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abel_centralizator" sheetId="1" r:id="rId4"/>
    <sheet state="visible" name="IC01" sheetId="2" r:id="rId5"/>
    <sheet state="visible" name="IC02" sheetId="3" r:id="rId6"/>
    <sheet state="visible" name="IC03" sheetId="4" r:id="rId7"/>
    <sheet state="visible" name="IC04" sheetId="5" r:id="rId8"/>
    <sheet state="visible" name="IC05" sheetId="6" r:id="rId9"/>
    <sheet state="visible" name="IC06" sheetId="7" r:id="rId10"/>
    <sheet state="visible" name="IC07" sheetId="8" r:id="rId11"/>
    <sheet state="visible" name="IC08" sheetId="9" r:id="rId12"/>
    <sheet state="visible" name="IC09" sheetId="10" r:id="rId13"/>
    <sheet state="visible" name="IC10" sheetId="11" r:id="rId14"/>
    <sheet state="visible" name="IC11" sheetId="12" r:id="rId15"/>
    <sheet state="visible" name="IC12" sheetId="13" r:id="rId16"/>
    <sheet state="visible" name="IC13" sheetId="14" r:id="rId17"/>
    <sheet state="visible" name="IC14" sheetId="15" r:id="rId18"/>
    <sheet state="visible" name="IC15" sheetId="16" r:id="rId19"/>
    <sheet state="visible" name="IC16" sheetId="17" r:id="rId20"/>
    <sheet state="visible" name="IC17" sheetId="18" r:id="rId21"/>
    <sheet state="visible" name="ID01" sheetId="19" r:id="rId22"/>
    <sheet state="visible" name="ID02" sheetId="20" r:id="rId23"/>
    <sheet state="visible" name="ID03" sheetId="21" r:id="rId24"/>
    <sheet state="visible" name="ID04" sheetId="22" r:id="rId25"/>
    <sheet state="visible" name="ID05" sheetId="23" r:id="rId26"/>
    <sheet state="visible" name="ID06" sheetId="24" r:id="rId27"/>
    <sheet state="visible" name="ID07" sheetId="25" r:id="rId28"/>
    <sheet state="visible" name="ID08" sheetId="26" r:id="rId29"/>
    <sheet state="visible" name="ID09" sheetId="27" r:id="rId30"/>
    <sheet state="visible" name="ID10" sheetId="28" r:id="rId31"/>
    <sheet state="visible" name="ID11" sheetId="29" r:id="rId32"/>
    <sheet state="visible" name="ID12" sheetId="30" r:id="rId33"/>
    <sheet state="visible" name="ID13" sheetId="31" r:id="rId34"/>
    <sheet state="visible" name="ID14" sheetId="32" r:id="rId35"/>
    <sheet state="visible" name="ID15" sheetId="33" r:id="rId36"/>
    <sheet state="visible" name="ID16" sheetId="34" r:id="rId37"/>
    <sheet state="visible" name="ID17" sheetId="35" r:id="rId38"/>
    <sheet state="visible" name="ID18" sheetId="36" r:id="rId39"/>
  </sheets>
  <definedNames>
    <definedName hidden="1" localSheetId="0" name="_xlnm._FilterDatabase">Tabel_centralizator!$A$2:$AS$163</definedName>
    <definedName hidden="1" localSheetId="1" name="_xlnm._FilterDatabase">'IC01'!$A$11:$AD$485</definedName>
    <definedName hidden="1" localSheetId="4" name="_xlnm._FilterDatabase">'IC04'!$A$15:$L$5811</definedName>
    <definedName hidden="1" localSheetId="9" name="_xlnm._FilterDatabase">'IC09'!$A$10:$O$81</definedName>
    <definedName hidden="1" localSheetId="12" name="_xlnm._FilterDatabase">'IC12'!$A$14:$L$814</definedName>
    <definedName hidden="1" localSheetId="13" name="_xlnm._FilterDatabase">'IC13'!$A$15:$J$374</definedName>
    <definedName hidden="1" localSheetId="25" name="_xlnm._FilterDatabase">'ID08'!$A$8:$F$158</definedName>
    <definedName hidden="1" localSheetId="27" name="_xlnm._FilterDatabase">'ID10'!$A$15:$H$1346</definedName>
  </definedNames>
  <calcPr/>
  <extLst>
    <ext uri="GoogleSheetsCustomDataVersion2">
      <go:sheetsCustomData xmlns:go="http://customooxmlschemas.google.com/" r:id="rId40" roundtripDataChecksum="z/bHPnNx616KG0FX8h3Yp5vzuoky63z6dutEH87Qns0="/>
    </ext>
  </extLst>
</workbook>
</file>

<file path=xl/sharedStrings.xml><?xml version="1.0" encoding="utf-8"?>
<sst xmlns="http://schemas.openxmlformats.org/spreadsheetml/2006/main" count="75625" uniqueCount="15851">
  <si>
    <t>Facultate:</t>
  </si>
  <si>
    <t>de Medicină</t>
  </si>
  <si>
    <t>Cd doc
Prof/Conf/Lect/Șl/Asist
CSI/CSII/CSIII/As. Cercetare</t>
  </si>
  <si>
    <t>Personal didactic: 1600
Cercetători titulari: 1800 din care min IC excelență
As cercetare: 450
CS III: 900
CS II: 1350
CS I: 1800</t>
  </si>
  <si>
    <r>
      <rPr>
        <rFont val="Calibri"/>
        <color theme="1"/>
        <sz val="11.0"/>
      </rPr>
      <t xml:space="preserve">Galben = OK
</t>
    </r>
    <r>
      <rPr>
        <rFont val="Calibri"/>
        <color rgb="FFFF0000"/>
        <sz val="11.0"/>
      </rPr>
      <t>Rosu = ATENTIE</t>
    </r>
  </si>
  <si>
    <r>
      <rPr>
        <rFont val="Calibri"/>
        <color theme="1"/>
        <sz val="11.0"/>
      </rPr>
      <t xml:space="preserve">Galben = OK
</t>
    </r>
    <r>
      <rPr>
        <rFont val="Calibri"/>
        <color rgb="FFFF0000"/>
        <sz val="11.0"/>
      </rPr>
      <t>Rosu = ATENTIE</t>
    </r>
  </si>
  <si>
    <t>Nr. crt.</t>
  </si>
  <si>
    <t>Numele și prenumele</t>
  </si>
  <si>
    <t>Cod Departament</t>
  </si>
  <si>
    <t>Grad didactic/
de cercetare la 01.01.2024</t>
  </si>
  <si>
    <t>Punctaj de referință</t>
  </si>
  <si>
    <t>IC01</t>
  </si>
  <si>
    <t>IC02</t>
  </si>
  <si>
    <t>IC03</t>
  </si>
  <si>
    <t>IC04</t>
  </si>
  <si>
    <t>IC05</t>
  </si>
  <si>
    <t>IC06</t>
  </si>
  <si>
    <t>IC07</t>
  </si>
  <si>
    <t>IC08</t>
  </si>
  <si>
    <t>IC09</t>
  </si>
  <si>
    <t>IC10</t>
  </si>
  <si>
    <t>IC11</t>
  </si>
  <si>
    <t>IC12</t>
  </si>
  <si>
    <t>IC13</t>
  </si>
  <si>
    <t>IC14</t>
  </si>
  <si>
    <t>IC15</t>
  </si>
  <si>
    <t>IC16</t>
  </si>
  <si>
    <t>IC17</t>
  </si>
  <si>
    <t>ID01</t>
  </si>
  <si>
    <t>ID02</t>
  </si>
  <si>
    <t>ID03</t>
  </si>
  <si>
    <t>ID04</t>
  </si>
  <si>
    <t>ID05</t>
  </si>
  <si>
    <t>ID06</t>
  </si>
  <si>
    <t>ID07</t>
  </si>
  <si>
    <t>ID08</t>
  </si>
  <si>
    <t>ID09</t>
  </si>
  <si>
    <t>ID10</t>
  </si>
  <si>
    <t>ID11</t>
  </si>
  <si>
    <t>ID12</t>
  </si>
  <si>
    <t>ID13</t>
  </si>
  <si>
    <t>ID14</t>
  </si>
  <si>
    <t>ID15</t>
  </si>
  <si>
    <t>ID16</t>
  </si>
  <si>
    <t>ID17</t>
  </si>
  <si>
    <t>ID18</t>
  </si>
  <si>
    <t xml:space="preserve">TOTAL </t>
  </si>
  <si>
    <t>Punctaj centralizator individual semnat</t>
  </si>
  <si>
    <t>Punctaj centralizator facultate</t>
  </si>
  <si>
    <t>Diferente TOTAL - Centralizator individual</t>
  </si>
  <si>
    <t>Diferente TOTAL - Centralizator facultate</t>
  </si>
  <si>
    <t>Gligor Felicia Gabriela</t>
  </si>
  <si>
    <t>FMED2</t>
  </si>
  <si>
    <t xml:space="preserve">Prof. </t>
  </si>
  <si>
    <t>Mihalache Cosmin</t>
  </si>
  <si>
    <t>Mihalache Manuela</t>
  </si>
  <si>
    <t xml:space="preserve">Cd doc. Prof. </t>
  </si>
  <si>
    <t>Morar Silviu</t>
  </si>
  <si>
    <t>Antonescu Elisabeta</t>
  </si>
  <si>
    <t xml:space="preserve">Conf. </t>
  </si>
  <si>
    <t>Cioca Gabriela</t>
  </si>
  <si>
    <t>Cormos Gabriela</t>
  </si>
  <si>
    <t>Crișu Bota Alexandra Felicia</t>
  </si>
  <si>
    <t>Dura Horatiu</t>
  </si>
  <si>
    <t>Grosu Florin</t>
  </si>
  <si>
    <t>Pumnea Pia Manuela</t>
  </si>
  <si>
    <t/>
  </si>
  <si>
    <t>Șerb Bogdan Horațiu</t>
  </si>
  <si>
    <t>Totan Maria</t>
  </si>
  <si>
    <t>Vonica Tincu Andrea Loredana</t>
  </si>
  <si>
    <t>Batar Florina</t>
  </si>
  <si>
    <t>Șef l.</t>
  </si>
  <si>
    <t>Benea Tudor</t>
  </si>
  <si>
    <t>Bologa Virgiliu Cezar</t>
  </si>
  <si>
    <t>Butuca Anca</t>
  </si>
  <si>
    <t>Cristian Adrian</t>
  </si>
  <si>
    <t>Dobrea Carmen-Maximiliana</t>
  </si>
  <si>
    <t>Frum Adina</t>
  </si>
  <si>
    <t>Horșia Dragoș</t>
  </si>
  <si>
    <t>Juncan Anca Maria</t>
  </si>
  <si>
    <t>Mohor Calin Ilie</t>
  </si>
  <si>
    <t>Mohor Cosmin Ioan</t>
  </si>
  <si>
    <t>Morgovan Alexe-Claudiu</t>
  </si>
  <si>
    <t>Muntean Andrei Catalin</t>
  </si>
  <si>
    <t>Muresan Maria Lucia</t>
  </si>
  <si>
    <t>Prodan Liiana</t>
  </si>
  <si>
    <t>Rus Luca-Liviu</t>
  </si>
  <si>
    <t>Talvan Elena</t>
  </si>
  <si>
    <t>Arseniu Anca-Maria</t>
  </si>
  <si>
    <t xml:space="preserve">Asist. </t>
  </si>
  <si>
    <t>Bocea Bogdan Axente</t>
  </si>
  <si>
    <t>Calin Teodora Damaris</t>
  </si>
  <si>
    <t>Carstoc Ioana</t>
  </si>
  <si>
    <t>Codru Ioana</t>
  </si>
  <si>
    <t>Diaconu Cristinel Gabriel</t>
  </si>
  <si>
    <t>Diconi Alexandru Florin</t>
  </si>
  <si>
    <t>Ilovan Liana Rodica</t>
  </si>
  <si>
    <t>Ion Nicolas</t>
  </si>
  <si>
    <t>Mondoc Lidia</t>
  </si>
  <si>
    <t xml:space="preserve">Oaida Iulia </t>
  </si>
  <si>
    <t>Oprinca George</t>
  </si>
  <si>
    <t>Taroi Mona</t>
  </si>
  <si>
    <t>Topîrcean Elena</t>
  </si>
  <si>
    <t>Vecerzan Liliana</t>
  </si>
  <si>
    <t>Vonica Răzvan</t>
  </si>
  <si>
    <t>Birlutiu Victoria</t>
  </si>
  <si>
    <t>FMED3</t>
  </si>
  <si>
    <t>Mihaila Romeo</t>
  </si>
  <si>
    <t>Roman-Filip Corina</t>
  </si>
  <si>
    <t>Boicean Adrian</t>
  </si>
  <si>
    <t xml:space="preserve">Chicea Liana </t>
  </si>
  <si>
    <t>Cipaian Calin</t>
  </si>
  <si>
    <t>Duică Lavinia</t>
  </si>
  <si>
    <t>Iancu Gabriela</t>
  </si>
  <si>
    <t xml:space="preserve">Neamtu Bogdan </t>
  </si>
  <si>
    <t>Popa Florina Ligia</t>
  </si>
  <si>
    <t>Saceleanu Vicențiu</t>
  </si>
  <si>
    <t xml:space="preserve">Stanciu Mihaela </t>
  </si>
  <si>
    <t>Atasie Diter</t>
  </si>
  <si>
    <t>Cioca Adriana Lavinia</t>
  </si>
  <si>
    <t>Coca Ramona Maria</t>
  </si>
  <si>
    <t>Dobrota Luminita</t>
  </si>
  <si>
    <t xml:space="preserve">Mutu Catalin-Cosmin </t>
  </si>
  <si>
    <t>Orga-Dumitriu Dan</t>
  </si>
  <si>
    <t>Petrascu Ovidiu Ioan</t>
  </si>
  <si>
    <t>Popa Mirela-Livia</t>
  </si>
  <si>
    <t>Scridon Maria-Elena</t>
  </si>
  <si>
    <t>Tanasescu Denisa</t>
  </si>
  <si>
    <t>Teodoru Minodora</t>
  </si>
  <si>
    <t xml:space="preserve">Birsan Sabrina Andreea </t>
  </si>
  <si>
    <t>Dascalu Daciana</t>
  </si>
  <si>
    <t>Ghibu Andreea</t>
  </si>
  <si>
    <t>Lebada Ioana-Codruta</t>
  </si>
  <si>
    <t>Matacuta Ioana</t>
  </si>
  <si>
    <t>Mitea Raluca-Daria</t>
  </si>
  <si>
    <t>Popescu Adriana</t>
  </si>
  <si>
    <t>Rezi Elena Cristina</t>
  </si>
  <si>
    <t>Stefan Elena-Simona</t>
  </si>
  <si>
    <t>Stoia Oana Maria</t>
  </si>
  <si>
    <t>Vidrighin Anca</t>
  </si>
  <si>
    <t>Chicea Radu</t>
  </si>
  <si>
    <t>FMED4</t>
  </si>
  <si>
    <t>Fleaca Radu</t>
  </si>
  <si>
    <t>Grigore Nicolae</t>
  </si>
  <si>
    <t>Tanasescu Ciprian</t>
  </si>
  <si>
    <t>Bardac Ovidiu</t>
  </si>
  <si>
    <t>Bratu Dan</t>
  </si>
  <si>
    <t>Hasegan Adrian</t>
  </si>
  <si>
    <t>Roman Mihai</t>
  </si>
  <si>
    <t>Sava Mihai</t>
  </si>
  <si>
    <t>Bădescu Tudor Mihai</t>
  </si>
  <si>
    <t>Bereanu Alina Simona</t>
  </si>
  <si>
    <t>Berghea Neamțu Cristian Ștefan</t>
  </si>
  <si>
    <t>Crețu Dan Gheorghe</t>
  </si>
  <si>
    <t>Chialda Mihaela</t>
  </si>
  <si>
    <t>Faur Anca Maria</t>
  </si>
  <si>
    <t>Gînfălean Georgeta</t>
  </si>
  <si>
    <t>Helgiu Alina</t>
  </si>
  <si>
    <t>Helgiu Claudiu</t>
  </si>
  <si>
    <t>Popescu Dragos</t>
  </si>
  <si>
    <t>Racheriu Mihaela</t>
  </si>
  <si>
    <t>Sabau Alexandru Dan</t>
  </si>
  <si>
    <t>Teodoru Cosmin Adrian</t>
  </si>
  <si>
    <t>Antonescu  Oana Raluca</t>
  </si>
  <si>
    <t>Bărbulescu Bogdan</t>
  </si>
  <si>
    <t>Faur Mihai</t>
  </si>
  <si>
    <t>Grindeanu Amina</t>
  </si>
  <si>
    <t>Kiss Roland</t>
  </si>
  <si>
    <t>Mihai Ionela</t>
  </si>
  <si>
    <t>Mihetiu Alin</t>
  </si>
  <si>
    <t>Moisin Andrei Cătălin</t>
  </si>
  <si>
    <t>Noor Hassan</t>
  </si>
  <si>
    <t>Pîrvuț Valentin</t>
  </si>
  <si>
    <t>Sandu Alexandra</t>
  </si>
  <si>
    <t>Stanila Dan Mircea</t>
  </si>
  <si>
    <t>Vintila Bogdan Ioan</t>
  </si>
  <si>
    <t>Cernusca-Mitariu Mihaela</t>
  </si>
  <si>
    <t>FMED5</t>
  </si>
  <si>
    <t>Domnariu Carmen Daniela</t>
  </si>
  <si>
    <t>Ionas Mona</t>
  </si>
  <si>
    <t>Bacila Ionut Ciprian</t>
  </si>
  <si>
    <t>Beldean Luminița</t>
  </si>
  <si>
    <t>Bota Gabriela</t>
  </si>
  <si>
    <t>Cernusca-Mitariu Sebastian</t>
  </si>
  <si>
    <t>Cojan Adela</t>
  </si>
  <si>
    <t>Coldea Liliana</t>
  </si>
  <si>
    <t>Francu Violeta</t>
  </si>
  <si>
    <t>Fratila Anca</t>
  </si>
  <si>
    <t>Mitariu Mihai</t>
  </si>
  <si>
    <t>Ognean Maria Livia</t>
  </si>
  <si>
    <t>Stef Laura</t>
  </si>
  <si>
    <t>Stetiu Andreea Angela</t>
  </si>
  <si>
    <t>Cristian Alina</t>
  </si>
  <si>
    <t>Diaconu Cosmina</t>
  </si>
  <si>
    <t>Fagetan Iulian</t>
  </si>
  <si>
    <t>Giurgiu Doina Ileana</t>
  </si>
  <si>
    <t>Gligor Romanița</t>
  </si>
  <si>
    <t>Marza Diana</t>
  </si>
  <si>
    <t>Matei Claudiu</t>
  </si>
  <si>
    <t>Mițariu Gabriela Simona</t>
  </si>
  <si>
    <t>Mitariu Loredana</t>
  </si>
  <si>
    <t>Moga Doru</t>
  </si>
  <si>
    <t>Muresan Iris</t>
  </si>
  <si>
    <t>Pintea Alina Liliana</t>
  </si>
  <si>
    <t>Popa Maria</t>
  </si>
  <si>
    <t>Saceleanu Adriana 2024</t>
  </si>
  <si>
    <t>Tătaru Dahm Cristina</t>
  </si>
  <si>
    <t>Tînțar Cristian</t>
  </si>
  <si>
    <t>Bodea Andrei</t>
  </si>
  <si>
    <t>Dadarlat Dragos Anton</t>
  </si>
  <si>
    <t>Dăncilă Adela</t>
  </si>
  <si>
    <t>Dumitra Dana</t>
  </si>
  <si>
    <t>Lixandru Cosmin</t>
  </si>
  <si>
    <t>Petri Diana Cristina</t>
  </si>
  <si>
    <t>Petri Sergiu Adrian</t>
  </si>
  <si>
    <t>Radu Ioana Andrada</t>
  </si>
  <si>
    <t>Solomon Crina Cristina</t>
  </si>
  <si>
    <t>Stanila Albertina</t>
  </si>
  <si>
    <t>TOTAL</t>
  </si>
  <si>
    <t>TOTAL din baza 
(I1 ...I20)</t>
  </si>
  <si>
    <t>Diferenta total-total baza</t>
  </si>
  <si>
    <r>
      <rPr>
        <rFont val="Calibri"/>
        <color theme="1"/>
        <sz val="11.0"/>
      </rPr>
      <t xml:space="preserve">Galben = OK
</t>
    </r>
    <r>
      <rPr>
        <rFont val="Calibri"/>
        <color rgb="FFFF0000"/>
        <sz val="11.0"/>
      </rPr>
      <t>Rosu = ATENTIE</t>
    </r>
  </si>
  <si>
    <t>Numar cadre didactice și de cercetare centralizator facultate:</t>
  </si>
  <si>
    <t>Numar cadre didactice și de cercetare verficate:</t>
  </si>
  <si>
    <t>Diferenta:</t>
  </si>
  <si>
    <r>
      <rPr>
        <rFont val="Calibri"/>
        <color theme="1"/>
        <sz val="11.0"/>
      </rPr>
      <t xml:space="preserve">Galben = OK
</t>
    </r>
    <r>
      <rPr>
        <rFont val="Calibri"/>
        <color rgb="FFFF0000"/>
        <sz val="11.0"/>
      </rPr>
      <t>Rosu = ATENTIE</t>
    </r>
  </si>
  <si>
    <t xml:space="preserve">IC01 - Articole indexate în WoS – SCIE, SSCI, AHCI, ESCI – și SCOPUS
Lucrări de conferință indexate în WoS – CPCI – și SCOPUS
</t>
  </si>
  <si>
    <t xml:space="preserve">Se ia în considerare și se punctează doar indexarea specifică a articolului/lucrării nu indexarea generică a revistei/conferinței; </t>
  </si>
  <si>
    <t>Se iau în considerare doar documentele indexate cu mențiunea „article” (în WoS/SCOPUS), „review” (în WoS/SCOPUS), „proceedings paper” (în WoS) și „conference paper/review” (în SCOPUS);</t>
  </si>
  <si>
    <t>Autorul care raportează lucrarea trebuie să aibă declarată afilierea la ULBS;</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</si>
  <si>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</si>
  <si>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Se acceptă raportarea de lucrări și pentru anii anteriori anului de raportare, în cazul în care indexarea acestora în WoS/SCOPUS s-a făcut cu întârziere.</t>
  </si>
  <si>
    <r>
      <rPr>
        <rFont val="Arial Narrow"/>
        <color theme="1"/>
        <sz val="10.0"/>
      </rPr>
      <t xml:space="preserve">* </t>
    </r>
    <r>
      <rPr>
        <rFont val="Arial Narrow"/>
        <b/>
        <color theme="1"/>
        <sz val="10.0"/>
      </rPr>
      <t xml:space="preserve">Punctaje de referință:                                                                                                                                                                                                                                                                                                          
</t>
    </r>
    <r>
      <rPr>
        <rFont val="Arial Narrow"/>
        <color theme="1"/>
        <sz val="10.0"/>
      </rPr>
      <t xml:space="preserve">• Articol în zona roşie / Q1 = 1500 de puncte;
• Articol in zona galbenă / Q2 = 1000 de puncte;
• Articole Wos Indexate În AHCI (Reviste Cu O Vechime De Indexare Mai Mare De 5 Ani În AHCI): 1200 P./Articol;
• Articole Wos Indexate În SCIE/SSCI – Q3, Q4, AHCI (Reviste Cu O Vechime De Indexare Mai Mică De 5 Ani În AHCI): 500 P./Articol;
• Articole Wos Indexate În ESCI Și/Sau SCOPUS: 300 P./Articol;
• Lucrări Prezentate La Conferințe Și Indexate În CPCI Și/Sau SCOPUS: 200 P./Articol. Pentru Articolele Publicate În Reviste Clasate Pe Locul 1 În Fiecare Domeniu (Conform JCR) se aplică Un Coeficient De Multiplicare De 2. Pentru articolele publicate în „Nature” sau „Science” se aplică un coeficient de multiplicare de 5;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În domeniul </t>
    </r>
    <r>
      <rPr>
        <rFont val="Arial Narrow"/>
        <b/>
        <color theme="1"/>
        <sz val="10.0"/>
      </rPr>
      <t>Drept</t>
    </r>
    <r>
      <rPr>
        <rFont val="Arial Narrow"/>
        <color theme="1"/>
        <sz val="10.0"/>
      </rPr>
      <t>, pentru toate publicațiile se aplică un coeficient de multiplicare de 2; coeficientul se aplică doar pentru lucrările din domeniul respectiv, nu și pentru publicațiile în alte domenii sau pentru cele cu caracter inter- sau multidisciplinar.</t>
    </r>
  </si>
  <si>
    <t>Titlul articolului</t>
  </si>
  <si>
    <t>Numele și prenumele autorilor (afilierea)</t>
  </si>
  <si>
    <t>Cod departament</t>
  </si>
  <si>
    <t>Titlul revistei</t>
  </si>
  <si>
    <t>Volum</t>
  </si>
  <si>
    <t>Număr</t>
  </si>
  <si>
    <t>ISSN revistă</t>
  </si>
  <si>
    <t>Link către articolul indexat în baza de date (WOS, Scopus)</t>
  </si>
  <si>
    <t>Link către articol pe site - ul revistei</t>
  </si>
  <si>
    <t>DOI articol (Digital object identifier)</t>
  </si>
  <si>
    <t>WOS Accession Number</t>
  </si>
  <si>
    <t>Paginile articolului (de la … până la …)</t>
  </si>
  <si>
    <t>Anul publicării</t>
  </si>
  <si>
    <t>Tipul revistei (zona rosie/Q1; zona galbena/Q2; AHCI&gt;5ani etc.)</t>
  </si>
  <si>
    <t>Nr autori din România afiliați la instituții de educație/cercetare</t>
  </si>
  <si>
    <t xml:space="preserve">Nr. autori afiliați ULBS </t>
  </si>
  <si>
    <t>Nr. Total autori</t>
  </si>
  <si>
    <t>Punctaj de referință*</t>
  </si>
  <si>
    <t>Numele conferinței</t>
  </si>
  <si>
    <t>Locația</t>
  </si>
  <si>
    <t>ISBN (conference proceedings)</t>
  </si>
  <si>
    <t>Punctaj individual</t>
  </si>
  <si>
    <t>Nume declarant</t>
  </si>
  <si>
    <t>EVALUATION OF CURRENT KNOWLEDGE LEVEL ON DATA SECURITY OF PEOPLE WORKING IN A MEDICAL ENVIRONMENT</t>
  </si>
  <si>
    <t>Ionas, TH; Ionas, M</t>
  </si>
  <si>
    <t>ROMANIAN JOURNAL OF ORAL REHABILITATION</t>
  </si>
  <si>
    <t>2066-7000</t>
  </si>
  <si>
    <t>https://1510qr4gk-y-https-www-webofscience-com.z.e-nformation.ro/wos/woscc/full-record/WOS:001250408000009</t>
  </si>
  <si>
    <t>http://rjor.ro/wp-content/uploads/2024/06/EVALUATION-OF-CURRENT-KNOWLEDGE-LEVEL-ON-DATA-SECURITY-OF-PEOPLE-WORKING-IN-A-MEDICAL-ENVIRONMENT.pdf</t>
  </si>
  <si>
    <t>10.6261/RJOR.2024.2.16.9</t>
  </si>
  <si>
    <t>77-85</t>
  </si>
  <si>
    <t>ESCI</t>
  </si>
  <si>
    <t>A REVIEW ON THERAPEUTIC MANAGEMENT OF ORAL XEROSTOMIA</t>
  </si>
  <si>
    <t>Stanila, A.; Ionas, M</t>
  </si>
  <si>
    <t>https://1510qr4gk-y-https-www-webofscience-com.z.e-nformation.ro/wos/woscc/full-record/WOS:001250408000001</t>
  </si>
  <si>
    <t>http://rjor.ro/wp-content/uploads/2024/06/A-REVIEW-ON-THERAPEUTIC-MANAGEMENT-OF-ORAL-XEROSTOMIA.pdf</t>
  </si>
  <si>
    <t>10.6261/RJOR.2024.2.16.1</t>
  </si>
  <si>
    <t>10-17</t>
  </si>
  <si>
    <t>Patient Satisfaction with the Quality of Oral Rehabilitation Dental Services: A Comparison between the Public and Private Health System</t>
  </si>
  <si>
    <t>Lixandru Cosmin Ionuț (ULBS), Maniu Ionela (ULBS), Cernușcă-Mițariu Maria Mihaela (ULBS), Făgețan Mihai Iulian (ULBS), Cernușcă-Mițariu Ioan Sebastian (ULBS), Domnariu Horațiu Paul (ULBS), Lixandru Magdalena (ULBS), Domnariu Carmen Daniela (ULBS)</t>
  </si>
  <si>
    <t>Dentistry Journal</t>
  </si>
  <si>
    <t>2304-6767</t>
  </si>
  <si>
    <t>https://1510q2psb-y-https-www-webofscience-com.z.e-nformation.ro/wos/woscc/full-record/WOS:001191492400001</t>
  </si>
  <si>
    <t>https://www.mdpi.com/2304-6767/12/3/45</t>
  </si>
  <si>
    <t>10.3390/dj12030045</t>
  </si>
  <si>
    <t>WOS:001191492400001</t>
  </si>
  <si>
    <t>A Post-Implanto-Prosthetic Rehabilitation Study Regarding the Degree of Improvement in Patients' Quality of Life: A Before-After Study</t>
  </si>
  <si>
    <t>Lixandru Cosmin Ionuț (ULBS), Maniu Ionela (ULBS), Cernușcă-Mițariu Maria Mihaela (ULBS), Făgețan Mihai Iulian (ULBS), Cernușcă-Mițariu Ioan Sebastian (ULBS), Domnariu Horațiu Paul (ULBS), Lixandru George Adrian (ULBS), Domnariu Carmen Daniela (ULBS)</t>
  </si>
  <si>
    <t>Healthcare</t>
  </si>
  <si>
    <t>2227-9032</t>
  </si>
  <si>
    <t>https://1510q2psb-y-https-www-webofscience-com.z.e-nformation.ro/wos/woscc/full-record/WOS:001277125000001</t>
  </si>
  <si>
    <t>https://www.mdpi.com/2227-9032/12/14/1378</t>
  </si>
  <si>
    <t>10.3390/healthcare12141378</t>
  </si>
  <si>
    <t>WOS:001277125000001</t>
  </si>
  <si>
    <t>Q2</t>
  </si>
  <si>
    <t>Retrospective study on the influence of the type of prosthetic material on the levels of bone resorption around dental implants</t>
  </si>
  <si>
    <t>Lixandru Cosmin Ionuț (ULBS)</t>
  </si>
  <si>
    <t>https://1510q34gj-y-https-www-webofscience-com.z.e-nformation.ro/wos/woscc/full-record/WOS:001435013800002</t>
  </si>
  <si>
    <t>https://rjor.ro/retrospective-study-on-the-influence-of-the-type-of-prosthetic-material-on-the-levels-of-bone-resorption-around-dental-implants/</t>
  </si>
  <si>
    <t>10.62610/RJOR.2024.4.16.10</t>
  </si>
  <si>
    <t>WOS:001435013800002</t>
  </si>
  <si>
    <t>100-107</t>
  </si>
  <si>
    <t>Retrospective study of bone resorption rates of dental implants in relation to the time of insertion: immediate versus delayed</t>
  </si>
  <si>
    <t>https://1510q34gj-y-https-www-webofscience-com.z.e-nformation.ro/wos/woscc/full-record/WOS:001454884900030</t>
  </si>
  <si>
    <t>https://rjor.ro/retrospective-study-of-bone-resorption-rates-of-dental-implants-in-relation-to-the-time-of-insertion-immediate-versus-delayed/</t>
  </si>
  <si>
    <t>10.62610/RJOR.2024.4.16.80</t>
  </si>
  <si>
    <t>WOS:001454884900030</t>
  </si>
  <si>
    <t>829-839</t>
  </si>
  <si>
    <t>Oral infections - a retrospective study of patients treated in the Oral and Maxillofacial Surgery clinic of the Emergency County Clinical Hospital in Sibiu</t>
  </si>
  <si>
    <t>Lixandru Cosmin Ionuț (ULBS), Maniu Ionela (ULBS), Cernușcă-Mițariu Maria Mihaela (ULBS), Domnariu Carmen Daniela (ULBS)</t>
  </si>
  <si>
    <t>Medicine and Pharmacy Reports</t>
  </si>
  <si>
    <t>2602-0807</t>
  </si>
  <si>
    <t>https://151092pun-y-https-www-scopus-com.z.e-nformation.ro/record/display.uri?eid=2-s2.0-85200326407&amp;origin=resultslist&amp;sort=plf-f&amp;src=s&amp;sot=b&amp;sdt=b&amp;s=AUTH%28LIXANDRU%29&amp;sessionSearchId=2a7787a242073f56d1e4b94fa558532b&amp;relpos=10</t>
  </si>
  <si>
    <t>https://medpharmareports.com/index.php/mpr/article/view/2759</t>
  </si>
  <si>
    <t>10.15386/MPR-2759</t>
  </si>
  <si>
    <t>380-389</t>
  </si>
  <si>
    <t>SCOPUS</t>
  </si>
  <si>
    <t>D-Bifunctional Protein Deficiency Diagnosis-A Challenge in Low Resource Settings: Case Report and Review of the Literature</t>
  </si>
  <si>
    <t>Ognean ML (Lucian Blaga University Sibiu), Mutică IB (Clinical County Emergency HospitalSibiu), Vișa GA (Pediatric Clinical Hospital Sibiu), Șofariu CR (Pediatric Clinical Hospital Sibiu), Matei C (Lucian Blaga University Sibiu), Neamțu B (Lucian Blaga University Sibiu), Cucerea M (George Emil Palade University of Medicine, Pharmacy, Science, and Technology, Tg. Mures), Galiș R (Poznan University Medical Sciences, Poznan, Poland), Cocișiu GA (Military Emergency Hospital Sibiu), Mătăcuță-Bogdan IO(Lucian Blaga University Sibiu).</t>
  </si>
  <si>
    <t>International Journal of Molecular Sciences</t>
  </si>
  <si>
    <t>1422-0067</t>
  </si>
  <si>
    <t>https://www.webofscience.com/wos/woscc/full-record/WOS:001219799100001</t>
  </si>
  <si>
    <t>https://www.mdpi.com/1422-0067/25/9/4924</t>
  </si>
  <si>
    <t>doi: 10.3390/ijms25094924</t>
  </si>
  <si>
    <t>WOS:001219799100001</t>
  </si>
  <si>
    <t>Q1</t>
  </si>
  <si>
    <t>Clinical and Radiological Characterization of
Central Nervous System Involvement in
Nocardiosis: A 20-Year Experience</t>
  </si>
  <si>
    <t>Razvan M. Chirila , Dana Harris , Vivek Gupta , Donna J. Hata , Claudiu Matei , Salvador Alvarez ,
Adrian G. Dumitrascu
1. Internal Medicine, Mayo Clinic, Jacksonville, USA 2. Radiology, Mayo Clinic, Jacksonville, USA 3. Microbiology, Mayo
Clinic, Jacksonville, USA 4. Neurological Surgery, Lucian Blaga University, Sibiu, ROU 5. Hospital Medicine, Mayo
Clinic, Jacksonville, USA</t>
  </si>
  <si>
    <t>CUREUS JOURNAL OF MEDICAL SCIENCE</t>
  </si>
  <si>
    <t>2168-8184</t>
  </si>
  <si>
    <t>https://1510q3vsn-y-https-www-webofscience-com.z.e-nformation.ro/wos/woscc/full-record/WOS:001155689900032</t>
  </si>
  <si>
    <t>DOI:10.7759/cureus.52950</t>
  </si>
  <si>
    <t>WOS:001155689900032</t>
  </si>
  <si>
    <t>e52950</t>
  </si>
  <si>
    <t>Surfactant therapy - The conundrum of which infant should be given, when, which drug in what dose via which route of administration?</t>
  </si>
  <si>
    <t>S Diggikar (Oyster Hospital, Bengaluru, India), R Galis ( Emergency County Hospital Bihor, Oradea, Poznan University of Medical Sciences, Poznan, Poland), K Nagesh (Manipal Hospital, Bengaluru, India), A Pandita (SGPGIMS, Lucknow, Uttar Pradesh, India), ML Ognean (Lucian Blaga University of Sibiu, Romania), M Rüdiger (Faculty of Medicine and University Hospital Carl Gustav Carus, Technische Universit¨at Dresden, Dresden, Germany), J Mazela ( Poznan University of Medical Sciences, Poland), BW. Kramer ( Poznan University of Medical Sciences, Poland)</t>
  </si>
  <si>
    <t>Seminars in Fetal and Neonatal Medicine</t>
  </si>
  <si>
    <t>1878-0946</t>
  </si>
  <si>
    <t>https://www.webofscience.com/wos/woscc/full-record/WOS:001386289700001</t>
  </si>
  <si>
    <t>https://www.sfnmjournal.com/action/showPdf?pii=S1744-165X%2824%2900050-7</t>
  </si>
  <si>
    <t>DOI10.1016/j.siny.2024.101568</t>
  </si>
  <si>
    <t>WOS:001386289700001</t>
  </si>
  <si>
    <t>Neonatal Hypoglycemia and Neurodevelopmental Outcomes—An Updated Systematic Review and Meta-Analysis</t>
  </si>
  <si>
    <t>Diggikar S (Dept of Pediatrics, Oyster Women and Child Hospital, Bengaluru, India), Trif P (Emergency County Hospital Bihor, Doctoral School of Biomedical Sciences, Oradea University, Oradea, Romania), Mudura D (Emergency County Hospital Bihor, Oradea, Romania), Prasath A (Dept of Neonatology, University of Texas Southwestern, Dallas, USA), Mazela J (Poznan University of Medical Sciences, Poznan, Poland), Ognean ML (Faculty of Medicine, Luacian Blaga University Sibiu), Kramer BW (Poznan University of Medical Sciences, Poznan, Poland), Galis R (Poznan University of Medical Sciences, Poznan, Poland, Emergency County Hospital Bihor, Oradea, Romania)</t>
  </si>
  <si>
    <t>Life (Basel)</t>
  </si>
  <si>
    <t>2075-1729</t>
  </si>
  <si>
    <t>https://www.webofscience.com/wos/woscc/full-record/WOS:001386813800001</t>
  </si>
  <si>
    <t>https://www.mdpi.com/2075-1729/14/12/1618</t>
  </si>
  <si>
    <t>DOI10.3390/life14121618</t>
  </si>
  <si>
    <t>WOS:001386813800001</t>
  </si>
  <si>
    <t>ABCA3 c.838C&gt;T (p.Arg280Cys, R280C) and c.697C&gt;T (p.Gln233Ter, Q233X, Q233*) as Causative Variants for RDS: A Family Case Study and Literature Review</t>
  </si>
  <si>
    <t>Ognean ML (Faculty of Medicine, Lucian Blaga University, Sibiu, Romania), Anciuc-Crauciuc M (George Emil Palade University of Medicine, Pharmacy, Science, and Technology, Targu Mures, Romania), Galiș R ( Poznan University of Medical Sciences, Poznan, Poland), Stepan AE (University of Medicine and Pharmacy of Craiova, Craiova, Romania), Stepan MD (University of Medicine and Pharmacy Craiova, Romania), Bănescu C (Center for Advanced Medical and Pharmaceutical Research, George Emil Palade University of Medicine, Pharmacy, Science and Technology of Targu Mures, Targu Mures, Romania), Grosu F (Faculty of Medicine, Lucian Blaga University, Sibiu, Romania), Kramer BW (
Poznan University of Medical Sciences, Poznan, Poland), Cucerea M( George Emil Palade University of Medicine, Pharmacy, Science, and Technology, Targu Mures, Romania)</t>
  </si>
  <si>
    <t>Biomedicines</t>
  </si>
  <si>
    <t>2227-9059</t>
  </si>
  <si>
    <t>https://www.webofscience.com/wos/woscc/full-record/WOS:001343542700001</t>
  </si>
  <si>
    <t>https://www.mdpi.com/2227-9059/12/10/2390</t>
  </si>
  <si>
    <t>DOI10.3390/biomedicines12102390</t>
  </si>
  <si>
    <t>WOS:001343542700001</t>
  </si>
  <si>
    <t>Effects of Prostaglandin E1 and Balloon Atrial Septostomy on Cerebral Blood Flow and Oxygenation in Newborns Diagnosed with Transposition of the Great Arteries</t>
  </si>
  <si>
    <t>Cucerea M (University of Medicine Pharmacy, Science and Technology of Targu Mures, Romania), Ognean ML (Lucian Blaga University Sibiu, Romania), Pinzariu AC (“Grigore T. Popa” University of Medicine and Pharmacy, Iași, Romania), Simon M (University of Medicine Pharmacy, Science and Technology of Targu Mures, Romania), Suciu LM (University of Medicine Pharmacy, Science and Technology of Targu Mures Romania), Ghiga DV (University of Medicine Pharmacy, Science and Technology of Targu Mures), Moldovan E (Cardiovascular and Transplant Emergency Institute, Târgu Mureș, Romania), Moscalu M. (“Grigore T. Popa” University of Medicine and Pharmacy, Iași, Romania),</t>
  </si>
  <si>
    <t>Biomedicines.</t>
  </si>
  <si>
    <t>https://www.webofscience.com/wos/woscc/full-record/WOS:001326119600001</t>
  </si>
  <si>
    <t>https://www.mdpi.com/2227-9059/12/9/2018</t>
  </si>
  <si>
    <t>doi: 10.3390/biomedicines12092018</t>
  </si>
  <si>
    <t>WOS:001326119600001</t>
  </si>
  <si>
    <t>Congenital Sepsis with Candida albicans-A Rare Event in the Neonatal Period: Report of Two Cases and Literature Review</t>
  </si>
  <si>
    <t>Teacoe DA (Faculty of Medicine, Lucian Blaga University Sibiu), Cormoș RC (Clinical County Emergency Hospital Sibiu), Toma DA (Clinical County Emergency Hospital Sibiu), Ștef L (Faculty of Medicine, Lucian Blaga University Sibiu), Cucerea M (George Emil Palade University of Medicine, Pharmacy, Science, and Technology, Targu Mures), Muțiu I (Municipal Hospital, Mediaș), Chicea R (Faculty of Medicine, Lucian Blaga University Sibiu), Popescu D (Faculty of Medicine, Lucian Blaga University Sibiu), Chicea ED (Clinical County Emergency Hospital Sibiu), Boicean AG (Faculty of Medicine, Lucian Blaga University Sibiu), Galiș R (Doctoral School, Poznan University of Medical Sciences, Poznan, Poland), Ognean ML (Faculty of Medicine, Lucian Blaga University Sibiu).</t>
  </si>
  <si>
    <t>Microorganisms</t>
  </si>
  <si>
    <t>2076-2607</t>
  </si>
  <si>
    <t>https://www.webofscience.com/wos/woscc/full-record/WOS:001326422800001</t>
  </si>
  <si>
    <t>https://www.mdpi.com/2076-2607/12/9/1869</t>
  </si>
  <si>
    <t>doi: 10.3390/microorganisms12091869.</t>
  </si>
  <si>
    <t>WOS:001326422800001</t>
  </si>
  <si>
    <t>In Pursuit of Novel Markers: Unraveling the Potential of miR-106, CEA and CA 19-9 in Gastric Adenocarcinoma Diagnosis and Staging</t>
  </si>
  <si>
    <t>Boicean A (Lucian Blaga University of Sibiu), Boeras I (Lucian Blaga University of Sibiu), Birsan S (Lucian Blaga University of Sibiu), Ichim C (Lucian Blaga University of Sibiu), Todor SB (Lucian Blaga University of Sibiu), Onisor DM (University of Medicine, Pharmacy, Science, and Technology of Targu Mures), Brusnic O (CountyClinical Emergency Hospital of Sibiu), Bacila C ( Lucian Blaga University of Sibiu), Dura H (Lucian Blaga University of Sibiu), Roman-Filip C (Medicine, Lucian Blaga University of Sibiu), Ognean ML (Lucian Blaga University of Sibiu), Tanasescu C ( Lucian Blaga University of Sibiu), Hasegan A (Lucian Blaga University of Sibiu), Bratu D (Lucian Blaga University of Sibiu), Porr C (County Clinical Emergency Hospital of Sibiu), Roman-Filip I (University of Medicine, Pharmacy, Science, and Technology of Targu Mures), Neamtu B ( Lucian Blaga University of Sibiu), Fleaca SR ( Lucian Blaga University of Sibiu).</t>
  </si>
  <si>
    <t>https://www.webofscience.com/wos/woscc/full-record/WOS:001278768900001</t>
  </si>
  <si>
    <t>https://www.mdpi.com/1422-0067/25/14/7898</t>
  </si>
  <si>
    <t>doi: 10.3390/ijms25147898.</t>
  </si>
  <si>
    <t>WOS:001278768900001</t>
  </si>
  <si>
    <t>Nasal High-Frequency Oscillatory Ventilation Use in Romanian Neonatal Intensive Care Units-The Results of a Recent Survey</t>
  </si>
  <si>
    <t>Ognean ML (Faculty of Medicine, Lucian Blaga University Sibiu), Bivoleanu A (Grigore T. Popa University of Medicine and Pharmacy, Cuza-Voda), Cucerea M (George Emil Palade University of Medicine, Pharmacy, Science, and Technology, Targu Mures), Galiș R (Doctoral School, Poznan University of Medical Sciences, Poznan, Poland), Roșca I (Carol Davila University of Medicine and Pharmacy, Bucharest), Surdu M (Faculty of Medicine, Ovidius University Constanta, Constanta), Stoicescu SM (Alessandrescu-Rusescu”National Institute for Mother and Child Health, Bucharest), Ramanathan R (Cedars Sinai Guerin Children’s, Cedars Sinai Medical Center, Los Angeles, California, United States)</t>
  </si>
  <si>
    <t>Children (Basel)</t>
  </si>
  <si>
    <t>2227-9067</t>
  </si>
  <si>
    <t>https://www.webofscience.com/wos/woscc/full-record/WOS:001276550800001</t>
  </si>
  <si>
    <t>https://www.mdpi.com/2227-9067/11/7/836</t>
  </si>
  <si>
    <t>doi: 10.3390/children11070836</t>
  </si>
  <si>
    <t>WOS:001276550800001</t>
  </si>
  <si>
    <t>Impact of Early Surfactant Administration on Ductus Arteriosus Assessed at 24 h in Preterm Neonates Less than 32 Weeks of Gestational Age</t>
  </si>
  <si>
    <t>Cucerea M (George Emil Palade University of Medicine, Pharmacy, Science, and Technology, Targu Mures), Moscalu M (Grigore T. Popa University of Medicine and Pharmacy, Iasi), Ognean ML (Lucian Blaga University Sibiu), Fagarasan A(George Emil Palade University of Medicine, Pharmacy, Science, and Technology, Targu Mures), Toma D(George Emil Palade University of Medicine, Pharmacy, Science, and Technology, Targu Mures), Marian R(George Emil Palade University of Medicine, Pharmacy, Science, and Technology, Targu Mures), Anciuc-Crauciuc M (George Emil Palade University of Medicine, Pharmacy, Science, and Technology, Targu Mures), Racean A (George Emil Palade University of Medicine, Pharmacy, Science, and Technology, Targu Mures), Gall Z (George Emil Palade University of Medicine, Pharmacy, Science, and Technology, Targu Mures), Simon M (George Emil Palade University of Medicine, Pharmacy, Science, and Technology, Targu Mures).</t>
  </si>
  <si>
    <t>https://www.webofscience.com/wos/woscc/full-record/WOS:001254574700001</t>
  </si>
  <si>
    <t>https://www.mdpi.com/2227-9059/12/6/1136</t>
  </si>
  <si>
    <t>doi: 10.3390/biomedicines12061136.</t>
  </si>
  <si>
    <t>WOS:001254574700001</t>
  </si>
  <si>
    <t>Milrinone in persistent pulmonary hypertension of newborn: a scoping review</t>
  </si>
  <si>
    <t>Galis R (Poznan University of Medical Sciences, Poznan, Poland), Mudura D (Emergency County Hospital Bihor, Oradea, Romania.), Trif P (Doctoral School of Biomedical Sciences, University of Oradea, Oradea, Romania), Diggikar S (Oyster Woman and Child Hospital, Bengaluru, India), Prasath A (University of Texas Southwestern, Dallas, TX, USA.), Ognean ML (Lucian Blaga University Sibiu), Mazela J (Poznan University of Medical Sciences, Poznan, Poland), Lacatusu A (Victor Babes University, Timisoara, Romania.), Ramanathan R (Cedars Sinai Guerin Children's, Cedars Sinai Medical Center, Los Angeles, CA, USA.), Kramer BW (Poznan University of Medical Sciences, Poznan, Poland), Singh Y (UC Davis Children's Hospital, UC Davis Health, Sacramento, CA, USA.)</t>
  </si>
  <si>
    <t>Pediatr Research</t>
  </si>
  <si>
    <t>1530-0447</t>
  </si>
  <si>
    <t>https://www.webofscience.com/wos/woscc/full-record/WOS:001222574900003</t>
  </si>
  <si>
    <t>https://www.nature.com/articles/s41390-024-03234-z</t>
  </si>
  <si>
    <t>doi: 10.1038/s41390-024-03234-z</t>
  </si>
  <si>
    <t>WOS:001222574900003</t>
  </si>
  <si>
    <t>1172-1179</t>
  </si>
  <si>
    <t>The Early Hematological Profile and Its Variations: A Useful Tool in the Prediction of Intraventricular Hemorrhage in Extremely Preterm Infants</t>
  </si>
  <si>
    <t>Cucerea M (George Emil Palade University of Medicine, Pharmacy, Science, and Technology, Targu Mures), Moscalu M (Grigore T. Popa University of Medicine and Pharmacy, ), Simon M (George Emil Palade University of Medicine, Pharmacy, Science, and Technology, Targu Mures), Ognean ML (Lucian Blaga University Sibiu), Mitranovici MI (Emergency County Hospital Hunedoara), Chiorean DM (George Emil Palade University of Medicine, Pharmacy, Science, and Technology, Targu Mures), Marian R (George Emil Palade University of Medicine, Pharmacy, Science, and Technology, Targu Mures).</t>
  </si>
  <si>
    <t>Medicina (Kaunas).</t>
  </si>
  <si>
    <t>1648-9144</t>
  </si>
  <si>
    <t>https://www.webofscience.com/wos/woscc/full-record/WOS:001192572500001</t>
  </si>
  <si>
    <t>https://www.mdpi.com/1648-9144/60/3/410</t>
  </si>
  <si>
    <t>doi: 10.3390/medicina60030410.</t>
  </si>
  <si>
    <t>WOS:001192572500001</t>
  </si>
  <si>
    <t>Updated Clinical Practice Guidelines in Resuscitation and the Management of Respiratory Distress Syndrome in Extremely Preterm Infants during Two Epochs in Romania: Impact on Outcomes</t>
  </si>
  <si>
    <t>Cucerea M (George Emil Palade University of Medicine, Pharmacy, Science, and Technology, Tg. Mures), Simon M (George Emil Palade University of Medicine, Pharmacy, Science, and Technology, Tg. Mures), Anciuc-Crauciuc M (George Emil Palade University of Medicine, Pharmacy, Science, and Technology, Tg. Mures), Marian R (George Emil Palade University of Medicine, Pharmacy, Science, and Technology, Tg. Mures), Rusneac M (Targu Mures Clinical and Emergency County Hospital), Ognean ML (Lucian Blaga University Sibiu).</t>
  </si>
  <si>
    <t>Journal of Clinical Medicine</t>
  </si>
  <si>
    <t>2077-0383</t>
  </si>
  <si>
    <t>https://www.webofscience.com/wos/woscc/full-record/WOS:001174922800001</t>
  </si>
  <si>
    <t>https://www.mdpi.com/2077-0383/13/4/1103</t>
  </si>
  <si>
    <t>doi: 10.3390/jcm13041103.</t>
  </si>
  <si>
    <t>WOS:001174922800001</t>
  </si>
  <si>
    <t>Neonatal Resuscitation Practices in Romania: A Survey of the Romanian Association of Neonatology (ANR) and the Union of European Neonatal and Perinatal Societies (UENPS)</t>
  </si>
  <si>
    <t>Cucerea M (George Emil Palade University of Medicine, Pharmacy, Science, and Technology of Targu Mures), Simon M (George Emil Palade University of Medicine, Pharmacy, Science, and Technology of Targu Mures), Stoicescu SM (Carol Davila University of Medicine and PharmacyBucuresti), Blaga LD (Iuliu Hațieganu University of Medicine and PharmacyCluj-Napoca), Galiș R (Oradea County Emergency Hospital), Stamatin M (Grigore T Popa University of Medicine and PharmacyIasi), Olariu G (Emergency County HospitalTimisoara), Ognean ML (Lucian Blaga University Sibiu).</t>
  </si>
  <si>
    <t>Journal of Critical Care Medicine (Targu Mures)</t>
  </si>
  <si>
    <t>2393-1817</t>
  </si>
  <si>
    <t>https://www.webofscience.com/wos/woscc/full-record/WOS:001252677500005</t>
  </si>
  <si>
    <t>https://sciendo.com/article/10.2478/jccm-2024-0010?tab=article</t>
  </si>
  <si>
    <t>doi: 10.2478/jccm-2024-0010.</t>
  </si>
  <si>
    <t>WOS:001252677500005</t>
  </si>
  <si>
    <t>19-29</t>
  </si>
  <si>
    <t>Correlation between Depth of the Curve of Spee and Some Specific Malocclusion Characteristics in a Population from Sibiu County, Romania-A Cross-Sectional Study</t>
  </si>
  <si>
    <t>Vasile Calin Arcas(ULBS), Ioan Andrei Tig, Doru Florian Cornel Moga(ULBS), Alexandra Lavinia Vlad, Adriana Saceleanu(ULBS), AncaMariaFratila(ULBS)</t>
  </si>
  <si>
    <t>JOURNAL OF CLINICAL MEDICINE</t>
  </si>
  <si>
    <t>https://1510q2wkr-y-https-www-webofscience-com.z.e-nformation.ro/wos/woscc/full-record/WOS:001233119400001</t>
  </si>
  <si>
    <t>https://www.mdpi.com/2077-0383/13/10/2750</t>
  </si>
  <si>
    <t>10.3390/jcm13102750</t>
  </si>
  <si>
    <t>WOS:001233119400001</t>
  </si>
  <si>
    <t>Microstructure, Hardness and EIS Evaluation of Ti-15Zr-5Nb Dental Alloy</t>
  </si>
  <si>
    <t>Iosif Hulka, Julia C. Mirza-Rosca, Adriana Saceleanu(ULBS), Ion-Dragoș Uțu</t>
  </si>
  <si>
    <t>CRYSTALS</t>
  </si>
  <si>
    <t>2073-4352</t>
  </si>
  <si>
    <t>https://1510q355n-y-https-www-webofscience-com.z.e-nformation.ro/wos/woscc/full-record/WOS:001276747600001</t>
  </si>
  <si>
    <t>https://www.mdpi.com/2073-4352/14/7/602</t>
  </si>
  <si>
    <t>10.3390/cryst14070602</t>
  </si>
  <si>
    <t>WOS:001276747600001</t>
  </si>
  <si>
    <t>A review on therapeutic management of oral xerostomia</t>
  </si>
  <si>
    <t>Stanila Albertina-ULBS, Ionas Mona-ULBS</t>
  </si>
  <si>
    <t>Romanian Journal of oral rehabilitation, vol.16, no.2, april -june 2024</t>
  </si>
  <si>
    <t>https://rjor.ro/a-review-on-therapeutic-management-of-oral-xerostomia/</t>
  </si>
  <si>
    <t>DOI:10.62610/RJOR.2024.2.16.1</t>
  </si>
  <si>
    <t>WOS:001250408000001</t>
  </si>
  <si>
    <t>The Descriptive and Disproportionality Assessment of EudraVigilance Database Reports on Capecitabine Induced Cardiotoxicity</t>
  </si>
  <si>
    <t>Vonica, Razvan Constantin, Anca Butuca, Andreea Loredana Vonica-Tincu, Claudiu Morgovan, Manuela Pumnea, Remus Calin Cipaian, Razvan Ovidiu Curca, Florina Batar, Vlad Vornicu, Adelaida Solomon, and et al</t>
  </si>
  <si>
    <t>Cancers</t>
  </si>
  <si>
    <t>2072-6694</t>
  </si>
  <si>
    <t>https://1510q4lj1-y-https-www-webofscience-com.z.e-nformation.ro/wos/woscc/full-record/WOS:001364076800001</t>
  </si>
  <si>
    <t>https://www.mdpi.com/2072-6694/16/22/3847</t>
  </si>
  <si>
    <t>DOI10.3390/cancers16223847</t>
  </si>
  <si>
    <t>WOS:001364076800001</t>
  </si>
  <si>
    <t>Perceived stress, resilience and emotional intelligence in Romanian healthcare professionals</t>
  </si>
  <si>
    <t>Lavinia Duică, Elisabeta Antonescu, Maria Totan, Oana Raluca Antonescu, Gabriela Boța, Ionela Maniu, Mihail Cristian Pîrlog, Sînziana Călina Silișteanu</t>
  </si>
  <si>
    <t>https://www.mdpi.com/2227-9032/12/23/2336</t>
  </si>
  <si>
    <t>https://doi.org/10.3390/healthcare12232336</t>
  </si>
  <si>
    <t>WOS:001376303800001</t>
  </si>
  <si>
    <t>Self-harm in adolescents and young adults</t>
  </si>
  <si>
    <t>Lavinia Duică, Elisabeta Antonescu, Maria Totan, Ionela Maniu, Gabriela Boța, Irina Antonescu, Sînziana Călina Silișteanu</t>
  </si>
  <si>
    <t>Journal of Educational Sciences &amp; Psychology</t>
  </si>
  <si>
    <t>XIV</t>
  </si>
  <si>
    <t>2247-6377</t>
  </si>
  <si>
    <t>https://jesp.upg-ploiesti.ro/phocadownload/jurnal_2024_2/24.pdf</t>
  </si>
  <si>
    <t>WOS:001470422600024</t>
  </si>
  <si>
    <t>292-299</t>
  </si>
  <si>
    <t>Changes induced by physical exercise and therapeutic swimmning on the health status of menopausal and postmenopausal women with osteoporosis</t>
  </si>
  <si>
    <t>Silișteanu Sînziana Călina, Vizitiu Elena, Filip Florin, Totan Maria, Antonescu Elisabeta, Duică Lavinia, Antonescu Oana Raluca, Szakacs Julliana, Terteliu-Băitan Monica, Costea Andrei Ioan.</t>
  </si>
  <si>
    <t>Romanian Journal of Oral Rehabilitation</t>
  </si>
  <si>
    <t>2601-4661</t>
  </si>
  <si>
    <t>https://rjor.ro/wp-content/uploads/2024/06/CHANGES-INDUCED-BY-PHYSICAL-EXERCISE-AND-THERAPEUTIC-SWIMMING-ON-THE-HEALTH-STATUS-OF-MENOPAUSAL-AND-POSTMENOPAUSAL-WOMEN-WITH-OSTEOPOROSIS.pdf</t>
  </si>
  <si>
    <t>WOS:001250408000034</t>
  </si>
  <si>
    <t>382-401</t>
  </si>
  <si>
    <t>Antibody–Drug Conjugates—Evolution and Perspectives</t>
  </si>
  <si>
    <t>Chis, AA; Dobrea, CM; Arseniu, AM; Frum, A; Rus, LL; Cormos, G; Georgescu, C; Morgovan, C; Butuca, A; Gligor, FG; Vonica-Tincu, AL.</t>
  </si>
  <si>
    <t>https://www.webofscience.com/wos/alldb/full-record/WOS:001269169000001</t>
  </si>
  <si>
    <t>https://www.mdpi.com/1422-0067/25/13/6969</t>
  </si>
  <si>
    <t>DOI10.3390/ijms25136969</t>
  </si>
  <si>
    <t>Intraoperative Ultrasound: Bridging the Gap between Laparoscopy and Surgical Precision during 3D Laparoscopic Partial Nephrectomies</t>
  </si>
  <si>
    <t xml:space="preserve">Mihai, I (Mihai, Ionela) [1] ; Dura, H (Dura, Horatiu) [1] ; Teodoru, CA (Teodoru, Cosmin Adrian) [1] ; Todor, SB (Todor, Samuel Bogdan) [1] ; Ichim, C (Ichim, Cristian) [1] ; Grigore, N (Grigore, Nicolae) [1] ; Mohor, CI (Mohor, Cosmin Ioan) [1] ; Mihetiu, A (Mihetiu, Alin) [1] ; Oprinca, G (Oprinca, George) [1] ; Bacalbasa, N (Bacalbasa, Nicolae) [2] ; Tanasescu, D (Tanasescu, Denisa) [1] ; Bratu, DG (Bratu, Dan Georgian) [1] ; Boicean, A (Boicean, Adrian) [1] ; Oros, B (Oros, Bogdan) [3] ; Hasegan, A (Hasegan, Adrian) [1] </t>
  </si>
  <si>
    <t>FMDE4</t>
  </si>
  <si>
    <t>DIAGNOSTICS</t>
  </si>
  <si>
    <t>2075-4418</t>
  </si>
  <si>
    <t>https://www.webofscience.com/wos/woscc/full-record/WOS:001219918900001</t>
  </si>
  <si>
    <t>https://www.mdpi.com/2075-4418/14/9/942</t>
  </si>
  <si>
    <t>10.3390/diagnostics14090942</t>
  </si>
  <si>
    <t>WOS:001219918900001</t>
  </si>
  <si>
    <t>Exploring the Challenges of Using Minimal Invasive Surgery to Treat Stress Urinary Incontinence: Insights from a Retrospective Case-Control Study</t>
  </si>
  <si>
    <t>Hasegan, A (Hasegan, Adrian) [1] ; Mihai, I (Mihai, Ionela) [1] ; Teodoru, CA (Teodoru, Cosmin Adrian) [1] ; Matacuta, IB (Matacuta, Ioana Bogdan) [1] ; Dura, H (Dura, Horatiu) [1] ; Todor, SB (Todor, Samuel Bogdan) [1] ; Ichim, C (Ichim, Cristian) [1] ; Tanasescu, D (Tanasescu, Denisa) [1] ; Grigore, N (Grigore, Nicolae) [1] ; Bolca, CN (Bolca, Ciprian Nicolae) [2] ; Mohor, CI (Mohor, Cosmin Ioan) [1] ; Mohor, CI (Mohor, Calin Ilie) [1] ; Bacalbasa, N (Bacalbasa, Nicolae) [3] ; Bratu, DG (Bratu, Dan Georgian) [1] ; Boicean, A (Boicean, Adrian) [1] 1 Lucian Blaga Univ Sibiu, Fac Med, Sibiu 550169, Romania
2 Univ Sherbrooke, Surg Dept, Sherbrooke, PQ J1K 2R1, Canada
3 Univ Med &amp; Pharm Carol Davila Bucharest, Surg Dept, Bucharest 020021, Romania</t>
  </si>
  <si>
    <t>https://www.webofscience.com/wos/woscc/full-record/WOS:001159967000001</t>
  </si>
  <si>
    <t>https://www.mdpi.com/2075-4418/14/3/323</t>
  </si>
  <si>
    <t>Unveiling the Pathological Mechanisms of Death Induced by SARS-CoV-2 Viral Pneumonia</t>
  </si>
  <si>
    <t>Oprinca, GC (Oprinca, George-Calin) ; Mohor, CI (Mohor, Cosmin-Ioan) ; Oprinca-Muja, A (Oprinca-Muja, Alexandra) ; Hasegan, A (Hasegan, Adrian) ; Cristian, AN (Cristian, Adrian-Nicolae) ; Fleaca, SR (Fleaca, Sorin-Radu) ; Boeras, I (Boeras, Ioana) ; Cardos, R (Cardos, Roxana) ; Atasie, D (Atasie, Diter) ; Mihalache, M (Mihalache, Manuela) ; Mihalache, C (Mihalache, Cosmin) ; Tâlvan, ET (Talvan, Elena Teodora) ; Mohor, CI (Mohor, Calin-Ilie)</t>
  </si>
  <si>
    <t>MICROORGANISMS</t>
  </si>
  <si>
    <t>https://www.webofscience.com/wos/woscc/full-record/WOS:001192798400001</t>
  </si>
  <si>
    <t>https://www.mdpi.com/2076-2607/12/3/459</t>
  </si>
  <si>
    <t>10.3390/microorganisms12030459</t>
  </si>
  <si>
    <t>WOS:001192798400001</t>
  </si>
  <si>
    <t>-</t>
  </si>
  <si>
    <t>Uncommon Presentation of Gastric Duplication Cyst with Left-Sided Portal Hypertension: A Case Report and Literature Review</t>
  </si>
  <si>
    <t>Boicean, A (Boicean, Adrian) ; Prisca, D (Prisca, Diana) ; Bratu, DG (Bratu, Dan Georgian) ; Bacila, CI (Bacila, Ciprian Ionut) ; Tanasescu, C (Tanasescu, Ciprian) ; Chicea, R (Chicea, Radu) ; Fleaca, SR (Fleaca, Sorin Radu) ; Birsan, SA (Birsan, Sabrina Andreea) ; Ichim, C (Ichim, Cristian) ; Mohor, CI (Mohor, Calin Ilie) ; Roman, MD (Roman, Mihai Dan) ; Cristian, AN (Cristian, Adrian Nicolae) ; Todor, SB (Todor, Samuel Bogdan) ; Mohor, CI (Mohor, Cosmin Ioan) ; Moisin, A (Moisin, Andrei) ; Hasegan, A (Hasegan, Adrian)</t>
  </si>
  <si>
    <t>https://www.webofscience.com/wos/woscc/full-record/WOS:001201193500001</t>
  </si>
  <si>
    <t>https://www.mdpi.com/2075-4418/14/7/675</t>
  </si>
  <si>
    <t>10.3390/diagnostics14070675</t>
  </si>
  <si>
    <t>WOS:001201193500001</t>
  </si>
  <si>
    <t>Detection of SARS-CoV-2 Viral Genome and Viral Nucleocapsid in Various Organs and Systems</t>
  </si>
  <si>
    <t>Oprinca, GC (Oprinca, George Calin) ; Mohor, CI (Mohor, Cosmin-Ioan) ; Bereanu, AS (Bereanu, Alina-Simona) ; Oprinca-Muja, LA (Oprinca-Muja, Lilioara-Alexandra) ; Bogdan-Duica, I (Bogdan-Duica, Iancu) ; Fleaca, SR (Fleaca, Sorin Radu) ; Hasegan, A (Hasegan, Adrian) ; Diter, A (Diter, Atasie) ; Boeras, I (Boeras, Ioana) ; Cristian, AN (Cristian, Adrian Nicolae) ; Tâlvan, ET (Talvan, Elena-Teodora) ; Mohor, CI (Mohor, Calin Ilie)</t>
  </si>
  <si>
    <t>INTERNATIONAL JOURNAL OF MOLECULAR SCIENCES</t>
  </si>
  <si>
    <t>https://www.webofscience.com/wos/woscc/full-record/WOS:001245247800001</t>
  </si>
  <si>
    <t>https://www.mdpi.com/1422-0067/25/11/5755</t>
  </si>
  <si>
    <t>10.3390/ijms25115755</t>
  </si>
  <si>
    <t>WOS:001245247800001</t>
  </si>
  <si>
    <t>Fecal Microbiota Transplantation: Insights into Colon Carcinogenesis and Immune Regulation</t>
  </si>
  <si>
    <t>Brusnic, O (Brusnic, Olga) ; Onisor, D (Onisor, Danusia) ; Boicean, A (Boicean, Adrian) ; Hasegan, A (Hasegan, Adrian) ; Ichim, C (Ichim, Cristian) ; Guzun, A (Guzun, Andreea) ; Chicea, R (Chicea, Radu) ; Todor, SB (Todor, Samuel Bogdan) ; Vintila, BI (Vintila, Bogdan Ioan) ; Anderco, P (Anderco, Paula) ; Porr, C (Porr, Corina) ; Dura, H (Dura, Horatiu) ; Fleaca, SR (Fleaca, Sorin Radu) ; Cristian, AN (Cristian, Adrian Nicolae)</t>
  </si>
  <si>
    <t>https://www.webofscience.com/wos/woscc/full-record/WOS:001351373700001</t>
  </si>
  <si>
    <t>https://www.mdpi.com/1422-0067/25/11/5756</t>
  </si>
  <si>
    <t>10.3390/jcm13216578</t>
  </si>
  <si>
    <t>WOS:001351373700001</t>
  </si>
  <si>
    <t>Importance of Fecal Microbiota Transplantation and Molecular Regulation as Therapeutic Strategies in Inflammatory Bowel Diseases</t>
  </si>
  <si>
    <t>Olga, B (Olga, Brusnic) ; Boicean, A (Boicean, Adrian) ; Fleaca, SR (Fleaca, Sorin-Radu) ; Blanca, G (Blanca, Grama) ; Florin, S (Florin, Sofonea) ; Corina, RF (Corina, Roman-Filip) ; Iulian, RF (Iulian, Roman-Filip) ; Adelaida, S (Adelaida, Solomon) ; Sabrina, B (Sabrina, Birsan) ; Dura, H (Dura, Horatiu) ; Corina, P (Corina, Porr) ; Cristian, A (Cristian, Adrian) ; Onisor, DM (Onisor, Danusia Maria)</t>
  </si>
  <si>
    <t>NUTRIENTS</t>
  </si>
  <si>
    <t>2072-6643</t>
  </si>
  <si>
    <t>https://www.webofscience.com/wos/woscc/full-record/WOS:001384440200001</t>
  </si>
  <si>
    <t>https://www.mdpi.com/1422-0067/25/11/5757</t>
  </si>
  <si>
    <t>10.3390/nu16244411</t>
  </si>
  <si>
    <t>WOS:001384440200001</t>
  </si>
  <si>
    <t>Heart Failure with Preserved Ejection Fraction: The Pathophysiological Mechanisms behind the Clinical Phenotypes and the Therapeutic Approach</t>
  </si>
  <si>
    <t>Stoicescu, L (UMF Cluj-Napoca)] ; Crisan, D (UMF Cluj-Napoca); Morgovan, C (ULBS); Avram, L (UMF Cluj-Napoca); Ghibu, S (UMF Cluj-Napoca)</t>
  </si>
  <si>
    <t>1661-6596</t>
  </si>
  <si>
    <t>https://www.webofscience.com/wos/alldb/full-record/WOS:001151167800001</t>
  </si>
  <si>
    <t>DOI10.3390/ijms25020794</t>
  </si>
  <si>
    <t>WOS:001151167800001</t>
  </si>
  <si>
    <t>A Real-World Study on the Clinical Characteristics, Outcomes, and Relationship between Antibiotic Exposure and Clostridioides difficile Infection</t>
  </si>
  <si>
    <t>Vintila, BI (ULBS); Arseniu, AM (ULBS) ; Morgovan, C (ULBS); Butuca, A (ULBS) ; Birlutiu, V (ULBS); Dobrea, CM (ULBS) ; Rus, LL (ULBS) ; Ghibu, S (UMF CLuj-Napoca) ; Bereanu, AS (ULBS) ; Arseniu, R SCJU Timisoara); Codru, IR (ULBS) ; Sava, M (ULBS) ; Gligor, FG (ULBS)</t>
  </si>
  <si>
    <t>Antibiotics - Basel</t>
  </si>
  <si>
    <t>2079-6382</t>
  </si>
  <si>
    <t>https://www.webofscience.com/wos/alldb/full-record/WOS:001175092200001</t>
  </si>
  <si>
    <t>https://www.mdpi.com/2079-6382/13/2/144</t>
  </si>
  <si>
    <t>10.3390/antibiotics13020144</t>
  </si>
  <si>
    <t>WOS:001175092200001</t>
  </si>
  <si>
    <t>Preparation and Characterization of a Novel Salicin-Cyclodextrin Complex.</t>
  </si>
  <si>
    <t>Cata, Adina (INCDEMC Tm); Ienascu, Ioana Maria Carmen (INCDEMC Tm); Frum, Adina (ULBS); Ursu, Daniel (INCDEMC Tm); Svera, Paula (INCDEMC Tm); Orha, Corina (INCDEMC Tm); Rusu, Gerlinde (INCDEMC Tm); Chiș, Adriana Aurelia (ULBS); Dobrea, Carmen Maximiliana (ULBS); Morgovan, Claudiu (ULBS); Pop, Oana-Raluca (UMF Tm)</t>
  </si>
  <si>
    <t>Pharmaceutics</t>
  </si>
  <si>
    <t>1999-4923</t>
  </si>
  <si>
    <t>https://www.webofscience.com/wos/alldb/full-record/MEDLINE:38543263</t>
  </si>
  <si>
    <t>https://www.mdpi.com/1999-4923/16/3/369</t>
  </si>
  <si>
    <t>10.3390/pharmaceutics16030369</t>
  </si>
  <si>
    <t>WOS:001193490800001</t>
  </si>
  <si>
    <t>Safety Profile of the Trastuzumab-Based ADCs: Analysis of Real-World Data Registered in EudraVigilance</t>
  </si>
  <si>
    <t>Morgovan, C. (ULBS); Dobrea, C.M. (ULBS) ; Butuca, A (ULBS).; Arseniu, A.M. (ULBS) ; Frum, A. (ULBS); Rus, L.L. (ULBS); Chis, A.A. (ULBS); Juncan, A.M.  (ULBS); Gligor, F.G. (ULBS); Georgescu, C. (ULBS); Ghibu S (UMF CLUJ), Vonica-Tincu L.A.(ULBS)</t>
  </si>
  <si>
    <t>https://www.webofscience.com/wos/woscc/full-record/WOS:001232414300001</t>
  </si>
  <si>
    <t>https://www.mdpi.com/2227-9059/12/5/953</t>
  </si>
  <si>
    <t>10.3390/biomedicines12050953</t>
  </si>
  <si>
    <t>WOS:001232414300001</t>
  </si>
  <si>
    <t>Evaluation of the Safety of Cosmetic Ingredients and Their Skin Compatibility through In Silico and In Vivo Assessments of a Newly Developed Eye Serum.</t>
  </si>
  <si>
    <t>Juncan, A.M. (ULBS); Rus, L.L (ULBS); Morgovan, C. (ULBS), :Loghin, F. (UMF Cluj)</t>
  </si>
  <si>
    <t>Toxics</t>
  </si>
  <si>
    <t>2305-6304</t>
  </si>
  <si>
    <t>https://1510qulks-y-https-www-webofscience-com.z.e-nformation.ro/wos/woscc/full-record/WOS:001277734600001</t>
  </si>
  <si>
    <t>https://www.mdpi.com/2305-6304/12/7/451</t>
  </si>
  <si>
    <t>doi.org/10.3390/toxics12070451</t>
  </si>
  <si>
    <t>WOS: 001277734600001</t>
  </si>
  <si>
    <t>Antibody–Drug Conjugates—Evolution and Perspectives.</t>
  </si>
  <si>
    <t>Chis, A.A. (ULBS); Dobrea, C.M. (ULBS); Arseniu, A.M. (ULBS); Frum, A. (ULBS); Rus, L.L (ULBS); Cormos, G. (ULBS); Georgescu, C. (ULBS); Morgovan, C (ULBS).; Butuca, A (ULBS); Gligor, F.G. (ULBS); et al.</t>
  </si>
  <si>
    <t>Int. J. Mol. Sci.</t>
  </si>
  <si>
    <t>https://1510qulks-y-https-www-webofscience-com.z.e-nformation.ro/wos/woscc/full-record/WOS:001269169000001</t>
  </si>
  <si>
    <t>https://doi.org/10.3390/ijms25136969</t>
  </si>
  <si>
    <t>WOS:001269169000001</t>
  </si>
  <si>
    <t>. Drug–Drug Interactions of Selective Serotonin Reuptake Inhibitors: A Pharmacovigilance Study on Real-World Evidence from the EudraVigilance Database.</t>
  </si>
  <si>
    <t>Dobrea, C.M. (ULBS); Frum, A. (ULBS); Butuca, A (ULBS). (ULBS); Morgovan, C. (ULBS); Stoicescu, L. (UMF Cluj); Chis, A.A. (ULBS); Arseniu, A.M. (ULBS); Rus, L.L. (ULBS); Gligor, F.G. (ULBS); Vonica-Tincu, A.L (ULBS)</t>
  </si>
  <si>
    <t>Pharmaceuticals</t>
  </si>
  <si>
    <t>1424-8247</t>
  </si>
  <si>
    <t>https://1510qulks-y-https-www-webofscience-com.z.e-nformation.ro/wos/woscc/full-record/WOS:001342993600001</t>
  </si>
  <si>
    <t>https://www.mdpi.com/1424-8247/17/10/1278</t>
  </si>
  <si>
    <t>https://doi.org/10.3390/ph17101278</t>
  </si>
  <si>
    <t>WOS:001342993600001</t>
  </si>
  <si>
    <t>. Safety Profiles Related to Dosing Errors of Rapid-Acting Insulin Analogs: A Comparative Analysis Using the EudraVigilance Database.</t>
  </si>
  <si>
    <t>Popa Ilie, I.R. (UMF Vcluj); Vonica-Tincu, A.L. (ULBS); Dobrea, C.M. (ULBS); Butuca, A (ULBS). (ULBS); Frum, A. (ULBS); Morgovan, C. (ULBS); Gligor, F.G. (ULBS); Ghibu, S (UMF Cluj)</t>
  </si>
  <si>
    <t>https://1510qulks-y-https-www-webofscience-com.z.e-nformation.ro/wos/woscc/full-record/WOS:001342989100001</t>
  </si>
  <si>
    <t>https://www.mdpi.com/2227-9059/12/10/2273</t>
  </si>
  <si>
    <t>https://doi.org/10.3390/biomedicines12102273</t>
  </si>
  <si>
    <t>WOS:001342989100001</t>
  </si>
  <si>
    <t>Vonica, R.C. (ULBS); Butuca, A. (ULBS); Vonica-Tincu, A.L. (ULBS); Morgovan, C. (ULBS); Pumnea M. (ULBS); Cipaian, R.C. (ULBS); Curca, R.O. (Sp. Elisee, Alba); Batar, F (ULBS).; Vornicu, V. (UMF TM); Solomon, A. (ULBS); et al.</t>
  </si>
  <si>
    <t>https://1510qulks-y-https-www-webofscience-com.z.e-nformation.ro/wos/woscc/full-record/WOS:001364076800001</t>
  </si>
  <si>
    <t>https://doi.org/10.3390/cancers16223847</t>
  </si>
  <si>
    <t>Neuropsychiatric Burden of SARS-CoV-2: A Review of Its Physiopathology, Underlying Mechanisms, and Management Strategies</t>
  </si>
  <si>
    <t>Pacnejer, A.-M. (ULBS); Butuca, A (ULBS).; Dobrea, C.M. (ULBS); Arseniu, A.M. (ULBS); Frum, A. (ULBS); Gligor, F.G. (ULBS); Arseniu, R. (Sp. Jud. TM); Vonica, R.C. (ULBS); Vonica-Tincu, A.L. (ULBS); Oancea, C. (UMF TM); Mogosan C. (UMF Cluj), Popa-Ilie, I.R (UMF Cluj) ; Morgovan, C. (ULBS); Dehelean, C.A. (UMF TM)</t>
  </si>
  <si>
    <t>Viruses</t>
  </si>
  <si>
    <t>1999-4915</t>
  </si>
  <si>
    <t>https://1510qv0ee-y-https-www-webofscience-com.z.e-nformation.ro/wos/woscc/full-record/WOS:001384472600001</t>
  </si>
  <si>
    <t>https://www.mdpi.com/1999-4915/16/12/1811</t>
  </si>
  <si>
    <t>https://doi.org/10.3390/v16121811</t>
  </si>
  <si>
    <t>WOS:001384472600001</t>
  </si>
  <si>
    <t>Real-Life Data on the Safety of Pasireotide in Acromegaly: Insights from EudraVigilance</t>
  </si>
  <si>
    <t>Popa Ilie, I.R. (UMF CLUJ); Dobrea, C.M. (ULBS); Butuca, A (ULBS).; Homorodean, C.; (UMF Cluj) Morgovan, C. (ULBS); Vonica-Tincu, A.L. (ULBS); Gligor, F.G. (ULBS); Ghibu, S. (UMF Cluj); Frum, A. (ULBS)</t>
  </si>
  <si>
    <t>. Pharmaceuticals</t>
  </si>
  <si>
    <t>https://1510qv0ee-y-https-www-webofscience-com.z.e-nformation.ro/wos/woscc/full-record/WOS:001383945600001</t>
  </si>
  <si>
    <t>https://www.mdpi.com/1424-8247/17/12/1631</t>
  </si>
  <si>
    <t>https://doi.org/10.3390/ph17121631</t>
  </si>
  <si>
    <t>WOS:001383945600001</t>
  </si>
  <si>
    <t>An Assessment of Semaglutide Safety Based on Real World Data: From Popularity to Spontaneous Reporting in EudraVigilance Database</t>
  </si>
  <si>
    <t>Butuca, A (ULBS). (ULBS); Dobrea, C.M. (ULBS); Arseniu, A.M. (ULBS); Frum, A. (ULBS); Chis, A.A. (ULBS); Rus, L.L. (ULBS); Ghibu, S. (UMF CLUJ); Juncan, A.M. (ULBS); Muntean, A.C. (ULBS); Lazăr, A.E. (UMF Tm); Gligor, F.G. (ULBS); Morgovan, C. (ULBS); Vonica-Tincu, A.L. (ULBS)</t>
  </si>
  <si>
    <t>https://www.webofscience.com/wos/woscc/full-record/WOS:001232658800001</t>
  </si>
  <si>
    <t>https://www.mdpi.com/2227-9059/12/5/1124</t>
  </si>
  <si>
    <t>10.3390/biomedicines12051124</t>
  </si>
  <si>
    <t>WOS:001232658800001</t>
  </si>
  <si>
    <t>Butuca, A; Dobrea, CM; Arseniu, AM; Frum, A; Chis, AA; Rus, LL; Ghibu, S; Juncan, AM; Muntean, AC; Lazar, AE; Gligor, FG; Morgovan, C; Vonica-Tincu, AL.</t>
  </si>
  <si>
    <t>https://www.webofscience.com/wos/alldb/full-record/WOS:001232658800001</t>
  </si>
  <si>
    <t>DOI10.3390/biomedicines12051124</t>
  </si>
  <si>
    <t>Muntean AndreiCatalin</t>
  </si>
  <si>
    <t>Advances in the Treatment of Chronic Myeloid Leukemia</t>
  </si>
  <si>
    <t>Mihaila R</t>
  </si>
  <si>
    <t>Recent Patents on anti-Cancer Drug Discovery</t>
  </si>
  <si>
    <t>2212-3970</t>
  </si>
  <si>
    <t>https://www.webofscience.com/wos/woscc/full-record/WOS:001116260700001</t>
  </si>
  <si>
    <t>https://benthamscience.com/article/128752</t>
  </si>
  <si>
    <t>10.2174/1574892818666230111115040</t>
  </si>
  <si>
    <t>WOS:001116260700001</t>
  </si>
  <si>
    <t>1-17</t>
  </si>
  <si>
    <t>Q3</t>
  </si>
  <si>
    <t>NA</t>
  </si>
  <si>
    <t>Incidence of Subclinical Deep Vein Thrombosis after Total Hip and Knee Arthroplasty Is Not Correlated with Number of Tranexamic Acid Doses</t>
  </si>
  <si>
    <t>Bocea BA, Catrina BI, Roman MD, Ion NCI, Fleaca SR, Mohor CI, Raluca AO, Moga SI, Mihaila RG</t>
  </si>
  <si>
    <t>https://www.webofscience.com/wos/woscc/full-record/WOS:001266591000001</t>
  </si>
  <si>
    <t>https://www.mdpi.com/2077-0383/13/13/3834</t>
  </si>
  <si>
    <t>10.3390/jcm13133834</t>
  </si>
  <si>
    <t>WOS:001266591000001</t>
  </si>
  <si>
    <t>The Impact of Anemia on the Survival of Patients Diagnosed With Low-Grade Malignant B-cell Lymphomas</t>
  </si>
  <si>
    <t>Mondoc LM, Catana AC, Prodan LC, Valeanu M, Mihaila RG</t>
  </si>
  <si>
    <t>CUREUS</t>
  </si>
  <si>
    <t>https://www.webofscience.com/wos/woscc/full-record/WOS:001280402100004</t>
  </si>
  <si>
    <t>www.cureus.com › articles › 271701</t>
  </si>
  <si>
    <t>10.7759/cureus.65441</t>
  </si>
  <si>
    <t>WOS:001280402100004</t>
  </si>
  <si>
    <t>e65441</t>
  </si>
  <si>
    <t>MED</t>
  </si>
  <si>
    <t>Diagnostic Values of Serum Inflammatory Biomarkers after Hip and Knee Arthroplasty in Patients with Periprosthetic Joint Infection</t>
  </si>
  <si>
    <t>Bocea BA, Roman MD, Ion NCI, Fleaca SR, Mohor CI, Popa DA, Mihaila RG</t>
  </si>
  <si>
    <t>Healthcare (Basel)</t>
  </si>
  <si>
    <t>https://www.webofscience.com/wos/woscc/full-record/WOS:001286996900001</t>
  </si>
  <si>
    <t>https://doi.org/10.3390/healthcare12151511</t>
  </si>
  <si>
    <t>10.3390/healthcare12151511</t>
  </si>
  <si>
    <t>WOS:001286996900001</t>
  </si>
  <si>
    <t>Cardiovascular Risk in Philadelphia-Negative Myeloproliferative Neoplasms: Mechanisms and Implications-A Narrative Review</t>
  </si>
  <si>
    <t>Todor SB, Ichim C, Boicean A, Mihaila RG</t>
  </si>
  <si>
    <t>Curr Issues Mol Biol.</t>
  </si>
  <si>
    <t>1467-3045</t>
  </si>
  <si>
    <t>https://www.webofscience.com/wos/woscc/full-record/WOS:001305073100001</t>
  </si>
  <si>
    <t>www.mdpi.com › 1467/3045/46-8 › 496</t>
  </si>
  <si>
    <t>10.3390/cimb46080496</t>
  </si>
  <si>
    <t>WOS:001305073100001</t>
  </si>
  <si>
    <t>8407-8423</t>
  </si>
  <si>
    <t>Challenges associated with the use of Bruton's tyrosine kinase inhibitors: A life‑saving therapy for chronic lymphocytic leukemia (Review).</t>
  </si>
  <si>
    <t>Mihaila RG</t>
  </si>
  <si>
    <t>WORLD ACADEMY OF SCIENCES JOURNAL</t>
  </si>
  <si>
    <t>https://www.scopus.com/authid/detail.uri?authorId=35358536800</t>
  </si>
  <si>
    <t>https://www.spandidos-publications.com/10.3892/wasj.2024.241</t>
  </si>
  <si>
    <t>10.3892/wasj.2024.241</t>
  </si>
  <si>
    <t>2632-2900</t>
  </si>
  <si>
    <t>Scopus</t>
  </si>
  <si>
    <t>Spectrum of Non-Obstructive Coronary Artery Disease and Its Relationship with Atrial Fibrillation</t>
  </si>
  <si>
    <t>Oancea, AF (Oancea, Alexandru-Florinel) [1] , [2] ; Morariu, PC (Morariu, Paula Cristina) [1] , [2] ; Buburuz, AM (Buburuz, Ana Maria) [1] , [2] ; Miftode, IL (Miftode, Ionela-Larisa) [3] , [4] ; Miftode, RS (Miftode, Radu Stefan) [1] , [2] ; Mitu, O (Mitu, Ovidiu) [1] , [2] ; Jigoranu, A (Jigoranu, Alexandru) [1] , [2] ; Floria, DE (Floria, Diana-Elena) [1] , [2] ; Timpau, A (Timpau, Amalia) [1] , [2] ; Vata, A (Vata, Andrei) [3] , [4]</t>
  </si>
  <si>
    <t>Journal of Clinical Medicine 2024</t>
  </si>
  <si>
    <t>ISSN: 2077-0383</t>
  </si>
  <si>
    <t>https://www.scopus.com/record/display.uri?eid=2-s2.0-85202686078&amp;origin=recordpage</t>
  </si>
  <si>
    <t>https://www.mdpi.com/2077-0383/13/16/4921</t>
  </si>
  <si>
    <t>10.3390/jcm13164921</t>
  </si>
  <si>
    <t>WOS:001304862200001</t>
  </si>
  <si>
    <t>Is There a Correlation Between Platelet Count, Mesenteric Lymph Node Involvement, and Hematogenous Metastases in Advanced Stage Ovarian Cancer?</t>
  </si>
  <si>
    <t>Bacalbasa, N (Bacalbasa, Nicolae) [1] , [2] ; Petrea, S (Petrea, Sorin) [2] , [3] ; Gaspar, B (Gaspar, Bogdan) [2] , [4] ; Pop, L (Pop, Lucian) [5] , [6] ; Varlas, V (Varlas, Valentin) [5] , [7] ; Hasegan, A (Hasegan, Adrian) [8] ; Gorecki, G (Gorecki, Gabriel) [9] , [10] ; Martac, C (Martac, Cristina) [11] ; Stoian, M (Stoian, Marilena) [12] , [13] ; Zgura, A (Zgura, Anca) [14] , [15] ; Ciulcu, A (Ciulcu, Alexandru) [16] ; Balescu, I (Balescu, Irina) [17]</t>
  </si>
  <si>
    <t>IN VIVO</t>
  </si>
  <si>
    <t>0258-851X</t>
  </si>
  <si>
    <t>https://www.webofscience.com/wos/woscc/full-record/WOS:001415562100040</t>
  </si>
  <si>
    <t>https://iv.iiarjournals.org/content/38/6/2945</t>
  </si>
  <si>
    <t>https://doi.org/10.21873/invivo.13777</t>
  </si>
  <si>
    <t>WOS:001415562100040</t>
  </si>
  <si>
    <t>2945-2954</t>
  </si>
  <si>
    <t>CHIR</t>
  </si>
  <si>
    <t>Bilateral Idiopathic Neuroretinitis</t>
  </si>
  <si>
    <t>Teodoru, CA (Teodoru, Cosmin Adrian) ; Dura, H (Dura, Horatiu) ; Roman, MD (Roman, Mihai Dan) ; Hasegan, A (Hasegan, Adrian) ; Tanasescu, C (Tanasescu, Ciprian) ; Cerghedean-Florea, ME (Cerghedean-Florea, Maria-Emilia), Suteu, C (Suteu, Corina)</t>
  </si>
  <si>
    <t>https://www.webofscience.com/wos/woscc/full-record/WOS:001351317400001</t>
  </si>
  <si>
    <t>https://www.mdpi.com/2075-4418/14/21/2386</t>
  </si>
  <si>
    <t>https://doi.org/10.3390/diagnostics14212386</t>
  </si>
  <si>
    <t>WOS:001351317400001</t>
  </si>
  <si>
    <t>Brusnic, O (Brusnic, Olga) [1] ; Onisor, D (Onisor, Danusia) [1] ; Boicean, A (Boicean, Adrian) [2] ; Hasegan, A (Hasegan, Adrian) [2] ; Ichim, C (Ichim, Cristian) [2] ; Guzun, A (Guzun, Andreea) [2] ; Chicea, R (Chicea, Radu) [2] ; Todor, SB (Todor, Samuel Bogdan) [2] ; Vintila, BI (Vintila, Bogdan Ioan) [2] ; Anderco, P (Anderco, Paula) [2] ; Porr, C (Porr, Corina) [2] ; Dura, H (Dura, Horatiu) [2] ; Fleaca, SR (Fleaca, Sorin Radu) [2] ; Cristian, AN (Cristian, Adrian Nicolae) [2]</t>
  </si>
  <si>
    <t>https://www.mdpi.com/2077-0383/13/21/6578</t>
  </si>
  <si>
    <t>https://doi.org/10.3390/jcm13216578</t>
  </si>
  <si>
    <t>Evaluating Anesthesia Practices, Patient Characteristics, and Outcomes in Electroconvulsive Therapy: A Two-Year Retrospective Study</t>
  </si>
  <si>
    <t>Vintila, BI (Vintila, Bogdan Ioan) [1] , [2] , [3] ; Anghel, CE (Anghel, Claudia Elena) [1] , [3] , [4] ; Sava, M (Sava, Mihai) [1] , [2] ; Bereanu, AS (Bereanu, Alina-Simona) [1] , [2] ; Codru, IR (Codru, Ioana Roxana) [1] , [2] ; Stoica, R (Stoica, Raul) [2] ; Mihai, AMV (Mihai, Alexandra-Maria Vulcu) [2] ; Grama, AM (Grama, Andreea-Maria) [4] ; Catana, AC (Catana, Alina Camelia) [1] , [2] ; Boicean, AG (Boicean, Adrian Gheorghe) [1] , [2] ; Hasegan, A (Hasegan, Adrian) [1] , [2] ; Mihetiu, A (Mihetiu, Alin) [1] , [2] ; Bacila, CI (Bacila, Ciprian-Ionut) [1] , [3] , [4]</t>
  </si>
  <si>
    <t>https://www.webofscience.com/wos/woscc/full-record/WOS:001341333900001</t>
  </si>
  <si>
    <t>https://www.mdpi.com/2077-0383/13/20/6253</t>
  </si>
  <si>
    <t>https://doi.org/10.3390/jcm13206253</t>
  </si>
  <si>
    <t>WOS:001341333900001</t>
  </si>
  <si>
    <t>Prognostic Factors in Intrahepatic Cholangiocarcinoma- A Systematic Review</t>
  </si>
  <si>
    <t>Zgura, A (Zgura, Anca) [1] , [2] ; Savin, C (Savin, Catalin) [3] ; Tirca, L (Tirca, Luiza) [3] ; Balescu, I (Balescu, Irina) [3] ; Eftimie, M (Eftimie, Mihai) [4] , [5] ; Petrea, S (Petrea, Sorin) [4] , [6] ; Hasegan, A (Hasegan, Adrian) [7] ; Gaspar, B (Gaspar, Bogdan) [4] , [8] ; Gorecki, GP (Gorecki, Gabriel Petre) [9] , [10] ; Martac, C (Martac, Cristina) [11] ; Stoian, M (Stoian, Marilena) [12] , [13] ; Bacalbasa, N (Bacalbasa, Nicolae) [4] , [5] , [14]</t>
  </si>
  <si>
    <t>CHIRURGIA</t>
  </si>
  <si>
    <t>1221-9118</t>
  </si>
  <si>
    <t>https://www.webofscience.com/wos/woscc/full-record/WOS:001313104400008</t>
  </si>
  <si>
    <t>https://www.revistachirurgia.ro/prognostic-factors-in-intrahepatic-cholangiocarcinoma-a-systematic-review</t>
  </si>
  <si>
    <t>10.21614/Chirurgia.2945</t>
  </si>
  <si>
    <t>WOS:001313104400008</t>
  </si>
  <si>
    <t>427-439</t>
  </si>
  <si>
    <t>Boicean, A (Boicean, Adrian) [1] ; Boeras, I (Boeras, Ioana) [2] , [3] ; Birsan, S (Birsan, Sabrina) [1] ; Ichim, C (Ichim, Cristian) [1] ; Todor, SB (Todor, Samuel Bogdan) [1] ; Onisor, DM (Onisor, Danusia Maria) [4] ; Brusnic, O (Brusnic, Olga) [4] ; Bacila, C (Bacila, Ciprian) [1] ; Dura, H (Dura, Horatiu) [1] ; Roman-Filip, C (Roman-Filip, Corina) [1] ; Ognean, ML (Ognean, Maria Livia) [1] ; Tanasescu, C (Tanasescu, Ciprian) [1] ; Hasegan, A (Hasegan, Adrian) [1] ; Bratu, D (Bratu, Dan) [1] ; Porr, C (Porr, Corina) [5] ; Roman-Filip, I (Roman-Filip, Iulian) [6] ; Neamtu, B (Neamtu, Bogdan) [7] ; Fleaca, SR (Fleaca, Sorin Radu) [1]</t>
  </si>
  <si>
    <t>10.3390/ijms25147898</t>
  </si>
  <si>
    <t>Risk Factors and Prognostic Factors in GBC</t>
  </si>
  <si>
    <t>Tirca, L (Tirca, Luiza) [1] ; Savin, C (Savin, Catalin) [1] ; Stroescu, C (Stroescu, Cezar) [2] , [3] ; Balescu, I (Balescu, Irina) [1] ; Petrea, S (Petrea, Sorin) [2] , [4] ; Diaconu, C (Diaconu, Camelia) [5] , [6] ; Gaspar, B (Gaspar, Bogdan) [2] , [7] ; Pop, L (Pop, Lucian) [8] , [9] ; Varlas, V (Varlas, Valentin) [8] , [10] ; Hasegan, A (Hasegan, Adrian) [11] ; Martac, C (Martac, Cristina) [12] ; Bolca, C (Bolca, Ciprian) [13] , [14] , [15] ; Stoian, M (Stoian, Marilena) [6] , [16] ; Zgura, A (Zgura, Anca) [17] , [18] ; Gorecki, GP (Gorecki, Gabriel Petre) [19] , [20] ; Bacalbasa, N (Bacalbasa, Nicolae) [2] , [3]</t>
  </si>
  <si>
    <t>https://www.webofscience.com/wos/woscc/full-record/WOS:001277155800001</t>
  </si>
  <si>
    <t>https://www.mdpi.com/2077-0383/13/14/4201</t>
  </si>
  <si>
    <t>10.3390/jcm13144201</t>
  </si>
  <si>
    <t>WOS:001277155800001</t>
  </si>
  <si>
    <t>The Influence of Inflammatory and Nutritional Status on the Long-Term Outcomes in Advanced Stage Ovarian Cancer</t>
  </si>
  <si>
    <t>Bacalbasa, N (Bacalbasa, Nicolae) [1] , [2] ; Petrea, S (Petrea, Sorin) [2] , [3] ; Gaspar, B (Gaspar, Bogdan) [2] , [4] ; Pop, L (Pop, Lucian) [5] , [6] ; Varlas, V (Varlas, Valentin) [5] , [7] ; Hasegan, A (Hasegan, Adrian) [8] ; Gorecki, G (Gorecki, Gabriel) [9] , [10] ; Martac, C (Martac, Cristina) [11] ; Stoian, M (Stoian, Marilena) [12] , [13] ; Zgura, A (Zgura, Anca) [14] , [15] ; Balescu, I (Balescu, Irina) [16]</t>
  </si>
  <si>
    <t>CANCERS</t>
  </si>
  <si>
    <t>https://www.webofscience.com/wos/woscc/full-record/WOS:001276460500001</t>
  </si>
  <si>
    <t>https://www.mdpi.com/2072-6694/16/14/2504</t>
  </si>
  <si>
    <t>https://doi.org/10.3390/cancers16142504</t>
  </si>
  <si>
    <t>WOS:001276460500001</t>
  </si>
  <si>
    <t>Optimized Strategies for Managing Abdominal Hydatid Cysts and Their Complications</t>
  </si>
  <si>
    <t>Mihetiu, A (Mihetiu, Alin) [1] ; Bratu, D (Bratu, Dan) [1] ; Sabau, D (Sabau, Dan) [2] ; Nastase, O (Nastase, Octavian) [3] ; Sandu, A (Sandu, Alexandra) [1] ; Tanasescu, C (Tanasescu, Ciprian) [4] ; Boicean, A (Boicean, Adrian) [2] ; Ichim, C (Ichim, Cristian) [2] ; Todor, SB (Todor, Samuel Bogdan) [2] ; Serban, D (Serban, Dragos) [5] ; Hasegan, A (Hasegan, Adrian) [6]</t>
  </si>
  <si>
    <t>https://www.webofscience.com/wos/woscc/full-record/WOS:001270200500001</t>
  </si>
  <si>
    <t>https://www.mdpi.com/2075-4418/14/13/1346</t>
  </si>
  <si>
    <t>https://doi.org/10.3390/diagnostics14131346</t>
  </si>
  <si>
    <t>WOS:001270200500001</t>
  </si>
  <si>
    <t>Oprinca, GC (Oprinca, George Calin) [1] ; Mohor, CI (Mohor, Cosmin-Ioan) [1] ; Bereanu, AS (Bereanu, Alina-Simona) [1] ; Oprinca-Muja, LA (Oprinca-Muja, Lilioara-Alexandra) [1] ; Bogdan-Duica, I (Bogdan-Duica, Iancu) [2] ; Fleaca, SR (Fleaca, Sorin Radu) [1] ; Hasegan, A (Hasegan, Adrian) [1] ; Diter, A (Diter, Atasie) [1] ; Boeras, I (Boeras, Ioana) [3] ; Cristian, AN (Cristian, Adrian Nicolae) [1] ; Tâlvan, ET (Talvan, Elena-Teodora) [1] ; Mohor, CI (Mohor, Calin Ilie) [1]</t>
  </si>
  <si>
    <t>Recurrence and Carcinogenetic Rates of Colorectal Polyps</t>
  </si>
  <si>
    <t>Stoian, M (Stoian, Marilena) [1] , [2] ; Becheanu, G (Becheanu, Gabriel) [3] , [4] ; Balescu, I (Balescu, Irina) [5] ; Eftimie, M (Eftimie, Mihai) [6] , [7] ; Petrea, S (Petrea, Sorin) [6] , [8] ; Diaconu, C (Diaconu, Camelia) [1] , [9] ; Gaspar, B (Gaspar, Bogdan) [6] , [10] ; Pop, L (Pop, Lucian) [11] , [12] ; Varlas, V (Varlas, Valentin) [11] , [13] ; Hasegan, A (Hasegan, Adrian) [14] ; Martac, C (Martac, Cristina) [15] ; Bolca, C (Bolca, Ciprian) [16] , [17] , [18] ; Stroescu, C (Stroescu, Cezar) [7] ; Zgura, A (Zgura, Anca) [19] , [20] ; Bacalbasa, N (Bacalbasa, Nicolae) [6] , [7]</t>
  </si>
  <si>
    <t>https://www.webofscience.com/wos/woscc/full-record/WOS:001186406400001</t>
  </si>
  <si>
    <t>https://www.revistachirurgia.ro/pdfs/2024-1-21.pdf</t>
  </si>
  <si>
    <t>10.21614/chirurgia.2024.v.119.i.1.p.21</t>
  </si>
  <si>
    <t>WOS:001186406400001</t>
  </si>
  <si>
    <t>21-35</t>
  </si>
  <si>
    <t>Ovarian cancer prevention and screening - where do we stand today?</t>
  </si>
  <si>
    <t>Bucur, C (Bucur, Cristina) [1] ; Balescu, I (Balescu, Irina) [1] ; Petrea, S (Petrea, Sorin) [2] ; Gaspar, B (Gaspar, Bogdan) [3] ; Pop, L (Pop, Lucian) [4] ; Varlas, V (Varlas, Valentin) [5] ; Hasegan, A (Hasegan, Adrian) [6] ; Stoian, M (Stoian, Marilena) [7] ; Gorecki, GP (Gorecki, Gabriel Petre) [8] ; Bacalbasa, N (Bacalbasa, Nicolae) [9]</t>
  </si>
  <si>
    <t>JOURNAL OF MIND AND MEDICAL SCIENCES</t>
  </si>
  <si>
    <t>2392-7674</t>
  </si>
  <si>
    <t>https://www.webofscience.com/wos/woscc/full-record/WOS:001222861200026</t>
  </si>
  <si>
    <t>https://www.mdpi.com/2392-7674/11/1/13</t>
  </si>
  <si>
    <t>10.22543/2392-7674.1467</t>
  </si>
  <si>
    <t>WOS:001222861200026</t>
  </si>
  <si>
    <t>99-105</t>
  </si>
  <si>
    <t>Mihai, I (Mihai, Ionela) [1] ; Dura, H (Dura, Horatiu) [1] ; Teodoru, CA (Teodoru, Cosmin Adrian) [1] ; Todor, SB (Todor, Samuel Bogdan) [1] ; Ichim, C (Ichim, Cristian) [1] ; Grigore, N (Grigore, Nicolae) [1] ; Mohor, CI (Mohor, Cosmin Ioan) [1] ; Mihetiu, A (Mihetiu, Alin) [1] ; Oprinca, G (Oprinca, George) [1] ; Bacalbasa, N (Bacalbasa, Nicolae) [2] ; Tanasescu, D (Tanasescu, Denisa) [1] ; Bratu, DG (Bratu, Dan Georgian) [1] ; Boicean, A (Boicean, Adrian) [1] ; Oros, B (Oros, Bogdan) [3] ; Hasegan, A (Hasegan, Adrian) [1]</t>
  </si>
  <si>
    <t>Vitamin D Levels in COVID-19 and NonCOVID-19 Pediatric Patients and Its Relationship with Clinical and Laboratory Characteristics</t>
  </si>
  <si>
    <t>Totan, M (Totan, Maria) [1] , [2] ; Matacuta-Bogdan, IO (Matacuta-Bogdan, Ioana-Octavia) [1] ; Hasegan, A (Hasegan, Adrian) [1] ; Maniu, I (Maniu, Ionela) [3] , [4]</t>
  </si>
  <si>
    <t>BIOMEDICINES</t>
  </si>
  <si>
    <t>https://www.webofscience.com/wos/woscc/full-record/WOS:001211182500001</t>
  </si>
  <si>
    <t>https://www.mdpi.com/2227-9059/12/4/905</t>
  </si>
  <si>
    <t>10.3390/biomedicines12040905</t>
  </si>
  <si>
    <t>WOS:001211182500001</t>
  </si>
  <si>
    <t>TiO2 Nanocomposite Coatings and Inactivation of Carbapenemase-Producing Klebsiella Pneumoniae Biofilm-Opportunities and Challenges</t>
  </si>
  <si>
    <t>Bereanu, AS (Bereanu, Alina-Simona) [1] , [2] ; Vintila, BI (Vintila, Bogdan Ioan) [1] , [2] ; Bereanu, R (Bereanu, Rares) [1] ; Codru, IR (Codru, Ioana Roxana) [1] , [2] ; Hasegan, A (Hasegan, Adrian) [1] , [2] ; Olteanu, C (Olteanu, Ciprian) [2] ; Saceleanu, V (Saceleanu, Vicentiu) [1] , [2] ; Sava, M (Sava, Mihai) [1] , [2]</t>
  </si>
  <si>
    <t>https://www.webofscience.com/wos/woscc/full-record/WOS:001211210700001</t>
  </si>
  <si>
    <t>https://www.mdpi.com/2076-2607/12/4/684</t>
  </si>
  <si>
    <t>10.3390/microorganisms12040684</t>
  </si>
  <si>
    <t>WOS:001211210700001</t>
  </si>
  <si>
    <t>Challenges of Secondary Glaucoma Management Following Congenital Cataract Surgery, Penetrating Keratoplasty and Vitreoretinal Surgery</t>
  </si>
  <si>
    <t>Coviltir, V (Coviltir, Valeria) [1] , [2] ; Marinescu, MC (Marinescu, Maria Cristina) [1] , [2] ; Burcel, MG (Burcel, Miruna Gabriela) [3] ; Cerghedean-Florea, ME (Cerghedean-Florea, Maria-Emilia) [4] ; Hasegan, A (Hasegan, Adrian) [4] ; Tanasescu, C (Tanasescu, Ciprian) [4] ; Vica, ML (Vica, Mihaela Laura) [5] , [6] ; Dura, H (Dura, Horatiu) [4]</t>
  </si>
  <si>
    <t>https://www.webofscience.com/wos/woscc/full-record/WOS:001210002100001</t>
  </si>
  <si>
    <t>https://www.mdpi.com/2075-4418/14/8/837</t>
  </si>
  <si>
    <t>10.3390/diagnostics14080837</t>
  </si>
  <si>
    <t>WOS:001210002100001</t>
  </si>
  <si>
    <t>Boicean, A (Boicean, Adrian) [1] ; Prisca, D (Prisca, Diana) [2] ; Bratu, DG (Bratu, Dan Georgian) [1] ; Bacila, CI (Bacila, Ciprian Ionut) [1] ; Tanasescu, C (Tanasescu, Ciprian) [1] ; Chicea, R (Chicea, Radu) [1] ; Fleaca, SR (Fleaca, Sorin Radu) [1] ; Birsan, SA (Birsan, Sabrina Andreea) [1] ; Ichim, C (Ichim, Cristian) [1] ; Mohor, CI (Mohor, Calin Ilie) [1] ; Roman, MD (Roman, Mihai Dan) [1] ; Cristian, AN (Cristian, Adrian Nicolae) [1] ; Todor, SB (Todor, Samuel Bogdan) [1] ; Mohor, CI (Mohor, Cosmin Ioan) [1] ; Moisin, A (Moisin, Andrei) [1] ; Hasegan, A (Hasegan, Adrian) [1]</t>
  </si>
  <si>
    <t>Oprinca, GC (Oprinca, George-Calin) [1] ; Mohor, CI (Mohor, Cosmin-Ioan) [1] ; Oprinca-Muja, A (Oprinca-Muja, Alexandra) [1] ; Hasegan, A (Hasegan, Adrian) [1] ; Cristian, AN (Cristian, Adrian-Nicolae) [1] ; Fleaca, SR (Fleaca, Sorin-Radu) [1] ; Boeras, I (Boeras, Ioana) [2] ; Cardos, R (Cardos, Roxana) [3] ; Atasie, D (Atasie, Diter) [1] ; Mihalache, M (Mihalache, Manuela) [1] ; Mihalache, C (Mihalache, Cosmin) [1] ; Tâlvan, ET (Talvan, Elena Teodora) [1] ; Mohor, CI (Mohor, Calin-Ilie) [1]</t>
  </si>
  <si>
    <t>Current principles for the surgical treatment of intrahepatic cholangiocarcinoma</t>
  </si>
  <si>
    <t>Savin, C (Savin, Catalin) [1] ; Tarca, L (Tarca, Luiza) [1] ; Balescu, I (Balescu, Irina) [1] ; Petrea, S (Petrea, Sorin) [1] , [2] ; Gaspar, B (Gaspar, Bogdan) [1] , [3] ; Pop, L (Pop, Lucian) [1] , [4] ; Varlas, V (Varlas, Valentin) [1] , [5] ; Hasegan, A (Hasegan, Adrian) [6] ; Gorecki, GP (Gorecki, Gabriel Petre) [7] ; Martac, C (Martac, Cristina) [8] ; Stoian, M (Stoian, Marilena) [1] , [9] ; Balalau, C (Balalau, Cristian) [1] , [10] ; Bacalbasa, N (Bacalbasa, Nicolae) [1] , [11]</t>
  </si>
  <si>
    <t>https://www.webofscience.com/wos/woscc/full-record/WOS:001374734600007</t>
  </si>
  <si>
    <t>https://www.mdpi.com/2392-7674/11/2/41</t>
  </si>
  <si>
    <t>10.22543/2392-7674.1502</t>
  </si>
  <si>
    <t>WOS:001374734600007</t>
  </si>
  <si>
    <t>321-330</t>
  </si>
  <si>
    <t>Laparoscopic Management of Multiple Liver, Omental, Mesenteric, Peritoneal, and Round Ligament Hydatid Cysts-A Rare Report of a Case and a Systematic Literature Review</t>
  </si>
  <si>
    <t>Mihetiu, A (Mihetiu, Alin) [1] , [2] ; Bratu, DG (Bratu, Dan Georgian) [1] , [2] ; Tanasescu, C (Tanasescu, Ciprian) [1] , [2] ; Vintila, BI (Vintila, Bogdan Ioan) [1] , [2] ; Sandu, A (Sandu, Alexandra) [1] , [2] ; Sandu, M (Sandu, Mariana) [1] , [2] ; Serban, D (Serban, Dragos) [3] ; Sabau, D (Sabau, Dan) [1] , [2] ; Hasegan, A (Hasegan, Adrian) [1] , [2] 1 Cty Clin Emergency Hosp Sibiu, Sibiu 550245, Romania
2 Lucian Blaga Univ Sibiu, Fac Med, Sibiu 550169, Romania
3 Carol Davila Univ Med &amp; Pharm Bucharest, Fac Med, Bucharest 020021, Romania</t>
  </si>
  <si>
    <t>JOURNAL OF PERSONALIZED MEDICINE</t>
  </si>
  <si>
    <t>2075-4426</t>
  </si>
  <si>
    <t>https://www.webofscience.com/wos/woscc/full-record/WOS:001168334600001</t>
  </si>
  <si>
    <t>https://www.mdpi.com/2075-4426/14/2/205</t>
  </si>
  <si>
    <t>10.3390/jpm14020205</t>
  </si>
  <si>
    <t>WOS:001168334600001</t>
  </si>
  <si>
    <t>Prognostic Significance of Preoperative Inflammation Markers on the Long-Term Outcomes in Peritoneal Carcinomatosis from Ovarian Cancer</t>
  </si>
  <si>
    <t>Balescu, I (Balescu, Irina) [1] ; Eftimie, M (Eftimie, Mihai) [2] , [3] ; Petrea, S (Petrea, Sorin) [2] , [4] ; Diaconu, C (Diaconu, Camelia) [5] , [6] ; Gaspar, B (Gaspar, Bogdan) [2] , [7] ; Pop, L (Pop, Lucian) [8] , [9] ; Varlas, V (Varlas, Valentin) [8] , [10] ; Hasegan, A (Hasegan, Adrian) [11] ; Martac, C (Martac, Cristina) [12] ; Bolca, C (Bolca, Ciprian) [13] , [14] , [15] ; Stoian, M (Stoian, Marilena) [6] , [16] ; Stroescu, C (Stroescu, Cezar) [3] ; Zgura, A (Zgura, Anca) [17] , [18] ; Bacalbasa, N (Bacalbasa, Nicolae) [2] , [3] 1 Carol Davila Univ Med &amp; Pharm, Bucharest 020021, Romania
2 Carol Davila Univ Med &amp; Pharm, Dept Surg, Bucharest 020021, Romania
3 Ctr Excellence Translat Med Fundeni Clin Inst, Dept Visceral Surg, Bucharest 022328, Romania
4 Ion Cantacuzino Clin Hosp, Dept Surg, Bucharest 010024, Romania
5 Floreasca Clin Emergency Hosp, Dept Internal Med, Bucharest 014461, Romania
6 Carol Davila Univ Med &amp; Pharm, Dept Internal Med, Bucharest 020021, Romania
7 Floreasca Clin Emergency Hosp, Dept Visceral Surg, Bucharest 014461, Romania
8 Carol Davila Univ Med &amp; Pharm, Dept Obstet &amp; Gynecol, Bucharest 020021, Romania
9 Natl Inst Mother &amp; Child Care, Dept Obstet &amp; Gynecol, Alessandrescu Rusescu, Bucharest 127715, Romania
10 Filantropia Clin Hosp, Dept Obstet &amp; Gynecol, Bucharest 011171, Romania
11 Univ Sibiu, Sibiu Emergency Hosp, Fac Med, Dept Urol, Sibiu 550245, Romania
12 Fundeni Clin Hosp, Dept Anesthesiol, Bucharest 022328, Romania
13 'Marius NastaNat Inst Pneumol, Dept Thorac Surg, Bucharest 010024, Romania
14 Sherbrooke Univ, Fac Med &amp; Hlth Sci, Sherbrooke, PQ J1K 2R1, Canada
15 'Charles LeMoyne Hosp, Dept Thorac Surg, Longueuil, PQ J4V 2H1, Canada
16 Dr Ion Cantacuzino Hosp, Dept Internal Med &amp; Nephrol, Bucharest 010024, Romania
17 Oncol Inst Prof Dr Al Trestioreanu, Dept Med Oncol, Bucharest 022328, Romania
18 Carol Davila Univ Med &amp; Pharm, Dept Med Oncol, Pharm, Bucharest 020021, Romania</t>
  </si>
  <si>
    <t>https://www.webofscience.com/wos/woscc/full-record/WOS:001151931400001</t>
  </si>
  <si>
    <t>https://www.mdpi.com/2072-6694/16/2/254</t>
  </si>
  <si>
    <t>10.3390/cancers16020254</t>
  </si>
  <si>
    <t>WOS:001151931400001</t>
  </si>
  <si>
    <t>Assessing Fat Grafting in Breast Surgery: A Narrative Review of Evaluation Techniques</t>
  </si>
  <si>
    <t>Bogdan, RG (Bogdan, Razvan-George) [1] , [2] ; Helgiu, A (Helgiu, Alina) [3] , [4] ; Cimpean, AM (Cimpean, Anca-Maria) [1] ; Ichim, C (Ichim, Cristian) [3] ; Todor, SB (Todor, Samuel Bogdan) [3] ; Iliescu-Glaja, M (Iliescu-Glaja, Mihai) [1] , [2] ; Bodea, IC (Bodea, Ioan Catalin) [5] , [6] ; Crainiceanu, ZP (Crainiceanu, Zorin Petrisor) [1] , [2]</t>
  </si>
  <si>
    <t>https://www.webofscience.com/wos/woscc/full-record/WOS:001376606600001</t>
  </si>
  <si>
    <t>https://www.mdpi.com/2077-0383/13/23/7209</t>
  </si>
  <si>
    <t>WOS:001376606600001</t>
  </si>
  <si>
    <t>Evolution of Esophageal Stricture Treatment by Use of Stents in Benign and Malignant Conditions</t>
  </si>
  <si>
    <t>Hassan Noor, Dan Sabău, Adrian Coțe, Alin Florin Mihetiu, Valentin Pirvut, Bogdan Mălinescu, Dan Georgian Bratu</t>
  </si>
  <si>
    <t>Pharmacophore</t>
  </si>
  <si>
    <t>2229--5402</t>
  </si>
  <si>
    <t>https://pharmacophorejournal.com/article/evolution-of-esophageal-stricture-treatment-by-use-of-stents-in-benign-and-malignant-conditions-uek0ukt8wkveihd</t>
  </si>
  <si>
    <t>https://doi.org/10.51847/AH7qO6LMZD</t>
  </si>
  <si>
    <t>1-5</t>
  </si>
  <si>
    <t>Q4</t>
  </si>
  <si>
    <t>Laparoscopic Management of Multiple Liver, Omental, Mesenteric, Peritoneal, and Round Ligament Hydatid Cysts—A Rare Report of a Case and a Systematic Literature Review</t>
  </si>
  <si>
    <t>Alin Mihetiu, Dan Georgian Bratu, Ciprian Tanasescu, Bogdan Ioan Vintilă, Alexandra Sandu, Mariana Sandu, Dragos Serban, Dan Sabau, Adrian Hasegan</t>
  </si>
  <si>
    <t>Journal of Personalized Medicine</t>
  </si>
  <si>
    <t>ISSN: 2075-4426</t>
  </si>
  <si>
    <t>https://doi.org/10.3390/jpm14020205</t>
  </si>
  <si>
    <t>1-18</t>
  </si>
  <si>
    <t>Specialized laparoscopic devices in the treatment of hydatic hepatic cysts: a retrospective analysis and review of the literature</t>
  </si>
  <si>
    <t>Alin Mihetiu, Dan Georgian Bratu, Alexandra Sandu, Alexandru Sabau, Dan Sabau, Alexandru Dan Sabau</t>
  </si>
  <si>
    <t>ISSN :2168-8184</t>
  </si>
  <si>
    <t>https://www.webofscience.com/wos/woscc/full-record/WOS:001205111900030</t>
  </si>
  <si>
    <t>https://assets.cureus.com/uploads/original_article/pdf/234521/20240410-14334-jahatw.pdf</t>
  </si>
  <si>
    <t>DOI: 10.7759/cureus.55968</t>
  </si>
  <si>
    <t>WOS:001205111900030</t>
  </si>
  <si>
    <t>1-15</t>
  </si>
  <si>
    <t>Adrian Boicean, Diana Prisca, Dan Georgian Bratu, Ciprian Ionut Bacila, Ciprian Tanasescu, Radu Chicea, Sorin Radu Fleaca, Sabrina Andreea Birsan, Cristian Ichim, Calin Ilie Mohor, Mihai Dan Roman, Adrian Nicolae Cristian, Samuel Bogdan Todor, Cosmin Ioan Mohor, Andrei Moisin, Adrian Hasegan</t>
  </si>
  <si>
    <t>Diagnostics</t>
  </si>
  <si>
    <t>ISSN: 2075-4418</t>
  </si>
  <si>
    <t>https://doi.org/10.3390/diagnostics14070675</t>
  </si>
  <si>
    <t>Intraoperative ultrasound: bridging the gap between laparoscopy and surgical precision during 3D laparoscopic partial nephrectomies</t>
  </si>
  <si>
    <t>Ionela Mihai, Horatiu Dura, Cosmin Adrian Teodoru, Samuel Bogdan Todor, Cristian Ichim, Nicolae Grigore, Cosmin Ioan Mohor, Alin Mihetiu, George Oprinca, Nicolae Bacalbasa, Denisa Tanasescu, Dan Georgian Bratu, Adrian Boicean, Bogdan Oros, Adrian Hasegan</t>
  </si>
  <si>
    <t>https://doi.org/10.3390/diagnostics14090942</t>
  </si>
  <si>
    <t>1-13</t>
  </si>
  <si>
    <t>Primary Hydatid Cyst of the Pancreas: A Literature Review on a Rare and Challenging Occurrence of Echinococcosis</t>
  </si>
  <si>
    <t>Alin Mihetiu, Dan Georgian Bratu, Dan Sabau, Hassan Noor, Alexandra Sandu</t>
  </si>
  <si>
    <t>https://www.webofscience.com/wos/woscc/full-record/WOS:001244199500023</t>
  </si>
  <si>
    <t>https://assets.cureus.com/uploads/review_article/pdf/256489/20240620-26295-1620b5y.pdf</t>
  </si>
  <si>
    <t>DOI: 10.7759/cureus.60797</t>
  </si>
  <si>
    <t>WOS:001244199500023</t>
  </si>
  <si>
    <t>Optimized strategies for managing abdominal hydatid cysts and their complications</t>
  </si>
  <si>
    <t>Alin Mihetiu, Dan Bratu, Dan Sabau, Octavian Nastase, Alexandra Sandu, Ciprian Tanasescu, Adrian Boicean, Cristian Ichim, Samuel Bogdan Todor, Dragos Serban, Adrian Hasegan</t>
  </si>
  <si>
    <t>Therapeutic options in hydatid hepatic cyst surgery: a retrospective analysis of three surgical approaches</t>
  </si>
  <si>
    <t>Alin Mihetiu, Dan Bratu, Bogdan Neamtu, Dan Sabau, Alexandra Sandu</t>
  </si>
  <si>
    <t>https://www.webofscience.com/wos/woscc/full-record/WOS:001270126300001</t>
  </si>
  <si>
    <t>https://www.mdpi.com/2075-4418/14/13/1399</t>
  </si>
  <si>
    <t>https://doi.org/10.3390/diagnostics14131399</t>
  </si>
  <si>
    <t>WOS:001270126300001</t>
  </si>
  <si>
    <t>Bogdan Ioan Vintilă
Claudia Elena Anghel ,Mihai Sava ,Alina-Simona Bereanu D,Ioana Roxana Codru ,Raul Stoica Alexandra-Maria Vulcu Mihai Andreea-Maria Grama ,Alina Camelia Cătană Adrian Gheorghe Boicean ,Adrian Hașegan ,Alin Mihețiu Ciprian-Ionuț Băcilă</t>
  </si>
  <si>
    <t>15-Jan</t>
  </si>
  <si>
    <t>Boicean, A., Prisca, D., ; Bratu, D.G.,; Bacila, C.I., ; Tanasescu, C., Chicea, R., ; Fleaca, S.R., Birsan, S.A.,  Ichim, C., Mohor, C.I., Roman, M.D., Cristian, A.N., ; Todor, S.B., Mohor, C.I.,  Moisin, A.,  Hasegan, A.</t>
  </si>
  <si>
    <t>MDPI - DIAGNOSTICS</t>
  </si>
  <si>
    <t>https://1510q3s5y-y-https-www-webofscience-com.z.e-nformation.ro/wos/woscc/full-record/WOS:001201193500001</t>
  </si>
  <si>
    <t>DOI10.3390/diagnostics14070675</t>
  </si>
  <si>
    <t>Moisin Andrei</t>
  </si>
  <si>
    <t>Exploring Therapeutic Challenges in Patients with HER2-Positive Breast Cancer-A Single-Center Experience</t>
  </si>
  <si>
    <t>Coca, R (Coca, Ramona); Moisin, A (Moisin, Andrei); Coca, R (Coca, Rafaela); Diter, A (Diter, Atasie); Racheriu, M (Racheriu, Mihaela); Tanasescu, D (Tanasescu, Denisa); Popa, C (Popa, Carmen); Cerghedean-Florea, ME (Cerghedean-Florea, Maria-Emilia); Boicean, A (Boicean, Adrian); Tanasescu, C (Tanasescu, Ciprian)</t>
  </si>
  <si>
    <t>MDPI-LIFE</t>
  </si>
  <si>
    <t>https://1510q3s5y-y-https-www-webofscience-com.z.e-nformation.ro/wos/woscc/full-record/WOS:001304763000001</t>
  </si>
  <si>
    <t>https://www.mdpi.com/2075-1729/14/8/1025</t>
  </si>
  <si>
    <t>DOI10.3390/life14081025</t>
  </si>
  <si>
    <t>WOS:001304763000001</t>
  </si>
  <si>
    <t>Teodoru, CA (Teodoru, Cosmin Adrian); Dura, H (Dura, Horatiu); Roman, MD (Roman, Mihai Dan); Hasegan, A (Hasegan, Adrian); Tanasescu, C (Tanasescu, Ciprian); Moisin, A (Moisin, Andrei); Giurgiu, DI (Giurgiu, Doina Ileana); Vica, ML (Vica, Mihaela Laura); Stanca, H (Stanca, Horia); Cerghedean-Florea, ME (Cerghedean-Florea, Maria-Emilia); Suteu, C (Suteu, Corina).</t>
  </si>
  <si>
    <t>MDPI- DIAGNOSTICS</t>
  </si>
  <si>
    <t>https://1510q3s5y-y-https-www-webofscience-com.z.e-nformation.ro/wos/woscc/full-record/WOS:001351317400001</t>
  </si>
  <si>
    <t>DOI10.3390/diagnostics14212386</t>
  </si>
  <si>
    <t>Sudden Deterioration of a Young Patient During Elective Cesarean Section. Amniotic Fluid Embolism… or Else? - A Case Report</t>
  </si>
  <si>
    <t>Codru Ioana Roxana (Lucian Blaga Univ Sibiu, Sibiu Emergency Cty Hosp), Codru Marian Valeriu (Sibiu Emergency Cty Hosp), Vintila Bogdan Ioan (Lucian Blaga Univ Sibiu, Sibiu Emergency Cty Hosp), Gherman Ioana (Sibiu Emergency Cty Hosp), Popescu Dragos (Lucian Blaga Univ Sibiu, Sibiu Emergency Cty Hosp)</t>
  </si>
  <si>
    <t>JOURNAL OF CRITICAL CARE MEDICINE</t>
  </si>
  <si>
    <t>2393-1809</t>
  </si>
  <si>
    <t>http://webofscience.com/wos/woscc/full-record/WOS:001252677500007</t>
  </si>
  <si>
    <t>https://sciendo.com/article/10.2478/jccm-2024-0001</t>
  </si>
  <si>
    <t>10.2478/jccm-2024-0001</t>
  </si>
  <si>
    <t>WOS:001252677500007</t>
  </si>
  <si>
    <t>103-107</t>
  </si>
  <si>
    <t>Teacoe Dumitru Alin (Lucian Blaga Univ Sibiu, Sibiu Emergency Cty Hosp), Roxana Cristina Cormoș (Sibiu Emergency Cty Hosp), Diana Adela Toma (Sibiu Emergency Cty Hosp), Laura Ștef (Lucian Blaga Univ Sibiu, Sibiu Emergency Cty Hosp), Manuela Cucerea (George Emil Palade University of Medicine Targu Mures), Irina Muțiu (Municipal Hospital Medias), Radu Chicea (Lucian Blaga Univ Sibiu, Sibiu Emergency Cty Hosp), Popescu Dragos (Lucian Blaga Univ Sibiu, Sibiu Emergency Cty Hosp), Eugen Dan Chicea (Sibiu Emergency Cty Hosp), Adrian Gheorghe Boicean (Lucian Blaga Univ Sibiu, Sibiu Emergency Cty Hosp), Radu Galiș (Clinical County Emergency Hospital Bihor, 
Doctoral School, Poznan University of Medical Sciences), Maria Livia Ognean (Lucian Blaga Univ Sibiu, Sibiu Emergency Cty Hosp)</t>
  </si>
  <si>
    <t>https://www.webofscience.com/wos/woscc/full-record/WOS:001252677500007</t>
  </si>
  <si>
    <t>10.3390/microorganisms12091869</t>
  </si>
  <si>
    <t>1869 (nr. articol)</t>
  </si>
  <si>
    <t>Cosmin Adrian Teodoru (ULBS), Horațiu Dura(ULBS), Mihai Dan Roman(ULBS), Adrian Hașegan(ULBS), Ciprian Tănăsescu(ULBS), Andrei Moisin (ULBS), Doina Ileana Giurgiu(ULBS), Mihaela Laura Vică (UMF Cluj), Horia Stanca (UMF București), Maria-Emilia Cerghedean-Florea(ULBS), Corina Suteu (Univ. Oradea)</t>
  </si>
  <si>
    <t>https://1510q3b6j-y-https-www-webofscience-com.z.e-nformation.ro/wos/woscc/full-record/WOS:001351317400001</t>
  </si>
  <si>
    <t>Optimizing Diagnosis and Management of Ventilator-Associated Pneumonia: A Systematic Evaluation of Biofilm Detection Methods and Bacterial Colonization on Endotracheal Tubes</t>
  </si>
  <si>
    <t>Codru Ioana Roxana, Vintila Bogdan Ioan, Sava Mihai, Bereanu Alina Simona, Sandra Ioana Neamțu, Raluca Maria Bădilă, Birlutiu Victoria</t>
  </si>
  <si>
    <t>https://1510quctf-y-https-www-webofscience-com.z.e-nformation.ro/wos/woscc/full-record/WOS:001343160500001</t>
  </si>
  <si>
    <t>https://www.mdpi.com/search?q=Optimizing+Diagnosis+and+Management+of+Ventilator-Associated+Pneumonia&amp;journal=microorganisms</t>
  </si>
  <si>
    <t>https://doi.org/10.3390/microorganisms12101966</t>
  </si>
  <si>
    <t>Bereanu Alina</t>
  </si>
  <si>
    <t>Bogdan Ioan Vintilă, Claudia Elena Anghel, Mihai Sava, Alina Simona Bereanu, Ioana Roxana Codru, Raul Stoica, Alexandra-Maria Vulcu Mihai, Andreea Maria Grama, Alina Camelia Cătană, Adrian Gheorghe Boicean, Adrian Hașegan, Alin Mihețiu, Ciprian Ionuț Băcilă</t>
  </si>
  <si>
    <t>https://1510quctf-y-https-www-webofscience-com.z.e-nformation.ro/wos/woscc/full-record/WOS:001341333900001</t>
  </si>
  <si>
    <t>Anesthetic and Intensive Care Approaches Following Radical Pneumonectomy: A Short Review of Patient Management and a Case Report</t>
  </si>
  <si>
    <t>Bogdan I. Vintila, Alina S. Bereanu, Ioana R. Codru, David Achim, Stefan A. Bancila, Mihai Sava</t>
  </si>
  <si>
    <t>Cureus</t>
  </si>
  <si>
    <t>https://1510quctf-y-https-www-webofscience-com.z.e-nformation.ro/wos/woscc/full-record/WOS:001273832700029</t>
  </si>
  <si>
    <t>https://www.cureus.com/articles/273467-anesthetic-and-intensive-care-approaches-following-radical-pneumonectomy-a-short-review-of-patient-management-and-a-case-report%23!/#!/</t>
  </si>
  <si>
    <t>10.7759/cureus.64786</t>
  </si>
  <si>
    <t>001273832700029</t>
  </si>
  <si>
    <t>Prevalence of Infections and Antimicrobial Resistance of ESKAPE Group Bacteria Isolated from Patients Admitted to the Intensive Care Unit of a County Emergency Hospital in Romania</t>
  </si>
  <si>
    <t>Alina Simona Bereanu, Rares Bereanu, Cosmin Mohor, Bogdan Ioan Vintila, Ioana Roxana Codru, Ciprian Olteanu, Sava Mihai</t>
  </si>
  <si>
    <t>Antibiotics</t>
  </si>
  <si>
    <t>https://1510quctf-y-https-www-webofscience-com.z.e-nformation.ro/wos/woscc/full-record/WOS:001233506500001</t>
  </si>
  <si>
    <t>https://www.mdpi.com/2079-6382/13/5/400</t>
  </si>
  <si>
    <t>10.3390/antibiotics13050400</t>
  </si>
  <si>
    <t>TiO2 Nanocomposite Coatings and Inactivation of Carbapenemase-Producing Klebsiella Pneumoniae Biofilm—Opportunities and Challenges</t>
  </si>
  <si>
    <t>Alina Simona Bereanu, Bogdan Ioan Vintila, Rares Bereanu, Ioana Roxana Codru, Adrian Hasegan, Ciprian Olteanu, Vicentiu Saceleanu, Mihai Sava</t>
  </si>
  <si>
    <t>https://1510quctf-y-https-www-webofscience-com.z.e-nformation.ro/wos/woscc/full-record/WOS:001211210700001</t>
  </si>
  <si>
    <t>A Real-World Study on the Clinical Characteristics, Outcomes, and Relationship between Antibiotic Exposure and Clostridioides diﬃcile Infection</t>
  </si>
  <si>
    <t>Bogdan Ioan Vintila, Anca Maria Arseniu, Claudiu Morgovan, Anca Butuca, Victoria Birlutiu, Carmen Dobrea, Liviu Rus, Steliana Ghibu, Alina Simona Bereanu, Rares Arseniu, Ioana Roxana Codru, Mihai Sava, Felicia Gligor</t>
  </si>
  <si>
    <t>Antibiotics-Basel</t>
  </si>
  <si>
    <t>https://1510quctf-y-https-www-webofscience-com.z.e-nformation.ro/wos/woscc/full-record/WOS:001175092200001</t>
  </si>
  <si>
    <t>Advantages of mechanical anastomosis in rectal cancer surgery</t>
  </si>
  <si>
    <t>Paul Șiancu, Adrian Boicean, Denisa Tănăsescu, Dan Bratu, Ciprian Tănăsescu</t>
  </si>
  <si>
    <t>Journal of Mind and Medical Sciences</t>
  </si>
  <si>
    <t>2 3 9 2 - 7674</t>
  </si>
  <si>
    <t>https://www.webofscience.com/wos/woscc/full-record/WOS:001222861200031</t>
  </si>
  <si>
    <t>https://scholar.valpo.edu/cgi/viewcontent.cgi?article=1423&amp;context=jmms</t>
  </si>
  <si>
    <t>doi:10.22543/2392-7674.1423</t>
  </si>
  <si>
    <t>WOS:001222861200031</t>
  </si>
  <si>
    <t>210-217</t>
  </si>
  <si>
    <t>Postoperative pain management in the enhanced recovery after surgery (ERAS) for emergency laparoscopic cholecystectomy</t>
  </si>
  <si>
    <t>Antonio Mihai Istrate, Dragos Serban, Dan Dumitrescu, Corneliu Tudor, Laurentiu Simion, Vlad Denis Constantin, Ciprian Tanasescu, Dan Giorgian Bratu, Bogdan Mihai Cristea, Catalin Cicerone Grigorescu, Ana Maria Dascalu</t>
  </si>
  <si>
    <t>https://www.webofscience.com/wos/woscc/full-record/WOS:001374734600016</t>
  </si>
  <si>
    <t>https://scholar.valpo.edu/cgi/viewcontent.cgi?article=1551&amp;context=jmms</t>
  </si>
  <si>
    <t>doi:10.22543/2392-7674.1551</t>
  </si>
  <si>
    <t>WOS:001374734600016</t>
  </si>
  <si>
    <t>396-401</t>
  </si>
  <si>
    <t>Adrian Hașegan, Ionela Mihai, Cosmin Adrian Teodoru, Ioana Bogdan Matacuta, Horațiu Dura, Samuel Bogdan Todor, Cristian Ichim, Denisa Tanasescu, Nicolae Grigore, Ciprian Nicolae Bolca, Cosmin Ioan Mohor, Călin Ilie Mohor, Nicolae Bacalbașa, Dan Georgian Bratu, Adrian Boicean</t>
  </si>
  <si>
    <t>https://doi.org/10.3390/diagnostics14030323</t>
  </si>
  <si>
    <t>WOS:001159967000001</t>
  </si>
  <si>
    <t>1-14</t>
  </si>
  <si>
    <t>Predictive Factors for Difficult Laparoscopic Cholecystectomies in Acute Cholecystitis</t>
  </si>
  <si>
    <t>Paul Lorin Stoica, Dragos Serban, Dan Georgian Bratu, Crenguta Sorina Serboiu, Daniel Ovidiu Costea, Laura Carina Tribus, Catalin Alius, Dan Dumitrescu, Ana Maria Dascalu, Corneliu Tudor, Laurentiu Simion, Mihail Silviu Tudosie, Meda Comandasu, Alexandru Cosmin Popa, Bogdan Mihai Cristea</t>
  </si>
  <si>
    <t>https://www.webofscience.com/wos/woscc/full-record/WOS:001161180300001</t>
  </si>
  <si>
    <t>https://www.mdpi.com/2075-4418/14/3/346</t>
  </si>
  <si>
    <t>https://doi.org/10.3390/diagnostics14030346</t>
  </si>
  <si>
    <t>WOS:001161180300001</t>
  </si>
  <si>
    <t>1-12</t>
  </si>
  <si>
    <t>THE RELATIONSHIP BETWEEN STATIN THERAPY AND AGE-RELATED MACULAR DEGENERATION--A SYSTEMATIC REVIEW.</t>
  </si>
  <si>
    <t>ANA DASCALU, CRISTINA ALEXANDRESCU, GETA VANCEA, DANIELA STANA, DANIEL OVIDIU COSTEA, ANCA ZGURA, DRAGOS SERBAN, DAN DUMITRESCU, MIHAIL SILVIU TUDOSIE, CRENGUTA SORINA SERBOIU, LAURA CARINA TRIBUS, CORNELIU TUDOR, DAN GEORGIAN BRATU, CATALIN ALIUS, IRINA SHEVCHENKO, BOGDAN MIHAI CRISTEA</t>
  </si>
  <si>
    <t>FARMACIA</t>
  </si>
  <si>
    <t>ISSN: 2065-0019</t>
  </si>
  <si>
    <t>https://www.webofscience.com/wos/woscc/full-record/WOS:001226515100024</t>
  </si>
  <si>
    <t>https://farmaciajournal.com/issue-articles/the-relationship-between-statin-therapy-and-age-related-macular-degeneration-a-systematic-review/</t>
  </si>
  <si>
    <t>https://doi.org/10.31925/farmacia.2024.2.6</t>
  </si>
  <si>
    <t>WOS:001226515100024</t>
  </si>
  <si>
    <t>285-293</t>
  </si>
  <si>
    <t>Adrian Boicean, Ioana Boeras, Sabrina Birsan, Cristian Ichim, Samuel Bogdan Todor, Danusia Maria Onisor, Olga Brusnic, Ciprian Bacila, Horatiu Dura, Corina Roman-Filip, Maria Livia Ognean, Ciprian Tanasescu, Adrian Hasegan, Dan Bratu, Corina Porr, Iulian Roman-Filip, Bogdan Neamtu, Sorin Radu Fleaca</t>
  </si>
  <si>
    <t>ISSN: 1422-0067</t>
  </si>
  <si>
    <t>https://doi.org/10.3390/ijms25147898</t>
  </si>
  <si>
    <t>The Significance of C-Reactive Protein Value and Tumor Grading for Malignant Tumors: A Systematic Review</t>
  </si>
  <si>
    <t>Paul Șiancu, George-Călin Oprinca, Andra-Cecilia Vulcu, Monica Pătran, Adina Emilia Croitoru, Denisa Tănăsescu, Dan Bratu, Adrian Boicean, Ciprian Tănăsescu</t>
  </si>
  <si>
    <t>https://www.webofscience.com/wos/woscc/full-record/WOS:001323751000001</t>
  </si>
  <si>
    <t>https://www.mdpi.com/2075-4418/14/18/2073</t>
  </si>
  <si>
    <t>https://doi.org/10.3390/diagnostics14182073</t>
  </si>
  <si>
    <t>WOS:001323751000001</t>
  </si>
  <si>
    <t>1-10</t>
  </si>
  <si>
    <t>Adrian Boicean  1 , Diana Prisca  2 (SCJUS) , Dan Georgian Bratu  1 , Ciprian Ionut Bacila  1 , Ciprian Tanasescu  1 , Radu Chicea  1 , Sorin Radu Fleaca  1 , Sabrina Andreea Birsan  1 , Cristian Ichim  1 , Calin Ilie Mohor  1 , Mihai Dan Roman  1 , Adrian Nicolae Cristian  1 , Samuel Bogdan Todor  1 , Cosmin Ioan Mohor  1 , Andrei Moisin  1 , Adrian Hasegan  1</t>
  </si>
  <si>
    <t>Dumitru Alin Teacoe, Roxana Cristina Cormoș, Laura Ștef, Andreea Grigorovan, Adriana Muntean, Radu Chicea, Dragoș Popescu, Eugen Dan Chicea, Adrian Gheorghe Boicean, Maria Livia Ognean, Loredana Dehelean</t>
  </si>
  <si>
    <t>Brusnic, O. (UMFST), Onisor, D.(UMFST), Boicean, A., Hasegan, A., Ichim, C., Guzun, A., Chicea, R., Todor, S. B., Vintila, B. I., Anderco, P., Porr, C., Dura, H., Fleaca, S. R.,  Cristian, A. N.</t>
  </si>
  <si>
    <t>Diode Laser with Scaling and Root Planing for Treating Generalized Periodontitis: Case Report and Analysis of the Relevant Literature</t>
  </si>
  <si>
    <t>Tene, Teodora; Fratila, Anca Maria (ULBS); Arcas, Vasile Calin (ULBS); Sava, Mihai (ULBS); Roman-Filip, Corina (ULBS)</t>
  </si>
  <si>
    <t>REPORTS</t>
  </si>
  <si>
    <t>2571-841X</t>
  </si>
  <si>
    <t>https://www.webofscience.com/wos/woscc/full-record/WOS:001384630200001</t>
  </si>
  <si>
    <t>https://www.mdpi.com/2571-841X/7/4/109</t>
  </si>
  <si>
    <t>10.3390/reports7040109</t>
  </si>
  <si>
    <t>WOS:001384630200001</t>
  </si>
  <si>
    <t>A Literature Review and Meta-Analysis on the Potential Use of miR-150 as a Novel Biomarker in the Detection and Progression of Multiple Sclerosis</t>
  </si>
  <si>
    <t>Vasile Calin Arcas(ULBS), Anca Maria Fratila(ULBS), Doru Florian Cornel Moga(ULBS), Iulian Roman-Filip, Ana-Maria Cristina Arcas, Corina Roman-Filip(ULBS), Mihai Sava(ULBS)</t>
  </si>
  <si>
    <t>https://1510q2p9k-y-https-www-webofscience-com.z.e-nformation.ro/wos/woscc/full-record/WOS:001304712900001</t>
  </si>
  <si>
    <t>https://www.mdpi.com/2075-4426/14/8/815</t>
  </si>
  <si>
    <t>10.3390/jpm14080815</t>
  </si>
  <si>
    <t>WOS:001304712900001</t>
  </si>
  <si>
    <t>THE EFFICIENCY OF CUSTOM DENTAL IMPLANTS IN MANAGING ORAL COMPLICATIONS OF CROHN'S DISEASE</t>
  </si>
  <si>
    <t>Anca Maria Fratila(ULBS), Alina Mihaela Elisei, Iulian Constantin, Patru Radu Stanciu, Dragos Stanciu, Alexandru Andrei Iliescu, Norina Consuela Forna, Cicerone Catalin Grigorescu</t>
  </si>
  <si>
    <t>https://1510q2p9k-y-https-www-webofscience-com.z.e-nformation.ro/wos/woscc/full-record/WOS:001359228700057</t>
  </si>
  <si>
    <t>https://rjor.ro/the-efficiency-of-custom-dental-implants-in-managing-oral-complications-of-crohns-disease/</t>
  </si>
  <si>
    <t>10.62610/RJOR.2024.3.16.59</t>
  </si>
  <si>
    <t>WOS:001359228700057</t>
  </si>
  <si>
    <t>IMPACT OF TEETH WHITENING PROCEDURES DURING PREGNANCY</t>
  </si>
  <si>
    <t>Alina Mihaela Calin, Cicerone Catalin Grigorescu, Cristina Brechler, Patru Radu Stanciu, Adrian Beznea, Dragos Stanciu, Mohammad Shalalefh, Doriana Agop Forna, Anca Maria Fratila(ULBS)</t>
  </si>
  <si>
    <t>https://1510q2wjz-y-https-www-webofscience-com.z.e-nformation.ro/wos/woscc/full-record/WOS:001359228700051</t>
  </si>
  <si>
    <t>https://rjor.ro/wp-content/uploads/2024/09/IMPACT-OF-TEETH-WHITENING-PROCEDURES-DURING-PREGNANCY.pdf</t>
  </si>
  <si>
    <t>10.62610/RJOR.2024.3.16.54</t>
  </si>
  <si>
    <t>WOS:001359228700051</t>
  </si>
  <si>
    <t>522-529</t>
  </si>
  <si>
    <t>INFLUENCES OF HEART DISEASE ON ORAL HEALTH</t>
  </si>
  <si>
    <t>Iulian Constantin, Patru Radu Stanciu, Alina Mihaela Elisei, Dragos Stanciu, Cristian Guțu, Diana Oita, Alexandru Andrei Iliescu, Norina Consuela Forna, Anca Maria Fratila(ULBS)</t>
  </si>
  <si>
    <t>https://1510q2wkr-y-https-www-webofscience-com.z.e-nformation.ro/wos/woscc/full-record/WOS:001359228700052</t>
  </si>
  <si>
    <t>https://rjor.ro/wp-content/uploads/2024/09/INFLUENCES-OF-HEART-DISEASE-ON-ORAL-HEALTH.pdf</t>
  </si>
  <si>
    <t>10.62610/RJOR.2024.3.16.55</t>
  </si>
  <si>
    <t>WOS:001359228700052</t>
  </si>
  <si>
    <t>530-541</t>
  </si>
  <si>
    <t>DIABETES AND DISEASES OF THE ORAL CAVITY IN CHILDREN AND YOUNG PEOPLE</t>
  </si>
  <si>
    <t>Oleg Solomon, Anca Maria Fratila(ULBS), Cicerone Catalin Grigorescu, Alina-Viorica Iancu, Patru Radu Stanciu, Dragos Stanciu, Alina-Ramona Dimofte, Doriana Agop Forna, Kamel Earar</t>
  </si>
  <si>
    <t>https://1510q2wkr-y-https-www-webofscience-com.z.e-nformation.ro/wos/woscc/full-record/WOS:001359228700059</t>
  </si>
  <si>
    <t>https://rjor.ro/wp-content/uploads/2024/09/DIABETES-AND-DISEASES-OF-THE-ORAL-CAVITY-IN-CHILDREN-AND-YOUNG-PEOPLE.pdf</t>
  </si>
  <si>
    <t>10.62610/RJOR.2024.3.16.61</t>
  </si>
  <si>
    <t>WOS:001359228700059</t>
  </si>
  <si>
    <t>592-604</t>
  </si>
  <si>
    <t>MANAGEMENT OF EMERGENCY ORAL SURGERY IN PREGNANCY</t>
  </si>
  <si>
    <t>Alina Mihaela Elisei, Iulian Constantin, Patru Radu Stanciu, Anca Maria Fratila(ULBS), Dragos Stanciu, Doriana Agop Forna, Alina Mihaela Calin</t>
  </si>
  <si>
    <t>https://1510q2wkr-y-https-www-webofscience-com.z.e-nformation.ro/wos/woscc/full-record/WOS:001359228700064</t>
  </si>
  <si>
    <t>https://rjor.ro/wp-content/uploads/2024/09/MANAGEMENT-OF-EMERGENCY-ORAL-SURGERY-IN-PREGNANCY.pdf</t>
  </si>
  <si>
    <t>10.62610/RJOR.2024.3.16.66</t>
  </si>
  <si>
    <t>WOS:001359228700064</t>
  </si>
  <si>
    <t>656-667</t>
  </si>
  <si>
    <t>Understanding Gastric GIST: From Pathophysiology to Personalized Treatment</t>
  </si>
  <si>
    <t>Doru-Florian-Cornel Moga(ULBS), Gabriela Vlădoiu, Anca-Maria Frătilă(ULBS), Andreea-Alina Dan, Daniel Popa, Valentin Oprea</t>
  </si>
  <si>
    <t>https://1510q2wkr-y-https-www-webofscience-com.z.e-nformation.ro/wos/woscc/full-record/WOS:001277424600001</t>
  </si>
  <si>
    <t>https://www.mdpi.com/2077-0383/13/14/3997</t>
  </si>
  <si>
    <t>10.3390/jcm13143997</t>
  </si>
  <si>
    <t>WOS:001277424600001</t>
  </si>
  <si>
    <t>A Systematic Literature Review on Inflammatory Markers in the Saliva of Patients with Multiple Sclerosis: A Cause or a Consequence of Periodontal Diseases</t>
  </si>
  <si>
    <t>Vasile Calin Arcas(ULBS), Ioan Andrei Tig, Doru Florian Cornel Moga(ULBS), Alexandra Lavinia Vlad, Corina Roman-Filip(ULBS), Anca Maria Fratila(ULBS)</t>
  </si>
  <si>
    <t>MEDICINA</t>
  </si>
  <si>
    <t>1010-660X</t>
  </si>
  <si>
    <t>https://1510q2wkr-y-https-www-webofscience-com.z.e-nformation.ro/wos/woscc/full-record/WOS:001255759200001</t>
  </si>
  <si>
    <t>https://www.mdpi.com/1648-9144/60/6/859</t>
  </si>
  <si>
    <t>10.3390/medicina60060859</t>
  </si>
  <si>
    <t>WOS:001255759200001</t>
  </si>
  <si>
    <t>Behavior of Two Dental Alloys as Ingot and Cast Crown in Artificial Saliva</t>
  </si>
  <si>
    <t>Anca Porumb, Santiago Brito-Garcia, Julia Claudia Mirza-Rosca, Anca Fratila (ULBS)</t>
  </si>
  <si>
    <t>METALS</t>
  </si>
  <si>
    <t>https://1510q2wkr-y-https-www-webofscience-com.z.e-nformation.ro/wos/woscc/full-record/WOS:001221392200001</t>
  </si>
  <si>
    <t>https://www.mdpi.com/2075-4701/14/4/398</t>
  </si>
  <si>
    <t>10.3390/met14040398</t>
  </si>
  <si>
    <t>WOS:001221392200001</t>
  </si>
  <si>
    <t>STOMA</t>
  </si>
  <si>
    <t>COMPARATIVE ANALYSIS OF THE SURFACE PROPERTIES OF DIFFERENT DENTAL IMPLANTS</t>
  </si>
  <si>
    <t>Cristiana Ioana TATIA, Maria Mirabela IANCU, Aurora ANTONIAC, Alina NECȘULESCU, Alina ROBU, Marius Lucian VASILESCU, Iuliana CORNESCHI, Anca Maria FRATILA</t>
  </si>
  <si>
    <t>UNIVERSITY POLITEHNICA OF BUCHAREST SCIENTIFIC BULLETIN SERIES B-CHEMISTRY AND MATERIALS SCIENCE</t>
  </si>
  <si>
    <t>1454-2331</t>
  </si>
  <si>
    <t>https://www.webofscience.com/wos/woscc/full-record/WOS:001380943500018</t>
  </si>
  <si>
    <t>WOS:001380943500018</t>
  </si>
  <si>
    <t>. Importance of Fecal Microbiota Transplantation and Molecular Regulation as Therapeutic Strategies in Inflammatory Bowel Diseases</t>
  </si>
  <si>
    <t>Brusnic, O.; Boicean, A.; Fleacă, S.-R.; Grama, B.; Sofonea, F.; Roman-Filip, C.; Roman-Filip, I.; Solomon, A.; Bîrsan, S.; Dura, H.</t>
  </si>
  <si>
    <t>Nutrients</t>
  </si>
  <si>
    <t>https://1510q5bor-y-https-www-webofscience-com.z.e-nformation.ro/wos/woscc/full-record/WOS:001384440200001</t>
  </si>
  <si>
    <t>https://www.mdpi.com/2072-6643/16/24/4411</t>
  </si>
  <si>
    <t>DOI 10.3390/nu16244411</t>
  </si>
  <si>
    <t>Diagnostic Values of Serum Inflammatory Biomarkers after Hip and Knee Arthroplasty in Patients with Periprosthetic Joint Infection.</t>
  </si>
  <si>
    <t>Bocea, B.-A.; Roman, M.-D.; Ion, N.C.I.; Fleaca, S.R.; Mohor, C.-I.; Popa, D.A.; Mihaila, R.-G.</t>
  </si>
  <si>
    <t>FMED 4</t>
  </si>
  <si>
    <t>Healthcare 2024, 12, 1511. https://doi.org/10.3390/healthcare12151511</t>
  </si>
  <si>
    <t>. https://www.mdpi.com/2227-9032/12/15/1511</t>
  </si>
  <si>
    <t>Brusnic, O., Onisor, D., Boicean, A., Hasegan, A., Ichim, C., Guzun, A., Chicea, R., Todor, S. B., Vintila, B. I., Anderco, P., Porr, C., Dura, H., Fleaca, S. R., &amp; Cristian, A. N.</t>
  </si>
  <si>
    <t>https://1510q5bor-y-https-www-webofscience-com.z.e-nformation.ro/wos/woscc/full-record/WOS:001351373700001</t>
  </si>
  <si>
    <t>doi.org/10.3390/jcm13216578</t>
  </si>
  <si>
    <t>Bocea, B.-A.; Catrina, B.-I.; Roman, M.-D.; Ion, N.C.I.; Fleaca, S.R.; Mohor, C.-I.; Raluca, A.O.; Moga, S.-I.; Mihaila, R.G.</t>
  </si>
  <si>
    <t>J. Clin. Med. 2024, 13, 3834. https://doi.org/10.3390/jcm13133834</t>
  </si>
  <si>
    <t>doi.org/10.3390/jcm13133834</t>
  </si>
  <si>
    <t>Uncommon Presentation of Gastric Duplication Cyst with Left-Sided Portal Hypertension: A Case Report and Literature Review.</t>
  </si>
  <si>
    <t>Boicean, A.; Prisca, D.; Bratu, D.G.; Bacila, C.I.; Tanasescu, C.; Chicea, R.; Fleaca, S.R.; Birsan, S.A.; Ichim, C.; Mohor, C.I., Roman, M.D.; Cristian, A.N.; Todor, S.B.; Mohor, C.I.; Moisin, A.; Hasegan, A.</t>
  </si>
  <si>
    <t>Diagnostics 2024, 14, 675. https://doi.org/10.3390/diagnostics14070675</t>
  </si>
  <si>
    <t>. https://www.webofscience.com/wos/woscc/full-record/WOS:001201193500001</t>
  </si>
  <si>
    <t>doi.org/10.3390/diagnostics14070675</t>
  </si>
  <si>
    <t>Oprinca, George Călin, Cosmin-Ioan Mohor, Alina-Simona Bereanu, Lilioara-Alexandra Oprinca-Muja, Iancu Bogdan-Duică, Sorin Radu Fleacă, Adrian Hașegan, Atasie Diter, Ioana Boeraș, Adrian Nicolae Cristian</t>
  </si>
  <si>
    <t>https://1510q5bor-y-https-www-webofscience-com.z.e-nformation.ro/wos/woscc/full-record/WOS:001245247800001</t>
  </si>
  <si>
    <t>doi.org/10.3390/ijms25115755</t>
  </si>
  <si>
    <t>Oprinca, George-Călin, Cosmin-Ioan Mohor, Alexandra Oprinca-Muja, Adrian Hașegan, Adrian-Nicolae Cristian, Sorin-Radu Fleacă, Ioana Boeraș, Roxana Cardoș, Diter Atasie, Manuela Mihalache, Talvan E, Mohor Calin Ioan</t>
  </si>
  <si>
    <t>https://1510q5bor-y-https-www-webofscience-com.z.e-nformation.ro/wos/woscc/full-record/WOS:001192798400001</t>
  </si>
  <si>
    <t>doi.org/10.3390/microorganisms12030459</t>
  </si>
  <si>
    <t>4-Feb</t>
  </si>
  <si>
    <t>In Pursuit of Novel Markers: Unraveling the Potential of miR-106, CEA and CA 19-9 in Gastric Adenocarcinoma Diagnosis and Staging.</t>
  </si>
  <si>
    <t>Boicean, A., Boeras, I., Birsan, S., Ichim, C., Todor, S. B., Onisor, D. M., Brusnic, O., Bacila, C., Dura, H., Roman-Filip, C., Ognean, M. L., Tanasescu, C., Hasegan, A., Bratu, D., Porr, C., Roman-Filip, I., Neamtu, B., &amp; Fleaca, S. R.</t>
  </si>
  <si>
    <t>https://1510q5bor-y-https-www-webofscience-com.z.e-nformation.ro/wos/woscc/full-record/WOS:001278768900001</t>
  </si>
  <si>
    <t>DOI: 10.3390/ijms25147898</t>
  </si>
  <si>
    <t>Vertical transmission of SARS-CoV-2 from mother to fetus.</t>
  </si>
  <si>
    <t>Mohor CI, Oprinca GC, Oprinca-Muja A, Fleacă SR, Boicean A, Boeraș I, Roman MD, Mohor CI.</t>
  </si>
  <si>
    <t>Pathology. 2024 Feb;56(1):107-110. doi: 10.1016/j.pathol.2023.06.011. Epub 2023 Aug 26. PMID: 37739925.</t>
  </si>
  <si>
    <t>0031-3025</t>
  </si>
  <si>
    <t>. https://www.webofscience.com/wos/woscc/full-record/WOS:001165008800001</t>
  </si>
  <si>
    <t>https://www.pathologyjournal.rcpa.edu.au/article/S0031-3025(23)00221-0/fulltext</t>
  </si>
  <si>
    <t>doi 10.1016/j.pathol.2023.06.011</t>
  </si>
  <si>
    <t>WOS:001165008800001</t>
  </si>
  <si>
    <t>107-110</t>
  </si>
  <si>
    <t>Vertical transmission of SARS-CoV-2 from mother to fetus</t>
  </si>
  <si>
    <t>Mohor, CI (Mohor, Cosmin I.) ; Oprinca, GC (Oprinca, George C.) ; Oprinca-Muja, A (Oprinca-Muja, Alexandra) ; Fleaca, SR (Fleaca, Sorin R.) ; Boicean, A (Boicean, Adrian) ; Boeras, I (Boeras, Ioana) ; Roman, MD (Roman, Mihai D.) ; Mohor, CI (Mohor, Calin I.)</t>
  </si>
  <si>
    <t>PATHOLOGY</t>
  </si>
  <si>
    <t>https://www.webofscience.com/wos/woscc/full-record/WOS:001165008800001</t>
  </si>
  <si>
    <t>10.1016/j.pathol.2023.06.011</t>
  </si>
  <si>
    <t>Mihai, I (Mihai, Ionela) ; Dura, H (Dura, Horatiu) ; Teodoru, CA (Teodoru, Cosmin Adrian) ; Todor, SB (Todor, Samuel Bogdan) ; Ichim, C (Ichim, Cristian) ; Grigore, N (Grigore, Nicolae) ; Mohor, CI (Mohor, Cosmin Ioan) ; Mihetiu, A (Mihetiu, Alin) ; Oprinca, G (Oprinca, George) ; Bacalbasa, N (Bacalbasa, Nicolae) ; Tanasescu, D (Tanasescu, Denisa) ; Bratu, DG (Bratu, Dan Georgian) ; Boicean, A (Boicean, Adrian) ; Oros, B (Oros, Bogdan) ; Hasegan, A (Hasegan, Adrian)</t>
  </si>
  <si>
    <t>Paul Șiancu 1,2ORCID,George-Călin Oprinca
George-Călin Oprinca
SciProfilesScilitPreprints.orgGoogle Scholar
 2,Andra-Cecilia Vulcu 3,Monica Pătran 1,Adina Emilia Croitoru 4ORCID,Denisa Tănăsescu 5,Dan Bratu 6,7,*ORCID,Adrian Boicean 5,8ORCID andCiprian Tănăsescu 6,7</t>
  </si>
  <si>
    <t>10.3390/diagnostics14182073</t>
  </si>
  <si>
    <t>Concepts of cardiac Dyssynchrony and Dynamic Approach</t>
  </si>
  <si>
    <t>Bianca Iulia Catrina, Florina Batar, Ioan Manitiu, Liiana Prodan, Ciprian Tanasescu, Teodora Filip</t>
  </si>
  <si>
    <t>FMED</t>
  </si>
  <si>
    <t>https://doi.org/10.3390/diagnostics14090937</t>
  </si>
  <si>
    <t>WOS001219884700001</t>
  </si>
  <si>
    <t>937-</t>
  </si>
  <si>
    <t>PRE</t>
  </si>
  <si>
    <t>Lidia-Maria Mondoc, Alina-Camelia Catana, Liiana-Carmen Prodan, Madalina Valeanu</t>
  </si>
  <si>
    <t>Cureus, Part of Spinger Nature</t>
  </si>
  <si>
    <t>https://pubmed.ncbi.nlm.nih.gov/39071078/</t>
  </si>
  <si>
    <t>Vonica RC, Butuca A, Vonica-Tincu AL, Morgovan C, Pumnea M, Cipaian RC, Curca RO, Batar F, Vornicu V, Solomon A, Frum A, Dobrea CM, Axente DD, Gligor FG</t>
  </si>
  <si>
    <t>https://www.webofscience.com/wos/woscc/full-record/WOS:001364076800001</t>
  </si>
  <si>
    <t>3847-3869</t>
  </si>
  <si>
    <t>PUMNEA MANUELA</t>
  </si>
  <si>
    <t>Safety profile of the Trastuzumab-based ADCs: Analysis of real-world data registered in Eudravigilance</t>
  </si>
  <si>
    <t>Morgovan, C; Dobrea, CM; Butuca, A; Arseniu, AM, Frum, A; Rus, LL, Chis, AA; Juncan, AM; Gligor, FG; Georgescu, C; Ghibu, S; Vonica-Tincu, AL.</t>
  </si>
  <si>
    <t>https://www.webofscience.com/wos/alldb/full-record/WOS:001232414300001</t>
  </si>
  <si>
    <t>DOI10.3390/biomedicines12050953</t>
  </si>
  <si>
    <t>Evaluation of the Safety of Cosmetic Ingredients and Their Skin Compatibility through In Silico and In Vivo Assessments of a Newly Developed Eye Serum</t>
  </si>
  <si>
    <t>Juncan, AM (ULBS); Rus, LL (ULBS); Morgovan, C (ULBS); Loghin, F (UMF Cluj)</t>
  </si>
  <si>
    <t>https://www.webofscience.com/wos/woscc/full-record/WOS:001277734600001</t>
  </si>
  <si>
    <t>DOI10.3390/toxics12070451</t>
  </si>
  <si>
    <t>WOS:001277734600001</t>
  </si>
  <si>
    <t>Drug-Drug Interactions of Selective Serotonin Reuptake Inhibitors: A Pharmacovigilance Study on Real-World Evidence from the EudraVigilance Database</t>
  </si>
  <si>
    <t>Dobrea, CM; Frum, A; Butuca, A; Morgovan, C; Stoicescu, L; Chis, AA; Arseniu, AM; Rus, LL; Gligor, FG; Vonica-Tincu, AL.</t>
  </si>
  <si>
    <t>https://www.webofscience.com/wos/alldb/full-record/WOS:001342993600001</t>
  </si>
  <si>
    <t>DOI10.3390/ph17101278</t>
  </si>
  <si>
    <t>Comparative Analysis of Mixed Reality and PowerPoint in Education: Tailoring Learning Approaches to Cognitive Profiles</t>
  </si>
  <si>
    <t>RE Petruse (ULBS), V Grecu (ULBS), MB Chiliban (ULBS), ET Tâlvan (ULBS)</t>
  </si>
  <si>
    <t>Sensors-MDPI</t>
  </si>
  <si>
    <t>1424-8220</t>
  </si>
  <si>
    <t>https://www.webofscience.com/wos/woscc/full-record/WOS:001305513700001</t>
  </si>
  <si>
    <t>https://www.mdpi.com/1424-8220/24/16/5138</t>
  </si>
  <si>
    <t>https://doi.org/10.3390/s24165138</t>
  </si>
  <si>
    <t>Exploring miRNA Profiles in Colon Cancer: A Focus on miR101-3p, miR106a-5p, and miR326</t>
  </si>
  <si>
    <t>Constantin-Dan Tâlvan (ULBS), Elena-Teodora Tâlvan (ULBS), Călin Ilie Moho (ULBS)r, Liviuța Budișan (UMF Cluj), Valentin Grecu (ULBS), Manuela Mihalache (ULBS), Oana Zănoagă (UMF Cluj), Sergiu Chira (UMF CLUJ, Ioana Berindan-Neagoe (UMF Cluj), Victor Cristea (UMF Cluj), Cosmin Ioan Mohor (ULBS)</t>
  </si>
  <si>
    <t>Cancers-MDPI</t>
  </si>
  <si>
    <t>https://www.webofscience.com/wos/woscc/full-record/WOS:001254463200001</t>
  </si>
  <si>
    <t>https://www.mdpi.com/2072-6694/16/12/2285</t>
  </si>
  <si>
    <t>https://doi.org/10.3390/cancers16122285</t>
  </si>
  <si>
    <t>Serum interleukins 8, 17, and 33 as potential biomarkers of colon cancer</t>
  </si>
  <si>
    <t>Constantin-Dan Tâlvan (ULBS), Liviuța Budișan (UMF Cluj), Elena-Teodora Tâlvan (ULBS), Valentin Grecu (ULBS), Oana Zănoagă (UMF Cluj), Cosmin Mihalache (ULBS), Victor Cristea (UMF Cluj), Ioana Berindan-Neagoe (UMF Cluj), Călin Ilie Mohor (ULBS)</t>
  </si>
  <si>
    <t>https://www.webofscience.com/wos/woscc/full-record/WOS:001170103100001</t>
  </si>
  <si>
    <t>https://www.mdpi.com/2072-6694/16/4/745</t>
  </si>
  <si>
    <t>https://doi.org/10.3390/cancers16040745</t>
  </si>
  <si>
    <t>Expression and Functional Analysis of Immuno-Micro-RNAs mir-146a and mir-326 in Colorectal Cancer</t>
  </si>
  <si>
    <t>Ovidiu Farc (UMF Cluj), Liviuta Budisan (UMF Cluj), Florin Zaharie (UMF Cluj), Roman Țăulean (UMF Cluj), Dan Vălean (UMF Cluj), Elena Talvan (ULBS), Ioana Berindan Neagoe (UMF Cluj), Oana Zănoagă (UMF Cluj), Cornelia Braicu (UMF Cluj), Victor Cristea (UMF Cluj)</t>
  </si>
  <si>
    <t>Current Issues in Molecular Biology-MDPI</t>
  </si>
  <si>
    <t>https://www.webofscience.com/wos/woscc/full-record/WOS:001276526600001</t>
  </si>
  <si>
    <t>https://www.mdpi.com/1467-3045/46/7/421</t>
  </si>
  <si>
    <t>https://doi.org/10.3390/cimb46070421</t>
  </si>
  <si>
    <t>George Călin Oprinca (ULBS), Cosmin-Ioan Mohor (ULBS), Alina-Simona Bereanu (ULBS), Lilioara-Alexandra Oprinca-Muja (ULBS), Iancu Bogdan-Duică (ULBS), Sorin Radu Fleacă (ULBS), Adrian Hașegan (ULBS), Atasie Diter (ULBS), Ioana Boeraș ULBS), Adrian Nicolae Cristian (ULBS), Elena-Teodora Tâlvan (ULBS), Călin Ilie Mohor (ULBS)</t>
  </si>
  <si>
    <t>International Journal of Molecular Sciences- MDPI</t>
  </si>
  <si>
    <t>https://doi.org/10.3390/ijms25115755</t>
  </si>
  <si>
    <t>George-Călin Oprinca (ULBS), Cosmin-Ioan Mohor (ULBS), Alexandra Oprinca-Muja (ULBS), Adrian Hașegan (ULBS), Adrian-Nicolae Cristian (ULBS), Sorin-Radu Fleacă (ULBS), Ioana Boeraș (ULBS), Roxana Cardoș (ULBS), Diter Atasie (ULBS), Manuela Mihalache (ULBS), Cosmin Mihalache (ULBS), Elena Teodora Tâlvan (ULBS), Călin-Ilie Mohor (ULBS)</t>
  </si>
  <si>
    <t>Microorganisms-MDPI</t>
  </si>
  <si>
    <t>https://doi.org/10.3390/microorganisms12030459</t>
  </si>
  <si>
    <t>D-Bifunctional Protein Deficiency Diagnosis—A Challenge in Low Resource Settings: Case Report and Review of the Literature</t>
  </si>
  <si>
    <t>Maria Livia Ognean, Ioana Bianca Mutică, Gabriela Adriana Vișa, Ciprian Radu Șofariu, Claudiu Matei, Bogdan Neamțu, Manuela Cucerea, Radu Galiș, Gabriela Ariadna Cocișiu, Ioana Octavia Mătăcuță-Bogdan</t>
  </si>
  <si>
    <t>https://doi.org/10.3390/IJMS25094924</t>
  </si>
  <si>
    <t>Neamtu Bogdan 2024</t>
  </si>
  <si>
    <t>Assessing Lifestyle Patterns and Their Influence on Weight Status in Students from a High School in Sibiu, Romania: An Adaptation of ISCOLE Questionnaires and the Child Feeding Questionnaire</t>
  </si>
  <si>
    <t>Mihai Octavian Negrea, Gabriel Octavian Negrea, Gabriela Săndulescu, Bogdan Neamtu, Adelaida Solomon, Mirela Livia Popa, Oana Stoia, Carmen Daniela Domnariu, Minodora Teodoru</t>
  </si>
  <si>
    <t>https://www.webofscience.com/wos/woscc/full-record/WOS:001231391300001</t>
  </si>
  <si>
    <t>https://www.mdpi.com/2072-6643/16/10/1532</t>
  </si>
  <si>
    <t>https://doi.org/10.3390/nu16101532</t>
  </si>
  <si>
    <t>WOS:001231391300001</t>
  </si>
  <si>
    <t>Therapeutic Options in Hydatid Hepatic Cyst Surgery: A Retrospective Analysis of Three Surgical Approaches</t>
  </si>
  <si>
    <t>RAGE and its ligands in breast cancer progression and metastasis</t>
  </si>
  <si>
    <t>Madalina Coser, Bogdan Mihai Neamtu, Bogdan Pop, Calin Remus Cipaian, Maria Crisan</t>
  </si>
  <si>
    <t>Oncology Reviews</t>
  </si>
  <si>
    <t>1970-5557</t>
  </si>
  <si>
    <t>https://www.webofscience.com/wos/woscc/full-record/WOS:001397535600001</t>
  </si>
  <si>
    <t>https://www.frontiersin.org/journals/oncology-reviews/articles/10.3389/or.2024.1507942/full</t>
  </si>
  <si>
    <t>https://doi.org/10.3389/or.2024.1507942</t>
  </si>
  <si>
    <t>WOS:001397535600001</t>
  </si>
  <si>
    <t>EEG activation during a mindfulness session and its effects on memory encoding</t>
  </si>
  <si>
    <t>Ruben Perez-Elvira, César Rodríguez Ledo, Alfonso Salgado Ruiz, María Agudo Juan, Pilar Quiroga Méndez, Andrei Dragomir, Raluca Costea, Bogdan Neamtu</t>
  </si>
  <si>
    <t>NeuroRegulation</t>
  </si>
  <si>
    <t>2373-0587</t>
  </si>
  <si>
    <t>https://www.neuroregulation.org/article/view/23440</t>
  </si>
  <si>
    <t>https://doi.org/10.15540/nr.11.2.112</t>
  </si>
  <si>
    <t>112-112</t>
  </si>
  <si>
    <t>Validation and application of a factorial model of attention in attention-deficit/hyperactivity disorder</t>
  </si>
  <si>
    <t>María Agudo Juan, Ruben Perez-Elvira, Marina Wobbeking, Bogdan Neamtu</t>
  </si>
  <si>
    <t>https://www.neuroregulation.org/article/view/23424</t>
  </si>
  <si>
    <t>https://doi.org/10.15540/nr.11.1.53</t>
  </si>
  <si>
    <t>53-53</t>
  </si>
  <si>
    <t>Lixandru, CI (Lixandru, Cosmin Ionut) [1] ; Maniu, I (Maniu, Ionela) [2] , [3] ; Cernusca-Mitariu, MM (Cernusca-Mitariu, Maria Mihaela) [1] ; Fagetan, MI (Fagetan, Mihai Iulian) [1] ; Cernusca-Mitariu, IS (Cernusca-Mitariu, Ioan Sebastian) [1] ; Domnariu, HP (Domnariu, Horatiu Paul) [4] ; Lixandru, GA (Lixandru, George Adrian) [1] ; Domnariu, CD (Domnariu, Carmen Daniela) [1]</t>
  </si>
  <si>
    <t>HEALTHCARE</t>
  </si>
  <si>
    <t>https://1510q3ex3-y-https-www-webofscience-com.z.e-nformation.ro/wos/woscc/full-record/WOS:001277125000001</t>
  </si>
  <si>
    <t>1-11</t>
  </si>
  <si>
    <t>Lixandru, CI (Lixandru, Cosmin Ionut) [1] ; Maniu, I (Maniu, Ionela) [2] , [3] ; Cernusca-Mitariu, MM (Cernusca-Mitariu, Maria Mihaela) [1] ; Fagetan, MI (Fagetan, Mihai Iulian) [1] ; Cernusca-Mitariu, IS (Cernusca-Mitariu, Ioan Sebastian) [1] ; Domnariu, HP (Domnariu, Horatiu Paul) [4] ; Lixandru, M (Lixandru, Magdalena) [1] ; Domnariu, CD (Domnariu, Carmen Daniela) [1]</t>
  </si>
  <si>
    <t>DENTISTRY JOURNAL</t>
  </si>
  <si>
    <t>eISSN 2304-6767</t>
  </si>
  <si>
    <t>https://1510q3ex3-y-https-www-webofscience-com.z.e-nformation.ro/wos/woscc/full-record/WOS:001191492400001</t>
  </si>
  <si>
    <t>Romanian nurses' beliefs on nursing diagnosis. A survey study based on the theory of planned behavior</t>
  </si>
  <si>
    <t>Gligor, LE (Gligor, Laura Elena) [1] ; Romero-Sánchez, JM (Romero-Sanchez, Jose Manuel) [2] ; Rusu, H (Rusu, Horatiu) [1] , [3] ; Paloma-Castro, O (Paloma-Castro, Olga) [2] ; Domnariu, C (Domnariu, Carmen) [1].                1 Lucian Blaga Univ Sibiu, Sibiu, Romania
2 Univ Cadiz, Fac Nursing &amp; Physiotherapy, Nursing &amp; Physiotherapy Dept, Cadiz, Spain
3 Romanian Acad, Res Inst Qual Life, Bucharest, Romania</t>
  </si>
  <si>
    <t>INTERNATIONAL JOURNAL OF NURSING KNOWLEDGE</t>
  </si>
  <si>
    <t>eISSN 2047-3095</t>
  </si>
  <si>
    <t>https://1510q3ex3-y-https-www-webofscience-com.z.e-nformation.ro/wos/woscc/full-record/WOS:001082830800001</t>
  </si>
  <si>
    <t>https://1511h3exf-y-https-onlinelibrary-wiley-com.z.e-nformation.ro/doi/10.1111/2047-3095.12449</t>
  </si>
  <si>
    <t>10.1111/2047-3095.12449</t>
  </si>
  <si>
    <t>WOS:001082830800001</t>
  </si>
  <si>
    <t>324-333</t>
  </si>
  <si>
    <t>2024 - raportata pe 2023</t>
  </si>
  <si>
    <t>Negrea, MO (Negrea, Mihai Octavian) [1] , [2] ; Negrea, GO (Negrea, Gabriel Octavian) [3] ; Sandulescu, G(Sandulescu, Gabriela) [3] ; Neamtu, B (Neamtu, Bogdan) [1] , [4] ; Solomon, A (Solomon, Adelaida) [1] , [2] ; Popa, ML (Popa, Mirela Livia) [1] , [2] ; Stoia, O (Stoia, Oana) [1] , [2] ; Domnariu, CD (Domnariu, Carmen Daniela) [5] ; Teodoru, M (Teodoru, Minodora) [1] , [2].                                               1 Lucian Blaga Univ, Fac Med, Clin Med Dept, Sibiu 550024, Romania
2 Cty Clin Emergency Hosp Sibiu, 2-4 Corneliu Coposu Str, Sibiu 550245, Romania
3 Gheorghe Lazar Natl Coll, 1-3 Gheorghe Lazar Str, Sibiu 550165, Romania
4 Pediat Clin Hosp Sibiu, Dept Clin Res, Sibiu 550166, Romania
5 Lucian Blaga Univ, Fac Med, Dept Dent Med &amp; Nursing, Sibiu 550024, Romania</t>
  </si>
  <si>
    <t>https://1510q3ex3-y-https-www-webofscience-com.z.e-nformation.ro/wos/woscc/full-record/WOS:001231391300001</t>
  </si>
  <si>
    <t>10.3390/nu16101532</t>
  </si>
  <si>
    <t>1-27</t>
  </si>
  <si>
    <t>The quality of nursing diagnoses, interventions, and outcomes in Romanian nursing documentation measured with the Q-DIO: A cross-sectional study</t>
  </si>
  <si>
    <t>Gligor, LE (Gligor, Laura Elena) [1] , [6] ; Rusu, H (Rusu, Horatiu) [2] , [3] ; Domnariu, CD (Domnariu, Carmen Daniela) [1] ; Müller-Staub, M (Muller-Staub, Maria) [4] , [5].                                                                                                    1 Lucian Blaga Univ Sibiu, Fac Med, Dent Med &amp; Nursing Dept, Sibiu, Romania
2 Romanian Acad, Res Inst Qual Life, Bucharest, Romania
3 Pflege PBS, Nursing Projects, Consulting, Res, Wil, Switzerland
4 Hanze Univ, Res &amp; Innovat Grp Hlth Care &amp; Nursing, Groningen, Netherlands
5 Lucian Blaga Univ Sibiu, Fac Social Sci &amp; Humanities, Ctr Social Res, Sibiu, Romania
6 Lucian Blaga Univ Sibiu, Sibiu, Romania</t>
  </si>
  <si>
    <t>https://1510q3ex3-y-https-www-webofscience-com.z.e-nformation.ro/wos/woscc/full-record/WOS:001065132300001</t>
  </si>
  <si>
    <t>https://1511h2goq-y-https-onlinelibrary-wiley-com.z.e-nformation.ro/doi/10.1111/2047-3095.12446</t>
  </si>
  <si>
    <t>10.1111/2047-3095.12446</t>
  </si>
  <si>
    <t>WOS:001065132300001</t>
  </si>
  <si>
    <t>298-307</t>
  </si>
  <si>
    <t>EVALUATION OF THE BIOMECHANICAL PROPERTIES OF IN VIVO USED ORTHODONTIC MINI-IMPLANTS</t>
  </si>
  <si>
    <t>Pop, SI (Pop, Silvia Izabella) [1] ; Dudescu, M (Dudescu, Mircea) [2] ; Ana, P (Ana, Procopciuc) [3] ; Kerekes-Mathe, BE (Kerekes-Mathe, Bernadette-Evelyn) [4] ; Mitariu, M (Mitariu, Mihai) [5] ; Bud, E (Bud, Eugen) [6] ; Mitariu, L (Mitariu, Loredana) [7] ; Pacurar, M (Pacurar, Mariana) [8] ; Pop, RV (Pop, Radu Vasile) [9]. 1 George Emil Palade Univ Med Pharm Sci &amp; Technol T, Fac Med Dent, Dept Orthodont, 38 Gh Marinescu Str, Targu Mures 540139, Romania
2 Tech Univ Cluj Napoca, Dept Mech Engn, 28 Memorandumului St, Cluj Napoca 400114, Romania
3 George Emil Palade Univ Med Pharm Sci &amp; Technol T, Dept Dent Surg, Fac Med Dent, 38 Gh Marinescu Str, Targu Mures 540139, Romania
4 George Emil Palade Univ Med Pharm Sci &amp; Technol T, Morphol Teeth &amp; Dent Arches Dept, Fac Med Dent, 38 Gh Marinescu Str, Targu Mures 540139, Romania
5 Lucian Balga Univ, Fac Med Dent, Dept Dent Med &amp; Nursing, Blvd Victoriei, Sibiu 550024, Romania
6 George Emil Palade Univ Med Pharm Sci &amp; Technol T, Dept Orthodont, Fac Med Dent, 38 Gh Marinescu Str, Targu Mures 540139, Romania
7 Lucian Balga Univ, Fac Med Dent, Dept Dent Med &amp; Nursing, Sibiu 550024, Romania
8 George Emil Palade Univ Med Pharm Sci &amp; Technol T, Dept Orthodont, Fac Med Dent, 38 Gh Marinescu Str, Targu Mures 540139, Romania
9 Nat Smile Dent Clin, 76 Gh Doja Str, Targu Mures 540232, Romania</t>
  </si>
  <si>
    <t>FMED 5</t>
  </si>
  <si>
    <t>https://1510q1qvx-y-https-www-webofscience-com.z.e-nformation.ro/wos/woscc/full-record/WOS:001212387500017</t>
  </si>
  <si>
    <t>https://rjor.ro/wp-content/uploads/2024/04/EVALUATION-OF-THE-BIOMECHANICAL-PROPERTIES-OF-IN-VIVO-USED-ORTHODONTIC-MINI-IMPLANTS.pdf</t>
  </si>
  <si>
    <t>10.6261/RJOR.2024.1.16.20</t>
  </si>
  <si>
    <t>WOS:001212387500017</t>
  </si>
  <si>
    <t>Personalized and Complex Esthetic Oral Rehabilitation in a Case of Non-Syndromic Oligodontia</t>
  </si>
  <si>
    <t>Pop, SI (Pop, Silvia Izabella) [1] ; Procopciuc, A (Procopciuc, Ana) [2] ; Mitariu, M (Mitariu, Mihai) [3] ; Mitariu, L (Mitariu, Loredana) [3] ; Pop, RV (Pop, Radu Vasile) [1]. 1 George Emil Palade Univ Med Pharm Sci &amp; Technol Ta, Fac Dent Med, Orthodont Dept, 38 Gh Marinescu Str, Targu Mures 540139, Romania
2 George Emil Palade Univ Med Pharm Sci &amp; Technol Ta, Fac Dent Med, Dept Dent Surg, 38 Gh Marinescu Str, Targu Mures 540139, Romania
3 Lucian Balga Univ, Fac Dent Med, Dept Dent Med &amp; Nursing, Bd Ul Victoriei, Sibiu 550024, Romania</t>
  </si>
  <si>
    <t>https://1510q1qvx-y-https-www-webofscience-com.z.e-nformation.ro/wos/woscc/full-record/WOS:001209926100001</t>
  </si>
  <si>
    <t>https://www.mdpi.com/2075-4426/14/4/350</t>
  </si>
  <si>
    <t>10.3390/jpm14040350</t>
  </si>
  <si>
    <t>WOS:001209926100001</t>
  </si>
  <si>
    <t>Three-Dimensional Assessment of Upper Airway Volume and Morphology in Patients with Different Sagittal Skeletal Patterns</t>
  </si>
  <si>
    <t>Pop, SI (Pop, Silvia Izabella) [1] ; Procopciuc, A (Procopciuc, Ana) [1] ; Arsintescu, B (Arsintescu, Bianca) [1] ; Mitariu, M (Mitariu, Mihai) [2] ; Mitariu, L (Mitariu, Loredana) [2] ; Pop, RV (Pop, Radu Vasile) [3] ; Cerghizan, D (Cerghizan, Diana) [1] ; Jánosi, KM (Janosi, Kinga Maria) [1]. 1 Faculty of Dental Medicine, George Emil Palade University of Medicine, Pharmacy, Science and Technology of Târgu Mureș, 38 Gh. Marinescu Str., 540139 Târgu Mureș, Romania; 2 Faculty of Dental Medicine, Lucian Balga University, Bd-ul. Victoriei, 550024 Sibiu, Romania; 3 Private Practice, Natural Smile Dental Clinic, 76 Gh Doja Str., 540232 Târgu Mureș, Romani</t>
  </si>
  <si>
    <t>https://1510q1qvx-y-https-www-webofscience-com.z.e-nformation.ro/wos/woscc/full-record/WOS:001220032300001</t>
  </si>
  <si>
    <t>https://www.mdpi.com/2075-4418/14/9/903</t>
  </si>
  <si>
    <t>10.3390/diagnostics14090903</t>
  </si>
  <si>
    <t>WOS:001220032300001</t>
  </si>
  <si>
    <t>CBCT Evaluation of Alveolar Bone Change and Root Resorption after Orthodontic Treatment: A Retrospective Study</t>
  </si>
  <si>
    <t>Pop, SI (Pop, Silvia Izabella) [1] ; Cerghizan, D (Cerghizan, Diana) [1] ; Mitariu, L (Mitariu, Loredana) [2] ; Jánosi, KM (Janosi, Kinga Maria) [1] ; DAndrea, A (DAndrea, Antonella) [1]. 1 George Emil Palade Univ Med Pharm Sci &amp; Technol Ta, Fac Dent Med, 38 Gh Marinescu Str, Targu Mures 540139, Romania
2 Lucian Balga Univ, Fac Dent Med, Sibiu 550024, Romania</t>
  </si>
  <si>
    <t>https://1510q1qvx-y-https-www-webofscience-com.z.e-nformation.ro/wos/woscc/full-record/WOS:001305346300001</t>
  </si>
  <si>
    <t>https://www.mdpi.com/2075-4418/14/16/1757</t>
  </si>
  <si>
    <t>10.3390/diagnostics14161757</t>
  </si>
  <si>
    <t>WOS:001305346300001</t>
  </si>
  <si>
    <t>COMPARATIVE ANALYSIS OF CLINICAL PERFORMANCE BETWEEN PREP AND NO-PREP FELDSPATHIC VENEERS OVER 10 YEARS</t>
  </si>
  <si>
    <t>Jantea, A (Jantea, Adrian) [1] ; Mihali, SG (Mihali, Sorin Gheorghe) [2] ; Porojan, L (Porojan, Liliana) [3] ; Lolos, D (Lolos, Dan) [4] ; Tudor, A (Tudor, Anca) [5] ; Mitariu, M (Mitariu, Mihai) [6]. 1 Victor Babes Univ Med &amp; Pharm Timisoara, Fac Dent Med, Dept Prosthodont, Eftimie Murgu Sq 2, Timisoara 300041, Romania
2 Vasile Goldis Western Univ Arad, Fac Dent, Dept Prosthodont, 94 Revolutiei Blvd, Arad 310025, Romania
3 Victor Babes Univ Med &amp; Pharm Timisoara, Fac Dent Med, Ctr Adv Technol Dent Prosthodont, Dept Dent Prostheses Technol Dent Technol, Eftimie Murgu Sq 2, Timisoara 300041, Romania
4 Victor Babes Univ Med &amp; Pharm Timisoara, Fac Dent Med, Eftimie Murgu Sq 2, Timisoara 300041, Romania
5 Victor Babes Univ Med &amp; Pharm, Fac Dent Med, Res Ctr Dent Med Using Convent &amp; Alternat Technol, Med Informat &amp; Biostat, 2 Eftimie Murgu Sq, Timisoara 300041, Romania
6 Univ Sibiu Lucian Blaga ULBS, Fac Dent, Dept Dent Med &amp; Nursing 4, Lucian Blaga 2A, Sibiu, Romania</t>
  </si>
  <si>
    <t>https://1510q1rtu-y-https-www-webofscience-com.z.e-nformation.ro/wos/woscc/full-record/WOS:001454884900017</t>
  </si>
  <si>
    <t>https://rjor.ro/comparative-analysis-of-clinical-performance-between-prep-and-no-prep-feldspathic-veneers-over-10-years/</t>
  </si>
  <si>
    <t>10.62610/RJOR.2024.4.16.67</t>
  </si>
  <si>
    <t>WOS:001454884900017</t>
  </si>
  <si>
    <t>694-704</t>
  </si>
  <si>
    <t>Complete regression of intrahepatic cholangiocarcinoma after right portal vein ligation. Case report.</t>
  </si>
  <si>
    <t>Moga DF, Gavrilă GA, Dan AA, Smarandache CG</t>
  </si>
  <si>
    <t>Int J Surg Case Rep</t>
  </si>
  <si>
    <t>2210-2612</t>
  </si>
  <si>
    <t>https://1510qxgyn-y-https-www-webofscience-com.z.e-nformation.ro/wos/woscc/full-record/WOS:001218131900001</t>
  </si>
  <si>
    <t>https://www.sciencedirect.com/journal/international-journal-of-surgery-case-reports/vol/117/suppl/C?page=2</t>
  </si>
  <si>
    <t>https://doi,org/10.1016/j.ijscr.2024.109580</t>
  </si>
  <si>
    <t>Correlation between Depth of the Curve of Spee and Some Specific Malocclusion Characteristics in a Population from Sibiu County, Romania—A Cross-Sectional Study.</t>
  </si>
  <si>
    <t>Arcas, V.C.; Tig, I.A.; Moga, D.F.C.; Vlad, A.L.; Saceleanu, A.; Fratila, A.M.</t>
  </si>
  <si>
    <t>J. Clin. Med.</t>
  </si>
  <si>
    <t>https://1510qxgyn-y-https-www-webofscience-com.z.e-nformation.ro/wos/woscc/full-record/WOS:001233119400001</t>
  </si>
  <si>
    <t>https://doi.org/10.3390/jcm13102750</t>
  </si>
  <si>
    <t>A Systematic Literature Review on Inflammatory Markers in the Saliva of Patients with Multiple Sclerosis: A Cause or a Consequence of Periodontal Diseases.</t>
  </si>
  <si>
    <t>Arcas, V.C.; Tig, I.A.; Moga, D.F.C.; Vlad, A.L.; Roman-Filip, C.; Fratila, A.M.</t>
  </si>
  <si>
    <t>Medicina-Lithuania</t>
  </si>
  <si>
    <t>1648-9144 1010-660X</t>
  </si>
  <si>
    <t>https://1510qxgyn-y-https-www-webofscience-com.z.e-nformation.ro/wos/woscc/full-record/WOS:001255759200001</t>
  </si>
  <si>
    <t>https://doi.org/10.3390/medicina60060859</t>
  </si>
  <si>
    <t>Understanding Gastric GIST: From Pathophysiology to
Personalized Treatment</t>
  </si>
  <si>
    <t>Moga, D.-F.-C.; Vladoiu, G.;
Fratila, A.-M.; Dan, A.-A.; Popa, D.; Oprea, V</t>
  </si>
  <si>
    <t>https://1510qxgyn-y-https-www-webofscience-com.z.e-nformation.ro/wos/woscc/full-record/WOS:001277424600001</t>
  </si>
  <si>
    <t>https://doi.org/10.3390/jcm13143997</t>
  </si>
  <si>
    <t>A Literature Review and Meta-Analysis on the Potential Use of miR-150 as a Novel Biomarker in the Detection and Progression of Multiple Sclerosis.</t>
  </si>
  <si>
    <t>Arcas, V.C.; Fratila, A.M.; Moga, D.F.C.; Roman-Filip, I.; Arcas, A.-M.C.; Roman-Filip, C.; Sava</t>
  </si>
  <si>
    <t>J. Pers. Med.</t>
  </si>
  <si>
    <t>https://1510qxgyn-y-https-www-webofscience-com.z.e-nformation.ro/wos/woscc/full-record/WOS:001304712900001</t>
  </si>
  <si>
    <t>https://doi.org/10.3390/jpm14080815</t>
  </si>
  <si>
    <t>The effects of the COVID-19 pandemic on the diagnosis and prognosis of melanoma 2 years after the pandemic in two Romanian counties</t>
  </si>
  <si>
    <t>Apostu AP, Vesa SC, Frățilă S, Iancu G, Bejinariu N, Muntean M, Senilă SC, Baba OA, Pop Secășan C, Ungureanu L</t>
  </si>
  <si>
    <t>Frontiers in medicine</t>
  </si>
  <si>
    <t>2296-858X</t>
  </si>
  <si>
    <t>https://1510qsqz9-y-https-www-webofscience-com.z.e-nformation.ro/wos/woscc/full-record/WOS:001156324300001</t>
  </si>
  <si>
    <t>https://www.frontiersin.org/journals/medicine/articles/10.3389/fmed.2024.1328488/full</t>
  </si>
  <si>
    <t>10.3390/life13020477</t>
  </si>
  <si>
    <t>WOS:001156324300001</t>
  </si>
  <si>
    <t>Adrian Hașegan
Adrian Hașegan,Ionela Mihai,Cosmin Adrian Teodoru,Ioana Bogdan Matacuta,Horațiu Dura,Samuel Bogdan Todor,Cristian Ichim,Denisa Tanasescu ,Nicolae Grigore,Ciprian Nicolae Bolca,Cosmin Ioan Mohor,Călin Ilie Mohor,Nicolae Bacalbașa,Dan Georgian Bratu, Adrian Boicean</t>
  </si>
  <si>
    <t>Maria Totan, Ioana-Octavia Matacuta-Bogdan, Adrian Hasegan, Ionela Maniu</t>
  </si>
  <si>
    <t>ISSN: 2227-9059</t>
  </si>
  <si>
    <t>https://www.mdpi.com/2227-9059/12/4/905?utm_campaign=releaseissue_biomedicinesutm_medium=emailutm_source=releaseissueutm_term=titlelink47</t>
  </si>
  <si>
    <t>https://doi.org/10.3390/biomedicines12040905</t>
  </si>
  <si>
    <t>Maria Livia Ognean, Ioana Bianca Mutică, Gabriela Adriana Vișa,Ciprian Radu Șofariu, Claudiu Matei, Bogdan Neamțu, Manuela Cucerea, Radu Galiș, Gabriela Ariadna Cocișiu, Ioana Octavia Mătăcuță-Bogdan</t>
  </si>
  <si>
    <t>https://www.mdpi.com/1422-0067/25/9/4924?utm_campaign=releaseissue_ijmsutm_medium=emailutm_source=releaseissueutm_term=titlelink279</t>
  </si>
  <si>
    <t>https://doi.org/10.3390/ijms25094924</t>
  </si>
  <si>
    <t>Rosie Q1</t>
  </si>
  <si>
    <t>Proceedings of the 15th International Newborn Brain Conference: Fetal and/or neonatal brain development, both normal and abnormal Fota Island, Cork, Ireland, February 28th - March 2nd 2024</t>
  </si>
  <si>
    <t>Abdi, K (Abdi, Khadar) ; Adams, E (Adams, Eleri) ; Agarwal, S (Agarwal, Sonika) ; Aliyu, MH (Aliyu, Muktar H.) ; Altamimi, T (Altamimi, Talal) ; Andescavage, N (Andescavage, Nickie) ; Aral, A (Aral, Arzu) ; Arfi, H (Arfi, Hanifa) ; Armour, E (Armour, Eric) ; Armstrong, L (Armstrong, Laura) ; ...More</t>
  </si>
  <si>
    <t>JOURNAL OF NEONATAL-PERINATAL MEDICINE</t>
  </si>
  <si>
    <t>1934-5798</t>
  </si>
  <si>
    <t>https://www.webofscience.com/wos/woscc/full-record/WOS:001465477700002</t>
  </si>
  <si>
    <t>https://journals.sagepub.com/doi/10.3233/NPM-249001</t>
  </si>
  <si>
    <t>https://doi.org/10.3233/NPM-249001</t>
  </si>
  <si>
    <t>WOS:001465477700002</t>
  </si>
  <si>
    <t>S285-S316</t>
  </si>
  <si>
    <t>Assessment of Thyroid Carcinogenic Risk and Safety Profile of GLP1-RA Semaglutide (Ozempic) Therapy for Diabetes Mellitus and Obesity: A Systematic Literature Review</t>
  </si>
  <si>
    <t>Catalin Vladut Ionut Feier 1,2ORCID,Razvan Constantin Vonica 3,*,Alaviana Monique Faur 4,Diana Raluca Streinu 5ORCID andCalin Muntean 6ORCID
1
First Discipline of Surgery, Department X-Surgery, “Victor Babes” University of Medicine and Pharmacy, 2 E. Murgu Sq., 300041 Timisoara, Romania
2
First Surgery Clinic, “Pius Brinzeu” Clinical Emergency Hospital, 300723 Timisoara, Romania
3
Preclinical Department, Discipline of Physiology, Faculty of General Medicine, “Lucian Blaga” University of Sibiu, 550169 Sibiu, Romania
4
Faculty of Medicine, “Victor Babes” University of Medicine and Pharmacy, 2 E. Murgu Sq., 300041 Timisoara, Romania
5
Department of Doctoral Studies, “Victor Babes” University of Medicine and Pharmacy, 2 E. Murgu Sq., 300041 Timisoara, Romania
6
Medical Informatics and Biostatistics, Department III-Functional Sciences, “Victor Babes” University of Medicine and Pharmacy, 2 E. Murgu Sq., 300041 Timisoara, Romania</t>
  </si>
  <si>
    <t>ISSN 1422-0067</t>
  </si>
  <si>
    <t>https://www.webofscience.com/wos/woscc/full-record/WOS:001210378200001</t>
  </si>
  <si>
    <t>https://www.mdpi.com/1422-0067/25/8/4346</t>
  </si>
  <si>
    <t>doi.org/10.3390/ijms25084346</t>
  </si>
  <si>
    <t>VONICA RAZVAN</t>
  </si>
  <si>
    <t>An Exploratory Assessment of Pre-Treatment Inflammatory Profiles in Gastric Cancer Patients</t>
  </si>
  <si>
    <t>Cătălin Vlăduț Ionuț Feier
Cătălin Vlăduț Ionuț Feier
SciProfilesScilitPreprints.orgGoogle Scholar
1,2ORCID,Călin Muntean3,*ORCID,Alaviana Monique Faur4,Răzvan Constantin Vonica5,Andiana Roxana Blidari6,Marius-Sorin Murariu1,2ORCIDşiSorin Olariu1,2
1
Disciplină I de Chirurgie, Departamentul X-Chirurgie, Universitatea de Medicină și Farmacie „Victor Babeș”, Piața Eftimie Murgu nr. 2, 300041 Timișoara, România
2
Clinica Chirurgie I, Spitalul Clinic de Urgență „Pius Brânzeu”, 300723 Timișoara, România
3
Informatica Medicala si Biostatistica, Departamentul III- Stiinte Functionale, Universitatea de Medicina si Farmacie „Victor Babeș”, str. Eftimie Murgu 2, 300041 Timisoara, Romania
4
Facultatea de Medicină, Universitatea de Medicină și Farmacie „Victor Babeș”, Timișoara 300041, România
5
Departamentul Preclinic, Disciplina de Fiziologie, Facultatea de Medicină, Universitatea „Lucian Blaga” din Sibiu, 550169 Sibiu, România
6
Oncologie, Departamentul IX-Chirurgie, Universitatea de Medicină și Farmacie „Victor Babeș”, Piața Eftimie Murgu nr. 2, 300041 Timișoara, România</t>
  </si>
  <si>
    <t>Diseases</t>
  </si>
  <si>
    <t>ISSN 2079-9721</t>
  </si>
  <si>
    <t>https://www.webofscience.com/wos/woscc/full-record/WOS:001210712200001</t>
  </si>
  <si>
    <t>https://www.mdpi.com/2079-9721/12/4/78</t>
  </si>
  <si>
    <t>https://doi.org/10.3390/diseases12040078</t>
  </si>
  <si>
    <t>Efficacy and Safety of Atezolizumab as a PD-L1 Inhibitor in the Treatment of Cervical Cancer: A Systematic Review</t>
  </si>
  <si>
    <t>Milan Daniel Velimirovici 1,Catalin Vladut Ionut Feier 2,3ORCID,Razvan Constantin Vonica 4,*,Alaviana Monique Faur 5 andCalin Muntean 6ORCID
1
Doctoral School, “Victor Babes” University of Medicine and Pharmacy, 2 E. Murgu Sq., 300041 Timisoara, Romania
2
First Discipline of Surgery, Department X-Surgery, “Victor Babes” University of Medicine and Pharmacy, 2 E. Murgu Sq., 300041 Timisoara, Romania
3
First Surgery Clinic, “Pius Brinzeu” Clinical Emergency Hospital, 300723 Timisoara, Romania
4
Preclinical Department, Discipline of Physiology, Faculty of General Medicine, “Lucian Blaga” University of Sibiu, 550169 Sibiu, Romania
5
Faculty of Medicine, Victor Babes” University of Medicine and Pharmacy, 2 E. Murgu Sq., 300041 Timisoara, Romania
6
Medical Informatics and Biostatistics, Department III-Functional Sciences, “Victor Babes” University of Medicine and Pharmacy, 2 E. Murgu Sq., 300041 Timisoara, Romania</t>
  </si>
  <si>
    <t>ISSN 2227-9059</t>
  </si>
  <si>
    <t>https://www.webofscience.com/wos/woscc/full-record/WOS:001254661500001</t>
  </si>
  <si>
    <t>https://www.mdpi.com/2227-9059/12/6/1291</t>
  </si>
  <si>
    <t>https://doi.org/10.3390/biomedicines12061291</t>
  </si>
  <si>
    <t>urgical Challenges During the COVID-19 Crisis: A Comparative Study of Inguinal Hernia Treatment in Romania - Medicina</t>
  </si>
  <si>
    <t>Catalin Vladut Ionut Feier 1,2ORCID,Calin Muntean 3ORCID,Vasile Gaborean 4,5,*ORCID,Razvan Constantin Vonica 6,Alaviana Monique Faur 7,Marius-Sorin Murariu 1,2ORCID andSorin Olariu 1,2ORCID
1
Abdominal Surgery and Phlebology Research Center, “Victor Babeş” University of Medicine and Pharmacy, 300041 Timisoara, Romania
2
First Surgery Clinic, “Pius Brinzeu” Clinical Emergency Hospital, 300723 Timisoara, Romania
3
Medical Informatics and Biostatistics, Department III-Functional Sciences, “Victor Babeş” University of Medicine and Pharmacy Timişoara, Eftimie Murgu Square No. 2, 300041 Timisoara, Romania
4
Thoracic Surgery Research Center, “Victor Babeş” University of Medicine and Pharmacy Timişoara, Eftimie Murgu Square No. 2, 300041 Timisoara, Romania
5
Department of Surgical Semiology, Faculty of Medicine, “Victor Babeş” University of Medicine and Pharmacy Timişoara, Eftimie Murgu Square No. 2, 300041 Timisoara, Romania
6
Preclinical Department, Discipline of Physiology, Faculty of Medicine, “Lucian Blaga” University of Sibiu, 550169 Sibiu, Romania
7
Faculty of Medicine, “Victor Babeş” University of Medicine and Pharmacy Timişoara, 300041 Timisoara, Romania</t>
  </si>
  <si>
    <t>ISSN 1648-9144</t>
  </si>
  <si>
    <t>https://www.webofscience.com/wos/woscc/full-record/WOS:001366442900001</t>
  </si>
  <si>
    <t>https://www.mdpi.com/1648-9144/60/11/1825</t>
  </si>
  <si>
    <t>https://doi.org/10.3390/medicina60111825</t>
  </si>
  <si>
    <t>Razvan Constantin Vonica 1,Anca Butuca 1,*ORCID,Andreea Loredana Vonica-Tincu 1,*ORCID,Claudiu Morgovan 1ORCID,Manuela Pumnea 1,Remus Calin Cipaian 2,3,Razvan Ovidiu Curca 4,Florina Batar 1,Vlad Vornicu 5,Adelaida Solomon 2,3,Adina Frum 1ORCID,Carmen Maximiliana Dobrea 1ORCID,Dan Damian Axente 6 andFelicia Gabriela Gligor 1ORCID
1
Preclinical Department, Faculty of Medicine, “Lucian Blaga” University of Sibiu, 550169 Sibiu, Romania
2
Clinical Department, Faculty of Medicine, “Lucian Blaga” University of Sibiu, 550169 Sibiu, Romania
3
County Clinical Emergency Hospital of Sibiu, 2-4 Corneliu Coposu Str., 550245 Sibiu, Romania
4
Department of Oncology, “Elysee Hospital”, 510040 Alba Iulia, Romania
5
Department IX Surgery, Discipline of Oncology, Faculty of Medicine, Victor Babes University of Medicine and Pharmacy Timisoara, Eftimie Murgu Square 2, 300041 Timisoara, Romania
6
Fifth Surgical Clinic, “Iuliu Hatieganu” University of Medicine and Pharmacy, 400012 Cluj-Napoca, Romania</t>
  </si>
  <si>
    <t>ISSN 2072-6694</t>
  </si>
  <si>
    <t>Aliteia-Maria Pacnejer 1,2ORCID,Anca Butuca 2,*ORCID,Carmen Maximiliana Dobrea 2ORCID,Anca Maria Arseniu 2ORCID,Adina Frum 2ORCID,Felicia Gabriela Gligor 2ORCID,Rares Arseniu 3,Razvan Constantin Vonica 2,Andreea Loredana Vonica-Tincu 2ORCID,Cristian Oancea 4ORCID,Cristina Mogosan 5ORCID,Ioana Rada Popa Ilie 6ORCID,Claudiu Morgovan 2ORCID andCristina Adriana Dehelean 1,7
1
Department of Toxicology, Drug Industry, Management and Legislation, Faculty of Pharmacy, “Victor Babeş” University of Medicine and Pharmacy, 2nd Eftimie Murgu Sq., 300041 Timişoara, Romania
2
Preclinical Department, Faculty of Medicine, “Lucian Blaga” University of Sibiu, 550169 Sibiu, Romania
3
County Emergency Clinical Hospital “Pius Brînzeu”, 300723 Timișoara, Romania
4
Department of Pulmonology, Center for Research and Innovation in Personalized Medicine of Respiratory Diseases, “Victor Babeş” University of Medicine and Pharmacy, 300041 Timișoara, Romania
5
Department of Pharmacology, Physiology and Pathophysiology, Faculty of Pharmacy, “Iuliu Haţieganu” University of Medicine and Pharmacy, 400029 Cluj-Napoca, Romania
6
Department of Endocrinology, Faculty of Medicine, “Iuliu Haţieganu” University of Medicine and Pharmacy, 3-5 Louis Pasteur Street, 400349 Cluj-Napoca, Romania
7
Research Center for Pharmaco-Toxicological Evaluations, Faculty of Pharmacy, “Victor Babeş” University of Medicine and Pharmacy, Eftimie Murgu Square No. 2, 300041 Timişoara, Romania</t>
  </si>
  <si>
    <t>https://www.webofscience.com/wos/woscc/full-record/WOS:001384472600001</t>
  </si>
  <si>
    <t>George Călin Oprinca 1,Cosmin-Ioan Mohor 1,*,Alina-Simona Bereanu 1,*,Lilioara-Alexandra Oprinca-Muja 1,Iancu Bogdan-Duică 2,Sorin Radu Fleacă 1ORCID,Adrian Hașegan 1ORCID,Atasie Diter 1,Ioana Boeraș 3ORCID,Adrian Nicolae Cristian 1,Elena-Teodora Tâlvan 1 andCălin Ilie MohorFaculty of Medicine, Lucian Blaga University of Sibiu, 550169 Sibiu, Romania
2
County Clinical Emergency Hospital, Bld. Corneliu Coposu, Nr. 2-4, 550245 Sibiu, Romania
3
Faculty of Sciences, Lucian Blaga University of Sibiu, 550012 Sibiu, Romania</t>
  </si>
  <si>
    <t>FMED 3</t>
  </si>
  <si>
    <t>EISSN 1422-0067</t>
  </si>
  <si>
    <t>1-19</t>
  </si>
  <si>
    <t>Wolfram Syndrome Type I Case Report and Review—Focus on Early Diagnosis and Genetic Variants</t>
  </si>
  <si>
    <t>Alexandru Daniel Jurca, Larisa Bianca Galea-Holhos, Aurora Alexandra Jurca, Diter Atasie, Codruta Diana Petchesi, Emilia Severin, Claudia Maria Jurca1 Department of Preclinical Disciplines, Faculty of Medicine and Pharmacy, University of Oradea,
410081 Oradea, Romania; alexjurca@uoradea.ro (A.D.J.); petchesidiana@uoradea.ro (C.D.P.);
claudiajurca@uoradea.ro (C.M.J.)
2 Department of Morphological Disciplines, Faculty of Medicine and Pharmacy, University of Oradea,
410081 Oradea, Romania
3 Faculty of Medicine and Pharmacy, University of Oradea, 410081 Oradea, Romania;
jurca.auroraalexandra@student.uoradea.ro
4 Departament II Medical Clinic, Faculty of Medicine, University “Lucian Blaga of Sibiu”, Lucian Blaga Street
2A, 550169 Sibiu, Romania; atasie.diter@ulbsibiu.ro
5 Regional Center of Medical Genetics Bihor, County Emergency Clinical Hospital Oradea (Part of
ERN-ITHACA), 410469 Oradea, Romania
6 Genetics Department, “Carol Davila” University of Medicine and Pharmacy,
020027 Bucharest, District 2, Romania
* Correspondence: larisaholhos@uoradea.ro (L.B.G.-H.); emilia.severin@umfcd.ro (E.S.)</t>
  </si>
  <si>
    <t>Medicina</t>
  </si>
  <si>
    <t>EISSN 1648-9144,</t>
  </si>
  <si>
    <t>www/mdpi.com/journal/medicina</t>
  </si>
  <si>
    <t>https://doi.org/10.3390/medicina60071064</t>
  </si>
  <si>
    <t>WOS:001278589500001</t>
  </si>
  <si>
    <t>George-Călin Oprinca 1 , Cosmin-Ioan Mohor 1,*, Alexandra Oprinca-Muja 1 , Adrian Has, egan 1 , Adrian-Nicolae Cristian 1 , Sorin-Radu Fleacă 1 , Ioana Boeras, 2 , Roxana Cardos, 3 , Diter Atasie 1 , Manuela Mihalache 1 , Cosmin Mihalache 1 , Elena Teodora Tâlvan 1 and Călin-Ilie Mohor 11 Faculty of Medicine, Lucian Blaga University of Sibiu, 550169 Sibiu, Romania;
georgecalin.oprinca@ulbsibiu.ro (G.-C.O.); lilioaraalexandra.muja@ulbsibiu.ro (A.O.-M.);
adrian.hasegan@ulbsibiu.ro (A.H.); adrian.cristian@ulbsibiu.ro (A.-N.C.); radu.fleaca@ulbsibiu.ro (S.-R.F.);
atasie.diter@ulbsibiu.ro (D.A.); manuela.mihalache@ulbsibiu.ro (M.M.); cosmin.mihalache@ulbsibiu.ro (C.M.);
elena.talvan@ulbsibiu.ro (E.T.T.); calin.mohor@ulbsibiu.ro (C.-I.M.)
2 Faculty of Sciences, Lucian Blaga University of Sibiu, 550012 Sibiu, Romania; ioana.boeras@ulbsibiu.ro
3 Department of Clinical Psychology, Babes,-Bolyai University of Cluj Napoca, 400347 Cluj-Napoca, Romania;
roxana.cardos@ubbcluj.ro</t>
  </si>
  <si>
    <t>EISSN 2076-2607</t>
  </si>
  <si>
    <t>www/mdpi.com/journal/microorganisms</t>
  </si>
  <si>
    <t>Lack of Association Between BsmI and FokI Polymorphisms of the VDR Gene and Sporadic Colorectal Cancer in a Romanian Cohort—A Preliminary Study</t>
  </si>
  <si>
    <t>Bianca Petre-Mandache 1,2,†, Emilia Burada 3,†, Mihai Gabriel Cucu 2,4,* , Diter Atasie 5,*, Anca-Lelia Riza 2,4 , Ioana Streat,ă 2,4, Radu Mitrut, 1 , Răzvan Ples, ea 2,4 , Amelia Dobrescu 2,4, Andrei Pîrvu 2,4 , Gabriela Popescu-Hobeanu 1,2, Paul Mitrut, 6,‡ and Florin Burada 2,4,‡1 Doctoral School, University of Medicine and Pharmacy of Craiova, 200349 Craiova, Romania;
aknaib86@gmail.com (B.P.-M.); radumitrut@yahoo.co.uk (R.M.); gmph94@gmail.com (G.P.-H.)
2 Laboratory of Human Genomics, University of Medicine and Pharmacy of Craiova, 200638 Craiova, Romania;
anca.costache@umfcv.ro (A.-L.R.); ioana.streata@umfcv.ro (I.S.); razvan.plesea@umfcv.ro (R.P.);
amelia.dobrescu@umfcv.ro (A.D.); andrei.crgm@gmail.com (A.P.); florin.burada@umfcv.ro (F.B.)
3 Department of Physiology, University of Medicine and Pharmacy of Craiova, 200349 Craiova, Romania;
emilia.burada@umfcv.ro
4 Regional Centre of Medical Genetics Dolj, Emergency Clinical County Hospital Craiova,
200642 Craiova, Romania
5 Department of Clinical Medicine, Faculty of Medicine, “Lucian Blaga” University, 550024 Sibiu, Romania
6 Department of Medical Semiology, University of Medicine and Pharmacy of Craiova,
200349 Craiova, Romania; paul.mitrut@umfcv.ro</t>
  </si>
  <si>
    <t>Current Oncology</t>
  </si>
  <si>
    <t>EISSN 1718-7729</t>
  </si>
  <si>
    <t>www.mdpi.com/journal/curroncol</t>
  </si>
  <si>
    <t>https://doi.org/10.3390/curroncol31100476</t>
  </si>
  <si>
    <t>WOS:001342843500001</t>
  </si>
  <si>
    <t>6406-6418</t>
  </si>
  <si>
    <t>Exploring Therapeutic Challenges in Patients with HER2-Positive Breast Cancer—A Single-Center Experience</t>
  </si>
  <si>
    <t>Ramona Coca 1,2, Andrei Moisin 3,4,*, Rafaela Coca 1,2, Atasie Diter 1 , Mihaela Racheriu 3,5, Denisa Tanasescu 6 , Carmen Popa 5 , Maria-Emilia Cerghedean-Florea 3 , Adrian Boicean 1 and Ciprian Tanasescu 3,41 Clinical Medical Department, Faculty of General Medicine, “Lucian Blaga” University of Sibiu, Str. Lucian
Blaga nr. 2A, 550169 Sibiu, Romania; ramona.coca@ulbsibiu.ro (R.C.); rafaela.coca@ulbsibiu.ro (R.C.);
diter.atasie@ulbsibiu.ro (A.D.); adrian.boicean@ulbsibiu.ro (A.B.)
2 Department of Oncology, Sibiu County Emergency Clinical Hospital, B-dul Corneliu Coposu nr. 2-4,
550245 Sibiu, Romania
3 Surgical Clinical Department, Faculty of General Medicine, “Lucian Blaga” University of Sibiu, Str. Lucian
Blaga nr. 2A, 550169 Sibiu, Romania; mihaela.racheriu@ulbsibiu.ro (M.R.);
mariaemilia.florea@ulbsibiu.ro (M.-E.C.-F.); ciprian.tanasescu@ulbsibiu.ro (C.T.)
4 Department of Surgery, Sibiu County Emergency Clinical Hospital, B-dul Corneliu Coposu nr. 2-4,
550245 Sibiu, Romania
5 Department of Radiology and Medical Imaging, Sibiu County Emergency Clinical Hospital, B-dul Corneliu
Coposu nr. 2-4, 550245 Sibiu, Romania; carmen.0306@yahoo.com
6 Department of Nursing and Dentistry, Faculty of General Medicine, “Lucian Blaga” University of Sibiu, Str.
Lucian Blaga nr. 2A, 550169 Sibiu, Romania; denisa.tanasescu@ulbsibiu.ro</t>
  </si>
  <si>
    <t>Life</t>
  </si>
  <si>
    <t>www.mdpi.com/journal/life</t>
  </si>
  <si>
    <t>https://doi.org/10.3390/life14081025</t>
  </si>
  <si>
    <t>1025 1-14</t>
  </si>
  <si>
    <t>Should we use rifampicin in periprosthetic joint infections caused by staphylococci when the implant has been exchanged? A multicenter observational cohort study</t>
  </si>
  <si>
    <t>Tobias Siegfried Kramer (Berlin), Alex Soriano (Barcelona), Sarah Tedeschi (Italia), Antonia F Chen (SUA), Pierre Tattevin (Franta) Eric Senneville (Franta), Joan Gómez Junyent (Spania), Victoria Birlutiu (ULBS), Sabine Petersdorf (Germania), Vicens Diaz de Brito (Spania), Ignacio Sancho González (Spania), Katherine A Belden (USA), Marjan Wouthuyzen-Bakker (Olanda)</t>
  </si>
  <si>
    <t>Open Forum Infectious Diseases</t>
  </si>
  <si>
    <t>2328-8957</t>
  </si>
  <si>
    <t>https://www.webofscience.com/wos/woscc/full-record/WOS:001188608000003</t>
  </si>
  <si>
    <t>https://repositori-api.upf.edu/api/core/bitstreams/53f3a6ef-b305-450e-a7a4-c0d4b7eeeeec/content</t>
  </si>
  <si>
    <t>10.1093/ofid/ofae075</t>
  </si>
  <si>
    <t>1-8</t>
  </si>
  <si>
    <t>Birlutiu</t>
  </si>
  <si>
    <t>A real-world study on the clinical characteristics, outcomes, and relationship between antibiotic exposure and Clostridioides difficile infection</t>
  </si>
  <si>
    <t>Bogdan Ioan Vintila, (ULBS)  Anca Maria Arseniu (ULBS) , Claudiu Morgovan(ULBS) , Anca Butuca(ULBS) , Victoria Bîrluțiu(ULBS) , Carmen Maximiliana Dobrea(ULBS) , Luca Liviu Rus(ULBS) , Steliana Ghibu (UMF Cluj N), Alina Simona Bereanu,(ULBS)  Rares Arseniu (Spit Timisoara), Ioana Roxana Codru(ULBS) , Mihai Sava(ULBS) , Felicia Gabriela Gligor(ULBS)</t>
  </si>
  <si>
    <t>https://www.webofscience.com/wos/woscc/full-record/WOS:001175092200001</t>
  </si>
  <si>
    <t>Identification of factors associated with mortality in the elderly population with SARS-CoV-2 infection: results from a longitudinal observational study from Romania</t>
  </si>
  <si>
    <t>Victoria Birlutiu (ULBS), Bogdan Neamtu (ULBS), Rares-Mircea Birlutiu(UMFCD)</t>
  </si>
  <si>
    <t>https://www.webofscience.com/wos/woscc/full-record/WOS:001175108800001</t>
  </si>
  <si>
    <t>https://scholar.google.ro/citations?view_op=view_citation&amp;hl=ro&amp;user=3L9q7T8AAAAJ&amp;sortby=pubdate&amp;citation_for_view=3L9q7T8AAAAJ:eJXPG6dFmWUC</t>
  </si>
  <si>
    <t>10.3390/ph17020202</t>
  </si>
  <si>
    <t>Measles—Clinical and Biological Manifestations in Adult Patients, Including a Focus on the Hepatic Involvement: Results from a Single-Center Observational Cohort Study from Romania</t>
  </si>
  <si>
    <t>Victoria Bîrluțiu *ULBS), Rares-Mircea Bîrluțiu(UMFCD)</t>
  </si>
  <si>
    <t>https://www.webofscience.com/wos/woscc/full-record/WOS:001326244900001</t>
  </si>
  <si>
    <t>https://scholar.google.ro/citations?view_op=view_citation&amp;hl=ro&amp;user=3L9q7T8AAAAJ&amp;sortby=pubdate&amp;citation_for_view=3L9q7T8AAAAJ:BrmTIyaxlBUC</t>
  </si>
  <si>
    <t>10.3390/jcm13185535</t>
  </si>
  <si>
    <t>Shedding Light on the COVID-19 Pandemic: Placental Expression of Cell Biomarkers in Negative, Vaccinated, and Positive Pregnant Women</t>
  </si>
  <si>
    <t>Constantin Condac (drd ULBS), Ludmila Lozneanu (UMF Iasi), Daniela Roxana Matasariu(UMF Iasi), Alexandra Ursache(UMF Iasi), Iuliana Elena Bujor(UMF Iasi), Maria Elena Niță(UMF Iasi), Vasile Lucian Boiculese(UMF Iasi), Victoria Bîrluțiu(ULBS)</t>
  </si>
  <si>
    <t>https://www.webofscience.com/wos/woscc/full-record/WOS:001323684300001</t>
  </si>
  <si>
    <t>https://www.mdpi.com/2077-0383/13/18/5546</t>
  </si>
  <si>
    <t>10.3390/jcm13185546</t>
  </si>
  <si>
    <t>Ioana Roxana Codru (ULBS), Bogdan Ioan Vintilă(ULBS),, Mihai Sava(ULBS),, Alina Simona Bereanu(ULBS),, Sandra Ioana Neamțu(ULBS),, Raluca Maria Bădilă(ULBS),, Victoria Bîrluțiu(ULBS),</t>
  </si>
  <si>
    <t>Microorganims</t>
  </si>
  <si>
    <t>https://www.webofscience.com/wos/woscc/full-record/WOS:001343160500001</t>
  </si>
  <si>
    <t>https://www.mdpi.com/2076-2607/12/10/1966</t>
  </si>
  <si>
    <t>10.3390/microorganisms12101966</t>
  </si>
  <si>
    <t>DENTAL PRACTICE ADAPTATIONS DURING THE COVID-19 PANDEMIC</t>
  </si>
  <si>
    <t>Andronic Andrei(ULBS), Ioana Bianca Todor (Oradea), Dinu Ștefania (UMF Timisoara), Mariana Păcura (UMF Tg Mures)r, Sorana Maria Bucur (UMF Tg Mures), Victoria Bîrluțiu</t>
  </si>
  <si>
    <t>https://www.webofscience.com/wos/woscc/full-record/WOS:001435013800021</t>
  </si>
  <si>
    <t>http://rjor.ro/wp-content/uploads/2024/12/DENTAL-PRACTICE-ADAPTATIONS-DURING-THE-COVID-19-PANDEMIC.pdf</t>
  </si>
  <si>
    <t>10.62610/RJOR.2024.4.16.28</t>
  </si>
  <si>
    <t>001435013800021</t>
  </si>
  <si>
    <t>280-288</t>
  </si>
  <si>
    <t>Vitamin D Receptor—Interplay in COVID-19-Negative,-Infected, and-Vaccinated Women during Pregnancy</t>
  </si>
  <si>
    <t>Constantin Condac (drd ULBS), Ludmila Lozneanu (UMF Iasi), Daniela Roxana Matasariu (UMF Iasi), Alexandra Ursache (UMF Iasi), Iuliana Elena Bujor(UMF Iasi), Maria Elena Niță (UMF Iasi), Vasile Lucian Boiculese (UMF Iasi), Mihai Sava (ULBS), Paula Țăroi,(ULBS) Victoria Bîrluțiu(ULBS)</t>
  </si>
  <si>
    <t>https://www.webofscience.com/wos/woscc/full-record/WOS:001341431200001</t>
  </si>
  <si>
    <t>https://www.mdpi.com/2077-0383/13/20/6140</t>
  </si>
  <si>
    <t>10.3390/jcm13206140</t>
  </si>
  <si>
    <t>Is an isolated positive sonication fluid culture in revision arthroplasties clinically relevant?-</t>
  </si>
  <si>
    <t>Rondaan, C  (Rondaan, Christien) ; Maso, A  (Maso, Alessandra) ; Birlutiu, RM  (Birlutiu, Rares-Mircea) ; Sampedro, MF  (Sampedro, Marta Fernandez) ; Soriano, A  (Soriano, Alex) ; de Brito, VD  (de Brito, Vicens Diaz) ; Junyent, JG (Junyent, Joan Gomez) ; Del Toro, MD  (Del Toro, Maria Dolores) ; Hofstaetter, JG  (Hofstaetter, Jochen Gerhard) ; Salles, MJ  (Salles, Mauro Jose) ; Esteban, J  (Esteban, Jaime) ; Wouthuyzen-Bakker, M  (Wouthuyzen-Bakker, Marjan)-</t>
  </si>
  <si>
    <t>Clinical Microbiology and Infection</t>
  </si>
  <si>
    <t>1198-743X</t>
  </si>
  <si>
    <t>https://www.webofscience.com/wos/woscc/full-record/WOS:001104800400001</t>
  </si>
  <si>
    <t>https://www.clinicalmicrobiologyandinfection.com/article/S1198-743X(23)00345-2/fulltext</t>
  </si>
  <si>
    <t>10.1016/j.cmi.2023.07.018</t>
  </si>
  <si>
    <t>WOS:001104800400001</t>
  </si>
  <si>
    <t>Boicean, A., Boeras, I., Birsan, S., Ichim, C., Todor, S. B., Onisor, D. M., Brusnic, O., Bacila, C., Dura, H., Roman-Filip, C., Ognean, M. L., Tanasescu, C., Hasegan, A., Bratu, D., Porr, C., Roman-Filip, I., Neamtu, B., &amp; Fleaca, S. R.- Facultatea de Medicina, Sibiu.</t>
  </si>
  <si>
    <t>Birsan Sabrina Andreea 2024</t>
  </si>
  <si>
    <t>Has-miR-129-5p’s Involvement in Different Disorders, from Digestive Cancer to Neurodegenerative Diseases</t>
  </si>
  <si>
    <t>Boicean, Adrian, Sabrina Birsan, Cristian Ichim, Ioana Boeras, Iulian Roman-Filip, Grama Blanca, Ciprian Bacila, Radu Sorin Fleaca, Horatiu Dura, and Corina Roman-Filip</t>
  </si>
  <si>
    <t>WOS:001037904000001</t>
  </si>
  <si>
    <t>DOI: 10.3390/biomedicines11072058</t>
  </si>
  <si>
    <t>Adrian Boicean 1ORCID,Ioana Boeras 2,3,*ORCID,Sabrina Birsan 1,*ORCID,Cristian Ichim 1,†ORCID,Samuel Bogdan Todor 1,†,Danusia Maria Onisor 4ORCID,Olga Brusnic 4,Ciprian Bacila
Ciprian Bacila
SciProfilesScilitPreprints.orgGoogle Scholar
 1ORCID,Horatiu Dura 1,Corina Roman-Filip 1,Maria Livia Ognean 1ORCID,Ciprian Tanasescu 1,Adrian Hasegan 1ORCID,Dan Bratu 1ORCID,Corina Porr 5,Iulian Roman-Filip 6,Bogdan Neamtu 7ORCID andSorin Radu Fleaca 1ORCID</t>
  </si>
  <si>
    <t>International Journal of Molecular sciences</t>
  </si>
  <si>
    <t>Olga Brusnic 1,Adrian Boicean
Adrian Boicean
SciProfilesScilitPreprints.orgGoogle Scholar
 2,*ORCID,Sorin-Radu Fleacă 2ORCID,Blanca Grama 3,Florin Sofonea 3,Corina Roman-Filip 2,Iulian Roman-Filip 4,Adelaida Solomon 2,Sabrina Bîrsan 2ORCID,Horatiu Dura 2,Corina Porr 2ORCID,Cristian Adrian 2 andDanusia Maria Onisor 1</t>
  </si>
  <si>
    <t>https://www.webofscience.com/wos/woscc/full-record/WOS:000929376600001</t>
  </si>
  <si>
    <t>https://www.mdpi.com/2076-3417/13/3/1645</t>
  </si>
  <si>
    <t>10.3390/app13031645</t>
  </si>
  <si>
    <t>WOS: 001384440200001</t>
  </si>
  <si>
    <t>Adrian Boicean 1ORCID,Diana Prisca 2,Dan Georgian Bratu 1,*ORCID,Ciprian Ionut Bacila 1ORCID,Ciprian Tanasescu 1,Radu Chicea 1ORCID,Sorin Radu Fleaca 1ORCID,Sabrina Andreea Birsan 1ORCID,Cristian Ichim 1ORCID,Calin Ilie Mohor 1,Mihai Dan Roman 1ORCID,Adrian Nicolae Cristian
Adrian Nicolae Cristian
SciProfilesScilitPreprints.orgGoogle Scholar
 1,Samuel Bogdan Todor 1,Cosmin Ioan Mohor 1,Andrei Moisin 1 andAdrian Hasegan 1</t>
  </si>
  <si>
    <t>1664-1078</t>
  </si>
  <si>
    <t>Vintila, BI (Vintila, Bogdan Ioan) [1] , [2] , [3] ; Anghel, CE (Anghel, Claudia Elena) [1] , [3] , [4] ; Sava, M (Sava, Mihai) [1] , [2] ; Bereanu, AS (Bereanu, Alina-Simona) [1] , [2] ; Codru, IR (Codru, Ioana Roxana) [1] , [2] ; Stoica, R (Stoica, Raul) [2] ; Mihai, AMV (Mihai, Alexandra-Maria Vulcu) [2] ; Grama, AM (Grama, Andreea-Maria) [4] ; Catana, AC (Catana, Alina Camelia) [1] , [2] ; Boicean, AG (Boicean, Adrian Gheorghe) [1] , [2] ; Hasegan, A (Hasegan, Adrian) [1] , [2] ; Mihetiu, A (Mihetiu, Alin) [1] , [2] ; Bacila, CI (Bacila, Ciprian-Ionut) [1] , [3] , [4</t>
  </si>
  <si>
    <t>DOI10.3390/jcm13206253</t>
  </si>
  <si>
    <t>Teacoe, DA (Teacoe, Dumitru Alin) [1] , [2] ; Cormos, RC (Cormos, Roxana Cristina) [2] ; Toma, DA (Toma, Diana Adela) [2] ; Stef, L (Stef, Laura) [1] , [2] ; Cucerea, M (Cucerea, Manuela) [3] ; Mutiu, I (Mutiu, Irina) [4] ; Chicea, R (Chicea, Radu) [1] , [2] ; Popescu, D (Popescu, Dragos) [1] , [2] ; Chicea, ED (Chicea, Eugen Dan) [2] ; Boicean, AG (Boicean, Adrian Gheorghe) [1] , [2] ; Galis, R (Galis, Radu) [5] , [6] ; Ognean, ML (Ognean, Maria Livia) [1] , [2] ...Less</t>
  </si>
  <si>
    <t>Microorgansim</t>
  </si>
  <si>
    <t>DOI10.3390/microorganisms12091869</t>
  </si>
  <si>
    <t>Cytomegalovirus in Ulcerative Colitis: An Unwanted "Guest"</t>
  </si>
  <si>
    <t>Onisor, D (Onisor, Danusia) [1] , [2] ; Brusnic, O (Brusnic, Olga) [1] , [2] ; Mocan, S (Mocan, Simona) [3] ; Stoian, M (Stoian, Mircea) [4] ; Avram, C (Avram, Calin) [5] ; Boicean, A (Boicean, Adrian) [6] ; Dobru, D (Dobru, Daniela) [1] , [2]</t>
  </si>
  <si>
    <t>PATHOGENS</t>
  </si>
  <si>
    <t>https://www.webofscience.com/wos/woscc/full-record/WOS:001304789300001</t>
  </si>
  <si>
    <t>DOI10.3390/pathogens13080650</t>
  </si>
  <si>
    <t>WOS:001304789300001</t>
  </si>
  <si>
    <t>miR-155 and miR-21 as Diagnostic and Therapeutic Biomarkers for Ulcerative Colitis: There Is Still a Long Way to Go</t>
  </si>
  <si>
    <t>Onisor, D (Onisor, Danusia) [1] , [2] ; Brusnic, O (Brusnic, Olga) [1] , [2] ; Banescu, C (Banescu, Claudia) [3] ; Carstea, C (Carstea, Claudia) [3] ; Sasaran, M (Sasaran, Maria) [4] ; Stoian, M (Stoian, Mircea) [5] ; Avram, C (Avram, Calin) [6] ; Boicean, A (Boicean, Adrian) [7] ; Boeriu, A (Boeriu, Alina) [1] , [2] ; Dobru, D (Dobru, Daniela) [1] , [2]</t>
  </si>
  <si>
    <t>https://www.webofscience.com/wos/woscc/full-record/WOS:001254925200001</t>
  </si>
  <si>
    <t>DOI10.3390/biomedicines12061315</t>
  </si>
  <si>
    <t>WOS:001254925200001</t>
  </si>
  <si>
    <t>Silver Nanoparticles-Chitosan Nanocomposites: A Comparative Study Regarding Different Chemical Syntheses Procedures and Their Antibacterial Effect</t>
  </si>
  <si>
    <t>Chicea, D (Chicea, Dan) [1] ; Nicolae-Maranciuc, A (Nicolae-Maranciuc, Alexandra) [1] , [2] ; Chicea, LM (Chicea, Liana-Maria) [3]</t>
  </si>
  <si>
    <t>MATERIALS</t>
  </si>
  <si>
    <t>Volume17</t>
  </si>
  <si>
    <t>Issue5</t>
  </si>
  <si>
    <t>1996-1944</t>
  </si>
  <si>
    <t>https://1510q1nu5-y-https-www-webofscience-com.z.e-nformation.ro/wos/woscc/full-record/WOS:001182825300001</t>
  </si>
  <si>
    <t>https://www.mdpi.com/1996-1944/17/5/1113</t>
  </si>
  <si>
    <t>DOI10.3390/ma17051113</t>
  </si>
  <si>
    <t>WOS:001182825300001</t>
  </si>
  <si>
    <t>03/01/24</t>
  </si>
  <si>
    <t>Chicea Liana 2024</t>
  </si>
  <si>
    <t>The Constellation of Risk Factors and Paraneoplastic Syndromes in Cholangiocarcinoma: Integrating the Endocrine Panel Amid Tumour-Related Biology (A Narrative Review)</t>
  </si>
  <si>
    <t>Ciobica, ML (Ciobica, Mihai-Lucian) [1] , [2] ; Sandulescu, BA (Sandulescu, Bianca-Andreea) [1] , [2] , [3] ; Chicea, LM (Chicea, Liana-Maria) [4] ; Iordache, M (Iordache, Mihaela) [5] ; Groseanu, ML (Groseanu, Maria-Laura) [6] ; Carsote, M (Carsote, Mara) [7] , [8] ; Nistor, C (Nistor, Claudiu) [9] , [10] ; Radu, AM (Radu, Ana-Maria) [1] , [2]</t>
  </si>
  <si>
    <t>BIOLOGY-BASEL</t>
  </si>
  <si>
    <t>Volume13</t>
  </si>
  <si>
    <t>Issue9</t>
  </si>
  <si>
    <t>2079-7737</t>
  </si>
  <si>
    <t>https://1510q29j5-y-https-www-webofscience-com.z.e-nformation.ro/wos/woscc/full-record/WOS:001323658900001</t>
  </si>
  <si>
    <t>https://www.mdpi.com/2079-7737/13/9/662</t>
  </si>
  <si>
    <t>DOI10.3390/biology13090662</t>
  </si>
  <si>
    <t>WOS:001323658900001</t>
  </si>
  <si>
    <t>Article Number
662</t>
  </si>
  <si>
    <t>Seroprevalence and Associated Risk Factors of Toxoplasma gondii in Patients Diagnosed with Schizophrenia: A Case-Control Cross Sectional Study</t>
  </si>
  <si>
    <t>Grada, S (Grada, Sebastian) [1] , [2] ; Mihu, AG (Mihu, Alin Gabriel) [3] , [4] , [5] ; Oatis, DA (Oatis, Daniela Adriana) [3] , [6] ; Marc, CC (Marc, Constantin Catalin) [2] , [4] ; Chicea, LM (Chicea, Liana Maria) [7] , [8] ; Petrescu, C (Petrescu, Cristina) [9] ; Lupu, AM (Lupu, Alina Maria) [1] , [2] , [5] , [10] ; Olariu, TR (Olariu, Tudor Rares) [1] , [2] , [5] , [11]</t>
  </si>
  <si>
    <t>Volume12</t>
  </si>
  <si>
    <t>https://1510q29j5-y-https-www-webofscience-com.z.e-nformation.ro/wos/woscc/full-record/WOS:001233171800001</t>
  </si>
  <si>
    <t>https://www.mdpi.com/2227-9059/12/5/998</t>
  </si>
  <si>
    <t>DOI10.3390/biomedicines12050998</t>
  </si>
  <si>
    <t>WOS:001233171800001</t>
  </si>
  <si>
    <t>Article Number
998</t>
  </si>
  <si>
    <t>Risk Factors Associated with Toxoplasma gondii in Patients with Cardiovascular Diseases from Western Romania</t>
  </si>
  <si>
    <t>Dragomir, A (Dragomir, Angela) [1] , [2] , [3] ; Lupu, MA (Lupu, Maria Alina) [1] , [2] , [3] , [4] ; Maciuceanu, CG (Maciuceanu, Cosmin Gheorghe) [1] , [2] ; Chicea, LM (Chicea, Liana Maria) [5] , [6] ; Olariu, TR (Olariu, Tudor Rares) [1] , [2] , [4] , [7]</t>
  </si>
  <si>
    <t>Issue4</t>
  </si>
  <si>
    <t>https://1510q29j5-y-https-www-webofscience-com.z.e-nformation.ro/wos/woscc/full-record/WOS:001219436700001</t>
  </si>
  <si>
    <t>https://www.mdpi.com/2076-2607/12/4/673</t>
  </si>
  <si>
    <t>DOI10.3390/microorganisms12040673</t>
  </si>
  <si>
    <t>WOS:001219436700001</t>
  </si>
  <si>
    <t>Article number 673</t>
  </si>
  <si>
    <t>Comparative analysis of paraclinical parameters in the assessment of osteoporosis: an integrative approach</t>
  </si>
  <si>
    <t>Antonescu, OR (ULBS); Silisteanu, SC (USM SUCEAVA); Venter, AC (UNIV DIN ORADEA); Racheriu, M (ULBS); Antonescu, IE (ULBS); Nemes-Nagy, E (UMFST TARGU MURES)</t>
  </si>
  <si>
    <t>Balneo and PRM Research Journal</t>
  </si>
  <si>
    <t>2734-844X</t>
  </si>
  <si>
    <t>https://www.webofscience.com/wos/woscc/full-record/WOS:001399949600010</t>
  </si>
  <si>
    <t>https://bioclima.ro/Balneo756.pdf</t>
  </si>
  <si>
    <t>https://doi.org/ 10.12680/balneo.2024.756</t>
  </si>
  <si>
    <t>WOS:001399949600010</t>
  </si>
  <si>
    <t>Coca, R (ULBS); Moisin, A (ULBS); Coca, Rafaela (ULBS); Diter, A (ULBS); Racheriu, M (ULBS); Tanasescu, D (ULBS); Popa, C (SJUS, ULBS); Cerghedean-Florea, ME (ULBS); Boicean, A (ULBS); Tanasescu, C (ULBS)</t>
  </si>
  <si>
    <t>LIFE-BASEL</t>
  </si>
  <si>
    <t>https://www.webofscience.com/wos/woscc/full-record/WOS:001304763000001</t>
  </si>
  <si>
    <t>Bilateral Idiopathic Neuroretinitis. Diagnostics</t>
  </si>
  <si>
    <t>Teodoru, C.A.; Dura, H.; Roman, M.D.; Hașegan, A.; Tănăsescu, C.; Moisin, A.; Giurgiu, D.I.; Vică, M.L.; Stanca, H.; Cerghedean-Florea, M.-E.; Suteu, C.</t>
  </si>
  <si>
    <t>2024, 14, 2386. https://doi.org/10.3390/diagnostics14212386</t>
  </si>
  <si>
    <t>doi.org/10.3390/diagnostics14212386</t>
  </si>
  <si>
    <t>.doi.org/10.3390/healthcare12151511</t>
  </si>
  <si>
    <t>Is the Timing of Surgery a Sufficient Predictive Factor for Outcomes in Patients with Proximal Femur Fractures? A Systematic Review.</t>
  </si>
  <si>
    <t>Rădulescu, M.; Necula, B.-R.; Mironescu, S.A.; Roman, M.D.; Schuh, A.; Necula, R.-D.</t>
  </si>
  <si>
    <t>J. Pers. Med. 2024, 14, 773. https://doi.org/10.3390/jpm14070773</t>
  </si>
  <si>
    <t>. https://www.webofscience.com/wos/woscc/full-record/WOS:001266591000001</t>
  </si>
  <si>
    <t>. https://www.mdpi.com/2075-4426/14/7/773</t>
  </si>
  <si>
    <t>./doi.org/10.3390/jpm14070773</t>
  </si>
  <si>
    <t>WOS:001277092800001</t>
  </si>
  <si>
    <t>https://doi.org/10.1016/j.pathol.2023.06.011</t>
  </si>
  <si>
    <t>Specialized Laparoscopic Devices in the Treatment of Hydatic Hepatic Cysts: A Retrospective Analysis and Review of the Literature</t>
  </si>
  <si>
    <t>Mihetiu, A (Mihetiu, Alin) ; Bratu, DG (Bratu, Dan Georgian) ; Sandu, A (Sandu, Alexandra) ; Sabau, A (Sabau, Alexandru) ; Sabau, D (Sabau, Dan)</t>
  </si>
  <si>
    <t>https://www.cureus.com/articles/234521-specialized-laparoscopic-devices-in-the-treatment-of-hydatic-hepatic-cysts-a-retrospective-analysis-and-review-of-the-literature#!/</t>
  </si>
  <si>
    <t>DOI10.7759/cureus.55968</t>
  </si>
  <si>
    <t>Investigation Outcomes of Laparogastroscopy - An Alternative Palliative Method of Endoscopic Stenting in Advanced or Inoperable Esophageal Cancer - In Patients with and Without Prior Chemo and Radiotherapy</t>
  </si>
  <si>
    <t>Lupu-Petria, AD (Lupu-Petria, Alexandra Delia) ; Sabau, D (Sabau, Dan) ; Sabau, A (Sabau, Alexandru) ; Maniu, I (Maniu, Ionela)</t>
  </si>
  <si>
    <t>ADVANCES IN DIGITAL HEALTH AND MEDICAL BIOENGINEERING</t>
  </si>
  <si>
    <t>1680-0737</t>
  </si>
  <si>
    <t>https://www.webofscience.com/wos/woscc/full-record/WOS:001326809000061</t>
  </si>
  <si>
    <t>DOI10.1007/978-3-031-62520-6_61</t>
  </si>
  <si>
    <t>WOS:001326809000061</t>
  </si>
  <si>
    <t>551-558</t>
  </si>
  <si>
    <t>CPCI-S</t>
  </si>
  <si>
    <t>11th International Conference on E-Health and Bioengineering (EHB)</t>
  </si>
  <si>
    <t>Univ Med&amp;Pharmacy Iasi, Fac. Med Bioengn Bucharest</t>
  </si>
  <si>
    <t>978-3-031-62519-0978-3-031-62520-6</t>
  </si>
  <si>
    <t>Sandu A</t>
  </si>
  <si>
    <t>Tene, T; Fratila, AM; Arcas, VC; Sava, M; Roman-Filip, C</t>
  </si>
  <si>
    <t>Teodoru, CA (Teodoru, Cosmin Adrian) [1] ; Dura, H (Dura, Horatiu) [1] ; Roman, MD (Roman, Mihai Dan) [1] ; Hasegan, A (Hasegan, Adrian) [1] ; Tanasescu, C (Tanasescu, Ciprian) [1] ; Moisin, A (Moisin, Andrei) [1] ; Giurgiu, DI (Giurgiu, Doina Ileana) [1] ; Vica, ML (Vica, Mihaela Laura) [2] , [3] ; Stanca, H (Stanca, Horia) [4] ; Cerghedean-Florea, ME (Cerghedean-Florea, Maria-Emilia) [1] ; Suteu, C (Suteu, Corina) [5]</t>
  </si>
  <si>
    <t>Fmed4</t>
  </si>
  <si>
    <t>https://1510q3sg5-y-https-www-webofscience-com.z.e-nformation.ro/wos/author/record/AAS-8373-2020</t>
  </si>
  <si>
    <t>10.3390/diagnostics14212386</t>
  </si>
  <si>
    <t>Siancu, P (Siancu, Paul) [1] , [2] ; Oprinca, GC (Oprinca, George-Calin) [2] ; Vulcu, AC (Vulcu, Andra-Cecilia) [3] ; Patran, M (Patran, Monica) [1] ; Croitoru, AE (Croitoru, Adina Emilia) [4] ; Tanasescu, D (Tanasescu, Denisa) [5] ; Bratu, D (Bratu, Dan) [6] , [7] ; Boicean, A (Boicean, Adrian) [5] , [8] ; Tanasescu, C (Tanasescu, Ciprian)</t>
  </si>
  <si>
    <t>Coca, R (Coca, Ramona) [1] , [2] ; Moisin, A (Moisin, Andrei) [3] , [4] ; Coca, R (Coca, Rafaela) [1] , [2] ; Diter, A (Diter, Atasie) [1] ; Racheriu, M (Racheriu, Mihaela) [3] , [5] ; Tanasescu, D (Tanasescu, Denisa) [6] ; Popa, C (Popa, Carmen) [5] ; Cerghedean-Florea, ME (Cerghedean-Florea, Maria-Emilia) [3] ; Boicean, A (Boicean, Adrian) [1] ; Tanasescu, C (Tanasescu, Ciprian)</t>
  </si>
  <si>
    <t>10.3390/life14081025</t>
  </si>
  <si>
    <t>10.3390/diagnostics14131346</t>
  </si>
  <si>
    <t>Enhanced Recovery After Surgery in Laparoscopic Cholecystectomy - A Systematic Review</t>
  </si>
  <si>
    <t>Istrate, AM (Istrate, Antonio Mihai) [1] , [2] ; Serban, D (Serban, Dragos) [2] , [3] ; Doran, H (Doran, Horia) [3] , [4] ; Tudor, C (Tudor, Corneliu) [3] , [5] ; Bobirca, F (Bobirca, Florin) [3] , [4] ; Davitoiu, D (Davitoiu, Dragos) [3] , [5] ; Dumitrescu, D (Dumitrescu, Dan) [2] , [3] ; Popescu, A (Popescu, Andrei) [3] , [6] ; Cherecheanu, MP (Cherecheanu, Matei Popa) [7] , [8] ; Tanasescu, C (Tanasescu, Ciprian) [9] , [10] ; Motofei, I (Motofei, Ion) [3]</t>
  </si>
  <si>
    <t>1842-368X</t>
  </si>
  <si>
    <t>https://www.revistachirurgia.ro/pdfs/enhanced-recovery-after-surgery-in-laparoscopic-cholecystectomy-a-systematic-review</t>
  </si>
  <si>
    <t>10.21614/chirurgia.2024.v.119.i.3.p.318</t>
  </si>
  <si>
    <t>WOS:001266644500008</t>
  </si>
  <si>
    <t>Concepts of Cardiac Dyssynchrony and Dynamic Approach</t>
  </si>
  <si>
    <t>Catrina, BI (Catrina, Bianca Iulia) [1] , [2] ; Batar, F (Batar, Florina) [1] , [3] ; Manitiu, I (Manitiu, Ioan) [1] , [4] ; Prodan, L (Prodan, Liliana) [1] , [2] ; Tanasescu, C (Tanasescu, Ciprian) [1] , [5] ; Filip, T (Filip, Teodora) [1]</t>
  </si>
  <si>
    <t>https://www.mdpi.com/2075-4418/14/9/937</t>
  </si>
  <si>
    <t>10.3390/diagnostics14090937</t>
  </si>
  <si>
    <t>WOS:001219884700001</t>
  </si>
  <si>
    <t>A fractional perspective on the transmission dynamics of a parasitic infection, considering the impact of both strong and weak immunity</t>
  </si>
  <si>
    <t>Tang, TQ (Tang, Tao-Qian) [1] , [2] , [3] , [4] , [5] ; Jan, R (Jan, Rashid) [6] ; Shah, Z (Shah, Zahir) [7] ; Vrinceanu, N (Vrinceanu, Narcisa) [8] ; Tanasescu, C (Tanasescu, Ciprian) [9] , [10] ; Jan, A (Jan, Asif)</t>
  </si>
  <si>
    <t>PLOS ONE</t>
  </si>
  <si>
    <t>1932-6203</t>
  </si>
  <si>
    <t>https://journals.plos.org/plosone/article?id=10.1371/journal.pone.0297967</t>
  </si>
  <si>
    <t>10.1371/journal.pone.0297967</t>
  </si>
  <si>
    <t>WOS:001209049000015</t>
  </si>
  <si>
    <t>Coviltir, V (Coviltir, Valeria) [1] , [2] ; Marinescu, MC (Marinescu, Maria Cristina) [1] , [2] ; Burcel, MG (Burcel, Miruna Gabriela) [3] ; Cerghedean-Florea, ME (Cerghedean-Florea, Maria-Emilia) [4] ; Hasegan, A (Hasegan, Adrian) [4] ; Tanasescu, C (Tanasescu, Ciprian) [4] ; Vica, ML (Vica, Mihaela Laura) [5] , [6] ; Dura, H (Dura, Horatiu</t>
  </si>
  <si>
    <t>Mihetiu, A (Mihetiu, Alin) [1] , [2] ; Bratu, DG (Bratu, Dan Georgian) [1] , [2] ; Tanasescu, C (Tanasescu, Ciprian) [1] , [2] ; Vintila, BI (Vintila, Bogdan Ioan) [1] , [2] ; Sandu, A (Sandu, Alexandra) [1] , [2] ; Sandu, M (Sandu, Mariana) [1] , [2] ; Serban, D (Serban, Dragos) [3] ; Sabau, D (Sabau, Dan) [1] , [2] ; Hasegan, A (Hasegan, Adrian</t>
  </si>
  <si>
    <t>10.3390/jpm1402020</t>
  </si>
  <si>
    <t>1-20</t>
  </si>
  <si>
    <t>Istrate, AM (Istrate, Antonio Mihai) [1] , [2] ; Serban, D (Serban, Dragos) [1] , [2] ; Dumitrescu, D (Dumitrescu, Dan) [1] , [2] ; Tudor, C (Tudor, Corneliu) [1] , [2] ; Simion, L (Simion, Laurentiu) [1] , [3] ; Constantin, VD (Constantin, Vlad Denis) [1] , [4] ; Tanasescu, C (Tanasescu, Ciprian) [5] ; Bratu, DG (Bratu, Dan Giorgian) [5] ; Cristea, BM (Cristea, Bogdan Mihai) [1] ; Grigorescu, CC (Grigorescu, Catalin Cicerone) [6] ; Dascalu, AM (Dascalu, Ana Maria) [1]</t>
  </si>
  <si>
    <t>https://www.mdpi.com/2392-7674/11/2/50</t>
  </si>
  <si>
    <t>10.22543/2392-7674.1551</t>
  </si>
  <si>
    <t>Siancu, P (Siancu, Paul) [1] , [4] , [5] ; Boicean, A (Boicean, Adrian) [1] , [2] ; Tanasescu, D (Tanasescu, Denisa) [1] , [2] ; Bratu, D (Bratu, Dan) [1] , [3] ; Tanasescu, C (Tanasescu, Ciprian) [1] , [3]</t>
  </si>
  <si>
    <t>10.22543/2392-7674.1423</t>
  </si>
  <si>
    <t>The Influence of HLA Polymorphisms on the Severity of COVID-19 in the Romanian Population</t>
  </si>
  <si>
    <t>Mihaela Laura Vică, Minodora Dobreanu, Ghenadie Curocichin , Horea Vladi Matei , Ștefana Bâlici , Mihaela Elvira Vușcan , Alin Dan Chiorean , Gheorghe Zsolt Nicula , Daniela Cristina Pavel Mironescu , Daniel Corneliu Leucuța , Cosmin Adrian Teodoru , Costel Vasile Siserman</t>
  </si>
  <si>
    <t>https://www.webofscience.com/wos/woscc/full-record/WOS:001151168600001</t>
  </si>
  <si>
    <t>https://www.mdpi.com/1422-0067/25/2/1326</t>
  </si>
  <si>
    <t>https://doi.org/10.3390/ijms25021326</t>
  </si>
  <si>
    <t>WOS:001151168600001</t>
  </si>
  <si>
    <t>TEODORU ADRIAN</t>
  </si>
  <si>
    <t>Adrian Hașegan ,Ionela Mihai ,Cosmin Adrian Teodoru ,Ioana Bogdan Matacuta ,Horațiu Dura ,Samuel Bogdan Todor ,Cristian Ichim ,Denisa Tanasescu ,Nicolae Grigore ,Ciprian Nicolae Bolca ,Cosmin Ioan Mohor,Călin Ilie Mohor ,Nicolae Bacalbașa ,Dan Georgian Bratu , and Adrian Boicean</t>
  </si>
  <si>
    <t>Ionela Mihai ,Horatiu Dura ,Cosmin Adrian Teodoru ,Samuel Bogdan Todor ,Cristian Ichim ,Nicolae Grigore ,Cosmin Ioan Mohor ,Alin Mihetiu ,George Oprinca ,Nicolae Bacalbasa ,Denisa Tanasescu ,Dan Georgian Bratu ,Adrian Boicean ,Bogdan Oros and Adrian Hasegan</t>
  </si>
  <si>
    <t>Antimicrobial Activity of Honey and Propolis from Alba County, Romania</t>
  </si>
  <si>
    <t>Mihaela Laura Vică ,Mirel Glevitzky ,Gabriela-Alina Dumitrel ,Maria Popa ,Ioana Glevitzky and Cosmin Adrian Teodoru</t>
  </si>
  <si>
    <t>https://www.webofscience.com/wos/woscc/full-record/WOS:001343338200001</t>
  </si>
  <si>
    <t>https://www.mdpi.com/2079-6382/13/10/952</t>
  </si>
  <si>
    <t>https://doi.org/10.3390/antibiotics13100952</t>
  </si>
  <si>
    <t>WOS:001343338200001</t>
  </si>
  <si>
    <t>Cosmin Adrian Teodoru ,Horațiu Dura ,Mihai Dan Roman ,Adrian Hașegan ,Ciprian Tănăsescu ,Andrei Moisin ,Doina Ileana Giurgiu ,Mihaela Laura Vică ,Horia Stanca ,Maria-Emilia Cerghedean-Florea  and Corina Suteu</t>
  </si>
  <si>
    <t>Vintila Bogdan</t>
  </si>
  <si>
    <t>Olga Brusnic, Danusia Onisor, Adrian Boicean, Adrian Hașegan, Cristian Ichim, Andreea Guzun, Radu Chicea, Samuel Bogdan Todor, Bogdan Ioan Vintilă, Paula Anderco, Corina Porr, Horațiu Dura, Sorin Radu Fleacă, Adrian Nicolae Cristian</t>
  </si>
  <si>
    <t>https://1510quctf-y-https-www-webofscience-com.z.e-nformation.ro/wos/woscc/full-record/WOS:001351373700001</t>
  </si>
  <si>
    <t>https://www.mdpi.com/search?q=Fecal+Microbiota+Transplantation&amp;journal=jcm</t>
  </si>
  <si>
    <t>https://1510quctf-y-https-www-webofscience-com.z.e-nformation.ro/wos/woscc/full-record/WOS:001168334600001</t>
  </si>
  <si>
    <t>Sudden Deterioration of a Young Patient During Elective Cesarean Section. Amniotic Fluid Embolism… or Else? – A Case Report</t>
  </si>
  <si>
    <t>Ioana Roxana Codru, Marian Valeriu Codru, Bogdan Ioan Vintilă, Ioana Gherman, Dragoș Popescu</t>
  </si>
  <si>
    <t>https://1510quctf-y-https-www-webofscience-com.z.e-nformation.ro/wos/woscc/full-record/WOS:001252677500007</t>
  </si>
  <si>
    <t>https://jccm.ro/sudden-deterioration-of-a-young-patientduring-elective-cesarean-section-amniotic-fluid-embolism-or-else-a-case-report/</t>
  </si>
  <si>
    <t>001252677500007</t>
  </si>
  <si>
    <t>Increasing Value and Reducing Waste of Research on Neurofeedback Effects in Post-traumatic Stress Disorder: A State-of-the-Art-Review</t>
  </si>
  <si>
    <t>Marcu, GM  1 , 2 ; Dumbrava, A 3 , 4 ; Bacila, IC  5 , 6; Szekely-Copîndean, RD  5, 7; Zagrean, AM 1                                                  1 Carol Davila Univ Med &amp; Pharm, Dept Funct Sci, Div Physiol &amp; Neurosci, Bucharest,
2 Lucian Blaga Univ Sibiu, Dept Psychol, Sibiu, 
3 George IM Georgescu Cardiovasc Dis, Iasi, 
4 Alexandru Ioan Cuza Univ, Iasi
5 Dr Gheorghe Preda Clin Psychiat Hosp, Sci Res Grp Neurosci, Sibiu
6 Lucian Blaga Univ Sibiu Romania, Fac Med, Sibiu
7 Romanian Acad, Dept Social &amp; Human Res, Cluj Napoca Branch, Cluj Napoca</t>
  </si>
  <si>
    <t>APPLIED PSYCHOPHYSIOLOGY AND BIOFEEDBACK</t>
  </si>
  <si>
    <t>1573-3270</t>
  </si>
  <si>
    <t>https://www.webofscience.com/wos/woscc/full-record/WOS:001131678100001</t>
  </si>
  <si>
    <t>https://link.springer.com/article/10.1007/s10484-023-09610-5</t>
  </si>
  <si>
    <t>10.1007/s10484-023-09610-5</t>
  </si>
  <si>
    <t>WOS:001131678100001</t>
  </si>
  <si>
    <t>Boicean, A ; Prisca, D 2 ; Bratu, DG 1; Bacila, CI 1 ; Tanasescu, C 1; Chicea, R 1 Fleaca, SR 1; Birsan, SA 1; Ichim, C 1; Mohor, CI 1 ; Roman, MD 1; Cristian, AN 1; Todor, SB 1 ; Mohor, CI 1; Moisin, A 1; Hasegan, A 11 Lucian Blaga Univ Sibiu, Fac Med, Sibiu 
2 Cty Clin Emergency Hosp Sibiu, Sibiu</t>
  </si>
  <si>
    <t>Temporal-Posterior Alpha Power in Resting-State Electroencephalography as a Potential Marker of Complex Childhood Trauma in Institutionalized Adolescents</t>
  </si>
  <si>
    <t>Marcu, GM 1 , 2, 3; Bacila, CI 3 , 4; Zagrean, AM 1                                                               1 Carol Davila Univ Med &amp; Pharm, Div Physiol &amp; Neurosci, Bucharest 
2 Lucian Blaga Univ Sibiu, Fac Social Sci &amp; Humanities, Dept Psychol,
3 Clin Psychiat Hosp Dr Gheorghe Preda, Collect Sci Res Neurosci, 
4 Lucian Blaga Univ Sibiu, Fac Med, Sibiu</t>
  </si>
  <si>
    <t>BRAIN SCIENCES</t>
  </si>
  <si>
    <t>2076-3425</t>
  </si>
  <si>
    <t>https://www.webofscience.com/wos/woscc/full-record/WOS:001254700400001</t>
  </si>
  <si>
    <t>https://www.mdpi.com/2076-3425/14/6/584</t>
  </si>
  <si>
    <t>10.3390/brainsci14060584</t>
  </si>
  <si>
    <t>WOS:001254700400001</t>
  </si>
  <si>
    <t>Boicean, A 1 ; Boeras, I 2 , 3 ; Birsan, S 1 ; Ichim, C 1 ; Todor, SB 1; Onisor, DM 4; Brusnic, O 4 ; Bacila, C 1 ; Dura, H 1; Roman-Filip, C 1 ; Ognean, ML 1 ; Tanasescu, C 1; Hasegan, A 1; Bratu, D ; Porr, C 5 ; Roman-Filip, I 6; Neamtu, B 7; Fleaca, SR 1                                                   1 Lucian Blaga Univ Sibiu, Fac Med, Sibiu 
2 Lucian Blaga Univ Sibiu, Fac Sci, Appl Ecol Res Ctr, Mol Biol Lab, Sibiu 
3 Lucian Blaga Univ Sibiu, Fac Social Sci, Sibiu 
4 Univ Med Pharm Sci &amp; Technol Targu Mures, Dept Gastroenterol, Targu Mures 
5 Cty Clin Emergency Hosp Sibiu, 
6 George Emil Palade Univ Med Pharm Sci &amp; Technol, Dept Neurol, Targu Mures 
7 Pediat Clin Hosp Sibiu, Pediat Res Dept, Sibiu</t>
  </si>
  <si>
    <t>Vintila, BI 1 , 2, 3 ; Anghel, CE 1 , 3 , 4 ; Sava, M 1 , 2 ; Bereanu, AS 1 , 2 ; Codru, IR 1 , 2 ; Stoica, R 2; Mihai, AMV 2 ; Grama, AM 4; Catana, AC 1, 2 ; Boicean, AG 1 , 2; Hasegan, A 1 , 2; Mihetiu, A 1, 2; Bacila, CI 1, 3, 4         1 Lucian Blaga Univ Sibiu, Fac Med, Sibiu 
2 Cty Clin Emergency Hosp Sibiu, Sibiu 
3 Neurosci Sci Res Collect, Sibiu 
4 Dr Gheorghe Preda Clin Psychiat Hosp Sibiu</t>
  </si>
  <si>
    <t>10.3390/jcm13206253</t>
  </si>
  <si>
    <t>A Late Testicular Relapse in an Adult with Acute Lymphoblastic Leukemia, 5 Years after the Diagnosis and 4 Years after Allotransplant-A Rare Case</t>
  </si>
  <si>
    <t>Epure, A (Epure, Andrei); Pop, CF (Pop, C. Florin); Juravle, C (Juravle, Ciprian);
Grosu, F (Grosu, Florin); Naicu, C (Naicu, Carmen)</t>
  </si>
  <si>
    <t>https://www.webofscience.com/wos/woscc/full-record/WOS:001220052800001</t>
  </si>
  <si>
    <t>https://www.mdpi.com/2075-4418/14/9/875</t>
  </si>
  <si>
    <t>10.3390/diagnostics14090875</t>
  </si>
  <si>
    <t>WOS:001220052800001</t>
  </si>
  <si>
    <t>ABCA3 c.838C&gt;T (p.Arg280Cys, R280C) and c.697C&gt;T (p.Gln233Ter, Q233X, Q233*) as Causative Variants for RDS: A Family Case Study and Literature Review</t>
  </si>
  <si>
    <t>Maria Livia Ognean 1,2ORCID,Mădălina Anciuc-Crauciuc 3,*,Radu Galiș 4,5,†,Alex-Emilian Stepan 6,Mioara Desdemona Stepan 7ORCID,Claudia Bănescu 8ORCID,Florin Grosu 1,9,Boris W. Kramer 5,† andManuela Cucerea</t>
  </si>
  <si>
    <t>BIOMEDICINE</t>
  </si>
  <si>
    <t>https://doi.org/10.3390/biomedicines12102390</t>
  </si>
  <si>
    <t>001343542700001</t>
  </si>
  <si>
    <t>Teacoe, DA (Teacoe, Dumitru Alin) [1] , [2] ; Cormos, RC (Cormos, Roxana Cristina) [2] ; Toma, DA (Toma, Diana Adela) [2] ; Stef, L (Stef, Laura) [1] , [2] ; Cucerea, M (Cucerea, Manuela) [3] ; Mutiu, I (Mutiu, Irina) [4] ; Chicea, R (Chicea, Radu) [1] , [2] ; Popescu, D (Popescu, Dragos) [1] , [2] ; Chicea, ED (Chicea, Eugen Dan) [2] ; Boicean, AG (Boicean, Adrian Gheorghe) [1] , [2] ; Galis, R (Galis, Radu) [5] , [6] ; Ognean, ML (Ognean, Maria Livia) [1] , [2]                      1 Lucian Blaga Univ Sibiu, Fac Med, Sibiu 550169, Romania
2 Clin Cty Emergency Hosp Sibiu, Sibiu 550245, Romania
3 George Emil Palade Univ Med Pharm Sci &amp; Technol, Dept Neonatol, Targu Mures 540142, Romania
4 Municipal Hosp, Medias 551026, Romania
5 Clin Cty Emergency Hosp Bihor, Dept Neonatol, Oradea 410167, Romania
6 Poznan Univ Med Sci, Doctoral Sch, PL-60535 Poznan, Poland</t>
  </si>
  <si>
    <t>https://1510q1mzp-y-https-www-webofscience-com.z.e-nformation.ro/wos/woscc/full-record/WOS:001326422800001</t>
  </si>
  <si>
    <t>Technological aspects in manufacturing of aesthetic prosthetic restorations with metal infrastructure</t>
  </si>
  <si>
    <t>Stetiu, Andreea Angela
a;
Martinas, Ana-Georgia
b;
Perieanu, Viorel Stefan
c
Burlibasa, Mihai
c;
Popescu, Mircea
c;
Amza, Oana Elena
c;
Perieanu, Madalina
c;
Burlibasa, Liliana
d;
Matei, Vali Catalina
c;
Dimitriu, Bogdan Alexandru
c                                                                       a “Lucian Blaga” University, Sibiu, Romania
b Private dental practice, Bucharest, Romania
c “Carol Davila” University of Medicine and Pharmacy, Bucharest, Romania
d Faculty of Biology, University of Bucharest, Romania</t>
  </si>
  <si>
    <t>Romanian Journal of Medical Practice</t>
  </si>
  <si>
    <t>1842-8258</t>
  </si>
  <si>
    <t>https://15109vhjr-y-https-www-scopus-com.z.e-nformation.ro/record/display.uri?eid=2-s2.0-85200334427&amp;origin=resultslist</t>
  </si>
  <si>
    <t>https://rjmp.com.ro/articles/2024.2/RJMP_2024_2_Art-05.pdf</t>
  </si>
  <si>
    <t>10.37897/RJMP.2024.2.5</t>
  </si>
  <si>
    <t>131-135</t>
  </si>
  <si>
    <t>Comparative study on manufacturing metal-composite vs. metal-ceramic prosthetic restorations – case presentation</t>
  </si>
  <si>
    <t>Amza, Oana-Elena
a;
Nica, Maria Emanuela
a;
Perieanu, Viorel Stefan
a;
Burlibasa, Mihai
a;
Serbanescu, Cristina Maria
a;
Caministeanu, Florentina
a;
Popescu, Mircea
a;
Burlibasa, Liliana
b;
Perieanu, Madalina Violeta
a;
Stetiu, Andreea Angela
c
a “Carol Davila” University of Medicine and Pharmacy, Bucharest, Romania
b Faculty of Biology, University of Bucharest, Romania
c “Lucian Blaga” University, Sibiu, Romania</t>
  </si>
  <si>
    <t>https://1510910se-y-https-www-scopus-com.z.e-nformation.ro/record/display.uri?eid=2-s2.0-85219099434&amp;origin=resultslist&amp;sort=plf-f&amp;src=s&amp;sid=80c14b55b95f2c43d5c3f9948a2d4de9&amp;sot=a&amp;sdt=a&amp;s=AU-ID%2855822231500%29+AND+PUBYEAR+IS+2024&amp;sl=38&amp;sessionSearchId=80c14b55b95f2c43d5c3f9948a2d4de9</t>
  </si>
  <si>
    <t>https://rjmp.com.ro/articles/2024.4/RJMP_2024_4_Art-15.pdf</t>
  </si>
  <si>
    <t>10.37897/RJMP.2024.4.15</t>
  </si>
  <si>
    <t>437-442</t>
  </si>
  <si>
    <t>Lavinia Duică a,b, Elisabeta Antonescu a,c,*, Maria Totan a,d, Ionela Maniu a,d, Gabriela Boța a, Irina Antonescu a.c, Sînziana Călina Silișteanu e, a Lucian Blaga University, Faculty of Medicine, Sibiu, Romania b„Doctor Gheorghe Preda” Clinical Psychiatric Hospital, Sibiu, Romania cCounty Clinical Emergency Hospital, Sibiu, Romania dChildren’s Hospital, Sibiu, Romania e“Ștefan cel Mare” University, Faculty of Medicine and Biological Sciences, Suceava, Romania</t>
  </si>
  <si>
    <t>https://www.webofscience.com/wos/woscc/full-record/WOS:001470422600024</t>
  </si>
  <si>
    <t>http://dx.doi.org/10.51865/JESP.2024.2.24</t>
  </si>
  <si>
    <t>ANTONESCU Elisabeta</t>
  </si>
  <si>
    <t>Silisteanu, SC (Silisteanu, Sinziana Calina) [1] ; Vizitiu, E (Vizitiu, Elena) [2] ; Filip, F (Filip, Florin) [1] ; Totan, M (Totan, Maria) [3] ; Antonescu, E (Antonescu, Elisabeta) [3] ; Duica, L (Duica, Lavinia) [3] ; Antonescu, OR (Antonescu, Oana Raluca) [3] ; Szakács, J (Szakacs, Julianna) [4] ; Terteliu-Baitan, M (Terteliu-Baitan, Monica) [1] ; Costea, AI (Costea, Andrei-Ioan) [1]1 Stefan Cel Mare Univ Suceava, Fac Med &amp; Biol Sci, Suceava, Romania
2 Stefan Cel Mare Univ Suceava, Interdisciplinary Res Ctr Motr Sci &amp; Human Hlth, Suceava, Romania
3 Lucian Blaga Univ Sibiu, Fac Med, Sibiu, Romania
4 George Emil Palade Univ Med Pharm Sci &amp; Technol T, Fac Med, Dept Biophys, Targu Mures, Romania</t>
  </si>
  <si>
    <t>https://www.webofscience.com/wos/woscc/full-record/WOS:001250408000034</t>
  </si>
  <si>
    <t>https://rjor.ro/changes-induced-by-physical-exercise-and-therapeutic-swimming-on-the-health-status-of-menopausal-and-postmenopausal-women-with-osteoporosis/</t>
  </si>
  <si>
    <t>http://dx.doi.org/10.62610/RJOR.2024.2.16.34</t>
  </si>
  <si>
    <t>Lumbar Paravertebral Muscle Pain Management Using Kinesitherapy and Electrotherapeutic Modalities</t>
  </si>
  <si>
    <t>Sînziana Călina Silişteanu1,Elisabeta Antonescu 2,,Lavinia Duică 2,Maria Totan 2,Andrei Ionuţ Cucu 1, Andrei Ioan Costea 1; 1Faculty of Medicine and Biological Sciences, Stefan cel Mare University of Suceava, 720229 Suceava, Romania
2
Faculty of Medicine, Lucian Blaga University of Sibiu, 550169 Sibiu, Romania</t>
  </si>
  <si>
    <t>https://www.webofscience.com/wos/woscc/full-record/WOS:001214479000001</t>
  </si>
  <si>
    <t>https://www.mdpi.com/2227-9032/12/8/853</t>
  </si>
  <si>
    <t>https://doi.org/10.3390/healthcare12080853</t>
  </si>
  <si>
    <t>WOS:001214479000001</t>
  </si>
  <si>
    <t>NR ART 853</t>
  </si>
  <si>
    <t>Computational investigations of nanofluid blood flow in stenosed artery with effects of inflammation and viscous dissipation via finite element method</t>
  </si>
  <si>
    <t>Muhammad Salim Khan a; Shafee Ahmd b; Zahir Shah a; Mansoor H. Alshehri c; Elisabeta Antonescu d; aDepartment of Mathematical Sciences, University of Lakki Marwat, Lakki Marwat 28420, KPK, Pakistan; bSchool of Energy and Power Engineering, Jiangsu University, Zhenjiang 212013, China; cDepartment of Mathematics, College of Science, King Saud University, P.O. Box 2455, Riyadh 11451, Saudi Arabia;dLucian Blaga University of Sibiu, Preclinical Department Faculty of Medicine, Romania</t>
  </si>
  <si>
    <t>CHINESE JOURNAL OF PHYSICS,</t>
  </si>
  <si>
    <t>0577-9073</t>
  </si>
  <si>
    <t>https://www.webofscience.com/wos/woscc/full-record/WOS:001333789100001</t>
  </si>
  <si>
    <t>https://www.sciencedirect.com/science/article/abs/pii/S0577907324003587?via%3Dihub</t>
  </si>
  <si>
    <t>https://doi.org/10.1016/j.cjph.2024.09.013</t>
  </si>
  <si>
    <t>WOS:001333789100001</t>
  </si>
  <si>
    <t>453-469</t>
  </si>
  <si>
    <t>Computational study of magnetite-ethylene glycol-water-based hybrid nanofluid dynamics on an exponential shrinking/stretching Riga surface under radiative heat flux</t>
  </si>
  <si>
    <t>Yashkun, U [1] ; Lund, LA  [2] ; Zaimi, K [3] ; Shah, Z  [4] ; Alshehri, MH [5] ; Vrinceanu, N [6] ; Antonescu, E 1 Sukkur IBA Univ, Dept Math &amp; Social Sci, Sukkur, Pakistan
2 Sindh Agr Univ, KCAET Khairpur Mirs, Tandojam 70060, Sindh, Pakistan
3 Univ Malaysia Perlis, Inst Engn Math, Arau, Malaysia
4 Univ Lakki Marwat, Dept Math Sci, Lakki Marwat 28420, Khyber Pakhtunk, Pakistan
5 King Saud Univ, Coll Sci, Dept Math, POB 2455, Riyadh 11451, Saudi Arabia 6 Lucian Blaga Univ Sibiu, Fac Engn, Dept Ind Machines &amp; Equipments, 10 Victoriei Blvd, Sibiu, Romania
7 Lucian Blaga Univ Sibiu, Fac Med, Preclin Dept, 10 Victoriei Blvd, Sibiu, Romania</t>
  </si>
  <si>
    <t>COLLOID AND POLYMER SCIENCE,</t>
  </si>
  <si>
    <t>1435-1536</t>
  </si>
  <si>
    <t>https://www.webofscience.com/wos/woscc/full-record/WOS:001337590300001</t>
  </si>
  <si>
    <t>https://link.springer.com/article/10.1007/s00396-024-05332-0</t>
  </si>
  <si>
    <t>https://doi.org/10.1007/s00396-024-05332-0</t>
  </si>
  <si>
    <t>WOS:001337590300001</t>
  </si>
  <si>
    <t>95-109</t>
  </si>
  <si>
    <t>Investigation of convective heat transport in a Carreau hybrid nanofluid between two stretchable rotatory disks</t>
  </si>
  <si>
    <t>1 SR Univ, Sch Comp Sci &amp; Artificial Intelligence, Dept Math, Warangal- 50631, Telangana, India
2 Univ Lakki Marwat, Dept Math Sci, Lakki Marwat 28420, Khyber Pakhtunk, Pakistan, 5 Abdul Wali Khan Univ Mardan, Dept Math, Khyber Pakhtunkhwa, Pakistan
6 King Saud Univ, Coll Sci, Dept Math, PO Box 2455, Riyadh 11451, Saudi Arabia
7 Lucian Blaga Univ, Fac Engn, Machines &amp; Ind Equipments Dept, 10 Victoriei Blvd, Sibiu 550024, Romania
8 Lucian Blaga Univ Sibiu, Fac Med, Preclin Dept, Sibiu 550024, Romania
Shamshuddin, M [1] ; Shah, ZH [2] ; Usman A[5] ; Saeed, A [5] ; Alshehri, MH  [6] ; Vrinceanu, N  [7] ; Antonescu, E [8]</t>
  </si>
  <si>
    <t>OPEN PHYSICS</t>
  </si>
  <si>
    <t>2391-5471</t>
  </si>
  <si>
    <t>https://www.webofscience.com/wos/woscc/full-record/WOS:001347035000001</t>
  </si>
  <si>
    <t>https://www.degruyterbrill.com/document/doi/10.1515/phys-2024-0078/html</t>
  </si>
  <si>
    <t>https://doi.org/10.1515/phys-2024-0078</t>
  </si>
  <si>
    <t>WOS:001347035000001</t>
  </si>
  <si>
    <t>NR ART 20240078</t>
  </si>
  <si>
    <t>A multi-layer neural network approach for the stability analysis of the Hepatitis B model</t>
  </si>
  <si>
    <t>Farhan, M [1] ; Ling, Z [1] ; Shah, Z [2] ; Islam, S [3] ; Alshehri, MH [4] ; Antonescu, E [5];Yangzhou Univ, Sch Math Sci, Yangzhou 225002, Peoples R China
2 Univ Lakki Marwat, Dept Math Sci, Lakki Marwat 28420, Kpk, Pakistan
3 Abdul Wali Khan Univ Mardan, Dept Math, Khyber Pakhtunkhwa, Pakistan
4 King Saud Univ, Coll Sci, Dept Math, POB 2455, Riyadh 11451, Saudi Arabia
5 Lucian Blaga Univ Sibiu, Fac Med, Sibiu 550169, Romania</t>
  </si>
  <si>
    <t>COMPUTATIONAL BIOLOGY AND CHEMISTRY</t>
  </si>
  <si>
    <t>1476-928X</t>
  </si>
  <si>
    <t>https://www.webofscience.com/wos/woscc/full-record/WOS:001355096800001</t>
  </si>
  <si>
    <t>https://www.sciencedirect.com/science/article/abs/pii/S1476927124002445?via%3Dihub</t>
  </si>
  <si>
    <t>https://doi.org/10.1016/j.compbiolchem.2024.108256</t>
  </si>
  <si>
    <t>WOS:001355096800001</t>
  </si>
  <si>
    <t>Impact of Hall current on radiative Ree-Eyring nanofluid flow across rectangular frame with Joule and viscous dissipation effects</t>
  </si>
  <si>
    <t>Yousaf, S [1] ; Shah, ZH [1] ; Rooman, M [1] ; Alshehri, MH [2] ; Ullah, A [3] ; Antonescu, E [4] ; Vrinceanu, N [5];1 Univ Lakki Marwat, Dept Math Sci, Lakki Marwat 28420, Khyber Pakhtunk, Pakistan
2 King Saud Univ, Coll Sci, Dept Math, Riyadh, Saudi Arabia
3 Abdul Wali Khan Univ Mardan, Dept Phys, Mardan, Khyber Pakhtunk, Pakistan
4 Lucian Blaga Univ Sibiu, Fac Med, Preclin Dept, Sibiu, Romania
5 Lucian Blaga Univ Sibiu, Fac Engn, Dept Ind Machines &amp; Equipments, Sibiu, Romania</t>
  </si>
  <si>
    <t>ADVANCES IN MECHANICAL ENGINEERING</t>
  </si>
  <si>
    <t>1687-8140</t>
  </si>
  <si>
    <t>https://www.webofscience.com/wos/woscc/full-record/WOS:001375933600001</t>
  </si>
  <si>
    <t>https://journals.sagepub.com/doi/10.1177/16878132241304609</t>
  </si>
  <si>
    <t>https://doi.org/10.1177/16878132241304609</t>
  </si>
  <si>
    <t>WOS:001375933600001</t>
  </si>
  <si>
    <t>NR ART 125243</t>
  </si>
  <si>
    <t>Mathematical analysis of a three-strain model for dengue with vaccination</t>
  </si>
  <si>
    <t>Khan, M [1] ; Farhan, M [1] ; Zheng, ZM [1] ; Shah, Z [2] ; Alshehri, MH [3] ; Antonescu, E [4] 1 Yangzhou Univ, Sch Math Sci, Yangzhou 225002, Peoples R China
2 Univ Lakki Marwat, Dept Math Sci, Lakki Marwat 28420, Kpk, Pakistan
3 King Saud Univ, Coll Sci, Dept Math, POB 2455, Riyadh 11451, Saudi Arabia
4 Lucian Blaga Univ Sibiu, Fac Med, Sibiu, Romania</t>
  </si>
  <si>
    <t>PHYSICA SCRIPTA</t>
  </si>
  <si>
    <t>1402-4896</t>
  </si>
  <si>
    <t>https://www.webofscience.com/wos/woscc/full-record/WOS:001356133800001</t>
  </si>
  <si>
    <t>https://iopscience.iop.org/article/10.1088/1402-4896/ad8f6a</t>
  </si>
  <si>
    <t>https://doi.org/10.1088/1402-4896/ad8f6a</t>
  </si>
  <si>
    <t>WOS:001356133800001</t>
  </si>
  <si>
    <t>Entropy driven optimization of non-linear radiative chemically reactive sutterby nanofluid flow in presence of gyrotactic micro-organism with Hall effect and activation energy</t>
  </si>
  <si>
    <t>Jameel, M  [1] ; Shah, ZH [1] ; Rooman, M [1] ; Alshehri, MH [2] ; Vrinceanu, N [3] ; Antonescu, E [4]; 1 Univ Lakki Marwat, Dept Math Sci, Lakki Marwat 28420, Khyber Pakhtunk, Pakistan
2 King Saud Univ, Coll Sci, Dept Math, POB 2455, Riyadh 11451, Saudi Arabia
3 Univ Sibiu, Fac Engn, Dept Ind Machines &amp; Equipments, Lucian Blaga,10 Victoriei Blvd, Sibiu, Romania
4 Lucian Blaga Univ Sibiu, Preclin Dept, Fac Med, Sibiu, Romania</t>
  </si>
  <si>
    <t>SCIENTIFIC REPORTS</t>
  </si>
  <si>
    <t>2045-2322</t>
  </si>
  <si>
    <t>https://www.webofscience.com/wos/woscc/full-record/WOS:001372606600028</t>
  </si>
  <si>
    <t>https://www.nature.com/articles/s41598-024-81932-8</t>
  </si>
  <si>
    <t>https://doi.org/10.1038/s41598-024-81932-8</t>
  </si>
  <si>
    <t>WOS:001372606600028</t>
  </si>
  <si>
    <t>NR. ART. 30338</t>
  </si>
  <si>
    <t>Perceived Stress, Resilience and Emotional Intelligence in Romanian Healthcare Professionals</t>
  </si>
  <si>
    <t>Lavinia Duică 1,2,Elisabeta Antonescu 1,3,*,Maria Totan 1,4,Oana Raluca Antonescu 1,3,Gabriela Boța 1,Ionela Maniu 5,Mihail Cristian Pirlog 6 Sînziana Călina Silișteanu 7; 1Faculty of Medicine, “Lucian Blaga” University of Sibiu, 550169 Sibiu, Romania
2
“Dr. Gh. Preda” Clinical Psychiatric Hospital of Sibiu, 550082 Sibiu, Romania
3
County Clinical Emergency Hospital of Sibiu, 550245 Sibiu, Romania
4
Clinical Hospital for Children of Sibiu, 550164 Sibiu, Romania
5
Faculty of Sciences, “Lucian Blaga” University of Sibiu, 550012 Sibiu, Romania
6
Department of Medical Sociology, Faculty of Medicine, University of Medicine and Pharmacy of Craiova, 200349 Craiova, Romania
7
Faculty of Medicine and Biological Sciences, “Ștefan cel Mare” University of Suceava, 720229 Suceava, Romania</t>
  </si>
  <si>
    <t>https://www.webofscience.com/wos/woscc/full-record/WOS:001376303800001</t>
  </si>
  <si>
    <t>NR.ART 2336</t>
  </si>
  <si>
    <t>Bogdan-Axente Bocea 1,2, Bianca-Iulia Catrina 1,2,*, Mihai-Dan Roman 1,2,*, Nicolas Catalin Ionut Ion 1,2, Sorin Radu Fleaca 1,2, Cosmin-Ioan Mohor 1,2, Antonescu Oana Raluca 1,2, Sergiu-Ioan Moga 2 and Romeo Gabriel Mihaila 1,2</t>
  </si>
  <si>
    <t>. J. Clin. Med. 2024</t>
  </si>
  <si>
    <t>Journal of clinical medicine</t>
  </si>
  <si>
    <t>ISSN 2077-0383</t>
  </si>
  <si>
    <t>Bogdan-Axente Bocea 1,2, Mihai-Dan Roman 1,2,* , Nicolas Catalin Ionut Ion 1,2, Sorin Radu Fleaca 1,2 Cosmin-Ioan Mohor 1,2, Darius Alexandru Popa 2 and Romeo-Gabriel Mihaila 1,</t>
  </si>
  <si>
    <t>Healthcare 2024</t>
  </si>
  <si>
    <t>ISSN 2227-9032</t>
  </si>
  <si>
    <t>Cyclic testing of standalone ALIF versus TLIF in lumbosacral spines of low bone mineral density: an ex vivo biomechanical study</t>
  </si>
  <si>
    <t>Alina Jacob1,2  · Maximilian Heumann1 · Ivan Zderic1 · Peter Varga1 · Nicolas Ion3 · Bogdan Bocea3 · Daniel Haschtmann2 · Tamas Fekete2 · Christian Rainer Wirtz4 · R Geoff Richards1 · Boyko Gueorguiev1 · Markus Loibl</t>
  </si>
  <si>
    <t>European Spine Journal</t>
  </si>
  <si>
    <t>3443–3451</t>
  </si>
  <si>
    <t>ISSN 1432-0932</t>
  </si>
  <si>
    <t>Cyclic testing of standalone ALIF versus TLIF in lumbosacral spines of low bone mineral density: an ex vivo biomechanical study | European Spine Journal</t>
  </si>
  <si>
    <t>https://doi.org/10.1007/s00586-024-08391-7</t>
  </si>
  <si>
    <t>WOS:001273276100002</t>
  </si>
  <si>
    <t>Drug–Drug Interactions of Selective Serotonin Reuptake Inhibitors: A Pharmacovigilance Study on Real-World Evidence from the EudraVigilance Database.</t>
  </si>
  <si>
    <t>Safety Profiles Related to Dosing Errors of Rapid-Acting Insulin Analogs: A Comparative Analysis Using the EudraVigilance Database.</t>
  </si>
  <si>
    <t>Popa Ilie, I.R. (UMF Vcluj); Vonica-Tincu, A.L. (ULBS); Dobrea, C.M. (ULBS); Butuca, A (ULBS).; Frum, A. (ULBS); Morgovan, C. (ULBS); Gligor, F.G. (ULBS); Ghibu, S (UMF Cluj)</t>
  </si>
  <si>
    <t>https://www.webofscience.com/wos/alldb/full-record/WOS:001384472600001</t>
  </si>
  <si>
    <t>DOI10.3390/v16121811</t>
  </si>
  <si>
    <t>https://www.webofscience.com/wos/alldb/full-record/WOS:001383945600001</t>
  </si>
  <si>
    <t>DOI10.3390/ph17121631</t>
  </si>
  <si>
    <t>Butuca, A (ULBS). ; Dobrea, C.M. (ULBS); Arseniu, A.M. (ULBS); Frum, A. (ULBS); Chis, A.A. (ULBS); Rus, L.L. (ULBS); Ghibu, S. (UMF CLUJ); Juncan, A.M. (ULBS); Muntean, A.C. (ULBS); Lazăr, A.E. (UMF Tm); Gligor, F.G. (ULBS); Morgovan, C. (ULBS); Vonica-Tincu, A.L. (ULBS)</t>
  </si>
  <si>
    <t>Box-Behnken Design-Based Optimization of Extraction Parameters of Phenolics, Antioxidant Activity, and In Vitro Bioactive and Cytotoxic Properties of Rhus typhina Fruits</t>
  </si>
  <si>
    <t>Maria Denisa Cocîrlea ,Natalia Simionescu ,Teodora Călin ,Florentina Gatea ,Georgiana Ileana Badea ,Emanuel Vamanu  ,Simona Oancea .</t>
  </si>
  <si>
    <t>APPLIED SCIENCES-BASEL</t>
  </si>
  <si>
    <t>2076-3417</t>
  </si>
  <si>
    <t>https://www.webofscience.com/wos/woscc/full-record/WOS:001376219700001</t>
  </si>
  <si>
    <t>https://doi.org/10.3390/app142311096</t>
  </si>
  <si>
    <t>10.3390/app142311096</t>
  </si>
  <si>
    <t>WOS:001376219700001</t>
  </si>
  <si>
    <t>Phenolic Composition and Bioactivities of Invasive Ailanthus altissima (Mill.) Swingle Leaf Extracts Obtained by Two-Step Sequential Extraction</t>
  </si>
  <si>
    <t>Maria Denisa Cocîrlea ,Amalia Soare ,Anca Roxana Petrovici ,Mihaela Silion ,Teodora Călin Simona Oancea</t>
  </si>
  <si>
    <t>ANTIOXIDANTS</t>
  </si>
  <si>
    <t>2076-3921</t>
  </si>
  <si>
    <t>https://www.webofscience.com/wos/woscc/full-record/WOS:001278188400001</t>
  </si>
  <si>
    <t>https://www.mdpi.com/2076-3921/13/7/824</t>
  </si>
  <si>
    <t>10.3390/antiox13070824</t>
  </si>
  <si>
    <t>WOS:001278188400001</t>
  </si>
  <si>
    <t>Synthesis and biological activity of ultra-short antimicrobial peptides bearing a novel non-coded amino acid, the 37th European Peptide</t>
  </si>
  <si>
    <t>B. Biondi, F. Formaggio, C. Peggion, A. Schivo, Teodora Calin, S. Oancea, L. Hayriyan, E. Khachatryan, A. Saghyan, A. Mkrtchyan,</t>
  </si>
  <si>
    <t>the 37th European Peptide Symposium EPS and 14th International Peptide Symposium IPS, 25-29 August 2024, Florence, Italy, ID 391</t>
  </si>
  <si>
    <t>1075-2617</t>
  </si>
  <si>
    <t>https://www.webofscience.com/wos/woscc/full-record/WOS:001314146400171</t>
  </si>
  <si>
    <t>https://eps2024.com/</t>
  </si>
  <si>
    <t>WOS:001314146400171</t>
  </si>
  <si>
    <t>Functional Brain Network Disruptions in Parkinson's Disease: Insights from Information Theory and Machine Learning</t>
  </si>
  <si>
    <t>Akgüller,Ö (Mugla Sitki Kocman Univ, Turkiye); Balci, MA (Mugla Sitki Kocman Univ, Turkiye); Cioca, G (ULBS)</t>
  </si>
  <si>
    <t>https://1510q3r8z-y-https-www-webofscience-com.z.e-nformation.ro/wos/woscc/full-record/WOS:001376959400001</t>
  </si>
  <si>
    <t>https://www.mdpi.com/2075-4418/14/23/2728</t>
  </si>
  <si>
    <t>10.3390/diagnostics14232728</t>
  </si>
  <si>
    <t>WOS:001376959400001</t>
  </si>
  <si>
    <t>1-38</t>
  </si>
  <si>
    <t>CIOCA GABRIELA</t>
  </si>
  <si>
    <t>THE EFFECT OF ACID ETCHING TREATMENT ON SURFACE PROPERTIES OF DENTAL HARD TISSUE</t>
  </si>
  <si>
    <t>Iancu, M (Natl Univ Sci &amp; Technol Politehn Bucharest); Forna, N (Grigore T Popa Univ Med &amp; Pharm); Antoniac, A (Natl Univ Sci &amp; Technol Politehn Bucharest); Manole, M (Iuliu Hatieganu Univ Med &amp; Pharm); Trante, O (Natl Univ Sci &amp; Technol Politehn Bucharest); Veronica, P(Natl Univ Sci &amp; Technol Politehn Bucharest); Forna, D (Grigore T Popa Univ Med &amp; Pharm); Cioca, G(ULBS); Pantelie, N (ULBS)</t>
  </si>
  <si>
    <t>https://1510q3r8z-y-https-www-webofscience-com.z.e-nformation.ro/wos/woscc/full-record/WOS:001454884900025</t>
  </si>
  <si>
    <t>https://rjor.ro/the-effect-of-acid-etching-treatment-on-surface-properties-of-dental-hard-tissue/</t>
  </si>
  <si>
    <t>10.62610/RJOR.2024.4.16.75</t>
  </si>
  <si>
    <t>WOS:001454884900025</t>
  </si>
  <si>
    <t>Clustering Molecules at a Large Scale: Integrating Spectral Geometry with Deep Learning</t>
  </si>
  <si>
    <t>MOLECULES</t>
  </si>
  <si>
    <t>1420-3049</t>
  </si>
  <si>
    <t>https://1510q3r8z-y-https-www-webofscience-com.z.e-nformation.ro/wos/woscc/full-record/WOS:001305328300001</t>
  </si>
  <si>
    <t>https://www.mdpi.com/1420-3049/29/16/3902</t>
  </si>
  <si>
    <t>10.3390/molecules29163902</t>
  </si>
  <si>
    <t>WOS:001305328300001</t>
  </si>
  <si>
    <t>1-29</t>
  </si>
  <si>
    <t>Network Models of BACE-1 Inhibitors: Exploring Structural and Biochemical Relationships</t>
  </si>
  <si>
    <t>https://1510q3r8z-y-https-www-webofscience-com.z.e-nformation.ro/wos/woscc/full-record/WOS:001269151800001</t>
  </si>
  <si>
    <t>https://www.mdpi.com/1422-0067/25/13/6890</t>
  </si>
  <si>
    <t>10.3390/ijms25136890</t>
  </si>
  <si>
    <t>WOS:001269151800001</t>
  </si>
  <si>
    <t>1-48</t>
  </si>
  <si>
    <t>Bogdan-Axente Bocea, Mihai-Dan Roman, Nicolas Catalin Ionut Ion, Sorin Radu Fleaca, Cosmin-Ioan Mohor, Darius Alexandru Popa, Romeo-Gabriel Mihaila</t>
  </si>
  <si>
    <t>168-174</t>
  </si>
  <si>
    <t>ION NICOLAS</t>
  </si>
  <si>
    <t>Bogdan-Axente Bocea, Bianca-Iulia Catrina, Mihai-Dan Roman, Nicolas Catalin Ionut Ion, Sorin Radu Fleaca, Cosmin-Ioan Mohor, Antonescu Oana Raluca, Sergiu-Ioan Moga, Romeo Gabriel Mihaila</t>
  </si>
  <si>
    <t>J. CLIN. MED.</t>
  </si>
  <si>
    <t>https://doi.org/10.3390/jcm13133834</t>
  </si>
  <si>
    <t>Alina Jacob, Maximilian Heumann, Ivan Zderic, Peter Varga, Nicolas Ion, Bogdan Bocea, Daniel Haschtmann, Tamas Fekete, Christian Rainer Wirtz, R Geoff Richards, Boyko Gueorguiev, Markus Loibl</t>
  </si>
  <si>
    <t>EUROPEAN SPINE JOURNAL</t>
  </si>
  <si>
    <t>3433-3451</t>
  </si>
  <si>
    <t>https://link.springer.com/article/10.1007/s00586-024-08391-7</t>
  </si>
  <si>
    <t>doi.org/10.1007/s00586-024-08391-7</t>
  </si>
  <si>
    <t>JUNCAN ANCA-MARIA</t>
  </si>
  <si>
    <t>Serum interleukins 8,17 and 33 as Potential Biomakers of Colon Cancer</t>
  </si>
  <si>
    <t>Talvan CD (ULBS), Budisan L (UMF Cluj), Talvan ET (ULBS), Grecu V (ULBS), Zanoaga O (UMF Cluj), Mihalache C (ULBS), Cristea V(UMF Cluj), Berindean Neagoe I (UMF Cluj), Mohor CI (ULBS)</t>
  </si>
  <si>
    <t>FMED 2</t>
  </si>
  <si>
    <t>001170103100001</t>
  </si>
  <si>
    <t>Oprinca GC (ULBS),Mohor CI (ULBS), Oprinca Muja A (ULBS), Hasegan A (ULBS), Cristian AN (ULBS), Fleaca SR (ULBS), Boeras I (ULBS), Cardos R (UBB), Atasie D (ULBS), Mihalache M (ULBS), Mihalache C (ULBS),  Talvan ET (ULBS), Mohor CI (ULBS)</t>
  </si>
  <si>
    <t>001192798400001</t>
  </si>
  <si>
    <t>Tâlvan, CD (ULBS) ; Tâlvan, ET (ULBS) ; Mohor, CI (ULBS); Budisan, L (UMF Cluj) ; Grecu, V (ULBS) ; Mihalache, M (ULBS) ; Zanoaga, O (UMF Cluj) ; Chira, S (UMF Cluj); Berindan-Neagoe, I UMF Cluj); Cristea, V UMF Cluj) ; Mohor, CI (ULBS)</t>
  </si>
  <si>
    <t>www.mdpi.com/2072-6694/16/12/2285</t>
  </si>
  <si>
    <t>001254463200001</t>
  </si>
  <si>
    <t>Exploring miRNA Profiles in Colon Cancer: A Focus on miR101‑3p, miR106a‑5p and miR326</t>
  </si>
  <si>
    <t>Mohor C.I. et al.</t>
  </si>
  <si>
    <t>https://www.mdpi.com/2072-6694/16/12/2885</t>
  </si>
  <si>
    <t>10.3390/cancers16122885</t>
  </si>
  <si>
    <t>Mohor Calin</t>
  </si>
  <si>
    <t>Serum Interleukins 8, 17, and 33 as Potential Biomarkers of Colon Cancer</t>
  </si>
  <si>
    <t>10.3390/cancers16040745</t>
  </si>
  <si>
    <t>https://www.mdpi.com/1422-0067/25/10/5755</t>
  </si>
  <si>
    <t>10.3390/ijms25105755</t>
  </si>
  <si>
    <t>001245247800001</t>
  </si>
  <si>
    <t>Unveiling the Pathological Mechanisms of Death Induced by SARS‑CoV‑2 Viral Pneumonia</t>
  </si>
  <si>
    <t>Uncommon Presentation of Gastric Duplication Cyst with Left‑Sided Portal Hypertension</t>
  </si>
  <si>
    <t>001201193500001</t>
  </si>
  <si>
    <t>Pathology</t>
  </si>
  <si>
    <t>https://doi.org/10.1016/j.pathol.2023.11.002</t>
  </si>
  <si>
    <t>10.1016/j.pathol.2023.11.002</t>
  </si>
  <si>
    <t>001165008800001</t>
  </si>
  <si>
    <t>Exploring the Challenges of Using Minimal Invasive Surgery to Treat Stress Urinary Incontinence</t>
  </si>
  <si>
    <t>10.3390/diagnostics14030323</t>
  </si>
  <si>
    <t>001159967000001</t>
  </si>
  <si>
    <t>Prevalence of Infections and Antimicrobial Resistance of ESKAPE Group Bacteria...</t>
  </si>
  <si>
    <t>001233506500001</t>
  </si>
  <si>
    <t>Mohor Cosmin</t>
  </si>
  <si>
    <t>Incidence of Subclinical Deep Vein Thrombosis after Total Hip and Knee Arthroplasty...</t>
  </si>
  <si>
    <t>001266591000001</t>
  </si>
  <si>
    <t>Unveiling the Pathological Mechanisms of Death Induced by SARSâ€‘CoVâ€‘2 Viral Pneumonia</t>
  </si>
  <si>
    <t>Intraoperative Ultrasound: Bridging the Gapâ€¦ during 3D Laparoscopic Partial Nephrectomies</t>
  </si>
  <si>
    <t>001219918900001</t>
  </si>
  <si>
    <t>Exploring the Challenges of Using Minimal Invasive Surgery to Treat Stress Urinary Incontinenceâ€¦</t>
  </si>
  <si>
    <t>Uncommon Presentation of Gastric Duplication Cyst with Leftâ€‘Sided Portal Hypertensionâ€¦</t>
  </si>
  <si>
    <t>Vertical transmission of SARSâ€‘CoVâ€‘2 from mother to fetus</t>
  </si>
  <si>
    <t>Mondoc, LM (Mondoc, Lidia-Maria) [1] , [2] ; Catana, AC (Catana, Alina-Camelia) [1] , [3] ; Prodan, LC (Prodan, Liiana-Carmen) [2] ; Valeanu, M (Valeanu, Madalina) [4] , [5] ; Mihaila, RG (Mihaila, Romeo-Gabriel) [1] , [3] 1 Sibiu Cty Emergency Clin Hosp, Hematol, Sibiu, Romania
2 Lucian Blaga Univ Sibiu, Fac Med, Physiopathol, Sibiu, Romania
3 Lucian Blaga Univ Sibiu, Fac Med, Hematol, Sibiu, Romania
4 Sibiu Cty Emergency Clin Hosp, Neurol, Sibiu, Romania
5 Iuliu Hatieganu Univ Med &amp; Pharm, Biostat, Cluj Napoca, Cluj, Romania</t>
  </si>
  <si>
    <t>https://1510qudyk-y-https-www-webofscience-com.z.e-nformation.ro/wos/woscc/full-record/WOS:001280402100004</t>
  </si>
  <si>
    <t>https://www.cureus.com/articles/271701#!/</t>
  </si>
  <si>
    <t>ESCI - Q3</t>
  </si>
  <si>
    <t>M. Totan (ULBS); Matacuta-Bogdan, IO (ULBS) ; Hasegan, A (ULBS); Maniu, I (ULBS)</t>
  </si>
  <si>
    <t>https://1510qnytt-y-https-www-webofscience-com.z.e-nformation.ro/wos/woscc/full-record/WOS:001211182500001</t>
  </si>
  <si>
    <t>https://pubmed.ncbi.nlm.nih.gov/38672258/</t>
  </si>
  <si>
    <t>TOTAN MARIA</t>
  </si>
  <si>
    <t>CHANGES INDUCED BY PHYSICAL EXERCISE AND THERAPEUTIC SWIMMING ON THE HEALTH STATUS OF MENOPAUSAL AND POSTMENOPAUSAL WOMEN WITH OSTEOPOROSIS</t>
  </si>
  <si>
    <t>Sînziana Călina Silișteanu (UMF Suceava), Vizitiu E(UMF Suceava) , Filip F(UMF Suceava), Maria Totan (ULBS),  Antonescu E(ULBS), Lavinia Duică (ULBS),   Antonescu OR (ULBS), Szakács Juliánna (UMF Mures), Terteliu-Baitan Monica(UMF Suceava),, Costea Andrei-Ioan(UMF Suceava),</t>
  </si>
  <si>
    <t>https://1510qnytt-y-https-www-webofscience-com.z.e-nformation.ro/wos/woscc/full-record/WOS:001250408000034</t>
  </si>
  <si>
    <t>10.6261/RJOR.2024.2.16.34</t>
  </si>
  <si>
    <t>Sînziana Călina Silișteanu (UMF Suceava), Antonescu E(ULBS), Lavinia Duică (ULBS), Maria Totan (ULBS), Cucu iCostea (UMF Suceava), Andrei-Ioan (UMF Suceava),</t>
  </si>
  <si>
    <t>Heltcare</t>
  </si>
  <si>
    <t>https://1510qnytt-y-https-www-webofscience-com.z.e-nformation.ro/wos/woscc/full-record/WOS:001214479000001</t>
  </si>
  <si>
    <t>10.3390/healthcare12080853</t>
  </si>
  <si>
    <t>1-24</t>
  </si>
  <si>
    <t>Perceived Stress, Resilience and Emotional Intelligence in
Romanian Healthcare Professionals</t>
  </si>
  <si>
    <t>Lavinia Duică (ULBS), Antonescu E(ULBS), Maria Totan (ULBS), Oana Raluca Antonescu (ulbs), Bota G. (ULBS), Maniu I. (ULBS),  Pirlog M. (UMGF Craiova), Sînziana Călina Silișteanu (UMF Suceava)</t>
  </si>
  <si>
    <t>https://1510qxuf4-y-https-www-webofscience-com.z.e-nformation.ro/wos/woscc/full-record/WOS:001376303800001</t>
  </si>
  <si>
    <t>file:///C:/Users/User/Downloads/healthcare-12-02336-v2%20(2).pdf</t>
  </si>
  <si>
    <t>10.3390/healthcare12232336</t>
  </si>
  <si>
    <t>001376303800001</t>
  </si>
  <si>
    <t>Successful Implementation of HITOC and HIPEC in the Management of Advanced Ovarian Carcinoma with Pleural and Peritoneal Carcinomatosis</t>
  </si>
  <si>
    <t>Moldovan, B., Saon, C. T., Adam, I.-I., Pisica, R.-M., Silaghi, V. T., Untaru, V., Stoica, D., Crisan, M., Popianas, A., Pescaru, F., Zolog, A., &amp; Vecerzan, L.</t>
  </si>
  <si>
    <t>https://www.webofscience.com/wos/woscc/full-record/WOS:001182762100001</t>
  </si>
  <si>
    <t>https://www.mdpi.com/2075-4418/14/5/455</t>
  </si>
  <si>
    <t>https://doi.org/10.3390/diagnostics14050455</t>
  </si>
  <si>
    <t>WOS:001182762100001</t>
  </si>
  <si>
    <t>Takotsubo Cardiomyopathy After Cytoreductive Surgery and Hyperthermic Intraperitoneal Chemotherapy for a Recurrent Colon Cancer: A Life-Threatening Complication</t>
  </si>
  <si>
    <t>Moldovan, B., Adam, I.-I., Pisică, R.-M., Untaru, V., Stoica, D., Șpac, A., Modrigan, I., Ursu, M., Jupoiu, L., Frâncu, A., Pescaru, F., Hubeishie, A., Zolog, A., &amp; Vecerzan, L</t>
  </si>
  <si>
    <t>https://www.webofscience.com/wos/woscc/full-record/WOS:001351238300001</t>
  </si>
  <si>
    <t>https://www.mdpi.com/2075-4418/14/21/2402</t>
  </si>
  <si>
    <t>https://doi.org/10.3390/diagnostics14212402</t>
  </si>
  <si>
    <t>WOS:001351238300001</t>
  </si>
  <si>
    <t>Neuropsychiatric Burden of SARS-CoV-2: A Review of Its Physiopathology, Underlying Mechanisms, and Management Strategies.</t>
  </si>
  <si>
    <t>Pacnejer, AM ; Butuca, A ; Dobrea, CM ; Arseniu, AM ; Frum, A ; Gligor, FG ; Arseniu, R ; Vonica, RC ; Vonica-Tincu, AL ; Oancea, C ; Mogosan, C ; Ilie, IRP ; Morgovan, C ; Dehelean, CA.</t>
  </si>
  <si>
    <t>Ilie, IRP ; Dobrea, CM ; Butuca, A ; Homorodean, C ; Morgovan, C ; Vonica-Tincu, AL ; Gligor, FG; Ghibu, S; Frum, A.</t>
  </si>
  <si>
    <t>Vonica, RC; Butuca, A; Vonica-Tincu, AL; Morgovan, C; Pumnea, M; Cipaian, RC; Curca, RO; Batar, F; Vornicu, V; Solomon, A; Frum, A; Dobrea, CM; Axente, DD; Gligor, FG.</t>
  </si>
  <si>
    <t>https://www.webofscience.com/wos/alldb/full-record/WOS:001364076800001</t>
  </si>
  <si>
    <t>Safety Profiles Related to Dosing Errors of Rapid-Acting Insulin Analogs: A Comparative Analysis Using the EudraVigilance Database</t>
  </si>
  <si>
    <t>Ilie, IRP; Vonica-Tincu, AL; Dobrea, CM; Butuca, A; Frum, A; Morgovan, C; Gligor, FG; Ghibu, S.</t>
  </si>
  <si>
    <t>https://www.webofscience.com/wos/alldb/full-record/WOS:001342989100001</t>
  </si>
  <si>
    <t>DOI10.3390/biomedicines12102273</t>
  </si>
  <si>
    <t>Safety profile of the Trastuzumab-based ADCs: Analysis of real-world data registered in eudravigilance</t>
  </si>
  <si>
    <t>Assesing Key Factors Influencing Successful Resuscitation Outcomes in Out-of-Hospital Cardiac Arrest (OHCA)</t>
  </si>
  <si>
    <t>Cristian Ichim, Vlad Pavel, Patricia Mester, Stephan Schmid, Samuel Bogdan Todor, Oana Stoia, Paula Anderco, Arne Kandulski, Martina Müller, Philipp Heumann, Adrian Boicean</t>
  </si>
  <si>
    <t>https://www.mdpi.com/2077-0383/13/23/7399</t>
  </si>
  <si>
    <t>https://doi.org/10.3390/jcm13237399</t>
  </si>
  <si>
    <t>WOS:001376556200001</t>
  </si>
  <si>
    <t>Stoia Oana</t>
  </si>
  <si>
    <t>Assesing Life style Patterns and Their Influence on Weight Status in Students from a High School in Sibiu, Romania: An Adoptation of ISCOLE Questionnaires and the Child Feeding</t>
  </si>
  <si>
    <t>Mihai Octavian Negrea, Gabriel Octavian Negrea, Gabriela Sandulescu, Bogdan Neamtu, Adelaida Solomon, Mirela Livia Popa, Oana Stoia, Carmen Gabriela Domariu, Minodora Teodoru</t>
  </si>
  <si>
    <t>A case report of Ebstein’s anomaly–Gerbode defect dyad: is there room for another anomaly in the same patient?</t>
  </si>
  <si>
    <t>Horea Laurentiu Onea, Florin Leontin Lazar, Minodora Teodoru, Oana Stoia, Dan Mirecea Olinic</t>
  </si>
  <si>
    <t>European Heart Journal Case Reports</t>
  </si>
  <si>
    <t>https://academic.oup.com/ehjcr/article/8/9/ytae444/7738844#google_vignette</t>
  </si>
  <si>
    <t>https://doi.org/10.1093/ehjcr/ytae444</t>
  </si>
  <si>
    <t>WOS:001309529100003</t>
  </si>
  <si>
    <t>Endocrine Perspective of Cutaneous Lichen Amyloidosis: RET-C634 Pathogenic Variant in Multiple Endocrine Neoplasia Type 2</t>
  </si>
  <si>
    <t>Florescu, AF (Florescu, Alexandru-Florin) ; Sima, OC (Sima, Oana-Claudia) ; Nistor, C (Nistor, Claudiu) ; Ciobica, ML (Ciobica, Mihai-Lucian) ; Costachescu, M (Costachescu, Mihai) ; Stanciu, M (Stanciu, Mihaela) ; Tanasescu, D (Tanasescu, Denisa) ; Popa, FL (Popa, Florina Ligia) ; Carsote, M (Carsote, Mara)</t>
  </si>
  <si>
    <t>CLINICS AND PRACTICE</t>
  </si>
  <si>
    <t>2039-7275</t>
  </si>
  <si>
    <t>https://www.webofscience.com/wos/woscc/full-record/WOS:001385425600001</t>
  </si>
  <si>
    <t>https://www.mdpi.com/2039-7283/14/6/179</t>
  </si>
  <si>
    <t>DOI10.3390/clinpract14060179</t>
  </si>
  <si>
    <t>WOS:001385425600001</t>
  </si>
  <si>
    <t>A Real-Life Study in Patients Newly Diagnosed with Autoimmune Hashimoto's Thyroiditis: Analysis of Asthenia as Admission Complaint</t>
  </si>
  <si>
    <t>Valea, A (Valea, Ana) ; Costachescu, M (Costachescu, Mihai) ; Stanciu, M (Stanciu, Mihaela) ; Nistor, C (Nistor, Claudiu) ; Sima, OC (Sima, Oana-Claudia) ; Carsote, M (Carsote, Mara) ; Nistor, TVI (Nistor, Tiberiu Vasile Ioan) ; Tanasescu, D (Tanasescu, Denisa) ; Popa, FL (Popa, Florina Ligia) ; Ciobica, ML (Ciobica, Mihai-Lucian)</t>
  </si>
  <si>
    <t>https://www.webofscience.com/wos/woscc/full-record/WOS:001366418400001</t>
  </si>
  <si>
    <t>https://www.mdpi.com/2075-1729/14/11/1380/review_report</t>
  </si>
  <si>
    <t>DOI10.3390/life14111380</t>
  </si>
  <si>
    <t>WOS:001366418400001</t>
  </si>
  <si>
    <t>Osteoporosis and Normocalcemic Primary Hyperparathyroidism (Conservatively or Surgically Managed)</t>
  </si>
  <si>
    <t>Gheorghe, AM (Gheorghe, Ana-Maria) ; Nistor, C (Nistor, Claudiu) ; Ranetti, AE (Ranetti, Aurelian-Emil) ; Ciuche, A (Ciuche, Adrian) ; Ciobica, ML (Ciobica, Mihai-Lucian) ; Stanciu, M (Stanciu, Mihaela) ; Tanasescu, D (Tanasescu, Denisa) ; Popa, FL (Popa, Florina Ligia) ; Carsote, M (Carsote, Mara)</t>
  </si>
  <si>
    <t>https://www.webofscience.com/wos/woscc/full-record/WOS:001352219500001</t>
  </si>
  <si>
    <t>https://pubmed.ncbi.nlm.nih.gov/39518465/</t>
  </si>
  <si>
    <t>DOI10.3390/jcm13216325</t>
  </si>
  <si>
    <t>WOS:001352219500001</t>
  </si>
  <si>
    <t>iancu, P (Siancu, Paul) ; Oprinca, GC (Oprinca, George-Calin) ; Vulcu, AC (Vulcu, Andra-Cecilia) ; Patran, M (Patran, Monica) ; Croitoru, AE (Croitoru, Adina Emilia) ; Tanasescu, D (Tanasescu, Denisa) ; Bratu, D (Bratu, Dan) ; Boicean, A (Boicean, Adrian) ; Tanasescu, C (Tanasescu, Ciprian)</t>
  </si>
  <si>
    <t>DOI10.3390/diagnostics14182073</t>
  </si>
  <si>
    <t>Coca, R (Coca, Ramona) ; Moisin, A (Moisin, Andrei) ; Coca, R (Coca, Rafaela) ; Diter, A (Diter, Atasie) ; Racheriu, M (Racheriu, Mihaela) ; Tanasescu, D (Tanasescu, Denisa) ; Popa, C (Popa, Carmen) ; Cerghedean-Florea, ME (Cerghedean-Florea, Maria-Emilia) ; Boicean, A (Boicean, Adrian) ; Tanasescu, C (Tanasescu, Ciprian)</t>
  </si>
  <si>
    <t>https://pubmed.ncbi.nlm.nih.gov/39202767/</t>
  </si>
  <si>
    <t>DOI10.3390/diagnostics14090942</t>
  </si>
  <si>
    <t>Hasegan, A (Hasegan, Adrian) ; Mihai, I (Mihai, Ionela) ; Teodoru, CA (Teodoru, Cosmin Adrian) ; Matacuta, IB (Matacuta, Ioana Bogdan) ; Dura, H (Dura, Horatiu) ; Todor, SB (Todor, Samuel Bogdan) ; Ichim, C (Ichim, Cristian) ; Tanasescu, D (Tanasescu, Denisa) ; Grigore, N (Grigore, Nicolae) ; Bolca, CN (Bolca, Ciprian Nicolae) ; Mohor, CI (Mohor, Cosmin Ioan) ; Mohor, CI (Mohor, Calin Ilie) ; Bacalbasa, N (Bacalbasa, Nicolae) ; Bratu, DG (Bratu, Dan Georgian) ; Boicean, A (Boicean, Adrian)</t>
  </si>
  <si>
    <t>DOI10.3390/diagnostics14030323</t>
  </si>
  <si>
    <t>Siancu, P (Siancu, Paul) ; Boicean, A (Boicean, Adrian) ; Tanasescu, D (Tanasescu, Denisa) ; Bratu, D (Bratu, Dan) ; Tanasescu, C (Tanasescu, Ciprian)</t>
  </si>
  <si>
    <t>https://www.mdpi.com/2392-7674/11/1/27</t>
  </si>
  <si>
    <t>DOI10.22543/2392-7674.1423</t>
  </si>
  <si>
    <t>Negrea MO, Negrea GO, Săndulescu G, Neamtu B, Solomon A, Popa ML, Stoia O, Domnariu CD, Teodoru M</t>
  </si>
  <si>
    <t>2072-
6643</t>
  </si>
  <si>
    <t>https://1510q3zkk-y-https-www-webofscience-com.z.e-nformation.ro/wos/woscc/full-record/WOS:001231391300001</t>
  </si>
  <si>
    <t>https://pmc.ncbi.nlm.nih.gov/articles/PMC11123863/</t>
  </si>
  <si>
    <t>Enhancing Pulmonary Embolism Mortality Risk Stratification Using Machine Learning: The Role of the Neutrophil-to-Lymphocyte Ratio</t>
  </si>
  <si>
    <t>Minodora Teodoru, Mihai Octavian Negrea, Andreea Cozgarea, Dragoș Cozma, Adrian Boicean</t>
  </si>
  <si>
    <t>2077-
0383</t>
  </si>
  <si>
    <t>https://1510q3zkk-y-https-www-webofscience-com.z.e-nformation.ro/wos/woscc/full-record/WOS:001182784200001</t>
  </si>
  <si>
    <t>https://pmc.ncbi.nlm.nih.gov/articles/PMC10931603/</t>
  </si>
  <si>
    <t>10.3390/jcm13051191</t>
  </si>
  <si>
    <t>WOS:001182784200001</t>
  </si>
  <si>
    <t>Heart Rate Recovery: Up to Date in Heart Failure-A Literature Review</t>
  </si>
  <si>
    <t>Andreea Cozgarea, Dragoș Cozma, Minodora Teodoru, Alexandra-Iulia Lazăr-Höcher, Liviu Cirin, Adelina-Andreea Faur-Grigori, Mihai-Andrei Lazăr, Simina Crișan, Dan Gaiță, Constantin-Tudor Luca, Cristina Văcărescu</t>
  </si>
  <si>
    <t>https://1510q3zkk-y-https-www-webofscience-com.z.e-nformation.ro/wos/woscc/full-record/WOS:001246620100001</t>
  </si>
  <si>
    <t>https://pmc.ncbi.nlm.nih.gov/articles/PMC11173322/</t>
  </si>
  <si>
    <t>10.3390/jcm13113328</t>
  </si>
  <si>
    <t>WOS:001246620100001</t>
  </si>
  <si>
    <t>A case report of Ebstein's anomaly-Gerbode defect dyad: is there room for another anomaly in the same patient?</t>
  </si>
  <si>
    <t>Horea-Laurentiu Onea, Florin-Leontin Lazar, Minodora Teodoru, Oana Stoia, Dan-Mircea Olinic</t>
  </si>
  <si>
    <t>EUROPEAN HEART JOURNAL-CASE REPORTS</t>
  </si>
  <si>
    <t>2514-2119</t>
  </si>
  <si>
    <t>https://1510q3zlg-y-https-www-webofscience-com.z.e-nformation.ro/wos/woscc/full-record/WOS:001309529100003</t>
  </si>
  <si>
    <t>https://pmc.ncbi.nlm.nih.gov/articles/PMC11384884/</t>
  </si>
  <si>
    <t>10.1093/ehjcr/ytae444</t>
  </si>
  <si>
    <t>.</t>
  </si>
  <si>
    <t>Mihai Octavian Negrea (ULBS, SCJUS), Gabriel Octavian Negrea ("Gheorghe Lazăr" National College), Gabriela Săndulescu ("Gheorghe Lazăr" National College), Bogdan Neamtu (ULBS, Pediatric Clinical Hospital Sibiu), Adelaida Solomon (ULBS, SCJUS), Mirela Livia Popa (ULBS, SCJUS), Oana Stoia (ULBS, SCJUS), Carmen Daniela Domnariu (ULBS), Minodora Teodoru (ULBS, SCJUS)</t>
  </si>
  <si>
    <t>The Importance of Microbiota and Fecal Microbiota Transplantation in Pancreatic Disorders</t>
  </si>
  <si>
    <t>Adrian Boicean (ULBS), Cristian Ichim (ULBS), Samuel Bogdan Todor (ULBS), Paula Anderco (ULBS), Mirela Livia Popa (ULBS)</t>
  </si>
  <si>
    <t>https://www.webofscience.com/wos/woscc/full-record/WOS:001219910400001</t>
  </si>
  <si>
    <t>https://www.mdpi.com/2075-4418/14/9/861</t>
  </si>
  <si>
    <t>https://doi.org/10.3390/diagnostics14090861</t>
  </si>
  <si>
    <t>WOS:001219910400001</t>
  </si>
  <si>
    <t>Roman-Filip Corina 2024</t>
  </si>
  <si>
    <t>Arcas, VC; Fratila, AM; Moga, DFC; Roman-Filip, I; Arcas, AMC; Roman-Filip, C; Sava, M</t>
  </si>
  <si>
    <t>https://www.webofscience.com/wos/woscc/full-record/WOS:001304712900001</t>
  </si>
  <si>
    <t>Boicean, A; Boeras, I; Birsan, S; Ichim, C; Todor, SB; Onisor, DM; Brusnic, O; Bacila, C; Dura, H; Roman-Filip, C; Ognean, ML; Tanasescu, C; Hasegan, A; Bratu, D; Porr, C; Roman-Filip, I; Neamtu, B; Fleaca, SR</t>
  </si>
  <si>
    <t>Arcas, VC; Tig, IA; Moga, DFC; Vlad, AL; Roman-Filip, C; Fratila, AM</t>
  </si>
  <si>
    <t>MEDICINA-LITHUANIA</t>
  </si>
  <si>
    <t>https://www.webofscience.com/wos/woscc/full-record/WOS:001255759200001</t>
  </si>
  <si>
    <t>Bereanu, Alina-Simona
a, b;
Vintilă, Bogdan Ioan
a, b;
Bereanu, Rareș
a;
Codru, Ioana Roxana
a, b;
Hașegan, Adrian
a, b;
Olteanu, Ciprian
b;
Săceleanu, Vicențiu
a, b; Sava, Mihai
a, b;
Save all to author list
a Faculty of Medicine, Lucian Blaga University of Sibiu, Lucian Blaga Street 2A, Sibiu, 550169, Romania
b County Clinical Emergency Hospital, Bld. Corneliu Coposu nr. 2-4, Sibiu, 550245, Romania</t>
  </si>
  <si>
    <t>ISSN
20762607</t>
  </si>
  <si>
    <t>https://www.scopus.com/record/display.uri?eid=2-s2.0-85191409067&amp;origin=resultslist&amp;sort=plf-f&amp;src=s&amp;sid=57b5a0feb4089342737d389d8717b131&amp;sot=anl&amp;sdt=aut&amp;s=AU-ID%28%22Saceleanu%2C+Mircea+Vicentiu%22+56453310300%29&amp;sl=47&amp;sessionSearchId=57b5a0feb4089342737d389d8717b131</t>
  </si>
  <si>
    <t>https://www.mdpi.com/2076-2607/12/4/684#</t>
  </si>
  <si>
    <t>Personalized Management of Malignant and Non-Malignant Ectopic Mediastinal Thyroid: A Proposed 10-Item Algorithm Approach.</t>
  </si>
  <si>
    <t>Carsote M (UMF CD), Ciobica ML (UMF CD), Sima OC (UMF CD), Ciuche A (UMF CD), Popa-Velea O (UMF CD), Stanciu M(ULBS), Popa FL(ULBS), Nistor C (UMF CD).</t>
  </si>
  <si>
    <t>Cancers (Basel)</t>
  </si>
  <si>
    <t>https://1510qz635-y-https-www-webofscience-com.z.e-nformation.ro/wos/woscc/full-record/WOS:001234324300001</t>
  </si>
  <si>
    <t>https://www.ncbi.nlm.nih.gov/pmc/articles/PMC11120123/pdf/cancers-16-01868.pdf.</t>
  </si>
  <si>
    <t>DOI10.3390/cancers16101868</t>
  </si>
  <si>
    <t>WOS:001234324300001</t>
  </si>
  <si>
    <t>1-58</t>
  </si>
  <si>
    <t>Q1 / Oncology</t>
  </si>
  <si>
    <t>Stanciu Mihaela 2024</t>
  </si>
  <si>
    <t>A Real-Life Study in Patients Newly Diagnosed with Autoimmune Hashimoto’s Thyroiditis: Analysis of Asthenia as Admission Complaint</t>
  </si>
  <si>
    <t>Valea A (UMF Cj), Costachescu M (UMFCD), Stanciu M (ULBS), Nistor C(UMFCD), Sima O-C(UMFCD), Carsote M(UMFCD), Nistor TVI(UMFCD), Tanasescu D (ULBS), Popa FL (ULBS), Ciobica M-L(UMFCD).</t>
  </si>
  <si>
    <t>Life.</t>
  </si>
  <si>
    <t>https://1510qzesa-y-https-www-webofscience-com.z.e-nformation.ro/wos/woscc/full-record/WOS:001366418400001</t>
  </si>
  <si>
    <t>https://www.mdpi.com/2075-1729/14/11/1380</t>
  </si>
  <si>
    <t>Q1       BIOLOGY in SCIE</t>
  </si>
  <si>
    <t>Primary Cardiac Intimal Sarcoma: Multi-Layered Strategy and Core Role of MDM2 Amplification/Co-Amplification and MDM2 Immunostaining</t>
  </si>
  <si>
    <t>Nistor C(UMFCD), Gavan CS(UMFCD), Birceanu A(UMFCD), Betianu C(Pathoteam Diagnost, Bucharest ), Carsote M(UMFCD), Cucu AP(UMFCD), Stanciu M (ULBS), Popa FL(ULBS), Ciuche A(UMFCD), Ciobica ML(UMFCD).</t>
  </si>
  <si>
    <t>Diagnostics (Basel)</t>
  </si>
  <si>
    <t>https://1510qz635-y-https-www-webofscience-com.z.e-nformation.ro/wos/woscc/full-record/WOS:001254943900001</t>
  </si>
  <si>
    <t>file:///C:/Users/mihae/Downloads/diagnostics-14-01235%20(1).pdf</t>
  </si>
  <si>
    <t>DOI10.3390/diagnostics14121235</t>
  </si>
  <si>
    <t>WOS:001254943900001</t>
  </si>
  <si>
    <t>Q1(Medicine, General &amp; Internal)</t>
  </si>
  <si>
    <t>A Study in Pituitary Neuroendocrine Tumors (PitNETs): Real-Life Data Amid Baseline and Serial CT Scans.</t>
  </si>
  <si>
    <t>Costachescu M (UMFCD), Sima OC (UMFCD), Stanciu M (ULBS), Valea A (UMFIH Cluj), Carsote M (UMFCD), Nistor C (UMFCD), Ciobica ML (UMFCD).</t>
  </si>
  <si>
    <t>Cancers(Basel)</t>
  </si>
  <si>
    <t>https://1510qz635-y-https-www-webofscience-com.z.e-nformation.ro/wos/woscc/full-record/WOS:001342262100001</t>
  </si>
  <si>
    <t>file:///C:/Users/mihae/Downloads/cancers-16-03477%20(4).pdf</t>
  </si>
  <si>
    <t>DOI10.3390/cancers16203477</t>
  </si>
  <si>
    <t>WOS:001342262100001</t>
  </si>
  <si>
    <t>Q1 (ONCOLOGY).</t>
  </si>
  <si>
    <t>Gheorghe AM (UMFCD), Nistor C (UMFCD), Ranetti AE (UMFCD), Ciuche A (UMFCD), Ciobica ML (UMFCD), Stanciu M (ULBS), Tanasescu D(ULBS), Popa FL(ULBS), Carsote M (UMFCD).</t>
  </si>
  <si>
    <t>https://1510qz635-y-https-www-webofscience-com.z.e-nformation.ro/wos/woscc/full-record/WOS:001352219500001</t>
  </si>
  <si>
    <t>file:///C:/Users/mihae/Downloads/jcm-13-06325%20(2).pdf</t>
  </si>
  <si>
    <t>1-33</t>
  </si>
  <si>
    <t>Q1      MEDICINE, GENERAL &amp; INTERNAL
in SCIE edition</t>
  </si>
  <si>
    <t>Pitfalls of DualTracer 99m-Technetium (Tc) Pertechnetate and Sestamibi Scintigraphy before Parathyroidectomy: Between Primary-Hyperparathyroidism-Associated Parathyroid Tumour and Ectopic Thyroid Tissue.</t>
  </si>
  <si>
    <t>Carsote M (UMFCD), Stanciu M (corresponding author)(ULBS), Popa FL (ULBS), Sima O-C(UMFCD), Petrova E(UMFCD), Cucu A-P(UMFCD), Nistor C(UMFCD)</t>
  </si>
  <si>
    <t>1010-660X
eISSN
1648-9144</t>
  </si>
  <si>
    <t>https://1510qz635-y-https-www-webofscience-com.z.e-nformation.ro/wos/woscc/full-record/WOS:001151485100001</t>
  </si>
  <si>
    <t>file:///C:/Users/mihae/Downloads/medicina-60-00015%20(3).pdf</t>
  </si>
  <si>
    <t>DOI10.3390/medicina60010015</t>
  </si>
  <si>
    <t>WOS:001151485100001</t>
  </si>
  <si>
    <t>1-16</t>
  </si>
  <si>
    <t>Multifaceted profile of PTH excess-related secondary osteoporosis: customized therapy and rehabilitation approach</t>
  </si>
  <si>
    <t>Nistor C (UMFCD), Sima OC (UMFCD), Costachescu M (UMFCD), Stanciu M (ULBS), Iliescu MG (UOC), Ciobica M (UMFCD)L, Popa FL (ULBS), Carsote M (UMFCD)</t>
  </si>
  <si>
    <t>ISSN
2734-844X
eISSN
2734-8458</t>
  </si>
  <si>
    <t>https://1510qzesa-y-https-www-webofscience-com.z.e-nformation.ro/wos/woscc/full-record/WOS:001356759000023</t>
  </si>
  <si>
    <t>https://bioclima.ro/Balneo733.pdf</t>
  </si>
  <si>
    <t>DOI10.12680/balneo.2024.73</t>
  </si>
  <si>
    <t>WOS:001356759000023</t>
  </si>
  <si>
    <t>Endocrine Perspective of Cutaneous Lichen Amyloidosis: RET-C634 Pathogenic Variant in Multiple Endocrine Neoplasia Type 2.</t>
  </si>
  <si>
    <t>Florescu A-F (UMF Iasi), Sima O-C (UMFCD), Nistor C (UMFCD), Ciobica M-L (UMFCD), Costachescu M (UMFCD), Stanciu M (ULBS), Tanasescu D(ULBS), Popa FL(ULBS), Carsote M (UMFCD).</t>
  </si>
  <si>
    <t>ISSN
2039-7275
eISSN
2039-7283</t>
  </si>
  <si>
    <t>https://1510qzesa-y-https-www-webofscience-com.z.e-nformation.ro/wos/woscc/full-record/WOS:001385425600001</t>
  </si>
  <si>
    <t>2284-2299</t>
  </si>
  <si>
    <t>Q2 (Medicine, General &amp; Internal in ESCI edition).</t>
  </si>
  <si>
    <t>A Real-World Longitudinal Study in Non-Functioning Pituitary Incidentalomas: A PRECES Micro-Adenomas Sub-Analysis.</t>
  </si>
  <si>
    <t>Costachescu M (UMFCD), Nistor C(UMFCD), Valea A (UMF Cj), Sima O-C(UMFCD), Ciuche A(UMFCD), Stanciu M ( ULBS), Carsote M(UMFCD), Ciobica M-L(UMFCD).</t>
  </si>
  <si>
    <t>2079-9721</t>
  </si>
  <si>
    <t>https://1510qzesa-y-https-www-webofscience-com.z.e-nformation.ro/wos/woscc/full-record/WOS:001343497700001</t>
  </si>
  <si>
    <t>https://www.mdpi.com/2079-9721/12/10/240</t>
  </si>
  <si>
    <t>DOI10.3390/diseases12100240</t>
  </si>
  <si>
    <t>WOS:001343497700001</t>
  </si>
  <si>
    <t>Q2   MEDICINE, RESEARCH &amp; EXPERIMENTAL
in ESCI edition</t>
  </si>
  <si>
    <t>Mineral metabolism assays and osteoporotic fracture risk evaluation in menopausal popula tion diagnosed with adrenal incidentalomas: a sub-analysis of PRECES study</t>
  </si>
  <si>
    <t>Trandafir A.I.(UMFCD), Stanciu M.(ULBS), Valea A.(UMFCj), Sima O.C(UMFCD)., Nistor C(UMFCD)., Iliescu M.G.(UOC), Ciobanu I., Popa F.L(ULBS)., Carsote M (UMFCD).</t>
  </si>
  <si>
    <t>https://1510qz635-y-https-www-webofscience-com.z.e-nformation.ro/wos/woscc/full-record/WOS:001268347000013</t>
  </si>
  <si>
    <t>https://bioclima.ro/Balneo692.pdf</t>
  </si>
  <si>
    <t>DOI10.12680/balneo.2024.692</t>
  </si>
  <si>
    <t>WOS:001268347000013</t>
  </si>
  <si>
    <t>Q4   REHABILITATION
in ESCI edition</t>
  </si>
  <si>
    <t>Inquiry of the Metabolic Traits in Relationship with Daily Magnesium Intake: Focus on Type 2 Diabetic Population.</t>
  </si>
  <si>
    <t>Gheorghe A-M (UMFCD), Ciobica M-L(UMFCD), Nistor C(UMFCD), Gurzun M-M (UMFCD), Sandulescu B-A (Spit Militar Central), Stanciu M (ULBS), Popa FL (ULBS), Carsote M(UMFCD).</t>
  </si>
  <si>
    <t>Clinics and Practice</t>
  </si>
  <si>
    <t>2039-7283</t>
  </si>
  <si>
    <t>https://1510qzesa-y-https-www-webofscience-com.z.e-nformation.ro/wos/woscc/full-record/WOS:001305014800001</t>
  </si>
  <si>
    <t>https://www.mdpi.com/2039-7283/14/4/107</t>
  </si>
  <si>
    <t>DOI10.3390/clinpract14040107</t>
  </si>
  <si>
    <t>WOS:001305014800001</t>
  </si>
  <si>
    <t>1319-1347</t>
  </si>
  <si>
    <t>Q2 (Medicine, General &amp; Internal ESCI</t>
  </si>
  <si>
    <t>Zoledronic acid: challanges and pitfalls amid rehabilitation in primary osteoporosis and beyond</t>
  </si>
  <si>
    <t>Florescu AF(UMF Iasi), Sima OC (UMFCD), Costachescu M (UMFCD), Stanciu M (ULBS), Popa FL, Nistor C (UMFCD), Iliescu MG (UOC), Ciobica ML (UMFCD), Carsote M (UMFCD).</t>
  </si>
  <si>
    <t>https://1510qzesa-y-https-www-webofscience-com.z.e-nformation.ro/wos/woscc/full-record/WOS:001268347000030</t>
  </si>
  <si>
    <t>https://bioclima.ro/Balneo704.pdf</t>
  </si>
  <si>
    <t>DOI10.12680/balneo.2024.704</t>
  </si>
  <si>
    <t>WOS:001268347000030</t>
  </si>
  <si>
    <t>Physical exercice as part of the rehabilitation in primary osteoporosis: insights into the signal transduction bone formation pathways.</t>
  </si>
  <si>
    <t>Stanciu M (ULBS), Nistor C (UMFCD), Iliescu MG (UOC), Ciobanu I (ELIAS), Popa FL (ULBS), Ciobica ML (UMFCD), Sima OC(UMFCD), Popa-Velea O(UMFCD), Carsote M(UMFCD).</t>
  </si>
  <si>
    <t>https://1510qzesa-y-https-www-webofscience-com.z.e-nformation.ro/wos/woscc/full-record/WOS:001268347000019</t>
  </si>
  <si>
    <t>https://bioclima.ro/Balneo693.pdf</t>
  </si>
  <si>
    <t>DOI10.12680/balneo.2024.693</t>
  </si>
  <si>
    <t>WOS:001268347000019</t>
  </si>
  <si>
    <t>Rehabilitation management of postmenopausal osteoporosis associated with degenerative neurological conditions – case report</t>
  </si>
  <si>
    <t>Pipernea R (ULBS), Dumitrescu G (ULBS), Popa F (ULBS)L, Stanciu M (ULBS), Iliescu MG(UOC), Carsote M (UMFCD), Nistor C(UMFCD), Brescan A(Germania), Brescan S(Germania), Ciortea VM(UMFCj), Irsay L(UMFCj), Ungur R (UMFcj), Ciobanu I (ELIAS).</t>
  </si>
  <si>
    <t>https://1510qz635-y-https-www-webofscience-com.z.e-nformation.ro/wos/woscc/full-record/WOS:001243689500025</t>
  </si>
  <si>
    <t>https://bioclima.ro/Balneo653.pdf</t>
  </si>
  <si>
    <t>DOI10.12680/balneo.2024.653</t>
  </si>
  <si>
    <t>WOS:001243689500025</t>
  </si>
  <si>
    <t>. Antonescu O.R,  Silisteanu SC,  Venter AC,  Racheriu M,  Antonescu AC,  Nemes-Nagy E</t>
  </si>
  <si>
    <t>DOI10.12680/balneo.2024.756</t>
  </si>
  <si>
    <t>Duică, L., Antonescu, E., Totan, M., Antonescu, O. R., Boța, G., Maniu, I.,Mihail Cristian Pirlog &amp; Silișteanu, S. C.</t>
  </si>
  <si>
    <t>DOI10.3390/healthcare12232336</t>
  </si>
  <si>
    <t>Incidence of subclinical deep vein thrombosis after total hip and knee arthroplasty is not correlated with number of tranexamic acid doses</t>
  </si>
  <si>
    <t>Bocea, B. A., Catrina, B. I., Roman, M. D., Ion, N. C. I., Fleaca, S. R., Mohor, C. I.; Antonescu, O.R. ; Moga, SI ; Mihaila, RG</t>
  </si>
  <si>
    <t>DOI10.3390/jcm13133834</t>
  </si>
  <si>
    <t>Clinical Study on the Implications of Immunological Markers in the Diagnosis of Periodontitis in People with Diabetes Mellitus</t>
  </si>
  <si>
    <t>Dinu, A, Antonescu OR</t>
  </si>
  <si>
    <t>https://www.webofscience.com/wos/woscc/full-record/WOS:001254508800001</t>
  </si>
  <si>
    <t>https://www.mdpi.com/2304-6767/12/6/149</t>
  </si>
  <si>
    <t>DOI10.3390/dj1206014</t>
  </si>
  <si>
    <t>WOS:001254508800001</t>
  </si>
  <si>
    <t>Changes Induced By Physical Exercise And Therapeutic Swimming On The Health Status Of Menopausal And Postmenopausal Women With Osteoporosis</t>
  </si>
  <si>
    <t>Silisteanu, SC ; Vizitiu, E ; Filip, F ; Totan, M ; Antonescu, E ; Duica, L ; Antonescu, O.R. ; Szakács, J ; Terteliu-Baitan, M ; Costea, AI</t>
  </si>
  <si>
    <t>chrome-extension://efaidnbmnnnibpcajpcglclefindmkaj/https://www.rjor.ro/wp-content/uploads/2024/06/CHANGES-INDUCED-BY-PHYSICAL-EXERCISE-AND-THERAPEUTIC-SWIMMING-ON-THE-HEALTH-STATUS-OF-MENOPAUSAL-AND-POSTMENOPAUSAL-WOMEN-WITH-OSTEOPOROSIS.pdf</t>
  </si>
  <si>
    <t>DOI10.6261/RJOR.2024.2.16.34</t>
  </si>
  <si>
    <t>Anaphylactic Shock Caused by Eating Buckwheat</t>
  </si>
  <si>
    <t>Dan Orga-Dumitriu, Dana M Harris, Corina Porr</t>
  </si>
  <si>
    <t>J Clin Med</t>
  </si>
  <si>
    <t>https://pubmed.ncbi.nlm.nih.gov/39274456/</t>
  </si>
  <si>
    <t>10.3390/jcm13175243</t>
  </si>
  <si>
    <t>WOS:001311024300001</t>
  </si>
  <si>
    <t>Popa Florina Ligia 2024</t>
  </si>
  <si>
    <t>DOI10.12680/balneo.2024.733</t>
  </si>
  <si>
    <t>https://bioclima.ro/Balneo693.pdf  IF(2024) 0.7; Q4 (Rehabilitation in ESCI)</t>
  </si>
  <si>
    <t>DOI 10.12680/balneo.2024.653</t>
  </si>
  <si>
    <t>The Descriptive and Disproportionality Assessment of EudraVigilance Database
Reports on Capecitabine Induced Cardiotoxicity</t>
  </si>
  <si>
    <t>Razvan Constantin Vonica , Anca Butuca , Andreea Loredana Vonica-Tincu , Claudiu Morgovan , Manuela Pumnea , Remus Calin Cipaian , Razvan Ovidiu Curca  , Florina Batar , Vlad Vornicu , Adelaida Solomon  Adina Frum , Carmen Maximiliana Dobrea , Dan Damian Axente, Felicia Gabriela Gligor</t>
  </si>
  <si>
    <t>cancers</t>
  </si>
  <si>
    <t>10.3390/cancers16223847</t>
  </si>
  <si>
    <t>2-22</t>
  </si>
  <si>
    <t>Bianca Iulia Catrina 1,Florina Batar , Ioan Manitiu, Liliana Prodan ,Ciprian Tanasescu andTeodora Filip</t>
  </si>
  <si>
    <t>10.3390/DIAGNOSTICS14090937</t>
  </si>
  <si>
    <t>https://www.webofscience.com/wos/woscc/full-record/WOS:001269169000001</t>
  </si>
  <si>
    <t>Dobrea, C.M. (ULBS); Frum, A. (ULBS); Butuca, A (ULBS); Morgovan, C. (ULBS); Stoicescu, L. (UMF Cluj); Chis, A.A. (ULBS); Arseniu, A.M. (ULBS); Rus, L.L. (ULBS); Gligor, F.G. (ULBS); Vonica-Tincu, A.L (ULBS)</t>
  </si>
  <si>
    <t>https://www.webofscience.com/wos/woscc/full-record/WOS:001342993600001</t>
  </si>
  <si>
    <t>Popa Ilie, I.R. (UMF Vcluj); Vonica-Tincu, A.L. (ULBS); Dobrea, C.M. (ULBS); Butuca, A (ULBS); Frum, A. (ULBS); Morgovan, C. (ULBS); Gligor, F.G. (ULBS); Ghibu, S (UMF Cluj)</t>
  </si>
  <si>
    <t>https://www.webofscience.com/wos/woscc/full-record/WOS:001342989100001</t>
  </si>
  <si>
    <t>Vonica, R.C. (ULBS); Butuca, A. (ULBS); Vonica-Tincu, A.L. (ULBS); Morgovan, C. (ULBS); Pumnea M. (ULBS); Cipaian, R.C. (ULBS); Curca, R.O. (Sp. Elisee, Alba); Batar, F (ULBS).; Vornicu, V. (UMF TM); Solomon, A. (ULBS); Frum, A  (ULBS).; Dobrea, C.M  (ULBS) et al.</t>
  </si>
  <si>
    <t>https://www.webofscience.com/wos/woscc/full-record/WOS:001383945600001</t>
  </si>
  <si>
    <t>Butuca, A (ULBS); Dobrea, C.M. (ULBS); Arseniu, A.M. (ULBS); Frum, A. (ULBS); Chis, A.A. (ULBS); Rus, L.L. (ULBS); Ghibu, S. (UMF CLUJ); Juncan, A.M. (ULBS); Muntean, A.C. (ULBS); Lazăr, A.E. (UMF Tm); Gligor, F.G. (ULBS); Morgovan, C. (ULBS); Vonica-Tincu, A.L. (ULBS)</t>
  </si>
  <si>
    <t>EVALUATION OF SURFACE PROPERTIES FOR DIFFERENT ANODIZED TITANIUM ORTHOPEDIC SCREWS</t>
  </si>
  <si>
    <t>Cordunianu, MA [1] ; Stere, A [2] ; Iordachescu, MR [2] ; Ungureanu, E [2] ; Bita, AI [2] ; Robu, A [2] ; Dura, H [3] ; Cordunianu, AGV[1]; 1 Titu Maiorescu Univ, Fac Med, Bucharest, Romania
2 Natl Univ Sci &amp; Technol POLITEHN Bucharest, Fac Mat Sci &amp; Engn, Bucharest, Romania
3 Lucian Blaga Univ Sibiu, Fac Med, Sibiu, Romania</t>
  </si>
  <si>
    <t>UNIVERSITY POLITEHNICA OF BUCHAREST SCIENTIFIC BULLETIN SERIES B-CHEMISTRY AND MATERIALS SCIENCE, 86(1)</t>
  </si>
  <si>
    <t>https://www.webofscience.com/wos/woscc/full-record/WOS:001196525500001</t>
  </si>
  <si>
    <t>https://scientificbulletin.upb.ro/rev_docs_arhiva/full46f_666378.pdf</t>
  </si>
  <si>
    <t>WOS:001196525500001</t>
  </si>
  <si>
    <t>173-186</t>
  </si>
  <si>
    <t>Hasegan, A [1] ; Mihai, I [1] ; Teodoru, CA  [1] ; Matacuta, IB  [1] ; Dura, H [1] ; Todor, SB (Todor, Samuel Bogdan) [1] ; Ichim, C (Ichim, Cristian) [1] ; Tanasescu, D (Tanasescu, Denisa) [1] ; Grigore, N (Grigore, Nicolae) [1] ; Bolca, CN [2] ; Mohor, C Ioan [1] ; Mohor, C Ilie [1] ; Bacalbasa, N [3] ; Bratu, DG [1] ; Boicean, A  [1]; 1 Lucian Blaga Univ Sibiu, Fac Med, Sibiu 550169, Romania
2 Univ Sherbrooke, Surg Dept, Sherbrooke, PQ J1K 2R1, Canada
3 Univ Med &amp; Pharm Carol Davila Bucharest, Surg Dept, Bucharest 020021, Romania</t>
  </si>
  <si>
    <t>DIAGNOSTICS,</t>
  </si>
  <si>
    <t>Coviltir, V [1] , [2] ; Marinescu, MC  [1] , [2] ; Burcel, MG [3] ; Cerghedean-Florea, ME [4] ; Hasegan, A [4] ; Tanasescu, C [4] ; Vica, ML  [5] , [6] ; Dura, H  [4]1 Carol Davila Univ Med &amp; Pharm, Fac Med, Bucharest 050474, Romania
2 Clin Hosp Ophthalmol Emergencies, Bucharest 010464, Romania
3 City Hosp Videle, Videle 145300, Romania
4 Lucian Blaga Univ Sibiu, Fac Med, Sibiu 550024, Romania
5 Iuliu Hatieganu Univ Med &amp; Pharm, Dept Cellular &amp; Mol Biol, Cluj Napoca 400012, Romania</t>
  </si>
  <si>
    <t>Mihai, I [1] ; Dura, H[1] ; Teodoru, CA [1] ; Todor, SB  [1] ; Ichim, C [1] ; Grigore, N[1] ; Mohor, CI [1] ; Mihetiu, A [1] ; Oprinca, G [1] ; Bacalbasa, N  [2] ; Tanasescu, D [1] ; Bratu, DG [1] ; Boicean, A  [1] ; Oros, B  [3] ; Hasegan, A [1]1 Lucian Blaga Univ Sibiu, Fac Med, Sibiu 550169, Romania
2 Univ Med &amp; Pharm Carol Davila Bucharest, Surg Dept, Bucharest 020021, Romania
3 Cty Clin Emergency Hosp Sibiu, Sibiu 550245, Romania</t>
  </si>
  <si>
    <t>Boicean, A [1] ; Boeras, I [2] , [3] ; Birsan, S[1] ; Ichim, C [1] ; Todor, SB [1] ; Onisor, DM  [4] ; Brusnic, O[4] ; Bacila, C[1] ; Dura, H[1] ; Roman-Filip, C [1] ; Ognean, ML [1] ; Tanasescu, C[1] ; Hasegan, A [1] ; Bratu, D[1] ; Porr, C [5] ; Roman-Filip, I  [6] ; Neamtu, B  [7] ; Fleaca, SR  [1] 1 Lucian Blaga Univ Sibiu, Fac Med, Sibiu  2 Lucian Blaga Univ Sibiu, Fac Sci, Appl Ecol Res Ctr, Mol Biol Lab, Sibiu 3 Lucian Blaga Univ Sibiu, Fac Social Sci, Sibiu    4 Univ Med Pharm Sci &amp; Technol Targu Mures, 
5 Cty Clin Emergency Hosp Sibiu, Sibiu</t>
  </si>
  <si>
    <t>FMED6</t>
  </si>
  <si>
    <t>INTERNATIONAL JOURNAL OF MOLECULAR SCIENCES,</t>
  </si>
  <si>
    <t>Teodoru, CA [1] ; Dura, H[1] ; Roman, MD [1] ; Hasegan, A [1] ; Tanasescu, C [1] ; Moisin, A [1] ; Giurgiu, DI[1] ; Vica, ML[2] , [3] ; Stanca, H [4] ; Cerghedean-Florea, ME [1] ; Suteu, C  [5]1 Lucian Blaga Univ Sibiu, Fac Med, Sibiu 550024, Romania
2 Iuliu Hatieganu Univ Med &amp; Pharm,  Cluj Napoca        3 Inst Legal Med, Cluj Napoca, Romania
4 Carol Davila Univ Med &amp; Pharm, Bucharest 
5 Univ Oradea, Fac Med &amp; Pharm, Oradea</t>
  </si>
  <si>
    <t>FMED7</t>
  </si>
  <si>
    <t>Brusnic, O[1] ; Onisor, D[1] ; Boicean, A [2] ; Hasegan, A ; Ichim, C[2] ; Guzun, [2] ; Chicea, R [2] ; Todor, SB [2] ; Vintila, BI [2] ; Anderco, P [2] ; Porr, C [2] ; Dura, H [2] ; Fleaca, SR [2] ; Cristian, AN [2]1 Univ Med Pharm Sci &amp; Technol Targu Mures,
2 Lucian Blaga Univ Sibiu, Fac Med, Sibiu</t>
  </si>
  <si>
    <t>FMED8</t>
  </si>
  <si>
    <t>JOURNAL OF CLINICAL MEDICINE,</t>
  </si>
  <si>
    <t>Brusnic, O [1] ; Boicean, A [2] ; Fleaca, SR [2] ;Grama, B [3] ; Sofonea F[3] ; Roman-Filip C [2] ;Roman-Filip, I [4] ; Solomon A [2] ; Birsan S [2] ; Dura, H [2] ; Porr C [2] ; Cristian, A [2] ; Onisor, DM [1] 1 George Emil Palade Univ Med Pharm Sci &amp; Technol,  Targu Mures 540136, 
2 Lucian Blaga Univ Sibiu, Fac Med, Sibiu 
3 Lucian Blaga Univ Sibiu, Fac Social Sci, Sibiu 
4 George Emil Palade Univ Med Pharm Sci &amp; Technol, Targu Mures</t>
  </si>
  <si>
    <t>FMED9</t>
  </si>
  <si>
    <t>NUTRIENTS;</t>
  </si>
  <si>
    <t>Comparative Antioxidant and Antimicrobial Activities of Several Conifer Needles and Bark Extracts</t>
  </si>
  <si>
    <t>Popescu, DI (ICSI Rm Valcea); Frum, A (ULBS) ; Dobrea, CM (ULBS); Cristea, R (ULBS) ; Gligor, FG (ULBS) ; Vicas, LG (U Oradea) ; Ionete, RE (ICSI Rm Valcea); Sutan, NA (Politehnica Bucuresti) ; Georgescu, C (ULBS)</t>
  </si>
  <si>
    <t>https://www.webofscience.com/wos/woscc/full-record/WOS:001150908200001</t>
  </si>
  <si>
    <t>https://www.mdpi.com/1999-4923/16/1/52</t>
  </si>
  <si>
    <t>10.3390/pharmaceutics16010052</t>
  </si>
  <si>
    <t>WOS:001150908200001</t>
  </si>
  <si>
    <t>The Production of Useful Phenol Compounds with Antioxidant Potential in Gametophytes and Sporophytes from In Vitro Cultures in Four Ornamental Ferns Species</t>
  </si>
  <si>
    <t>Mitoi, EM (Academia Romana); Aldea, F (Academia Romana) ; Helepciuc, FE (Academia Romana) ; Ciocan, AG (Academia Romana) ; Frum, A (ULBS) ; Popescu, DI (ICSI Rm Valcea) ; Lutu, OA (U Politehnica Bucuresti) ; Sutan, NA (U Politehnica Bucuresti) ; Soare, LC (U Politehnica Bucuresti)</t>
  </si>
  <si>
    <t>Holticulturae</t>
  </si>
  <si>
    <t>2311-7524</t>
  </si>
  <si>
    <t>https://www.webofscience.com/wos/woscc/full-record/WOS:001307349900001</t>
  </si>
  <si>
    <t>https://www.mdpi.com/2311-7524/10/8/799</t>
  </si>
  <si>
    <t>10.3390/horticulturae10080799</t>
  </si>
  <si>
    <t>WOS:001307349900001</t>
  </si>
  <si>
    <t>The Influence of Juglans regia L. Extract and Ellagic Acid on Oxidative Stress, Inflammation, and Bone Regeneration Biomarkers</t>
  </si>
  <si>
    <t>Hanga-Farcas, A; Fritea, L; Filip, GA; Clichici, S; Vicas, LG; Toma, VA; Marian, E; Gligor, FG; Abu Dayyih, W; Muresan, ME</t>
  </si>
  <si>
    <t>https://1510q44j2-y-https-www-webofscience-com.z.e-nformation.ro/wos/woscc/full-record/WOS:001376460000001</t>
  </si>
  <si>
    <t>https://www.mdpi.com/1422-0067/25/23/12577</t>
  </si>
  <si>
    <t>10.3390/ijms252312577</t>
  </si>
  <si>
    <t>WOS:001376460000001</t>
  </si>
  <si>
    <t>Popescu, DI; Frum, A; Dobrea, CM; Cristea, R; Gligor, FG; Vicas, LG; Ionete, RE; Sutan, NA; Georgescu, C</t>
  </si>
  <si>
    <t>PHARMACEUTICS</t>
  </si>
  <si>
    <t>https://1510q44j2-y-https-www-webofscience-com.z.e-nformation.ro/wos/woscc/full-record/WOS:001150908200001</t>
  </si>
  <si>
    <t>IC02 - Cărți/ capitole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</si>
  <si>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</si>
  <si>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</si>
  <si>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</si>
  <si>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t>Nu se punctează reeditările; 
*Prin excepție, în domeniul Drept se acceptă și se punctează și reeditările, cu condiția ca acestea să fie determinate de revizuirea legislației la care se referă cartea reeditată</t>
  </si>
  <si>
    <t>Nu se punctează lucrările cu caracter didactic.</t>
  </si>
  <si>
    <r>
      <rPr>
        <rFont val="Arial Narrow"/>
        <color theme="1"/>
        <sz val="10.0"/>
      </rPr>
      <t xml:space="preserve">* </t>
    </r>
    <r>
      <rPr>
        <rFont val="Arial Narrow"/>
        <b/>
        <color theme="1"/>
        <sz val="10.0"/>
      </rPr>
      <t xml:space="preserve">Punctaje de referință:                                                                                                                                                                                                                                                                                                             
</t>
    </r>
    <r>
      <rPr>
        <rFont val="Arial Narrow"/>
        <color theme="1"/>
        <sz val="10.0"/>
      </rPr>
      <t>• autor de volume/capitole: 10 p./pagină;
• coordonare/editare de volum: 5 p./pagină;
• traducere de volume/capitole: 5 p./pagină.
*În domeniul</t>
    </r>
    <r>
      <rPr>
        <rFont val="Arial Narrow"/>
        <b/>
        <color theme="1"/>
        <sz val="10.0"/>
      </rPr>
      <t xml:space="preserve"> Drept</t>
    </r>
    <r>
      <rPr>
        <rFont val="Arial Narrow"/>
        <color theme="1"/>
        <sz val="10.0"/>
      </rPr>
      <t xml:space="preserve">, pentru toate publicațiile se aplică </t>
    </r>
    <r>
      <rPr>
        <rFont val="Arial Narrow"/>
        <b/>
        <color theme="1"/>
        <sz val="10.0"/>
      </rPr>
      <t>un coeficient de multiplicare de 2</t>
    </r>
    <r>
      <rPr>
        <rFont val="Arial Narrow"/>
        <color theme="1"/>
        <sz val="10.0"/>
      </rPr>
      <t>; coeficientul se aplică doar pentru lucrările din domeniul respectiv, nu și pentru publicațiile în alte domenii sau pentru cele cu caracter inter- sau multidisciplinar, 
*În oricare domeniu, în cazul traducerilor de cărți/capitole care, conform clasificării Academiei Române, sunt realizate în/din „</t>
    </r>
    <r>
      <rPr>
        <rFont val="Arial Narrow"/>
        <b/>
        <color theme="1"/>
        <sz val="10.0"/>
      </rPr>
      <t>limbi vechi</t>
    </r>
    <r>
      <rPr>
        <rFont val="Arial Narrow"/>
        <color theme="1"/>
        <sz val="10.0"/>
      </rPr>
      <t>” (latină, greacă veche, ebraică, slavonă) sau în/din „</t>
    </r>
    <r>
      <rPr>
        <rFont val="Arial Narrow"/>
        <b/>
        <color theme="1"/>
        <sz val="10.0"/>
      </rPr>
      <t>limbi străine mai puțin curente</t>
    </r>
    <r>
      <rPr>
        <rFont val="Arial Narrow"/>
        <color theme="1"/>
        <sz val="10.0"/>
      </rPr>
      <t>” (chineză, hindi, suedeză ș.a.), se aplică un c</t>
    </r>
    <r>
      <rPr>
        <rFont val="Arial Narrow"/>
        <b/>
        <color theme="1"/>
        <sz val="10.0"/>
      </rPr>
      <t>oeficient de multiplicare de 2</t>
    </r>
    <r>
      <rPr>
        <rFont val="Arial Narrow"/>
        <color theme="1"/>
        <sz val="10.0"/>
      </rPr>
      <t xml:space="preserve">.
</t>
    </r>
  </si>
  <si>
    <t>Titlul cărții</t>
  </si>
  <si>
    <t>Editura 
(Lista ULBS)</t>
  </si>
  <si>
    <t>ISBN</t>
  </si>
  <si>
    <t xml:space="preserve">Paginile capitolului/
cărții </t>
  </si>
  <si>
    <t>Nr autori afiliați la instituții de educație și cercetare din România</t>
  </si>
  <si>
    <t>Informațiile incomplete / incorecte vor conduce la neluarea în calcul a indicatorului respectiv</t>
  </si>
  <si>
    <t>IC03 - Aplicații la competiții de cercetare (H2020/ Horizon Europa, UEFISCDI, SEE-PCC, POC-CD)</t>
  </si>
  <si>
    <t>Se raportează aici doar proiectele de cercetare, în sensul definiției acestei noțiuni din Art. 2 alin. (1) din Ordinul comun al MFP și MCI nr. 2326/2855/2017 din 29 august 2017, potrivit căruia 4:4„elementele definitorii” ale unui proiect de cercetare-dezvoltare și inovare sunt: 
„a) scopul; b) domeniul de cercetare, dezvoltare și inovare; c) obiectivele; d) perioada de desfășurare; e) tipul sursei de finanțare (public/privat/național/extern); f) bugetul, cu evidențierea distinctă a cheltuielilor corespunzătoare veniturilor din salarii și asimilate salariilor aferente personalului încadrat în proiect; g) caracterul de noutate și/sau inovativ al rezultatului; h) indicatorii de rezultat definiți.” Nu se iau în calcul proiectele de mobilități sau de popularizare a științei (ex.: H2020-MSCA, UEFISCDI-MC ș.a.);</t>
  </si>
  <si>
    <t>Aplicația la proiect trebuie depusă prin ULBS, cu notificarea prealabilă a SSCDI, iar contabilitatea proiectelor contractate trebuie să se desfășoare prin Direcția Financiar-Contabilă a ULBS</t>
  </si>
  <si>
    <t>Punctajul se acordă integral doar pentru proiectele cu un buget de minim 250.000 lei contractat de către ULBS; pentru proiectele cu bugete mai mici, se diminuează proporțional și punctajul acordat</t>
  </si>
  <si>
    <t>Punctajul de referință se acordă doar în cazul în care aplicația a obținut minim 60% din punctaj SAU proiectul s-a clasat în primele 40% de locuri ale competiției;</t>
  </si>
  <si>
    <t xml:space="preserve">Punctajul se acordă în anul afișării rezultatelor competiției (în cazul proiectelor necontractate) sau în anul contractării (în cazul proiectelor contractate);
</t>
  </si>
  <si>
    <t>Punctajul se acordă o singură dată pe proiect;</t>
  </si>
  <si>
    <t>Punctajul se acordă directorului/responsabilului de proiect din partea ULBS; directorul/responsabilul poate decide împărțirea punctajului cu membrii echipei, în baza unei notificări scrise adresate SSCDI;</t>
  </si>
  <si>
    <r>
      <rPr>
        <rFont val="Arial Narrow"/>
        <color theme="1"/>
        <sz val="10.0"/>
      </rPr>
      <t xml:space="preserve">* </t>
    </r>
    <r>
      <rPr>
        <rFont val="Arial Narrow"/>
        <b/>
        <color theme="1"/>
        <sz val="10.0"/>
      </rPr>
      <t xml:space="preserve">Punctaje de referință:                                                                                                                                                                                                                                                                                                             </t>
    </r>
    <r>
      <rPr>
        <rFont val="Arial Narrow"/>
        <color theme="1"/>
        <sz val="10.0"/>
      </rPr>
      <t xml:space="preserve">
400 p./aplicație pentru proiectele în care ULBS este beneficiar/coordonator
200 p./aplicație pentru proiectele în care ULBS este partener
* pentru proiectele câștigătoare, se aplică un coeficient de multiplicare de 5 (proiectele UEFISCDI/ SEE-PCC/ POC-CD);
* pentru proiectele câștigătoare, se aplică un coeficient de multiplicare de 10 (proiectele H2020/Horizon Europa)
</t>
    </r>
  </si>
  <si>
    <t>Denumire proiect</t>
  </si>
  <si>
    <t>Denumire competiție</t>
  </si>
  <si>
    <t>Calitate ULBS 
(Beneficiar / coordonator sau partener)</t>
  </si>
  <si>
    <t>Director de proiect</t>
  </si>
  <si>
    <t>Site www cu rezultatele competiției</t>
  </si>
  <si>
    <t>anul competiției</t>
  </si>
  <si>
    <t>anul contractării</t>
  </si>
  <si>
    <t>buget ULBS</t>
  </si>
  <si>
    <t>*Punctaj de referință</t>
  </si>
  <si>
    <t>Matei Claudiu, Mihai Neghina, Radu Emanoil Petruse, Bogdan Constantin Pârvu</t>
  </si>
  <si>
    <t>ScolioSAVE: Scoliosis Innovative Screening Aided by Artificial Intelligence and Immersive Reality Environment</t>
  </si>
  <si>
    <t>PN-IV-INO-PED-2024-1 
 UEFISCDI</t>
  </si>
  <si>
    <t>Coordonator</t>
  </si>
  <si>
    <t>Radu Emanoil Petruse</t>
  </si>
  <si>
    <t>https://uefiscdi.gov.ro/resource-864418-D4_Rezultate-finale.pdf</t>
  </si>
  <si>
    <t>722,500.00 Lei</t>
  </si>
  <si>
    <t>Interdisciplinaritate
de excelentă cu algoritmi de inteligenta artificiala pentru managementul
cancerului ( AAICancerRO)</t>
  </si>
  <si>
    <t>HASSO PLATNER</t>
  </si>
  <si>
    <t>BENEFICIAR</t>
  </si>
  <si>
    <t>PROF. DR. CIPRIAN TANASESCU</t>
  </si>
  <si>
    <t>https://cercetare.ulbsibiu.ro/wp-content/uploads/Rezultate-finale-evaluare-granturi-de-excelenta-LBUS-HPI-ERG-2023.pdf</t>
  </si>
  <si>
    <t>60000EURO</t>
  </si>
  <si>
    <t>Dezvoltarea cercetarii genomice in Romania (ROGEN)</t>
  </si>
  <si>
    <t>Partener</t>
  </si>
  <si>
    <t>CONF.DR. DURA HORATIU</t>
  </si>
  <si>
    <t>https://umfcd.ro/wp-content/uploads/2024/CERCETARE/PROGRAMUL_SANATATE_2021_2027/Anunt%20rezultate%20finale.pdf</t>
  </si>
  <si>
    <t>2024-2030</t>
  </si>
  <si>
    <t>85 mil EURO</t>
  </si>
  <si>
    <t>PROIECT DE TIP GRAND "CONTRACT DE CERCETARE NR. 10819/14.03.2024, INCHEIAT INTRE ULBS - FACULTATEA DE MEDICINA SI SOCIETATEA NATIONALA DE GAZE NATURALE ROMGAZ SA, CA SPONSOR"</t>
  </si>
  <si>
    <t>BRATU DAN</t>
  </si>
  <si>
    <t>Florin Frosu</t>
  </si>
  <si>
    <t>TARGET</t>
  </si>
  <si>
    <t>Oaida Iulia 2024</t>
  </si>
  <si>
    <t>TANASESCU CIPRIAN</t>
  </si>
  <si>
    <t>Formare specifica pentru prevenirea,
eliminarea și reducerea cancerului colo-rectal,</t>
  </si>
  <si>
    <t>POCU/91/4/8/111207</t>
  </si>
  <si>
    <t>PARTENER</t>
  </si>
  <si>
    <t>PROF DR DRAGOS SERBAN</t>
  </si>
  <si>
    <t>https://www.fonduri-ue.ro/anunturi-diverse/2819-pocu-decizia-de-recuperare-a-sumelor-nejustificate-din-prefinantare-incheiata-la-data-de-11-12-2023-proiectul-pocu-91-4-8-111207-sper-formare-specifica-pentru-prevenirea-eliminarea-si-reducerea-cancerului-colo-rectal-beneficiar-spitalul-universitar-de-urg</t>
  </si>
  <si>
    <t>2014-2020</t>
  </si>
  <si>
    <t>Total</t>
  </si>
  <si>
    <t>IC04 - Citări în publicații indexate WoS/ SCOPUS/ volume apărute la edituri internaționale de prestigiu</t>
  </si>
  <si>
    <t>Se specifică lucrarea citată (LCA) și lucrarea care citează (LCI); persoana care raportează trebuie să se afle printre autorii LCA și în această calitate să aibă declarată afilierea la ULBS; nu se punctează LCA la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</si>
  <si>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</si>
  <si>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Se ia în considerare o citare doar atunci când toate datele bibliografice esențiale ale LCA (autor, titlu, revistă/editură ș.a.) Sunt menționate în LCI; nu se consideră „citări” simplele mențiuni nominale, prezența într-o listă de acknowledgements etc.;</t>
  </si>
  <si>
    <t>Nu se punctează autocitările;</t>
  </si>
  <si>
    <t>Se consideră o (singură) citare atunci când se stabilește o asociere invariabilă între o LCA și o LCI; Nu se punctează citările multiple;</t>
  </si>
  <si>
    <t>Lista editurilor internaționale de prestigiu recunoscute de ULBS este diponibilă pe site-ul SCDI la adresa: https://cercetare.ulbsibiu.ro/ro/platforma-siepas/metodologie-siepas-2017/</t>
  </si>
  <si>
    <t>Dacă într-un volum colectiv sau într-o selecție de lucrări de conferință, o LCA a fost citată în capitole având autori diferiți și titluri diferite, atunci se consideră că a fost citată în LCI diferite, care se consemnează și se punctează diferit;</t>
  </si>
  <si>
    <t>LCI trebuie să fi fost publicată în intervalul de raportare; nu există restricții pentru data de publicare a LCA;</t>
  </si>
  <si>
    <t>Pentru punctarea la acest indicator a citărilor în reviste, este obligatoriu ca LCI să fie indexată în WOS și/sau în SCOPUS, însă nu e obligatoriu ca și LCA să fie inclusă în WOS și/sau în SCOPUS.</t>
  </si>
  <si>
    <r>
      <rPr>
        <rFont val="Arial Narrow"/>
        <color theme="1"/>
        <sz val="10.0"/>
      </rPr>
      <t xml:space="preserve">* </t>
    </r>
    <r>
      <rPr>
        <rFont val="Arial Narrow"/>
        <b/>
        <color theme="1"/>
        <sz val="10.0"/>
      </rPr>
      <t xml:space="preserve">Punctaje de referință:                                                                                                                                                                                                                                                                                                             
</t>
    </r>
    <r>
      <rPr>
        <rFont val="Arial Narrow"/>
        <color theme="1"/>
        <sz val="10.0"/>
      </rPr>
      <t xml:space="preserve">• 50 p./citare.
</t>
    </r>
  </si>
  <si>
    <t>Numele și prenumele autorilor lucrării citate (se menționează în paranteză afilierea)</t>
  </si>
  <si>
    <t>Lucrare Citată (titlu)</t>
  </si>
  <si>
    <t>LCI (lucrare care citează) 
(autori, titlu, revistă)</t>
  </si>
  <si>
    <t>Link către LCI (lucrare care citează)</t>
  </si>
  <si>
    <t>Baza de date în care este este indexată LCI (WoS / SCOPUS) sau Editura internațională de prestigiu a LCI</t>
  </si>
  <si>
    <t>Nr autori din România afiliați la instituții de educație și cercetare</t>
  </si>
  <si>
    <t>M. Ionaş, M.(ULBS) Moldovan (UBB), M.E. Badea (UMF CLUJ NAPOCA), G. Boţa (ULBS)</t>
  </si>
  <si>
    <t>The effect of surface preparation techniques on the color of dental composite resins immersed in different solutions
Optoelectron Adv Mater Rapid Commun, 9 (2015), pp. 1041-1046</t>
  </si>
  <si>
    <t>Sutejo IA, Zhang S, Gal CW, Choi YJ, Park H, Kim S, Lim HB, Yun HS. Composition control of additively manufactured color-graded temporary veneer. Dent Mater. 2024 Oct;40(10):1643-1651. doi: 10.1016/j.dental.2024.07.027. Epub 2024 Jul 29. PMID: 39079762.</t>
  </si>
  <si>
    <t>https://www.sciencedirect.com/science/article/pii/S0109564124002264</t>
  </si>
  <si>
    <t>WOS</t>
  </si>
  <si>
    <t>M Ionaș (ULBS)</t>
  </si>
  <si>
    <t>THE USE OF DIGITAL TECHNOLOGIES FOR MANUFACTURING OF DENTAL PROSTHETIC WORK IN ROMANIA, International Journal of Medical Dentistry, ISSN 2066-6063, 25(2), pp.165-172,  2021</t>
  </si>
  <si>
    <t>Wang, XX (Wang, Xiaoxia) ; Wan, ZQH (Wan, Ziqianhong) ; Feng, X (Feng, Xin) ; Zhu, ZL (Zhu, Zhuoli), Perceptions of a Digital Dental Technology Curriculum: A Qualitative Study of Dental Technology Students, eropean journal of dental education  https://doi.org/10.1111/eje.13049</t>
  </si>
  <si>
    <t>https://onlinelibrary.wiley.com/doi/abs/10.1111/eje.13049</t>
  </si>
  <si>
    <t>Raj, R (Raj, Rohit); Kumar, V (Kumar, Vimal); Singh, A (Singh, Arpit); Verma, P (Verma, Pratima). Mapping the healthcare logistics and supply chain management in times of crisis. BENCHMARKING-AN INTERNATIONAL JOURNAL</t>
  </si>
  <si>
    <t>https://1510q2psb-y-https-www-webofscience-com.z.e-nformation.ro/wos/woscc/full-record/WOS:001385010500001</t>
  </si>
  <si>
    <t>Wos</t>
  </si>
  <si>
    <t>Ognean L (Lucian Blaga” University,), Boanta O (Pediatric Hospital, Sibiu), Visa G (Pediatric Hospital, Sibiu), Grosu F (Lucian Blaga University Sibiu), Şofariu C (Pediatric Hospital, Sibiu), Gafencu M (Victor Babeș University Timisoara), Matei C (Pediatric Hospital, Sibiu), Iurian S (LUcian Blaga University Sibiu.)</t>
  </si>
  <si>
    <t>HYDROCEPHALY, SCHIZENCEPHALY, SPONDYLOCOSTAL DYSPLASIA, AND HYPOPARATHYROIDISM IN AN INFANT OF A DIABETIC MOTHER.</t>
  </si>
  <si>
    <t>Unnithan AKA. Report of ventriculoperitoneal
shunt for lately detected open-lip schizencephaly. J Neurosci Rural Pract.
2024;15:512-4. doi: 10.25259/JNRP_622_2023</t>
  </si>
  <si>
    <t>https://ruralneuropractice.com/content/150/2024/15/3/pdf/JNRP-15-512.pdf</t>
  </si>
  <si>
    <t>wos</t>
  </si>
  <si>
    <t>Curtean-Banaduc, A (Curtean-Banaduc, Angela) [1] ; Mihut, C (Mihut, Claudia) [1] ; Burcea, A (Burcea, Alexandru) [1] ; McCall, GS (McCall, Grant S.) [2] ; Matei, C (Matei, Claudiu) [3] ; Banaduc, D (Banaduc, Doru) [1] 1 Lucian Blaga Univ Sibiu, Appl Ecol Res Ctr, RO-550012 Sibiu, Romania
2 Ctr Human Environm Res CHER, New Orleans, LA 70118 USA
3 Lucian Blaga Univ Sibiu, Fac Med, RO-550012 Sibiu, Romania</t>
  </si>
  <si>
    <t>Screening for Microplastic Uptake in an Urbanized Freshwater Ecosystem: Chondrostoma nasus (Linnaeus, 1758) Case Study</t>
  </si>
  <si>
    <t>Dewika, M (Dewika, M.) [1] ; Markandan, K (Markandan, Kalaimani) [2] ; Ruwaida, JN (Ruwaida, J. Nor) [3] ; Sara, YY (Sara, Y. Y.) [4] ; Deb, A (Deb, Anjan) [5] ; Irfan, NA (Irfan, N. Ahmad) [1] ; Khalid, M (Khalid, Mohammad) [6] , [7] , [8]. Integrating the quintuple helix approach into atmospheric microplastics management policies for planetary health preservation. SCIENCE OF THE TOTAL ENVIRONMENT. 954. DOI:10.1016/j.scitotenv.2024.176063</t>
  </si>
  <si>
    <t>https://www.sciencedirect.com/science/article/pii/S0048969724062193</t>
  </si>
  <si>
    <t>WoS</t>
  </si>
  <si>
    <t>Mihai F, Ulman S, Pop V. 2024. Macro and microplastic pollution in Romania: addressing knowledge gaps and potential solutions under the circular economy framework. PeerJ 12:e17546 https://doi.org/10.7717/peerj.17546</t>
  </si>
  <si>
    <t>https://peerj.com/articles/17546/</t>
  </si>
  <si>
    <t>Bănăduc D, Curtean-Bănăduc A, Barinova S, Lozano VL, Afanasyev S, Leite T, Branco P, Gomez Isaza DF, Geist J, Tegos A, et al. Multi-Interacting Natural and Anthropogenic Stressors on Freshwater Ecosystems: Their Current Status and Future Prospects for 21st Century. Water. 2024; 16(11):1483. https://doi.org/10.3390/w16111483</t>
  </si>
  <si>
    <t>https://www.mdpi.com/2073-4441/16/11/1483</t>
  </si>
  <si>
    <t>Boeraș I, Burcea A, Bănăduc D, Florea D-I, Curtean-Bănăduc A. Lotic Ecosystem Sediment Microbial Communities’ Resilience to the Impact of Wastewater Effluents in a Polluted European Hotspot—Mureș Basin (Transylvania, Romania). Water. 2024; 16(3):402. https://doi.org/10.3390/w16030402</t>
  </si>
  <si>
    <t>https://www.mdpi.com/2073-4441/16/3/402</t>
  </si>
  <si>
    <t>Burcea, A (Burcea, Alexandru) [1] ; Boeras, I (Boeras, Ioana) [1] ; Mihut, CM (Mihut, Claudia-Maria) [1] ; Banaduc, D (Banaduc, Doru) [1] ; Matei, C (Matei, Claudiu) [2] ; Curtean-Banaduc, A (Curtean-Banaduc, Angela) [1]</t>
  </si>
  <si>
    <t>Adding the Mures River Basin (Transylvania, Romania) to the List of Hotspots with High Contamination with Pharmaceuticals</t>
  </si>
  <si>
    <t>Sandré, F., Moilleron, R., Morin, C., &amp; Garrigue-Antar, L. (2024). Comprehensive analysis of a widely pharmaceutical, furosemide, and its degradation products in aquatic systems: Occurrence, fate, and ecotoxicity. Environmental Pollution, 123799. doi:10.1016/j.envpol.2024.123799</t>
  </si>
  <si>
    <t>https://www.sciencedirect.com/science/article/pii/S026974912400513X</t>
  </si>
  <si>
    <t>Cianfaglione, K., &amp; Bănăduc, D. (2024). Landscape, Water, Ground, and Society Sustainability under the Global Change Scenarios. Sustainability, 16(5), 1897. doi:10.3390/su16051897</t>
  </si>
  <si>
    <t>https://www.mdpi.com/2071-1050/16/5/1897</t>
  </si>
  <si>
    <t>Neamțu Bogdan Mihai (ULB Sibiu), Gabriela Visa (Research and Telemedicine Center in Pediatric Neurology, Pediatric Clinical Hospital Sibiu), Ionela Maniu (ULB Sibiu), Maria Livia Ognean (ULB Sibiu), Rubén Pérez-Elvira (Neuropsychophysiology Lab., NEPSA Rehabilitación Neurológica, Salamanca), Andrei Dragomir (Research and Telemedicine Center in Pediatric ology, Pediatric Clinical Hospital Sibiu), Maria Agudo (Pathophysiology Lab., NEPSA Rehabilitación Neurológica, Salamanca), Ciprian Radu Șofariu (ULB Sibiu), Mihaela Gheonea (UMF Craiova), Antoniu Pitic (ULB Sibiu), Remus Brad (ULB Sibiu) , Claudiu Matei (ULB Sibiu) Minodora Teodoru (ULB Sibiu), Ciprian Bacila (ULB Sibiu)</t>
  </si>
  <si>
    <t>A Decision-Tree Approach to Assist in Forecasting the Outcomes of the Neonatal Brain Injury</t>
  </si>
  <si>
    <t>Ali, A.M., Alkhamees, A.A., Hallit, S. et al. The Depression Anxiety Stress Scale 8: investigating its cutoff scores in relevance to loneliness and burnout among dementia family caregivers. Sci Rep 14, 13075 (2024). https://doi.org/10.1038/s41598-024-60127-1</t>
  </si>
  <si>
    <t>https://www.nature.com/articles/s41598-024-60127-1</t>
  </si>
  <si>
    <t>WOS, Scopus</t>
  </si>
  <si>
    <t>Niño-Sandoval, T.C., Doria-Martinez, A.M., Escobar, R.A.V. et al. Efficacy of the methods of age determination using artificial intelligence in panoramic radiographs — a systematic review. Int J Legal Med 138, 1459–1496 (2024). https://doi.org/10.1007/s00414-024-03162-x</t>
  </si>
  <si>
    <t>https://link.springer.com/article/10.1007/s00414-024-03162-x</t>
  </si>
  <si>
    <t>Scopus, WOS (SCIE)</t>
  </si>
  <si>
    <t>Birlutiu V, Neamtu B, Birlutiu R-M. Identification of Factors Associated with Mortality in the Elderly Population with SARS-CoV-2 Infection: Results from a Longitudinal Observational Study from Romania. Pharmaceuticals. 2024; 17(2):202. https://doi.org/10.3390/ph17020202</t>
  </si>
  <si>
    <t>https://www.mdpi.com/1424-8247/17/2/202</t>
  </si>
  <si>
    <t>WoS, Scopus</t>
  </si>
  <si>
    <t>Jaikumar, R., Chowdhury, S. R., Bharali, L., Gupta, R., &amp; Sharma, S. (2024). Floppy Infant with Tongue Fasciculations: Not Always Spinal Muscular Atrophy. Indian Journal of Pediatrics, 91(11), 1202-1202.</t>
  </si>
  <si>
    <t>https://link.springer.com/article/10.1007/s12098-024-05207-w</t>
  </si>
  <si>
    <t>Bradacs, AI (Bradacs, Aliz Ildiko) ; Precup, AI (Precup, Alexandru Iosif) [1] ; Daina, LG (Daina, Lucia Georgeta) [1] ; Pelea, D (Pelea, Diana) [1] ; Csep, AN (Csep, Andrei Nicolae) [1] ; Szilagyi, E (Szilagyi, Eduard) [1] , [2] ; Davidescu, L (Davidescu, Lavinia) [1] ; Szilagyi, G (Szilagyi, Gheorghe) [1] ; Brata, R (Brata, Roxana) [1]. THE PSYCHOSOCIAL AND COST IMPACT OF COVID19 PANDEMIC IN TERMS OF HOSPITALIZATION. JOURNAL OF PSYCHOLOGICAL AND EDUCATIONAL RESEARCH. Volume32, Issue2, Page84-95, 2024</t>
  </si>
  <si>
    <t>https://1510q3vsn-y-https-www-webofscience-com.z.e-nformation.ro/wos/woscc/full-record/WOS:001378932800006</t>
  </si>
  <si>
    <t>Németh, N (Nemeth, Noemi) [1] ; Beiusanu, C (Beiusanu, Corina) [1] ; Lazar, L (Lazar, Liviu) [1] ; Racovita, M (Racovita, Mariana) [1] ; Szilagyi, G (Szilagyi, Gheorghe) [1] ; Manole, A (Manole, Alexia) [1] ; Platona, RI (Platona, Rita Ioana) [2] ; Davidescu, L (Davidescu, Lavinia) [1] ; Pascalau, AV (Pascalau, Andrei Vasile) [1]. THE PSYCHOSOCIAL AND COST IMPACT OF COVID19 PANDEMIC IN TERMS OF HOSPITALIZATION. JOURNAL OF PSYCHOLOGICAL AND EDUCATIONAL RESEARCH.Volume32, Issue2, Page124-135, 2024</t>
  </si>
  <si>
    <t>https://1510q3vsn-y-https-www-webofscience-com.z.e-nformation.ro/wos/woscc/full-record/WOS:001378932800008</t>
  </si>
  <si>
    <t>Gligor, MR (Gligor, Mihaela Romanita) [1] ; Cristache, CM (Cristache, Corina Marilena) [2] ; Bucur, MV (Bucur, Mirela Veronica) [3] ; Burlibasa, M (Burlibasa, Mihai) [2] ; Matei, C (Matei, Claudiu) [4] , [5] 1 Lucian Blaga Univ, Dept Dent Med &amp; Nursing, Fac Med, 2A Lucian Blaga Str, Sibiu 550169, Romania
2 Carol Davila Univ Med &amp; Pharm, Fac Midwifery &amp; Med Assisting FMAM, Dept Dent Tech, 8 Eroilor Sanit Blvd, Bucharest 050474, Romania
3 Carol Davila Univ Med &amp; Pharm, Fac Dent Med, Dept Prosthet Technol &amp; Dent Mat, 19 Plevnei Ave, Bucharest 010221, Romania
4 Lucian Blaga Univ, Fac Med, Dept Neurol, 2A Lucian Blaga Str, Sibiu 550169, Romania
5 Polisano Medlife Hosp, Dept Neurosurg, 1A Izvorului Str, Sibiu 550172, Romania</t>
  </si>
  <si>
    <t>Questionnaire-Based Assessment of the Masticatory Function and Facial Nerve Recovery Post Pterional Approach in Brain Tumors Surgery. Journal of Clinical Medicine. 2022; 11(1):65. https://doi.org/10.3390/jcm11010065</t>
  </si>
  <si>
    <t>Jarc N, Scheiwe C, Plachta DTT, Schmoor C, Gierthmuehlen PC, Gierthmuehlen M. Assessment of postoperative pain, dysesthesia, and weather sensitivity after pterional and temporal neurosurgical approaches. J Neurosurg. 2023 Nov 3;140(5):1406-1413. doi: 10.3171/2023.8.JNS231307. PMID: 37922564.</t>
  </si>
  <si>
    <t>https://pubmed.ncbi.nlm.nih.gov/37922564/</t>
  </si>
  <si>
    <t>Niño-Sandoval TC, Doria-Martinez AM, Escobar RAV, Sánchez EL, Rojas IB, Álvarez LCV, Mc Cann DSF, Támara-Patiño LM. Efficacy of the methods of age determination using artificial intelligence in panoramic radiographs - a systematic review. Int J Legal Med. 2024 Jul;138(4):1459-1496. doi: 10.1007/s00414-024-03162-x.</t>
  </si>
  <si>
    <t>Ali AM, Alkhamees AA, Hallit S, Al-Dwaikat TN, Khatatbeh H, Al-Dossary SA. The Depression Anxiety Stress Scale 8: investigating its cutoff scores in relevance to loneliness and burnout among dementia family caregivers. Sci Rep. 2024 Jun 6;14(1):13075. doi: 10.1038/s41598-024-60127-1.</t>
  </si>
  <si>
    <t>Pérez-Elvira, R., Ledo, C.R., Salgado-Ruiz, A., Juan, M.A., Méndez, P.Q., Dragomir, A., Raluca, C., &amp; Neamtu, B. (2024). EEG activation     during     a mindfulness     session     and     its     effects     on     memory     encoding. NeuroRegulation, 11(2),112–127. https://doi.org/10.15540/nr.11.2.112</t>
  </si>
  <si>
    <t>https://www.neuroregulation.org/article/view/23440/14781</t>
  </si>
  <si>
    <t>Pop TL (UMF Cluj Napoca) , Burlea M (Sp F. Maria Iași), Falup-Pecurariu O (Univ. Transilvania Brașov), Borzan C (UMF Cluj Napoca), Gabor-Harosa F (UMF Cluj Napoca), Herdea V (AREPMF Romania), Pop CF (UMF Cluj Napoca), Rajka D (Society of Physicians in Children and Youth’s Communities, Romania), Ognean ML (ULB Sibiu), Căinap SS.(UMF Cluj Napoca)</t>
  </si>
  <si>
    <t>Overview of the pediatric healthcare system in Romania.</t>
  </si>
  <si>
    <t>Roșioară A-I, Năsui BA, Ciuciuc N, Sîrbu DM, Curșeu D, Pop AL, Popescu CA, Popa M. Status of Healthy Choices, Attitudes and Health Education of Children and Young People in Romania—A Literature Review. Medicina. 2024; 60(5):725. https://doi.org/10.3390/medicina60050725</t>
  </si>
  <si>
    <t>https://www.mdpi.com/1648-9144/60/5/725</t>
  </si>
  <si>
    <t>Madsen, P.V., Jensen, A., Eriksson, F. et al. Pediatric health service utilization at tertiary hospitals in Denmark 2000–2018. Sci Rep 14, 12999 (2024). https://doi.org/10.1038/s41598-024-63853-8</t>
  </si>
  <si>
    <t>https://www.nature.com/articles/s41598-024-63853-8#citeas</t>
  </si>
  <si>
    <t>Manoliu-Hamwi, E. M., Dascălu, C. G., Zegan, G., Cărăușu, E. M., Ghiciuc, C. M., Ivănescu, M. C., &amp; Stan, C. D. (2024). Patient’s satisfaction level with community pharmacies services in Romania: a questionnaire-based study. Journal of Pharmaceutical Policy and Practice, 17(1). https://doi.org/10.1080/20523211.2024.2381104</t>
  </si>
  <si>
    <t>https://www.tandfonline.com/doi/full/10.1080/20523211.2024.2381104</t>
  </si>
  <si>
    <t>Ene A, Sion A, Stihi C, Gheboianu AI, Basliu V, Ceoromila AM, Gosav S. Metal Contamination and Human Health Risk Assessment of Soils from Parks of Industrialized Town (Galati, Romania). Applied Sciences. 2024; 14(22):10379. https://doi.org/10.3390/app142210379</t>
  </si>
  <si>
    <t>https://www.mdpi.com/2076-3417/14/22/10379</t>
  </si>
  <si>
    <t>Poamaneagra SC, Galos F, Tataranu E, Mihai C, Anton C, Andronic C-M, Gilca-Blanariu G-E, Balan GG, Timofte O, Anchidin-Norocel L, et al. Transition Readiness in Pediatric Chronic Digestive Diseases: A Regional Perspective from North-Eastern Romania. Medicina. 2024; 60(12):2104. https://doi.org/10.3390/medicina60122104</t>
  </si>
  <si>
    <t>https://www.mdpi.com/1648-9144/60/12/2104</t>
  </si>
  <si>
    <t>Pop C-F, Coblișan P, Sas V, Drugă C, Cherecheș-Panța P. Local Lidocaine–Prilocaine for Immunisation in Infants. Vaccines. 2024; 12(12):1329. https://doi.org/10.3390/vaccines12121329</t>
  </si>
  <si>
    <t>https://www.mdpi.com/2076-393X/12/12/1329</t>
  </si>
  <si>
    <t>Ciucu A-N, Delcea C, Stoychev K. A County-Level Analysis of the Economic Performance in Romania and Bulgaria Using Hierarchical Algorithms. Stats. 2024; 7(4):1099-1127. https://doi.org/10.3390/stats7040065</t>
  </si>
  <si>
    <t>https://www.mdpi.com/2571-905X/7/4/65</t>
  </si>
  <si>
    <t>Scopus, ESCI</t>
  </si>
  <si>
    <t>Maria Livia Ognean (ULB Sibiu,), Laura Sular (UMF  Târgu Mureș), Manuela Cucerea (UMF Târgu Mureș), Adrian Boicean (ULB Sibiu)</t>
  </si>
  <si>
    <t>Complete blood count and differential in diagnosis of early onset neonatal sepsis. Revista Româna de Medicina de Laborator, 25(1), 101-108.</t>
  </si>
  <si>
    <t>Regassa DA, Nagaash RS, Habtu BF, Haile WB. Diagnostic significance of complete blood cell count and hemogram-derived markers for neonatal sepsis at Southwest Public Hospitals, Ethiopia. World J Clin Pediatr. 2024 Jun 9;13(2):92392. doi: 10.5409/wjcp.v13.i2.92392.</t>
  </si>
  <si>
    <t>https://www.wjgnet.com/2219-2808/full/v13/i2/92392.htm</t>
  </si>
  <si>
    <t>Sarah Ali Adel Mohamed El- Said, Khaled Mohamed Salama, Ismail Mohamed Bahey El-Din El Hawary, Rania Mohamed Samy, Dina Mohamed Akmal. Diagnostic Value of Neutrophil CD64, CD11b and Hematological Scoring System in Neonatal Sepsis. Sarah Ali Adel Mohamed El- Said / Afr.J.Bio.Sc. 6(Si3) (2024); https://doi.org/ 10.33472/AFJBS.6.Si3.2024.323-337</t>
  </si>
  <si>
    <t>https://www.afjbs.com/issue-content/diagnostic-value-of-neutrophil-cd64-cd11b-and-hematological-scoring-system-in-neonatal-sepsis-1527</t>
  </si>
  <si>
    <t>Suciu LM (UMF Tg.Mures), Puscasiu L (UMF Tg. Mures), Cucerea M (UMF Tg. Mures), Szabo B (UMF Tg. Mures) , Ognean ML (ULB Sibiu), Petrescu O (SCJ Brasov), Sîmpălean DȘ(UMF Tg. Mures), Bell EF (U IOWA, USA).</t>
  </si>
  <si>
    <t>Trends in outcomes of very preterm infants in Romania: A tale of three cities</t>
  </si>
  <si>
    <t>Li YX, Hu YL, Huang X, Li J, Li X, Shi ZY, Yang R, Zhang X, Li Y, Chen Q. Survival outcomes among periviable infants: a systematic review and meta-analysis comparing different income countries and time periods. Front Public Health. 2024 Dec 30;12:1454433. doi: 10.3389/fpubh.2024.1454433. PMID: 39807383; PMCID: PMC11726316.</t>
  </si>
  <si>
    <t>https://www.frontiersin.org/journals/public-health/articles/10.3389/fpubh.2024.1454433/full</t>
  </si>
  <si>
    <t>Ognean ML (ULB Sibiu), Mutică IB (SCJU Sibiu), Vișa GA (Sp. Pediatrie Sibiu), Șofariu CR (Sp.Pediatrie Sibiu), Matei C (ULB Sibiu), Neamțu B (ULB Sibiu), Cucerea M (UMFST Tg. Mures), Galiș R (Doctoral School, Poznan University), Cocișiu GA (Sp. MIlitar Sibiu), Mătăcuță-Bogdan IO (ULB Sibiu).</t>
  </si>
  <si>
    <t>Bradacs, A. I., Precup, A. I., Daina, L. G., Pelea, D., Csep, A. N., Szilagyi, E., Davidescu, L., Szilagyi, G., &amp; Brata, R. Pages 84-95
JOURNAL OF PSYCHOLOGICAL AND EDUCATIONAL RESEARCH（2024）
ISSN
22471537</t>
  </si>
  <si>
    <t>https://www.marianjournals.com/files/JPER_articles/JPER_32_2_2024/Precup_et_all_JPER_2024_32_2_84_95.pdf</t>
  </si>
  <si>
    <t>Németh, N., Beiușanu, C., Lazăr, L., Racoviță, M., Szilagyi, G., Manole, A., Platona, R. I., Davidescu, L., &amp; Pașcalău, A. V. Pages 124-135
JOURNAL OF PSYCHOLOGICAL AND EDUCATIONAL RESEARCH（2024）
ISSN
22471537</t>
  </si>
  <si>
    <t>https://www.marianjournals.com/files/JPER_articles/JPER_32_2_2024/Nemeth_et_all_JPER_2024_32_2_124_135.pdf</t>
  </si>
  <si>
    <t>Boicean A (Lucian Blaga University of Sibiu), Boeras I (Lucian Blaga University of Sibiu), Birsan S (Lucian Blaga University of Sibiu), Ichim C (Lucian Blaga University of Sibiu), Todor SB (Lucian Blaga University of Sibiu), Onisor DM (University of Medicine, Pharmacy, Science, and Technology of Targu Mures), Brusnic O (CountyClinical Emergency Hospital of Sibiu), Bacila C (Lucian Blaga University of Sibiu), Dura H (Lucian Blaga University of Sibiu), Roman-Filip C (Lucian Blaga University of Sibiu), Ognean ML (Lucian Blaga University of Sibiu), Tanasescu C (Lucian Blaga University of Sibiu), Hasegan A (Lucian Blaga University of Sibiu), Bratu D (Lucian Blaga University of Sibiu), Porr C (County Clinical Emergency Hospital of Sibiu), Roman-Filip I (University of Medicine, Pharmacy, Science, and Technology of Targu Mures), Neamtu B (Lucian Blaga University of Sibiu), Fleaca SR (Lucian Blaga University of Sibiu).</t>
  </si>
  <si>
    <t>Basirinia G, Ali M, Comelli A, Sperandeo A, Piana S, Alongi P, Longo C, Di Raimondo D, Tuttolomondo A, Benfante V. Theranostic Approaches for Gastric Cancer: An Overview of In Vitro and In Vivo Investigations. Cancers. 2024; 16(19):3323. https://doi.org/10.3390/cancers16193323</t>
  </si>
  <si>
    <t>https://www.mdpi.com/2072-6694/16/19/3323</t>
  </si>
  <si>
    <t>Zeng Y, Yin Y, Zhou X. Insights into Microbiota–Host Crosstalk in the Intestinal Diseases Mediated by Extracellular Vesicles and Their Encapsulated MicroRNAs. International Journal of Molecular Sciences. 2024; 25(23):13001. https://doi.org/10.3390/ijms252313001</t>
  </si>
  <si>
    <t>https://www.mdpi.com/1422-0067/25/23/13001</t>
  </si>
  <si>
    <t>Lee H, Chung J-W, Yun S-C, Jung SW, Yoon YJ, Kim JH, Cha B, Kayasseh MA, Kim KO. Validation of Artificial Intelligence Computer-Aided Detection on Gastric Neoplasm in Upper Gastrointestinal Endoscopy. Diagnostics. 2024; 14(23):2706. https://doi.org/10.3390/diagnostics14232706</t>
  </si>
  <si>
    <t>https://www.mdpi.com/2075-4418/14/23/2706</t>
  </si>
  <si>
    <t>Brusnic O, Boicean A, Fleacă S-R, Grama B, Sofonea F, Roman-Filip C, Roman-Filip I, Solomon A, Bîrsan S, Dura H, et al. Importance of Fecal Microbiota Transplantation and Molecular Regulation as Therapeutic Strategies in Inflammatory Bowel Diseases. Nutrients. 2024; 16(24):4411. https://doi.org/10.3390/nu16244411</t>
  </si>
  <si>
    <t>Alves dos Santos K, Costa Alves de Sousa LM, Costa de Souza KS, Amigo OM, Luchessi AD, Silbiger VN. mirSNPs as Potential Colorectal Cancer Biomarkers: A Systematic Review. International Journal of Molecular Sciences. 2024; 25(23):12975. https://doi.org/10.3390/ijms252312975</t>
  </si>
  <si>
    <t>https://www.mdpi.com/1422-0067/25/23/12975</t>
  </si>
  <si>
    <t>Valdés A, Ruiz-Saavedra S, Salazar N, Cifuentes A, Suárez A, Díaz Y, del Rey CG, González S, de los Reyes-Gavilán CG. Faecal Metabolome Profiles in Individuals Diagnosed with Hyperplastic Polyps and Conventional Adenomas. International Journal of Molecular Sciences. 2024; 25(24):13324. https://doi.org/10.3390/ijms252413324</t>
  </si>
  <si>
    <t>https://www.mdpi.com/1422-0067/25/24/13324</t>
  </si>
  <si>
    <t>Sur D, Turcu-Stiolică A, Moraru E, Lungulescu CV, Lungulescu C, Iovanescu V, Popa P. Survival and Treatment Outcomes in Gastric Cancer Patients with Brain Metastases: A Systematic Review and Meta-Analysis. Cancers. 2024; 16(22):3796. https://doi.org/10.3390/cancers16223796</t>
  </si>
  <si>
    <t>https://www.mdpi.com/2072-6694/16/22/3796</t>
  </si>
  <si>
    <t>Reyes-Placencia D, Cantú-Germano E, Latorre G, Espino A, Fernández-Esparrach G, Moreira L. Gastric Epithelial Polyps: Current Diagnosis, Management, and Endoscopic Frontiers. Cancers. 2024; 16(22):3771. https://doi.org/10.3390/cancers16223771</t>
  </si>
  <si>
    <t>https://www.mdpi.com/2072-6694/16/22/3771</t>
  </si>
  <si>
    <t>Perez-Wert P, Fernandez-Hernandez S, Gamez-Pozo A, Arranz-Alvarez M, Ghanem I, López-Vacas R, Díaz-Almirón M, Méndez C, Fresno Vara JÁ, Feliu J, et al. Layer Analysis Based on RNA-Seq Reveals Molecular Complexity of Gastric Cancer. International Journal of Molecular Sciences. 2024; 25(21):11371. https://doi.org/10.3390/ijms252111371</t>
  </si>
  <si>
    <t>https://www.mdpi.com/1422-0067/25/21/11371</t>
  </si>
  <si>
    <t>Elgenidy A, Alomari O, Hesn MM, Khaled A, Nada SA, Elsayed M, Mahmoud A, Al-Kurdi MA, Afifi AM, Cholankeril G. Relative Survival, Conditional Survival, and Causes of Death in Patients with Early Gastric Cancer, with a Focus on Differences Between Cardia and Non-Cardia Cancer. Cancers (Basel). 2024 Dec 21;16(24):4262. doi: 10.3390/cancers16244262.</t>
  </si>
  <si>
    <t>https://www.mdpi.com/2072-6694/16/24/4262</t>
  </si>
  <si>
    <t>Teshima H, Takigawa H, Kotachi T, Tsuboi A, Tanaka H, Yamashita K, Kishida Y, Urabe Y, Kuwai T, Ishikawa A, et al. A Proton Pump Inhibitor Independently Elevates Gastrin Levels as a Marker for Metachronous Gastric Cancer After Endoscopic Submucosal Dissection. Journal of Clinical Medicine. 2024; 13(21):6599. https://doi.org/10.3390/jcm13216599</t>
  </si>
  <si>
    <t>https://www.mdpi.com/2077-0383/13/21/6599</t>
  </si>
  <si>
    <t>Suarez-Trujillo F, Juarez I, Vaquero-Yuste C, Gutierrez-Calvo A, Lopez-García A, Lasa I, Gomez R, Martin-Villa JM, Arnaiz-Villena A. The Immune Modulation HLA-G*01:01:01 Full Allele Is Associated with Gastric Adenocarcinoma Development. International Journal of Molecular Sciences. 2024; 25(19):10645. https://doi.org/10.3390/ijms251910645</t>
  </si>
  <si>
    <t>https://www.mdpi.com/1422-0067/25/19/10645</t>
  </si>
  <si>
    <t>Wakamatsu K, Maruyama A, Okazumi S. Evaluation of Plasma microRNA-222 as a Biomarker for Gastric Cancer. Journal of Clinical Medicine. 2025; 14(1):98. https://doi.org/10.3390/jcm14010098</t>
  </si>
  <si>
    <t>https://www.mdpi.com/2077-0383/14/1/98</t>
  </si>
  <si>
    <t>Matysiak K, Hojdis A, Szewczuk M. Controlling Nutritional Status (CONUT) Score as Prognostic Indicator in Stage IV Gastric Cancer with Chronic Intestinal Failure. Nutrients. 2024; 16(23):4052. https://doi.org/10.3390/nu16234052</t>
  </si>
  <si>
    <t>https://www.mdpi.com/2072-6643/16/23/4052</t>
  </si>
  <si>
    <t>Tang T, Zhang R. A Multi-Task Model for Pulmonary Nodule Segmentation and Classification. Journal of Imaging. 2024; 10(9):234. https://doi.org/10.3390/jimaging10090234</t>
  </si>
  <si>
    <t>https://www.mdpi.com/2313-433X/10/9/234</t>
  </si>
  <si>
    <t>Piscopo L, Zampella E, Volpe F, Gaudieri V, Nappi C, Di Donna E, Clemente S, Varallo A, Scaglione M, Cuocolo A, et al. The Safety and Efficacy of Peptide Receptor Radionuclide Therapy for Gastro-Entero-Pancreatic Neuroendocrine Tumors: A Single Center Experience. Current Oncology. 2024; 31(9):5617-5629. https://doi.org/10.3390/curroncol31090416</t>
  </si>
  <si>
    <t>https://www.mdpi.com/1718-7729/31/9/416</t>
  </si>
  <si>
    <t>Pyo J-S, Min K-W, Choi J-E, Kang D-W. Diagnostic Roles of α-Methylacyl-CoA Racemase (AMACR) Immunohistochemistry in Gastric Dysplasia and Adenocarcinoma. Medicina. 2024; 60(9):1475. https://doi.org/10.3390/medicina60091475</t>
  </si>
  <si>
    <t>https://www.mdpi.com/1648-9144/60/9/1475</t>
  </si>
  <si>
    <t>Aspesi A, La Vecchia M, Sala G, Ghelardi E, Dianzani I. Study of Microbiota Associated to Early Tumors Can Shed Light on Colon Carcinogenesis. International Journal of Molecular Sciences. 2024; 25(24):13308. https://doi.org/10.3390/ijms252413308</t>
  </si>
  <si>
    <t>https://www.mdpi.com/1422-0067/25/24/13308</t>
  </si>
  <si>
    <t>Ofluoğlu CB, Aydın IC, Mülküt F, Uzun O, Senger AS, Gülmez S, Duman U, Polat E, Duman M. Diagnostic Efficacy of Staging Laparoscopy Compared to CT and PET-CT in Gastric Cancer: A Retrospective Cohort Analysis. Medicina. 2024; 60(12):2079. https://doi.org/10.3390/medicina60122079</t>
  </si>
  <si>
    <t>https://www.mdpi.com/1648-9144/60/12/2079</t>
  </si>
  <si>
    <t>Șular Floredana-Laura (UMF Tg. Mureș), Iancu Mihaela (UMF Cluj Napoca), Cucerea Manuela (UMF Tg. Mureș), Moldovan Elena (UMF Tg. Mureș), Ognean Maria Livia (ULB Sibiu), Dobreanu Minodora (UMF Tg. Mureș)</t>
  </si>
  <si>
    <t>Oxidative Burst of Neonatal and Adult Peripheral Blood Phagocytes Confronting Escherichia coli and Candida albicans</t>
  </si>
  <si>
    <t>Angel Palacios Obregón, Ajay Kumar, Fides Caliwag, Miguel Becerril-Garcia. Neonatal Immunity to Candida: Current Understanding and Contributions of Murine Models. Crit Rev Immunol. 2025;45(2):63-76. doi: 10.1615/CritRevImmunol.2024055053.</t>
  </si>
  <si>
    <t>https://www.dl.begellhouse.com/journals/2ff21abf44b19838,444f93487bf4d1c4,59be1d4e6e612594.html</t>
  </si>
  <si>
    <t>Ognean ML (ULB Sibiu), Bivoleanu A UMF Gr T Popa Iași), Cucerea M (UMFST Tg Mures), Galiș R (Poznan University of Medical Sciences, Poznan, Poland), Roșca I (UMF Carol Davila), Surdu M (Ovidius University Constanta), Stoicescu SM (Alessandrescu-Rusescu”National Institute for Mother and Child Health, Bucharest), Ramanathan R (Cedars Sinai Guerin Children’s, Cedars Sinai Medical Center, Los Angeles, California, United States)</t>
  </si>
  <si>
    <t>Nasal high-frequency oscillatory ventilation use in Romanian neonatal intensive care units—the results of a recent survey</t>
  </si>
  <si>
    <t>Peta OA, Dinulescu A, Prejmereanu A, Petrescu OM, Pavelescu ML. Extreme Prematurity: A Case Report on the Importance of Multidisciplinary Consultations Before and After Maternity Ward Discharge. Cureus. 2024 Dec 28;16(12):e76518. doi: 10.7759/cureus.76518.</t>
  </si>
  <si>
    <t>https://www.cureus.com/articles/326781-extreme-prematurity-a-case-report-on-the-importance-of-multidisciplinary-consultations-before-and-after-maternity-ward-discharge</t>
  </si>
  <si>
    <t>Ognean ML (ULB Sibiu), Mutică IB (SCJU Sibiu), Vișa GA Spit Pediatrie Sibiu), Șofariu CR (Spit. Pediatrie Sibiu), Matei C (ULB Sibiu), Neamțu B (ULB Sibiu), Cucerea M (UMFST Tg. Mures), Galiș R (Poznan University of Medical Sciences, Poznan, Poland), Cocișiu GA (Spit. MIlitar Sibiu), Mătăcuță-Bogdan IO (ULB Sibiu).</t>
  </si>
  <si>
    <t>D-bifunctional protein deficiency diagnosis—A challenge in low resource settings: case report and review of the literature</t>
  </si>
  <si>
    <t>Jaikumar R, Chowdhury SR, Bharali L, Gupta R, Sharma S. Floppy Infant with Tongue Fasciculations: Not Always Spinal Muscular Atrophy. Indian J Pediatr. 2024 Nov;91(11):1202. doi: 10.1007/s12098-024-05207-w.</t>
  </si>
  <si>
    <t>Pipernea, R (Pipernea, Roxana) [1] ; Popa, FL (Popa, Florina-Ligia) [1] , [2] ; Ciortea, VM (Ciortea, Viorela-Mihaela) [3] ; Irsay, L (Irsay, Laszlo) [3] ; Ungur, RA (Ungur, Rodica Ana) [3] ; Pintea, AL (Pintea, Alina Liliana) [1] , [4] ; Iliescu, MG (Iliescu, Madalina-Gabriela) [5] ; Cipaian, RC (Cipaian, Remus-Calin) [1] , [2] ; Stanciu, M (Stanciu, Mihaela) [1] , [2] 1 Acad Emergency Hosp Sibiu, Sibiu, Romania
2 Lucian Blaga Univ Sibiu, Fac Med, Dept Clin Med, Sibiu, Romania
3 Univ Med &amp; Pharm Iuliu Hatieganu, Dept Rehabil Med, 8 Victor Babes St, Cluj Napoca 400012, Cluj, Romania
4 Lucian Blaga Univ Sibiu, Fac Med, Dent Med &amp; Nursing Dept, Sibiu, Romania
5 Ovidius Univ Constanta, Fac Med, Dept Phys Med &amp; Rehabil, 1 Univ Alley,Campus Corp B, Constanta</t>
  </si>
  <si>
    <t>The role of rehabilitation and anabolic treat-ment in severe osteoporosis associ-ated with significant vitamin D de-ficiency–case report. Balneo and PRM Research Journal, 2023</t>
  </si>
  <si>
    <t>Trandafir, A. I., Stanciu, M., Valea, A., Sima, O. C., Nistor, C., Iliescu, M. G., ... &amp; Carsote, M. (2024). 692 Mineral metabolism assays and osteoporotic fracture risk evaluation in menopausal population diagnosed with adrenal incidentalomas: a sub-analysis of PRECES study. Balneo and PRM Research Journal, 15(2).DOI: 10.12680/balneo.2024.692</t>
  </si>
  <si>
    <t>https://bioclima.ro/Journal/index.php/BRJ/article/view/376</t>
  </si>
  <si>
    <t>Florescu, A. F., Sima, O. C., Costăchescu, M., Stanciu, M., Popa, L. F., Nistor, C., ... &amp; Carsote, M. (2024). 704 Zoledronic acid: challenges and pitfalls amid rehabilitation in primary osteoporosis and beyond. Balneo and PRM Research Journal, 15(2).DOI: 10.12680/balneo.2024.704</t>
  </si>
  <si>
    <t>https://bioclima.ro/Journal/index.php/BRJ/article/view/388</t>
  </si>
  <si>
    <t>Mihaela, CV (Mihaela, Ciortea Viorela) [1] ; Iliescu, IM (Iliescu, Iliescu Madalina) [2] ; Eliza, B (Eliza, Blendea) [3] ; Irina, M (Irina, Motoasca) [3] ; Monica, BI (Monica, Borda Ileana) [1] ; Deniza, CA (Deniza, Ciubean Alina) [1] ; Ana, UR (Ana, Ungur Rodica) [1] ; Liliana, PA (Liliana, Pintea Alina) [4] ; Ligia, PF (Ligia, Popa Florina) [5] ; Laszlo, I (Laszlo, Irsay) [1]1 Iuliu Hatieganu Univ Med &amp; Pharm Cluj Napoca, Clin Rehabil Hosp Cluj Napoca, Dept Rehabil, Cluj Napoca, Romania
2 Ovidius Univ Constanta, Fac Med, Techirghiol Dept Rehabil, Techirghiol, Constanta, Romania
3 Clin Rehabil Hosp Cluj Napoca, Cluj Napoca, Romania
4 Lucian Blaga Univ Sibiu, Acad Emergency Hosp Sibiu, Fac Med, Dent Med &amp; Nursing Dept, Sibiu, Romania
5 Lucian Blaga Univ Sibiu, Acad Emergency Hosp Sibiu, Fac Med, Phys Med &amp; Rehabil Dept, Sibiu, Romania</t>
  </si>
  <si>
    <t>Effects of low laser level therapy in rehabilitation of patients with COVID19 pneumonia. Balneo and PRM Research Journal, 12(4), 323-326. DOI: 10.12680/balneo.2021.458</t>
  </si>
  <si>
    <t>Tache-Codreanu, D. L., Bobocea, L., David, I., Burcea, C. C., &amp; Sporea, C. (2024). The Role of the Six-Minute Walk Test in the Functional Evaluation of the Efficacy of Rehabilitation Programs After COVID-19. Life, 14(11), 1514.</t>
  </si>
  <si>
    <t>https://www.mdpi.com/2075-1729/14/11/1514</t>
  </si>
  <si>
    <t>Daniela Gheorghita, Alina Robu, Aurora Antoniac, Iulian Antoniac, Lia Mara Ditu, Anca-Daniela Raiciu, Justinian Tomescu, Elena Grosu, Adriana Saceleanu(ULBS)</t>
  </si>
  <si>
    <t>In vitro antibacterial activity of some plant essential oils against four different microbial strains</t>
  </si>
  <si>
    <t>Solid- and Vapor-Phase Antibacterial Activities and Mechanisms of Essential Oils Against Fish Spoilage Bacteria</t>
  </si>
  <si>
    <t>https://www.mdpi.com/2079-6382/13/12/1137</t>
  </si>
  <si>
    <t>Antimicrobial Properties of Fennel By-Product Extracts and Their Potential Applications in Meat Products</t>
  </si>
  <si>
    <t>https://www.mdpi.com/2079-6382/13/10/932</t>
  </si>
  <si>
    <t>Microbial Fermentation and Therapeutic Potential of p-Cymene: Insights into Biosynthesis and Antimicrobial Bioactivity</t>
  </si>
  <si>
    <t>https://www.mdpi.com/2311-5637/10/9/488</t>
  </si>
  <si>
    <t>Exploring the potential of essential oils as anti-biofilm agents: a review on inhibition of Salmonella typhi biofilm formation</t>
  </si>
  <si>
    <t>https://1510335at-y-https-www-tandfonline-com.z.e-nformation.ro/doi/full/10.1080/10412905.2024.2386542</t>
  </si>
  <si>
    <t>Exploring essential oil-based bio-composites: molecular docking and in vitro analysis for oral bacterial biofilm inhibition</t>
  </si>
  <si>
    <t>https://www.frontiersin.org/journals/chemistry/articles/10.3389/fchem.2024.1383620/full</t>
  </si>
  <si>
    <t>Formulation of Neem and Echinacea Gel for Oral Health Along With the Evaluation of Antimicrobial, Cytotoxic, Anti-inflammatory, and Free Radical Scavenging Activity: An In Vitro Study</t>
  </si>
  <si>
    <t>https://www.cureus.com/articles/250111-formulation-of-neem-and-echinacea-gel-for-oral-health-along-with-the-evaluation-of-antimicrobial-cytotoxic-anti-inflammatory-and-free-radical-scavenging-activity-an-in-vitro-study#!/</t>
  </si>
  <si>
    <t>Green synthesis of silver nanoparticles using Pimpinella anisum L. seed extract: synthesis, characterization, and anti-Alzheimer's activity</t>
  </si>
  <si>
    <t>https://1510335at-y-https-www-tandfonline-com.z.e-nformation.ro/doi/full/10.1080/24701556.2024.2358338</t>
  </si>
  <si>
    <t>Comparative Study of Antibacterial Activity between Selected International and Indian Essential Oils against Selected Pathogenic Bacteria</t>
  </si>
  <si>
    <t>https://microbiologyjournal.org/comparative-study-of-antibacterial-activity-between-selected-international-and-indian-essential-oils-against-selected-pathogenic-bacteria/</t>
  </si>
  <si>
    <t>Pham Hong Quan, Iulian Antoniac, Florin Miculescu, Aurora Antoniac, Alina Robu, Ana-Iulia Bița, Marian Miculescu, Adriana Saceleanu(ULBS), Alin Dănuț Bodog, Vicentiu Saceleanu(ULBS)</t>
  </si>
  <si>
    <t>Fluoride Treatment and In Vitro Corrosion Behavior of Mg-Nd-Y-Zn-Zr Alloys Type</t>
  </si>
  <si>
    <t>Investigations on the Degradation Behavior of Processed FeMnSi-xCu Shape Memory Alloys</t>
  </si>
  <si>
    <t>https://www.mdpi.com/2079-4991/14/4/330</t>
  </si>
  <si>
    <t>Anca Fratila (ULBS) , Cristina Jimenez-Marcos, Julia Claudia Mirza-Rosca, Adriana Saceleanu (ULBS)</t>
  </si>
  <si>
    <t>Mechanical properties and biocompatibility of various cobalt chromium dental alloys</t>
  </si>
  <si>
    <t>Effect of Mo Content on the Structural, Mechanical, and Tribological Properties of New Zr-Nb-Mo Alloys Obtained by Combining Powder Metallurgy and Vacuum Arc Melting Methods
Zajac, J; Matula, I; (...); Dercz, G
Jul 2024
MATERIALS</t>
  </si>
  <si>
    <t>https://doi.org/10.3390/ma17143483</t>
  </si>
  <si>
    <t>The microstructure, mechanical compression, and electrochemical behavior of novel equiatomic CoCrMoNiW and Co-rich Co50Cr12.5Mo12.5Ni12.5W12.5 high-entropy alloys fabricated by vacuum arc remelting
Kang, D; Lee, M and Lee, K
Apr 2024
INTERNATIONAL JOURNAL OF REFRACTORY METALS &amp; HARD MATERIALS</t>
  </si>
  <si>
    <t>https://doi.org/10.1016/j.ijrmhm.2024.106576</t>
  </si>
  <si>
    <t>From raw elements to 3D samples: An economical route for Co-Cr-Mo alloy fabrication
Khimich, MA; Ibragimov, EA; (...); Sharkeev, YP
Mar 25 2024
JOURNAL OF ALLOYS AND COMPOUNDS</t>
  </si>
  <si>
    <t>https://doi.org/10.1016/j.jallcom.2024.173460</t>
  </si>
  <si>
    <t>Iosif Hulka, Nestor R Florido-Suarez, Julia C Mirza-Rosca, Adriana Saceleanu(ULBS)</t>
  </si>
  <si>
    <t>Mechanical Properties and Corrosion Behavior of Thermally Treated Ti-6Al-7Nb Dental Alloy</t>
  </si>
  <si>
    <t>Review of 3D-Printed Titanium-Based Implants: Materials and Post-Processing</t>
  </si>
  <si>
    <t>https://1511h35ch-y-https-onlinelibrary-wiley-com.z.e-nformation.ro/doi/10.1002/cben.202400032</t>
  </si>
  <si>
    <t>Surface Structuring of the CP Titanium by Ultrafast Laser Pulses</t>
  </si>
  <si>
    <t>https://www.mdpi.com/2076-3417/14/8/3164</t>
  </si>
  <si>
    <t>Dynamic Recrystallization Constitutive Model and Texture Evolution of Metastable β Titanium Alloy TB8 during Thermal Deformation</t>
  </si>
  <si>
    <t>https://www.mdpi.com/1996-1944/17/7/1572</t>
  </si>
  <si>
    <t>Cosmin Mihai Cotrut, Elena Ungureanu, Ionut Cornel Ionescu, Raluca Ioana Zamfir, Adrian Emil Kiss, Anca Constantina Parau, Alina Vladescu, Diana Maria Vranceanu, Adriana Saceleanu(ULBS)</t>
  </si>
  <si>
    <t>Influence of Magnesium Content on the Physico-Chemical Properties of Hydroxyapatite Electrochemically Deposited on a Nanostructured Titanium Surface</t>
  </si>
  <si>
    <t>Effects of Sr and Mg doping on elastic, mechanical, and optical properties of hydroxyapatite: A first-principles study</t>
  </si>
  <si>
    <t>https://1510a356a-y-https-www-sciencedirect-com.z.e-nformation.ro/science/article/pii/S2211379724000342?via%3Dihub</t>
  </si>
  <si>
    <t>Preparation and characterizations of antibacterial iodine-containing coatings on pure Ti</t>
  </si>
  <si>
    <t>https://1510a356a-y-https-www-sciencedirect-com.z.e-nformation.ro/science/article/pii/S1751616123007208?via%3Dihub</t>
  </si>
  <si>
    <t>Iosif Hulka, Nestor R Florido-Suarez, Julia C Mirza-Rosca, Adriana Saceleanu (ULBS)</t>
  </si>
  <si>
    <t>Ti-Ta dental alloys and a way to improve gingival aesthethic in contact with the implant</t>
  </si>
  <si>
    <t>Investigation of Bruxism wear behavior of titanium alloy biomaterials; experimental and 3D finite element simulation</t>
  </si>
  <si>
    <t>https://1510335at-y-https-www-tandfonline-com.z.e-nformation.ro/doi/full/10.1080/10255842.2024.2339476</t>
  </si>
  <si>
    <t>Iosif Hulka, Julia Claudia Mirza-Rosca, Dragos Buzdugan, Adriana Saceleanu (ULBS)</t>
  </si>
  <si>
    <t>Microstructure and Mechanical Characteristics of Ti-Ta Alloys before and after NaOH Treatment and Their Behavior in Simulated Body Fluid</t>
  </si>
  <si>
    <t>The Structure and Mechanical Properties of Ti-(36-40)Zr-9Ta (at %) Alloys for Medical Purposes</t>
  </si>
  <si>
    <t>https://1510g35if-y-https-link-springer-com.z.e-nformation.ro/article/10.1134/S2075113324700941</t>
  </si>
  <si>
    <t>Iosif Hulka, Julia C Mirza-Rosca, Adriana Saceleanu(ULBS), Ion-Dragoș Uțu</t>
  </si>
  <si>
    <t>Impact of Density Variations and Growth Direction in 3D-Printed Titanium Alloys on Surface Topography and Bonding Performance with Dental Resins</t>
  </si>
  <si>
    <t>https://www.mdpi.com/2073-4352/14/8/712</t>
  </si>
  <si>
    <t>Costache, VS, Meekel, JP, Costache, A, Melnic, T, Bucurenciu, C, Chitic, A,    Candea, G, Solomon, C, Yeung, KK</t>
  </si>
  <si>
    <t>One-Year Single-Center Results of the Multilayer Flow Modulator Stents
   for the Treatment of Type B Aortic Dissection</t>
  </si>
  <si>
    <t>Pintaric, K; Boltezar, L; Kuhelj, D. Long-term outcome of multilayer flow modulator in aortic aneurysms. Radiology and Oncology</t>
  </si>
  <si>
    <t>https://1510q47k2-y-https-www-webofscience-com.z.e-nformation.ro/wos/woscc/full-record/WOS:001202006100001</t>
  </si>
  <si>
    <t>SOLOMON Crina</t>
  </si>
  <si>
    <t>Özdemir-van Brunschot, DMD (Oezdemir-van Brunschot, Denise M. D.) [1] , [2] , [3] ; Zerellari, R (Zerellari, Romina) [1] , [2] ; Tevs, M (Tevs, Maria) [1] , [2] ; Wassiljew, S (Wassiljew, Sergei) [1] , [2] ; Holzhey, D (Holzhey, David). Multilayer Flow Modulator Stent for Aortic Pathology: A Meta-Analysis and Additional Data from a Single-Centre Retrospective Cohort. 
REVIEWS IN CARDIOVASCULAR MEDICINEarrow_drop_down</t>
  </si>
  <si>
    <t>https://1510q47k2-y-https-www-webofscience-com.z.e-nformation.ro/wos/woscc/full-record/WOS:001194074300007</t>
  </si>
  <si>
    <t>Diniz, BK (Diniz, Bernardo Kremer) [1] , [2] , [3] , [4] , [5] ; Sena, M (Sena, Marcello) [1] , [3] ; Lima, PH (Lima, Paulo Henrique) [1]. Multilayer Stent for Emergency Treatment of Acute Type B Aortic Dissection: A Case Report. 
VASCULAR AND ENDOVASCULAR SURGERYarrow_drop_down</t>
  </si>
  <si>
    <t>https://1510q47k2-y-https-www-webofscience-com.z.e-nformation.ro/wos/woscc/full-record/WOS:001041338400001</t>
  </si>
  <si>
    <t>Lu, C (Lu, Chen) [1] ; Wang, HY (Wang, Haiyue) [1] ; Yang, P (Yang, Peng) [1] ; Liu, Y (Liu, Yu) [1] ; Zhang, Y (Zhang, Yu) [1] ; Xu, ZY (Xu, Zhenyuan) [1] ; Xie, Y (Xie, Yi) [1] ; Hu, J (Hu, Jia) [1] , [2] , [3]. of 7
Early Results of the Newly-Designed Flowdynamics Dense Mesh Stent for Residual Dissection After Proximal Repair of Stanford Type A or Type B Aortic Dissection: A Preliminary Single-Center Report From a Multicenter, Prospective, and Randomized Study. 
JOURNAL OF ENDOVASCULAR THERAPY</t>
  </si>
  <si>
    <t>https://1510q47k2-y-https-www-webofscience-com.z.e-nformation.ro/wos/woscc/full-record/WOS:000960194100001</t>
  </si>
  <si>
    <t>Iancu GM (ULBS), Stanila DM (ULBS), Cipaian RC (ULBS), Rotaru M (SCJUS)</t>
  </si>
  <si>
    <t>Ophthalmic herpes zoster with severe complications in an immunocompromised patient: A case report and review of the literature</t>
  </si>
  <si>
    <t>Malgorzata Mikulska, Chiara Oltolini, Emanuela Zappulo, Michele Bartoletti, Anna Maria Frustaci, Andrea Visentin, Candida Vitale, Francesca R. Mauro,
Prevention and management of infectious complications in patients with chronic lymphocytic leukemia (CLL) treated with BTK and BCL-2 inhibitors, focus on current guidelines, Blood Reviews, Volume 65, 2024, 101180, ISSN 0268-960X, https://doi.org/10.1016/j.blre.2024.101180.</t>
  </si>
  <si>
    <t>https://1510auqtr-y-https-www-sciencedirect-com.z.e-nformation.ro/science/article/pii/S0268960X24000134?via%3Dihub</t>
  </si>
  <si>
    <t>Roxana Pipernea, Florina-Ligia Popa, Viorela-Mihaela Ciortea, Laszlo Irsay, Rodica Ana Ungur,
Alina Liliana Pintea, Mădălina-Gabriela Iliescu, Remus-Călin Cipăian, Mihaela Stanciu</t>
  </si>
  <si>
    <t>The role of rehabilitation and anabolic treatment in severe oste-
oporosis associated with significant vitamin D deficiency – case
report</t>
  </si>
  <si>
    <t>Trandafir A.I., Stanciu
M., Valea A., Sima O.C., Nistor C.,
Iliescu M.G., Ciobanu I., Popa F.L.,
Carsote M. - Mineral metabolism
assays and osteoporotic fracture risk
evaluation in menopausal popula-
tion diagnosed with adrenal
incidentalomas: a sub-analysis of
PRECES study
Balneo and PRM Research Journal
2024, 15(2): 692</t>
  </si>
  <si>
    <t>Florescu A.F., Sima O.C.,
Costăchescu M., Stanciu M., Popa
L.F., Nistor C., Iliescu M.G., Ciobica
M.L., Carsote M.</t>
  </si>
  <si>
    <t>Zoledronic acid: challenges and pitfalls amid rehabilitation in
primary osteoporosis and beyond</t>
  </si>
  <si>
    <t>Florescu A.F., Sima O.C.,
Costăchescu M., Stanciu M., Popa
L.F., Nistor C., Iliescu M.G., Ciobica
M.L., Carsote M. - Zoledronic acid:
challenges and pitfalls amid
rehabilitation in primary
osteoporosis and beyond
Balneo and PRM Research Journal
2024, 15(2): 704</t>
  </si>
  <si>
    <t>Carsote M, Nistor C, Stanciu M, Popa FL, Cipaian RC, Popa-Velea O.</t>
  </si>
  <si>
    <t>Neuroendocrine Parathyroid Tumors: Quality of Life in Patients with Primary Hyperparathyroidism</t>
  </si>
  <si>
    <t>Tracy S. Wang,
Primary Hyperparathyroidism and the PAS Score,
The American Journal of Surgery,
Volume 229,
2024,
Pages 196-197,
ISSN 0002-9610,
https://doi.org/10.1016/j.amjsurg.2023.11.006.</t>
  </si>
  <si>
    <t>https://1510a4ljq-y-https-www-sciencedirect-com.z.e-nformation.ro/science/article/pii/S0002961023005901?via%3Dihub</t>
  </si>
  <si>
    <t>Yang, Jihe; Zhou, Jianguo. Effect of the Levels and Sources of Noise on the Sleep Quality of Conscious Patients in Emergency Intensive Care Unit. Noise &amp; Health 26(123):p 489-494, October-December 2024. | DOI: 10.4103/nah.nah_83_24</t>
  </si>
  <si>
    <t>https://journals.lww.com/nohe/fulltext/2024/26230/effect_of_the_levels_and_sources_of_noise_on_the.6.aspx</t>
  </si>
  <si>
    <t>Diaconu C., Cipăian R.C.,
Iliescu M.G., Ciortea V.M., Irsay L.,
Ungur R.A., Diaconu C.G.</t>
  </si>
  <si>
    <t>Medical 
management and rehabilitation in a
patient with avas-cular necrosis of
the femoral head in the context of vit-
amin D deficiency and secondary hy-
perparathyroidism – case report.</t>
  </si>
  <si>
    <t>Georgescu B., Oprea D.,
Georgescu B.A., Lungu C.M.,
Borgazi E., Iliescu M.G. - Update in
exploring the connection and clinical
implications between vitamin D and
knee osteoarthritis
Balneo and PRM Research Journal
2024, 15(3): 736</t>
  </si>
  <si>
    <t>https://bioclima.ro/Balneo736.pdf</t>
  </si>
  <si>
    <t>Costea Raluca (Research and Telemedicine Center for Neurological Diseases in Children, Pediatric Clinical Hospital Sibiu; Faculty of Medicine, Lucian Blaga University), Maniu Ionela (Research and Telemedicine Center for Neurological Diseases in Children, Pediatric Clinical Hospital Sibiu;
Department of Mathematics and Computer Science, Faculty of Science, Lucian Blaga University), Dobrota Luminita (Lucian Blaga University), Neamtu Bogdan (Research and Telemedicine Center for Neurological Diseases in Children, Pediatric Clinical Hospital Sibiu; Faculty of Medicine, Lucian Blaga University; Computer and Electrical Engineering Department, Faculty of Engineering, Lucian Blaga University Sibiu)</t>
  </si>
  <si>
    <t>Stress Hyperglycemia as Predictive Factor of Recurrence in Children with Febrile Seizures</t>
  </si>
  <si>
    <t>Azooba Fatima, Ayesha Hafeez, Aamir Ijaz, Mehreen Hassan. Correlation of the capillary and venous blood glucose levels using glucometer with fully automated chemistry analyzer for Stress Hyperglycemia among Critically Ill Patients. Pakistan Journal of Pathology</t>
  </si>
  <si>
    <t>https://pakjpath.com/index.php/Pak-J-Pathol/article/view/797/775</t>
  </si>
  <si>
    <t>Costea Raluca (Pediatric Research Department, Pediatric Clinical Hospital Sibiu; Pediatric Neurology Department, Pediatric Clinical Hospital Sibiu; Faculty of Medicine, Lucian Blaga University of Sibiu), Maniu Ionela (Pediatric Research Department, Pediatric Clinical Hospital Sibiu; Research Center in Informatics and Information Technology, Mathematics and Informatics Department, Faculty of Sciences, Lucian Blaga University of Sibiu), Dobrota Luminita (Faculty of Medicine, Lucian Blaga University of Sibiu), Perez-Elvira Ruben (Neuropsychophysiology Laboratory, NEPSA Rehabilitación Neurológica, 37003 Salamanca, Spain), Agudo Maria ((Neuropsychophysiology Laboratory, NEPSA Rehabilitación Neurológica, 37003 Salamanca, Spain), Oltra-Cucarella Javier (Department of Health Psychology, Universidad Miguel Hernández de Elche, 03202 Elche, Spain), Dragomir Andrei (N.1 Institute for Health, National University of Singapore, Singapore 117575, Singapore), Bacila Ciprian (Faculty of Medicine, Lucian Blaga University of Sibiu), Banciu Adela (Department of Bioengineering and Biotechnology, Faculty of Medical Engineering, Politechnic University of Bucharest), Banciu Daniel Dumitru (Department of Bioengineering and Biotechnology, Faculty of Medical Engineering, Politechnic University of Bucharest), Cipaian Calin Remus (Faculty of Medicine, Lucian Blaga University of Sibiu), Crisan Roxana (Faculty of Medicine, Lucian Blaga University of Sibiu), Neamtu Bogdan (Pediatric Research Department, Pediatric Clinical Hospital Sibiu; Faculty of Medicine, Lucian Blaga University of Sibiu; Computer and Electrical Engineering Department, Faculty of Engineering, Lucian Blaga University of Sibiu)</t>
  </si>
  <si>
    <t>Exploring Inflammatory Status in Febrile Seizures Associated with Urinary Tract Infections: A Two-Step Cluster Approach</t>
  </si>
  <si>
    <t>Yang Eun Mi, Lee Sanghoon, Kim Young Ok. Frequency and characteristics of seizures precipitated by febrile urinary tract infections in neonates and infants. Pediatrics &amp; Neonatology</t>
  </si>
  <si>
    <t>https://www.pediatr-neonatol.com/article/S1875-9572(24)00185-2/fulltext</t>
  </si>
  <si>
    <t>SCIE, Scopus, Medline</t>
  </si>
  <si>
    <t>Maria Totan, Elisabeta Antonescu, Maria Gabriela Catana, MM Cernusca-Mitariu, Lavinia Duica, Corina Roman-Filip, Raluca Monica Comaneanu, SI Cernusca-Mitariu</t>
  </si>
  <si>
    <t>C-reactive protein-A predictable in ischemic stroke</t>
  </si>
  <si>
    <t>The Significance of C-Reactive Protein Value and Tumor Grading for Malignant Tumors: A Systematic Review;iancu P, Oprinca G-C, Vulcu A-C, Pătran M, Croitoru AE, Tănăsescu D, Bratu D, Boicean A, Tănăsescu C.</t>
  </si>
  <si>
    <t>Sînziana Călina Silișteanu, Maria Totan, Oana Raluca Antonescu, Lavinia Duică, Elisabeta Antonescu, Andrei Emanuel Silișteanu</t>
  </si>
  <si>
    <t>The Impact of COVID-19 on Behavior and Physical and Mental Health of Romanian College Students</t>
  </si>
  <si>
    <t>The Socio-psychological impact of the COVID-19 pandemic on pregnancy; Sinziana Aioanei, Romina-Marina Sima, Mihaela Amza, Tina-Ioana Bobei
,
Mihai-Daniel Dinu1,2, Gabriel-Petre Gorecki 3,4, Ileana-Maria Conea1,2, Liana Pleş</t>
  </si>
  <si>
    <t>https://roami.ro/wp-content/uploads/2024/10/02.Original1_issue1_2024.pdf</t>
  </si>
  <si>
    <t>Lavinia Duica, Elisabeta Antonescu, Mihail Pirlog, Traian Purnichi, Julianna Szakacs, Maria Totan, Bogdan Ioan Vintila, Mihaela Cernusca Mitariu, Sebastian Ioan Cernusca Mitariu, Andreea Stetiu, Gabriela Bota, Alina Bereanu, Marinela Minodora Manea</t>
  </si>
  <si>
    <t>Clinical and biochemical correlations of aggression in patients with mental disorders</t>
  </si>
  <si>
    <t>Intervening factors between risk of violence and aggressive behaviours among forensic inpatients: a scoping review; Norhameza Ahmad Badruddin, AbRahman Roseliza-Murni, Mohammad Rahim Kamaluddin,
Abdul Rahman Ahmad Badayai, Shalini Munusamy</t>
  </si>
  <si>
    <t>https://bmcpsychology.biomedcentral.com/articles/10.1186/s40359-024-01649-1</t>
  </si>
  <si>
    <t>Duțescu MM, Popescu RE, Balcu L, Duica LC, Strunoiu LM, Alexandru DO, Pîrlog MC</t>
  </si>
  <si>
    <t>Social functioning in schizophrenia clinical functioning</t>
  </si>
  <si>
    <t>Prevalence of Quality of Life and Self Efficacy among Schizophrenic Patients</t>
  </si>
  <si>
    <t>https://www.nursingdidactics.com/index.php/ijnd/article/view/3398/3032</t>
  </si>
  <si>
    <t>L Duică, V Drăgulescu, M Pîrlog</t>
  </si>
  <si>
    <t>Neurobiological elements of hopelessness and impulsivity in suicidal behavior</t>
  </si>
  <si>
    <t>Psychological Risk Factors in the Transition from Suicidal Ideation to Suicidal Behavior in Young Adults; Yöyen E, Keleş M</t>
  </si>
  <si>
    <t>https://www.mdpi.com/2227-9032/12/18/1850</t>
  </si>
  <si>
    <t>Maniu I, Maniu GC, Antonescu E, Duica L, Grigore N, Totan M.</t>
  </si>
  <si>
    <t>SARS-CoV-2 Antibody Responses in Pediatric Patients: A Bibliometric Analysis</t>
  </si>
  <si>
    <t>Digestive Amyloidosis Trends: Clinical, Pathological, and Imaging Characteristics; Bucurica S, Nancoff A-S, Moraru MV, Bucurica A, Socol C, Balaban D-V, Mititelu MR, Maniu I, Ionita-Radu F, Jinga M.</t>
  </si>
  <si>
    <t>https://www.mdpi.com/2227-9059/12/11/2630</t>
  </si>
  <si>
    <t>Seroprevalence of SARS-CoV-2 infection in pediatric patients in a tertiary care hospital setting; Pattanakitsakul P, Pongpatipat C, Setthaudom C, Kunakorn M, Sahakijpicharn T, Visudtibhan A, et al</t>
  </si>
  <si>
    <t>https://journals.plos.org/plosone/article?id=10.1371/journal.pone.0310860</t>
  </si>
  <si>
    <t>Evaluating the Correlation of SARS-CoV-2 Reverse-transcription Polymerase Chain Reaction Cycle Threshold Values at Diagnosis with Subsequent COVID-19 Disease Severity and Humoral Immune Responses in Children: A Prospective Observational Study; Penugonda, Asha Jyothi; Biswas, Deepayan; Dsouza, Rahul William; Valiaveetil, Koshy Alan; Durai, Balamurugan; Antonisamy, Belavendra; Moorthy, Mahesh; Kompithra, Rajeev Zachariah; Mathew, Leni Grace.</t>
  </si>
  <si>
    <t>https://journals.lww.com/chri/fulltext/2024/11020/evaluating_the_correlation_of_sars_cov_2.5.aspx</t>
  </si>
  <si>
    <t>Sînziana Călina Silișteanu, Andrei Emanuel Silișteanu, Oana Raluca Antonescu, Lavinia Corina Duică</t>
  </si>
  <si>
    <t>Assessment of the physical and emotional health concerning the students' physical activity during the COVID-19 pandemic</t>
  </si>
  <si>
    <t>Impact of social isolation during the COVID-19 pandemic on the mental health of university students and recommendations for the post-pandemic period: A systematic review; Tamiris Beppler Martins, Joaquim Henrique Lorenzetti Branco,Taís Beppler Martins, Gilmar Moraes Santos, Alexandro Andrade</t>
  </si>
  <si>
    <t>https://www.sciencedirect.com/science/article/pii/S2666354624002199?via%3Dihub</t>
  </si>
  <si>
    <t>Lavinia Duica, Elisabeta Antonescu, Maria Totan, Mihail Pirlog, Sinziana Calina Silisteanu</t>
  </si>
  <si>
    <t>Contribution of mechanical and electrical cardiovascular factors in patients with ischemic stroke</t>
  </si>
  <si>
    <t>Perceived Stress, Resilience and Emotional Intelligence in Romanian Healthcare Professionals; Duică L, Antonescu E, Totan M, Antonescu OR, Boța G, Maniu I, Pirlog MC, Silișteanu SC</t>
  </si>
  <si>
    <t>Julianna Szakacs, Lavinia Corina Duică, Mihaela Racheriu</t>
  </si>
  <si>
    <t>Quality of Life and Negative Affectivity at the Patients with Stroke and Musculoskeletal Disorders</t>
  </si>
  <si>
    <t>760 Motor Tasks Classification Using Phase Locking Value in a BCI Based EEG Paradigm; Oana- Diana Hrisca-Eva</t>
  </si>
  <si>
    <t>https://bioclima.ro/Journal/index.php/BRJ/article/view/451</t>
  </si>
  <si>
    <t>Totan M, Gligor FG, Duică L, Grigore N, Silișteanu S, Maniu I, Antonescu E.</t>
  </si>
  <si>
    <t>A Single-Center (Sibiu, Romania), Retrospective Study (March–November 2020) of COVID-19 Clinical and Epidemiological Features in Children</t>
  </si>
  <si>
    <t>Vitamin D Levels in COVID-19 and NonCOVID-19 Pediatric Patients and Its Relationship with Clinical and Laboratory Characteristics; Totan M, Matacuta-Bogdan I-O, Hasegan A, Maniu I</t>
  </si>
  <si>
    <t>Silişteanu SC, Antonescu E, Duică L, Totan M, Cucu AI, Costea AI.</t>
  </si>
  <si>
    <t>Revolutionizing Low Back Pain Management: A Paradigm Shift from “Posture Correction” to “Posture Change”; Dhahbi W, Padulo J, Beslija T, Cheze L</t>
  </si>
  <si>
    <t>https://www.researchgate.net/profile/Helmi-Ben-Saad/publication/385419665_Revolutionizing_Text_Neck_Syndrome_Management_Paradigm_Shifting_from_Posture_Correction_to_Posture_Change/links/672451aaecbbde716b4f084b/Revolutionizing-Text-Neck-Syndrome-Management-Paradigm-Shifting-from-Posture-Correction-to-Posture-Change.pdf</t>
  </si>
  <si>
    <t>Value of cardiac enzyme spectrum for the risk assessment of mortality in critically ill children: a single-centre retrospective study; Huabin Wang , Xueying Chen, Cheng Shen, Jie Wang,
Chunmei Chen, Junbin Huang, Xueyun Ren, Lijun Gan</t>
  </si>
  <si>
    <t>https://bmjopen.bmj.com/content/bmjopen/14/10/e074672.full.pdf</t>
  </si>
  <si>
    <t>Calina SS, A. Elisabeta, Duica Lavinia</t>
  </si>
  <si>
    <t>The importance of balance and postural control in the recovery of stroke patients</t>
  </si>
  <si>
    <t>Lavinia Corina DUICA, Andreea Szalontay, Elisabeta Antonescu, Ionut NISTOR, Alexandra Pop, Maria TOTAN, Sinziana Calina SILISTEANU</t>
  </si>
  <si>
    <t>The Strength of Motivation of Medical Students in Romania in the Context of Migration Opportunities</t>
  </si>
  <si>
    <t>SILIŞTEANU Sînziana Călina, ANTONESCU Elisabeta, DUICĂ Lavinia</t>
  </si>
  <si>
    <t>Strategies for the recovery of patients with post stroke sequelae in the context of the COVID-19 pandemic</t>
  </si>
  <si>
    <t>The Role of the Six-Minute Walk Test in the Functional Evaluation of the Efficacy of Rehabilitation Programs After COVID-19; Tache-Codreanu D-L, Bobocea L, David I, Burcea C-C, Sporea C</t>
  </si>
  <si>
    <t>Villacampa, G (Villacampa, Guillermo) [1] , [2] ; Morgado, PC (Morgado, Pablo Cresta) [3] , [4] ; Caritá, L (Carita, Lorenzo) [1] ; Navarro, V (Navarro, Victor) [1] ; Pascual, T (Pascual, Tomas) [2] , [5] , [6] ; Dienstmann, R (Dienstmann, Rodrigo) [4] , [7] Safety and efficacy of antibody-drug conjugates plus immunotherapy in solid tumours: A systematic review and meta-analysis 
CANCER TREATMENT REVIEWS</t>
  </si>
  <si>
    <t>https://www.webofscience.com/wos/woscc/full-record/WOS:001344191100001</t>
  </si>
  <si>
    <t>Adriana Aurelia Chis (ULB Sibiu), Carmen Dobrea  (ULB Sibiu), Claudiu Morgovan  (ULB Sibiu), Anca Maria Arseniu  (ULB Sibiu), Luca Liviu Rus (ULB Sibiu), Anca Butuca  (ULB Sibiu), Anca Maria Juncan (ULB Sibiu), Maria Totan  (ULB Sibiu), Andreea Loredana Vonica-Tincu  (ULB Sibiu), Gabriela Cormos  (ULB Sibiu), Andrei Catalin Muntean  (ULB Sibiu), Maria Lucia Muresan (ULB Sibiu), Felicia Gabriela Gligor  (ULB Sibiu), Adina Frum  (ULB Sibiu)</t>
  </si>
  <si>
    <t>Applications and limitations of dendrimers in biomedicine</t>
  </si>
  <si>
    <t>Synthesis and characterization of amlodipine-conjugated Gd3+-Citric acid PEG dendrimers for enhanced cardiac MRI contrast
Ardestani, MS; Hamedani, MP; (...); Ghoreishi, SM
Apr 15 2025
JOURNAL OF MOLECULAR STRUCTURE</t>
  </si>
  <si>
    <t>https://www.webofscience.com/wos/woscc/full-record/WOS:001420319800001</t>
  </si>
  <si>
    <t>Nemakhavhani, L; Abrahamse, H and Kumar, SSD A review on dendrimer-based nanoconjugates and their intracellular trafficking in cancer photodynamic therapy ARTIFICIAL CELLS NANOMEDICINE AND BIOTECHNOLOGY</t>
  </si>
  <si>
    <t>https://www.webofscience.com/wos/woscc/full-record/WOS:001284829300001</t>
  </si>
  <si>
    <t>MIL materials: Synthesis strategies, morphology control, and biomedical application: A critical review
Tariq, T; Bibi, S; (...); Bao, SJ
Feb 2025
JOURNAL OF DRUG DELIVERY SCIENCE AND TECHNOLOGY</t>
  </si>
  <si>
    <t>https://www.webofscience.com/wos/woscc/full-record/WOS:001413350400001</t>
  </si>
  <si>
    <t>Advances in Dendritic Systems and Dendronized Nanoparticles: Paradigm Shifts in Cancer Targeted Therapy and Diagnostics
Kedar, P; Saraf, A; (...); Sharma, M
Dec 21 2024
MOLECULAR PHARMACEUTICS</t>
  </si>
  <si>
    <t>https://www.webofscience.com/wos/woscc/full-record/WOS:001381707900001</t>
  </si>
  <si>
    <t>Comparative Study of Functionalized Carbosilane Dendrimers for siRNA Delivery: Synthesis, Cytotoxicity, and Biophysical Properties
Müllerová, M; Tarach, P; (...); St'astná, LC
Dec 20 2024
ACS OMEGA</t>
  </si>
  <si>
    <t>https://www.webofscience.com/wos/woscc/full-record/WOS:001381670000001</t>
  </si>
  <si>
    <t>How Dendrimers Impact Fibrin Clot Formation, Structure, and Properties
Mina, N; Guido, VS; (...); Sousa, AA
Dec 18 2024
ACS OMEGA</t>
  </si>
  <si>
    <t>https://www.webofscience.com/wos/woscc/full-record/WOS:001379958000001</t>
  </si>
  <si>
    <t>Dendrimer-mediated proton sponge effect in the treatment of pulmonary acidosis
Borse, K and Shende, P
Dec 2024 (Early Access)
DRUG DELIVERY AND TRANSLATIONAL RESEARCH</t>
  </si>
  <si>
    <t>https://www.webofscience.com/wos/woscc/full-record/WOS:001376720100001</t>
  </si>
  <si>
    <t>Nanoformulations in the treatment of lung cancer: current status and clinical potential
Younis, MA; Alsogaihi, MA; (...); Saleem, I
Dec 2024 (Early Access)
DRUG DEVELOPMENT AND INDUSTRIAL PHARMACY</t>
  </si>
  <si>
    <t>https://www.webofscience.com/wos/woscc/full-record/WOS:001374827800001</t>
  </si>
  <si>
    <t>Non-Viral Systems Based on PAMAM-Calix-Dendrimers for Regulatory siRNA Delivery into Cancer Cells
Padnya, P; Shiabiev, I; (...); Stoikov, I
Dec 2024
INTERNATIONAL JOURNAL OF MOLECULAR SCIENCES</t>
  </si>
  <si>
    <t>https://www.webofscience.com/wos/woscc/full-record/WOS:001376350300001</t>
  </si>
  <si>
    <t>Drug delivery for age-related bone diseases: From therapeutic targets to common and emerging therapeutic strategies
Bi, JM; Zeng, JW; (...); Xu, SM
Dec 2024
SAUDI PHARMACEUTICAL JOURNAL</t>
  </si>
  <si>
    <t>https://www.webofscience.com/wos/woscc/full-record/WOS:001372502100001</t>
  </si>
  <si>
    <t>Advances in smart nanotechnology-supported photodynamic therapy for cancer
Li, GY; Wang, C; (...); Fan, Z
Nov 11 2024
CELL DEATH DISCOVERY</t>
  </si>
  <si>
    <t>https://www.webofscience.com/wos/woscc/full-record/WOS:001352385600002</t>
  </si>
  <si>
    <t>Recent advances in the development and application of curcumin-loaded micro/nanocarriers in food research
Kan, GY; Chen, LJ; (...); Zhong, J
Jan 2025
ADVANCES IN COLLOID AND INTERFACE SCIENCE</t>
  </si>
  <si>
    <t>https://www.webofscience.com/wos/woscc/full-record/WOS:001355828100001</t>
  </si>
  <si>
    <t>Involvement of macromolecules in 3D printing for wound healing management: A narrative review
Sarkar, Z; Singh, H; (...); Ali, J
Dec 2024
INTERNATIONAL JOURNAL OF BIOLOGICAL MACROMOLECULES</t>
  </si>
  <si>
    <t>https://www.webofscience.com/wos/woscc/full-record/WOS:001350560500001</t>
  </si>
  <si>
    <t>Poly(Epsilon-Lysine) Dendrons Inhibit Proliferation in HER2-Overexpressing SKBR3 Breast Cancer Cells at Levels Higher than the Low-Expressing MDA-MB-231 Phenotype and Independently from the Presentation of HER2 Bioligands in Their Structure
Peregrino, GMS; Kudsiova, L and Santin, M
Nov 2024
INTERNATIONAL JOURNAL OF MOLECULAR SCIENCES</t>
  </si>
  <si>
    <t>https://www.webofscience.com/wos/woscc/full-record/WOS:001365386600001</t>
  </si>
  <si>
    <t>PAMAM-Calix-Dendrimers: Third Generation Synthesis and Impact of Generation and Macrocyclic Core Conformation on Hemotoxicity and Calf Thymus DNA Binding
Mostovaya, O; Shiabiev, I; (...); Stoikov, I
Nov 2024
PHARMACEUTICS</t>
  </si>
  <si>
    <t>https://www.webofscience.com/wos/woscc/full-record/WOS:001366014500001</t>
  </si>
  <si>
    <t>Nano-based approaches for the treatment of neuro-immunological disorders: a special emphasis on multiple sclerosis
Panghal, A and Flora, SJS
Oct 28 2024
DISCOVER NANO</t>
  </si>
  <si>
    <t>https://www.webofscience.com/wos/woscc/full-record/WOS:001345435000002</t>
  </si>
  <si>
    <t>Nanomedicines as a cutting-edge solution to combat antimicrobial resistance
Solanki, R; Makwana, N; (...); Sahoo, DK
Oct 17 2024
RSC ADVANCES</t>
  </si>
  <si>
    <t>https://www.webofscience.com/wos/woscc/full-record/WOS:001337816400001</t>
  </si>
  <si>
    <t>Scandium oxide-polypropylene imine dendrimer nanocomposite as a promising antimicrobial coating for orthopedic implants
Shaji, PS; Mathai, S and Sandhya, KS
Oct 2024 (Early Access)
EMERGENT MATERIALS</t>
  </si>
  <si>
    <t>https://www.webofscience.com/wos/woscc/full-record/WOS:001335892300005</t>
  </si>
  <si>
    <t>Controlled Drug Release Systems for Cerebrovascular Diseases
Martín-Morales, C; Caspani, S; (...); Gómez-Gaviro, MV
Jan 2025
ADVANCED THERAPEUTICS</t>
  </si>
  <si>
    <t>https://www.webofscience.com/wos/woscc/full-record/WOS:001330620700001</t>
  </si>
  <si>
    <t>Contemporary strategies in glioblastoma therapy: Recent developments and innovations
Khan, M; Nasim, M; (...); Ali, J
Nov 12 2024
NEUROSCIENCE</t>
  </si>
  <si>
    <t>https://www.webofscience.com/wos/woscc/full-record/WOS:001331899500001</t>
  </si>
  <si>
    <t>An updated landscape on nanopharmaceutical delivery for mitigation of colon cancer
Shahzad, M; Hameed, H; (...); Munir, R
Mar 2025
NAUNYN-SCHMIEDEBERGS ARCHIVES OF PHARMACOLOGY</t>
  </si>
  <si>
    <t>https://www.webofscience.com/wos/woscc/full-record/WOS:001328537000004</t>
  </si>
  <si>
    <t>Theoretical Investigation of Para-Substituted Aniline Based Dendritic Architecture: In-Silico ADMET, DFT, and Machine Learning Approach
Hemso, BE; Neikha, K; (...); Puzari, A
Oct 2024
CHEMISTRYSELECT</t>
  </si>
  <si>
    <t>https://www.webofscience.com/wos/woscc/full-record/WOS:001329723000001</t>
  </si>
  <si>
    <t>Cell-targeting nanomedicine for bladder cancer: A cellular bioengineering approach for precise drug delivery
Hoseini, ZS; Zeinalilathori, S; (...); Pandey, S
Nov 2024
JOURNAL OF DRUG DELIVERY SCIENCE AND TECHNOLOGY</t>
  </si>
  <si>
    <t>https://www.webofscience.com/wos/woscc/full-record/WOS:001327213300001</t>
  </si>
  <si>
    <t>Effect of polyphenolic dendrimers on biological and artificial lipid membranes
Grodzicka, M; Michlewska, S; (...); Ionov, M
Nov 2024
CHEMISTRY AND PHYSICS OF LIPIDS</t>
  </si>
  <si>
    <t>https://www.webofscience.com/wos/woscc/full-record/WOS:001317444000001</t>
  </si>
  <si>
    <t>Recent Advancement in Drug Development for Treating Malaria using Herbal Medicine and Nanotechnological Approach
Bhargava, S; Deshmukh, R and Dewangan, HK
2025
CURRENT PHARMACEUTICAL DESIGN</t>
  </si>
  <si>
    <t>https://www.webofscience.com/wos/woscc/full-record/WOS:001315957300001</t>
  </si>
  <si>
    <t>Trends on Novel Targets and Nanotechnology-Based Drug Delivery System in the Treatment of Parkinson's disease: Recent Advancement in Drug Development
Majumdar, M and Badwaik, H
2024
CURRENT DRUG TARGETS</t>
  </si>
  <si>
    <t>https://www.webofscience.com/wos/woscc/full-record/WOS:001320130500001</t>
  </si>
  <si>
    <t>Rational design of a poly-L-glutamic acid-based combination conjugate for hormone-responsive breast cancer treatment
Boix-Montesinos, P; Medel, M; (...); Vicent, MJ
Nov 2024
JOURNAL OF CONTROLLED RELEASE</t>
  </si>
  <si>
    <t>https://www.webofscience.com/wos/woscc/full-record/WOS:001312391400001</t>
  </si>
  <si>
    <t>Enhanced drug delivery with nanocarriers: a comprehensive review of recent advances in breast cancer detection and treatment
Dhiman, R; Bazad, N; (...); Pandey, RP
Sep 7 2024
DISCOVER NANO</t>
  </si>
  <si>
    <t>https://www.webofscience.com/wos/woscc/full-record/WOS:001306751900001</t>
  </si>
  <si>
    <t>Novel paradigm of therapeutic intervention for skin cancer: challenges and opportunities
Nasim, M; Khan, M; (...); Ali, J
Sep 2 2024
FUTURE JOURNAL OF PHARMACEUTICAL SCIENCES</t>
  </si>
  <si>
    <t>https://www.webofscience.com/wos/woscc/full-record/WOS:001301739700002</t>
  </si>
  <si>
    <t>SELECTIVE CYTOTOXICITY EFFECTS OF R-GLYCIDOL AND S-GLYCIDOL ON VERO AND HCT 116 CELLS IN EVALUATING THE INCIDENCE OF GLYCIDYL ESTERS IN EDIBLE OILS AND FATS
Mahiran, SNSN; Ravi, N; (...); Abd Kadir, NH
Sep 2024
JOURNAL OF OIL PALM RESEARCH</t>
  </si>
  <si>
    <t>https://www.webofscience.com/wos/woscc/full-record/WOS:001337928600012</t>
  </si>
  <si>
    <t>N-ALKANE PROFILES OF LARD AND VEGETABLE OILS, AND THEIR CHEMOMETRICS DIFFERENTIATION
Sapian, NAS; Roslan, MAM; (...); Wasoh, H
Sep 2024
JOURNAL OF OIL PALM RESEARCH</t>
  </si>
  <si>
    <t>https://www.webofscience.com/wos/woscc/full-record/WOS:001337928600014</t>
  </si>
  <si>
    <t>Advanced Nanotechnological Approaches for Biofilm Prevention and Control
Ferraz, MP
Sep 2024
APPLIED SCIENCES-BASEL</t>
  </si>
  <si>
    <t>https://www.webofscience.com/wos/woscc/full-record/WOS:001323149600001</t>
  </si>
  <si>
    <t>Review: Neuroprotective Nanocarriers in Glaucoma
Pei, K; Georgi, M; (...); Cordeiro, MF
Sep 2024
PHARMACEUTICALS</t>
  </si>
  <si>
    <t>https://www.webofscience.com/wos/woscc/full-record/WOS:001323081400001</t>
  </si>
  <si>
    <t>Alzheimer's Disease Pathology and Assistive Nanotheranostic Approaches for Its Therapeutic Interventions
Dey, A; Ghosh, S; (...); Gangadaran, P
Sep 2024
INTERNATIONAL JOURNAL OF MOLECULAR SCIENCES</t>
  </si>
  <si>
    <t>https://www.webofscience.com/wos/woscc/full-record/WOS:001310944300001</t>
  </si>
  <si>
    <t>Organic Heterostructures with Dendrimer Based Mixed Layer for Electronic Applications
Rasoga, O; Yonkeu, ALD; (...); Iwuoha, E
Sep 2024
MOLECULES</t>
  </si>
  <si>
    <t>https://www.webofscience.com/wos/woscc/full-record/WOS:001311235600001</t>
  </si>
  <si>
    <t>Therapeutic potentials of peptide-derived nanoformulations in atherosclerosis: present status and future directions
Liu, X; Wang, WJ; (...); Zhang, WL
Jul 2 2024
INTERNATIONAL JOURNAL OF SMART AND NANO MATERIALS</t>
  </si>
  <si>
    <t>https://www.webofscience.com/wos/woscc/full-record/WOS:001299453300001</t>
  </si>
  <si>
    <t>Stimuli-Responsive Nanogel/Microgel Hybrids as Targeted Drug Delivery Systems: A Comprehensive Review
Majumdar, AG; Pany, B; (...); Mohanty, PS
Sep 2024
BIONANOSCIENCE</t>
  </si>
  <si>
    <t>https://www.webofscience.com/wos/woscc/full-record/WOS:001291030600002</t>
  </si>
  <si>
    <t>Things to Know and Latest Trends in the Design and Application of Nanoplatforms in Cancer Treatment
Yildirim, M; Acet, BO; (...); Acet,Ö
Nov 2024
BIONANOSCIENCE</t>
  </si>
  <si>
    <t>https://www.webofscience.com/wos/woscc/full-record/WOS:001289379100001</t>
  </si>
  <si>
    <t>Advanced Targeted Drug Delivery of Bioactive Agents Fortified with Graft Chitosan in Management of Cancer: A Review
Begum, RF; Singh, S; (...); Patel, RJ
Aug 2024 (Early Access)
CURRENT MEDICINAL CHEMISTRY</t>
  </si>
  <si>
    <t>https://www.webofscience.com/wos/woscc/full-record/WOS:001289195500001</t>
  </si>
  <si>
    <t>Implications of nanotherapeutic advancements to leverage multi-drug resistant breast cancer: The state-of-the-art review
Aravindan, A; Gupta, A; (...); Dhas, N
Oct 2024
JOURNAL OF DRUG DELIVERY SCIENCE AND TECHNOLOGY</t>
  </si>
  <si>
    <t>https://www.webofscience.com/wos/woscc/full-record/WOS:001292230200001</t>
  </si>
  <si>
    <t>Dendrimer-Encapsulated Curcumin: Illuminating pathways to cancer treatment excellence
Mahjubin-Tehran, M; Khandan-Nasab, N; (...); Sahebkar, A
Sep 18 2024
EUROPEAN POLYMER JOURNAL</t>
  </si>
  <si>
    <t>https://www.webofscience.com/wos/woscc/full-record/WOS:001287572400001</t>
  </si>
  <si>
    <t>High-Tech Sustainable Beauty: Exploring Nanotechnology for the Development of Cosmetics Using Plant and Animal By-Products
Nhani, GBB; Di Filippo, LD; (...); Chorilli, M
Aug 2024
COSMETICS</t>
  </si>
  <si>
    <t>https://www.webofscience.com/wos/woscc/full-record/WOS:001304978600001</t>
  </si>
  <si>
    <t>A Novel PAMAM G3 Dendrimer-Based Foam with Polyether Polyol and Castor Oil Components as Drug Delivery System into Cancer and Normal Cells
Zareba, M; Chmiel-Szukiewicz, E; (...); Wolowiec, S
Aug 2024
MATERIALS</t>
  </si>
  <si>
    <t>https://www.webofscience.com/wos/woscc/full-record/WOS:001305466300001</t>
  </si>
  <si>
    <t>Drug Delivery Systems for Natural Medicines in Cancer Therapy
Hashim, PK; Poonkuzhi, NP; (...); Kuruniyan, MS
Jul 2024 (Early Access)
CURRENT TOPICS IN MEDICINAL CHEMISTRY</t>
  </si>
  <si>
    <t>https://www.webofscience.com/wos/woscc/full-record/WOS:001285516400001</t>
  </si>
  <si>
    <t>Platinum-based chemotherapy: trends in organic nanodelivery systems
Santos, JAV; Silva, D; (...); de Carvalho, LAEB
Aug 13 2024
NANOSCALE</t>
  </si>
  <si>
    <t>https://www.webofscience.com/wos/woscc/full-record/WOS:001273593100001</t>
  </si>
  <si>
    <t>Molecular Mechanism of Novel PAMAM Dendrimer Decorated Tectona grandis and Lactobacillus plantarum Nanoparticles on Autophagy-Induced Apoptosis in TNBC Cells
Muthukrishnan, S; Gunasangkaran, G; (...); Muthukrishnan, A
Sep 2024
BIONANOSCIENCE</t>
  </si>
  <si>
    <t>https://www.webofscience.com/wos/woscc/full-record/WOS:001271760900003</t>
  </si>
  <si>
    <t>Liposomal nano-carriers mediated targeting of liver disorders: mechanisms and applications
AbouSamra, MM
Oct 1 2024
JOURNAL OF LIPOSOME RESEARCH</t>
  </si>
  <si>
    <t>https://www.webofscience.com/wos/woscc/full-record/WOS:001266213800001</t>
  </si>
  <si>
    <t>Applications of Advanced Nanomaterials in Biomedicine, Pharmaceuticals, Agriculture, and Food Industry
Kheiriabad, S; Jafari, A; (...); Jafari, SM
Nov 2024
BIONANOSCIENCE</t>
  </si>
  <si>
    <t>https://www.webofscience.com/wos/woscc/full-record/WOS:001263066800002</t>
  </si>
  <si>
    <t>Polymer-drug and polymer-protein conjugated nanocarriers: Design, drug delivery, imaging, therapy, and clinical applications
Guo, HC and Mi, P
Jul 2024
WILEY INTERDISCIPLINARY REVIEWS-NANOMEDICINE AND NANOBIOTECHNOLOGY</t>
  </si>
  <si>
    <t>https://www.webofscience.com/wos/woscc/full-record/WOS:001285289800001</t>
  </si>
  <si>
    <t>Chemoradiotherapy and nanomedicine: Drug mechanisms and delivery systems
Molinaro, M; Skrodzki, D and Pan, D
Jul 2024
WILEY INTERDISCIPLINARY REVIEWS-NANOMEDICINE AND NANOBIOTECHNOLOGY</t>
  </si>
  <si>
    <t>https://www.webofscience.com/wos/woscc/full-record/WOS:001285309900001</t>
  </si>
  <si>
    <t>Emerging Applications of Nanoparticles in the Diagnosis and Treatment of Breast Cancer
Oehler, JB; Rajapaksha, W and Albrecht, H
Jul 2024
JOURNAL OF PERSONALIZED MEDICINE</t>
  </si>
  <si>
    <t>https://www.webofscience.com/wos/woscc/full-record/WOS:001277737200001</t>
  </si>
  <si>
    <t>Dendrimers for drug delivery: An overview of its classes, synthesis, and applications
Sarode, RJ and Mahajan, HS
Sep 2024
JOURNAL OF DRUG DELIVERY SCIENCE AND TECHNOLOGY</t>
  </si>
  <si>
    <t>https://www.webofscience.com/wos/woscc/full-record/WOS:001362285600001</t>
  </si>
  <si>
    <t>Nano-based drug delivery systems in hepatocellular carcinoma
Abtahi, MS; Fotouhi, A; (...); Vosough, M
Oct 20 2024
JOURNAL OF DRUG TARGETING</t>
  </si>
  <si>
    <t>https://www.webofscience.com/wos/woscc/full-record/WOS:001249792900001</t>
  </si>
  <si>
    <t>Acetylresveratrol (AC-Res): An Evolving Frontier in Modulating Gene Expression
Panigrahy, UP; Buchade, RS; (...); Wal, A
2025
CURRENT GENE THERAPY</t>
  </si>
  <si>
    <t>https://www.webofscience.com/wos/woscc/full-record/WOS:001284683300001</t>
  </si>
  <si>
    <t>Nano-based drug delivery systems for active ingredients from traditional Chinese medicine: Harnessing the power of nanotechnology
Zhang, YB; Wang, JF; (...); Tian, J
Jun 7 2024
FRONTIERS IN PHARMACOLOGY</t>
  </si>
  <si>
    <t>https://www.webofscience.com/wos/woscc/full-record/WOS:001251884600001</t>
  </si>
  <si>
    <t>Revolutionizing Cardiovascular Health with Nano Encapsulated Omega-3 Fatty Acids: A Nano-Solution Approach
Gill, R; Al-Badr, M; (...); Rahman, MM
Jun 2024
MARINE DRUGS</t>
  </si>
  <si>
    <t>https://www.webofscience.com/wos/woscc/full-record/WOS:001256258200001</t>
  </si>
  <si>
    <t>Drug Delivery Nano-Platforms for Advanced Cancer Therapy
Naumenko, E; Guryanov, I and Gomzikova, M
Jun 2024
SCIENTIA PHARMACEUTICA</t>
  </si>
  <si>
    <t>https://www.webofscience.com/wos/woscc/full-record/WOS:001255863600001</t>
  </si>
  <si>
    <t>Nanomaterials in Drug Delivery: Strengths and Opportunities in Medicine
Egwu, CO; Aloke, C; (...); Okoro, CO
Jun 2024
MOLECULES</t>
  </si>
  <si>
    <t>https://www.webofscience.com/wos/woscc/full-record/WOS:001245550700001</t>
  </si>
  <si>
    <t>Advances in Nanoparticles in the Prevention and Treatment of Myocardial Infarction
Wei, QD; Xiao, YF; (...); Li, Y
Jun 2024
MOLECULES</t>
  </si>
  <si>
    <t>https://www.webofscience.com/wos/woscc/full-record/WOS:001245370000001</t>
  </si>
  <si>
    <t>Advancements in nanomedicine: Precision delivery strategies for male pelvic malignancies - Spotlight on prostate and colorectal cancer
Yang, GD; Cao, Y; (...); He, MZ
Jun 2024
EXPERIMENTAL AND MOLECULAR PATHOLOGY</t>
  </si>
  <si>
    <t>https://www.webofscience.com/wos/woscc/full-record/WOS:001246416400001</t>
  </si>
  <si>
    <t>Stimuli-Responsive Dendrimers as Nanoscale Vectors in Drug and Gene Delivery Systems: A Review Study
Fard, NT; Panahi, HA; (...); Mahdavijalal, M
Oct 2024
JOURNAL OF POLYMERS AND THE ENVIRONMENT</t>
  </si>
  <si>
    <t>https://www.webofscience.com/wos/woscc/full-record/WOS:001214926200005</t>
  </si>
  <si>
    <t>RNA therapeutics in targeting G protein-coupled receptors: Recent advances and challenges
Yuan, WJ; Shi, XY and Lee, LTO
Jun 11 2024
MOLECULAR THERAPY NUCLEIC ACIDS</t>
  </si>
  <si>
    <t>https://www.webofscience.com/wos/woscc/full-record/WOS:001243705400001</t>
  </si>
  <si>
    <t>Application of nanoparticles in breast cancer treatment: a systematic review
Bourang, S; Noruzpour, M; (...); Yaghoubi, H
Sep 2024
NAUNYN-SCHMIEDEBERGS ARCHIVES OF PHARMACOLOGY</t>
  </si>
  <si>
    <t>https://www.webofscience.com/wos/woscc/full-record/WOS:001217441900003</t>
  </si>
  <si>
    <t>Advances in Nano-Functional Materials in Targeted Thrombolytic Drug Delivery
Ren, TF; Mi, YX; (...); Wei, B
May 2024
MOLECULES</t>
  </si>
  <si>
    <t>https://www.webofscience.com/wos/woscc/full-record/WOS:001231488100001</t>
  </si>
  <si>
    <t>Current advances in the therapeutic potential of nanomedicines for pulmonary disorders
Sharma, M; Shah, RH; (...); Gupta, PK
Feb 2025
EMERGENT MATERIALS</t>
  </si>
  <si>
    <t>https://www.webofscience.com/wos/woscc/full-record/WOS:001207722300002</t>
  </si>
  <si>
    <t>MUC1 aptamer-tethered H40-TEPA-PEG nanoconjugates for targeted siRNA-delivery and gene silencing in breast cancer cells
Salve, R; Haldar, N; (...); Gajbhiye, V
Apr 18 2024
FRONTIERS IN BIOENGINEERING AND BIOTECHNOLOGY</t>
  </si>
  <si>
    <t>https://www.webofscience.com/wos/woscc/full-record/WOS:001258381300001</t>
  </si>
  <si>
    <t>Polymeric Nanoparticles for Drug Delivery
Beach, MA; Nayanathara, U; (...); Such, GK
Apr 16 2024
CHEMICAL REVIEWS</t>
  </si>
  <si>
    <t>https://www.webofscience.com/wos/woscc/full-record/WOS:001203619900001</t>
  </si>
  <si>
    <t>High Charge Density in Peptide Dendrimers is Required to Destabilize Membranes: Insights into Endosome Evasion
Rodrigues, FEP; Darbre, T and Machuqueiro, M
Apr 8 2024
JOURNAL OF CHEMICAL INFORMATION AND MODELING</t>
  </si>
  <si>
    <t>https://www.webofscience.com/wos/woscc/full-record/WOS:001200668100001</t>
  </si>
  <si>
    <t>Malaria Therapeutic Paradigm: An Evolution Towards Commercial Drug Delivery Technology
Kumari, A and Bajwa, N
Dec 1 2024
CURRENT TREATMENT OPTIONS IN INFECTIOUS DISEASES</t>
  </si>
  <si>
    <t>https://www.webofscience.com/wos/woscc/full-record/WOS:001197330600001</t>
  </si>
  <si>
    <t>Evaluation of Advanced Nanomaterials for Cancer Diagnosis and Treatment
Ndlovu, NL; Mdlalose, WB; (...); Moyo, T
Apr 2024
PHARMACEUTICS</t>
  </si>
  <si>
    <t>https://www.webofscience.com/wos/woscc/full-record/WOS:001210254500001</t>
  </si>
  <si>
    <t>Molecular mechanism of action of imidazolium carbosilane dendrimers on the outer bacterial membrane - From membrane damage to permeability to antimicrobial endolysin
Skrzyniarz, K; Takvor-Mena, S; (...); Ciepluch, K
Jul 2024
JOURNAL OF COLLOID AND INTERFACE SCIENCE</t>
  </si>
  <si>
    <t>https://www.webofscience.com/wos/woscc/full-record/WOS:001239987300001</t>
  </si>
  <si>
    <t>Polycationic phosphorous dendrimer potentiates multiple antibiotics against drug-resistant mycobacterial pathogens
Imran, M; Singh, S; (...); Dasgupta, A
Apr 2024
BIOMEDICINE &amp; PHARMACOTHERAPY</t>
  </si>
  <si>
    <t>https://www.webofscience.com/wos/woscc/full-record/WOS:001205687500001</t>
  </si>
  <si>
    <t>Nanomedicines: Emerging Platforms in Smart Chemotherapy Treatment-A Recent Review
Arafat, M; Sakkal, M; (...); AbuRuz, S
Mar 2024
PHARMACEUTICALS</t>
  </si>
  <si>
    <t>https://www.webofscience.com/wos/woscc/full-record/WOS:001192554500001</t>
  </si>
  <si>
    <t>Polymer-Based Drug Delivery Systems for Cancer Therapeutics
Ding, L; Agrawal, P; (...); Murry, DJ
Mar 2024
POLYMERS</t>
  </si>
  <si>
    <t>https://www.webofscience.com/wos/woscc/full-record/WOS:001192901700001</t>
  </si>
  <si>
    <t>Biomarkers in Ovarian Cancer: Towards Personalized Medicine
López-Portugués, C; Montes-Bayón, M and Díez, P
Mar 2024
PROTEOMES</t>
  </si>
  <si>
    <t>https://www.webofscience.com/wos/woscc/full-record/WOS:001193044400001</t>
  </si>
  <si>
    <t>Nanoparticle drug delivery systems responsive to tumor microenvironment: Promising alternatives in the treatment of triple-negative breast cancer
Cao, Y; Meng, FS; (...); Cai, Y
Mar 2024
WILEY INTERDISCIPLINARY REVIEWS-NANOMEDICINE AND NANOBIOTECHNOLOGY</t>
  </si>
  <si>
    <t>https://www.webofscience.com/wos/woscc/full-record/WOS:001190395300001</t>
  </si>
  <si>
    <t>Chitosan as a promising materials for the construction of nanocarriers for diabetic retinopathy: an updated review
Lv, Y; Zhai, CL; (...); He, YF
Feb 22 2024
JOURNAL OF BIOLOGICAL ENGINEERING</t>
  </si>
  <si>
    <t>https://www.webofscience.com/wos/woscc/full-record/WOS:001167692100001</t>
  </si>
  <si>
    <t>Recent advances in drug delivery of celastrol for enhancing efficiency and reducing the toxicity
Sun, Y; Wang, CG; (...); Wang, ML
Feb 16 2024
FRONTIERS IN PHARMACOLOGY</t>
  </si>
  <si>
    <t>https://www.webofscience.com/wos/woscc/full-record/WOS:001174127400001</t>
  </si>
  <si>
    <t>Stimuli responsiveness of recent biomacromolecular systems (concept to market): A review
Singh, D; Sharma, Y; (...); Shankar, R
Mar 2024
INTERNATIONAL JOURNAL OF BIOLOGICAL MACROMOLECULES</t>
  </si>
  <si>
    <t>https://www.webofscience.com/wos/woscc/full-record/WOS:001182408000001</t>
  </si>
  <si>
    <t>Versatile Nanoparticulate Systems as a Prosperous Platform for Targeted Nose-Brain Drug Delivery
Taha, E; Shetta, A; (...); Mamdouh, W
Feb 8 2024
MOLECULAR PHARMACEUTICS</t>
  </si>
  <si>
    <t>https://www.webofscience.com/wos/woscc/full-record/WOS:001167217600001</t>
  </si>
  <si>
    <t>Enhanced Immunomodulatory Effects of Thymosin-Alpha-1 in Combination with Polyanionic Carbosilane Dendrimers against HCMV Infection
Espinar-Buitrago, MD; Magro-López, E; (...); Muñoz-Fernández, MA
Feb 2024
INTERNATIONAL JOURNAL OF MOLECULAR SCIENCES</t>
  </si>
  <si>
    <t>https://www.webofscience.com/wos/woscc/full-record/WOS:001172240500001</t>
  </si>
  <si>
    <t>Current paradigms in employing self-assembled structures: Drug delivery implications with improved therapeutic potential
Sharma, A; Singh, M; (...); Bhatia, SK
Feb 2024
COLLOIDS AND SURFACES B-BIOINTERFACES</t>
  </si>
  <si>
    <t>https://www.webofscience.com/wos/woscc/full-record/WOS:001167675400001</t>
  </si>
  <si>
    <t>Nanoparticles as Potent Allies in Combating Antibiotic Resistance: A Promising Frontier in Antimicrobial Therapy
Hannan, A; Du, XX; (...); Khan, A
2024
PAKISTAN VETERINARY JOURNAL</t>
  </si>
  <si>
    <t>https://www.webofscience.com/wos/woscc/full-record/WOS:001407856700001</t>
  </si>
  <si>
    <t>Transforming Cancer Treatment with Nanotechnology: The Role of Berberine as a Star Natural Compound
Sun, LY; Lan, JS; (...); Ding, Y
2024
INTERNATIONAL JOURNAL OF NANOMEDICINE</t>
  </si>
  <si>
    <t>https://www.webofscience.com/wos/woscc/full-record/WOS:001296397100001</t>
  </si>
  <si>
    <t>In vivo Fate of Targeted Drug Delivery Carriers
Zhao, F; Wang, JT; (...); Du, RF
2024
INTERNATIONAL JOURNAL OF NANOMEDICINE</t>
  </si>
  <si>
    <t>https://www.webofscience.com/wos/woscc/full-record/WOS:001265986100001</t>
  </si>
  <si>
    <t>Nanomaterial-Based Strategies for Attenuating T-Cell-Mediated Immunodepression in Stroke Patients: Advancing Research Perspectives
Wang, Y; Liu, CY; (...); Zhao, H
2024
INTERNATIONAL JOURNAL OF NANOMEDICINE</t>
  </si>
  <si>
    <t>https://www.webofscience.com/wos/woscc/full-record/WOS:001247457700001</t>
  </si>
  <si>
    <t>The development and technologies of RNA therapeutics
Vuong, HL; Lan, CT and Le, HTT
2024
RNA THERAPEUTICS, PT A</t>
  </si>
  <si>
    <t>https://www.webofscience.com/wos/woscc/full-record/WOS:001204151000003</t>
  </si>
  <si>
    <t>A Molecular Dynamics Simulation of Complexes of Fullerenes and Lysine-Based Peptide Dendrimers with and without Glycine Spacers
Bezrodnyi, VV; Mikhtaniuk, SE; (...); Neelov, IM
Jan 2024
INTERNATIONAL JOURNAL OF MOLECULAR SCIENCES</t>
  </si>
  <si>
    <t>https://www.webofscience.com/wos/woscc/full-record/WOS:001152863700001</t>
  </si>
  <si>
    <t>Molecular dynamics simulation of mechanical relaxation of poly(propyleneimine) dendrimers
Sheveleva, NN; Komolkin, AV and Markelov, DA
Jan 2024
JOURNAL OF RHEOLOGY</t>
  </si>
  <si>
    <t>https://www.webofscience.com/wos/woscc/full-record/WOS:001128130700001</t>
  </si>
  <si>
    <t>Emilie Moulin(SAMS research group - University of Strasbourg) , Gabriela Cormos (ULBSibiu), Nicolas Giuseppone (SAMS research group - University of Strasbourg)</t>
  </si>
  <si>
    <t>Dynamic combinatorial chemistry as a tool for the design of functional materials and devices</t>
  </si>
  <si>
    <t>Chen, Qing, and Kelong Zhu. "Advancements and strategic approaches in catenane synthesis." Chemical Society Reviews (2024).</t>
  </si>
  <si>
    <t>https://pubs.rsc.org/en/content/articlelanding/2024/cs/d3cs00499f/unauth</t>
  </si>
  <si>
    <t>Deng, Yuanxin, Qi Zhang, and Ben L. Feringa. "Dynamic chemistry toolbox for advanced sustainable materials." Advanced Science 11.14 (2024): 2308666.</t>
  </si>
  <si>
    <t>https://advanced.onlinelibrary.wiley.com/doi/full/10.1002/advs.20230866</t>
  </si>
  <si>
    <t>Lu, Qianying, et al. "Nano-structured urchin-like photothermal covalent organic frameworks for efficient Solar-Driven interfacial water evaporation." Chemical Engineering Journal 499 (2024): 156308.</t>
  </si>
  <si>
    <t>https://www.sciencedirect.com/science/article/pii/S1385894724077994?casa_token=lDP-UdQIADQAAAAA:vjINIltc3TRJ_zPFEdBg9XvGHdd0ff9jQzgL1QUnVStrre2UmciVzFJYOjMgeC90L9Y2AxjcMyg</t>
  </si>
  <si>
    <t>Rieu, Tanguy, Artem Osypenko, and Jean-Marie Lehn. "Triple adaptation of constitutional dynamic networks of imines in response to micellar agents: internal uptake–interfacial localization–shape transition." Journal of the American Chemical Society 146.13 (2024): 9096-9111.</t>
  </si>
  <si>
    <t>https://pubs.acs.org/doi/abs/10.1021/jacs.3c14200</t>
  </si>
  <si>
    <t>Rivero, David S., et al. "Kinetic control of complexity in multiple dynamic libraries." Angewandte Chemie 136.29 (2024): e202406654.</t>
  </si>
  <si>
    <t>https://onlinelibrary.wiley.com/doi/full/10.1002/ange.202406654</t>
  </si>
  <si>
    <t>Rakotonirina, V. Diana, et al. "Combining Hammett σ constants for Δ-machine learning and catalyst discovery." Digital Discovery 3.12 (2024): 2487-2496.</t>
  </si>
  <si>
    <t>https://pubs.rsc.org/en/content/articlehtml/2024/dd/d4dd00228h</t>
  </si>
  <si>
    <t>Chatir, Elarbi, et al. "Dynamic Covalent Synthesis Applied to Optoelectronic and Energy Materials: Design, Applications and Limitations." European Journal of Organic Chemistry 27.20 (2024): e202400211.</t>
  </si>
  <si>
    <t>https://chemistry-europe.onlinelibrary.wiley.com/doi/full/10.1002/ejoc.202400211</t>
  </si>
  <si>
    <t>Cvrtila, Ivica, and Sijbren Otto. "Emergent Behavior of a Photoswitchable Solute in a Biphasic Solvent System." Chemistry–A European Journal 30.72 (2024): e202403157.</t>
  </si>
  <si>
    <t>https://chemistry-europe.onlinelibrary.wiley.com/doi/full/10.1002/chem.202403157</t>
  </si>
  <si>
    <t>Zhong, Fa, Xiaojun Wan, and Lei You. "Effects of additional ring-fusion site on dual reactivity based dynamic covalent chemistry." Tetrahedron 157 (2024): 133977.</t>
  </si>
  <si>
    <t>https://www.sciencedirect.com/science/article/pii/S0040402024001571?casa_token=gCfkvjYq_OQAAAAA:xVnABIY6k--zCykPsQE4EcTeFUnILp_cWva5LQJeqOgblPrss_CjzA41NWKUpW-9On-52cBCuuY</t>
  </si>
  <si>
    <t>Oprinca, GC (Oprinca, George Calin) ; Mohor, CI (Mohor, Cosmin-Ioan) ; Bereanu, AS (Bereanu, Alina-Simona) ; Oprinca-Muja, LA (Oprinca-Muja, Lilioara-Alexandra) ; Bogdan-Duica, I (Bogdan-Duica, Iancu) ; Fleaca, SR (Fleaca, Sorin Radu) ; Hasegan, A (Hasegan, Adrian) ; Diter, A (Diter, Atasie) ; Boeras, I (Boeras, Ioana) ; Cristian, AN (Cristian, Adrian Nicolae) ; Tâlvan, ET (Talvan, Elena-Teodora) ; Mohor, CI (Mohor, Calin Ilie), Detection of SARS-CoV-2 Viral Genome and Viral Nucleocapsid in Various Organs and Systems, 
INTERNATIONAL JOURNAL OF MOLECULAR SCIENCES</t>
  </si>
  <si>
    <t>Silviu Morar, Dan Perju Dumbrava, Adrian Cristian</t>
  </si>
  <si>
    <t>Ethical and legal aspects of the use of the dead human body for teaching and scientific purposes</t>
  </si>
  <si>
    <t>Leeper, B. J., Grachan, J. J., Robinson, R., Doll, J., &amp; Stevens, K. (2024). Honoring human body donors: Five core themes to consider regarding ethical treatment and memorialization. Anatomical Sciences Education, 17(3), 483-498.</t>
  </si>
  <si>
    <t>https://anatomypubs.onlinelibrary.wiley.com/doi/abs/10.1002/ase.2378</t>
  </si>
  <si>
    <t>Muade, Ndivhoniswani Elphus, and Heidi Matisonn. "Research on Dead Human Bodies." An African Research Ethics Reader: From the Ground Up 1 (2024): 149.</t>
  </si>
  <si>
    <t>https://brill.com/display/title/62307#page=166</t>
  </si>
  <si>
    <t>carte (Brill)</t>
  </si>
  <si>
    <t>Manogna, S. K., et al. "A Retrospective Study of Postmortem Examinations at MGM Hospital, Warangal." Journal of Indian Academy of Forensic Medicine 46.2 (2024): 227-231.</t>
  </si>
  <si>
    <t>https://journals.sagepub.com/doi/abs/10.48165/jiafm.2024.46.2.7</t>
  </si>
  <si>
    <t>Mihai Dan Roman, Sorin Radu Fleacă, Adrian Gheorghe Boicean, Cosmin Ioan Mohor, Silviu Morar, Horatiu Dura, Adrian Nicolae Cristian, Dan Bratu, Ciprian Tanasescu, Adrian Teodoru, Radu Necula, Octav Russu</t>
  </si>
  <si>
    <t>Failure in medical practice: human error, system failure, or case severity?</t>
  </si>
  <si>
    <t>Bocea, B. A., Roman, M. D., Ion, N. C. I., Fleaca, S. R., Mohor, C. I., Popa, D. A., &amp; Mihaila, R. G. (2024, July). Diagnostic values of serum inflammatory biomarkers after hip and knee arthroplasty in patients with periprosthetic joint infection. In Healthcare (Vol. 12, No. 15, p. 1511). MDPI.</t>
  </si>
  <si>
    <t>https://www.mdpi.com/2227-9032/12/15/1511</t>
  </si>
  <si>
    <t>Higgins III, K. E., Vinson, A. E., Petrini, L., Kotha, R., &amp; Black, S. A. (2024). Embracing failure: Nurturing learning and well-being in anesthesiology and perioperative medicine. International Anesthesiology Clinics, 62(3), 15-25.</t>
  </si>
  <si>
    <t>https://journals.lww.com/anesthesiaclinics/abstract/2024/06230/embracing_failure__nurturing_learning_and.3.aspx?context=latestarticles</t>
  </si>
  <si>
    <t>Teodoru, C. A., Dura, H., Roman, M. D., Hașegan, A., Tănăsescu, C., Moisin, A., ... &amp; Suteu, C. (2024). Bilateral Idiopathic Neuroretinitis. Diagnostics, 14(21), 2386.</t>
  </si>
  <si>
    <t>Uncommon Presentation of Gastric Duplication Cyst with Left‑Sided Portal Hypertension…</t>
  </si>
  <si>
    <t>Theranostic Approaches for Gastric Cancer: An Overview of In Vitro and In Vivo Investigations</t>
  </si>
  <si>
    <t>https://www.webofscience.com/wos/woscc/full-record/WOS:001196036700006</t>
  </si>
  <si>
    <t>Endoscopic Ultrasound-Guided Through-the-Needle Biopsy: A Narrative Review of the Technique and Its Emerging Role in Pancreatic Cyst Diagnosis</t>
  </si>
  <si>
    <t>EUS-Guided Radiofrequency Ablation Therapy for Pancreatic Neoplasia</t>
  </si>
  <si>
    <t>A case of gastric duplication cyst in an 18-year-old female</t>
  </si>
  <si>
    <t>Validation of Artificial Intelligence Computer-Aided Detection on Gastric Neoplasm in Upper Gastrointestinal Endoscopy</t>
  </si>
  <si>
    <t>Endoscopic Ultrasonography-Guided Drainage of the Pancreatic Duct (EUS-PD)-Indications and Results with a Literature Review</t>
  </si>
  <si>
    <t>Gastric Epithelial Polyps: Current Diagnosis, Management, and Endoscopic Frontiers</t>
  </si>
  <si>
    <t>Hospital Mortality in Acute Decompensation of Alcoholic Liver Cirrhosis: Can Novel Survival Markers Outperform Traditional Ones?</t>
  </si>
  <si>
    <t>A Multi-Task Model for Pulmonary Nodule Segmentation and Classification</t>
  </si>
  <si>
    <t>Gastric duplication cysts with mixed hemangioma treated by endoscopic submucosal dissection: A case report and literature review</t>
  </si>
  <si>
    <t>Active &lt;i&gt;Helicobacter pylori&lt;/i&gt; Infection Does Not Influence Outcomes After Sleeve Gastrectomy-Observational Cohort Study</t>
  </si>
  <si>
    <t>Advances in Endoscopic Ultrasonography-Based Diagnosis of Pancreatic Lesions: Narrative Review</t>
  </si>
  <si>
    <t>Relative Survival, Conditional Survival, and Causes of Death in Patients with Early Gastric Cancer, with a Focus on Differences Between Cardia and Non-Cardia Cancer</t>
  </si>
  <si>
    <t>Risk Factors Influencing Mortality in Open Necrosectomy for Acute Pancreatitis: A Comparative Analysis</t>
  </si>
  <si>
    <t>Upper Mediastinal Lymphadenectomy Utilizing Prone-Position Thoracoscopy for Esophageal and Gastroesophageal Junction Cancers</t>
  </si>
  <si>
    <t>Survival and Treatment Outcomes in Gastric Cancer Patients with Brain Metastases: A Systematic Review and Meta-Analysis</t>
  </si>
  <si>
    <t>Diagnostic Value of Contrast-Enhanced Dual-Energy Computed Tomography in the Pancreatic Parenchymal and Delayed Phases for Pancreatic Cancer</t>
  </si>
  <si>
    <t>Is Contrast-Enhanced Ultrasonography a New, Reliable Tool for Early-Graft-versus-Host Disease Diagnosis?</t>
  </si>
  <si>
    <t>Portal Vein Thrombosis in COVID-19: An Underdiagnosed Disease?</t>
  </si>
  <si>
    <t>Porto-Sinusoidal Vascular Disease: A New Nomenclature Different from Idiopathic Non-Cirrhotic Portal Hypertension</t>
  </si>
  <si>
    <t>Impact of GLP-1 Receptor Agonists in Gastrointestinal Endoscopy: An Updated Review</t>
  </si>
  <si>
    <t>Morar, S (Morar, Silviu) ; Dura, H (Dura, Horatiu) ; Cernusca-Mitariu, S (Cernusca-Mitariu, Sebastian) ; Cristian, A (Cristian, Adrian) ; Milcu, M (Milcu, Marius) ; Bucuta, M (Bucuta, Mihaela) ; Adrian, B (Adrian, Boicean) ; Cernusca-Mitariu, M (Cernusca-Mitariu, Mihaela)</t>
  </si>
  <si>
    <t>COULD CREMATION REPRESENT AN ACCEPTABLE ALTERNATIVE TO BURIAL?</t>
  </si>
  <si>
    <t>A BRIEF HISTORY OF RAIL FUNERAL CARS</t>
  </si>
  <si>
    <t>Crisan, RM (Crisan, Roxana-Mihaela) ; Bacila, CI (Bacila, Ciprian Ionut) ; Neamtu, B (Neamtu, Bogdan) ; Cristian, AN (Cristian, Adrian Nicolae) ; Topîrcean, E (Topircean, Elena) ; Popescu, A (Popescu, Adriana) ; Morar, S (Morar, Silviu)</t>
  </si>
  <si>
    <t>Psychological Autopsy and Forensic Considerations in Completed Suicide of the SARS-CoV-2 Infected Patients. A Case Series and Literature Review</t>
  </si>
  <si>
    <t>Boicean, A (Boicean, Adrian) ; Bratu, D (Bratu, Dan) ; Bacila, C (Bacila, Ciprian) ; Tanasescu, C (Tanasescu, Ciprian) ; Fleaca, RS (Fleaca, Radu Sorin) ; Mohor, CI (Mohor, Calin Ilie) ; Comaniciu, A (Comaniciu, Andra) ; Baluta, T (Baluta, Teodora) ; Roman, MD (Roman, Mihai Dan) ; Chicea, R (Chicea, Radu) ; Cristian, AN (Cristian, Adrian Nicolae) ; Hasegan, A (Hasegan, Adrian) ; Birsan, S (Birsan, Sabrina) ; Dura, H (Dura, Horatiu) ; Mohor, CI (Mohor, Cosmin Ioan)</t>
  </si>
  <si>
    <t>Therapeutic Perspectives for Microbiota Transplantation in Digestive Diseases and Neoplasia-A Literature Review</t>
  </si>
  <si>
    <t>The role of fecal microbiota transplantation in type 2 diabetes mellitus treatment</t>
  </si>
  <si>
    <t>Exploring the dynamics of HIV and CD4+ T-cells with non-integer derivatives involving nonsingular and nonlocal kernel</t>
  </si>
  <si>
    <t>A robust study of the dynamics of tumor-immune interaction for public health via fractional framework</t>
  </si>
  <si>
    <t>Computational modelling of micropolar blood-based magnetised hybrid nanofluid flow over a porous curved surface in the presence of artificial bacteria</t>
  </si>
  <si>
    <t>Gyrotactic microorganism's and heat transfer analysis of water conveying MHD SWCNT nanoparticles using fourth-grade fluid model over Riga plate</t>
  </si>
  <si>
    <t>Computation analysis of unsteady second grade biomagnetic micropolar blood base nanofluid flow with motile gyrotactic microorganisms</t>
  </si>
  <si>
    <t>Boicean, A (Boicean, Adrian) ; Birlutiu, V (Birlutiu, Victoria) ; Ichim, C (Ichim, Cristian) ; Todor, SB (Todor, Samuel B.) ; Hasegan, A (Hasegan, Adrian) ; Bacila, C (Bacila, Ciprian) ; Solomon, A (Solomon, Adelaida) ; Cristian, A (Cristian, Adrian) ; Dura, H (Dura, Horatiu)</t>
  </si>
  <si>
    <t>Predictors of Post-ERCP Pancreatitis (P.E.P.) in Choledochal Lithiasis Extraction</t>
  </si>
  <si>
    <t>Navigating the COVID-19 Therapeutic Landscape: Unveiling Novel Perspectives on FDA-Approved Medications, Vaccination Targets, and Emerging Novel Strategies</t>
  </si>
  <si>
    <t>Faecal Metabolome Profiles in Individuals Diagnosed with Hyperplastic Polyps and Conventional Adenomas</t>
  </si>
  <si>
    <t>The Gut-Lung Axis During Ethanol Exposure and a Pseudomonas aeruginosa Bacterial Challenge</t>
  </si>
  <si>
    <t>Stoica M., Brate A.T., Bucuta M., Dura H., Morar S</t>
  </si>
  <si>
    <t>The association of loneliness at the workplace with organisational variables</t>
  </si>
  <si>
    <t>Crisan, RM; Bacila, CI; Morar, S</t>
  </si>
  <si>
    <t>The role of psychological autopsy in investigating a case of atypical suicide in schizophrenia: a case report with a brief review of literature</t>
  </si>
  <si>
    <t>Sessa, Francesco, et al. "Neurobiology and medico-legal aspects of suicides among older adults: a narrative review." Frontiers in Psychiatry 15 (2024): 1449526.</t>
  </si>
  <si>
    <t>https://www.frontiersin.org/journals/psychiatry/articles/10.3389/fpsyt.2024.1449526/full</t>
  </si>
  <si>
    <t>Scopus etc</t>
  </si>
  <si>
    <t>Vintilă, B. I., Anghel, C. E., Sava, M., Bereanu, A. S., Codru, I. R., Stoica, R., ... &amp; Băcilă, C. I. (2024). Evaluating Anesthesia Practices, Patient Characteristics, and Outcomes in Electroconvulsive Therapy: A Two-Year Retrospective Study. Journal of Clinical Medicine, 13(20), 6253.</t>
  </si>
  <si>
    <t>Iliuta, F. P., Manea, M. C., Teodorescu, A., Lacau, R. M., Manea, M., Mares, A. M., ... &amp; Ciobanu, A. M. (2024). Predictive factors and symptom severity spectrum in adult schizophrenia: Potential insights for improved management and adequate care. Biomedical Reports, 21(3), 132.</t>
  </si>
  <si>
    <t>https://www.spandidos-publications.com/10.3892/br.2024.1820</t>
  </si>
  <si>
    <t>D. Perju-Dumbravă, S. Morar, O. Chiroban, E. Lechinţan, A. Cioca</t>
  </si>
  <si>
    <t>Suicidal poisoning by ingestion of Taxus Baccata leaves. Case report and literature review</t>
  </si>
  <si>
    <t>Lohmeyer, J. L., Enneking, C., Mammen, P., Horlacher, T., Roiss, M., Schmidt, G. N., ... &amp; Spangenberg, T. (2024). Schwere Intoxikationen mit dem Gift der Eibe (Taxus)–Fallbericht und Literaturübersicht. Medizinische Klinik-Intensivmedizin und Notfallmedizin, 1-11.</t>
  </si>
  <si>
    <t>https://link.springer.com/article/10.1007/s00063-024-01187-z</t>
  </si>
  <si>
    <t>Springer</t>
  </si>
  <si>
    <t>Silviu Morar, Horaţiu Dura, Sebastian Cernusca-Mitariu, Adrian Cristian, Marius Milcu, Mihaela Bucuta, Boicean Adrian, Mihaela Cernuşcă-Miţariu</t>
  </si>
  <si>
    <t>Gisterek, I., Hyliński, A., &amp; Makuch, J. (2024). A BRIEF HISTORY OF RAIL FUNERAL CARS. European Journal of Science and Theology, 20(1), 79-92.</t>
  </si>
  <si>
    <t>http://www.ejst.tuiasi.ro/Files/104/7_Gisterek%20et%20al.pdf</t>
  </si>
  <si>
    <t>S Morar, I Ionescu, C Tanasescu, A Boicean, R Fleaca, C Camella-Burcea</t>
  </si>
  <si>
    <t>Health-related quality of life</t>
  </si>
  <si>
    <t>Sukartini, T., Abdullah, K. L., &amp; Hasanah, I. (2024). Factors related ART adherence and quality of life in PLHIV: Mediating role of positive self-care management and brain gym. Electronic Journal of General Medicine, 21(3).</t>
  </si>
  <si>
    <t>https://www.ejgm.co.uk/download/factors-related-art-adherence-and-quality-of-life-in-plhiv-mediating-role-of-positive-self-care-14597.pdf</t>
  </si>
  <si>
    <t>Roxana-Mihaela Crisan, Ciprian Ionut Bacila, Bogdan Neamtu, Adrian Nicolae Cristian, Elena Topîrcean, Adriana Popescu, Silviu Morar</t>
  </si>
  <si>
    <t>Psychological autopsy and forensic considerations in completed suicide of the SARS-CoV-2 infected patients. A case series and literature review</t>
  </si>
  <si>
    <t>Horațiu Dura, Silviu Morar, Adrian Boicean</t>
  </si>
  <si>
    <t>Acute diazinon poisoning in sheep breeders in Sibiu County (Romania)</t>
  </si>
  <si>
    <t>HÎRJĂU, A. C., MARANDIUC, I. M., &amp; RADU, G. L. (2024). IMPROVING DIAGNOSTIC ACCURACY IN DIMPYLATE POISONING: A COMPARATIVE STUDY OF CHOLINESTERASE ASSAYS. Farmacia, 72(5).</t>
  </si>
  <si>
    <t>https://farmaciajournal.com/wp-content/uploads/art-22-Hirjau_Radu_1191-1198.pdf</t>
  </si>
  <si>
    <t>History of trastuzumab: a case study in health technology reassessment and natural disinvestment in Veneto Region
Becchetti, AG; Martini, A; (...); Joppi, R
Aug 6 2024
FRONTIERS IN PHARMACOLOGY</t>
  </si>
  <si>
    <t>https://www.webofscience.com/wos/alldb/full-record/WOS:001293842100001</t>
  </si>
  <si>
    <t>Web of science</t>
  </si>
  <si>
    <t>Neratinib safety evaluation: real-world adverse event analysis from the FAERS database
Fan, YH; Wu, T; (...); Dong, XS
Sep 13 2024
FRONTIERS IN PHARMACOLOGY</t>
  </si>
  <si>
    <t>https://www.webofscience.com/wos/alldb/full-record/WOS:001319940800001</t>
  </si>
  <si>
    <t>Morgovan, C (ULBS); Dobrea, CM (ULBS); Chis, AA (ULBS) ; Juncan, AM (ULBS); Arseniu, AM (ULBS); Rus, LL (ULBS) Gligor, FG (ULBS); Ardelean, SA (UVVG Arad); Stoicescu, L (UMF Cluj-Napoca); Ghibu, S (UMF Cluj-Napoca); Frum, A (UMF Cluj-Napoca)</t>
  </si>
  <si>
    <t>A Descriptive Analysis of Direct Oral Anticoagulant Drugs Dosing Errors Based on Spontaneous Reports from the EudraVigilance Database</t>
  </si>
  <si>
    <t>Breban-Schwarzkopf, Daniel; Danila, Alexandra-Ioana; Tanase, Alina Doina; Munteanu, Krisztina; Ali, Diana Haj; Popovici, Ramona; Szuhanek, Camelia; Rominu, Mihai EUGENOL- A NATURAL ALTERNATIVE IN DENTISTRY: AN IN VITRO AND IN OVO BIOSAFETY ASSESSMENT FARMACIA</t>
  </si>
  <si>
    <t>10.31925/farmacia.2024.5.4</t>
  </si>
  <si>
    <t>Dijkstra, Louis; Schink, Tania; Linder, Roland; Schwaninger, Markus; Pigeot, Iris; Wright, Marvin N.; Foraita, Ronja A discovery and verification approach to pharmacovigilance using electronic healthcare data FRONTIERS IN PHARMACOLOGY</t>
  </si>
  <si>
    <t>10.3389/fphar.2024.1426323</t>
  </si>
  <si>
    <t>Jyothi, M. Vijaya; Babu, Ashoka V. L.; Wagh, Vijay D.; Rasheed, Azhar; Dayaramani, Richa; Panigrahy, Uttam Prasad; Wal, Pranay; Gunjal, Sachinkumar Dnyaneshwar Herbal Interactions with Cardiac Medications: A Comprehensive Review of Potential Interactions between Herbal Drugs and Commonly Prescribed Cardiac Medications CURRENT DRUG SAFETY</t>
  </si>
  <si>
    <t>10.2174/0115748863289321240424063819</t>
  </si>
  <si>
    <t>Vintila, BI (Vintila, Bogdan Ioan) (ULBS) Arseniu, AM (ulbs) ; Morgovan, C (Morgovan, Claudiu) (ULBS) ; Butuca, A (Butuca, Anca) (ULBS) ; Sava, M (ULBS)] ; Bîrlutiu, V (ULBS) ; Rus, LL ((ULBS) ; Ghibu, S (UMFCJ ; Bereanu, AS (UMFCJ) ; Codru, IR (ULBS), Gligor FG (ULBS)</t>
  </si>
  <si>
    <t>A Pharmacovigilance Study Regarding the Risk of Antibiotic-Associated Clostridioides difficile Infection Based on Reports from the EudraVigilance Database: Analysis of Some of the Most Used Antibiotics in Intensive Care Units</t>
  </si>
  <si>
    <t>Mihetiu, Alin; Bratu, Dan; Sabau, Dan; Nastase, Octavian; Sandu, Alexandra; Tanasescu, Ciprian; Boicean, Adrian; Ichim, Cristian; Todor, Samuel Bogdan; Serban, Dragos; Hasegan, Adrian Optimized Strategies for Managing Abdominal Hydatid Cysts and Their Complications DIAGNOSTICS</t>
  </si>
  <si>
    <t>Vintila, BI (Vintila, Bogdan Ioan) (ULBS) Arseniu, AM (ulbs) ; Morgovan, C (Morgovan, Claudiu) (ULBS) ; Butuca, A (Butuca, Anca) (ULBS) ;Dobrea CM (ULBS)&lt;  Sava, M (ULBS)] ; Bîrlutiu, V (ULBS) ; Rus, LL ((ULBS) ; Ghibu, S (UMFCJ ; Bereanu, AS (UMFCJ) ; Codru, IR (ULBS), Arseniu R (UMFTM), Gligor FG (ULBS)</t>
  </si>
  <si>
    <t>A Real-World Study on the Clinical Characteristics, Outcomes, and Relationship between Antibiotic Exposure and Clostridioides difficile Infection</t>
  </si>
  <si>
    <t>Iftimie, Simona; Lopez-Azcona, Ana F.; Corchero-Valverde, Mireia; Peralta-Vazquez, Antonio; Lopez-Cordon, Laia Revuelta; Garcia-Cervera, Carles; Fernandez-Dominguez, Luis Manuel; Camps, Jordi; Joven, Jorge; Castro, Antoni Retrospective Analysis of Clostridioides difficile Infection Rates and Outcomes in Hospitalized Patients during the COVID-19 Pandemic: A Unicenter Study in Reus, Spain JOURNAL OF CLINICAL MEDICINE</t>
  </si>
  <si>
    <t>10.3390/jcm13102799</t>
  </si>
  <si>
    <t>Mihetiu, Alin; Bratu, Dan; Neamtu, Bogdan; Sabau, Dan; Sandu, Alexandra Therapeutic Options in Hydatid Hepatic Cyst Surgery: A Retrospective Analysis of Three Surgical Approaches DIAGNOSTICS</t>
  </si>
  <si>
    <t>10.3390/diagnostics14131399</t>
  </si>
  <si>
    <t>Vulcanescu, Dan Dumitru; Bagiu, Iulia Cristina; Avram, Cecilia Roberta; Oprisoni, Licinia Andrada; Tanasescu, Sonia; Sorescu, Teodora; Susan, Razvan; Susan, Monica; Sorop, Virgiuliu Bogdan; Diaconu, Mircea Mihai; Dragomir, Tiberiu Liviu; Harich, Octavia Oana; Horhat, Razvan Mihai; Dinu, Stefania; Horhat, Florin George Bacterial Infections, Trends, and Resistance Patterns in the Time of the COVID-19 Pandemic in Romania-A Systematic Review ANTIBIOTICS-BASEL</t>
  </si>
  <si>
    <t>10.3390/antibiotics13121219</t>
  </si>
  <si>
    <t>Juncan, AM (ULB SIBIU); Moisa, DG (ULB SIBIU); Santini, A (Univ. Napoli); Morgovan, C (ULB SIBIU); Rus, LL (ULB SIBIU); Vonica-Tincu, AL (ULB SIBIU); Loghin, F (UMF Cluj)</t>
  </si>
  <si>
    <t>Advantages of Hyaluronic Acid and Its Combination with Other Bioactive Ingredients in Cosmeceuticals</t>
  </si>
  <si>
    <t>Ahmad Z.; Riaz M.; Rauf A.; Zeb H.; Alomar T.S.Bone healthNutraceuticals: A Holistic Approach to Disease Prevention</t>
  </si>
  <si>
    <t>https://www.scopus.com/inward/record.uri?eid=2-s2.0-85192585443&amp;doi=10.1515%2f9783111317601-010&amp;partnerID=40&amp;md5=542550a491d2ea39e707601745a28696</t>
  </si>
  <si>
    <t>Aizaz, Aqsa; Nawaz, Muhammad Haseeb; Shafique, Huzaifa; Rehman, Muhammad Habeeb Ur; Khan, Muhammad Ehtisham; Abbas, Mohamed; Vayalpurayil, Thafasalijyas; Rehman, Muhammad Atiq Ur,  Synthesis and characterization of aloe vera and hyaluronic acid-infused agar-agar/ gelatin-based biopolymeric gel for potential skincare applications,  JOURNAL OF DRUG DELIVERY SCIENCE AND TECHNOLOGY</t>
  </si>
  <si>
    <t>10.1016/j.jddst.2024.106017</t>
  </si>
  <si>
    <t>Al-aroomy, Leena; AbdelBary, Sawsan; El-Rouby, Dalia; Alwadeai, Mohamed; Ashoub, Madiha,  Evaluation of the histopathological effects of injectable hyaluronic acid as a filler material in rat's lip,  JOURNAL OF ORAL AND MAXILLOFACIAL SURGERY MEDICINE AND PATHOLOGY</t>
  </si>
  <si>
    <t>10.1016/j.ajoms.2024.03.006</t>
  </si>
  <si>
    <t>Alkabli, J.,  Recent advances in the development of chitosan/hyaluronic acid-based hybrid materials for skin protection, regeneration, and healing: A review,  INTERNATIONAL JOURNAL OF BIOLOGICAL MACROMOLECULES</t>
  </si>
  <si>
    <t>10.1016/j.ijbiomac.2024.135357</t>
  </si>
  <si>
    <t>Allen, Jenny; Dodou, Kalliopi,  Current Knowledge and Regulatory Framework on the Use of Hyaluronic Acid for Aesthetic Injectable Skin Rejuvenation Treatments,  COSMETICS</t>
  </si>
  <si>
    <t>10.3390/cosmetics11020054</t>
  </si>
  <si>
    <t>Altunbek, Mine; Gezek, Mert; Gouveia, Maria Eduarda Torres; Camci-Unal, Gulden,  Development of a Sprayable Hydrogel-Based Wound Dressing: An In Vitro Model,  GELS</t>
  </si>
  <si>
    <t>10.3390/gels10030176</t>
  </si>
  <si>
    <t>Amisha; Singh D.; Kurmi B.D.; Singh A.Recent Advances in Nanocarrier-based Approaches to Atopic Dermatitis and Emerging Trends in Drug Development and DesignCurrent Drug Delivery</t>
  </si>
  <si>
    <t>https://www.scopus.com/inward/record.uri?eid=2-s2.0-85180178640&amp;doi=10.2174%2f1567201820666230508121716&amp;partnerID=40&amp;md5=64c540616440ddb70f60dad073d87781</t>
  </si>
  <si>
    <t>Ananthapadmanabhan, K. P.,  Interactions of Cosmetic Ingredients With Human Stratum Corneum,  JOURNAL OF COSMETIC SCIENCE</t>
  </si>
  <si>
    <t>Antoszewska, Magdalena; Sokolewicz, Ewa Maria; Baranska-Rybak, Wioletta,  Wide Use of Hyaluronic Acid in the Process of Wound Healing-A Rapid Review,  SCIENTIA PHARMACEUTICA</t>
  </si>
  <si>
    <t>10.3390/scipharm92020023</t>
  </si>
  <si>
    <t>Arora P.; Narula S.Cosmetics and Cosmeceuticals in PregnancySkin and Pregnancy: a Comprehensive Guide for Clinical Practice</t>
  </si>
  <si>
    <t>https://www.scopus.com/inward/record.uri?eid=2-s2.0-85208865526&amp;doi=10.1201%2f9781003449690-15&amp;partnerID=40&amp;md5=286e26ff5f2855f218c604a233ad8e12</t>
  </si>
  <si>
    <t>Balducci, Cristian; Roso, Martina; Zamuner, Annj; Falcigno, Lucia; D'Auria, Gabriella; Brun, Paola; Dettin, Monica,  Multilayer Electrospun Scaffolds of Opposite-Charged Chitosans,  INTERNATIONAL JOURNAL OF MOLECULAR SCIENCES</t>
  </si>
  <si>
    <t>10.3390/ijms25063256</t>
  </si>
  <si>
    <t>Bazylevich A.; Patsenker L.; Aviel-Ronen S.; Gellerman G.Hyaluronic acid drug conjugates for the treatment of skin hyperpigmentationJournal of Molecular Structure</t>
  </si>
  <si>
    <t>https://www.scopus.com/inward/record.uri?eid=2-s2.0-85175699064&amp;doi=10.1016%2fj.molstruc.2023.136972&amp;partnerID=40&amp;md5=e274cbb34cc8f36fdb3a15de9934c02f</t>
  </si>
  <si>
    <t>Ben Seghir B.; Hemmami H.; Layachi A.; Kouadri I.; Ben Amor I.; Zeghoud S.; Rebiai A.; Talbi A.Astragalus gombo as a renewable source of cellulose: Experimental and response surface approachesPolymers from Renewable Resources</t>
  </si>
  <si>
    <t>https://www.scopus.com/inward/record.uri?eid=2-s2.0-85174074666&amp;doi=10.1177%2f20412479231206395&amp;partnerID=40&amp;md5=74ed0ef2d32a8fcefdec11b7f675f182</t>
  </si>
  <si>
    <t>Binsi P.K.; Parvathy U.; Jeyakumari A.; George Thomas N.; Zynudheen A.A.Marine biopolymers in cosmeticsMarine Biopolymers: Processing, Functionality and Applications</t>
  </si>
  <si>
    <t>https://www.scopus.com/inward/record.uri?eid=2-s2.0-85209009015&amp;doi=10.1016%2fB978-0-443-15606-9.00023-1&amp;partnerID=40&amp;md5=34431c50cbd72119abc475532750abe0</t>
  </si>
  <si>
    <t>Buruiana, Alexandra; Gheban, Bogdan-Alexandru; Gheban-Rosca, Ioana-Andreea; Georgiu, Carmen; Crisan, Dointa; Crisan, Maria,  The Tumor Stroma of Squamous Cell Carcinoma: A Complex Environment That Fuels Cancer Progression,  CANCERS</t>
  </si>
  <si>
    <t>10.3390/cancers16091727</t>
  </si>
  <si>
    <t>Carton, Flavia; Malatesta, Manuela,  Nanotechnological Research for Regenerative Medicine: The Role of Hyaluronic Acid,  INTERNATIONAL JOURNAL OF MOLECULAR SCIENCES</t>
  </si>
  <si>
    <t>10.3390/ijms25073975</t>
  </si>
  <si>
    <t>Chang, Lidan; Liu, Dandan; Zhao, Xuyan; Dai, Luyao; Ren, Xueting; Hao, Qian; Liu, Peinan; Wu, Hao; Ma, Xiaobin; Kang, Huafeng,  Can neoadjuvant systemic therapy provide additional benefits for T1 HER2+breast cancer patients: a subgroup analysis based on different high-risk signatures,  CLINICAL &amp; TRANSLATIONAL ONCOLOGY</t>
  </si>
  <si>
    <t>10.1007/s12094-024-03472-x</t>
  </si>
  <si>
    <t>Chang, WeiTing; Chen, LiRu; Chen, KuoHu,  The bioengineering application of hyaluronic acid in tissue regeneration and repair,  INTERNATIONAL JOURNAL OF BIOLOGICAL MACROMOLECULES</t>
  </si>
  <si>
    <t>10.1016/j.ijbiomac.2024.132454</t>
  </si>
  <si>
    <t>Chhillar, Anish; Jaiswal, Amit,  Hyaluronic Acid-Based Self-Healing Hydrogels for Diabetic Wound Healing,  ADVANCED HEALTHCARE MATERIALS</t>
  </si>
  <si>
    <t>10.1002/adhm.202404255</t>
  </si>
  <si>
    <t>Chmielewski, Robert; Lesiak, Aleksandra,  Mitigating Glycation and Oxidative Stress in Aesthetic Medicine: Hyaluronic Acid and Trehalose Synergy for Anti-AGEs Action in Skin Aging Treatment,  CLINICAL COSMETIC AND INVESTIGATIONAL DERMATOLOGY</t>
  </si>
  <si>
    <t>10.2147/CCID.S476362</t>
  </si>
  <si>
    <t>Choi H.Y.; Lee Y.J.; Kim C.M.; Lee Y.-M.Revolutionizing Cosmetic Ingredients: Harnessing the Power of Antioxidants, Probiotics, Plant Extracts, and Peptides in Personal and Skin Care ProductsCosmetics</t>
  </si>
  <si>
    <t>https://www.scopus.com/inward/record.uri?eid=2-s2.0-85207711686&amp;doi=10.3390%2fcosmetics11050157&amp;partnerID=40&amp;md5=83853463b171dc0a81b6cb685f730ece</t>
  </si>
  <si>
    <t>Choi, Hye Yung; Lee, Yun Jung; Kim, Chul Min; Lee, Young-Mi,  Revolutionizing Cosmetic Ingredients: Harnessing the Power of Antioxidants, Probiotics, Plant Extracts, and Peptides in Personal and Skin Care Products,  COSMETICS</t>
  </si>
  <si>
    <t>10.3390/cosmetics11050157</t>
  </si>
  <si>
    <t>Cosentino, Marco; Di Nauta, Michele; Boeri, Luca; Ferraioli, Giordana; Lucignani, Gianpaolo; Ricapito, Anna; Gadda, Franco; Iafrate, Massimo; Mancini, Mariangela; Dal Moro, Fabrizio; Ruiz-Castane, Eduard; Bettocchi, Carlo; Montanari, Emanuele; Sofikitis, Nikolaos,  Conservative treatment of Peyronie's disease: a guide,  WORLD JOURNAL OF UROLOGY</t>
  </si>
  <si>
    <t>10.1007/s00345-024-04975-6</t>
  </si>
  <si>
    <t>Costa, Fabio Ramos; Pires, Luyddy; Martins, Rubens Andrade; Costa, Bruno Ramos; Santos, Gabriel Silva; Lana, Jose Fabio,  ViSCNOVAS: A Novel Classification System for Hyaluronic Acid-Based Gels in Orthobiologic Products and Regenerative Medicine,  GELS</t>
  </si>
  <si>
    <t>10.3390/gels10080510</t>
  </si>
  <si>
    <t>Crous C.; Pretorius J.; Petzer A.Overview of popular cosmeceuticals in dermatologySkin Health and Disease</t>
  </si>
  <si>
    <t>https://www.scopus.com/inward/record.uri?eid=2-s2.0-85184410702&amp;doi=10.1002%2fski2.340&amp;partnerID=40&amp;md5=c07c79bd8d21316e2612d4337f91dc4d</t>
  </si>
  <si>
    <t>De Tollenaere, Morgane; Meunier, Marie; Lapierre, Laura; Chapuis, Emilie; Guilleret, Arnaud; Harrison, Ian; Jean, Tiguemounine; Rannou, Alexis; Scandolera, Amandine; Reynaud, Romain,  High molecular weight hyaluronic acid vectorised with clay provides long-term hydration and reduces skin brightness,  SKIN RESEARCH AND TECHNOLOGY</t>
  </si>
  <si>
    <t>10.1111/srt.13672</t>
  </si>
  <si>
    <t>Deng, Guangmei; He, Weishan; Liu, Wenya; Wu, Fasheng; Chen, Jibing,  Evolution of radiation-induced dermatitis treatment,  CLINICAL &amp; TRANSLATIONAL ONCOLOGY</t>
  </si>
  <si>
    <t>10.1007/s12094-024-03460-1</t>
  </si>
  <si>
    <t>Dexlin X.D.D.; Tarika J.D.D.; Kumar A.A.; Beaula T.J.Hypothetical confirmation for the anti-bacterial compound potassium succinate-succinic acid in comparison with certain succinate derivativesJournal of Biomolecular Structure and Dynamics</t>
  </si>
  <si>
    <t>https://www.scopus.com/inward/record.uri?eid=2-s2.0-85152391436&amp;doi=10.1080%2f07391102.2023.2199078&amp;partnerID=40&amp;md5=b7bf09e32f7073979ebc032bcb3220d6</t>
  </si>
  <si>
    <t>Elhabal, Sammar Fathy; Abdelaal, Nashwa; Al-Zuhairy, Saeed Abdul Kareem Saeed; Elrefai, Mohamed Fathi Mohamed; Hamdan, Ahmed Mohsen Elsaid; Khalifa, Mohamed Mansour; Hababeh, Sandra; Khasawneh, Mohammad Ahmad; Khamis, Gehad M.; Nelson, Jakline; Mohie, Passant M.; Gad, Rania A.; Rizk, Amira; Kabil, Soad L.; El-Ashery, Mohamed Kandeel; Jasti, Bhaskara R.; Elzohairy, Nahla A.; Elnawawy, Tayseer; Hassan, Fatma E.; El-Nabarawi, Mohamed,  Green Synthesis of Zinc Oxide Nanoparticles from Althaea officinalis Flower Extract Coated with Chitosan for Potential Healing Effects on Diabetic Wounds by Inhibiting TNF-α and IL-6/IL-1β Signaling Pathways,  INTERNATIONAL JOURNAL OF NANOMEDICINE</t>
  </si>
  <si>
    <t>10.2147/IJN.S455270</t>
  </si>
  <si>
    <t>Elli, Stefano; Sisto, Tommaso; Nizzolo, Sofia; Freato, Nadia; Bertocchi, Laura; Bianchini, Giulio; Yates, Edwin A.; Guerrini, Marco,  Modeling the Detailed Conformational Effects of the Lactosylation of Hyaluronic Acid,  BIOMACROMOLECULES</t>
  </si>
  <si>
    <t>10.1021/acs.biomac.4c01318</t>
  </si>
  <si>
    <t>Falko O.V.; Shevchenko N.O.; Volina V.V.; Terekhova O.O.; Prokopyuk O.S.; Kaverinska A.I.; Karpenko V.G.; Prokopyuk V.Yu.Cryopreserved Umbilical Cord Extract Restores the Skin Structure in Ovariectomized RatsProblems of Cryobiology and Cryomedicine</t>
  </si>
  <si>
    <t>https://www.scopus.com/inward/record.uri?eid=2-s2.0-85194840542&amp;doi=10.15407%2fcryo34.01.033&amp;partnerID=40&amp;md5=17fe4f57cf2af8f933bc68689e377a9d</t>
  </si>
  <si>
    <t>Farokh Forghani S.; Bagheri T.; Naderi Gharahgheshlagh S.; Hoveidamanesh S.; Ghadimi T.; Ghorbanian Kelachayeh S.; Irilouzadian R.The effect of hyaluronic acid and iodine complex gel compared to Vaseline on deep second-degree burn wound in ratsInternational Wound Journal</t>
  </si>
  <si>
    <t>https://www.scopus.com/inward/record.uri?eid=2-s2.0-85184713712&amp;doi=10.1111%2fiwj.14738&amp;partnerID=40&amp;md5=8b397638bf9aaff15a0820860375a76a</t>
  </si>
  <si>
    <t>Forghani, Siamak Farokh; Bagheri, Tooran; Gharahgheshlagh, Soheila Naderi; Hoveidamanesh, Soodabeh; Ghadimi, Tayyeb; Kelachayeh, Sara Ghorbanian; Irilouzadian, Rana,  The effect of hyaluronic acid and iodine complex gel compared to Vaseline on deep second-degree burn wound in rats,  INTERNATIONAL WOUND JOURNAL</t>
  </si>
  <si>
    <t>10.1111/iwj.14738</t>
  </si>
  <si>
    <t>Garcia Coronado, Paola Leonor; Franco Molina, Moises Armides; Zarate Trivino, Diana Ginette; Hernandez Martinez, Sara Paola; Castro Valenzuela, Beatriz Elena; Zapata Benavides, Pablo; Rodriguez Padilla, Cristina,  Exosomes isolated from IMMUNEPOTENT CRP, a hemoderivative, to accelerate diabetic wound healing,  FRONTIERS IN BIOENGINEERING AND BIOTECHNOLOGY</t>
  </si>
  <si>
    <t>10.3389/fbioe.2024.1356028</t>
  </si>
  <si>
    <t>Gibson, Rachael; Krug, Lieselotte; Ramsey, David L.; Safaei, Azadeh; Aspley, Sue,  Beneficial Effects of Multi-Micronutrient Supplementation with Collagen Peptides on Global Wrinkles, Skin Elasticity and Appearance in Healthy Female Subjects,  DERMATOLOGY AND THERAPY</t>
  </si>
  <si>
    <t>10.1007/s13555-024-01184-2</t>
  </si>
  <si>
    <t>Gong, Tingting; Liu, Xinxin; Wang, Xi; Lu, Yunqian; Wang, Xiangtao,  Applications of polysaccharides in enzyme-triggered oral colon-specific drug delivery systems: A review,  INTERNATIONAL JOURNAL OF BIOLOGICAL MACROMOLECULES</t>
  </si>
  <si>
    <t>10.1016/j.ijbiomac.2024.133623</t>
  </si>
  <si>
    <t>Goodman, Greg J.; Bagatin, Edileia,  Photoaging and cosmeceutical solutions in sun-overexposed countries: The experience of Australia and Brazil,  JOURNAL OF THE EUROPEAN ACADEMY OF DERMATOLOGY AND VENEREOLOGY</t>
  </si>
  <si>
    <t>10.1111/jdv.19867</t>
  </si>
  <si>
    <t>Guangmei D.; Weishan H.; Wenya L.; Fasheng W.; Jibing C.Evolution of radiation-induced dermatitis treatmentClinical and Translational Oncology</t>
  </si>
  <si>
    <t>https://www.scopus.com/inward/record.uri?eid=2-s2.0-85189872611&amp;doi=10.1007%2fs12094-024-03460-1&amp;partnerID=40&amp;md5=2cfb5944a1b707295c04e8c02776861c</t>
  </si>
  <si>
    <t>Gurumurthy K.; Suresh N.; Saranya K.Exploring Synergies of Lotus Seed Extract-Hyaluronic Acid Gel for Enhanced Local Drug DeliveryBiomedical Sciences and Clinical Medicine</t>
  </si>
  <si>
    <t>https://www.scopus.com/inward/record.uri?eid=2-s2.0-85191236411&amp;doi=10.12982%2fBSCM.2024.14&amp;partnerID=40&amp;md5=113f69fb48faf46d6f6852040f4a4648</t>
  </si>
  <si>
    <t>Hamed, Rania; Abu Nahia, Baraah Jehad; Alkilani, Ahlam Zaid; Al-Adhami, Yasmeen; Obaidat, Rana,  Recent Advances in Microneedling-Assisted Cosmetic Applications,  COSMETICS</t>
  </si>
  <si>
    <t>10.3390/cosmetics11020051</t>
  </si>
  <si>
    <t>Harinisubasri M.; Bose D.; Thayalan D.; Krishnan R.; Annasamy R.Biomaterials used in regeneration of salivary gland in three-dimensional culture system -a systematic reviewOral Oncology Reports</t>
  </si>
  <si>
    <t>https://www.scopus.com/inward/record.uri?eid=2-s2.0-85189371918&amp;doi=10.1016%2fj.oor.2024.100338&amp;partnerID=40&amp;md5=7914b9ffbe45fe59eb4e78d86e9c2236</t>
  </si>
  <si>
    <t>Harwansh, Ranjit K.; Deshmukh, Rohitas,  Recent Insight into UV-induced Oxidative Stress and Role of Herbal Bioactives in the Management of Skin Aging,  CURRENT PHARMACEUTICAL BIOTECHNOLOGY</t>
  </si>
  <si>
    <t>10.2174/1389201024666230427110815</t>
  </si>
  <si>
    <t>Hayashi, Koichiro; Tokumaru, Tatsuya; Shibahara, Keigo; Alashkar, Ahmad Nazir Taleb; Zhang, Cheng; Kishida, Ryo; Nakashima, Yasuharu; Ishikawa, Kunio,  Wood-Derived Hydrogels for Osteochondral Defect Repair,  ACS NANO</t>
  </si>
  <si>
    <t>10.1021/acsnano.4c10430</t>
  </si>
  <si>
    <t>Ho, Trinh Thi-Phuong; Tran, Hien A.; Doan, Vinh Khanh; Maitz, Joanneke; Li, Zhe; Wise, Steven G.; Lim, Khoon S.; Rnjak-Kovacina, Jelena,  Natural Polymer-Based Materials for Wound Healing Applications,  ADVANCED NANOBIOMED RESEARCH</t>
  </si>
  <si>
    <t>10.1002/anbr.202300131</t>
  </si>
  <si>
    <t>Hryshchenko, Maryna; Starovoitova, Svitlana,  From production to regulation: the comprehensive role of hyaluronic acid in the food and cosmetic industry,  UKRAINIAN FOOD JOURNAL</t>
  </si>
  <si>
    <t>10.24263/2304-974X-2024-13-3-5</t>
  </si>
  <si>
    <t>Hsin, Sarah; Lourenco, Kelly; Porcello, Alexandre; Marques, Cintia; Rodriguez, Clara; Raffoul, Wassim; Scaletta, Corinne; Abdel-Sayed, Philippe; Hadjab, Basste; Applegate, Lee Ann; Laurent, Alexis,  Pilot Clinical Safety and Efficacy Evaluation of a Topical 3% Tranexamic Acid Cream and Serum Protocol for Managing Facial Hyperpigmentation in Caucasian Patients,  COSMETICS</t>
  </si>
  <si>
    <t>10.3390/cosmetics11050168</t>
  </si>
  <si>
    <t>Jesus, Ana; Sousa, Emilia; Cidade, Honorina; Cruz, Maria T.; Almeida, Isabel F.,  How to fight acute sun damage? Current skin care strategies,  PHOTOCHEMICAL &amp; PHOTOBIOLOGICAL SCIENCES</t>
  </si>
  <si>
    <t>10.1007/s43630-024-00641-3</t>
  </si>
  <si>
    <t>Ji, Shuaifei; Li, Yingying; Xiang, Lei; Liu, Mingyue; Xiong, Mingchen; Cui, Wenguo; Fu, Xiaobing; Sun, Xiaoyan,  Cocktail Cell-Reprogrammed Hydrogel Microspheres Achieving Scarless Hair Follicle Regeneration,  ADVANCED SCIENCE</t>
  </si>
  <si>
    <t>10.1002/advs.202306305</t>
  </si>
  <si>
    <t>Jin Y.; Hu Z.; Zhang Z.; Liu P.; Li W.Clinical validation of the safety and efficacy of sodium hyaluronate gel DX23 in the treatment of midface depression; [透明质酸钠凝胶DX23治疗面中部凹陷安全性和有效性的临床验证]Chinese Journal of Plastic Surgery</t>
  </si>
  <si>
    <t>https://www.scopus.com/inward/record.uri?eid=2-s2.0-85211458333&amp;doi=10.3760%2fcma.j.cn114453-20230724-00014&amp;partnerID=40&amp;md5=a2c85f6a7e521ac6ac1df776daab40a0</t>
  </si>
  <si>
    <t>Kaczmarek-Szczepanska, Beata; Kleszczynski, Konrad; Zasada, Lidia; Chmielniak, Dorota; Hollerung, Mara Barbara; Dembinska, Katarzyna; Palubicka, Krystyna; Steinbrink, Kerstin; Brzezinska, Maria Swiontek; Grabska-Zielinska, Sylwia,  Hyaluronic Acid/Ellagic Acid as Materials for Potential Medical Application,  INTERNATIONAL JOURNAL OF MOLECULAR SCIENCES</t>
  </si>
  <si>
    <t>10.3390/ijms25115891</t>
  </si>
  <si>
    <t>Kim, Dong Yeon; Ko, Eunjeong; Ryu, Yeon Hee; Lee, Su Jin; Jun, Young Joon,  Hyaluronic Acid Based Adipose Tissue-Derived Extracellular Matrix Scaffold in Wound Healing: Histological and Immunohistochemical Study,  TISSUE ENGINEERING AND REGENERATIVE MEDICINE</t>
  </si>
  <si>
    <t>10.1007/s13770-024-00644-2</t>
  </si>
  <si>
    <t>Kim, Eun-A; Kang, Nalae; Heo, Jun-Ho; Park, Areumi; Heo, Seong-Yeong; Ko, Chang-Ik; Ahn, Yong-Seok; Ahn, Ginnae; Heo, Soo-Jin,  Potential Skin Health Benefits of Abalone By-Products Suggested by Their Effects on MAPKS and PI3K/AKT/NF-kB Signaling Pathways in HDF and HaCaT Cells,  FOODS</t>
  </si>
  <si>
    <t>10.3390/foods13182902</t>
  </si>
  <si>
    <t>Kit, Thavy; Ginting, Agita Rachmala; Sumpavapol, Punnanee; Chheang, Lita; Thanasupsin, Sudtida Pliankarom,  Exploring Hyaluronidase and Alpha-Glucosidase Inhibition Activities of the Hydrothermal Extract of Coffee Silverskin Obtained from a Central Composite Design,  PROCESSES</t>
  </si>
  <si>
    <t>10.3390/pr12122805</t>
  </si>
  <si>
    <t>Kloss, Frank R.; Kau, Thomas; Heimes, Diana; Kaemmerer, Peer W.; Kloss-Brandstaetter, Anita,  Enhanced alveolar ridge preservation with hyaluronic acid-enriched allografts: a comparative study of granular allografts with and without hyaluronic acid addition,  INTERNATIONAL JOURNAL OF IMPLANT DENTISTRY</t>
  </si>
  <si>
    <t>10.1186/s40729-024-00559-6</t>
  </si>
  <si>
    <t>Lang, Fabienne; Adels, Klaudia; Gaponova, Anna; Panchuk, Vitaly; Kirsanov, Dmitry; Monakhova, Yulia,  Fast spectroscopic and multisensor methods for analysis of glucosamine and hyaluronic acid in dietary supplements,  MICROCHEMICAL JOURNAL</t>
  </si>
  <si>
    <t>10.1016/j.microc.2024.112116</t>
  </si>
  <si>
    <t>Lee W.H.; Kim W.Self-assembled hyaluronic acid nanoparticles for the topical treatment of inflammatory skin diseases: Beyond drug carriersJournal of Controlled Release</t>
  </si>
  <si>
    <t>https://www.scopus.com/inward/record.uri?eid=2-s2.0-85181678322&amp;doi=10.1016%2fj.jconrel.2023.12.026&amp;partnerID=40&amp;md5=617c4d8fd21ff72b59186d09c12a8be1</t>
  </si>
  <si>
    <t>Lenart-Boron, Anna; Stankiewicz, Klaudia; Dworak, Kinga; Bulanda, Klaudia; Czernecka, Natalia; Ratajewicz, Anna; Khachatryan, Karen; Khachatryan, Gohar,  Hyaluron-Based Bionanocomposites of Silver Nanoparticles with Graphene Oxide as Effective Growth Inhibitors of Wound-Derived Bacteria,  INTERNATIONAL JOURNAL OF MOLECULAR SCIENCES</t>
  </si>
  <si>
    <t>10.3390/ijms25136854</t>
  </si>
  <si>
    <t>Li J.; Huang Y.; Li Y.; Wang C.; Han Q.Mechanism and influencing factors in molecular weight degradation of non-cross-linked hyaluronic acidChinese Journal of Tissue Engineering Research</t>
  </si>
  <si>
    <t>https://www.scopus.com/inward/record.uri?eid=2-s2.0-85188520790&amp;doi=10.12307%2f2024.312&amp;partnerID=40&amp;md5=392c29f6c30fac0d48155ad07971c1b8</t>
  </si>
  <si>
    <t>Li, Fugui; Zhang, Shuiie; Chai, Longhang; Guo, Zhiqiang; Li, Peipei; Han, Yanlai; Wang, Yi,  Enhanced maize yield and nitrogen efficiency with low molecular weight fulvic acid: insights into chlorophyll a/b ratio and nitrogen metabolising enzyme activity,  PLANT SOIL AND ENVIRONMENT</t>
  </si>
  <si>
    <t>10.17221/320/2024-PSE</t>
  </si>
  <si>
    <t>Lou, Hao; Luan, Xi; Hu, Gang; Hageman, Michael J.,  Development of a drying method for proteins based on protein-hyaluronic acid precipitation,  INTERNATIONAL JOURNAL OF PHARMACEUTICS</t>
  </si>
  <si>
    <t>10.1016/j.ijpharm.2024.123940</t>
  </si>
  <si>
    <t>Lu, Beibei; Zhao, Siran; Zhang, Jichuan; Zhan, Jingbo; Zhang, Jianglin; Liu, Zhe; Zhang, Jiaheng,  Anti-inflammatory and antioxidant effects on skin based on supramolecular hyaluronic acid-ectoin,  JOURNAL OF MATERIALS CHEMISTRY B</t>
  </si>
  <si>
    <t>10.1039/d4tb00459k</t>
  </si>
  <si>
    <t>Machuca, Angela; Hernandez, Vicente A.; Deramond, Christian; Contreras-Machuca, Paulina,  The colorful fungi of the Chilean forests: Production, chemical characterization and possible applications of their pigments,  ADVANCES IN APPLIED MICROBIOLOGY, VOL. 128</t>
  </si>
  <si>
    <t>10.1016/bs.aambs.2024.05.003</t>
  </si>
  <si>
    <t>Makled, Shaimaa; Abbas, Haidy; Ali, Merhan E.; Zewail, Mariam,  Melatonin hyalurosomes in collagen thermosensitive gel as a potential repurposing approach for rheumatoid arthritis management via the intra-articular route,  INTERNATIONAL JOURNAL OF PHARMACEUTICS</t>
  </si>
  <si>
    <t>10.1016/j.ijpharm.2024.124449</t>
  </si>
  <si>
    <t>Mansour A.; Acharya A.B.; Alliot C.; Eid N.; Badran Z.; Kareem Y.; Rahman B.Hyaluronic acid in Dentoalveolar regeneration: Biological rationale and clinical applicationsJournal of Oral Biology and Craniofacial Research</t>
  </si>
  <si>
    <t>https://www.scopus.com/inward/record.uri?eid=2-s2.0-85187349755&amp;doi=10.1016%2fj.jobcr.2024.02.010&amp;partnerID=40&amp;md5=705939edbbef5ccce1f55240d000f5ba</t>
  </si>
  <si>
    <t>Mariwalla K.; Zeichner J.; Folsom-Kovarik M.; Yousefian O.; Arrowitz C.; Lain E.Significantly Enhanced Improvement in Dryness, Roughness, Fine Lines and Radiance Following Daily Use of a Novel Multi-Weight Hyaluronic Acid Plus Antioxidant Complex-Based Lotion Compared to a Single-Weight HA Plus Ceramide-Based LotionJournal of Clinical and Aesthetic Dermatology</t>
  </si>
  <si>
    <t>https://www.scopus.com/inward/record.uri?eid=2-s2.0-85216985823&amp;partnerID=40&amp;md5=ef8c8588c3e5709b971453e7ba06e09c</t>
  </si>
  <si>
    <t>Mazumder M.A.R.; Jubayer M.F.; Kayshar M.S.; Peter D.; Ranganathan T.V.Bacteria as a source of bioactive cosmeceuticalsBioprospecting of Natural Sources for Cosmeceuticals</t>
  </si>
  <si>
    <t>https://www.scopus.com/inward/record.uri?eid=2-s2.0-85206834795&amp;doi=10.1039%2f9781837672288-00198&amp;partnerID=40&amp;md5=06c476170494caac27dc7f120a0a0e2e</t>
  </si>
  <si>
    <t>Mccartan, Adam J. S.; Mrsny, Randall J.,  In vitro modelling of intramuscular injection site events,  EXPERT OPINION ON DRUG DELIVERY</t>
  </si>
  <si>
    <t>10.1080/17425247.2024.2388841</t>
  </si>
  <si>
    <t>Medeiros Neto, Lazaro Pinto; de Santana, Felipe Bachion; de Almeida, Ritiane Modesto; Magalhaes, Wagner Vidal; Mitsutake, Hery; Barbosa, Miguel Brito; Martin, Airton Abrahao,  In vivo analysis of endogenous hyaluronic acid in the dermis by confocal Raman spectroscopy after the application of a dermocosmetic,  BIOMEDICAL SPECTROSCOPY, MICROSCOPY, AND IMAGING III</t>
  </si>
  <si>
    <t>10.1117/12.3021045</t>
  </si>
  <si>
    <t>Mehmood, Yasir; Shahid, Hira; Rizvi, Syeda Momena; Jamshaid, Usama; Arshad, Numera; Nur-e-Alam, Mohammad; Hussain, Muhammad Delwar; Kazi, Mohsin,  Hyaluronic acid-solid lipid nano transporter serum preparation for enhancing topical tretinoin delivery: skin safety study and visual assessment of skin,  FRONTIERS IN PHARMACOLOGY</t>
  </si>
  <si>
    <t>10.3389/fphar.2024.1401594</t>
  </si>
  <si>
    <t>Miatmoko, Andang; Dewangga, Syarifah Sutra; Handoko, Kevin Ksatria; Legowo, Djoko; Purwantari, Kusuma Eko; Susanto, Joni; Nurkanto, Arif; Purwatib; Retnowati, Dini; Ahmad, Margaret; Soeratri, Widji,  Transfersomal serum loading amniotic mesenchymal stem cells metabolite products with hyaluronic acid addition for skin regeneration in UV aging-induced mice,  INTERNATIONAL JOURNAL OF PHARMACEUTICS</t>
  </si>
  <si>
    <t>10.1016/j.ijpharm.2024.124950</t>
  </si>
  <si>
    <t>Moghaddam, Asma; Orazizadeh, Mahmoud; Nejaddehbashi, Fereshteh; Bayati, Vahid; Zardast, Mahmoud; Abbaspour, Mohammadreza,  Fabrication and characterization of an electrospun chitosan-based nanofibrous scaffold coated with hyaluronic acid, resveratrol and adipose derived stem cell for wound healing application,  INTERNATIONAL JOURNAL OF POLYMERIC MATERIALS AND POLYMERIC BIOMATERIALS</t>
  </si>
  <si>
    <t>10.1080/00914037.2024.2374387</t>
  </si>
  <si>
    <t>Nanayakkara, Nanayakkarawasan Pallage Ravindu,  Development of Novel Polymeric Sunscreens,</t>
  </si>
  <si>
    <t>Neto L.P.M.; de Santana F.B.; de Almeida R.M.; Magalhães W.V.; Mitsutake H.; Barbosa M.B.; Martin A.A.In vivo analysis of endogenous hyaluronic acid in the dermis by confocal Raman spectroscopy after the application of a dermocosmeticProceedings of SPIE - The International Society for Optical Engineering</t>
  </si>
  <si>
    <t>https://www.scopus.com/inward/record.uri?eid=2-s2.0-85199009575&amp;doi=10.1117%2f12.3021045&amp;partnerID=40&amp;md5=6d099815ed03d62fe1036f00fec646dc</t>
  </si>
  <si>
    <t>Niziolek, Karina; Slota, Dagmara; Sobczak-Kupiec, Agnieszka,  Polysaccharide-Based Composite Systems in Bone Tissue Engineering: A Review,  MATERIALS</t>
  </si>
  <si>
    <t>10.3390/ma17174220</t>
  </si>
  <si>
    <t>Oargă D.P.; Cornea-Cipcigan M.; Cordea M.I.Unveiling the mechanisms for the development of rosehip-based dermatological products: an updated reviewFrontiers in Pharmacology</t>
  </si>
  <si>
    <t>https://www.scopus.com/inward/record.uri?eid=2-s2.0-85191294479&amp;doi=10.3389%2ffphar.2024.1390419&amp;partnerID=40&amp;md5=8a73004a1e1e95085d7a2700c4af419f</t>
  </si>
  <si>
    <t>Olivero-Verbel, Jesus; Quintero-Rincon, Patricia; Caballero-Gallardo, Karina,  Aromatic plants as cosmeceuticals: benefits and applications for skin health,  PLANTA</t>
  </si>
  <si>
    <t>10.1007/s00425-024-04550-8</t>
  </si>
  <si>
    <t>Park, Kui Young; Lopez Gehrke, Ingrid,  Combined multilevel anti-aging strategies and practical applications of dermocosmetics in aesthetic procedures,  JOURNAL OF THE EUROPEAN ACADEMY OF DERMATOLOGY AND VENEREOLOGY</t>
  </si>
  <si>
    <t>10.1111/jdv.19975</t>
  </si>
  <si>
    <t>Pires, Patricia C.; Damiri, Fouad; Zare, Ehsan Nazarzadeh; Hasan, Anwarul; Neisiany, Rasoul Esmaeely; Veigaa, Francisco; Makvandi, Pooyan; Paiva-Santos, Ana Claudia,  A review on natural biopolymers in external drug delivery systems for wound healing and atopic dermatitis,  INTERNATIONAL JOURNAL OF BIOLOGICAL MACROMOLECULES</t>
  </si>
  <si>
    <t>10.1016/j.ijbiomac.2024.130296</t>
  </si>
  <si>
    <t>Prasad P.; Panicker S.P.Benefit-Sharing and Bioprospecting for CosmeceuticalsBiodiversity and Business: Bio Prospecting and Benefit Sharing</t>
  </si>
  <si>
    <t>https://www.scopus.com/inward/record.uri?eid=2-s2.0-105002188447&amp;doi=10.1007%2f978-3-031-71674-4_9&amp;partnerID=40&amp;md5=35945054bc57aa77b4c3360d2f86bf86</t>
  </si>
  <si>
    <t>Rao, Harinash; Tan, Joash Ban Lee,  Polysaccharide-based hydrogels for atopic dermatitis management: A review,  CARBOHYDRATE POLYMERS</t>
  </si>
  <si>
    <t>10.1016/j.carbpol.2024.122966</t>
  </si>
  <si>
    <t>Razumovskaya E.А.Combination of trehalose and botulinum toxin type A in REVITOX skin treatment protocols; [Сочетанное применение трегалозы и ботулинического токсина типа A в программах оздоровления кожи REVITOX]Meditsinskiy Sovet</t>
  </si>
  <si>
    <t>https://www.scopus.com/inward/record.uri?eid=2-s2.0-85204201258&amp;doi=10.21518%2fms2024-354&amp;partnerID=40&amp;md5=54486bb23309fb1aa3e5b1d4d5e93a8c</t>
  </si>
  <si>
    <t>Rypinska, Julia; Kozlowska, Justyna,  APPLICATIONS OF CHITOSAN IN THE PREPARATION OF CARE COSMETICS,  PROGRESS ON CHEMISTRY AND APPLICATION OF CHITIN AND ITS DERIVATIVES</t>
  </si>
  <si>
    <t>10.15259/PCACD.29.005</t>
  </si>
  <si>
    <t>Saha S.; Hazari M.; Chaudhuri S.Application of exopolysaccharides in cosmeticsMicrobial Exopolysaccharides: Production and Applications</t>
  </si>
  <si>
    <t>https://www.scopus.com/inward/record.uri?eid=2-s2.0-85195967499&amp;doi=10.1201%2f9781003342687-10&amp;partnerID=40&amp;md5=18b40ecac162ff2ce95742b3c8cb96fd</t>
  </si>
  <si>
    <t>Sanjanwala D.; Londhe V.; Trivedi R.; Bonde S.; Sawarkar S.; Kale V.; Patravale V.Polysaccharide-based hydrogels for medical devices, implants and tissue engineering: A reviewInternational Journal of Biological Macromolecules</t>
  </si>
  <si>
    <t>https://www.scopus.com/inward/record.uri?eid=2-s2.0-85179132329&amp;doi=10.1016%2fj.ijbiomac.2023.128488&amp;partnerID=40&amp;md5=89316bd975ae17d62786395811dc4d57</t>
  </si>
  <si>
    <t>Shang L.; Li M.; Xu A.; Zhuo F.Recent applications and molecular mechanisms of hyaluronic acid in skin aging and wound healingMedicine in Novel Technology and Devices</t>
  </si>
  <si>
    <t>https://www.scopus.com/inward/record.uri?eid=2-s2.0-85199722288&amp;doi=10.1016%2fj.medntd.2024.100320&amp;partnerID=40&amp;md5=9a0a263e0eb6f0d39b94f252a4bf526e</t>
  </si>
  <si>
    <t>Shi, Yongli; Zhu, Huiqing; Xu, Suyue; Zhao, Jingya; Wang, Yuxin; Pan, Xiaofei; Zhao, Bingqian; Sun, Zeyu; Yin, Yili; Xu, Linyin; Wei, Fengjiao; He, Sisi; Hou, Xueyan; Xue, Jintao,  Injectable doxorubicin-loaded hyaluronic acid-based hydrogel for locoregional therapy and inhibiting metastasis of breast cancer,  COLLOIDS AND SURFACES B-BIOINTERFACES</t>
  </si>
  <si>
    <t>10.1016/j.colsurfb.2024.114433</t>
  </si>
  <si>
    <t>Singh, Dilpreet; Kurmi, Balak Das; Singh, Amrinder,  Recent Advances in Nanocarrier-based Approaches to Atopic Dermatitis and Emerging Trends in Drug Development and Design,  CURRENT DRUG DELIVERY</t>
  </si>
  <si>
    <t>10.2174/1567201820666230508121716</t>
  </si>
  <si>
    <t>Sommerfeld, Isabel Katja; Dalken, Esther Maria; Elling, Lothar; Pich, Andrij,  Nitrilotriacetic Acid Functionalized Microgels for Efficient Immobilization of Hyaluronan Synthase,  MACROMOLECULAR BIOSCIENCE</t>
  </si>
  <si>
    <t>10.1002/mabi.202400075</t>
  </si>
  <si>
    <t>Song, Baoji; Chen, Qiqi,  Comparative analysis of in vivo bio-integration of three hyaluronic acid-based fillers for 26 weeks: a histological study,  JOURNAL OF HISTOTECHNOLOGY</t>
  </si>
  <si>
    <t>10.1080/01478885.2024.2369967</t>
  </si>
  <si>
    <t>Su, Diya; Yang, Wei; He, Tong; Wu, Jiaxu; Zou, Muyan; Liu, Xiaowen; Li, Ruizhi; Wang, Shiwei; Lai, Chen; Wang, Jieqing,  Clinical applications of a novel poly-L-lactic acid microsphere and hyaluronic acid suspension for facial depression filling and rejuvenation,  JOURNAL OF COSMETIC DERMATOLOGY</t>
  </si>
  <si>
    <t>10.1111/jocd.16446</t>
  </si>
  <si>
    <t>Theodorou, Ioannis M.; Kapoukranidou, Dorothea; Theodorou, Markos; Tsetis, Joulia K.; Menni, Alexandra Eleftheria; Tzikos, Georgios; Bareka, Stella; Shrewsbury, Anne; Stavrou, George; Kotzampassi, Katerina,  Cosmeceuticals: A Review of Clinical Studies Claiming to Contain Specific, Well-Characterized Strains of Probiotics or Postbiotics,  NUTRIENTS</t>
  </si>
  <si>
    <t>10.3390/nu16152526</t>
  </si>
  <si>
    <t>Theodosiou E.; Mellou F.; Varvaresou A.; Papageorgiou S.; Papadopoulos A.Novel Forms of Hyaluronic Acid and Applications in Cosmetic ProductsPharmakeftiki</t>
  </si>
  <si>
    <t>https://www.scopus.com/inward/record.uri?eid=2-s2.0-85196413785&amp;doi=10.60988%2fpj.v36i1.25&amp;partnerID=40&amp;md5=b7170b139de6313a5cc2432537c478d4</t>
  </si>
  <si>
    <t>Toren, Elcin; Mazari, Adnan Ahmed,  Needless electrospun collagen/hyaluronic acid nanofibers for skin moisturization: Research,  POLYMERS FOR ADVANCED TECHNOLOGIES</t>
  </si>
  <si>
    <t>10.1002/pat.6434</t>
  </si>
  <si>
    <t>Ungureanu-Iuga, Madalina; Mironeasa, Silvia; Batariuc, Ana; Mironeasa, Costel; Oroian, Mircea-Adrian,  Extruded snacks from maize flour with red grape pomace,  UKRAINIAN FOOD JOURNAL</t>
  </si>
  <si>
    <t>10.24263/2304-974X-2024-13-3-9</t>
  </si>
  <si>
    <t>Vitale, Maria; Truchuelo, Maria Teresa; Nobile, Vincenzo; Gomez-Sanchez, Maria Jose,  Clinical Tolerability and Efficacy Establishment of a New Cosmetic Treatment Regimen Intended for Sensitive Skin,  APPLIED SCIENCES-BASEL</t>
  </si>
  <si>
    <t>10.3390/app14146252</t>
  </si>
  <si>
    <t>Wang, Frank; Do, Thy Thy; Smith, Noah; Orringer, Jeffrey S.; Kang, Sewon; Voorhees, John J.; Fisher, Gary J.,  Implications for cumulative and prolonged clinical improvement induced by cross-linked hyaluronic acid: An in vivo biochemical/microscopic study in humans,  EXPERIMENTAL DERMATOLOGY</t>
  </si>
  <si>
    <t>10.1111/exd.14998</t>
  </si>
  <si>
    <t>Wojciechowska-Pelc N.; Rogóż M.Women's knowledge of the effectiveness of biostimulants and tissue fillers; [Wiedza kobiet na temat efektywności biostymulatorów i wypełniaczy tkankowych]Aesthetic Cosmetology and Medicine</t>
  </si>
  <si>
    <t>https://www.scopus.com/inward/record.uri?eid=2-s2.0-85192964315&amp;doi=10.52336%2facm.2024.012&amp;partnerID=40&amp;md5=fd7c1d87acb80a2cfc0c602d741d5d43</t>
  </si>
  <si>
    <t>Xing, Hui; Pan, Xiangjun; Hu, Yihan; Yang, Yuhui; Zhao, Ziyi; Peng, Huanqi; Wang, Jianjin; Li, Shanying; Hu, Yunfeng; Li, Guowei; Ma, Dong,  High molecular weight hyaluronic acid-liposome delivery system for efficient transdermal treatment of acute and chronic skin photodamage,  ACTA BIOMATERIALIA</t>
  </si>
  <si>
    <t>10.1016/j.actbio.2024.05.026</t>
  </si>
  <si>
    <t>Xu, Bo-wen; Li, Sai-sai; Ding, Wen-li; Zhang, Cai; Rehman, Mujeeb Ur; Tareen, Muhammad Farooq; Wang, Li; Huang, Shu-cheng,  From structure to function: A comprehensive overview of polysaccharide roles and applications,  FOOD FRONTIERS</t>
  </si>
  <si>
    <t>10.1002/fft2.490</t>
  </si>
  <si>
    <t>Xu, Tianyuan; Na, Jintong; Liu, Qiaoqiao; Kuang, Gaizhen; Zhang, Qingfei; Zhao, Yongxiang,  The function of albumin and its application in tumor therapy,  MATERIALS TODAY COMMUNICATIONS</t>
  </si>
  <si>
    <t>10.1016/j.mtcomm.2024.110575</t>
  </si>
  <si>
    <t>Yang, Xiao-yu; Cao, Hui-min; Li, Xian,  Fabricated soft materials for cell biology and tissue engineering applications: A review,  MATERIALS TODAY COMMUNICATIONS</t>
  </si>
  <si>
    <t>10.1016/j.mtcomm.2024.108563</t>
  </si>
  <si>
    <t>Yu T.; Han H.; Liu Y.; Feng S.; Zhang Y.; Dong X.Flow field simulation of a 200 m3 hyaluronic acid bioreactor; [200 m3 透明质酸生物反应器的流场模拟]Food and Fermentation Industries</t>
  </si>
  <si>
    <t>https://www.scopus.com/inward/record.uri?eid=2-s2.0-85196732627&amp;doi=10.13995%2fj.cnki.11-1802%2fts.036302&amp;partnerID=40&amp;md5=5345b9e5ef367520a32389d01f667631</t>
  </si>
  <si>
    <t>Zeichner J.; Lain E.; Mariwalla K.; Bussmann T.; Weise J.M.; Maass E.; Krüger A.; Schade A.-K.; Kirchner F.; Draelos Z.D.Evaluation of Antioxidants’ Ability to Enhance Hyaluronic-acid Based Topical MoisturizersJournal of Clinical and Aesthetic Dermatology</t>
  </si>
  <si>
    <t>https://www.scopus.com/inward/record.uri?eid=2-s2.0-85194151619&amp;partnerID=40&amp;md5=9e9b401173595321b646fe5fe75be3cb</t>
  </si>
  <si>
    <t>Zhang L.; Chen Q.; Chen Z.; He T.; Yu M.; Zhang Y.; Nan H.; Huang Q.; Zhao T.Anti-skin aging effects of mulberry fruit extracts: In vitro and in vivo evaluations of the anti-glycation and antioxidant activitiesJournal of Functional Foods</t>
  </si>
  <si>
    <t>https://www.scopus.com/inward/record.uri?eid=2-s2.0-85181149223&amp;doi=10.1016%2fj.jff.2023.105984&amp;partnerID=40&amp;md5=1034c1f2e5fecea7f43a9657767514c4</t>
  </si>
  <si>
    <t>Zhang, Xiaoliang; Zhuang, Hong; Wu, Sijia; Mao, Chen; Dai, Yaxi; Yan, Haiyang,  Marine Bioactive Peptides: Anti-Photoaging Mechanisms and Potential Skin Protective Effects,  CURRENT ISSUES IN MOLECULAR BIOLOGY</t>
  </si>
  <si>
    <t>10.3390/cimb46020063</t>
  </si>
  <si>
    <t>Zhu, Huiqing; Xu, Suyue; Shang, Guoshuo; Pan, Xiaofei; Zhao, Jingya; Zhao, Bingqian; Sun, Zeyu; Yang, Xue; He, Sisi; Xue, Jintao,  Fabrication of hyaluronic acid-based nanoparticles and studies on their radical scavenging activity,  POLYMERS FOR ADVANCED TECHNOLOGIES</t>
  </si>
  <si>
    <t>10.1002/pat.6332</t>
  </si>
  <si>
    <t>Vintila, BI (ULBS)  ; Arseniu, AM (ULBS) ; Butuca, A (ULBS); Sava, M (ULBS); Bîrlutiu, V (ULBS) ; Rus, LL (ULBS); Axente, DD (UMF CLUJ); Morgovan, C (ULBS) ; Gligor, FG (ULBS)</t>
  </si>
  <si>
    <t>Adverse Drug Reactions Relevant to Drug Resistance and Ineffectiveness Associated with Meropenem, Linezolid, and Colistin: An Analysis Based on Spontaneous Reports from the European Pharmacovigilance Database</t>
  </si>
  <si>
    <t>Hasegan, A (Hasegan, Adrian); Mihai, I (Mihai, Ionela); Teodoru, CA (Teodoru, Cosmin Adrian); et al, Exploring the Challenges of Using Minimal Invasive Surgery to Treat Stress Urinary Incontinence: Insights from a Retrospective Case-Control Study
Source: DIAGNOSTICS</t>
  </si>
  <si>
    <t>DOI: 10.3390/diagnostics14030323</t>
  </si>
  <si>
    <t>Mihetiu, A (Mihetiu, Alin); Bratu, DG (Bratu, Dan Georgian); Sandu, A (Sandu, Alexandra); Sabau, A (Sabau, Alexandru); Sabau, D (Sabau, Dan)
Title: Specialized Laparoscopic Devices in the Treatment of Hydatic Hepatic Cysts: A Retrospective Analysis and Review of the Literature
Source: CUREUS JOURNAL OF MEDICAL SCIENCE</t>
  </si>
  <si>
    <t>Sandes, Valcieny; Figueras, Albert; Lima, Elisangela Costa Pharmacovigilance Strategies to Address Resistance to Antibiotics and Inappropriate Use-A Narrative Review ANTIBIOTICS-BASEL</t>
  </si>
  <si>
    <t>10.3390/antibiotics13050457</t>
  </si>
  <si>
    <t>Zhang, Yanan; Meng, Ruoyu; Sha, Dan; Gao, Huiquan; Wang, Shengxi; Zhou, Jun; Wang, Xiaoshan; Li, Fuxia; Li, Xinyu; Song, Wei Advances in the application of colorectal cancer organoids in precision medicine FRONTIERS IN ONCOLOGY</t>
  </si>
  <si>
    <t>10.3389/fonc.2024.1506606</t>
  </si>
  <si>
    <t>Morgovan, C (ULBS) ; Cosma, SA (UBB); Valeanu, M (UMF Cluj); Juncan, AM (ULBS); Rus, LL (ULBS); Gligor, FG (ULBS); Butuca, A (Butuca, Anca) (ULBS) ; Tit, DM (Univ. Oradea); Bungau, S (Univ. Oradea); Ghibu, S. (UMF Cluj)</t>
  </si>
  <si>
    <t>An Exploratory Research of 18 Years on the Economic Burden of Diabetes for the Romanian National Health Insurance System</t>
  </si>
  <si>
    <t>J Gal, Ana Maria; Arhire, Lidia Iuliana; Gherasim, Andreea; Graur, Mariana; Nita, Otilia; Dumitrascu, Oana; Soimaru, Raluca Meda; Popa, Alina Delia; Mihalache, Laura Association between Diet Quality and Eating Behavior in Type 2 Diabetes Adults: A Cross-Sectional Study</t>
  </si>
  <si>
    <t>10.3390/nu16132047</t>
  </si>
  <si>
    <t>J Popa, Laura Claudia; Farcas, Simona Sorina; Andreescu, Nicoleta Ioana Coffee Consumption and CYP1A2 Polymorphism Involvement in Type 2 Diabetes in a Romanian Population</t>
  </si>
  <si>
    <t>10.3390/jpm14070717</t>
  </si>
  <si>
    <t>Villacampa, G., Cresta Morgado, P., Carità, L., ... Pascual, T., Dienstmann, R.  Safety and efficacy of antibody-drug conjugates plus immunotherapy in solid tumours: A systematic review and meta-analysis. Cancer Treatment Reviews
, 131, 102847</t>
  </si>
  <si>
    <t>https://www.scopus.com/record/display.uri?eid=2-s2.0-85206994051&amp;origin=resultslist&amp;sort=plf-f&amp;src=s&amp;sot=cite&amp;sdt=a&amp;s=ref%282-s2.0-85198433564%29&amp;relpos=6</t>
  </si>
  <si>
    <t>AbouSamra, Mona M.,  Liposomal nano-carriers mediated targeting of liver disorders: mechanisms and applications,JOURNAL OF LIPOSOME RESEARCH</t>
  </si>
  <si>
    <t>10.1080/08982104.2024.2377085</t>
  </si>
  <si>
    <t>Abtahi, Maryam Sadat; Fotouhi, Alireza; Rezaei, Niloufar; Akalin, Hilal; Ozkul, Yusuf; Hossein-Khannazer, Nikoo; Vosough, Massoud,  Nano-based drug delivery systems in hepatocellular carcinoma,JOURNAL OF DRUG TARGETING</t>
  </si>
  <si>
    <t>10.1080/1061186X.2024.2365937</t>
  </si>
  <si>
    <t>Anjum A.; Das M.; Garg R. Introduction to nanotechnology: Transformative frontierSmart and Sustainable Applications of Nanocomposites</t>
  </si>
  <si>
    <t>https://www.scopus.com/inward/record.uri?eid=2-s2.0-85196247496&amp;doi=10.4018%2f9798369310946.ch001&amp;partnerID=40&amp;md5=1df1ce1aac655f38b19a2dd66bd455aa</t>
  </si>
  <si>
    <t>Arafat, Mosab; Sakkal, Molham; Beiram, Rami; AbuRuz, Salahdein,  Nanomedicines: Emerging Platforms in Smart Chemotherapy Treatment-A Recent Review,PHARMACEUTICALS</t>
  </si>
  <si>
    <t>10.3390/ph17030315</t>
  </si>
  <si>
    <t>Aravindan, Adhithya; Gupta, Ashutosh; Moorkoth, Sudheer; Dhas, Namdev,  Implications of nanotherapeutic advancements to leverage multi-drug resistant breast cancer: The state-of-the-art review,JOURNAL OF DRUG DELIVERY SCIENCE AND TECHNOLOGY</t>
  </si>
  <si>
    <t>10.1016/j.jddst.2024.106007</t>
  </si>
  <si>
    <t>Ardestani, Mehdi Shafiee; Hamedani, Morteza Pirali; Ebrahimi, Seyed Esmaeil Sadat; Mirzaei, Mehdi; Khademian, Aynaz; Ghoreishi, Seyedeh Masoumeh,  Synthesis and characterization of amlodipine-conjugated Gd3+-Citric acid PEG dendrimers for enhanced cardiac MRI contrast,JOURNAL OF MOLECULAR STRUCTURE</t>
  </si>
  <si>
    <t>10.1016/j.molstruc.2024.141236</t>
  </si>
  <si>
    <t>Beach, Maximilian A.; Nayanathara, Umeka; Gao, Yanting; Zhang, Changhe; Xiong, Yijun; Wang, Yufu; Such, Georgina K.,  Polymeric Nanoparticles for Drug Delivery,CHEMICAL REVIEWS</t>
  </si>
  <si>
    <t>10.1021/acs.chemrev.3c00705</t>
  </si>
  <si>
    <t>Begum, Rukaiah Fatma; Singh, Sudarshan; Prajapati, Bhupendra; Sumithra, M.; Patel, Ravish J.,  Advanced Targeted Drug Delivery of Bioactive Agents Fortified with Graft Chitosan in Management of Cancer: A Review,CURRENT MEDICINAL CHEMISTRY</t>
  </si>
  <si>
    <t>10.2174/0109298673285334240112104709</t>
  </si>
  <si>
    <t>Bezrodnyi, Valeriy V.; Mikhtaniuk, Sofia E.; Shavykin, Oleg V.; Sheveleva, Nadezhda N.; Markelov, Denis A.; Neelov, Igor M.,  A Molecular Dynamics Simulation of Complexes of Fullerenes and Lysine-Based Peptide Dendrimers with and without Glycine Spacers,INTERNATIONAL JOURNAL OF MOLECULAR SCIENCES</t>
  </si>
  <si>
    <t>10.3390/ijms25020691</t>
  </si>
  <si>
    <t>Bhargava, Sarvesh; Deshmukh, Rohitas; Dewangan, Hitesh Kumar,  Recent Advancement in Drug Development for Treating Malaria using Herbal Medicine and Nanotechnological Approach,CURRENT PHARMACEUTICAL DESIGN</t>
  </si>
  <si>
    <t>10.2174/0113816128321468240828103439</t>
  </si>
  <si>
    <t>Bi, Jiaming; Zeng, Jiawei; Liu, Xiaohao; Mo, Chuzi; Yao, Mingyan; Zhang, Jing; Yuan, Peiyan; Jia, Bo; Xu, Shuaimei,  Drug delivery for age-related bone diseases: From therapeutic targets to common and emerging therapeutic strategies,SAUDI PHARMACEUTICAL JOURNAL</t>
  </si>
  <si>
    <t>10.1016/j.jsps.2024.102209</t>
  </si>
  <si>
    <t>Boix-Montesinos, Paz; Medel, Maria; Malfanti, Alessio; Dordevic, Snezana; Masia, Esther; Charbonnier, David; Carrascosa-Marco, Paula; Arminan, Ana; Vicent, Maria J.,  Rational design of a poly-L-glutamic acid-based combination conjugate for hormone-responsive breast cancer treatment,JOURNAL OF CONTROLLED RELEASE</t>
  </si>
  <si>
    <t>10.1016/j.jconrel.2024.09.002</t>
  </si>
  <si>
    <t>Borse, Kadambari; Shende, Pravin,  Dendrimer-mediated proton sponge effect in the treatment of pulmonary acidosis,DRUG DELIVERY AND TRANSLATIONAL RESEARCH</t>
  </si>
  <si>
    <t>10.1007/s13346-024-01752-1</t>
  </si>
  <si>
    <t>Bourang, Shima; Noruzpour, Mehran; Godekahriz, Sodabeh Jahanbakhsh; Ebrahimi, Hossein Ali Ca; Amani, Amin; Zakaria, Rasool Asghari; Yaghoubi, Hashem,  Application of nanoparticles in breast cancer treatment: a systematic review,NAUNYN-SCHMIEDEBERGS ARCHIVES OF PHARMACOLOGY</t>
  </si>
  <si>
    <t>10.1007/s00210-024-03082-y</t>
  </si>
  <si>
    <t>Bukun Y.; Zaim M.; Senel M.; Sagir T.; Kiyak B.Y.; Isık S. Novel fluorescein isothiocyanate (FITC) cored PAMAM dendrimers as drug delivery agent.;  International Journal of Polymeric Materials and Polymeric Biomaterials</t>
  </si>
  <si>
    <t>https://www.scopus.com/inward/record.uri?eid=2-s2.0-85163046367&amp;doi=10.1080%2f00914037.2023.2227314&amp;partnerID=40&amp;md5=eb5b732422c01ec96af4be6db0d9c9ef</t>
  </si>
  <si>
    <t>Cao, Ye; Meng, Fansu; Cai, Tiange; Gao, Lanwen; Lee, Jaiwoo; Solomevich, Sergey O.; Aharodnikau, Uladzislau E.; Guo, Tingting; Lan, Meng; Liu, Fengjie; Li, Qianwen; Viktor, Timoshenko; Li, Detang; Cai, Yu,  Nanoparticle drug delivery systems responsive to tumor microenvironment: Promising alternatives in the treatment of triple-negative breast cancer,WILEY INTERDISCIPLINARY REVIEWS-NANOMEDICINE AND NANOBIOTECHNOLOGY</t>
  </si>
  <si>
    <t>10.1002/wnan.1950</t>
  </si>
  <si>
    <t>Chapusha C.; Bain J.; Janorkar A.V. Application of nanoparticles to combat dental biofilmsMicrobial Biofilms: Role in Human Infectious Diseases</t>
  </si>
  <si>
    <t>https://www.scopus.com/inward/record.uri?eid=2-s2.0-85198601313&amp;doi=10.1016%2fB978-0-443-19252-4.00013-4&amp;partnerID=40&amp;md5=353ed454b0a75ed4e12a561c5a1e3394</t>
  </si>
  <si>
    <t>Das S.; Ahmed R.; Samanta S.; Banerjee J.; Dash S.K. Challenges of using nanotechnology for neurological disorders and alternate solutions.;  Theranostic Applications of Nanotechnology in Neurological Disorders</t>
  </si>
  <si>
    <t>https://www.scopus.com/inward/record.uri?eid=2-s2.0-105002554308&amp;doi=10.1007%2f978-981-99-9510-3_13&amp;partnerID=40&amp;md5=d69b00a7f4d94bb426aa3e481f7773ea</t>
  </si>
  <si>
    <t>Dey A.; Ghosh S.; Rajendran R.L.; Bhuniya T.; Das P.; Bhattacharjee B.; Das S.; Mahajan A.A.; Samant A.; Krishnan A.; Ahn B.-C.; Gangadaran P. Alzheimer’s Disease Pathology and Assistive Nanotheranostic Approaches for Its Therapeutic Interventions.International Journal of Molecular Sciences</t>
  </si>
  <si>
    <t>https://www.scopus.com/inward/record.uri?eid=2-s2.0-85203851294&amp;doi=10.3390%2fijms25179690&amp;partnerID=40&amp;md5=7f5274845020599a205f7b09f066e025</t>
  </si>
  <si>
    <t>Dey, Anuvab; Ghosh, Subhrojyoti; Rajendran, Ramya Lakshmi; Bhuniya, Tiyasa; Das, Purbasha; Bhattacharjee, Bidyabati; Das, Sagnik; Mahajan, Atharva Anand; Samant, Anushka; Krishnan, Anand; Ahn, Byeong-Cheol; Gangadaran, Prakash,  Alzheimer's Disease Pathology and Assistive Nanotheranostic Approaches for Its Therapeutic Interventions,INTERNATIONAL JOURNAL OF MOLECULAR SCIENCES</t>
  </si>
  <si>
    <t>10.3390/ijms25179690</t>
  </si>
  <si>
    <t>Dhar A.; Gupta S.L.; Saini P.; Sinha K.; Khandelwal A.; Tyagi R.; Singh A.; Sharma P.; Jaiswal R.K. Nanotechnology-based theranostic and prophylactic approaches against SARS-CoV-2.;  Immunologic Research</t>
  </si>
  <si>
    <t>https://www.scopus.com/inward/record.uri?eid=2-s2.0-85170027876&amp;doi=10.1007%2fs12026-023-09416-x&amp;partnerID=40&amp;md5=df2d3257ccafdc3db064a22655c07985</t>
  </si>
  <si>
    <t>Dhiman, Ruby; Bazad, Nancy; Mukherjee, Riya; Leal, Elcio; Ahmad, Saheem; Kaur, Kirtanjot; Raj, V. Samuel; Chang, Chung-Ming; Pandey, Ramendra Pati,  Enhanced drug delivery with nanocarriers: a comprehensive review of recent advances in breast cancer detection and treatment,DISCOVER NANO</t>
  </si>
  <si>
    <t>10.1186/s11671-024-04086-6</t>
  </si>
  <si>
    <t>Ding, Ling; Agrawal, Prachi; Singh, Sandeep K.; Chhonker, Yashpal S.; Sun, Jingjing; Murry, Daryl J.,  Polymer-Based Drug Delivery Systems for Cancer Therapeutics,POLYMERS</t>
  </si>
  <si>
    <t>10.3390/polym16060843</t>
  </si>
  <si>
    <t>Egwu, Chinedu O.; Aloke, Chinyere; Onwe, Kenneth T.; Umoke, Chukwunalu Igbudu; Nwafor, Joseph; Eyo, Robert A.; Chukwu, Jennifer Adaeze; Ufebe, Godswill O.; Ladokun, Jennifer; Audu, David Tersoo; Agwu, Anthony O.; Obasi, David Chukwu; Okoro, Chukwuemeka O.,  Nanomaterials in Drug Delivery: Strengths and Opportunities in Medicine,MOLECULES</t>
  </si>
  <si>
    <t>10.3390/molecules29112584</t>
  </si>
  <si>
    <t>Emam S.A.; Badawy E.; El-Sherbiny I.M. Development of promising polymers as vectors in cancer therapy. Cancer Therapy: Potential Applications of Nanotechnology</t>
  </si>
  <si>
    <t>https://www.scopus.com/inward/record.uri?eid=2-s2.0-85199629248&amp;doi=10.1016%2fB978-0-443-15401-0.00005-1&amp;partnerID=40&amp;md5=147bd8c3dd34215164c50368907ddd3b</t>
  </si>
  <si>
    <t>Espinar-Buitrago, Maria de la Sierra; Magro-Lopez, Esmeralda; Vazquez-Alejo, Elena; Maria Angeles, Munoz-Fernandez,  Enhanced Immunomodulatory Effects of Thymosin-Alpha-1 in Combination with Polyanionic Carbosilane Dendrimers against HCMV Infection,INTERNATIONAL JOURNAL OF MOLECULAR SCIENCES</t>
  </si>
  <si>
    <t>10.3390/ijms25041952</t>
  </si>
  <si>
    <t>Fard, Niloufar Torabi; Panahi, Homayon Ahmad; Moniri, Elham; Soltani, Elham Reza; Mahdavijalal, Mohammadreza,  Stimuli-Responsive Dendrimers as Nanoscale Vectors in Drug and Gene Delivery Systems: A Review Study,JOURNAL OF POLYMERS AND THE ENVIRONMENT</t>
  </si>
  <si>
    <t>10.1007/s10924-024-03280-y</t>
  </si>
  <si>
    <t>Ferraz, Maria Pia,  Advanced Nanotechnological Approaches for Biofilm Prevention and Control,APPLIED SCIENCES-BASEL</t>
  </si>
  <si>
    <t>10.3390/app14188137</t>
  </si>
  <si>
    <t>Garg R.; Anjum A. Smart and sustainable applications of nanocompositesSmart and Sustainable Applications of Nanocomposites</t>
  </si>
  <si>
    <t>https://www.scopus.com/inward/record.uri?eid=2-s2.0-85196243100&amp;doi=10.4018%2f9798369310946&amp;partnerID=40&amp;md5=1ac3132abe0f16df2caca8c7eeedaa8d</t>
  </si>
  <si>
    <t>Gill, Richa; Al-Badr, Mashael; Alghouti, Mohammad; Mohamed, Nura Adam; Abou-Saleh, Haissam; Rahman, Md Mizanur,  Revolutionizing Cardiovascular Health with Nano Encapsulated Omega-3 Fatty Acids: A Nano-Solution Approach,MARINE DRUGS</t>
  </si>
  <si>
    <t>10.3390/md22060256</t>
  </si>
  <si>
    <t>Grodzicka, Marika; Michlewska, Sylwia; Buczkowski, Adam; Ortega, Paula; de la Mata, Francisco Javier; Bryszewska, Maria; Ionov, Maksim,  Effect of polyphenolic dendrimers on biological and artificial lipid membranes,CHEMISTRY AND PHYSICS OF LIPIDS</t>
  </si>
  <si>
    <t>10.1016/j.chemphyslip.2024.105444</t>
  </si>
  <si>
    <t>Guo, Haochen; Mi, Peng,  Polymer-drug and polymer-protein conjugated nanocarriers: Design, drug delivery, imaging, therapy, and clinical applications,WILEY INTERDISCIPLINARY REVIEWS-NANOMEDICINE AND NANOBIOTECHNOLOGY</t>
  </si>
  <si>
    <t>10.1002/wnan.1988</t>
  </si>
  <si>
    <t>Gupta P.; Sharma A.; Mittal V. Polymeric Vehicles for Nucleic Acid Delivery: Enhancing the Therapeutic Efficacy and Cellular UptakeRecent Advances in Drug Delivery and Formulation</t>
  </si>
  <si>
    <t>https://www.scopus.com/inward/record.uri?eid=2-s2.0-85208108147&amp;doi=10.2174%2f0126673878324536240805060143&amp;partnerID=40&amp;md5=49b8dbef7465fcefed834f7e724245e3</t>
  </si>
  <si>
    <t>Hannan, Abdul; Du, Xiaoxia; Maqbool, Bakhtawar; Khan, Ahrar,  Nanoparticles as Potent Allies in Combating Antibiotic Resistance: A Promising Frontier in Antimicrobial Therapy,PAKISTAN VETERINARY JOURNAL</t>
  </si>
  <si>
    <t>10.29261/pakvetj/2024.227</t>
  </si>
  <si>
    <t>Hashim, P. K.; Poonkuzhi, Naseef Punnoth; Cheruthu, Nusaiba Madappuram; Kuruniyan, Mohamed Saher,  Drug Delivery Systems for Natural Medicines in Cancer Therapy,CURRENT TOPICS IN MEDICINAL CHEMISTRY</t>
  </si>
  <si>
    <t>10.2174/0115680266315985240710063754</t>
  </si>
  <si>
    <t>Hemso, B. Elizabeth; Neikha, Kevizali; Das, Parineeta; Gupta, Anshika; Puzari, Amrit,  Theoretical Investigation of Para-Substituted Aniline Based Dendritic Architecture: In-Silico ADMET, DFT, and Machine Learning Approach,CHEMISTRYSELECT</t>
  </si>
  <si>
    <t>10.1002/slct.202403527</t>
  </si>
  <si>
    <t>Hoseini, Zakieh Sadat; Zeinalilathori, Somayeh; Fathi-karkan, Sonia; Zeinali, Safieh; Rahdar, Abbas; Siddiqui, Bazla; Kharaba, Zelal; Pandey, Sadanand,  Cell-targeting nanomedicine for bladder cancer: A cellular bioengineering approach for precise drug delivery,JOURNAL OF DRUG DELIVERY SCIENCE AND TECHNOLOGY</t>
  </si>
  <si>
    <t>10.1016/j.jddst.2024.106220</t>
  </si>
  <si>
    <t>Huong Lan Vuong; Chu Thanh Lan; Hien Thi Thu Le,  The development and technologies of RNA therapeutics,RNA THERAPEUTICS, PT A</t>
  </si>
  <si>
    <t>10.1016/bs.pmbts.2023.12.017</t>
  </si>
  <si>
    <t>Imran, Mohmmad; Singh, Shriya; Ahmad, Mohammad Naiyaz; Malik, Pradip; Mukhopadhyay, Atri; Yadav, Karan Singh; Gupta, Umesh D.; Mugale, Madhav N.; Mitra, Kalyan; Srivastava, Kishore K.; Chopra, Sidharth; Mignani, Serge; Apartsin, Evgeny; Majoral, Jean-Pierre; Dasgupta, Arunava,  Polycationic phosphorous dendrimer potentiates multiple antibiotics against drug-resistant mycobacterial pathogens,BIOMEDICINE &amp; PHARMACOTHERAPY</t>
  </si>
  <si>
    <t>10.1016/j.biopha.2024.116289</t>
  </si>
  <si>
    <t>Kan, Guangyi; Chen, Lijia; Zhang, Wenjie; Bian, Qiqi; Wang, Xichang; Zhong, Jian,  Recent advances in the development and application of curcumin-loaded micro/nanocarriers in food research,ADVANCES IN COLLOID AND INTERFACE SCIENCE</t>
  </si>
  <si>
    <t>10.1016/j.cis.2024.103333</t>
  </si>
  <si>
    <t>Kedar, Pawan; Saraf, Apeksha; Maheshwari, Rahul; Sharma, Mayank,  Advances in Dendritic Systems and Dendronized Nanoparticles: Paradigm Shifts in Cancer Targeted Therapy and Diagnostics,MOLECULAR PHARMACEUTICS</t>
  </si>
  <si>
    <t>10.1021/acs.molpharmaceut.4c00856</t>
  </si>
  <si>
    <t>Khademi Z.; Mottaghi-Dastjerdi N.; Morad H.; Hedayati N.; Sharafi A. Challenges and Limitations of the Lymphatic Drug Delivery Systems Advanced Targeting of the Lymphatic System</t>
  </si>
  <si>
    <t>https://www.scopus.com/inward/record.uri?eid=2-s2.0-105001901602&amp;doi=10.1007%2f978-3-031-64828-1_22&amp;partnerID=40&amp;md5=f101b14ec6543d3b6457a4647765de1c</t>
  </si>
  <si>
    <t>Khan, Mariya; Nasim, Modassir; Feizy, Mohammadamin; Parveen, Rabea; Gull, Azka; Khan, Saba; Ali, Javed,  Contemporary strategies in glioblastoma therapy: Recent developments and innovations,NEUROSCIENCE</t>
  </si>
  <si>
    <t>10.1016/j.neuroscience.2024.09.022</t>
  </si>
  <si>
    <t>Kheiriabad, Shiva; Jafari, Amir; Aghdash, Simin Namvar; Dolatabadi, Jafar Ezzati Nazhad; Andishmand, Hashem; Jafari, Seid Mahdi,  Applications of Advanced Nanomaterials in Biomedicine, Pharmaceuticals, Agriculture, and Food Industry,BIONANOSCIENCE</t>
  </si>
  <si>
    <t>10.1007/s12668-024-01506-w</t>
  </si>
  <si>
    <t>Kulsoom J.; Kamran H.B.; Ullah F.; Nawaz K.; Ullah M.; Naeem M. Nano-Based Drug Delivery Systems in Plants Nanotechnology in the Life Sciences</t>
  </si>
  <si>
    <t>https://www.scopus.com/inward/record.uri?eid=2-s2.0-85216087572&amp;doi=10.1007%2f978-3-031-76000-6_14&amp;partnerID=40&amp;md5=83b790b2ab36f1dc233ec54020dd1619</t>
  </si>
  <si>
    <t>Kumari, Alka; Bajwa, Neha,  Malaria Therapeutic Paradigm: An Evolution Towards Commercial Drug Delivery Technology,CURRENT TREATMENT OPTIONS IN INFECTIOUS DISEASES</t>
  </si>
  <si>
    <t>10.1007/s40506-024-00273-2</t>
  </si>
  <si>
    <t>Li, Guangyao; Wang, Cong; Jin, Binghui; Sun, Tao; Sun, Kang; Wang, Shuang; Fan, Zhe,  Advances in smart nanotechnology-supported photodynamic therapy for cancer,CELL DEATH DISCOVERY</t>
  </si>
  <si>
    <t>10.1038/s41420-024-02236-4</t>
  </si>
  <si>
    <t>Liu, Xue; Wang, Weijiao; Li, Qiang; Niu, Hongtao; Zhang, Weili,  Therapeutic potentials of peptide-derived nanoformulations in atherosclerosis: present status and future directions,INTERNATIONAL JOURNAL OF SMART AND NANO MATERIALS</t>
  </si>
  <si>
    <t>10.1080/19475411.2024.2395270</t>
  </si>
  <si>
    <t>Lopez-Portugues, Carlos; Montes-Bayon, Maria; Diez, Paula,  Biomarkers in Ovarian Cancer: Towards Personalized Medicine,PROTEOMES</t>
  </si>
  <si>
    <t>10.3390/proteomes12010008</t>
  </si>
  <si>
    <t>Lv, Yan; Zhai, Chenglei; Sun, Gang; He, Yangfang,  Chitosan as a promising materials for the construction of nanocarriers for diabetic retinopathy: an updated review,JOURNAL OF BIOLOGICAL ENGINEERING</t>
  </si>
  <si>
    <t>10.1186/s13036-024-00414-7</t>
  </si>
  <si>
    <t>Mahiran, Siti Nur Syahirah Nor; Ravi, Nanthini; Mahboob, Alam; Abd Kadir, Nurul Huda,  SELECTIVE CYTOTOXICITY EFFECTS OF R-GLYCIDOL AND S-GLYCIDOL ON VERO AND HCT 116 CELLS IN EVALUATING THE INCIDENCE OF GLYCIDYL ESTERS IN EDIBLE OILS AND FATS,JOURNAL OF OIL PALM RESEARCH</t>
  </si>
  <si>
    <t>10.21894/jopr.2023.0049</t>
  </si>
  <si>
    <t>Mahjubin-Tehran, Maryam; Khandan-Nasab, Niloofar; Kesharwani, Prashant; Sahebkar, Amirhossein,  Dendrimer-Encapsulated Curcumin: Illuminating pathways to cancer treatment excellence,EUROPEAN POLYMER JOURNAL</t>
  </si>
  <si>
    <t>10.1016/j.eurpolymj.2024.113358</t>
  </si>
  <si>
    <t>Majumdar, Amrita Ghosh; Pany, Biswajit; Parua, Sankha Subhra; Mukherjee, Debdeepto; Panda, Agnihotri; Mohanty, Madhuchhanda; Das, Biswadeep; Si, Satyabrata; Mohanty, Priti S.,  Stimuli-Responsive Nanogel/Microgel Hybrids as Targeted Drug Delivery Systems: A Comprehensive Review,BIONANOSCIENCE</t>
  </si>
  <si>
    <t>10.1007/s12668-024-01577-9</t>
  </si>
  <si>
    <t>Majumdar, Manisha; Badwaik, Hemant,  Trends on Novel Targets and Nanotechnology-Based Drug Delivery System in the Treatment of Parkinson's disease: Recent Advancement in Drug Development,CURRENT DRUG TARGETS</t>
  </si>
  <si>
    <t>10.2174/0113894501312703240826070530</t>
  </si>
  <si>
    <t>Martin-Morales, Celia; Caspani, Sofia; Desco, Manuel; Tavares de Sousa, Celia; Gomez-Gaviro, Maria Victoria,  Controlled Drug Release Systems for Cerebrovascular Diseases,ADVANCED THERAPEUTICS</t>
  </si>
  <si>
    <t>10.1002/adtp.202400239</t>
  </si>
  <si>
    <t>Mina N.; Guido V.S.; Prezoto B.C.; Oliva M.L.V.; Sousa A.A. How Dendrimers Impact Fibrin Clot Formation, Structure, and Properties.; . .; . ACS Omega</t>
  </si>
  <si>
    <t>https://www.scopus.com/inward/record.uri?eid=2-s2.0-85213683387&amp;doi=10.1021%2facsomega.4c08120&amp;partnerID=40&amp;md5=f985c2f3fd9a6e57214cc293172ceca9</t>
  </si>
  <si>
    <t>Mina, Natasha; Guido, Vinicius S.; Prezoto, Benedito C.; Oliva, Maria Luiza V.; Sousa, Alioscka A.,  How Dendrimers Impact Fibrin Clot Formation, Structure, and Properties,ACS OMEGA</t>
  </si>
  <si>
    <t>10.1021/acsomega.4c08120</t>
  </si>
  <si>
    <t>Molinaro, Matthew; Skrodzki, David; Pan, Dipanjan,  Chemoradiotherapy and nanomedicine: Drug mechanisms and delivery systems,WILEY INTERDISCIPLINARY REVIEWS-NANOMEDICINE AND NANOBIOTECHNOLOGY</t>
  </si>
  <si>
    <t>10.1002/wnan.1984</t>
  </si>
  <si>
    <t>Mostovaya, Olga; Shiabiev, Igor; Ovchinnikov, Daniil; Pysin, Dmitry; Mukhametzyanov, Timur; Stanavaya, Alesia; Abashkin, Viktar; Shcharbin, Dzmitry; Khannanov, Arthur; Kutyreva, Marianna; Shen, Mingwu; Shi, Xiangyang; Padnya, Pavel; Stoikov, Ivan,  PAMAM-Calix-Dendrimers: Third Generation Synthesis and Impact of Generation and Macrocyclic Core Conformation on Hemotoxicity and Calf Thymus DNA Binding,PHARMACEUTICS</t>
  </si>
  <si>
    <t>10.3390/pharmaceutics16111379</t>
  </si>
  <si>
    <t>Mullerova, Monika; Tarach, Piotr; Strasak, Tomas; Curinova, Petra; Petrickovic, Roman; Zavodna, Tana; Topinka, Jan; Janaszewska, Anna; Klajnert-Maculewicz, Barbara; St'astna, Lucie Cervenkova,  Comparative Study of Functionalized Carbosilane Dendrimers for siRNA Delivery: Synthesis, Cytotoxicity, and Biophysical Properties,ACS OMEGA</t>
  </si>
  <si>
    <t>10.1021/acsomega.4c08314</t>
  </si>
  <si>
    <t>Muthukrishnan, Saradhadevi; Gunasangkaran, Gayathiri; Ravi, Anjali K.; Amirthalakshmi, Sobiya Ramaraju; Gandhi, Durganjali; Arumugam, Vijaya Anand; Shanmugam, Velayuthaprabhu; Sakthivel, Kunnathur Murugesan; Pushpam, Marie Arockianathan; Kaliyaperumal, Ashokkumar; Packiaraj, Gurusaravanan; Muthukrishnan, Arun,  Molecular Mechanism of Novel PAMAM Dendrimer Decorated Tectona grandis and Lactobacillus plantarum Nanoparticles on Autophagy-Induced Apoptosis in TNBC Cells,BIONANOSCIENCE</t>
  </si>
  <si>
    <t>10.1007/s12668-024-01532-8</t>
  </si>
  <si>
    <t>Nallappan D.; Kanathasan J.S.; Poddar S. Sustainable use of nanotechnology in biomedical sciencesCutting-Edge Applications of Nanomaterials in Biomedical Sciences</t>
  </si>
  <si>
    <t>https://www.scopus.com/inward/record.uri?eid=2-s2.0-85193000898&amp;doi=10.4018%2f979-8-3693-0448-8.ch016&amp;partnerID=40&amp;md5=5272f3ae5a21a84f2a73c2b0603cfc5d</t>
  </si>
  <si>
    <t>Nasim, Modassir; Khan, Mariya; Parveen, Rabea; Gull, Azka; Khan, Saba; Ali, Javed,  Novel paradigm of therapeutic intervention for skin cancer: challenges and opportunities,FUTURE JOURNAL OF PHARMACEUTICAL SCIENCES</t>
  </si>
  <si>
    <t>10.1186/s43094-024-00686-2</t>
  </si>
  <si>
    <t>Naumenko, Ekaterina; Guryanov, Ivan; Gomzikova, Marina,  Drug Delivery Nano-Platforms for Advanced Cancer Therapy,SCIENTIA PHARMACEUTICA</t>
  </si>
  <si>
    <t>10.3390/scipharm92020028</t>
  </si>
  <si>
    <t>Nayak M.R.; Bayannavar P.K.; Kamble R.R. Design of Medicinally Pertinent Multifunctional Inorganic Nanomaterials Using Artificial IntelligenceMultifunctional Inorganic Nanomaterials for Energy Applications</t>
  </si>
  <si>
    <t>https://www.scopus.com/inward/record.uri?eid=2-s2.0-85195768004&amp;doi=10.1201%2f9781003479239-27&amp;partnerID=40&amp;md5=7cc48d153e616aa16b47938f4ad328ec</t>
  </si>
  <si>
    <t>Ndlovu, Nkanyiso L.; Mdlalose, Wendy B.; Ntsendwana, Bulelwa; Moyo, Thomas,  Evaluation of Advanced Nanomaterials for Cancer Diagnosis and Treatment,PHARMACEUTICS</t>
  </si>
  <si>
    <t>10.3390/pharmaceutics16040473</t>
  </si>
  <si>
    <t>Nemakhavhani, Lufuno; Abrahamse, Heidi; Kumar, Sathish Sundar Dhilip,  A review on dendrimer-based nanoconjugates and their intracellular trafficking in cancer photodynamic therapy,ARTIFICIAL CELLS NANOMEDICINE AND BIOTECHNOLOGY</t>
  </si>
  <si>
    <t>10.1080/21691401.2024.2368033</t>
  </si>
  <si>
    <t>Nhani, Gabriela Braga Barros; Di Filippo, Leonardo Delello; de Paula, Geanne Aparecida; Mantovanelli, Vitoria Ribeiro; da Fonseca, Patricia Pereira; Tashiro, Felipe Mota; Monteiro, Diana Coelho; Fonseca-Santos, Bruno; Duarte, Jonatas L.; Chorilli, Marlus,  High-Tech Sustainable Beauty: Exploring Nanotechnology for the Development of Cosmetics Using Plant and Animal By-Products,COSMETICS</t>
  </si>
  <si>
    <t>10.3390/cosmetics11040112</t>
  </si>
  <si>
    <t>Oehler, Josephine B.; Rajapaksha, Weranga; Albrecht, Hugo,  Emerging Applications of Nanoparticles in the Diagnosis and Treatment of Breast Cancer,JOURNAL OF PERSONALIZED MEDICINE</t>
  </si>
  <si>
    <t>10.3390/jpm14070723</t>
  </si>
  <si>
    <t>Padnya, Pavel; Shiabiev, Igor; Pysin, Dmitry; Gerasimova, Tatiana; Ranishenka, Bahdan; Stanavaya, Alesia; Abashkin, Viktar; Shcharbin, Dzmitry; Shi, Xiangyang; Shen, Mingwu; Nazarova, Anastasia; Stoikov, Ivan,  Non-Viral Systems Based on PAMAM-Calix-Dendrimers for Regulatory siRNA Delivery into Cancer Cells,INTERNATIONAL JOURNAL OF MOLECULAR SCIENCES</t>
  </si>
  <si>
    <t>10.3390/ijms252312614</t>
  </si>
  <si>
    <t>Panghal, Archna; Flora, S. J. S.,  Nano-based approaches for the treatment of neuro-immunological disorders: a special emphasis on multiple sclerosis,DISCOVER NANO</t>
  </si>
  <si>
    <t>10.1186/s11671-024-04135-0</t>
  </si>
  <si>
    <t>Panigrahy, Uttam Prasad; Buchade, Rahul Subhash; Subhadra, Sandhya; Narayanan, Anoop Kumar; Gunjal, Sachinkumar Dnyaneshwar; Selvakumari, Ezhilarasan; Pandey, Narendra Kumar; Wal, Ankita,  Acetylresveratrol (AC-Res): An Evolving Frontier in Modulating Gene Expression,CURRENT GENE THERAPY</t>
  </si>
  <si>
    <t>10.2174/0115665232291487240603093218</t>
  </si>
  <si>
    <t>Patil K.B.; Patel J.K.; Goswami H.H.; Chaudhari A.S. Design of Surface Modified Acyclovir-loaded Graphene Oxide-Mesoporous Silica Nanocomposite: Optimization and In Vitro Characterization. .; . Nano Biomedicine and Engineering</t>
  </si>
  <si>
    <t>https://www.scopus.com/inward/record.uri?eid=2-s2.0-85205910380&amp;doi=10.26599%2fNBE.2024.9290076&amp;partnerID=40&amp;md5=36edaaa4f7105fae7c0b9e29f11989fe</t>
  </si>
  <si>
    <t>Pei, Kun; Georgi, Maria; Hill, Daniel; Lam, Chun Fung Jeffrey; Wei, Wei; Cordeiro, Maria Francesca,  Review: Neuroprotective Nanocarriers in Glaucoma,PHARMACEUTICALS</t>
  </si>
  <si>
    <t>10.3390/ph17091190</t>
  </si>
  <si>
    <t>Peregrino, Giordana M. S.; Kudsiova, Laila; Santin, Matteo,  Poly(Epsilon-Lysine) Dendrons Inhibit Proliferation in HER2-Overexpressing SKBR3 Breast Cancer Cells at Levels Higher than the Low-Expressing MDA-MB-231 Phenotype and Independently from the Presentation of HER2 Bioligands in Their Structure,INTERNATIONAL JOURNAL OF MOLECULAR SCIENCES</t>
  </si>
  <si>
    <t>10.3390/ijms252211987</t>
  </si>
  <si>
    <t>Rai D.B.; Medicherla K.; Pooja D.; Kulhar H. Dendrimers-Mediated Delivery of Phytoconstituents. Nanotechnology Based Delivery of Phytoconstituents and Cosmeceuticals</t>
  </si>
  <si>
    <t>https://www.scopus.com/inward/record.uri?eid=2-s2.0-105003325070&amp;doi=10.1007%2f978-981-99-5314-1_9&amp;partnerID=40&amp;md5=776e96137595b234188526df8c3e8990</t>
  </si>
  <si>
    <t>Ranch K.; Jani H.; Patel Y.; Dhameliya T.; Boddu S.H.S. Bioactive-loaded nanocarriers in management of health and disease .;  Nanocarrier Drug Delivery Systems: Therapeutic and Diagnostic Medicine</t>
  </si>
  <si>
    <t>https://www.scopus.com/inward/record.uri?eid=2-s2.0-85204278598&amp;doi=10.1515%2f9783111320847-014&amp;partnerID=40&amp;md5=9c7c6195bd8656706e5d96e3bd1fa98b</t>
  </si>
  <si>
    <t>Rao M.J.; Murugaiyan K.; Rengan A.K. Thermoresponsive Micro and Nano Drug Delivery SystemsSmart Micro-and Nanomaterials for Drug Delivery</t>
  </si>
  <si>
    <t>https://www.scopus.com/inward/record.uri?eid=2-s2.0-85201484862&amp;doi=10.1201%2f9781003468424-11&amp;partnerID=40&amp;md5=7d473da4f51c0e09aa44dcad47db7c1c</t>
  </si>
  <si>
    <t>Rasoga, Oana; Yonkeu, Anne Lutgarde Djoumessi; Breazu, Carmen; Socol, Marcela; Preda, Nicoleta; Stanculescu, Florin; Stanculescu, Anca; Iwuoha, Emmanuel,  Organic Heterostructures with Dendrimer Based Mixed Layer for Electronic Applications,MOLECULES</t>
  </si>
  <si>
    <t>10.3390/molecules29174155</t>
  </si>
  <si>
    <t>Ren, Tengfei; Mi, Yuexi; Wei, Jingjing; Han, Xiangyuan; Zhang, Xingxiu; Zhu, Qian; Yue, Tong; Gao, Wenhao; Niu, Xudong; Han, Cuiyan; Wei, Bing,  Advances in Nano-Functional Materials in Targeted Thrombolytic Drug Delivery,MOLECULES</t>
  </si>
  <si>
    <t>10.3390/molecules29102325</t>
  </si>
  <si>
    <t>Rodrigues, Filipe E. P.; Darbre, Tamis; Machuqueiro, Miguel,  High Charge Density in Peptide Dendrimers is Required to Destabilize Membranes: Insights into Endosome Evasion,JOURNAL OF CHEMICAL INFORMATION AND MODELING</t>
  </si>
  <si>
    <t>10.1021/acs.jcim.4c00018</t>
  </si>
  <si>
    <t>Rostami S.; Mirshafiyan M.; Samadi A.; Moammeri A.; Khoramipour M.; Mostafavi E. Functionalized dendrimers for cancer therapy Functionalized Nanomaterials for Cancer Research: Applications in Treatments, Tools and Devices</t>
  </si>
  <si>
    <t>https://www.scopus.com/inward/record.uri?eid=2-s2.0-85193394143&amp;doi=10.1016%2fB978-0-443-15518-5.00007-0&amp;partnerID=40&amp;md5=23882a015f80dc206ac6fb534fdeeab2</t>
  </si>
  <si>
    <t>Salve, Rajesh; Haldar, Niladri; Shaikh, Aazam; Samanta, Rajkumar; Sengar, Devyani; Patra, Surajit; Gajbhiye, Virendra,  MUC1 aptamer-tethered H40-TEPA-PEG nanoconjugates for targeted siRNA-delivery and gene silencing in breast cancer cells,FRONTIERS IN BIOENGINEERING AND BIOTECHNOLOGY</t>
  </si>
  <si>
    <t>10.3389/fbioe.2024.1383495</t>
  </si>
  <si>
    <t>Samanta S.; Banerjee J.; Ahmed R.; Das S.; Dash S.K.; Kaur A.; Purewal S.S. Nanotechnology for Encapsulation and Delivery of Functional Food Ingredients .;  Nanotechnology in the Food Industry: Applications, Recent Trends, and Future Perspectives</t>
  </si>
  <si>
    <t>https://www.scopus.com/inward/record.uri?eid=2-s2.0-85216402073&amp;doi=10.1201%2f9781003438168-3&amp;partnerID=40&amp;md5=875cff900b78ad7546ae6427be02296b</t>
  </si>
  <si>
    <t>Santos, Joao A. V.; Silva, Daniela; Marques, Maria Paula M.; de Carvalho, Luis A. E. Batista,  Platinum-based chemotherapy: trends in organic nanodelivery systems,NANOSCALE</t>
  </si>
  <si>
    <t>10.1039/d4nr01483a</t>
  </si>
  <si>
    <t>Sapian, Nur Ain Syaqirah; Roslan, Muhamad Aidilfitri Mohamad; Hashim, Amalia Mohd; Manaf, Yanty Noorzianna Abdul; Desa, Mohd Nasir Mohd; Halim, Murni; Sani, Muhamad Shirwan Abdullah; Yusof, Mohd Termizi; Dek, Mohd Sabri Pak; Wasoh, Helmi,  N-ALKANE PROFILES OF LARD AND VEGETABLE OILS, AND THEIR CHEMOMETRICS DIFFERENTIATION,JOURNAL OF OIL PALM RESEARCH</t>
  </si>
  <si>
    <t>10.21894/jopr.2023.0038</t>
  </si>
  <si>
    <t>Sarkar, Zinataman; Singh, Harshita; Iqubal, Mohammad Kashif; Baboota, Sanjula; Khan, Saba; Parveen, Rabea; Ali, Javed,  Involvement of macromolecules in 3D printing for wound healing management: A narrative review,INTERNATIONAL JOURNAL OF BIOLOGICAL MACROMOLECULES</t>
  </si>
  <si>
    <t>10.1016/j.ijbiomac.2024.136991</t>
  </si>
  <si>
    <t>Sarode, Rahul J.; Mahajan, Hitendra S.,  Dendrimers for drug delivery: An overview of its classes, synthesis, and applications,JOURNAL OF DRUG DELIVERY SCIENCE AND TECHNOLOGY</t>
  </si>
  <si>
    <t>10.1016/j.jddst.2024.105896</t>
  </si>
  <si>
    <t>Shahzad, Maria; Hameed, Huma; Amjad, Ayesha; Khan, Mahtab Ahmad; Qureshi, Inaba Shujaat; Hameed, Anam; Saeed, Asad; Munir, Rabia,  An updated landscape on nanopharmaceutical delivery for mitigation of colon cancer,NAUNYN-SCHMIEDEBERGS ARCHIVES OF PHARMACOLOGY</t>
  </si>
  <si>
    <t>10.1007/s00210-024-03482-0</t>
  </si>
  <si>
    <t>Shaji, Priyanka S.; Mathai, Suja; Sandhya, K. S.,  Scandium oxide-polypropylene imine dendrimer nanocomposite as a promising antimicrobial coating for orthopedic implants,EMERGENT MATERIALS</t>
  </si>
  <si>
    <t>10.1007/s42247-024-00867-y</t>
  </si>
  <si>
    <t>Sharma A.; Singh M.; Sharma V.; Vashishth A.; Raj M.; Upadhyay S.K.; Singh S.; Ramniwas S.; Dhama K.; Sharma A.K.; Bhatia S.K. Current paradigms in employing self-assembled structures: Drug delivery implications with improved therapeutic potential .;  Colloids and Surfaces B: Biointerfaces</t>
  </si>
  <si>
    <t>https://www.scopus.com/inward/record.uri?eid=2-s2.0-85183472281&amp;doi=10.1016%2fj.colsurfb.2024.113745&amp;partnerID=40&amp;md5=ccf1575bdf5c39e84c3bde4ebb30520d</t>
  </si>
  <si>
    <t>Sharma, Ajay; Singh, Manoj; Sharma, Varruchi; Vashishth, Amit; Raj, Mayank; Upadhyay, Sushil K.; Singh, Sandeep; Ramniwas, Seema; Dhama, Kuldeep; Sharma, Anil K.; Bhatia, Shashi Kant,  Current paradigms in employing self-assembled structures: Drug delivery implications with improved therapeutic potential,COLLOIDS AND SURFACES B-BIOINTERFACES</t>
  </si>
  <si>
    <t>10.1016/j.colsurfb.2024.113745</t>
  </si>
  <si>
    <t>Sharma, Mayank; Shah, Rahul; Saraf, Apeksha; Kumar, Rohit; Maheshwari, Rahul; Balakrishnan, Kalpana; Nair, Abhinav; Kumar, Ranvijay; Gupta, Piyush Kumar,  Current advances in the therapeutic potential of nanomedicines for pulmonary disorders,EMERGENT MATERIALS</t>
  </si>
  <si>
    <t>10.1007/s42247-024-00708-y</t>
  </si>
  <si>
    <t>Sheveleva, Nadezhda N.; Komolkin, Andrei V.; Markelov, Denis A.,  Molecular dynamics simulation of mechanical relaxation of poly(propyleneimine) dendrimers,JOURNAL OF RHEOLOGY</t>
  </si>
  <si>
    <t>10.1122/8.0000723</t>
  </si>
  <si>
    <t>Singh, Davinder; Sharma, Yashika; Dheer, Divya; Shankar, Ravi,  Stimuli responsiveness of recent biomacromolecular systems (concept to market): A review,INTERNATIONAL JOURNAL OF BIOLOGICAL MACROMOLECULES</t>
  </si>
  <si>
    <t>10.1016/j.ijbiomac.2024.129901</t>
  </si>
  <si>
    <t>Singh, Kuldeep; Gupta, Jeetendra Kumar; Kumar, Shivendra; Singh, Talever,  The Potential Role of Soybean Bioactive Peptides in the Prevention and Cure of Carcinoma and Cardiovascular Disorder,Current Bioactive Compounds</t>
  </si>
  <si>
    <t>10.2174/1573407219666230907115809</t>
  </si>
  <si>
    <t>Skrzyniarz, Kinga; Takvor-Mena, Samuel; Lach, Karolina; Lysek-Gladysinska, Ma lgorzata; Barrios-Gumiel, Oscar; Cano, Jesus; Ciepluch, Karol,  Molecular mechanism of action of imidazolium carbosilane dendrimers on the outer bacterial membrane - From membrane damage to permeability to antimicrobial endolysin,JOURNAL OF COLLOID AND INTERFACE SCIENCE</t>
  </si>
  <si>
    <t>10.1016/j.jcis.2024.03.130</t>
  </si>
  <si>
    <t>Solanki, Raghu; Makwana, Nilesh; Kumar, Rahul; Joshi, Madhvi; Patel, Ashish; Bhatia, Dhiraj; Sahoo, Dipak Kumar,  Nanomedicines as a cutting-edge solution to combat antimicrobial resistance,RSC ADVANCES</t>
  </si>
  <si>
    <t>10.1039/d4ra06117a</t>
  </si>
  <si>
    <t>Sun, Liyan; Lan, Jinshuai; Li, Zhe; Zeng, Ruifeng; Shen, Yi; Zhang, Tong; Ding, Yue,  Transforming Cancer Treatment with Nanotechnology: The Role of Berberine as a Star Natural Compound,INTERNATIONAL JOURNAL OF NANOMEDICINE</t>
  </si>
  <si>
    <t>10.2147/IJN.S469350</t>
  </si>
  <si>
    <t>Sun, Yuan; Wang, Chengen; Li, Xiaoguang; Lu, Jun; Wang, Maolin,  Recent advances in drug delivery of celastrol for enhancing efficiency and reducing the toxicity,FRONTIERS IN PHARMACOLOGY</t>
  </si>
  <si>
    <t>10.3389/fphar.2024.1137289</t>
  </si>
  <si>
    <t>Taha, Esraa; Shetta, Amro; Nour, Samia A.; Naguib, Marianne J.; Mamdouh, Wael,  Versatile Nanoparticulate Systems as a Prosperous Platform for Targeted Nose-Brain Drug Delivery,MOLECULAR PHARMACEUTICS</t>
  </si>
  <si>
    <t>10.1021/acs.molpharmaceut.3c00588</t>
  </si>
  <si>
    <t>Tariq, Tayyaba; Bibi, Shumaila; Shah, Syed Shoaib Ahmad; Wattoo, Muhammad Ahmad; Salem, Mohamed A.; El-Haroun, Hala; El-Bahy, Zeinhom M.; Rehman, Aziz ur; Bao, Shujuan,  MIL materials: Synthesis strategies, morphology control, and biomedical application: A critical review,JOURNAL OF DRUG DELIVERY SCIENCE AND TECHNOLOGY</t>
  </si>
  <si>
    <t>10.1016/j.jddst.2024.106532</t>
  </si>
  <si>
    <t>Torabi Fard N.; Ahmad Panahi H.; Moniri E.; Reza Soltani E.; Mahdavijalal M. Stimuli-Responsive Dendrimers as Nanoscale Vectors in Drug and Gene Delivery Systems: A Review Study.;  Journal of Polymers and the Environment</t>
  </si>
  <si>
    <t>https://www.scopus.com/inward/record.uri?eid=2-s2.0-85192208689&amp;doi=10.1007%2fs10924-024-03280-y&amp;partnerID=40&amp;md5=a69a2884466e638a72a5badafe0aa968</t>
  </si>
  <si>
    <t>Vikal A.; Maurya R.; Bhowmik S.; Patel P.; Das Gupta G.; Das Kurmi B. From Conventional to Cutting-edge: A Comprehensive Review on Drug Delivery Systems Drug Delivery Letters</t>
  </si>
  <si>
    <t>https://www.scopus.com/inward/record.uri?eid=2-s2.0-85203003244&amp;doi=10.2174%2f0122103031304556240430161553&amp;partnerID=40&amp;md5=ffa2dc28412b3752c3dcc9081628b1f1</t>
  </si>
  <si>
    <t>Waghmare P.S.; Chabukswar A.R.; Raut K.G.; Gaikwad-Pawar B.; Jagdale S.C. Nanoparticle-based targeted therapy through EGFR tyrosine kinase inhibitors and their recent advances in lung cancer therapy. .; . Exploration of Medicine</t>
  </si>
  <si>
    <t>https://www.scopus.com/inward/record.uri?eid=2-s2.0-85200672239&amp;doi=10.37349%2femed.2024.00236&amp;partnerID=40&amp;md5=213015d1653a72066c45fa659a93b7e8</t>
  </si>
  <si>
    <t>Wang, Yan; Liu, Cuiying; Ren, Yanhong; Song, Jibin; Fan, Kelong; Gao, Lizeng; Ji, Xunming; Chen, Xiaoyuan; Zhao, Heng,  Nanomaterial-Based Strategies for Attenuating T-Cell-Mediated Immunodepression in Stroke Patients: Advancing Research Perspectives,INTERNATIONAL JOURNAL OF NANOMEDICINE</t>
  </si>
  <si>
    <t>10.2147/IJN.S456632</t>
  </si>
  <si>
    <t>Wei, Qidong; Xiao, Yifei; Du, Lixin; Li, Ya,  Advances in Nanoparticles in the Prevention and Treatment of Myocardial Infarction,MOLECULES</t>
  </si>
  <si>
    <t>10.3390/molecules29112415</t>
  </si>
  <si>
    <t>Yang, Guodong; Cao, Yu; Yang, Xinyi; Cui, Te; Tan, Nicole Zian Vi; Lim, Yuen Kai; Fu, Yu; Cao, Xinren; Bhandari, Aanchal; Enikeev, Mikhail; Efetov, Sergey; Balaban, Vladimir; He, Mingze,  Advancements in nanomedicine: Precision delivery strategies for male pelvic malignancies - Spotlight on prostate and colorectal cancer,EXPERIMENTAL AND MOLECULAR PATHOLOGY</t>
  </si>
  <si>
    <t>10.1016/j.yexmp.2024.104904</t>
  </si>
  <si>
    <t>Yıldırım M.; Acet B.Ö.; Dikici E.; Odabaşı M.; Acet Ö. Things to Know and Latest Trends in the Design and Application of Nanoplatforms in Cancer Treatment. BioNanoScience</t>
  </si>
  <si>
    <t>https://www.scopus.com/inward/record.uri?eid=2-s2.0-85200980927&amp;doi=10.1007%2fs12668-024-01582-y&amp;partnerID=40&amp;md5=0de419413384030b694729ff9114cb5c</t>
  </si>
  <si>
    <t>Yildirim, Metin; Acet, Burcu Onal; Dikici, Emrah; Odabasi, Mehmet; Acet, Omur,  Things to Know and Latest Trends in the Design and Application of Nanoplatforms in Cancer Treatment,BIONANOSCIENCE</t>
  </si>
  <si>
    <t>10.1007/s12668-024-01582-y</t>
  </si>
  <si>
    <t>Younis, Mahmoud A.; Alsogaihi, Mohammad A.; Abdellatif, Ahmed A. H.; Saleem, Imran,  Nanoformulations in the treatment of lung cancer: current status and clinical potential,DRUG DEVELOPMENT AND INDUSTRIAL PHARMACY</t>
  </si>
  <si>
    <t>10.1080/03639045.2024.2437562</t>
  </si>
  <si>
    <t>Yuan, Wanjun; Shi, Xiangyang; Lee, Leo Tsz On,  RNA therapeutics in targeting G protein-coupled receptors: Recent advances and challenges,MOLECULAR THERAPY NUCLEIC ACIDS</t>
  </si>
  <si>
    <t>10.1016/j.omtn.2024.102195</t>
  </si>
  <si>
    <t>Zareba, Magdalena; Chmiel-Szukiewicz, Elzbieta; Uram, Lukasz; Noga, Justyna; Rzepna, Magdalena; Wolowiec, Stanislaw,  A Novel PAMAM G3 Dendrimer-Based Foam with Polyether Polyol and Castor Oil Components as Drug Delivery System into Cancer and Normal Cells,MATERIALS</t>
  </si>
  <si>
    <t>10.3390/ma17163905</t>
  </si>
  <si>
    <t>Zhang, Yong-Bo; Wang, Jun-Fang; Wang, Mei-Xia; Peng, Jing; Kong, Xiang-De; Tian, Jie,  Nano-based drug delivery systems for active ingredients from traditional Chinese medicine: Harnessing the power of nanotechnology,FRONTIERS IN PHARMACOLOGY</t>
  </si>
  <si>
    <t>10.3389/fphar.2024.1405252</t>
  </si>
  <si>
    <t>Zhao, Fan; Wang, Jitong; Zhang, Yu; Hu, Jinru; Li, Chenyang; Liu, Shuainan; Li, Ruixiang; Du, Ruofei,  In vivo Fate of Targeted Drug Delivery Carriers,INTERNATIONAL JOURNAL OF NANOMEDICINE</t>
  </si>
  <si>
    <t>10.2147/IJN.S465959</t>
  </si>
  <si>
    <t>Chis, AA (ULBS); Arseniu, AM (ULBS) ; Morgovan, C (ULBS) ; Dobrea, CM (ULBS); Frum, A (ULBS); Juncan, AM (ULBS); Butuca, A (ULBS); Ghibu, S (UMF Cluj); Gligor, FG (ULBS); Rus, LL (ULBS)</t>
  </si>
  <si>
    <t>Biopolymeric Prodrug Systems as Potential Antineoplastic Therapy</t>
  </si>
  <si>
    <t>Alex, Julien; Weber, Christine; Guerrero-Sanchez, Carlos; Schubert, Ulrich S. Recent developments in synthetic approaches for macromolecular prodrugs PROGRESS IN POLYMER SCIENCE</t>
  </si>
  <si>
    <t>10.1016/j.progpolymsci.2024.101855</t>
  </si>
  <si>
    <t>An, Junling; Zhang, Zequn; Zhang, Jinrui; Zhang, Lingyang; Liang, Gaofeng Research progress in tumor therapy of carrier-free nanodrug BIOMEDICINE &amp; PHARMACOTHERAPY</t>
  </si>
  <si>
    <t>10.1016/j.biopha.2024.117258</t>
  </si>
  <si>
    <t>Kumari, Manisha; Sharma, Sanyam; Kanwar, Navjot; Naman, Subh; Baldi, Ashish Dextran-based Drug Delivery Approaches for Lung Diseases: A Review CURRENT DRUG DELIVERY</t>
  </si>
  <si>
    <t>10.2174/0115672018267737231116100812</t>
  </si>
  <si>
    <t>Qin, Henan; Teng, Yibin; Dai, Rui; Wang, Aman; Liu, Jiwei Glycan-based scaffolds and nanoparticles as drug delivery system in cancer therapy FRONTIERS IN IMMUNOLOGY</t>
  </si>
  <si>
    <t>10.3389/fimmu.2024.1395187</t>
  </si>
  <si>
    <t>Reshma, V; Chacko, Arun M.; Abdulla, Naseeha; Annamalai, Maduram; Kandi, Venkataramana Medication Adherence in Cancer Patients: A Comprehensive Review CUREUS JOURNAL OF MEDICAL SCIENCE</t>
  </si>
  <si>
    <t>10.7759/cureus.52721</t>
  </si>
  <si>
    <t>Juncan, AM (JULBS); Morgovan, C (ULBS) ; Rus, LL (ULBS) ; Loghin, F (UMFCJ)</t>
  </si>
  <si>
    <t>Development and Evaluation of a Novel Anti-Ageing Cream Based on Hyaluronic Acid and Other Innovative Cosmetic Actives</t>
  </si>
  <si>
    <t>Hyaluronic acid application strategies for plant bioactive component delivery: A review
Zhang, AL; Huang, JC; (...); Wang, YH
Dec 2024
INTERNATIONAL JOURNAL OF BIOLOGICAL MACROMOLECULES</t>
  </si>
  <si>
    <t>https://www.webofscience.com/wos/alldb/full-record/WOS:001350046900001</t>
  </si>
  <si>
    <t>Deharo, Francois; Grapsa, Julia Global longitudinal strain as a predictor of risk in patients with heart failure with preserved ejection fraction: A deserved role? EUROPEAN JOURNAL OF HEART FAILURE</t>
  </si>
  <si>
    <t>10.1002/ejhf.3211</t>
  </si>
  <si>
    <t>Jalil, Jorge E.; Gabrielli, Luigi; Ocaranza, Maria Paz; MacNab, Paul; Fernandez, Rodrigo; Grassi, Bruno; Jofre, Paulina; Verdejo, Hugo; Acevedo, Monica; Cordova, Samuel; Sanhueza, Luis; Greig, Douglas New Mechanisms to Prevent Heart Failure with Preserved Ejection Fraction Using Glucagon-like Peptide-1 Receptor Agonism (GLP-1 RA) in Metabolic Syndrome and in Type 2 Diabetes: A Review INTERNATIONAL JOURNAL OF MOLECULAR SCIENCES</t>
  </si>
  <si>
    <t>10.3390/ijms25084407</t>
  </si>
  <si>
    <t>Kaiser, Anne Elizabeth; Husnain, Muhammad Ammar; Alam, Laraib Fakhare; Murugan, Siva Kumar; Kumar, Rajanikant Management of Fallot's Uncorrected Tetralogy in Adulthood: A Narrative Review CUREUS JOURNAL OF MEDICAL SCIENCE</t>
  </si>
  <si>
    <t>10.7759/cureus.67063</t>
  </si>
  <si>
    <t>Kushnarеva N.M.; Zinуch O.V.; Shuprovіch A.A.Markers of heart failure associated with conditions of prolonged stress and the possibility of their correction with modern hypoglycemic drugsEndokrynologia</t>
  </si>
  <si>
    <t>https://www.scopus.com/inward/record.uri?eid=2-s2.0-85214533002&amp;doi=10.31793%2f1680-1466.2024.29-4.380&amp;partnerID=40&amp;md5=8c90ec17914f80c1da528a01c1e4b9c3</t>
  </si>
  <si>
    <t>Liang, Cuixing; Yu, Dan; Yu, Tianle; Li, Jiacheng; Xue, Li Progress of echocardiography in the evaluation of left atrial function in patients with heart failure with preserved ejection fraction: a narrative review QUANTITATIVE IMAGING IN MEDICINE AND SURGERY</t>
  </si>
  <si>
    <t>10.21037/qims-24-993</t>
  </si>
  <si>
    <t>Luca, Fabiana; Oliva, Fabrizio; Abrignani, Maurizio Giuseppe; Di Fusco, Stefania Angela; Gori, Mauro; Giubilato, Simona; Ceravolo, Roberto; Temporelli, Pier Luigi; Cornara, Stefano; Rao, Carmelo Massimiliano; Caretta, Giorgio; Pozzi, Andrea; Binaghi, Giulio; Maloberti, Alessandro; Di Nora, Concetta; Di Matteo, Irene; Pilleri, Anna; Gelsomino, Sandro; Riccio, Carmine; Grimaldi, Massimo; Colivicchi, Furio; Gulizia, Michele Massimo Heart Failure with Preserved Ejection Fraction: How to Deal with This Chameleon JOURNAL OF CLINICAL MEDICINE</t>
  </si>
  <si>
    <t>10.3390/jcm13051375</t>
  </si>
  <si>
    <t>Shan, Liang; Zheng, Keyang; Dai, Wenlong; Hao, Peng; Wang, Yintang J-shaped association between serum glucose potassium ratio and prognosis in heart failure with preserved ejection fraction with stronger predictive value in non-diabetic patients SCIENTIFIC REPORTS</t>
  </si>
  <si>
    <t>10.1038/s41598-024-81289-y</t>
  </si>
  <si>
    <t>Tana, Marco; Piccinini, Rachele; Moffa, Livia; Tana, Claudio Heart Failure with Preserved Ejection Fraction and Cardiac Amyloidosis in the Aging Heart INTERNATIONAL JOURNAL OF MOLECULAR SCIENCES</t>
  </si>
  <si>
    <t>10.3390/ijms252111519</t>
  </si>
  <si>
    <t>Wang, Yuanying; Sun, Di; Song, Yawen; Du, Xuqin; Wu, Na; Ye, Qiao Assessment of tumor biomarkers for prognosis in interstitial lung disease associated with connective tissue disease: a prospective study JOURNAL OF THORACIC DISEASE</t>
  </si>
  <si>
    <t>10.21037/jtd-24-922</t>
  </si>
  <si>
    <t>Zhao, Yingying; Yang, Ming; Liu, Youren; Wan, Zhengwei; Chen, Mengchun; He, Qiumei; Liao, Yang; Shuai, Ping; Shi, Jianyou; Guo, Shujin Pathogenesis of cardiovascular diseases: effects of mitochondrial CF6 on endothelial cell function MOLECULAR AND CELLULAR BIOCHEMISTRY</t>
  </si>
  <si>
    <t>10.1007/s11010-024-05065-2</t>
  </si>
  <si>
    <t>Ghibu Steliana (UMF Cluj-Napoca), Craciun Cristina Elena (UMF Cluj-Napoca), Rusu Rzavan (UMF Cluj-Napoca), Morgovan Claudiu (ULBS), Mogosan Cristina (UMF Cluj-Napoca), Rochette Luc (Universite de Bourgogne), Gal Adrian Florin (USAMV Cluj-Napoca), Dronca Maria (UMF Cluj-Napoca)</t>
  </si>
  <si>
    <t>Impact of Alpha-Lipoic Acid Chronic Discontinuous Treatment in Cardiometabolic Disorders and Oxidative Stress Induced by Fructose Intake in Rats</t>
  </si>
  <si>
    <t>J, Chenchula, Santenna; Ghanta, Mohan Krishna; Alhammadi, Munirah; Mohammed, Arifullah; Anitha, Kuttiappan; Nuthalapati, Poojith; Raju, Ganji Seeta Rama; Huh, Yun Suk; Bhaskar, Lvks, Phytochemical compounds for treating hyperuricemia associated with gout: a systematic review</t>
  </si>
  <si>
    <t>10.1007/s00210-024-03686-4</t>
  </si>
  <si>
    <t>J, Shanaida, Mariia; Lysiuk, Roman; Mykhailenko, Olha; Hudz, Nataliia; Abdulsalam, Abdullateef; Gontova, Tetiana; Oleshchuk, Oleksandra; Ivankiv, Yana; Shanaida, Volodymyr; Lytkin, Dmytro; Bjorklund, Geir, Alpha-lipoic Acid: An Antioxidant with Anti-Aging Properties for Disease Therapy</t>
  </si>
  <si>
    <t>10.2174/0109298673300496240416114827</t>
  </si>
  <si>
    <t>Kushwaha, K (Kushwaha, Kriti); Mandal, D (Mandal, Debojyoti); Khurana, N (Khurana, Navneet); Gupta, J, Nephro-protective effects of alpha-lipoic acid in type I diabetes
Source: JOURNAL OF BIOCHEMICAL AND MOLECULAR TOXICOLOGY</t>
  </si>
  <si>
    <t>DOI: 10.1002/jbt.23712</t>
  </si>
  <si>
    <t>Smaranda Cosma (UBB Cluj-Napoca), Bota Marius (UBB Cluj-Napoca), Fleseriu Cristina (UBB Cluj-Napoca), Claudiu Morgovan (ULB Sibiu), Madalina Valeanu (UMF Cluj-Napoca), Dan Cosma (UMF Cluj-Napoca)</t>
  </si>
  <si>
    <t>Measuring Patients’ Perception and Satisfaction with the Romanian Healthcare System</t>
  </si>
  <si>
    <t>Correa, Juliana Lopez; Londono, Sara Pamplona; Diez-Echavarria, Luisa, Capitation payment unit and dissatisfaction with the health care system: spatial characterization of Medellin, ANALES DE GEOGRAFIA DE LA UNIVERSIDAD COMPLUTENSE</t>
  </si>
  <si>
    <t>10.5209/aguc.97581</t>
  </si>
  <si>
    <t>Gheorman, Victor; Marcau, Flavius Cristian; Peptan, Catalin; Gheorman, Veronica; Cojoaca, Marian Emanuel; Musetescu, Alina Magdalena; Daniela, Mitutoiu; Militaru, Felicia, A Multicenter Survey on Pharmacists' Perspectives on Self-Medication Issues in Romania: A Descriptive Study Towards Sustainable and Safe Pharmaceutical Practices, HEALTHCARE</t>
  </si>
  <si>
    <t>10.3390/healthcare12222316</t>
  </si>
  <si>
    <t>Haile, Teklehaimanot Gereziher; Gebremeskel, Gebreamlak Gebremedhn; Mariye, Teklewoini; Mebrahtom, Guesh; Aberhe, Woldu; Hailay, Abrha; Abraha, Teklehaymanot Huluf; Asres, Negasi; Guesh, Teklay; Teklay, Girmay, Parental satisfaction towards care given at neonatal intensive care unit in Ethiopia: A systematic review and meta-analysis, PLOS ONE</t>
  </si>
  <si>
    <t>10.1371/journal.pone.0313451</t>
  </si>
  <si>
    <t>Kurniawati C.N.; Bunga A.L.The Infulence of Organizational Cultured and Workload on Care Behavior of Nurses Intimate Nursing Rooms in X Hospital: Literatur Review; [Pengaruh Budaya Organisasi dan Beban Kerja Terhadap Perilaku Caring Perawat di Ruangan Rawat Inap Keperawatan RS X: Literature Review]Media Publikasi Promosi Kesehatan Indonesia</t>
  </si>
  <si>
    <t>https://www.scopus.com/inward/record.uri?eid=2-s2.0-85209669049&amp;doi=10.56338%2fmppki.v7i1.4328&amp;partnerID=40&amp;md5=f0abccab915c8329aa80f9087a19838e</t>
  </si>
  <si>
    <t>López Correa J.; Londoño S.P.; Díez-Echavarría L.Capitation payment unit and dissatisfaction with the health care system: spatial characterization of Medellin; [Unité de paiement par habitant et insatisfaction à l'égard du système de santé: caractérisation spatiale de Medellín]; [Unidad de pago por captación e insatisfacción con el sistema de salud: caracterización espacial de Medellín]Anales de Geografia de la Universidad Complutense</t>
  </si>
  <si>
    <t>https://www.scopus.com/inward/record.uri?eid=2-s2.0-85203617960&amp;doi=10.5209%2faguc.97581&amp;partnerID=40&amp;md5=385913d3dfa305040fc6fce2e2a88f8f</t>
  </si>
  <si>
    <t>Kyroudi, M.; Katsaliaki, K., E-health applications and Greek citizens' perceptions of their use, ARCHIVES OF HELLENIC MEDICINE</t>
  </si>
  <si>
    <t>WOS:001408044700003</t>
  </si>
  <si>
    <t>Chis, Adriana Aurelia; Rus, Luca Liviu; Morgovan, Claudiu (ULBS); Arseniu, Anca Maria; Frum, Adina; Vonica-Tincu, Andreea Loredana; Gligor, Felicia Gabriela; Muresan, Maria Lucia; Dobrea, Carmen Maximiliana</t>
  </si>
  <si>
    <t>Microbial Resistance to Antibiotics and Effective Antibiotherapy</t>
  </si>
  <si>
    <t>Albasheer, Khalid; Munder, Omer; Hassan, Albagir Mahdi Ahmed; Khalifa, Hussein; Alsharif, Mohammed H. Karrar,  Antidepressant drug against bacterial pathogens: Effect of citalopram on biofilm forming hospital-acquired infectious (HAIs) agents,  ANNALS OF PHYTOMEDICINE-AN INTERNATIONAL JOURNAL</t>
  </si>
  <si>
    <t>10.54085/ap.2024.13.1.89</t>
  </si>
  <si>
    <t>Alenazi, Naifa,  Mechanisms and implications of antibiotic resistance in gram-positive bacterial strains,  Cellular and Molecular Biology (Noisy-Le-Grand)</t>
  </si>
  <si>
    <t>10.14715/cmb/2024.70.12.20</t>
  </si>
  <si>
    <t>Ashebir, Hailu; Nure, Jemal Fito; Worku, Abebe; Msagati, Titus A. M.,  Prosopis juliflora biochar for adsorption of sulfamethoxazole and ciprofloxacin from pharmaceutical wastewater,  DESALINATION AND WATER TREATMENT</t>
  </si>
  <si>
    <t>10.1016/j.dwt.2024.100691</t>
  </si>
  <si>
    <t>Chiying Zhu, Bihu Gao and Jiao Li∗. Zingiber officinale-derived exosome-like nanoparticles as antimicrobial agents via lipid-mediated inhibition, Nano Express, Volume 5, Number 4.</t>
  </si>
  <si>
    <t>https://iopscience.iop.org/article/10.1088/2632-959X/ad9299/meta</t>
  </si>
  <si>
    <t>Dablool, Anas S.; Atwah, Banan; Alghamdi, Saad; Momenah, Maha Abdullah; Saleh, Ohud; Alhazmi, Nada; Mostafa, Yasser S.; Alamri, Saad A.; Alyoubi, Worood A. A.; Alshammari, Naheda M.; Mohamed, Alaa S.; Mostafa, Nadeen G.; Omar, Belal A.,  Could Paenibacillus xylanexedens MS58 be an Ecofriendly Antibiotic in Poultry Production? Impacts on Performance, Blood Biochemistry, Gut Microbiota and Meat Quality,  PAKISTAN VETERINARY JOURNAL</t>
  </si>
  <si>
    <t>10.29261/pakvetj/2024.180</t>
  </si>
  <si>
    <t>Demisie, Sisay; Oh, Dong-Chan; Wolday, Dawit; de Wit, Tobias F. Rinke; Abera, Adugna; Tasew, Geremew; Shenkutie, Abebe Mekuria; Girma, Sisay; Tafess, Ketema,  Diversity of culturable bacterial isolates and their potential as antimicrobial against human pathogens from Afar region, Ethiopia,  MICROBIOLOGY SPECTRUM</t>
  </si>
  <si>
    <t>10.1128/spectrum.01810-24</t>
  </si>
  <si>
    <t>Deng F.; Zhao L.; Wei P.; Mai E.; Chen M.; Yang H.; Mu P.; Wu J.; Wen J.; Deng Y. Role and mechanism of the outer membrane porin LamB in T-2 mycotoxin-mediated extensive drug resistance in Escherichia coli. Journal of Hazardous Materials, 480</t>
  </si>
  <si>
    <t>https://www.scopus.com/inward/record.uri?eid=2-s2.0-85208669357&amp;doi=10.1016%2fj.jhazmat.2024.136437&amp;partnerID=40&amp;md5=07e3830edd120c8bbdedf8ea21e9ade9</t>
  </si>
  <si>
    <t>Deng, Fengru; Zhao, Li; Wei, Ping; Mai, Enhua; Chen, Meichan; Yang, Huixin; Mu, Peiqiang; Wu, Jun; Wen, Jikai; Deng, Yiqun,  Role and mechanism of the outer membrane porin LamB in T-2 mycotoxin-mediated extensive drug resistance in Escherichia coli,  JOURNAL OF HAZARDOUS MATERIALS</t>
  </si>
  <si>
    <t>10.1016/j.jhazmat.2024.136437</t>
  </si>
  <si>
    <t>Fimbres-Garcia, Jorge O.; Flores-Sauceda, Marcela; Othon-Diaz, Elsa Daniela; Garcia-Galaz, Alfonso; Tapia-Rodriguez, Melvin R.; Silva-Espinoza, Brenda A.; Alvarez-Armenta, Andres; Ayala-Zavala, J. Fernando,  Lippia graveolens Essential Oil to Enhance the Effect of Imipenem against Axenic and Co-Cultures of Pseudomonas aeruginosa and Acinetobacter baumannii,  ANTIBIOTICS-BASEL</t>
  </si>
  <si>
    <t>10.3390/antibiotics13050444</t>
  </si>
  <si>
    <t>Gao, Yi; Cui, Jingliang; Cao, Shuang; Guo, Ju; Liu, Ziwei; Long, Sihui,  Recent advances in peptoids as promising antimicrobial agents to target diverse microbial species,  EUROPEAN JOURNAL OF MEDICINAL CHEMISTRY</t>
  </si>
  <si>
    <t>10.1016/j.ejmech.2024.116982</t>
  </si>
  <si>
    <t>Javanmard, Zahra; Pourhajibagher, Maryam; Bahador, Abbas,  Advancing Anti-Biofilm Strategies: Innovations to Combat Biofilm-Related Challenges and Enhance Efficacy,  JOURNAL OF BASIC MICROBIOLOGY</t>
  </si>
  <si>
    <t>10.1002/jobm.202400271</t>
  </si>
  <si>
    <t>Mansour A.; Sharif E.; Hamhoom A.; Eldaghayes I.; Etayeb K.; Dayhum A.; Kammon A. Enterobacteriaceae Antibiotic Resistance Identification in Slender-billed Gull Species Migrating to Libya. Journal of World's Poultry Research, 14, 2</t>
  </si>
  <si>
    <t>https://www.scopus.com/inward/record.uri?eid=2-s2.0-85197392689&amp;doi=10.36380%2fjwpr.2024.20&amp;partnerID=40&amp;md5=75e7d47c7e7f4c0d17342984e34aceb7</t>
  </si>
  <si>
    <t>Maria, Catarina; de Matos, Ana M.; Rauter, Amelia P.,  Antibacterial Prodrugs to Overcome Bacterial Antimicrobial Resistance,  PHARMACEUTICALS</t>
  </si>
  <si>
    <t>10.3390/ph17060718</t>
  </si>
  <si>
    <t>Maria, Catarina; de Matos, Ana M.; Rauter, Amelia P.,  Recent antibacterial carbohydrate-based prodrugs, drugs and delivery systems to overcome antimicrobial resistance,  CURRENT OPINION IN CHEMICAL BIOLOGY</t>
  </si>
  <si>
    <t>10.1016/j.cbpa.2023.102419</t>
  </si>
  <si>
    <t>Najm A.A.; Flayyih M.T. Expression of Pili Genes (ebpA and ebpC) Associated with Multi Drug Resistant Enterococcus faecalis Isolates; [التعبير عن جينات الشعيراتالمتعددة المقاومة للادويه ) ebpC و ebpa ) المرتبط في عزلات Enterococcus]. Iraqi Journal of Pharmaceutical Sciences, 33, 3, 72-79</t>
  </si>
  <si>
    <t>https://www.scopus.com/inward/record.uri?eid=2-s2.0-85205428184&amp;doi=10.31351%2fvol33iss3pp72-79&amp;partnerID=40&amp;md5=b06fa95629ed1cb955e31ef0f77b6277</t>
  </si>
  <si>
    <t>Nguyen, Son Hai; Nguyen, Van-Nhat; Tran, Mai Thi,  Ampicillin detection using absorbance biosensors utilizing Mn-doped ZnS capped with chitosan micromaterials,  HELIYON</t>
  </si>
  <si>
    <t>10.1016/j.heliyon.2024.e31617</t>
  </si>
  <si>
    <t>Nori W.; Akram N.N.; Al-Kaabi M.M.; Al-Ani R.M.; Pantazi A.C. Innovative Gut Microbiome-targeted Strategies: A Promising Frontier for Pediatric Inflammatory Bowel Disease. New Emirates Medical Journal,5</t>
  </si>
  <si>
    <t>https://www.scopus.com/inward/record.uri?eid=2-s2.0-105004443270&amp;doi=10.2174%2f0102506882356553250306050102&amp;partnerID=40&amp;md5=4612af42a14ae098a97d9b2cba21401a</t>
  </si>
  <si>
    <t>Popescu (Stegarus), Diana Ionela; Frum, Adina; Dobrea, Carmen Maximiliana; Cristea, Ramona; Gligor, Felicia Gabriela; Vicas, Laura Gratiela; Ionete, Roxana Elena; Sutan, Nicoleta Anca; Georgescu, Cecilia,  Comparative Antioxidant and Antimicrobial Activities of Several Conifer Needles and Bark Extracts,  PHARMACEUTICS</t>
  </si>
  <si>
    <t>Rana, Md. Sohel; Islam, Md. Azharul; Islam, Md. Shohidul; Sarafi, Md. Shaharul; Kudrat-E-Zahan, Md.; Hossen, Md. Faruk; Asraf, Md. Ali,  A Review on Synthesis and Biological Activities of 2-Aminophenol-Based Schiff Bases and Their Transition Metal Complexes,  APPLIED ORGANOMETALLIC CHEMISTRY</t>
  </si>
  <si>
    <t>10.1002/aoc.7724</t>
  </si>
  <si>
    <t>Sakalauskienė G.V.; Radzevičienė A.. Antimicrobial Resistance: What Lies Beneath This Complex Phenomenon? Diagnostics, 14, 20, 2319</t>
  </si>
  <si>
    <t>https://www.scopus.com/inward/record.uri?eid=2-s2.0-85207483910&amp;doi=10.3390%2fdiagnostics14202319&amp;partnerID=40&amp;md5=5917f8ad99f7114f2bd019de1594ef6a</t>
  </si>
  <si>
    <t>Sakalauskiene, Giedre Valdone; Radzeviciene, Aurelija,  Antimicrobial Resistance: What Lies Beneath This Complex Phenomenon?,  DIAGNOSTICS</t>
  </si>
  <si>
    <t>10.3390/diagnostics14202319</t>
  </si>
  <si>
    <t>Srivatsa V.S.; Manogaran Y.; Ramasamy P. Unlocking antimicrobial potentials of Sepiella inermis cuttlebone derived phosphorylated chitosan. Microbe (Netherlands), 5</t>
  </si>
  <si>
    <t>https://www.scopus.com/inward/record.uri?eid=2-s2.0-85210950125&amp;doi=10.1016%2fj.microb.2024.100213&amp;partnerID=40&amp;md5=a0c362735a3779f59d206e81f1ebde6b</t>
  </si>
  <si>
    <t>Symochko, L.; Pereira, P.; Demyanyuk, O.; Pinheiro, M. N. Coelho; Barcelo, D.,  Resistome in a changing environment: Hotspots and vectors of spreading with a focus on the Russian-Ukrainian War,  HELIYON</t>
  </si>
  <si>
    <t>10.1016/j.heliyon.2024.e32716</t>
  </si>
  <si>
    <t>Xu, Qian; Zheng, Beiwen; Li, Kaixuan; Shen, Ping; Xiao, Yonghong,  A preliminary exploration on the mechanism of the carbapenem-resistance transformation of Serratia marcescens in vivo,  BMC GENOMICS</t>
  </si>
  <si>
    <t>10.1186/s12864-023-09904-2</t>
  </si>
  <si>
    <t>Morgovan C (ULBS), Ghibu S (UMF Cluj), Juncan AM (ULBS), Rus LL (ULBS), Butuca A (ULBS), Vonica L (ULBS), Muntean A (ULBS), Mos L (Universitatea de Vest Arad), Gligor F (ULBS), Olah NK (UMF Cluj).</t>
  </si>
  <si>
    <t>Nutrivigilance: A New Activity in the Field of Dietary Supplements.</t>
  </si>
  <si>
    <t>Busuricu, Florica; Negreanu-pirjol, Ticuta; Stoicescu, Iuliana; Anghel, Andreeea Hortensa, NUTRITIONAL PROFILE ASSESSMENT AND ANTIOXIDANT CAPACITY OF SOME FUNCTIONAL BEVERAGES COMMERCIALIZED IN ROMANIA, UNIVERSITY POLITEHNICA OF BUCHAREST SCIENTIFIC BULLETIN SERIES B-CHEMISTRY AND MATERIALS SCIENCE</t>
  </si>
  <si>
    <t>WOS:001380943500014</t>
  </si>
  <si>
    <t>Negreanu-Pirjol, Bogdan-Stefan; Negreanu-Pirjol, Ticuta; Busuricu, Florica; Jurja, Sanda; Craciunescu, Oana; Oprea, Ovidiu; Motelica, Ludmila; Oprita, Elena Iulia; Roncea, Florentina Nicoleta, The Role of Antioxidant Plant Extracts' Composition and Encapsulation in Dietary Supplements and Gemmo-Derivatives, as Safe Adjuvants in Metabolic and Age-Related Conditions: A Review, PHARMACEUTICALS</t>
  </si>
  <si>
    <t>10.3390/ph17121738</t>
  </si>
  <si>
    <t>Pop, G. (ULBS); Farcaș, A. (UMFIHCN); Butucă, A. (ULBS); Morgovan, C.(ULBS); Arseniu, A.M.(ULBS); Pumnea, M.(ULBS); Teodoru, M. (ULBS); Gligor, F.G. (ULBS)</t>
  </si>
  <si>
    <t>Post-Marketing Surveillance of Statins—A Descriptive Analysis of Psychiatric Adverse Reactions in EudraVigilance</t>
  </si>
  <si>
    <t>Ruggiero, R (Ruggiero, Rosanna); Mascolo, A (Mascolo, Annamaria); et al., Glucagon-like Peptide-1 Receptor Agonists and Suicidal Ideation: Analysis of Real-Word Data Collected in the European Pharmacovigilance Database
Source: PHARMACEUTICALS</t>
  </si>
  <si>
    <t>DOI: 10.3390/ph17020147</t>
  </si>
  <si>
    <t>Sadowska, A (Sadowska, Anna); Osinski, P (Osinski, Patryk) et al., tatins-From Fungi to Pharmacy
Source: INTERNATIONAL JOURNAL OF MOLECULAR SCIENCES</t>
  </si>
  <si>
    <t>DOI: 10.3390/ijms25010466</t>
  </si>
  <si>
    <t>Pop, Cristina (UMF Iuliu Hatieganu Cluj-Napoca); Stefan, Maria-Georgia (UMF Iuliu Hatieganu Cluj-Napoca); Muntean, Dana-Maria (UMF Iuliu Hatieganu Cluj-Napoca); Stoicescu, Laurentiu (UMF Iuliu Hatieganu Cluj-Napoca); Gal, Adrian Florin (USAMV Cluj-Napoca); Kiss, Bela (UMF Iuliu Hatieganu Cluj-Napoca); Morgovan, Claudiu (Universitatea Lucian Blaga Sibiu); Loghin Felicia (UMF Iuliu Hatieganu Cluj-Napoca); Rochette, Luc (Universite de Bourgogne, Dijon, France); Lauzier, Benjamin (Universite de Nantes); Mogosan, Cristina (UMF Iuliu Hatieganu Cluj-Napoca); Ghibu,  Steliana (UMF Iuliu Hatieganu Cluj-Napoca)</t>
  </si>
  <si>
    <t>Protective Effects of a Discontinuous Treatment with Alpha-Lipoic Acid in Obesity-Related Heart Failure with Preserved Ejection Fraction, in Rats</t>
  </si>
  <si>
    <t>J, Chattopadhyay, Debarati; Philip, Susan Mary; Prabhakar, Grace; Bheemaiah, Madappa Machamada, Influence of α-lipoic acid on longevity and stress resistance in Drosophila melanogaster fed with a high-fat diet</t>
  </si>
  <si>
    <t>10.1007/s10522-024-10124-8</t>
  </si>
  <si>
    <t>J, Fikry, Heba; Saleh, Lobna A.; Sadek, Doaa Ramadan; Alkhalek, Hadwa Ali Abd, The possible protective effect of luteolin on cardiovascular and hepatic changes in metabolic syndrome rat model</t>
  </si>
  <si>
    <t>10.1007/s00441-024-03927-1</t>
  </si>
  <si>
    <t>Ienascu, IMC (NIERDCM TM); Cata, A (NIERDC TM) ; Chis, AA (ULBS); Stefanut, MN (NIERDC TM); Sfirloaga, P (SNIERDC TM) ; Rusu, G (NIERDC TM); Frum, A (ULBS); Arseniu, AM (ULBS); Morgovan, C (ULBS) ; Rus, LL (ULBS) ; Dobrea, CM (ULBS)</t>
  </si>
  <si>
    <t>Some Brassicaceae Extracts as Potential Antioxidants and Green Corrosion Inhibitors</t>
  </si>
  <si>
    <t>A sustainable approach for the corrosion control of mild steel using Cocous nucifera gum: An electrochemical investigation
Rao, SLT; Arathi, A; (...); Avinash, L
Dec 2024
INORGANIC CHEMISTRY COMMUNICATIONS</t>
  </si>
  <si>
    <t>https://www.webofscience.com/wos/alldb/full-record/WOS:001358659200001</t>
  </si>
  <si>
    <t>Synthesis of new binary trimethoxyphenylfuran pyrimidinones as proficient and sustainable corrosion inhibitors for carbon steel in acidic medium: experimental, surface morphology analysis, and theoretical studies
Ali, HA; El-Hossiany, AA; (...); Ghaith, EA
Sep 20 2024
BMC CHEMISTRY</t>
  </si>
  <si>
    <t>https://www.webofscience.com/wos/alldb/full-record/WOS:001317782300001</t>
  </si>
  <si>
    <t>The Use of Plant Extracts as Green Corrosion Inhibitors: A Review
Sheydaei, M
Jun 2024
SURFACES</t>
  </si>
  <si>
    <t>https://www.webofscience.com/wos/alldb/full-record/WOS:001255965200001</t>
  </si>
  <si>
    <t>Ghibu, S (UMF Cluj); Juncan, AM (ULBS); Rus, LL (ULBS) ; Frum, A (ULBS); Dobrea, CM (ULBS); Chis, AA (ULBS); Gligor, FG (ULBS); Morgovan, C. (ULBS)</t>
  </si>
  <si>
    <t>The Particularities of Pharmaceutical Care in Improving Public Health Service during the COVID-19 Pandemic</t>
  </si>
  <si>
    <t>Dal Paz, Karine; de Souza, Vinicius Albuquerque Moreira; Discacciatii, Michelle Garcia; Campa, Ana; Ambrosio, Guilherme Cezar, Impact of the COVID-19 Pandemic on Pharmacist Interventions: A Retrospective Study with Inpatients in a University Hospital, CANADIAN JOURNAL OF HOSPITAL PHARMACY</t>
  </si>
  <si>
    <t>10.4212/cjhp.3514</t>
  </si>
  <si>
    <t>Paksi, David; Kmet, Tibor; Czakoova, Krisztina; Takac, Ondrej, SYSTEMS MODELLING: QUEUING SYSTEM TO OPTIMIZE WORKLOAD, AD ALTA-JOURNAL OF INTERDISCIPLINARY RESEARCH</t>
  </si>
  <si>
    <t>WOS:001273360600056</t>
  </si>
  <si>
    <t>Frum, A. (ULBS); Dobrea, C.M;)ULBS) Rus, L.L. (ULBS); Virchea, L.-I.I.(ULBS); Morgovan, C.(ULBS); Chis, A.A (ULBS); Arseniu, A.M. (ULBS); Butuca, A. (ULBS); Gligor, F.G. (ULBS); Vicas, L.G (UO).; Tita, O.(ULBS); Georgescu, C. (ULBS)</t>
  </si>
  <si>
    <t>Valorization of Grape Pomace and Berries as a New and Sustainable Dietary Supplement: Development, Characterization, and Antioxidant Activity Testing</t>
  </si>
  <si>
    <t>Hamdy N.M.; El-Tantawy H.M. Ameliorative Effect of Red Grape Leaf Extract on Insulin Resistance: In Vivo And In Silico Studies. Journal of Angiotherapy. 8,5</t>
  </si>
  <si>
    <t>https://www.scopus.com/inward/record.uri?eid=2-s2.0-85202794341&amp;doi=10.25163%2fangiotherapy.859673&amp;partnerID=40&amp;md5=5863aa641709841ba0453527ee70c037</t>
  </si>
  <si>
    <t>J, Grosu, Luminita; Ferent, Elisa; Nicuta, Daniela; Alexa, Irina-Claudia, Approach regarding the biosafety evaluation of black and red currant pomace extracts using Allium cepa test</t>
  </si>
  <si>
    <t>10.2478/auoc-2024-0017</t>
  </si>
  <si>
    <t>J, Kurcubic, Vladimir S.; Durovic, Vesna; Stajic, Slavisa B.; Dmitric, Marko; Zivkovic, Sasa; Kurcubic, Luka V.; Maskovic, Pavle Z.; Maskovic, Jelena; Mitic, Milan; Zivkovic, Vladimir; Jakovljevic, Vladimir, Multitarget Phytocomplex: Focus on Antibacterial Profiles of Grape Pomace and Sambucus ebulus L. Lyophilisates Against Extensively Drug-Resistant (XDR) Bacteria and In Vitro Antioxidative Power</t>
  </si>
  <si>
    <t>10.3390/antibiotics13100980</t>
  </si>
  <si>
    <t>J, Mitoi, Elena Monica; Aldea, Florentina; Helepciuc, Florenta Elena; Ciocan, Alexandra-Gabriela; Frum, Adina; Popescu, Diana Ionela; Lutu, Oana Alexandra; Sutan, Nicoleta Anca; Soare, Liliana Cristina, The Production of Useful Phenol Compounds with Antioxidant Potential in Gametophytes and Sporophytes from In Vitro Cultures in Four Ornamental Ferns Species</t>
  </si>
  <si>
    <t>J, Piccoli, Raphaela Cassol; Simoes, William Sanabria; Custodio, Solange Vega; Goularte, Kelen Cristiane Machado; Luduvico, Karina Pereira; de Mello, Julia Eisenhardt; de Souza, Anita Avila; Teixeira, Ana Carolina; da Costa, Diego Araujo; Barschak, Alethea Gatto; Deniz, Bruna Ferrary; Almeida, Wellington de; Pereira, Paula; Nicolai, Marisa; Spanevello, Roselia Maria; Stefanello, Francieli Moro; Tavares, Rejane Giacomelli; Palma, Maria Lidia, Sustainable Intervention: Grape Pomace Flour Ameliorates Fasting Glucose and Mitigates Streptozotocin-Induced Pancreatic Damage in a Type 2 Diabetes Animal Model</t>
  </si>
  <si>
    <t>10.3390/ph17111530</t>
  </si>
  <si>
    <t>Busuricu, F (Busuricu, Florica) [1] ; Negreanu-Pîrjol, T (Negreanu-pirjol, Ticuta) [1] ; Stoicescu, I (Stoicescu, Iuliana) [1] ; Anghel, AH (Anghel, Andreeea Hortensa) [2] NUTRITIONAL PROFILE ASSESSMENT AND ANTIOXIDANT CAPACITY OF SOME FUNCTIONAL BEVERAGES COMMERCIALIZED IN ROMANIA 
UNIVERSITY POLITEHNICA OF BUCHAREST SCIENTIFIC BULLETIN SERIES B-CHEMISTRY AND MATERIALS SCIENCE</t>
  </si>
  <si>
    <t>https://www.webofscience.com/wos/woscc/full-record/WOS:001380943500014</t>
  </si>
  <si>
    <t>Negreanu-Pirjol, BS (Negreanu-Pirjol, Bogdan-Stefan) [1] ; Negreanu-Pirjol, T (Negreanu-Pirjol, Ticuta) [1] , [2] ; Busuricu, F (Busuricu, Florica) [1] ; Jurja, S (Jurja, Sanda) [3] ; Craciunescu, O (Craciunescu, Oana) [4] ; Oprea, O (Oprea, Ovidiu) [2] , [5] ; Motelica, L (Motelica, Ludmila) [2] , [6] ; Oprita, EI (Oprita, Elena Iulia) [4] ; Roncea, FN (Roncea, Florentina Nicoleta) [1] The Role of Antioxidant Plant Extracts' Composition and Encapsulation in Dietary Supplements and Gemmo-Derivatives, as Safe Adjuvants in Metabolic and Age-Related Conditions: A Review 
PHARMACEUTICALS</t>
  </si>
  <si>
    <t>https://www.webofscience.com/wos/woscc/full-record/WOS:001383966100001</t>
  </si>
  <si>
    <t>Biologically active supplements overview: regulation, market trends, application, and health impact | Обзор пищевых добавок: регулирование, тенденции рынка, использование и влияние на здоровье
Stepanova, A.M.
, 
Plutnitskiy, A.N.
, 
Gameeva, E.V.
Farmakoekonomika
, 17(3), pp. 396–408
2024</t>
  </si>
  <si>
    <t>https://www.scopus.com/record/display.uri?eid=2-s2.0-85209695244&amp;origin=resultslist&amp;sort=plf-f&amp;src=s&amp;sot=cite&amp;sdt=a&amp;s=ref%282-s2.0-85068362208%29&amp;sessionSearchId=6aa56e27607ec318e16bab9b010537c5&amp;relpos=2</t>
  </si>
  <si>
    <t>Rus, LL (ULBS); Juncan, AM (ULBS); Craciun, VI; Frum, A (ULBS); Heghes, SC (umfcluj); Butuca, A (ULBS); Dobrea, CM (ULBS); Chis, AA (ULBS); Muntean, AC (ULBS); Vonica-Tincu, AL (ULBS); Morgovan, C (ULBS)</t>
  </si>
  <si>
    <t>Determination of Zn2+ in Solid Pharmaceutical Dosage Forms by Means of Spectrophotometry in Micellar Media: Method Validation</t>
  </si>
  <si>
    <t>Spectrophotometric determination of microconcentrations of zinc(II) and copper(II) in water and industrial alloys using a new chromogenic reagent [4-amino-5-hydroxy-6-[(5-methyl-2-pyridyl)azo]-3-sulfo-1-naphthyl]sulfonyloxysodium
Nasiriddinovich, T.J.
, 
Nurmukhammat, T.
, 
Suyunovna, T.G.
, ... 
Ubaydullayevna, P.G.
, 
Asanaliyevna, S.Z.
Chemical Review and Letters
, 7(3), pp. 388–403
2024</t>
  </si>
  <si>
    <t>https://www.scopus.com/record/display.uri?eid=2-s2.0-85200589481&amp;origin=resultslist&amp;sort=plf-f&amp;src=s&amp;sot=cite&amp;sdt=a&amp;s=ref%282-s2.0-85129872657%29&amp;sessionSearchId=370089870073fd6eeb5efdc6055904c7&amp;relpos=1</t>
  </si>
  <si>
    <t>ATOMIC ABSORPTION DETERMINATION OF COPPER AND ZINC IN PHARMACEUTICAL PREPARATIONS
Yurchenko, O.I.
, 
Chernozhuk, T.V.
, 
Nikolenko, M.V.
, 
Baklanov, O.M.
, 
Kravchenko, O.A.
Voprosy Khimii i Khimicheskoi Tekhnologii
, (1), pp. 115–121
2024</t>
  </si>
  <si>
    <t>https://www.scopus.com/record/display.uri?eid=2-s2.0-85187190378&amp;origin=resultslist&amp;sort=plf-f&amp;src=s&amp;sot=cite&amp;sdt=a&amp;s=ref%282-s2.0-85129872657%29&amp;sessionSearchId=370089870073fd6eeb5efdc6055904c7&amp;relpos=2</t>
  </si>
  <si>
    <t>Dey A.; Ghosh S.; Rajendran R.L.; Bhuniya T.; Das P.; Bhattacharjee B.; Das S.; Mahajan A.A.; Samant A.; Krishnan A.; Ahn B.-C.; Gangadaran P.Alzheimer’s Disease Pathology and Assistive Nanotheranostic Approaches for Its Therapeutic InterventionsInternational Journal of Molecular Sciences25179690</t>
  </si>
  <si>
    <t>Emam S.A.; Badawy E.; El-Sherbiny I.M.Development of promising polymers as vectors in cancer therapyCancer Therapy: Potential Applications of Nanotechnology343381</t>
  </si>
  <si>
    <t>https://www.scopus.com/inward/record.uri?eid=2-s2.0-85203851294&amp;doi=10.3390%2fijms25179690&amp;partnerID=40&amp;md5=7f5274845020599a205f7b09f066e026</t>
  </si>
  <si>
    <t>Rai D.B.; Medicherla K.; Pooja D.; Kulhar H.Dendrimers-Mediated Delivery of PhytoconstituentsNanotechnology Based Delivery of Phytoconstituents and Cosmeceuticals265303</t>
  </si>
  <si>
    <t>https://www.scopus.com/inward/record.uri?eid=2-s2.0-85203851294&amp;doi=10.3390%2fijms25179690&amp;partnerID=40&amp;md5=7f5274845020599a205f7b09f066e027</t>
  </si>
  <si>
    <t>Anjum A.; Das M.; Garg R.Introduction to nanotechnology: Transformative frontierSmart and Sustainable Applications of Nanocomposites135</t>
  </si>
  <si>
    <t>https://www.scopus.com/inward/record.uri?eid=2-s2.0-85203851294&amp;doi=10.3390%2fijms25179690&amp;partnerID=40&amp;md5=7f5274845020599a205f7b09f066e028</t>
  </si>
  <si>
    <t>Patil K.B.; Patel J.K.; Goswami H.H.; Chaudhari A.S.Design of Surface Modified Acyclovir-loaded Graphene Oxide-Mesoporous Silica Nanocomposite: Optimization and In Vitro CharacterizationNano Biomedicine and Engineering163443459</t>
  </si>
  <si>
    <t>https://www.scopus.com/inward/record.uri?eid=2-s2.0-85203851294&amp;doi=10.3390%2fijms25179690&amp;partnerID=40&amp;md5=7f5274845020599a205f7b09f066e029</t>
  </si>
  <si>
    <t>Torabi Fard N.; Ahmad Panahi H.; Moniri E.; Reza Soltani E.; Mahdavijalal M.Stimuli-Responsive Dendrimers as Nanoscale Vectors in Drug and Gene Delivery Systems: A Review StudyJournal of Polymers and the Environment321049594985</t>
  </si>
  <si>
    <t>https://www.scopus.com/inward/record.uri?eid=2-s2.0-85203851294&amp;doi=10.3390%2fijms25179690&amp;partnerID=40&amp;md5=7f5274845020599a205f7b09f066e030</t>
  </si>
  <si>
    <t>Nayak M.R.; Bayannavar P.K.; Kamble R.R.Design of Medicinally Pertinent Multifunctional Inorganic Nanomaterials Using Artificial IntelligenceMultifunctional Inorganic Nanomaterials for Energy Applications395412</t>
  </si>
  <si>
    <t>https://www.scopus.com/inward/record.uri?eid=2-s2.0-85203851294&amp;doi=10.3390%2fijms25179690&amp;partnerID=40&amp;md5=7f5274845020599a205f7b09f066e031</t>
  </si>
  <si>
    <t>Gupta P.; Sharma A.; Mittal V.Polymeric Vehicles for Nucleic Acid Delivery: Enhancing the Therapeutic Efficacy and Cellular UptakeRecent Advances in Drug Delivery and Formulation184276293</t>
  </si>
  <si>
    <t>https://www.scopus.com/inward/record.uri?eid=2-s2.0-85203851294&amp;doi=10.3390%2fijms25179690&amp;partnerID=40&amp;md5=7f5274845020599a205f7b09f066e032</t>
  </si>
  <si>
    <t>Kulsoom J.; Kamran H.B.; Ullah F.; Nawaz K.; Ullah M.; Naeem M.Nano-Based Drug Delivery Systems in PlantsNanotechnology in the Life SciencesPart F3986307323</t>
  </si>
  <si>
    <t>https://www.scopus.com/inward/record.uri?eid=2-s2.0-85203851294&amp;doi=10.3390%2fijms25179690&amp;partnerID=40&amp;md5=7f5274845020599a205f7b09f066e033</t>
  </si>
  <si>
    <t>Samanta S.; Banerjee J.; Ahmed R.; Das S.; Dash S.K.; Kaur A.; Purewal S.S.Nanotechnology for Encapsulation and Delivery of Functional Food IngredientsNanotechnology in the Food Industry: Applications, Recent Trends, and Future Perspectives5592</t>
  </si>
  <si>
    <t>https://www.scopus.com/inward/record.uri?eid=2-s2.0-85203851294&amp;doi=10.3390%2fijms25179690&amp;partnerID=40&amp;md5=7f5274845020599a205f7b09f066e034</t>
  </si>
  <si>
    <t>Rao M.J.; Murugaiyan K.; Rengan A.K.Thermoresponsive Micro and Nano Drug Delivery SystemsSmart Micro-and Nanomaterials for Drug Delivery206221</t>
  </si>
  <si>
    <t>https://www.scopus.com/inward/record.uri?eid=2-s2.0-85203851294&amp;doi=10.3390%2fijms25179690&amp;partnerID=40&amp;md5=7f5274845020599a205f7b09f066e035</t>
  </si>
  <si>
    <t>Garg R.; Anjum A.Smart and sustainable applications of nanocompositesSmart and Sustainable Applications of Nanocomposites1391</t>
  </si>
  <si>
    <t>https://www.scopus.com/inward/record.uri?eid=2-s2.0-85203851294&amp;doi=10.3390%2fijms25179690&amp;partnerID=40&amp;md5=7f5274845020599a205f7b09f066e036</t>
  </si>
  <si>
    <t>Bukun Y.; Zaim M.; Senel M.; Sagir T.; Kiyak B.Y.; Isık S.Novel fluorescein isothiocyanate (FITC) cored PAMAM dendrimers as drug delivery agentInternational Journal of Polymeric Materials and Polymeric Biomaterials7310917925</t>
  </si>
  <si>
    <t>https://www.scopus.com/inward/record.uri?eid=2-s2.0-85203851294&amp;doi=10.3390%2fijms25179690&amp;partnerID=40&amp;md5=7f5274845020599a205f7b09f066e037</t>
  </si>
  <si>
    <t>Chapusha C.; Bain J.; Janorkar A.V.Application of nanoparticles to combat dental biofilmsMicrobial Biofilms: Role in Human Infectious Diseases122</t>
  </si>
  <si>
    <t>https://www.scopus.com/inward/record.uri?eid=2-s2.0-85203851294&amp;doi=10.3390%2fijms25179690&amp;partnerID=40&amp;md5=7f5274845020599a205f7b09f066e038</t>
  </si>
  <si>
    <t>Yıldırım M.; Acet B.Ö.; Dikici E.; Odabaşı M.; Acet Ö.Things to Know and Latest Trends in the Design and Application of Nanoplatforms in Cancer TreatmentBioNanoScience14441674188</t>
  </si>
  <si>
    <t>https://www.scopus.com/inward/record.uri?eid=2-s2.0-85203851294&amp;doi=10.3390%2fijms25179690&amp;partnerID=40&amp;md5=7f5274845020599a205f7b09f066e039</t>
  </si>
  <si>
    <t>Mina N.; Guido V.S.; Prezoto B.C.; Oliva M.L.V.; Sousa A.A.How Dendrimers Impact Fibrin Clot Formation, Structure, and PropertiesACS Omega9525130651319</t>
  </si>
  <si>
    <t>https://www.scopus.com/inward/record.uri?eid=2-s2.0-85203851294&amp;doi=10.3390%2fijms25179690&amp;partnerID=40&amp;md5=7f5274845020599a205f7b09f066e040</t>
  </si>
  <si>
    <t>Ranch K.; Jani H.; Patel Y.; Dhameliya T.; Boddu S.H.S.Bioactive-loaded nanocarriers in management of health and diseaseNanocarrier Drug Delivery Systems: Therapeutic and Diagnostic Medicine419468</t>
  </si>
  <si>
    <t>https://www.scopus.com/inward/record.uri?eid=2-s2.0-85203851294&amp;doi=10.3390%2fijms25179690&amp;partnerID=40&amp;md5=7f5274845020599a205f7b09f066e041</t>
  </si>
  <si>
    <t>Das S.; Ahmed R.; Samanta S.; Banerjee J.; Dash S.K.Challenges of using nanotechnology for neurological disorders and alternate solutionsTheranostic Applications of Nanotechnology in Neurological Disorders293315</t>
  </si>
  <si>
    <t>https://www.scopus.com/inward/record.uri?eid=2-s2.0-85203851294&amp;doi=10.3390%2fijms25179690&amp;partnerID=40&amp;md5=7f5274845020599a205f7b09f066e042</t>
  </si>
  <si>
    <t>Rostami S.; Mirshafiyan M.; Samadi A.; Moammeri A.; Khoramipour M.; Mostafavi E.Functionalized dendrimers for cancer therapyFunctionalized Nanomaterials for Cancer Research: Applications in Treatments, Tools and Devices365381</t>
  </si>
  <si>
    <t>https://www.scopus.com/inward/record.uri?eid=2-s2.0-85203851294&amp;doi=10.3390%2fijms25179690&amp;partnerID=40&amp;md5=7f5274845020599a205f7b09f066e043</t>
  </si>
  <si>
    <t>Waghmare P.S.; Chabukswar A.R.; Raut K.G.; Gaikwad-Pawar B.; Jagdale S.C.Nanoparticle-based targeted therapy through EGFR tyrosine kinase inhibitors and their recent advances in lung cancer therapyExploration of Medicine5513529</t>
  </si>
  <si>
    <t>https://www.scopus.com/inward/record.uri?eid=2-s2.0-85203851294&amp;doi=10.3390%2fijms25179690&amp;partnerID=40&amp;md5=7f5274845020599a205f7b09f066e044</t>
  </si>
  <si>
    <t>Sharma A.; Singh M.; Sharma V.; Vashishth A.; Raj M.; Upadhyay S.K.; Singh S.; Ramniwas S.; Dhama K.; Sharma A.K.; Bhatia S.K.Current paradigms in employing self-assembled structures: Drug delivery implications with improved therapeutic potentialColloids and Surfaces B: Biointerfaces234113745</t>
  </si>
  <si>
    <t>https://www.scopus.com/inward/record.uri?eid=2-s2.0-85203851294&amp;doi=10.3390%2fijms25179690&amp;partnerID=40&amp;md5=7f5274845020599a205f7b09f066e045</t>
  </si>
  <si>
    <t>Vikal A.; Maurya R.; Bhowmik S.; Patel P.; Das Gupta G.; Das Kurmi B.From Conventional to Cutting-edge: A Comprehensive Review on Drug Delivery SystemsDrug Delivery Letters143226243</t>
  </si>
  <si>
    <t>https://www.scopus.com/inward/record.uri?eid=2-s2.0-85203851294&amp;doi=10.3390%2fijms25179690&amp;partnerID=40&amp;md5=7f5274845020599a205f7b09f066e046</t>
  </si>
  <si>
    <t>Dhar A.; Gupta S.L.; Saini P.; Sinha K.; Khandelwal A.; Tyagi R.; Singh A.; Sharma P.; Jaiswal R.K.Nanotechnology-based theranostic and prophylactic approaches against SARS-CoV-2Immunologic Research7211433</t>
  </si>
  <si>
    <t>https://www.scopus.com/inward/record.uri?eid=2-s2.0-85203851294&amp;doi=10.3390%2fijms25179690&amp;partnerID=40&amp;md5=7f5274845020599a205f7b09f066e047</t>
  </si>
  <si>
    <t>Khademi Z.; Mottaghi-Dastjerdi N.; Morad H.; Hedayati N.; Sharafi A.Challenges and Limitations of the Lymphatic Drug Delivery SystemsAdvanced Targeting of the Lymphatic System453503</t>
  </si>
  <si>
    <t>https://www.scopus.com/inward/record.uri?eid=2-s2.0-85203851294&amp;doi=10.3390%2fijms25179690&amp;partnerID=40&amp;md5=7f5274845020599a205f7b09f066e048</t>
  </si>
  <si>
    <t>Nallappan D.; Kanathasan J.S.; Poddar S.Sustainable use of nanotechnology in biomedical sciencesCutting-Edge Applications of Nanomaterials in Biomedical Sciences387417</t>
  </si>
  <si>
    <t>https://www.scopus.com/inward/record.uri?eid=2-s2.0-85203851294&amp;doi=10.3390%2fijms25179690&amp;partnerID=40&amp;md5=7f5274845020599a205f7b09f066e049</t>
  </si>
  <si>
    <t>Balasubramanian A.; Balasubramanian V.M.; Ramalingam K.Formulation and characterization of Pyrazinamide loaded pegylated polypropylene imine dendrimer and its alteration in the pharmacokineticsJournal of Physics: Conference Series28011012015</t>
  </si>
  <si>
    <t>https://www.scopus.com/inward/record.uri?eid=2-s2.0-85203851294&amp;doi=10.3390%2fijms25179690&amp;partnerID=40&amp;md5=7f5274845020599a205f7b09f066e050</t>
  </si>
  <si>
    <t>Chis, Adriana Aurelia; Rus, Luca Liviu; Morgovan, Claudiu; Arseniu, Anca Maria; Frum, Adina; Vonica-Tincu, Andreea Loredana; Gligor, Felicia Gabriela; Muresan, Maria Lucia; Dobrea, Carmen Maximiliana</t>
  </si>
  <si>
    <t>Role and mechanism of the outer membrane porin LamB in T-2 mycotoxin-mediated extensive drug resistance in Escherichia coli JOURNAL OF HAZARDOUS MATERIALS, Deng, FR (Deng, Fengru) [1] ; Zhao, L (Zhao, Li) [1] ; Wei, P (Wei, Ping) [1] ; Mai, EH (Mai, Enhua) [1] ; Chen, MC (Chen, Meichan) [1] ; Yang, HX (Yang, Huixin) [1] ; Mu, PQ (Mu, Peiqiang) [1] ; Wu, J (Wu, Jun) [1] ; Wen, JK (Wen, Jikai) [1] ; Deng, YQ (Deng, Yiqun) [1] , [2]</t>
  </si>
  <si>
    <t>https://www.webofscience.com/wos/woscc/full-record/WOS:001357527800001</t>
  </si>
  <si>
    <t>Muresan Maria</t>
  </si>
  <si>
    <t>Gao, Y (Gao, Yi) [1] , [2] , [3] , [4] ; Cui, JL (Cui, Jingliang) [1] , [2] , [3] , [4] ; Cao, S (Cao, Shuang) [1] , [2] , [3] , [4] ; Guo, J (Guo, Ju) [1] , [2] , [3] , [4] ; Liu, ZW (Liu, Ziwei) [1] , [2] , [3] , [4] ; Long, SH (Long, Sihui) [1] , [2] , [3] , [4] Recent advances in peptoids as promising antimicrobial agents to target diverse microbial species 
EUROPEAN JOURNAL OF MEDICINAL CHEMISTRY</t>
  </si>
  <si>
    <t>https://www.webofscience.com/wos/woscc/full-record/WOS:001346357800001</t>
  </si>
  <si>
    <t>Javanmard, Z (Javanmard, Zahra) [1] ; Pourhajibagher, M (Pourhajibagher, Maryam) [2] ; Bahador, A (Bahador, Abbas) [1] Advancing Anti-Biofilm Strategies: Innovations to Combat Biofilm-Related Challenges and Enhance Efficacy OURNAL OF BASIC MICROBIOLOGY</t>
  </si>
  <si>
    <t>https://www.webofscience.com/wos/woscc/full-record/WOS:001329870800001</t>
  </si>
  <si>
    <t>Demisie, S (Demisie, Sisay) [1] ; Oh, DC (Oh, Dong-Chan) [2] ; Wolday, D (Wolday, Dawit) [3] ; de Wit, TFR (de Wit, Tobias F. Rinke) [4] ; Abera, A (Abera, Adugna) [5] ; Tasew, G (Tasew, Geremew) [6] ; Shenkutie, AM (Shenkutie, Abebe Mekuria) [6] ; Girma, S (Girma, Sisay) [7] , [8] ; Tafess, K (Tafess, Ketema) [1] , [9] Diversity of culturable bacterial isolates and their potential as antimicrobial against human pathogens from Afar region, Ethiopia 
MICROBIOLOGY SPECTRUM</t>
  </si>
  <si>
    <t>https://www.webofscience.com/wos/woscc/full-record/WOS:001325938300001</t>
  </si>
  <si>
    <t>Sakalauskiene, GV (Sakalauskiene, Giedre Valdone) [1] ; Radzeviciene, A (Radzeviciene, Aurelija) [1] Antimicrobial Resistance: What Lies Beneath This Complex Phenomenon? 
DIAGNOSTICS</t>
  </si>
  <si>
    <t>https://www.webofscience.com/wos/woscc/full-record/WOS:001341538600001</t>
  </si>
  <si>
    <t>Rana, MS (Rana, Md. Sohel) [1] ; Islam, MA (Islam, Md. Azharul) [2] ; Islam, MS (Islam, Md. Shohidul) [3] ; Sarafi, MS (Sarafi, Md. Shaharul) [3] ; Kudrat-E-Zahan, M (Kudrat-E-Zahan, Md.) [1] ; Hossen, MF (Hossen, Md. Faruk) [1] ; Asraf, MA (Asraf, Md. Ali) [1] A Review on Synthesis and Biological Activities of 2-Aminophenol-Based Schiff Bases and Their Transition Metal Complexes 
APPLIED ORGANOMETALLIC CHEMISTRY</t>
  </si>
  <si>
    <t>https://www.webofscience.com/wos/woscc/full-record/WOS:001303085400001</t>
  </si>
  <si>
    <t>Ashebir, H (Ashebir, Hailu) [1] ; Nure, JF (Nure, Jemal Fito) [2] ; Worku, A (Worku, Abebe) [1] ; Msagati, TAM (Msagati, Titus A. M.) [3] Prosopis juliflora biochar for adsorption of sulfamethoxazole and ciprofloxacin from pharmaceutical wastewater  DESALINATION AND WATER TREATMENT</t>
  </si>
  <si>
    <t>https://www.webofscience.com/wos/woscc/full-record/WOS:001295831600001</t>
  </si>
  <si>
    <t>Symochko, L (Symochko, L.) [1] , [2] , [3] ; Pereira, P (Pereira, P.) [4] ; Demyanyuk, O (Demyanyuk, O.) [3] ; Pinheiro, MNC (Pinheiro, M. N. Coelho) [5] ; Barcelo, D (Barcelo, D.) [6]  Resistome in a changing environment: Hotspots and vectors of spreading with a focus on the Russian-Ukrainian War HELIYON</t>
  </si>
  <si>
    <t>https://www.webofscience.com/wos/woscc/full-record/WOS:001252900100001</t>
  </si>
  <si>
    <t>Albasheer, K (Albasheer, Khalid) [1] ; Munder, O (Munder, Omer) [1] ; Hassan, AMA (Hassan, Albagir Mahdi Ahmed) [2] ; Khalifa, H (Khalifa, Hussein) [3] ; Alsharif, MHK (Alsharif, Mohammed H. Karrar) [4] Antidepressant drug against bacterial pathogens: Effect of citalopram on biofilm forming hospital-acquired infectious (HAIs) agents ANNALS OF PHYTOMEDICINE-AN INTERNATIONAL JOURNAL</t>
  </si>
  <si>
    <t>https://www.webofscience.com/wos/woscc/full-record/WOS:001274925900089</t>
  </si>
  <si>
    <t>Maria, C (Maria, Catarina) [1] ; de Matos, AM (de Matos, Ana M.) [1] ; Rauter, AP (Rauter, Amelia Antibacterial Prodrugs to Overcome Bacterial Antimicrobial Resistance 
PHARMACEUTICALS</t>
  </si>
  <si>
    <t>https://www.webofscience.com/wos/woscc/full-record/WOS:001256160000001</t>
  </si>
  <si>
    <t>Nguyen, SH (Nguyen, Son Hai) [1] ; Nguyen, VN (Nguyen, Van-Nhat) [2] ; Tran, MT (Tran, Mai Ampicillin detection using absorbance biosensors utilizing Mn-doped ZnS capped with chitosan micromaterials ,HELIYON</t>
  </si>
  <si>
    <t>https://www.webofscience.com/wos/woscc/full-record/WOS:001244446200001</t>
  </si>
  <si>
    <t>Fimbres-García, JO (Fimbres-Garcia, Jorge O.) [1] ; Flores-Sauceda, M (Flores-Sauceda, Marcela) [1] ; Othón-Díaz, ED (Othon-Diaz, Elsa Daniela) [1] ; García-Galaz, A (Garcia-Galaz, Alfonso) [1] ; Tapia-Rodriguez, MR (Tapia-Rodriguez, Melvin R.) [2] ; Silva-Espinoza, BA (Silva-Espinoza, Brenda A.) [1] ; Alvarez-Armenta, A (Alvarez-Armenta, Andres) [3] ; Ayala-Zavala, JF (Ayala-Zavala, J. Fernando)  Lippia graveolens Essential Oil to Enhance the Effect of Imipenem against Axenic and Co-Cultures of Pseudomonas aeruginosa and Acinetobacter baumannii 
ANTIBIOTICS-BASEL</t>
  </si>
  <si>
    <t>https://www.webofscience.com/wos/woscc/full-record/WOS:001233507800001</t>
  </si>
  <si>
    <t>Maria, C (Maria, Catarina) [1] ; de Matos, AM (de Matos, Ana M.) [1] ; Rauter, AP (Rauter, Amelia P.) [1] Recent antibacterial carbohydrate-based prodrugs, drugs and delivery systems to overcome antimicrobial resistance CURRENT OPINION IN CHEMICAL BIOLOGY</t>
  </si>
  <si>
    <t>https://www.webofscience.com/wos/woscc/full-record/WOS:001156814100001</t>
  </si>
  <si>
    <t>Xu, Q (Xu, Qian) [1] ; Zheng, BW (Zheng, Beiwen) [2] ; Li, KX (Li, Kaixuan) [1] ; Shen, P (Shen, Ping) [2] ; Xiao, YH (Xiao, Yonghong) [2] A preliminary exploration on the mechanism of the carbapenem-resistance transformation of Serratia marcescens in vivo BMC GENOMICS</t>
  </si>
  <si>
    <t>https://www.webofscience.com/wos/woscc/full-record/WOS:001135505200008</t>
  </si>
  <si>
    <t>Dablool, AS (Dablool, Anas S.) [1] ; Atwah, B (Atwah, Banan) [2] ; Alghamdi, S (Alghamdi, Saad) [2] ; Momenah, MA (Momenah, Maha Abdullah) [3] ; Saleh, O (Saleh, Ohud) [4] ; Alhazmi, N (Alhazmi, Nada) [5] , [6] ; Mostafa, YS (Mostafa, Yasser S.) [7] ; Alamri, SA (Alamri, Saad A.) [7] ; Alyoubi, WAA (Alyoubi, Worood A. A.) [8] ; Alshammari, NM (Alshammari, Naheda M.) [9] ; Mohamed, AS (Mohamed, Alaa S.) [10] ; Mostafa, NG (Mostafa, Nadeen G.) [11] ; Omar, BA (Omar, Belal A.) Could Paenibacillus xylanexedens MS58 be an Ecofriendly Antibiotic in Poultry Production? Impacts on Performance, Blood Biochemistry, Gut Microbiota and Meat Quality 
PAKISTAN VETERINARY JOURNAL</t>
  </si>
  <si>
    <t>https://www.webofscience.com/wos/woscc/full-record/WOS:001283050200020</t>
  </si>
  <si>
    <t>SELECTIVE CYTOTOXICITY EFFECTS OF R-GLYCIDOL AND S-GLYCIDOL ON VERO AND HCT 116 CELLS IN EVALUATING THE INCIDENCE OF GLYCIDYL ESTERS IN EDIBLE OILS AND FATS, Mahiran, SNSN; Ravi, N; (...); Abd Kadir, NH
Sep 2024
JOURNAL OF OIL PALM RESEARCH</t>
  </si>
  <si>
    <t>N-ALKANE PROFILES OF LARD AND VEGETABLE OILS, AND THEIR CHEMOMETRICS DIFFERENTIATION
Sapian, NAS; Roslan, MAM; (...); Wasoh, H</t>
  </si>
  <si>
    <t>Advanced Nanotechnological Approaches for Biofilm Prevention and Control
Ferraz, MPAPPLIED SCIENCES-BASEL</t>
  </si>
  <si>
    <t>Deng, FR (Deng, Fengru) [1] ; Zhao, L (Zhao, Li) [1] ; Wei, P (Wei, Ping) [1] ; Mai, EH (Mai, Enhua) [1] ; Chen, MC (Chen, Meichan) [1] ; Yang, HX (Yang, Huixin) [1] ; Mu, PQ (Mu, Peiqiang) [1] ; Wu, J (Wu, Jun) [1] ; Wen, JK (Wen, Jikai) [1] ; Deng, YQ (Deng, Yiqun) [1] , [2] 
1
of 1
Role and mechanism of the outer membrane porin LamB in T-2 mycotoxin-mediated extensive drug resistance in Escherichia coli JOURNAL OF HAZARDOUS MATERIALS</t>
  </si>
  <si>
    <t>Ashebir, H (Ashebir, Hailu) [1] ; Nure, JF (Nure, Jemal Fito) [2] ; Worku, A (Worku, Abebe) [1] ; Msagati, TAM (Msagati, Titus A. M.) [3] Prosopis juliflora biochar for adsorption of sulfamethoxazole and ciprofloxacin from pharmaceutical wastewater 
DESALINATION AND WATER TREATMENT</t>
  </si>
  <si>
    <t>Nguyen, SH (Nguyen, Son Hai) [1] ; Nguyen, VN (Nguyen, Van-Nhat) [2] ; Tran, MT (Tran, Mai Ampicillin detection using absorbance biosensors utilizing Mn-doped ZnS capped with chitosan micromaterials 
HELIYON</t>
  </si>
  <si>
    <t>Unlocking antimicrobial potentials of Sepiella inermis cuttlebone derived phosphorylated chitosan, Srivatsa, V.S.
, Manogaran, Y.,Ramasamy, P.,Microbe (Netherlands), 5, 100213,2024</t>
  </si>
  <si>
    <t>https://www.scopus.com/record/display.uri?eid=2-s2.0-85210950125&amp;origin=resultslist&amp;sort=plf-f&amp;src=s&amp;sot=cite&amp;sdt=cl&amp;cluster=scoprefnameauid%2C%22Vintila%2C+B.I.%2357224424061%22%2Cf%2C%22Rus%2C+L.L.%2355327339800%22%2Cf%2C%22Morgovan%2C+C.%2336247650300%22%2Cf%2C%22Gligor%2C+F.G.%2324586850800%22%2Cf%2C%22Butuca%2C+A.%2357209654305%22%2Cf%2C%22Arseniu%2C+A.M.%2357287452500%22%2Cf%2C%22Ghibu%2C+S.%2324366777300%22%2Cf%2C%22Dobrea%2C+C.M.%2357195928914%22%2Cf%2C%22Georgescu%2C+C.%2315070044600%22%2Cf%2C%22Gabriela+Gligor%2C+F.%2358929176300%22%2Cf%2C%22Arseniu%2C+R.%2358928835600%22%2Cf%2Bscopubyr%2C%222024%22%2Ct&amp;s=ref%282-s2.0-85130523278%29&amp;sessionSearchId=4143eef373970bdacaffb52efe36abce&amp;relpos=2</t>
  </si>
  <si>
    <t>Zingiber officinale-derived exosome-like nanoparticles as antimicrobial agents via lipid-mediated inhibitionZhu, C.,Gao, B, Li, J.
Nano Express, 5(4), 045009,2024</t>
  </si>
  <si>
    <t>https://www.scopus.com/record/display.uri?eid=2-s2.0-85210524181&amp;origin=resultslist&amp;sort=plf-f&amp;src=s&amp;sot=cite&amp;sdt=cl&amp;cluster=scoprefnameauid%2C%22Vintila%2C+B.I.%2357224424061%22%2Cf%2C%22Rus%2C+L.L.%2355327339800%22%2Cf%2C%22Morgovan%2C+C.%2336247650300%22%2Cf%2C%22Gligor%2C+F.G.%2324586850800%22%2Cf%2C%22Butuca%2C+A.%2357209654305%22%2Cf%2C%22Arseniu%2C+A.M.%2357287452500%22%2Cf%2C%22Ghibu%2C+S.%2324366777300%22%2Cf%2C%22Dobrea%2C+C.M.%2357195928914%22%2Cf%2C%22Georgescu%2C+C.%2315070044600%22%2Cf%2C%22Gabriela+Gligor%2C+F.%2358929176300%22%2Cf%2C%22Arseniu%2C+R.%2358928835600%22%2Cf%2Bscopubyr%2C%222024%22%2Ct&amp;s=ref%282-s2.0-85130523278%29&amp;sessionSearchId=4143eef373970bdacaffb52efe36abce&amp;relpos=3</t>
  </si>
  <si>
    <t>Mechanisms and implications of antibiotic resistance in gram-positive bacterial strains, Alenazi, N.
Cellular and Molecular Biology , 70(12), pp. 147–151 2024</t>
  </si>
  <si>
    <t>https://www.scopus.com/record/display.uri?eid=2-s2.0-85214845241&amp;origin=resultslist&amp;sort=plf-f&amp;src=s&amp;sot=cite&amp;sdt=cl&amp;cluster=scoprefnameauid%2C%22Vintila%2C+B.I.%2357224424061%22%2Cf%2C%22Rus%2C+L.L.%2355327339800%22%2Cf%2C%22Morgovan%2C+C.%2336247650300%22%2Cf%2C%22Gligor%2C+F.G.%2324586850800%22%2Cf%2C%22Butuca%2C+A.%2357209654305%22%2Cf%2C%22Arseniu%2C+A.M.%2357287452500%22%2Cf%2C%22Ghibu%2C+S.%2324366777300%22%2Cf%2C%22Dobrea%2C+C.M.%2357195928914%22%2Cf%2C%22Georgescu%2C+C.%2315070044600%22%2Cf%2C%22Gabriela+Gligor%2C+F.%2358929176300%22%2Cf%2C%22Arseniu%2C+R.%2358928835600%22%2Cf%2Bscopubyr%2C%222024%22%2Ct&amp;s=ref%282-s2.0-85130523278%29&amp;sessionSearchId=4143eef373970bdacaffb52efe36abce&amp;relpos=15</t>
  </si>
  <si>
    <t>Expression of Pili Genes (ebpA and ebpC) Associated with Multi Drug Resistant Enterococcus faecalis Isolates | التعبير عن جينات الشعيراتالمتعددة المقاومة للادويه ) ebpC و ebpa ) المرتبط في عزلات Enterococcus, Najm, A.A.
, Flayyih, M.T.Iraqi Journal of Pharmaceutical Sciences, 33(3), pp. 72–79</t>
  </si>
  <si>
    <t>https://www.scopus.com/record/display.uri?eid=2-s2.0-85205428184&amp;origin=resultslist&amp;sort=plf-f&amp;src=s&amp;sot=cite&amp;sdt=cl&amp;cluster=scoprefnameauid%2C%22Vintila%2C+B.I.%2357224424061%22%2Cf%2C%22Rus%2C+L.L.%2355327339800%22%2Cf%2C%22Morgovan%2C+C.%2336247650300%22%2Cf%2C%22Gligor%2C+F.G.%2324586850800%22%2Cf%2C%22Butuca%2C+A.%2357209654305%22%2Cf%2C%22Arseniu%2C+A.M.%2357287452500%22%2Cf%2C%22Ghibu%2C+S.%2324366777300%22%2Cf%2C%22Dobrea%2C+C.M.%2357195928914%22%2Cf%2C%22Georgescu%2C+C.%2315070044600%22%2Cf%2C%22Gabriela+Gligor%2C+F.%2358929176300%22%2Cf%2C%22Arseniu%2C+R.%2358928835600%22%2Cf%2Bscopubyr%2C%222024%22%2Ct&amp;s=ref%282-s2.0-85130523278%29&amp;sessionSearchId=4143eef373970bdacaffb52efe36abce&amp;relpos=16</t>
  </si>
  <si>
    <t>Enterobacteriaceae Antibiotic Resistance Identification in Slender-billed Gull Species Migrating to Libya, Mansour, A.
, Sharif, E.,Hamhoom, A.,Dayhum, A.,Kammon, A.
Journal of World's Poultry Research, 14(2), pp. 196–203,2024</t>
  </si>
  <si>
    <t>https://www.scopus.com/record/display.uri?eid=2-s2.0-85197392689&amp;origin=resultslist&amp;sort=plf-f&amp;src=s&amp;sot=cite&amp;sdt=cl&amp;cluster=scoprefnameauid%2C%22Vintila%2C+B.I.%2357224424061%22%2Cf%2C%22Rus%2C+L.L.%2355327339800%22%2Cf%2C%22Morgovan%2C+C.%2336247650300%22%2Cf%2C%22Gligor%2C+F.G.%2324586850800%22%2Cf%2C%22Butuca%2C+A.%2357209654305%22%2Cf%2C%22Arseniu%2C+A.M.%2357287452500%22%2Cf%2C%22Ghibu%2C+S.%2324366777300%22%2Cf%2C%22Dobrea%2C+C.M.%2357195928914%22%2Cf%2C%22Georgescu%2C+C.%2315070044600%22%2Cf%2C%22Gabriela+Gligor%2C+F.%2358929176300%22%2Cf%2C%22Arseniu%2C+R.%2358928835600%22%2Cf%2Bscopubyr%2C%222024%22%2Ct&amp;s=ref%282-s2.0-85130523278%29&amp;sessionSearchId=4143eef373970bdacaffb52efe36abce&amp;relpos=18</t>
  </si>
  <si>
    <t>Nori W.; Akram N.N.; Al-Kaabi M.M.; Al-Ani R.M.; Pantazi A.C.57797684800; 57428024600; 56520010800; 35175563300; 58115442000Innovative Gut Microbiome-targeted Strategies: A Promising Frontier for Pediatric Inflammatory Bowel DiseaseNew Emirates Medical Journal5e02506882356553</t>
  </si>
  <si>
    <t>Maria Lucia Mureșan</t>
  </si>
  <si>
    <t>Antimicrobial effects of the ethanolic extracts and essential oils of Tanacetum vulgare L from Romania</t>
  </si>
  <si>
    <t>Biden sulphurea and Tanacetum vulgare L extracts against Staphylococcus ssp mecA positive in pregnant woman, Edinalda AM, Frederico MOC, Roldi Viera FP, Iukava LK,Revista Caderno Pedagogico Lovato EKW</t>
  </si>
  <si>
    <t>https://ojs.studiespublicacoes.com.br/ojs/index.php/cadped/article/view/9550</t>
  </si>
  <si>
    <t>Scholar</t>
  </si>
  <si>
    <t>Maria Lucia Mureșan, Oniga Ilioara, Georgescu Cecilia, Paltinean Ramona, Gligor Felicia, Crăciunaș Mihai Tudor, Oprean Radu</t>
  </si>
  <si>
    <t>Botanical and phytochemical studies on Tanacetum vulgare L. from Transylvania</t>
  </si>
  <si>
    <t>Phytochemical investigation of polyphenols from the aerial parts of Tanacetum balsamita used in Transylvanian  Ethnobotany and parallel artificial membrane permeability assay, Alberti A, Riethmuller E, Felegy-Toth CA, Csigle S, Csegenyi D, Filep R, Papp N,Plants</t>
  </si>
  <si>
    <t>https://www.mdpi.com/2223-7747/13/12/1652</t>
  </si>
  <si>
    <t>Victoria Birlutiu(1Spitalul Clinic Judeţean de Urgenţă Sibiu, Clinica Boli Infecţioase Adulţi
² Universitatea „ Lucian Blaga”, Sibiu, Facultatea de Medicină, Sibiu)Elena-Simona Dobritoiu(1Spitalul Clinic Judeţean de Urgenţă Sibiu, Clinica Boli Infecţioase Adulţi
² Universitatea „ Lucian Blaga”, Sibiu, Facultatea de Medicină, Sibiu)Claudia Daniela Lupu(1Spitalul Clinic Judeţean de Urgenţă Sibiu, Clinica Boli Infecţioase Adulţi
² Universitatea „ Lucian Blaga”, Sibiu, Facultatea de Medicină, Sibiu)Claudiu Herteliu((Universitatea de Studii Economice Bucuresti),Rares Mircea Birlutiu(, ULB Sibiu, Spitalul Clinic de Ortopedie si Traumatologie Foisor Bucuresti), Dan Dragomirescu (Universitatea de Studii Economice Bucuresti),Andreea Elena Vorovenci(Universitatea de Studii Economice Bucuresti)</t>
  </si>
  <si>
    <t>Our experience with 80 cases of SARS-CoV-2- Clostridioides difficile co-infection An observational study</t>
  </si>
  <si>
    <t>Cocea, A.-C.; Stoica, C.I. Interactions and Trends of Interleukins, PAI-1, CRP, and TNF-α in Inflammatory Responses during the Perioperative Period of Joint Arthroplasty: Implications for Pain Management—A Narrative Review. J. Pers. Med. 2024, 14, 537. https://doi.org/10.3390/jpm14050537</t>
  </si>
  <si>
    <t>https://www.mdpi.com/2075-4426/14/5/537</t>
  </si>
  <si>
    <t>Vulcanescu, D.D.; Bagiu, I.C.; Avram, C.R.; Oprisoni, L.A.; Tanasescu, S.; Sorescu, T.; Susan, R.; Susan, M.; Sorop, V.B.; Diaconu, M.M.; et al. Bacterial Infections, Trends, and Resistance Patterns in the Time of the COVID-19 Pandemic in Romania—A Systematic Review. Antibiotics 2024, 13, 1219. https://doi.org/10.3390/antibiotics13121219</t>
  </si>
  <si>
    <t>https://www.mdpi.com/2079-6382/13/12/1219</t>
  </si>
  <si>
    <t>Vintila, B.I.; Arseniu, A.M.; Morgovan, C.; Butuca, A.; Bîrluțiu, V.; Dobrea, C.M.; Rus, L.L.; Ghibu, S.; Bereanu, A.S.; Arseniu, R.; et al. A Real-World Study on the Clinical Characteristics, Outcomes, and Relationship between Antibiotic Exposure and Clostridioides difficile Infection. Antibiotics 2024, 13, 144. https://doi.org/10.3390/antibiotics13020144</t>
  </si>
  <si>
    <t>Birlutiu, V.; Neamtu, B.; Birlutiu, R.-M. Identification of Factors Associated with Mortality in the Elderly Population with SARS-CoV-2 Infection: Results from a Longitudinal Observational Study from Romania. Pharmaceuticals 2024, 17, 202. https://doi.org/10.3390/ph17020202</t>
  </si>
  <si>
    <t>Victoria Birlutiu(1Spitalul Clinic Judeţean de Urgenţă Sibiu, Clinica Boli Infecţioase Adulţi
² Universitatea „ Lucian Blaga”, Sibiu, Facultatea de Medicină, Sibiu)Elena-Simona Dobritoiu(1Spitalul Clinic Judeţean de Urgenţă Sibiu, Clinica Boli Infecţioase Adulţi
² Universitatea „ Lucian Blaga”, Sibiu, Facultatea de Medicină, Sibiu)Andreea Magdalena Ghibu(1Spitalul Clinic Judeţean de Urgenţă Sibiu, Clinica Boli Infecţioase Adulţi
² Universitatea „ Lucian Blaga”, Sibiu, Facultatea de Medicină, Sibiu),Rares Mircea Birlutiu(ULB Sibiu, Spitalul Clinic de Ortopedie si Traumatologie Foisor Bucuresti), Loredana Camelia Boicean (Spitalul Clinic Judeţean de Urgenţă Sibiu, 
 Universitatea „ Lucian Blaga”, Sibiu, Facultatea de Medicină, Sibiu)</t>
  </si>
  <si>
    <t>Sphingomonas paucimobilis -a rare cause of splenic abscesses A case report</t>
  </si>
  <si>
    <t>Daniel Quan Hui Ooi, Joshua Quan Chen Ooi, London Lucien Peng Jin Ooi MBBS. Splenic abscesses in the new millenium – a systematic review. ANZ Journal of Surgery</t>
  </si>
  <si>
    <t>https://onlinelibrary.wiley.com/doi/full/10.1111/ans.19178</t>
  </si>
  <si>
    <t>Victoria Birlutiu(1Spitalul Clinic Judeţean de Urgenţă Sibiu, Clinica Boli Infecţioase Adulţi
² Universitatea „ Lucian Blaga”, Sibiu, Facultatea de Medicină, Sibiu)
Alin Iulian Feiereisz(1Spitalul Clinic Judeţean de Urgenţă Sibiu, Clinica Boli Infecţioase Adulţi
² Universitatea „ Lucian Blaga”, Sibiu, Facultatea de Medicină, Sibiu)
George Oprinca(1Spitalul Clinic Judeţean de Urgenţă Sibiu,
² Universitatea „ Lucian Blaga”, Sibiu, Facultatea de Medicină, Sibiu)
Simona Dobritoiu(1Spitalul Clinic Judeţean de Urgenţă Sibiu, Clinica Boli Infecţioase Adulţi
² Universitatea „ Lucian Blaga”, Sibiu, Facultatea de Medicină, Sibiu)
Maria Rotaru(1Spitalul Clinic Judeţean de Urgenţă Sibiu,
² Universitatea „ Lucian Blaga”, Sibiu, Facultatea de Medicină, Sibiu)
Rares Mircea Birlutiu
Gabriela Mariana Iancu(1Spitalul Clinic Judeţean de Urgenţă Sibiu,
² Universitatea „ Lucian Blaga”, Sibiu, Facultatea de Medicină, Sibiu)</t>
  </si>
  <si>
    <t>Cutaneous manifestations associated with anosmia, ageusia and enteritis in SARS-CoV-2 infection – A possible pattern? Observational study and review of the literature</t>
  </si>
  <si>
    <t>Birlutiu, V.; Neamtu, B.; Birlutiu, R.-M. Identification of Factors Associated with Mortality in the Elderly Population with SARS-CoV-2 Infection: Results from a Longitudinal Observational Study from Romania. Pharmaceuticals 2024, 17, 202. https://doi.org/10.3390/ph17020202</t>
  </si>
  <si>
    <t>Vintila, B.I.; Arseniu, A.M.; Morgovan, C.; Butuca, A.; Bîrluțiu, V.; Dobrea, C.M.; Rus, L.L.; Ghibu, S.; Bereanu, A.S.; Arseniu, R.; et al. A Real-World Study on the Clinical Characteristics, Outcomes, and Relationship between Antibiotic Exposure and Clostridioides difficile Infection. Antibiotics 2024, 13, 144. https://doi.org/10.3390/antibiotics13020144</t>
  </si>
  <si>
    <t>woS</t>
  </si>
  <si>
    <t>Victoria Birlutiu(1Spitalul Clinic Judeţean de Urgenţă Sibiu, Clinica Boli Infecţioase Adulţi
² Universitatea „ Lucian Blaga”, Sibiu,Rares Mircea Birlutiu Facultatea de Medicină, Sibiu)
Alin Iulian Feiereisz(1Spitalul Clinic Judeţean de Urgenţă Sibiu, Clinica Boli Infecţioase Adulţi
² Universitatea „ Lucian Blaga”, Sibiu, Facultatea de Medicină, Sibiu)
Simona Dobritoiu(1Spitalul Clinic Judeţean de Urgenţă Sibiu, Clinica Boli Infecţioase Adulţi
² Universitatea „ Lucian Blaga”, Sibiu, Facultatea de Medicină, Sibiu</t>
  </si>
  <si>
    <t>Facial palsy at the onset of SARS-CoV-2 infection. A case report</t>
  </si>
  <si>
    <t>Birlutiu, Victoria (1Spitalul Clinic Judeţean de Urgenţă Sibiu, Clinica Boli Infecţioase Adulţi
² Universitatea „ Lucian Blaga”, Sibiu, Facultatea de Medicină, Sibiu);Neamtu, Bogdan(1Spitalul Clinic de Pediatrie Sibiu, ² Universitatea „ Lucian Blaga”, Sibiu, Facultatea de Medicină, Sibiu) ;Birlutiu, Rares-Mircea ;Ghibu, Andreea Magdalena(1Spitalul Clinic Judeţean de Urgenţă Sibiu, Clinica Boli Infecţioase Adulţi
² Universitatea „ Lucian Blaga”, Sibiu, Facultatea de Medicină, Sibiu) ; Dobritoiu, Elena Simona(1Spitalul Clinic Judeţean de Urgenţă Sibiu, Clinica Boli Infecţioase Adulţi
² Universitatea „ Lucian Blaga”, Sibiu, Facultatea de Medicină, Sibiu)</t>
  </si>
  <si>
    <t>Our Experience with SARS-CoV-2 Infection and Acute Kidney Injury: Results from a Single-Center Retrospective Observational Study</t>
  </si>
  <si>
    <t>Birlutiu, Victoria (1Spitalul Clinic Judeţean de Urgenţă Sibiu, Clinica Boli Infecţioase Adulţi
² Universitatea „ Lucian Blaga”, Sibiu, Facultatea de Medicină, Sibiu);Birlutiu, Rares-Mircea ; Dobritoiu, Elena Simona(1Spitalul Clinic Judeţean de Urgenţă Sibiu, Clinica Boli Infecţioase Adulţi
² Universitatea „ Lucian Blaga”, Sibiu, Facultatea de Medicină, Sibiu)</t>
  </si>
  <si>
    <t>Lelliottia amnigena and Pseudomonas putida Coinfection Associated with a Critical SARS-CoV-2 Infection: A Case Report</t>
  </si>
  <si>
    <t>Yugui Lin, Chilun Zhang, Nan Tan, Yi Chen, Jialin He, Yanfen Li, Chunlei Yuan, Chunxiu Lin,
Is it a potential pneumonia pathogen in Pseudomonas putida group? First isolation and identification of Pseudomonas plecoglossicida in clinic and a comparison of pathogenicity with Pseudomonas putida,Microbial Pathogenesis,Volume 196,2024,</t>
  </si>
  <si>
    <t>https://www.sciencedirect.com/science/article/abs/pii/S0882401024003772?via%3Dihub</t>
  </si>
  <si>
    <t>Urzua-Abad, M.M., Aquino-Andrade, A., Castelan-Vega, J.A. et al. Detection of carbapenemases in Enterobacterales and other Gram-negative bacilli recovered from hospital and municipal wastewater in Mexico City. Sci Rep 14, 26576 (2024). https://doi.org/10.1038/s41598-024-76824-w</t>
  </si>
  <si>
    <t>https://www.nature.com/articles/s41598-024-76824-w#citeas</t>
  </si>
  <si>
    <t>Solomon A, Negrea MO, Cipăian CR, Boicean A, Mihaila R, Rezi C, Cristinescu BA, Berghea-Neamtu CS, Popa ML, Teodoru M, Stoia O, Neamtu B.</t>
  </si>
  <si>
    <t>Interactions between Metabolic Syndrome, MASLD, and Arterial Stiffening: A Single-Center Cross-Sectional Study</t>
  </si>
  <si>
    <t>Laura Comi, Claudia Giglione, Fationa Tolaj Klinaku, Federico Pialorsi, Valentina Tollemeto, Maria Zurlo, Antonio Seneci, Paolo Magni. Valorizing Agro-Food Waste for Nutraceutical Development: Sustainable Approaches for Managing Metabolic Dysfunction-Associated Steatotic Liver Disease and Related Co-Morbidities. FOOD FRONTIERS 6 (2) , pp.670-697</t>
  </si>
  <si>
    <t>https://www.webofscience.com/wos/woscc/full-record/WOS:001383116300001</t>
  </si>
  <si>
    <t xml:space="preserve">Zhang Y, Wang P, Tu F, Kang H, Fu C. Life's essential 8 and mortality in US adults with metabolic dysfunction-associated steatotic liver disease. BMC Public Health. 2024 Dec 18;24(1):3411. </t>
  </si>
  <si>
    <t>https://pubmed.ncbi.nlm.nih.gov/39696105/</t>
  </si>
  <si>
    <t>S U, Aishwarya S, Aishwarya SK, Bhardwaj S, Pavithra RB, Ray S, Vinodhini VM. Exploring the epidemiology and awareness of metabolic dysfunction-associated steatotic liver disease (MASLD) among health sciences students in an academic health care institute in India. Metabol Open. 2024 Oct 18;24:100325. </t>
  </si>
  <si>
    <t>https://pubmed.ncbi.nlm.nih.gov/39507991/</t>
  </si>
  <si>
    <t>Mohamad Jamalinia, Amedeo LonardoAmedeo Lonardo. Perspective article: determinants and assessment of cardiovascular risk in steatotic liver disease owing to metabolic dysfunction-addressing the challenge
June 2024Metabolism and Target Organ Damage 4(3)</t>
  </si>
  <si>
    <t>https://www.researchgate.net/publication/381762614_Perspective_article_determinants_and_assessment_of_cardiovascular_risk_in_steatotic_liver_disease_owing_to_metabolic_dysfunction-addressing_the_challenge</t>
  </si>
  <si>
    <t>Jeong Y, Lee BJ, Hur W, Lee M, Han SH. Associations of Insulin Resistance and High-Sensitivity C-Reactive Protein with Metabolic Abnormalities in Korean Patients with Type 2 Diabetes Mellitus: A Preliminary Study. Metabolites. 2024 Jun 30;14(7):371.</t>
  </si>
  <si>
    <t>https://pubmed.ncbi.nlm.nih.gov/39057694/</t>
  </si>
  <si>
    <t>Lee ECZ, Anand VV, Razavi AC, Alebna PL, Muthiah MD, Siddiqui MS, Chew NWS, Mehta A. The Global Epidemic of Metabolic Fatty Liver Disease. Curr Cardiol Rep. 2024 Apr;26(4):199-210. </t>
  </si>
  <si>
    <t>https://pubmed.ncbi.nlm.nih.gov/38376745/</t>
  </si>
  <si>
    <t>Danpanichkul P, Suparan K, Kim D, Wijarnpreecha K. What Is New in Metabolic Dysfunction-Associated Steatotic Liver Disease in Lean Individuals: From Bench to Bedside. J Clin Med. 2024 Jan 3;13(1):278. </t>
  </si>
  <si>
    <t>https://pubmed.ncbi.nlm.nih.gov/38202285/</t>
  </si>
  <si>
    <t>Solomon A, Cipăian CR, Negrea MO, Boicean A, Mihaila R, Beca C, Popa ML, Grama SM, Teodoru M, Neamtu B</t>
  </si>
  <si>
    <t>Hepatic Involvement across the Metabolic Syndrome Spectrum: Non-Invasive Assessment and Risk Prediction Using Machine Learning</t>
  </si>
  <si>
    <t>Jalisi A, Jahić R, Kurtović A, Đešević M, Husić-Selimović A, Hodžić E, Lazović Salčin E, Lepara O, Fajkić A. Aspartate Aminotransferase to Platelet Ratio Index (APRI) as a Predictor of Metabolic Syndrome (MetS) Development in Individuals With Type 2 Diabetes Mellitus. Cureus. 2024 Jun 28;16(6):e63389. </t>
  </si>
  <si>
    <t>https://pubmed.ncbi.nlm.nih.gov/39070477/</t>
  </si>
  <si>
    <t>Todor SB, Bîrluțiu V, Topîrcean D, Mihăilă RG</t>
  </si>
  <si>
    <t>Role of biological markers and CT severity score in predicting mortality in patients with COVID-19: An observational retrospective study</t>
  </si>
  <si>
    <t>Liu AQ, Choy EK, Chiu PK, Yee CH, Ng CF, Teoh JY. High Levels of Incidental COVID-19 Infection in Emergency Urology Admissions: A Propensity Score-Matched Real World Data Analysis across Surgical Specialties. Viruses. 2024 Aug 31;16(9):1402. </t>
  </si>
  <si>
    <t>https://pubmed.ncbi.nlm.nih.gov/39339878/</t>
  </si>
  <si>
    <t>Sousa Neto AL, Mendes-Rodrigues C, Pedroso RDS, Röder DVDB. Revisiting the COVID-19 Pandemic: Mortality and Predictors of Death in Adult Patients in the Intensive Care Unit. Life (Basel). 2024 Aug 19;14(8):1027.</t>
  </si>
  <si>
    <t>https://pubmed.ncbi.nlm.nih.gov/39202769/</t>
  </si>
  <si>
    <t>Lazureanu PC, Popescu FG, Stef L, Focsa M, Vaida MA, Mihaila R</t>
  </si>
  <si>
    <t>The Influence of Periodontal Disease on Oral Health Quality of Life in Patients with Cardiovascular Disease: A Cross-Sectional Observational Single-Center Study</t>
  </si>
  <si>
    <t>Garrabrant, Kathleen A. ; Furbish, Amelia B. ; Turner, Jonathan M. ; Gomez, Ivett Pina ; Mills, Catherine M. ; Maddi, Abhiram ; Peterson, Yuri K.Synthesis, characterization, and evaluation of KDM4B inhibitors to attenuate inflammatory host immune response in periodontitis. Medicinal chemistry research, 2024-12, Vol.33 (12), p.2448-2462.</t>
  </si>
  <si>
    <t>https://librarysearch.library.utoronto.ca/discovery/fulldisplay/cdi_proquest_journals_3146496379/01UTORONTO_INST:UTORONTO</t>
  </si>
  <si>
    <t>Tene T, Fratila AM, Arcas VC, Sava M, Roman-Filip C. Diode Laser with Scaling and Root Planing for Treating Generalized Periodontitis: Case Report and Analysis of the Relevant Literature. Reports. 2024; 7(4):109. </t>
  </si>
  <si>
    <t>Dioguardi M, Bizzoca ME, Cantore S, Caloro GA, Musella G, Mastrangelo F, Lo Muzio L, Ballini A. Impact of cerebrovascular stroke on inflammatory periodontal indices: a systematic review with meta-analysis and trial sequential analysis of case-control studies. Front Oral Health. 2024 Oct 24;5:1473744.</t>
  </si>
  <si>
    <t>https://pubmed.ncbi.nlm.nih.gov/39512558/</t>
  </si>
  <si>
    <t>Agnese CCD, Schöffer C, Kantorski KZ, Zanatta FB, Susin C, Antoniazzi RP. Periodontitis and Oral Health-Related Quality of Life: A Systematic Review and Meta-Analysis. J Clin Periodontol. 2025 Mar;52(3):408-420.</t>
  </si>
  <si>
    <t>https://pubmed.ncbi.nlm.nih.gov/39343995/</t>
  </si>
  <si>
    <t>Angjelova A, Jovanova E, Polizzi A, Laganà L, Santonocito S, Ragusa R, Isola G. Impact of Periodontitis on Endothelial Risk Dysfunction and Oxidative Stress Improvement in Patients with Cardiovascular Disease. J Clin Med. 2024 Jun 27;13(13):3781. </t>
  </si>
  <si>
    <t>https://pubmed.ncbi.nlm.nih.gov/38999345/</t>
  </si>
  <si>
    <t>Church LA, Robins L, Xu F, Qin L, Tran A, Wallace JP, King S. Oral health education strategies for patients living with cardiovascular disease within hospital settings: a scoping review. Front Public Health. 2024 Jun 19;12:1389853. </t>
  </si>
  <si>
    <t>https://pubmed.ncbi.nlm.nih.gov/38962771/</t>
  </si>
  <si>
    <t>Dos Santos AA, Silva LDA, Santos CCO, Fonseca-Silva T. Oral care practices for patients in intensive care unit: A systematic review. Int J Dent Hyg. 2025 Feb;23(1):80-88.</t>
  </si>
  <si>
    <t>https://pubmed.ncbi.nlm.nih.gov/38764150/</t>
  </si>
  <si>
    <t>Chang YT, Lai CH, Yu JH, Tang CH, Wen CY, Huang PW, Lai CC, Lin DJ. Exploring the impact of culture techniques and patient demographics on the success rate of primary culture of human periodontal ligament stem cells. J Dent Sci. 2024 Apr;19(2):961-970. </t>
  </si>
  <si>
    <t>https://pubmed.ncbi.nlm.nih.gov/38618084/</t>
  </si>
  <si>
    <t>Zalewska EA, Ławicka R, Grygorczuk P, Nowosielska M, Kicman A, Ławicki S. Importance of Metalloproteinase 8 (MMP-8) in the Diagnosis of Periodontitis. Int J Mol Sci. 2024 Feb 27;25(5):2721.</t>
  </si>
  <si>
    <t>https://pubmed.ncbi.nlm.nih.gov/38473967/</t>
  </si>
  <si>
    <t>Management of patients with chronic lymphocytic leukemia during the SARS-CoV-2 pandemic</t>
  </si>
  <si>
    <t>SARS-CoV-2 infection associated with hemopathies: An experience of a clinical hematology center in sub-Saharan Africa, Senegal
Niang, El Hadji Daouda; Mwamba, Serge; Sarr, Khadim; Maserigne, Soumaré Pape1; Gaye, Ibrahima2; Fortes, Louis1; Fall, Seynabou; Ndiaye, Fatou Samba Diago
Author Information
Iraqi Journal of Hematology 13(1):p 85-89, Jan–Jun 2024.</t>
  </si>
  <si>
    <t>https://journals.lww.com/ijhm/fulltext/2024/13010/sars_cov_2_infection_associated_with_hemopathies_.14.aspx</t>
  </si>
  <si>
    <t>Lăzureanu PC, Popescu F, Tudor A, Stef L, Negru AG, Mihăilă R</t>
  </si>
  <si>
    <t>Saliva pH and Flow Rate in Patients with Periodontal Disease and Associated Cardiovascular Disease</t>
  </si>
  <si>
    <t>Khaing EM, Lertsuphotvanit N, Thammasut W, Rojviriya C, Chansatidkosol S, Phattarateera S, Pichayakorn W, Phaechamud T. Cellulose Acetate Butyrate-Based In Situ Gel Comprising Doxycycline Hyclate and Metronidazole. Polymers (Basel). 2024 Dec 13;16(24):3477. </t>
  </si>
  <si>
    <t>https://pubmed.ncbi.nlm.nih.gov/39771329/</t>
  </si>
  <si>
    <t xml:space="preserve">Khademi R, Kharaziha M. Antibacterial and Osteogenic Doxycycline Imprinted Bioglass Microspheres to Combat Bone Infection. ACS Appl Mater Interfaces. 2024 Jun 26;16(25):31966-31982. </t>
  </si>
  <si>
    <t>https://pubmed.ncbi.nlm.nih.gov/38829697/</t>
  </si>
  <si>
    <t>Hosseinzadehfard P, Skučaitė N, Maciulskiene-Visockiene V, Lodiene G. Blood pH Changes in Dental Pulp of Patients with Pulpitis. Diagnostics (Basel). 2024 May 29;14(11):1128.</t>
  </si>
  <si>
    <t>https://pubmed.ncbi.nlm.nih.gov/38893654/</t>
  </si>
  <si>
    <t>Alhulaefi SS, Watson AW, Ramsay SE, Jakubovics NS, Matu J, Griffiths A, Kimble R, Siervo M, Brandt K, Shannon OM. Effects of dietary nitrate supplementation on oral health and associated markers of systemic health: a systematic review. Crit Rev Food Sci Nutr. 2025;65(14):2813-2828. </t>
  </si>
  <si>
    <t>https://pubmed.ncbi.nlm.nih.gov/38733290/</t>
  </si>
  <si>
    <t>Nutrition, micronutrition and periodontal disease
By
Juzanx, K (Juzanx, Karoline) [1]
ACTUALITES PHARMACEUTIQUES
Volume63Issue635Page49-53</t>
  </si>
  <si>
    <t>https://www.webofscience.com/wos/woscc/full-record/WOS:001224668200001</t>
  </si>
  <si>
    <t>Deshpande AP, Ankola AV, Sankeshwari RM, Nagmoti MB, Kabra L, Pai Khot AJ, Kumar RS. Oral Hygiene Status, Salivary and Microbiological Parameters Among Visually Impaired and Normal-Sighted Children After Specialized Oral Health Education: An Interventional Study. Cureus. 2024 Mar 17;16(3):e56304. </t>
  </si>
  <si>
    <t>https://pubmed.ncbi.nlm.nih.gov/38629023/</t>
  </si>
  <si>
    <t>Gregorczyk-Maga I, Kania M, Dąbrowska M, Samborowska E, Żeber-Lubecka N, Kulecka M, Klupa T. The interplay between gingival crevicular fluid microbiome and metabolomic profile in intensively treated people with type 1 diabetes - a combined metagenomic/metabolomic approach cross-sectional study. Front Endocrinol (Lausanne). 2024 Feb 2;14:1332406. </t>
  </si>
  <si>
    <t>https://pubmed.ncbi.nlm.nih.gov/38371896/</t>
  </si>
  <si>
    <t>Pragmatic Analysis of Dyslipidemia Involvement in Coronary Artery Disease: A Narrative Review</t>
  </si>
  <si>
    <t xml:space="preserve">Shetty P, Janardhana SK, Aruchunan M, Subbanna NN, Jayasingh JK, Prakash AV. Effect of a Yoga and Naturopathy-Based Lifestyle Intervention with 9-Month Follow-Up on Lipid Profile in Patients with Hypertension: A Two-Arm Parallel Group Randomized Controlled Trial. Complement Med Res. 2025;32(1):37-44. </t>
  </si>
  <si>
    <t>https://pubmed.ncbi.nlm.nih.gov/39701056/</t>
  </si>
  <si>
    <t>Luo S, Li L, Chen H, Wei J, Yang D. Glucose Metabolism Reprogramming of Vascular Endothelial Cells and Its Implication in Development of Atherosclerosis. Rev Cardiovasc Med. 2024 Nov 22;25(11):423.</t>
  </si>
  <si>
    <t>https://pubmed.ncbi.nlm.nih.gov/39618869/</t>
  </si>
  <si>
    <t>Kimura K, Suzuki F, Tsujiguchi H, Hara A, Miyagi S, Kannon T, Suzuki K, Shimizu Y, Nguyen TTT, Katano K, Asai A, Kasahara T, Nakamura M, Takazawa C, Hayashi K, Hamagishi T, Shibata A, Sato T, Nomura A, Konoshita T, Kambayashi Y, Tsuboi H, Tajima A, Kobayashi T, Nakamura H. Relationship between coronary artery disease with dyslipidaemia and trace mineral intake: a cross-sectional analysis of the Shika study. J Nutr Sci. 2024 Sep 23;13:e45. </t>
  </si>
  <si>
    <t>https://pubmed.ncbi.nlm.nih.gov/39345245/</t>
  </si>
  <si>
    <t>Yang M, Lin Y, Liu Q, Cai Y. The relationship between early-onset coronary artery disease and familial hypercholesterolemia: a cohort study based on the Hakka population in Meizhou, China. Am J Transl Res. 2024 Sep 15;16(9):4564-4576. </t>
  </si>
  <si>
    <t>https://pubmed.ncbi.nlm.nih.gov/39398582/</t>
  </si>
  <si>
    <t>Gladwell LR, Ahiarah C, Rasheed S, Rahman SM, Choudhury M. Traditional Therapeutics and Potential Epidrugs for CVD: Why Not Both? Life (Basel). 2023 Dec 22;14(1):23. </t>
  </si>
  <si>
    <t>https://pubmed.ncbi.nlm.nih.gov/38255639/</t>
  </si>
  <si>
    <t>Liver Graft versus Host Disease after Allogeneic Peripheral Stem Cell Transplantation: Update on Etiopathogenesis and Diagnosis</t>
  </si>
  <si>
    <t>Pestana I, Pedro J, Simões C, Ferreira CN, da Mata S, Claro I. Transjugular Liver Biopsy: The Key to a Rare Etiology of Cholestatic Hepatitis after Bone Marrow Transplantation. GE Port J Gastroenterol. 2024 Mar 14;31(6):437-442. </t>
  </si>
  <si>
    <t>https://pubmed.ncbi.nlm.nih.gov/39633904/</t>
  </si>
  <si>
    <t>Voriconazole and the liver</t>
  </si>
  <si>
    <t>Wang Q, Zhuang JL, Han B, Chen M, Zhao B. Drug-associated porphyria: a pharmacovigilance study. Orphanet J Rare Dis. 2024 Aug 1;19(1):286. </t>
  </si>
  <si>
    <t>https://pubmed.ncbi.nlm.nih.gov/39090656/</t>
  </si>
  <si>
    <t>Chen Y, Gao F, Chen X, Tao S, Chen P, Lin W. The basic leucine zipper transcription factor MeaB is critical for biofilm formation, cell wall integrity, and virulence in Aspergillus fumigatus. mSphere. 2024 Feb 28;9(2):e0061923.</t>
  </si>
  <si>
    <t>https://pubmed.ncbi.nlm.nih.gov/38284755/</t>
  </si>
  <si>
    <t>Cheng L, You X, Wang X, Yu M, Jia C. The Role of Plasma Trough Concentration of Voriconazole and Voriconazole N-Oxide in Its Hepatotoxicity in Adult Patients. Drug Des Devel Ther. 2024 Aug 13;18:3617-3628. </t>
  </si>
  <si>
    <t>https://pubmed.ncbi.nlm.nih.gov/39156484/</t>
  </si>
  <si>
    <t xml:space="preserve">Hansa Gupta, Lata Shahani 1,  Pradeep Bhatnagar. Azole Antifungal Drug Toxicity—A Review. Journal of Biological Regulators and Homeostatic Agents ›› 2024, Vol. 38 ›› Issue (2) : 899-911. </t>
  </si>
  <si>
    <t>https://www.biolifesas.org/EN/10.23812/j.biol.regul.homeost.agents.20243802.73</t>
  </si>
  <si>
    <t>Gavrila, GA; Mihaila, RG; Manitiu, I</t>
  </si>
  <si>
    <t>Differential diagnosis problems in a patient with dysphonia and chronic lymphocytic leukemia</t>
  </si>
  <si>
    <t>Mumtaz S, Candelo E, Krishna M, Jiang L, Bhatt AA, Bridges M, Cardona A, Rutt A, Berianu F, Butendieck RR. Submucosal Epstein-Barr Virus Positive Polymorphic B-cell Lymphoproliferative Disorder of the Larynx: A Case Report. Ear Nose Throat J. 2024 Jan 24:1455613231226017.</t>
  </si>
  <si>
    <t>https://pubmed.ncbi.nlm.nih.gov/38264837/</t>
  </si>
  <si>
    <t>A minireview on NHE1 inhibitors. A rediscovered hope in oncohematology</t>
  </si>
  <si>
    <t>Samarelli F, Graziano G, Gambacorta N, Graps EA, Leonetti F, Nicolotti O, Altomare CD. Small Molecules for the Treatment of Long-COVID-Related Vascular Damage and Abnormal Blood Clotting: A Patent-Based Appraisal. Viruses. 2024 Mar 14;16(3):450. </t>
  </si>
  <si>
    <t>https://pubmed.ncbi.nlm.nih.gov/38543815/</t>
  </si>
  <si>
    <t>Liao S, Wu G, Xie Z, Lei X, Yang X, Huang S, Deng X, Wang Z, Tang G. pH regulators and their inhibitors in tumor microenvironment. Eur J Med Chem. 2024 Mar 5;267:116170. </t>
  </si>
  <si>
    <t>https://pubmed.ncbi.nlm.nih.gov/38308950/</t>
  </si>
  <si>
    <t>Bielanin JP, Metwally SAH, Oft HCM, Paruchuri SS, Lin L, Capuk O, Pennock ND, Song S, Sun D. NHE1 Protein in Repetitive Mild TBI-Mediated Neuroinflammation and Neurological Function Impairment. Antioxidants (Basel). 2024 Jul 13;13(7):836. </t>
  </si>
  <si>
    <t>https://pubmed.ncbi.nlm.nih.gov/39061904/</t>
  </si>
  <si>
    <t>Hepatitis C virus - associated B cell non-Hodgkin's lymphoma</t>
  </si>
  <si>
    <t xml:space="preserve">Boitor O, Stoica F, Mihaila R, Stoica LF, Stef L. </t>
  </si>
  <si>
    <t xml:space="preserve">Automated Machine Learning to Develop Predictive Models of Metabolic Syndrome in Patients with Periodontal Disease. Diagnostics 2023, 13, 3631. </t>
  </si>
  <si>
    <t>Pingping Wang, Yihong Yuan. Analyzing Key Factors Influencing Human Mobility Before and During COVID-19 With Explainable Machine Learning. Feb 2025
TRANSACTIONS IN GIS 29 (1)</t>
  </si>
  <si>
    <t>https://onlinelibrary.wiley.com/doi/10.1111/tgis.13271</t>
  </si>
  <si>
    <t>Jiang H, Zuo M, Li W, Zhuo S, Wu P, An C. Multimodal imaging-based prediction of recurrence for unresectable HCC after downstage and resection-cohort study. Int J Surg. 2024 Sep 1;110(9):5672-5684.</t>
  </si>
  <si>
    <t>https://pubmed.ncbi.nlm.nih.gov/38833331/</t>
  </si>
  <si>
    <t xml:space="preserve">R Mihăilă, Crina Cătană, Ariela L Olteanu, Victoria Bîrluţiu, C Sălcudean, MD Mihăilă. </t>
  </si>
  <si>
    <t>Thrombin generation is increased in patients with Clostridium difficile colitis – a pilot study. Biomarkers 2019;24:4, 389-393</t>
  </si>
  <si>
    <t>Barbero AM, Hernández Del Pino RE, Fuentes F, Barrionuevo P, Pasquinelli V. Platelets promote human macrophages-mediated macropinocytosis of Clostridioides difficile. Front Cell Infect Microbiol. 2024 Jan 5;13:1252509.</t>
  </si>
  <si>
    <t>https://pubmed.ncbi.nlm.nih.gov/38249298/</t>
  </si>
  <si>
    <t xml:space="preserve">Bocea BA, Catrina BI, Roman MD, Ion NCI, Fleaca SR, Mohor CI, Raluca AO, Moga SI, Mihaila RG. </t>
  </si>
  <si>
    <t xml:space="preserve">Incidence of Subclinical Deep Vein Thrombosis after Total Hip and Knee Arthroplasty Is Not Correlated with Number of Tranexamic Acid Doses. J Clin Med. 2024 Jun 29;13(13):3834. </t>
  </si>
  <si>
    <t>Bocea BA, Roman MD, Ion NCI, Fleaca SR, Mohor CI, Popa DA, Mihaila RG. Diagnostic Values of Serum Inflammatory Biomarkers after Hip and Knee Arthroplasty in Patients with Periprosthetic Joint Infection. Healthcare (Basel). 2024 Jul 30;12(15):1511.</t>
  </si>
  <si>
    <t>https://pubmed.ncbi.nlm.nih.gov/39120214/</t>
  </si>
  <si>
    <t xml:space="preserve">Catană MG, Popențiu IA, Văleanu M, Roman-Filip C, Mihăilă RG. </t>
  </si>
  <si>
    <t xml:space="preserve">IL-1 Beta-A Biomarker for Ischemic Stroke Prognosis and Atherosclerotic Lesions of the Internal Carotid Artery. </t>
  </si>
  <si>
    <t>Matys P, Mirończuk A, Starosz A, Grubczak K, Kochanowicz J, Kułakowska A, Kapica-Topczewska K. Expanding Role of Interleukin-1 Family Cytokines in Acute Ischemic Stroke. Int J Mol Sci. 2024 Sep 29;25(19):10515. </t>
  </si>
  <si>
    <t>https://pubmed.ncbi.nlm.nih.gov/39408843/</t>
  </si>
  <si>
    <t xml:space="preserve">Monoclonal Antibodies, Bispecific Antibodies and Antibody-Drug Conjugates in Oncohematology. Recent Patents on Anti-Cancer Drug Discovery 2020; 15(4): 272 – 292. </t>
  </si>
  <si>
    <t>Lasheen NN, Allam S, Elgarawany A, Aswa DW, Mansour R, Farouk Z. Limitations and potential strategies of immune checkpoint blockade in age-related neurodegenerative disorders. J Physiol Sci. 2024 Sep 23;74(1):46.</t>
  </si>
  <si>
    <t>https://pubmed.ncbi.nlm.nih.gov/39313800/</t>
  </si>
  <si>
    <t xml:space="preserve">Warfarin involvement, in comparison to NOACs, in the development of systemic atherosclerosis. Biomed Pap Med Fac Univ Palacky Olomouc Czech Repub. 2022 Jun; 166(2):150-154. </t>
  </si>
  <si>
    <t>Haniff S, Shive Gowda A, Al-Khafaji N, Gorantla A. High-Risk Aortic Plaque in Atrial Fibrillation: A Therapeutic Dilemma. Cureus. 2024 Feb 9;16(2):e53913. </t>
  </si>
  <si>
    <t>https://pubmed.ncbi.nlm.nih.gov/38465040/</t>
  </si>
  <si>
    <t>Mihaila RG, Toparcean D</t>
  </si>
  <si>
    <t>The high-performance technology CRISPR/Cas9 improves knowledge and management of acute myeloid leukemia. Biomed Pap Med Fac Univ Palacky Olomouc Czech Repub. 2021 Sep; 165(3):249-257.</t>
  </si>
  <si>
    <t>S V S, Augustine D, Mushtaq S, Baeshen HA, Ashi H, Hassan RN, Alshahrani M, Patil S. Revitalizing oral cancer research: Crispr-Cas9 technology the promise of genetic editing. Front Oncol. 2024 Jun 10;14:1383062. </t>
  </si>
  <si>
    <t>https://pubmed.ncbi.nlm.nih.gov/38915370/</t>
  </si>
  <si>
    <t>Janani G, Girigoswami A, Girigoswami K. Advantages of nanomedicine over the conventional treatment in Acute myeloid leukemia. J Biomater Sci Polym Ed. 2024 Feb;35(3):415-441.</t>
  </si>
  <si>
    <t>https://pubmed.ncbi.nlm.nih.gov/38113194/</t>
  </si>
  <si>
    <t>Mihailka RG</t>
  </si>
  <si>
    <t>Henry Tseng, Dédée F. Murrell. The potential of Bruton’s tyrosine kinase (BTK) inhibitors in the pharmacotherapeutic management of immune and dermatological disease. 2024, Expert Opinion on Pharmacotherapy - Article</t>
  </si>
  <si>
    <t>https://app.dimensions.ai/details/publication/pub.1170387691</t>
  </si>
  <si>
    <t>Chetran, A (Chetran, Adriana) [1] , [2] ; Costache, AD (Costache, Alexandru Dan) [1] , [3] ; Ciongradi, CI (Ciongradi, Carmen Iulia) [4] , [5] ; Duca, ST (Duca, Stefania Teodora) [1] , [2] ; Mitu, O (Mitu, Ovidiu) [1] , [2] ; Sorodoc, V (Sorodoc, Victorita) [1] , [6] ; Cianga, CM (Cianga, Corina Maria) [7] , [8] ; Tuchilus, C (Tuchilus, Cristina) [9] , [10] ; Mitu, I (Mitu, Ivona) [11] ; Mitea, RD (Mitea, Raluca Daria) [12] , [13] ; Badescu, MC (Badescu, Minerva Codruta) [1] , [14] ; Afrasanie, I (Afrasanie, Irina) [1] , [2] ; Huzum, B (Huzum, Bogdan) [15] , [16] ; Moisa, SM (Moisa, Stefana Maria) [17] ; Prepeliuc, CS (Prepeliuc, Cristian Sorin) [18] ; Roca, M (Roca, Mihai) [1] , [3] ; Costache, II (Costache, Irina Iuliana) [1] , [2]</t>
  </si>
  <si>
    <t>ECG and Biomarker Profile in Patients with Acute Heart Failure: A Pilot Study</t>
  </si>
  <si>
    <t>From Wristbands to Implants: The Transformative Role of Wearables in Heart Failure Care
By
Gregório, C (Gregorio, Catarina) [1] , [2] , [3] , [4] ; Agostinho, JR (Agostinho, Joao R.) [1] , [2] , [3] , [4] ; Rigueira, J (Rigueira, Joana) [1] , [2] , [3] , [4] ; Santos, R (Santos, Rafael) [1] , [2] , [3] , [4] ; Pinto, FJ (Pinto, Fausto J.) [1] , [2] , [3] , [4] ; Brito, D (Brito, Dulce) [1] , [2] , [3] , [4]</t>
  </si>
  <si>
    <t>https://www.mdpi.com/2227-9032/12/24/2572</t>
  </si>
  <si>
    <t>Diagnosis and Treatment of Acute Heart Failure: A Retrospective Observational Study and Medical Audit
By
Suchina, J (Suchina, Justas) [1] , [2] ; Lüthi-Corridori, G (Luthi-Corridori, Giorgia) [1] ; Jaun, F (Jaun, Fabienne) [1] , [2] ; Leuppi, JD (Leuppi, Jorg D.) [1] , [2] ; Boesing, M (Boesing, Maria) [1] , [2]</t>
  </si>
  <si>
    <t>https://www.mdpi.com/2077-0383/13/19/5951</t>
  </si>
  <si>
    <t>Decrease of haemoconcentration reliably detects hydrostatic pulmonary oedema in dyspnoeic patients in the emergency department - a machine learning approach
By
Gavelli, F (Gavelli, Francesco) [1] , [2] , [3] ; Castello, LM (Castello, Luigi Mario) [1] , [2] ; Monnet, X (Monnet, Xavier) [3] ; Azzolina, D (Azzolina, Danila) [4] ; Nerici, I (Nerici, Ilaria) [1] , [2] ; Priora, S (Priora, Simona) [1] , [2] ; Via, VG (Via, Valentina Giai) [1] , [2] ; Bertoli, M (Bertoli, Matteo) [1] , [2] ; Foieni, C (Foieni, Claudia) [1] , [2] ; Beltrame, M (Beltrame, Michela) [1] , [2] ; Bellan, M (Bellan, Mattia) [1] ; Sainaghi, PP (Sainaghi, Pier Paolo) [1] ; De Vita, N (De Vita, Nello) [1] ; Patrucco, F (Patrucco, Filippo) [1] ; Teboul, JL (Teboul, Jean-Louis) [3] ; Avanzi, GC (Avanzi, Gian Carlo) [1] , [2]</t>
  </si>
  <si>
    <t>https://intjem.biomedcentral.com/articles/10.1186/s12245-024-00698-y</t>
  </si>
  <si>
    <t>A multimodal physiological and psychological dataset for human with mental stress induced myocardial ischemia
By
Peng, XT (Peng, Xiaoting) [1] , [2] , [3] ; Li, DT (Li, Dantong) [1] , [2] , [3] ; Quan, J (Quan, Jun) [2] ; Wu, C (Wu, Chao) [2] ; Li, HX (Li, Huixian) [1] , [2] , [3] ; Liu, ET (Liu, Entao) [4] ; Hu, LT (Hu, Lianting) [1] , [2] , [3] ; Huang, S (Huang, Shuai) [1] , [2] , [3] ; Kong, LC (Kong, Lingcong) [1] , [2] , [3] ; Chen, XH (Chen, Xuanhui) [1] , [2] , [3] ; Yang, H (Yang, Huan) [1] , [2] , [3] ; Liang, HY (Liang, Huiying) [1] , [2] , [3] ; Wang, SX (Wang, Shuxia) [4] ; Ma, H (Ma, Huan) [2] ; Geng, QS (Geng, Qingshan) [5</t>
  </si>
  <si>
    <t>https://www.nature.com/articles/s41597-024-03462-2</t>
  </si>
  <si>
    <t>Brain natriuretic peptide in acute heart failure and its association with glomerular filtration rate: A systematic review and meta-analysis
By
Mughal, HB (Mughal, Hamdah Bashir) [1] ; Majeed, AI (Majeed, Ayesha Isani) [2] ; Aftab, M (Aftab, Maria) [3] ; Ubaid, MF (Ubaid, Muhammad Furqan) [4] ; Zahra, S (Zahra, Sabahat) [5] ; Abbasi, MSR (Abbasi, Muhammad Sajid Rafiq) [6] ; Qadir, M (Qadir, Mamoon) [7] , [8] ; Ahmad, M (Ahmad, Mumtaz) [9] ; Akbar, A (Akbar, Amna) [10] ; Tasneem, S (Tasneem, Sabahat) [11] ; Jadoon, SK (Jadoon, Sarosh Khan) [12] ; Tariq, M (Tariq, Maham) [13] ; Hussain, S (Hussain, Saddam) [14] ; Khandker, SS (Khandker, Shahad Saif) [15] ; Alvi, S (Alvi, Sarosh) [16] , [17]</t>
  </si>
  <si>
    <t>https://journals.lww.com/md-journal/fulltext/2024/02230/brain_natriuretic_peptide_in_acute_heart_failure.58.aspx</t>
  </si>
  <si>
    <t>Oancea, AF (Oancea, Alexandru-Florinel) [1] , [2] ; Morariu, PC (Morariu, Paula Cristina) [1] , [2] ; Buburuz, AM (Buburuz, Ana Maria) [1] , [2] ; Miftode, IL (Miftode, Ionela-Larisa) [3] , [4] ; Miftode, RS (Miftode, Radu Stefan) [1] , [2] ; Mitu, O (Mitu, Ovidiu) [1] , [2] ; Jigoranu, A (Jigoranu, Alexandru) [1] , [2] ; Floria, DE (Floria, Diana-Elena) [1] , [2] ; Timpau, A (Timpau, Amalia) [1] , [2] ; Vata, A (Vata, Andrei) [3] , [4] ; Plesca, C (Plesca, Claudia) [3] , [4] ; Botnariu, G (Botnariu, Gina) [2] , [5] ; Burlacu, A (Burlacu, Alexandru) [1] , [6] ; Scripcariu, DV (Scripcariu, Dragos-Viorel) [1] , [7] ; Raluca, M (Raluca, Mitea) [8] ; Cuciureanu, M (Cuciureanu, Magdalena) [9] ; Tanase, DM (Tanase, Daniela Maria) [1] , [2] ; Costache-Enache, II (Costache-Enache, Irina Iuliana) [1] , [2] ; Floria, M (Floria, Mariana) [1] , [2</t>
  </si>
  <si>
    <t>Leukocyte Indices as Markers of Inflammation and Predictors of Outcome in Heart Failure with Preserved Ejection Fraction
By
Poledniczek, M (Poledniczek, Michael) [1] ; Kronberger, C (Kronberger, Christina) [1] ; List, L (List, Luca) [1] ; Gregshammer, B (Gregshammer, Bernhard) [1] ; Willixhofer, R (Willixhofer, Robin) [1] ; Ermolaev, N (Ermolaev, Nikita) [1] ; Duca, F (Duca, Franz) [1] ; Binder, C (Binder, Christina) [1] ; Rettl, R (Rettl, Rene) [1] ; Eslam, RB (Badr Eslam, Roza) [1] ; Ligios, LC (Camuz Ligios, Luciana) [1] ; Nitsche, C (Nitsche, Christian) [1] ; Hengstenberg, C (Hengstenberg, Christian) [1] ; Kastner, J (Kastner, Johannes) [1] ; Bergler-Klein, J (Bergler-Klein, Jutta) [1] ; Kammerlander, AA (Kammerlander, Andreas Anselm) [1]</t>
  </si>
  <si>
    <t>https://www.mdpi.com/2077-0383/13/19/5875</t>
  </si>
  <si>
    <t>Brusnic, O (Brusnic, Olga) [1] ; Onisor, D (Onisor, Danusia) [1] ; Boicean, A (Boicean, Adrian) [2] ; Hasegan, A (Hasegan, Adrian) [2] ; Ichim, C (Ichim, Cristian) [2] ; Guzun, A (Guzun, Andreea) [2] ; Chicea, R (Chicea, Radu) [2] ; Todor, SB (Todor, Samuel Bogdan) [2] ; Vintila, BI (Vintila, Bogdan Ioan) [2] ; Anderco, P (Anderco, Paula) [2] ; Porr, C (Porr, Corina) [2] ; Dura, H (Dura, Horatiu) [2] ; Fleaca, SR (Fleaca, Sorin Radu) [2] ; Cristian, AN (Cristian, Adrian Nicolae) [2]; 1=Univ Med Pharm Sci &amp; Technol Targu Mures, Dept Gastroenterol, Targu Mures, Romania; 2=Lucian Blaga Univ Sibiu, Fac Med, Sibiu, Romania</t>
  </si>
  <si>
    <t>Santilli, A (Santilli, Anthony) [1] ; Han, YC (Han, Yingchun) [1] ; Yan, H (Yan, Hannah) [1] ; Sangwan, N (Sangwan, Naseer) [2] , [3] , [4] ; Cresci, GAM (Cresci, Gail A. M.) [1] , [4] , [5]; The Gut-Lung Axis During Ethanol Exposure and a Pseudomonas aeruginosa Bacterial Challenge; BIOMEDICINES</t>
  </si>
  <si>
    <t>https://www.mdpi.com/2227-9059/12/12/2757</t>
  </si>
  <si>
    <t>Valdés, A (Valdes, Alberto) [1] ; Ruiz-Saavedra, S (Ruiz-Saavedra, Sergio) [2] , [3] ; Salazar, N (Salazar, Nuria) [2] , [3] ; Cifuentes, A (Cifuentes, Alejandro) [1] ; Suarez, A (Suarez, Adolfo) [3] , [4] ; Díaz, Y (Diaz, Ylenia) [5] ; del Rey, CG (del Rey, Carmen Gonzalez) [6] ; González, S (Gonzalez, Sonia) [3] , [7] ; de los Reyes-Gavilán, CG (de los Reyes-gavilan, Clara G.) [2] , [3]; Faecal Metabolome Profiles in Individuals Diagnosed with Hyperplastic Polyps and Conventional Adenomas; INTERNATIONAL JOURNAL OF MOLECULAR SCIENCES</t>
  </si>
  <si>
    <t>https://www.webofscience.com/wos/woscc/full-record/WOS:001385660500001</t>
  </si>
  <si>
    <t>Aspesi, A (Aspesi, Anna) [1] ; La Vecchia, M (La Vecchia, Marta) [1] ; Sala, G (Sala, Gloria) [1] ; Ghelardi, E (Ghelardi, Emilia) [2] ; Dianzani, I (Dianzani, Irma) [1]; Study of Microbiota Associated to Early Tumors Can Shed Light on Colon Carcinogenesis; INTERNATIONAL JOURNAL OF MOLECULAR SCIENCES</t>
  </si>
  <si>
    <t>https://www.webofscience.com/wos/woscc/full-record/WOS:001384675300001</t>
  </si>
  <si>
    <t>Jiménez, E (Jimenez, Eva) [1] , [2] ; Vázquez, A (Vazquez, Alberto) [1] ; González, S (Gonzalez, Sara) [1] , [3] ; Sacedón, R (Sacedon, Rosa) [1] , [2] ; Fernández-Sevilla, LM (Fernandez-Sevilla, Lidia M.) [2] , [4] ; Varas, A (Varas, Alberto) [1] , [2] ; Subiza, JL (Subiza, Jose L.) [5] ; Valencia, J (Valencia, Jaris) [1] , [2] ; Vicente, A (Vicente, Angeles) [1] , [3; Mucosal Bacterial Immunotherapy Attenuates the Development of Experimental Colitis by Reducing Inflammation Through the Regulation of Myeloid Cells; INTERNATIONAL JOURNAL OF MOLECULAR SCIENCES</t>
  </si>
  <si>
    <t>https://www.webofscience.com/wos/woscc/full-record/WOS:001384800400001</t>
  </si>
  <si>
    <t>Olga, B (Olga, Brusnic) [1] ; Boicean, A (Boicean, Adrian) [2] ; Fleaca, SR (Fleaca, Sorin-Radu) [2] ; Blanca, G (Blanca, Grama) [3] ; Florin, S (Florin, Sofonea) [3] ; Corina, RF (Corina, Roman-Filip) [2] ; Iulian, RF (Iulian, Roman-Filip) [4] ; Adelaida, S (Adelaida, Solomon) [2] ; Sabrina, B (Sabrina, Birsan) [2] ; Dura, H (Dura, Horatiu) [2] ; Corina, P (Corina, Porr) [2] ; Cristian, A (Cristian, Adrian) [2] ; Onisor, DM (Onisor, Danusia Maria) [1]; Importance of Fecal Microbiota Transplantation and Molecular Regulation as Therapeutic Strategies in Inflammatory Bowel Diseases; NUTRIENTS</t>
  </si>
  <si>
    <t>Azari, H (Azari, Hushyar) [1] , [2] ; George, M (George, Megan) [1] , [2] ; Albracht-Schulte, K (Albracht-Schulte, Kembra) [1] , [2]; Gut Microbiota-microRNA Interactions and Obesity Pathophysiology: A Systematic Review of Integrated Studies; INTERNATIONAL JOURNAL OF MOLECULAR SCIENCES</t>
  </si>
  <si>
    <t>https://www.webofscience.com/wos/woscc/full-record/WOS:001376549800001</t>
  </si>
  <si>
    <t>dos Santos, KA (dos Santos, Katiusse Alves) [1] ; de Sousa, LMCA (de Sousa, Lourdes Maria Costa Alves) [2] ; de Souza, KSC (de Souza, Karla Simone Costa) [3] ; Amigo, OM (Amigo, Olalla Maronas) [4] , [5] ; Luchessi, AD (Luchessi, Andre Ducati) [3] ; Silbiger, VN (Silbiger, Vivian Nogueira) [3]; mirSNPs as Potential Colorectal Cancer Biomarkers: A Systematic Review; INTERNATIONAL JOURNAL OF MOLECULAR SCIENCES</t>
  </si>
  <si>
    <t>https://www.webofscience.com/wos/woscc/full-record/WOS:001376383700001</t>
  </si>
  <si>
    <t>Zeng, Y (Zeng, Yan) [1] , [2] ; Yin, YL (Yin, Yulong) [1] , [2] ; Zhou, XH (Zhou, Xihong) [1] , [2]; Insights into Microbiota-Host Crosstalk in the Intestinal Diseases Mediated by Extracellular Vesicles and Their Encapsulated MicroRNAs; INTERNATIONAL JOURNAL OF MOLECULAR SCIENCES</t>
  </si>
  <si>
    <t>https://www.webofscience.com/wos/woscc/full-record/WOS:001376392900001</t>
  </si>
  <si>
    <t>Boicean, A (Boicean, Adrian) [1] ; Boeras, I (Boeras, Ioana) [2] , [3] ; Birsan, S (Birsan, Sabrina) [1] ; Ichim, C (Ichim, Cristian) [1] ; Todor, SB (Todor, Samuel Bogdan) [1] ; Onisor, DM (Onisor, Danusia Maria) [4] ; Brusnic, O (Brusnic, Olga) [4] ; Bacila, C (Bacila, Ciprian) [1] ; Dura, H (Dura, Horatiu) [1] ; Roman-Filip, C (Roman-Filip, Corina) [1] ; Ognean, ML (Ognean, Maria Livia) [1] ; Tanasescu, C (Tanasescu, Ciprian) [1] ; Hasegan, A (Hasegan, Adrian) [1] ; Bratu, D (Bratu, Dan) [1] ; Porr, C (Porr, Corina) [5] ; Roman-Filip, I (Roman-Filip, Iulian) [6] ; Neamtu, B (Neamtu, Bogdan) [7] ; Fleaca, SR (Fleaca, Sorin Radu) [1]; 1= Lucian Blaga Univ Sibiu, Fac Med, Sibiu, Romania; 2= Lucian Blaga Univ Sibiu, Fac Sci, Appl Ecol Res Ctr, Mol Biol Lab, Sibiu, Romania; 3= Lucian Blaga Univ Sibiu, Fac Social Sci, Sibiu, Romania; 4= Univ Med Pharm Sci &amp; Technol Targu Mures, Dept Gastroenterol, Targu Mures, Romania; 5= Cty Clin Emergency Hosp Sibiu, Sibiu, Romania; 6= George Emil Palade Univ Med Pharm Sci &amp; Technol, Dept Neurol, Targu Mures, Romania; 7= Pediat Clin Hosp Sibiu, Pediat Res Dept, Sibiu, Romania</t>
  </si>
  <si>
    <t>Ofluoglu, CB (Ofluoglu, Cem Batuhan) [1] ; Aydin, IC (Aydin, Isa Caner) [2] ; Mülküt, F (Mulkut, Firat) [3] ; Uzun, O (Uzun, Orhan) [4] ; Senger, AS (Senger, Aziz Serkan) [4] ; Gülmez, S (Gulmez, Selcuk) [4] ; Duman, U (Duman, Ugur) [5] ; Polat, E (Polat, Erdal) [4] ; Duman, M (Duman, Mustafa) [4]; Diagnostic Efficacy of Staging Laparoscopy Compared to CT and PET-CT in Gastric Cancer: A Retrospective Cohort Analysis; MEDICINA-LITHUANIA</t>
  </si>
  <si>
    <t>https://www.webofscience.com/wos/woscc/full-record/WOS:001385679100001</t>
  </si>
  <si>
    <t>Elgenidy, A (Elgenidy, Anas) [1] ; Alomari, O (Alomari, Omar) [2] ; Hesn, MM (Hesn, Mohamed Marey) [3] ; Khaled, A (Khaled, Anas) [3] ; Nada, SA (Nada, Sarah A.) [4] ; Elsayed, M (Elsayed, Mostafa) [5] ; Mahmoud, A (Mahmoud, Ali) [6] ; Al-kurdi, MA (Al-kurdi, Mohammed Al-mahdi) [7] ; Afifi, AM (Afifi, Ahmed M.) [8] ; Cholankeril, G (Cholankeril, George) [9]; Relative Survival, Conditional Survival, and Causes of Death in Patients with Early Gastric Cancer, with a Focus on Differences Between Cardia and Non-Cardia Cancer; CANCERS</t>
  </si>
  <si>
    <t>https://www.webofscience.com/wos/woscc/full-record/WOS:001383759300001</t>
  </si>
  <si>
    <t>Matysiak, K (Matysiak, Konrad) [1] ; Hojdis, A (Hojdis, Aleksandra) [2] ; Szewczuk, M (Szewczuk, Magdalena) [2]; Controlling Nutritional Status (CONUT) Score as Prognostic Indicator in Stage IV Gastric Cancer with Chronic Intestinal Failure; NUTRIENTS</t>
  </si>
  <si>
    <t>https://www.webofscience.com/wos/woscc/full-record/WOS:001377227300001</t>
  </si>
  <si>
    <t>Lee, H (Lee, Hannah) [1] ; Chung, JW (Chung, Jun-Won) [1] ; Yun, SC (Yun, Sung-Cheol) [2] ; Jung, SW (Jung, Sung Woo) [3] ; Yoon, YJ (Yoon, Yeong Jun) [4] ; Kim, JH (Kim, Ji Hee) [4] ; Cha, BR (Cha, Boram) [5] ; Kayasseh, MA (Kayasseh, Mohd Azzam) [6] ; Kim, KO (Kim, Kyoung Oh) [1]; Validation of Artificial Intelligence Computer-Aided Detection on Gastric Neoplasm in Upper Gastrointestinal Endoscopy; DIAGNOSTICS</t>
  </si>
  <si>
    <t>https://www.webofscience.com/wos/woscc/full-record/WOS:001377321100001</t>
  </si>
  <si>
    <t>Zeng, Y (Zeng, Yan) [1] , [2] ; Yin, YL (Yin, Yulong) [1] , [2] ; Zhou, XH (Zhou, Xihong) [1] , [2]; Insights into Microbiota-Host Crosstalk in the Intestinal Diseases Mediated by Extracellular Vesicles and Their Encapsulated MicroRNAs; INTERNATIONAL JOUR; INTERNATIONAL JOURNAL OF MOLECULAR SCIENCES</t>
  </si>
  <si>
    <t>Reyes-Placencia, D (Reyes-Placencia, Diego) [1] ; Cantú-Germano, E (Cantu-Germano, Elisa) [2] , [3] ; Latorre, G (Latorre, Gonzalo) [1] ; Espino, A (Espino, Alberto) [1] ; Fernández-Esparrach, G (Fernandez-Esparrach, Gloria) [2] , [3] ; Moreira, L (Moreira, Leticia) [2] , [3]; Gastric Epithelial Polyps: Current Diagnosis, Management, and Endoscopic Frontiers; CANCERS</t>
  </si>
  <si>
    <t>https://www.webofscience.com/wos/woscc/full-record/WOS:001364101200001</t>
  </si>
  <si>
    <t>Sur, D (Sur, Daniel) [1] , [2] ; Turcu-Stiolica, A (Turcu-Stiolica, Adina) [3] ; Moraru, E (Moraru, Emil) [4] ; Lungulescu, CV (Lungulescu, Cristian Virgil) [5] ; Lungulescu, C (Lungulescu, Cristina) [6] ; Iovanescu, V (Iovanescu, Vlad) [7] ; Popa, P (Popa, Petrica) [7]; Survival and Treatment Outcomes in Gastric Cancer Patients with Brain Metastases: A Systematic Review and Meta-Analysis; CANCERS</t>
  </si>
  <si>
    <t>https://www.webofscience.com/wos/woscc/full-record/WOS:001364103900001</t>
  </si>
  <si>
    <t>Teshima, H (Teshima, Hajime) [1] ; Takigawa, H (Takigawa, Hidehiko) [1] ; Kotachi, T (Kotachi, Takahiro) [1] ; Tsuboi, A (Tsuboi, Akiyoshi) [1] ; Tanaka, H (Tanaka, Hidenori) [1] ; Yamashita, K (Yamashita, Ken) [1] ; Kishida, Y (Kishida, Yoshihiro) [1] ; Urabe, Y (Urabe, Yuji) [1] ; Kuwai, T (Kuwai, Toshio) [2] ; Ishikawa, A (Ishikawa, Akira) [3] ; Oka, S (Oka, Shiro) [1]; A Proton Pump Inhibitor Independently Elevates Gastrin Levels as a Marker for Metachronous Gastric Cancer After Endoscopic Submucosal Dissection; JOURNAL OF CLINICAL MEDICINE</t>
  </si>
  <si>
    <t>https://www.webofscience.com/wos/woscc/full-record/WOS:001352240600001</t>
  </si>
  <si>
    <t>Perez-Wert, P (Perez-Wert, Pablo) [1] ; Fernandez-Hernandez, S (Fernandez-Hernandez, Sara) [2] ; Gamez-Pozo, A (Gamez-Pozo, Angelo) [2] ; Arranz-Alvarez, M (Arranz-Alvarez, Marina) [3] ; Ghanem, I (Ghanem, Ismael) [1] ; López-Vacas, R (Lopez-Vacas, Rocio) [2] ; Díaz-Almirón, M (Diaz-Almiron, Mariana) [4] ; Méndez, C (Mendez, Carmen) [5] ; Vara, JAF (Vara, Juan Angel Fresno) [2] , [6] ; Feliu, J (Feliu, Jaime) [1] , [6] , [7] , [8] ; Trilla-Fuertes, L (Trilla-Fuertes, Lucia) [2] ; Custodio, A (Custodio, Ana) [1] , [6]; Layer Analysis Based on RNA-Seq Reveals Molecular Complexity of Gastric Cancer; INTERNATIONAL JOURNAL OF MOLECULAR SCIENCES</t>
  </si>
  <si>
    <t>https://www.webofscience.com/wos/woscc/full-record/WOS:001351453400001</t>
  </si>
  <si>
    <t>Suarez-Trujillo, F (Suarez-Trujillo, Fabio) [1] ; Juarez, I (Juarez, Ignacio) [1] ; Vaquero-Yuste, C (Vaquero-Yuste, Christian) [1] ; Gutierrez-Calvo, A (Gutierrez-Calvo, Alberto) [2] ; Lopez-García, A (Lopez-Garcia, Adela) [2] ; Lasa, I (Lasa, Inmaculada) [2] ; Gomez, R (Gomez, Remedios) [2] ; Martin-Villa, JM (Martin-Villa, Jose Manuel) [1] ; Arnaiz-Villena, A (Arnaiz-Villena, Antonio) [1]; The Immune Modulation HLA-G*01:01:01 Full Allele Is Associated with Gastric Adenocarcinoma Development; INTERNATIONAL JOURNAL OF MOLECULAR SCIENCES</t>
  </si>
  <si>
    <t>https://www.webofscience.com/wos/woscc/full-record/WOS:001334140400001</t>
  </si>
  <si>
    <t>Basirinia, G (Basirinia, Ghazal) [1] , [2] ; Ali, M (Ali, Muhammad) [1] , [2] ; Comelli, A (Comelli, Albert) [2] , [3] ; Sperandeo, A (Sperandeo, Alessandro) [4] ; Piana, S (Piana, Sebastiano) [4] ; Alongi, P (Alongi, Pierpaolo) [5] , [6] ; Longo, C (Longo, Costanza) [5] ; Di Raimondo, D (Di Raimondo, Domenico) [1] ; Tuttolomondo, A (Tuttolomondo, Antonino) [1] ; Benfante, V (Benfante, Viviana) [1] , [6]; Theranostic Approaches for Gastric Cancer: An Overview of In Vitro and In Vivo Investigations; CANCERS</t>
  </si>
  <si>
    <t>https://www.webofscience.com/wos/woscc/full-record/WOS:001331735700001</t>
  </si>
  <si>
    <t>Piscopo, L (Piscopo, Leandra) [1] ; Zampella, E (Zampella, Emilia) [1] ; Volpe, F (Volpe, Fabio) [1] ; Gaudieri, V (Gaudieri, Valeria) [1] ; Nappi, C (Nappi, Carmela) [1] ; Di Donna, E (Di Donna, Erica) [1] ; Clemente, S (Clemente, Stefania) [1] ; Varallo, A (Varallo, Antonio) [1] ; Scaglione, M (Scaglione, Mariano) [2] ; Cuocolo, A (Cuocolo, Alberto) [1] ; Klain, M (Klain, Michele) [1] ; The Safety and Efficacy of Peptide Receptor Radionuclide Therapy for Gastro-Entero-Pancreatic Neuroendocrine Tumors: A Single Center Experience; CURRENT ONCOLOGY</t>
  </si>
  <si>
    <t>https://www.webofscience.com/wos/woscc/full-record/WOS:001326291500001</t>
  </si>
  <si>
    <t>Pyo, JS (Pyo, Jung-Soo) [1] ; Min, KW (Min, Kyeung-Whan) [1] ; Choi, JE (Choi, Ji-Eun) [2] ; Kang, DW (Kang, Dong-Wook) [2] , [3]; Diagnostic Roles of α-Methylacyl-CoA Racemase (AMACR) Immunohistochemistry in Gastric Dysplasia and Adenocarcinoma; MEDICINA-LITHUANIA</t>
  </si>
  <si>
    <t>https://www.webofscience.com/wos/woscc/full-record/WOS:001326282300001</t>
  </si>
  <si>
    <t>Tang, TQ (Tang, Tiequn) [1] ; Zhang, RF (Zhang, Rongfu) [2] , [3]; A Multi-Task Model for Pulmonary Nodule Segmentation and Classification; JOURNAL OF IMAGING</t>
  </si>
  <si>
    <t>https://www.webofscience.com/wos/woscc/full-record/WOS:001323027600001</t>
  </si>
  <si>
    <t>Mihetiu, A (Mihetiu, Alin) [1] ; Bratu, D (Bratu, Dan) [1] ; Sabau, D (Sabau, Dan) [2] ; Nastase, O (Nastase, Octavian) [3] ; Sandu, A (Sandu, Alexandra) [1] ; Tanasescu, C (Tanasescu, Ciprian) [4] ; Boicean, A (Boicean, Adrian) [2] ; Ichim, C (Ichim, Cristian) [2] ; Todor, SB (Todor, Samuel Bogdan) [2] ; Serban, D (Serban, Dragos) [5] ; Hasegan, A (Hasegan, Adrian) [6]; 1 Lucian Blaga Univ Sibiu, Cty Clin Emergency Hosp Sibiu, Surg Dept 2, Sibiu 550024, Romania
2 Lucian Blaga Univ Sibiu, Fac Med, Sibiu 550169, Romania
3 Cty Clin Emergency Hosp Sibiu, Radiol Dept, Sibiu 550245, Romania
4 Lucian Blaga Univ Sibiu, Cty Clin Emergency Hosp Sibiu, Surg Dept 1, Sibiu 550024, Romania
5 Carol Davila Univ Med &amp; Pharm, Bucharest Emergency Univ Hosp, Fac Med, Bucharest 050474, Romania
6 Lucian Blaga Univ Sibiu, Cty Clin Emergency Hosp Sibiu, Urol Dept, Sibiu 550024, Romania</t>
  </si>
  <si>
    <t>Azizoglu, M (Azizoglu, Mustafa) [1] , [2] , [3] ; Aydogdu, B (Aydogdu, Bahattin) [1] ; Kamci, TO (Kamci, Tahsin Onat) [1] ; Arslan, S (Arslan, Serkan) [1] ; Basuguy, E (Basuguy, Erol) [1] ; Bilici, S (Bilici, Salim) [1] ; Okur, MH (Okur, Mehmet Hanifi) [1]; Analysis of Complications of a Neglected Disease: 13 Years of Experience with Liver Hydatid Cysts in a High-Volume Hospital; MEDICINA-LITHUANIA</t>
  </si>
  <si>
    <t>https://www.webofscience.com/wos/woscc/full-record/WOS:001343518300001</t>
  </si>
  <si>
    <t>Soleymani, N (Soleymani, Nooshinmehr) [1] ; Sadr, S (Sadr, Soheil) [1] ; Santucciu, C (Santucciu, Cinzia) [2] , [3] ; Rahdar, A (Rahdar, Abbas) [4] ; Masala, G (Masala, Giovanna) [2] , [3] ; Borji, H (Borji, Hassan) [1]; Evaluation of the In-Vitro Effects of Albendazole, Mebendazole, and Praziquantel Nanocapsules against Protoscolices of Hydatid Cyst; PATHOGENS</t>
  </si>
  <si>
    <t>https://www.webofscience.com/wos/woscc/full-record/WOS:001323938100001</t>
  </si>
  <si>
    <t>Oprinca, GC (Oprinca, George Calin) [1] ; Mohor, CI (Mohor, Cosmin-Ioan) [1] ; Bereanu, AS (Bereanu, Alina-Simona) [1] ; Oprinca-Muja, LA (Oprinca-Muja, Lilioara-Alexandra) [1] ; Bogdan-Duica, I (Bogdan-Duica, Iancu) [2] ; Fleaca, SR (Fleaca, Sorin Radu) [1] ; Hasegan, A (Hasegan, Adrian) [1] ; Diter, A (Diter, Atasie) [1] ; Boeras, I (Boeras, Ioana) [3] ; Cristian, AN (Cristian, Adrian Nicolae) [1] ; Tâlvan, ET (Talvan, Elena-Teodora) [1] ; Mohor, CI (Mohor, Calin Ilie) [1]; 1 Lucian Blaga Univ Sibiu, Fac Med, Sibiu 550169, Romania
2 Cty Clin Emergency Hosp, Bld Corneliu Coposu 2-4, Sibiu 550245, Romania
3 Lucian Blaga Univ Sibiu, Fac Sci, Sibiu 550012, Romania</t>
  </si>
  <si>
    <t>Jones, LR (Jones, Leandro R.) [1] , [2]; Intra-host variability of SARS-CoV-2: Patterns, causes and impact on COVID-19; VIROLOGY</t>
  </si>
  <si>
    <t>https://www.webofscience.com/wos/woscc/full-record/WOS:001394900400001</t>
  </si>
  <si>
    <t>Barghash, RF (Barghash, Reham F.) [1] , [2] ; Gemmati, D (Gemmati, Donato) [3] ; Awad, AM (Awad, Ahmed M.) [4] ; Elbakry, MMM (Elbakry, Mustafa M. M.) [2] , [5] ; Tisato, V (Tisato, Veronica) [6] ; Awad, K (Awad, Kareem) [7] ; Singh, AV (Singh, Ajay Vikram) [8]; Navigating the COVID-19 Therapeutic Landscape: Unveiling Novel Perspectives on FDA-Approved Medications, Vaccination Targets, and Emerging Novel Strategies; MOLECULES</t>
  </si>
  <si>
    <t>https://www.webofscience.com/wos/woscc/full-record/WOS:001376377300001</t>
  </si>
  <si>
    <t>Bucur, C (Bucur, Cristina) [1] ; Balescu, I (Balescu, Irina) [1] ; Petrea, S (Petrea, Sorin) [2] ; Gaspar, B (Gaspar, Bogdan) [3] ; Pop, L (Pop, Lucian) [4] ; Varlas, V (Varlas, Valentin) [5] ; Hasegan, A (Hasegan, Adrian) [6] ; Stoian, M (Stoian, Marilena) [7] ; Gorecki, GP (Gorecki, Gabriel Petre) [8] ; Bacalbasa, N (Bacalbasa, Nicolae) [9]; 1 Carol Davila Univ Med &amp; Pharm, Dionisie Lupu St 37, Bucharest, Romania
2 Carol Davila Univ, Ion Cantacuzino Clin Hosp, Dept Surg, Bucharest, Romania
3 Carol Davila Univ, Clin Emergency Hosp Bucharest, Dept Surg, Bucharest, Romania
4 Carol Davila Univ, Alessandrescu Rusescu Natl Inst, Dept Obstet &amp; Gynecol, Bucharest, Romania
5 Carol Davila Univ, Filantropia Clin Hosp, Dept Obstet &amp; Gynecol, Bucharest, Romania
6 Univ Sibiu, Sibiu Emergency Hosp, Fac Med, Dept Urol, Bucharest, Romania
7 Carol Davila Univ Med &amp; Pharm, Dr Ion Cantacuzino Hosp, Dept Internal Med, Bucharest, Romania
8 Titu Maiorescu Univ, CF Clin Hosp 2, Fac Med, Dept Anesthesia &amp; Intens Care, Bucharest, Romania
9 Carol Davila Univ, Fundeni Clin Inst, Dept Visceral Surg, Bucharest, Romania</t>
  </si>
  <si>
    <t>Sirotkin, AV (Sirotkin, Alexander V.) [1] ; Harrath, AH (Harrath, Abdel Halim) [2]; Apigenin as a Promising Agent for Enhancing Female Reproductive Function and Treating Associated Disorders; BIOMEDICINES</t>
  </si>
  <si>
    <t>https://www.webofscience.com/wos/woscc/full-record/WOS:001342637900001</t>
  </si>
  <si>
    <t>Mihai, I (Mihai, Ionela) [1] ; Dura, H (Dura, Horatiu) [1] ; Teodoru, CA (Teodoru, Cosmin Adrian) [1] ; Todor, SB (Todor, Samuel Bogdan) [1] ; Ichim, C (Ichim, Cristian) [1] ; Grigore, N (Grigore, Nicolae) [1] ; Mohor, CI (Mohor, Cosmin Ioan) [1] ; Mihetiu, A (Mihetiu, Alin) [1] ; Oprinca, G (Oprinca, George) [1] ; Bacalbasa, N (Bacalbasa, Nicolae) [2] ; Tanasescu, D (Tanasescu, Denisa) [1] ; Bratu, DG (Bratu, Dan Georgian) [1] ; Boicean, A (Boicean, Adrian) [1] ; Oros, B (Oros, Bogdan) [3] ; Hasegan, A (Hasegan, Adrian) [1]; 1 Lucian Blaga Univ Sibiu, Fac Med, Sibiu 550169, Romania
2 Univ Med &amp; Pharm Carol Davila Bucharest, Surg Dept, Bucharest 020021, Romania
3 Cty Clin Emergency Hosp Sibiu, Sibiu 550245, Romania</t>
  </si>
  <si>
    <t>Leitao, TP (Leitao, Tito Palmela) [1] , [2] , [3] ; Corredeira, P (Corredeira, Patricia) [1] ; Rodrigues, C (Rodrigues, Carolina) [1] , [4] ; Piairo, P (Piairo, Paulina) [4] , [5] ; Miranda, M (Miranda, Miguel) [3] ; Cavaco, A (Cavaco, Ana) [1] ; Kucharczak, S (Kucharczak, Sandra) [1] , [6] ; Antunes, M (Antunes, Marilia) [7] ; Peixoto, S (Peixoto, Sara) [8] ; dos Reis, JP (dos Reis, Jose Palma) [2] , [3] ; Lopes, T (Lopes, Tome) [2] ; Diéguez, L (Dieguez, Lorena) [4] , [5] ; Costa, L (Costa, Luis) [1] , [2] , [9]; A Randomized Controlled Trial Assessing the Release of Circulating Tumor and Mesenchymal Cells in No-Touch Radical Nephrectomy; CANCERS</t>
  </si>
  <si>
    <t>https://www.webofscience.com/wos/woscc/full-record/WOS:001350996000001</t>
  </si>
  <si>
    <t>Taniguchi, K (Taniguchi, Kazuki) [1] ; Taniguchi, T (Taniguchi, Tomoki) [2] ; Muraoka, K (Muraoka, Kentaro) [3] ; Nishikawa, K (Nishikawa, Kohei) [4] ; Ikehata, Y (Ikehata, Yoshinori) [5] ; Setoguchi, K (Setoguchi, Kiyoshi) [6] ; Oka, S (Oka, Suguru) [7] ; Ebara, S (Ebara, Shin) [8] ; Fujisaki, A (Fujisaki, Akira) [9] ; Makiyama, K (Makiyama, Kazuhide) [3] ; Inoue, T (Inoue, Takahiro) [4] ; Kitamura, H (Kitamura, Hiroshi) [5] ; Saito, K (Saito, Kazutaka) [6] ; Urakami, S (Urakami, Shinji) [7] ; Yoneda, T (Yoneda, Tatsuaki) [9] ; Koie, T (Koie, Takuya) [1] ; Impact of Mannitol Administration on Postoperative Renal Function After Robot-Assisted Partial Nephrectomy; JOURNAL OF CLINICAL MEDICINE</t>
  </si>
  <si>
    <t>https://www.webofscience.com/wos/woscc/full-record/WOS:001351455900001</t>
  </si>
  <si>
    <t>Hong, SY (Hong, Sen-Yuan) [1] ; Qin, BL (Qin, Bao-Long) [1]; Recent Advances in Robotic Surgery for Urologic Tumors; MEDICINA-LITHUANIA</t>
  </si>
  <si>
    <t>https://www.webofscience.com/wos/woscc/full-record/WOS:001341936100001</t>
  </si>
  <si>
    <t>Hauser, N (Hauser, Nicholas) [1] ; Giakas, J (Giakas, Julian) [1] ; Robinson, H (Robinson, Hunter) [2] ; Davaro, F (Davaro, Facundo) [3] ; Hamilton, Z (Hamilton, Zachary) [4]; Utilization of Partial Cytoreductive Nephrectomy in Patients with Metastatic Renal Cell Carcinoma; JOURNAL OF CLINICAL MEDICINE</t>
  </si>
  <si>
    <t>https://www.webofscience.com/wos/woscc/full-record/WOS:001333173600001</t>
  </si>
  <si>
    <t>Bravi, CA (Bravi, Carlo Andrea) [1] , [2] , [3] , [4] ; Dell'Oglio, P (Dell'Oglio, Paolo) [5] , [6] , [7] ; Pecoraro, A (Pecoraro, Angela) [8] ; Khene, ZE (Khene, Zine-Eddine) [9] ; Campi, R (Campi, Riccardo) [10] ; Diana, P (Diana, Pietro) [11] ; Re, C (Re, Chiara) [4] , [12] ; Giulioni, C (Giulioni, Carlo) [13] , [14] ; Beksac, AT (Tuna Beksac, Alp) [15] ; Bertolo, R (Bertolo, Riccardo) [16] ; Ajami, T (Ajami, Tarek) [17] ; Okhawere, K (Okhawere, Kennedy) [18] ; Meagher, M (Meagher, Margaret) [19] ; Alimohammadi, A (Alimohammadi, Arman) [20] ; Borghesi, M (Borghesi, Marco) [21] ; Mari, A (Mari, Andrea) [22] ; Amparore, D (Amparore, Daniele) [23] ; Roscigno, M (Roscigno, Marco) [24] , [25] ; Anceschi, U (Anceschi, Umberto) [26] ; Simone, G (Simone, Giuseppe) [26] ; Suardi, N (Suardi, Nazareno) [27] ; Galfano, A (Galfano, Antonio) [5] ; Schiavina, R (Schiavina, Riccardo) [28] ; Deho, F (Deho, Federico) [12] ; Bensalah, K (Bensalah, Karim) [9] ; Canda, AE (Erdem Canda, Abdullah) [29] , [30] ; Ferrara, V (Ferrara, Vincenzo) [13] ; Alcaraz, A (Alcaraz, Antonio) [17] ; Zhang, X (Zhang, Xu) [31] ; Terrone, C (Terrone, Carlo) [21] ; Shariat, S (Shariat, Shahrokh) [20] , [32] ; Porpiglia, F (Porpiglia, Francesco) [23] ; Antonelli, A (Antonelli, Alessandro) [33] ; Kaouk, J (Kaouk, Jihad) [15] ; Badani, K (Badani, Ketan) [18] ; Minervini, A (Minervini, Andrea) [22] ; Derweesh, I (Derweesh, Ithaar) [19] ; Breda, A (Breda, Alberto) [11] ; Mottrie, A (Mottrie, Alexandre) [2] , [3] ; Montorsi, F (Montorsi, Francesco) [4] ; Larcher, A (Larcher, Alessandro) [4] ; Surgical Experience and Functional Outcomes after Laparoscopic and Robot-Assisted Partial Nephrectomy: Results from a Multi-Institutional Collaboration; JOURNAL OF CLINICAL MEDICINE</t>
  </si>
  <si>
    <t>https://www.webofscience.com/wos/woscc/full-record/WOS:001331964100001</t>
  </si>
  <si>
    <t>Zinko, G (Zinko, Galyna) [1] , [2] ; Hrebenyuk, M (Hrebenyuk, Marianna) [2] , [3] ; Kjellman, A (Kjellman, Anders) [2] , [3] ; Forslin, Y (Forslin, Yngve) [1] , [2] ; Delle, M (Delle, Martin) [1] , [2]; Factors that Affect Outcome of Ultrasound-Guided Radiofrequency Ablation of Renal Masses; CURRENT ONCOLOGY</t>
  </si>
  <si>
    <t>https://www.webofscience.com/wos/woscc/full-record/WOS:001323467400001</t>
  </si>
  <si>
    <t>Falkowski, P (Falkowski, Piotr) [1] ; Jaromin, M (Jaromin, Maciej) [1] ; Ojdana, M (Ojdana, Milosz) [1] ; Kutwin, P (Kutwin, Piotr) [1] ; Konecki, T (Konecki, Tomasz) [1]; Impact of No-Clamping Partial Nephrectomy on Early Estimated Glomerular Filtration Rate Preservation; JOURNAL OF CLINICAL MEDICINE</t>
  </si>
  <si>
    <t>https://www.webofscience.com/wos/woscc/full-record/WOS:001323109200001</t>
  </si>
  <si>
    <t>Bereanu, AS (Bereanu, Alina-Simona) [1] , [2] ; Vintila, BI (Vintila, Bogdan Ioan) [1] , [2] ; Bereanu, R (Bereanu, Rares) [1] ; Codru, IR (Codru, Ioana Roxana) [1] , [2] ; Hasegan, A (Hasegan, Adrian) [1] , [2] ; Olteanu, C (Olteanu, Ciprian) [2] ; Saceleanu, V (Saceleanu, Vicentiu) [1] , [2] ; Sava, M (Sava, Mihai) [1] , [2]; 1 Lucian Blaga Univ Sibiu, Fac Med, Lucian Blaga St 2A, Sibiu 550169, Romania
2 Cty Clin Emergency Hosp, 2-4 Corneliu Coposu Bld, Sibiu 550245, Romania</t>
  </si>
  <si>
    <t>Codru, IR (Codru, Ioana Roxana) [1] , [2] ; Vintila, BI (Vintila, Bogdan Ioan) [1] , [2] ; Sava, M (Sava, Mihai) [1] , [2] ; Bereanu, AS (Bereanu, Alina Simona) [1] , [2] ; Neamtu, SI (Neamtu, Sandra Ioana) [2] ; Badila, RM (Badila, Raluca Maria) [2] ; Bîrlutiu, V (Birlutiu, Victoria) [1] , [2]; Optimizing Diagnosis and Management of Ventilator-Associated Pneumonia: A Systematic Evaluation of Biofilm Detection Methods and Bacterial Colonization on Endotracheal Tubes; MICROORGANISMS</t>
  </si>
  <si>
    <t>Dash, A (Dash, Akankshya) [1] ; Ragavendran, C (Ragavendran, Chinnasamy) [1]; Innovative approaches to combating dental biofilms: Nanotechnology and its applications; BIOCATALYSIS AND AGRICULTURAL BIOTECHNOLOGY</t>
  </si>
  <si>
    <t>https://www.webofscience.com/wos/woscc/full-record/WOS:001339556800001</t>
  </si>
  <si>
    <t>Bereanu, AS (Bereanu, Alina-Simona) [1] , [2] ; Bereanu, R (Bereanu, Rares) [1] ; Mohor, C (Mohor, Cosmin) [1] , [2] ; Vintila, BI (Vintila, Bogdan Ioan) [1] , [2] ; Codru, IR (Codru, Ioana Roxana) [1] , [2] ; Olteanu, C (Olteanu, Ciprian) [2] ; Sava, M (Sava, Mihai) [1] , [2]; Prevalence of Infections and Antimicrobial Resistance of ESKAPE Group Bacteria Isolated from Patients Admitted to the Intensive Care Unit of a County Emergency Hospital in Romania; ANTIBIOTICS-BASEL</t>
  </si>
  <si>
    <t>https://www.webofscience.com/wos/woscc/full-record/WOS:001233506500001</t>
  </si>
  <si>
    <t>Boicean, A (Boicean, Adrian) [1] ; Prisca, D (Prisca, Diana) [2] ; Bratu, DG (Bratu, Dan Georgian) [1] ; Bacila, CI (Bacila, Ciprian Ionut) [1] ; Tanasescu, C (Tanasescu, Ciprian) [1] ; Chicea, R (Chicea, Radu) [1] ; Fleaca, SR (Fleaca, Sorin Radu) [1] ; Birsan, SA (Birsan, Sabrina Andreea) [1] ; Ichim, C (Ichim, Cristian) [1] ; Mohor, CI (Mohor, Calin Ilie) [1] ; Roman, MD (Roman, Mihai Dan) [1] ; Cristian, AN (Cristian, Adrian Nicolae) [1] ; Todor, SB (Todor, Samuel Bogdan) [1] ; Mohor, CI (Mohor, Cosmin Ioan) [1] ; Moisin, A (Moisin, Andrei) [1] ; Hasegan, A (Hasegan, Adrian) [1]; 1 Lucian Blaga Univ Sibiu, Fac Med, Sibiu 550169, Romania
2 Cty Clin Emergency Hosp Sibiu, Sibiu 550245, Romania</t>
  </si>
  <si>
    <t>Will, U (Will, Uwe) [1] ; Fueldner, F (Fueldner, Frank) [1] ; Buechner, T (Buechner, Theresa) [1] ; Meyer, F (Meyer, Frank) [2]; Endoscopic Ultrasonography-Guided Drainage of the Pancreatic Duct (EUS-PD)-Indications and Results with a Literature Review; JOURNAL OF CLINICAL MEDICINE</t>
  </si>
  <si>
    <t>https://www.webofscience.com/wos/woscc/full-record/WOS:001386774900001</t>
  </si>
  <si>
    <t>Mihoc, T (Mihoc, Tudorel) [1] ; Pirvu, C (Pirvu, Catalin) [1] ; Dobrescu, A (Dobrescu, Amadeus) [2] ; Brebu, D (Brebu, Dan) [2] ; Macovei, AMO (Macovei, Anca Monica Oprescu) [3] ; Popa, ZL (Popa, Zoran Laurentiu) [4] ; Pantea, S (Pantea, Stelian) [1]; Risk Factors Influencing Mortality in Open Necrosectomy for Acute Pancreatitis: A Comparative Analysis; JOURNAL OF CLINICAL MEDICINE</t>
  </si>
  <si>
    <t>https://www.webofscience.com/wos/woscc/full-record/WOS:001376599300001</t>
  </si>
  <si>
    <t>Davakis, S (Davakis, Spyridon) [1] ; Ziogas, D (Ziogas, Dimitrios) [2] ; Papadakis, P (Papadakis, Pavlos) [3] ; Sakellariou, S (Sakellariou, Stratigoula) [3] ; Mitsala, A (Mitsala, Athanasia) [4] ; Tsalikidis, C (Tsalikidis, Christos) [4] ; Charalabopoulos, A (Charalabopoulos, Alexandros) [1]; Upper Mediastinal Lymphadenectomy Utilizing Prone-Position Thoracoscopy for Esophageal and Gastroesophageal Junction Cancers; JOURNAL OF CLINICAL MEDICINE</t>
  </si>
  <si>
    <t>https://www.webofscience.com/wos/woscc/full-record/WOS:001365314000001</t>
  </si>
  <si>
    <t>Kurita, Y (Kurita, Yusuke) [1] ; Utsunomiya, D (Utsunomiya, Daisuke) [2] ; Kubota, K (Kubota, Kensuke) [1] ; Koyama, S (Koyama, Shingo) [2] ; Hasegawa, S (Hasegawa, Sho) [1] ; Hosono, K (Hosono, Kunihiro) [1] ; Irie, K (Irie, Kuniyasu) [3] ; Suzuki, Y (Suzuki, Yuichi) [3] ; Maeda, S (Maeda, Shin) [3] ; Kobayashi, N (Kobayashi, Noritoshi) [4] ; Ichikawa, Y (Ichikawa, Yasushi) [4] ; Endo, I (Endo, Itaru) [5] ; Nakajima, A (Nakajima, Atsushi) [1] ; Diagnostic Value of Contrast-Enhanced Dual-Energy Computed Tomography in the Pancreatic Parenchymal and Delayed Phases for Pancreatic Cancer; TOMOGRAPHY</t>
  </si>
  <si>
    <t>https://www.webofscience.com/wos/woscc/full-record/WOS:001342863800001</t>
  </si>
  <si>
    <t>Dejanovic, B (Dejanovic, Bozidar) [1] , [2] ; Barak, O (Barak, Otto) [1] ; Colovic, P (Colovic, Petar) [3] ; Janjic, N (Janjic, Nebojsa) [1] , [2] ; Savic, Z (Savic, Zeljka) [1] , [2] ; Gvozdanovic, N (Gvozdanovic, Nikola) [1] , [2] ; Ruzic, M (Ruzic, Maja) [1] , [4]; Hospital Mortality in Acute Decompensation of Alcoholic Liver Cirrhosis: Can Novel Survival Markers Outperform Traditional Ones?; JOURNAL OF CLINICAL MEDICINE</t>
  </si>
  <si>
    <t>https://www.webofscience.com/wos/woscc/full-record/WOS:001341794700001</t>
  </si>
  <si>
    <t>Lipan, LE (Lipan, Lavinia-Eugenia) [1] , [2] ; Ioanitescu, S (Ioanitescu, Simona) [1] , [2] ; Enache, AO (Enache, Alexandra-Oana) [1] ; Saftoiu, A (Saftoiu, Adrian) [1] , [3] ; Tanase, AD (Tanase, Alina Daniela) [1] , [2]; Is Contrast-Enhanced Ultrasonography a New, Reliable Tool for Early-Graft-versus-Host Disease Diagnosis?; JOURNAL OF CLINICAL MEDICINE</t>
  </si>
  <si>
    <t>https://www.webofscience.com/wos/woscc/full-record/WOS:001341582500001</t>
  </si>
  <si>
    <t>Rimbas, M (Rimbas, Mihai) [1] ; Dumitru, AC (Dumitru, Andra-Cristiana) [1] ; Tripodi, G (Tripodi, Giulia) [2] , [3] ; Larghi, A (Larghi, Alberto) [2] , [3]; EUS-Guided Radiofrequency Ablation Therapy for Pancreatic Neoplasia; DIAGNOSTICS</t>
  </si>
  <si>
    <t>https://www.webofscience.com/wos/woscc/full-record/WOS:001331733200001</t>
  </si>
  <si>
    <t>Liu, J (Liu, Jie) [1] ; Zhang, Q (Zhang, Qian) [2] ; Liu, Y (Liu, Yao) [2] ; Ma, HX (Ma, Hai-Xia) [1] ; Han, X (Han, Xu) [1] ; Ma, Y (Ma, Ying) [1] ; Zhao, LL (Zhao, Li-Li) [1] ; Li, J (Li, Jia) [1]; Porto-Sinusoidal Vascular Disease: A New Nomenclature Different from Idiopathic Non-Cirrhotic Portal Hypertension; DIAGNOSTICS</t>
  </si>
  <si>
    <t>https://www.webofscience.com/wos/woscc/full-record/WOS:001326353000001</t>
  </si>
  <si>
    <t>El Hajra, I (El Hajra, Ismael) [1] ; Llop, E (Llop, Elba) [1] , [2] , [3] ; Blanco, S (Blanco, Santiago) [1] ; Perelló, C (Perello, Christie) [1] , [2] , [3] ; Fernández-Carrillo, C (Fernandez-Carrillo, Carlos) [1] , [2] , [3] ; Calleja, JL (Calleja, Jose Luis) [1] , [2] , [3]; Portal Vein Thrombosis in COVID-19: An Underdiagnosed Disease?; JOURNAL OF CLINICAL MEDICINE</t>
  </si>
  <si>
    <t>https://www.webofscience.com/wos/woscc/full-record/WOS:001323651200001</t>
  </si>
  <si>
    <t>Singh, S (Singh, Sahib) [1] ; Chandan, S (Chandan, Saurabh) [2] ; Dahiya, DS (Dahiya, Dushyant Singh) [3] ; Aswath, G (Aswath, Ganesh) [4] ; Ramai, D (Ramai, Daryl) [5] ; Maida, M (Maida, Marcello) [6] ; Anderloni, A (Anderloni, Andrea) [7] ; Muscatiello, N (Muscatiello, Nicola) [8] ; Facciorusso, A (Facciorusso, Antonio) [8] , [9]; Impact of GLP-1 Receptor Agonists in Gastrointestinal Endoscopy: An Updated Review; JOURNAL OF CLINICAL MEDICINE</t>
  </si>
  <si>
    <t>https://www.webofscience.com/wos/woscc/full-record/WOS:001323774100001</t>
  </si>
  <si>
    <t>Vilas-Boas, F (Vilas-Boas, Filipe) [1] ; Ribeiro, T (Ribeiro, Tiago) [1] ; Macedo, G (Macedo, Guilherme) [1] ; Dhar, J (Dhar, Jahnvi) [2] ; Samanta, J (Samanta, Jayanta) [2] ; Sina, S (Sina, Sokol) [3] ; Manfrin, E (Manfrin, Erminia) [3] ; Facciorusso, A (Facciorusso, Antonio) [4] ; Bellocchi, MCC (Bellocchi, Maria Cristina Conti) [5] ; De Pretis, N (De Pretis, Nicolo) [5] ; Frulloni, L (Frulloni, Luca) [5] ; Crinò, SF (Crino, Stefano Francesco) [5]; Endoscopic Ultrasound-Guided Through-the-Needle Biopsy: A Narrative Review of the Technique and Its Emerging Role in Pancreatic Cyst Diagnosis; DIAGNOSTICS</t>
  </si>
  <si>
    <t>https://www.webofscience.com/wos/woscc/full-record/WOS:001287098100001</t>
  </si>
  <si>
    <t>Oprinca, GC (Oprinca, George-Calin) [1] ; Mohor, CI (Mohor, Cosmin-Ioan) [1] ; Oprinca-Muja, A (Oprinca-Muja, Alexandra) [1] ; Hasegan, A (Hasegan, Adrian) [1] ; Cristian, AN (Cristian, Adrian-Nicolae) [1] ; Fleaca, SR (Fleaca, Sorin-Radu) [1] ; Boeras, I (Boeras, Ioana) [2] ; Cardos, R (Cardos, Roxana) [3] ; Atasie, D (Atasie, Diter) [1] ; Mihalache, M (Mihalache, Manuela) [1] ; Mihalache, C (Mihalache, Cosmin) [1] ; Tâlvan, ET (Talvan, Elena Teodora) [1] ; Mohor, CI (Mohor, Calin-Ilie) [1]; 1 Lucian Blaga Univ Sibiu, Fac Med, Sibiu 550169, Romania
2 Lucian Blaga Univ Sibiu, Fac Sci, Sibiu 550012, Romania
3 Babe? Bolyai Univ Cluj Napoca, Dept Clin Psychol, Cluj Napoca 400347, Romania</t>
  </si>
  <si>
    <t>Oprinca, GC (Oprinca, George Calin) [1] ; Mohor, CI (Mohor, Cosmin-Ioan) [1] ; Bereanu, AS (Bereanu, Alina-Simona) [1] ; Oprinca-Muja, LA (Oprinca-Muja, Lilioara-Alexandra) [1] ; Bogdan-Duica, I (Bogdan-Duica, Iancu) [2] ; Fleaca, SR (Fleaca, Sorin Radu) [1] ; Hasegan, A (Hasegan, Adrian) [1] ; Diter, A (Diter, Atasie) [1] ; Boeras, I (Boeras, Ioana) [3] ; Cristian, AN (Cristian, Adrian Nicolae) [1] ; Tâlvan, ET (Talvan, Elena-Teodora) [1] ; Mohor, CI (Mohor, Calin Ilie) [1] ; Detection of SARS-CoV-2 Viral Genome and Viral Nucleocapsid in Various Organs and Systems; INTERNATIONAL JOURNAL OF MOLECULAR SCIENCES</t>
  </si>
  <si>
    <t>Boicean, A (Boicean, Adrian) [1] , [2] ; Birlutiu, V (Birlutiu, Victoria) [1] , [2] ; Ichim, C (Ichim, Cristian) [1] , [2] ; Todor, SB (Todor, Samuel B.) [1] ; Hasegan, A (Hasegan, Adrian) [1] , [2] ; Bacila, C (Bacila, Ciprian) [1] , [2] ; Solomon, A (Solomon, Adelaida) [1] , [2] ; Cristian, A (Cristian, Adrian) [1] , [2] ; Dura, H (Dura, Horatiu) [1] , [2]; 1 Cty Clin Emergency Hosp Sibiu, Sibiu 550245, Romania
2 Lucian Blaga Univ Sibiu, Fac Med, Sibiu 550169, Romania</t>
  </si>
  <si>
    <t>Guler, M (Guler, Mert) [1] ; Akay, O (Akay, Omer) [1] ; Demir, A (Demir, Anil) [1] ; Rakici, IT (Rakici, Ibrahim Taskin) [2] ; Sevik, H (Sevik, Husnu) [1] ; Colak, S (Colak, Sukru) [3] ; Cakir, C (Cakir, Coskun) [1] ; Sevinc, MM (Sevinc, Mert Mahsuni) [1] ; Idiz, UO (Idiz, Ufuk Oguz) [1]; Use of Pancreatic Density on Computed Tomography to Predict Postendoscopic Retrograde Cholangiopancreatography Pancreatitis; JOURNAL OF SURGICAL RESEARCH</t>
  </si>
  <si>
    <t>https://www.webofscience.com/wos/woscc/full-record/WOS:001385089400001</t>
  </si>
  <si>
    <t>Elsebaey, MA (Elsebaey, Mohamed A.) [1] ; Enaba, ME (Enaba, Mohamed Elsayed) [1] ; Elashry, H (Elashry, Heba) [2] ; Elbedewy, TA (Elbedewy, Tamer A.) [1] ; El Nakib, AM (El Nakib, Ahmed Mohamed) [3] ; Elhadidy, AA (Elhadidy, Ahmed A.) [1] ; Sarhan, ME (Sarhan, Mohamed Elsayed) [1] ; Elrefaey, W (Elrefaey, Waleed) [1] ; Hagag, RY (Hagag, Rasha Youssef) [1] ; Alqifari, AM (Alqifari, Abdullah Mohammed) [4] ; Elsokkary, AM (Elsokkary, Assem Mohamed) [5] ; Alabd, MA (Alabd, Mohamed Abd Allah) [6] ; Abdulrahim, AO (Abdulrahim, Abdulrashid Onimisi) [7] ; Abo-Amer, YEE (Abo-Amer, Yousry Esam-Eldin) [8] ; Abo-Elfetoh, AR (Abo-Elfetoh, Ashraf Rafat) [8] ; Mahfouz, MS (Mahfouz, Mohammad Shaaban) [9] ; Saleh, M (Saleh, Mohamed) [10] ; Mohamed, AA (Mohamed, Ahmed Abdelhaleem) [11] ; Ismail, AAM (Ismail, Amro Abdelaziz Mohammed) [12]; Forgotten Biliary Plastic Stents: Complications, Management, and Clinical Outcomes; MEDICINA-LITHUANIA</t>
  </si>
  <si>
    <t>https://www.webofscience.com/wos/woscc/full-record/WOS:001305244700001</t>
  </si>
  <si>
    <t>Rogowska, J (Rogowska, Jagoda) [1] ; Semeradt, J (Semeradt, Jan) [1] ; Durko, L (Durko, Lukasz) [1] ; Malecka-Wojciesko, E (Malecka-Wojciesko, Ewa) [1]; Diagnostics and Management of Pancreatic Cystic Lesions-New Techniques and Guidelines; JOURNAL OF CLINICAL MEDICINE</t>
  </si>
  <si>
    <t>https://www.webofscience.com/wos/woscc/full-record/WOS:001304785000001</t>
  </si>
  <si>
    <t>Mandea, M (Mandea, Matei) [1] , [2] , [3] ; Iacob, SM (Iacob, Speranta Maria) [1] , [2] , [3] ; Grasu, MC (Grasu, Mugur Cristian) [2] , [4] ; Anghel, C (Anghel, Cristian) [2] , [4] ; Iacob, RA (Iacob, Razvan Andrei) [1] , [2] , [3] ; Ghioca, MC (Ghioca, Mihaela Corina) [1] , [2] , [3] ; Gheorghe, C (Gheorghe, Cristian) [1] , [2] , [3] ; Gheorghe, LS (Gheorghe, Liliana Simona) [1] , [2] , [3]; Quantitative Magnetic Resonance Cholangiopancreatography Scoring and Its Predictive Value for Outcomes in Adults with Primary Sclerosing Cholangitis; JOURNAL OF CLINICAL MEDICINE</t>
  </si>
  <si>
    <t>https://www.webofscience.com/wos/woscc/full-record/WOS:001287887800001</t>
  </si>
  <si>
    <t>Furukawa, M (Furukawa, Masaru) [1] ; Ishii, Y (Ishii, Yasutaka) [1] ; Tatsukawa, Y (Tatsukawa, Yumiko) [1] ; Nakamura, S (Nakamura, Shinya) [1] ; Ikemoto, J (Ikemoto, Juri) [1] ; Miyamoto, S (Miyamoto, Sayaka) [1] ; Nakamura, K (Nakamura, Kazuki) [1] ; Yamashita, Y (Yamashita, Yumiko) [1] ; Iijima, N (Iijima, Noriaki) [1] ; Okuda, Y (Okuda, Yasuhiro) [1] ; Nomura, R (Nomura, Risa) [1] ; Arihiro, K (Arihiro, Koji) [2] ; Hanada, K (Hanada, Keiji) [3] ; Oka, S (Oka, Shiro) [1] ; Endoscopic Retrograde Cholangiopancreatography-Related Procedures for the Differential Diagnosis of Isolated Immunoglobin G4-Related Sclerosing Cholangitis and Perihilar Cholangiocarcinoma; DIAGNOSTICS</t>
  </si>
  <si>
    <t>https://www.webofscience.com/wos/woscc/full-record/WOS:001287841800001</t>
  </si>
  <si>
    <t>Komorniak, N (Komorniak, Natalia) [1] ; Pawlus, J (Pawlus, Jan) [2] ; Gawel, K (Gawel, Katarzyna) [3] ; Hawrylkowicz, V (Hawrylkowicz, Viktoria) [1] ; Stachowska, E (Stachowska, Ewa) [1]; Cholelithiasis, Gut Microbiota and Bile Acids after Bariatric Surgery-Can Cholelithiasis Be Prevented by Modulating the Microbiota? A Literature Review; NUTRIENTS</t>
  </si>
  <si>
    <t>https://www.webofscience.com/wos/woscc/full-record/WOS:001287135800001</t>
  </si>
  <si>
    <t>Mihetiu, A (Mihetiu, Alin) [1] ; Bratu, D (Bratu, Dan) [1] ; Sabau, D (Sabau, Dan) [2] ; Nastase, O (Nastase, Octavian) [3] ; Sandu, A (Sandu, Alexandra) [1] ; Tanasescu, C (Tanasescu, Ciprian) [4] ; Boicean, A (Boicean, Adrian) [2] ; Ichim, C (Ichim, Cristian) [2] ; Todor, SB (Todor, Samuel Bogdan) [2] ; Serban, D (Serban, Dragos) [5] ; Hasegan, A (Hasegan, Adrian) [6]; Optimized Strategies for Managing Abdominal Hydatid Cysts and Their Complications; DIAGNOSTICS</t>
  </si>
  <si>
    <t>Mittal, N (Mittal, Nitish) [1] ; Ali, FS (Ali, Faisal S.) [2] ; Machado, AP (Machado, Antonio Pizuorno) [1] ; Ngo, S (Ngo, Sean) [3] ; Shatila, M (Shatila, Malek) [4] ; DaVee, T (DaVee, Tomas) [2] ; Thosani, N (Thosani, Nirav) [5] ; Wadhwa, V (Wadhwa, Vaibhav) [5]; The Impact of Intraoperative Glucagon on the Diagnostic Accuracy of Intraoperative Cholangiogram for the Diagnosis of Choledocholithiasis: Experience from a Large Tertiary Care Center; DIAGNOSTICS</t>
  </si>
  <si>
    <t>https://www.webofscience.com/wos/woscc/full-record/WOS:001268006000001</t>
  </si>
  <si>
    <t>Pyo, JS (Pyo, Jung-Soo) [1] ; Lim, DH (Lim, Dae Hyun) [2] ; Min, KW (Min, Kyueng-Whan) [1] ; Kim, NY (Kim, Nae Yu) [2] ; Oh, IH (Oh, Il Hwan) [2] ; Son, BK (Son, Byoung Kwan) [2]; Diagnostic Assessment of Endoscopic Ultrasonography-Fine Needle Aspiration Cytology in the Pancreas: A Comparison between Liquid-Based Preparation and Conventional Smear; MEDICINA-LITHUANIA</t>
  </si>
  <si>
    <t>https://www.webofscience.com/wos/woscc/full-record/WOS:001256109800001</t>
  </si>
  <si>
    <t>Ryu, S (Ryu, Seungyeon) [1] , [2] ; Lee, EK (Lee, Eun Kyung) [1] , [2] , [3]; The Pivotal Role of Macrophages in the Pathogenesis of Pancreatic Diseases; INTERNATIONAL JOURNAL OF MOLECULAR SCIENCES</t>
  </si>
  <si>
    <t>https://www.webofscience.com/wos/woscc/full-record/WOS:001245559400001</t>
  </si>
  <si>
    <t>Jukic, I (Jukic, Ivana) [1] , [2] ; Males, VK (Kokic Males, Visnja) [2] ; Zanic, A (Zanic, Antonija) [3] ; Zaja, I (Zaja, Ivan) [1] , [2]; Penoscrotal Edema as a Rare Complication of Acute Pancreatitis: A Case Report; MEDICINA-LITHUANIA</t>
  </si>
  <si>
    <t>https://www.webofscience.com/wos/woscc/full-record/WOS:001233284900001</t>
  </si>
  <si>
    <t>Boicean, A (Boicean, Adrian) [1] ; Ichim, C (Ichim, Cristian) [1] ; Todor, SB (Todor, Samuel Bogdan) [1] ; Anderco, P (Anderco, Paula) [1] ; Popa, ML (Popa, Mirela Livia) [1]; The Importance of Microbiota and Fecal Microbiota Transplantation in Pancreatic Disorders; DIAGNOSTICS</t>
  </si>
  <si>
    <t>Inan, B (Inan, Bayram) [1] ; Akbay, A (Akbay, Ahmet) [1] ; Güven, IE (Guven, Ibrahim Ethem) [1] , [2] ; Ersoy, O (Ersoy, Osman) [1] , [3]; Assessment of The Factors Related to The Spontaneous Passage of Common Bile Duct Stones; JOURNAL OF CLINICAL MEDICINE</t>
  </si>
  <si>
    <t>https://www.webofscience.com/wos/woscc/full-record/WOS:001219866200001</t>
  </si>
  <si>
    <t>Wasyleczko, M (Wasyleczko, Monika) [1] ; Wojciechowski, C (Wojciechowski, Cezary) [1] ; Chwojnowski, A (Chwojnowski, Andrzej) [1]; Polyethersulfone Polymer for Biomedical Applications and Biotechnology; INTERNATIONAL JOURNAL OF MOLECULAR SCIENCES</t>
  </si>
  <si>
    <t>https://www.webofscience.com/wos/woscc/full-record/WOS:001210119800001</t>
  </si>
  <si>
    <t>Boicean, A (Boicean, Adrian) [1] , [2] ; Neamtu, B (Neamtu, Bogdan) [2] , [3] ; Birsan, S (Birsan, Sabrina) [1] , [2] ; Batar, F (Batar, Florina) [1] , [2] ; Tanasescu, C (Tanasescu, Ciprian) [1] , [2] ; Dura, H (Dura, Horatiu) [1] , [2] ; Roman, MD (Roman, Mihai Dan) [1] , [2] ; Hasegan, A (Hasegan, Adrian) [1] , [2] ; Bratu, D (Bratu, Dan) [1] , [2] ; Mihetiu, A (Mihetiu, Alin) [1] , [2] ; Mohor, CI (Mohor, Calin Ilie) [1] , [2] ; Mohor, C (Mohor, Cosmin) [1] , [2] ; Bacila, C (Bacila, Ciprian) [2] , [4] ; Negrea, MO (Negrea, Mihai Octavian) [1] , [2] ; Fleaca, SR (Fleaca, Sorin Radu) [1] , [2]; 1 Cty Clin Emergency Hosp Sibiu, Sibiu 550245, Romania
2 Lucian Blaga Univ Sibiu, Fac Med, Sibiu 550169, Romania
3 Pediat Clin Hosp Sibiu, Pediat Res Dept, Sibiu 550166, Romania
4 Dr Gheorghe Preda Psychiat Hosp Sibiu, Sibiu 550082, Romania</t>
  </si>
  <si>
    <t>Fecal Microbiota Transplantation in Patients Co-Infected with SARS-CoV2 and Clostridioides difficile</t>
  </si>
  <si>
    <t>Vulcanescu, DD (Vulcanescu, Dan Dumitru) [1] , [2] , [3] ; Bagiu, IC (Bagiu, Iulia Cristina) [1] , [2] ; Avram, CR (Avram, Cecilia Roberta) [4] ; Oprisoni, LA (Oprisoni, Licinia Andrada) [5] ; Tanasescu, S (Tanasescu, Sonia) [5] ; Sorescu, T (Sorescu, Teodora) [6] , [7] ; Susan, R (Susan, Razvan) [8] ; Susan, M (Susan, Monica) [9] ; Sorop, VB (Sorop, Virgiuliu Bogdan) [10] ; Diaconu, MM (Diaconu, Mircea Mihai) [10] ; Dragomir, TL (Dragomir, Tiberiu Liviu) [11] ; Harich, OO (Harich, Octavia Oana) [12] ; Horhat, RM (Horhat, Razvan Mihai) [13] ; Dinu, S (Dinu, Stefania) [14] , [15] ; Horhat, FG (Horhat, Florin George) [1] , [2]; Bacterial Infections, Trends, and Resistance Patterns in the Time of the COVID-19 Pandemic in Romania-A Systematic Review; ANTIBIOTICS-BASEL</t>
  </si>
  <si>
    <t>https://www.webofscience.com/wos/woscc/full-record/WOS:001384236600001</t>
  </si>
  <si>
    <t>Ebrahimi, R (Ebrahimi, Rasoul) [1] ; Farsi, Y (Farsi, Yeganeh) [1] ; Nejadghaderi, SA (Nejadghaderi, Seyed Aria) [2] , [3]; Fecal microbiota transplantation for glaucoma; a potential emerging treatment strategy; CURRENT RESEARCH IN MICROBIAL SCIENCES</t>
  </si>
  <si>
    <t>https://www.webofscience.com/wos/woscc/full-record/WOS:001361986100001</t>
  </si>
  <si>
    <t>Mullish, BH (Mullish, B. H.) [1] , [2] , [3] ; Merrick, B (Merrick, B.) [4] ; Quraishi, MN (Quraishi, M. N.) [5] , [6] , [7] ; Bak, A (Bak, A.) [8] ; Green, CA (Green, C. A.) [9] , [10] ; Moore, DJ (Moore, D. J.) [11] ; Porter, RJ (Porter, R. J.) [12] ; Elumogo, NT (Elumogo, N. T.) [13] , [14] ; Segal, JP (Segal, J. P.) [15] , [16] ; Sharma, N (Sharma, N.) [5] , [6] , [7] ; Marsh, B (Marsh, B.) [16] ; Kontkowski, G (Kontkowski, G.) [17] , [18] ; Manzoor, SE (Manzoor, S. E.) [6] ; Hart, AL (Hart, A. L.) [1] ; Settle, C (Settle, C.) ; Keller, JJ (Keller, J. J.) ; Hawkey, P (Hawkey, P.) [6] ; Iqbal, TH (Iqbal, T. H.) [5] , [6] , [7] ; Goldenberg, SD (Goldenberg, S. D.) [4] ; Williams, HRT (Williams, H. R. T.) [1] , [2] , [3]; The use of faecal microbiota transplant as treatment for recurrent or refractory Clostridioides difficile infection and other potential indications: second edition of joint British Society of Gastroenterology (BSG) and Healthcare Infection Society (HIS) guidelines; JOURNAL OF HOSPITAL INFECTION</t>
  </si>
  <si>
    <t>https://www.webofscience.com/wos/woscc/full-record/WOS:001249281600001</t>
  </si>
  <si>
    <t>Reygner, J (Reygner, Julie) [1] ; Delannoy, J (Delannoy, Johanne) [2] ; Barba-Goudiaby, MT (Barba-Goudiaby, Marie-Therese) [3] ; Gasc, C (Gasc, Cyrielle) [1] ; Levast, B (Levast, Benoit) [1] ; Gaschet, E (Gaschet, Enora) [1] ; Ferraris, L (Ferraris, Laurent) [2] ; Paul, S (Paul, Stephane) [4] , [5] , [6] , [7] ; Kapel, N (Kapel, Nathalie) [2] , [8] ; Waligora-Dupriet, AJ (Waligora-Dupriet, Anne-Judith) [2] ; Barbut, F (Barbut, Frederic) [2] , [9] , [10] ; Thomas, M (Thomas, Muriel) [3] ; Schwintner, C (Schwintner, Carole) [1] ; Laperrousaz, B (Laperrousaz, Bastien) [1] ; Corvaïa, N (Corvaia, Nathalie) [1]; Reduction of product composition variability using pooled microbiome ecosystem therapy and consequence in two infectious murine models; APPLIED AND ENVIRONMENTAL MICROBIOLOGY</t>
  </si>
  <si>
    <t>https://www.webofscience.com/wos/woscc/full-record/WOS:001206553400004</t>
  </si>
  <si>
    <t>Mullish, BH (Mullish, Benjamin H.) [1] , [2] , [3] ; Merrick, B (Merrick, Blair) [4] ; Quraishi, MN (Quraishi, Mohammed Nabil) [5] , [6] , [7] ; Bak, A (Bak, Aggie) [8] ; Green, CA (Green, Christopher A.) [9] , [10] ; Moore, DJ (Moore, David J.) [11] ; Porter, RJ (Porter, Robert J.) [12] ; Elumogo, NT (Elumogo, Ngozi T.) [13] , [14] ; Segal, JP (Segal, Jonathan P.) [15] , [16] ; Sharma, N (Sharma, Naveen) [5] , [6] , [7] ; Marsh, B (Marsh, Belinda) [17] ; Kontkowski, G (Kontkowski, Graziella) [17] , [18] ; Manzoor, SE (Manzoor, Susan E.) [6] ; Hart, AL (Hart, Ailsa L.) [1] , [19] ; Settle, C (Settle, Christopher) [20] ; Keller, JJ (Keller, Josbert J.) [21] , [22] ; Hawkey, P (Hawkey, Peter) [6] , [23] ; Iqbal, TH (Iqbal, Tariq H.) [5] , [6] , [7] ; Goldenberg, SD (Goldenberg, Simon D.) [4] ; Williams, HRT (Williams, Horace R. T.) [1] , [2] , [3]; The use of faecal microbiota transplant as treatment for recurrent or refractory Clostridioides difficile infection and other potential indications: second edition of joint British Society of Gastroenterology (BSG) and Healthcare Infection Society (HIS) guidelines; GUT</t>
  </si>
  <si>
    <t>https://www.webofscience.com/wos/woscc/full-record/WOS:001206546900001</t>
  </si>
  <si>
    <t>Vintila, BI (Vintila, Bogdan Ioan) [1] , [2] ; Arseniu, AM (Arseniu, Anca Maria) [3] ; Morgovan, C (Morgovan, Claudiu) [3] ; Butuca, A (Butuca, Anca) [3] ; Birlutiu, V (Birlutiu, Victoria) [2] , [4] ; Dobrea, CM (Dobrea, Carmen Maximiliana) [3] ; Rus, LL (Rus, Luca Liviu) [3] ; Ghibu, S (Ghibu, Steliana) [5] ; Bereanu, AS (Bereanu, Alina Simona) [1] , [2] ; Arseniu, R (Arseniu, Rares) [6] ; Codru, IR (Roxana Codru, Ioana) [1] , [2] ; Sava, M (Sava, Mihai) [1] , [2] ; Gligor, FG (Gabriela Gligor, Felicia) [3]; A Real-World Study on the Clinical Characteristics, Outcomes, and Relationship between Antibiotic Exposure and Clostridioides difficile Infection; ANTIBIOTICS-BASEL</t>
  </si>
  <si>
    <t>Siancu, P (Siancu, Paul) [1] , [4] , [5] ; Boicean, A (Boicean, Adrian) [1] , [2] ; Tanasescu, D (Tanasescu, Denisa) [1] , [2] ; Bratu, D (Bratu, Dan) [1] , [3] ; Tanasescu, C (Tanasescu, Ciprian) [1] , [3]; Advantages of mechanical anastomosis in rectal cancer surgery; JOURNAL OF MIND AND MEDICAL SCIENCES</t>
  </si>
  <si>
    <t>Grigore, N (Grigore, Nicolae) [1] ; Pirvut, V (Pirvut, Valentin) [1] ; Totan, M (Totan, Maria) [1] ; Bratu, D (Bratu, Dan) [1] ; Mitariu, SIC (Mitariu, Sebastian Ioan Cernusca) [1] ; Mitariu, MC (Mitariu, Mihaela Cernusca) [1] ; Chicea, R (Chicea, Radu) [1] ; Sava, M (Sava, Mihai) [1] ; Hasegan, A (Hasegan, Adrian) [1]; 1 Lucian Blaga Univ Sibiu, Fac Med, 2A Lucian Blaga Str, Sibiu 550169, Romania</t>
  </si>
  <si>
    <t>The Evaluation of Biochemical and Microbiological Parameters in the Diagnosis of Emphysematous Pyelonephritis</t>
  </si>
  <si>
    <t>Farhan, M (Farhan, Muhammad) [1] ; Ling, Z (Ling, Zhi) [1] ; Shah, Z (Shah, Zahir) [2] ; Islam, S (Islam, Saeed) [3] ; Alshehri, MH (Alshehri, Mansoor H.) [4] ; Antonescu, E (Antonescu, Elisabeta) [5]; A multi-layer neural network approach for the stability analysis of the Hepatitis B model; COMPUTATIONAL BIOLOGY AND CHEMISTRY</t>
  </si>
  <si>
    <t>Shutaywi, M (Shutaywi, Meshal) [1] ; Raza, J (Raza, Jawad) [2] ; Lund, LA (Lund, Liaquat Ali) [3] ; Shah, ZH (Shah, Zahir) [3] , [4] ; Vrinceanu, N (Vrinceanu, Narcisa) [5] ; Deebani, W (Deebani, Wejdan) [1]; Optimization of heat transfer in a channel with stretching walls using a magnetized tetra-hybrid nanofluid; ADVANCES IN MECHANICAL ENGINEERING</t>
  </si>
  <si>
    <t>https://www.webofscience.com/wos/woscc/full-record/WOS:001393068000001</t>
  </si>
  <si>
    <t>Shutaywi, M (Shutaywi, Meshal) [1] ; Shah, Z (Shah, Zahir) [2] ; Vrinceanu, N (Vrinceanu, Narcisa) [3] ; Jan, R (Jan, Rashid) [4] , [5] ; Deebani, W (Deebani, Wejdan) [1]; Exploring the dynamics of HIV and CD4+ T-cells with non-integer derivatives involving nonsingular and nonlocal kernel; SCIENTIFIC REPORTS</t>
  </si>
  <si>
    <t>https://www.webofscience.com/wos/woscc/full-record/WOS:001339153400038</t>
  </si>
  <si>
    <t>Khan, MS (Khan, Muhammad Salim) [1] ; Shah, ZH (Shah, Zahir) [1] ; Rooman, M (Rooman, Muhammad) [1] ; AL Garalleh, H (AL Garalleh, Hakim) [2] ; Vrinceanu, N (Vrinceanu, Narcisa) [3] ; Khan, W (Khan, Waris) [4]; Rayleigh-Benard convection and sensitivity analysis of magnetized couple stress water conveying bionanofluid flow with thermal diffusivities effect; RESULTS IN ENGINEERING</t>
  </si>
  <si>
    <t>https://www.webofscience.com/wos/woscc/full-record/WOS:001288679700001</t>
  </si>
  <si>
    <t>Shutaywi, M (Shutaywi, Meshal) [1] ; Shah, ZH (Shah, Zahir) [2] ; Jan, RS (Jan, Rashid) [3] , [4]; A robust study of the dynamics of tumor-immune interaction for public health via fractional framework; EUROPEAN PHYSICAL JOURNAL-SPECIAL TOPICS</t>
  </si>
  <si>
    <t>https://www.webofscience.com/wos/woscc/full-record/WOS:001262893800001</t>
  </si>
  <si>
    <t>Deebani, W (Deebani, Wejdan) [1] ; Shah, Z (Shah, Zahir) [2] ; Rooman, M (Rooman, Muhammad) [2] ; Khan, NU (Khan, Naeem Ullah) [2] ; Vrinceanu, N (Vrinceanu, Narcisa) [3] ; Shutaywi, M (Shutaywi, Meshal) [1]; Computational modelling of micropolar blood-based magnetised hybrid nanofluid flow over a porous curved surface in the presence of artificial bacteria; FRONTIERS IN CHEMISTRY</t>
  </si>
  <si>
    <t>https://www.webofscience.com/wos/woscc/full-record/WOS:001250498600001</t>
  </si>
  <si>
    <t>Deebani, W (Deebani, Wejdan) [1] ; Yashkun, U (Yashkun, Ubaidullah) [2] ; Dero, S (Dero, Sumera) [3] ; Lund, LA (Lund, Liaquat Ali) [4] ; Shah, ZH (Shah, Zahir) [5] ; Vrinceanu, N (Vrinceanu, Narcisa) [6] ; Shutaywi, M (Shutaywi, Meshal) [1]; Numerical simulation and stability analysis of radiative magnetized hybridized ferrofluid flow with acute magnetic force over shrinking/ stretching surface; RESULTS IN ENGINEERING</t>
  </si>
  <si>
    <t>https://www.webofscience.com/wos/woscc/full-record/WOS:001243589100001</t>
  </si>
  <si>
    <t>Shah, ZH (Shah, Zahir) [1] ; Sulaiman, M (Sulaiman, Muhammad) [2] ; Khan, W (Khan, Waris) [3] ; Vrinceanu, N (Vrinceanu, Narcisa) [4] ; Alshehri, MH (Alshehri, Mansoor H.) [5]; Gyrotactic microorganism's and heat transfer analysis of water conveying MHD SWCNT nanoparticles using fourth-grade fluid model over Riga plate; CASE STUDIES IN THERMAL ENGINEERING</t>
  </si>
  <si>
    <t>https://www.webofscience.com/wos/woscc/full-record/WOS:001198726700001</t>
  </si>
  <si>
    <t>Zaman, T (Zaman, Tahir) [1] ; Shah, ZH (Shah, Zahir) [1] ; Rooman, M (Rooman, Muhammad) [1] ; Khan, W (Khan, Waris) [2] ; Garalleh, HA (Garalleh, Hakim A. L.) [3]; Computation analysis of unsteady second grade biomagnetic micropolar blood base nanofluid flow with motile gyrotactic microorganisms; INTERNATIONAL JOURNAL OF MODELLING AND SIMULATION</t>
  </si>
  <si>
    <t>https://www.webofscience.com/wos/woscc/full-record/WOS:001162950400001</t>
  </si>
  <si>
    <t>Boicean, A (Boicean, Adrian) [1] , [2] ; Bratu, D (Bratu, Dan) [1] , [2] ; Bacila, C (Bacila, Ciprian) [1] ; Tanasescu, C (Tanasescu, Ciprian) [1] , [2] ; Fleaca, RS (Fleaca, Radu Sorin) [1] , [2] ; Mohor, CI (Mohor, Calin Ilie) [1] , [2] ; Comaniciu, A (Comaniciu, Andra) [1] ; Baluta, T (Baluta, Teodora) [1] ; Roman, MD (Roman, Mihai Dan) [1] , [2] ; Chicea, R (Chicea, Radu) [1] , [2] ; Cristian, AN (Cristian, Adrian Nicolae) [1] , [2] ; Hasegan, A (Hasegan, Adrian) [1] , [2] ; Birsan, S (Birsan, Sabrina) [1] , [2] ; Dura, H (Dura, Horatiu) [1] , [2] ; Mohor, CI (Mohor, Cosmin Ioan) [1] , [2]; 1 County Clin Emergency Hosp Sibiu, Sibiu 550245, Romania
2 Lucian Blaga Univ Sibiu, Fac Med, Sibiu 550169, Romania</t>
  </si>
  <si>
    <t>Wang, HM (Wang, Huimei) [1] ; Li, S (Li, Shuo) [1] ; Zhang, LP (Zhang, Luping) [1] ; Zhang, N (Zhang, Nan) [1]; The role of fecal microbiota transplantation in type 2 diabetes mellitus treatment; FRONTIERS IN ENDOCRINOLOGY</t>
  </si>
  <si>
    <t>https://www.webofscience.com/wos/woscc/full-record/WOS:001383356700001</t>
  </si>
  <si>
    <t>Oprinca, GC (Oprinca, George-Calin) [1] ; Mohor, CI (Mohor, Cosmin-Ioan) [1] ; Oprinca-Muja, A (Oprinca-Muja, Alexandra) [1] ; Hasegan, A (Hasegan, Adrian) [1] ; Cristian, AN (Cristian, Adrian-Nicolae) [1] ; Fleaca, SR (Fleaca, Sorin-Radu) [1] ; Boeras, I (Boeras, Ioana) [2] ; Cardos, R (Cardos, Roxana) [3] ; Atasie, D (Atasie, Diter) [1] ; Mihalache, M (Mihalache, Manuela) [1] ; Mihalache, C (Mihalache, Cosmin) [1] ; Tâlvan, ET (Talvan, Elena Teodora) [1] ; Mohor, CI (Mohor, Calin-Ilie) [1]; Unveiling the Pathological Mechanisms of Death Induced by SARS-CoV-2 Viral Pneumonia; MICROORGANISMS</t>
  </si>
  <si>
    <t>Hasegan, A (Hasegan, Adrian) [1] ; Mihai, I (Mihai, Ionela) [1] ; Teodoru, CA (Teodoru, Cosmin Adrian) [1] ; Matacuta, IB (Matacuta, Ioana Bogdan) [1] ; Dura, H (Dura, Horatiu) [1] ; Todor, SB (Todor, Samuel Bogdan) [1] ; Ichim, C (Ichim, Cristian) [1] ; Tanasescu, D (Tanasescu, Denisa) [1] ; Grigore, N (Grigore, Nicolae) [1] ; Bolca, CN (Bolca, Ciprian Nicolae) [2] ; Mohor, CI (Mohor, Cosmin Ioan) [1] ; Mohor, CI (Mohor, Calin Ilie) [1] ; Bacalbasa, N (Bacalbasa, Nicolae) [3] ; Bratu, DG (Bratu, Dan Georgian) [1] ; Boicean, A (Boicean, Adrian) [1] ; Exploring the Challenges of Using Minimal Invasive Surgery to Treat Stress Urinary Incontinence: Insights from a Retrospective Case-Control Study; DIAGNOSTICS</t>
  </si>
  <si>
    <t>Hasegan, A (Hasegan, Adrian) [1] , [2] ; Totan, M (Totan, Maria) [1] , [3] ; Antonescu, E (Antonescu, Elisabeta) [1] , [2] ; Bumbu, AG (Bumbu, Adrian Gheorghe) [4] ; Pantis, C (Pantis, Carmen) [4] ; Furau, C (Furau, Cristian) [5] , [6] ; Bardaca, C (Bardaca (Urducea), Cristina) [7] ; Grigore, N (Grigore, Nicolae) [1] , [2]; 1 Univ Sibiu, Fac Med, Dept Urol, 2-4 Corneliu Coposu, Sibiu 550245, Romania
2 Cty Clin Emergency Hosp, 2-4 Corneliu Coposu Blvd, Sibiu 550245, Romania
3 Childrens Hosp, 3 Gheorghe Baritiu Str, Sibiu 550178, Romania
4 Univ Oradea, Fac Med &amp; Pharm, Dept Surg, 10 1 Decembrie Sq, Oradea 410073, Romania
5 Vasile Goldis Western Univ Arad, Life Sci Dept, 94-96 Revolutiei Blvd, Arad 310130, Romania
6 Arad Cty Clin Hosp, Dept Obstet &amp; Gynecol, Arad 310158, Romania
7 Univ Politehn Bucuresti, Fac Appl Chem &amp; Mat Sci, Analyt Chem &amp; Environm Engn Dept, 1-7 Gheorghe Polizu Str, Bucharest 011061, Romania</t>
  </si>
  <si>
    <t>Prevalence of Urinary Tract Infections in Children and Changes in Sensitivity to Antibiotics of E. coli Strains</t>
  </si>
  <si>
    <t>Jaroszynski, A (Jaroszynski, Andrzej) [1] , [2] ; Miszczuk, J (Miszczuk, Jaroslaw) [1] , [2] ; Jadach, M (Jadach, Marcin) [2] ; Gluszek, S (Gluszek, Stanislaw) [3] ; Dabrowski, W (Dabrowski, Wojciech) [4]; A New, Safe, and Effective Technique for Percutaneous Insertion of a Peritoneal Dialysis Catheter; JOURNAL OF CLINICAL MEDICINE</t>
  </si>
  <si>
    <t>https://www.webofscience.com/wos/woscc/full-record/WOS:001220560100001</t>
  </si>
  <si>
    <t>Bereanu, AS (Bereanu, Alina-Simona) [1] , [2] ; Vintila, BI (Vintila, Bogdan Ioan) [1] , [2] ; Bereanu, R (Bereanu, Rares) [1] ; Codru, IR (Codru, Ioana Roxana) [1] , [2] ; Hasegan, A (Hasegan, Adrian) [1] , [2] ; Olteanu, C (Olteanu, Ciprian) [2] ; Saceleanu, V (Saceleanu, Vicentiu) [1] , [2] ; Sava, M (Sava, Mihai) [1] , [2]; TiO2 Nanocomposite Coatings and Inactivation of Carbapenemase-Producing Klebsiella Pneumoniae Biofilm-Opportunities and Challenges; MICROORGANISMS</t>
  </si>
  <si>
    <t>Hasegan, A (Hasegan, Adrian) [1] ; Mihai, I (Mihai, Ionela) [1] ; Teodoru, CA (Teodoru, Cosmin Adrian) [1] ; Matacuta, IB (Matacuta, Ioana Bogdan) [1] ; Dura, H (Dura, Horatiu) [1] ; Todor, SB (Todor, Samuel Bogdan) [1] ; Ichim, C (Ichim, Cristian) [1] ; Tanasescu, D (Tanasescu, Denisa) [1] ; Grigore, N (Grigore, Nicolae) [1] ; Bolca, CN (Bolca, Ciprian Nicolae) [2] ; Mohor, CI (Mohor, Cosmin Ioan) [1] ; Mohor, CI (Mohor, Calin Ilie) [1] ; Bacalbasa, N (Bacalbasa, Nicolae) [3] ; Bratu, DG (Bratu, Dan Georgian) [1] ; Boicean, A (Boicean, Adrian) [1]; Exploring the Challenges of Using Minimal Invasive Surgery to Treat Stress Urinary Incontinence: Insights from a Retrospective Case-Control Study; DIAGNOSTICS</t>
  </si>
  <si>
    <t>Grigore, N (Grigore, Nicolae) [1] ; Totan, M (Totan, Maria) [1] ; Pirvut, V (Pirvut, Valentin) [1] ; Ioan, S (Ioan, Sebastian) [1] ; Mitariu, C (Mitariu, Cernusca) [1] ; Chicea, R (Chicea, Radu) [1] ; Sava, M (Sava, Mihai) [1] ; Hasegan, A (Hasegan, Adrian) [1]; 1 Lucian Blaga Univ Sibiu, Fac Med, 2A Lucian Blaga Str, Sibiu 550169, Romania</t>
  </si>
  <si>
    <t>Risk Assessment of Clostridium Difficile Infection after Antibiotherapy for Urinary Tract Infections in the Urology Department for Hospitalized Patients</t>
  </si>
  <si>
    <t>Mihai, I (Mihai, Ionela) [1] ; Dura, H (Dura, Horatiu) [1] ; Teodoru, CA (Teodoru, Cosmin Adrian) [1] ; Todor, SB (Todor, Samuel Bogdan) [1] ; Ichim, C (Ichim, Cristian) [1] ; Grigore, N (Grigore, Nicolae) [1] ; Mohor, CI (Mohor, Cosmin Ioan) [1] ; Mihetiu, A (Mihetiu, Alin) [1] ; Oprinca, G (Oprinca, George) [1] ; Bacalbasa, N (Bacalbasa, Nicolae) [2] ; Tanasescu, D (Tanasescu, Denisa) [1] ; Bratu, DG (Bratu, Dan Georgian) [1] ; Boicean, A (Boicean, Adrian) [1] ; Oros, B (Oros, Bogdan) [3] ; Hasegan, A (Hasegan, Adrian) [1] ; Intraoperative Ultrasound: Bridging the Gap between Laparoscopy and Surgical Precision during 3D Laparoscopic Partial Nephrectomies; DIAGNOSTICS</t>
  </si>
  <si>
    <t>Spilotros, M (Spilotros, Marco) [1] ; Gerbasi, S (Gerbasi, Salvatore) [1] ; Lasorsa, F (Lasorsa, Francesco) [1] ; de Rienzo, G (de Rienzo, Gaetano) [1] ; Balducci, L (Balducci, Lorenzo) [2] ; Ditonno, P (Ditonno, Pasquale) [1] ; Lucarelli, G (Lucarelli, Giuseppe) [1]; Sacral Neuromodulation: Device Improvement and Current Applications in Urology; MEDICINA-LITHUANIA</t>
  </si>
  <si>
    <t>https://www.webofscience.com/wos/woscc/full-record/WOS:001192867200001</t>
  </si>
  <si>
    <t>Mihai, I (Mihai, Ionela) [1] ; Boicean, A (Boicean, Adrian) [1] ; Teodoru, CA (Teodoru, Cosmin Adrian) [1] ; Grigore, N (Grigore, Nicolae) [1] ; Iancu, GM (Iancu, Gabriela Mariana) [1] ; Dura, H (Dura, Horatiu) [1] ; Bratu, DG (Bratu, Dan Georgian) [1] ; Roman, MD (Roman, Mihai Dan) [1] ; Mohor, CI (Mohor, Cosmin Ioan) [1] ; Todor, SB (Todor, Samuel Bogdan) [1] ; Ichim, C (Ichim, Cristian) [1] ; Matacuta, IB (Matacuta, Ioana Bogdan) [1] ; Bacila, C (Bacila, Ciprian) [1] ; Bacalbasa, N (Bacalbasa, Nicolae) [2] ; Bolca, CN (Bolca, Ciprian Nicolae) [3] ; Hasegan, A (Hasegan, Adrian) [1]; 1 Lucian Blaga Univ Sibiu, Fac Med, Sibiu 550169, Romania
2 Univ Med &amp; Pharm Carol Davila, Fac Med, Bucharest 020021, Romania
3 Univ Sherbrooke, Surg Dept, Sherbrooke, PQ J1K 2R1, Canada</t>
  </si>
  <si>
    <t>Laparoscopic Adrenalectomy: Tailoring Approaches for the Optimal Resection of Adrenal Tumors</t>
  </si>
  <si>
    <t>Stanchev, PE (Stanchev, Pavel E.) [1] ; Dimitrova, M (Dimitrova, Mariya) [2] ; Makakova, D (Makakova, Desislava) [2] ; Tilov, B (Tilov, Boris) [3]; Exploring the Differential Diagnosis of Adrenal Adenoma in the Context of Situs Ambiguous: A Clinical Case Study; MEDICINA-LITHUANIA</t>
  </si>
  <si>
    <t>https://www.webofscience.com/wos/woscc/full-record/WOS:001384764600001</t>
  </si>
  <si>
    <t>Feciche, BO (Feciche, Bogdan Ovidiu) [1] , [2] ; Barbos, V (Barbos, Vlad) [2] , [3] ; Big, A (Big, Alexandru) [2] ; Porav-Hodade, D (Porav-Hodade, Daniel) [4] ; Cumpanas, AA (Cumpanas, Alin Adrian) [5] ; Latcu, SC (Latcu, Silviu Constantin) [3] , [5] ; Zara, F (Zara, Flavia) [6] ; Barb, AC (Barb, Alina Cristina) [6] ; Dumitru, CS (Dumitru, Cristina-Stefania) [6] ; Cut, TG (Cut, Talida Georgiana) [7] , [8] ; Ismail, H (Ismail, Hossam) [9] ; Novacescu, D (Novacescu, Dorin) [6]; Posterior Retroperitoneal Laparoscopic Adrenalectomy: An Anatomical Essay and Surgical Update; CANCERS</t>
  </si>
  <si>
    <t>https://www.webofscience.com/wos/woscc/full-record/WOS:001364076200001</t>
  </si>
  <si>
    <t>Chen, MM (Chen, Minmin) [1] ; Zhuang, YN (Zhuang, Yaoning) [1] ; Weng, ZC (Weng, Zhicheng) [1] ; Zhuang, JJ (Zhuang, Jingjing) [1] ; Chen, LY (Chen, Liangying) [2]; Nursing care during management of recurrent pheochromocytoma: A case study; NURSING IN CRITICAL CARE</t>
  </si>
  <si>
    <t>https://www.webofscience.com/wos/woscc/full-record/WOS:001329847100001</t>
  </si>
  <si>
    <t>Mihai, I (Mihai, Ionela) [1] ; Dura, H (Dura, Horatiu) [1] ; Teodoru, CA (Teodoru, Cosmin Adrian) [1] ; Todor, SB (Todor, Samuel Bogdan) [1] ; Ichim, C (Ichim, Cristian) [1] ; Grigore, N (Grigore, Nicolae) [1] ; Mohor, CI (Mohor, Cosmin Ioan) [1] ; Mihetiu, A (Mihetiu, Alin) [1] ; Oprinca, G (Oprinca, George) [1] ; Bacalbasa, N (Bacalbasa, Nicolae) [2] ; Tanasescu, D (Tanasescu, Denisa) [1] ; Bratu, DG (Bratu, Dan Georgian) [1] ; Boicean, A (Boicean, Adrian) [1] ; Oros, B (Oros, Bogdan) [3] ; Hasegan, A (Hasegan, Adrian) [1]; Intraoperative Ultrasound: Bridging the Gap between Laparoscopy and Surgical Precision during 3D Laparoscopic Partial Nephrectomies; DIAGNOSTICS</t>
  </si>
  <si>
    <t>Yan, W (Yan, Wei) [1] ; Luo, X (Luo, Xue) [1] ; Gao, QJ (Gao, Qing-Jun) [1] ; Chen, BF (Chen, Bing-Feng) [2] ; Ye, H (Ye, Hui) [1]; Analysis of Body Mass Index and Clinicopathological Factors in Patients with Papillary Thyroid Carcinoma; DIABETES METABOLIC SYNDROME AND OBESITY</t>
  </si>
  <si>
    <t>https://www.webofscience.com/wos/woscc/full-record/WOS:001223128700001</t>
  </si>
  <si>
    <t>Grigore, N (Grigore, Nicolae) [1] ; Pirvut, V (Pirvut, Valentin) [1] ; Mihai, I (Mihai, Ionela) [1] ; Mitariu, SIC (Mitariu, Sebastian Ioan Cernusca) [1] ; Sava, M (Sava, Mihai) [1] ; Hasegan, A (Hasegan, Adrian) [1]; 1 Lucian Blaga Univ Sibiu, Fac Med, 2A Lucian Blaga Str, Sibiu 550169, Romania</t>
  </si>
  <si>
    <t>Polymer Ligating Clips in Urologic Laparoscopic Surgery</t>
  </si>
  <si>
    <t>Belov, E (Belov, Evgeniy) [1] ; Nadaraia, K (Nadaraia, Konstantine) [1] ; Imshinetskiy, I (Imshinetskiy, Igor) [1] ; Mashtalyar, D (Mashtalyar, Dmitry) [1] ; Ignatieva, L (Ignatieva, Lidia) [1] ; Marchenko, Y (Marchenko, Yurii) [1] ; Osmushko, I (Osmushko, Ivan) [1] ; Gerasimenko, M (Gerasimenko, Maria) [1] , [2] ; Sinebruykhov, S (Sinebruykhov, Sergey) [1] ; Gnedenkov, S (Gnedenkov, Sergey) [1]; Polymer System Based on Polyethylene Glycol and TFE Telomers for Producing Films with Switchable Wettability; INTERNATIONAL JOURNAL OF MOLECULAR SCIENCES</t>
  </si>
  <si>
    <t>https://www.webofscience.com/wos/woscc/full-record/WOS:001219880900001</t>
  </si>
  <si>
    <t>Rodríguez-Benítez, E (Rodriguez-Benitez, Esteban) [1] , [2] ; López-García, K (Lopez-Garcia, Kenia) [2] ; Xelhuantzi, N (Xelhuantzi, Nicte) [3] ; Corona-Quintanilla, DL (Corona-Quintanilla, Dora Luz) [1] ; Castelán, F (Castelan, Francisco) [1] , [4] ; Martínez-Gómez, M (Martinez-Gomez, Margarita) [1] , [4]; Shift from Pro- to Anti-Inflammatory Phase in Pelvic Floor Muscles at Postpartum Matches Histological Signs of Regeneration in Multiparous Rabbits; MEDICINA-LITHUANIA</t>
  </si>
  <si>
    <t>https://www.webofscience.com/wos/woscc/full-record/WOS:001211205100001</t>
  </si>
  <si>
    <t>Mihetiu, A (Mihetiu, Alin) [1] , [2] ; Bratu, DG (Bratu, Dan Georgian) [1] , [2] ; Tanasescu, C (Tanasescu, Ciprian) [1] , [2] ; Vintila, BI (Vintila, Bogdan Ioan) [1] , [2] ; Sandu, A (Sandu, Alexandra) [1] , [2] ; Sandu, M (Sandu, Mariana) [1] , [2] ; Serban, D (Serban, Dragos) [3] ; Sabau, D (Sabau, Dan) [1] , [2] ; Hasegan, A (Hasegan, Adrian) [1] , [2]; 1 Cty Clin Emergency Hosp Sibiu, Sibiu 550245, Romania
2 Lucian Blaga Univ Sibiu, Fac Med, Sibiu 550169, Romania
3 Carol Davila Univ Med &amp; Pharm Bucharest, Fac Med, Bucharest 020021, Romania</t>
  </si>
  <si>
    <t>Vintila, BI (Vintila, Bogdan Ioan) [1] , [2] , [3] ; Anghel, CE (Anghel, Claudia Elena) [1] , [3] , [4] ; Sava, M (Sava, Mihai) [1] , [2] ; Bereanu, AS (Bereanu, Alina-Simona) [1] , [2] ; Codru, IR (Codru, Ioana Roxana) [1] , [2] ; Stoica, R (Stoica, Raul) [2] ; Mihai, AMV (Mihai, Alexandra-Maria Vulcu) [2] ; Grama, AM (Grama, Andreea-Maria) [4] ; Catana, AC (Catana, Alina Camelia) [1] , [2] ; Boicean, AG (Boicean, Adrian Gheorghe) [1] , [2] ; Hasegan, A (Hasegan, Adrian) [1] , [2] ; Mihetiu, A (Mihetiu, Alin) [1] , [2] ; Bacila, CI (Bacila, Ciprian-Ionut) [1] , [3] , [4]; Evaluating Anesthesia Practices, Patient Characteristics, and Outcomes in Electroconvulsive Therapy: A Two-Year Retrospective Study; JOURNAL OF CLINICAL MEDICINE</t>
  </si>
  <si>
    <t>Vintila, BI (Vintila, Bogdan I.) [1] , [2] ; Bereanu, AS (Bereanu, Alina S.) [1] , [2] ; Codru, IR (Codru, Ioana R.) [3] , [4] ; Achim, D (Achim, David) [5] ; Bancila, SA (Bancila, Stefan A.) [5] ; Sava, M (Sava, Mihai) [1] , [2]; Anesthetic and Intensive Care Approaches Following Radical Pneumonectomy: A Short Review of Patient Management and a Case Report; CUREUS JOURNAL OF MEDICAL SCIENCE</t>
  </si>
  <si>
    <t>https://www.webofscience.com/wos/woscc/full-record/WOS:001273832700029</t>
  </si>
  <si>
    <t>Mihetiu, A (Mihetiu, Alin) [1] , [2] ; Bratu, D (Bratu, Dan) [1] , [2] ; Neamtu, B (Neamtu, Bogdan) [1] , [2] ; Sabau, D (Sabau, Dan) [1] , [2] ; Sandu, A (Sandu, Alexandra) [1] , [2]; Therapeutic Options in Hydatid Hepatic Cyst Surgery: A Retrospective Analysis of Three Surgical Approaches; DIAGNOSTICS</t>
  </si>
  <si>
    <t>Mihetiu, A (Mihetiu, Alin) [1] ; Bratu, D (Bratu, Dan) [1] ; Sabau, D (Sabau, Dan) [2] ; Nastase, O (Nastase, Octavian) [3] ; Sandu, A (Sandu, Alexandra) [1] ; Tanasescu, C (Tanasescu, Ciprian) [4] ; Boicean, A (Boicean, Adrian) [2] ; Ichim, C (Ichim, Cristian) [2] ; Todor, SB (Todor, Samuel Bogdan) [2] ; Serban, D (Serban, Dragos) [5] ; Hasegan, A (Hasegan, Adrian) [6] ; Optimized Strategies for Managing Abdominal Hydatid Cysts and Their Complications; DIAGNOSTICS</t>
  </si>
  <si>
    <t>Mihetiu, A (Mihetiu, Alin) [1] ; Bratu, DG (Bratu, Dan Georgian) [1] ; Sabau, D (Sabau, Dan) [2] ; Noor, H (Noor, Hassan) [3] ; Sandu, A (Sandu, Alexandra) [1]; Primary Hydatid Cyst of the Pancreas: A Literature Review on a Rare and Challenging Occurrence of Echinococcosis; CUREUS JOURNAL OF MEDICAL SCIENCE</t>
  </si>
  <si>
    <t>Boicean, A (Boicean, Adrian) [1] ; Bratu, D (Bratu, Dan) [1] ; Fleaca, SR (Fleaca, Sorin Radu) [1] ; Vasile, G (Vasile, Gligor) [2] ; Shelly, L (Shelly, Leeb) [2] ; Birsan, S (Birsan, Sabrina) [1] ; Bacila, C (Bacila, Ciprian) [1] ; Hasegan, A (Hasegan, Adrian) [1]; 1 Lucian Blaga Univ Sibiu, Fac Med, Sibiu 550169, Romania
2 Cty Clin Emergency Hosp Sibiu, Sibiu 550245, Romania</t>
  </si>
  <si>
    <t>Exploring the Potential of Fecal Microbiota Transplantation as a Therapy in Tuberculosis and Inflammatory Bowel Disease</t>
  </si>
  <si>
    <t>Li, MT (Li, Mengting) [1] , [2] , [3] ; Tong, F (Tong, Fan) [1] , [2] , [3] ; Wu, B (Wu, Bian) [1] , [2] , [3] ; Dong, XR (Dong, Xiaorong) [1] , [2] , [3]; Radiation-Induced Brain Injury: Mechanistic Insights and the Promise of Gut-Brain Axis Therapies; BRAIN SCIENCES</t>
  </si>
  <si>
    <t>https://www.webofscience.com/wos/woscc/full-record/WOS:001386660100001</t>
  </si>
  <si>
    <t>He, YH (He, Yuhong) [1] , [2] ; Wang, K (Wang, Ke) [1] ; Su, NR (Su, Niri) [2] ; Yuan, CS (Yuan, Chongshan) [2] ; Zhang, NS (Zhang, Naisheng) [2] ; Hu, XY (Hu, Xiaoyu) [2] ; Fu, YH (Fu, Yunhe) [2] ; Zhao, F (Zhao, Feng) [1]; Microbiota-gut-brain axis in health and neurological disease: Interactions between gut microbiota and the nervous system; JOURNAL OF CELLULAR AND MOLECULAR MEDICINE</t>
  </si>
  <si>
    <t>https://www.webofscience.com/wos/woscc/full-record/WOS:001315550200001</t>
  </si>
  <si>
    <t>Bratu, D (Bratu, Dan) [1] , [2] ; Mihetiu, A (Mihetiu, Alin) [1] , [2] ; Sandu, A (Sandu, Alexandra) [1] , [2] ; Boicean, A (Boicean, Adrian) [1] , [2] ; Roman, M (Roman, Mihai) [1] , [2] ; Ichim, C (Ichim, Cristian) [1] , [2] ; Dura, H (Dura, Horatiu) [1] , [2] ; Hasegan, A (Hasegan, Adrian) [1] , [2]; 1 Cty Clin Emergency Hosp Sibiu, Sibiu 550245, Romania
2 Lucian Blaga Univ Sibiu, Fac Med, Sibiu 550169, Romania</t>
  </si>
  <si>
    <t>Controversies Regarding Mesh Utilisation and the Attitude towards the Appendix in Amyand's Hernia-A Systematic Review</t>
  </si>
  <si>
    <t>Di Mitri, M (Di Mitri, Marco) [1] ; Collautti, E (Collautti, Edoardo) [1] ; Thomas, E (Thomas, Eduje) [1] ; Di Carmine, A (Di Carmine, Annalisa) [1] ; Veronesi, G (Veronesi, Giulio) [1] ; Cravano, SM (Cravano, Sara Maria) [1] ; D'Antonio, S (D'Antonio, Simone) [1] ; Ambretti, S (Ambretti, Simone) [2] ; Campoli, C (Campoli, Caterina) [3] ; Bisanti, C (Bisanti, Cristian) [1] ; Ruspi, F (Ruspi, Francesca) [1] ; Manghi, I (Manghi, Ilaria) [1] ; Parente, G (Parente, Giovanni) [1] ; Libri, M (Libri, Michele) [1] ; Gargano, T (Gargano, Tommaso) [1] ; Lima, M (Lima, Mario) [1]; The Care of Appendicular Peritonitis in the Era of Antibiotic Resistance: The Role of Surgery and the Appropriate Antibiotic Choice; GASTROINTESTINAL DISORDERS</t>
  </si>
  <si>
    <t>https://www.webofscience.com/wos/woscc/full-record/WOS:001383962600001</t>
  </si>
  <si>
    <t>Tawashi, K (Tawashi, Kenana) [1] ; Khalouf, E (Khalouf, Eva) [2] ; Wzet, MD (Wzet, Muhannad Debes) [3] ; Bittar, O (Bittar, Olga) [4]; Intraoperative diagnosis of Amyand's hernia, a case report; INTERNATIONAL JOURNAL OF SURGERY CASE REPORTS</t>
  </si>
  <si>
    <t>https://www.webofscience.com/wos/woscc/full-record/WOS:001337200100001</t>
  </si>
  <si>
    <t>Smyrlis, NV (Smyrlis, Nikolaos, V) [1] ; Mouratidis, SVP (Mouratidis, Stylianos Vladimiros P.) [1] ; Makedos, P (Makedos, Panagiotis, I) [1] ; Georgakis, KS (Georgakis, Konstantinos S.) [1]; Amyand's hernia repair in an asymptomatic patient-a case report and a review of the literature; JOURNAL OF SURGICAL CASE REPORTS</t>
  </si>
  <si>
    <t>https://www.webofscience.com/wos/woscc/full-record/WOS:001226030900005</t>
  </si>
  <si>
    <t>Choi, CCM (Choi, Colin Chan -Min) [1] ; Taylor, D (Taylor, Danielle) [1] ; Tokhi, A (Tokhi, Ashraf) [1] ; Rafique, M (Rafique, Mohammad) [1]; Amyand's hernia with concurrent appendicitis: A case of interval laparoscopic herniorrhaphy and literature review; INTERNATIONAL JOURNAL OF SURGERY CASE REPORTS</t>
  </si>
  <si>
    <t>https://www.webofscience.com/wos/woscc/full-record/WOS:001234519000001</t>
  </si>
  <si>
    <t>Cofaru, II (Cofaru, Ileana Ioana) [1] ; Oleksik, M (Oleksik, Mihaela) [1] ; Cofaru, NF (Cofaru, Nicolae Florin) [1] ; Branescu, AH (Branescu, Andrei Horia) [1] ; Hasegan, A (Hasegan, Adrian) [2] ; Roman, MD (Roman, Mihai Dan) [2] ; Fleaca, SR (Fleaca, Sorin Radu) [2] ; Dobrota, RD (Dobrota, Robert Daniel) [3]; 1 Lucian Blaga Univ, Fac Engn, Sibiu 550024, Romania
2 Lucian Blaga Univ, Fac Med, Sibiu 550024, Romania
3 Cent Mil Emergency Hosp Dr Carol Davila, Bucharest 010825, Romania</t>
  </si>
  <si>
    <t>A Computer-Assisted Approach Regarding the Optimization of the Geometrical Planning of Medial Opening Wedge High Tibial Osteotomy</t>
  </si>
  <si>
    <t>Branescu, AH (Branescu, Andrei-Horia) [1] ; Cofaru, NF (Cofaru, Nicolae Florin) [1] ; Cofaru, II (Cofaru, Ileana Ioana) [2] ; Avrigean, E (Avrigean, Eugen) [3]; PARAMETRIZED CAD MODELLING OF THE PATHOLOGICAL HUMAN LOWER LIMB AFFECTED BY AXIAL DEVIATION IN STATIONARY POSITION AND DURING GAIT CYCLE; ACTA TECHNICA NAPOCENSIS SERIES-APPLIED MATHEMATICS MECHANICS AND ENGINEERING</t>
  </si>
  <si>
    <t>https://www.webofscience.com/wos/woscc/full-record/WOS:001328942700042</t>
  </si>
  <si>
    <t>Cofaru, NF (Cofaru, Nicolae Florin) [1] ; Cofaru, II (Cofaru, Ileana Ioana) [2] ; Branescu, AH (Branescu, Andrei Horia) [1] ; Avrigean, E (Avrigean, Eugen) [3]; A CAD-CAE MODELLING OF THE BIOMECHANICS OF THE BIPLANAR MEDIAL OPENING WEDGE HIGH TIBIAL OSTEOTOMY; ACTA TECHNICA NAPOCENSIS SERIES-APPLIED MATHEMATICS MECHANICS AND ENGINEERING</t>
  </si>
  <si>
    <t>https://www.webofscience.com/wos/woscc/full-record/WOS:001328942700043</t>
  </si>
  <si>
    <t>Branescu, AH (Branescu, Andrei-Horia) [1] ; Rusu, DM (Rusu, Dan-Mihai) [2] ; Cofaru, NF (Cofaru, Nicolae-Florin) [1] ; Petrescu, RM (Petrescu, Raul-Mihai) [1]; Developing the 3D Model of the Human Lower Body Using the Skeleton System Method; ADVANCES IN DIGITAL HEALTH AND MEDICAL BIOENGINEERING</t>
  </si>
  <si>
    <t>https://www.webofscience.com/wos/woscc/full-record/WOS:001434998400045</t>
  </si>
  <si>
    <t>Grigore, N (Grigore, Nicolae) [1] ; Pirvut, V (Pirvut, Valentin) [1] ; Mihai, I (Mihai, Ionela) [1] ; Hasegan, A (Hasegan, Adrian) [1] ; Mitariu, SIC (Mitariu, Sebastian Ioan Cernusca) [1]; 1 Lucian Blaga Univ Sibiu, Fac Med, 2A Lucian Blaga Str, Sibiu 550169, Romania</t>
  </si>
  <si>
    <t>Side-Effects of Polyurethane Ureteral Stents with or without Hydrogel Coating in Urologic Pathology</t>
  </si>
  <si>
    <t>Bouhrour, N (Bouhrour, Nesrine) [1] ; Nibbering, PH (Nibbering, Peter H.) [2] ; Bendali, F (Bendali, Farida) [1]; Medical Device-Associated Biofilm Infections and Multidrug-Resistant Pathogens; PATHOGENS</t>
  </si>
  <si>
    <t>https://www.webofscience.com/wos/woscc/full-record/WOS:001231202800001</t>
  </si>
  <si>
    <t>Iancu, GM (Iancu, Gabriela Mariana) [1] , [2] ; Molnar, E (Molnar, Estera) [2] ; Ungureanu, L (Ungureanu, Loredana) [3] , [4] ; Senila, SC (Senila, Simona Corina) [3] , [4] ; Hasegan, A (Hasegan, Adrian) [5] , [6] ; Rotaru, M (Rotaru, Maria) [1] , [2]; 1 Lucian Blaga Univ Sibiu, Fac Med, Dept Dermatol, Sibiu 550169, Romania
2 Cty Emergency Hosp Sibiu, Clin Dermatol, Sibiu 550245, Romania
3 Iuliu Hatieganu Univ Med &amp; Pharm, Dept Dermatol, Cluj Napoca 400006, Romania
4 Emergency Cty Hosp, Dept Dermatol, Cluj Napoca 400006, Romania
5 Lucian Blaga Univ Sibiu, Fac Med, Dept Urol, Sibiu 550169, Romania
6 Cty Emergency Hosp Sibiu, Clin Urol, Sibiu 550245, Romania</t>
  </si>
  <si>
    <t>SARS-CoV-2 Infection-A Trigger Factor for Telogen Effluvium: Review of the Literature with a Case-Based Guidance for Clinical Evaluation</t>
  </si>
  <si>
    <t>Choi, JW (Choi, Jee Woong) [1] ; Park, HS (Park, Hyoung Soo) [1] ; Kim, SS (Kim, Sang Seok) [2] ; Huh, CH (Huh, Chang-Hun) [3] ; Kwon, O (Kwon, Ohsang) [4] ; Lew, BL (Lew, Bark-Lynn) [5] ; Kim, MB (Kim, Moon Bum) [6]; Impact of the COVID-19 pandemic on telogen effluvium: a nationwide multicentre interrupted time series study; CLINICAL AND EXPERIMENTAL DERMATOLOGY</t>
  </si>
  <si>
    <t>https://www.webofscience.com/wos/woscc/full-record/WOS:001317178000001</t>
  </si>
  <si>
    <t>Bedair, NI (Bedair, Nermeen Ibrahim) [1] ; Abdelaziz, AS (Abdelaziz, Alaa Safwat) [2] ; Abdelrazik, FS (Abdelrazik, Fatemaalzahraa Saad) [3] ; El-kassas, M (El-kassas, Mohamed) [4] ; AbouHadeed, MH (AbouHadeed, Mohamed Hussein) [5]; Post Covid telogen effluvium: the diagnostic value of serum ferritin biomarker and the preventive value of dietary supplements. a case control study; ARCHIVES OF DERMATOLOGICAL RESEARCH</t>
  </si>
  <si>
    <t>https://www.webofscience.com/wos/woscc/full-record/WOS:001256338200003</t>
  </si>
  <si>
    <t>Teodoru, CA (Teodoru, Cosmin Adrian) [1] ; Tudor, C (Tudor, Corina) [2] ; Cerghedean-Florea, ME (Cerghedean-Florea, Maria-Emilia) [1] ; Dura, H (Dura, Horatiu) [1] ; Tanasescu, C (Tanasescu, Ciprian) [1] ; Roman, MD (Roman, Mihai Dan) [1] ; Hasegan, A (Hasegan, Adrian) [1] ; Munteanu, M (Munteanu, Mihnea) [3] ; Popa, C (Popa, Carmen) [4] ; Vica, ML (Vica, Mihaela Laura) [5] , [6] ; Matei, HV (Matei, Horea Vladi) [5] , [6] ; Stanca, H (Stanca, Horia) [7] ; 1 Lucian Blaga Univ Sibiu, Fac Med, Sibiu 550024, Romania
2 Sibiu Cty Emergency Clin Hosp, Dept Ophthalmol, Sibiu 550245, Romania
3 Victor Babes Univ Med &amp; Pharm, Dept Ophthalmol, Timisoara 300041, Romania
4 Sibiu Cty Emergency Clin Hosp, Dept Radiol &amp; Med Imaging, Sibiu 550245, Romania
5 Iuliu Hatieganu Univ Med &amp; Pharm, Dept Cellular &amp; Mol Biol, Cluj Napoca 400012, Romania
6 Inst Legal Med, Cluj Napoca 400006, Romania
7 Carol Davila Univ Med &amp; Pharm, Dept Ophthalmol, Bucharest 050474, Romania</t>
  </si>
  <si>
    <t>Bilateral Serous Retinal Detachment as a Complication of HELLP Syndrome</t>
  </si>
  <si>
    <t>Liu, XT (Liu, Xintian) [1] ; Wen, YY (Wen, Yiyi) [1] ; Zou, HQ (Zou, Haiqing) [1] ; Wang, SY (Wang, Shuangyong) [1]; A Model to Predict the Risk of Adverse Ocular Outcomes in Pregnant Women; BRITISH JOURNAL OF HOSPITAL MEDICINE</t>
  </si>
  <si>
    <t>https://www.webofscience.com/wos/woscc/full-record/WOS:001417966600009</t>
  </si>
  <si>
    <t>Sivakumaran, P (Sivakumaran, Priya) [1] ; Khare, M (Khare, Manjiri) [2] ; Kumar, P (Kumar, Periyasamy) [3]; A Case Report of Bilateral Exudative Retinal Detachment in Severe Pre-eclampsia; CUREUS JOURNAL OF MEDICAL SCIENCE</t>
  </si>
  <si>
    <t>https://www.webofscience.com/wos/woscc/full-record/WOS:001206997300008</t>
  </si>
  <si>
    <t>Pirvut, MV (Pirvut, Mircea Valentin) [1] ; Grigore, N (Grigore, Nicolae) [1] , [2] ; Mihai, I (Mihai, Ionela) [1] ; Priporeanu, AT (Priporeanu, Alexandru Tiberiu) [3] ; Racheriu, M (Racheriu, Mihaela) [1] , [2] ; Cretu, D (Cretu, Dan) [1] , [2] ; Teodoru, A (Teodoru, Adrian) [1] , [2] ; Sabau, D (Sabau, Dan) [1] , [2] ; Mitariu, L (Mitariu, Loredana) [1] , [2] ; Ranga, R (Ranga, Remus) [1] , [2] ; Manea, MM (Manea, Marinela Minodora) [4] , [5] ; Hasegan, A (Hasegan, Adrian) [1] , [2]; 1 Acad Emergency Cty Hosp, 2-4 Corneliu Coposu Str, Sibiu 550245, Romania
2 Lucian Blaga Univ, Fac Med, 2A Lucian Blaga Str, Sibiu 550169, Romania
3 Clin Inst Fundeni, 258 Fundeni, Bucharest 022328, Romania
4 UMF Iuliu Hatieganu, Dept Med Psychol, 8 Victor Babes Str, Cluj Napoca 400012, Romania
5 Cty Emergency Clin Hosp Cluj Napoca, Psychiat Clin 3, 3-5 Clinicilor Str, Cluj Napoca 400000, Romania</t>
  </si>
  <si>
    <t>Comparative Study Between Polydioxanone Unidirectional Barbed Suture and Absorbable Polyglactin Running Suture in Partial Nephrectomy</t>
  </si>
  <si>
    <t>Hasegan, A (Hasegan, Adrian) [1] ; Mihai, I (Mihai, Ionela) [1] ; Teodoru, CA (Teodoru, Cosmin Adrian) [1] ; Matacuta, IB (Matacuta, Ioana Bogdan) [1] ; Dura, H (Dura, Horatiu) [1] ; Todor, SB (Todor, Samuel Bogdan) [1] ; Ichim, C (Ichim, Cristian) [1] ; Tanasescu, D (Tanasescu, Denisa) [1] ; Grigore, N (Grigore, Nicolae) [1] ; Bolca, CN (Bolca, Ciprian Nicolae) [2] ; Mohor, CI (Mohor, Cosmin Ioan) [1] ; Mohor, CI (Mohor, Calin Ilie) [1] ; Bacalbasa, N (Bacalbasa, Nicolae) [3] ; Bratu, DG (Bratu, Dan Georgian) [1] ; Boicean, A (Boicean, Adrian) [1]; 1 Lucian Blaga Univ Sibiu, Fac Med, Sibiu 550169, Romania
2 Univ Sherbrooke, Surg Dept, Sherbrooke, PQ J1K 2R1, Canada
3 Univ Med &amp; Pharm Carol Davila Bucharest, Surg Dept, Bucharest 020021, Romania</t>
  </si>
  <si>
    <t>Brigida, M (Brigida, Mattia) [1] ; Saviano, A (Saviano, Angela) [2] ; Petruzziello, C (Petruzziello, Carmine) [3] ; Manetti, LL (Manetti, Luca Luigi) [3] ; Migneco, A (Migneco, Alessio) [2] ; Ojetti, V (Ojetti, Veronica) [4] , [5]; Gut Microbiome Implication and Modulation in the Management of Recurrent Urinary Tract Infection; PATHOGENS</t>
  </si>
  <si>
    <t>https://www.webofscience.com/wos/woscc/full-record/WOS:001383977600001</t>
  </si>
  <si>
    <t>Filippini, M (Filippini, Maurizio) [1] ; Bugli, S (Bugli, Simona) [1] ; Biordi, N (Biordi, Nicoletta) [1] ; Muccioli, F (Muccioli, Fausto) [2] ; Reggini, V (Reggini, Valentina) [2] ; Benedettini, M (Benedettini, Milena) [2] ; Migliore, S (Migliore, Serena) [1] ; Pieri, L (Pieri, Laura) [3] ; Comito, A (Comito, Alessandra) [3] ; Pennati, BM (Pennati, Beatrice Marina) [3] ; Fusco, I (Fusco, Irene) [3] ; Isaza, PG (Isaza, Pablo Gonzalez) [4] ; Dominguez, AP (Dominguez, Antonio Posada) [5] ; Zingoni, T (Zingoni, Tiziano) [3] ; Farinelli, M (Farinelli, Miriam) [1] ; Myostatin Changes in Females with UI after Magnetic Stimulation: A Quasi-Experimental Study; MEDICINA-LITHUANIA</t>
  </si>
  <si>
    <t>https://www.webofscience.com/wos/woscc/full-record/WOS:001323767700001</t>
  </si>
  <si>
    <t>Balescu, I (Balescu, Irina) [1] ; Eftimie, M (Eftimie, Mihai) [2] , [3] ; Petrea, S (Petrea, Sorin) [2] , [4] ; Diaconu, C (Diaconu, Camelia) [5] , [6] ; Gaspar, B (Gaspar, Bogdan) [2] , [7] ; Pop, L (Pop, Lucian) [8] , [9] ; Varlas, V (Varlas, Valentin) [8] , [10] ; Hasegan, A (Hasegan, Adrian) [11] ; Martac, C (Martac, Cristina) [12] ; Bolca, C (Bolca, Ciprian) [13] , [14] , [15] ; Stoian, M (Stoian, Marilena) [6] , [16] ; Stroescu, C (Stroescu, Cezar) [3] ; Zgura, A (Zgura, Anca) [17] , [18] ; Bacalbasa, N (Bacalbasa, Nicolae) [2] , [3]; 1 Carol Davila Univ Med &amp; Pharm, Bucharest 020021, Romania
2 Carol Davila Univ Med &amp; Pharm, Dept Surg, Bucharest 020021, Romania
3 Ctr Excellence Translat Med Fundeni Clin Inst, Dept Visceral Surg, Bucharest 022328, Romania
4 Ion Cantacuzino Clin Hosp, Dept Surg, Bucharest 010024, Romania
5 Floreasca Clin Emergency Hosp, Dept Internal Med, Bucharest 014461, Romania
6 Carol Davila Univ Med &amp; Pharm, Dept Internal Med, Bucharest 020021, Romania
7 Floreasca Clin Emergency Hosp, Dept Visceral Surg, Bucharest 014461, Romania
8 Carol Davila Univ Med &amp; Pharm, Dept Obstet &amp; Gynecol, Bucharest 020021, Romania
9 Natl Inst Mother &amp; Child Care, Dept Obstet &amp; Gynecol, Alessandrescu Rusescu, Bucharest 127715, Romania
10 Filantropia Clin Hosp, Dept Obstet &amp; Gynecol, Bucharest 011171, Romania
11 Univ Sibiu, Sibiu Emergency Hosp, Fac Med, Dept Urol, Sibiu 550245, Romania
12 Fundeni Clin Hosp, Dept Anesthesiol, Bucharest 022328, Romania
13 'Marius NastaNat Inst Pneumol, Dept Thorac Surg, Bucharest 010024, Romania
14 Sherbrooke Univ, Fac Med &amp; Hlth Sci, Sherbrooke, PQ J1K 2R1, Canada
15 'Charles LeMoyne Hosp, Dept Thorac Surg, Longueuil, PQ J4V 2H1, Canada
16 Dr Ion Cantacuzino Hosp, Dept Internal Med &amp; Nephrol, Bucharest 010024, Romania
17 Oncol Inst Prof Dr Al Trestioreanu, Dept Med Oncol, Bucharest 022328, Romania
18 Carol Davila Univ Med &amp; Pharm, Dept Med Oncol, Pharm, Bucharest 020021, Romania</t>
  </si>
  <si>
    <t>Bacalbasa, N (Bacalbasa, Nicolae) [1] , [2] ; Petrea, S (Petrea, Sorin) [2] , [3] ; Gaspar, B (Gaspar, Bogdan) [2] , [4] ; Pop, L (Pop, Lucian) [5] , [6] ; Varlas, V (Varlas, Valentin) [5] , [7] ; Hasegan, A (Hasegan, Adrian) [8] ; Gorecki, G (Gorecki, Gabriel) [9] , [10] ; Martac, C (Martac, Cristina) [11] ; Stoian, M (Stoian, Marilena) [12] , [13] ; Zgura, A (Zgura, Anca) [14] , [15] ; Ciulcu, A (Ciulcu, Alexandru) [16] ; Balescu, I (Balescu, Irina) [17]; Is There a Correlation Between Platelet Count, Mesenteric Lymph Node Involvement, and Hematogenous Metastases in Advanced Stage Ovarian Cancer?; IN VIVO</t>
  </si>
  <si>
    <t>Teodoru, CA (Teodoru, Cosmin Adrian) [1] ; Munteanu, M (Munteanu, Mihnea) [2] ; Mercea, N (Mercea, Nadina) [3] ; Moatar, A (Moatar, Alina) [3] ; Stanca, H (Stanca, Horia) [4] ; Popescu, FG (Popescu, Florina Georgeta) [5] ; Dura, H (Dura, Horatiu) [1] ; Hasegan, A (Hasegan, Adrian) [1] ; Giurgiu, DI (Giurgiu, Doina Ileana) [1] ; Cerghedean-Florea, ME (Cerghedean-Florea, Maria-Emilia) [1]; 1 Lucian Blaga Univ Sibiu, Fac Med, Sibiu 550169, Romania
2 Victor Babes Univ Med &amp; Pharm, Dept Ophthalmol, Timisoara 300041, Romania
3 Municipal Clin Emergency Hosp, Ophthalmol Clin, Timisoara 300254, Romania
4 Carol Davila Univ Med &amp; Pharm, Dept Ophthalmol, Bucharest 050474, Romania
5 Victor Babes Univ Med &amp; Pharm, Dept Occupat Med, Timisoara 300041, Romania</t>
  </si>
  <si>
    <t>Ophthalmic Vein Thrombosis Associated with Factor V Leiden and MTHFR Mutations</t>
  </si>
  <si>
    <t>Tabacaru, B (Tabacaru, Bogdana) [1] , [2] ; Abboud, G (Abboud, George) [2] , [3] ; Munteanu, M (Munteanu, Mihnea) [4] ; Stanca, S (Stanca, Simona) [5] ; Stanca, HT (Stanca, Horia Tudor) [1] , [2]; Nd:Yag Laser Transluminal Embolysis: A Therapeutic Approach in Retinal Artery Occlusion; JOURNAL OF CLINICAL MEDICINE</t>
  </si>
  <si>
    <t>https://www.webofscience.com/wos/woscc/full-record/WOS:001387472900001</t>
  </si>
  <si>
    <t>Balescu, I (Balescu, Irina) [1] ; Cauni, V (Cauni, Victor) [2] ; Petrea, S (Petrea, Sorin) [3] , [4] ; Diaconu, C (Diaconu, Camelia) [5] , [6] ; Gaspar, B (Gaspar, Bogdan) [2] , [7] ; Ciuvica, A (Ciuvica, Adriana) [8] , [9] ; Nistor, CE (Nistor, Claudiu Eduard) [10] , [11] ; Ciuche, A (Ciuche, Adrian) [10] , [11] ; Varlas, V (Varlas, Valentin) [12] ; Hasegan, A (Hasegan, Adrian) [13] ; Martac, C (Martac, Cristina) [14] ; Bolca, C (Bolca, Ciprian) [15] , [16] , [17] ; Bacalbasa, N (Bacalbasa, Nicolae) [2] , [18]; 1 Carol Davila Univ Med &amp; Pharm, Bucharest, Romania
2 Colentina Clin Hosp, Dept Urol, Bucharest, Romania
3 Carol Davila Univ Med &amp; Pharm, Dept Surg, Bucharest, Romania
4 Ion Cantacuzino Clin Hosp, Dept Surg, Bucharest 030167, Romania
5 Floreasca Clin Emergency Hosp, Dept Internal Med, Bucharest, Romania
6 Carol Davila Univ Med &amp; Pharm, Dept Internal Med, Bucharest, Romania
7 Floreasca Clin Emergency Hosp, Dept Visceral Surg, Bucharest, Romania
8 Carol Davila Univ Med &amp; Pharm, Dept Obstet &amp; Gynecol, Bucharest, Romania
9 Natl Inst Mother &amp; Child Care Alessandrescu Ruses, Dept Obstet &amp; Gynecol, Bucharest, Romania
10 Carol Davila Univ Med &amp; Pharm, Cardiothorac Pathol, Thorac Surg Discipline, Bucharest, Romania
11 Dr Carol Davila Cent Emergency Univ Mil Hosp, Dept Thorac Surg, Bucharest, Romania
12 Filantropia Clin Hosp, Dept Obstet &amp; Gynecol, Bucharest, Romania
13 Univ Sibiu, Sibiu Emergency Hosp, Dept Urol, Fac Med, Sibiu, Romania
14 Fundeni Clin Hosp, Dept Anesthesiol, Bucharest, Romania
15 Marius Nasta Natl Inst Pneumol, Dept Thorac Surg, Bucharest, Romania
16 Sherbrooke Univ, Fac Med &amp; Hlth Sci, Sherbrooke, PQ, Canada
17 Charles LeMoyne Hosp, Dept Thorac Surg, Longueuil, PQ, Canada
18 Fundeni Clin Inst, Ctr Excellence Translat Med, Dept Visceral Surg, Bucharest, Romania</t>
  </si>
  <si>
    <t>Hyponatremia as a Prognostic Factor in Advanced Stage Ovarian Cancer Patients</t>
  </si>
  <si>
    <t>Krutsch, AD (Krutsch, Alfred-Dieter) [1] , [2] ; Tudoran, C (Tudoran, Cristina) [2] , [3] , [4] ; Motofelea, AC (Motofelea, Alexandru Catalin) [5]; New Insights into the Assessment of Peri-Operative Risk in Women Undergoing Surgery for Gynecological Neoplasms: A Call for a New Tool; MEDICINA-LITHUANIA</t>
  </si>
  <si>
    <t>https://www.webofscience.com/wos/woscc/full-record/WOS:001343359100001</t>
  </si>
  <si>
    <t>Grigore, N (Grigore, Nicolae) [1] ; Pirvut, V (Pirvut, Valentin) [1] ; Mihai, I (Mihai, Ionela) [1] ; Hasegan, A (Hasegan, Adrian) [1] ; Antonescu, E (Antonescu, Elisabeta) [1] ; Coldea, L (Coldea, Liliana) [1] ; Ioan, S (Ioan, Sebastian) [1] ; Mitariu, C (Mitariu, Cernusca) [1]; 1 Lucian Blaga Univ Sibiu, Fac Med, 2A Lucian Blaga Str, Sibiu 550169, Romania</t>
  </si>
  <si>
    <t>Polypropylene Mesh in Minimally Invasive Treatment of Female Stress Urinary Incontinence</t>
  </si>
  <si>
    <t>Contrast Agents in Breast MRI: State of the Art and Future Perspectives</t>
  </si>
  <si>
    <t>https://www.webofscience.com/wos/woscc/full-record/WOS:001477299400001</t>
  </si>
  <si>
    <t>Predictors of Recurrence and Overall Survival in Breast Cancer Patients Undergoing Neoadjuvant Chemotherapy and Surgery: A Comprehensive Statistical Analysis</t>
  </si>
  <si>
    <t>https://www.webofscience.com/wos/woscc/full-record/WOS:001452659200001</t>
  </si>
  <si>
    <t>Oncological Safety of Prepectoral Implant-Based Breast Reconstruction After Conservative Mastectomy: Insights from 842 Consecutive Breast Cancer Patients</t>
  </si>
  <si>
    <t>https://www.webofscience.com/wos/woscc/full-record/WOS:001452003200001</t>
  </si>
  <si>
    <t>Postoperative Outcomes of One-Step Implant-Based Breast and Ovarian Surgery in High-Penetrance Gene Mutation: A Single-Center Experience</t>
  </si>
  <si>
    <t>https://www.webofscience.com/wos/woscc/full-record/WOS:001454071500001</t>
  </si>
  <si>
    <t>Effectiveness of Kinesio Taping for Lymphedema in the Post-Mastectomy Patient: A Systematic Review of Randomized Controlled Trials</t>
  </si>
  <si>
    <t>https://www.webofscience.com/wos/woscc/full-record/WOS:001444133300001</t>
  </si>
  <si>
    <t>Superior Survival and Lower Recurrence Outcomes with Breast-Conserving Surgery Compared to Mastectomy Following Neoadjuvant Therapy in 607 Breast Cancer Patients</t>
  </si>
  <si>
    <t>https://www.webofscience.com/wos/woscc/full-record/WOS:001442286100001</t>
  </si>
  <si>
    <t>Artificial Intelligence in Breast Reconstruction: A Narrative Review</t>
  </si>
  <si>
    <t>https://www.webofscience.com/wos/woscc/full-record/WOS:001452502300001</t>
  </si>
  <si>
    <t>Yodying, H., Somtasana, K., &amp; Toemakharathaworn, K. (2025). Neutrophil percentage-to-albumin ratio as a predictor of conservative treatment failure in acute cholecystitis: a retrospective cohort study. BMC surgery, 25(1), 85.</t>
  </si>
  <si>
    <t>https://link.springer.com/article/10.1186/s12893-025-02822-y</t>
  </si>
  <si>
    <t>Kawka, M., Jawad, Z. A., Hakim, D., Pai, M., Nazarian, S., Gall, T. M., ... &amp; Jiao, L. R. (2025). Robotic versus laparoscopic cholecystectomy for difficult gallbladders: an observational study of tertiary centre cases. Surgical Endoscopy, 1-6.</t>
  </si>
  <si>
    <t>https://link.springer.com/article/10.1007/s00464-025-11586-8</t>
  </si>
  <si>
    <t>Filippini M, Bugli S, Biordi N, Muccioli F, Reggini V, Benedettini M, Migliore S, Pieri L, Comito A, Pennati BM, Fusco I, Isaza PG, Dominguez AP, Zingoni T, Farinelli M. Myostatin Changes in Females with UI after Magnetic Stimulation: A Quasi-Experimental Study. Medicina (Kaunas). 2024 Aug 26;60(9):1399. doi: 10.3390/medicina60091399. PMID: 39336440; PMCID: PMC11434281.</t>
  </si>
  <si>
    <t>https://pmc.ncbi.nlm.nih.gov/articles/PMC11434281/</t>
  </si>
  <si>
    <t>Brigida, M., Saviano, A., Petruzziello, C., Manetti, L. L., Migneco, A., &amp; Ojetti, V. (2024). Gut Microbiome Implication and Modulation in the Management of Recurrent Urinary Tract Infection. Pathogens, 13(12), 1028.</t>
  </si>
  <si>
    <t>https://www.mdpi.com/2076-0817/13/12/1028</t>
  </si>
  <si>
    <t>Basirinia, G., Ali, M., Comelli, A., Sperandeo, A., Piana, S., Alongi, P., ... &amp; Benfante, V. (2024). Theranostic Approaches for Gastric Cancer: An Overview of In Vitro and In Vivo Investigations. Cancers, 16(19), 3323.</t>
  </si>
  <si>
    <t>Vilas-Boas, F., Ribeiro, T., Macedo, G., Dhar, J., Samanta, J., Sina, S., ... &amp; Crinò, S. F. (2024). Endoscopic ultrasound-guided through-the-needle biopsy: A narrative review of the technique and its emerging role in pancreatic cyst diagnosis. Diagnostics, 14(15), 1587.</t>
  </si>
  <si>
    <t>https://www.mdpi.com/2075-4418/14/15/1587</t>
  </si>
  <si>
    <t>Hong, S. Y., &amp; Qin, B. L. (2024). Recent Advances in Robotic Surgery for Urologic Tumors. Medicina, 60(10), 1573.</t>
  </si>
  <si>
    <t>https://www.mdpi.com/1648-9144/60/10/1573</t>
  </si>
  <si>
    <t>Alin Florin Mihetiu, Dan Georgian Bratu, Oana Maria Popescu, Ciprian Juravle, Iulia Emanuela Dumitrean, Radu Chicea</t>
  </si>
  <si>
    <t>A rare case of situs inversus totalis associated with sigmoid diverticulitis and appendicular agenesis. Embryological, clinical considerations and literature review</t>
  </si>
  <si>
    <t>Mvoula L, Khrisat T, Lueders M. A Case of Left-Sided Acute Appendicitis in a 45-Year-Old Man with Situs Inversus Totalis Managed by Emergent Laparoscopic Appendectomy. Am J Case Rep. 2024 Feb 27;25:e942323. doi: 10.12659/AJCR.942323. PMID: 38409778; PMCID: PMC10910720.</t>
  </si>
  <si>
    <t>https://pmc.ncbi.nlm.nih.gov/articles/PMC10910720/</t>
  </si>
  <si>
    <t>Popovic T, Bokan G, Bogut A, et al. (November 10, 2024) Challenges Associated With Diverticular Bleeding in an Elderly Female Patient With Situs Inversus Totalis: A Case Report and Literature Review. Cureus 16(11): e73410. DOI 10.7759/cureus.73410</t>
  </si>
  <si>
    <t>https://assets.cureus.com/uploads/case_report/pdf/315301/20241211-265529-1o72ya.pdf</t>
  </si>
  <si>
    <t>C Tanasescu, A Moisin, A Mihetiu, D Serban, A Costache, DG Bratu</t>
  </si>
  <si>
    <t>The use of polypropylene mesh in inguinal hernia surgery: A retrospective study</t>
  </si>
  <si>
    <t>Callaghan, Neal, et al. "Cell dynamics and metabolism of the foreign body response: characterizing host-biomaterial interactions for next-generation medical implant biocompatibility." Materials Advances (2024).</t>
  </si>
  <si>
    <t>https://pubs.rsc.org/en/content/articlehtml/2024/ma/d4ma00333k</t>
  </si>
  <si>
    <t>Bravi, C. A., Dell’Oglio, P., Pecoraro, A., Khene, Z. E., Campi, R., Diana, P., ... &amp; Larcher, A. (2024). Surgical experience and functional outcomes after laparoscopic and robot-assisted partial nephrectomy: Results from a multi-institutional collaboration. Journal of Clinical Medicine, 13(19), 6016.</t>
  </si>
  <si>
    <t>https://www.mdpi.com/2077-0383/13/19/6016</t>
  </si>
  <si>
    <t>Dan Bratu, Alin Mihetiu, Alexandra Sandu, Adrian Boicean, Mihai Roman, Cristian Ichim, Horatiu Dura, Adrian Hasegan</t>
  </si>
  <si>
    <t>Controversies regarding mesh utilisation and the attitude towards the appendix in Amyand’s hernia—a systematic review</t>
  </si>
  <si>
    <t>Di Mitri, M., Collautti, E., Thomas, E., Di Carmine, A., Veronesi, G., Cravano, S. M., ... &amp; Lima, M. (2024). The Care of Appendicular Peritonitis in the Era of Antibiotic Resistance: The Role of Surgery and the Appropriate Antibiotic Choice. Gastrointestinal Disorders, 6(4), 964-975.</t>
  </si>
  <si>
    <t>https://www.mdpi.com/2624-5647/6/4/67</t>
  </si>
  <si>
    <t>Choi, C. C. M., Taylor, D., Tokhi, A., &amp; Rafique, M. (2024). Amyand's hernia with concurrent appendicitis: A case of interval laparoscopic herniorrhaphy and literature review. International Journal of Surgery Case Reports, 109601.</t>
  </si>
  <si>
    <t>https://www.sciencedirect.com/science/article/pii/S2210261224003821</t>
  </si>
  <si>
    <t>Smyrlis, N. V., Mouratidis, S. V. P., Makedos, P. I., &amp; Georgakis, K. S. (2024). Amyand’s hernia repair in an asymptomatic patient—a case report and a review of the literature. Journal of Surgical Case Reports, 2024(5), rjae333.</t>
  </si>
  <si>
    <t>https://academic.oup.com/jscr/article/2024/5/rjae333/7676265</t>
  </si>
  <si>
    <t>Wu, S. Y., &amp; Wu, S. T. (2024). Amyand's hernia. Asian journal of surgery, S1015-9584.</t>
  </si>
  <si>
    <t>https://pubmed.ncbi.nlm.nih.gov/39237408/</t>
  </si>
  <si>
    <t>Adam, Balazs (United Arab Emirates Univ, Coll Med &amp; Hlth Sci, Inst Publ Hlth, Al Ain, U Arab Emirates); Goeen, Thomas (Friedrich Alexander Univ Erlangen Nurnberg, Inst &amp; Outpatient Clin Occupat Social &amp; Environm, Erlangen, Germany); Scheepers, Paul T. J. (Radboudumc, Radboud Inst Hlth Sci, Nijmegen, Netherlands); Adliene, Diana; Puiso, Judita (Kaunas Univ Technol, Dept Phys, Kaunas, Lithuania); Batinic, Bojan; Petrovic, Maja; Radonic, Jelena; Sekulic, Maja T. (Univ Novi Sad, Dept Environm Engn &amp; Occupat Safety &amp; Hlth, Novi Sad, Serbia); Budnik, Lygia T. (Univ Med Ctr Hamburg Eppendorf, Hamburg, Germany); Duca, Radu-Corneliu (Dept Hlth Protect, Lab Natl Sante, Unit Environm Hyg &amp; Human Biol Monitoring, Luxembourg, Luxembourg); Ghosh, Manosij; Godderis, Lode (Katholieke Univ Leuven, Dept Publ Hlth &amp; Primary Care, Leuven, Belgium); Giurgiu, Doina, I (Lucian Blaga Univ Sibiu, Fac Med, Sibiu, Romania); Goksel, Ozlem (EGE Univ, Lab Occupat &amp; Environm Resp Dis &amp; Asthma, Izmir, Turkey); Hansen, Karoline K. (Aarhus Univ Hosp, Dept Occupat Med, Aarhus N, Denmark); Kassomenos, Pavlos (Univ Ioannina, Ioannina, Greece); Milic, Natasa (Univ Novi Sad, Fac Med, Novi Sad, Serbia); Orru, Hans (Univ Tartu, Inst Family Med &amp; Publ Hlth, Tartu, Estonia); Paschalidou, Anastasia (Democritus Univ Thrace, Xanthi, Greece); Teixeira, Joao Paulo (Natl Inst Hlth, Environm Hlth Dept, Porto, Portugal); Zaid, Hilal (Al Qasemi Acad Coll, Qasemi Res Ctr, Baqa El Gharbia, Israel); Au, William W. (George Emil Palade Univ Med Pharm Sci &amp; Technol, Targu Mures, Romania)</t>
  </si>
  <si>
    <t>From inequitable to sustainable e-waste processing for reduction of impact on human health and the environment</t>
  </si>
  <si>
    <t>Raphael Ricardo Zepon Tarpani, Joan Manuel F. Mendoza, Laura Piedra-Muñoz, Alejandro Gallego-Schmid,Circular strategy assessment for digital services: The CADiS framework,Sustainable Production and Consumption,Volume 52,2024,Pages 378-400,ISSN 2352-5509</t>
  </si>
  <si>
    <t>https://doi.org/10.1016/j.spc.2024.11.007</t>
  </si>
  <si>
    <t>Serpe, A., Purchase, D., Bisschop, L., Chatterjee, D., De Gioannis, G., Garelick, H., ... &amp; Verbeek, S. (2025). 2002–2022: 20 years of e-waste regulation in the European Union and the worldwide trends in legislation and innovation technologies for a circular economy. RSC Sustainability, 3(3), 1039-1083.</t>
  </si>
  <si>
    <t>10.1039/d4su00548a</t>
  </si>
  <si>
    <t>Creutzig, F., Simoes, S. G., Leipold, S., Berrill, P., Azevedo, I., Edelenbosch, O., ... &amp; Wilson, C. (2024). Demand-side strategies key for mitigating material impacts of energy transitions. Nature Climate Change, 14(6), 561-572.</t>
  </si>
  <si>
    <t>10.1038/s41558-024-02016-z</t>
  </si>
  <si>
    <t>Gamboa, J., Paulo-Mirasol, S., Espona-Noguera, A., Enshaei, H., Ortiz, S., Estrany, F., ... &amp; Torras, J. (2024). Biodegradable conducting PVA-hydrogel based on carbon quantum dots: Study of the synergistic effect of additives. Journal of Polymers and the Environment, 32(8), 3609-3626.</t>
  </si>
  <si>
    <t>10.1007/s10924-023-03179-0</t>
  </si>
  <si>
    <t>Grandhi, S. P., Dagwar, P. P., &amp; Dutta, D. (2024). Policy pathways to sustainable E-waste management: A global review. Journal of Hazardous Materials Advances, 100473.</t>
  </si>
  <si>
    <t>10.1016/j.hazadv.2024.100473</t>
  </si>
  <si>
    <t>Hasan, M. M., Mahmud, T. S., Assuah, A., Ng, K. T. W., Tasnim, A., &amp; Abha, A. T. (2024). An investigation on the operational resilience of the Canadian electronic product stewardship program and the recycling business characteristics. Waste Management, 181, 68-78.</t>
  </si>
  <si>
    <t>10.1016/j.wasman.2024.04.002</t>
  </si>
  <si>
    <t>Islam, M. K., Khatun, M. S., &amp; Mourshed, M. (2024). An in-depth analysis and review of management strategies for E-waste in the south Asian region: a way forward towards waste to energy conversion and sustainability. Heliyon.</t>
  </si>
  <si>
    <t>10.1016/j.heliyon.2024.e28707</t>
  </si>
  <si>
    <t>Udage Kankanamge, A. K. S., Erdiaw-Kwasie, M. O., &amp; Abunyewah, M. (2024). Towards a Taxonomy of E-Waste Urban Mining Technology Design and Adoption: A Systematic Literature Review. Sustainability, 16(15), 6389.</t>
  </si>
  <si>
    <t>Kumar, P., Singh, S., Gacem, A., Yadav, K. K., Bhutto, J. K., Alreshidi, M. A., ... &amp; Alam, M. W. (2024). A review on e-waste contamination, toxicity, and sustainable clean-up approaches for its management. Toxicology, 153904.</t>
  </si>
  <si>
    <t>10.1016/j.tox.2024.153904</t>
  </si>
  <si>
    <t>Minhui, L. U., &amp; Yunfei, X. U. (2024). From Electronic Waste to Ecological Restoration: The Study on the Unequal Treatment Model and Landscape Intervention Method of Electronic Waste From a Global Perspective. Landscape Architecture Frontiers, 12(1).</t>
  </si>
  <si>
    <t>10.15302/J-LAF-1-020092</t>
  </si>
  <si>
    <t>Almeida, J. R., Moura, M. N., Magnago, L. B., Rocha, A. K., Coelho, E. L., Ferreira, S. A., ... &amp; Freitas, M. B. D. (2024). Sustainable Recycling of Spent Li-Ion Batteries and Iron Ore Tailings for Cobalt Ferrite Synthesis and Its Dual Applications as a Photocatalyst in Solar Photo-Fenton Process and an Electrochemical Sensor. Journal of the Brazilian Chemical Society, 36(2), e-20240137.</t>
  </si>
  <si>
    <t>10.1007/s43621-024-00289-0</t>
  </si>
  <si>
    <t>He, Y., Kiehbadroudinezhad, M., Hosseinzadeh-Bandbafha, H., Gupta, V. K., Peng, W., Lam, S. S., ... &amp; Aghbashlo, M. (2024). Driving sustainable circular economy in electronics: A comprehensive review on environmental life cycle assessment of e-waste recycling. Environmental Pollution, 342, 123081.</t>
  </si>
  <si>
    <t>10.1016/j.envpol.2023.123081</t>
  </si>
  <si>
    <t>Wang, X., Grimaldi, N. S., Behdad, S., &amp; Hu, B. (2024, September). Evaluating the Impact of Collaborative Robots in E-Waste Disassembly Through EMG-EMG Coherence Analysis. In Proceedings of the Human Factors and Ergonomics Society Annual Meeting (Vol. 68, No. 1, pp. 677-682). Sage CA: Los Angeles, CA: SAGE Publications.</t>
  </si>
  <si>
    <t>10.1177/10711813241261289</t>
  </si>
  <si>
    <t>Rabapane K.J. The merits of applying green principles in handling potential biogas digestate hazardous chemicals and pathogenicity (2024) Innovations in the Global Biogas Industry: Applications of Green Principles, pp. 423 - 453</t>
  </si>
  <si>
    <t>10.1016/B978-0-443-22372-3.00016-9</t>
  </si>
  <si>
    <t>Kumar, P., Khanna, M. K., &amp; Sharma, N. (2024). E-waste in Space: Is Space Becoming a New and Limitless Dumping Ground?. In Integrated Waste Management: A Sustainable Approach from Waste to Wealth (pp. 323-347). Singapore: Springer Nature Singapore.</t>
  </si>
  <si>
    <t>10.1007/978-981-97-0823-9_16</t>
  </si>
  <si>
    <t>Petrlik, J., Beeler, B., Ismawati, Y., &amp; Bell, L. (2024). Toxic contamination caused by plastic waste in countries of the global south. In Plastic Waste Trade: A New Colonialist Means of Pollution Transfer (pp. 113-128). Cham: Springer Nature Switzerland.</t>
  </si>
  <si>
    <t>10.1007/978-3-031-51358-9_6</t>
  </si>
  <si>
    <t>Alleblas, J., &amp; Hofbauer, B. (2024). Negotiating Visions of Waste. Maintenance and Philosophy of Technology: Keeping Things Going.</t>
  </si>
  <si>
    <t>10.4324/9781003316213-14</t>
  </si>
  <si>
    <t>Reijnders, L. (2024). The Global Challenge of E‐Waste Generation. Management of Electronic Waste: Resource Recovery, Technology and Regulation, 15-38.</t>
  </si>
  <si>
    <t>10.1002/9781119894360.ch2</t>
  </si>
  <si>
    <t>Gao, M., &amp; Chen, Y. (2024). Multi-agent collaborative model of e-waste recycling. Journal of Environmental Management, 349, 119457.</t>
  </si>
  <si>
    <t>10.1016/j.jenvman.2023.119457</t>
  </si>
  <si>
    <t>Sudarsan, S., Anandkumar, M., &amp; Trofimov, E. A. (2024). Synthesis and characterization of copper ferrite nanocomposite from discarded printed circuit boards as an effective photocatalyst for Congo red dye degradation. Journal of Industrial and Engineering Chemistry, 131, 208-220.</t>
  </si>
  <si>
    <t>10.1016/j.jiec.2023.10.020</t>
  </si>
  <si>
    <t>Giurgiu, Doina Ileana; Jeoffrion, Christine (Universite de Nantes, France); Roland-Lévy, Christine (Universite de Reims Champagne-Ardenne); Grasset, Benjamin (Universite de Nantes); Dessomme, Brigitte Keriven (CHU de Nantes); Moret, Leila (CHU de Nantes); Roquelaure, Yves (Universite d'Angers); Caubet, Alain (Universite de Rennes 1); Verger, Christian (Universite de Rennes 1); Laraqui, Chakib El Houssine (Grad Sch Hlth Engn &amp; Project Management, Morocco); Lombrail, Pierre (Universite Paris 13); Geraut, Christian (CHU de Nantes); Tripodi, Dominique (Universite de Nantes)</t>
  </si>
  <si>
    <t>Wellbeing and occupational risk perception among health care workers: a multicenter study in Morocco and France</t>
  </si>
  <si>
    <t>Ripoll, J., Chela-Álvarez, X., Briones-Vozmediano, E., Fiol de-Roque, M. A., Zamanillo-Campos, R., Ricci-Cabello, I., ... &amp; Serrano-Ripoll, M. J. (2024). Impact of COVID-19 on mental health of health care workers in Spain: a mix-methods study. BMC public health, 24(1), 463.</t>
  </si>
  <si>
    <t>10.1186/s12889-024-17979-z</t>
  </si>
  <si>
    <t>Vasconcelos S.W., Dias E.C., Matias A. Hospital Work Environment and Maternity Protection: A Scoping Review on Assessment and Perception of Occupational Risks
(2024) Studies in Systems, Decision and Control, 492, pp. 659 - 676</t>
  </si>
  <si>
    <t>10.1007/978-3-031-38277-2_53</t>
  </si>
  <si>
    <t>Giurgiu, Doina Ileana; Jeoffrion, Christine (Universite de Nantes, France); Grasset, Benjamin (Universite de Nantes); Dessomme, Brigitte Keriven (CHU de Nantes); Moret, Leila 8CHU de Nantes); Roquelaure, Yves (Universite d'Angers); Caubet, Alain (Universite de Rennes 1); Verger, Christian (Universite de Rennes 1); Laraqui, Chakib El Houssine (Grad Sch Hlth Engn &amp; Project Management, Morocco); Lombrail, Pierre (Universite Paris 13); Geraut, Christian (CHU de Nantes); Tripodi, Dominique (Universite de Nantes)</t>
  </si>
  <si>
    <t>Psychosocial and occupational risk perception among health care workers: a Moroccan multicenter study</t>
  </si>
  <si>
    <t>Al Hassani, W., Achhab, Y. E., &amp; Nejjari, C. (2024). Challenges faced by human resources for health in Morocco: A scoping review. PloS one, 19(5), e0296598.</t>
  </si>
  <si>
    <t>10.1371/journal.pone.0296598</t>
  </si>
  <si>
    <t>Fabra, Y. C., Hernández, I. G., Belda, R. M., &amp; Samper, A. D. (2024). Female ophthalmologists’ perception of occupational hazards during pregnancy. Archivos de la Sociedad Española de Oftalmología (English Edition), 99(11), 471-476.</t>
  </si>
  <si>
    <t>10.1016/j.oftal.2024.05.012</t>
  </si>
  <si>
    <t>Ursu HI (UMF Bucureși), Podia-Igna C. (Sp. CFR Sibiu), Delia C.E. (IOMC București), Toma G.M.(IOMC București), Goran D.(IOMC București), Galoiu S.(UMF Bucureși), Niculescu D.A.(UMF Bucureși), Giurgiu D. (ULBS), Gheorghiu M.L. (UMF Bucureși), Anca IA (IOMC București)</t>
  </si>
  <si>
    <t>Iodine Status after a Decade of Universal Salt Iodization in Romania: A Bicentric Study in Urban Areas</t>
  </si>
  <si>
    <t>10.4183/aeb.2024.80</t>
  </si>
  <si>
    <t>Teodoru CA (ULBS), Munteanu M (UMF Timișoara), Mercea N (UMF Timișoara), Moatar A (UMF Timișoara), Stanca H (UMF București), Popescu FG (UMF Timișoara), Dura H (ULBS), Hașegan A (ULBS), Giurgiu DI (ULBS), Cerghedean-Florea ME (ULBS)</t>
  </si>
  <si>
    <t>Tăbăcaru, B., Abboud, G., Munteanu, M., Stanca, S., &amp; Stanca, H. T. (2024). Nd: Yag Laser Transluminal Embolysis: A Therapeutic Approach in Retinal Artery Occlusion. Journal of Clinical Medicine, 13(24), 7828.</t>
  </si>
  <si>
    <t>10.3390/jcm13247828</t>
  </si>
  <si>
    <t>Bereanu, AS (Bereanu, Alina-Simona) [1] , [2] ; Bereanu, R (Bereanu, Rares) [1] ; Mohor, C (Mohor, Cosmin) [1] , [2] ; Vintila, BI (Vintila, Bogdan Ioan) [1] , [2] ; Codru, IR (Codru, Ioana Roxana) [1] , [2] ; Olteanu, C (Olteanu, Ciprian) [2] ; Sava, M (Sava, Mihai) [1] , [2]</t>
  </si>
  <si>
    <t>Codru, IR (Codru, Ioana Roxana) [1] , [2] ; Vintila, BI (Vintila, Bogdan Ioan) [1] , [2] ; Sava, M (Sava, Mihai) [1] , [2] ; Bereanu, AS (Bereanu, Alina Simona) [1] , [2] ; Neamtu, SI (Neamtu, Sandra Ioana) [2] ; Badila, RM (Badila, Raluca Maria) [2] ; Bîrlutiu, V (Birlutiu, Victoria) [1] , [2] , Optimizing Diagnosis and Management of Ventilator-Associated Pneumonia: A Systematic Evaluation of Biofilm Detection Methods and Bacterial Colonization on Endotracheal Tubes, MICROORGANISMS</t>
  </si>
  <si>
    <t>Aloufi, M (Aloufi, Malak) [1] ; Aloufi, ME (Aloufi, Mohammed E.) [2] ; Almalki, SR (Almalki, Shrouq R.) [1] ; Hassanien, NSM (Hassanien, Noha Saleh M.) [3] , Determinants of Healthcare-Associated Infections in King Abdulaziz Specialized Hospital in Taif, Saudi Arabia, CUREUS JOURNAL OF MEDICAL SCIENCE</t>
  </si>
  <si>
    <t>https://www.webofscience.com/wos/woscc/full-record/WOS:001317976200008</t>
  </si>
  <si>
    <t>Patamia, V (Patamia, Vincenzo) [1] , [2] ; Saccullo, E (Saccullo, Erika) [1] , [3] ; Fuochi, V (Fuochi, Virginia) [3] ; Magaletti, F (Magaletti, Federica) [4] ; Trecarichi, L (Trecarichi, Luca) [1] ; Furnari, S (Furnari, Salvatore) [3] ; Furneri, PM (Furneri, Pio Maria) [3] ; Barbera, V (Barbera, Vincenzina) [4] ; Floresta, G (Floresta, Giuseppe) [1] , [2] ; Rescifina, A (Rescifina, Antonio) [1] , [2] , Developing Advanced Antibacterial Alginic Acid Biomaterials through Dual Functionalization, ACS APPLIED BIO MATERIALS</t>
  </si>
  <si>
    <t>https://www.webofscience.com/wos/woscc/full-record/WOS:001310106600001</t>
  </si>
  <si>
    <t>Baigenzhin, A (Baigenzhin, Abay) [1] ; Bissenova, N (Bissenova, Nelya) [1] ; Yergaliyeva, A (Yergaliyeva, Aigerim) [1] ; Marassulov, S (Marassulov, Shukhrat) [1] ; Tuleubayeva, E (Tuleubayeva, Elmira) [1] ; Aitysheva, U (Aitysheva, Ulzhan) [1] ,  ESKAPE pathogens in pediatric cardiac surgery patients: 5-year microbiological monitoring in a tertiary hospital in Kazakhstan, ACTA MICROBIOLOGICA ET IMMUNOLOGICA HUNGARICA</t>
  </si>
  <si>
    <t>https://www.webofscience.com/wos/woscc/full-record/WOS:001332573600004</t>
  </si>
  <si>
    <t>Roy, SK (Roy, Suronjit Kumar) [1] ; Biswas, MS (Biswas, Mohammad Shahangir) [1] , [2] ; Raman, MF (Raman, Md Foyzur) [1] ; Hasan, R (Hasan, Rubait) [1] ; Rahmann, Z (Rahmann, Zahidur) [3] ; Uddin, MMPK (Uddin, Md Moyen P. K.) [4] , A computational approach to developing a multi-epitope vaccine for combating Pseudomonas aeruginosa-induced pneumonia and sepsis, BRIEFINGS IN BIOINFORMATICS</t>
  </si>
  <si>
    <t>https://www.webofscience.com/wos/woscc/full-record/WOS:001288615600003</t>
  </si>
  <si>
    <t>Rhaimi, S (Rhaimi, Safaa) [1] ; Taibi, M (Taibi, Mohamed) [2] ; Barrahi, M (Barrahi, Mariam) [1] ; El Hartiti, H (El Hartiti, Hajar) [1] , [3] ; Elbouzidi, A (Elbouzidi, Amine) [2] ; Allali, A (Allali, Aimad) [4] , [5] ; Barrahi, A (Barrahi, Asma) [6] ; Bellaouchi, R (Bellaouchi, Reda) [7] ; Chaabane, K (Chaabane, Khalid) [4] ; Addi, M (Addi, Mohamed) [4] ; Zarrouk, A (Zarrouk, Abdelkader) [6] ; Ouhssine, M (Ouhssine, Mohammed, Molecular Docking Analysis, Chemical Composition, and Evaluation of Antibacterial and Insecticidal Activity of Salvia officinalis Essential Oil, JOURNAL OF FOOD PROCESSING AND PRESERVATION</t>
  </si>
  <si>
    <t>https://www.webofscience.com/wos/woscc/full-record/WOS:001392153400001</t>
  </si>
  <si>
    <t>Dash, A (Dash, Akankshya) [1] ; Ragavendran, C (Ragavendran, Chinnasamy, Innovative approaches to combating dental biofilms: Nanotechnology and its applications, BIOCATALYSIS AND AGRICULTURAL BIOTECHNOLOGY</t>
  </si>
  <si>
    <t>Bereanu, AS (Bereanu, Alina-Simona) [1] , [2] ; Bereanu, R (Bereanu, Rares) [1] ; Mohor, C (Mohor, Cosmin) [1] , [2] ; Vintila, BI (Vintila, Bogdan Ioan) [1] , [2] ; Codru, IR (Codru, Ioana Roxana) [1] , [2] ; Olteanu, C (Olteanu, Ciprian) [2] ; Sava, M (Sava, Mihai) [1] , [2] , Prevalence of Infections and Antimicrobial Resistance of ESKAPE Group Bacteria Isolated from Patients Admitted to the Intensive Care Unit of a County Emergency Hospital in Romania, ANTIBIOTICS-BASEL</t>
  </si>
  <si>
    <t>Vintila, BI (Vintila, Bogdan Ioan) [1] , [2] ; Arseniu, AM (Arseniu, Anca Maria) [3] ; Morgovan, C (Morgovan, Claudiu) [3] ; Butuca, A (Butuca, Anca) [3] ; Birlutiu, V (Birlutiu, Victoria) [2] , [4] ; Dobrea, CM (Dobrea, Carmen Maximiliana) [3] ; Rus, LL (Rus, Luca Liviu) [3] ; Ghibu, S (Ghibu, Steliana) [5] ; Bereanu, AS (Bereanu, Alina Simona) [1] , [2] ; Arseniu, R (Arseniu, Rares) [6] ; Codru, IR (Roxana Codru, Ioana) [1] , [2] ; Sava, M (Sava, Mihai) [1] , [2] ; Gligor, FG (Gabriela Gligor, Felicia</t>
  </si>
  <si>
    <t>Vulcanescu, DD (Vulcanescu, Dan Dumitru) [1] , [2] , [3] ; Bagiu, IC (Bagiu, Iulia Cristina) [1] , [2] ; Avram, CR (Avram, Cecilia Roberta) [4] ; Oprisoni, LA (Oprisoni, Licinia Andrada) [5] ; Tanasescu, S (Tanasescu, Sonia) [5] ; Sorescu, T (Sorescu, Teodora) [6] , [7] ; Susan, R (Susan, Razvan) [8] ; Susan, M (Susan, Monica) [9] ; Sorop, VB (Sorop, Virgiuliu Bogdan) [10] ; Diaconu, MM (Diaconu, Mircea Mihai) [10] ; Dragomir, TL (Dragomir, Tiberiu Liviu) [11] ; Harich, OO (Harich, Octavia Oana) [12] ; Horhat, RM (Horhat, Razvan Mihai) [13] ; Dinu, S (Dinu, Stefania) [14] , [15] ; Horhat, FG (Horhat, Florin George), Bacterial Infections, Trends, and Resistance Patterns in the Time of the COVID-19 Pandemic in Romania-A Systematic Review, ANTIBIOTICS-BASEL</t>
  </si>
  <si>
    <t>Brusnic, O (Brusnic, Olga) [1] ; Onisor, D (Onisor, Danusia) [1] ; Boicean, A (Boicean, Adrian) [2] ; Hasegan, A (Hasegan, Adrian) [2] ; Ichim, C (Ichim, Cristian) [2] ; Guzun, A (Guzun, Andreea) [2] ; Chicea, R (Chicea, Radu) [2] ; Todor, SB (Todor, Samuel Bogdan) [2] ; Vintila, BI (Vintila, Bogdan Ioan) [2] ; Anderco, P (Anderco, Paula) [2] ; Porr, C (Porr, Corina) [2] ; Dura, H (Dura, Horatiu) [2] ; Fleaca, SR (Fleaca, Sorin Radu) [2] ; Cristian, AN (Cristian, Adrian Nicolae, Fecal Microbiota Transplantation: Insights into Colon Carcinogenesis and Immune Regulation,  JOURNAL OF CLINICAL MEDICINE</t>
  </si>
  <si>
    <t>Vintila, BI (Vintila, Bogdan I.) [1] , [2] ; Bereanu, AS (Bereanu, Alina S.) [1] , [2] ; Codru, IR (Codru, Ioana R.) [3] , [4] ; Achim, D (Achim, David) [5] ; Bancila, SA (Bancila, Stefan A.) [5] ; Sava, M (Sava, Mihai), Anesthetic and Intensive Care Approaches Following Radical Pneumonectomy: A Short Review of Patient Management and a Case Report, CUREUS JOURNAL OF MEDICAL SCIENCE</t>
  </si>
  <si>
    <t>Mihetiu, A (Mihetiu, Alin) [1] , [2] ; Bratu, D (Bratu, Dan) [1] , [2] ; Neamtu, B (Neamtu, Bogdan) [1] , [2] ; Sabau, D (Sabau, Dan) [1] , [2] ; Sandu, A (Sandu, Alexandra), Therapeutic Options in Hydatid Hepatic Cyst Surgery: A Retrospective Analysis of Three Surgical Approaches, DIAGNOSTICS</t>
  </si>
  <si>
    <t>Bereanu, AS (Bereanu, Alina-Simona) [1] , [2] ; Bereanu, R (Bereanu, Rares) [1] ; Mohor, C (Mohor, Cosmin) [1] , [2] ; Vintila, BI (Vintila, Bogdan Ioan) [1] , [2] ; Codru, IR (Codru, Ioana Roxana) [1] , [2] ; Olteanu, C (Olteanu, Ciprian) [2] ; Sava, M (Sava, Mihai), Prevalence of Infections and Antimicrobial Resistance of ESKAPE Group Bacteria Isolated from Patients Admitted to the Intensive Care Unit of a County Emergency Hospital in Romania, ANTIBIOTICS-BASEL</t>
  </si>
  <si>
    <t>Iftimie, S (Iftimie, Simona) [1] ; López-Azcona, AF (Lopez-Azcona, Ana F.) [1] ; Corchero-Valverde, M (Corchero-Valverde, Mireia) [1] ; Peralta-Vázquez, A (Peralta-Vazquez, Antonio) [1] ; López-Cordón, LR (Lopez-Cordon, Laia Revuelta) [1] ; García-Cervera, C (Garcia-Cervera, Carles) [1] ; Fernández-Domínguez, LM (Fernandez-Dominguez, Luis Manuel) [2] ; Camps, J (Camps, Jordi) [3] ; Joven, J (Joven, Jorge) [3] ; Castro, A (Castro, Antoni), Retrospective Analysis of Clostridioides difficile Infection Rates and Outcomes in Hospitalized Patients during the COVID-19 Pandemic: A Unicenter Study in Reus, Spain, JOURNAL OF CLINICAL MEDICINE</t>
  </si>
  <si>
    <t>https://www.webofscience.com/wos/woscc/full-record/WOS:001233269600001</t>
  </si>
  <si>
    <t>Neamtu Bogdan (Pediatric Research Department, Pediatric Hospital Sibiu, Faculty of Medicine, LBUS), Barbu Andreea (Pediatric Research Department, Pediatric Hospital Sibiu, Faculty of Animal Science and Biotechnologies, University of Agricultural Sciences and Veterinary Medicine Cluj-Napoca), Negrea Mihai-Octavian (Faculty of Medicine, “Lucian Blaga” University of Sibiu), Berghe-Neamtu Cristian-Stefan (Faculty of Medicine, LBUS; Department of Pediatric Surgery, Pediatric Hospital Sibiu), Popescu Dragos (Faculty of Medicine, LBUS;
Obstetrics and Gynecology Clinic, County Clinical Emergency Hospital Sibiu), Zahan Marius (Faculty of Animal Science and Biotechnologies, University of Agricultural Sciences and Veterinary Medicine Cluj-Napoca), Miresan Vioara (Faculty of Animal Science and Biotechnologies, University of Agricultural Sciences and Veterinary Medicine Cluj-Napoca)</t>
  </si>
  <si>
    <t>Carrageenan-Based Compounds as Wound Healing Materials</t>
  </si>
  <si>
    <t>Tejaswini Kolipaka, Giriraj Pandey, Noella Abraham, Dadi A. Srinivasarao, Rajeev Singh Raghuvanshi, P.S. Rajinikanth, Vidya Tickoo, Saurabh Srivastava. Stimuli-responsive polysaccharide-based smart hydrogels for diabetic wound healing: Design aspects, preparation methods and regulatory perspectives. Carbohydrate Polymers
Volume 324, 15 January 2024, 121537</t>
  </si>
  <si>
    <t>https://doi.org/10.1016/j.carbpol.2023.121537</t>
  </si>
  <si>
    <t>Berghea Cristian</t>
  </si>
  <si>
    <t>Neamtu Bogdan (Pediatric Research Department, Pediatric Hospital Sibiu, Faculty of Medicine, LBUS), Barbu Andreea (Pediatric Research Department, Pediatric Hospital Sibiu, Faculty of Animal Science and Biotechnologies, University of Agricultural Sciences and Veterinary Medicine Cluj-Napoca), Negrea Mihai-Octavian (Faculty of Medicine, “Lucian Blaga” University of Sibiu), Berghe-Neamtu Cristian-Stefan (Faculty of Medicine, LBUS; Department of Pediatric Surgery, Pediatric Hospital Sibiu), Popescu Dragos (Faculty of Medicine, LBUS;Obstetrics and Gynecology Clinic, County Clinical Emergency Hospital Sibiu), Zahan Marius (Faculty of Animal Science and Biotechnologies, University of Agricultural Sciences and Veterinary Medicine Cluj-Napoca), Miresan Vioara (Faculty of Animal Science and Biotechnologies, University of Agricultural Sciences and Veterinary Medicine Cluj-Napoca)</t>
  </si>
  <si>
    <t>Yinyi Fu, Haixin Jiao, Jianzhong Sun, Charles Obinwanne Okoye, Hongxing Zhang, Yan Li, Xuechu Lu, Qianqian Wang, Jun Liu.Structure-activity relationship of bioactive polysaccarides extracted from macroalgae towards biomedical application: A review. Carbohydrate Polymers, Volume 324, 15 January 2024, 121533</t>
  </si>
  <si>
    <t>https://doi.org/10.1016/j.carbpol.2023.121533</t>
  </si>
  <si>
    <t>Amal D. Premarathna, Tamer A.E. Ahmed, Garima Kulshreshtha, Sanjida Humayun, Clarisa Naa Shormeh Darko, Vitalijs Rjabovs, Riadh Hammami, Alan T. Critchley, Rando Tuvikene, Maxwell T. Hincke. Polysaccharides from red seaweeds: Effect of extraction methods on physicochemical characteristics and antioxidant activities.Food Hydrocolloids
Volume 147, Part A, February 2024, 109307</t>
  </si>
  <si>
    <t>https://doi.org/10.1016/j.foodhyd.2023.109307</t>
  </si>
  <si>
    <t>Qianqian Lin, Yanxue Si, Fengshan Zhou, Wenshuai Hao, Pai Zhang, Peng Jiang, Ruitao Cha. Advances in polysaccharides for probiotic delivery: Properties, methods, and applications. Carbohydrate Polymers
Volume 323, 1 January 2024, 121414</t>
  </si>
  <si>
    <t>https://doi.org/10.1016/j.carbpol.2023.121414</t>
  </si>
  <si>
    <t>Mohosin Rana, Hector de la Hoz Siegler. Evolution of Hybrid Hydrogels: Next-Generation Biomaterials for Drug Delivery and Tissue Engineering. Gels 2024, 10(4), 216</t>
  </si>
  <si>
    <t>https://www.mdpi.com/2310-2861/10/4/216</t>
  </si>
  <si>
    <t>Scopus, SCIE, PubMed</t>
  </si>
  <si>
    <t>Sneha Sabu Mathew, Amit K. Jaiswal, Swarna Jaiswal. Carrageenan-based sustainable biomaterials for intelligent food packaging: A review. Carbohydrate Polymers
Volume 342, 15 October 2024, 122267
Carbohydrate Polymers</t>
  </si>
  <si>
    <t>https://doi.org/10.1016/j.carbpol.2024.122267</t>
  </si>
  <si>
    <t>Amal D. Premarathna, Tamer A.E. Ahmed, Vitalijs Rjabovs, Riadh Hammami, Alan T. Critchley, Rando Tuvikene, Maxwell T. Hincke. Immunomodulation by xylan and carrageenan-type polysaccharides from red seaweeds: Anti-inflammatory, wound healing, cytoprotective, and anticoagulant activities. International Journal of Biological Macromolecules
Volume 260, Part 1, March 2024, 129433</t>
  </si>
  <si>
    <t>https://doi.org/10.1016/j.ijbiomac.2024.129433</t>
  </si>
  <si>
    <t>Noor Mohammedridha M.B. Al-Sheerazee, Seda Özgen, Zehra Özbaş.  Development of thymol-loaded polymeric films designed as wound dressing materials: Physical, antioxidant, antibacterial, cytocompatibility, and wound healing properties. Journal of Drug Delivery Science and Technology
Volume 97, August 2024, 105744</t>
  </si>
  <si>
    <t>https://doi.org/10.1016/j.jddst.2024.105744</t>
  </si>
  <si>
    <t>Scopus, WoS, PubMed</t>
  </si>
  <si>
    <t>Jiao Song, Jiaxin Li, Jingping Zhong, Zhiping Guo, Jia Xu, Xinglv Chen, Min Qiu, Junzhi Lin, Li Han, Dingkun Zhang. An oral gel suitable for swallowing: The effect of micronization on the gel properties and microstructure of κ-carrageenan. International Journal of Biological Macromolecules
Volume 271, Part 2, June 2024, 132708</t>
  </si>
  <si>
    <t>https://doi.org/10.1016/j.ijbiomac.2024.132708</t>
  </si>
  <si>
    <t>Srivastava Girish, Martinez-Rodriguez Sofia, Md Fatilah Nur Izzah, Looi Qi Hao Daniel, Markey Gavin, Shukla Priyank, Mh Busra Fauzi, Panetsos Fivos. Progress in Wound-Healing Products Based on Natural Compounds, Stem Cells, and MicroRNA-Based Biopolymers in the European, USA, and Asian Markets: Opportunities, Barriers, and Regulatory Issues. Polymers 2024, 16(9), 1280</t>
  </si>
  <si>
    <t>https://www.mdpi.com/2073-4360/16/9/1280</t>
  </si>
  <si>
    <t>Islam M. Adel, Mohamed F. ElMeligy, Mohammed S. Amer, Nermeen A. Elkasabgy. Gellan gum-based bi-polymeric hydrogel scaffolds loaded with Rosuvastatin calcium: A useful tool for tendon tissue regeneration. European Journal of Pharmaceutical Sciences
Volume 192, 1 January 2024, 106659</t>
  </si>
  <si>
    <t>https://doi.org/10.1016/j.ejps.2023.106659</t>
  </si>
  <si>
    <t>Jerin James, Monu Verma &amp; Nishesh Sharma. Nanotechnology-driven improvisation of red algae-derived carrageenan for industrial and bio-medical applications.  World Journal of Microbiology and Biotechnology Volume 40, article number 4, (2024)</t>
  </si>
  <si>
    <t>https://link.springer.com/article/10.1007/s11274-023-03787-x</t>
  </si>
  <si>
    <t>Amruth P., Akshay P., Rosemol Jacob M., Jean Mary Joy, Suseela Mathew. Developmental prospects of carrageenan-based wound dressing films: Unveiling techno-functional properties and freeze-drying technology for the development of absorbent films — A review. International Journal of Biological Macromolecules
Volume 276, Part 1, September 2024, 133668</t>
  </si>
  <si>
    <t>https://doi.org/10.1016/j.ijbiomac.2024.133668</t>
  </si>
  <si>
    <t>Ahmad Abd-El-Aziz, Moustafa M.G. Fouda, Carmen M. Sharaby, Ouyang Xiao, Xinyue Zhang, Yahya A. Alzahrany, Saleh A. Ahmed, Ning Ma, Alaa S. Abd-El-Aziz. Recent Developments in Antimicrobial and Antiviral Agents Based on Natural/Synthetic Polymers and Dendrimers: Design and Therapeutic Applications. Macromolecular Chemistry and Physics Volume225, Issue17
September 2024
2400123</t>
  </si>
  <si>
    <t>https://doi.org/10.1002/macp.202400123</t>
  </si>
  <si>
    <t>Anqi Jin; Yunyuan Shao;
Fangyan Wang; Jiayin Feng; Lanjie Lei; Minghai Dai. Designing polysaccharide materials for tissue repair and regeneration. APL Mater. 12, 080601 (2024)</t>
  </si>
  <si>
    <t>doi: 10.1063/5.0223937</t>
  </si>
  <si>
    <t>Kumar A, Hart P, Thakur VK. Seaweed Based Hydrogels: Extraction, Gelling Characteristics, and Applications in the Agriculture Sector. ACS Sustainable Resource Management
Vol 1/Issue 9</t>
  </si>
  <si>
    <t>https://pubs.acs.org/doi/full/10.1021/acssusresmgt.4c00043</t>
  </si>
  <si>
    <t>Goran M. Stojanović, Milan Radovanović, Sanja Kojić, Lazar Milić, Mitar Simić, Tijana Kojić, Raphael Georges Duval, Jelena Vukmirović &amp; Bojan Petrović. Temperature Sensors Manufactured from Edible Materials Intended for Oral Cavity Operation. International Journal of Precision Engineering and Manufacturing-Green Technology. Volume 11, pages 221–231, (2024)</t>
  </si>
  <si>
    <t>https://link.springer.com/article/10.1007/s40684-023-00535-2</t>
  </si>
  <si>
    <t>Lewicka Kamila, Smola-Dmochowska Anna, Smigiel-Gac Natalia, Kaczmarczyk Bozena, Janeczek Henryk, Barczynska-Felusiak Renata, Szymanek Izabela, Rychter Piotr, Dobrzynski Piotr. Bactericidal Chitosan Derivatives and Their Superabsorbent Blends with ĸ-Carrageenan. Int. J. Mol. Sci. 2024, 25(8), 4534</t>
  </si>
  <si>
    <t>https://www.mdpi.com/1422-0067/25/8/4534</t>
  </si>
  <si>
    <t>Seo Hyung Moon, Sol Ji Park, Ye Won Lee and Yun Jung Yang. LCST/UCST behavior of polysaccharides for hydrogel fabrication. RSC Adv., 2024, 14, 35754-35768</t>
  </si>
  <si>
    <t>https://pubs.rsc.org/en/content/articlehtml/2024/ra/d4ra06240j</t>
  </si>
  <si>
    <t>Giovanna Araujo de Morais Trindade, Laiene Antunes Alves, Raul Edison Luna Lazo, Kamila Gabrieli Dallabrida, Jessica Brandao Reolon, Juliana Sartori Bonini, Karine Campos Nunes, Francielle Pelegrin Garcia, Celso Vataru Nakamura, Fabiane Gomes de Moraes Rego, Roberto Pontarolo, Marcel Henrique Marcondes Sari, Luana Mota Ferreira. Polysaccharide-Stabilized Semisolid Emulsion with Vegetable Oils for Skin Wound Healing: Impact of Composition on Physicochemical and Biological Properties. Pharmaceutics 2024, 16(11), 1426</t>
  </si>
  <si>
    <t>https://www.mdpi.com/1999-4923/16/11/1426</t>
  </si>
  <si>
    <t>M.P. Sudhakar, Saheb Ali, S. Chitra. Scrutinizing the effect of rGO-cuttlefish bone hydroxyapatite composite infused carrageenan membrane towards wound reconstruction. International Journal of Biological Macromolecules
Volume 262, Part 2, March 2024, 130155</t>
  </si>
  <si>
    <t>https://doi.org/10.1016/j.ijbiomac.2024.130155</t>
  </si>
  <si>
    <t>Rahaf Alsayyed, Adriana Ribeiro, Helena Cabral-Marques. Polyelectrolytes and Polyelectrolyte Complexes as Future Antibacterial Agents. Bacteria 2024, 3(4), 452-475</t>
  </si>
  <si>
    <t>https://www.mdpi.com/2674-1334/3/4/31</t>
  </si>
  <si>
    <t>Shashank Kailkhura, Priyank Purohit, Akanksha Bhatt, Magda H. Abdellattif. Eclipsed conformational locking: exploring iota carrageenan’s
distinct behavior in ethanol–water systems via hydrogen bonding
with the disulfate group. Chemical Papers (2024) 78:7097–7109</t>
  </si>
  <si>
    <t>https://doi.org/10.1007/s11696-024-03590-4</t>
  </si>
  <si>
    <t>Alireza Ghasempour, Mohammad Reza Naderi Allaf, Kianush Charoghdoozi, Hamideh Dehghan, Shaghayegh Mahmoodabadi, Azar Bazrgaran, Houman Savoji, Mahsa Sedighi.Stimuli-responsive carrageenan-based biomaterials for biomedical applications. International Journal of Biological Macromolecules
Volume 291, February 2025, 138920</t>
  </si>
  <si>
    <t>https://doi.org/10.1016/j.ijbiomac.2024.138920</t>
  </si>
  <si>
    <t>Anitha Thulasisingh, Surya Arcot Venkatesan, Shivani Kumar.Green biopolysaccharides and its utilisation
as biodegradable material in diverse fields: a review.Vol.:(0123456789)Polymer Bulletin (2024) 81:165–187</t>
  </si>
  <si>
    <t>https://doi.org/10.1007/s00289-023-04738-0</t>
  </si>
  <si>
    <t>Roslyn Massey, Xiaoyu Song, Shiva Ashoori, Jingwen Guan, Ravi Prakash. Towards sustainable, direct printed, organic transistors with biocompatible copolymer gate dielectrics. The Canadian Journal of Chemical Engineering. Volume102, Issue12
December 2024
Pages 4152-4165</t>
  </si>
  <si>
    <t>https://doi.org/10.1002/cjce.25298</t>
  </si>
  <si>
    <t>Hye Ji Kim, Hyun Mee Lee. Drug release and physical properties of double layers coated contact
lenses using natural polymers. Macromolecular Research (2024) 32:981–988</t>
  </si>
  <si>
    <t>https://doi.org/10.1007/s13233-024-00289-z</t>
  </si>
  <si>
    <t>Helen Ashworth, Paul Donohoe, Blair Kibblewhite. Seaweed and the applicability of
freeze drying techniques. Front. Mar. Sci. 11:1386418</t>
  </si>
  <si>
    <t>https://doi.org/10.3389/fmars.2024.1386418</t>
  </si>
  <si>
    <t>Amruth P, Rosemol Jacob M, Jean Mary Joy, S. Visnuvinayagam, S. Remya, Suseela Mathew. Development of κ-carrageenan-based transparent and absorbent biodegradable films for wound dressing applications. International Journal of Biological Macromolecules
Volume 282, Part 5, December 2024, 137084</t>
  </si>
  <si>
    <t>https://doi.org/10.1016/j.ijbiomac.2024.137084</t>
  </si>
  <si>
    <t>Guoyan Zhong, Zhaojun Wang, Qiuming Chen, Zhiyong He, Maomao Zeng, Fang Qin, Jie Chen. Effects of Different Non-Ionic Polysaccharides on the
Heat-Induced Gelling Properties of Curdlan. Polymers 2024, 16, 3345</t>
  </si>
  <si>
    <t>https://
doi.org/10.3390/polym16233345</t>
  </si>
  <si>
    <t>Dana Stan, Andreea-Cristina Mirica, Sorin Mocanu, Diana Stan, Iunia Podolean,
Natalia Candu, Magdi El Fergani, Laura Mihaela Stefan, Ana-Maria Seciu-Grama, Ludmila Aricov,
Oana Brincoveanu, Carmen Moldovan, Lorena-Andreea Bocancia-Mateescu, Simona M. Coman. Hybrid Hydrogel Supplemented with Algal Polysaccharide for
Potential Use in Biomedical Applications. Gels 2025,11, 17.</t>
  </si>
  <si>
    <t>https://doi.org/10.3390/
gels11010017</t>
  </si>
  <si>
    <t>Dimitra Statha, Asimina Papaioannou, Stefanos Kikionis, Maria Kostaki, Ioannis Sfiniadakis,
Andreas Vitsos, Jane Anastassopoulou, Efstathia Ioannou, Vassilios Roussis, Michail Christou Rallis.Healing Potential of the Marine Polysaccharides Carrageenan
and Ulvan on Second-Degree Burns. J.
Funct. Biomater. 2024, 15, 257</t>
  </si>
  <si>
    <t>https://
doi.org/10.3390/jfb15090257</t>
  </si>
  <si>
    <t>Vytautas Bucinskas, Dainius Udris, Andrius Dzedzickis, Jurate Jolanta Petroniene. Piezoelectric Behaviour in Biodegradable Carrageenan and Iron
(III) Oxide Based Sensor. Sensors 2024,
24, 4622</t>
  </si>
  <si>
    <t>https://doi.org/10.3390/
s24144622</t>
  </si>
  <si>
    <t>Jian Yu, Xin Huang, Fangying Wu, Shasha Feng, Rui Cheng, Jieyan Xu, Tingting Cui, Jun Li. 3D-Printed Hydrogel Scaffolds Loaded with Flavanone@ZIF-8 Nanoparticles for Promoting Bacteria-Infected Wound Healing.  Gels. 2024 Dec 18;10(12):835.</t>
  </si>
  <si>
    <t>doi: 10.3390/gels10120835</t>
  </si>
  <si>
    <t>Scopus SCIE, PubMed</t>
  </si>
  <si>
    <t>Chiara Pasini, Federica Re, Federica Trenta, Domenico Russo, Luciana Sartore. Gelatin-Based Scaffolds with Carrageenan and Chitosan for Soft
Tissue Regeneration. Gels 2024, 10, 426</t>
  </si>
  <si>
    <t>https://doi.org/
10.3390/gels10070426</t>
  </si>
  <si>
    <t>Wen-Qing Yang, Ishak Ahmad, Ying-Chiang Low &amp; Sook-Wai Phang. Synthesis and Characterization of Carrageenan/Polyaniline Film and Its Antibacterial Properties. Polymer Science, Series A, 2024, Vol. 66, No. 4, pp. 551–566.</t>
  </si>
  <si>
    <t>10.1134/S0965545X25600061</t>
  </si>
  <si>
    <t>Shashank Kailkhura, Akanksha Bhatt, Priyank Purohit. Investigation of the rheological alterations in Iota carrageenan through the exchange of potassium with calcium ions. Research Square</t>
  </si>
  <si>
    <t>https://doi.org/10.21203/rs.3.rs-3421472/v2</t>
  </si>
  <si>
    <t>Didin Erma Indahyani, Izzata Barid, Depi Praharani, Niken Probosari. Effect of Oral Wound Dressing Base on Red Seaweed Carrageenan
on Gingiva Fibroblast Culture Cell Viability. Mal J Med Health Sci 20(SUPP5): 186-193, June 2024</t>
  </si>
  <si>
    <t>https://medic.upm.edu.my/upload/dokumen/2024062809382532_1091.pdf</t>
  </si>
  <si>
    <t>SCIE</t>
  </si>
  <si>
    <t>Adelaida Solomon (Faculty of Medicine, “Lucian Blaga” University, County Clinical Emergency Hospital of Sibiu), Mihai Octavian Negrea (Faculty of Medicine, “Lucian Blaga” University, County Clinical Emergency Hospital of Sibiu), Călin Remus Cipăian (Faculty of Medicine, “Lucian Blaga” University, County Clinical Emergency Hospital of Sibiu), Adrian Boicean (Faculty of Medicine, “Lucian Blaga” University, County Clinical Emergency Hospital of Sibiu),
Romeo Mihaila (Faculty of Medicine, “Lucian Blaga” University, County Clinical Emergency Hospital of Sibiu), Cristina Rezi (Faculty of Medicine, “Lucian Blaga” University), Bianca Andreea Cristinescu (County Clinical Emergency Hospital of Sibiu), Cristian Stefan Berghea-Neamtu (Department of Pediatric Surgery, Pediatric Hospital Sibiu),
Mirela Livia Popa (Faculty of Medicine, “Lucian Blaga” University, County Clinical Emergency Hospital of Sibiu), Minodora Teodoru (Faculty of Medicine, “Lucian Blaga” University, County Clinical Emergency Hospital of Sibiu), Oana Stoia (Faculty of Medicine, “Lucian Blaga” University, County Clinical Emergency Hospital of Sibiu), Bogdan Neamtu (Faculty of Medicine, “Lucian Blaga” University, Department of Clinical Research, Pediatric Clinical Hospital Sibiu)</t>
  </si>
  <si>
    <t>Interactions between Metabolic Syndrome, MASLD, and
Arterial Stiffening: A Single-Center Cross-Sectional Study</t>
  </si>
  <si>
    <t>Pojsakorn Danpanichkul, Kanokphong Suparan, Donghee Kim, Karn Wijarnpreecha. What Is New in Metabolic Dysfunction-Associated Steatotic
Liver Disease in Lean Individuals: From Bench to Bedside. J. Clin. Med. 2024, 13, 278.</t>
  </si>
  <si>
    <t>https://doi.org/10.3390/jcm13010278</t>
  </si>
  <si>
    <t>Ethan C. Z. Lee, Vickram V. Anand, Alex C. Razavi, Pamela L. Alebna, Mark D. Muthiah, Mohammad S. Siddiqui, Nicholas W. S. Chew, Anurag Mehta. The Global Epidemic of Metabolic Fatty Liver Disease. Current Cardiology Reports (2024) 26:199–210</t>
  </si>
  <si>
    <t>https://doi.org/10.1007/s11886-024-02025-6</t>
  </si>
  <si>
    <t>Mohammadjavad Sotoudeheian. Agile 3+ and Metabolic Dysfunction-Associated Fatty Liver Disease: Detecting Advanced Fibrosis based on Reported Liver Stiffness Measurement in FibroScan and Laboratory Findings. The International Journal of Gastroenterology and Hepatology Diseases, Volume 3, Issue 1, Jan 2024, E270624231398</t>
  </si>
  <si>
    <t>DOI: https://doi.org/10.2174/0126662906302851240604042954</t>
  </si>
  <si>
    <t>EBSCO, Elsevier</t>
  </si>
  <si>
    <t>Yuchul Jeong, Beom Jun Lee, Wonjai Hur, Minjoon Lee, Se-Hyeon Han. Associations of Insulin Resistance and High-Sensitivity
C-Reactive Protein with Metabolic Abnormalities in Korean
Patients with Type 2 Diabetes Mellitus: A Preliminary Study. Metabolites 2024, 14, 371.</t>
  </si>
  <si>
    <t>https://doi.org/10.3390/metabo14070371</t>
  </si>
  <si>
    <t>Mohamad Jamalinia, 
Amedeo Lonardo. Perspective article: determinants and assessment of cardiovascular risk in steatotic liver disease owing to metabolic dysfunction-addressing the challenge.  Metab Target Organ Damage 2024;4:23.</t>
  </si>
  <si>
    <t>10.20517/mtod.2024.34</t>
  </si>
  <si>
    <t>Yingying Zhang, Pingping Wang, Fan Tu, Hao Kang, Chengfeng Fu. Life’s essential 8 and mortality in US adults
with metabolic dysfunction-associated
steatotic liver disease. BMC Public Health (2024) 24:3411</t>
  </si>
  <si>
    <t>https://doi.org/10.1186/s12889-024-20919-6</t>
  </si>
  <si>
    <t>Lucy C. Taylor, Gertrude Arthur, Marcella de Carvalho Cruz, David E. Stec and Olufunto O. Badmus. Contribution of Sex Differences to Development of
Cardiovascular Disease in Metabolic-Associated Steatotic Liver
Disease (MASLD). Int. J. Transl. Med.
2024, 4, 782–809.</t>
  </si>
  <si>
    <t>https://doi.org/
10.3390/ijtm4040052</t>
  </si>
  <si>
    <t>Umasankari S., S. Aishwarya, S.K. Aishwarya, Shivangi Bhardwaj, R.B. Pavithra, Soumili Ray, V.M. Vinodhini, Exploring the epidemiology and awareness of metabolic
dysfunction-associated steatotic liver disease (MASLD) among health
sciences students in an academic health care institute in India. Metabolism Open
Volume 24, December 2024, 100325</t>
  </si>
  <si>
    <t>https://doi.org/10.1016/j.metop.2024.100325</t>
  </si>
  <si>
    <t>Clarivate, Elsevier</t>
  </si>
  <si>
    <t>Daniel Dumitru Banciu (Department of Bioengineering and Biotechnology, Faculty of Medical Engineering,
Polytechnic University of Bucharest), Dragos Cretoiu (Department of Morphological Sciences, Cell and Molecular Biology and Histology,
Carol Davila University of Medicine and Pharmacy, Bucharest (Fetal Medicine Excellence Research Center, Alessandrescu-Rusescu National Institute for Mother and Child Health Bucharest), Sanda Maria Cretoiu (Department of Morphological Sciences, Cell and Molecular Biology and Histology,
Carol Davila University of Medicine and Pharmacy, Bucharest), Adela Banciu (Department of Bioengineering and Biotechnology, Faculty of Medical Engineering,
Polytechnic University of Bucharest), Daniel Popa (Faculty of Medicine, “Lucian Blaga” University),
Rodica David (Institute for Research on the Quality of Society and the Sciences of Education,
University Constantin Brancusi of Targu Jiu), Cristian Stefan Berghea-Neamtu (Faculty of Medicine, “Lucian Blaga” University, Research and Telemedicine Center for Neurological Diseases in Children, Pediatric Clinical Hospital Sibiu), Calin Remus Cipaian (Faculty of Medicine, “Lucian Blaga” University, County Clinical Emergency Hospital of Sibiu), Mihai Octavian Negrea (Faculty of Medicine, “Lucian Blaga” University), Mihaela Gheonea (Department of Neonatology, University Emergency County Hospital Craiova, Department of Neonatology, University of Medicine and Pharmacy of Craiova), Bogdan Neamtu (Faculty of Medicine, “Lucian Blaga” University, Research and Telemedicine Center for Neurological Diseases in Children, Pediatric Clinical Hospital Sibiu, Faculty of Engineering, “Lucian Blaga” University of Sibiu)</t>
  </si>
  <si>
    <t>Telocytes’ Role in Modulating Gut Motility Function and
Development: Medical Hypotheses and Literature Review</t>
  </si>
  <si>
    <t>Bruno D. A. Sanches, Francisco B. S. Teófilo, Mathieu Y. Brunet, Victor M. Villapun, Kenny Man, Lara C. Rocha, Jurandyr Pimentel Neto, Marta R. Matsumoto, Juliana S. Maldarine, Adriano P. Ciena, Sophie C. Cox, Hernandes F. Carvalho. Telocytes: current methods of research, challenges and future perspectives.Cell and Tissue Research (2024) 396:141–155</t>
  </si>
  <si>
    <t>https://doi.org/10.1007/s00441-024-03888-5</t>
  </si>
  <si>
    <t>Yonghua Zheng, Songshan Cai, Zongfeng Zhao, Xiangdong Wang, Lihua Dai, Dongli Song. Roles of telocytes dominated cell–cell communication in fibroproliferative acute respiratory distress syndrome. Clin. Transl. Disc. 2024;4:e277.</t>
  </si>
  <si>
    <t>https://doi.org/10.1002/ctd2.277</t>
  </si>
  <si>
    <t>Bruno D. A. Sanches, Lara C. Rocha, J. Pimentel Neto, Mateus Rodrigues Beguelini, Adriano P. Ciena, Hernandes F. Carvalho.Telocytes of the male reproductive system: dynamic
tissue organizers. Front. Cell Dev. Biol. 12:1444156.</t>
  </si>
  <si>
    <t>doi: 10.3389/fcell.2024.1444156</t>
  </si>
  <si>
    <t>Catalin Alius, Dragos Serban, Dan Georgian Bratu, Laura Carina Tribus, Geta Vancea, Paul Lorin Stoica, Ion Motofei, Corneliu Tudor, Crenguta Serboiu, Daniel Ovidiu Costea, Bogdan Serban, Ana Maria Dascalu, Ciprian Tanasescu, Bogdan Geavlete, Bogdan Mihai Cristea</t>
  </si>
  <si>
    <t>When critical view of safety fails: A practical perspective on difficult laparoscopic cholecystectomy</t>
  </si>
  <si>
    <t>Symeonidis, S., Mantzoros, I., Anestiadou, E., Ioannidis, O., Christidis, P., Bitsianis, S., ... &amp; Angelopoulos, S. (2024). Biliary anatomy visualization and surgeon satisfaction using standard cholangiography versus indocyanine green fluorescent cholangiography during elective laparoscopic cholecystectomy: a randomized controlled trial. Journal of Clinical Medicine, 13(3), 864.</t>
  </si>
  <si>
    <t>https://www.mdpi.com/2077-0383/13/3/864</t>
  </si>
  <si>
    <t>Zafar, J., Aqeel, A., Shah, F. I., Ehsan, N., Gohar, U. F., Moga, M. A., Festila, D., Ciurea, C., Irimie, M., &amp; Chicea, R.</t>
  </si>
  <si>
    <t>Biochemical and Immunological implications of Lutein and Zeaxanthin</t>
  </si>
  <si>
    <t>Huang, Rongqin, Xianqi Deng, Jingwen Wu, and Wen Luo. "Genetic and metabolic factors influencing skin yellowness in yellow-feathered broilers." Poultry Science 104, no. 1 (2025): 104534.</t>
  </si>
  <si>
    <t>https://www.webofscience.com/wos/woscc/full-record/WOS:001360398200001</t>
  </si>
  <si>
    <t>Guo, Bingbing, Jingwen Zou, Weihao Zhang, and Bin Liu. "Microalgae-derived carotenoids: digestive fate and interplay with gut microbiota." Trends in Food Science &amp; Technology (2024): 104760.</t>
  </si>
  <si>
    <t>https://www.webofscience.com/wos/woscc/full-record/WOS:001347539800001</t>
  </si>
  <si>
    <t>Saubenova, Margarita, Alexander Rapoport, Mekala Venkatachalam, Laurent Dufossé, Zhanerke Yermekbay, and Yelena Oleinikova. "Production of Carotenoids by Microorganisms." Fermentation 10, no. 10 (2024): 502.</t>
  </si>
  <si>
    <t>https://www.webofscience.com/wos/woscc/full-record/WOS:001342740900001</t>
  </si>
  <si>
    <t>Sanlier, Nevin, Elif Yildiz, and Ebru Ozler. "An Overview on the Effects of Some Carotenoids on Health: Lutein and Zeaxanthin." Current Nutrition Reports 13, no. 4 (2024): 828-844.</t>
  </si>
  <si>
    <t>https://www.webofscience.com/wos/woscc/full-record/WOS:001317343500001</t>
  </si>
  <si>
    <t>Banik, Samudra P., Pawan Kumar, Pijush Basak, Apurva Goel, Sunny E. Ohia, Manashi Bagchi, Sanjoy Chakraborty, Arijit Kundu, and Debasis Bagchi. "A critical insight into the physicochemical stability of macular carotenoids with respect to their industrial production, safety profile, targeted tissue delivery, and bioavailability." Toxicology Mechanisms and Methods 35, no. 3 (2025): 215-229.</t>
  </si>
  <si>
    <t>https://www.webofscience.com/wos/woscc/full-record/WOS:001311934700001</t>
  </si>
  <si>
    <t>Morelos-Flores, David Antonio, Efigenia Montalvo-González, Martina Alejandra Chacon-López, Amalio Santacruz-Varela, Víctor Manuel Zamora-Gasga, Guillermo Berumen-Varela, and María de Lourdes García-Magaña. "Jackfruit Genotypes in Southern Nayarit: A Comparative Study of Morphological, Physiological, Physicochemical, Phytochemical, and Molecular Assessments." Horticulturae 10, no. 9 (2024): 918.</t>
  </si>
  <si>
    <t>https://www.webofscience.com/wos/woscc/full-record/WOS:001326362700001</t>
  </si>
  <si>
    <t>Das, A., Shahriar, T.G., Zehravi, M. et al. Clinical management of eye diseases: carotenoids and their nanoformulations as choice of therapeutics. Naunyn-Schmiedeberg's Arch Pharmacol 398, 329–349 (2025). https://doi.org/10.1007/s00210-024-03376-1</t>
  </si>
  <si>
    <t>https://www.webofscience.com/wos/woscc/full-record/WOS:001295757700002</t>
  </si>
  <si>
    <t>Bas, Tomas Gabriel. 2024. "Bioactivity and Bioavailability of Carotenoids Applied in Human Health: Technological Advances and Innovation" International Journal of Molecular Sciences 25, no. 14: 7603. https://doi.org/10.3390/ijms25147603</t>
  </si>
  <si>
    <t>https://www.webofscience.com/wos/woscc/full-record/WOS:001277528100001</t>
  </si>
  <si>
    <t>Landaverde-Mejia, Karina, Elisa Dufoo-Hurtado, Diego Camacho-Vega, Maria Elena Maldonado-Celis, Sandra Mendoza-Diaz, and Rocio Campos-Vega. "Pistachio (Pistacia vera L.) consumption improves cognitive performance and mood in overweight young adults: A pilot study." Food Chemistry 457 (2024): 140211.</t>
  </si>
  <si>
    <t>https://www.webofscience.com/wos/woscc/full-record/WOS:001262390000001</t>
  </si>
  <si>
    <t>Tkacz, Karolina, Igor Piotr Turkiewicz, Paulina Nowicka, and Aneta Wojdyło. "Microspheres as carriers of sea buckthorn carotenoids and tocols with antidiabetic potential: Effect of biopolymers, cross-linking and storage." Food Bioscience 59 (2024): 103995.</t>
  </si>
  <si>
    <t>https://www.webofscience.com/wos/woscc/full-record/WOS:001222558600001</t>
  </si>
  <si>
    <t>Papadaki, Sofia, Nikoletta Tricha, Margarita Panagiotopoulou, and Magdalini Krokida. "Innovative Bioactive Products with Medicinal Value from Microalgae and Their Overall Process Optimization through the Implementation of Life Cycle Analysis—An Overview." Marine Drugs 22, no. 4 (2024): 152.</t>
  </si>
  <si>
    <t>https://www.webofscience.com/wos/woscc/full-record/WOS:001210217400001</t>
  </si>
  <si>
    <t>Yin, Rui, GengJie Zhuang, Yuhui Lei, Jichang Han, Yanrong Li, Jinrong Zhang, and Xiaojun Yan. "Valorization of Nannochloropsis oceanica for integrated co-production of violaxanthin cycle carotenoids." Bioresource Technology 399 (2024): 130597.</t>
  </si>
  <si>
    <t>https://www.webofscience.com/wos/woscc/full-record/WOS:001219301700001</t>
  </si>
  <si>
    <t>Sun, Xiao-Yan, Han Dong, Yu Zhang, Jia-Wei Gao, Peng Zhou, Cong Sun, and Lin Xu. 2024. "Isolation and Cultivation of Carotenoid-Producing Strains from Tidal Flat Sediment and Proposal of Croceibacterium aestuarii sp. nov., a Novel Carotenoid-Producing Species in the Family Erythrobacteraceae" Journal of Marine Science and Engineering 12, no. 1: 99. https://doi.org/10.3390/jmse12010099</t>
  </si>
  <si>
    <t>https://www.webofscience.com/wos/woscc/full-record/WOS:001153142300001</t>
  </si>
  <si>
    <t>Chicea, R., Ispasoiu, F.,  Focsa, M</t>
  </si>
  <si>
    <t>Seminal plasma insemination during ovum-pickup-a method to increase pregnancy rate in IVF/ICSI procedure. A pilot randomized trial</t>
  </si>
  <si>
    <t>Liffner, Susanne, Marie Bladh, Heriberto Rodriguez-Martinez, Gunilla Sydsjö, Stefan Zalavary, and Elizabeth Nedstrand. "Intravaginal exposure to seminal plasma after ovum pick-up does not increase live birth rates after in vitro fertilization or intracytoplasmic sperm injection treatment: a double-blind, placebo-controlled randomized trial." Fertility and Sterility 122, no. 1 (2024): 131-139.</t>
  </si>
  <si>
    <t>https://www.webofscience.com/wos/woscc/full-record/WOS:001259092100001</t>
  </si>
  <si>
    <t>Parvin, Ali, Gisou Erabi, Alireza Alemi, Arman Rezanezhad, Amir Maleksabet, Sonia Sadeghpour, Mortaza Taheri-Anganeh, and Hojat Ghasemnejad‐Berenji. "Seminal plasma proteomics as putative biomarkers for male infertility diagnosis." Clinica Chimica Acta (2024): 119757.</t>
  </si>
  <si>
    <t>https://www.webofscience.com/wos/woscc/full-record/WOS:001253496700001</t>
  </si>
  <si>
    <t>Laura Catalini, Mark Burton, Dorte L Egeberg, Tilde V Eskildsen, Mads Thomassen, Jens Fedder, In vivo effect of vaginal seminal plasma application on the human endometrial transcriptome: a randomized controlled trial, Molecular Human Reproduction, Volume 30, Issue 5, May 2024, gaae017, https://doi.org/10.1093/molehr/gaae017</t>
  </si>
  <si>
    <t>https://www.webofscience.com/wos/woscc/full-record/WOS:001230898900001</t>
  </si>
  <si>
    <t>Pakpahan, C., Agustinus, A., Sa’adi, A., Hinting, A., Hinting, L., Parmanto, C. M., &amp; Rezano, A. (2024). Sexual intercourse before embryo transfer in assisted reproductive technology might enhance probability of pregnancy: An observational study. Archivio Italiano Di Urologia E Andrologia, 96(3). https://doi.org/10.4081/aiua.2024.12620</t>
  </si>
  <si>
    <t>https://www.webofscience.com/wos/woscc/full-record/WOS:001335353200002</t>
  </si>
  <si>
    <t>Santilli, Anthony, Yingchun Han, Hannah Yan, Naseer Sangwan, and Gail A. M. Cresci. 2024. "The Gut–Lung Axis During Ethanol Exposure and a Pseudomonas aeruginosa Bacterial Challenge" Biomedicines 12, no. 12: 2757. https://doi.org/10.3390/biomedicines12122757</t>
  </si>
  <si>
    <t>https://www.webofscience.com/wos/woscc/full-record/WOS:001387120600001</t>
  </si>
  <si>
    <t>Valdés, Alberto, Sergio Ruiz-Saavedra, Nuria Salazar, Alejandro Cifuentes, Adolfo Suárez, Ylenia Díaz, Carmen González del Rey, Sonia González, and Clara G. de los Reyes-Gavilán. 2024. "Faecal Metabolome Profiles in Individuals Diagnosed with Hyperplastic Polyps and Conventional Adenomas" International Journal of Molecular Sciences 25, no. 24: 13324. https://doi.org/10.3390/ijms252413324</t>
  </si>
  <si>
    <t>Aspesi, Anna, Marta La Vecchia, Gloria Sala, Emilia Ghelardi, and Irma Dianzani. 2024. "Study of Microbiota Associated to Early Tumors Can Shed Light on Colon Carcinogenesis" International Journal of Molecular Sciences 25, no. 24: 13308. https://doi.org/10.3390/ijms252413308</t>
  </si>
  <si>
    <t>Jiménez, Eva, Alberto Vázquez, Sara González, Rosa Sacedón, Lidia M. Fernández-Sevilla, Alberto Varas, Jose L. Subiza, Jaris Valencia, and Ángeles Vicente. 2024. "Mucosal Bacterial Immunotherapy Attenuates the Development of Experimental Colitis by Reducing Inflammation Through the Regulation of Myeloid Cells" International Journal of Molecular Sciences 25, no. 24: 13629. https://doi.org/10.3390/ijms252413629</t>
  </si>
  <si>
    <t>Brusnic, Olga, Adrian Boicean, Sorin-Radu Fleacă, Blanca Grama, Florin Sofonea, Corina Roman-Filip, Iulian Roman-Filip, Adelaida Solomon, Sabrina Bîrsan, Horatiu Dura, and et al. 2024. "Importance of Fecal Microbiota Transplantation and Molecular Regulation as Therapeutic Strategies in Inflammatory Bowel Diseases" Nutrients 16, no. 24: 4411. https://doi.org/10.3390/nu16244411</t>
  </si>
  <si>
    <t>Azari, Hushyar, Megan George, and Kembra Albracht-Schulte. 2024. "Gut Microbiota–microRNA Interactions and Obesity Pathophysiology: A Systematic Review of Integrated Studies" International Journal of Molecular Sciences 25, no. 23: 12836. https://doi.org/10.3390/ijms252312836</t>
  </si>
  <si>
    <t>Alves dos Santos, Katiusse, Lourdes Maria Costa Alves de Sousa, Karla Simone Costa de Souza, Olalla Maroñas Amigo, André Ducati Luchessi, and Vivian Nogueira Silbiger. 2024. "mirSNPs as Potential Colorectal Cancer Biomarkers: A Systematic Review" International Journal of Molecular Sciences 25, no. 23: 12975. https://doi.org/10.3390/ijms252312975</t>
  </si>
  <si>
    <t>Zeng, Yan, Yulong Yin, and Xihong Zhou. 2024. "Insights into Microbiota–Host Crosstalk in the Intestinal Diseases Mediated by Extracellular Vesicles and Their Encapsulated MicroRNAs" International Journal of Molecular Sciences 25, no. 23: 13001. https://doi.org/10.3390/ijms252313001</t>
  </si>
  <si>
    <t>Corina-Alina Ispasoiu, Radu Chicea, Florin Vasile Stamatian, Florin Ispasoiu</t>
  </si>
  <si>
    <t>High Fasting Insulin Levels and Insulin Resistance May Be Linked to Idiopathic Recurrent Pregnancy Loss: A Case-Control Study</t>
  </si>
  <si>
    <t>Afridi, Huma, Binish Tahir, Beenish Riaz, Fareesa Waqar, Itaat Ullah Khan Afridi, and Iqra Waheed. "Effectiveness of metformin in recurrent miscarriages in a woman with polycystic ovarian syndrome." Rawal Medical Journal 49, no. 3 (2024): 575-575.</t>
  </si>
  <si>
    <t>https://www.webofscience.com/wos/woscc/full-record/WOS:001288384500026</t>
  </si>
  <si>
    <t>Suker, Adriana, Ying Li, Danielle Robson, Anthony Marren, Australasian CREI (Certificate of Reproductive Endocrinology and Infertility) Consensus Expert Panel on Trial Evidence (ACCEPT) group, Rob Norman, Gab Kovacs et al. "Australasian recurrent pregnancy loss clinical management guideline 2024 part I." Australian and New Zealand Journal of Obstetrics and Gynaecology 64, no. 5 (2024): 432-444.</t>
  </si>
  <si>
    <t>https://www.webofscience.com/wos/woscc/full-record/WOS:001255323000001</t>
  </si>
  <si>
    <t>Boicean, A., Prisca, D., Bratu, D. G., Bacila, C. I., Tanasescu, C., Chicea, R., Fleaca, S. R., Birsan, S. A., Ichim, C., Mohor, C. I., Roman, M. D., Cristian, A. N., Todor, S. B., Mohor, C. I., Moisin, A., &amp; Hasegan, A.</t>
  </si>
  <si>
    <t>Will, Uwe, Frank Fueldner, Theresa Buechner, and Frank Meyer. 2024. "Endoscopic Ultrasonography-Guided Drainage of the Pancreatic Duct (EUS-PD)—Indications and Results with a Literature Review" Journal of Clinical Medicine 13, no. 24: 7709. https://doi.org/10.3390/jcm13247709</t>
  </si>
  <si>
    <t>Elgenidy, Anas, Omar Alomari, Mohamed Marey Hesn, Anas Khaled, Sarah A. Nada, Mostafa Elsayed, Ali Mahmoud, Mohammed Al-mahdi Al-kurdi, Ahmed M. Afifi, and George Cholankeril. 2024. "Relative Survival, Conditional Survival, and Causes of Death in Patients with Early Gastric Cancer, with a Focus on Differences Between Cardia and Non-Cardia Cancer" Cancers 16, no. 24: 4262. https://doi.org/10.3390/cancers16244262</t>
  </si>
  <si>
    <t>Mihoc, Tudorel, Catalin Pirvu, Amadeus Dobrescu, Dan Brebu, Anca Monica Oprescu Macovei, Zoran Laurentiu Popa, and Stelian Pantea. 2024. "Risk Factors Influencing Mortality in Open Necrosectomy for Acute Pancreatitis: A Comparative Analysis" Journal of Clinical Medicine 13, no. 23: 7151. https://doi.org/10.3390/jcm13237151</t>
  </si>
  <si>
    <t>Lee, Hannah, Jun-Won Chung, Sung-Cheol Yun, Sung Woo Jung, Yeong Jun Yoon, Ji Hee Kim, Boram Cha, Mohd Azzam Kayasseh, and Kyoung Oh Kim. 2024. "Validation of Artificial Intelligence Computer-Aided Detection on Gastric Neoplasm in Upper Gastrointestinal Endoscopy" Diagnostics 14, no. 23: 2706. https://doi.org/10.3390/diagnostics14232706</t>
  </si>
  <si>
    <t>Davakis, Spyridon, Dimitrios Ziogas, Pavlos Papadakis, Stratigoula Sakellariou, Athanasia Mitsala, Christos Tsalikidis, and Alexandros Charalabopoulos. 2024. "Upper Mediastinal Lymphadenectomy Utilizing Prone-Position Thoracoscopy for Esophageal and Gastroesophageal Junction Cancers" Journal of Clinical Medicine 13, no. 22: 6896. https://doi.org/10.3390/jcm13226896</t>
  </si>
  <si>
    <t>Reyes-Placencia, Diego, Elisa Cantú-Germano, Gonzalo Latorre, Alberto Espino, Glòria Fernández-Esparrach, and Leticia Moreira. 2024. "Gastric Epithelial Polyps: Current Diagnosis, Management, and Endoscopic Frontiers" Cancers 16, no. 22: 3771. https://doi.org/10.3390/cancers16223771</t>
  </si>
  <si>
    <t>Sur, Daniel, Adina Turcu-Stiolică, Emil Moraru, Cristian Virgil Lungulescu, Cristina Lungulescu, Vlad Iovanescu, and Petrica Popa. 2024. "Survival and Treatment Outcomes in Gastric Cancer Patients with Brain Metastases: A Systematic Review and Meta-Analysis" Cancers 16, no. 22: 3796. https://doi.org/10.3390/cancers16223796</t>
  </si>
  <si>
    <t>Kurita, Yusuke, Daisuke Utsunomiya, Kensuke Kubota, Shingo Koyama, Sho Hasegawa, Kunihiro Hosono, Kuniyasu Irie, Yuichi Suzuki, Shin Maeda, Noritoshi Kobayashi, and et al. 2024. "Diagnostic Value of Contrast-Enhanced Dual-Energy Computed Tomography in the Pancreatic Parenchymal and Delayed Phases for Pancreatic Cancer" Tomography 10, no. 10: 1591-1604. https://doi.org/10.3390/tomography10100117</t>
  </si>
  <si>
    <t>Dejanović, Božidar, Otto Barak, Petar Čolović, Nebojša Janjić, Željka Savić, Nikola Gvozdanović, and Maja Ružić. 2024. "Hospital Mortality in Acute Decompensation of Alcoholic Liver Cirrhosis: Can Novel Survival Markers Outperform Traditional Ones?" Journal of Clinical Medicine 13, no. 20: 6208. https://doi.org/10.3390/jcm13206208</t>
  </si>
  <si>
    <t>Lipan, Lavinia-Eugenia, Simona Ioanitescu, Alexandra-Oana Enache, Adrian Saftoiu, and Alina Daniela Tanase. 2024. "Is Contrast-Enhanced Ultrasonography a New, Reliable Tool for Early-Graft-versus-Host Disease Diagnosis?" Journal of Clinical Medicine 13, no. 20: 6065. https://doi.org/10.3390/jcm13206065</t>
  </si>
  <si>
    <t>Basirinia, Ghazal, Muhammad Ali, Albert Comelli, Alessandro Sperandeo, Sebastiano Piana, Pierpaolo Alongi, Costanza Longo, Domenico Di Raimondo, Antonino Tuttolomondo, and Viviana Benfante. 2024. "Theranostic Approaches for Gastric Cancer: An Overview of In Vitro and In Vivo Investigations" Cancers 16, no. 19: 3323. https://doi.org/10.3390/cancers16193323</t>
  </si>
  <si>
    <t>Rimbaș, Mihai, Andra-Cristiana Dumitru, Giulia Tripodi, and Alberto Larghi. 2024. "EUS-Guided Radiofrequency Ablation Therapy for Pancreatic Neoplasia" Diagnostics 14, no. 19: 2111. https://doi.org/10.3390/diagnostics14192111</t>
  </si>
  <si>
    <t>Liu, Jie, Qian Zhang, Yao Liu, Hai-Xia Ma, Xu Han, Ying Ma, Li-Li Zhao, and Jia Li. 2024. "Porto-Sinusoidal Vascular Disease: A New Nomenclature Different from Idiopathic Non-Cirrhotic Portal Hypertension" Diagnostics 14, no. 18: 2053. https://doi.org/10.3390/diagnostics14182053</t>
  </si>
  <si>
    <t>El Hajra, Ismael, Elba Llop, Santiago Blanco, Christie Perelló, Carlos Fernández-Carrillo, and José Luis Calleja. 2024. "Portal Vein Thrombosis in COVID-19: An Underdiagnosed Disease?" Journal of Clinical Medicine 13, no. 18: 5599. https://doi.org/10.3390/jcm13185599</t>
  </si>
  <si>
    <t>Singh, Sahib, Saurabh Chandan, Dushyant Singh Dahiya, Ganesh Aswath, Daryl Ramai, Marcello Maida, Andrea Anderloni, Nicola Muscatiello, and Antonio Facciorusso. 2024. "Impact of GLP-1 Receptor Agonists in Gastrointestinal Endoscopy: An Updated Review" Journal of Clinical Medicine 13, no. 18: 5627. https://doi.org/10.3390/jcm13185627</t>
  </si>
  <si>
    <t>Tang, Tiequn, and Rongfu Zhang. 2024. "A Multi-Task Model for Pulmonary Nodule Segmentation and Classification" Journal of Imaging 10, no. 9: 234. https://doi.org/10.3390/jimaging10090234</t>
  </si>
  <si>
    <t>Vilas-Boas, Filipe, Tiago Ribeiro, Guilherme Macedo, Jahnvi Dhar, Jayanta Samanta, Sokol Sina, Erminia Manfrin, Antonio Facciorusso, Maria Cristina Conti Bellocchi, Nicolò De Pretis, and et al. 2024. "Endoscopic Ultrasound-Guided Through-the-Needle Biopsy: A Narrative Review of the Technique and Its Emerging Role in Pancreatic Cyst Diagnosis" Diagnostics 14, no. 15: 1587. https://doi.org/10.3390/diagnostics14151587</t>
  </si>
  <si>
    <t>Wahid, M., Saqib, F., Ahmedah, H. T., Gavris, C. M., De Feo, V., Hogea, M., Moga, M., &amp; Chicea, R</t>
  </si>
  <si>
    <t>Cucumis sativus L. Seeds Ameliorate Muscular Spasm-Induced Gastrointestinal and Respiratory Disorders by Simultaneously Inhibiting Calcium Mediated Signaling Pathway</t>
  </si>
  <si>
    <t>Panou, Evgenia, Gokhan Zengin, Nikola Milic, Christos Ganos, Konstantia Graikou, and Ioanna Chinou. 2024. "A Comparative UPLC/HRMS Molecular Networking-Enhanced Study on the Phenolic Profiles and Bioactivities of Three Medicinally Significant Species of Onosma (Boraginaceae)" Plants 13, no. 24: 3468. https://doi.org/10.3390/plants13243468</t>
  </si>
  <si>
    <t>https://www.webofscience.com/wos/woscc/full-record/WOS:001383974500001</t>
  </si>
  <si>
    <t>Guo, Qiuting, Jinhui Wang, Caixia Ni, Jiaojiao Pan, Junbo Zou, Yajun Shi, Jing Sun, Xiaofei Zhang, Deng Wang, and Fei Luan. "Research progress on the natural products in the intervention of myocardial infarction." Frontiers in Pharmacology 15 (2024): 1445349.</t>
  </si>
  <si>
    <t>https://www.webofscience.com/wos/woscc/full-record/WOS:001304289000001</t>
  </si>
  <si>
    <t>Xing, Fei, Zhicheng Wang, Noor Bahadar, Can Wang, and Xu-Dong Wang. "Molecular insights into kaempferol derivatives as potential inhibitors for CDK2 in colon cancer: pharmacophore modeling, docking, and dynamic analysis." Frontiers in Chemistry 12 (2024): 1440196.</t>
  </si>
  <si>
    <t>https://www.webofscience.com/wos/woscc/full-record/WOS:001303606300001</t>
  </si>
  <si>
    <t>Guo, L., Xue, X., Zhou, Y. et al. Deciphering the Antidiarrheal Mechanisms of Macleaya cordata by Combining Network Pharmacology, Molecular Docking, and Experimental Evaluations. Rev. Bras. Farmacogn. 34, 637–646 (2024). https://doi.org/10.1007/s43450-024-00514-x</t>
  </si>
  <si>
    <t>https://www.webofscience.com/wos/woscc/full-record/WOS:001154641800002</t>
  </si>
  <si>
    <t>Wahid, Muqeet, Fatima Saqib, Ghulam Abbas, Shahid Shah, Abdulrahman Alshammari, Thamer H. Albekairi, Anam Ali, Muhammad Khurm, and Mohammad S. Mubarak. "Cardioprotective and hypotensive mechanistic insights of hydroethanolic extract of Cucumis melo L. kernels in isoprenaline-induced cardiotoxicity based on metabolomics and in silico electrophysiological models." Frontiers in Pharmacology 14 (2024): 1277594.</t>
  </si>
  <si>
    <t>https://www.webofscience.com/wos/woscc/full-record/WOS:001158919600001</t>
  </si>
  <si>
    <t>Matejić, Jelena S., Anđela V. Dragićević, Miloš S. Jovanović, Lazar D. Žarković, Ana M. Džamić, Snežana S. Hinić, and Dragana R. Pavlović. "Plant Products for Musculoskeletal, Respiratory, Circulatory, and Genitourinary Disorders in Eastern and South-Eastern Serbia–Folk Uses Comparison with Official Recommendations." Records of Natural Products 18, no. 1 (2024): 1-52.</t>
  </si>
  <si>
    <t>Romeo Micu, Anca Lucia Chicea, Dan Georgian Bratu, Paula Nita, Georgiana Nemeti, Radu Chicea</t>
  </si>
  <si>
    <t>Ultrasound and magnetic resonance imaging in the prenatal diagnosis of open spina bifida</t>
  </si>
  <si>
    <t>Talamonti, Giuseppe. "Reflections upon the intrauterine repair of myelomeningocele." Child's Nervous System 40, no. 5 (2024): 1571-1575.</t>
  </si>
  <si>
    <t>https://www.webofscience.com/wos/woscc/full-record/WOS:001188359900001</t>
  </si>
  <si>
    <t>Grigore NI, Pirvut V, Totan M, Bratu D, Mitariu SI, Mitariu MC, Chicea R, Sava M, Hasegan A.</t>
  </si>
  <si>
    <t>Farhan, Muhammad, Zhi Ling, Zahir Shah, Saeed Islam, Mansoor H. Alshehri, and Elisabeta Antonescu. "A multi-layer neural network approach for the stability analysis of the Hepatitis B model." Computational Biology and Chemistry 113 (2024): 108256.</t>
  </si>
  <si>
    <t>Shutaywi, Meshal, Jawad Raza, Liaquat Ali Lund, Zahir Shah, Narcisa Vrinceanu, and Wejdan Deebani. "Optimization of heat transfer in a channel with stretching walls using a magnetized tetra-hybrid nanofluid." Advances in Mechanical Engineering 16, no. 11 (2024): 16878132241293959.</t>
  </si>
  <si>
    <t>Shutaywi, Meshal, Zahir Shah, Narcisa Vrinceanu, Rashid Jan, and Wejdan Deebani. "Exploring the dynamics of HIV and CD4+ T-cells with non-integer derivatives involving nonsingular and nonlocal kernel." Scientific Reports 14, no. 1 (2024): 24506.</t>
  </si>
  <si>
    <t>Khan, Muhammad Salim, Zahir Shah, Muhammad Rooman, Hakim AL Garalleh, Narcisa Vrinceanu, and Waris Khan. "Rayleigh-Benard convection and sensitivity analysis of magnetized couple stress water conveying bionanofluid flow with thermal diffusivities effect." Results in Engineering 23 (2024): 102652.</t>
  </si>
  <si>
    <t>Shutaywi, M., Shah, Z. &amp; Jan, R. A robust study of the dynamics of tumor–immune interaction for public health via fractional framework. Eur. Phys. J. Spec. Top. (2024). https://doi.org/10.1140/epjs/s11734-024-01210-6</t>
  </si>
  <si>
    <t>Deebani, Wejdan, Zahir Shah, Muhammad Rooman, Naeem Ullah Khan, Narcisa Vrinceanu, and Meshal Shutaywi. "Computational modelling of micropolar blood-based magnetised hybrid nanofluid flow over a porous curved surface in the presence of artificial bacteria." Frontiers in Chemistry 12 (2024): 1397066.</t>
  </si>
  <si>
    <t>Wejdan Deebani, Ubaidullah Yashkun, Sumera Dero, Liaquat Ali Lund, Zahir Shah, Narcisa Vrinceanu, Meshal Shutaywi,
Numerical simulation and stability analysis of radiative magnetized hybridized ferrofluid flow with acute magnetic force over shrinking/stretching surface,
Results in Engineering,
Volume 22,
2024,
102315,
ISSN 2590-1230,</t>
  </si>
  <si>
    <t>Zahir Shah, Muhammad Sulaiman, Waris Khan, Narcisa Vrinceanu, Mansoor H. Alshehri,
Gyrotactic microorganism's and heat transfer analysis of water conveying MHD SWCNT nanoparticles using fourth-grade fluid model over Riga plate,
Case Studies in Thermal Engineering,
Volume 55,
2024,
104119,
ISSN 2214-157X,</t>
  </si>
  <si>
    <t>Ahmed M. Galal, Abdelkader Mabrouk, Hawzhen Fateh M. Ameen, Munawar Abbas, Dennis Ling Chuan Ching, Mohammad Saqlain Sajjad, Abdullah A. Faqihi, Lioua Kolsi, Abid Ali Memon &amp; Ilyas Khan. (2025) Optimizing flow and heat transfer in industrial processes: The potential of trihybrid nanofluid and thermal-radiation using Hamilton-Crosser and Xue models. Journal of Radiation Research and Applied Sciences 18:1, pages 101322.</t>
  </si>
  <si>
    <t>Boicean, A., Bratu, D., Bacila, C., Tanasescu, C., Fleacă, R. S., Mohor, C. I., Comaniciu, A., Băluță, T., Roman, M. D., Chicea, R., Cristian, A. N., Hasegan, A., Birsan, S., Dura, H., &amp; Mohor, C. I.</t>
  </si>
  <si>
    <t>AUTHOR=Wang Huimei , Li Shuo , Zhang Luping , Zhang Nan 
TITLE=The role of fecal microbiota transplantation in type 2 diabetes mellitus treatment
JOURNAL=Frontiers in Endocrinology
VOLUME=Volume 15 - 2024
YEAR=2024
URL=https://www.frontiersin.org/journals/endocrinology/articles/10.3389/fendo.2024.1469165
DOI=10.3389/fendo.2024.1469165</t>
  </si>
  <si>
    <t>Muhammad Farhan, Zhi Ling, Zahir Shah, Saeed Islam, Mansoor H. Alshehri, Elisabeta Antonescu,
A multi-layer neural network approach for the stability analysis of the Hepatitis B model,
Computational Biology and Chemistry,
Volume 113,
2024,
108256,
ISSN 1476-9271,
https://doi.org/10.1016/j.compbiolchem.2024.108256.</t>
  </si>
  <si>
    <t>Shutaywi, M., Shah, Z., Vrinceanu, N. et al. Exploring the dynamics of HIV and CD4+ T-cells with non-integer derivatives involving nonsingular and nonlocal kernel. Sci Rep 14, 24506 (2024). https://doi.org/10.1038/s41598-024-73580-9</t>
  </si>
  <si>
    <t>Shutaywi, Meshal, Zahir Shah, and Rashid Jan. "A robust study of the dynamics of tumor–immune interaction for public health via fractional framework." The European Physical Journal Special Topics (2024): 1-20.</t>
  </si>
  <si>
    <t>Oprinca, George-Călin, Cosmin-Ioan Mohor, Alexandra Oprinca-Muja, Adrian Hașegan, Adrian-Nicolae Cristian, Sorin-Radu Fleacă, Ioana Boeraș et al. "Unveiling the Pathological Mechanisms of Death Induced by SARS-CoV-2 Viral Pneumonia." Microorganisms 12, no. 3 (2024): 459.</t>
  </si>
  <si>
    <t>Shah, Zahir, Muhammad Sulaiman, Waris Khan, Narcisa Vrinceanu, and Mansoor H. Alshehri. "Gyrotactic microorganism's and heat transfer analysis of water conveying MHD SWCNT nanoparticles using fourth-grade fluid model over Riga plate." Case Studies in Thermal Engineering 55 (2024): 104119.</t>
  </si>
  <si>
    <t>Zaman, Tahir, Zahir Shah, Muhammad Rooman, Waris Khan, and Hakim AL Garalleh. "Computation analysis of unsteady second grade biomagnetic micropolar blood base nanofluid flow with motile gyrotactic microorganisms." International Journal of Modelling and Simulation (2024): 1-18.</t>
  </si>
  <si>
    <t>Hașegan, Adrian, Ionela Mihai, Cosmin Adrian Teodoru, Ioana Bogdan Matacuta, Horațiu Dura, Samuel Bogdan Todor, Cristian Ichim et al. "Exploring the Challenges of Using Minimal Invasive Surgery to Treat Stress Urinary Incontinence: Insights from a Retrospective Case-Control Study." Diagnostics 14, no. 3 (2024): 323.</t>
  </si>
  <si>
    <t>Șiancu, Paul, Adrian Boicean, Denisa Tănăsescu, Dan Bratu, and Ciprian Tănăsescu. "Advantages of mechanical anastomosis in rectal cancer surgery." Journal of Mind and Medical Sciences 11, no. 1 (2024): 210-217.</t>
  </si>
  <si>
    <t>Bratu D, Chicea R, Ciprian T, Beli L, Dan S, Mihetiu A, Adrian B.</t>
  </si>
  <si>
    <t>A rare case of ileus caused by ileum endometriosis</t>
  </si>
  <si>
    <t>Thirumurthy, Sathish K., and Mahsheena Mohammed. "A rare case of invasive endometriosis causing intestinal obstruction." Journal of Surgical Case Reports 2024, no. 2 (2024): rjae082.</t>
  </si>
  <si>
    <t>https://www.webofscience.com/wos/woscc/full-record/WOS:001167667100017</t>
  </si>
  <si>
    <t>Chicea D. Neamțu B. Chicea R., Chicea LM</t>
  </si>
  <si>
    <t>THE APPLICATION OF AFM FOR BIOLOGICAL SAMPLES IMAGING</t>
  </si>
  <si>
    <t>Chicea, Dan, Alexandra Nicolae-Maranciuc, and Liana-Maria Chicea. "Silver nanoparticles-chitosan nanocomposites: a comparative study regarding different chemical syntheses procedures and their antibacterial effect." Materials 17, no. 5 (2024): 1113.</t>
  </si>
  <si>
    <t>https://www.webofscience.com/wos/woscc/full-record/WOS:001182825300001</t>
  </si>
  <si>
    <t>Grigore N, Totan M, Pirvut V, Mitariu SI, Chicea RA, Sava MI, Hasegan AD.</t>
  </si>
  <si>
    <t>Mihai, Ionela, Horatiu Dura, Cosmin Adrian Teodoru, Samuel Bogdan Todor, Cristian Ichim, Nicolae Grigore, Cosmin Ioan Mohor et al. "Intraoperative ultrasound: bridging the gap between laparoscopy and surgical precision during 3D laparoscopic partial nephrectomies." Diagnostics 14, no. 9 (2024): 942.</t>
  </si>
  <si>
    <t>Spilotros, Marco, Salvatore Gerbasi, Francesco Lasorsa, Gaetano de Rienzo, Lorenzo Balducci, Pasquale Ditonno, and Giuseppe Lucarelli. "Sacral neuromodulation: device improvement and current applications in urology." Medicina 60, no. 3 (2024): 509.</t>
  </si>
  <si>
    <t>Vintila, Bogdan Ioan, Anca Maria Arseniu, Claudiu Morgovan, Anca Butuca, Victoria Bîrluțiu, Carmen Maximiliana Dobrea, Luca Liviu Rus et al. "A real-world study on the clinical characteristics, outcomes, and relationship between antibiotic exposure and Clostridioides difficile infection." Antibiotics 13, no. 2 (2024): 144.</t>
  </si>
  <si>
    <t>CHICEA Radu (Lucian Blaga University of Sibiu, Faculty of Medicine), CHICEA Anca Lucia (Lucian Blaga University of Sibiu, Faculty of Medicine), MIHETIU Alin (Lucian Blaga University of Sibiu, Faculty of Medicine), TANTAR Cristian Alexandru (Lucian Blaga University of Sibiu, Faculty of Medicine), CERNUSCA MITARIU Mihaela Maria (Lucian Blaga University of Sibiu, Faculty of Medicine), CERNUSCA MITARIU Sebastian Ioan (Lucian Blaga University of Sibiu, Faculty of Medicine), ROMAN Corina (Lucian Blaga University of Sibiu, Faculty of Medicine), COMANEANU Raluca Monica (Titu Maiorescu University of Bucharest,Faculty of Dental Medicine), BRATU Dan (Lucian Blaga University of Sibiu, Faculty of Medicine), MANEA Marinela Minodora (UMF Iuliu Hatieganu Cluj Napoca)</t>
  </si>
  <si>
    <t>Comparative Study Between Tissues Induced Immunohistochemical
Changes of Thread Granulomas and Textile Allografts</t>
  </si>
  <si>
    <t>Mihetiu, A; Bratu, D; (...); Sandu, A, Therapeutic Options in Hydatid Hepatic Cyst Surgery: A Retrospective Analysis of Three Surgical Approaches, 
DIAGNOSTICS
Volume14Issue13
DOI10.3390/diagnostics14131399</t>
  </si>
  <si>
    <t>Mihetiu, A; Bratu, DG; (...); Sandu, A, Primary Hydatid Cyst of the Pancreas: A Literature Review on a Rare and Challenging Occurrence of Echinococcosis, 
CUREUS JOURNAL OF MEDICAL SCIENCE
Volume16Issue5
DOI10.7759/cureus.60797</t>
  </si>
  <si>
    <t>CHICEA Radu (Faculty of Medicine, LBUS), BRATU Dan (Faculty of Medicine, LBUS), CHICEA Anca Lucia (Faculty of Medicine, LBUS), MIHETIU Alin (Faculty of Medicine, LBUS), PRELUCA Vlad (Faculty of Medicine, LBUS), TANTAR Cristian (Faculty of Medicine, LBUS), SAVA Mihai (Faculty of Medicine, LBUS)</t>
  </si>
  <si>
    <t>A comparative Histologic and Immunohistochemistry Evaluation
Between Normal Aponeurotic Tissue, Fibrotic Aponeurotic Scars and
Polypropylene Embedded Aponeurotic Scars</t>
  </si>
  <si>
    <t>Mihetiu, A; Bratu, D; (...); Hasegan, A., et.all, Optimized Strategies for Managing Abdominal Hydatid Cysts and Their Complications, 
DIAGNOSTICS
Volume14Issue13
DOI10.3390/diagnostics14131346</t>
  </si>
  <si>
    <t>Pleş L, Radosa JC, Sima RM, Chicea R, Olaru OG, Poenaru MO</t>
  </si>
  <si>
    <t>The Accuracy of Cytology, Colposcopy and Pathology in Evaluating Precancerous Cervical Lesions</t>
  </si>
  <si>
    <t>Yang, Hui, Walid Aydi, Nisreen Innab, Mohamed E. Ghoneim, and Massimiliano Ferrara. "Classification of cervical cancer using Dense CapsNet with Seg-UNet and denoising autoencoders." Scientific Reports 14, no. 1 (2024): 31764.</t>
  </si>
  <si>
    <t>https://www.webofscience.com/wos/woscc/full-record/WOS:001386372700008</t>
  </si>
  <si>
    <t>Alshammari, Aya Hasan, Hideshi Ishii, Takaaki Hirotsu, Hideyuki Hatakeyama, Masayo Morishita, and Eric di Luccio. "Bridging the gap in cervical cancer screening for underserved communities: MCED and the promise of future technologies." Frontiers in Oncology 14 (2024): 1407008.</t>
  </si>
  <si>
    <t>https://www.webofscience.com/wos/woscc/full-record/WOS:001288865000001</t>
  </si>
  <si>
    <t>Poenaru MO, Hamoud BH, Sima RM, Valcea ID, Chicea R, Ples L.</t>
  </si>
  <si>
    <t>Persistent Left Superior Vena Cava Significance in Prenatal Diagnosis-Case Series</t>
  </si>
  <si>
    <t>Li, Tian-Gang, Bin Ma, and Wen-Rui Wu. "Prenatal diagnosis of type III persistent left superior vena cava using high-definition flow render mode and spatiotemporal image correlation: a case description." Quantitative Imaging in Medicine and Surgery 14, no. 12 (2024): 9789.</t>
  </si>
  <si>
    <t>https://www.webofscience.com/wos/woscc/full-record/WOS:001390246000016</t>
  </si>
  <si>
    <t>Branković, Nemanja S., Nikola N. Radovanović, Bratislav Kirćanski, Siniša U. Pavlović, Nikola Vujadinović, Vojislav Sajić, Ana Milašinović, Vesna Bisenić, and Goran Milašinović. "Long-term follow-up of the patients with pacemaker leads implanted through persistent left superior vena cava." Srpski arhiv za celokupno lekarstvo 152, no. 9-10 (2024): 456-460.</t>
  </si>
  <si>
    <t>https://www.webofscience.com/wos/woscc/full-record/WOS:001367250600003</t>
  </si>
  <si>
    <t>Li, Tian‐gang, Wen‐rui Wu, Bin Ma, Zhi‐heng Yan, and Ke‐xiong Niu. "Prenatal diagnosis of persistent left superior vena cava using high‐definition flow render mode and spatiotemporal image correlation." Journal of Ultrasound in Medicine 43, no. 11 (2024): 2177-2185.</t>
  </si>
  <si>
    <t>https://www.webofscience.com/wos/woscc/full-record/WOS:001289230200001</t>
  </si>
  <si>
    <t>Miheţiu AF, Bratu DG, Popescu OM, Juravle C, Dumitrean IE, Chicea R.</t>
  </si>
  <si>
    <t>Mvoula, Lord, Tarek Khrisat, and Meno Lueders. "A Case of Left-Sided Acute Appendicitis in a 45-Year-Old Man with Situs Inversus Totalis Managed by Emergent Laparoscopic Appendectomy." The American Journal of Case Reports 25 (2024): e942323-1.</t>
  </si>
  <si>
    <t>https://www.webofscience.com/wos/woscc/full-record/WOS:001186413200001</t>
  </si>
  <si>
    <t>Ples, Liana, Radu Chicea, Mircea-Octavian Poenaru, Adrian Neacsu, Romina Marina Sima, and Romeo Micu</t>
  </si>
  <si>
    <t>Can Anorectal Atresia Be Diagnosed in the First Trimester of Pregnancy? A Systematic Literature Review</t>
  </si>
  <si>
    <t>Passananti, E., E. Bevilacqua, G. Di Marco, F. Felici, M. Trapani, V. Ciavarro, C. Di Ilio, A. Lanzone, and A. Familiari. "Management and outcome of fetal abdominal cyst in first trimester: systematic review of the literature." Ultrasound in Obstetrics &amp; Gynecology 64, no. 6 (2024): 721-729</t>
  </si>
  <si>
    <t>https://www.webofscience.com/wos/woscc/full-record/WOS:001357317400001</t>
  </si>
  <si>
    <t>Wilms, Miriam, Ekkehart Jenetzky, Stefanie Märzheuser, Reinhard Busse, and Ulrike Nimptsch. "Treatment of anorectal malformations in German hospitals: analysis of national hospital discharge data from 2016 to 2021." European Journal of Pediatric Surgery 34, no. 06 (2024): 501-511.</t>
  </si>
  <si>
    <t>https://www.webofscience.com/wos/woscc/full-record/WOS:001178283500001</t>
  </si>
  <si>
    <t>Fisal Asiria,  Md Irfanul Haque Siddiquib,  Masood Ashraf Alic, Tabish Alamd,  Dan Dobrotă,  Radu Chicea,  Robert Daniel Dobrotă</t>
  </si>
  <si>
    <t>Mathematical modeling of active contraction of the human cardiac myocyte: A review</t>
  </si>
  <si>
    <t>Szymkowski, M., Goła̧b, J., Perz, K., Jura, B. (2024). Mathematical Modelling for Automatic Cell Contractions Detection and Their Directions in Artificially Grown Human Cardiomyocytes. In: Saeed, K., Dvorský, J. (eds) Computer Information Systems and Industrial Management. CISIM 2024. Lecture Notes in Computer Science, vol 14902. Springer, Cham. https://doi.org/10.1007/978-3-031-71115-2_30</t>
  </si>
  <si>
    <t>https://link.springer.com/chapter/10.1007/978-3-031-71115-2_30</t>
  </si>
  <si>
    <t>Asiri Fisal
Siddiqui Md Irfanul Haque
Ali Masood Ashraf
Alam Tabish
Dobrotă Dan
Chicea Radu
Dobrotă Robert Daniel</t>
  </si>
  <si>
    <t>Mathematical modeling of active contraction of the human cardiac myocyte: a review.</t>
  </si>
  <si>
    <t>Byeong-Jun Kim, Chiseung Lee, Optimizing inferior vena cava filter design: A computational fluid dynamics study on strut configuration for enhanced hemodynamic performance and thrombosis reduction,
Heliyon, Volume 10, Issue 11, 2024, e32667, ISSN 2405-8440, https://doi.org/10.1016/j.heliyon.2024.e32667.</t>
  </si>
  <si>
    <t>https://www.cell.com/heliyon/fulltext/S2405-8440(24)08698-5</t>
  </si>
  <si>
    <t>Fisal Asiri, Md Irfanul Haque Siddiqui, Masood Ashraf Ali, Tabish Alam, Dan Dobrotă, Radu Chicea and Robert Daniel Dobrotă</t>
  </si>
  <si>
    <t>Afnan Elhamshari, Khalil Elkhodary, Proposing a Caputo-Land System for active tension. Capturing variable viscoelasticity, Heliyon, February 12, 2024DOI:https://doi.org/10.1016/j.heliyon.2024.e26143</t>
  </si>
  <si>
    <t>https://www.cell.com/heliyon/fulltext/S2405-8440(24)02174-1?_returnURL=https%3A%2F%2Flinkinghub.elsevier.com%2Fretrieve%2Fpii%2FS2405844024021741%3Fshowall%3Dtrue</t>
  </si>
  <si>
    <t>Mohor CI, Fleaca SR, Oprinca Muja A, Oprinca GC, Roman MD, Chicea R, Boicean AG, Dura H, Tanasescu C, Ion NC, Faur M</t>
  </si>
  <si>
    <t>A Rare Case of Polysplenia Syndrome Associated with Severe Cardiac Malformations and Congenital Alveolar Dysplasia in a One-Month-Old Infant: A Complete Macroscopic and Histopathologic Study</t>
  </si>
  <si>
    <t>Oprinca, George Călin, Cosmin-Ioan Mohor, Alina-Simona Bereanu, Lilioara-Alexandra Oprinca-Muja, Iancu Bogdan-Duică, Sorin Radu Fleacă, Adrian Hașegan et al. "Detection of SARS-CoV-2 Viral Genome and Viral Nucleocapsid in Various Organs and Systems." International Journal of Molecular Sciences 25, no. 11 (2024): 5755.</t>
  </si>
  <si>
    <t>Prenatal Diagnosis of Bovine Aortic Arch Anatomic Variant</t>
  </si>
  <si>
    <t>Liu, Yu, Chuanfen Gao, Yi Zhou, Sheng Zhao, Xiufang Shuai, Enfa Zhao, Feng Chen, and Chaoxue Zhang. "Bovine aortic arch: a potential indicator that may not serve in prenatal diagnosis-a study based on fetal anatomy, genetics, and postnatal clinical outcomes." BMC Pregnancy and Childbirth 24, no. 1 (2024): 658.</t>
  </si>
  <si>
    <t>https://www.webofscience.com/wos/woscc/full-record/WOS:001336899600002</t>
  </si>
  <si>
    <t>Avrigean E, Stetiu M, Oleksik ME, Stetiu AA, Tanasescu CH, Chicea R, Dura H, Boicean A.</t>
  </si>
  <si>
    <t>Theoretical and Experimental Determination of the Fracture-Risk Areas on the Electrofusion Socket Made of High Density Polyethylene</t>
  </si>
  <si>
    <t>Filip, Stefan-Mihai, Eugen Avrigean, and Adrian-Marius Pascu. "Damage to Natural Gas Distribution Steel Pipelines caused by Rigid Bodies resulting from the Excavation of Laying Trenches." Engineering, Technology &amp; Applied Science Research 14, no. 1 (2024): 12984-12987.</t>
  </si>
  <si>
    <t>https://www.webofscience.com/wos/woscc/full-record/WOS:001173528400057</t>
  </si>
  <si>
    <t>Vasile Calin Arcas (ULBS),Ioan Andrei Tig,Doru Florian Cornel Moga (ULBS),Alexandra Lavinia Vlad,Corina Roman-Filip (ULBS), Anca Maria Fratila (ULBS)</t>
  </si>
  <si>
    <t>Evaluation of Serum and Salivary Lipid Peroxidation Levels According to Periodontitis Type
Demir, GO; Alver, A and Baltacioglu, E
Jun 2024
HASEKI TIP BULTENI-MEDICAL BULLETIN OF HASEKI</t>
  </si>
  <si>
    <t>DOI: 10.4274/haseki.galenos.2024.9522</t>
  </si>
  <si>
    <t>Vasile Calin Arcas
Vasile Calin Arcas (ULBS) ,Anca Maria Fratila(ULBS),Doru Florian Cornel Moga(ULBS),Iulian Roman-Filip(ULBS),Ana-Maria Cristina Arcas(ULBS),Corina Roman-Filip (ULBS) and Mihai Sava (ULBS)</t>
  </si>
  <si>
    <t>Importance of Fecal Microbiota Transplantation and Molecular Regulation as Therapeutic Strategies in Inflammatory Bowel Diseases
Olga, B; Boicean, A; (...); Onisor, DM
Dec 2024
NUTRIENTS</t>
  </si>
  <si>
    <t>https://doi.org/10.3390/nu16244411</t>
  </si>
  <si>
    <t>Doru-Florian-Cornel Moga(ULBS),Gabriela Vlădoiu(ULBS),Anca-Maria Frățilă(ULBS),Andreea-Alina Dan,Daniel Popa and Valentin Oprea</t>
  </si>
  <si>
    <t>Sunitinib Stimulates Cellular Senescence of Gastrointestinal Stromal Tumor Cells through Inhibition of SIRT1Song, XZ; Zhu, HB; (...); Wang, BMApr 2025RUSSIAN JOURNAL OF BIOORGANIC CHEMISTRY 51 (2) , pp.743-754
Song, XZ; Zhu, HB; (...); Wang, BM
Apr 2025
RUSSIAN JOURNAL OF BIOORGANIC CHEMISTRY</t>
  </si>
  <si>
    <t>https://1510g2586-y-https-link-springer-com.z.e-nformation.ro/article/10.1134/S1068162024605329</t>
  </si>
  <si>
    <t>Roman MD, Russu O, Mohor C, Necula R, Boicean A, Todor A, Mohor C and Fleaca SR:</t>
  </si>
  <si>
    <t>Outcomes in revision total knee arthroplasty (Review). Exp Ther Med 23: 29, 2022</t>
  </si>
  <si>
    <t>Yuki Suzuki, Koji Iwasaki, Zenta Joutoku, Tomohiro Onodera, Masatake Matsuoka, Ryosuke Hishimura, Masanari Hamasaki, Eiji Kondo and Norimasa Iwasaki - High-concentration continuous local antibacterial perfusion therapy: safety and potential efficacy for acute and chronic periprosthetic knee joint infectionSICOT-J, 10 (2024) 51, DOI: https://doi.org/10.1051/sicotj/2024048</t>
  </si>
  <si>
    <t>. https://www.sicot-j.org/articles/sicotj/full_html/2024/01/sicotj240059/sicotj240059.html</t>
  </si>
  <si>
    <t>Hong, S.H.; Kwon, S.C.; Lee, J.H.; Moon, S.; Kim, J.I. Influence of Diabetes Mellitus on Postoperative Complications After Total Knee Arthroplasty: A Systematic Review and Meta-Analysis. Medicina 2024, 60, 1757. https://doi.org/10.3390/medicina60111757</t>
  </si>
  <si>
    <t>/https://www.mdpi.com/1648-9144/60/11/1757</t>
  </si>
  <si>
    <t>Corti, A.; Galante, S.; Rauch, R.; Chiappetta, K.; Corino, V.; Loppini, M. Leveraging Transfer Learning for Predicting Total Knee Arthroplasty Failure from Post‐operative Radiographs. J. exp. orthop. 2024, 11 (4), e70097. https://doi.org/10.1002/jeo2.70097.</t>
  </si>
  <si>
    <t>https://esskajournals.onlinelibrary.wiley.com/doi/10.1002/jeo2.70097</t>
  </si>
  <si>
    <t>Straub, J., Szymski, D., Walter, N. et al. Unikondyläre Knieendoprothesen zeigen ein signifikant erhöhtes Risiko für aseptische Revisionen im Vergleich zu ungekoppelten und gekoppelten TKA. Orthopädie (2024). https://doi.org/10.1007/s00132-024-04561-z</t>
  </si>
  <si>
    <t>https://link.springer.com/article/10.1007/s00132-024-04561-z</t>
  </si>
  <si>
    <t>Labouyrie, A.; Dаrtus, J.; Putman, S.; Trouillez, T.; Migаud, H.; Pаsquier, G. Rate of Complications and Short-Term Functional Results of Revision Total Knee Arthroplasty for Tibio-Femoral Instability: Do Stability and Range of Motion Are Restored in 62 Revisions. Orthopaedics &amp; Traumatology: Surgery &amp; Research 2024, 103986. https://doi.org/10.1016/j.otsr.2024.103986.</t>
  </si>
  <si>
    <t>https://www.sciencedirect.com/science/article/abs/pii/S1877056824002676?via=ihub</t>
  </si>
  <si>
    <t>Zhao, G., Huang, X., Shi, J. et al. Impact of systemic lupus erythematosus (SLE) on outcomes following aseptic and septic revision total knee arthroplasty: an analysis of the 2005–2018 nationwide inpatient sample. Clin Rheumatol (2024). https://doi.org/10.1007/s10067-024-07098-w</t>
  </si>
  <si>
    <t>https://link.springer.com/article/10.1007/s10067-024-07098-w</t>
  </si>
  <si>
    <t>Puijk, R.; Lubbe, P.; Sierevelt, I. N.; Kristians, A. E.; Boer, J.; Nolte, P. A. The Diagnostic Characteristic and Reproducibility of Bone Scintigraphy Single-Photon Emission Computed Tomography/Computed Tomography (SPECT/CT) for Diagnosing Aseptic Loosening of Uncemented Total Knee Arthroplasty. The Journal of Arthroplasty 2024, S0883540324000056. https://doi.org/10.1016/j.arth.2024.01.005.</t>
  </si>
  <si>
    <t>https://www.arthroplastyjournal.org/article/S0883-5403(24)00005-6/fulltext</t>
  </si>
  <si>
    <t>Buijs, G. S.; Kievit, A. J.; Ter Wee, M. A.; Magg, C.; Dobbe, J. G. G.; Streekstra, G. J.; Schafroth, M. U.; Blankevoort, L. Non‐invasive Quantitative Assessment of Induced Component Displacement Can Safely and Accurately Diagnose Tibial Component Loosening in Patients: A Prospective Diagnostic Study. Knee surg. sports traumatol. arthrosc. 2024, ksa.12299. https://doi.org/10.1002/ksa.12299.</t>
  </si>
  <si>
    <t>https://esskajournals.onlinelibrary.wiley.com/doi/10.1002/ksa.12299</t>
  </si>
  <si>
    <t>Murphy, J.; Pak, S.; Shteynman, L.; Winkeler, I.; Jin, Z.; Kaczocha, M.; Bergese, S.D. Mechanisms and Preventative Strategies for Persistent Pain following Knee and Hip Joint Replacement Surgery: A Narrative Review. Int. J. Mol. Sci. 2024, 25, 4722. https://doi.org/10.3390/ijms25094722</t>
  </si>
  <si>
    <t>https://www.mdpi.com/1422-0067/25/9/4722</t>
  </si>
  <si>
    <t>Straub, J.; Szymski, D.; Walter, N.; Wu, Y.; Melsheimer, O.; Grimberg, A.; Alt, V.; Steinbrueck, A.; Rupp, M. Unicondylar Knee Arthroplasty Demonstrating a Significant Increased Risk for Aseptic Revisions Compared to Unconstrained and Constrained Total Knee Arthroplasty: An Analysis of Aseptic Revisions after Unicondylar and Primary Total Knee Arthroplasty of the German Arthroplasty Registry. Knee surg. sports traumatol. arthrosc. 2024, ksa.12192. https://doi.org/10.1002/ksa.12192.</t>
  </si>
  <si>
    <t>https://esskajournals.onlinelibrary.wiley.com/doi/10.1002/ksa.12192</t>
  </si>
  <si>
    <t>Liang, Z. J.; Siang Koh, D. T.; Soong, J.; Lee, K. H.; Bin Abd Razak, H. R. Severity of Knee Osteoarthritis Does Not Affect Clinical Outcomes Following Proximal Fibular Osteotomy – A Systematic Review and Pooled Analysis. Journal of Clinical Orthopaedics and Trauma 2024, 102473. https://doi.org/10.1016/j.jcot.2024.102473.</t>
  </si>
  <si>
    <t>. https://www.journal-cot.com/article/S0976-5662(24)00142-5/fulltext</t>
  </si>
  <si>
    <t>Kyaw NR, Tram MK, Lakra A, Bernasek TL, Lyons ST, O'Connor CM. Patient Frailty is Correlated With Increased Adverse Events and Costs After Revision Knee Arthroplasty. J Arthroplasty. 2024 May;39(5):1165-1170.e3. doi: 10.1016/j.arth.2023.12.025.</t>
  </si>
  <si>
    <t>https://www.arthroplastyjournal.org/article/S0883-5403(23)01241-X/abstract</t>
  </si>
  <si>
    <t>Brown, L., Swiontkowski, M., Odland, K. et al. Effect of revision sacroiliac joint fusion on unresolved pain and disability: a retrospective cohort study. Eur Spine J (2024). https://doi.org/10.1007/s00586-023-08104-6</t>
  </si>
  <si>
    <t>https://link.springer.com/article/10.1007/s00586-023-08104-6</t>
  </si>
  <si>
    <t>Langworthy M, Dasa V, Spitzer AI. Knee osteoarthritis: disease burden, available treatments, and emerging options. Therapeutic Advances in Musculoskeletal Disease. 2024;16. doi:10.1177/1759720X241273009</t>
  </si>
  <si>
    <t>https://journals.sagepub.com/doi/10.1177/1759720X241273009</t>
  </si>
  <si>
    <t>Haragus, Horia; Prejbeanu Radu; Patrascu; Jenel; Faur, Cosmin: Roman, Mihai; Melinte, Razvan;  Timar, Bogdan; Codorean, Ion;  Stetson, William; Marra, Guido</t>
  </si>
  <si>
    <t>Cross-cultural adaptation and validation of the Romanian Oxford Shoulder Score. Medicine 97(23):p e10926, June 2018. | DOI: 10.1097/MD.0000000000010926</t>
  </si>
  <si>
    <t>Văruț, R.M.; Rotaru, L.T.; Truicu, F.N.; Singer, C.E.; Iulian-Nicolae, I.; Popescu, A.I.S.; Popescu, C.; Teisanu, C.; Sima, G.; Nicolaescu, O.E. Comparative Analysis of Osteointegration in Hydroxyapatite and Hydroxyapatite-Titanium Implants: An In Vivo Rabbit Model Study. J. Funct. Biomater. 2024, 15, 181. https://doi.org/10.3390/jfb15070181</t>
  </si>
  <si>
    <t>https://www.mdpi.com/2079-4983/15/7/181</t>
  </si>
  <si>
    <t>Roman, M.D.; Mohor, C.I.; Melinte, P.R.; Chicea, R.; Georgeanu, V.A.; Hasegan, A.; Boicean, A.G.; Fleacă, S.R.</t>
  </si>
  <si>
    <t>Meniscal Tear Management Associated with ACL Reconstruction. Appl. Sci. 2022, 12, 6175. https://doi.org/10.3390/app12126175</t>
  </si>
  <si>
    <t>Hanaki, S.; Fukushima, H.; Abe, K.; Ota, K.; Kobayashi, M.; Kawanishi, Y.; Kato, J.; Yoshida, M.; Takenaga, T.; Murakami, H.; Nozaki, M. Greater Rotational Knee Laxity Observed at Second-Look Arthroscopy in Patients with Failed Meniscal Repair Performed at the Time of Anterior Cruciate Ligament Reconstruction. Arthroscopy: The Journal of Arthroscopic &amp; Related Surgery 2024, S0749806324010855. https://doi.org/10.1016/j.arthro.2024.12.021.</t>
  </si>
  <si>
    <t>. https://www.arthroscopyjournal.org/article/S0749-8063(24)01085-5/abstract</t>
  </si>
  <si>
    <t>.Kapoor T, Kumar A, Gambhir V, Samal S, Farhan S, Aggarwal P. Medical Malpractice and Ethical Accountability A Case Study Analysis of Patient Safety Incidents. Seminars in Medical Writing and Education [Internet]. 2024 Dec. 31 [cited 2025 Apr. 25];3:500. Available from: https://mw.ageditor.ar/index.php/mw/article/view/500</t>
  </si>
  <si>
    <t>. https://mw.ageditor.ar/index.php/mw/article/view/500</t>
  </si>
  <si>
    <t>Roman, M.D.; Fleacă, S.R.; Mohor, C.I.; Bacila, C.; Bratu, D.; Teodoru, A.; Bocea, B.-A.; Boicean, A.G.</t>
  </si>
  <si>
    <t>Extraction of Broken Interlocking Tibial Nails: A Review of Surgical Techniques and Practical Management. Appl. Sci. 2023, 13, 1645. https://doi.org/10.3390/app13031645</t>
  </si>
  <si>
    <t>Zhu, Z.; Huang, F.; Zhao, Y.; Li, C.; Wei, H.; Liu, G.; Shao, Y.; Jia, M. Multi-Objective Optimization Study of Annular Fluid Flow Structure in Cordless Core Drilling Tools. Appl. Sci. 2024, 14, 7200. https://doi.org/10.3390/app14167200</t>
  </si>
  <si>
    <t>https://www.mdpi.com/2076-3417/14/16/7200</t>
  </si>
  <si>
    <t>Roman, M.D.; Fleacă, S.R.; Boicean, A.G.; Mohor, C.I.; Morar, S.; Dura, H.; Cristian, A.N.; Bratu, D.; Tanasescu, C.; Teodoru, A.; Necula, R.; Russu, O.</t>
  </si>
  <si>
    <t>Failure in Medical Practice: Human Error, System Failure, or Case Severity? Healthcare 2022</t>
  </si>
  <si>
    <t>.Teodoru, C.A.; Dura, H.; Roman, M.D.; Hașegan, A.; Tănăsescu, C.; Moisin, A.; Giurgiu, D.I.; Vică, M.L.; Stanca, H.; Cerghedean-Florea, M.-E.; et al. Bilateral Idiopathic Neuroretinitis. Diagnostics 2024, 14, 2386. https://doi.org/10.3390/diagnostics14212386</t>
  </si>
  <si>
    <t>. https://www.mdpi.com/2075-4418/14/21/2386</t>
  </si>
  <si>
    <t>Higgins, K. Elliott III MD*; Vinson, Amy E. MD†; Petrini, Laura MD, MSEd‡,§; Kotha, Rohini MD∥; Black, Stephanie A. MD, EdM¶. Embracing failure: Nurturing learning and well-being in anesthesiology and perioperative medicine. International Anesthesiology Clinics ():10.1097/AIA.0000000000000444, May 24, 2024. | DOI: 10.1097/AIA.0000000000000444</t>
  </si>
  <si>
    <t>https://journals.lww.com/anesthesiaclinics/abstract/9900/embracing_failure__nurturing_learning_and.73.aspx</t>
  </si>
  <si>
    <t>Pavlova, D.; Dovramadjiev, T.; Peev, I.; Daskalov, D.; Mirchev, N.; Dimova, R.; Radeva, J.; Szabo, G.; Mrugalska, B.; Kandioglou, A. Human Factors and Use of the Surgical Guide in Dentistry—Real Practice Example. In Intelligent Strategies for ICT; Kaiser, M. S., Xie, J., Rathore, V. S., Eds.; Lecture Notes in Networks and Systems; Springer Nature Singapore: Singapore, 2024; Vol. 941, pp 273–281. https://doi.org/10.1007/978-981-97-1260-1_22.</t>
  </si>
  <si>
    <t>https://link.springer.com/chapter/10.1007/978-981-97-1260-1_22</t>
  </si>
  <si>
    <t>Fleaca, S.R., Mohor, C.I., Dura, H., Chicea, R., Mohor, C., Boicean, A., &amp; Roman, M.D.</t>
  </si>
  <si>
    <t>Effect of patella resurfacing on functional outcome and revision rate in primary total knee arthroplasty (Review)</t>
  </si>
  <si>
    <t>.Bajwa S, Aneja K, Rudraraju R, et al. (December 13, 2024) Mid-term Outcomes of Patella Resurfacing During Total Knee Arthroplasty (TKA): Clinical, Functional, and Radiographic Insights. Cureus 16(12): e75679. doi:10.7759/cureus.75679</t>
  </si>
  <si>
    <t>. https://www.cureus.com/articles/317954-mid-term-outcomes-of-patella-resurfacing-during-total-knee-arthroplasty-tka-clinical-functional-and-radiographic-insights#!/</t>
  </si>
  <si>
    <t>Vasiliadis, Angelo Vasileiou MD, PhD1,2; Giovanoulis, Vasileios MD3. Patellar management in total knee arthroplasty: an educational aid. Singapore Medical Journal ():10.4103/singaporemedj.SMJ-2023-154, July 11, 2024. | DOI: 10.4103/singaporemedj.SMJ-2023-154</t>
  </si>
  <si>
    <t>https://journals.lww.com/smj/fulltext/9900/patellar_management_in_total_knee_arthroplasty__an.128.aspx</t>
  </si>
  <si>
    <t>Zhu X, Cao M, Li K, Chan YT, Chan HF, Mak YW, Yao H, Sun J, Ong MT, Ho KK, Lee CW, Lee OK, Yung PS, Jiang Y. Intra-articular sustained-release of pirfenidone as a disease-modifying treatment for early osteoarthritis. Bioact Mater. 2024 May 23;39:255-272. doi: 10.1016/j.bioactmat.2024.05.028</t>
  </si>
  <si>
    <t>Roman, M.; Fleaca, S.R.; Boicean, A.; Bratu, D.; Birlutiu, V.; Rus, L.; Tantar, C.; Cernusca, M.S.</t>
  </si>
  <si>
    <t>Assesment of Synovial Fluid ph in Osteoarthritis of the Hip and Knee. Rev. Chim. 2017</t>
  </si>
  <si>
    <t>L.A. Pattison, R.H. Rickman, H. Hilton, M. Dannawi, S.N. Wijesinghe, G. Ladds, L.V. Yang, S.W. Jones, E.S.J. Smith, Activation of the proton-sensing GPCR, GPR65 on fibroblast-like synoviocytes contributes to inflammatory joint pain, Proc. Natl. Acad. Sci. U.S.A., 121 (51) e2410653121,, https://doi.org/10.1073/pnas.2410653121 (2024).</t>
  </si>
  <si>
    <t>https://www.pnas.org/doi/10.1073/pnas.2410653121</t>
  </si>
  <si>
    <t>https://www.sciencedirect.com/science/article/pii/S2452199X24001944</t>
  </si>
  <si>
    <t>Cocea, A.-C.; Stoica, C.I. Interactions and Trends of Interleukins, PAI-1, CRP, and TNF-α in Inflammatory Responses during the Perioperative Period of Joint Arthroplasty: Implications for Pain Management—A Narrative Review. J. Pers. Med. 2024, 14, 537. https://doi.org/10.3390/jpm14050537</t>
  </si>
  <si>
    <t>Yang, Y.; Zhang, H. Intra‐Articular Injection of Nanomaterials for the Treatment of Osteoarthritis: From Lubrication Function Restoration to Cell and Gene Therapy. Adv Funct Materials 2024, 2401547. https://doi.org/10.1002/adfm.202401547.</t>
  </si>
  <si>
    <t>https://onlinelibrary.wiley.com/doi/10.1002/adfm.202401547</t>
  </si>
  <si>
    <t>Weber, P.; Asadikorayem, M.; Surman, F.; Zenobi-Wong, M. Zwitterionic Polymer-Dexamethasone Conjugates Penetrate and Protect Cartilage from Inflammation. Materials Today Bio 2024, 101049. https://doi.org/10.1016/j.mtbio.2024.101049.</t>
  </si>
  <si>
    <t>https://www.sciencedirect.com/science/article/pii/S259000642400108X?via=ihub</t>
  </si>
  <si>
    <t>Judl, T.; Popelka, S.; Tomšík, E.; Hrubý, M.; Daniel, M.; Fojt, J.; Melicherčík, P.; Landor, I.; Jahoda, D. Acidity Is an Excellent Marker of Infection in Hip and Knee Arthroplasty. J. Clin. Med. 2024, 13, 688. https://doi.org/10.3390/jcm13030688</t>
  </si>
  <si>
    <t>https://www.mdpi.com/2077-0383/13/3/688</t>
  </si>
  <si>
    <t>WOS, SCOPUS</t>
  </si>
  <si>
    <t>Pramanik, K. Stem Cell and Tissue Engineering: Bone, Cartilage, and Associated Joint Tissue Defects, 1st ed.; CRC Press: Boca Raton, 2024. https://doi.org/10.1201/9781003245353.</t>
  </si>
  <si>
    <t>https://www.taylorfrancis.com/books/mono/10.1201/9781003245353/stem-cell-tissue-engineering-krishna-pramanik</t>
  </si>
  <si>
    <t>Roman, M.D.; Bocea, B.-A.; Ion, N.-I.; Vorovenci, A.E.; Dragomirescu, D.; Birlutiu, R.-M.; Birlutiu, V.; Fleaca, S.R.</t>
  </si>
  <si>
    <t>Are There Any Changes in the Causative Microorganisms Isolated in the Last Years from Hip and Knee Periprosthetic Joint Infections? Antimicrobial Susceptibility Test Results Analysis. Microorganisms 2023, 11, 116.</t>
  </si>
  <si>
    <t>.Vulcanescu, D.D.; Bagiu, I.C.; Avram, C.R.; Oprisoni, L.A.; Tanasescu, S.; Sorescu, T.; Susan, R.; Susan, M.; Sorop, V.B.; Diaconu, M.M.; et al. Bacterial Infections, Trends, and Resistance Patterns in the Time of the COVID-19 Pandemic in Romania—A Systematic Review. Antibiotics 2024, 13, 1219. https://doi.org/10.3390/antibiotics13121219</t>
  </si>
  <si>
    <t>. https://www.mdpi.com/2079-6382/13/12/1219</t>
  </si>
  <si>
    <t>Codru, I.R.; Vintilă, B.I.; Sava, M.; Bereanu, A.S.; Neamțu, S.I.; Bădilă, R.M.; Bîrluțiu, V. Optimizing Diagnosis and Management of Ventilator-Associated Pneumonia: A Systematic Evaluation of Biofilm Detection Methods and Bacterial Colonization on Endotracheal Tubes. Microorganisms 2024, 12, 1966. https://doi.org/10.3390/microorganisms12101966</t>
  </si>
  <si>
    <t>https://link.springer.com/article/10.1140/epjs/s11734-024-01210-6#citeas</t>
  </si>
  <si>
    <t>Cichos, K. H.; Christie, M. C.; Ponce, B. A.; Ghanem, E. S. Biofilm Growth on Orthopaedic Cerclage Materials: Non-Metallic Polymers Are Less Resistant to Methicillin-Resistant Staphylococcus Aureus Bacterial Adhesion. The Journal of Arthroplasty 2024, S0883540324003644. https://doi.org/10.1016/j.arth.2024.04.042.</t>
  </si>
  <si>
    <t>. https://www.arthroplastyjournal.org/article/S0883-5403(24)00364-4/abstract</t>
  </si>
  <si>
    <t>Marissa Herman, N. A. R.; Sarasati, W.; Adi, I. C. Biofilm Profile of Coagulase Negative Staphylococci Bacteria from Milk Isolate of Dairy Cows with Subclinical Mastitis. JITV 2024, 29 (3), 151–160. https://doi.org/10.14334/jitv.v29i3.3363.</t>
  </si>
  <si>
    <t>. https://medpub.appertani.org/index.php/jitv/article/view/3363</t>
  </si>
  <si>
    <t>Diagnostic Values of Serum Inflammatory Biomarkers after Hip and Knee Arthroplasty in Patients with Periprosthetic Joint Infection., J. Pers. Med. 2024, 14, 773. https://doi.org/10.3390/jpm14070773</t>
  </si>
  <si>
    <t>Galasso, O.; Crinisio, A.; Bartoli, A.; Moretti, B. Advances and Challenges in Orthopedic Implant-Associated Infections. Healthcare 2024, 12, 1819. https://doi.org/10.3390/healthcare12181819</t>
  </si>
  <si>
    <t>https://www.mdpi.com/2227-9032/12/18/1819</t>
  </si>
  <si>
    <t>Cofaru, I.I.; Oleksik, M.; Cofaru, N.F.; Branescu, A.H.; Haşegan, A.; Roman, M.D.; Fleaca, S.R.; Dobrotă, R.D. A</t>
  </si>
  <si>
    <t>Computer-Assisted Approach Regarding the Optimization of the Geometrical Planning of Medial Opening Wedge High Tibial Osteotomy. Appl. Sci. 2022,</t>
  </si>
  <si>
    <t>BRĂNESCU, Andrei-Horia, Nicolae Florin COFARU, Ileana Ioana COFARU, &amp; Eugen AVRIGEAN. "PARAMETRIZED CAD MODELLING OF THE PATHOLOGICAL HUMAN LOWER LIMB AFFECTED BY AXIAL DEVIATION IN STATIONARY POSITION AND DURING GAIT CYCLE." ACTA TECHNICA NAPOCENSIS - Series: APPLIED MATHEMATICS, MECHANICS, and ENGINEERING [Online], 67.1s (2024):</t>
  </si>
  <si>
    <t>https://atna-mam.utcluj.ro/index.php/Acta/article/view/2389/1854</t>
  </si>
  <si>
    <t>COFARU, Nicolae Florin et al. A CAD-CAE MODELLING OF THE BIOMECHANICS OF THE BIPLANAR MEDIAL OPENING WEDGE HIGH TIBIAL OSTEOTOMY. ACTA TECHNICA NAPOCENSIS - Series: APPLIED MATHEMATICS, MECHANICS, and ENGINEERING, [S.l.], v. 67, n. 1s, jan. 2024. ISSN 2393–2988.</t>
  </si>
  <si>
    <t>https://atna-mam.utcluj.ro/index.php/Acta/article/view/2390/1855</t>
  </si>
  <si>
    <t>Brănescu, A.-H.; Rusu, D.-M.; Cofaru, N.-F.; Petrașcu, M.-R. Developing the 3D Model of the Human Lower Body Using the Skeleton System Method. In Advances in Digital Health and Medical Bioengineering; Costin, H.-N., Magjarević, R., Petroiu, G. G., Eds.; IFMBE Proceedings; Springer Nature Switzerland: Cham, 2024; Vol. 111, pp 409–417. https://doi.org/10.1007/978-3-031-62523-7_45.</t>
  </si>
  <si>
    <t>. https://www.springerprofessional.de/en/developing-the-3d-model-of-the-human-lower-body-using-the-skelet/50066656</t>
  </si>
  <si>
    <t>Cofaru, N.F.; Roman, M.D.; Cofaru, I.I.; Oleksik, V.S.; Fleaca, S.R</t>
  </si>
  <si>
    <t>Medial Opening Wedge High Tibial Osteotomy in Knee Osteoarthritis—A Biomechanical Approach. Appl. Sci. 2020</t>
  </si>
  <si>
    <t>Kirilmaz, A.; Özkaya, M.; Erdem, T. E.; Türkmen, F. The Effect of Frontal Plane Osteotomy Angle on Lateral Cortex Fracture in Medial Open Wedge High Tibial Osteotomy Procedure. The Knee 2025, 52, 108–120. https://doi.org/10.1016/j.knee.2024.10.007.</t>
  </si>
  <si>
    <t>https://www.thekneejournal.com/article/S0968-0160(24)00188-1/abstract</t>
  </si>
  <si>
    <t>Kim, Y.; Onishi, S.; Kubota, M.; Khakha, R.; Ishijima, M.; Ollivier, M. In Proximal Tibial Anterior Closing Wedge (Slope Changing) Osteotomy Lower Starting Points Imply Larger Bone Resection. Orthopaedics &amp; Traumatology: Surgery &amp; Research 2024, 103979. https://doi.org/10.1016/j.otsr.2024.103979.</t>
  </si>
  <si>
    <t>. https://www.sciencedirect.com/science/article/abs/pii/S1877056824002603?via=ihub</t>
  </si>
  <si>
    <t>Cofaru, N.F.; Oleksik, V.; Cofaru, I.I.; Simion, C.M.; Roman, M.D.; Lebada, I.C.; Fleaca, S.R.</t>
  </si>
  <si>
    <t>Geometrical Planning of the Medial Opening Wedge High Tibial Osteotomy—An Experimental Approach. Appl. Sci. 2022, 12, 2475. https://doi.org/10.3390/app12052475</t>
  </si>
  <si>
    <t>Boicean A, Neamtu B, Birsan S, Batar F, Tanasescu C, Dura H, Roman MD, Hașegan A, Bratu D, Mihetiu A, Mohor CI, Mohor C, Bacila C, Negrea MO, Fleaca SR.</t>
  </si>
  <si>
    <t>Fecal Microbiota Transplantation in Patients Co-Infected with SARS-CoV2 and Clostridioides difficile. Biomedicines. 2022 Dec 21;11(1):7. doi: 10.3390/biomedicines11010007.</t>
  </si>
  <si>
    <t>Olga, B.; Boicean, A.; Fleacă, S.-R.; Blanca, G.; Florin, S.; Corina, R.-F.; Iulian, R.-F.; Adelaida, S.; Sabrina, B.; Dura, H.; et al. Importance of Fecal Microbiota Transplantation and Molecular Regulation as Therapeutic Strategies in Inflammatory Bowel Diseases. Nutrients 2024, 16, 4411. https://doi.org/10.3390/nu16244411</t>
  </si>
  <si>
    <t>. https://www.mdpi.com/2072-6643/16/24/4411</t>
  </si>
  <si>
    <t>Ebrahimi, R.; Farsi, Y.; Nejadghaderi, S. A. Fecal Microbiota Transplantation for Glaucoma; a Potential Emerging Treatment Strategy. Current Research in Microbial Sciences 2024, 100314. https://doi.org/10.1016/j.crmicr.2024.100314.</t>
  </si>
  <si>
    <t>. https://www.sciencedirect.com/science/article/pii/S266651742400097X?via=ihub</t>
  </si>
  <si>
    <t>Ebrahimi, R.; Masouri, M. M.; Salehi Amniyeh Khozani, A. A.; Ramadhan Hussein, D.; Nejadghaderi, S. A. Safety and Efficacy of Fecal Microbiota Transplantation for Viral Diseases: A Systematic Review of Clinical Trials. PLoS ONE 2024, 19 (10), e0311731. https://doi.org/10.1371/journal.pone.0311731.</t>
  </si>
  <si>
    <t>https://journals.plos.org/plosone/article?id=10.1371/journal.pone.0311731</t>
  </si>
  <si>
    <t>.Mullish, B. H.; Merrick, B.; Quraishi, M. N.; Bak, A.; Green, C. A.; Moore, D. J.; Porter, R. J.; Elumogo, N. T.; Segal, J. P.; Sharma, N.; Marsh, B.; Kontkowski, G.; Manzoor, S. E.; Hart, A. L.; Settle, C.; Keller, J. J.; Hawkey, P.; Iqbal, T. H.; Goldenberg, S. D.; Williams, H. R. T. The Use of Faecal Microbiota Transplant as Treatment for Recurrent or Refractory Clostridioides Difficile Infection and Other Potential Indications: Second Edition of Joint British Society of Gastroenterology (BSG) and Healthcare Infection Society (HIS) Guidelines. Gut 2024, 73 (7), 1–24. https://doi.org/10.1136/gutjnl-2023-331550.</t>
  </si>
  <si>
    <t>. https://gut.bmj.com/content/gutjnl/early/2024/04/12/gutjnl-2023-331550.full.pdf</t>
  </si>
  <si>
    <t>Reygner J, Delannoy J, Barba-Goudiaby M, Gasc C, Levast B, Gaschet E, Ferraris L, Paul S, Kapel N, Waligora-Dupriet A, Barbut F, Thomas M, Schwintner C, Laperrousaz B, Corvaïa N. 0. Reduction of product composition variability using pooled microbiome ecosystem therapy and consequence in two infectious murine models. Appl Environ Microbiol 0:e00016-24.
https://doi.org/10.1128/aem.00016-24</t>
  </si>
  <si>
    <t>. https://journals.asm.org/doi/10.1128/aem.00016-24</t>
  </si>
  <si>
    <t>Mullish, B. H.; Merrick, B.; Quraishi, M. N.; Bak, A.; Green, C. A.; Moore, D. J.; Porter, R. J.; Elumogo, N. T.; Segal, J. P.; Sharma, N.; Marsh, B.; Kontkowski, G.; Manzoor, S. E.; Hart, A. L.; Settle, C.; Keller, J. J.; Hawkey, P.; Iqbal, T. H.; Goldenberg, S. D.; Williams, H. R. T. The Use of Faecal Microbiota Transplant as Treatment for Recurrent or Refractory Clostridioides Difficile Infection and Other Potential Indications: Second Edition of Joint British Society of Gastroenterology (BSG) and Healthcare Infection Society (HIS) Guidelines. Journal of Hospital Infection 2024, S019567012400080X. https://doi.org/10.1016/j.jhin.2024.03.001.</t>
  </si>
  <si>
    <t>https://www.journalofhospitalinfection.com/article/S0195-6701(24)00080-X/fulltext</t>
  </si>
  <si>
    <t>Boicean, A.; Bratu, D.; Bacila, C.; Tanasescu, C.; Fleacă, R.S.; Mohor, C.I.; Comaniciu, A.; Băluță, T.; Roman, M.D.; Chicea, R.; Cristian, A.N., Hasegan, A., Brian, S., Dura, H., Mohor.C.I.</t>
  </si>
  <si>
    <t>Therapeutic Perspectives for Microbiota Transplantation in Digestive Diseases and Neoplasia—A Literature Review. Pathogens 2023, 12, 766. https://doi.org/10.3390/pathogens12060766</t>
  </si>
  <si>
    <t>Wang H, Li S, Zhang L and Zhang N (2024) The role of fecal microbiota transplantation in type 2 diabetes mellitus treatment. Front. Endocrinol. 15:1469165. doi: 10.3389/fendo.2024.1469165</t>
  </si>
  <si>
    <t>. https://www.frontiersin.org/journals/endocrinology/articles/10.3389/fendo.2024.1469165/full</t>
  </si>
  <si>
    <t>Farhan, M.; Ling, Z.; Shah, Z.; Islam, S.; Alshehri, M. H.; Antonescu, E. A Multi-Layer Neural Network Approach for the Stability Analysis of the Hepatitis B Model. Computational Biology and Chemistry 2024, 113, 108256. https://doi.org/10.1016/j.compbiolchem.2024.108256.</t>
  </si>
  <si>
    <t>https://www.sciencedirect.com/science/article/abs/pii/S1476927124002445?via=ihub</t>
  </si>
  <si>
    <t>.Shutaywi, M., Shah, Z., Vrinceanu, N. et al. Exploring the dynamics of HIV and CD4+ T-cells with non-integer derivatives involving nonsingular and nonlocal kernel. Sci Rep 14, 24506 (2024). https://doi.org/10.1038/s41598-024-73580-9</t>
  </si>
  <si>
    <t>. https://www.nature.com/articles/s41598-024-73580-9</t>
  </si>
  <si>
    <t>. https://link.springer.com/article/10.1140/epjs/s11734-024-01210-6</t>
  </si>
  <si>
    <t>Deebani, W.; Shah, Z.; Rooman, M.; Khan, N. U.; Vrinceanu, N.; Shutaywi, M. Computational Modelling of Micropolar Blood-Based Magnetised Hybrid Nanofluid Flow over a Porous Curved Surface in the Presence of Artificial Bacteria. Front. Chem. 2024, 12, 1397066. https://doi.org/10.3389/fchem.2024.1397066.</t>
  </si>
  <si>
    <t>https://www.frontiersin.org/articles/10.3389/fchem.2024.1397066/full</t>
  </si>
  <si>
    <t>Hașegan, A.; Mihai, I.; Teodoru, C. A.; Matacuta, I. B.; Dura, H.; Todor, S. B.; Ichim, C.; Tanasescu, D.; Grigore, N.; Bolca, C. N.; Mohor, C. I.; Mohor, C. I.; Bacalbașa, N.; Bratu, D. G.; Boicean, A. Exploring the Challenges of Using Minimal Invasive Surgery to Treat Stress Urinary Incontinence: Insights from a Retrospective Case-Control Study. Diagnostics 2024, 14 (3), 323. https://doi.org/10.3390/diagnostics14030323.</t>
  </si>
  <si>
    <t>Oprinca, G.-C.; Mohor, C.-I.; Oprinca-Muja, A.; Hașegan, A.; Cristian, A.-N.; Fleacă, S.-R.; Boeraș, I.; Cardoș, R.; Atasie, D.; Mihalache, M.; Mihalache, C.; Tâlvan, E. T.; Mohor, C.-I. Unveiling the Pathological Mechanisms of Death Induced by SARS-CoV-2 Viral Pneumonia. Microorganisms 2024, 12 (3), 459. https://doi.org/10.3390/microorganisms12030459.</t>
  </si>
  <si>
    <t>Shah, Z.; Sulaiman, M.; Khan, W.; Vrinceanu, N.; Alshehri, M. H. Gyrotactic Microorganism’s and Heat Transfer Analysis of Water Conveying MHD SWCNT Nanoparticles Using Fourth-Grade Fluid Model over Riga Plate. Case Studies in Thermal Engineering 2024, 104119. https://doi.org/10.1016/j.csite.2024.104119.</t>
  </si>
  <si>
    <t>https://www.sciencedirect.com/science/article/pii/S2214157X24001503?via=ihub</t>
  </si>
  <si>
    <t>Zaman, T.; Shah, Z.; Rooman, M.; Khan, W.; Garalleh, H. A. Computation Analysis of Unsteady Second Grade Biomagnetic Micropolar Blood Base Nanofluid Flow with Motile Gyrotactic Microorganisms. International Journal of Modelling and Simulation 2024, 1–18. https://doi.org/10.1080/02286203.2024.2315408.</t>
  </si>
  <si>
    <t>https://www.tandfonline.com/doi/ref/10.1080/02286203.2024.2315408?scroll=top</t>
  </si>
  <si>
    <t>.Șiancu, P.; Boicean, A.; Tănăsescu, D.; Bratu, D.; Tănăsescu, C. Advantages of Mechanical Anastomosis in Rectal Cancer Surgery. J. Mind Med. Sci. 2024, 11, 210-217. https://doi.org/10.22543/2392-7674.1423</t>
  </si>
  <si>
    <t>. https://www.mdpi.com/2392-7674/11/1/27</t>
  </si>
  <si>
    <t>Sopon, M.; Oleksik, V.; Roman, M.; Cofaru, N.; Oleksik, M.; Mohor, C.; Boicean, A.; Fleaca, R.</t>
  </si>
  <si>
    <t>Biomechanical Study of the Osteoporotic Spine Fracture: Optical Approach. J. Pers. Med. 2021, 11, 907. https://doi.org/10.3390/jpm11090907</t>
  </si>
  <si>
    <t>Tomé-Bermejo, F.; Bartolomé Gómez, J. F. [Translated Article] Anatomical and Biomechanical Factors of Osteoporotic Vertebral Fracture and the Occurrence of Cascade Fractures. Revista Española de Cirugía Ortopédica y Traumatología 2024, S1888441524001504. https://doi.org/10.1016/j.recot.2024.09.004.</t>
  </si>
  <si>
    <t>https://www.sciencedirect.com/science/article/pii/S1888441524001504?via=ihub</t>
  </si>
  <si>
    <t>Yang, Y., Liao, F., Xing, X. et al. The reduced cortical bone density in vertebral bodies: risk for osteoporotic fractures? Insights from CT analysis. J Orthop Surg Res 19, 486 (2024). https://doi.org/10.1186/s13018-024-04896-5</t>
  </si>
  <si>
    <t>https://josr-online.biomedcentral.com/articles/10.1186/s13018-024-04896-5</t>
  </si>
  <si>
    <t>Khalaf, K.; Nikkhoo, M.; Shams, S.; Niu, C.-C.; Cheng, C.-H. Impact of Osteoporosis and Cement-Augmented Fusion on Adjacent Spinal Levels Post-Fusion Surgery: Patient-Specific Finite Element Analysis. Journal of Biomechanics 2024, 166, 112070. https://doi.org/10.1016/j.jbiomech.2024.112070.</t>
  </si>
  <si>
    <t>https://www.sciencedirect.com/science/article/abs/pii/S0021929024001477?via=ihub</t>
  </si>
  <si>
    <t>Yuhao Jia, Ning Xia, Wei Xu et al. Correlation of serum bone turnover markers with microstructure and macroscopic mechanical strength of lumbar cancellous bone during progression of osteoporosis, 22 January 2024, PREPRINT (Version 1) available at Research Square [https://doi.org/10.21203/rs.3.rs-3863396/v1]</t>
  </si>
  <si>
    <t>https://www.researchsquare.com/article/rs-3863396/v1</t>
  </si>
  <si>
    <t>.Brănescu, A.H., Rusu, DM., Cofaru, N.F., Petrașcu, MR. (2024). Developing the 3D Model of the Human Lower Body Using the Skeleton System Method. In: Costin, HN., Magjarević, R., Petroiu, G.G. (eds) Advances in Digital Health and Medical Bioengineering. EHB 2023. IFMBE Proceedings, vol 111. Springer, Cham. https://doi.org/10.1007/978-3-031-62523-7_45</t>
  </si>
  <si>
    <t>. https://link.springer.com/chapter/10.1007/978-3-031-62523-7_45#citeas</t>
  </si>
  <si>
    <t>R.M. Birlutiu, M.D. Roman, R.S. Cismasiu, S.R. Fleaca, C.M. Popa, M. Mihalache, et al.</t>
  </si>
  <si>
    <t>Sonication contribution to identifying prosthetic joint infection with Ralstonia pickettii: a case report and review of the literature, BMC Musculoskelet Disord, 18 (2017</t>
  </si>
  <si>
    <t>Viana-Cárdenas E, Triana A, Cárdenas-Álvarez J, Carvajal-Diaz E, Mendoza H, Viasus D. A large multicenter Ralstonia pickettii outbreak in critically ill patients during the COVID-19 pandemic: Epidemiological and clinical characteristics of 66 cases. Journal of Infection Prevention. 2024;0(0). doi:10.1177/17571774241236250</t>
  </si>
  <si>
    <t>https://journals.sagepub.com/doi/10.1177/17571774241236250</t>
  </si>
  <si>
    <t>Oleksik, V., Pascu, A., Deac, C., Fleaca, R., Roman, M., Bologa, O</t>
  </si>
  <si>
    <t>The influence of geometrical parameters on the incremental forming process for knee implants analyzed by numerical simulation – Proceedings of the 10th International Conference on Numerical Methods in Industrial Forming Processes (Numiform 2010), Published by American Institute of Physics,</t>
  </si>
  <si>
    <t>Trzepieciński, T.; Szpunar, M.; Ostrowski, R.; Ziaja, W.; Motyka, M. Advanced FEM Insights into Pressure-Assisted Warm Single-Point Incremental Forming of Ti-6Al-4V Titanium Alloy Sheet Metal. Metals 2024, 14, 619. https://doi.org/10.3390/met14060619</t>
  </si>
  <si>
    <t>https://www.mdpi.com/2075-4701/14/6/619</t>
  </si>
  <si>
    <t>Hussain, G.; Hassan, M.; Wei, H.; Buhl, J.; Xiao, M.; Iqbal, A.; Qayyum, H.; Riaz, A. A.; Muhammad, R.; Ostrikov, K. (Ken). Advances on Incremental Forming of Composite Materials. Alexandria Engineering Journal 2023, 79, 308–336. https://doi.org/10.1016/j.aej.2023.07.045.</t>
  </si>
  <si>
    <t>. https://www.sciencedirect.com/science/article/pii/S1110016823006282</t>
  </si>
  <si>
    <t>Kumar S, P.; V, J. S.; S, N. Data-Driven Approaches in Incremental Forming: Unravelling the Path to Enhanced Manufacturing Efficiency Using Data Acquisition. International Journal of Lightweight Materials and Manufacture 2024, S2588840424000921. https://doi.org/10.1016/j.ijlmm.2024.10.001.</t>
  </si>
  <si>
    <t>https://www.sciencedirect.com/science/article/pii/S2588840424000921?via=ihub</t>
  </si>
  <si>
    <t>Oleksik, V. S., Pascu, A. M., Deac, C. V., Fleaca, R., &amp; Roman, M., Bologa, O.</t>
  </si>
  <si>
    <t>Numerical simulation of the incremental forming process for knee implants. Computational Plasticity X - Fundamentals and Applications, (2009).</t>
  </si>
  <si>
    <t>Sfeatcu  R, Cernuşcǎ-Miţariu M, Ionescu C, Roman M, Cernuşcǎ-Miţariu S, Coldea L., Bota G., Burcea C.C.</t>
  </si>
  <si>
    <t>The concept of well-being in relation to health and quality of life. European Journal of Science and Theology. 2014</t>
  </si>
  <si>
    <t>Wdowicka, M.; Mierzejewska, L.; Szejnfeld, M.; Modrzewski, B.; Sikorska-Podyma, K.; Wronkowski, A.; Lechowska, E. How to Create Healthy, Stress-Resilient Post-Pandemic Cities. Sustainability 2024, 16, 3644. https://doi.org/10.3390/su16093644</t>
  </si>
  <si>
    <t>https://www.mdpi.com/2071-1050/16/9/3644</t>
  </si>
  <si>
    <t>Mortensen, S. R.; Grøntved, A.; Brønd, J. C.; Ried-Larsen, M.; Petersen, T. L.; Jørgensen, L. B.; Jepsen, R.; Tang, L. H.; Skou, S. T. Sedentary Activity, Sedentary Bouts, and Patterns of Total Daily Sedentary Activity, and Their Relationship with Stress and Well-Being in Individuals with Diabetes and Prediabetes: The Lolland-Falster Health Study. Mental Health and Physical Activity 2024, 26, 100588. https://doi.org/10.1016/j.mhpa.2024.100588.</t>
  </si>
  <si>
    <t>. https://www.scopus.com/record/display.uri?eid=2-s2.0-85186721426&amp;origin=resultslist&amp;sort=plf-f&amp;cite=2-s2.0-84901262041&amp;src=s&amp;imp=t&amp;sid=848f3ce903125dc87b61244766ebf57e&amp;sot=cite&amp;sdt=a&amp;sl=0&amp;relpos=0&amp;citeCnt=0&amp;searchTerm=</t>
  </si>
  <si>
    <t>Omer, M. M.; Moyo, T.; Alias, A. R.; Rahman, R. A. Development of Workplace Well-Being Indexes at Construction Sites. JEDT 2024. https://doi.org/10.1108/JEDT-07-2023-0328.</t>
  </si>
  <si>
    <t>https://www.emerald.com/insight/content/doi/10.1108/JEDT-07-2023-0328/full/html?skipTracking=true</t>
  </si>
  <si>
    <t>Besen, M. A. Concept of Perinatal Well-Being. CWHR 2023, 20 (2), e240323214928. https://doi.org/10.2174/1573404820666230324102838.</t>
  </si>
  <si>
    <t>https://www.eurekaselect.com/article/130337</t>
  </si>
  <si>
    <t>Grech, J.E. (2024) Positive and Negative Emotions in Post-Secondary Students. Psychology, 15, 1916-1929. doi: 10.4236/psych.2024.1512111.</t>
  </si>
  <si>
    <t>. https://www.scirp.org/journal/paperinformation?paperid=138653</t>
  </si>
  <si>
    <t>Virtue, A. A Tertiary Institution’s Approach to Strategic Planning and Implementations for Faculty Wellbeing. In The Emerald Handbook of Wellbeing in Higher Education: Global Perspectives on Students, Faculty, Leaders, and Institutions; Walker, K. D., Kutsyuruba, B., Eds.; Emerald Publishing Limited, 2024; pp 239–253. https://doi.org/10.1108/978-1-83797-504-420241018.</t>
  </si>
  <si>
    <t>https://www.emerald.com/insight/content/doi/10.1108/978-1-83797-504-420241018/full/html</t>
  </si>
  <si>
    <t>Omer, M.M., Moyo, T., Al-Otaibi, A., Alawag, A.M., Rizal Alias, A. and Rahman, R.A. (2024), "Critical factors affecting workplace well-being at construction sites across countries with different income levels", Construction Innovation, Vol. ahead-of-print No. ahead-of-print. https://doi.org/10.1108/CI-09-2023-0218</t>
  </si>
  <si>
    <t>https://www.emerald.com/insight/content/doi/10.1108/CI-09-2023-0218/full/html</t>
  </si>
  <si>
    <t>Bratu, D.; Mihetiu, A.; Sandu, A.; Boicean, A.; Roman, M.; Ichim, C.; Dura, H.; Hasegan, A.</t>
  </si>
  <si>
    <t>Controversies Regarding Mesh Utilisation and the Attitude towards the Appendix in Amyand’s Hernia—A Systematic Review. Diagnostics 2023, 13, 3534. https://doi.org/10.3390/diagnostics13233534</t>
  </si>
  <si>
    <t>.Di Mitri, M.; Collautti, E.; Thomas, E.; Di Carmine, A.; Veronesi, G.; Cravano, S.M.; D’Antonio, S.; Ambretti, S.; Campoli, C.; Bisanti, C.; et al. The Care of Appendicular Peritonitis in the Era of Antibiotic Resistance: The Role of Surgery and the Appropriate Antibiotic Choice. Gastrointest. Disord. 2024, 6, 964-975. https://doi.org/10.3390/gidisord6040067</t>
  </si>
  <si>
    <t>.Tawashi K, Khalouf E, Wzet MD, Bittar O. Intraoperative diagnosis of Amyand's hernia, a case report. Int J Surg Case Rep. 2024 Nov;124:110465. doi: 10.1016/j.ijscr.2024.110465. Epub 2024 Oct 16. PMID: 39418991; PMCID: PMC11530591.</t>
  </si>
  <si>
    <t>. https://www.sciencedirect.com/science/article/pii/S221026122401246X</t>
  </si>
  <si>
    <t>.Smyrlis NV, Mouratidis SVP, Makedos PI, Georgakis KS. Amyand's hernia repair in an asymptomatic patient-a case report and a review of the literature. J Surg Case Rep. 2024 May 18;2024(5):rjae333. doi: 10.1093/jscr/rjae333. PMID: 38764734; PMCID: PMC11102784.</t>
  </si>
  <si>
    <t>. https://academic.oup.com/jscr/article/2024/5/rjae333/7676265</t>
  </si>
  <si>
    <t>Choi, C. C.-M.; Taylor, D.; Tokhi, A.; Rafique, M. Amyand’s Hernia with Concurrent Appendicitis: A Case of Interval Laparoscopic Herniorrhaphy and Literature Review. International Journal of Surgery Case Reports 2024, 118, 109601. https://doi.org/10.1016/j.ijscr.2024.109601.</t>
  </si>
  <si>
    <t>https://www.sciencedirect.com/science/article/pii/S2210261224003821?via=ihub</t>
  </si>
  <si>
    <t>Mohor, C.I.; Fleaca, S.R.; Oprinca Muja, A.; Oprinca, G.C.; Roman, M.D.; Chicea, R.; Boicean, A.G.; Dura, H.; Tanasescu, C.; Ion, N.C.I.; et al.</t>
  </si>
  <si>
    <t>A Rare Case of Polysplenia Syndrome Associated with Severe Cardiac Malformations and Congenital Alveolar Dysplasia in a One-Month-Old Infant: A Complete Macroscopic and Histopathologic Study. J. Cardiovasc. Dev. Dis. 2022, 9, 135. https://doi.org/10.3390/jcdd9050135</t>
  </si>
  <si>
    <t>Oprinca, G.C.; Mohor, C.-I.; Bereanu, A.-S.; Oprinca-Muja, L.-A.; Bogdan-Duică, I.; Fleacă, S.R.; Hașegan, A.; Diter, A.; Boeraș, I.; Cristian, A.N.; et al. Detection of SARS-CoV-2 Viral Genome and Viral Nucleocapsid in Various Organs and Systems. Int. J. Mol. Sci. 2024, 25, 5755. https://doi.org/10.3390/ijms25115755</t>
  </si>
  <si>
    <t>.https://www.mdpi.com/1422-0067/25/11/5755</t>
  </si>
  <si>
    <t>Vertical transmission of SARS-CoV-2 from mother to fetus. Pathology. 2024 Feb;56(1):107-110. doi: 10.1016/j.pathol.2023.06.011. Epub 2023 Aug 26. PMID: 37739925.</t>
  </si>
  <si>
    <t>Inaam Faisal Mohammed, Rukaia Hassan Abass, &amp; Ahmed Khalis Jasim. (2024). Effects of COVID-19 on Pregnancy. Academic International Journal of Medical Sciences , 1(2), 51-62. https://doi.org/10.59675/M128</t>
  </si>
  <si>
    <t>.https://aijms.aipublishers.org/index.php/aijms/article/view/M128</t>
  </si>
  <si>
    <t>WOA</t>
  </si>
  <si>
    <t>Marcu, G.M.; Radu, A.M.; Bucuță, M.D.; Fleacă, R.S.; Tanasescu, C.; Roman, M.D.; Boicean, A.; Bacilă, C.I.</t>
  </si>
  <si>
    <t>Cognitive and Behavioral Factors Predicting the Decision to Vaccinate against COVID-19 in Clinical Psychiatric Population—A Cross-Sectional Survey. Vaccines 2023, 11, 441. https://doi.org/10.3390/vaccines11020441</t>
  </si>
  <si>
    <t>Santos, G.R.d.S.; Ribeiro, C.J.N.; Santos Júnior, J.F.C.d.; Almeida, V.S.; Nascimento, R.d.C.D.; Barreto, N.M.P.V.; Sousa, A.R.d.; Bezerra-Santos, M.; Cepas, L.A.; Fernandes, A.P.M.; et al. Mpox Vaccine Hesitancy Among Brazilian Men Who Have Sex with Men: A National Cross-Sectional Study. Vaccines 2024, 12, 1229. https://doi.org/10.3390/vaccines12111229</t>
  </si>
  <si>
    <t>https://www.mdpi.com/2076-393X/12/11/1229</t>
  </si>
  <si>
    <t>Bosnjak, M.C.; Kuljancic, D.; Vejnovic, A.-M.; Hinic, D.; Knezevic, V.; Ratkovic, D.; Bosic, V.; Vasic, V.; Sakic, B.; Segan, D.; et al. Rates of Vaccination against COVID-19 in Psychiatric Outpatients. J. Pers. Med. 2024, 14, 748. https://doi.org/10.3390/jpm14070748</t>
  </si>
  <si>
    <t>https://www.mdpi.com/2075-4426/14/7/748</t>
  </si>
  <si>
    <t>Marcu GM, Szekely-Copîndean RD, Radu A-M, Bucuță MD, Fleacă RS, Tănăsescu C, Roman MD, Boicean A., Băcilă CI</t>
  </si>
  <si>
    <t>Resting-State Frontal, Frontlateral, and Parietal Alpha Asymmetry:A Pilot Study Examining Relations with Depressive Disorder Type and Severity. Frontiers in Psychology 2023, 14. https://doi.org/10.3389/fpsyg.2023.1087081.</t>
  </si>
  <si>
    <t>Ejaz O, Hasan MA, Ashraf M, Qazi SA. Brain Insights and Resolution of Youth Depression through Neurotechnology. Clinical EEG and Neuroscience. 2024;0(0). doi:10.1177/15500594241304512</t>
  </si>
  <si>
    <t>https://journals.sagepub.com/doi/10.1177/15500594241304512</t>
  </si>
  <si>
    <t>Scho, S.; Brüchle, W.; Schneefeld, J.; Rosenkranz, K. Enhancing Neuroplasticity in Major Depression: A Novel 10 Hz-rTMS Protocol Is More Effective than iTBS. Journal of Affective Disorders 2024, S0165032724014009. https://doi.org/10.1016/j.jad.2024.08.166.</t>
  </si>
  <si>
    <t>. https://www.sciencedirect.com/science/article/abs/pii/S0165032724014009?via=ihub</t>
  </si>
  <si>
    <t>Yang, C.-Y.; Lee, H.-M. Effects of the Hyperparameters on CNNs for MDD Classification Using Resting-State EEG. Electronics 2023, 13 (1), 186. https://doi.org/10.3390/electronics13010186.</t>
  </si>
  <si>
    <t>https://www.mdpi.com/2079-9292/13/1/186</t>
  </si>
  <si>
    <t>Thompson, S. M. Modulators of GABAA Receptor-Mediated Inhibition in the Treatment of Neuropsychiatric Disorders: Past, Present, and Future. Neuropsychopharmacol. 2024, 49 (1), 83–95. https://doi.org/10.1038/s41386-023-01728-8.</t>
  </si>
  <si>
    <t>https://www.nature.com/articles/s41386-023-01728-8</t>
  </si>
  <si>
    <t>.Will, U.; Fueldner, F.; Buechner, T.; Meyer, F. Endoscopic Ultrasonography-Guided Drainage of the Pancreatic Duct (EUS-PD)—Indications and Results with a Literature Review. J. Clin. Med. 2024, 13, 7709. https://doi.org/10.3390/jcm13247709</t>
  </si>
  <si>
    <t>. https://www.mdpi.com/2077-0383/13/24/7709</t>
  </si>
  <si>
    <t>.Elgenidy, A.; Alomari, O.; Hesn, M.M.; Khaled, A.; Nada, S.A.; Elsayed, M.; Mahmoud, A.; Al-kurdi, M.A.-m.; Afifi, A.M.; Cholankeril, G. Relative Survival, Conditional Survival, and Causes of Death in Patients with Early Gastric Cancer, with a Focus on Differences Between Cardia and Non-Cardia Cancer. Cancers 2024, 16, 4262. https://doi.org/10.3390/cancers16244262</t>
  </si>
  <si>
    <t>. https://www.mdpi.com/2072-6694/16/24/4262</t>
  </si>
  <si>
    <t>Mihoc, T.; Pirvu, C.; Dobrescu, A.; Brebu, D.; Macovei, A.M.O.; Popa, Z.L.; Pantea, S. Risk Factors Influencing Mortality in Open Necrosectomy for Acute Pancreatitis: A Comparative Analysis. J. Clin. Med. 2024, 13, 7151. https://doi.org/10.3390/jcm13237151</t>
  </si>
  <si>
    <t>. https://www.mdpi.com/2077-0383/13/23/7151</t>
  </si>
  <si>
    <t>Lee, H.; Chung, J.-W.; Yun, S.-C.; Jung, S.W.; Yoon, Y.J.; Kim, J.H.; Cha, B.; Kayasseh, M.A.; Kim, K.O. Validation of Artificial Intelligence Computer-Aided Detection on Gastric Neoplasm in Upper Gastrointestinal Endoscopy. Diagnostics 2024, 14, 2706. https://doi.org/10.3390/diagnostics14232706</t>
  </si>
  <si>
    <t>Davakis, S.; Ziogas, D.; Papadakis, P.; Sakellariou, S.; Mitsala, A.; Tsalikidis, C.; Charalabopoulos, A. Upper Mediastinal Lymphadenectomy Utilizing Prone-Position Thoracoscopy for Esophageal and Gastroesophageal Junction Cancers. J. Clin. Med. 2024, 13, 6896. https://doi.org/10.3390/jcm13226896</t>
  </si>
  <si>
    <t>https://www.mdpi.com/2077-0383/13/22/6896</t>
  </si>
  <si>
    <t>Reyes-Placencia, D.; Cantú-Germano, E.; Latorre, G.; Espino, A.; Fernández-Esparrach, G.; Moreira, L. Gastric Epithelial Polyps: Current Diagnosis, Management, and Endoscopic Frontiers. Cancers 2024, 16, 3771. https://doi.org/10.3390/cancers16223771</t>
  </si>
  <si>
    <t>.Sur, D.; Turcu-Stiolică, A.; Moraru, E.; Lungulescu, C.V.; Lungulescu, C.; Iovanescu, V.; Popa, P. Survival and Treatment Outcomes in Gastric Cancer Patients with Brain Metastases: A Systematic Review and Meta-Analysis. Cancers 2024, 16, 3796. https://doi.org/10.3390/cancers16223796</t>
  </si>
  <si>
    <t>Kurita, Y.; Utsunomiya, D.; Kubota, K.; Koyama, S.; Hasegawa, S.; Hosono, K.; Irie, K.; Suzuki, Y.; Maeda, S.; Kobayashi, N.; et al. Diagnostic Value of Contrast-Enhanced Dual-Energy Computed Tomography in the Pancreatic Parenchymal and Delayed Phases for Pancreatic Cancer. Tomography 2024, 10, 1591-1604. https://doi.org/10.3390/tomography10100117</t>
  </si>
  <si>
    <t>. https://www.mdpi.com/2379-139X/10/10/117</t>
  </si>
  <si>
    <t>Dejanović, B.; Barak, O.; Čolović, P.; Janjić, N.; Savić, Ž.; Gvozdanović, N.; Ružić, M. Hospital Mortality in Acute Decompensation of Alcoholic Liver Cirrhosis: Can Novel Survival Markers Outperform Traditional Ones? JCM 2024, 13 (20), 6208. https://doi.org/10.3390/jcm13206208.</t>
  </si>
  <si>
    <t>. https://www.mdpi.com/2077-0383/13/20/6208</t>
  </si>
  <si>
    <t>Lipan, L.-E.; Ioanitescu, S.; Enache, A.-O.; Saftoiu, A.; Tanase, A.D. Is Contrast-Enhanced Ultrasonography a New, Reliable Tool for Early-Graft-versus-Host Disease Diagnosis? J. Clin. Med. 2024, 13, 6065. https://doi.org/10.3390/jcm13206065</t>
  </si>
  <si>
    <t>https://www.mdpi.com/2077-0383/13/20/6065</t>
  </si>
  <si>
    <t>Basirinia, G.; Ali, M.; Comelli, A.; Sperandeo, A.; Piana, S.; Alongi, P.; Longo, C.; Di Raimondo, D.; Tuttolomondo, A.; Benfante, V. Theranostic Approaches for Gastric Cancer: An Overview of In Vitro and In Vivo Investigations. Cancers 2024, 16, 3323. https://doi.org/10.3390/cancers16193323</t>
  </si>
  <si>
    <t>Rimbaș, M.; Dumitru, A.-C.; Tripodi, G.; Larghi, A. EUS-Guided Radiofrequency Ablation Therapy for Pancreatic Neoplasia. Diagnostics 2024, 14, 2111. https://doi.org/10.3390/diagnostics14192111</t>
  </si>
  <si>
    <t>https://www.mdpi.com/2075-4418/14/19/2111</t>
  </si>
  <si>
    <t>Liu, J.; Zhang, Q.; Liu, Y.; Ma, H.-X.; Han, X.; Ma, Y.; Zhao, L.-L.; Li, J. Porto-Sinusoidal Vascular Disease: A New Nomenclature Different from Idiopathic Non-Cirrhotic Portal Hypertension. Diagnostics 2024, 14, 2053. https://doi.org/10.3390/diagnostics14182053</t>
  </si>
  <si>
    <t>https://www.mdpi.com/2075-4418/14/18/2053</t>
  </si>
  <si>
    <t>El Hajra, I.; Llop, E.; Blanco, S.; Perelló, C.; Fernández-Carrillo, C.; Calleja, J.L. Portal Vein Thrombosis in COVID-19: An Underdiagnosed Disease? J. Clin. Med. 2024, 13, 5599. https://doi.org/10.3390/jcm13185599</t>
  </si>
  <si>
    <t>https://www.mdpi.com/2077-0383/13/18/5599</t>
  </si>
  <si>
    <t>Vilas-Boas, F.; Ribeiro, T.; Macedo, G.; Dhar, J.; Samanta, J.; Sina, S.; Manfrin, E.; Facciorusso, A.; Conti Bellocchi, M.C.; De Pretis, N.; et al. Endoscopic Ultrasound-Guided Through-the-Needle Biopsy: A Narrative Review of the Technique and Its Emerging Role in Pancreatic Cyst Diagnosis. Diagnostics 2024, 14, 1587. https://doi.org/10.3390/diagnostics14151587</t>
  </si>
  <si>
    <t>Singh, S.; Chandan, S.; Dahiya, D.S.; Aswath, G.; Ramai, D.; Maida, M.; Anderloni, A.; Muscatiello, N.; Facciorusso, A. Impact of GLP-1 Receptor Agonists in Gastrointestinal Endoscopy: An Updated Review. J. Clin. Med. 2024, 13, 5627. https://doi.org/10.3390/jcm13185627</t>
  </si>
  <si>
    <t>https://www.mdpi.com/2077-0383/13/18/5627</t>
  </si>
  <si>
    <t>Tang, T.; Zhang, R. A Multi-Task Model for Pulmonary Nodule Segmentation and Classification. J. Imaging 2024, 10, 234. https://doi.org/10.3390/jimaging10090234</t>
  </si>
  <si>
    <t>. https://www.mdpi.com/2075-4418/14/15/1587</t>
  </si>
  <si>
    <t>Mihai, I.; Boicean, A.; Teodoru, C.A.; Grigore, N.; Iancu, G.M.; Dura, H.; Bratu, D.G.; Roman, M.D.; Mohor, C.I.; Todor, S.B.; et al.</t>
  </si>
  <si>
    <t>Laparoscopic Adrenalectomy: Tailoring Approaches for the Optimal Resection of Adrenal Tumors. Diagnostics 2023, 13, 3351. https://doi.org/10.3390/diagnostics13213351</t>
  </si>
  <si>
    <t>Stanchev, P.E.; Dimitrova, M.; Makakova, D.; Tilov, B. Exploring the Differential Diagnosis of Adrenal Adenoma in the Context of Situs Ambiguous: A Clinical Case Study. Medicina 2024, 60, 2010. https://doi.org/10.3390/medicina60122010</t>
  </si>
  <si>
    <t>https://www.mdpi.com/1648-9144/60/12/2010</t>
  </si>
  <si>
    <t>Feciche, B.O.; Barbos, V.; Big, A.; Porav-Hodade, D.; Cumpanas, A.A.; Latcu, S.C.; Zara, F.; Barb, A.C.; Dumitru, C.-S.; Cut, T.G.; et al. Posterior Retroperitoneal Laparoscopic Adrenalectomy: An Anatomical Essay and Surgical Update. Cancers 2024, 16, 3841. https://doi.org/10.3390/cancers16223841</t>
  </si>
  <si>
    <t>https://www.mdpi.com/2072-6694/16/22/3841</t>
  </si>
  <si>
    <t>Chen, M.; Zhuang, Y.; Weng, Z.; Zhuang, J.; Chen, L. Nursing Care during Management of Recurrent Pheochromocytoma: A Case Study. Nursing in Critical Care 2024, nicc.13165. https://doi.org/10.1111/nicc.13165.</t>
  </si>
  <si>
    <t>https://onlinelibrary.wiley.com/doi/10.1111/nicc.13165</t>
  </si>
  <si>
    <t>Yan W, Luo X, Gao QJ, Chen BF, Ye H. Analysis of Body Mass Index and Clinicopathological Factors in Patients with Papillary Thyroid Carcinoma. Diabetes Metab Syndr Obes. 2024;17:2013-2019 https://doi.org/10.2147/DMSO.S453468</t>
  </si>
  <si>
    <t>https://www.dovepress.com/analysis-of-body-mass-index-and-clinicopathological-factors-in-patient-peer-reviewed-fulltext-article-DMSO</t>
  </si>
  <si>
    <t>.Tsalis K, Ioannidis O, Savvala NA, Gkasdaris G, Christidis P, Anestiadou E, Mantzoros I, Pramateftakis M, Kotidis E, Ouzounidis N, Foutsitzis V, Symeonidis S, Bitsianis S, Cheva A, Angelopoulos S (2024) Thoracoabdominal approach to large adrenal tumors – when laparoscopic adrenalectomy is not enough: a retrospective four-year study. Folia Medica 66(5): 637-644. https://doi.org/10.3897/folmed.66.e130680</t>
  </si>
  <si>
    <t>. https://foliamedica.bg/article/130680/</t>
  </si>
  <si>
    <t>Teodoru, C.A.; Roman, M.D.; Hașegan, A.; Matei, C.; Mohor, C.; Munteanu, M.; Vică, M.L.; Matei, H.V.; Stanca, H.; Cerghedean-Florea, M.-E.; Dura, H.</t>
  </si>
  <si>
    <t>Post-Traumatic Cilia Remaining Inert in the Posterior Chamber for 50 Years. Diagnostics 2023, 13, 1575. https://doi.org/10.3390/diagnostics13091575</t>
  </si>
  <si>
    <t>.Pourazizi M, Karbasi S, Rahmanipour E. Intraocular eyelash in anterior chamber following penetrating trauma and self-sealing corneal laceration: Case report. Trauma Case Rep. 2024 Sep 16;54:101102. doi: 10.1016/j.tcr.2024.101102. PMID: 39318768; PMCID: PMC11421361.</t>
  </si>
  <si>
    <t>. https://www.sciencedirect.com/science/article/pii/S2352644024001250</t>
  </si>
  <si>
    <t>Teodoru, C.A.; Tudor, C.; Cerghedean-Florea, M.-E.; Dura, H.; Tănăsescu, C.; Roman, M.D.; Hașegan, A.; Munteanu, M.; Popa, C.; Vică, M.L.; Matei, H.V.; Stanca H.</t>
  </si>
  <si>
    <t>Bilateral Serous Retinal Detachment as a Complication of HELLP Syndrome. Diagnostics 2023, 13, 1548. https://doi.org/10.3390/diagnostics13091548</t>
  </si>
  <si>
    <t>.Liu X, Wen Y, Zou H, Wang S. A Model to Predict the Risk of Adverse Ocular Outcomes in Pregnant Women. Br J Hosp Med (Lond). 2024 Nov 30;85(11):1-15. doi: 10.12968/hmed.2024.0365. Epub 2024 Nov 13. PMID: 39618223.</t>
  </si>
  <si>
    <t>. https://www.magonlinelibrary.com/doi/full/10.12968/hmed.2024.0365</t>
  </si>
  <si>
    <t>.Sivakumaran P, Khare M, Kumar P. A Case Report of Bilateral Exudative Retinal Detachment in Severe Pre-eclampsia. Cureus. 2024 Mar 23;16(3):e56791. doi: 10.7759/cureus.56791. PMID: 38650803; PMCID: PMC11034995.</t>
  </si>
  <si>
    <t>. https://www.cureus.com/articles/201218-a-case-report-of-bilateral-exudative-retinal-detachment-in-severe-pre-eclampsia#!/</t>
  </si>
  <si>
    <t>Teodoru, C.A.; Roman, M.D.; Dura, H.; Cerghedean-Florea, M.-E.</t>
  </si>
  <si>
    <t>Orbital Metastases of Breast Cancer in Males. Diagnostics 2023, 13, 780. https://doi.org/10.3390/diagnostics13040780</t>
  </si>
  <si>
    <t>.Coca, R.; Moisin, A.; Coca, R.; Diter, A.; Racheriu, M.; Tanasescu, D.; Popa, C.; Cerghedean-Florea, M.-E.; Boicean, A.; Tanasescu, C. Exploring Therapeutic Challenges in Patients with HER2-Positive Breast Cancer—A Single-Center Experience. Life 2024, 14 (8), 1025. https://doi.org/10.3390/life14081025.</t>
  </si>
  <si>
    <t>. https://www.mdpi.com/2075-1729/14/8/1025</t>
  </si>
  <si>
    <t>Coviltir, V.; Marinescu, M. C.; Burcel, M. G.; Cerghedean-Florea, M.-E.; Hașegan, A.; Tănăsescu, C.; Vică, M. L.; Dura, H. Challenges of Secondary Glaucoma Management Following Congenital Cataract Surgery, Penetrating Keratoplasty and Vitreoretinal Surgery. Diagnostics 2024, 14 (8), 837. https://doi.org/10.3390/diagnostics14080837.</t>
  </si>
  <si>
    <t>Nowak, M.; Nowak, W.; Marek, B.; Kos-Kudła, B.; Siemińska, L.; Londzin-Olesik, M.; Kajdaniuk, D. Differential Diagnosis of Thyroid Orbitopathy — Diseases Mimicking the Presentation or Activity of Thyroid Orbitopathy. Endokrynologia Polska 2024, 75 (1), 1–11.</t>
  </si>
  <si>
    <t>https://journals.viamedica.pl/endokrynologia_polska/article/view/98156</t>
  </si>
  <si>
    <t>Teodoru, C.A.; Tudor, C.; Cerghedean-Florea, M.-E.; Dura, H.; Tănăsescu, C.; Roman, M.D.; Hașegan, A.; Munteanu, M.; Popa, C.; Vică, M.L.; Matei, H.; Stanca, H.T.</t>
  </si>
  <si>
    <t>Liu, X.; Wen, Y.; Zou, H.; Wang, S. A Model to Predict the Risk of Adverse Ocular Outcomes in Pregnant Women. Br J Hosp Med 2024, 85 (11), 1–15. https://doi.org/10.12968/hmed.2024.0365.</t>
  </si>
  <si>
    <t>https://www.magonlinelibrary.com/doi/full/10.12968/hmed.2024.0365</t>
  </si>
  <si>
    <t>Sivakumaran P, Khare M, Kumar P (March 23, 2024) A Case Report of Bilateral Exudative Retinal Detachment in Severe Pre-eclampsia. Cureus 16(3): e56791. doi:10.7759/cureus.56791</t>
  </si>
  <si>
    <t>https://www.cureus.com/articles/201218-a-case-report-of-bilateral-exudative-retinal-detachment-in-severe-pre-eclampsia#!/</t>
  </si>
  <si>
    <t>Teodoru, C.A.; Cerghedean-Florea, M.-E.; Tănăsescu, C.; Dura, H.; Fleacă, R.; Munteanu, M.; Stanca, H.; Popescu, F.G.; Roman, M.D.; Nicula, G.Z.; Matei, H.V.; Vica, M.L.</t>
  </si>
  <si>
    <t>Evaluation of Ocular Biometric Parameters Following Cataract Surgery. Reports 2023, 6, 3. https://doi.org/10.3390/reports6010003</t>
  </si>
  <si>
    <t>Bogoslov, I.A.; Corman, S.; Lungu, A.E. Perspectives on Artificial Intelligence Adoption for European Union Elderly in the Context of Digital Skills Development. Sustainability 2024, 16, 4579. https://doi.org/10.3390/su16114579</t>
  </si>
  <si>
    <t>https://www.mdpi.com/2071-1050/16/11/4579</t>
  </si>
  <si>
    <t>. https://www.mdpi.com/2624-5647/6/4/67</t>
  </si>
  <si>
    <t>Wu, S.-Y.; Wu, S.-T. Amyand’s Hernia. Asian Journal of Surgery 2024, S1015958424018189. https://doi.org/10.1016/j.asjsur.2024.08.077.</t>
  </si>
  <si>
    <t>https://www.sciencedirect.com/science/article/pii/S1015958424018189?via=ihub</t>
  </si>
  <si>
    <t>Nikolaos V Smyrlis, Stylianos Vladimiros P Mouratidis, Panagiotis I Makedos, Konstantinos S Georgakis, Amyand’s hernia repair in an asymptomatic patient—a case report and a review of the literature, Journal of Surgical Case Reports, Volume 2024, Issue 5, May 2024, rjae333, https://doi.org/10.1093/jscr/rjae333</t>
  </si>
  <si>
    <t>https://academic.oup.com/jscr/article/2024/5/rjae333/7676265?login=false</t>
  </si>
  <si>
    <t>Todor, A.; Predescu, V.; Codorean, B.; Prejbeanu, R.; Roman, M.; Fleaca, R.; Russu, O.; Bățagă, T.</t>
  </si>
  <si>
    <t>Primary Anterior Cruciate Ligament Reconstruction. How Do We Do It? Journal of Interdisciplinary Medicine 2016, 1 (s2), 36–42. https://doi.org/10.1515/jim-2016-0053.</t>
  </si>
  <si>
    <t>Gupta, K.; Chaudhary, A. K.; Raja, B. S.; Chandra, A.; Azam, M. Q.; Kalia, R. B. Can Patient Anthropometry Predict the Anterior Cruciate Ligament Footprint Dimensions? - An MRI-Based Observational Study on North Indian Population. Journal of Clinical Orthopaedics and Trauma 2024, 102341. https://doi.org/10.1016/j.jcot.2024.102341.</t>
  </si>
  <si>
    <t>https://www.journal-cot.com/article/S0976-5662(24)00010-9/fulltext</t>
  </si>
  <si>
    <t>Hașegan, A.; Mihai, I.; Bratu, D.; Bacilă, C.; Roman, M.D.; Mohor, C.I.; Teodoru, A.; Birsan, S.; Mutu, C.; Chibelean, C.; Totan, M; Grigore, N.; Iancu, G.; Dura, H.; Boicean, A.</t>
  </si>
  <si>
    <t>Severe Acute Ischemia of Glans Penis after Achieving Treatment with Only Hyperbaric Oxygen Therapy: A Rare Case Report and Systematic Literature Review. J. Pers. Med. 2023, 13, 1370. https://doi.org/10.3390/jpm13091370</t>
  </si>
  <si>
    <t>TG S, Aher N, Singh R, et al. (September 10, 2024) Glanular Ischemia Following Circumcision: A Rare But Perilous Complication. Cureus 16(9): e69100. doi:10.7759/cureus.69100</t>
  </si>
  <si>
    <t>https://www.cureus.com/articles/289503-glanular-ischemia-following-circumcision-a-rare-but-perilous-complication#!/</t>
  </si>
  <si>
    <t>Băcilă, C.; Ștef, L.; Bucuță, M.; Anghel, C.E.; Neamțu, B.; Boicean, A.; Mohor, C.; Ștețiu, A.A.; Roman, M.</t>
  </si>
  <si>
    <t>The Impact of the COVID-19 Pandemic on the Management of Mental Health Services for Hospitalized Patients in Sibiu County—Central Region, Romania. Healthcare 2023, 11, 1291. https://doi.org/10.3390/healthcare11091291</t>
  </si>
  <si>
    <t>Kelbrick, M.; Da Silva, K.; Griffiths, C.; Ansari, S.; Mann, N.; Johnson, S.; Paduret, G.; Tanner, J. The Impact of COVID‐19 Lockdown and Post‐Lockdown Period on Acute Psychiatric Admissions for Emotionally Unstable Personality Disorder. Prog Neurol Psychiatry 2024, 28 (4), e12012. https://doi.org/10.1002/pnp.12012.</t>
  </si>
  <si>
    <t>https://onlinelibrary.wiley.com/doi/10.1002/pnp.12012</t>
  </si>
  <si>
    <t>Chicea, R.; Neagu, A.D.; Chicea, E.D.; Grindeanu, A.S.; Bratu, D.G.; Boicean, A.G.; Roman, M.D.; Fleacă, S.R.; Chicea, L.M.; Teacoe, D.A.; Radu, I. A., Ognean, M. L</t>
  </si>
  <si>
    <t>Impact of SARS-CoV-2 Infection on Maternal and Neonatal Outcome in Correlation with Sociodemographic Aspects: A Retrospective Case-Control Study. J. Clin. Med. 2023, 12, 6322. https://doi.org/10.3390/jcm12196322</t>
  </si>
  <si>
    <t>.Tarawneh, Ajmad, Al-Dhmour, Haitham, Al-dmour, Aseel, Altarawneh, Abdullah, Altarawneh, Hashem (2024). Maternal SARS-Cov-2 Infection and Associated Neonatal Sepsis: A Retrospective Multicenter Study in Jordan. Bahrain Medical Bulletin. 46.</t>
  </si>
  <si>
    <t>. https://www.bahrainmedicalbulletin.com/Dec_2024/BMB-24-825.pdf</t>
  </si>
  <si>
    <t>Alin Florin Miheţiu, Dan Georgian Bratu, Oana Maria Popescu, Ciprian Juravle, Iulia Emanuela Dumitrean, Radu Chicea</t>
  </si>
  <si>
    <t>FMED02</t>
  </si>
  <si>
    <t>A Case of Left-Sided Acute Appendicitis in a 45-Year-Old Man with Situs Inversus Totalis Managed by Emergent Laparoscopic Appendectomy</t>
  </si>
  <si>
    <t>A Case of Left-Sided Acute Appendicitis in a 45-Year-Old Man with Situs Inversus Totalis Managed by Emergent Laparoscopic Appendectomy-Web of Science Core Collection</t>
  </si>
  <si>
    <t>Oprinca, GC (Oprinca, George-Calin) ; Muja, LA (Muja, Lilioara-Alexandra) (ULBS)</t>
  </si>
  <si>
    <t>Postmortem examination of three SARS-CoV-2-positive autopsies including histopathologic and immunohistochemical analysis</t>
  </si>
  <si>
    <t>Ngo, VN (Ngo, Vinh-Nhan) ; Winski, DP (Winski, David P.) ; Aho, B (Aho, Brandon) ; Kamath, PL (Kamath, Pauline L.) ; King, BL (King, Benjamin L.) ; Waters, H (Waters, Hang) ; Zimmerberg, J (Zimmerberg, Joshua) ; Sodt, A (Sodt, Alexander) ; Hess, ST (Hess, Samuel T.),Conserved sequence features in intracellular domains of viral spike proteins, 
VIROLOGY</t>
  </si>
  <si>
    <t>https://www.webofscience.com/wos/woscc/full-record/WOS:001292894500001</t>
  </si>
  <si>
    <t>Oprinca, GC (Oprinca, George-Calin) ; Oprinca-Muja, LA (Oprinca-Muja, Lilioara-Alexandra) ; Mihalache, M (Mihalache, Manuela) ; Birlutiu, RM (Birlutiu, Rares-Mircea) ; Birlutiu, V (Birlutiu, Victoria) (ulbs)</t>
  </si>
  <si>
    <t>Is SARS-CoV-2 Directly Responsible for Cardiac Injury? Clinical Aspects and Postmortem Histopathologic and Immunohistochemical Analysis</t>
  </si>
  <si>
    <t>Arabela-Codruta Cocea, Cristian Ioan Stoica, Interactions and Trends of Interleukins, PAI-1, CRP, and TNF-α in Inflammatory Responses during the Perioperative Period of Joint Arthroplasty: Implications for Pain Management—A Narrative Review,  
Journal of Personalized Medicine</t>
  </si>
  <si>
    <t>Debora Ferreira Barreto Vieira, Derick Mendes Bandeira, Marcos Alexandre Nunes da Silva, Ana Luisa Teixeira de Almeida, Mia Araújo, Ana Beatriz Machado, Luis Fernando Lopez Tort, Valéria Pereira Nacife, Marilda M Siqueira Fernando Couto Motta, Alex Pauvolid-Corrêa , Ortrud Monika Barth, Comparative analysis of SARS-CoV-2 variants Alpha (B.1.1.7), Gamma (P.1), Zeta (P.2) and Delta (B.1.617.2) in Vero-E6 cells: ultrastructural characterization of cytopathology and replication kinetics, Brazilian Journal of Infectious Diseases</t>
  </si>
  <si>
    <t>https://pubmed.ncbi.nlm.nih.gov/38081327/</t>
  </si>
  <si>
    <t>Impact of No-Clamping Partial Nephrectomy on Early Estimated Glomerular Filtration Rate Preservation, Journal of Clinical Medicine</t>
  </si>
  <si>
    <t>https://www.scopus.com/record/display.uri?eid=2-s2.0-85205039277&amp;origin=resultslist&amp;sort=plf-f&amp;src=s&amp;sot=mulcite&amp;sdt=mulcite&amp;cluster=scopubyr%2C%222024%22%2Ct&amp;s=REFEID%282-s2.0-85192786849%29&amp;citeCnt=1&amp;sessionSearchId=31ee14675d10b534ae91659456e9e0e8&amp;relpos=6</t>
  </si>
  <si>
    <t>Factors that Affect Outcome of Ultrasound-Guided Radiofrequency Ablation of Renal Masses, Current Oncology</t>
  </si>
  <si>
    <t>https://www.scopus.com/record/display.uri?eid=2-s2.0-85205152020&amp;origin=resultslist&amp;sort=plf-f&amp;src=s&amp;sot=mulcite&amp;sdt=mulcite&amp;cluster=scopubyr%2C%222024%22%2Ct&amp;s=REFEID%282-s2.0-85192786849%29&amp;citeCnt=1&amp;sessionSearchId=31ee14675d10b534ae91659456e9e0e8&amp;relpos=5</t>
  </si>
  <si>
    <t>Utilization of Partial Cytoreductive Nephrectomy in Patients with Metastatic Renal Cell Carcinoma, Journal of Clinical Medicine</t>
  </si>
  <si>
    <t>https://www.scopus.com/record/display.uri?eid=2-s2.0-85206496389&amp;origin=resultslist&amp;sort=plf-f&amp;src=s&amp;sot=mulcite&amp;sdt=mulcite&amp;cluster=scopubyr%2C%222024%22%2Ct&amp;s=REFEID%282-s2.0-85192786849%29&amp;citeCnt=1&amp;sessionSearchId=31ee14675d10b534ae91659456e9e0e8&amp;relpos=4</t>
  </si>
  <si>
    <t>Surgical Experience and Functional Outcomes after Laparoscopic and Robot-Assisted Partial Nephrectomy: Results from a Multi-Institutional Collaboration, Journal of Clinical Medicine</t>
  </si>
  <si>
    <t>https://www.scopus.com/record/display.uri?eid=2-s2.0-85206578451&amp;origin=resultslist&amp;sort=plf-f&amp;src=s&amp;sot=mulcite&amp;sdt=mulcite&amp;cluster=scopubyr%2C%222024%22%2Ct&amp;s=REFEID%282-s2.0-85192786849%29&amp;citeCnt=1&amp;sessionSearchId=31ee14675d10b534ae91659456e9e0e8&amp;relpos=3</t>
  </si>
  <si>
    <t>Recent Advances in Robotic Surgery for Urologic Tumors, Medicina</t>
  </si>
  <si>
    <t>A Randomized Controlled Trial Assessing the Release of Circulating Tumor and Mesenchymal Cells in No-Touch Radical Nephrectomy, Cancers</t>
  </si>
  <si>
    <t>https://pubmed.ncbi.nlm.nih.gov/39518041/</t>
  </si>
  <si>
    <t>Impact of Mannitol Administration on Postoperative Renal Function After Robot-Assisted Partial Nephrectomy, J. Clin. Med.</t>
  </si>
  <si>
    <t>https://www.mdpi.com/2077-0383/13/21/6444</t>
  </si>
  <si>
    <t>Modelul bolii coronariene la pacienții cu bloc de ramură stângă în sindromul coronarian acut, Revista indusă de Cercetare Biostiințifică, mai 2025, Hafsa Liaqat, Mohamad Adil, Faraz Ali Khan, Mohammad Ali</t>
  </si>
  <si>
    <t>DOI:10.70749/ijbr.v3i5,1201</t>
  </si>
  <si>
    <t>Cercetare asupra MCG-urilor in insuficiența cardiacă cu bloc de conducere bazate pe modelul Kangqi Tian, Xu Zhang, Min Xiang, Gang Liu, tranzacții IEEE prinvind instrumentația și măsurarea PP</t>
  </si>
  <si>
    <t>DOI: 10.1109/TIM.2025.3550248</t>
  </si>
  <si>
    <t>Gabriela Pop (ULBS), Andreea Farcaș (UMF Cluj Napoca), Anca Butucă (ULBS), Claudiu Morgovan (ULBS), Anca Maria Arseniu (ULBS), Manuela Pumnea (ULBS), Minodora Teodoru (ULBS), Felicia Gabriela Gligor (ULBS)</t>
  </si>
  <si>
    <t>Post-Marketing surveillance of statins—A descriptive analysis of psychiatric adverse reactions in EudraVigilance</t>
  </si>
  <si>
    <t>Ruggiero, R., Mascolo, A., Spezzaferri, A., Carpentieri, C., Torella, D., Sportiello, L., Rossi, F., Paolisso, G. and Capuano, A., 2024. Glucagon-like peptide-1 receptor agonists and suicidal ideation: analysis of real-word data collected in the European pharmacovigilance database. Pharmaceuticals, 17(2), p.147.</t>
  </si>
  <si>
    <t>Glucagon-like Peptide-1 Receptor Agonists and Suicidal Ideation: Analysis of Real-Word Data Collected in the European Pharmacovigilance Database</t>
  </si>
  <si>
    <t>Morgovan, C., Dobrea, C.M., Butuca, A., Arseniu, A.M., Frum, A., Rus, L.L., Chis, A.A., Juncan, A.M., Gligor, F.G., Georgescu, C. and Ghibu, S., 2024. Safety profile of the trastuzumab-based ADCs: analysis of real-world data registered in EudraVigilance. Biomedicines, 12(5), p.953.</t>
  </si>
  <si>
    <t>Dobrea, C.M., Frum, A., Butuca, A., Morgovan, C., Stoicescu, L., Chis, A.A., Arseniu, A.M., Rus, L.L., Gligor, F.G. and Vonica-Tincu, A.L., 2024. Drug–Drug Interactions of Selective Serotonin Reuptake Inhibitors: A Pharmacovigilance Study on Real-World Evidence from the EudraVigilance Database. Pharmaceuticals, 17(10), p.1278.</t>
  </si>
  <si>
    <t>Tremella fuciformis Berk Alleviated Atherosclerosis Symptoms via Nuclear Factor-Kappa B-Mediated Inflammatory Response in ApoE−/− Mice</t>
  </si>
  <si>
    <t>Popa Ilie, I.R., Dobrea, C.M., Butuca, A., Homorodean, C., Morgovan, C., Vonica-Tincu, A.L., Gligor, F.G., Ghibu, S. and Frum, A., 2024. Real-Life Data on the Safety of Pasireotide in Acromegaly: Insights from EudraVigilance. Pharmaceuticals, 17(12), p.1631.</t>
  </si>
  <si>
    <t>Popa Ilie, I.R., Vonica-Tincu, A.L., Dobrea, C.M., Butuca, A., Frum, A., Morgovan, C., Gligor, F.G. and Ghibu, S., 2024. Safety Profiles Related to Dosing Errors of Rapid-Acting Insulin Analogs: A Comparative Analysis Using the EudraVigilance Database. Biomedicines, 12(10), p.2273.</t>
  </si>
  <si>
    <t>Fan, YH (Fan, Yunhe) [1] ; Wu, T (Wu, Teng) [2] ; Xu, PY (Xu, Pengyang) [2] ; Yang, CL (Yang, Chuanli) [1] , [3] , [4] ; An, J (An, Jie) [1] ; Zhang, HJ (Zhang, Haijia) [1] ; Abbas, M (Abbas, Mureed) [5] ; Dong, XS (Dong, Xiushan) [1] Neratinib safety evaluation: real-world adverse event analysis from the FAERS database 
FRONTIERS IN PHARMACOLOGY</t>
  </si>
  <si>
    <t>https://www.webofscience.com/wos/woscc/full-record/WOS:001319940800001</t>
  </si>
  <si>
    <t>Becchetti, AG (Becchetti, Antonella Giorgia) [1] ; Martini, A (Martini, Anna) [2] , [3] ; Scroccaro, G (Scroccaro, Giovanna) [3] ; Joppi, R (Joppi, Roberta) [1] , [3] History of trastuzumab: a case study in health technology reassessment and natural disinvestment in Veneto Region 
FRONTIERS IN PHARMACOLOGY</t>
  </si>
  <si>
    <t>https://www.webofscience.com/wos/woscc/full-record/WOS:001293842100001</t>
  </si>
  <si>
    <t>Biologically active supplements overview: regulation, market trends, application, and health impact. Stepanova, A.M., Plutnitskiy, A.N., Gameeva, E.V. Farmakoekonomika, 17(3), pp. 396–408, 2024.</t>
  </si>
  <si>
    <t>The Role of Antioxidant Plant Extracts’ Composition and Encapsulation in Dietary Supplements and Gemmo-Derivatives, as Safe Adjuvants in Metabolic and Age-Related Conditions: A Review. Negreanu-Pirjol, B.-S., Negreanu-Pirjol, T., Busuricu, F., Oprita, E.I., Roncea, F.N. Pharmaceuticals, 17(12), 1738, 2024.</t>
  </si>
  <si>
    <t>https://www.scopus.com/record/display.uri?eid=2-s2.0-85213292522&amp;origin=resultslist&amp;sort=plf-f&amp;src=s&amp;sot=cite&amp;sdt=a&amp;s=ref%282-s2.0-85068362208%29</t>
  </si>
  <si>
    <t>Wood-Derived Hydrogels for Osteochondral Defect Repair
Hayashi, K; Tokumaru, T; (...); Ishikawa, K
Dec 27 2024
ACS NANO</t>
  </si>
  <si>
    <t>https://www.webofscience.com/wos/woscc/full-record/WOS:001387075400001</t>
  </si>
  <si>
    <t>Hyaluronic Acid-Based Self-Healing Hydrogels for Diabetic Wound Healing
Chhillar, A and Jaiswal, A
Feb 2025
ADVANCED HEALTHCARE MATERIALS</t>
  </si>
  <si>
    <t>https://www.webofscience.com/wos/woscc/full-record/WOS:001382765000001</t>
  </si>
  <si>
    <t>Modeling the Detailed Conformational Effects of the Lactosylation of Hyaluronic Acid
Elli, S; Sisto, T; (...); Guerrini, M
Dec 16 2024
BIOMACROMOLECULES</t>
  </si>
  <si>
    <t>https://www.webofscience.com/wos/woscc/full-record/WOS:001378675900001</t>
  </si>
  <si>
    <t>Injectable doxorubicin-loaded hyaluronic acid-based hydrogel for locoregional therapy and inhibiting metastasis of breast cancer
Shi, YL; Zhu, HQ; (...); Xue, JT
Mar 2025
COLLOIDS AND SURFACES B-BIOINTERFACES</t>
  </si>
  <si>
    <t>https://www.webofscience.com/wos/woscc/full-record/WOS:001377424700001</t>
  </si>
  <si>
    <t>Exploring Hyaluronidase and Alpha-Glucosidase Inhibition Activities of the Hydrothermal Extract of Coffee Silverskin Obtained from a Central Composite Design
Kit, T; Ginting, AR; (...); Thanasupsin, SP
Dec 2024
PROCESSES</t>
  </si>
  <si>
    <t>https://www.webofscience.com/wos/woscc/full-record/WOS:001385484600001</t>
  </si>
  <si>
    <t>The function of albumin and its application in tumor therapy
Xu, TY; Na, JT; (...); Zhao, YX
Dec 2024
MATERIALS TODAY COMMUNICATIONS</t>
  </si>
  <si>
    <t>https://www.webofscience.com/wos/woscc/full-record/WOS:001368636800001</t>
  </si>
  <si>
    <t>Aromatic plants as cosmeceuticals: benefits and applications for skin health
Olivero-Verbel, J; Quintero-Rincón, P and Caballero-Gallardo, K
Dec 2024
PLANTA</t>
  </si>
  <si>
    <t>https://www.webofscience.com/wos/woscc/full-record/WOS:001350727700001</t>
  </si>
  <si>
    <t>Water-Dispersible and Biocompatible Polymer-Based Organic Upconversion Nanoparticles for Transdermal Delivery
Choi, HE; Park, JM; (...); Kim, KS
Nov 19 2024
BIOMATERIALS RESEARCH</t>
  </si>
  <si>
    <t>https://www.webofscience.com/wos/woscc/full-record/WOS:001413575900001</t>
  </si>
  <si>
    <t>Polysaccharide-based hydrogels for atopic dermatitis management: A review
Rao, H and Tan, JBL
Feb 1 2025
CARBOHYDRATE POLYMERS</t>
  </si>
  <si>
    <t>https://www.webofscience.com/wos/woscc/full-record/WOS:001361166400001</t>
  </si>
  <si>
    <t>Transfersomal serum loading amniotic mesenchymal stem cells metabolite products with hyaluronic acid addition for skin regeneration in UV aging-induced mice
Miatmoko, A; Dewangga, SS; (...); Soeratri, W
Dec 25 2024
INTERNATIONAL JOURNAL OF PHARMACEUTICS</t>
  </si>
  <si>
    <t>https://www.webofscience.com/wos/woscc/full-record/WOS:001360584100001</t>
  </si>
  <si>
    <t>Fast spectroscopic and multisensor methods for analysis of glucosamine and hyaluronic acid in dietary supplements
Lang, F; Adels, K; (...); Monakhova, Y
Dec 2024
MICROCHEMICAL JOURNAL</t>
  </si>
  <si>
    <t>https://www.webofscience.com/wos/woscc/full-record/WOS:001355857500001</t>
  </si>
  <si>
    <t>Enhanced alveolar ridge preservation with hyaluronic acid-enriched allografts: a comparative study of granular allografts with and without hyaluronic acid addition
Kloss, FR; Kau, T; (...); Kloss-Brandstätter, A
Oct 9 2024
INTERNATIONAL JOURNAL OF IMPLANT DENTISTRY</t>
  </si>
  <si>
    <t>https://www.webofscience.com/wos/woscc/full-record/WOS:001338196900001</t>
  </si>
  <si>
    <t>Revolutionizing Cosmetic Ingredients: Harnessing the Power of Antioxidants, Probiotics, Plant Extracts, and Peptides in Personal and Skin Care Products
Choi, HY; Lee, YJ; (...); Lee, YM
Oct 2024
COSMETICS</t>
  </si>
  <si>
    <t>https://www.webofscience.com/wos/woscc/full-record/WOS:001340872300001</t>
  </si>
  <si>
    <t>Pilot Clinical Safety and Efficacy Evaluation of a Topical 3% Tranexamic Acid Cream and Serum Protocol for Managing Facial Hyperpigmentation in Caucasian Patients
Hsin, SR; Lourenco, K; (...); Laurent, A
Oct 2024
COSMETICS</t>
  </si>
  <si>
    <t>https://www.webofscience.com/wos/woscc/full-record/WOS:001340927500001</t>
  </si>
  <si>
    <t>How to fight acute sun damage? Current skin care strategies
Jesus, A; Sousa, E; (...); Almeida, IF
Oct 2024
PHOTOCHEMICAL &amp; PHOTOBIOLOGICAL SCIENCES</t>
  </si>
  <si>
    <t>https://www.webofscience.com/wos/woscc/full-record/WOS:001324650200001</t>
  </si>
  <si>
    <t>Hyaluronic acid-solid lipid nano transporter serum preparation for enhancing topical tretinoin delivery: skin safety study and visual assessment of skin
Mehmood, Y; Shahid, H; (...); Kazi, M
Sep 26 2024
FRONTIERS IN PHARMACOLOGY</t>
  </si>
  <si>
    <t>https://www.webofscience.com/wos/woscc/full-record/WOS:001332275200001</t>
  </si>
  <si>
    <t>From structure to function: A comprehensive overview of polysaccharide roles and applications
Xu, BW; Li, SS; (...); Huang, SC
Jan 2025
FOOD FRONTIERS</t>
  </si>
  <si>
    <t>https://www.webofscience.com/wos/woscc/full-record/WOS:001319468200001</t>
  </si>
  <si>
    <t>Recent advances in the development of chitosan/hyaluronic acid-based hybrid materials for skin protection, regeneration, and healing: A review
Alkabli, J
Nov 2024
INTERNATIONAL JOURNAL OF BIOLOGICAL MACROMOLECULES 279</t>
  </si>
  <si>
    <t>https://www.webofscience.com/wos/woscc/full-record/WOS:001313948100001</t>
  </si>
  <si>
    <t>Evaluation of the histopathological effects of injectable hyaluronic acid as a filler material in rat's lip
Al-aroomy, L; AbdelBary, S; (...); Ashoub, M
Nov 2024
JOURNAL OF ORAL AND MAXILLOFACIAL SURGERY MEDICINE AND PATHOLOGY</t>
  </si>
  <si>
    <t>https://www.webofscience.com/wos/woscc/full-record/WOS:001313517100001</t>
  </si>
  <si>
    <t>Enhanced maize yield and nitrogen efficiency with low molecular weight fulvic acid: insights into chlorophyll a/b ratio and nitrogen metabolising enzyme activity
Li, FG; Zhang, SI; (...); Wang, Y
2024
PLANT SOIL AND ENVIRONMENT</t>
  </si>
  <si>
    <t>https://www.webofscience.com/wos/woscc/full-record/WOS:001309616500001</t>
  </si>
  <si>
    <t>Recent applications and molecular mechanisms of hyaluronic acid in skin aging and wound healing
Shang, L; Li, M; (...); Zhuo, FL
Sep 2024
MEDICINE IN NOVEL TECHNOLOGY AND DEVICES</t>
  </si>
  <si>
    <t>https://www.webofscience.com/wos/woscc/full-record/WOS:001467882000015</t>
  </si>
  <si>
    <t>Interactions of Cosmetic Ingredients With Human Stratum Corneum
Ananthapadmanabhan, KP
Sep-oct 2024
JOURNAL OF COSMETIC SCIENCE</t>
  </si>
  <si>
    <t>https://www.webofscience.com/wos/woscc/full-record/WOS:001445066900005</t>
  </si>
  <si>
    <t>Potential Skin Health Benefits of Abalone By-Products Suggested by Their Effects on MAPKS and PI3K/AKT/NF-kB Signaling Pathways in HDF and HaCaT Cells
Kim, EA; Kang, N; (...); Heo, SJ
Sep 2024
FOODS</t>
  </si>
  <si>
    <t>https://www.webofscience.com/wos/woscc/full-record/WOS:001322932600001</t>
  </si>
  <si>
    <t>Polysaccharide-Based Composite Systems in Bone Tissue Engineering: A Review
Niziolek, K; Slota, D and Sobczak-Kupiec, A
Sep 2024
MATERIALS</t>
  </si>
  <si>
    <t>https://www.webofscience.com/wos/woscc/full-record/WOS:001310936500001</t>
  </si>
  <si>
    <t>In vitro modelling of intramuscular injection site events
Mccartan, AJS and Mrsny, RJ
Aug 2 2024
EXPERT OPINION ON DRUG DELIVERY</t>
  </si>
  <si>
    <t>https://www.webofscience.com/wos/woscc/full-record/WOS:001293231900001</t>
  </si>
  <si>
    <t>Synthesis and characterization of aloe vera and hyaluronic acid-infused agar-agar/ gelatin-based biopolymeric gel for potential skincare applications
Aizaz, A; Nawaz, MH; (...); Rehman, MAU
Oct 2024
JOURNAL OF DRUG DELIVERY SCIENCE AND TECHNOLOGY</t>
  </si>
  <si>
    <t>https://www.webofscience.com/wos/woscc/full-record/WOS:001295083800001</t>
  </si>
  <si>
    <t>ViSCNOVAS: A Novel Classification System for Hyaluronic Acid-Based Gels in Orthobiologic Products and Regenerative Medicine
Costa, FR; Pires, L; (...); Lana, JF
Aug 2024
GELS 10 (8)</t>
  </si>
  <si>
    <t>https://www.webofscience.com/wos/woscc/full-record/WOS:001304729000001</t>
  </si>
  <si>
    <t>Cosmeceuticals: A Review of Clinical Studies Claiming to Contain Specific, Well-Characterized Strains of Probiotics or Postbiotics
Theodorou, IM; Kapoukranidou, D; (...); Kotzampassi, K
Aug 2024
NUTRIENTS</t>
  </si>
  <si>
    <t>https://www.webofscience.com/wos/woscc/full-record/WOS:001287227500001</t>
  </si>
  <si>
    <t>Anti-inflammatory and antioxidant effects on skin based on supramolecular hyaluronic acid-ectoin
Lu, BB; Zhao, SR; (...); Zhang, JH
Aug 28 2024
JOURNAL OF MATERIALS CHEMISTRY B</t>
  </si>
  <si>
    <t>https://www.webofscience.com/wos/woscc/full-record/WOS:001281388400001</t>
  </si>
  <si>
    <t>Clinical applications of a novel poly-L-lactic acid microsphere and hyaluronic acid suspension for facial depression filling and rejuvenation
Su, DY; Yang, W; (...); Wang, JQ
Nov 2024
JOURNAL OF COSMETIC DERMATOLOGY</t>
  </si>
  <si>
    <t>https://www.webofscience.com/wos/woscc/full-record/WOS:001273573100001</t>
  </si>
  <si>
    <t>Comparative analysis of in vivo bio-integration of three hyaluronic acid-based fillers for 26 weeks: a histological study
Song, BJ and Chen, QQ
Oct 1 2024
JOURNAL OF HISTOTECHNOLOGY</t>
  </si>
  <si>
    <t>https://www.webofscience.com/wos/woscc/full-record/WOS:001272623700001</t>
  </si>
  <si>
    <t>Nitrilotriacetic Acid Functionalized Microgels for Efficient Immobilization of Hyaluronan Synthase
Sommerfeld, IK; Dälken, EM; (...); Pich, A
Sep 2024
MACROMOLECULAR BIOSCIENCE</t>
  </si>
  <si>
    <t>https://www.webofscience.com/wos/woscc/full-record/WOS:001269688800001</t>
  </si>
  <si>
    <t>Melatonin hyalurosomes in collagen thermosensitive gel as a potential repurposing approach for rheumatoid arthritis management via the intra-articular route
Makled, S; Abbas, H; (...); Zewail, M
Aug 15 2024
INTERNATIONAL JOURNAL OF PHARMACEUTICS</t>
  </si>
  <si>
    <t>https://www.webofscience.com/wos/woscc/full-record/WOS:001271645900001</t>
  </si>
  <si>
    <t>Applications of polysaccharides in enzyme-triggered oral colon-specific drug delivery systems: A review
Gong, TT; Liu, XX; (...); Wang, XT
Aug 2024
INTERNATIONAL JOURNAL OF BIOLOGICAL MACROMOLECULES</t>
  </si>
  <si>
    <t>https://www.webofscience.com/wos/woscc/full-record/WOS:001267760900001</t>
  </si>
  <si>
    <t>Fabrication and characterization of an electrospun chitosan-based nanofibrous scaffold coated with hyaluronic acid, resveratrol and adipose derived stem cell for wound healing application
Moghaddam, A; Orazizadeh, M; (...); Abbaspour, M
May 24 2025
INTERNATIONAL JOURNAL OF POLYMERIC MATERIALS AND POLYMERIC BIOMATERIALS</t>
  </si>
  <si>
    <t>https://www.webofscience.com/wos/woscc/full-record/WOS:001262759600001</t>
  </si>
  <si>
    <t>Clinical Tolerability and Efficacy Establishment of a New Cosmetic Treatment Regimen Intended for Sensitive Skin
Vitale, M; Truchuelo, MT; (...); Gómez-Sánchez, MJ
Jul 2024
APPLIED SCIENCES-BASEL</t>
  </si>
  <si>
    <t>https://www.webofscience.com/wos/woscc/full-record/WOS:001276576700001</t>
  </si>
  <si>
    <t>Hyaluron-Based Bionanocomposites of Silver Nanoparticles with Graphene Oxide as Effective Growth Inhibitors of Wound-Derived Bacteria
Lenart-Boron, A; Stankiewicz, K; (...); Khachatryan, G
Jul 2024
INTERNATIONAL JOURNAL OF MOLECULAR SCIENCES</t>
  </si>
  <si>
    <t>https://www.webofscience.com/wos/woscc/full-record/WOS:001266617000001</t>
  </si>
  <si>
    <t>Combined multilevel anti-aging strategies and practical applications of dermocosmetics in aesthetic procedures
Park, KY and Gehrke, IL
Jul 2024
JOURNAL OF THE EUROPEAN ACADEMY OF DERMATOLOGY AND VENEREOLOGY</t>
  </si>
  <si>
    <t>https://www.webofscience.com/wos/woscc/full-record/WOS:001249409800005</t>
  </si>
  <si>
    <t>Photoaging and cosmeceutical solutions in sun-overexposed countries: The experience of Australia and Brazil
Goodman, GJ and Bagatin, E
Jul 2024
JOURNAL OF THE EUROPEAN ACADEMY OF DERMATOLOGY AND VENEREOLOGY</t>
  </si>
  <si>
    <t>https://www.webofscience.com/wos/woscc/full-record/WOS:001249409800002</t>
  </si>
  <si>
    <t>High molecular weight hyaluronic acid-liposome delivery system for efficient transdermal treatment of acute and chronic skin photodamage
Xing, H; Pan, XJ; (...); Ma, D
Jul 1 2024
ACTA BIOMATERIALIA</t>
  </si>
  <si>
    <t>https://www.webofscience.com/wos/woscc/full-record/WOS:001258656000001</t>
  </si>
  <si>
    <t>Hyaluronic Acid/Ellagic Acid as Materials for Potential Medical Application
Kaczmarek-Szczepanska, B; Kleszczynski, K; (...); Grabska-Zielinska, S
Jun 2024
INTERNATIONAL JOURNAL OF MOLECULAR SCIENCES</t>
  </si>
  <si>
    <t>https://www.webofscience.com/wos/woscc/full-record/WOS:001246713900001</t>
  </si>
  <si>
    <t>Needless electrospun collagen/hyaluronic acid nanofibers for skin moisturization: Research
Tören, E and Mazari, AA
Jun 2024
POLYMERS FOR ADVANCED TECHNOLOGIES</t>
  </si>
  <si>
    <t>https://www.webofscience.com/wos/woscc/full-record/WOS:001234786900001</t>
  </si>
  <si>
    <t>Beneficial Effects of Multi-Micronutrient Supplementation with Collagen Peptides on Global Wrinkles, Skin Elasticity and Appearance in Healthy Female Subjects
Gibson, R; Krug, L; (...); Aspley, S
Jun 2024
DERMATOLOGY AND THERAPY</t>
  </si>
  <si>
    <t>https://www.webofscience.com/wos/woscc/full-record/WOS:001235060000001</t>
  </si>
  <si>
    <t>The bioengineering application of hyaluronic acid in tissue regeneration and repair
Chang, WT; Chen, LR and Chen, KH
Jun 2024
INTERNATIONAL JOURNAL OF BIOLOGICAL MACROMOLECULES</t>
  </si>
  <si>
    <t>https://www.webofscience.com/wos/woscc/full-record/WOS:001245491800001</t>
  </si>
  <si>
    <t>Exosomes isolated from IMMUNEPOTENT CRP, a hemoderivative, to accelerate diabetic wound healing
Coronado, PLG; Molina, MAF; (...); Padilla, CR
May 20 2024
FRONTIERS IN BIOENGINEERING AND BIOTECHNOLOGY</t>
  </si>
  <si>
    <t>https://www.webofscience.com/wos/woscc/full-record/WOS:001236739100001</t>
  </si>
  <si>
    <t>Conservative treatment of Peyronie's disease: a guide
Cosentino, M; Di Nauta, M; (...); Sofikitis, N
May 13 2024
WORLD JOURNAL OF UROLOGY</t>
  </si>
  <si>
    <t>https://www.webofscience.com/wos/woscc/full-record/WOS:001221350100001</t>
  </si>
  <si>
    <t>The Tumor Stroma of Squamous Cell Carcinoma: A Complex Environment That Fuels Cancer Progression
Buruiana, A; Gheban, BA; (...); Crisan, M
May 2024
CANCERS</t>
  </si>
  <si>
    <t>https://www.webofscience.com/wos/woscc/full-record/WOS:001219899900001</t>
  </si>
  <si>
    <t>Hyaluronic Acid Based Adipose Tissue-Derived Extracellular Matrix Scaffold in Wound Healing: Histological and Immunohistochemical Study
Kim, DY; Ko, E; (...); Jun, YJ
Aug 2024
TISSUE ENGINEERING AND REGENERATIVE MEDICINE</t>
  </si>
  <si>
    <t>https://www.webofscience.com/wos/woscc/full-record/WOS:001206030200001</t>
  </si>
  <si>
    <t>Unveiling the mechanisms for the development of rosehip-based dermatological products: an updated review
Oarga, DP; Cornea-Cipcigan, M and Cordea, MI
Apr 11 2024
FRONTIERS IN PHARMACOLOGY</t>
  </si>
  <si>
    <t>https://www.webofscience.com/wos/woscc/full-record/WOS:001207522300001</t>
  </si>
  <si>
    <t>Evolution of radiation-induced dermatitis treatment
Deng, GM; He, WS; (...); Chen, JB
Sep 2024
CLINICAL &amp; TRANSLATIONAL ONCOLOGY</t>
  </si>
  <si>
    <t>https://www.webofscience.com/wos/woscc/full-record/WOS:001199204300001</t>
  </si>
  <si>
    <t>Can neoadjuvant systemic therapy provide additional benefits for T1 HER2+breast cancer patients: a subgroup analysis based on different high-risk signatures
Chang, LD; Liu, DD; (...); Kang, HF
Sep 2024
CLINICAL &amp; TRANSLATIONAL ONCOLOGY</t>
  </si>
  <si>
    <t>https://www.webofscience.com/wos/woscc/full-record/WOS:001199204300002</t>
  </si>
  <si>
    <t>Current Knowledge and Regulatory Framework on the Use of Hyaluronic Acid for Aesthetic Injectable Skin Rejuvenation Treatments
Allen, J and Dodou, K
Apr 2024
COSMETICS</t>
  </si>
  <si>
    <t>https://www.webofscience.com/wos/woscc/full-record/WOS:001210669600001</t>
  </si>
  <si>
    <t>Recent Advances in Microneedling-Assisted Cosmetic Applications
Hamed, R; Abu Nahia, BJ; (...); Obaidat, R
Apr 2024
COSMETICS</t>
  </si>
  <si>
    <t>https://www.webofscience.com/wos/woscc/full-record/WOS:001210021700001</t>
  </si>
  <si>
    <t>Nanotechnological Research for Regenerative Medicine: The Role of Hyaluronic Acid
Carton, F and Malatesta, M
Apr 2024
INTERNATIONAL JOURNAL OF MOLECULAR SCIENCES</t>
  </si>
  <si>
    <t>https://www.webofscience.com/wos/woscc/full-record/WOS:001201189000001</t>
  </si>
  <si>
    <t>High molecular weight hyaluronic acid vectorised with clay provides long-term hydration and reduces skin brightness
De Tollenaere, M; Meunier, M; (...); Reynaud, R
Apr 2024
SKIN RESEARCH AND TECHNOLOGY</t>
  </si>
  <si>
    <t>https://www.webofscience.com/wos/woscc/full-record/WOS:001198583700001</t>
  </si>
  <si>
    <t>Fabricated soft materials for cell biology and tissue engineering applications: A review
Yang, XY; Cao, HM and Li, X
Mar 2024
MATERIALS TODAY COMMUNICATIONS</t>
  </si>
  <si>
    <t>https://www.webofscience.com/wos/woscc/full-record/WOS:001202384200001</t>
  </si>
  <si>
    <t>Multilayer Electrospun Scaffolds of Opposite-Charged Chitosans
Balducci, C; Roso, M; (...); Dettin, M
Mar 2024
INTERNATIONAL JOURNAL OF MOLECULAR SCIENCES</t>
  </si>
  <si>
    <t>https://www.webofscience.com/wos/woscc/full-record/WOS:001192706100001</t>
  </si>
  <si>
    <t>Development of a Sprayable Hydrogel-Based Wound Dressing: An In Vitro Model
Altunbek, M; Gezek, M; (...); Camci-Unal, G
Mar 2024
GELS</t>
  </si>
  <si>
    <t>https://www.webofscience.com/wos/woscc/full-record/WOS:001191715100001</t>
  </si>
  <si>
    <t>Fabrication of hyaluronic acid-based nanoparticles and studies on their radical scavenging activity
Zhu, HQ; Xu, SY; (...); Xue, JT
Mar 2024
POLYMERS FOR ADVANCED TECHNOLOGIES</t>
  </si>
  <si>
    <t>https://www.webofscience.com/wos/woscc/full-record/WOS:001186791600001</t>
  </si>
  <si>
    <t>Development of a drying method for proteins based on protein-hyaluronic acid precipitation
Lou, H; Luan, X; (...); Hageman, MJ
Apr 10 2024
INTERNATIONAL JOURNAL OF PHARMACEUTICS</t>
  </si>
  <si>
    <t>https://www.webofscience.com/wos/woscc/full-record/WOS:001204308400001</t>
  </si>
  <si>
    <t>A review on natural biopolymers in external drug delivery systems for wound healing and atopic dermatitis
Pires, PC; Damiri, F; (...); Paiva-Santos, AC
Apr 2024
INTERNATIONAL JOURNAL OF BIOLOGICAL MACROMOLECULES 263</t>
  </si>
  <si>
    <t>https://www.webofscience.com/wos/woscc/full-record/WOS:001194597700001</t>
  </si>
  <si>
    <t>Natural Polymer-Based Materials for Wound Healing Applications
Ho, TTP; Tran, HA; (...); Rnjak-Kovacina, J
May 2024
ADVANCED NANOBIOMED RESEARCH</t>
  </si>
  <si>
    <t>https://www.webofscience.com/wos/woscc/full-record/WOS:001169491400001</t>
  </si>
  <si>
    <t>Marine Bioactive Peptides: Anti-Photoaging Mechanisms and Potential Skin Protective Effects
Zhang, XL; Zhuang, H; (...); Yan, HY
Feb 2024
CURRENT ISSUES IN MOLECULAR BIOLOGY</t>
  </si>
  <si>
    <t>https://www.webofscience.com/wos/woscc/full-record/WOS:001170054200001</t>
  </si>
  <si>
    <t>The effect of hyaluronic acid and iodine complex gel compared to Vaseline on deep second-degree burn wound in rats
Forghani, SF; Bagheri, T; (...); Irilouzadian, R
Feb 2024
INTERNATIONAL WOUND JOURNAL</t>
  </si>
  <si>
    <t>https://www.webofscience.com/wos/woscc/full-record/WOS:001157660500001</t>
  </si>
  <si>
    <t>Cocktail Cell-Reprogrammed Hydrogel Microspheres Achieving Scarless Hair Follicle Regeneration
Ji, SF; Li, YY; (...); Sun, XY
Mar 2024
ADVANCED SCIENCE</t>
  </si>
  <si>
    <t>https://www.webofscience.com/wos/woscc/full-record/WOS:001142407900001</t>
  </si>
  <si>
    <t>From production to regulation: the comprehensive role of hyaluronic acid in the food and cosmetic industry
Hryshchenko, M and Starovoitova, S
2024
UKRAINIAN FOOD JOURNAL</t>
  </si>
  <si>
    <t>https://www.webofscience.com/wos/woscc/full-record/WOS:001410396200003</t>
  </si>
  <si>
    <t>Extruded snacks from maize flour with red grape pomace
Ungureanu-Iuga, M; Mironeasa, S; (...); Oroian, MA
2024
UKRAINIAN FOOD JOURNAL</t>
  </si>
  <si>
    <t>https://www.webofscience.com/wos/woscc/full-record/WOS:001410396200007</t>
  </si>
  <si>
    <t>The colorful fungi of the Chilean forests: Production, chemical characterization and possible applications of their pigments
Machuca, A; Hernández, VA; (...); Contreras-Machuca, P
2024
ADVANCES IN APPLIED MICROBIOLOGY, VOL. 128</t>
  </si>
  <si>
    <t>https://www.webofscience.com/wos/woscc/full-record/WOS:001297266200001</t>
  </si>
  <si>
    <t>Mitigating Glycation and Oxidative Stress in Aesthetic Medicine: Hyaluronic Acid and Trehalose Synergy for Anti-AGEs Action in Skin Aging Treatment
Chmielewski, R and Lesiak, A
2024
CLINICAL COSMETIC AND INVESTIGATIONAL DERMATOLOGY</t>
  </si>
  <si>
    <t>https://www.webofscience.com/wos/woscc/full-record/WOS:001365047100001</t>
  </si>
  <si>
    <t>APPLICATIONS OF CHITOSAN IN THE PREPARATION OF CARE COSMETICS
Rypinska, J and Kozlowska, J
2024PROGRESS ON CHEMISTRY AND APPLICATION OF CHITIN AND ITS DERIVATIVES</t>
  </si>
  <si>
    <t>https://www.webofscience.com/wos/woscc/full-record/WOS:001336212600005</t>
  </si>
  <si>
    <t>In vivo analysis of endogenous hyaluronic acid in the dermis by confocal Raman spectroscopy after the application of a dermocosmetic
Neto, LPM; de Santana, FB; (...); Martin, AA
Conference on Biomedical Spectroscopy, Microscopy, and Imaging III
2024
BIOMEDICAL SPECTROSCOPY, MICROSCOPY, AND IMAGING III 13006</t>
  </si>
  <si>
    <t>https://www.webofscience.com/wos/woscc/full-record/WOS:001269099700049</t>
  </si>
  <si>
    <t>Wide Use of Hyaluronic Acid in the Process of Wound Healing-A Rapid Review
Antoszewska, M; Sokolewicz, EM and Baranska-Rybak, W
2024
SCIENTIA PHARMACEUTICA</t>
  </si>
  <si>
    <t>https://www.webofscience.com/wos/woscc/full-record/WOS:001256736600001</t>
  </si>
  <si>
    <t>Recent Advances in Nanocarrier-based Approaches to Atopic Dermatitis and Emerging Trends in Drug Development and Design
Singh, D; Kurmi, BD and Singh, A
2024
CURRENT DRUG DELIVERY</t>
  </si>
  <si>
    <t>https://www.webofscience.com/wos/woscc/full-record/WOS:001202964600003</t>
  </si>
  <si>
    <t>Green Synthesis of Zinc Oxide Nanoparticles from Althaea officinalis Flower Extract Coated with Chitosan for Potential Healing Effects on Diabetic Wounds by Inhibiting TNF-α and IL-6/IL-1β Signaling Pathways
Elhabal, SF; Abdelaal, N; (...); El-Nabarawi, M
2024
INTERNATIONAL JOURNAL OF NANOMEDICINE</t>
  </si>
  <si>
    <t>https://www.webofscience.com/wos/woscc/full-record/WOS:001191840900001</t>
  </si>
  <si>
    <t>Implications for cumulative and prolonged clinical improvement induced by cross-linked hyaluronic acid: An in vivo biochemical/microscopic study in humans
Wang, F; Do, TT; (...); Fisher, GJ
Jan 2024
EXPERIMENTAL DERMATOLOGY</t>
  </si>
  <si>
    <t>https://www.webofscience.com/wos/woscc/full-record/WOS:001138415100001</t>
  </si>
  <si>
    <t>Recent Insight into UV-induced Oxidative Stress and Role of Herbal Bioactives in the Management of Skin Aging
Harwansh, RK and Deshmukh, R
2024
CURRENT PHARMACEUTICAL BIOTECHNOLOGY</t>
  </si>
  <si>
    <t>https://www.webofscience.com/wos/woscc/full-record/WOS:001090781200002</t>
  </si>
  <si>
    <t>Wood-Derived Hydrogels for Osteochondral Defect Repair</t>
  </si>
  <si>
    <t>Conservative treatment of Peyronie's disease: a guide.
Cosentino M, Di Nauta M, Boeri L, Ferraioli G, Lucignani G, Ricapito A, Gadda F, Iafrate M, Mancini M, Dal Moro F, Ruiz-Castañe E, Bettocchi C, Montanari E, Sofikitis N.
World J Urol. 2024 May 13;42(1):317.</t>
  </si>
  <si>
    <t>https://www.scopus.com/record/display.uri?eid=2-s2.0-85192926207&amp;origin=resultslist&amp;sort=plf-f&amp;src=s&amp;sot=cite&amp;sdt=a&amp;s=ref%282-s2.0-85111578822%29&amp;sessionSearchId=fdbe90841eb5f9a1ff6db38512f8f055&amp;relpos=45</t>
  </si>
  <si>
    <t>Clinical validation of the safety and efficacy of sodium hyaluronate gel DX23 in the treatment of midface depression; 00014
View more
Clinical validation of the safety and efficacy of sodium hyaluronate gel DX23 in the treatment of midface depression;
Jin, Yan;
Hu, Zhensheng;
Zhang, Zhihua;
Liu, Pei;
Li, Wenzhi; Chinese Journal of Plastic Surgery, Volume 40, Issue 11, Pages 1175 - 1183, 2024.</t>
  </si>
  <si>
    <t>https://www.scopus.com/record/display.uri?eid=2-s2.0-85211458333&amp;origin=resultslist&amp;sort=plf-f&amp;src=s&amp;sot=cite&amp;sdt=a&amp;s=ref%282-s2.0-85111578822%29&amp;sessionSearchId=fdbe90841eb5f9a1ff6db38512f8f055&amp;relpos=46</t>
  </si>
  <si>
    <t>Evolution of radiation-induced dermatitis treatment; 	
Guangmei, D.
, 
Weishan, H.
, 
Wenya, L.
, 
Fasheng, W.
, 
Jibing, C.; Clinical and Translational Oncology
, 26(9), pp. 2142–2155, 2024.</t>
  </si>
  <si>
    <t>https://www.scopus.com/record/display.uri?eid=2-s2.0-85189872611&amp;origin=resultslist&amp;sort=plf-f&amp;src=s&amp;sot=cite&amp;sdt=a&amp;s=ref%282-s2.0-85111578822%29&amp;sessionSearchId=fdbe90841eb5f9a1ff6db38512f8f055&amp;relpos=59</t>
  </si>
  <si>
    <t>Interactions of Cosmetic Ingredients With Human Stratum Corneum;
Ananthapadmanabhan, K.P.; 	
Journal of Cosmetic Science
, 75(5), pp. 378–407; 2024.</t>
  </si>
  <si>
    <t>https://www.scopus.com/record/display.uri?eid=2-s2.0-105005013518&amp;origin=resultslist&amp;sort=plf-f&amp;src=s&amp;sot=cite&amp;sdt=a&amp;s=ref%282-s2.0-85111578822%29&amp;sessionSearchId=fdbe90841eb5f9a1ff6db38512f8f055&amp;relpos=60</t>
  </si>
  <si>
    <t>Melatonin hyalurosomes in collagen thermosensitive gel as a potential repurposing approach for rheumatoid arthritis management via the intra-articular route;
Makled, S., Abbas, H., 
Ali, M.E., Zewail, M.
International Journal of Pharmaceutics, 661, 124449, 2024.</t>
  </si>
  <si>
    <t>https://www.scopus.com/record/display.uri?eid=2-s2.0-85198316220&amp;origin=resultslist&amp;sort=plf-f&amp;src=s&amp;sot=cite&amp;sdt=a&amp;s=ref%282-s2.0-85111578822%29&amp;sessionSearchId=fdbe90841eb5f9a1ff6db38512f8f055&amp;relpos=61</t>
  </si>
  <si>
    <t>ViSCNOVAS: A Novel Classification System for Hyaluronic Acid-Based Gels in Orthobiologic Products and Regenerative Medicine, Costa, F.R., Pires, L., Martins, R.A., Santos,G.S., Lana, J.F.
Gels, 10(8), 510,2024.</t>
  </si>
  <si>
    <t>https://www.scopus.com/record/display.uri?eid=2-s2.0-85202602465&amp;origin=resultslist&amp;sort=plf-f&amp;src=s&amp;sot=cite&amp;sdt=a&amp;s=ref%282-s2.0-85111578822%29&amp;sessionSearchId=fdbe90841eb5f9a1ff6db38512f8f055&amp;relpos=62</t>
  </si>
  <si>
    <t>Cosmeceuticals: A Review of Clinical Studies Claiming to Contain Specific, Well-Characterized Strains of Probiotics or Postbiotics.Theodorou, I.M., Kapoukranidou, D., Theodorou, M., Stavrou, G., Kotzampassi, K., Nutrients, 16(15), 2526, 2024.</t>
  </si>
  <si>
    <t>https://www.scopus.com/record/display.uri?eid=2-s2.0-85200885063&amp;origin=resultslist&amp;sort=plf-f&amp;src=s&amp;sot=cite&amp;sdt=a&amp;s=ref%282-s2.0-85111578822%29&amp;sessionSearchId=fdbe90841eb5f9a1ff6db38512f8f055&amp;relpos=63</t>
  </si>
  <si>
    <t>Hyaluronic Acid Based Adipose Tissue-Derived Extracellular Matrix Scaffold in Wound Healing: Histological and Immunohistochemical Study; Kim, D.Y., Ko, E., 
Ryu, Y.H., Lee, S.J., Jun, Y.J. Tissue Engineering and Regenerative Medicine, 21(6), pp. 829–842,
2024.</t>
  </si>
  <si>
    <t>https://www.scopus.com/record/display.uri?eid=2-s2.0-85190883888&amp;origin=resultslist&amp;sort=plf-f&amp;src=s&amp;sot=cite&amp;sdt=a&amp;s=ref%282-s2.0-85111578822%29&amp;sessionSearchId=69cd5f4e5bc3b6e339bf67eaf75888aa&amp;relpos=65</t>
  </si>
  <si>
    <t>Anti-inflammatory and antioxidant effects on skin based on supramolecular hyaluronic acid-ectoin;
Lu, B., Zhao, S., Zhang, J., Liu, Z., Zhang, J.
Journal of Materials Chemistry B, 12(34), pp. 8408–8419,2024.</t>
  </si>
  <si>
    <t>https://www.scopus.com/record/display.uri?eid=2-s2.0-85200769330&amp;origin=resultslist&amp;sort=plf-f&amp;src=s&amp;sot=cite&amp;sdt=a&amp;s=ref%282-s2.0-85111578822%29&amp;sessionSearchId=69cd5f4e5bc3b6e339bf67eaf75888aa&amp;relpos=66</t>
  </si>
  <si>
    <t>Clinical Tolerability and Efficacy Establishment of a New Cosmetic Treatment Regimen Intended for Sensitive Skin; Vitale, M., Truchuelo, M.T., Nobile, V., Gómez-Sánchez, M.J. Applied Sciences (Switzerland), 14(14), 6252, 2024.</t>
  </si>
  <si>
    <t>https://www.scopus.com/record/display.uri?eid=2-s2.0-85199593200&amp;origin=resultslist&amp;sort=plf-f&amp;src=s&amp;sot=cite&amp;sdt=a&amp;s=ref%282-s2.0-85111578822%29&amp;sessionSearchId=69cd5f4e5bc3b6e339bf67eaf75888aa&amp;relpos=67</t>
  </si>
  <si>
    <t>Biomaterials used in regeneration of salivary gland in three-dimensional culture system -a systematic review; Harinisubasri, M., Bose, D., Thayalan, D., Krishnan, R., Annasamy, R., Oral Oncology Reports, 10, 100338, 2024.</t>
  </si>
  <si>
    <t>https://www.scopus.com/record/display.uri?eid=2-s2.0-85189371918&amp;origin=resultslist&amp;sort=plf-f&amp;src=s&amp;sot=cite&amp;sdt=a&amp;s=ref%282-s2.0-85111578822%29&amp;sessionSearchId=69cd5f4e5bc3b6e339bf67eaf75888aa&amp;relpos=77</t>
  </si>
  <si>
    <t>Flow field simulation of a 200 m3 hyaluronic acid bioreactor | 200 m3; Yu, T., Han, H., Liu, Y., Zhang, Y., Dong, X.
Food and Fermentation Industries;, 50(10), pp. 76–80; 2024.</t>
  </si>
  <si>
    <t>https://www.scopus.com/record/display.uri?eid=2-s2.0-85196732627&amp;origin=resultslist&amp;sort=plf-f&amp;src=s&amp;sot=cite&amp;sdt=a&amp;s=ref%282-s2.0-85111578822%29&amp;sessionSearchId=69cd5f4e5bc3b6e339bf67eaf75888aa&amp;relpos=78</t>
  </si>
  <si>
    <t>Cryopreserved Umbilical Cord Extract Restores the Skin Structure in Ovariectomized Rats;
Falko, O.V., Shevchenko, N.O., 
Volina, V.V., Karpenko, V.G., Prokopyuk, V.Yu.
Problems of Cryobiology and Cryomedicine; 34(1), pp. 33–44, 2024.</t>
  </si>
  <si>
    <t>https://www.scopus.com/record/display.uri?eid=2-s2.0-85194840542&amp;origin=resultslist&amp;sort=plf-f&amp;src=s&amp;sot=cite&amp;sdt=a&amp;s=ref%282-s2.0-85111578822%29&amp;sessionSearchId=69cd5f4e5bc3b6e339bf67eaf75888aa&amp;relpos=79</t>
  </si>
  <si>
    <t>Novel Forms of Hyaluronic Acid and Applications in Cosmetic Products; Theodosiou, E., Mellou, F., Varvaresou, A., Papageorgiou, S., Papadopoulos, A.;
Pharmakeftiki, 36(1), pp. 2–9, 2024.</t>
  </si>
  <si>
    <t>https://www.scopus.com/record/display.uri?eid=2-s2.0-85196413785&amp;origin=resultslist&amp;sort=plf-f&amp;src=s&amp;sot=cite&amp;sdt=a&amp;s=ref%282-s2.0-85111578822%29&amp;sessionSearchId=69cd5f4e5bc3b6e339bf67eaf75888aa&amp;relpos=84</t>
  </si>
  <si>
    <t>Overview of popular cosmeceuticals in dermatology, Crous, C., 
Pretorius, J., Petzer, A.
Skin Health and Disease, 4(2), e340,
2024.</t>
  </si>
  <si>
    <t>https://www.scopus.com/record/display.uri?eid=2-s2.0-85184410702&amp;origin=resultslist&amp;sort=plf-f&amp;src=s&amp;sot=cite&amp;sdt=a&amp;s=ref%282-s2.0-85111578822%29&amp;sessionSearchId=69cd5f4e5bc3b6e339bf67eaf75888aa&amp;relpos=91</t>
  </si>
  <si>
    <t>Evaluation of Antioxidants’ Ability to Enhance Hyaluronic-acid Based Topical Moisturizers; Zeichner, J., Lain, E., Mariwalla, K., Kirchner, F., Draelos, Z.D. Journal of Clinical and Aesthetic Dermatology, 17(3), pp. 48–51, 2024.</t>
  </si>
  <si>
    <t>https://www.scopus.com/record/display.uri?eid=2-s2.0-85194151619&amp;origin=resultslist&amp;sort=plf-f&amp;src=s&amp;sot=cite&amp;sdt=a&amp;s=ref%282-s2.0-85111578822%29&amp;sessionSearchId=69cd5f4e5bc3b6e339bf67eaf75888aa&amp;relpos=94</t>
  </si>
  <si>
    <t>Hyaluronic acid in Dentoalveolar regeneration: Biological rationale and clinical applications; Mansour, A., Acharya, A.B., Alliot, C., Kareem, Y., Rahman, B.; Journal of Oral Biology and Craniofacial Research, 14(2), pp. 230–235,
2024.</t>
  </si>
  <si>
    <t>https://www.scopus.com/record/display.uri?eid=2-s2.0-85187349755&amp;origin=resultslist&amp;sort=plf-f&amp;src=s&amp;sot=cite&amp;sdt=a&amp;s=ref%282-s2.0-85111578822%29&amp;sessionSearchId=69cd5f4e5bc3b6e339bf67eaf75888aa&amp;relpos=98</t>
  </si>
  <si>
    <t>Hyaluronic acid drug conjugates for the treatment of skin hyperpigmentation; Bazylevich, A., Patsenker, L.,
Aviel-Ronen, S., Gellerman, G.
Journal of Molecular Structure, 1297, 136972, 2024</t>
  </si>
  <si>
    <t>https://www.scopus.com/record/display.uri?eid=2-s2.0-85175699064&amp;origin=resultslist&amp;sort=plf-f&amp;src=s&amp;sot=cite&amp;sdt=a&amp;s=ref%282-s2.0-85111578822%29&amp;sessionSearchId=69cd5f4e5bc3b6e339bf67eaf75888aa&amp;relpos=100</t>
  </si>
  <si>
    <t>Self-assembled hyaluronic acid nanoparticles for the topical treatment of inflammatory skin diseases: Beyond drug carriers. Lee, W.H., 
Kim, W.; Journal of Controlled Release, 366, pp. 114–127, 2024</t>
  </si>
  <si>
    <t>https://www.scopus.com/record/display.uri?eid=2-s2.0-85181678322&amp;origin=resultslist&amp;sort=plf-f&amp;src=s&amp;sot=cite&amp;sdt=a&amp;s=ref%282-s2.0-85111578822%29&amp;sessionSearchId=69cd5f4e5bc3b6e339bf67eaf75888aa&amp;relpos=103</t>
  </si>
  <si>
    <t>Water-Dispersible and Biocompatible Polymer- Based Organic Upconversion Nanoparticles for Transdermal Delivery.
Choi, H.E., Park, J.-M., 
Jeong, W.Y., Kim, J.-H., 
Kim, K.S. Biomaterials Research, 28, 0106, 2024</t>
  </si>
  <si>
    <t>https://www.scopus.com/record/display.uri?eid=2-s2.0-85212073481&amp;origin=resultslist&amp;sort=plf-f&amp;src=s&amp;sot=cite&amp;sdt=a&amp;s=ref%282-s2.0-85111578822%29&amp;sessionSearchId=69cd5f4e5bc3b6e339bf67eaf75888aa&amp;relpos=106</t>
  </si>
  <si>
    <t>Marine biopolymers in cosmetics. Binsi, P.K., 
Parvathy, U., Jeyakumari, A., George Thomas, N., Zynudheen, A.A.
Marine Biopolymers: Processing, Functionality and Applications, pp. 677–752, 2024</t>
  </si>
  <si>
    <t>https://www.scopus.com/record/display.uri?eid=2-s2.0-85209009015&amp;origin=resultslist&amp;sort=plf-f&amp;src=s&amp;sot=cite&amp;sdt=a&amp;s=ref%282-s2.0-85111578822%29&amp;sessionSearchId=69cd5f4e5bc3b6e339bf67eaf75888aa&amp;relpos=109</t>
  </si>
  <si>
    <t>Wide Use of Hyaluronic Acid in the Process of Wound Healing—A Rapid Review.
Antoszewska, M., Sokolewicz, E.M., 
Barańska-Rybak, W.
Scientia Pharmaceutica
, 92(2), 23 ,2024.</t>
  </si>
  <si>
    <t>https://www.scopus.com/record/display.uri?eid=2-s2.0-85197198780&amp;origin=resultslist&amp;sort=plf-f&amp;src=s&amp;sot=cite&amp;sdt=a&amp;s=ref%282-s2.0-85111578822%29&amp;sessionSearchId=69cd5f4e5bc3b6e339bf67eaf75888aa&amp;relpos=117</t>
  </si>
  <si>
    <t>Women's knowledge of the effectiveness of biostimulants and tissue fillers. Wojciechowska-Pelc, N., Rogóż, M.
Aesthetic Cosmetology and Medicine, 13(2), pp. 71–76, 2024.</t>
  </si>
  <si>
    <t>https://www.scopus.com/record/display.uri?eid=2-s2.0-85192964315&amp;origin=resultslist&amp;sort=plf-f&amp;src=s&amp;sot=cite&amp;sdt=a&amp;s=ref%282-s2.0-85111578822%29&amp;sessionSearchId=69cd5f4e5bc3b6e339bf67eaf75888aa&amp;relpos=121</t>
  </si>
  <si>
    <t>Mechanism and influencing factors in molecular weight degradation of non-cross-linked hyaluronic acid. Li, J., Huang, Y., Li, Y., Wang, C., Han, Q. Chinese Journal of Tissue Engineering Research, 28(5), pp. 747–752, 2024.</t>
  </si>
  <si>
    <t>https://www.scopus.com/record/display.uri?eid=2-s2.0-85188520790&amp;origin=resultslist&amp;sort=plf-f&amp;src=s&amp;sot=cite&amp;sdt=a&amp;s=ref%282-s2.0-85111578822%29&amp;sessionSearchId=69cd5f4e5bc3b6e339bf67eaf75888aa&amp;relpos=124</t>
  </si>
  <si>
    <t>Anti-skin aging effects of mulberry fruit extracts: In vitro and in vivo evaluations of the anti-glycation and antioxidant activities. Zhang, L., Chen, Q., 
Chen, Z., Huang, Q., 
Zhao, T. Journal of Functional Foods, 112, 105984, 2024.</t>
  </si>
  <si>
    <t>https://www.scopus.com/record/display.uri?eid=2-s2.0-85181149223&amp;origin=resultslist&amp;sort=plf-f&amp;src=s&amp;sot=cite&amp;sdt=a&amp;s=ref%282-s2.0-85111578822%29&amp;sessionSearchId=69cd5f4e5bc3b6e339bf67eaf75888aa&amp;relpos=126</t>
  </si>
  <si>
    <t>Polysaccharide-based hydrogels for medical devices, implants and tissue engineering: A review. Sanjanwala, D., 
Londhe, V., Trivedi, R., 
Kale, V., Patravale, V.
International Journal of Biological Macromolecules, 256, 128488, 2024.</t>
  </si>
  <si>
    <t>https://www.scopus.com/record/display.uri?eid=2-s2.0-85179132329&amp;origin=resultslist&amp;sort=plf-f&amp;src=s&amp;sot=cite&amp;sdt=a&amp;s=ref%282-s2.0-85111578822%29&amp;sessionSearchId=69cd5f4e5bc3b6e339bf67eaf75888aa&amp;relpos=128</t>
  </si>
  <si>
    <t>Hypothetical confirmation for the anti-bacterial compound potassium succinate-succinic acid in comparison with certain succinate derivatives,
Dexlin, X.D.D., Tarika, J.D.D., Kumar, A.A., 
Beaula, T.J. Journal of Biomolecular Structure and Dynamics, 42(3), pp. 1237–1248, 2024.</t>
  </si>
  <si>
    <t>https://www.scopus.com/record/display.uri?eid=2-s2.0-85152391436&amp;origin=resultslist&amp;sort=plf-f&amp;src=s&amp;sot=cite&amp;sdt=a&amp;s=ref%282-s2.0-85111578822%29&amp;sessionSearchId=69cd5f4e5bc3b6e339bf67eaf75888aa&amp;relpos=130</t>
  </si>
  <si>
    <t>Benefit-Sharing and Bioprospecting for Cosmeceuticals,Prasad, P., Panicker, S.P. Biodiversity and Business: Bio Prospecting and Benefit Sharing, pp. 157–166, 2024.</t>
  </si>
  <si>
    <t>https://www.scopus.com/record/display.uri?eid=2-s2.0-105002188447&amp;origin=resultslist&amp;sort=plf-f&amp;src=s&amp;sot=cite&amp;sdt=a&amp;s=ref%282-s2.0-85111578822%29&amp;sessionSearchId=69cd5f4e5bc3b6e339bf67eaf75888aa&amp;relpos=131</t>
  </si>
  <si>
    <t>Spectrophotometric determination of microconcentrations of zinc(II) and copper(II) in water and industrial alloys using a new chromogenic reagent [4-amino-5-hydroxy-6-[(5-methyl-2-pyridyl)azo]-3-sulfo-1-naphthyl]sulfonyloxysodium;Nasiriddinovich, T.J., 
Nurmukhammat, T., 
Suyunovna, T.G., Ubaydullayevna, P.G., 
Asanaliyevna, S.Z.
Chemical Review and Letters, 7(3), pp. 388–403
2024.</t>
  </si>
  <si>
    <t>Ghibu, S (UMF Cluj); Juncan, AM (ULBS); Rus, LL (ULBS); Frum, A (ULBS); Dobrea, CM (ULBS); Chis, AA (ULBS); Gligor, FG (ULBS); Morgovan, C (ULBS)</t>
  </si>
  <si>
    <t>Impact of the COVID-19 Pandemic on Pharmacist Interventions: A Retrospective Study with Inpatients in a University Hospital; Dal Paz, K.; de Souza, VAM.; Discacciatii, MG.; Campa, A.; Ambrosio, GC.; 
CANADIAN JOURNAL OF HOSPITAL PHARMACY, 77, 3, 2024</t>
  </si>
  <si>
    <t>https://www.webofscience.com/wos/woscc/full-record/WOS:001301900300007</t>
  </si>
  <si>
    <t>SYSTEMS MODELLING: QUEUING SYSTEM TO OPTIMIZE WORKLOAD; Paksi, D.; Kmet, T.; Czakóová, K.; Takác, O.; 
AD ALTA-JOURNAL OF INTERDISCIPLINARY RESEARCH, 14, 1:341-346, 2024.</t>
  </si>
  <si>
    <t>https://www.webofscience.com/wos/woscc/full-record/WOS:001273360600056</t>
  </si>
  <si>
    <t>Coffee Consumption and CYP1A2 Polymorphism Involvement in Type 2 Diabetes in a Romanian Population; Popa, LC.; Farcas, SS .; Andreescu, NI.;  
JOURNAL OF PERSONALIZED MEDICINE,14, 7, 2024.</t>
  </si>
  <si>
    <t>https://www.webofscience.com/wos/woscc/full-record/WOS:001278495200001</t>
  </si>
  <si>
    <t>Association between Diet Quality and Eating Behavior in Type 2 Diabetes Adults: A Cross-Sectional Study; 
Gal, AM.; Arhire, LI.; Gherasim, A.; Graur, M.; Nita, O.; Dumitrascu, O.; Soimaru, RM.; Popa, AD.; Mihalache, L.; 
NUTRIENTS; 16, 13, 2024.</t>
  </si>
  <si>
    <t>https://www.webofscience.com/wos/woscc/full-record/WOS:001271389800001</t>
  </si>
  <si>
    <t>Morgovan, C (ULBS); Dobrea, CM (ULBS); Chis, AA (ULBS) ; Juncan, AM (ULBS); Arseniu, AM (ULBS); Rus, LL (ULBS) Gligor, FG (ULBS); Ardelean, SA (UVVG Arad); Stoicescu, L (UMF Cluj-Napoca); Ghibu, S (UMF Cluj-Napoca); Frum, A (ULBS)</t>
  </si>
  <si>
    <t>A discovery and verification approach to pharmacovigilance using electronic healthcare data; Dijkstra, L. ; Schink, T.; Linder, R. ; Schwaninger, M.; Pigeot, I.; Wright, MN.; Foraita, R., 
FRONTIERS IN PHARMACOLOGY,15, 2024.</t>
  </si>
  <si>
    <t>https://www.webofscience.com/wos/woscc/full-record/WOS:001314622400001</t>
  </si>
  <si>
    <t>EUGENOL- A NATURAL ALTERNATIVE IN DENTISTRY: AN IN VITRO AND IN OVO BIOSAFETY ASSESSMENT; Breban-Schwarzkopf, D.; Danila, AI. ; Tanase, AD.; Munteanu, K. ; Ali, DH.; Popovici, R. ; Szuhanek, C.; Rominu, M.; FARMACIA, 72, 5:1011-1018, 2024.</t>
  </si>
  <si>
    <t>https://www.webofscience.com/wos/woscc/full-record/WOS:001416143500004</t>
  </si>
  <si>
    <t>Herbal Interactions with Cardiac Medications: A Comprehensive Review of Potential Interactions between Herbal Drugs and Commonly Prescribed Cardiac Medications; Jyothi, MV.; Babu, AVL. ; Wagh, VD. ; Rasheed, A.; Dayaramani, R.; Panigrahy, UP. ; Wal, P. ; Gunjal, SD.; CURRENT DRUG SAFETY; 20, 2: 94-119, 2024.</t>
  </si>
  <si>
    <t>https://www.webofscience.com/wos/woscc/full-record/WOS:001223501400001</t>
  </si>
  <si>
    <t>Research progress in tumor therapy of carrier-free nanodrug; An, JL.; Zhang, ZQ. ; Zhang, JR. ; Zhang, LY. ; Liang, GF., 
BIOMEDICINE &amp; PHARMACOTHERAPY;178, 2024.</t>
  </si>
  <si>
    <t>https://www.webofscience.com/wos/woscc/full-record/WOS:001290555700001</t>
  </si>
  <si>
    <t>Recent developments in synthetic approaches for macromolecular prodrugs; 
Alex, J. ; Weber, C. ; Guerrero-Sanchez, C.; Schubert, US.; 
PROGRESS IN POLYMER SCIENCE; 155, 2024.</t>
  </si>
  <si>
    <t>https://www.webofscience.com/wos/woscc/full-record/WOS:001285664100001</t>
  </si>
  <si>
    <t>Glycan-based scaffolds and nanoparticles as drug delivery system in cancer therapy; Qin, HN.; Teng, YB. ; Dai, R.; Wang, AM. ; Liu, JW.; FRONTIERS IN IMMUNOLOGY; 15, 2024.</t>
  </si>
  <si>
    <t>https://www.webofscience.com/wos/woscc/full-record/WOS:001229864100001</t>
  </si>
  <si>
    <t>Medication Adherence in Cancer Patients: A Comprehensive Review; Reshma, V. ; Chacko, AM.; Abdulla, N. ; Annamalai, M.; Kandi, V.; 
CUREUS JOURNAL OF MEDICAL SCIENCE;16, 1, 2024.</t>
  </si>
  <si>
    <t>https://www.webofscience.com/wos/woscc/full-record/WOS:001156009200039</t>
  </si>
  <si>
    <t>Dextran-based Drug Delivery Approaches for Lung Diseases: A Review; Kumari, M.; Sharma, S. ; Kanwar, N.; Naman, S.] ; Baldi, A.; 
CURRENT DRUG DELIVERY; 21, 1: 1474-1496, 2024.</t>
  </si>
  <si>
    <t>https://www.webofscience.com/wos/woscc/full-record/WOS:001311574400003</t>
  </si>
  <si>
    <t>Craciun, VI ; Gligor, FG (ULBS) ; Juncan, AM (ULBS) ; Chis, AA ; Rus, LL (ULBS)</t>
  </si>
  <si>
    <t>A New, Rapid and Efficient HPLC Method to Assay Resveratrol in Food Supplements</t>
  </si>
  <si>
    <t>Greenness Assessment and Validation of HPLC Method for Simultaneous Determination of Resveratrol and Vitamin E in Dietary Supplements; Topkoska, M. ; Miloshevska, M. ; Piponski, M. ; Spirevska, IS. ; Nakov, N. ; Brezovska, K. ; Acevska, J.; JOURNAL OF AOAC INTERNATIONAL;
107; 2: 248-253, 2024.</t>
  </si>
  <si>
    <t>https://www.webofscience.com/wos/woscc/full-record/WOS:001139043200001</t>
  </si>
  <si>
    <t>Craciun, VI ; Gligor, FG (ULBS) ; Juncan, AM (ULBS); Chis, AA ; Rus, LL (ULBS)</t>
  </si>
  <si>
    <t>Comparative Antioxidant and Antimicrobial Activities of Several Conifer Needles and Bark Extracts; Popescu, DI.] ; Frum, A. ; Dobrea, CM. ; Cristea, R. ; Gligor, FG. ; Vicas, LG. ; Ionete, RE. ; Sutan, NA. ; Georgescu, C.; PHARMACEUTICS; 16; 1, 2024.</t>
  </si>
  <si>
    <t>Juncan, AM (ULBS); Morgovan, C (ULBS); Rus, LL (ULBS); Loghin, F. (UMF Cluj)</t>
  </si>
  <si>
    <t>Hyaluronic acid application strategies for plant bioactive component delivery: A review; Zhang, AL. ; Huang, JC. ; Liu, YT. ; Gong, HX. ; Guan, F. ; Li, WN. ; Han, FJ. ; Wang, YH.; INTERNATIONAL JOURNAL OF BIOLOGICAL MACROMOLECULES;
 282, 3, 2024.</t>
  </si>
  <si>
    <t>https://www.webofscience.com/wos/woscc/full-record/WOS:001350046900001</t>
  </si>
  <si>
    <t>Juncan, AM (ULBS);  Rus, LL (ULBS); Gligor, F.G. (ULBS); Morgovan, C (ULBS);</t>
  </si>
  <si>
    <t>Determination of alpha-tocopherol acetate in an anti-aging cosmetic cream by gas chromatography</t>
  </si>
  <si>
    <t>Anti-Aging Effects of Two Tocopherol Ester Derivatives on D-Galactose-Induced Aging in Mice.Chen, W., Bei, L., 
Yang, Y., Li, W., Du, B.
Shipin Kexue/Food Science, 45(6), pp. 97–104, 2024.</t>
  </si>
  <si>
    <t>https://www.scopus.com/record/display.uri?eid=2-s2.0-85063013578&amp;origin=resultslist&amp;sort=plf-f&amp;src=s&amp;sot=b&amp;sdt=b&amp;s=AUTH%28Juncan+A+M%29&amp;sessionSearchId=ca2df9ed7c34db4e14a60fb8613fcc68&amp;relpos=22</t>
  </si>
  <si>
    <t>Unlocking antimicrobial potentials of Sepiella inermis cuttlebone derived phosphorylated chitosan
Srivatsa, V.S.
, 
Manogaran, Y.
, 
Ramasamy, P.
Microbe (Netherlands)
, 5, 100213
2024</t>
  </si>
  <si>
    <t>Zingiber officinale-derived exosome-like nanoparticles as antimicrobial agents via lipid-mediated inhibition
Zhu, C.
, 
Gao, B.
, 
Li, J.
Nano Express
, 5(4), 045009
2024</t>
  </si>
  <si>
    <t>Mechanisms and implications of antibiotic resistance in gram-positive bacterial strains
Alenazi, N.
Cellular and Molecular Biology
, 70(12), pp. 147–151
2024</t>
  </si>
  <si>
    <t>Expression of Pili Genes (ebpA and ebpC) Associated with Multi Drug Resistant Enterococcus faecalis Isolates | التعبير عن جينات الشعيراتالمتعددة المقاومة للادويه ) ebpC و ebpa ) المرتبط في عزلات Enterococcus
Najm, A.A.
, 
Flayyih, M.T.
Iraqi Journal of Pharmaceutical Sciences
, 33(3), pp. 72–79</t>
  </si>
  <si>
    <t>Enterobacteriaceae Antibiotic Resistance Identification in Slender-billed Gull Species Migrating to Libya
Mansour, A.
, 
Sharif, E.
, 
Hamhoom, A.
, ... 
Dayhum, A.
, 
Kammon, A.
Journal of World's Poultry Research
, 14(2), pp. 196–203
2024</t>
  </si>
  <si>
    <t>Tâlvan, ET (Talvan, Elena-Teodora) [1] ; Mohor, CI (Mohor, Calin Ilie) [2] ; Chisnoiu, D (Chisnoiu, Daniel) [1] ; Fagetan, IM (Fagetan, Iulian Mihai) [2] ; Tâlvan, CD (Talvan, Constantin-Dan) [2] ; Cristea, V (Cristea, Victor) [1] ; Câmpian, RS (Campian, Radu Septimiu) [1]</t>
  </si>
  <si>
    <t>Correlation of chronic periodontitis progression with sTREM-1 and E-Cadherin salivary levels</t>
  </si>
  <si>
    <t>Kazem, N. M., Abdulkareem, A. A., &amp; Milward, M. R. (2023). Salivary E‐cadherin as a biomarker for diagnosis and predicting grade of periodontitis. Journal of Periodontal Research, 58(4), 715-722.</t>
  </si>
  <si>
    <t>https://onlinelibrary.wiley.com/doi/abs/10.1111/jre.13125</t>
  </si>
  <si>
    <t>Hussein, HR (Hussein, Hind R.) ; Abdulkareem, AA (Abdulkareem, Ali A.) ; Milward, MR (Milward, Mike R.) ; Cooper, PR (Cooper, Paul R.). E-cadherin and TAC in GCF accurately discriminate periodontal health and disease. ORAL DISEASES
Volume30Issue7Page4620-4629
DOI10.1111/odi.14862</t>
  </si>
  <si>
    <t>https://www.webofscience.com/wos/woscc/full-record/WOS:001137049100001</t>
  </si>
  <si>
    <t>Hussein, HR (Hussein, Hind R.) ; Abdulkareem, AA (Abdulkareem, Ali A.) ; Milward, MR (Milward, Mike R.) ; Cooper, PR (Cooper, Paul R.). Ability of gingival crevicular fluid volume, E-cadherin, and total antioxidant capacity levels for predicting outcomes of nonsurgical periodontal therapy for periodontitis patients. JOURNAL OF PERIODONTAL RESEARCH
Volume59Issue2Page289-298
DOI10.1111/jre.13213</t>
  </si>
  <si>
    <t>https://www.webofscience.com/wos/woscc/full-record/WOS:001109731800001</t>
  </si>
  <si>
    <t>Calle, M; Abad, F and Juan, MC. Mixed Reality in Therapeutic Education for Diabetes: Grayscale and Color Passthrough Compared with Augmented Reality and Traditional Methods. APPLIED SCIENCES-BASEL 15 (7)</t>
  </si>
  <si>
    <t>https://www.webofscience.com/wos/woscc/full-record/WOS:001463649600001</t>
  </si>
  <si>
    <t>Yeganeh, LN (Yeganeh, Leyli Nouraei) ; Fenty, NS (Fenty, Nicole Scarlett) ; Chen, Y (Chen, Yu) ; Simpson, A (Simpson, Amber) ; Hatami, M (Hatami, Mohsen). The Future of Education: A Multi-Layered Metaverse Classroom Model for Immersive and Inclusive Learning. FUTURE INTERNET
Volume17Issue2</t>
  </si>
  <si>
    <t>https://www.webofscience.com/wos/woscc/full-record/WOS:001430729000001</t>
  </si>
  <si>
    <t>Mirzaei, S (Mirzaei, Sepideh) ; Ahangari, F (Ahangari, Fatemeh) ; Faramarzi, F (Faramarzi, Fatemeh) ; Khoshnazar, SM (Khoshnazar, Seyedeh Mahdieh) ; Khormizi, FZ (Khormizi, Fateme Zare) ; Aghagolzadeh, M (Aghagolzadeh, Mahboobeh) ; Rostami, M (Rostami, Mohammadreza) ; Asghariazar, V (Asghariazar, Vahid) ; Alimohammadi, M (Alimohammadi, Mina) ; Rahimzadeh, P (Rahimzadeh, Payman) ; Farahani, N (Farahani, Najma). MicroRNA-146 family: Molecular insights into their role in regulation of signaling pathways in glioma progression. PATHOLOGY RESEARCH AND PRACTICE
Volume264
DOI10.1016/j.prp.2024.155707</t>
  </si>
  <si>
    <t>https://www.webofscience.com/wos/woscc/full-record/WOS:001358364300001</t>
  </si>
  <si>
    <t>Fang, DQ (Fang, Daoquan) ; Feng, Q (Feng, Qian) ; Zhou, BJ (Zhou, Baojian) ; Liu, YY (Liu, Yangyang) ; Lian, YC (Lian, Yichu) ; Zhang, YH (Zhang, Yihui) ; Yang, DC (Yang, Dichen) ; Liu, XT (Liu, Xintong) ; Shi, XM (Shi, Xiaomeng) ; Ni, WH (Ni, Wuhua) ; Jiang, L (Jiang, Lei). IL-6-induced long noncoding RNA MIR3142HG promotes tumorigenesis by interacting with thioredoxin-1 and STAT3 in human colorectal cancer</t>
  </si>
  <si>
    <t>https://www.webofscience.com/wos/woscc/full-record/WOS:001493214500001</t>
  </si>
  <si>
    <t>Raghani, NR (Raghani, Neha R.) ; Chorawala, MR (Chorawala, Mehul R.) ; Parekh, K (Parekh, Kavya) ; Sharma, A (Sharma, Anvesha) ; Alsaidan, OA (Alsaidan, Omar Awad) ; Alam, P (Alam, Prawez) ; Fareed, M (Fareed, Mohammad) ; Prajapati, B (Prajapati, Bhupendra). Exosomal miRNA-based theranostics in cervical cancer: bridging diagnostics and therapy</t>
  </si>
  <si>
    <t>https://www.webofscience.com/wos/woscc/full-record/WOS:001481138300001</t>
  </si>
  <si>
    <t>Jones, LR (Jones, Leandro R.). Intra-host variability of SARS-CoV-2: Patterns, causes and impact on COVID-19. VIROLOGY
Volume603
DOI10.1016/j.virol.2024.110366</t>
  </si>
  <si>
    <t>Barghash, RF (Barghash, Reham F.) ; Gemmati, D (Gemmati, Donato) ; Awad, AM (Awad, Ahmed M.) ; Elbakry, MMM (Elbakry, Mustafa M. M.) ; Tisato, V (Tisato, Veronica) ; Awad, K (Awad, Kareem) ; Singh, AV (Singh, Ajay Vikram). Navigating the COVID-19 Therapeutic Landscape: Unveiling Novel Perspectives on FDA-Approved Medications, Vaccination Targets, and Emerging Novel Strategies. MOLECULES
Volume29Issue23
DOI10.3390/molecules29235564</t>
  </si>
  <si>
    <t>Glogovitis, I (Glogovitis, Ilias) ; D'Ambrosi, S (D'Ambrosi, Silvia) ; Antunes-Ferreira, M (Antunes-Ferreira, Mafalda) ; Chiogna, M (Chiogna, Monica) ; Yahubyan, G (Yahubyan, Galina) ; Baev, V (Baev, Vesselin) ; Wurdinger, T (Wurdinger, Thomas) ; Koppers-Lalic, D (Koppers-Lalic, Danijela). Combinatorial Analysis of miRNAs and tRNA Fragments as Potential Biomarkers for Cancer Patients in Liquid Biopsies. NON-CODING RNA
Volume11Issue1
DOI10.3390/ncrna11010017</t>
  </si>
  <si>
    <t>https://www.webofscience.com/wos/woscc/full-record/WOS:001430017100001</t>
  </si>
  <si>
    <t>Vonica, RC (Vonica, Razvan Constantin) ; Morgovan, C (Morgovan, Claudiu) ; Butuca, A (Butuca, Anca) ; Pumnea, M (Pumnea, Manuela) ; Cipaian, RC (Cipaian, Remus Calin) ; Frum, A (Frum, Adina) ; Dobrea, CM (Dobrea, Carmen Maximiliana) ; Vonica-Tincu, AL (Vonica-Tincu, Andreea Loredana) ; Pacnejer, AM (Pacnejer, Aliteia-Maria) ; Batar, F (Batar, Florina) ; Vornicu, V (Vornicu, Vlad) ; Ghibu, S (Ghibu, Steliana) ; Gligor, FG (Gligor, Felicia Gabriela) . Real-World Evidence of Bevacizumab and Panitumumab Drug Resistance and Drug Ineffectiveness from EudraVigilance Database. CANCERS
Volume17Issue4
DOI10.3390/cancers17040663</t>
  </si>
  <si>
    <t>https://www.webofscience.com/wos/woscc/full-record/WOS:001429495000001</t>
  </si>
  <si>
    <t>Gülçek, E (Gulcek, Emre) ; Aydogdu, YF (Aydogdu, Yunushan Furkan) ; Emreol, UI (Emreol, Umut Ihsan) ; Bagriaçik, EU (Bagriacik, Emin uemit) ; Akyürek, N (Akyurek, Nusret). Investigation of pre and postoperative Th1/Th2 cytokine balance and novel cytokines in colorectal cancer patients. CLINICAL AND EXPERIMENTAL MEDICINE
Volume24Issue1
DOI10.1007/s10238-024-01480-3</t>
  </si>
  <si>
    <t>https://www.webofscience.com/wos/woscc/full-record/WOS:001306434400004</t>
  </si>
  <si>
    <t>Saleh, RO (Saleh, Raed Obaid) ; Jasim, SA (Jasim, Saade Abdalkareem) ; Kadhum, WR (Kadhum, Wesam R.) ; Hjazi, A (Hjazi, Ahmed) ; Faraz, A (Faraz, Ali) ; Abid, MK (Abid, Mohammed Kadhem) ; Yumashev, A (Yumashev, Alexey) ; Alawadi, A (Alawadi, Ahmed) ; Aiad, IAZ (Aiad, Ibrahim Ahmed Zaki) ; Alsalamy, A (Alsalamy, Ali). Exploring the detailed role of interleukins in cancer: A comprehensive review of literature. PATHOLOGY RESEARCH AND PRACTICE
Volume257
DOI10.1016/j.prp.2024.155284</t>
  </si>
  <si>
    <t>https://www.webofscience.com/wos/woscc/full-record/WOS:001216489900001</t>
  </si>
  <si>
    <t>Vonica, RC (Vonica, Razvan Constantin) ; Butuca, A (Butuca, Anca) ; Morgovan, C (Morgovan, Claudiu) ; Pumnea, M (Pumnea, Manuela) ; Cipaian, RC (Cipaian, Remus Calin) ; Frum, A (Frum, Adina) ; Dobrea, CM (Dobrea, Carmen Maximiliana) ; Vonica-Tincu, AL (Vonica-Tincu, Andreea Loredana) ; Pacnejer, AM (Pacnejer, Aliteia-Maria) ; Ghibu, S (Ghibu, Steliana) ; Batar, F (Batar, Florina) ; Gligor, FG (Gligor, Felicia Gabriela) .Bevacizumab-Insights from EudraVigilance Database on the Assessments of the Safety Profile of Monoclonal Antibodies Used as Targeted Cancer Treatment</t>
  </si>
  <si>
    <t>https://www.webofscience.com/wos/woscc/full-record/WOS:001474579500001</t>
  </si>
  <si>
    <t>Basirinia, G.; Ali, M.; Comelli, A.; Sperandeo, A.; Piana, S.; Alongi, P.; Longo, C.; Di Raimondo, D.; Tuttolomondo, A.; Benfante, V. 
Theranostic Approaches for Gastric Cancer: An Overview of In Vitro and In Vivo Investigations. 
Cancers</t>
  </si>
  <si>
    <t>WOS:001331735700001</t>
  </si>
  <si>
    <t>Zeng Y, Yin Y, Zhou X. 
Insights into Microbiota–Host Crosstalk in the Intestinal Diseases Mediated by Extracellular Vesicles and Their Encapsulated MicroRNAs. 
International Journal of Molecular Sciences.</t>
  </si>
  <si>
    <t>WOS:001376392900001</t>
  </si>
  <si>
    <t>Lee H, Chung J-W, Yun S-C, Jung SW, Yoon YJ, Kim JH, Cha B, Kayasseh MA, Kim KO. 
Validation of Artificial Intelligence Computer-Aided Detection on Gastric Neoplasm in Upper Gastrointestinal Endoscopy. 
Diagnostics</t>
  </si>
  <si>
    <t>WOS:001377321100001</t>
  </si>
  <si>
    <t>Brusnic O, Boicean A, Fleacă S-R, Grama B, Sofonea F, Roman-Filip C, Roman-Filip I, Solomon A, Bîrsan S, Dura H, et al. 
Importance of Fecal Microbiota Transplantation and Molecular Regulation as Therapeutic Strategies in Inflammatory Bowel Diseases.
 Nutrients</t>
  </si>
  <si>
    <t>Alves dos Santos K, Costa Alves de Sousa LM, Costa de Souza KS, Amigo OM, Luchessi AD, Silbiger VN.
 mirSNPs as Potential Colorectal Cancer Biomarkers: A Systematic Review. 
International Journal of Molecular Sciences.</t>
  </si>
  <si>
    <t>WOS:001376383700001</t>
  </si>
  <si>
    <t>Valdés A, Ruiz-Saavedra S, Salazar N, Cifuentes A, Suárez A, Díaz Y, del Rey CG, González S, de los Reyes-Gavilán CG. 
Faecal Metabolome Profiles in Individuals Diagnosed with Hyperplastic Polyps and Conventional Adenomas.
 International Journal of Molecular Sciences.</t>
  </si>
  <si>
    <t>WOS:001385660500001</t>
  </si>
  <si>
    <t>Sur D, Turcu-Stiolică A, Moraru E, Lungulescu CV, Lungulescu C, Iovanescu V, Popa P.
Survival and Treatment Outcomes in Gastric Cancer Patients with Brain Metastases: A Systematic Review and Meta-Analysis. 
Cancers</t>
  </si>
  <si>
    <t>WOS:001364103900001</t>
  </si>
  <si>
    <t>Reyes-Placencia D, Cantú-Germano E, Latorre G, Espino A, Fernández-Esparrach G, Moreira L. 
Gastric Epithelial Polyps: Current Diagnosis, Management, and Endoscopic Frontiers. 
Cancers.</t>
  </si>
  <si>
    <t>WOS:001364101200001</t>
  </si>
  <si>
    <t>Perez-Wert P, Fernandez-Hernandez S, Gamez-Pozo A, Arranz-Alvarez M, Ghanem I, López-Vacas R, Díaz-Almirón M, Méndez C, Fresno Vara JÁ, Feliu J, Trilla-Fuertes L, Custodio A. 
Layer Analysis Based on RNA-Seq Reveals Molecular Complexity of Gastric 
Cancer</t>
  </si>
  <si>
    <t>https://pmc.ncbi.nlm.nih.gov/articles/PMC11545517/</t>
  </si>
  <si>
    <t>WOS:001351453400001</t>
  </si>
  <si>
    <t>Elgenidy A, Alomari O, Hesn MM, Khaled A, Nada SA, Elsayed M, Mahmoud A, Al-Kurdi MA, Afifi AM, Cholankeril G. 
Relative Survival, Conditional Survival, and Causes of Death in Patients with Early Gastric Cancer, with a Focus on Differences Between Cardia and Non-Cardia Cancer. 
Cancers</t>
  </si>
  <si>
    <t>https://pmc.ncbi.nlm.nih.gov/articles/PMC11674421/</t>
  </si>
  <si>
    <t>WOS:001383759300001</t>
  </si>
  <si>
    <t>Teshima H, Takigawa H, Kotachi T, Tsuboi A, Tanaka H, Yamashita K, Kishida Y, Urabe Y, Kuwai T, Ishikawa A, et al.
 A Proton Pump Inhibitor Independently Elevates Gastrin Levels as a Marker for Metachronous Gastric Cancer After Endoscopic Submucosal Dissection. 
Journal of Clinical Medicine.</t>
  </si>
  <si>
    <t>WOS:001352240600001</t>
  </si>
  <si>
    <t>Suarez-Trujillo F, Juarez I, Vaquero-Yuste C, Gutierrez-Calvo A, Lopez-García A, Lasa I, Gomez R, Martin-Villa JM, Arnaiz-Villena A.
 The Immune Modulation HLA-G*01:01:01 Full Allele Is Associated with Gastric Adenocarcinoma Development.
 International Journal of Molecular Sciences.</t>
  </si>
  <si>
    <t>WOS:001334140400001</t>
  </si>
  <si>
    <t>Wakamatsu K, Maruyama A, Okazumi S. 
Evaluation of Plasma microRNA-222 as a Biomarker for Gastric Cancer.
 Journal of Clinical Medicine.</t>
  </si>
  <si>
    <t>WOS:001393742300001</t>
  </si>
  <si>
    <t>Matysiak K, Hojdis A, Szewczuk M.
 Controlling Nutritional Status (CONUT) Score as Prognostic Indicator in Stage IV Gastric Cancer with Chronic Intestinal Failure. 
Nutrients.</t>
  </si>
  <si>
    <t>WOS:001377227300001</t>
  </si>
  <si>
    <t>Tang T, Zhang R. 
A Multi-Task Model for Pulmonary Nodule Segmentation and Classification. 
Journal of Imaging.</t>
  </si>
  <si>
    <t>WOS:001323027600001</t>
  </si>
  <si>
    <t>Piscopo L, Zampella E, Volpe F, Gaudieri V, Nappi C, Di Donna E, Clemente S, Varallo A, Scaglione M, Cuocolo A, et al. 
The Safety and Efficacy of Peptide Receptor Radionuclide Therapy for Gastro-Entero-Pancreatic Neuroendocrine Tumors: A Single Center Experience. 
Current Oncology.</t>
  </si>
  <si>
    <t>WOS:001326291500001</t>
  </si>
  <si>
    <t>yo J-S, Min K-W, Choi J-E, Kang D-W. 
Diagnostic Roles of α-Methylacyl-CoA Racemase (AMACR) Immunohistochemistry in Gastric Dysplasia and Adenocarcinoma.
 Medicina.</t>
  </si>
  <si>
    <t>WOS:001326282300001</t>
  </si>
  <si>
    <t>Aspesi A, La Vecchia M, Sala G, Ghelardi E, Dianzani I. 
Study of Microbiota Associated to Early Tumors Can Shed Light on Colon Carcinogenesis. 
International Journal of Molecular Sciences</t>
  </si>
  <si>
    <t>WOS:001384675300001</t>
  </si>
  <si>
    <t>Ofluoğlu CB, Aydın IC, Mülküt F, Uzun O, Senger AS, Gülmez S, Duman U, Polat E, Duman M. 
Diagnostic Efficacy of Staging Laparoscopy Compared to CT and PET-CT in Gastric Cancer: A Retrospective Cohort Analysis. 
Medicina</t>
  </si>
  <si>
    <t>WOS:001385679100001</t>
  </si>
  <si>
    <t>Rohitha Jaikumar, Sayoni Roy Chowdhury, Leena Bharali, Richa Gupta &amp; Suvasini Sharma
Floppy Infant with Tongue Fasciculations: Not Always Spinal Muscular Atrophy
Indian Journal of Pediatrics</t>
  </si>
  <si>
    <t>WOS:001272645400001</t>
  </si>
  <si>
    <t>Bradacs, AI (Bradacs, Aliz Ildiko) ; Precup, AI (Precup, Alexandru Iosif) ; Daina, LG (Daina, Lucia Georgeta) ; Pelea, D (Pelea, Diana) ; Csep, AN (Csep, Andrei Nicolae)  ; Szilagyi, E (Szilagyi, Eduard) ; Davidescu, L (Davidescu, Lavinia); Szilagyi, G (Szilagyi, Gheorghe); Brata, R (Brata, Roxana).
THE PSYCHOSOCIAL AND COST IMPACT OF COVID19 PANDEMIC IN TERMS OF HOSPITALIZATION
JOURNAL OF PSYCHOLOGICAL AND EDUCATIONAL RESEARCH</t>
  </si>
  <si>
    <t>https://openurl.ebsco.com/EPDB%3Agcd%3A9%3A8896553/detailv2?sid=ebsco%3Aplink%3Ascholar&amp;id=ebsco%3Agcd%3A181693864&amp;crl=c&amp;link_origin=scholar.google.ro</t>
  </si>
  <si>
    <t>WOS:001378932800006</t>
  </si>
  <si>
    <t>Németh, Noémi; Lazăr, Liviu; Szilagyi, Gheorghe; Platona, Rita Ioana; Beiuşanu, Corina; Racovişă, Mariana; Manole, Alexia; Davidescu, Lavinia; Paţcalău, Andrei Vasile
IMPROVEMENT OF THE PSYCHOLOGICAL STATUS AND THE IMPACT ON THE COST-EFFICIENCY IN ONCOLOGICAL PATIENTS' CARE
Journal of Psychological &amp; Educational Research,</t>
  </si>
  <si>
    <t>https://openurl.ebsco.com/EPDB%3Agcd%3A16%3A8896560/detailv2?sid=ebsco%3Aplink%3Acrawler&amp;id=ebsco%3Agcd%3A181693866&amp;link_origin=www.google.com</t>
  </si>
  <si>
    <t>WOS:001378932800008</t>
  </si>
  <si>
    <t>Mihai Octavian Negrea, Gabriel Octavian Negrea, Gabriela Săndulescu, Bogdan Neamtu, Raluca Maria Costea, Minodora Teodoru, Călin Remus Cipăian, Adelaida Solomon, Mirela Livia Popa, Carmen Daniela Domnariu</t>
  </si>
  <si>
    <t>Assessing Obesogenic School Environments in Sibiu County, Romania: Adapting the ISCOLE School Environment Questionnaire</t>
  </si>
  <si>
    <t>Gretschel S, Morgner A, Schindler C, Zierenberg NA, Kusian H, Herkner M, Reinsch S, Schoeneich F, Neugebauer EAM, Elbelt U. 
Correlation between Obesity and Socioeconomic and Psychological Characteristics of Students Attending Different Rural School Types.
 Children.</t>
  </si>
  <si>
    <t>https://www.mdpi.com/2227-9067/11/6/648</t>
  </si>
  <si>
    <t>WOS:001254488400001</t>
  </si>
  <si>
    <t>Bogdan Neamtu, Mihai Octavian Negrea, Iuliana Neagu</t>
  </si>
  <si>
    <t>Predicting Glycemic Control in a Small Cohort of Children with Type 1 Diabetes Using Machine Learning Algorithms</t>
  </si>
  <si>
    <t>Teodoru M, Negrea MO, Cozgarea A, Cozma D, Boicean A. 
Enhancing Pulmonary Embolism Mortality Risk Stratification Using Machine Learning: The Role of the Neutrophil-to-Lymphocyte Ratio.
 Journal of Clinical Medicine</t>
  </si>
  <si>
    <t>https://www.mdpi.com/2077-0383/13/5/1191</t>
  </si>
  <si>
    <t>Yuri Pamungkas, Meiliana Dwi Cahya, Endah Indriastuti
Leveraging Machine Learning and Long-Short Term Memory Algorithm for Early Prediction of Diabetes
Cogito Smart Journal</t>
  </si>
  <si>
    <t>https://cogito.unklab.ac.id/index.php/cogito/article/view/630</t>
  </si>
  <si>
    <t>Adelaida Solomon, Mihai Octavian Negrea, Călin Remus Cipăian, Adrian Boicean, Romeo Mihaila, Cristina Rezi, Bianca Andreea Cristinescu, Cristian Stefan Berghea-Neamtu, Mirela Livia Popa, Minodora Teodoru, Oana Stoia, Bogdan Neamtu</t>
  </si>
  <si>
    <t>Interactions between metabolic syndrome, MASLD, and arterial stiffening: a single-center cross-sectional study</t>
  </si>
  <si>
    <t>Lee, E.C.Z., Anand, V.V., Razavi, A.C. et al. 
The Global Epidemic of Metabolic Fatty Liver Disease.
Curr Cardiol Rep</t>
  </si>
  <si>
    <t>https://link.springer.com/article/10.1007/s11886-024-02025-6</t>
  </si>
  <si>
    <t>WOS:001164858400001</t>
  </si>
  <si>
    <t>Danpanichkul P, Suparan K, Kim D, Wijarnpreecha K.
 What Is New in Metabolic Dysfunction-Associated Steatotic Liver Disease in Lean Individuals: From Bench to Bedside. 
Journal of Clinical Medicine.</t>
  </si>
  <si>
    <t>https://www.mdpi.com/2077-0383/13/1/278</t>
  </si>
  <si>
    <t>WOS:001140412000001</t>
  </si>
  <si>
    <t>Jeong Y, Lee BJ, Hur W, Lee M, Han S-H. 
Associations of Insulin Resistance and High-Sensitivity C-Reactive Protein with Metabolic Abnormalities in Korean Patients with Type 2 Diabetes Mellitus: A Preliminary Study. 
Metabolites</t>
  </si>
  <si>
    <t>https://www.mdpi.com/2218-1989/14/7/371</t>
  </si>
  <si>
    <t>WOS:001278492100001</t>
  </si>
  <si>
    <t>Zhang, Y., Wang, P., Tu, F. et al. 
Life’s essential 8 and mortality in US adults with metabolic dysfunction-associated steatotic liver disease. 
BMC Public Health</t>
  </si>
  <si>
    <t>https://link.springer.com/article/10.1186/s12889-024-20919-6</t>
  </si>
  <si>
    <t>WOS:001381014300009</t>
  </si>
  <si>
    <t>Umasankari S., S. Aishwarya, S.K. Aishwarya, Shivangi Bhardwaj, R.B. Pavithra, Soumili Ray, V.M. Vinodhini
Exploring the epidemiology and awareness of metabolic dysfunction-associated steatotic liver disease (MASLD) among health sciences students in an academic health care institute in India
METABOLISM OPEN</t>
  </si>
  <si>
    <t>https://www.sciencedirect.com/science/article/pii/S2589936824000574</t>
  </si>
  <si>
    <t>WOS:001344737000001</t>
  </si>
  <si>
    <t>Jamalinia M, Lonardo A. 
Perspective article: determinants and assessment of cardiovascular risk in steatotic liver disease owing to metabolic dysfunction-addressing the challenge.
 Metab Target Organ Damage.</t>
  </si>
  <si>
    <t>https://www.oaepublish.com/articles/mtod.2024.34</t>
  </si>
  <si>
    <t>WOS:001319667100007</t>
  </si>
  <si>
    <t>Adelaida Solomon, Călin Remus Cipăian, Mihai Octavian Negrea, Adrian Boicean, Romeo Mihaila, Corina Beca, Mirela Livia Popa, Sebastian Mihai Grama, Minodora Teodoru, Bogdan Neamtu</t>
  </si>
  <si>
    <t>Hepatic involvement across the metabolic syndrome spectrum: non-invasive assessment and risk prediction using machine learning</t>
  </si>
  <si>
    <t>Addissouky, T.A.
 Liver stiffness as a dynamic predictor of decompensation and mortality in alcohol-related liver disease. 
Discover Medicine</t>
  </si>
  <si>
    <t>https://link.springer.com/article/10.1007/s44337-024-00083-x</t>
  </si>
  <si>
    <t>Jalisi, A., Jahić, R., Kurtović, A., Đešević, M., Husić-Selimović, A., Hodžić, E., Salčin, E.L., Lepara, O., Fajkić, A. and Husić-Selimović Sr, A. 
Aspartate aminotransferase to platelet ratio index (APRI) as a predictor of metabolic syndrome (MetS) development in individuals with type 2 diabetes mellitus. 
Cureus</t>
  </si>
  <si>
    <t>chrome-extension://efaidnbmnnnibpcajpcglclefindmkaj/https://www.cureus.com/articles/268231-aspartate-aminotransferase-to-platelet-ratio-index-apri-as-a-predictor-of-metabolic-syndrome-mets-development-in-individuals-with-type-2-diabetes-mellitus.pdf</t>
  </si>
  <si>
    <t>WOS:001265168100008</t>
  </si>
  <si>
    <t>Adrian Boicean, Bogdan Neamtu, Sabrina Birsan, Florina Batar, Ciprian Tanasescu, Horatiu Dura, Mihai Dan Roman, Adrian Hașegan, Dan Bratu, Alin Mihetiu, Călin Ilie Mohor, Cosmin Mohor, Ciprian Bacila, Mihai Octavian Negrea, Sorin Radu Fleaca</t>
  </si>
  <si>
    <t>Mullish, B.H., Merrick, B., Quraishi, M.N., Bak, A., Green, C.A., Moore, D.J., Porter, R.J., Elumogo, N.T., Segal, J.P., Sharma, N. and Marsh, B.
 The use of faecal microbiota transplant as treatment for recurrent or refractory Clostridioides difficile infection and other potential indications: of joint British Society of Gastroenterology (BSG) and Healthcare Infection Society (HIS) guidelines.
 Journal of Hospital Infection</t>
  </si>
  <si>
    <t>https://www.sciencedirect.com/science/article/pii/S019567012400080X</t>
  </si>
  <si>
    <t>WOS:001249281600001</t>
  </si>
  <si>
    <t>Vintila BI, Arseniu AM, Morgovan C, Butuca A, Bîrluțiu V, Dobrea CM, Rus LL, Ghibu S, Bereanu AS, Arseniu R, et al.
 A Real-World Study on the Clinical Characteristics, Outcomes, and Relationship between Antibiotic Exposure and Clostridioides difficile Infection.
 Antibiotics</t>
  </si>
  <si>
    <t>Reygner, J., Delannoy, J., Barba-Goudiaby, M.T., Gasc, C., Levast, B., Gaschet, E., Ferraris, L., Paul, S., Kapel, N., Waligora-Dupriet, A.J. and Barbut, F.
 Reduction of product composition variability using pooled microbiome ecosystem therapy and consequence in two infectious murine models. 
Applied and Environmental Microbiology</t>
  </si>
  <si>
    <t>https://journals.asm.org/doi/full/10.1128/aem.00016-24</t>
  </si>
  <si>
    <t>WOS:001206553400004</t>
  </si>
  <si>
    <t>Codru IR, Vintilă BI, Sava M, Bereanu AS, Neamțu SI, Bădilă RM, Bîrluțiu V. 
Optimizing Diagnosis and Management of Ventilator-Associated Pneumonia: A Systematic Evaluation of Biofilm Detection Methods and Bacterial Colonization on Endotracheal Tubes.
 Microorganisms</t>
  </si>
  <si>
    <t>WOS:001343160500001</t>
  </si>
  <si>
    <t>Ebrahimi, R., Masouri, M.M., Salehi Amniyeh Khozani, A.A., Ramadhan Hussein, D. and Nejadghaderi, S.A.
 Safety and efficacy of fecal microbiota transplantation for viral diseases: A systematic review of clinical trials.
 Plos one</t>
  </si>
  <si>
    <t>Brusnic O, Boicean A, Fleacă S-R, Grama B, Sofonea F, Roman-Filip C, Roman-Filip I, Solomon A, Bîrsan S, Dura H, et al.
 Importance of Fecal Microbiota Transplantation and Molecular Regulation as Therapeutic Strategies in Inflammatory Bowel Diseases.
 Nutrients.</t>
  </si>
  <si>
    <t>Vulcanescu DD, Bagiu IC, Avram CR, Oprisoni LA, Tanasescu S, Sorescu T, Susan R, Susan M, Sorop VB, Diaconu MM, et al. 
Bacterial Infections, Trends, and Resistance Patterns in the Time of the COVID-19 Pandemic in Romania—A Systematic Review.
 Antibiotics.</t>
  </si>
  <si>
    <t>WOS:001384236600001</t>
  </si>
  <si>
    <t>Ebrahimi, R., Farsi, Y. and Nejadghaderi, S.A. 
Fecal microbiota transplantation for glaucoma; a potential emerging treatment strategy. 
Current Research in Microbial Sciences</t>
  </si>
  <si>
    <t>https://www.sciencedirect.com/science/article/pii/S266651742400097X</t>
  </si>
  <si>
    <t>WOS:001361986100001</t>
  </si>
  <si>
    <t>Șiancu, P., Boicean, A., Tănăsescu, D., Bratu, D. and Tănăsescu, C.
 Advantages of mechanical anastomosis in rectal cancer surgery.
 Journal of Mind and Medical Sciences</t>
  </si>
  <si>
    <t>https://scholar.valpo.edu/jmms/vol11/iss1/27/</t>
  </si>
  <si>
    <t>Bogdan Neamtu, Andreea Barbu, Mihai Octavian Negrea, Cristian Ștefan Berghea-Neamțu, Dragoș Popescu, Marius Zăhan, Vioara Mireșan</t>
  </si>
  <si>
    <t>Carrageenan-based compounds as wound healing materials</t>
  </si>
  <si>
    <t>Kolipaka, T., Pandey, G., Abraham, N., Srinivasarao, D.A., Raghuvanshi, R.S., Rajinikanth, P.S., Tickoo, V. and Srivastava, S.
Stimuli-responsive polysaccharide-based smart hydrogels for diabetic wound healing: Design aspects, preparation methods and regulatory perspectives. 
Carbohydrate polymers</t>
  </si>
  <si>
    <t>https://www.sciencedirect.com/science/article/abs/pii/S0144861723010020</t>
  </si>
  <si>
    <t>WOS:001114884500001</t>
  </si>
  <si>
    <t>Premarathna, A.D., Ahmed, T.A., Kulshreshtha, G., Humayun, S., Darko, C.N.S., Rjabovs, V., Hammami, R., Critchley, A.T., Tuvikene, R. and Hincke, M.T.
 Polysaccharides from red seaweeds: Effect of extraction methods on physicochemical characteristics and antioxidant activities. 
Food Hydrocolloids</t>
  </si>
  <si>
    <t>https://www.sciencedirect.com/science/article/abs/pii/S0268005X23008536</t>
  </si>
  <si>
    <t>WOS:001088075600001</t>
  </si>
  <si>
    <t>Fu, Y., Jiao, H., Sun, J., Okoye, C.O., Zhang, H., Li, Y., Lu, X., Wang, Q. and Liu, J.
 Structure-activity relationships of bioactive polysaccharides extracted from macroalgae towards biomedical application: A review
Carbohydrate Polymers</t>
  </si>
  <si>
    <t>https://www.sciencedirect.com/science/article/abs/pii/S0144861723009980</t>
  </si>
  <si>
    <t>WOS:001109914300001</t>
  </si>
  <si>
    <t>Rana MM, De la Hoz Siegler H.
 Evolution of Hybrid Hydrogels: Next-Generation Biomaterials for Drug Delivery and Tissue Engineering. 
Gels.</t>
  </si>
  <si>
    <t>WOS:001210427400001</t>
  </si>
  <si>
    <t>Lin, Q., Si, Y., Zhou, F., Hao, W., Zhang, P., Jiang, P. and Cha, R.
 Advances in polysaccharides for probiotic delivery: Properties, methods, and applications. 
Carbohydrate Polymers</t>
  </si>
  <si>
    <t>https://www.sciencedirect.com/science/article/abs/pii/S0144861723008792</t>
  </si>
  <si>
    <t>WOS:001082257900001</t>
  </si>
  <si>
    <t>Mathew, S.S., Jaiswal, A.K. and Jaiswal, S.
 Carrageenan-based sustainable biomaterials for intelligent food packaging: A review. 
Carbohydrate Polymers</t>
  </si>
  <si>
    <t>https://www.sciencedirect.com/science/article/pii/S0144861724004934</t>
  </si>
  <si>
    <t>WOS:001260067400001</t>
  </si>
  <si>
    <t>Premarathna, A.D., Ahmed, T.A., Rjabovs, V., Hammami, R., Critchley, A.T., Tuvikene, R. and Hincke, M.T.
. Immunomodulation by xylan and carrageenan-type polysaccharides from red seaweeds: Anti-inflammatory, wound healing, cytoprotective, and anticoagulant activities.
 International Journal of Biological Macromolecules</t>
  </si>
  <si>
    <t>https://www.sciencedirect.com/science/article/abs/pii/S0141813024002368</t>
  </si>
  <si>
    <t>WOS:001166304900001</t>
  </si>
  <si>
    <t>Al-Sheerazee, N.M.M., Özgen, S. and Özbaş, Z.
Development of thymol-loaded polymeric films designed as wound dressing materials: Physical, antioxidant, antibacterial, cytocompatibility, and wound healing properties.
 Journal of Drug Delivery Science and Technology</t>
  </si>
  <si>
    <t>https://www.sciencedirect.com/science/article/abs/pii/S1773224724004131</t>
  </si>
  <si>
    <t>WOS:001326287600001</t>
  </si>
  <si>
    <t>Song, J., Li, J., Zhong, J., Guo, Z., Xu, J., Chen, X., Qiu, M., Lin, J., Han, L. and Zhang, D. 
 An oral gel suitable for swallowing: The effect of micronization on the gel properties and microstructure of κ-carrageenan.
 International Journal of Biological Macromolecules</t>
  </si>
  <si>
    <t>https://www.sciencedirect.com/science/article/abs/pii/S014181302403513X</t>
  </si>
  <si>
    <t>WOS:001249027800001</t>
  </si>
  <si>
    <t>Srivastava GK, Martinez-Rodriguez S, Md Fadilah NI, Looi Qi Hao D, Markey G, Shukla P, Fauzi MB, Panetsos F. 
Progress in Wound-Healing Products Based on Natural Compounds, Stem Cells, and MicroRNA-Based Biopolymers in the European, USA, and Asian Markets: Opportunities, Barriers, and Regulatory Issues.
Polymers.</t>
  </si>
  <si>
    <t>WOS:001219833700001</t>
  </si>
  <si>
    <t>Adel, I.M., ElMeligy, M.F., Amer, M.S. and Elkasabgy, N.A.
 Gellan gum-based bi-polymeric hydrogel scaffolds loaded with Rosuvastatin calcium: A useful tool for tendon tissue regeneration.
 European Journal of Pharmaceutical Sciences</t>
  </si>
  <si>
    <t>https://www.sciencedirect.com/science/article/pii/S0928098723002889</t>
  </si>
  <si>
    <t>WOS:001134252600001</t>
  </si>
  <si>
    <t>James, J., Verma, M. and Sharma, N., 
Nanotechnology-driven improvisation of red algae-derived carrageenan for industrial and bio-medical applications.
 World Journal of Microbiology and Biotechnology,</t>
  </si>
  <si>
    <t>WOS:001098680600004</t>
  </si>
  <si>
    <t>Amruth, P., Akshay, P., Jacob, M.R., Mary, J.J. and Mathew, S., 
Developmental prospects of carrageenan-based wound dressing films: Unveiling techno-functional properties and freeze-drying technology for the development of absorbent films—A review.
 International Journal of Biological Macromolecules</t>
  </si>
  <si>
    <t>https://www.sciencedirect.com/science/article/abs/pii/S0141813024044738</t>
  </si>
  <si>
    <t>WOS:001273308000001</t>
  </si>
  <si>
    <t>Abd‐El‐Aziz, A., Fouda, M.M., Sharaby, C.M., Xiao, O., Zhang, X., Alzahrany, Y.A., Ahmed, S.A., Ma, N. and Abd‐El‐Aziz, A.S.
 Recent Developments in Antimicrobial and Antiviral Agents Based on Natural/Synthetic Polymers and Dendrimers: Design and Therapeutic Applications.
 Macromolecular Chemistry and Physics</t>
  </si>
  <si>
    <t>https://onlinelibrary.wiley.com/doi/abs/10.1002/macp.202400123</t>
  </si>
  <si>
    <t>WOS:001261413400001</t>
  </si>
  <si>
    <t>Jin, A., Shao, Y., Wang, F., Feng, J., Lei, L. and Dai, M. 
Designing polysaccharide materials for tissue repair and regeneration. 
APL Materials,</t>
  </si>
  <si>
    <t>https://pubs.aip.org/aip/apm/article/12/8/080601/3305814</t>
  </si>
  <si>
    <t>WOS:001282647800003</t>
  </si>
  <si>
    <t>Stojanović, G.M., Radovanović, M., Kojić, S., Milić, L., Simić, M., Kojić, T., Duval, R.G., Vukmirović, J. and Petrović, B.
Temperature sensors manufactured from edible materials intended for oral cavity operation.
 International Journal of Precision Engineering and Manufacturing-Green Technology</t>
  </si>
  <si>
    <t>WOS:001032518900001</t>
  </si>
  <si>
    <t>Lewicka K, Smola-Dmochowska A, Śmigiel-Gac N, Kaczmarczyk B, Janeczek H, Barczyńska-Felusiak R, Szymanek I, Rychter P, Dobrzyński P. 
Bactericidal Chitosan Derivatives and Their Superabsorbent Blends with ĸ-Carrageenan.
 International Journal of Molecular Sciences.</t>
  </si>
  <si>
    <t>WOS:001209920400001</t>
  </si>
  <si>
    <t>Moon, S.H., Park, S.J., Lee, Y.W. and Yang, Y.J.
 LCST/UCST behavior of polysaccharides for hydrogel fabrication.
 RSC advances</t>
  </si>
  <si>
    <t>WOS:001351457300001</t>
  </si>
  <si>
    <t>Sudhakar, M.P., Ali, S. and Chitra, S.
. Scrutinizing the effect of rGO-cuttlefish bone hydroxyapatite composite infused carrageenan membrane towards wound reconstruction.
 International Journal of Biological Macromolecules</t>
  </si>
  <si>
    <t>https://www.sciencedirect.com/science/article/abs/pii/S0141813024009589</t>
  </si>
  <si>
    <t>WOS:001194118600001</t>
  </si>
  <si>
    <t>Trindade, G.A.D.M., Alves, L.A., Lazo, R.E.L., Dallabrida, K.G., Reolon, J.B., Bonini, J.S., Nunes, K.C., Garcia, F.P., Nakamura, C.V., Rego, F.G.D.M. and Pontarolo, R.
 Polysaccharide-Stabilized Semisolid Emulsion with Vegetable Oils for Skin Wound Healing: Impact of Composition on Physicochemical and Biological Properties.
 Pharmaceutics</t>
  </si>
  <si>
    <t>WOS:001365910500001</t>
  </si>
  <si>
    <t>Kailkhura, S., Purohit, P., Bhatt, A. and Abdellattif, M.H.,
 Eclipsed conformational locking: exploring iota carrageenan’s distinct behavior in ethanol–water systems via hydrogen bonding with the disulfate group. 
Chemical Papers</t>
  </si>
  <si>
    <t>https://link.springer.com/article/10.1007/s11696-024-03590-4</t>
  </si>
  <si>
    <t>WOS:001263484400001</t>
  </si>
  <si>
    <t>Ghasempour, A., Allaf, M.R.N., Charoghdoozi, K., Dehghan, H., Mahmoodabadi, S., Bazrgaran, A., Savoji, H. and Sedighi, M.
 Stimuli-responsive carrageenan-based biomaterials for biomedical applications.
 International Journal of Biological Macromolecules</t>
  </si>
  <si>
    <t>https://www.sciencedirect.com/science/article/abs/pii/S0141813024097319</t>
  </si>
  <si>
    <t>WOS:001403082500001</t>
  </si>
  <si>
    <t>Thulasisingh, A., Venkatesan, S.A. and Kumar, S.
 Green biopolysaccharides and its utilisation as biodegradable material in diverse fields: A review.
 Polymer Bulletin</t>
  </si>
  <si>
    <t>https://link.springer.com/article/10.1007/s00289-023-04738-0</t>
  </si>
  <si>
    <t>WOS:000943638600001</t>
  </si>
  <si>
    <t>Massey, R., Song, X., Ashoori, S., Guan, J. and Prakash, R.,
 Towards sustainable, direct printed, organic transistors with biocompatible copolymer gate dielectrics. 
The Canadian Journal of Chemical Engineering,</t>
  </si>
  <si>
    <t>https://onlinelibrary.wiley.com/doi/full/10.1002/cjce.25298</t>
  </si>
  <si>
    <t>WOS:001216072200001</t>
  </si>
  <si>
    <t>Kim, H.J. and Lee, H.M., 
. Drug release and physical properties of double layers coated contact lenses using natural polymers. 
Macromolecular Research</t>
  </si>
  <si>
    <t>https://link.springer.com/article/10.1007/s13233-024-00289-z</t>
  </si>
  <si>
    <t>WOS:001262213300001</t>
  </si>
  <si>
    <t>Ashworth, H., Donohoe, P. and Kibblewhite, B.
. Seaweed and the applicability of freeze drying techniques.
 Frontiers in Marine Science</t>
  </si>
  <si>
    <t>https://www.frontiersin.org/journals/marine-science/articles/10.3389/fmars.2024.1386418/full</t>
  </si>
  <si>
    <t>WOS:001204727700001</t>
  </si>
  <si>
    <t>Amruth, P., Joy, J.M., Visnuvinayagam, S., Remya, S. and Mathew, S.
. Development of κ-carrageenan-based transparent and absorbent biodegradable films for wound dressing applications. 
International Journal of Biological Macromolecules</t>
  </si>
  <si>
    <t>https://www.sciencedirect.com/science/article/abs/pii/S0141813024078930</t>
  </si>
  <si>
    <t>WOS:001396173000001</t>
  </si>
  <si>
    <t>Zhong G, Wang Z, Chen Q, He Z, Zeng M, Qin F, Chen J. 
Effects of Different Non-Ionic Polysaccharides on the Heat-Induced Gelling Properties of Curdlan. 
Polymers.</t>
  </si>
  <si>
    <t>https://www.mdpi.com/2073-4360/16/23/3345</t>
  </si>
  <si>
    <t>WOS:001376158400001</t>
  </si>
  <si>
    <t>Stan, D., Mirica, A.C., Mocanu, S., Stan, D., Podolean, I., Candu, N., El Fergani, M., Stefan, L.M., Seciu-Grama, A.M., Aricov, L. and Brincoveanu, O.
 Hybrid Hydrogel Supplemented with Algal Polysaccharide for Potential Use in Biomedical Applications. 
Gels</t>
  </si>
  <si>
    <t>https://www.mdpi.com/2310-2861/11/1/17</t>
  </si>
  <si>
    <t>WOS:001403827000001</t>
  </si>
  <si>
    <t>tatha D, Papaioannou A, Kikionis S, Kostaki M, Sfiniadakis I, Vitsos A, Anastassopoulou J, Ioannou E, Roussis V, Rallis MC. âHealing Potential of the Marine Polysaccharides Carrageenan and Ulvan on Second-Degree Burns.
 Journal of Functional Biomaterials.</t>
  </si>
  <si>
    <t>https://www.mdpi.com/2079-4983/15/9/257</t>
  </si>
  <si>
    <t>WOS:001326241600001</t>
  </si>
  <si>
    <t>Bučinskas V, Udris D, Dzedzickis A, Petronienė JJ. 
Piezoelectric Behaviour in Biodegradable Carrageenan and Iron (III) Oxide Based Sensor. 
Sensors.</t>
  </si>
  <si>
    <t>https://www.mdpi.com/1424-8220/24/14/4622</t>
  </si>
  <si>
    <t>WOS:001277527100001</t>
  </si>
  <si>
    <t>Yu, J., Huang, X., Wu, F., Feng, S., Cheng, R., Xu, J., Cui, T. and Li, J.
 3D-Printed Hydrogel Scaffolds Loaded with Flavanone@ ZIF-8 Nanoparticles for Promoting Bacteria-Infected Wound Healing.
 Gels</t>
  </si>
  <si>
    <t>https://pmc.ncbi.nlm.nih.gov/articles/PMC11675755/</t>
  </si>
  <si>
    <t>WOS:001383898600001</t>
  </si>
  <si>
    <t>Pasini C, Re F, Trenta F, Russo D, Sartore L.
 Gelatin-Based Scaffolds with Carrageenan and Chitosan for Soft Tissue Regeneration. 
Gels</t>
  </si>
  <si>
    <t>https://www.mdpi.com/2310-2861/10/7/426</t>
  </si>
  <si>
    <t>WOS:001277727500001</t>
  </si>
  <si>
    <t>Yang, W.Q., Ahmad, I., Low, Y.C. and Phang, S.W.
 Synthesis and Characterization of Carrageenan/Polyaniline Film and Its Antibacterial Properties.
 Polymer Science</t>
  </si>
  <si>
    <t>https://link.springer.com/article/10.1134/S0965545X25600061</t>
  </si>
  <si>
    <t>WOS:001440024100003</t>
  </si>
  <si>
    <t>Daniel Dumitru Banciu, Dragoș Crețoiu, Sanda Maria Crețoiu, Adela Banciu, Daniel Popa, Rodica David, Cristian Stefan Berghea-Neamtu, Calin Remus Cipaian, Mihai Octavian Negrea, Mihaela Gheonea, Bogdan Neamtu</t>
  </si>
  <si>
    <t>Telocytes’ role in modulating gut motility function and development: Medical hypotheses and literature review</t>
  </si>
  <si>
    <t>Sanches, B.D., Teófilo, F.B., Brunet, M.Y., Villapun, V.M., Man, K., Rocha, L.C., Neto, J.P., Matsumoto, M.R., Maldarine, J.S., Ciena, A.P. and Cox, S.C.
 Telocytes: current methods of research, challenges and future perspectives.
 Cell and tissue research</t>
  </si>
  <si>
    <t>https://link.springer.com/article/10.1007/s00441-024-03888-5</t>
  </si>
  <si>
    <t>WOS:001194674200001</t>
  </si>
  <si>
    <t>Zheng, Y., Cai, S., Zhao, Z., Wang, X., Dai, L. and Song, D.
 Roles of telocytes dominated cell–cell communication in fibroproliferative acute respiratory distress syndrome.
 Clinical and Translational Discovery</t>
  </si>
  <si>
    <t>https://onlinelibrary.wiley.com/doi/full/10.1002/ctd2.277</t>
  </si>
  <si>
    <t>WOS:001208990000001</t>
  </si>
  <si>
    <t>Sanches, B.D., Rocha, L.C., Neto, J.P., Beguelini, M.R., Ciena, A.P. and Carvalho, H.F.,
 Telocytes of the male reproductive system: dynamic tissue organizers.
 Frontiers in Cell and Developmental Biology</t>
  </si>
  <si>
    <t>https://www.frontiersin.org/journals/cell-and-developmental-biology/articles/10.3389/fcell.2024.1444156/full</t>
  </si>
  <si>
    <t>WOS:001344020700001</t>
  </si>
  <si>
    <t>Mihai Octavian Negrea, Dumitru Zdrenghea, Minodora Teodoru, Bogdan Neamțu, Călin Remus Cipăian, Dana Pop</t>
  </si>
  <si>
    <t>Gender particularities and prevalence of atypical clinical presentation in non-ST elevation acute coronary syndrome</t>
  </si>
  <si>
    <t>Li, J., Zhao, W., Tian, Z., Hu, Y., Xiang, J. and Cui, M.
 Correlation between coronary microvascular dysfunction and cardiorespiratory fitness in patients with ST-segment elevation myocardial infarction.
 Scientific Reports</t>
  </si>
  <si>
    <t>https://www.nature.com/articles/s41598-024-74948-7</t>
  </si>
  <si>
    <t>WOS:001348040900155</t>
  </si>
  <si>
    <t>Daniel Popa, Bogdan Neamtu, Manuela Mihalache, Adrian Boicean, Adela Banciu, Daniel Dumitru Banciu, Doru Florian Cornel Moga, Victoria Birlutiu</t>
  </si>
  <si>
    <t>Fecal Microbiota Transplant in Severe and Non-Severe Clostridioides difficile Infection. Is There a Role of FMT in Primary Severe CDI?</t>
  </si>
  <si>
    <t>Mullish, B.H., Merrick, B., Quraishi, M.N., Bak, A., Green, C.A., Moore, D.J., Porter, R.J., Elumogo, N.T., Segal, J.P., Sharma, N. and Marsh, B.
 The use of faecal microbiota transplant as treatment for recurrent or refractory Clostridioides difficile infection and other potential indications: of joint British Society of Gastroenterology (BSG) and Healthcare Infection Society (HIS) guidelines. 
Journal of Hospital Infection</t>
  </si>
  <si>
    <t>Vintila, B.I., Arseniu, A.M., Morgovan, C., Butuca, A., Bîrluțiu, V., Dobrea, C.M., Rus, L.L., Ghibu, S., Bereanu, A.S., Arseniu, R. and Roxana Codru, I.
A real-world study on the clinical characteristics, outcomes, and relationship between antibiotic exposure and Clostridioides difficile infection. 
Antibiotics.</t>
  </si>
  <si>
    <t>Belei O, Basaca D-G, Olariu L, Pantea M, Bozgan D, Nanu A, Sîrbu I, Mărginean O, Enătescu I.
 The Interaction between Stress and Inflammatory Bowel Disease in Pediatric and Adult Patients. 
Journal of Clinical Medicine.</t>
  </si>
  <si>
    <t>https://www.mdpi.com/2077-0383/13/5/1361</t>
  </si>
  <si>
    <t>WOS:001180826200001</t>
  </si>
  <si>
    <t>Napiórkowska-Baran, K., Biliński, J., Pujanek, M., Hałakuc, P., Pietryga, A., Szymczak, B., Deptuła, A., Rosada, T. and Bartuzi, Z.,
Fecal microbiota transplantation in a patient with chronic diarrhea and primary and secondary immunodeficiency (common variable immunodeficiency and splenectomy). 
Frontiers in Cellular and Infection Microbiology</t>
  </si>
  <si>
    <t>https://www.frontiersin.org/journals/cellular-and-infection-microbiology/articles/10.3389/fcimb.2024.1456672/full</t>
  </si>
  <si>
    <t>WOS:001335470300001</t>
  </si>
  <si>
    <t>Khorashadizadeh, S., Abbasifar, S., Yousefi, M., Fayedeh, F. and Moodi Ghalibaf, A.
 The Role of Microbiome and Probiotics in Chemo‐Radiotherapy‐Induced Diarrhea: A Narrative Review of the Current Evidence. 
Cancer Reports</t>
  </si>
  <si>
    <t>https://onlinelibrary.wiley.com/doi/full/10.1002/cnr2.70029</t>
  </si>
  <si>
    <t>WOS:001331810800001</t>
  </si>
  <si>
    <t>Taghaddos, D., Saqib, Z., Bai, X., Bercik, P. and Collins, S.M.
 Post-infectious ibs following Clostridioides difficile infection; role of microbiota and implications for treatment.
 Digestive and Liver Disease.</t>
  </si>
  <si>
    <t>https://www.sciencedirect.com/science/article/abs/pii/S1590865824003098</t>
  </si>
  <si>
    <t>WOS:001344779400001</t>
  </si>
  <si>
    <t>Park S-H, Lee J-H, Lee S, Shin J, Cha B, Hong J-T, Kwon KS.
 Factors for Treatment Failure After Fecal Microbiota Transplantation in Clostridioides difficile Infection. 
Microorganisms</t>
  </si>
  <si>
    <t>https://www.mdpi.com/2076-2607/12/12/2539</t>
  </si>
  <si>
    <t>WOS:001385694100001</t>
  </si>
  <si>
    <t>Al-Ali S, Chaussard J, Li-Thiao-Té S, Ogier-Denis É, Percy-du-Sert A, Treton X, Zaag H.
Detection of Ulcerative Colitis Lesions from Weakly Annotated Colonoscopy Videos Using Bounding Boxes.
 Gastrointestinal Disorders</t>
  </si>
  <si>
    <t>https://www.mdpi.com/2624-5647/6/1/20</t>
  </si>
  <si>
    <t>WOS:001191693200001</t>
  </si>
  <si>
    <t>Mihai Octavian Negrea, Bogdan Neamtu, Ioana Dobrotă, Ciprian Radu Sofariu, Roxana Mihaela Crisan, Bacila Ionut Ciprian, Carmen Daniela Domnariu, Minodora Teodoru</t>
  </si>
  <si>
    <t>Causative mechanisms of childhood and adolescent obesity leading to adult cardiometabolic disease: a literature review</t>
  </si>
  <si>
    <t>Negrea, M.O., Negrea, G.O., Săndulescu, G., Neamtu, B., Solomon, A., Popa, M.L., Stoia, O., Domnariu, C.D. and Teodoru, M.
 Assessing Lifestyle Patterns and Their Influence on Weight Status in Students from a High School in Sibiu, Romania: An Adaptation of ISCOLE Questionnaires and the Child Feeding Questionnaire. 
Nutrients</t>
  </si>
  <si>
    <t>Vintilă, B.I., Anghel, C.E., Sava, M., Bereanu, A.S., Codru, I.R., Stoica, R., Vulcu Mihai, A.M., Grama, A.M., Cătană, A.C., Boicean, A.G. and Hașegan, A.,
Evaluating Anesthesia Practices, Patient Characteristics, and Outcomes in Electroconvulsive Therapy: A Two-Year Retrospective Study. 
Journal of Clinical Medicine</t>
  </si>
  <si>
    <t>Margasoiu, I., Trandafir, L.M., Grigorescu, A.G., Manole, L., Ghiga, G. and Stoleriu, G., 
 THE RELATIONSHIP BETWEEN CHILDHOOD OBESITY AND DENTAL HEALTH. AN OBSERVATIONAL STUDY.
 Romanian Journal of Oral Rehabilitation</t>
  </si>
  <si>
    <t>chrome-extension://efaidnbmnnnibpcajpcglclefindmkaj/https://www.rjor.ro/wp-content/uploads/2024/09/THE-RELATIONSHIP-BETWEEN-CHILDHOOD-OBESITY-AND-DENTAL-HEALTH.-AN-OBSERVATIONAL-STUDY.pdf</t>
  </si>
  <si>
    <t>WOS:001359228700027</t>
  </si>
  <si>
    <t>Vintilă BI, Anghel CE, Sava M, Bereanu A-S, Codru IR, Stoica R, Vulcu Mihai A-M, Grama A-M, Cătană AC, Boicean AG, et al
. Evaluating Anesthesia Practices, Patient Characteristics, and Outcomes in Electroconvulsive Therapy: A Two-Year Retrospective Study.
 Journal of Clinical Medicine</t>
  </si>
  <si>
    <t>Mireșan V Barbu Andreea, Neamtu B, Zăhan M, Iancu GM, Bacila C</t>
  </si>
  <si>
    <t>Current Trends in Advanced Alginate-Based Wound Dressings for Chronic Wounds</t>
  </si>
  <si>
    <t>Kolipaka, T., Pandey, G., Abraham, N., Srinivasarao, D.A., Raghuvanshi, R.S., Rajinikanth, P.S., Tickoo, V. and Srivastava, S
Stimuli-responsive polysaccharide-based smart hydrogels for diabetic wound healing: Design aspects, preparation methods and regulatory perspectives. 
Carbohydrate polymers</t>
  </si>
  <si>
    <t>Xu, S., Yan, S., You, J. and Wu, X.
 Antibacterial micelles-loaded carboxymethyl chitosan/oxidized konjac glucomannan composite hydrogels for enhanced wound repairing. 
ACS Applied Materials &amp; Interfaces</t>
  </si>
  <si>
    <t>https://pubs.acs.org/doi/abs/10.1021/acsami.3c19268</t>
  </si>
  <si>
    <t>WOS:001181208800001</t>
  </si>
  <si>
    <t>Chen, S., Wang, Y., Bao, S., Yao, L., Fu, X., Yu, Y., Lyu, H., Pang, H., Guo, S., Zhang, H. and Zhou, P.,
. Cerium oxide nanoparticles in wound care: a review of mechanisms and therapeutic applications. 
Frontiers in Bioengineering and Biotechnology</t>
  </si>
  <si>
    <t>https://www.frontiersin.org/journals/bioengineering-and-biotechnology/articles/10.3389/fbioe.2024.1404651/full</t>
  </si>
  <si>
    <t>WOS:001237141200001</t>
  </si>
  <si>
    <t>Li, N., Lu, X., Yang, Y., Ning, S., Tian, Y., Zhou, M., Wang, Z., Wang, L. and Zang, J.
 Calcium Peroxide‐Based Hydrogel Patch with Sustainable Oxygenation for Diabetic Wound Healing. 
Advanced Healthcare Materials</t>
  </si>
  <si>
    <t>https://advanced.onlinelibrary.wiley.com/doi/abs/10.1002/adhm.202303314</t>
  </si>
  <si>
    <t>WOS:001198753600001</t>
  </si>
  <si>
    <t>Wang, Y., Zheng, Z., Pathak, J.L., Cheng, H., Huang, S., Fu, Z., Li, P., Wu, L. and Zheng, H.
. GHK-Cu/Pionin-loaded in situ electrospun PVB/PVP smart dressing promotes wound healing via anti-oxidant, anti-inflammatory, antimicrobial, and tissue regenerative effects. 
Chemical Engineering Journal</t>
  </si>
  <si>
    <t>https://www.sciencedirect.com/science/article/abs/pii/S1385894724036416</t>
  </si>
  <si>
    <t>WOS:001291669200001</t>
  </si>
  <si>
    <t>Kumar, M., Kumar, D., Kumar, D., Garg, Y., Chopra, S. and Bhatia, A.
Therapeutic potential of nanocarrier mediated delivery of peptides for wound healing: current status, challenges and future prospective. 
AAPS PharmSciTech,</t>
  </si>
  <si>
    <t>https://link.springer.com/article/10.1208/s12249-024-02827-5</t>
  </si>
  <si>
    <t>WOS:001218466700001</t>
  </si>
  <si>
    <t>Fan, W., Yang, X., Hu, X., Huang, R., Shi, H. and Liu, G.
 A novel conductive microtubule hydrogel for electrical stimulation of chronic wounds based on biological electrical wires.
 Journal of Nanobiotechnology</t>
  </si>
  <si>
    <t>https://link.springer.com/article/10.1186/s12951-024-02524-2</t>
  </si>
  <si>
    <t>WOS:001227239700003</t>
  </si>
  <si>
    <t>Foroushani, E.S., Yavari, M., Zarepour, A., Khosravi, A., Iravani, S. and Zarrabi, A
 Nature-inspired healing: biomimetic nanomaterials for advanced wound management. 
Materials Today Sustainability</t>
  </si>
  <si>
    <t>https://www.sciencedirect.com/science/article/abs/pii/S2589234724003117</t>
  </si>
  <si>
    <t>WOS:001320997800001</t>
  </si>
  <si>
    <t>Petrova VA, Poshina DN, Golovkin AS, Mishanin AI, Zhuravskii SG, Yukina GY, Naumenko MY, Sukhorukova EG, Savin NA, Erofeev AS, et al. 
Electrospun Composites of Chitosan with Cerium Oxide Nanoparticles for Wound Healing Applications: Characterization and Biocompatibility Evaluation In Vitro and In Vivo. 
Polymers</t>
  </si>
  <si>
    <t>https://www.mdpi.com/2073-4360/16/13/1787</t>
  </si>
  <si>
    <t>WOS:001266615800001</t>
  </si>
  <si>
    <t>Petrova, V.A., Poshina, D.N., Golovkin, A.S., Mishanin, A.I., Zhuravskii, S.G., Yukina, G.Y., Naumenko, M.Y., Sukhorukova, E.G., Savin, N.A., Erofeev, A.S. and Gofman, I.V.
 Electrospun composites of chitosan with cerium oxide nanoparticles for wound healing applications: characterization and biocompatibility evaluation in vitro and in vivo. 
Polymers</t>
  </si>
  <si>
    <t>https://www.tandfonline.com/doi/abs/10.1080/08927014.2024.2358913</t>
  </si>
  <si>
    <t>WOS:001242484300001</t>
  </si>
  <si>
    <t>Bibire T, Dănilă R, Yilmaz CN, Verestiuc L, Nacu I, Ursu RG, Ghiciuc CM. 
In Vitro Biological Evaluation of an Alginate-Based Hydrogel Loaded with Rifampicin for Wound Care.
 Pharmaceuticals.</t>
  </si>
  <si>
    <t>https://www.mdpi.com/1424-8247/17/7/943</t>
  </si>
  <si>
    <t>WOS:001277704700001</t>
  </si>
  <si>
    <t>Anjana, K. and Arunkumar, K.
. Brown algae biomass for fucoxanthin, fucoidan and alginate; update review on structure, biosynthesis, biological activities and extraction valorisation.
 International Journal of Biological Macromolecules</t>
  </si>
  <si>
    <t>https://www.sciencedirect.com/science/article/abs/pii/S0141813024064407</t>
  </si>
  <si>
    <t>WOS:001327141900001</t>
  </si>
  <si>
    <t>Arunim, Sarita, Mishra, R. and Bajpai, S.
. Natural biopolymer-based hydrogels: an advanced material for diabetic wound healing. 
Diabetology International</t>
  </si>
  <si>
    <t>https://link.springer.com/article/10.1007/s13340-024-00737-2</t>
  </si>
  <si>
    <t>WOS:001255197400001</t>
  </si>
  <si>
    <t>Luu, N.D.H., Nguyen, M.N., Dang, L.H., Le, T.P., Doan, T.L., Nguyen, T.T.T., Le, H.K., Nguyen, M.T., Hoang, L.S. and Tran, N.Q.
 Antibacterial and biocompatible wound dressing based on green-synthesized copper nanoparticles and alginate.
 Journal of Materials Research</t>
  </si>
  <si>
    <t>https://link.springer.com/article/10.1557/s43578-024-01283-y</t>
  </si>
  <si>
    <t>WOS:001154296500002</t>
  </si>
  <si>
    <t>Sarthi, S., Bhardwaj, H. and Jangde, R.K.
 Advances in nucleic acid delivery strategies for diabetic wound therapy.
 Journal of Clinical &amp; Translational Endocrinology</t>
  </si>
  <si>
    <t>https://www.sciencedirect.com/science/article/pii/S2214623724000371</t>
  </si>
  <si>
    <t>WOS:001307926000001</t>
  </si>
  <si>
    <t>Zamani, S., Salehi, M., Ehterami, A., Fauzi, M.B. and Abbaszadeh-Goudarzi, G.
 Assessing the efficacy of curcumin-loaded alginate hydrogel on skin wound healing: A gene expression analysis.
 Journal of Biomaterials Applications</t>
  </si>
  <si>
    <t>https://journals.sagepub.com/doi/abs/10.1177/08853282241238581</t>
  </si>
  <si>
    <t>WOS:001180744200001</t>
  </si>
  <si>
    <t>Contardi, M., Summa, M., Lenzuni, M., Miracoli, L., Bertora, F., Mendez, M.D., Athanassiou, A. and Bertorelli, R
 Combining Alginate/PVPI‐Based Film with Frequency Rhythmic Electrical Modulation System (FREMS) Technology as an Advanced Strategy for Diabetic Wounds.
 Macromolecular Bioscience</t>
  </si>
  <si>
    <t>https://onlinelibrary.wiley.com/doi/full/10.1002/mabi.202300349</t>
  </si>
  <si>
    <t>WOS:001087382000001</t>
  </si>
  <si>
    <t>Sarkar, Z., Singh, H., Iqubal, M.K., Baboota, S., Khan, S., Parveen, R. and Ali, J., 
 Involvement of macromolecules in 3D printing for wound healing management: A narrative review. 
International Journal of Biological Macromolecules</t>
  </si>
  <si>
    <t>https://www.sciencedirect.com/science/article/abs/pii/S0141813024078000</t>
  </si>
  <si>
    <t>WOS:001350560500001</t>
  </si>
  <si>
    <t>Bernardo, M.P., Pasquini, D. and Mattoso, L.H
. Enhanced antibacterial activity of wound dressings based on alginate/hydroxyapatite modified with copper and naproxen.
 Journal of Materials Research</t>
  </si>
  <si>
    <t>https://link.springer.com/article/10.1557/s43578-023-01266-5</t>
  </si>
  <si>
    <t>WOS:001127184700010</t>
  </si>
  <si>
    <t>Raluca Maria Costea, Ionela Maniu, Luminita Dobrota, Rubén Pérez-Elvira, Maria Agudo, Javier Oltra-Cucarella, Andrei Dragomir, Ciprian Bacilă, Adela Banciu, Daniel Dumitru Banciu, Călin Remus Cipăian, Roxana Crișan, Bogdan Neamtu</t>
  </si>
  <si>
    <t>Exploring inflammatory status in febrile seizures associated with urinary tract infections: a two-step cluster approach</t>
  </si>
  <si>
    <t>Yang, E.M., Lee, S. and Kim, Y.O.
. Frequency and characteristics of seizures precipitated by febrile urinary tract infections in neonates and infants.
 Pediatrics &amp; Neonatology.</t>
  </si>
  <si>
    <t>https://www.sciencedirect.com/science/article/pii/S1875957224001852</t>
  </si>
  <si>
    <t>Ionela Maniu, Raluca Costea, George Maniu, Bogdan Mihai Neamtu</t>
  </si>
  <si>
    <t>Inflammatory biomarkers in febrile seizure: a comprehensive bibliometric, review and visualization analysis</t>
  </si>
  <si>
    <t>Bucurica, S., Nancoff, A.S., Moraru, M.V., Bucurica, A., Socol, C., Balaban, D.V., Mititelu, M.R., Maniu, I., Ionita-Radu, F. and Jinga, M.
 Digestive amyloidosis trends: clinical, pathological, and imaging characteristics. 
Biomedicines</t>
  </si>
  <si>
    <t>WOS:001366977200001</t>
  </si>
  <si>
    <t>Çetin, İ.D. and Çetin, O.
 A preliminary study on the association between prognostic nutritional index and neutrophil-to-lymphocyte ratio with nutritional status and inflammation in febrile children's susceptibility to seizures. 
Revista da Associação Médica Brasileira</t>
  </si>
  <si>
    <t>https://www.scielo.br/j/ramb/a/8x4QWLGT44By8qSx7f7XSbw/</t>
  </si>
  <si>
    <t>WOS:001275499200001</t>
  </si>
  <si>
    <t>Feng, X., Luo, Y., Zheng, M., Sun, X. and Shen, X.
 Independent and Combined Associations between Metals Exposure and Inflammatory Markers among the General US Adults.
 Environment &amp; Health.</t>
  </si>
  <si>
    <t>https://pubs.acs.org/doi/full/10.1021/envhealth.4c00097</t>
  </si>
  <si>
    <t>WOS:001427708100001</t>
  </si>
  <si>
    <t>Ngadimon, I.W., Shaikh, M.F., Mohan, D., Cheong, W.L. and Khoo, C.S
 Mapping epilepsy biomarkers: a bibliometric and content analysis. 
Drug Discovery Today</t>
  </si>
  <si>
    <t>https://www.sciencedirect.com/science/article/pii/S1359644624003726</t>
  </si>
  <si>
    <t>WOS:001426053300001</t>
  </si>
  <si>
    <t>Ye, X.G., She, F.Z., Yu, D.N., Wu, L.Q., Tang, Y., Wu, B.Z., Dong, S.W., Dai, J.M., Zhou, X. and Liu, Z.G.
. Increased expression of NLRP3 associated with elevated levels of HMGB1 in children with febrile seizures: a case–control study. 
BMC pediatrics</t>
  </si>
  <si>
    <t>https://link.springer.com/article/10.1186/s12887-024-04533-4</t>
  </si>
  <si>
    <t>WOS:001142833900002</t>
  </si>
  <si>
    <t>Luo, Y., Shen, G., Wang, G., Lou, C., Cao, J., Zhu, X., Zhang, X., Liu, Z. and Fang, M.
 Upregulations of high mobility group box 1 and TLR4/NF-κB signaling pathway in hippocampus and serum of rats with febrile seizure.
 International Journal of Neuroscience</t>
  </si>
  <si>
    <t>https://www.tandfonline.com/doi/abs/10.1080/00207454.2023.2208278</t>
  </si>
  <si>
    <t>WOS:000982050400001</t>
  </si>
  <si>
    <t>Bogdan Mihai Neamțu, Gabriela Visa, Ionela Maniu, Maria Livia Ognean, Rubén Pérez-Elvira, Andrei Dragomir, Maria Agudo, Ciprian Radu Șofariu, Mihaela Gheonea, Antoniu Pitic, Remus Brad, Claudiu Matei, Minodora Teodoru, Ciprian Băcilă</t>
  </si>
  <si>
    <t>A decision-tree approach to assist in forecasting the outcomes of the neonatal brain injury</t>
  </si>
  <si>
    <t>Nino-Sandoval, T.C., Doria-Martinez, A.M., Escobar, R.A.V., Sánchez, E.L., Rojas, I.B., Álvarez, L.C.V., Mc Cann, D.S.F. and Támara-Patiño, L.M..
 Efficacy of the methods of age determination using artificial intelligence in panoramic radiographs—a systematic review.
 International Journal of Legal Medicine</t>
  </si>
  <si>
    <t>WOS:001170375900002</t>
  </si>
  <si>
    <t>Ali, A.M., Alkhamees, A.A., Hallit, S., Al-Dwaikat, T.N., Khatatbeh, H. and Al-Dossary, S.A.
. The Depression Anxiety Stress Scale 8: Investigating its cutoff scores in relevance to loneliness and burnout among dementia family caregivers.
 Scientific Reports</t>
  </si>
  <si>
    <t>WOS:001244410300024</t>
  </si>
  <si>
    <t>Birlutiu, V., Neamtu, B. and Birlutiu, R.M.
Identification of factors associated with mortality in the elderly population with SARS-CoV-2 infection: results from a longitudinal observational study from Romania.
 Pharmaceuticals</t>
  </si>
  <si>
    <t>WOS:001175108800001</t>
  </si>
  <si>
    <t>Rubén Pérez-Elvira, Javier Oltra-Cucarella, José Antonio Carrobles, Jorge Moltó, Mercedes Flórez, Salvador Parra, María Agudo, Clara Saez, Sergio Guarino, Raluca Maria Costea, Bogdan Neamtu</t>
  </si>
  <si>
    <t>Enhancing the effects of neurofeedback training: The motivational value of the reinforcers</t>
  </si>
  <si>
    <t>Wider, W., Mutang, J.A., Chua, B.S., Pang, N.T.P., Jiang, L., Fauzi, M.A. and Udang, L.N 
Mapping the evolution of neurofeedback research: a bibliometric analysis of trends and future directions.
 Frontiers in Human Neuroscience</t>
  </si>
  <si>
    <t>https://www.frontiersin.org/journals/human-neuroscience/articles/10.3389/fnhum.2024.1339444/full</t>
  </si>
  <si>
    <t>WOS:001230171400001</t>
  </si>
  <si>
    <t>Romero, J.P., Moreno-Verdú, M., Arroyo-Ferrer, A., Serrano, J.I., Herreros-Rodríguez, J., García-Caldentey, J., Rocon de Lima, E. and Del Castillo, M.D.
 Clinical and neurophysiological effects of bilateral repetitive transcranial magnetic stimulation and EEG-guided neurofeedback in Parkinson’s disease: a randomized, four-arm controlled trial. 
Journal of NeuroEngineering and Rehabilitation</t>
  </si>
  <si>
    <t>https://link.springer.com/article/10.1186/s12984-024-01427-5</t>
  </si>
  <si>
    <t>WOS:001284703700001</t>
  </si>
  <si>
    <t>Enriquez-Geppert, S., Krc, J., van Dijk, H., deBeus, R.J., Arnold, L.E. and Arns, M 
Theta/Beta Ratio Neurofeedback Effects on Resting and Task-Related Theta Activity in Children with ADHD. 
Applied Psychophysiology and Biofeedback</t>
  </si>
  <si>
    <t>https://link.springer.com/article/10.1007/s10484-024-09675-w</t>
  </si>
  <si>
    <t>WOS:001378560700001</t>
  </si>
  <si>
    <t>Rubén Pérez-Elvira, Javier Oltra-Cucarella, José Antonio Carrobles, Minodora Teodoru, Ciprian Bacila, Bogdan Neamtu</t>
  </si>
  <si>
    <t>Individual alpha peak frequency, an important biomarker for live z-score training neurofeedback in adolescents with learning disabilities</t>
  </si>
  <si>
    <t>Toki EI. 
Using Eye-Tracking to Assess Dyslexia: A Systematic Review of Emerging Evidence.
 Education Sciences.</t>
  </si>
  <si>
    <t>https://www.mdpi.com/2227-7102/14/11/1256</t>
  </si>
  <si>
    <t>WOS:001364734600001</t>
  </si>
  <si>
    <t>Nooripour, R., Viki, M.G., Ghanbari, N., Farmani, F. and Emadi, F.
Alpha/theta neurofeedback rehabilitation for improving attention and working memory in female students with learning disabilities.
 OBM Neurobiology</t>
  </si>
  <si>
    <t>https://www.tandfonline.com/doi/full/10.2147/NDT.S467180</t>
  </si>
  <si>
    <t>WOS:001266728600001</t>
  </si>
  <si>
    <t>Vioara Mireșan Andreea Barbu, Mihai Bogdan Neamțu, Marius Zăhan</t>
  </si>
  <si>
    <t>Trends in alginate-based films and membranes for wound healing</t>
  </si>
  <si>
    <t>Amruth, P., Akshay, P., Jacob, M.R., Mary, J.J. and Mathew, S
 Developmental prospects of carrageenan-based wound dressing films: Unveiling techno-functional properties and freeze-drying technology for the development of absorbent films—A review.
 International Journal of Biological Macromolecules</t>
  </si>
  <si>
    <t>Bernardo, M.P., Pasquini, D. and Mattoso, L.H.
 Enhanced antibacterial activity of wound dressings based on alginate/hydroxyapatite modified with copper and naproxen.
 Journal of Materials Research</t>
  </si>
  <si>
    <t>Tântu, MM (Tantu, Marilena Monica) [1] ; Man, GM (Man, George Mihail) [1] ; Rogozea, LM (Rogozea, Liliana Marcela) [2] ; Domnariu, CD (Domnariu, Carmen Daniela) [3] ; Plesa, FC (Plesa, Florentina Cristina) [4] ; Trasca, DM (Trasca, Diana-Maria) [5] ; Cotoi, BV (Cotoi, Bogdan-Virgil) [6] ; Stoica, LE (Stoica, Loredana Elena) [7] ; Nicolae, C(Nicolae, Camelia) [8] ; Nemes, RM (Nemes, Roxana Maria) [4].   1 Univ Pitesti, Fac Sci Phys Educ &amp; Informat, Dept Med Assistance &amp; Phys Therapy, Pitesti, Romania
2 Transilvania Univ Brasov, Fac Med, Dept Basic Prevent &amp; Clin Sci, Brasov, Romania
3 Lucian Blaga Univ Sibiu, Fac Med, Dept Dent &amp; Nursing, Sibiu, Romania
4 Titu Maiorescu Univ, Fac Med, Dept Physiopathol, 22 Dambovnicului St,Sect 4, Bucharest 040441, Romania
5 Univ Med &amp; Pharm Craiova, Dept Med Specialties 2, Craiova, Romania
6 Univ Med &amp; Pharm Craiova, Dept Family Med, 2 Petru Rares St, Craiova 200349, Romania
7 Univ Med &amp; Pharm Craiova, Dept Dermatol, Craiova, Romania
8 Carol Davila Univ Med &amp; Pharm, Fac Med, Dept Med Specialties, Bucharest, Romania</t>
  </si>
  <si>
    <t>Diabetic foot-epidemiological and histopathological aspects</t>
  </si>
  <si>
    <t>Silva, M (Silva Filho, Markinokoff) [1] ; Paggiaro, AO (Paggiaro, Andre Oliveira) [1] ; de Carvalho, VF (de Carvalho, Viviane Fernandes) [1] ; Gemperli, R (Gemperli, Rolf) [2], Ozone therapy as a treatment for diabetic foot ulcers: a systematic review and meta-analysis; JOURNAL OF WOUND CARE</t>
  </si>
  <si>
    <t>https://1510q3fxh-y-https-www-webofscience-com.z.e-nformation.ro/wos/woscc/full-record/WOS:001390854500011</t>
  </si>
  <si>
    <t>Tântu, MM (Tantu, Marilena Monica) [1] ; Man, GM (Man, George Mihail) [1] ; Rogozea, LM (Rogozea, Liliana Marcela) [2] ; Domnariu, CD (Domnariu, Carmen Daniela) [3] ; Plesa, FC (Plesa, Florentina Cristina) [4] ; Trasca, DM (Trasca, Diana-Maria) [5] ; Cotoi, BV (Cotoi, Bogdan-Virgil) [6] ; Stoica, LE (Stoica, Loredana Elena) [7] ; Nicolae, C(Nicolae, Camelia) [8] ; Nemes, RM (Nemes, Roxana Maria) [4] 1 Univ Pitesti, Fac Sci Phys Educ &amp; Informat, Dept Med Assistance &amp; Phys Therapy, Pitesti, Romania
2 Transilvania Univ Brasov, Fac Med, Dept Basic Prevent &amp; Clin Sci, Brasov, Romania
3 Lucian Blaga Univ Sibiu, Fac Med, Dept Dent &amp; Nursing, Sibiu, Romania
4 Titu Maiorescu Univ, Fac Med, Dept Physiopathol, 22 Dambovnicului St,Sect 4, Bucharest 040441, Romania
5 Univ Med &amp; Pharm Craiova, Dept Med Specialties 2, Craiova, Romania
6 Univ Med &amp; Pharm Craiova, Dept Family Med, 2 Petru Rares St, Craiova 200349, Romania
7 Univ Med &amp; Pharm Craiova, Dept Dermatol, Craiova, Romania
8 Carol Davila Univ Med &amp; Pharm, Fac Med, Dept Med Specialties, Bucharest, Romania</t>
  </si>
  <si>
    <t>Tay, WJ (Tay, Wan Jiun) [1] ; Teh, DJW (Teh, Daniel Jing Wen) [2] ; Qin, Y (Qin, Yan) [3] ; Lam, WWC (Lam, Winnie Wing-Chuen) [1]; The Curious Case of the Missing Limb on FDG PET Imaging; CLINICAL NUCLEAR MEDICINE</t>
  </si>
  <si>
    <t>https://1510q3fxh-y-https-www-webofscience-com.z.e-nformation.ro/wos/woscc/full-record/WOS:001136996300026</t>
  </si>
  <si>
    <t>"Popa-Nedelcu, R (Popa-Nedelcu, Radu) [1] ; Delcea, C (Delcea, Cristian) [2] ; Siserman, C (Siserman, Costel) [2] ; Domnariu, C (Domnariu, Carmen) [1] -                                                                1 Lucian Biaga Univ, Sibiu, Romania
2 Iuliu Hatieganu Univ Med &amp; Pharm, Cluj Napoca, Romania"</t>
  </si>
  <si>
    <t>THE RELATIONSHIP BETWEEN PERSONALITY DISORDERS AND DOMESTIC VIOLENCE IN FORENSIC CONTEXT</t>
  </si>
  <si>
    <t>Petreca, VG (Petreca, Victor G.) [1] ; Patch, M (Patch, Michelle) [2].   Homicidal Strangulation: An Integrative Review of Perpetrator Characteristics. VICTIMS &amp; OFFENDERS</t>
  </si>
  <si>
    <t>https://1510q3g4p-y-https-www-webofscience-com.z.e-nformation.ro/wos/woscc/full-record/WOS:001299590900001</t>
  </si>
  <si>
    <t>Negrea, MO (Negrea, Mihai Octavian) [1] ; Neamtu, B (Neamtu, Bogdan) [1] , [2] , [3] ; Dobrota, I (Dobrota, Ioana) [1] ; Sofariu, CR (Sofariu, Ciprian Radu) [2] ; Crisan, RM(Crisan, Roxana Mihaela) [1] ; Ciprian, BI (Ciprian, Bacila Ionut) [1] ; Domnariu, CD(Domnariu, Carmen Daniela) [1] ; Teodoru, M (Teodoru, Minodora) [1]                              1 Lucian Blaga Univ, Fac Med, Sibiu 550024, Romania
2 Pediat Clin Hosp Sibiu, Res &amp; Telemed Ctr Neurol Dis Children, Sibiu 550166, Romania
3 Lucian Blaga Univ, Dept Elect Engn &amp; Comp Sci, Fac Engn, Sibiu 550012, Romania</t>
  </si>
  <si>
    <t>Causative Mechanisms of Childhood and Adolescent Obesity Leading to Adult Cardiometabolic Disease: A Literature Review</t>
  </si>
  <si>
    <t>Vintila, BI (Vintila, Bogdan Ioan) [1] , [2] , [3] ; Anghel, CE (Anghel, Claudia Elena) [1] , [3] , [4] ; Sava, M (Sava, Mihai) [1] , [2] ; Bereanu, AS (Bereanu, Alina-Simona) [1] , [2] ; Codru, IR (Codru, Ioana Roxana) [1] , [2] ; Stoica, R (Stoica, Raul) [2] ; Mihai, AMV (Mihai, Alexandra-Maria Vulcu) [2] ; Grama, AM (Grama, Andreea-Maria) [4] ; Catana, AC (Catana, Alina Camelia) [1] , [2] ; Boicean, AG (Boicean, Adrian Gheorghe) [1] , [2] ; Hasegan, A. JOURNAL OF CLINICAL MEDICINE (Hasegan, Adrian) [1] , [2] ; Mihetiu, A (Mihetiu, Alin) [1] , [2] ; Bacila, CI (Bacila, Ciprian-Ionut) [1] , [3] , [4.      Evaluating Anesthesia Practices, Patient Characteristics, and Outcomes in Electroconvulsive Therapy: A Two-Year Retrospective Study</t>
  </si>
  <si>
    <t>https://1510q3g4p-y-https-www-webofscience-com.z.e-nformation.ro/wos/woscc/full-record/WOS:001341333900001</t>
  </si>
  <si>
    <t>Margasoiu, I (Margasoiu, Iuliana) [1] ; Trandafir, LM (Trandafir, Laura Mihaela) [2] , [3] ; Grigorescu, AG (Grigorescu, Alexandra Georgeta) [1] ; Manole, L (Manole, Lorena) [2] , [3] ; Ghiga, G (Ghiga, Gabriela) [2] , [3] ; Stoleriu, G (Stoleriu, Gabriela) [4] , [5]. THE RELATIONSHIP BETWEEN CHILDHOOD OBESITY AND DENTAL HEALTH. AN OBSERVATIONAL STUDY.                   ROMANIAN JOURNAL OF ORAL REHABILITATION</t>
  </si>
  <si>
    <t>https://1510q3g4p-y-https-www-webofscience-com.z.e-nformation.ro/wos/woscc/full-record/WOS:001359228700027</t>
  </si>
  <si>
    <t>Munteanu, GZ (Munteanu, Gabriel Zeno) [1] ; Munteanu, ZVI (Munteanu, Zeno Virgiliu Ioan) [1] ; Roiu, G (Roiu, George) [1] ; Daina, CM (Daina, Cristian Marius) [1] ; Daina, LG (Daina, Lucia Georgeta) [1] ; Coroi, MC (Coroi, Mihaela Cristina) [1] ; Domnariu, C (Domnariu, Carmen) [2] ; Neculoiu, DC (Neculoiu, Daniela Carmen) [3] ; Cotovanu, AS (Cotovanu, Adrian Sebastian) [4] ; Badau, D (Badau, Dana) [5] , [6]. 1 Univ Oradea, Fac Med &amp; Pharm, Oradea 410087, Romania
2 Lucian Blaga Univ, Fac Med, Sibiu 550169, Romania
3 George Emil Palade Univ Med Pharm Sci &amp; Technol, Fac Med, Targu Mures 540142, Romania
4 Transilvania Univ, Fac Med, Brasov 500068, Romania
5 George Emil Palade Univ Med Pharm Sci &amp; Technol, Petru Maior Fac Sci &amp; Letters, Targu Mures 540142, Romania
6 Transilvania Univ, Interdisciplinary Doctoral Sch, Brasov 500068, Romania</t>
  </si>
  <si>
    <t>Detection of Intraocular Hypertension during Opportunity Screening (Check-Up Medical Inspections)</t>
  </si>
  <si>
    <t>Matías-Pérez, D (Matias-Perez, Diana) [1] ; Varapizuela-Sánchez, CF (Varapizuela-Sanchez, Carlos Francisco) [2] ; Pérez-Campos, EL (Perez-Campos, Eduardo Lorenzo) [1] ; González-González, S (Gonzalez-Gonzalez, Sarahi) [3] ; Sánchez-Medina, MA(Sanchez-Medina, Marco Antonio) [1] ; García-Montalvo, IA (Garcia-Montalvo, Ivan Antonio) [1]. Dietary sources of antioxidants and oxidative stress in age-related macular degeneration. FRONTIERS IN PHARMACOLOGY</t>
  </si>
  <si>
    <t>https://1510q3g4p-y-https-www-webofscience-com.z.e-nformation.ro/wos/woscc/full-record/WOS:001330348700001</t>
  </si>
  <si>
    <t>Noya-Padin, V (Noya-Padin, Veronica) [1] , [2] ; Pena-Verdeal, H (Pena-Verdeal, Hugo) [1] , [2] ; Garcia-Queiruga, J (Garcia-Queiruga, Jacobo) [1] , [2] ; Sampedro-Mariño, I(Sampedro-Marino, Irene) [1] ; Giraldez, MJ (Giraldez, Maria Jesus) [1] , [2] ; Yebra-Pimentel, E (Yebra-Pimentel, Eva) [1] , [2]. Agreement on Anterior Chamber Depth Measurement between Three Commercially Available Devices. PHOTONICS</t>
  </si>
  <si>
    <t>https://1510q3g4p-y-https-www-webofscience-com.z.e-nformation.ro/wos/woscc/full-record/WOS:001210617600001</t>
  </si>
  <si>
    <t>Stetiu, AA (Stetiu, Andreea Angela) [1] ; Stetiu, M (Stetiu, Mircea) [2] ; Burlibasa, M(Burlibasa, Mihai) [3] ; Perieanu, VS (Perieanu, Viorel Stefan) [3] ; Tanase, G (Tanase, Gabriela) [3] ; Marcov, N (Marcov, Narcis) [3] ; Andrei, OC (Andrei, Oana-Cella) [3] ; Costea, R (Costea, Radu) [3] ; Marcov, EC (Marcov, Elena-Cristina) [3] ; Bodnar, DC(Bodnar, Dana Cristina) [3] ; Bodnar, T (Bodnar, Traian) [3] ; Dina, MN (Dina, Magdalena Natalia) [3] ; Daguci, C (Daguci, Constantin) [4] ; Daguci, L (Daguci, Luminita) [4] ; Cristache, CM (Cristache, Corina Marilena) [3] ; Ionescu, C (Ionescu, Camelia) [3] ; Oancea, L (Oancea, Luminita) [3] ; Perieanu, MV (Perieanu, Madalina Violeta) [3] ; Burcea, CC (Burcea, Claudia Camelia) [3] ; Medar, C (Medar, Cosmin) [3] ; Domnariu, CD (Domnariu, Carmen Daniela) [1] ; Ionescu, I (Ionescu, Ileana) [3]. 1 Lucian Blaga Univ, Fac Med, Sibiu, Romania
2 Lucian Blaga Univ, Fac Engn, Sibiu, Romania
3 Univ Med &amp; Pharm Carol Davila Bucharest, Bucharest, Romania
4 Univ Med &amp; Pharm Craiova, Craiova, Romania</t>
  </si>
  <si>
    <t>FEM analysis of masticatory induced stresses over surrounding tissues of dental implant</t>
  </si>
  <si>
    <t>Preda, M (Preda, Madalina) [1] , [2] ; Chivu, RD (Chivu, Razvan Daniel) [3] ; Ditu, LM(Ditu, Lia Mara) [4] , [5] ; Popescu, O (Popescu, Oana) [6] ; Manolescu, LSC(Manolescu, Loredana Sabina Cornelia) [1] , [2]. Pathogenesis, Prophylaxis, and Treatment of Candida auris. BIOMEDICINES</t>
  </si>
  <si>
    <t>https://1510q3g4p-y-https-www-webofscience-com.z.e-nformation.ro/wos/woscc/full-record/WOS:001191990000001</t>
  </si>
  <si>
    <t>Burlibasa, L (Burlibasa, Liliana) [1] ; Nicu, AT (Nicu, Alina-Teodora) [1] ; Domnariu, C (Domnariu, Carmen) [2]. 1 Univ Bucharest, Fac Biol, Genet Dept, Bucharest, Romania
2 Lucian Blaga Univ, Fac Med, Sibiu, Romania</t>
  </si>
  <si>
    <t>DNA methyltransferase inhibitors modulate histone methylation: epigenetic crosstalk between H3K4me3 and DNA methylation during sperm differentiation</t>
  </si>
  <si>
    <t>Tiwari, P; Yadav, A; Dada, R. Cancer risk and male Infertility: Unravelling predictive biomarkers and prognostic indicators. CLINICA CHIMICA ACTA</t>
  </si>
  <si>
    <t>https://1510q3g4p-y-https-www-webofscience-com.z.e-nformation.ro/wos/woscc/full-record/WOS:001230979400001</t>
  </si>
  <si>
    <t>Munteanu, GZ (Munteanu, Gabriel Zeno) [1] ; Munteanu, ZVI (Munteanu, Zeno Virgiliu Ioan) [1] ; Daina, CM (Daina, Cristian Marius) [1] ; Daina, LG (Daina, Lucia Georgeta) [1] ; Coroi, MC (Coroi, Mihaela Cristina) [1] ; Domnariu, C (Domnariu, Carmen) [2] ; Badau, D (Badau, Dana) [3] , [4] ; Roiu, G (Roiu, George) [1]. 1 Univ Oradea, Fac Med &amp; Pharm, Oradea 410087, Romania
2 Lucian Blaga Univ, Fac Med, Sibiu 550169, Romania
3 George Emil Palade Univ Med Pharm Sci &amp; Technol, Petru Maior Fac Sci &amp; Letters, Targu Mures 540142, Romania
4 Transilvania Univ, Interdisciplinary Doctoral Sch, Brasov 500068, Romania</t>
  </si>
  <si>
    <t>Study to Identify and Evaluate Predictor Factors for Primary Open-Angle Glaucoma in Tertiary Prophylactic Actions</t>
  </si>
  <si>
    <t>Hassan, B (Hassan, Bilal) [1] ; Raja, H (Raja, Hina) [2] ; Hassan, T (Hassan, Taimur) [3] ; Akram, MU (Akram, Muhammad Usman) [4] ; Raja, H (Raja, Hira) [5] ; Abd-Alrazaq, AA (Abd-Alrazaq, Alaa A.) [6] ; Yousefi, S (Yousefi, Siamak) [2] ; Werghi, N (Werghi, Naoufel) [7]. A comprehensive review of artificial intelligence models for screening major retinal diseases. ARTIFICIAL INTELLIGENCE REVIEW</t>
  </si>
  <si>
    <t>https://1510q3g4p-y-https-www-webofscience-com.z.e-nformation.ro/wos/woscc/full-record/WOS:001197428700001</t>
  </si>
  <si>
    <t>Popa, A (Popa, Anca) [1] , [2] ; Chereji, AI (Chereji, Aurelia-Ioana) [2] ; Dodu, MA (Dodu, Monica Angelica) [2] ; Chereji, I (Chereji, Ioan) [2] ; Fitero, A (Fitero, Andreea) [3] , [4] ; Daina, CM (Daina, Cristian Marius) [3] ; Daina, LG (Daina, Lucia Georgeta) [3] ; Badau, D (Badau, Dana) [5] , [6] ; Neculoiu, DC (Neculoiu, Daniela Carmen) [7] ; Domnariu, C(Domnariu, Carmen) [8]. 1 Emergency Clin Cty Hosp Oradea, Dept Endocrinol, Oradea 410169, Romania
2 Univ Oradea, Fac Environm Protect, Dept Anim Sci &amp; Agritourism, Oradea 410087, Romania
3 Univ Oradea, Fac Med &amp; Pharm, Oradea 410087, Romania
4 Emergency Clin Cty Hosp Oradea, Dept Infect Dis, Oradea 410169, Romania
5 George Emil Palade Univ Med Pharm Sci &amp; Technol, Petru Maior Fac Sci &amp; Letters, 540142 Targu Mures, Targu Mures 540142, Romania
6 Transilvania Univ, Interdisciplinary Doctoral Sch, Brasov 500068, Romania
7 Transilvania Univ, Fac Med, Brasov 500068, Romania
8 Lucian Blaga Univ, Fac Med, Sibiu 550169, Romania</t>
  </si>
  <si>
    <t>The Impact of Changes regarding Working Circumstances during COVID-19 Pandemic upon Patients Evaluated for Thyroid Dysfunction</t>
  </si>
  <si>
    <t>Negrut, N (Negrut, Nicoleta) [1] ; Menegas, G (Menegas, Georgios) [2] ; Kampioti, S (Kampioti, Sofia) [3] ; Bourelou, M (Bourelou, Maria) [3] ; Kopanyi, F (Kopanyi, Francesca) [3] ; Hassan, FD (Hassan, Faiso Dahir) [3] ; Asowed, A (Asowed, Anamaria) [3] ; Taleouine, FZ (Taleouine, Fatima Zohra) [4] ; Ferician, A (Ferician, Anca) [5] ; Marian, P (Marian, Paula) [5]. The Multisystem Impact of Long COVID: A Comprehensive Review. DIAGNOSTICS</t>
  </si>
  <si>
    <t>https://1510q3g4p-y-https-www-webofscience-com.z.e-nformation.ro/wos/woscc/full-record/WOS:001160018900001</t>
  </si>
  <si>
    <t>Negrea, MO (Negrea, Mihai Octavian) [1] , [2] ; Negrea, GO (Negrea, Gabriel Octavian) [3] ; Sandulescu, G (Sandulescu, Gabriela) [3] ; Neamtu, B (Neamtu, Bogdan) [1] , [4] ; Costea, RM (Costea, Raluca Maria) [4] , [5] ; Teodoru, M (Teodoru, Minodora) [1] , [2] ; Cipaian, CR (Cipaian, Calin Remus) [1] , [2] ; Solomon, A (Solomon, Adelaida) [1] , [2] ; Popa, ML (Popa, Mirela Livia) [1] , [2] ; Domnariu, CD (Domnariu, Carmen Daniela) [6]. 1 Lucian Blaga Univ, Fac Med, Med Clin Dept, Sibiu 550024, Romania
2 Cty Clin Emergency Hosp Sibiu, 2-4 Corneliu Coposu Str, Sibiu 550245, Romania
3 Gheorghe Lazar Natl Coll, 1-3 Gheorghe Lazar Str, Sibiu 550165, Romania
4 Pediat Clin Hosp Sibiu, Dept Clin Res, Sibiu 550166, Romania
5 Pediat Clin Hosp Sibiu, Pediat Neurol Dept, Sibiu 550166, Romania
6 Lucian Blaga Univ, Fac Med, Dept Dent Med &amp; Nursing, Sibiu 550024, Romania</t>
  </si>
  <si>
    <t>Gretschel, S (Gretschel, Stephan) [1] , [2] , [3] ; Morgner, A (Morgner, Annabell) [2] ; Schindler, C (Schindler, Cornelia) [2] ; Zierenberg, NA (Zierenberg, Nina Amelie) [2] ; Kusian, H (Kusian, Henry) [1] ; Herkner, M (Herkner, Meike) [2] ; Reinsch, S (Reinsch, Stefan) [3] , [4] ; Schoeneich, F (Schoeneich, Frank) [5] ; Neugebauer, EAM (Neugebauer, Edmund A. M.) [2] , [3] ; Elbelt, U (Elbelt, Ulf) [6] , [7]. Correlation between Obesity and Socioeconomic and Psychological Characteristics of Students Attending Different Rural School Types. CHILDREN-BASEL</t>
  </si>
  <si>
    <t>https://1510q3g4p-y-https-www-webofscience-com.z.e-nformation.ro/wos/woscc/full-record/WOS:001254488400001</t>
  </si>
  <si>
    <t>Lixandru, CI (Lixandru, Cosmin Ionut) [1] ; Maniu, I (Maniu, Ionela) [2] , [3] ; Cernusca-Mitariu, MM (Cernusca-Mitariu, Maria Mihaela) [1] ; Fagetan, MI (Fagetan, Mihai Iulian) [1] ; Cernusca-Mitariu, IS (Cernusca-Mitariu, Ioan Sebastian) [1] ; Domnariu, HP (Domnariu, Horatiu Paul) [4] ; Lixandru, M (Lixandru, Magdalena) [1] ; Domnariu, CD (Domnariu, Carmen Daniela) [1]. 1 Lucian Blaga Univ, Fac Med, Sibiu 550024, Romania
2 Lucian Blaga Univ, Fac Sci, Res Ctr Informat &amp; Informat Technol, Math &amp; Informat Dept, Sibiu 550024, Romania
3 Pediat Clin Hosp Sibiu, Res Team, Sibiu 550166, Romania
4 Univ Oradea, Doctoral Sch Med, Oradea 410087, Romania</t>
  </si>
  <si>
    <t>Raj, R (Raj, Rohit) [1] , [2] ; Kumar, V (Kumar, Vimal) [1] , [3] ; Singh, A (Singh, Arpit) [4] ; Verma, P (Verma, Pratima) [5]. Mapping the healthcare logistics and supply chain management in times of crisis. BENCHMARKING-AN INTERNATIONAL JOURNAL.</t>
  </si>
  <si>
    <t>https://1510q3g4p-y-https-www-webofscience-com.z.e-nformation.ro/wos/woscc/full-record/WOS:001385010500001</t>
  </si>
  <si>
    <t>Taut, M (Taut, Manuela) [1] ; Mitariu, L (Mitariu, Loredana) [2] ; Manziuc, M (Manziuc, Manuela) [3] ; Negucioiu, M (Negucioiu, Marius) [3] ; Kui, A (Kui, Andreea) [3] ; Boutros, R (Boutros, Rachel) [4] ; Almasan, O (Almasan, Oana) [3] ; Pacurar, M (Pacurar, Mariana) [6] ; Buduru, S (Buduru, Smaranda) [3] , [5]. 1 Iuliu Hatieganu Univ Med &amp; Pharm Cluj Napoca, Dept Oral Rehabil, Fac Med Dent, Cluj Napoca, Romania
2 Lucian Blaga Univ Sibiu, Fac Med, Dept Dent Med &amp; Nursing, Sibiu, Romania
3 UMF Iuliu Hatieganu Cluj Napoca, Fac Med Dent, Dept Prosthodont, Cluj Napoca, Romania
4 UMF Iuliu Hatieganu Cluj Napoca, Grad Fac Dent Med, Cluj Napoca, Romania
5 Stomestet Clin, Cluj Napoca, Romania
6 UMFST GE Palade Targu Mures, Fac Med Dent, Dept Orthodont, Targu Mures, Romania</t>
  </si>
  <si>
    <t>DIGITAL VERSUS ANALOG WORKFLOW FOR SIX UPPER VENEERS: A CASE REPORT</t>
  </si>
  <si>
    <t>Guan X, Beh YH, Tew IM. Computer-Assisted Porcelain Laminate Veneer Preparation: A Scoping Review of Stereolithographic Template Design and Fabrication Workflows. Dentistry Journal. 2024; 12(10):302. https://doi.org/10.3390/dj12100302</t>
  </si>
  <si>
    <t>https://www.mdpi.com/2304-6767/12/10/302</t>
  </si>
  <si>
    <t>Khalil RA, Salem WS. Three-dimensional evaluation of the airway morphology after miniscrew-supported en masse retraction in adult bimaxillary protrusion patients by using cone beam computed tomography: A single-arm clinical trial. Int Orthod. 2025 Mar;23(1):100936. doi: 10.1016/j.ortho.2024.100936. Epub 2024 Oct 29. PMID: 39471641.</t>
  </si>
  <si>
    <t>https://pubmed.ncbi.nlm.nih.gov/39471641/</t>
  </si>
  <si>
    <t>Hazare A, Kamble R, Shrivastav S, Shenoy U, Gillani R. Using a Portable Ventilatory Airway Screening (PVAS) Device to Evaluate the Difference Between Upper Airway Breathing Pressure and Respiratory Flow in Skeletal Class I and Class II Growing Individuals With Retrognathic Mandible. Cureus. 2024 Jun 22;16(6):e62898. doi: 10.7759/cureus.62898. PMID: 39040758; PMCID: PMC11262777.</t>
  </si>
  <si>
    <t>https://pubmed.ncbi.nlm.nih.gov/39040758/</t>
  </si>
  <si>
    <t>Pirvut, MV (Pirvut, Mircea Valentin) [1] ; Grigore, N (Grigore, Nicolae) [1] , [2] ; Mihai, I (Mihai, Ionela) [1] ; Priporeanu, AT (Priporeanu, Alexandru Tiberiu) [3] ; Racheriu, M (Racheriu, Mihaela) [1] , [2] ; Cretu, D (Cretu, Dan) [1] , [2] ; Teodoru, A (Teodoru, Adrian) [1] , [2] ; Sabau, D (Sabau, Dan) [1] , [2] ; Mitariu, L (Mitariu, Loredana) [1] , [2] ; Ranga, R (Ranga, Remus) [1] , [2] ; Manea, MM (Manea, Marinela Minodora) [4] , [5] ; Hasegan, A (Hasegan, Adrian) [1] , [2]. 1 Acad Emergency Cty Hosp, 2-4 Corneliu Coposu Str, Sibiu 550245, Romania
2 Lucian Blaga Univ, Fac Med, 2A Lucian Blaga Str, Sibiu 550169, Romania
3 Clin Inst Fundeni, 258 Fundeni, Bucharest 022328, Romania
4 UMF Iuliu Hatieganu, Dept Med Psychol, 8 Victor Babes Str, Cluj Napoca 400012, Romania
5 Cty Emergency Clin Hosp Cluj Napoca, Psychiat Clin 3, 3-5 Clinicilor Str, Cluj Napoca 400000, Romania</t>
  </si>
  <si>
    <t>Shah, Z., Sulaiman, M., Khan, W., Vrinceanu, N., &amp; Alshehri, M. H. (2024). Gyrotactic microorganism's and heat transfer analysis of water conveying MHD SWCNT nanoparticles using fourth-grade fluid model over Riga plate. Case Studies in Thermal Engineering, 55, 104119.</t>
  </si>
  <si>
    <t>https://www.sciencedirect.com/science/article/pii/S2214157X24001503</t>
  </si>
  <si>
    <t>Jánosi KM, Cerghizan D, Mureșan IÉ, Kovács A, Szász A, Markovics ER, Mártha KI, Pop SI. Quantitative Evaluation of Enamel Thickness in Maxillary Central Incisors in Different Age Groups Utilizing Cone Beam Computed Tomography a Retrospective Analysis. Diagnostics. 2024; 14(22):2518. https://doi.org/10.3390/diagnostics14222518</t>
  </si>
  <si>
    <t>https://www.mdpi.com/2075-4418/14/22/2518</t>
  </si>
  <si>
    <t>Polizzi A, Serra S, Leonardi R. Use of CBCT in Orthodontics: A Scoping Review. Journal of Clinical Medicine. 2024; 13(22):6941. https://doi.org/10.3390/jcm13226941</t>
  </si>
  <si>
    <t>https://www.mdpi.com/2077-0383/13/22/6941</t>
  </si>
  <si>
    <t>Ismail IN, Subramaniam PK, Chi Adam KB, Ghazali AB. Application of Artificial Intelligence in Cone-Beam Computed Tomography for Airway Analysis: A Narrative Review. Diagnostics. 2024; 14(17):1917. https://doi.org/10.3390/diagnostics14171917</t>
  </si>
  <si>
    <t>https://www.mdpi.com/2075-4418/14/17/1917</t>
  </si>
  <si>
    <t>D Popa, B Neamtu, M Mihalache, A Boicean, A Banciu, DD Banciu, DFC Moga, V Birlutiu</t>
  </si>
  <si>
    <t>Vintila, B. I., Arseniu, A. M., Morgovan, C., Butuca, A., Bîrluțiu, V., Dobrea, C. M., ... &amp; Gabriela Gligor, F. (2024). A real-world study on the clinical characteristics, outcomes, and relationship between antibiotic exposure and Clostridioides difficile infection. Antibiotics, 13(2), 144.</t>
  </si>
  <si>
    <t>https://doi.org/10.3390/antibiotics13020144</t>
  </si>
  <si>
    <t>WoS+Scopus</t>
  </si>
  <si>
    <t>Mullish BH, Merrick B, Quraishi MN, Bak A, Green CA, Moore DJ, Porter RJ, Elumogo NT, Segal JP, Sharma N, Marsh B, Kontkowski G, Manzoor SE, Hart AL, Settle C, Keller JJ, Hawkey P, Iqbal TH, Goldenberg SD, Williams HRT. The use of faecal microbiota transplant as treatment for recurrent or refractory Clostridioides difficile infection and other potential indications: second edition of joint British Society of Gastroenterology (BSG) and Healthcare Infection Society (HIS) guidelines. Gut. 2024 Jun 6;73(7):1052-1075.</t>
  </si>
  <si>
    <t>https://doi: 10.1136/gutjnl-2023-331550.</t>
  </si>
  <si>
    <t>Al-Ali, S.; Chaussard, J.; Li-Thiao-Té, S.; Ogier-Denis, É.; Percy-du-Sert, A.; Treton, X.; Zaag, H. Detection of Ulcerative Colitis Lesions from Weakly Annotated Colonoscopy Videos Using Bounding Boxes. Gastrointest. Disord. 2024, 6, 292-307</t>
  </si>
  <si>
    <t>https://doi.org/10.3390/gidisord6010020</t>
  </si>
  <si>
    <t>Mullish, Benjamin H., et al. "The use of faecal microbiota transplant as treatment for recurrent or refractory Clostridioides difficile infection and other potential indications: of joint British Society of Gastroenterology (BSG) and Healthcare Infection Society (HIS) guidelines." Journal of Hospital Infection 148 (2024): 189-219.</t>
  </si>
  <si>
    <t>https://doi.org/10.1016/j.jhin.2024.03.001</t>
  </si>
  <si>
    <t>Park, S.-H.; Lee, J.-H.; Lee, S.; Shin, J.; Cha, B.; Hong, J.-T.; Kwon, K.S. Factors for Treatment Failure After Fecal Microbiota Transplantation in Clostridioides difficile Infection. Microorganisms 2024, 12, 2539.</t>
  </si>
  <si>
    <t>https://doi.org/10.3390/microorganisms12122539</t>
  </si>
  <si>
    <t>Napiórkowska-Baran K, Biliński J, Pujanek M, Hałakuc P, Pietryga A, Szymczak B, Deptuła A, Rosada T, Bartuzi Z. Fecal microbiota transplantation in a patient with chronic diarrhea and primary and secondary immunodeficiency (common variable immunodeficiency and splenectomy). Front Cell Infect Microbiol. 2024 Sep 30;14:1456672.</t>
  </si>
  <si>
    <t>https://doi: 10.3389/fcimb.2024.1456672.</t>
  </si>
  <si>
    <t>Khorashadizadeh S, Abbasifar S, Yousefi M, Fayedeh F, Moodi Ghalibaf A. The Role of Microbiome and Probiotics in Chemo-Radiotherapy-Induced Diarrhea: A Narrative Review of the Current Evidence. Cancer Rep (Hoboken). 2024 Oct;7(10):e70029.</t>
  </si>
  <si>
    <t>https://doi: 10.1002/cnr2.70029.</t>
  </si>
  <si>
    <t>Taghaddos D, Saqib Z, Bai X, Bercik P, Collins SM. Post-infectious ibs following Clostridioides difficile infection; role of microbiota and implications for treatment. Dig Liver Dis. 2024 Nov;56(11):1805-1809.</t>
  </si>
  <si>
    <t>https://doi: 10.1016/j.dld.2024.03.008.</t>
  </si>
  <si>
    <t>Belei, O., Basaca, D. G., Olariu, L., Pantea, M., Bozgan, D., Nanu, A., ... &amp; Enătescu, I. (2024). The Interaction between Stress and Inflammatory Bowel Disease in Pediatric and Adult Patients. Journal of Clinical Medicine, 13(5), 1361.</t>
  </si>
  <si>
    <t>https://doi.org/10.3390/jcm13051361</t>
  </si>
  <si>
    <t>LIU Xiaotong, DU Xiaoan, WANG Wenjun, et al. Treatment of digestive and extradigestive diseases with fecal microbiota transplantation: research progress[J]. Chinese Journal of Microecology, 2024, 36(11): 1354-1359. doi: 10.13381/j.cnki.cjm.202411018</t>
  </si>
  <si>
    <t>https://cjm.dmu.edu.cn/erticle/doi/10.13381/j.cnki.cjm.202411018</t>
  </si>
  <si>
    <t>Salvati F, Catania F, Murri R, Fantoni M, Torti C. Clostridioides difficile infection: an update. Infez Med. 2024 Sep 1;32(3):280-291. doi: 10.53854/liim-3203-3. PMID: 39282548; PMCID: PMC11392548.</t>
  </si>
  <si>
    <t>https://pubmed.ncbi.nlm.nih.gov/39282548/</t>
  </si>
  <si>
    <t>Sara Ellegaard Paaske, Simon Mark Dahl Baumwall, Tone Rubak, Frederik Hyllested Birn, Nina Rågård, Jens Kelsen, Mette Mejlby Hansen, Lise Svenningsen, Anne Lund Krarup, Christa Marie Culmbach Fernis, Anders Neumann, Anders Bergh Lødrup, Henning Glerup, Lars Vinter-Jensen, Morten Helms, Lise Tornvig Erikstrup, Anne Karmisholt Grosen, Susan Mikkelsen, Christian Erikstrup, Jens Frederik Dahlerup and Christian Lodberg Hvas . Real-world Effectiveness of Fecal Microbiota Transplantation for First or Second Clostridioides difficile Infection. Clinical Gastroenterology and Hepatology. DOI: 10.1016/j.cgh.2024.05.038</t>
  </si>
  <si>
    <t>https://www.sciencedirect.com/science/article/pii/S1542356524005147</t>
  </si>
  <si>
    <t>Aydın, S. T., &amp; Aktaş, Z. (2024). Hospital Infections and Microbiota. The Turkish Journal of Ear Nose and Throat, 34(1), 24-29.</t>
  </si>
  <si>
    <t>https://doi.org/10.26650/Tr-ENT.2023.1425530</t>
  </si>
  <si>
    <t>V Oprea, V Radu, D Moga</t>
  </si>
  <si>
    <t>Transversus Abdominis Muscle Release (TAR) for Large Incisional Hernia Repair</t>
  </si>
  <si>
    <t>Keric N, Campbell A Meshing around: high-risk hernias and infected meshTrauma Surgery &amp; Acute Care Open 2024;9:e001379.</t>
  </si>
  <si>
    <t>https://doi.org/10.1136/tsaco-2024-001379</t>
  </si>
  <si>
    <t>Riediger, H., Holzner, P., Kundel, L. et al. Laparoscopic transversus abdominis release for complex ventral hernia repair: technique and initial findings. Hernia 28, 761–767 (2024).</t>
  </si>
  <si>
    <t>https://doi.org/10.1007/s10029-023-02860-6</t>
  </si>
  <si>
    <t>V Oprea, M Toma, O Grad, C Bucuri, P Pavel, S Chiorescu, D Moga</t>
  </si>
  <si>
    <t>The outcomes of open anterior component separation versus posterior component separation with transversus abdominis release for complex incisional hernias: a systematic review and meta-analysis.</t>
  </si>
  <si>
    <t>Riediger, H., &amp; Köckerling, F. (2024). Open transversus abdominis release in incisional hernia repair: technical limits and solutions. Hernia, 1-11.</t>
  </si>
  <si>
    <t>https://doi.org/10.1007/s10029-024-02994-1</t>
  </si>
  <si>
    <t>Ivakhov, G. B., Kalinina, A. A., Andriyashkin, A. V., Titkova, S. M., Loban, K. M., Glagolev, N. S., &amp; Sazhin, A. V. (2024). Comparison of open and endoscopic posterior component separation with transversus abdominis release: a propensity score-matched study. Hernia, 1-6.</t>
  </si>
  <si>
    <t>https://doi.org/10.1007/s10029-024-02964-7</t>
  </si>
  <si>
    <t>Aziz, M. A., Elghrieb, A., Abdu, M. E., &amp; Mahmoud, M. M. (2024). Impact of anterior component separation technique on lowering the incidence of abdominal wall dehiscence and incisional hernia after emergent laparotomy: a feasibility study. The Egyptian Journal of Surgery, 43(1), 22-28.</t>
  </si>
  <si>
    <t>https://doi.org/10.4103/ejs.ejs_238_23</t>
  </si>
  <si>
    <t>Dries P, Verstraete B, Allaeys M, Van Hoef S, Eker H, Berrevoet F. Anterior versus posterior component separation technique for advanced abdominal wall reconstruction: a proposed algorithm. Hernia. 2024 Jun;28(3):895-904.</t>
  </si>
  <si>
    <t>https://doi: 10.1007/s10029-024-03039-3.</t>
  </si>
  <si>
    <t>Pogson-Morowitz K, Porras Fimbres D, Barrow BE, Oleck NC, Patel A. Contemporary Abdominal Wall Reconstruction: Emerging Techniques and Trends. J Clin Med. 2024 May 13;13(10):2876.</t>
  </si>
  <si>
    <t>https://doi: 10.3390/jcm13102876.</t>
  </si>
  <si>
    <t>Daungsupawong H, Wiwanitkit V. Comment to: AI's deep dive into complex pediatric inguinal hernia issues-a challenge to traditional guidelines? Hernia. 2024 Jun;28(3):941.</t>
  </si>
  <si>
    <t>https://doi: 10.1007/s10029-023-02921-w.</t>
  </si>
  <si>
    <t>Regmi P, Sah VP, Kumar Sah B, Khanal B, Kumar A, Gupta RK. Peritoneal flap hernioplasty for large ventral hernias: a systematic review and meta-analysis : PFH for large ventral hernia. Hernia. 2024 Nov 16;29(1):18.</t>
  </si>
  <si>
    <t>https://doi: 10.1007/s10029-024-03194-7.</t>
  </si>
  <si>
    <t>Odogwu SO, Magsi AM, Spurring E, Malik M, Kadir B, Cutler K, Abdelrahman S, Prescornita C, Li E. Component separation repair of incisional hernia: evolution of practice and review of long-term outcomes in a single center. Hernia. 2024 Apr;28(2):465-474.</t>
  </si>
  <si>
    <t>https://doi: 10.1007/s10029-023-02932-7.</t>
  </si>
  <si>
    <t>Toma M, Oprea V, Grad O, Staines H, Bucuri CE, Andercou O, Gherghinescu M, Molnar C. Early outcomes of open anterior versus posterior components separation with transversus abdominis release for large median incisional hernias: a retrospective stepwise analysis. Hernia. 2024 Jun;28(3):803-813.</t>
  </si>
  <si>
    <t>https://doi: 10.1007/s10029-023-02920-x.</t>
  </si>
  <si>
    <t>Gandhi JA, Gajjar AP, Shinde PH and Chaudhari S (2024) Posterior Component Separation Technique—Original Transversus Abdominis Release (TAR) Technique. J. Abdom. Wall Surg. 3:12542. doi: 10.3389/jaws.2024.12542</t>
  </si>
  <si>
    <t>https://www.frontierspartnerships.org/journals/journal-of-abdominal-wall-surgery/articles/10.3389/jaws.2024.12542/full</t>
  </si>
  <si>
    <t>D Moga, S Perisanu, A Popentiu, D Sora, H Magdu</t>
  </si>
  <si>
    <t>Right retroperitoneal and subhepatic abscess; late complications due to spilled stones during laparoscopic cholecystectomy—case report</t>
  </si>
  <si>
    <t>Salati SA, Alfehaid M, Alsuwaydani S, AlSulaim L. Spilled gallstones after laparoscopic cholecystectomy: a systematic review. Pol Przegl Chir. 2022 May 24;95(2):1-20.</t>
  </si>
  <si>
    <t>https://doi: 10.5604/01.3001.0015.8571.</t>
  </si>
  <si>
    <t>Staleva KV, Novikov SV, Yartsev PA, et al. . Minimally invasive interventions for complications associated with intra-abdominal calculi after laparoscopic cholecystectomy. Pirogov Russian Journal of Surgery. 2024;(5):14‑20. (In Russ., In Engl.)
https://doi.org/10.17116/hirurgia202405114</t>
  </si>
  <si>
    <t>https://www.mediasphera.ru/issues/khirurgiya-zhurnal-im-n-i-pirogova/2024/5/1002312072024051014</t>
  </si>
  <si>
    <t>D Moga, Ș Perişanu, A Popenţiu, D Sora, H Magdu</t>
  </si>
  <si>
    <t>Danhel, L., Fritz, A., Havranek, L., Kratzer, T., Punkenhofer, P., Punzengruber, A., ... &amp; Kirchweger, P. (2024). Lost gallstones during laparoscopic cholecystectomy as a common but underestimated complication—case report and review of the literature. Frontiers in Surgery, 11, 1375502.</t>
  </si>
  <si>
    <t>https://doi.org/10.3389/fsurg.2024.1375502</t>
  </si>
  <si>
    <t>Demir GO, Alver A, Baltacioglu E. Evaluation of Serum and Salivary Lipid Peroxidation Levels According to Periodontitis Type. Med Bull Haseki. 2024 Jun;62(3):141-148.</t>
  </si>
  <si>
    <t>https://doi:10.4274/haseki.galenos.2024.9522.</t>
  </si>
  <si>
    <t>Arcas VC, Fratila AM, Moga DFC, Roman-Filip I, Arcas AC, Roman-Filip C, Sava M. A Literature Review and Meta-Analysis on the Potential Use of miR-150 as a Novel Biomarker in the Detection and Progression of Multiple Sclerosis. J Pers Med. 2024 Jul 31;14(8):815.</t>
  </si>
  <si>
    <t>https://doi: 10.3390/jpm14080815.</t>
  </si>
  <si>
    <t>Tene, T.; Fratila, A.M.; Arcas, V.C.; Sava, M.; Roman-Filip, C. Diode Laser with Scaling and Root Planing for Treating Generalized Periodontitis: Case Report and Analysis of the Relevant Literature. Reports 2024, 7, 109.</t>
  </si>
  <si>
    <t>https://doi.org/10.3390/reports7040109</t>
  </si>
  <si>
    <t>V Dumitrescu, D Serban, DO Costea, D Dumitrescu, F Bobirca, B Geavlete, DG Bratu, L Tribus, C Serboiu, C Alius, C Tudor, AM Dascalu, MS Tudosie, B Serban, DF Moga</t>
  </si>
  <si>
    <t>Transabdominal Preperitoneal Versus Lichtenstein Procedure for Inguinal Hernia Repair
in Adults: A Comparative Evaluation of the Early Postoperative Pain and Outcomes.</t>
  </si>
  <si>
    <t>Hu, Y., Zhang, Z., Wang, F., &amp; Qiu, X. (2024). Comparison of modified tumescent and conventional laparoscopic transabdominal preperitoneal inguinal hernia repair: a retrospective clinical study. Journal of International Medical Research, 52(1), 03000605231220789.</t>
  </si>
  <si>
    <t>https://doi.org/10.1177/03000605231220789</t>
  </si>
  <si>
    <t>Kollampare SG, Philip AM, Rai RA.Postoperative Outcomes in Patients undergoing Transabdominal Preperitoneal Repair versus Lichtenstein’s Repair for Inguinal Hernia: A Prospective Cohort StudyJ Clin of Diagn Res.2024; 18(2):PC01-PC04</t>
  </si>
  <si>
    <t>https://www.doi.org/10.7860/JCDR/2024/66940/19065</t>
  </si>
  <si>
    <t>D Moga, F Buia, V Oprea</t>
  </si>
  <si>
    <t>Laparo-endoscopic repair of ventral hernia and rectus diastasis</t>
  </si>
  <si>
    <t>Ferrara F, Fiori F. Laparoendoscopic extraperitoneal surgical techniques for ventral hernias and diastasis recti repair: a systematic review. Hernia. 2024 Dec;28(6):2111-2124.</t>
  </si>
  <si>
    <t>https://doi: 10.1007/s10029-024-03144-3.</t>
  </si>
  <si>
    <t>Arcas, VC (Arcas, Vasile Calin) [1] ; Fratila, AM (Fratila, Anca Maria) [2] , [3] ; Moga, DFC (Moga, Doru Florian Cornel) [2] , [3] ; Roman-Filip, I (Roman-Filip, Iulian) [4] ; Arcas, AMC (Arcas, Ana-Maria Cristina) [5] ; Roman-Filip, C (Roman-Filip, Corina) [2] , [6] ; Sava, M (Sava, Mihai) [2] , [6]</t>
  </si>
  <si>
    <t>Moga, D (Moga, Doru) [1] , [2] ; Popentiu, A (Popentiu, Adrian) [1] , [2] ; Popa, D (Popa, Daniel) [2] , [3]</t>
  </si>
  <si>
    <t>Laparoscopic Wedge Resection for Gastric Mesenchymal Tumor - Small Case Series</t>
  </si>
  <si>
    <t>Moga D-F-C, Vlădoiu G, Frățilă A-M, Dan A-A, Popa D, Oprea V. Understanding Gastric GIST: From Pathophysiology to Personalized Treatment. Journal of Clinical Medicine. 2024; 13(14):3997. https://doi.org/10.3390/jcm13143997</t>
  </si>
  <si>
    <t>Moga, D (Moga, Doru), Oprea, V (Oprea, Valentin)</t>
  </si>
  <si>
    <t>Open Anterior Component Separation for Complex Incisional and Ventral Hernias—When and How? Case Series Analysis</t>
  </si>
  <si>
    <t>Thaver, Sivenderen; Kader, Shakeel;
Moodley, Yoshan; Cheddie, Shalen. Evaluation of outcomes following large ventral hernia repair with the component separation technique at a regional South African hospital. Surgical ChroniclesVolume 29, Issue 1, Pages 68 - 74 January 2024</t>
  </si>
  <si>
    <t>https://15109xhf6-y-https-www-scopus-com.z.e-nformation.ro/record/display.uri?eid=2-s2.0-85198122082&amp;origin=resultslist&amp;sort=plf-f&amp;cite=2-s2.0-85134677345&amp;src=s&amp;imp=t&amp;sid=5dd2b24d3615bd297e4399edb9ed50c9&amp;sot=cite&amp;sdt=a&amp;sl=0&amp;relpos=0&amp;citeCnt=0&amp;searchTerm=</t>
  </si>
  <si>
    <t>Oprea, Valentin;
Grad, Ovidiu;
Gheorghescu, Dan;
Moga, Doru</t>
  </si>
  <si>
    <t>Transinguinal preperitoneal mesh plasty – An alternative or a dispensable technique? A prospective analyze vs Lichtenstein repair for complex unilateral groin hernias</t>
  </si>
  <si>
    <t>Blake K, Fullington N and Reinhorn M (2025) A Call to Change the Nomenclature of “Open” Inguinal Hernia Repair. J. Abdom. Wall Surg. 3:13868. doi: 10.3389/jaws.2024.13868</t>
  </si>
  <si>
    <t>https://www.frontierspartnerships.org/journals/journal-of-abdominal-wall-surgery/articles/10.3389/jaws.2024.13868/full</t>
  </si>
  <si>
    <t>Victoria Birlutiu,Elena-Simona Dobritoiu, Andreea Magdalena Ghibu, Rares Mircea Birlutiu, Boicean Loredana Camelia ( Lucian Blaga University of Sibiu, Faculty of Medicine, Sibiu, Romania
bAcademic Emergency Hospital Sibiu, Infectious Diseases Clinic, Sibiu, Romania
cLucian Blaga University of Sibiu, Romania
dFOISOR Clinical Hospital of Orthopedics, Traumatology, and Osteoarticular TB, Bucharest, Romania
eAcademic Emergency Hospital Sibiu, Sibiu, Romania.</t>
  </si>
  <si>
    <t>Splenic abscesses in the new millenium - a systematic review,Ooi, DQH (Ooi, Daniel Quan Hui) ; Ooi, JQC (Ooi, Joshua Quan Chen) ; Ooi, LLPJ (Ooi, London Lucien Peng Jin), 
ANZ JOURNAL OF SURGERY</t>
  </si>
  <si>
    <t>Splenic abscesses in the new millenium - a systematic review-Web of Science Core Collection</t>
  </si>
  <si>
    <t>Birlutiu, V (Birlutiu, Victoria) ; Neamtu, B (Neamtu, Bogdan) ; Birlutiu, RM (Birlutiu, Rares-Mircea) ; Ghibu, AM (Ghibu, Andreea Magdalena) ; Dobritoiu, ES (Dobritoiu, Elena Simona) (Lucian Blaga University of Sibiu, Faculty of Medicine, Sibiu, Romania
bAcademic Emergency Hospital Sibiu, Infectious Diseases Clinic, Sibiu, Romania
cLucian Blaga University of Sibiu, Romania
dFOISOR Clinical Hospital of Orthopedics, Traumatology, and Osteoarticular TB, Bucharest, Romania
eAcademic Emergency Hospital Sibiu, Sibiu, Romania.</t>
  </si>
  <si>
    <t>Interactions and Trends of Interleukins, PAI-1, CRP, and TNF-α in Inflammatory Responses during the Perioperative Period of Joint Arthroplasty: Implications for Pain Management-A Narrative Review, Cocea, AC (Cocea, Arabela-Codruta) ; Stoica, CI (Stoica, Cristian Ioan),
JOURNAL OF PERSONALIZED MEDICINE</t>
  </si>
  <si>
    <t>Interactions and Trends of Interleukins, PAI-1, CRP, and TNF-α in Inflammatory Responses during the Perioperative Period of Joint Arthroplasty: Implications for Pain Management-A Narrative Review-Web of Science Core Collection</t>
  </si>
  <si>
    <t>Mónika Korodi 1, István Horváth 2, Kinga Rákosi 3, Zsuzsanna Jenei 4, Gabriella Hudák 4, Melinda Kákes 5, Katalin Dallos-Fejér 4, Enikő Simai 6, Orsolya Páll 2, Natalia Staver 5, Violeta Briciu 7, Mihaela Lupșe 7, Mirela Flonta 8, Ariana Almaș 8, Victoria Birlutiu 9, Claudia Daniela Lupu 10, Andreea Magdalena Ghibu 10, Dana Pianoschi 8, Livia-Maria Terza 4, Szilard N Fejer 11 (  a Pro-Vitam Ltd., Muncitorilor Street 16, Sfantu Gheorghe, Covasna 520032, Romania
 bInstitute of Chemistry, University of Pécs, Ifjúság Street 6, Pécs 7624, Hungary
 c Faculty of Technical and Human Sciences, Sapientia Hungarian University of Transylvania, Corunca 1c, Targu Mures 540485, Romania
 dPromedical Center Ltd., Caisului Street 16, Cluj-Napoca, Cluj 400487, Romania
 e Benedek Geza Hospital for Rehabilitation of Cardiovascular Disease, Mihai Eminescu Street 160, Covasna, Covasna 525200, Romania
 f Clinical Hospital of Infectious Diseases, Iuliu Moldovan Street 23, Cluj-Napoca, Cluj 400348, Romania
 g Department of Infectious Diseases, University of Medicine and Pharmacy Iuliu Hatieganu, Iuliu Moldovan Street 23, Cluj-Napoca, Cluj 400348, Romania
 hFaculty of Medicine, Lucian Blaga University of Sibiu, 2A Lucian Blaga Street, Sibiu, Sibiu 550169, Romania
 i Infectious Diseases Clinic, Academic Emergency Hospital Sibiu, 2-4 Corneliu Coposu Bld., Sibiu, Sibiu 550245, Romania
 j Proel Biotech Ltd., Muncitorilor Street 16, Sfantu Gheorghe, Covasna 520032, Romania)</t>
  </si>
  <si>
    <t>Longitudinal determination of BNT162b2 vaccine induced strongly binding SARS-CoV-2 IgG antibodies in a cohort of Romanian healthcare workers</t>
  </si>
  <si>
    <t>COVID-19 Immunity in the Cohort of IRCCS San Raffaele Hospital Employees after BNT162b2 Vaccination: A Retrospective Observational Study, Stocchi, M (Stocchi, Manuel) ; Melodia, P (Melodia, Pietro) ; Lucini, A (Lucini, Alessandra) ; De Lorenzo, R (De Lorenzo, Rebecca) ; Pozzi, C (Pozzi, Carola) ; Rovere-Querini, P (Rovere-Querini, Patrizia) ; Odone, A (Odone, Anna) ; Renzi, C (Renzi, Cristina) ; Signorelli, C (Signorelli, Carlo), ANNALI DI IGIENE MEDICINA PREVENTIVA E DI COMUNITA</t>
  </si>
  <si>
    <t>COVID-19 Immunity in the Cohort of IRCCS San Raffaele Hospital Employees after BNT162b2 Vaccination: A Retrospective Observational Study-Web of Science Core Collection</t>
  </si>
  <si>
    <t>Impacts of Vaccination and Severe Acute Respiratory Syndrome Coronavirus 2 Variants Alpha and Delta on Coronavirus Disease 2019 Transmission Dynamics in Four Metropolitan Areas of the United States, Mallela, A (Mallela, Abhishek) ; Chen, Y (Chen, Ye) ; Lin, YT (Lin, Yen Ting) ; Miller, EF (Miller, Ely F.) ; Neumann, J (Neumann, Jacob) ; He, ZL (He, Zhili) ; Nelson, KE (Nelson, Kathryn E.) ; Posner, RG (Posner, Richard G.) ; Hlavacek, WS (Hlavacek, William S.), BULLETIN OF MATHEMATICAL BIOLOGY</t>
  </si>
  <si>
    <t>Impacts of Vaccination and Severe Acute Respiratory Syndrome Coronavirus 2 Variants Alpha and Delta on Coronavirus Disease 2019 Transmission Dynamics in Four Metropolitan Areas of the United States-Web of Science Core Collection</t>
  </si>
  <si>
    <t>Identification of Factors Associated with Mortality in the Elderly Population with SARS-CoV-2 Infection: Results from a Longitudinal Observational Study from Romania, Birlutiu, V (Birlutiu, Victoria) ; Neamtu, B (Neamtu, Bogdan) ; Birlutiu, RM (Birlutiu, Rares-Mircea),PHARMACEUTICALS</t>
  </si>
  <si>
    <t>Identification of Factors Associated with Mortality in the Elderly Population with SARS-CoV-2 Infection: Results from a Longitudinal Observational Study from Romania-Web of Science Core Collection</t>
  </si>
  <si>
    <t>Barbu A (Spital Pediatrie Sibiu), Neamtu B (ULBS), Zahan M (UASVM Cluj), Iancu GM (ULBS), Bacila C (ULBS), Miresan V (UASVM Cluj)</t>
  </si>
  <si>
    <t>Sarkar Z, Singh H, Iqubal MK, Baboota S, Khan S, Parveen R, Ali J. Involvement of macromolecules in 3D printing for wound healing management: A narrative review,
International Journal of Biological Macromolecules, 282 (3)+D32, 2024, 136991, ISSN 0141-8130,https://doi.org/10.1016/j.ijbiomac.2024.136991.</t>
  </si>
  <si>
    <t>https://1510auqs6-y-https-www-sciencedirect-com.z.e-nformation.ro/science/article/pii/S0141813024078000?via%3Dihub</t>
  </si>
  <si>
    <t>Anjana K, Arunkumar K. Brown algae biomass for fucoxanthin, fucoidan and alginate; update review on structure, biosynthesis, biological activities and extraction valorisation,
International Journal of Biological Macromolecules, 280 (2), 2024, 135632, ISSN 0141-8130, https://doi.org/10.1016/j.ijbiomac.2024.135632.</t>
  </si>
  <si>
    <t>https://1510auqs6-y-https-www-sciencedirect-com.z.e-nformation.ro/science/article/pii/S0141813024064407?via%3Dihub</t>
  </si>
  <si>
    <t>Elnaz Sarrami-Foroushani, Maryam Yavari, Atefeh Zarepour, Arezoo Khosravi, Siavash Iravani, Ali Zarrabi, Nature-inspired healing: Biomimetic nanomaterials for advanced wound management,
Materials Today Sustainability, 28, 2024, 100975, ISSN 2589-2347, https://doi.org/10.1016/j.mtsust.2024.100975.</t>
  </si>
  <si>
    <t>https://1510auqs6-y-https-www-sciencedirect-com.z.e-nformation.ro/science/article/pii/S2589234724003117?via%3Dihub</t>
  </si>
  <si>
    <t>Tibatan, M. A., Katana, D., &amp; Yin, C. M. (2024). The emerging role of nanoscaffolds in chronic diabetic wound healing: a new horizon for advanced therapeutics. Journal of Biomaterials Science, Polymer Edition, 1–32. https://doi.org/10.1080/09205063.2024.2402148</t>
  </si>
  <si>
    <t>https://www.tandfonline.com/doi/citedby/10.1080/09205063.2024.2402148?scroll=top&amp;needAccess=true</t>
  </si>
  <si>
    <t>Sarthi S, Bhardwaj H, Jangde RK, Advances in nucleic acid delivery strategies for diabetic wound therapy, Journal of Clinical &amp; Translational Endocrinology,
37, 2024, 100366, ISSN 2214-6237, https://doi.org/10.1016/j.jcte.2024.100366.</t>
  </si>
  <si>
    <t>https://1510auqs6-y-https-www-sciencedirect-com.z.e-nformation.ro/science/article/pii/S2214623724000371?via%3Dihub</t>
  </si>
  <si>
    <t>Bibire T, Dănilă R, Yilmaz CN, Verestiuc L, Nacu I, Ursu RG, Ghiciuc CM. In Vitro Biological Evaluation of an Alginate-Based Hydrogel Loaded with Rifampicin for Wound Care. Pharmaceuticals. 2024; 17(7):943. https://doi.org/10.3390/ph17070943</t>
  </si>
  <si>
    <t>Petrova VA, Poshina DN, Golovkin AS, Mishanin AI, Zhuravskii SG, Yukina GY, Naumenko MY, Sukhorukova EG, Savin NA, Erofeev AS, et al. Electrospun Composites of Chitosan with Cerium Oxide Nanoparticles for Wound Healing Applications: Characterization and Biocompatibility Evaluation In Vitro and In Vivo. Polymers. 2024; 16(13):1787. https://doi.org/10.3390/polym16131787</t>
  </si>
  <si>
    <t>Arunim, Sarita, Mishra, R. et al. Natural biopolymer-based hydrogels: an advanced material for diabetic wound healing. Diabetol Int 15, 719–731 (2024). https://doi.org/10.1007/s13340-024-00737-2</t>
  </si>
  <si>
    <t>https://1510guqsg-y-https-link-springer-com.z.e-nformation.ro/article/10.1007/s13340-024-00737-2</t>
  </si>
  <si>
    <t>Torabi, S., &amp; Hassanzadeh-Tabrizi, S. A. (2024). Effective antibacterial agents in modern wound dressings: a review. Biofouling, 40(5–6), 305–332. https://doi.org/10.1080/08927014.2024.2358913</t>
  </si>
  <si>
    <t>https://www.tandfonline.com/doi/full/10.1080/08927014.2024.2358913</t>
  </si>
  <si>
    <t>Chen S, Wang Y, Bao S, Yao L, Fu X, Yu Y, Lyu H, Pang H, Guo S, Zhang H, Zhou P and Zhou Y (2024) Cerium oxide nanoparticles in wound care: a review of mechanisms and therapeutic applications. Front. Bioeng. Biotechnol. 12:1404651. doi: 10.3389/fbioe.2024.1404651</t>
  </si>
  <si>
    <t>Yan Wang, Zhichao Zheng, Janak L. Pathak, Haoyu Cheng, Sizhen Huang, Zi Fu, Ping Li, Lihong Wu, Huade Zheng, GHK-Cu/Pionin-loaded in situ electrospun PVB/PVP smart dressing promotes wound healing via anti-oxidant, anti-inflammatory, antimicrobial, and tissue regenerative effects, Chemical Engineering Journal, Volume 492, 2024, 152154, ISSN 1385-8947, https://doi.org/10.1016/j.cej.2024.152154.</t>
  </si>
  <si>
    <t>https://1510auqs6-y-https-www-sciencedirect-com.z.e-nformation.ro/science/article/pii/S1385894724036416?via%3Dihub</t>
  </si>
  <si>
    <t>Fan, W., Yang, X., Hu, X. et al. A novel conductive microtubule hydrogel for electrical stimulation of chronic wounds based on biological electrical wires. J Nanobiotechnol 22, 258 (2024). https://doi.org/10.1186/s12951-024-02524-2</t>
  </si>
  <si>
    <t>https://jnanobiotechnology.biomedcentral.com/articles/10.1186/s12951-024-02524-2</t>
  </si>
  <si>
    <t>Kumar, M., Kumar, D., Kumar, D. et al. Therapeutic Potential of Nanocarrier Mediated Delivery of Peptides for Wound Healing: Current Status, Challenges and Future Prospective. AAPS PharmSciTech 25, 108 (2024). https://doi.org/10.1208/s12249-024-02827-5</t>
  </si>
  <si>
    <t>https://1510guqsg-y-https-link-springer-com.z.e-nformation.ro/article/10.1208/s12249-024-02827-5</t>
  </si>
  <si>
    <t>Sun, M., Sun, H., Jiang, S., and Tian, Y. (2024). “Thermosensitive injectable polysaccharide-based hydrogels: Gelation mechanisms, synthetic strategies, biomedical applications, and challenges,” BioResources 19(2), 4015-4039.</t>
  </si>
  <si>
    <t>https://bioresources.cnr.ncsu.edu/resources/thermosensitive-injectable-polysaccharide-based-hydrogels-gelation-mechanisms-synthetic-strategies-biomedical-applications-and-challenges/</t>
  </si>
  <si>
    <t>Na Li, Xiaohuan Lu, Yueying Yang, Shan Ning, Ye Tian, Mengyuan Zhou, Zheng Wang, Lin Wang, Jianfeng Zang. Calcium Peroxide-Based Hydrogel Patch with Sustainable Oxygenation for Diabetic Wound Healing. Advances Healthcare Materials. 13(16):2303314, 2024</t>
  </si>
  <si>
    <t>https://1511huqsh-y-https-onlinelibrary-wiley-com.z.e-nformation.ro/doi/10.1002/adhm.202303314</t>
  </si>
  <si>
    <t>Shuo Xu, Shaorong Yan, Jun You, Xiaochen Wu. Antibacterial Micelles-Loaded Carboxymethyl Chitosan/Oxidized Konjac Glucomannan Composite Hydrogels for Enhanced Wound Repairing. ACS Applied Materials &amp; Interfaces, 16(11):13563-13572, 2024</t>
  </si>
  <si>
    <t>https://pubs.acs.org/doi/10.1021/acsami.3c19268</t>
  </si>
  <si>
    <t>Zamani S, Salehi M, Ehterami A, Fauzi MB, Abbaszadeh-Goudarzi G. Assessing the efficacy of curcumin-loaded alginate hydrogel on skin wound healing: A gene expression analysis. Journal of Biomaterials Applications. 2024;38(9):957-974. doi:10.1177/08853282241238581</t>
  </si>
  <si>
    <t>https://1511suqsk-y-https-journals-sagepub-com.z.e-nformation.ro/doi/10.1177/08853282241238581</t>
  </si>
  <si>
    <t>Luu, ND.H., Nguyen, M.N., Dang, L.H. et al. Antibacterial and biocompatible wound dressing based on green-synthesized copper nanoparticles and alginate. Journal of Materials Research 39, 955–967 (2024). https://doi.org/10.1557/s43578-024-01283-y</t>
  </si>
  <si>
    <t>https://1510guqsg-y-https-link-springer-com.z.e-nformation.ro/article/10.1557/s43578-024-01283-y</t>
  </si>
  <si>
    <t>Wang N, Wei Y, Hu Y, Sun X, Wang X. Microfluidic Preparation of pH-Responsive Microsphere Fibers and Their Controlled Drug Release Properties. Molecules. 2024; 29(1):193. https://doi.org/10.3390/molecules29010193</t>
  </si>
  <si>
    <t>https://www.mdpi.com/1420-3049/29/1/193</t>
  </si>
  <si>
    <t>Bikash K. Pradhan, Somali Dhal, Kunal Pal. 16-Essential oil-based antimicrobial food packaging systems, Editor(s): Kunal Pal, Preetam Sarkar, Miguel Ângelo Cerqueira, Advances in Biopolymers for Food Science and Technology, Elsevier, 2024, Pages 391-417, ISBN 9780443190056, https://doi.org/10.1016/B978-0-443-19005-6.00016-5.</t>
  </si>
  <si>
    <t>https://1510auqux-y-https-www-sciencedirect-com.z.e-nformation.ro/science/article/abs/pii/B9780443190056000165?via%3Dihub</t>
  </si>
  <si>
    <t>Tejaswini Kolipaka, Giriraj Pandey, Noella Abraham, Dadi A. Srinivasarao, Rajeev Singh Raghuvanshi, P.S. Rajinikanth, Vidya Tickoo, Saurabh Srivastava,
Stimuli-responsive polysaccharide-based smart hydrogels for diabetic wound healing: Design aspects, preparation methods and regulatory perspectives,
Carbohydrate Polymers, Volume 324, 2024, 121537, ISSN 0144-8617, https://doi.org/10.1016/j.carbpol.2023.121537.</t>
  </si>
  <si>
    <t>https://www.sciencedirect.com/science/article/abs/pii/S0144861723010020?getft_integrator=scopus&amp;pes=vor&amp;utm_source=scopus</t>
  </si>
  <si>
    <t>Bernardo, M.P., Pasquini, D. &amp; Mattoso, L.H.C. Enhanced antibacterial activity of wound dressings based on alginate/hydroxyapatite modified with copper and naproxen. Journal of Materials Research 39, 762–773 (2024). https://doi.org/10.1557/s43578-023-01266-5</t>
  </si>
  <si>
    <t>Sun M, Sun H, Shuo J, Ye T, Ying L, Miao L. Research and application progress on polysaccharides-based thermosensitive injectable hydrogels. Jingxi Huagong/Fine ChemicalsVolume 41, Issue 8, Pages 1679 - 1692, August 2024</t>
  </si>
  <si>
    <t>https://www.chndoi.org/Resolution/Handler?doi=10.13550/j.jxhg.20230931</t>
  </si>
  <si>
    <t>Soniya Sarthi, Harish Bhardwaj, Rajendra Kumar Jangde, Advances in nucleic acid delivery strategies for diabetic wound therapy, Journal of Clinical &amp; Translational Endocrinology, Volume 37, 2024, 100366, ISSN 2214-6237, https://doi.org/10.1016/j.jcte.2024.100366.</t>
  </si>
  <si>
    <t>https://1510auqux-y-https-www-sciencedirect-com.z.e-nformation.ro/science/article/pii/S2214623724000371?via%3Dihub</t>
  </si>
  <si>
    <t>Mariam M. Abady, Amal M. Shawky, Fathi A. Sakr, Dina Mostafa Mohammed, Emad S. Goda. Recent Advancements in Biosensors Using Biopolymers. Bio-Based Polymers: Farm to Industry. Volume 2: Current Trends and Applications, Chapter 5pp 81-112, ACS Symposium SeriesVol. 1486, eISBN: 9780841296558, 2024</t>
  </si>
  <si>
    <t>https://pubs.acs.org/doi/abs/10.1021/bk-2024-1486.ch005</t>
  </si>
  <si>
    <t>Biswal, Trinath. "10 Future perspectives of biopolymeric industry". Biopolymer Conjugates: Industrial Applications, edited by Swati Sharma and Ashok Kumar Nadda, Berlin, Boston: De Gruyter, 2024, pp. 223-246. https://doi.org/10.1515/9783110785838-010</t>
  </si>
  <si>
    <t>https://1510tuqwa-y-https-www-degruyter-com.z.e-nformation.ro/document/doi/10.1515/9783110785838-010/html</t>
  </si>
  <si>
    <t>Biswal, Trinath. "Future perspectives of biopolymeric industry" Physical Sciences Reviews, vol. 9, no. 9, 2024, pp. 2965-2988. https://doi.org/10.1515/psr-2022-0192</t>
  </si>
  <si>
    <t>https://1510tuqwa-y-https-www-degruyter-com.z.e-nformation.ro/document/doi/10.1515/psr-2022-0192/html</t>
  </si>
  <si>
    <t>Sun M, Sun H, Shuo J, Ye T, Ying L,</t>
  </si>
  <si>
    <t>https://onlinelibrary.wiley.com/doi/epdf/10.1002/mabi.202300349?getft_integrator=scopus&amp;src=getftr&amp;utm_source=scopus</t>
  </si>
  <si>
    <t>Endres L (UMF Oradea), Tit DM (UMF Oradea), Bungau S (UMF Oradea), Pascalau NA (UMF Oradea), Maghiar Țodan L (UMF Oradea), Bimbo-Szuhai E (UMF Oradea), Iancu GM (ULBS), Negrut N (UMF Oradea)</t>
  </si>
  <si>
    <t>Incidence and Clinical Implications of Autoimmune Thyroiditis in the Development of Acne in Young Patients</t>
  </si>
  <si>
    <t>You R, Duan J, Zhou Y, Yu J, Zou P, Wei Y, Chai K, Zeng Z, Xiao Y, Yuan L and Xiao R (2024) The causal effects of inflammatory and autoimmune skin diseases on thyroid diseases: evidence from Mendelian randomization study. Front. Endocrinol. 15:1388047. doi: 10.3389/fendo.2024.1388047</t>
  </si>
  <si>
    <t>https://www.frontiersin.org/journals/endocrinology/articles/10.3389/fendo.2024.1388047/full</t>
  </si>
  <si>
    <t>Diop A, Diadie S, Ndiaye MT, Faye MF, Tounsi I,
Seck A, Diédhiou D, Diatta BA, Ndiaye M, Lèye A, Ly F, Niang SO.
Dermatological manifestations and associated factors in patients with
Graves’ disease in Dakar. IP Indian J Clin Exp Dermatol
2024;10(4):454-460.</t>
  </si>
  <si>
    <t>https://www.ijced.org/article-details/23239</t>
  </si>
  <si>
    <t>Bungau AF, Tit DM, Bungau SG, Vesa CM, Radu A-F, Marin RC, Endres LM, Moleriu L-C. Exploring the Metabolic and Endocrine Preconditioning Associated with Thyroid Disorders: Risk Assessment and Association with Acne Severity. International Journal of Molecular Sciences. 2024; 25(2):721. https://doi.org/10.3390/ijms25020721</t>
  </si>
  <si>
    <t>https://www.mdpi.com/1422-0067/25/2/721</t>
  </si>
  <si>
    <t>Ungureanu L (UMF Cluj), Apostu AP (UMF Cluj), Vesa ȘC (UMF Cluj), Cășeriu AE (UMF Cluj), Frățilă S (UMF Oradea), Iancu G (ULBS), Bejinariu N (Santomar Cluj), Munteanu M (Insitut Oncologic Cluj), Șenilă SC (UMF Cluj), Vasilovici A (UMF Cluj)</t>
  </si>
  <si>
    <t>Impact of the COVID-19 Pandemic on Melanoma Diagnosis in Romania—Data from Two University Centers</t>
  </si>
  <si>
    <t>Pellegrini C, Caini S, Gaeta A, Lucantonio E, Mastrangelo M, Bruni M, Esposito M, Doccioli C, Queirolo P, Tosti G, et al. Impact of COVID-19 Pandemic on Delay of Melanoma Diagnosis: A Systematic Review and Meta-Analysis. Cancers. 2024; 16(22):3734. https://doi.org/10.3390/cancers16223734</t>
  </si>
  <si>
    <t>https://www.mdpi.com/2072-6694/16/22/3734</t>
  </si>
  <si>
    <t>Flavia Pennisi , Stefano Odelli , Stefania Borlini , Federica Morani , Carlo Signorelli , Cristina Renzi. Impact of the Covid pandemic on timely cancer diagnosis across
European healthcare settings: a scoping review. Ann Ig. 2024 Mar-Apr; 36(2): 194-214 doi: 10.7416/ai.2024.2596</t>
  </si>
  <si>
    <t>https://annali-igiene.it/articoli/2024/2/Pennisi.pdf</t>
  </si>
  <si>
    <t>Jelena Nikolić, Marija Marinković, Mladen Jovanović, Ivana Mijatov, Dragana Leković-Stojanov, Stefan Kecman. Insight into the management of patients with melanoma in times of the COVID-19 pandemic – a single-center experience. Vojnosanit Pregl 2024; 81(4): 197–202.</t>
  </si>
  <si>
    <t>https://doiserbia.nb.rs/Article.aspx?ID=0042-84502400010N</t>
  </si>
  <si>
    <t>Nurla LA, Forsea AM. Melanoma epidemiology in Europe: what is new? Ital J Dermatol Venereol 2024;159:128-34. DI: 10.23736/S2784-8671.24.07811-3</t>
  </si>
  <si>
    <t>https://www.minervamedica.it/en/journals/Ital-J-Dermatol-Venereol/article.php?cod=R23Y2024N02A0128</t>
  </si>
  <si>
    <t>Díaz-Calvillo, P., Muñoz-Barba, D., Ureña-Paniego, C., Maul, L. V., Cerminara, S., Kostner, L., … Arias-Santiago, S. (2024). Effects of COVID-19 Pandemic on the Diagnosis of Melanoma and Keratinocyte Carcinomas: a Systematic Review and Meta-analysis. Acta Dermato-Venereologica, 104, adv19460. https://doi.org/10.2340/actadv.v104.19460</t>
  </si>
  <si>
    <t>https://medicaljournalssweden.se/actadv/article/view/19460</t>
  </si>
  <si>
    <t>Iancu GM (ULBS), Molnar E (SCJUS), Ungureanu L (UMF Cluj), Șenilă SC (UMF Cluj), Hașegan A (ULBS), Rotaru M (SCJUS)</t>
  </si>
  <si>
    <t>SARS-CoV-2 Infection—A Trigger Factor for Telogen Effluvium: Review of the Literature with a Case-Based Guidance for Clinical Evaluation</t>
  </si>
  <si>
    <t>Jee Woong Choi, Hyoung Soo Park, Sang Seok Kim, Chang-Hun Huh, Ohsang Kwon, Bark-Lynn Lew, Moon Bum Kim, The Korean Society of Hair Research, Impact of the COVID-19 pandemic on telogen effluvium: a nationwide multicentre interrupted time series study, Clinical and Experimental Dermatology, Volume 49, Issue 12, December 2024, Pages 1627–1632, https://doi.org/10.1093/ced/llae331</t>
  </si>
  <si>
    <t>https://academic.oup.com/ced/article-abstract/49/12/1627/7762791?redirectedFrom=fulltext&amp;login=false</t>
  </si>
  <si>
    <t>Bedair, N.I., Abdelaziz, A.S., Abdelrazik, F.S. et al. Post Covid telogen effluvium: the diagnostic value of serum ferritin biomarker and the preventive value of dietary supplements. a case control study. Arch Dermatol Res 316, 336 (2024). https://doi.org/10.1007/s00403-024-03004-1</t>
  </si>
  <si>
    <t>https://1510guqsg-y-https-link-springer-com.z.e-nformation.ro/article/10.1007/s00403-024-03004-1</t>
  </si>
  <si>
    <t>Awad, N.E.H.A., Obaid, Z.M., Zaky, M.S. et al. Hair disorders associated with post-COVID-19 infection in females: a cross-sectional study. Ir J Med Sci 193, 761–767 (2024). https://doi.org/10.1007/s11845-023-03509-0</t>
  </si>
  <si>
    <t>https://1510guqxd-y-https-link-springer-com.z.e-nformation.ro/article/10.1007/s11845-023-03509-0</t>
  </si>
  <si>
    <t>Kubaisi TA. Acute Versus Chronic Telogen Hair Loss: A Review of the Knowledge and Recent Facts. Anb. Med. J. 20(2): 118–125, 2024</t>
  </si>
  <si>
    <t>https://amj.uoanbar.edu.iq/article_183605_8a5f4707275a1b6156d43d87536a1d7f.pdf</t>
  </si>
  <si>
    <t>Rotaru M (SCJUS), Iancu GM (ULBS), Matran IM (student UMF Mures)</t>
  </si>
  <si>
    <t>Importance of food in the control of inflammation in atopic dermatitis</t>
  </si>
  <si>
    <t>Ali S, Ion A, Orzan OA, Bălăceanu-Gurău B. Emerging Treatments and New Vehicle Formulations for Atopic Dermatitis. Pharmaceutics. 2024; 16(11):1425. https://doi.org/10.3390/pharmaceutics16111425</t>
  </si>
  <si>
    <t>https://www.mdpi.com/1999-4923/16/11/1425</t>
  </si>
  <si>
    <t>Birlutiu V (ULBS), Feiereisz AI (SCJUS), Oprica G (SCJUS), Dobritoiu S (ULBS), Rotaru M (SCJUS), Birlutiu RM (Spitalul Foisor Bucuresti), Iancu GM (ULBS)</t>
  </si>
  <si>
    <t>Birlutiu V, Neamtu B, Birlutiu R-M. Identification of Factors Associated with Mortality in the Elderly Population with SARS-CoV-2 Infection: Results from a Longitudinal Observational Study from Romania. Pharmaceuticals. 2024; 17(2):202. https://doi.org/10.3390/ph17020202</t>
  </si>
  <si>
    <t>Mihai I (ULBS), Boicean A (ULBS), Teodoru CA (ULBS), Grigore N (ULBS), Iancu GM (ULBS), Roman MD (ULBS), Mohor CI (ULBS), Todor SB (ULBS), Ichim C (ULBS), Matacuta IB (ULBS), Bacila C (ULBS), Bacalbasa N (UMF Bucuresti), Bolca CN (Canada), Hasegan A (ULBS)</t>
  </si>
  <si>
    <t>Feciche BO, Barbos V, Big A, Porav-Hodade D, Cumpanas AA, Latcu SC, Zara F, Barb AC, Dumitru C-S, Cut TG, et al. Posterior Retroperitoneal Laparoscopic Adrenalectomy: An Anatomical Essay and Surgical Update. Cancers. 2024; 16(22):3841. https://doi.org/10.3390/cancers16223841</t>
  </si>
  <si>
    <t>Chen M, Zhuang Y, Weng Z, Zhuang J, Chen L. Nursing care during management of recurrent pheochromocytoma: A case study. Nurs Crit Care. 2024;1‐5. doi:10.1111/nicc.13165</t>
  </si>
  <si>
    <t>https://1511huqsh-y-https-onlinelibrary-wiley-com.z.e-nformation.ro/doi/10.1111/nicc.13165</t>
  </si>
  <si>
    <t>Mihai I, Dura H, Teodoru CA, Todor SB, Ichim C, Grigore N, Mohor CI, Mihetiu A, Oprinca G, Bacalbasa N, et al. Intraoperative Ultrasound: Bridging the Gap between Laparoscopy and Surgical Precision during 3D Laparoscopic Partial Nephrectomies. Diagnostics. 2024; 14(9):942. https://doi.org/10.3390/diagnostics14090942</t>
  </si>
  <si>
    <t>Hașegan A, Mihai I, Teodoru CA, Matacuta IB, Dura H, Todor SB, Ichim C, Tanasescu D, Grigore N, Bolca CN, et al. Exploring the Challenges of Using Minimal Invasive Surgery to Treat Stress Urinary Incontinence: Insights from a Retrospective Case-Control Study. Diagnostics. 2024; 14(3):323. https://doi.org/10.3390/diagnostics14030323</t>
  </si>
  <si>
    <t>Yan W, Luo X, Gao QJ, Chen BF, Ye H. Analysis of Body Mass Index and Clinicopathological Factors in Patients with Papillary Thyroid Carcinoma. Diabetes Metab Syndr Obes. 2024;17:2013-2019</t>
  </si>
  <si>
    <t>Tsalis K, Ioannidis O, Savvala NA, Gkasdaris G, Christidis P, Anestiadou E, Mantzoros I, Pramateftakis M, Kotidis E, Ouzounidis N, Foutsitzis V, Symeonidis S, Bitsianis S, Cheva A, Angelopoulos S (2024) Thoracoabdominal approach to large adrenal tumors – when laparoscopic adrenalectomy is not enough: a retrospective four-year study. Folia Medica 66(5): 637-644.</t>
  </si>
  <si>
    <t>https://15109uqtu-y-https-www-scopus-com.z.e-nformation.ro/record/display.uri?eid=2-s2.0-85209161773&amp;origin=resultslist&amp;sort=plf-f&amp;cite=2-s2.0-85176435183&amp;src=s&amp;imp=t&amp;sid=72938f476c6d4bced7ca956f4970ac46&amp;sot=cite&amp;sdt=a&amp;sl=0&amp;relpos=3&amp;citeCnt=0&amp;searchTerm=</t>
  </si>
  <si>
    <t>Stanchev PE, Dimitrova M, Makakova D, Tilov B. Exploring the Differential Diagnosis of Adrenal Adenoma in the Context of Situs Ambiguous: A Clinical Case Study. Medicina. 2024; 60(12):2010. https://doi.org/10.3390/medicina60122010</t>
  </si>
  <si>
    <t>Birlutiu V (ULBS), Birlutiu RM (Spital Foisor Bucuresti), Iancu GM (ULBS)</t>
  </si>
  <si>
    <t>Pityriasis rosea Gibert triggered by SARS-CoV-2 infection A case report</t>
  </si>
  <si>
    <t>Zaborska, M., Chruszcz, M., Sadowski, J. et al. The most common skin symptoms in young adults and adults related to SARS-CoV-2 virus infection. Arch Dermatol Res 316, 292 (2024). https://doi.org/10.1007/s00403-024-02991-5</t>
  </si>
  <si>
    <t>https://1510guqsg-y-https-link-springer-com.z.e-nformation.ro/article/10.1007/s00403-024-02991-5</t>
  </si>
  <si>
    <t>Iancu GM (ULBS), Ocneanu A (Cabinet Derma Buzau), Rotaru M (SCJUS)</t>
  </si>
  <si>
    <t>Hydroxyurea-induced superinfected ulcerations: Two case reports and review of the literature</t>
  </si>
  <si>
    <t>Salmasi S, Hassan RA, Gafarzadeh Z, Dasanu CA. Nearly complete hair re-pigmentation in an older patient treated with hydroxyurea for essential thrombocytosis. Journal of Oncology Pharmacy Practice. 2024;0(0). doi:10.1177/10781552241285591</t>
  </si>
  <si>
    <t>https://1511suqta-y-https-journals-sagepub-com.z.e-nformation.ro/doi/10.1177/10781552241285591</t>
  </si>
  <si>
    <t>Apostu AP (UMF Cluj), Vesa SC (UMF Cluj), Fratila S (UMF Oradea), Iancu G (ULBS), Bejinariu N (Santomar Cluj), Muntean M (Institut Oncologic Cluj), Senila SC (UMF Cluj), Baba OA (Spital Infectioase Cluj), Secasan CP (Spital Derma Cluj), Ungureanu L (UMF Cluj)</t>
  </si>
  <si>
    <t>Rotaru M (SCJUS), Iancu GM (ULBS), Baldovin I (SCJUS)</t>
  </si>
  <si>
    <t>A prospective study on hyperhomocysteinemia as an aggravating factor in chronic venous insufficiency</t>
  </si>
  <si>
    <t>Quarto, G., Benassai, G., Colao, A. et al. Vein wall thickness and severity of pulmonary involvement due to sars n-cov2 virus infection. J Transl Med 22, 70 (2024). https://doi.org/10.1186/s12967-024-04857-w</t>
  </si>
  <si>
    <t>https://translational-medicine.biomedcentral.com/articles/10.1186/s12967-024-04857-w</t>
  </si>
  <si>
    <t>Mihulecea CR, Iancu GM (ULBS), Leventer M (Leventer Clinic Bucuresti), Rotaru M (SCJUS)</t>
  </si>
  <si>
    <t>The Many Roles of Dermoscopy in Melanoma Detection</t>
  </si>
  <si>
    <t>Li, X., Meng, X., Fan, H. et al. α5-nAChR/ADAM10 signaling mediates nicotine-related cutaneous melanoma progression via STAT3 activation. Arch Dermatol Res 316, 269 (2024). https://doi.org/10.1007/s00403-024-03110-0</t>
  </si>
  <si>
    <t>https://1510guqxd-y-https-link-springer-com.z.e-nformation.ro/article/10.1007/s00403-024-03110-0</t>
  </si>
  <si>
    <t>Birlutiu V (ULBS), Birlutiu RM (Spital Foisor Bucuresti), Baicu M (Spital Pediatrie Sibiu), Iancu GM (ULBS)</t>
  </si>
  <si>
    <t>A case report of double etiology of ecthyma gangrenosum Pseudomonas aeruginosa and Enterococcus faecalis in an immunocompromised child occurred during influenza evolution</t>
  </si>
  <si>
    <t>Anwar , T. ., Safdar, S. ., Qaisarani, S., Shafique, R., Kanwal , M., &amp; Haider, S. (2024). ECTHYMA GANGRENOSUM: CASE REPORT OF 5-MONTH-OLD FEMALE. Journal of Ayub Medical College Abbottabad, 36(2), 439–442. https://doi.org/10.55519/JAMC-02-12583</t>
  </si>
  <si>
    <t>https://jamc.ayubmed.edu.pk/jamc/index.php/jamc/article/view/12583</t>
  </si>
  <si>
    <t>Nicolae Florin Cofaru (ULBS), Valentin Oleksik (ULBS), Ileana Ioana Cofaru (ULBS), Carmen Mihaela Simion (ULBS), Mihai Dan Roman (ULBS), Ioana Codruta Lebada (ULBS), Sorin Radu Fleaca (ULBS)</t>
  </si>
  <si>
    <t>Geometrical Planning of the Medial Opening Wedge High Tibial Osteotomy-An Experimental Approach</t>
  </si>
  <si>
    <t>PARAMETRIZED CAD MODELLING OF THE PATHOLOGICAL HUMAN LOWER LIMB AFFECTED BY AXIAL DEVIATION IN STATIONARY POSITION AND DURING GAIT CYCLE Andrei-Horia BRĂNESCU, Nicolae Florin COFARU, Ileana Ioana COFARU, Eugen AVRIGEAN ACTA TECHNICA NAPOCENSIS
 Series: Applied Mathematics, Mechanics, and Engineering
 Vol. 67, Issue Special I, February, 2024</t>
  </si>
  <si>
    <t>A CAD-CAE MODELLING OF THE BIOMECHANICS OF THE BIPLANAR MEDIAL OPENING WEDGE HIGH TIBIAL OSTEOTOMY Cofaru, NF (Cofaru, Nicolae Florin) ; Cofaru, II (Cofaru, Ileana Ioana) ; Branescu, AH (Branescu, Andrei Horia) ; Avrigean, E (Avrigean, Eugen), ACTA TECHNICA NAPOCENSIS SERIES-APPLIED MATHEMATICS MECHANICS AND ENGINEERING
Volume67Issue1Page347-352Special IssueSI</t>
  </si>
  <si>
    <t>https://atna-mam.utcluj.ro/index.php/Acta/article/view/2390</t>
  </si>
  <si>
    <t>Adrian Hașegan
Adrian Hașegan,Ionela Mihai,Cosmin Adrian Teodoru,Ioana Bogdan Matacuta,Horațiu Dura,Samuel Bogdan Todor,Cristian Ichim,Denisa Tanasescu ,Nicolae Grigore,Ciprian Nicolae Bolca,Cosmin Ioan Mohor,Călin Ilie Mohor,Nicolae Bacalbașa,Dan Georgian Bratu, Adrian Boicean -ULBS</t>
  </si>
  <si>
    <t>Mattia Brigida 1 , Angela Saviano 2 , Carmine Petruzziello 3 , Luca Luigi Manetti 3 , Alessio Migneco 2 and Veronica Ojetti, Gut Microbiome Implication and Modulation in the
Management of Recurrent Urinary Tract Infection, Pathogens 2024, 13, 1028.</t>
  </si>
  <si>
    <t>https://doi.org/10.3390/pathogens13121028</t>
  </si>
  <si>
    <t>Catalin Vladut Ionut Feier 1,2ORCID,Razvan Constantin Vonica 3,*,Alaviana Monique Faur 4,Diana Raluca Streinu and Calin Muntean 
(1
First Discipline of Surgery, Department X-Surgery, “Victor Babes” University of Medicine and Pharmacy, 2 E. Murgu Sq., 300041 Timisoara, Romania
2
First Surgery Clinic, “Pius Brinzeu” Clinical Emergency Hospital, 300723 Timisoara, Romania
3
Preclinical Department, Discipline of Physiology, Faculty of General Medicine, “Lucian Blaga” University of Sibiu, 550169 Sibiu, Romania
4
Faculty of Medicine, “Victor Babes” University of Medicine and Pharmacy, 2 E. Murgu Sq., 300041 Timisoara, Romania
5
Department of Doctoral Studies, “Victor Babes” University of Medicine and Pharmacy, 2 E. Murgu Sq., 300041 Timisoara, Romania
6
Medical Informatics and Biostatistics, Department III-Functional Sciences, “Victor Babes” University of Medicine and Pharmacy, 2 E. Murgu Sq., 300041 Timisoara, Romania)</t>
  </si>
  <si>
    <t>Semaglutide (Ozempic®): a comprehensive review of its pharmacology, efficacy, and safety profile in type 2 diabetes mellitus and weight management
By
Vambe, SD (Vambe, S. D.) ; Zulu, W (Zulu, W.) ; Hough, E (Hough, E.) ; Luvhimbi, MJ (Luvhimbi, M. J.) ; Rwizi, S (Rwizi, S.) ; Bronkhorst, E (Bronkhorst, E.) - 
SA PHARMACEUTICAL JOURNAL</t>
  </si>
  <si>
    <t>https://www.webofscience.com/wos/woscc/full-record/WOS:001378836400006</t>
  </si>
  <si>
    <t>Potential Use of GLP-1 and GIP/GLP-1 Receptor Agonists for Respiratory Disorders: Where Are We at? - 
MEDICINA-LITHUANIA</t>
  </si>
  <si>
    <t>https://www.mdpi.com/1648-9144/60/12/2030</t>
  </si>
  <si>
    <t>Second Generation Anti-Obesity Medications, Chimatapu, SN; Mittelman, SD and Singhal, V</t>
  </si>
  <si>
    <t>https://onlinelibrary.wiley.com/doi/10.1002/edm2.70038</t>
  </si>
  <si>
    <t>Sentinel Lymph Node Biopsy in Breast Cancer Using Different Types of Tracers According to Molecular Subtypes and Breast Density-A Randomized Clinical Study
By
Faur, IF (Faur, Ionut Flaviu) ; Dobrescu, A (Dobrescu, Amadeus) ; Clim, IA (Clim, Ioana Adelina) ; Pasca, P (Pasca, Paul) ; Prodan-Barbulescu, C (Prodan-Barbulescu, Catalin) ; Tarta, C (Tarta, Cristi) ; Neamtu, C (Neamtu, Carmen) ; Isaic, A (Isaic, Alexandru) ; Brebu, D (Brebu, Dan) ; Braicu, V (Braicu, Vlad) ; - DIAGNOSTICS</t>
  </si>
  <si>
    <t>https://www.mdpi.com/2075-4418/14/21/2439</t>
  </si>
  <si>
    <t>The Potential Role of Glucagon-Like Peptide-1 (GLP-1) Receptor Agonists as a Type of Conservative Treatment of Endometrial Cancer in Women of Reproductive Age: A Review of the Literature and a Call for Study
By
Bourou, MZ (Bourou, Maria Zoi) ; Matsas, A (Matsas, Alkis) ; Valsamakis, G (Valsamakis, Georgios) ; Vlahos, N (Vlahos, Nikolaos) ; Panoskaltsis, T (Panoskaltsis, Theodoros) - 
CUREUS JOURNAL OF MEDICAL SCIENCE</t>
  </si>
  <si>
    <t>https://pmc.ncbi.nlm.nih.gov/articles/PMC11489137/</t>
  </si>
  <si>
    <t>Enhancing diagnostic precision in thyroid nodule assessment: evaluating the efficacy of a novel cell preservation technique in fine-needle aspiration cytology - 
FRONTIERS IN ENDOCRINOLOGY
By
Streinu, DR (Streinu, Diana-Raluca) ; Neagoe, OC (Neagoe, Octavian Constantin) ; Borlea, A (Borlea, Andreea) ; Icma, I (Icma, Ion) ; Derban, M (Derban, Mihnea) ; Stoian, D (Stoian, Dana)</t>
  </si>
  <si>
    <t>https://www.frontiersin.org/journals/endocrinology/articles/10.3389/fendo.2024.1438063/full</t>
  </si>
  <si>
    <t>Implications of GLP-1 Receptor Agonist on Thyroid Function: A Literature Review of Its Effects on Thyroid Volume, Risk of Cancer, Functionality and TSH Levels
By
Capuccio, S (Capuccio, Stefania) ; Scilletta, S (Scilletta, Sabrina) ; La Rocca, F (La Rocca, Francesca) ; Miano, N (Miano, Nicoletta) ; Di Marco, M (Di Marco, Maurizio) ; Bosco, G (Bosco, Giosiana) ; Barbagallo, FD (Barbagallo, Francesco Di Giacomo) ; Scicali, R (Scicali, Roberto) ; Piro, S (Piro, Salvatore) ; Di Pino, A (Di Pino, Antonino) - 
Implications of GLP-1 Receptor Agonist on Thyroid Function: A Literature Review of Its Effects on Thyroid Volume, Risk of Cancer, Functionality and TSH Levels
By
Capuccio, S (Capuccio, Stefania) ; Scilletta, S (Scilletta, Sabrina) ; La Rocca, F (La Rocca, Francesca) ; Miano, N (Miano, Nicoletta) ; Di Marco, M (Di Marco, Maurizio) ; Bosco, G (Bosco, Giosiana) ; Barbagallo, FD (Barbagallo, Francesco Di Giacomo) ; Scicali, R (Scicali, Roberto) ; Piro, S (Piro, Salvatore) ; Di Pino, A (Di Pino, Antonino) - BIOMOLECULES</t>
  </si>
  <si>
    <t>https://www.mdpi.com/2218-273X/14/6/687</t>
  </si>
  <si>
    <t>Catalin Vladut Ionut Feier 1,2ORCID,Calin Muntean 3,*ORCID,Alaviana Monique Faur 4,Razvan Constantin Vonica 5,Andiana Roxana Blidari 6,Marius-Sorin Murariu 1,2ORCID andSorin Olariu 1,2
1
First Discipline of Surgery, Department X-Surgery, “Victor Babes” University of Medicine and Pharmacy, 2 Eftimie Murgu Sq., 300041 Timisoara, Romania
2
First Surgery Clinic, “Pius Brinzeu” Clinical Emergency Hospital, 300723 Timisoara, Romania
3
Medical Informatics and Biostatistics, Department III-Functional Sciences, “Victor Babeș” University of Medicine and Pharmacy, 2 Eftimie Murgu Sq., 300041 Timisoara, Romania
4
Faculty of Medicine, “Victor Babes” University of Medicine and Pharmacy, 300041 Timisoara, Romania
5
Preclinical Department, Discipline of Physiology, Faculty of Medicine, “Lucian Blaga” University of Sibiu, 550169 Sibiu, Romania
6
Oncology, Department IX-Surgery, “Victor Babes” University of Medicine and Pharmacy, 2 Eftimie Murgu Sq., 300041 Timisoara, Romania</t>
  </si>
  <si>
    <t>An Exploratory Assessment of Pre-Treatment Inflammatory Profiles in Gastric Cancer Patients
An Exploratory Assessment of Pre-Treatment Inflammatory Profiles in Gastric Cancer Patients
An Exploratory Assessment of Pre-Treatment Inflammatory Profiles in Gastric Cancer Patients</t>
  </si>
  <si>
    <t>Prognostic Significance of Peripheral Blood Parameters as Predictor of Neoadjuvant Chemotherapy Response in Breast Cancer
By
Faur, IF (Faur, Ionut Flaviu) ; Dobrescu, A (Dobrescu, Amadeus) ; Clim, IA (Clim, Ioana Adelina) ; Pasca, P (Pasca, Paul) ; Burta, C (Burta, Cosmin) ; Tarta, C (Tarta, Cristi) ; Brebu, D (Brebu, Dan) ; Neamtu, AA (Neamtu, Andreea-Adriana) ; Braicu, V (Braicu, Vlad) ; Duta, C (Duta, Ciprian) ; Totolici, B (Totolici, Bogdan)  - INTERNATIONAL JOURNAL OF MOLECULAR SCIENCES</t>
  </si>
  <si>
    <t>https://www.mdpi.com/1422-0067/26/6/2541</t>
  </si>
  <si>
    <t>Surgery-based radiation-free multimodality treatment for locally advanced cervical cancer
By
Chang, CW (Chang, Che-Wei) ; Yang, ST (Yang, Szu-Ting) ; Liu, HH (Liu, Hung-Hsien) ; Chang, WH (Chang, Wen-Hsun) ; Lee, WL (Lee, Wen-Ling) ; Wang, PH (Wang, Peng-Hui)</t>
  </si>
  <si>
    <t>https://pubmed.ncbi.nlm.nih.gov/39266145/</t>
  </si>
  <si>
    <t>George Călin Oprinca 1 , Cosmin-Ioan Mohor 1,*, Alina-Simona Bereanu 1,*, Lilioara-Alexandra Oprinca-Muja 1 , Iancu Bogdan-Duică 2 , Sorin Radu Fleacă 1 , Adrian Has, egan 1 , Atasie Diter 1 , Ioana Boeras, 3 , Adrian Nicolae Cristian 1 , Elena-Teodora Tâlvan 1 and Călin Ilie Mohor 1</t>
  </si>
  <si>
    <t>Navigating the COVID-19 Therapeutic Landscape: Unveiling Novel Perspectives on FDA-Approved Medications, Vaccination Targets, and Emerging Novel Strategies Reham F. Barghash 1,2,* , Donato Gemmati 3 , Ahmed M. Awad 4 , Mustafa M. M. Elbakry 2,5 , Veronica Tisato 6 , Kareem Awad 7 and Ajay Vikram Singh 8,* MDPI - MOLECULESIntra-host variability of SARS-CoV-2: Patterns, causes and impact on
COVID-19
Leandro R. Jones a,b
a Consejo Nacional de Investigaciones Científicas y T´ecnicas (CONICET), Avenida Rivadavia 1917, C1083ACA Ciudad Autonoma ´ de Buenos Aires, Argentina b Laboratorio de Virología y Gen´etica Molecular (LVGM), Facultad de Ciencias Naturales y Ciencias de la Salud, Universidad Nacional de la Patagonia San Juan Bosco,
Belgrano 160, Trelew, CP, 9100, Argentina</t>
  </si>
  <si>
    <t>www.mdpi.com./journals/molecules     www.elsevier.com/locate/virology</t>
  </si>
  <si>
    <t>Alexandru Daniel Jurca, Larisa Bianca Galea-Holhos, Aurora Alexandra Jurca, Diter Atasie, Codruta Diana Petchesi, Emilia Severin, Claudia Maria Jurca</t>
  </si>
  <si>
    <t>A bibliometric analysis of optic
atrophy from 2003 to 2023:
research trends and hot spots
Liyuan Wang1,2,3†
, Tianyang Yu1,4†
, Runze Wang5
, Lijuan Fu1,2
,
Feixue Dong1,2
, Shuang Zhao1,2
, He Sun1,2
* and Yang Gao6</t>
  </si>
  <si>
    <t>frontiers.org</t>
  </si>
  <si>
    <t>George-Călin Oprinca 1
, Cosmin-Ioan Mohor 1,*, Alexandra Oprinca-Muja 1
, Adrian Has, egan 1
,
Adrian-Nicolae Cristian 1
, Sorin-Radu Fleacă
1
, Ioana Boeras,
2
, Roxana Cardos,
3
, Diter Atasie 1
,
Manuela Mihalache 1
, Cosmin Mihalache 1
, Elena Teodora Tâlvan 1 and Călin-Ilie Mohor 1
1 Faculty of Medicine, Lucian Blaga University of Sibiu, 550169 Sibiu, Romania;
georgecalin.oprinca@ulbsibiu.ro (G.-C.O.); lilioaraalexandra.muja@ulbsibiu.ro (A.O.-M.);
adrian.hasegan@ulbsibiu.ro (A.H.); adrian.cristian@ulbsibiu.ro (A.-N.C.); radu.fleaca@ulbsibiu.ro (S.-R.F.);
atasie.diter@ulbsibiu.ro (D.A.); manuela.mihalache@ulbsibiu.ro (M.M.); cosmin.mihalache@ulbsibiu.ro (C.M.);
elena.talvan@ulbsibiu.ro (E.T.T.); calin.mohor@ulbsibiu.ro (C.-I.M.)
2 Faculty of Sciences, Lucian Blaga University of Sibiu, 550012 Sibiu, Romania; ioana.boeras@ulbsibiu.ro
3 Department of Clinical Psychology, Babes,-Bolyai University of Cluj Napoca, 400347 Cluj-Napoca, Romania;
roxana.cardos@ubbcluj.ro</t>
  </si>
  <si>
    <t>Unveiling the Pathological Mechanisms of Death Induced by
SARS-CoV-2 Viral Pneumonia</t>
  </si>
  <si>
    <t>www.mdpi.com./journals/ijms</t>
  </si>
  <si>
    <t>Aurora Jurca, Codruta Diana Petchesi, Maria Claudia Jurca, Dan Bembea, Alexandru Daniel Jurca, Diter Atasie</t>
  </si>
  <si>
    <t>The Surprises of Molecular Testing in Neurofibromatosis Type 1: Rare Association between Two Mutational Variants</t>
  </si>
  <si>
    <t>Unveiling the complexity of neurofibromatosis type 1: Innovations in genetic understanding and clinical management. A narrative review</t>
  </si>
  <si>
    <t>Biomed Pap Med Fac Univ Palacky Olomouc Czech Repub. 2025; 169:XX</t>
  </si>
  <si>
    <t>Boicean, A (ULBS).; Birlutiu, V(ULBS).; Ichim, C(ULBS).; Anderco, P(ULBS).; Birsan, S(ULBS)</t>
  </si>
  <si>
    <t>Fecal Microbiota Transplantation in Inflammatory Bowel Disease</t>
  </si>
  <si>
    <r>
      <rPr>
        <rFont val="Arial Narrow"/>
        <color rgb="FF222222"/>
        <sz val="10.0"/>
      </rPr>
      <t>Boicean, A.; Ichim, C.; Todor, S.B.; Anderco, P.; Popa, M.L. The Importance of Microbiota and Fecal Microbiota Transplantation in Pancreatic Disorders. </t>
    </r>
    <r>
      <rPr>
        <rFont val="Arial Narrow"/>
        <i/>
        <color rgb="FF222222"/>
        <sz val="10.0"/>
      </rPr>
      <t>Diagnostics</t>
    </r>
  </si>
  <si>
    <r>
      <rPr>
        <rFont val="Arial Narrow"/>
        <color rgb="FF222222"/>
        <sz val="10.0"/>
      </rPr>
      <t>Hamilton, Adam M., et al. "Microbiome-based therapeutics for Parkinson's disease." </t>
    </r>
    <r>
      <rPr>
        <rFont val="Arial Narrow"/>
        <i/>
        <color rgb="FF222222"/>
        <sz val="10.0"/>
      </rPr>
      <t>Neurotherapeutics</t>
    </r>
  </si>
  <si>
    <t>https://www.sciencedirect.com/science/article/pii/S1878747924001491</t>
  </si>
  <si>
    <r>
      <rPr>
        <rFont val="Arial Narrow"/>
        <color rgb="FF222222"/>
        <sz val="10.0"/>
      </rPr>
      <t>Gyriki, Despoina, et al. "Exploring the gut microbiome’s role in inflammatory bowel disease: insights and interventions." </t>
    </r>
    <r>
      <rPr>
        <rFont val="Arial Narrow"/>
        <i/>
        <color rgb="FF222222"/>
        <sz val="10.0"/>
      </rPr>
      <t>Journal of Personalized Medicine</t>
    </r>
    <r>
      <rPr>
        <rFont val="Arial Narrow"/>
        <color rgb="FF222222"/>
        <sz val="10.0"/>
      </rPr>
      <t> 14.5 (2024): 507.</t>
    </r>
  </si>
  <si>
    <t>https://www.mdpi.com/2075-4426/14/5/507</t>
  </si>
  <si>
    <r>
      <rPr>
        <rFont val="Arial Narrow"/>
        <color rgb="FF222222"/>
        <sz val="10.0"/>
      </rPr>
      <t>Aitken, John M., Jack E. Aitken, and Gaurav Agrawal. "Mycobacterium avium ssp. paratuberculosis and Crohn’s disease—Diagnostic microbiological investigations can inform new therapeutic approaches." </t>
    </r>
    <r>
      <rPr>
        <rFont val="Arial Narrow"/>
        <i/>
        <color rgb="FF222222"/>
        <sz val="10.0"/>
      </rPr>
      <t>Antibiotics</t>
    </r>
    <r>
      <rPr>
        <rFont val="Arial Narrow"/>
        <color rgb="FF222222"/>
        <sz val="10.0"/>
      </rPr>
      <t> 13.2 </t>
    </r>
  </si>
  <si>
    <t>https://www.mdpi.com/2079-6382/13/2/158</t>
  </si>
  <si>
    <r>
      <rPr>
        <rFont val="Arial Narrow"/>
        <color rgb="FF222222"/>
        <sz val="10.0"/>
      </rPr>
      <t>Suri, Chahat, et al. "Revolutionizing Gastrointestinal Disorder Management: Cutting-Edge Advances and Future Prospects." </t>
    </r>
    <r>
      <rPr>
        <rFont val="Arial Narrow"/>
        <i/>
        <color rgb="FF222222"/>
        <sz val="10.0"/>
      </rPr>
      <t>Journal of Clinical Medicine</t>
    </r>
    <r>
      <rPr>
        <rFont val="Arial Narrow"/>
        <color rgb="FF222222"/>
        <sz val="10.0"/>
      </rPr>
      <t> 13.13 (2024): 3977.</t>
    </r>
  </si>
  <si>
    <t>https://www.mdpi.com/2077-0383/13/13/3977</t>
  </si>
  <si>
    <r>
      <rPr>
        <rFont val="Arial Narrow"/>
        <color rgb="FF222222"/>
        <sz val="10.0"/>
      </rPr>
      <t>Abenavoli, Ludovico, et al. "The Many Faces of Metabolic Dysfunction-Associated Fatty Liver Disease Treatment: From the Mediterranean Diet to Fecal Microbiota Transplantation." </t>
    </r>
    <r>
      <rPr>
        <rFont val="Arial Narrow"/>
        <i/>
        <color rgb="FF222222"/>
        <sz val="10.0"/>
      </rPr>
      <t>Medicina</t>
    </r>
    <r>
      <rPr>
        <rFont val="Arial Narrow"/>
        <color rgb="FF222222"/>
        <sz val="10.0"/>
      </rPr>
      <t> 60.4 (2024): 563.</t>
    </r>
  </si>
  <si>
    <t>https://www.mdpi.com/1648-9144/60/4/563</t>
  </si>
  <si>
    <r>
      <rPr>
        <rFont val="Arial Narrow"/>
        <color rgb="FF222222"/>
        <sz val="10.0"/>
      </rPr>
      <t>Karimi, Mehdi, et al. "Safety and efficacy of fecal microbiota transplantation (FMT) as a modern adjuvant therapy in various diseases and disorders: a comprehensive literature review." </t>
    </r>
    <r>
      <rPr>
        <rFont val="Arial Narrow"/>
        <i/>
        <color rgb="FF222222"/>
        <sz val="10.0"/>
      </rPr>
      <t>Frontiers in Immunology</t>
    </r>
    <r>
      <rPr>
        <rFont val="Arial Narrow"/>
        <color rgb="FF222222"/>
        <sz val="10.0"/>
      </rPr>
      <t> 15 (2024): 1439176.</t>
    </r>
  </si>
  <si>
    <t>https://www.frontiersin.org/journals/immunology/articles/10.3389/fimmu.2024.1439176/full</t>
  </si>
  <si>
    <r>
      <rPr>
        <rFont val="Arial Narrow"/>
        <color rgb="FF222222"/>
        <sz val="10.0"/>
      </rPr>
      <t>Belei, Oana, et al. "The interaction between stress and inflammatory bowel disease in pediatric and adult patients." </t>
    </r>
    <r>
      <rPr>
        <rFont val="Arial Narrow"/>
        <i/>
        <color rgb="FF222222"/>
        <sz val="10.0"/>
      </rPr>
      <t>Journal of Clinical Medicine</t>
    </r>
  </si>
  <si>
    <r>
      <rPr>
        <rFont val="Arial Narrow"/>
        <color rgb="FF222222"/>
        <sz val="10.0"/>
      </rPr>
      <t>Gallo, Antonella, et al. "Main Disorders of Gastrointestinal Tract in Older People: An Overview." </t>
    </r>
    <r>
      <rPr>
        <rFont val="Arial Narrow"/>
        <i/>
        <color rgb="FF222222"/>
        <sz val="10.0"/>
      </rPr>
      <t>Gastrointestinal Disorders</t>
    </r>
    <r>
      <rPr>
        <rFont val="Arial Narrow"/>
        <color rgb="FF222222"/>
        <sz val="10.0"/>
      </rPr>
      <t> 6.1 (2024): 313-336.</t>
    </r>
  </si>
  <si>
    <t>https://www.mdpi.com/2624-5647/6/1/22</t>
  </si>
  <si>
    <r>
      <rPr>
        <rFont val="Arial Narrow"/>
        <color rgb="FF222222"/>
        <sz val="10.0"/>
      </rPr>
      <t>Fanizzi, Fabrizio, et al. "The role of fecal microbiota transplantation in IBD." </t>
    </r>
    <r>
      <rPr>
        <rFont val="Arial Narrow"/>
        <i/>
        <color rgb="FF222222"/>
        <sz val="10.0"/>
      </rPr>
      <t>Microorganisms</t>
    </r>
  </si>
  <si>
    <t>https://pmc.ncbi.nlm.nih.gov/articles/PMC11433743/</t>
  </si>
  <si>
    <r>
      <rPr>
        <rFont val="Arial Narrow"/>
        <color rgb="FF222222"/>
        <sz val="10.0"/>
      </rPr>
      <t>Bragazzi, Maria Consiglia, et al. "Dysbiosis in Inflammatory Bowel Disease and Spondyloarthritis: Still a Long Way to Go?." </t>
    </r>
    <r>
      <rPr>
        <rFont val="Arial Narrow"/>
        <i/>
        <color rgb="FF222222"/>
        <sz val="10.0"/>
      </rPr>
      <t>Journal of Clinical Medicine</t>
    </r>
  </si>
  <si>
    <t>https://www.mdpi.com/2077-0383/13/8/2237</t>
  </si>
  <si>
    <r>
      <rPr>
        <rFont val="Arial Narrow"/>
        <color rgb="FF222222"/>
        <sz val="10.0"/>
      </rPr>
      <t>Sohn, Michael B., Cynthia Monaco, and Steven R. Gill. "An optimal normalization method for high sparse compositional microbiome data." </t>
    </r>
    <r>
      <rPr>
        <rFont val="Arial Narrow"/>
        <i/>
        <color rgb="FF222222"/>
        <sz val="10.0"/>
      </rPr>
      <t>PLOS Computational Biology</t>
    </r>
  </si>
  <si>
    <t>https://journals.plos.org/ploscompbiol/article?id=10.1371/journal.pcbi.1012338</t>
  </si>
  <si>
    <r>
      <rPr>
        <rFont val="Arial Narrow"/>
        <color rgb="FF222222"/>
        <sz val="10.0"/>
      </rPr>
      <t>Cruz, Camila Sanchez, et al. "Inflammatory bowel disease and cardiovascular disease: an integrative review with a focus on the gut microbiome." </t>
    </r>
    <r>
      <rPr>
        <rFont val="Arial Narrow"/>
        <i/>
        <color rgb="FF222222"/>
        <sz val="10.0"/>
      </rPr>
      <t>Cureus</t>
    </r>
    <r>
      <rPr>
        <rFont val="Arial Narrow"/>
        <color rgb="FF222222"/>
        <sz val="10.0"/>
      </rPr>
      <t> </t>
    </r>
  </si>
  <si>
    <t>https://assets.cureus.com/uploads/review_article/pdf/273828/20240821-475268-41xj2c.pdf</t>
  </si>
  <si>
    <r>
      <rPr>
        <rFont val="Arial Narrow"/>
        <color rgb="FF222222"/>
        <sz val="10.0"/>
      </rPr>
      <t>Chechushkov, Anton, et al. "Sterile fecal microbiota transplantation boosts anti-inflammatory T-cell response in ulcerative colitis patients." </t>
    </r>
    <r>
      <rPr>
        <rFont val="Arial Narrow"/>
        <i/>
        <color rgb="FF222222"/>
        <sz val="10.0"/>
      </rPr>
      <t>International Journal of Molecular Sciences</t>
    </r>
    <r>
      <rPr>
        <rFont val="Arial Narrow"/>
        <color rgb="FF222222"/>
        <sz val="10.0"/>
      </rPr>
      <t> </t>
    </r>
  </si>
  <si>
    <t>https://www.mdpi.com/1422-0067/25/3/1886</t>
  </si>
  <si>
    <r>
      <rPr>
        <rFont val="Arial Narrow"/>
        <color rgb="FF222222"/>
        <sz val="10.0"/>
      </rPr>
      <t>Olson, Shelbi, Lindsay Welton, and Cyrus Jahansouz. "Perioperative Considerations for the Surgical Treatment of Crohn’s Disease with Discussion on Surgical Antibiotics Practices and Impact on the Gut Microbiome." </t>
    </r>
    <r>
      <rPr>
        <rFont val="Arial Narrow"/>
        <i/>
        <color rgb="FF222222"/>
        <sz val="10.0"/>
      </rPr>
      <t>Antibiotics</t>
    </r>
  </si>
  <si>
    <t>https://www.mdpi.com/2079-6382/13/4/317</t>
  </si>
  <si>
    <r>
      <rPr>
        <rFont val="Arial Narrow"/>
        <color rgb="FF222222"/>
        <sz val="10.0"/>
      </rPr>
      <t>Sinha, Tanya, et al. "Navigating the gut-cardiac axis: understanding cardiovascular complications in inflammatory bowel disease." </t>
    </r>
    <r>
      <rPr>
        <rFont val="Arial Narrow"/>
        <i/>
        <color rgb="FF222222"/>
        <sz val="10.0"/>
      </rPr>
      <t>Cureus</t>
    </r>
  </si>
  <si>
    <t>https://assets.cureus.com/uploads/review_article/pdf/231332/20240330-13766-16arrri.pdf</t>
  </si>
  <si>
    <r>
      <rPr>
        <rFont val="Arial Narrow"/>
        <color rgb="FF222222"/>
        <sz val="10.0"/>
      </rPr>
      <t>Brusnic, Olga, et al. "Importance of Fecal Microbiota Transplantation and Molecular Regulation as Therapeutic Strategies in Inflammatory Bowel Diseases." </t>
    </r>
    <r>
      <rPr>
        <rFont val="Arial Narrow"/>
        <i/>
        <color rgb="FF222222"/>
        <sz val="10.0"/>
      </rPr>
      <t>Nutrients</t>
    </r>
    <r>
      <rPr>
        <rFont val="Arial Narrow"/>
        <color rgb="FF222222"/>
        <sz val="10.0"/>
      </rPr>
      <t> </t>
    </r>
  </si>
  <si>
    <r>
      <rPr>
        <rFont val="Arial Narrow"/>
        <color rgb="FF222222"/>
        <sz val="10.0"/>
      </rPr>
      <t>Kaden, Tim, et al. "Leveraging Organ‐on‐Chip Models to Investigate Host–Microbiota Dynamics and Targeted Therapies for Inflammatory Bowel Disease." </t>
    </r>
    <r>
      <rPr>
        <rFont val="Arial Narrow"/>
        <i/>
        <color rgb="FF222222"/>
        <sz val="10.0"/>
      </rPr>
      <t>Advanced Healthcare Materials</t>
    </r>
    <r>
      <rPr>
        <rFont val="Arial Narrow"/>
        <color rgb="FF222222"/>
        <sz val="10.0"/>
      </rPr>
      <t> </t>
    </r>
  </si>
  <si>
    <t>https://advanced.onlinelibrary.wiley.com/doi/full/10.1002/adhm.202402756</t>
  </si>
  <si>
    <r>
      <rPr>
        <rFont val="Arial Narrow"/>
        <color rgb="FF222222"/>
        <sz val="10.0"/>
      </rPr>
      <t>Poo, Chin Long, et al. "A Scoping Review on Hepatoprotective Mechanism of Herbal Preparations through Gut Microbiota Modulation." </t>
    </r>
    <r>
      <rPr>
        <rFont val="Arial Narrow"/>
        <i/>
        <color rgb="FF222222"/>
        <sz val="10.0"/>
      </rPr>
      <t>Current Issues in Molecular Biology</t>
    </r>
  </si>
  <si>
    <t>https://www.mdpi.com/1467-3045/46/10/682</t>
  </si>
  <si>
    <r>
      <rPr>
        <rFont val="Arial Narrow"/>
        <color rgb="FF222222"/>
        <sz val="10.0"/>
      </rPr>
      <t>Sun, Xiao-Wei, et al. "Structural and functional differences in small intestinal and fecal microbiota: 16S rRNA gene investigation in rats." </t>
    </r>
    <r>
      <rPr>
        <rFont val="Arial Narrow"/>
        <i/>
        <color rgb="FF222222"/>
        <sz val="10.0"/>
      </rPr>
      <t>Microorganisms</t>
    </r>
    <r>
      <rPr>
        <rFont val="Arial Narrow"/>
        <color rgb="FF222222"/>
        <sz val="10.0"/>
      </rPr>
      <t> </t>
    </r>
  </si>
  <si>
    <t>https://www.mdpi.com/2076-2607/12/9/1764</t>
  </si>
  <si>
    <r>
      <rPr>
        <rFont val="Arial Narrow"/>
        <color rgb="FF222222"/>
        <sz val="10.0"/>
      </rPr>
      <t>Yin, Yue, et al. "Intestinal microecology dysbiosis in inflammatory bowel disease: Pathogenesis and therapeutic strategies." </t>
    </r>
    <r>
      <rPr>
        <rFont val="Arial Narrow"/>
        <i/>
        <color rgb="FF222222"/>
        <sz val="10.0"/>
      </rPr>
      <t>The Innovation Medicine</t>
    </r>
    <r>
      <rPr>
        <rFont val="Arial Narrow"/>
        <color rgb="FF222222"/>
        <sz val="10.0"/>
      </rPr>
      <t> </t>
    </r>
  </si>
  <si>
    <t>https://the-innovation.org/article/doi/10.59717/j.xinn-med.2024.100092</t>
  </si>
  <si>
    <r>
      <rPr>
        <rFont val="Arial Narrow"/>
        <color rgb="FF222222"/>
        <sz val="10.0"/>
      </rPr>
      <t>Al-Ali, Safaa, et al. "Detection of ulcerative colitis lesions from weakly annotated colonoscopy videos using bounding boxes." </t>
    </r>
    <r>
      <rPr>
        <rFont val="Arial Narrow"/>
        <i/>
        <color rgb="FF222222"/>
        <sz val="10.0"/>
      </rPr>
      <t>Gastrointestinal Disorders</t>
    </r>
  </si>
  <si>
    <r>
      <rPr>
        <rFont val="Arial Narrow"/>
        <color rgb="FF222222"/>
        <sz val="10.0"/>
      </rPr>
      <t>李波, 孙杨, and 缪应雷. "炎症性肠病的肠道微生态变化及对策." </t>
    </r>
    <r>
      <rPr>
        <rFont val="Arial Narrow"/>
        <i/>
        <color rgb="FF222222"/>
        <sz val="10.0"/>
      </rPr>
      <t>Journal of Kunming Medical University/Kunming Yike Daxue Xuebao</t>
    </r>
    <r>
      <rPr>
        <rFont val="Arial Narrow"/>
        <color rgb="FF222222"/>
        <sz val="10.0"/>
      </rPr>
      <t> 45.4 (2024).</t>
    </r>
  </si>
  <si>
    <t>https://openurl.ebsco.com/EPDB%3Agcd%3A16%3A19971664/detailv2?sid=ebsco%3Aplink%3Ascholar&amp;id=ebsco%3Agcd%3A177762508&amp;crl=c&amp;link_origin=scholar.google.ro</t>
  </si>
  <si>
    <r>
      <rPr>
        <rFont val="Arial Narrow"/>
        <color rgb="FF222222"/>
        <sz val="10.0"/>
      </rPr>
      <t>Tamadon, Amin. "Treatment of Reproductive Diseases Via Fecal Microbiota Transplantation (FMT): A Scientific Mini-Review." </t>
    </r>
    <r>
      <rPr>
        <rFont val="Arial Narrow"/>
        <i/>
        <color rgb="FF222222"/>
        <sz val="10.0"/>
      </rPr>
      <t>Journal of Infertility and Reproductive Biology</t>
    </r>
  </si>
  <si>
    <t>https://d1wqtxts1xzle7.cloudfront.net/121196429/Treatment_of_Reproductive_Diseases_Via_Fecal_Microbiota_Transplantation_FMT_-libre.pdf?1738736894=&amp;response-content-disposition=inline%3B+filename%3DTreatment_of_Reproductive_Diseases_Via_F.pdf&amp;Expires=1745220344&amp;Signature=GINIg8gNKT-H1MC4iKo1-3VBKzou89~OcQS1wJtnBuq6J1CGxVIb3hlTS0GxrUCVnQqwy7eCTzruGTDfR4CbTFOnhTAS3gYAt9al0WC5O~GrCgOsy6OYY1Jg0n6T3JrSOcKxr4iichst3lrz6sZ-lug2Q47hQ5kmkCqUjBOTCSyiQs803WjDt7SeOakmMDLEsX34QdPUplH4OWvFakgX1mFYtDiuPEo83OkgC-Y2RJ1hlQbEQh1eNWxzVn~YDtoPGAnc4UJzPf7CA-pzqKux33Kwkbf-WL-~3u7A03HeIqOBPD7KttSl8wMfx~6r5AngPsfoJI5nJw57cp-UfGczcg__&amp;Key-Pair-Id=APKAJLOHF5GGSLRBV4ZA</t>
  </si>
  <si>
    <t>Daniel Popa (Spit Militar), Bogdan Neamtu(ULBS), Manuela Mihalache(ULBS), Adrian Boicean(ULBS), Adela Banciu(Politehnica Buc), Daniel Dumitru Banciu (Politehnica Buc), Doru Florian Cornel Moga(ULBS), Victoria Birlutiu(ULBS)</t>
  </si>
  <si>
    <t>Fecal microbiota transplant in severe and non-severe Clostridioides difficile infection. is there a role of FMT in primary severe CDI?</t>
  </si>
  <si>
    <t>Al-Ali, Safaa, et al. "Detection of ulcerative colitis lesions from weakly annotated colonoscopy videos using bounding boxes." Gastrointestinal Disorders	https://www.mdpi.com/2624-5647/6/1/20	WoS</t>
  </si>
  <si>
    <r>
      <rPr>
        <rFont val="Arial Narrow"/>
        <color rgb="FF222222"/>
        <sz val="10.0"/>
      </rPr>
      <t>Belei, Oana, et al. "The interaction between stress and inflammatory bowel disease in pediatric and adult patients." </t>
    </r>
    <r>
      <rPr>
        <rFont val="Arial Narrow"/>
        <i/>
        <color rgb="FF222222"/>
        <sz val="10.0"/>
      </rPr>
      <t>Journal of Clinical Medicine</t>
    </r>
  </si>
  <si>
    <r>
      <rPr>
        <rFont val="Arial Narrow"/>
        <color rgb="FF222222"/>
        <sz val="10.0"/>
      </rPr>
      <t>Mullish, Benjamin H., et al. "The use of faecal microbiota transplant as treatment for recurrent or refractory Clostridioides difficile infection and other potential indications: of joint British Society of Gastroenterology (BSG) and Healthcare Infection Society (HIS) guidelines." </t>
    </r>
    <r>
      <rPr>
        <rFont val="Arial Narrow"/>
        <i/>
        <color rgb="FF222222"/>
        <sz val="10.0"/>
      </rPr>
      <t>Journal of Hospital Infection</t>
    </r>
  </si>
  <si>
    <t>https://www.sciencedirect.com/science/article/pii/S019567012400080X?casa_token=qHzRKnJts50AAAAA:DHuyPVHchHzPiE4aNw4_KhpYUTm9K3dvEJGqWiF0CS3RICxTz0HTGzWCJbKgq7ouhD3iGhYm1Q</t>
  </si>
  <si>
    <r>
      <rPr>
        <rFont val="Arial Narrow"/>
        <color rgb="FF222222"/>
        <sz val="10.0"/>
      </rPr>
      <t>Salvati, Federica, et al. "Clostridioides difficile infection: an update." </t>
    </r>
    <r>
      <rPr>
        <rFont val="Arial Narrow"/>
        <i/>
        <color rgb="FF222222"/>
        <sz val="10.0"/>
      </rPr>
      <t>Le Infezioni in Medicina</t>
    </r>
  </si>
  <si>
    <t>https://pmc.ncbi.nlm.nih.gov/articles/PMC11392548/</t>
  </si>
  <si>
    <r>
      <rPr>
        <rFont val="Arial Narrow"/>
        <color rgb="FF222222"/>
        <sz val="10.0"/>
      </rPr>
      <t>Vintila, Bogdan Ioan, et al. "A real-world study on the clinical characteristics, outcomes, and relationship between antibiotic exposure and Clostridioides difficile infection." </t>
    </r>
    <r>
      <rPr>
        <rFont val="Arial Narrow"/>
        <i/>
        <color rgb="FF222222"/>
        <sz val="10.0"/>
      </rPr>
      <t>Antibiotics</t>
    </r>
  </si>
  <si>
    <r>
      <rPr>
        <rFont val="Arial Narrow"/>
        <color rgb="FF222222"/>
        <sz val="10.0"/>
      </rPr>
      <t>Napiórkowska-Baran, Katarzyna, et al. "Fecal microbiota transplantation in a patient with chronic diarrhea and primary and secondary immunodeficiency (common variable immunodeficiency and splenectomy)." </t>
    </r>
    <r>
      <rPr>
        <rFont val="Arial Narrow"/>
        <i/>
        <color rgb="FF222222"/>
        <sz val="10.0"/>
      </rPr>
      <t>Frontiers in Cellular and Infection Microbiology</t>
    </r>
    <r>
      <rPr>
        <rFont val="Arial Narrow"/>
        <color rgb="FF222222"/>
        <sz val="10.0"/>
      </rPr>
      <t> </t>
    </r>
  </si>
  <si>
    <r>
      <rPr>
        <rFont val="Arial Narrow"/>
        <color rgb="FF222222"/>
        <sz val="10.0"/>
      </rPr>
      <t>Khorashadizadeh, Sanaz, et al. "The Role of Microbiome and Probiotics in Chemo‐Radiotherapy‐Induced Diarrhea: A Narrative Review of the Current Evidence." </t>
    </r>
    <r>
      <rPr>
        <rFont val="Arial Narrow"/>
        <i/>
        <color rgb="FF222222"/>
        <sz val="10.0"/>
      </rPr>
      <t>Cancer Reports</t>
    </r>
  </si>
  <si>
    <r>
      <rPr>
        <rFont val="Arial Narrow"/>
        <color rgb="FF222222"/>
        <sz val="10.0"/>
      </rPr>
      <t>Taghaddos, Dana, et al. "Post-infectious ibs following Clostridioides difficile infection; role of microbiota and implications for treatment." </t>
    </r>
    <r>
      <rPr>
        <rFont val="Arial Narrow"/>
        <i/>
        <color rgb="FF222222"/>
        <sz val="10.0"/>
      </rPr>
      <t>Digestive and Liver Disease</t>
    </r>
  </si>
  <si>
    <t>https://www.sciencedirect.com/science/article/pii/S1590865824003098?casa_token=rtWt1jYxILwAAAAA:JHdc-uCFFQlsEVLp0URdN98hUm4RaNCisxpjyePUohfpBD1tSkd6UaS3Lc6gAK2GXvfYCgXJZw</t>
  </si>
  <si>
    <r>
      <rPr>
        <rFont val="Arial Narrow"/>
        <color rgb="FF222222"/>
        <sz val="10.0"/>
      </rPr>
      <t>Park, Soo-Hyun, et al. "Factors for Treatment Failure After Fecal Microbiota Transplantation in Clostridioides difficile Infection." </t>
    </r>
    <r>
      <rPr>
        <rFont val="Arial Narrow"/>
        <i/>
        <color rgb="FF222222"/>
        <sz val="10.0"/>
      </rPr>
      <t>Microorganisms</t>
    </r>
  </si>
  <si>
    <r>
      <rPr>
        <rFont val="Arial Narrow"/>
        <color rgb="FF222222"/>
        <sz val="10.0"/>
      </rPr>
      <t>Pitashny, Milena, et al. "Lyophilized fecal microbiome transfer for primary Clostridioides difficile infection: a multicenter randomized controlled trial (DONATE Study)." </t>
    </r>
    <r>
      <rPr>
        <rFont val="Arial Narrow"/>
        <i/>
        <color rgb="FF222222"/>
        <sz val="10.0"/>
      </rPr>
      <t>Open Research Europe</t>
    </r>
  </si>
  <si>
    <t>https://open-research-europe.ec.europa.eu/articles/4-61</t>
  </si>
  <si>
    <r>
      <rPr>
        <rFont val="Arial Narrow"/>
        <color rgb="FF222222"/>
        <sz val="10.0"/>
      </rPr>
      <t>Aydın, Songül Türk, and Zerrin Aktaş. "Hospital Infections and Microbiota." </t>
    </r>
    <r>
      <rPr>
        <rFont val="Arial Narrow"/>
        <i/>
        <color rgb="FF222222"/>
        <sz val="10.0"/>
      </rPr>
      <t>The Turkish Journal of Ear Nose and Throat</t>
    </r>
    <r>
      <rPr>
        <rFont val="Arial Narrow"/>
        <color rgb="FF222222"/>
        <sz val="10.0"/>
      </rPr>
      <t> </t>
    </r>
  </si>
  <si>
    <t>https://dergipark.org.tr/en/pub/trent/issue/85065/1425530</t>
  </si>
  <si>
    <t>V Birlutiu(ULBS, RM Birlutiu(UMFCD), V Costache (Bucuresti)</t>
  </si>
  <si>
    <t>Viridans streptococcal infective endocarditis associated with fixed orthodontic appliance managed surgically by mitral valve plasty: A case report</t>
  </si>
  <si>
    <r>
      <rPr>
        <rFont val="Arial Narrow"/>
        <color rgb="FF222222"/>
        <sz val="10.0"/>
      </rPr>
      <t>Cocea, Arabela-Codruta, and Cristian Ioan Stoica. "Interactions and Trends of Interleukins, PAI-1, CRP, and TNF-α in Inflammatory Responses during the Perioperative Period of Joint Arthroplasty: Implications for Pain Management—A Narrative Review." </t>
    </r>
    <r>
      <rPr>
        <rFont val="Arial Narrow"/>
        <i/>
        <color rgb="FF222222"/>
        <sz val="10.0"/>
      </rPr>
      <t>Journal of Personalized Medicine</t>
    </r>
    <r>
      <rPr>
        <rFont val="Arial Narrow"/>
        <color rgb="FF222222"/>
        <sz val="10.0"/>
      </rPr>
      <t> </t>
    </r>
  </si>
  <si>
    <r>
      <rPr>
        <rFont val="Arial Narrow"/>
        <color rgb="FF222222"/>
        <sz val="10.0"/>
      </rPr>
      <t>Bhardwaj, Radhika G., Mai E. Khalaf, and Maribasappa Karched. "Secretome analysis and virulence assessment in Abiotrophia defectiva." </t>
    </r>
    <r>
      <rPr>
        <rFont val="Arial Narrow"/>
        <i/>
        <color rgb="FF222222"/>
        <sz val="10.0"/>
      </rPr>
      <t>Journal of Oral Microbiology</t>
    </r>
    <r>
      <rPr>
        <rFont val="Arial Narrow"/>
        <color rgb="FF222222"/>
        <sz val="10.0"/>
      </rPr>
      <t> </t>
    </r>
  </si>
  <si>
    <t>https://www.tandfonline.com/doi/abs/10.1080/20002297.2024.2307067</t>
  </si>
  <si>
    <t>Rares Mircea Birlutiu(UMFCD), Mihai Dan Roman(ULBS), Razvan Silviu Cismasiu(UMFCD), Sorin Radu Fleaca(UMFCD), Crina Maria Popa,(SCJUS) Manuela Mihalache(ULBS), Victoria Birlutiu(ULBS)</t>
  </si>
  <si>
    <t>Sonication contribution to identifying prosthetic joint infection with Ralstonia pickettii: a case report and review of the literature</t>
  </si>
  <si>
    <r>
      <rPr>
        <rFont val="Arial Narrow"/>
        <color rgb="FF222222"/>
        <sz val="10.0"/>
      </rPr>
      <t>Cocea, Arabela-Codruta, and Cristian Ioan Stoica. "Interactions and Trends of Interleukins, PAI-1, CRP, and TNF-α in Inflammatory Responses during the Perioperative Period of Joint Arthroplasty: Implications for Pain Management—A Narrative Review." </t>
    </r>
    <r>
      <rPr>
        <rFont val="Arial Narrow"/>
        <i/>
        <color rgb="FF222222"/>
        <sz val="10.0"/>
      </rPr>
      <t>Journal of Personalized Medicine</t>
    </r>
    <r>
      <rPr>
        <rFont val="Arial Narrow"/>
        <color rgb="FF222222"/>
        <sz val="10.0"/>
      </rPr>
      <t> </t>
    </r>
  </si>
  <si>
    <r>
      <rPr>
        <rFont val="Arial Narrow"/>
        <color rgb="FF222222"/>
        <sz val="10.0"/>
      </rPr>
      <t>Codru, Ioana Roxana, et al. "Optimizing Diagnosis and Management of Ventilator-Associated Pneumonia: A Systematic Evaluation of Biofilm Detection Methods and Bacterial Colonization on Endotracheal Tubes." </t>
    </r>
    <r>
      <rPr>
        <rFont val="Arial Narrow"/>
        <i/>
        <color rgb="FF222222"/>
        <sz val="10.0"/>
      </rPr>
      <t>Microorganisms</t>
    </r>
    <r>
      <rPr>
        <rFont val="Arial Narrow"/>
        <color rgb="FF222222"/>
        <sz val="10.0"/>
      </rPr>
      <t> </t>
    </r>
  </si>
  <si>
    <r>
      <rPr>
        <rFont val="Arial Narrow"/>
        <color rgb="FF222222"/>
        <sz val="10.0"/>
      </rPr>
      <t>Viana-Cárdenas, Erika, et al. "A large multicenter Ralstonia pickettii outbreak in critically ill patients during the COVID-19 pandemic: Epidemiological and clinical characteristics of 66 cases." </t>
    </r>
    <r>
      <rPr>
        <rFont val="Arial Narrow"/>
        <i/>
        <color rgb="FF222222"/>
        <sz val="10.0"/>
      </rPr>
      <t>Journal of Infection Prevention</t>
    </r>
  </si>
  <si>
    <t>https://journals.sagepub.com/doi/abs/10.1177/17571774241236250</t>
  </si>
  <si>
    <t>Adrian Boicean(ULBS), Victoria Birlutiu(ULBS), Cristian Ichim(ULBS), Olga Brusnic(UMF Tg Mures), Danusia Maria Onișor(UMF Tg Mures)</t>
  </si>
  <si>
    <t>Fecal microbiota transplantation in liver cirrhosis</t>
  </si>
  <si>
    <r>
      <rPr>
        <rFont val="Arial Narrow"/>
        <color rgb="FF222222"/>
        <sz val="10.0"/>
      </rPr>
      <t>Boicean, Adrian, et al. "The importance of microbiota and fecal microbiota transplantation in pancreatic disorders." </t>
    </r>
    <r>
      <rPr>
        <rFont val="Arial Narrow"/>
        <i/>
        <color rgb="FF222222"/>
        <sz val="10.0"/>
      </rPr>
      <t>Diagnostics</t>
    </r>
  </si>
  <si>
    <r>
      <rPr>
        <rFont val="Arial Narrow"/>
        <color rgb="FF222222"/>
        <sz val="10.0"/>
      </rPr>
      <t>Al-Habsi, Nasser, et al. "Health Benefits of Prebiotics, Probiotics, Synbiotics, and Postbiotics." </t>
    </r>
    <r>
      <rPr>
        <rFont val="Arial Narrow"/>
        <i/>
        <color rgb="FF222222"/>
        <sz val="10.0"/>
      </rPr>
      <t>Nutrients</t>
    </r>
    <r>
      <rPr>
        <rFont val="Arial Narrow"/>
        <color rgb="FF222222"/>
        <sz val="10.0"/>
      </rPr>
      <t> </t>
    </r>
  </si>
  <si>
    <t>https://www.mdpi.com/2072-6643/16/22/3955</t>
  </si>
  <si>
    <r>
      <rPr>
        <rFont val="Arial Narrow"/>
        <color rgb="FF222222"/>
        <sz val="10.0"/>
      </rPr>
      <t>Marroncini, Giada, et al. "Gut–liver–pancreas axis crosstalk in health and disease: from the role of microbial metabolites to innovative microbiota manipulating strategies." </t>
    </r>
    <r>
      <rPr>
        <rFont val="Arial Narrow"/>
        <i/>
        <color rgb="FF222222"/>
        <sz val="10.0"/>
      </rPr>
      <t>Biomedicines</t>
    </r>
  </si>
  <si>
    <t>https://www.mdpi.com/2227-9059/12/7/1398</t>
  </si>
  <si>
    <r>
      <rPr>
        <rFont val="Arial Narrow"/>
        <color rgb="FF222222"/>
        <sz val="10.0"/>
      </rPr>
      <t>Abenavoli, Ludovico, et al. "The Many Faces of Metabolic Dysfunction-Associated Fatty Liver Disease Treatment: From the Mediterranean Diet to Fecal Microbiota Transplantation." </t>
    </r>
    <r>
      <rPr>
        <rFont val="Arial Narrow"/>
        <i/>
        <color rgb="FF222222"/>
        <sz val="10.0"/>
      </rPr>
      <t>Medicina</t>
    </r>
  </si>
  <si>
    <r>
      <rPr>
        <rFont val="Arial Narrow"/>
        <color rgb="FF222222"/>
        <sz val="10.0"/>
      </rPr>
      <t>Efremova, Irina, et al. "Efficacy and safety of a probiotic containing Saccharomyces boulardii CNCM I-745 in the treatment of small intestinal bacterial overgrowth in decompensated cirrhosis: randomized, placebo-controlled study." </t>
    </r>
    <r>
      <rPr>
        <rFont val="Arial Narrow"/>
        <i/>
        <color rgb="FF222222"/>
        <sz val="10.0"/>
      </rPr>
      <t>Journal of Clinical Medicine</t>
    </r>
  </si>
  <si>
    <t>https://www.mdpi.com/2077-0383/13/3/919</t>
  </si>
  <si>
    <r>
      <rPr>
        <rFont val="Arial Narrow"/>
        <color rgb="FF222222"/>
        <sz val="10.0"/>
      </rPr>
      <t>Gallo, Antonella, et al. "Main Disorders of Gastrointestinal Tract in Older People: An Overview." </t>
    </r>
    <r>
      <rPr>
        <rFont val="Arial Narrow"/>
        <i/>
        <color rgb="FF222222"/>
        <sz val="10.0"/>
      </rPr>
      <t>Gastrointestinal Disorders</t>
    </r>
  </si>
  <si>
    <r>
      <rPr>
        <rFont val="Arial Narrow"/>
        <color rgb="FF222222"/>
        <sz val="10.0"/>
      </rPr>
      <t>Wu, Tung-Ho, et al. "Scutellaria baicalensis Induces Cell Apoptosis and Elicits Mesenchymal–Epithelial Transition to Alleviate Metastatic Hepatocellular Carcinoma via Modulating HSP90β." </t>
    </r>
    <r>
      <rPr>
        <rFont val="Arial Narrow"/>
        <i/>
        <color rgb="FF222222"/>
        <sz val="10.0"/>
      </rPr>
      <t>International journal of molecular sciences</t>
    </r>
  </si>
  <si>
    <t>https://www.mdpi.com/1422-0067/25/5/3073</t>
  </si>
  <si>
    <r>
      <rPr>
        <rFont val="Arial Narrow"/>
        <color rgb="FF222222"/>
        <sz val="10.0"/>
      </rPr>
      <t>De Caro, Carmen, et al. "Gut Microbiota Profile Changes in Patients with Inflammatory Bowel Disease and Non-Alcoholic Fatty Liver Disease: A Metagenomic Study." </t>
    </r>
    <r>
      <rPr>
        <rFont val="Arial Narrow"/>
        <i/>
        <color rgb="FF222222"/>
        <sz val="10.0"/>
      </rPr>
      <t>International Journal of Molecular Sciences</t>
    </r>
  </si>
  <si>
    <t>https://www.mdpi.com/1422-0067/25/10/5453</t>
  </si>
  <si>
    <r>
      <rPr>
        <rFont val="Arial Narrow"/>
        <color rgb="FF222222"/>
        <sz val="10.0"/>
      </rPr>
      <t>Mihetiu, Alin, et al. "Optimized strategies for managing abdominal hydatid cysts and their complications." </t>
    </r>
    <r>
      <rPr>
        <rFont val="Arial Narrow"/>
        <i/>
        <color rgb="FF222222"/>
        <sz val="10.0"/>
      </rPr>
      <t>Diagnostics</t>
    </r>
  </si>
  <si>
    <r>
      <rPr>
        <rFont val="Arial Narrow"/>
        <color rgb="FF222222"/>
        <sz val="10.0"/>
      </rPr>
      <t>Guo, Ziqi, et al. "Exploring Advanced Therapies for Primary Biliary Cholangitis: Insights from the Gut Microbiota–Bile Acid–Immunity Network." </t>
    </r>
    <r>
      <rPr>
        <rFont val="Arial Narrow"/>
        <i/>
        <color rgb="FF222222"/>
        <sz val="10.0"/>
      </rPr>
      <t>International Journal of Molecular Sciences</t>
    </r>
  </si>
  <si>
    <t>https://www.mdpi.com/1422-0067/25/8/4321</t>
  </si>
  <si>
    <r>
      <rPr>
        <rFont val="Arial Narrow"/>
        <color rgb="FF222222"/>
        <sz val="10.0"/>
      </rPr>
      <t>Komorniak, Natalia, et al. "Cholelithiasis, Gut Microbiota and Bile Acids after Bariatric Surgery—Can Cholelithiasis Be Prevented by Modulating the Microbiota? A Literature Review." </t>
    </r>
    <r>
      <rPr>
        <rFont val="Arial Narrow"/>
        <i/>
        <color rgb="FF222222"/>
        <sz val="10.0"/>
      </rPr>
      <t>Nutrients</t>
    </r>
  </si>
  <si>
    <t>https://www.mdpi.com/2072-6643/16/15/2551</t>
  </si>
  <si>
    <r>
      <rPr>
        <rFont val="Arial Narrow"/>
        <color rgb="FF222222"/>
        <sz val="10.0"/>
      </rPr>
      <t>Sokal-Dembowska, Aneta, Sara Jarmakiewicz-Czaja, and Rafał Filip. "Flavonoids and Their Role in Preventing the Development and Progression of MAFLD by Modifying the Microbiota." </t>
    </r>
    <r>
      <rPr>
        <rFont val="Arial Narrow"/>
        <i/>
        <color rgb="FF222222"/>
        <sz val="10.0"/>
      </rPr>
      <t>International Journal of Molecular Sciences</t>
    </r>
    <r>
      <rPr>
        <rFont val="Arial Narrow"/>
        <color rgb="FF222222"/>
        <sz val="10.0"/>
      </rPr>
      <t> </t>
    </r>
  </si>
  <si>
    <t>https://www.mdpi.com/1422-0067/25/20/11187</t>
  </si>
  <si>
    <r>
      <rPr>
        <rFont val="Arial Narrow"/>
        <color rgb="FF222222"/>
        <sz val="10.0"/>
      </rPr>
      <t>Catanzaro, Roberto, et al. "Inflammatory Bowel Disease Therapies and Acute Liver Injury." </t>
    </r>
    <r>
      <rPr>
        <rFont val="Arial Narrow"/>
        <i/>
        <color rgb="FF222222"/>
        <sz val="10.0"/>
      </rPr>
      <t>Toxics</t>
    </r>
    <r>
      <rPr>
        <rFont val="Arial Narrow"/>
        <color rgb="FF222222"/>
        <sz val="10.0"/>
      </rPr>
      <t> </t>
    </r>
  </si>
  <si>
    <t>https://www.mdpi.com/2305-6304/12/6/421</t>
  </si>
  <si>
    <r>
      <rPr>
        <rFont val="Arial Narrow"/>
        <color rgb="FF222222"/>
        <sz val="10.0"/>
      </rPr>
      <t>Basnet, Jelina, et al. "Impact of Probiotics and Prebiotics on Gut Microbiome and Hormonal Regulation." </t>
    </r>
    <r>
      <rPr>
        <rFont val="Arial Narrow"/>
        <i/>
        <color rgb="FF222222"/>
        <sz val="10.0"/>
      </rPr>
      <t>Gastrointestinal Disorders</t>
    </r>
  </si>
  <si>
    <t>https://www.mdpi.com/2624-5647/6/4/56</t>
  </si>
  <si>
    <r>
      <rPr>
        <rFont val="Arial Narrow"/>
        <color rgb="FF222222"/>
        <sz val="10.0"/>
      </rPr>
      <t>Hwang, Soonjae, et al. "IFN-β Overexpressing Adipose-Derived Mesenchymal Stem Cells Mitigate Alcohol-Induced Liver Damage and Gut Permeability." </t>
    </r>
    <r>
      <rPr>
        <rFont val="Arial Narrow"/>
        <i/>
        <color rgb="FF222222"/>
        <sz val="10.0"/>
      </rPr>
      <t>International journal of molecular sciences</t>
    </r>
    <r>
      <rPr>
        <rFont val="Arial Narrow"/>
        <color rgb="FF222222"/>
        <sz val="10.0"/>
      </rPr>
      <t> </t>
    </r>
  </si>
  <si>
    <t>https://www.mdpi.com/1422-0067/25/15/8509</t>
  </si>
  <si>
    <r>
      <rPr>
        <rFont val="Arial Narrow"/>
        <color rgb="FF222222"/>
        <sz val="10.0"/>
      </rPr>
      <t>Pham, Hoang Nam, Linh Pham, and Keisaku Sato. "Navigating the liver landscape: upcoming pharmacotherapies for primary sclerosing cholangitis." </t>
    </r>
    <r>
      <rPr>
        <rFont val="Arial Narrow"/>
        <i/>
        <color rgb="FF222222"/>
        <sz val="10.0"/>
      </rPr>
      <t>Expert Opinion on Pharmacotherapy</t>
    </r>
  </si>
  <si>
    <t>https://www.tandfonline.com/doi/abs/10.1080/14656566.2024.2362263</t>
  </si>
  <si>
    <r>
      <rPr>
        <rFont val="Arial Narrow"/>
        <color rgb="FF222222"/>
        <sz val="10.0"/>
      </rPr>
      <t>Dejanović, Božidar, et al. "Hospital Mortality in Acute Decompensation of Alcoholic Liver Cirrhosis: Can Novel Survival Markers Outperform Traditional Ones?." </t>
    </r>
    <r>
      <rPr>
        <rFont val="Arial Narrow"/>
        <i/>
        <color rgb="FF222222"/>
        <sz val="10.0"/>
      </rPr>
      <t>Journal of Clinical Medicine</t>
    </r>
    <r>
      <rPr>
        <rFont val="Arial Narrow"/>
        <color rgb="FF222222"/>
        <sz val="10.0"/>
      </rPr>
      <t> </t>
    </r>
  </si>
  <si>
    <t>https://www.mdpi.com/2077-0383/13/20/6208</t>
  </si>
  <si>
    <r>
      <rPr>
        <rFont val="Arial Narrow"/>
        <color rgb="FF222222"/>
        <sz val="10.0"/>
      </rPr>
      <t>Esmail, Abdullah, et al. "The Impact of Infections in Patients Treated with Atezolizumab Plus Bevacizumab for Unresectable Hepatocellular Carcinoma." </t>
    </r>
    <r>
      <rPr>
        <rFont val="Arial Narrow"/>
        <i/>
        <color rgb="FF222222"/>
        <sz val="10.0"/>
      </rPr>
      <t>Journal of Clinical Medicine</t>
    </r>
  </si>
  <si>
    <t>https://www.mdpi.com/2077-0383/13/17/4994</t>
  </si>
  <si>
    <r>
      <rPr>
        <rFont val="Arial Narrow"/>
        <color rgb="FF222222"/>
        <sz val="10.0"/>
      </rPr>
      <t>Ignat, Mina, and Horia Stefanescu. "Non-invasive biomarkers for differentiating alcohol associated hepatitis from acute decompensation in patients with ALD." </t>
    </r>
    <r>
      <rPr>
        <rFont val="Arial Narrow"/>
        <i/>
        <color rgb="FF222222"/>
        <sz val="10.0"/>
      </rPr>
      <t>Journal of Clinical Medicine</t>
    </r>
    <r>
      <rPr>
        <rFont val="Arial Narrow"/>
        <color rgb="FF222222"/>
        <sz val="10.0"/>
      </rPr>
      <t> </t>
    </r>
  </si>
  <si>
    <t>https://www.mdpi.com/2077-0383/13/13/3747</t>
  </si>
  <si>
    <r>
      <rPr>
        <rFont val="Arial Narrow"/>
        <color rgb="FF222222"/>
        <sz val="10.0"/>
      </rPr>
      <t>Sigawi, Tal, et al. "Investigating the relationship between chronic liver cirrhosis and parkinsonism: a comparative analysis and a suggested diagnostic scheme." </t>
    </r>
    <r>
      <rPr>
        <rFont val="Arial Narrow"/>
        <i/>
        <color rgb="FF222222"/>
        <sz val="10.0"/>
      </rPr>
      <t>Clinics and Practice</t>
    </r>
  </si>
  <si>
    <t>https://www.mdpi.com/2039-7283/14/4/110</t>
  </si>
  <si>
    <r>
      <rPr>
        <rFont val="Arial Narrow"/>
        <color rgb="FF222222"/>
        <sz val="10.0"/>
      </rPr>
      <t>Li, Na, et al. "Causal impact of gut microbiota on five liver diseases: insights from mendelian randomization and single-cell RNA sequencing." </t>
    </r>
    <r>
      <rPr>
        <rFont val="Arial Narrow"/>
        <i/>
        <color rgb="FF222222"/>
        <sz val="10.0"/>
      </rPr>
      <t>Frontiers in Genetics</t>
    </r>
    <r>
      <rPr>
        <rFont val="Arial Narrow"/>
        <color rgb="FF222222"/>
        <sz val="10.0"/>
      </rPr>
      <t> </t>
    </r>
  </si>
  <si>
    <t>https://www.frontiersin.org/journals/genetics/articles/10.3389/fgene.2024.1362139/full</t>
  </si>
  <si>
    <r>
      <rPr>
        <rFont val="Arial Narrow"/>
        <color rgb="FF222222"/>
        <sz val="10.0"/>
      </rPr>
      <t>Sun, Xiao-Wei, et al. "Structural and functional differences in small intestinal and fecal microbiota: 16S rRNA gene investigation in rats." </t>
    </r>
    <r>
      <rPr>
        <rFont val="Arial Narrow"/>
        <i/>
        <color rgb="FF222222"/>
        <sz val="10.0"/>
      </rPr>
      <t>Microorganisms</t>
    </r>
    <r>
      <rPr>
        <rFont val="Arial Narrow"/>
        <color rgb="FF222222"/>
        <sz val="10.0"/>
      </rPr>
      <t> </t>
    </r>
  </si>
  <si>
    <r>
      <rPr>
        <rFont val="Arial Narrow"/>
        <color rgb="FF222222"/>
        <sz val="10.0"/>
      </rPr>
      <t>Koufou, Eleni-Evangelia, et al. "Altered Expression of Intestinal Tight Junction Proteins in Heart Failure Patients with Reduced or Preserved Ejection Fraction: A Pathogenetic Mechanism of Intestinal Hyperpermeability." </t>
    </r>
    <r>
      <rPr>
        <rFont val="Arial Narrow"/>
        <i/>
        <color rgb="FF222222"/>
        <sz val="10.0"/>
      </rPr>
      <t>Biomedicines</t>
    </r>
    <r>
      <rPr>
        <rFont val="Arial Narrow"/>
        <color rgb="FF222222"/>
        <sz val="10.0"/>
      </rPr>
      <t> </t>
    </r>
  </si>
  <si>
    <t>https://www.mdpi.com/2227-9059/12/1/160</t>
  </si>
  <si>
    <t>Victoria Birlutiu(ULBS), Rares Mircea Birlutiu(UMFCD)</t>
  </si>
  <si>
    <t>Endocarditis due to Abiotrophia defectiva, a biofilm-related infection associated with the </t>
  </si>
  <si>
    <r>
      <rPr>
        <rFont val="Arial Narrow"/>
        <color rgb="FF222222"/>
        <sz val="10.0"/>
      </rPr>
      <t>Cocea, Arabela-Codruta, and Cristian Ioan Stoica. "Interactions and Trends of Interleukins, PAI-1, CRP, and TNF-α in Inflammatory Responses during the Perioperative Period of Joint Arthroplasty: Implications for Pain Management—A Narrative Review." </t>
    </r>
    <r>
      <rPr>
        <rFont val="Arial Narrow"/>
        <i/>
        <color rgb="FF222222"/>
        <sz val="10.0"/>
      </rPr>
      <t>Journal of Personalized Medicine</t>
    </r>
  </si>
  <si>
    <r>
      <rPr>
        <rFont val="Arial Narrow"/>
        <color rgb="FF222222"/>
        <sz val="10.0"/>
      </rPr>
      <t>Codru, Ioana Roxana, et al. "Optimizing Diagnosis and Management of Ventilator-Associated Pneumonia: A Systematic Evaluation of Biofilm Detection Methods and Bacterial Colonization on Endotracheal Tubes." </t>
    </r>
    <r>
      <rPr>
        <rFont val="Arial Narrow"/>
        <i/>
        <color rgb="FF222222"/>
        <sz val="10.0"/>
      </rPr>
      <t>Microorganisms</t>
    </r>
    <r>
      <rPr>
        <rFont val="Arial Narrow"/>
        <color rgb="FF222222"/>
        <sz val="10.0"/>
      </rPr>
      <t> </t>
    </r>
  </si>
  <si>
    <r>
      <rPr>
        <rFont val="Arial Narrow"/>
        <color rgb="FF222222"/>
        <sz val="10.0"/>
      </rPr>
      <t>Bhardwaj, Radhika G., Mai E. Khalaf, and Maribasappa Karched. "Secretome analysis and virulence assessment in Abiotrophia defectiva." </t>
    </r>
    <r>
      <rPr>
        <rFont val="Arial Narrow"/>
        <i/>
        <color rgb="FF222222"/>
        <sz val="10.0"/>
      </rPr>
      <t>Journal of Oral Microbiology</t>
    </r>
    <r>
      <rPr>
        <rFont val="Arial Narrow"/>
        <color rgb="FF222222"/>
        <sz val="10.0"/>
      </rPr>
      <t> </t>
    </r>
  </si>
  <si>
    <r>
      <rPr>
        <rFont val="Arial Narrow"/>
        <color rgb="FF222222"/>
        <sz val="10.0"/>
      </rPr>
      <t>Cetera, Vera, et al. "Huge, invasive, and destructive Abiotrophia defectiva endocarditis of the aortic valve and the aortic wall: a case report of an emergency but successful Ross–Konno operation in a child." </t>
    </r>
    <r>
      <rPr>
        <rFont val="Arial Narrow"/>
        <i/>
        <color rgb="FF222222"/>
        <sz val="10.0"/>
      </rPr>
      <t>European Heart Journal-Case Reports</t>
    </r>
  </si>
  <si>
    <t>https://academic.oup.com/ehjcr/article-abstract/8/8/ytae356/7718190</t>
  </si>
  <si>
    <t>Ani Ioana Cotar (Cantacuziona), Elena Fălcuță(Cantacuziono), Sorin Dinu(Cantacuzino), Adriana Necula (Centru transfuzii Buc), Victoria Bîrluțiu(ULBS), Cornelia Svetlana Ceianu(pensionar), Florian Liviu Prioteasa(Cantacuzino)</t>
  </si>
  <si>
    <t>West Nile virus lineage 2 in Romania, 2015–2016: Co-circulation and strain replacement</t>
  </si>
  <si>
    <r>
      <rPr>
        <rFont val="Arial Narrow"/>
        <color rgb="FF222222"/>
        <sz val="10.0"/>
      </rPr>
      <t>Dinu, Sorin, et al. "Continuous and Dynamic Circulation of West Nile Virus in Mosquito Populations in Bucharest Area, Romania, 2017–2023." </t>
    </r>
    <r>
      <rPr>
        <rFont val="Arial Narrow"/>
        <i/>
        <color rgb="FF222222"/>
        <sz val="10.0"/>
      </rPr>
      <t>Microorganisms</t>
    </r>
  </si>
  <si>
    <t>https://www.mdpi.com/2076-2607/12/10/2080</t>
  </si>
  <si>
    <t>Vilibić Čavlek, Tatjana, et al. "Prevalence and molecular epidemiology of West Nile and Usutu virus infections in Croatia in the ‘One health’context, 2018."</t>
  </si>
  <si>
    <t>https://www.academia.edu/download/114989885/download.pdf</t>
  </si>
  <si>
    <t>Rares Mircea Birlutiu(UMFCD), Victoria Birlutiu(ULBS), Manuela Mihalache(ULBS), Cosmin Mihalache(ULBS), Razvan Silviu Cismasiu(UMFCD)</t>
  </si>
  <si>
    <t>Diagnosis and management of orthopedic implant-associated infection: a comprehensive review of the literature</t>
  </si>
  <si>
    <t>Cocea, Arabela-Codruta, and Cristian Ioan Stoica. "Interactions and Trends of Interleukins, PAI-1, CRP, and TNF-α in Inflammatory Responses during the Perioperative Period of Joint Arthroplasty: Implications for Pain Management—A Narrative Review." Journal of Personalized Medicine</t>
  </si>
  <si>
    <t>Silva, Natally Dos Santos, et al. "Sonication protocols and their contributions to the microbiological diagnosis of implant-associated infections: a review of the current scenario." Frontiers in Cellular and Infection Microbiology</t>
  </si>
  <si>
    <t>https://www.frontiersin.org/articles/10.3389/fcimb.2024.1398461/full</t>
  </si>
  <si>
    <r>
      <rPr>
        <rFont val="Arial Narrow"/>
        <color rgb="FF222222"/>
        <sz val="10.0"/>
      </rPr>
      <t>Mirzaali, Mohammad J., and Amir A. Zadpoor. "Orthopedic meta-implants." </t>
    </r>
    <r>
      <rPr>
        <rFont val="Arial Narrow"/>
        <i/>
        <color rgb="FF222222"/>
        <sz val="10.0"/>
      </rPr>
      <t>APL bioengineering</t>
    </r>
  </si>
  <si>
    <t>https://pubs.aip.org/aip/apb/article/8/1/010901/3037477</t>
  </si>
  <si>
    <r>
      <rPr>
        <rFont val="Arial Narrow"/>
        <color rgb="FF222222"/>
        <sz val="10.0"/>
      </rPr>
      <t>Yazdani-Ahmadabadi, Hossein, et al. "Long-Term Prevention of Biofilm Formation by Polycatechol-Based Supramolecular Assemblies with Low Molecular Weight Polymers on Surfaces." </t>
    </r>
    <r>
      <rPr>
        <rFont val="Arial Narrow"/>
        <i/>
        <color rgb="FF222222"/>
        <sz val="10.0"/>
      </rPr>
      <t>ACS Applied Materials &amp; Interfaces</t>
    </r>
  </si>
  <si>
    <t>https://pubs.acs.org/doi/abs/10.1021/acsami.4c02371</t>
  </si>
  <si>
    <r>
      <rPr>
        <rFont val="Arial Narrow"/>
        <color rgb="FF222222"/>
        <sz val="10.0"/>
      </rPr>
      <t>Judl, Tobiáš, et al. "Acidity Is an Excellent Marker of Infection in Hip and Knee Arthroplasty." </t>
    </r>
    <r>
      <rPr>
        <rFont val="Arial Narrow"/>
        <i/>
        <color rgb="FF222222"/>
        <sz val="10.0"/>
      </rPr>
      <t>Journal of Clinical Medicine</t>
    </r>
  </si>
  <si>
    <t>Mihai Dan Roman (ULBS), Radu Sorin Fleaca(ULBS), Adrian Boicean(ULBS), Dan Bratu(ULBS), Victoria Birlutiu(ULBS), Luca Liviu Rus(ULBS), Cristian Tantar(ULBS), Sebastian Ioan Cernusca Mitariu(ULBS)</t>
  </si>
  <si>
    <t>Assesment of synovial fluid pH in osteoarthritis of the HIP and knee</t>
  </si>
  <si>
    <r>
      <rPr>
        <rFont val="Arial Narrow"/>
        <color rgb="FF222222"/>
        <sz val="10.0"/>
      </rPr>
      <t>Yang, Yinuo, and Hongyu Zhang. "Intra‐Articular Injection of Nanomaterials for the Treatment of Osteoarthritis: From Lubrication Function Restoration to Cell and Gene Therapy." </t>
    </r>
    <r>
      <rPr>
        <rFont val="Arial Narrow"/>
        <i/>
        <color rgb="FF222222"/>
        <sz val="10.0"/>
      </rPr>
      <t>Advanced Functional Materials</t>
    </r>
    <r>
      <rPr>
        <rFont val="Arial Narrow"/>
        <color rgb="FF222222"/>
        <sz val="10.0"/>
      </rPr>
      <t> </t>
    </r>
  </si>
  <si>
    <t>https://onlinelibrary.wiley.com/doi/abs/10.1002/adfm.202401547</t>
  </si>
  <si>
    <r>
      <rPr>
        <rFont val="Arial Narrow"/>
        <color rgb="FF222222"/>
        <sz val="10.0"/>
      </rPr>
      <t>Choudhari, Amit, et al. "Wear and friction mechanism study in knee and hip rehabilitation: A comprehensive review." </t>
    </r>
    <r>
      <rPr>
        <rFont val="Arial Narrow"/>
        <i/>
        <color rgb="FF222222"/>
        <sz val="10.0"/>
      </rPr>
      <t>Applications of biotribology in biomedical systems</t>
    </r>
  </si>
  <si>
    <t>https://link.springer.com/chapter/10.1007/978-3-031-58327-8_13</t>
  </si>
  <si>
    <r>
      <rPr>
        <rFont val="Arial Narrow"/>
        <color rgb="FF222222"/>
        <sz val="10.0"/>
      </rPr>
      <t>Bai, Lang, et al. "Stem cells expansion vector via bioadhesive porous microspheres for accelerating articular cartilage regeneration." </t>
    </r>
    <r>
      <rPr>
        <rFont val="Arial Narrow"/>
        <i/>
        <color rgb="FF222222"/>
        <sz val="10.0"/>
      </rPr>
      <t>Advanced healthcare materials</t>
    </r>
  </si>
  <si>
    <t>https://onlinelibrary.wiley.com/doi/abs/10.1002/adhm.202302327</t>
  </si>
  <si>
    <r>
      <rPr>
        <rFont val="Arial Narrow"/>
        <color rgb="FF222222"/>
        <sz val="10.0"/>
      </rPr>
      <t>Zhu, Xiaobo, et al. "Intra-articular sustained-release of pirfenidone as a disease-modifying treatment for early osteoarthritis." </t>
    </r>
    <r>
      <rPr>
        <rFont val="Arial Narrow"/>
        <i/>
        <color rgb="FF222222"/>
        <sz val="10.0"/>
      </rPr>
      <t>Bioactive Materials</t>
    </r>
    <r>
      <rPr>
        <rFont val="Arial Narrow"/>
        <color rgb="FF222222"/>
        <sz val="10.0"/>
      </rPr>
      <t> 39 </t>
    </r>
  </si>
  <si>
    <r>
      <rPr>
        <rFont val="Arial Narrow"/>
        <color rgb="FF222222"/>
        <sz val="10.0"/>
      </rPr>
      <t>Pattison, Luke A., et al. "Activation of the proton-sensing GPCR, GPR65 on fibroblast-like synoviocytes contributes to inflammatory joint pain." </t>
    </r>
    <r>
      <rPr>
        <rFont val="Arial Narrow"/>
        <i/>
        <color rgb="FF222222"/>
        <sz val="10.0"/>
      </rPr>
      <t>Proceedings of the National Academy of Sciences</t>
    </r>
    <r>
      <rPr>
        <rFont val="Arial Narrow"/>
        <color rgb="FF222222"/>
        <sz val="10.0"/>
      </rPr>
      <t> </t>
    </r>
  </si>
  <si>
    <t>https://www.pnas.org/doi/abs/10.1073/pnas.2410653121</t>
  </si>
  <si>
    <r>
      <rPr>
        <rFont val="Arial Narrow"/>
        <color rgb="FF222222"/>
        <sz val="10.0"/>
      </rPr>
      <t>Cocea, Arabela-Codruta, and Cristian Ioan Stoica. "Interactions and Trends of Interleukins, PAI-1, CRP, and TNF-α in Inflammatory Responses during the Perioperative Period of Joint Arthroplasty: Implications for Pain Management—A Narrative Review." </t>
    </r>
    <r>
      <rPr>
        <rFont val="Arial Narrow"/>
        <i/>
        <color rgb="FF222222"/>
        <sz val="10.0"/>
      </rPr>
      <t>Journal of Personalized Medicine</t>
    </r>
  </si>
  <si>
    <r>
      <rPr>
        <rFont val="Arial Narrow"/>
        <color rgb="FF222222"/>
        <sz val="10.0"/>
      </rPr>
      <t>Judl, Tobiáš, et al. "Acidity Is an Excellent Marker of Infection in Hip and Knee Arthroplasty." </t>
    </r>
    <r>
      <rPr>
        <rFont val="Arial Narrow"/>
        <i/>
        <color rgb="FF222222"/>
        <sz val="10.0"/>
      </rPr>
      <t>Journal of Clinical Medicine</t>
    </r>
  </si>
  <si>
    <r>
      <rPr>
        <rFont val="Arial Narrow"/>
        <color rgb="FF222222"/>
        <sz val="10.0"/>
      </rPr>
      <t>Weber, Patrick, et al. "Zwitterionic polymer-dexamethasone conjugates penetrate and protect cartilage from inflammation." </t>
    </r>
    <r>
      <rPr>
        <rFont val="Arial Narrow"/>
        <i/>
        <color rgb="FF222222"/>
        <sz val="10.0"/>
      </rPr>
      <t>Materials Today Bio</t>
    </r>
  </si>
  <si>
    <t>https://www.sciencedirect.com/science/article/pii/S259000642400108X</t>
  </si>
  <si>
    <t>Jin Yong Kim (Koreea), Oana Săndulescu(UMFCD), Liliana-Lucia Preotescu(UMFCD), Norma E Rivera-Martínez(Mexic), Marta Dobryanska(Ucraina), Victoria Birlutiu(ULBS), Egidia G Miftode(UMF Iasi), Natalia Gaibu (Chisinau), Olga Caliman-Sturdza(Suceava), Simin-Aysel Florescu(UMFCD), Hye Jin Shi(Koreea), Anca Streinu-Cerce(UMFCD)l, Adrian Streinu-Cercel(UMFCD), Sang Joon Lee(Koreea), Sung Hyun Kim(Koreea), Ilsung Chang(Koreea), Yun Ju Bae(Koreea), Jee Hye Suh(Koreea), Da Rae Chung (Koreea), Sun Jung Kim(Koreea), Mi Rim Kim(Koreea), Seul Gi Lee(Koreea), Gahee Park(Koreea), Joong Sik Eom(Koreea)</t>
  </si>
  <si>
    <t>A randomized clinical trial of regdanvimab in high-risk patients with mild-to-moderate coronavirus disease 2019</t>
  </si>
  <si>
    <r>
      <rPr>
        <rFont val="Arial Narrow"/>
        <color rgb="FF222222"/>
        <sz val="10.0"/>
      </rPr>
      <t>Iketani, Sho, and David D. Ho. "SARS-CoV-2 resistance to monoclonal antibodies and small-molecule drugs." </t>
    </r>
    <r>
      <rPr>
        <rFont val="Arial Narrow"/>
        <i/>
        <color rgb="FF222222"/>
        <sz val="10.0"/>
      </rPr>
      <t>Cell Chemical Biology</t>
    </r>
    <r>
      <rPr>
        <rFont val="Arial Narrow"/>
        <color rgb="FF222222"/>
        <sz val="10.0"/>
      </rPr>
      <t> </t>
    </r>
  </si>
  <si>
    <t>https://www.cell.com/cell-chemical-biology/abstract/S2451-9456(24)00124-7</t>
  </si>
  <si>
    <t>jin Yong Kim (Koreea), Oana Săndulescu(UMFCD), Liliana-Lucia Preotescu(UMFCD), Norma E Rivera-Martínez(Mexic), Marta Dobryanska(Ucraina), Victoria Birlutiu(ULBS), Egidia G Miftode(UMF Iasi), Natalia Gaibu (Chisinau), Olga Caliman-Sturdza(Suceava), Simin-A</t>
  </si>
  <si>
    <r>
      <rPr>
        <rFont val="Arial Narrow"/>
        <color rgb="FF222222"/>
        <sz val="10.0"/>
      </rPr>
      <t>Elias, Karen M., et al. "Viral clearance as a surrogate of clinical efficacy for COVID-19 therapies in outpatients: a systematic review and meta-analysis." </t>
    </r>
    <r>
      <rPr>
        <rFont val="Arial Narrow"/>
        <i/>
        <color rgb="FF222222"/>
        <sz val="10.0"/>
      </rPr>
      <t>The Lancet Microbe</t>
    </r>
  </si>
  <si>
    <t>https://www.thelancet.com/journals/lanmic/article/PIIS2666-5247(23)00398-1/fulltext</t>
  </si>
  <si>
    <t>Jin Yong Kim (Koreea), Oana Săndulescu(UMFCD), Liliana-Lucia Preotescu(UMFCD), Norma E Rivera-Martínez(Mexic), Marta Dobryanska(Ucraina), Victoria Birlutiu(ULBS), Egidia G Miftode(UMF Iasi), Natalia Gaibu (Chisinau), Olga Caliman-Sturdza(Suceava), Simin-A</t>
  </si>
  <si>
    <r>
      <rPr>
        <rFont val="Arial Narrow"/>
        <color rgb="FF222222"/>
        <sz val="10.0"/>
      </rPr>
      <t>Singh, Shivani, et al. "The relationship between viral clearance rates and disease progression in early symptomatic COVID-19: a systematic review and meta-regression analysis." </t>
    </r>
    <r>
      <rPr>
        <rFont val="Arial Narrow"/>
        <i/>
        <color rgb="FF222222"/>
        <sz val="10.0"/>
      </rPr>
      <t>Journal of Antimicrobial Chemotherapy</t>
    </r>
  </si>
  <si>
    <t>https://academic.oup.com/jac/advance-article/doi/10.1093/jac/dkae045/7612573</t>
  </si>
  <si>
    <r>
      <rPr>
        <rFont val="Arial Narrow"/>
        <color rgb="FF222222"/>
        <sz val="10.0"/>
      </rPr>
      <t>Cocea, Arabela-Codruta, and Cristian Ioan Stoica. "Interactions and Trends of Interleukins, PAI-1, CRP, and TNF-α in Inflammatory Responses during the Perioperative Period of Joint Arthroplasty: Implications for Pain Management—A Narrative Review." </t>
    </r>
    <r>
      <rPr>
        <rFont val="Arial Narrow"/>
        <i/>
        <color rgb="FF222222"/>
        <sz val="10.0"/>
      </rPr>
      <t>Journal of Personalized Medicine</t>
    </r>
  </si>
  <si>
    <r>
      <rPr>
        <rFont val="Arial Narrow"/>
        <color rgb="FF222222"/>
        <sz val="10.0"/>
      </rPr>
      <t>Akaberi, Dario, et al. "Identification of novel and potent inhibitors of SARS-CoV-2 main protease from DNA-encoded chemical libraries." </t>
    </r>
    <r>
      <rPr>
        <rFont val="Arial Narrow"/>
        <i/>
        <color rgb="FF222222"/>
        <sz val="10.0"/>
      </rPr>
      <t>Antimicrobial Agents and Chemotherapy</t>
    </r>
  </si>
  <si>
    <t>https://journals.asm.org/doi/abs/10.1128/aac.00909-24</t>
  </si>
  <si>
    <r>
      <rPr>
        <rFont val="Arial Narrow"/>
        <color rgb="FF222222"/>
        <sz val="10.0"/>
      </rPr>
      <t>Shin, Woo-Ri, et al. "In vitro and in vivo validation of the antiviral effect of hCypA against SARS-CoV-2 via binding to the RBD of spike protein." </t>
    </r>
    <r>
      <rPr>
        <rFont val="Arial Narrow"/>
        <i/>
        <color rgb="FF222222"/>
        <sz val="10.0"/>
      </rPr>
      <t>Molecular Therapy</t>
    </r>
  </si>
  <si>
    <t>https://www.cell.com/molecular-therapy-family/molecular-therapy/abstract/S1525-0016(24)00170-9</t>
  </si>
  <si>
    <t>Victoria Birlutiu (ULBS), Loredana Camelia Boicean(drdULBS)</t>
  </si>
  <si>
    <t>Serum leptin level as a diagnostic and prognostic marker in infectious diseases and sepsis: A comprehensive literature review</t>
  </si>
  <si>
    <r>
      <rPr>
        <rFont val="Arial Narrow"/>
        <color rgb="FF222222"/>
        <sz val="10.0"/>
      </rPr>
      <t>"Interactions and Trends of Interleukins, PAI-1, CRP, and TNF-α in Inflammatory Responses during the Perioperative Period of Joint Arthroplasty: Implications for Pain Management—A Narrative Review." </t>
    </r>
    <r>
      <rPr>
        <rFont val="Arial Narrow"/>
        <i/>
        <color rgb="FF222222"/>
        <sz val="10.0"/>
      </rPr>
      <t>Journal of Personalized Medicine</t>
    </r>
  </si>
  <si>
    <r>
      <rPr>
        <rFont val="Arial Narrow"/>
        <color rgb="FF222222"/>
        <sz val="10.0"/>
      </rPr>
      <t>Borges, André, and Luís Bento. "Organ crosstalk and dysfunction in sepsis." </t>
    </r>
    <r>
      <rPr>
        <rFont val="Arial Narrow"/>
        <i/>
        <color rgb="FF222222"/>
        <sz val="10.0"/>
      </rPr>
      <t>Annals of Intensive Care</t>
    </r>
    <r>
      <rPr>
        <rFont val="Arial Narrow"/>
        <color rgb="FF222222"/>
        <sz val="10.0"/>
      </rPr>
      <t> </t>
    </r>
  </si>
  <si>
    <t>https://link.springer.com/article/10.1186/s13613-024-01377-0</t>
  </si>
  <si>
    <t>Li, Ning, et al. "Pleiotropic role of endoplasmic reticulum stress in the protection of psoralidin against sepsis-associated encephalopathy." Free Radical Biology and Medicine</t>
  </si>
  <si>
    <t>https://www.sciencedirect.com/science/article/pii/S0891584924004799?casa_token=L-rFJwJRhfwAAAAA:N9NPJUNZyTV3-KxMmJN9Tq7vGcBjw1TBBbsL6rAa_nmLAe0f1E51EHc2xaiVK4-MOO-OrKPXeA</t>
  </si>
  <si>
    <r>
      <rPr>
        <rFont val="Arial Narrow"/>
        <color rgb="FF222222"/>
        <sz val="10.0"/>
      </rPr>
      <t>Santana, Andressa, et al. "Identification of distinct phenotypes and improving prognosis using metabolic biomarkers in COVID-19 patients." </t>
    </r>
    <r>
      <rPr>
        <rFont val="Arial Narrow"/>
        <i/>
        <color rgb="FF222222"/>
        <sz val="10.0"/>
      </rPr>
      <t>Critical Care Science</t>
    </r>
    <r>
      <rPr>
        <rFont val="Arial Narrow"/>
        <color rgb="FF222222"/>
        <sz val="10.0"/>
      </rPr>
      <t> </t>
    </r>
  </si>
  <si>
    <t>https://www.scielo.br/j/ccsci/a/wHLprTVkgG5h3DcmhDs5dWz/</t>
  </si>
  <si>
    <r>
      <rPr>
        <rFont val="Arial Narrow"/>
        <color rgb="FF222222"/>
        <sz val="10.0"/>
      </rPr>
      <t>Zhang, Tianlong, et al. "Utilize proteomic analysis to identify potential therapeutic targets for combating sepsis and sepsis-related death." </t>
    </r>
    <r>
      <rPr>
        <rFont val="Arial Narrow"/>
        <i/>
        <color rgb="FF222222"/>
        <sz val="10.0"/>
      </rPr>
      <t>Frontiers in Endocrinology</t>
    </r>
    <r>
      <rPr>
        <rFont val="Arial Narrow"/>
        <color rgb="FF222222"/>
        <sz val="10.0"/>
      </rPr>
      <t> </t>
    </r>
  </si>
  <si>
    <t>https://www.frontiersin.org/journals/endocrinology/articles/10.3389/fendo.2024.1448314/full</t>
  </si>
  <si>
    <r>
      <rPr>
        <rFont val="Arial Narrow"/>
        <color rgb="FF222222"/>
        <sz val="10.0"/>
      </rPr>
      <t>Jindal, Jessy, et al. "Starvation and infection: The role of sickness-associated anorexia in metabolic adaptation during acute infection." </t>
    </r>
    <r>
      <rPr>
        <rFont val="Arial Narrow"/>
        <i/>
        <color rgb="FF222222"/>
        <sz val="10.0"/>
      </rPr>
      <t>Metabolism</t>
    </r>
    <r>
      <rPr>
        <rFont val="Arial Narrow"/>
        <color rgb="FF222222"/>
        <sz val="10.0"/>
      </rPr>
      <t> </t>
    </r>
  </si>
  <si>
    <t>https://www.sciencedirect.com/science/article/pii/S0026049524002634?casa_token=Gs1B3BWphFIAAAAA:NkI4E0MHjJXUHINVYaJorCi3MbgFydrbb017TEDwvk07OYi5Ehg697J-4HiTtzxBmQ3anVVN2Q</t>
  </si>
  <si>
    <t>Adrian Boicean(ULBS), Victoria Birlutiu(ULBS), Cristian Ichim(ULBS), Samuel B Todor(ULBS), Adrian Hasegan(ULBS), Ciprian Bacila(ULBS), Adelaida Solomon(ULBS), Adrian Cristian(ULBS), Horatiu Dura(ULBS)</t>
  </si>
  <si>
    <t>Predictors of post-ERCP pancreatitis (PEP) in choledochal lithiasis extraction</t>
  </si>
  <si>
    <r>
      <rPr>
        <rFont val="Arial Narrow"/>
        <color rgb="FF222222"/>
        <sz val="10.0"/>
      </rPr>
      <t>Boicean, Adrian, et al. "The importance of microbiota and fecal microbiota transplantation in pancreatic disorders." </t>
    </r>
    <r>
      <rPr>
        <rFont val="Arial Narrow"/>
        <i/>
        <color rgb="FF222222"/>
        <sz val="10.0"/>
      </rPr>
      <t>Diagnostics</t>
    </r>
  </si>
  <si>
    <r>
      <rPr>
        <rFont val="Arial Narrow"/>
        <color rgb="FF222222"/>
        <sz val="10.0"/>
      </rPr>
      <t>Wasyłeczko, Monika, Cezary Wojciechowski, and Andrzej Chwojnowski. "Polyethersulfone polymer for biomedical applications and biotechnology." </t>
    </r>
    <r>
      <rPr>
        <rFont val="Arial Narrow"/>
        <i/>
        <color rgb="FF222222"/>
        <sz val="10.0"/>
      </rPr>
      <t>International Journal of Molecular Sciences</t>
    </r>
    <r>
      <rPr>
        <rFont val="Arial Narrow"/>
        <color rgb="FF222222"/>
        <sz val="10.0"/>
      </rPr>
      <t> </t>
    </r>
  </si>
  <si>
    <t>https://www.mdpi.com/1422-0067/25/8/4233</t>
  </si>
  <si>
    <r>
      <rPr>
        <rFont val="Arial Narrow"/>
        <color rgb="FF222222"/>
        <sz val="10.0"/>
      </rPr>
      <t>Mihetiu, Alin, et al. "Optimized strategies for managing abdominal hydatid cysts and their complications." </t>
    </r>
    <r>
      <rPr>
        <rFont val="Arial Narrow"/>
        <i/>
        <color rgb="FF222222"/>
        <sz val="10.0"/>
      </rPr>
      <t>Diagnostics</t>
    </r>
  </si>
  <si>
    <r>
      <rPr>
        <rFont val="Arial Narrow"/>
        <color rgb="FF222222"/>
        <sz val="10.0"/>
      </rPr>
      <t>Ryu, Seungyeon, and Eun Kyung Lee. "The pivotal role of macrophages in the pathogenesis of pancreatic diseases." </t>
    </r>
    <r>
      <rPr>
        <rFont val="Arial Narrow"/>
        <i/>
        <color rgb="FF222222"/>
        <sz val="10.0"/>
      </rPr>
      <t>International Journal of Molecular Sciences</t>
    </r>
  </si>
  <si>
    <t>https://www.mdpi.com/1422-0067/25/11/5765</t>
  </si>
  <si>
    <r>
      <rPr>
        <rFont val="Arial Narrow"/>
        <color rgb="FF222222"/>
        <sz val="10.0"/>
      </rPr>
      <t>Komorniak, Natalia, et al. "Cholelithiasis, Gut Microbiota and Bile Acids after Bariatric Surgery—Can Cholelithiasis Be Prevented by Modulating the Microbiota? A Literature Review." </t>
    </r>
    <r>
      <rPr>
        <rFont val="Arial Narrow"/>
        <i/>
        <color rgb="FF222222"/>
        <sz val="10.0"/>
      </rPr>
      <t>Nutrients</t>
    </r>
  </si>
  <si>
    <r>
      <rPr>
        <rFont val="Arial Narrow"/>
        <color rgb="FF222222"/>
        <sz val="10.0"/>
      </rPr>
      <t>Rogowska, Jagoda, et al. "Diagnostics and Management of Pancreatic Cystic Lesions—New Techniques and Guidelines." </t>
    </r>
    <r>
      <rPr>
        <rFont val="Arial Narrow"/>
        <i/>
        <color rgb="FF222222"/>
        <sz val="10.0"/>
      </rPr>
      <t>Journal of Clinical Medicine</t>
    </r>
    <r>
      <rPr>
        <rFont val="Arial Narrow"/>
        <color rgb="FF222222"/>
        <sz val="10.0"/>
      </rPr>
      <t> </t>
    </r>
  </si>
  <si>
    <t>https://www.mdpi.com/2077-0383/13/16/4644</t>
  </si>
  <si>
    <r>
      <rPr>
        <rFont val="Arial Narrow"/>
        <color rgb="FF222222"/>
        <sz val="10.0"/>
      </rPr>
      <t>Elsebaey, Mohamed A., et al. "Forgotten biliary plastic stents: complications, management, and clinical outcomes." </t>
    </r>
    <r>
      <rPr>
        <rFont val="Arial Narrow"/>
        <i/>
        <color rgb="FF222222"/>
        <sz val="10.0"/>
      </rPr>
      <t>Medicina</t>
    </r>
  </si>
  <si>
    <t>https://www.mdpi.com/1648-9144/60/8/1258</t>
  </si>
  <si>
    <r>
      <rPr>
        <rFont val="Arial Narrow"/>
        <color rgb="FF222222"/>
        <sz val="10.0"/>
      </rPr>
      <t>Will, Uwe, et al. "Endoscopic Ultrasonography-Guided Drainage of the Pancreatic Duct (EUS-PD)—Indications and Results with a Literature Review." </t>
    </r>
    <r>
      <rPr>
        <rFont val="Arial Narrow"/>
        <i/>
        <color rgb="FF222222"/>
        <sz val="10.0"/>
      </rPr>
      <t>Journal of Clinical Medicine</t>
    </r>
  </si>
  <si>
    <t>https://www.mdpi.com/2077-0383/13/24/7709</t>
  </si>
  <si>
    <r>
      <rPr>
        <rFont val="Arial Narrow"/>
        <color rgb="FF222222"/>
        <sz val="10.0"/>
      </rPr>
      <t>Mittal, Nitish, et al. "The Impact of Intraoperative Glucagon on the Diagnostic Accuracy of Intraoperative Cholangiogram for the Diagnosis of Choledocholithiasis: Experience from a Large Tertiary Care Center." </t>
    </r>
    <r>
      <rPr>
        <rFont val="Arial Narrow"/>
        <i/>
        <color rgb="FF222222"/>
        <sz val="10.0"/>
      </rPr>
      <t>Diagnostics</t>
    </r>
    <r>
      <rPr>
        <rFont val="Arial Narrow"/>
        <color rgb="FF222222"/>
        <sz val="10.0"/>
      </rPr>
      <t> </t>
    </r>
  </si>
  <si>
    <t>https://www.mdpi.com/2075-4418/14/13/1405</t>
  </si>
  <si>
    <r>
      <rPr>
        <rFont val="Arial Narrow"/>
        <color rgb="FF222222"/>
        <sz val="10.0"/>
      </rPr>
      <t>Furukawa, Masaru, et al. "Endoscopic Retrograde Cholangiopancreatography-Related Procedures for the Differential Diagnosis of Isolated Immunoglobin G4-Related Sclerosing Cholangitis and Perihilar Cholangiocarcinoma." </t>
    </r>
    <r>
      <rPr>
        <rFont val="Arial Narrow"/>
        <i/>
        <color rgb="FF222222"/>
        <sz val="10.0"/>
      </rPr>
      <t>Diagnostics</t>
    </r>
  </si>
  <si>
    <t>https://pmc.ncbi.nlm.nih.gov/articles/PMC11311300/</t>
  </si>
  <si>
    <r>
      <rPr>
        <rFont val="Arial Narrow"/>
        <color rgb="FF222222"/>
        <sz val="10.0"/>
      </rPr>
      <t>Mandea, Matei, et al. "Quantitative Magnetic Resonance Cholangiopancreatography Scoring and Its Predictive Value for Outcomes in Adults with Primary Sclerosing Cholangitis." </t>
    </r>
    <r>
      <rPr>
        <rFont val="Arial Narrow"/>
        <i/>
        <color rgb="FF222222"/>
        <sz val="10.0"/>
      </rPr>
      <t>Journal of Clinical Medicine</t>
    </r>
    <r>
      <rPr>
        <rFont val="Arial Narrow"/>
        <color rgb="FF222222"/>
        <sz val="10.0"/>
      </rPr>
      <t> </t>
    </r>
  </si>
  <si>
    <t>https://pmc.ncbi.nlm.nih.gov/articles/PMC11312640/</t>
  </si>
  <si>
    <t>Pyo, Jung-Soo, et al. "Diagnostic Assessment of Endoscopic Ultrasonography–Fine Needle Aspiration Cytology in the Pancreas: A Comparison between Liquid-Based Preparation and Conventional Smear."</t>
  </si>
  <si>
    <t>https://www.mdpi.com/1648-9144/60/6/930</t>
  </si>
  <si>
    <r>
      <rPr>
        <rFont val="Arial Narrow"/>
        <color rgb="FF222222"/>
        <sz val="10.0"/>
      </rPr>
      <t>İnan, Bayram, et al. "Assessment of The Factors Related to The Spontaneous Passage of Common Bile Duct Stones." </t>
    </r>
    <r>
      <rPr>
        <rFont val="Arial Narrow"/>
        <i/>
        <color rgb="FF222222"/>
        <sz val="10.0"/>
      </rPr>
      <t>Journal of Clinical Medicine</t>
    </r>
  </si>
  <si>
    <t>https://www.mdpi.com/2077-0383/13/9/2672</t>
  </si>
  <si>
    <r>
      <rPr>
        <rFont val="Arial Narrow"/>
        <color rgb="FF222222"/>
        <sz val="10.0"/>
      </rPr>
      <t>Jukic, Ivana, et al. "Penoscrotal Edema as a Rare Complication of Acute Pancreatitis: A Case Report." </t>
    </r>
    <r>
      <rPr>
        <rFont val="Arial Narrow"/>
        <i/>
        <color rgb="FF222222"/>
        <sz val="10.0"/>
      </rPr>
      <t>Medicina</t>
    </r>
    <r>
      <rPr>
        <rFont val="Arial Narrow"/>
        <color rgb="FF222222"/>
        <sz val="10.0"/>
      </rPr>
      <t> </t>
    </r>
  </si>
  <si>
    <t>https://www.mdpi.com/1648-9144/60/5/820</t>
  </si>
  <si>
    <t>Bogdan Ioan Vintila(ULBS), Anca Maria Arseniu(ULBS, Claudiu Morgovan(ULBS, Anca Butuca(ULBS, Mihai Sava(ULBS, Victoria Bîrluțiu(ULBS, Luca Liviu Rus(ULBS, Steliana Ghibu,(Umf Cluj Napoca) Alina Simona Bereanu(ULBS, Ioana Roxana Codru(ULBS, Felicia Gabriela Gligor(ULBS</t>
  </si>
  <si>
    <t>A Pharmacovigilance Study Regarding the Risk of Antibiotic-Associated Clostridioides Difficile Infection Based on Reports from the EudraVigilance Database: Analysis of Some of the Most Used Antibiotics in Intensive Care Units</t>
  </si>
  <si>
    <r>
      <rPr>
        <rFont val="Arial Narrow"/>
        <color rgb="FF222222"/>
        <sz val="10.0"/>
      </rPr>
      <t>Brusnic, Olga, et al. "Fecal Microbiota Transplantation: Insights into Colon Carcinogenesis and Immune Regulation." </t>
    </r>
    <r>
      <rPr>
        <rFont val="Arial Narrow"/>
        <i/>
        <color rgb="FF222222"/>
        <sz val="10.0"/>
      </rPr>
      <t>Journal of Clinical Medicine</t>
    </r>
  </si>
  <si>
    <t>Bogdan Ioan Vintila(ULBS), Anca Maria Arseniu(ULBS, Claudiu Morgovan(ULBS, Anca Butuca(ULBS, Mihai Sava(ULBS, Victoria Bîrluțiu(ULBS, Luca Liviu Rus(ULBS, Steliana Ghibu,(Umf Cluj Napoca) Alina Simona Bereanu(ULBS, Ioana Roxana Codru(ULBS, Felicia Gabriel</t>
  </si>
  <si>
    <r>
      <rPr>
        <rFont val="Arial Narrow"/>
        <color rgb="FF222222"/>
        <sz val="10.0"/>
      </rPr>
      <t>Bereanu, Alina-Simona, et al. "TiO2 Nanocomposite Coatings and Inactivation of Carbapenemase-Producing Klebsiella Pneumoniae Biofilm—Opportunities and Challenges." </t>
    </r>
    <r>
      <rPr>
        <rFont val="Arial Narrow"/>
        <i/>
        <color rgb="FF222222"/>
        <sz val="10.0"/>
      </rPr>
      <t>Microorganisms</t>
    </r>
    <r>
      <rPr>
        <rFont val="Arial Narrow"/>
        <color rgb="FF222222"/>
        <sz val="10.0"/>
      </rPr>
      <t> </t>
    </r>
  </si>
  <si>
    <r>
      <rPr>
        <rFont val="Arial Narrow"/>
        <color rgb="FF222222"/>
        <sz val="10.0"/>
      </rPr>
      <t>Bereanu, Alina-Simona, et al. "Prevalence of infections and antimicrobial resistance of ESKAPE group bacteria isolated from patients admitted to the intensive care unit of a county emergency hospital in Romania." </t>
    </r>
    <r>
      <rPr>
        <rFont val="Arial Narrow"/>
        <i/>
        <color rgb="FF222222"/>
        <sz val="10.0"/>
      </rPr>
      <t>Antibiotics</t>
    </r>
    <r>
      <rPr>
        <rFont val="Arial Narrow"/>
        <color rgb="FF222222"/>
        <sz val="10.0"/>
      </rPr>
      <t> </t>
    </r>
  </si>
  <si>
    <r>
      <rPr>
        <rFont val="Arial Narrow"/>
        <color rgb="FF222222"/>
        <sz val="10.0"/>
      </rPr>
      <t>Vintila, Bogdan Ioan, et al. "A real-world study on the clinical characteristics, outcomes, and relationship between antibiotic exposure and Clostridioides difficile infection." </t>
    </r>
    <r>
      <rPr>
        <rFont val="Arial Narrow"/>
        <i/>
        <color rgb="FF222222"/>
        <sz val="10.0"/>
      </rPr>
      <t>Antibiotics</t>
    </r>
  </si>
  <si>
    <r>
      <rPr>
        <rFont val="Arial Narrow"/>
        <color rgb="FF222222"/>
        <sz val="10.0"/>
      </rPr>
      <t>Butuca, Anca, et al. "An assessment of semaglutide safety based on real world data: from popularity to spontaneous reporting in Eudravigilance database." </t>
    </r>
    <r>
      <rPr>
        <rFont val="Arial Narrow"/>
        <i/>
        <color rgb="FF222222"/>
        <sz val="10.0"/>
      </rPr>
      <t>Biomedicines</t>
    </r>
  </si>
  <si>
    <r>
      <rPr>
        <rFont val="Arial Narrow"/>
        <color rgb="FF222222"/>
        <sz val="10.0"/>
      </rPr>
      <t>Mihetiu, Alin, et al. "Optimized strategies for managing abdominal hydatid cysts and their complications." </t>
    </r>
    <r>
      <rPr>
        <rFont val="Arial Narrow"/>
        <i/>
        <color rgb="FF222222"/>
        <sz val="10.0"/>
      </rPr>
      <t>Diagnostics</t>
    </r>
  </si>
  <si>
    <r>
      <rPr>
        <rFont val="Arial Narrow"/>
        <color rgb="FF222222"/>
        <sz val="10.0"/>
      </rPr>
      <t>Iftimie, Simona, et al. "Retrospective Analysis of Clostridioides difficile Infection Rates and Outcomes in Hospitalized Patients during the COVID-19 Pandemic: A Unicenter Study in Reus, Spain." </t>
    </r>
    <r>
      <rPr>
        <rFont val="Arial Narrow"/>
        <i/>
        <color rgb="FF222222"/>
        <sz val="10.0"/>
      </rPr>
      <t>Journal of Clinical Medicine</t>
    </r>
  </si>
  <si>
    <t>https://www.mdpi.com/2077-0383/13/10/2799</t>
  </si>
  <si>
    <r>
      <rPr>
        <rFont val="Arial Narrow"/>
        <color rgb="FF222222"/>
        <sz val="10.0"/>
      </rPr>
      <t>Hașegan, Adrian, et al. "Exploring the Challenges of Using Minimal Invasive Surgery to Treat Stress Urinary Incontinence: Insights from a Retrospective Case-Control Study." </t>
    </r>
    <r>
      <rPr>
        <rFont val="Arial Narrow"/>
        <i/>
        <color rgb="FF222222"/>
        <sz val="10.0"/>
      </rPr>
      <t>Diagnostics</t>
    </r>
  </si>
  <si>
    <r>
      <rPr>
        <rFont val="Arial Narrow"/>
        <color rgb="FF222222"/>
        <sz val="10.0"/>
      </rPr>
      <t>Mihetiu, Alin, et al. "Therapeutic options in hydatid hepatic cyst surgery: a retrospective analysis of three surgical approaches." </t>
    </r>
    <r>
      <rPr>
        <rFont val="Arial Narrow"/>
        <i/>
        <color rgb="FF222222"/>
        <sz val="10.0"/>
      </rPr>
      <t>Diagnostics</t>
    </r>
    <r>
      <rPr>
        <rFont val="Arial Narrow"/>
        <color rgb="FF222222"/>
        <sz val="10.0"/>
      </rPr>
      <t> 1</t>
    </r>
  </si>
  <si>
    <r>
      <rPr>
        <rFont val="Arial Narrow"/>
        <color rgb="FF222222"/>
        <sz val="10.0"/>
      </rPr>
      <t>Vulcanescu, Dan Dumitru, et al. "Bacterial Infections, Trends, and Resistance Patterns in the Time of the COVID-19 Pandemic in Romania—A Systematic Review." </t>
    </r>
    <r>
      <rPr>
        <rFont val="Arial Narrow"/>
        <i/>
        <color rgb="FF222222"/>
        <sz val="10.0"/>
      </rPr>
      <t>Antibiotics</t>
    </r>
    <r>
      <rPr>
        <rFont val="Arial Narrow"/>
        <color rgb="FF222222"/>
        <sz val="10.0"/>
      </rPr>
      <t> </t>
    </r>
  </si>
  <si>
    <r>
      <rPr>
        <rFont val="Arial Narrow"/>
        <color rgb="FF222222"/>
        <sz val="10.0"/>
      </rPr>
      <t>Sandes, Valcieny, Albert Figueras, and Elisangela Costa Lima. "Pharmacovigilance Strategies to Address Resistance to Antibiotics and Inappropriate Use—A Narrative Review." </t>
    </r>
    <r>
      <rPr>
        <rFont val="Arial Narrow"/>
        <i/>
        <color rgb="FF222222"/>
        <sz val="10.0"/>
      </rPr>
      <t>Antibiotics</t>
    </r>
  </si>
  <si>
    <t>https://www.mdpi.com/2079-6382/13/5/457</t>
  </si>
  <si>
    <r>
      <rPr>
        <rFont val="Arial Narrow"/>
        <color rgb="FF222222"/>
        <sz val="10.0"/>
      </rPr>
      <t>Vintilă, Bogdan Ioan, et al. "Evaluating Anesthesia Practices, Patient Characteristics, and Outcomes in Electroconvulsive Therapy: A Two-Year Retrospective Study." </t>
    </r>
    <r>
      <rPr>
        <rFont val="Arial Narrow"/>
        <i/>
        <color rgb="FF222222"/>
        <sz val="10.0"/>
      </rPr>
      <t>Journal of Clinical Medicine</t>
    </r>
  </si>
  <si>
    <r>
      <rPr>
        <rFont val="Arial Narrow"/>
        <color rgb="FF222222"/>
        <sz val="10.0"/>
      </rPr>
      <t>Cagnotta, Cecilia, et al. "Can Pharmacovigilance Data Represent a Potential Tool for Early Detection of the Antibiotic Resistance Phenomenon?." </t>
    </r>
    <r>
      <rPr>
        <rFont val="Arial Narrow"/>
        <i/>
        <color rgb="FF222222"/>
        <sz val="10.0"/>
      </rPr>
      <t>Pharmacoepidemiology</t>
    </r>
  </si>
  <si>
    <t>https://www.mdpi.com/2813-0618/3/4/24</t>
  </si>
  <si>
    <t>Bogdan Ioan Vintila(ULBS), Anca Maria Arseniu(ULBS),, Anca Butuca(ULBS),, Mihai Sava(ULBS),, Victoria Bîrluțiu(ULBS),, Luca Liviu Rus(ULBS),, Dan Damian Axente(UMF Cluj Napoca), Claudiu Morgovan(ULBS),, Felicia Gabriela Gligor(ULBS),</t>
  </si>
  <si>
    <t>Adverse drug reactions relevant to drug resistance and ineffectiveness associated with meropenem, linezolid, and colistin: an analysis based on spontaneous reports from the European Pharmacovigilance Database</t>
  </si>
  <si>
    <t>Mihetiu, Alin, et al. "Specialized laparoscopic devices in the treatment of hydatic hepatic cysts: a retrospective analysis and review of the literature.</t>
  </si>
  <si>
    <t>https://www.cureus.com/articles/234521-specialized-laparoscopic-devices-in-the-treatment-of-hydatic-hepatic-cysts-a-retrospective-analysis-and-review-of-the-literature.pdf</t>
  </si>
  <si>
    <r>
      <rPr>
        <rFont val="Arial Narrow"/>
        <color rgb="FF222222"/>
        <sz val="10.0"/>
      </rPr>
      <t>Butuca, Anca, et al. "An assessment of semaglutide safety based on real world data: from popularity to spontaneous reporting in Eudravigilance database." </t>
    </r>
    <r>
      <rPr>
        <rFont val="Arial Narrow"/>
        <i/>
        <color rgb="FF222222"/>
        <sz val="10.0"/>
      </rPr>
      <t>Biomedicines</t>
    </r>
    <r>
      <rPr>
        <rFont val="Arial Narrow"/>
        <color rgb="FF222222"/>
        <sz val="10.0"/>
      </rPr>
      <t> </t>
    </r>
  </si>
  <si>
    <r>
      <rPr>
        <rFont val="Arial Narrow"/>
        <color rgb="FF222222"/>
        <sz val="10.0"/>
      </rPr>
      <t>Sandes, Valcieny, Albert Figueras, and Elisangela Costa Lima. "Pharmacovigilance Strategies to Address Resistance to Antibiotics and Inappropriate Use—A Narrative Review." </t>
    </r>
    <r>
      <rPr>
        <rFont val="Arial Narrow"/>
        <i/>
        <color rgb="FF222222"/>
        <sz val="10.0"/>
      </rPr>
      <t>Antibiotics</t>
    </r>
    <r>
      <rPr>
        <rFont val="Arial Narrow"/>
        <color rgb="FF222222"/>
        <sz val="10.0"/>
      </rPr>
      <t> </t>
    </r>
  </si>
  <si>
    <r>
      <rPr>
        <rFont val="Arial Narrow"/>
        <color rgb="FF222222"/>
        <sz val="10.0"/>
      </rPr>
      <t>Hașegan, Adrian, et al. "Exploring the Challenges of Using Minimal Invasive Surgery to Treat Stress Urinary Incontinence: Insights from a Retrospective Case-Control Study." </t>
    </r>
    <r>
      <rPr>
        <rFont val="Arial Narrow"/>
        <i/>
        <color rgb="FF222222"/>
        <sz val="10.0"/>
      </rPr>
      <t>Diagnostics</t>
    </r>
  </si>
  <si>
    <r>
      <rPr>
        <rFont val="Arial Narrow"/>
        <color rgb="FF222222"/>
        <sz val="10.0"/>
      </rPr>
      <t>Vintilă, Bogdan Ioan, et al. "Evaluating Anesthesia Practices, Patient Characteristics, and Outcomes in Electroconvulsive Therapy: A Two-Year Retrospective Study." </t>
    </r>
    <r>
      <rPr>
        <rFont val="Arial Narrow"/>
        <i/>
        <color rgb="FF222222"/>
        <sz val="10.0"/>
      </rPr>
      <t>Journal of Clinical Medicine</t>
    </r>
    <r>
      <rPr>
        <rFont val="Arial Narrow"/>
        <color rgb="FF222222"/>
        <sz val="10.0"/>
      </rPr>
      <t> </t>
    </r>
  </si>
  <si>
    <r>
      <rPr>
        <rFont val="Arial Narrow"/>
        <color rgb="FF222222"/>
        <sz val="10.0"/>
      </rPr>
      <t>Zhang, Yanan, et al. "Advances in the application of colorectal cancer organoids in precision medicine." </t>
    </r>
    <r>
      <rPr>
        <rFont val="Arial Narrow"/>
        <i/>
        <color rgb="FF222222"/>
        <sz val="10.0"/>
      </rPr>
      <t>Frontiers in Oncology</t>
    </r>
  </si>
  <si>
    <t>https://pmc.ncbi.nlm.nih.gov/articles/PMC11653019/</t>
  </si>
  <si>
    <r>
      <rPr>
        <rFont val="Arial Narrow"/>
        <color rgb="FF222222"/>
        <sz val="10.0"/>
      </rPr>
      <t>Cagnotta, Cecilia, et al. "Can Pharmacovigilance Data Represent a Potential Tool for Early Detection of the Antibiotic Resistance Phenomenon?." </t>
    </r>
    <r>
      <rPr>
        <rFont val="Arial Narrow"/>
        <i/>
        <color rgb="FF222222"/>
        <sz val="10.0"/>
      </rPr>
      <t>Pharmacoepidemiology</t>
    </r>
    <r>
      <rPr>
        <rFont val="Arial Narrow"/>
        <color rgb="FF222222"/>
        <sz val="10.0"/>
      </rPr>
      <t> </t>
    </r>
  </si>
  <si>
    <t>Vargatu-Dinica, Lorena B., et al. "From Hemorrhagic Shock to Postoperative Complications: Anesthesia, Intensive Care, and Surgical Management of a Young Male With Pulmonary Aspergillosis."</t>
  </si>
  <si>
    <t>https://www.cureus.com/articles/312212-from-hemorrhagic-shock-to-postoperative-complications-anesthesia-intensive-care-and-surgical-management-of-a-young-male-with-pulmonary-aspergillosis.pdf</t>
  </si>
  <si>
    <r>
      <rPr>
        <rFont val="Arial Narrow"/>
        <color rgb="FF222222"/>
        <sz val="10.0"/>
      </rPr>
      <t>Krishna, Sushma, et al. "Tapping the hospital antimicrobial stewardship initiatives for monitoring antibiotics-related adverse drug reactions." </t>
    </r>
    <r>
      <rPr>
        <rFont val="Arial Narrow"/>
        <i/>
        <color rgb="FF222222"/>
        <sz val="10.0"/>
      </rPr>
      <t>Journal of Patient Safety and Infection Control</t>
    </r>
  </si>
  <si>
    <t>https://journals.lww.com/jsic/fulltext/2024/11020/tapping_the_hospital_antimicrobial_stewardship.3.aspx</t>
  </si>
  <si>
    <t>Gabriela Mariana Iancu(ULBS), Adelaida Solomon(ULBS), Victoria Birlutiu(ULBS)</t>
  </si>
  <si>
    <t>Viral exanthema as manifestation of SARS-CoV-2 infection: A case report</t>
  </si>
  <si>
    <r>
      <rPr>
        <rFont val="Arial Narrow"/>
        <color rgb="FF222222"/>
        <sz val="10.0"/>
      </rPr>
      <t>Iancu, G. M., E. Molnar, and L. Ungureanu. "S, enila, SC; Has, egan, A." </t>
    </r>
    <r>
      <rPr>
        <rFont val="Arial Narrow"/>
        <i/>
        <color rgb="FF222222"/>
        <sz val="10.0"/>
      </rPr>
      <t>Rotaru, M. SARS-CoV-2 Infection—A Trigger Factor for Telogen Effluvium: Review of the Literature with a Case-Based Guidance for Clinical Evaluation. Life</t>
    </r>
    <r>
      <rPr>
        <rFont val="Arial Narrow"/>
        <color rgb="FF222222"/>
        <sz val="10.0"/>
      </rPr>
      <t>.</t>
    </r>
  </si>
  <si>
    <t>https://www.academia.edu/download/121632567/pdf.pdf</t>
  </si>
  <si>
    <t>V Bîrluţiu(ULBS), RM Bîrluţiu(UMFCD) - Journal of Medical Case Reports</t>
  </si>
  <si>
    <t>The management of abdominal hydatidosis after the rupture of a pancreatic hydatid cyst: a case report</t>
  </si>
  <si>
    <r>
      <rPr>
        <rFont val="Arial Narrow"/>
        <color rgb="FF222222"/>
        <sz val="10.0"/>
      </rPr>
      <t>Abdalla, Berun A., et al. "Presentation and Management of Pancreatic Hydatid Cyst: A Comprehensive Systematic Review of the Literature with Meta-Data." </t>
    </r>
    <r>
      <rPr>
        <rFont val="Arial Narrow"/>
        <i/>
        <color rgb="FF222222"/>
        <sz val="10.0"/>
      </rPr>
      <t>Pancreatology</t>
    </r>
  </si>
  <si>
    <t>https://www.sciencedirect.com/science/article/pii/S1424390324008044?casa_token=BF04Y75DnekAAAAA:T_aXco01U5YEeWnaySatKTf_5BSLgFIJdlu8l3R0ojy-aJ-lbZFWotw4GPwH-1P1kU7SFPF2iQ</t>
  </si>
  <si>
    <t>Victoria Birlutiu(ULBS), Rares Mircea Birlutiu(UMFCD), Liana Chicea(ULBS)</t>
  </si>
  <si>
    <t>Off-label tocilizumab and adjuvant iron chelator effectiveness in a group of severe COVID-19 pneumonia patients: a single center experience</t>
  </si>
  <si>
    <r>
      <rPr>
        <rFont val="Arial Narrow"/>
        <color rgb="FF222222"/>
        <sz val="10.0"/>
      </rPr>
      <t>Cocea, Arabela-Codruta, and Cristian Ioan Stoica. "Interactions and Trends of Interleukins, PAI-1, CRP, and TNF-α in Inflammatory Responses during the Perioperative Period of Joint Arthroplasty: Implications for Pain Management—A Narrative Review." </t>
    </r>
    <r>
      <rPr>
        <rFont val="Arial Narrow"/>
        <i/>
        <color rgb="FF222222"/>
        <sz val="10.0"/>
      </rPr>
      <t>Journal of Personalized Medicine</t>
    </r>
  </si>
  <si>
    <r>
      <rPr>
        <rFont val="Arial Narrow"/>
        <color rgb="FF222222"/>
        <sz val="10.0"/>
      </rPr>
      <t>Ameri, Ali, et al. "Efficacy and safety of deferoxamine in moderately ill COVID-19 patients: An open label, randomized controlled trial." </t>
    </r>
    <r>
      <rPr>
        <rFont val="Arial Narrow"/>
        <i/>
        <color rgb="FF222222"/>
        <sz val="10.0"/>
      </rPr>
      <t>Medicine</t>
    </r>
    <r>
      <rPr>
        <rFont val="Arial Narrow"/>
        <color rgb="FF222222"/>
        <sz val="10.0"/>
      </rPr>
      <t> </t>
    </r>
  </si>
  <si>
    <t>https://journals.lww.com/md-journal/fulltext/2024/08230/efficacy_and_safety_of_deferoxamine_in_moderately.36.aspx?context=latestarticles</t>
  </si>
  <si>
    <r>
      <rPr>
        <rFont val="Arial Narrow"/>
        <color rgb="FF222222"/>
        <sz val="10.0"/>
      </rPr>
      <t>Pereira, Tatiana Araujo, and Breno Pannia Espósito. "Can iron chelators ameliorate viral infections?." </t>
    </r>
    <r>
      <rPr>
        <rFont val="Arial Narrow"/>
        <i/>
        <color rgb="FF222222"/>
        <sz val="10.0"/>
      </rPr>
      <t>BioMetals</t>
    </r>
  </si>
  <si>
    <t>https://idp.springer.com/authorize/casa?redirect_uri=https://link.springer.com/article/10.1007/s10534-023-00558-x&amp;casa_token=sjW21sK9_S0AAAAA:Rpp1agMiM6Sjn8VHytWAzGH1XSv_yxU4xLwE2Q5Snx7fftDRrDl3elVj5tK0_dxGcRzpIuNOWWYEA0EL</t>
  </si>
  <si>
    <t>Victoria Birlutiu(ULBS), Rares Mircea Birlutiu(UMFCD), Gabriela Mariana Iancu(ULBS)</t>
  </si>
  <si>
    <t>Pityriasis rosea Gibert triggered by SARS-CoV-2 infection: A case report</t>
  </si>
  <si>
    <r>
      <rPr>
        <rFont val="Arial Narrow"/>
        <color rgb="FF222222"/>
        <sz val="10.0"/>
      </rPr>
      <t>Zaborska, Monika, et al. "The most common skin symptoms in young adults and adults related to SARS-CoV-2 virus infection." </t>
    </r>
    <r>
      <rPr>
        <rFont val="Arial Narrow"/>
        <i/>
        <color rgb="FF222222"/>
        <sz val="10.0"/>
      </rPr>
      <t>Archives of Dermatological Research</t>
    </r>
  </si>
  <si>
    <t>https://link.springer.com/article/10.1007/s00403-024-02991-5</t>
  </si>
  <si>
    <r>
      <rPr>
        <rFont val="Arial Narrow"/>
        <color rgb="FF222222"/>
        <sz val="10.0"/>
      </rPr>
      <t>Supekar, Bhagyashree Babanrao, et al. "Coronavirus Disease 2019 and Skin: A Retrospective Analysis." </t>
    </r>
    <r>
      <rPr>
        <rFont val="Arial Narrow"/>
        <i/>
        <color rgb="FF222222"/>
        <sz val="10.0"/>
      </rPr>
      <t>Clinical Dermatology Review</t>
    </r>
    <r>
      <rPr>
        <rFont val="Arial Narrow"/>
        <color rgb="FF222222"/>
        <sz val="10.0"/>
      </rPr>
      <t> </t>
    </r>
  </si>
  <si>
    <t>https://journals.lww.com/cddr/fulltext/2024/08030/coronavirus_disease_2019_and_skin__a_retrospective.7.aspx?context=latestarticles</t>
  </si>
  <si>
    <t>Mihai Dan Roman(ULBS), Bogdan-Axente Bocea(ULBS), Nicolas-Ionut-Catalin Ion(ULBS), Andreea Elena Vorovenci(drd Buc), Dan Dragomirescu(drd Buc), Rares-Mircea Birlutiu(UMFCD), Victoria Birlutiu(ULBS), Sorin Radu Fleaca(ULBS)</t>
  </si>
  <si>
    <t>Are there any changes in the causative microorganisms isolated in the last years from hip and knee periprosthetic joint infections? Antimicrobial susceptibility test results analysis</t>
  </si>
  <si>
    <r>
      <rPr>
        <rFont val="Arial Narrow"/>
        <color rgb="FF222222"/>
        <sz val="10.0"/>
      </rPr>
      <t>Cocea, Arabela-Codruta, and Cristian Ioan Stoica. "Interactions and Trends of Interleukins, PAI-1, CRP, and TNF-α in Inflammatory Responses during the Perioperative Period of Joint Arthroplasty: Implications for Pain Management—A Narrative Review." </t>
    </r>
    <r>
      <rPr>
        <rFont val="Arial Narrow"/>
        <i/>
        <color rgb="FF222222"/>
        <sz val="10.0"/>
      </rPr>
      <t>Journal of Personalized Medicine</t>
    </r>
  </si>
  <si>
    <r>
      <rPr>
        <rFont val="Arial Narrow"/>
        <color rgb="FF222222"/>
        <sz val="10.0"/>
      </rPr>
      <t>Vulcanescu, Dan Dumitru, et al. "Bacterial Infections, Trends, and Resistance Patterns in the Time of the COVID-19 Pandemic in Romania—A Systematic Review." </t>
    </r>
    <r>
      <rPr>
        <rFont val="Arial Narrow"/>
        <i/>
        <color rgb="FF222222"/>
        <sz val="10.0"/>
      </rPr>
      <t>Antibiotics</t>
    </r>
    <r>
      <rPr>
        <rFont val="Arial Narrow"/>
        <color rgb="FF222222"/>
        <sz val="10.0"/>
      </rPr>
      <t> </t>
    </r>
  </si>
  <si>
    <r>
      <rPr>
        <rFont val="Arial Narrow"/>
        <color rgb="FF222222"/>
        <sz val="10.0"/>
      </rPr>
      <t>Bocea, Bogdan-Axente, et al. "Diagnostic values of serum inflammatory biomarkers after hip and knee arthroplasty in patients with periprosthetic joint infection." </t>
    </r>
    <r>
      <rPr>
        <rFont val="Arial Narrow"/>
        <i/>
        <color rgb="FF222222"/>
        <sz val="10.0"/>
      </rPr>
      <t>Healthcare</t>
    </r>
    <r>
      <rPr>
        <rFont val="Arial Narrow"/>
        <color rgb="FF222222"/>
        <sz val="10.0"/>
      </rPr>
      <t>.</t>
    </r>
  </si>
  <si>
    <r>
      <rPr>
        <rFont val="Arial Narrow"/>
        <color rgb="FF222222"/>
        <sz val="10.0"/>
      </rPr>
      <t>Cichos, Kyle H., et al. "Biofilm Growth on Orthopaedic Cerclage Materials: Nonmetallic Polymers Are Less Resistant to Methicillin-Resistant Staphylococcus Aureus Bacterial Adhesion." </t>
    </r>
    <r>
      <rPr>
        <rFont val="Arial Narrow"/>
        <i/>
        <color rgb="FF222222"/>
        <sz val="10.0"/>
      </rPr>
      <t>The Journal of Arthroplasty</t>
    </r>
  </si>
  <si>
    <t>https://www.sciencedirect.com/science/article/pii/S0883540324003644?casa_token=eWAyWoPslNQAAAAA:BgTSGo7WPUuEfqm-P8M5XczEGx7Zd2G4EnJNc7WrxK8Le77JANxc0XRsgV_uFZ-9f-Nf70tWTA</t>
  </si>
  <si>
    <r>
      <rPr>
        <rFont val="Arial Narrow"/>
        <color rgb="FF222222"/>
        <sz val="10.0"/>
      </rPr>
      <t>Bocea, Bogdan A., et al. "Challenges and Complications in Treating Total Knee Arthroplasty in Morbidly Obese Patients." </t>
    </r>
    <r>
      <rPr>
        <rFont val="Arial Narrow"/>
        <i/>
        <color rgb="FF222222"/>
        <sz val="10.0"/>
      </rPr>
      <t>Cureus</t>
    </r>
    <r>
      <rPr>
        <rFont val="Arial Narrow"/>
        <color rgb="FF222222"/>
        <sz val="10.0"/>
      </rPr>
      <t> </t>
    </r>
  </si>
  <si>
    <t>https://www.cureus.com/articles/300582-challenges-and-complications-in-treating-total-knee-arthroplasty-in-morbidly-obese-patients.pdf</t>
  </si>
  <si>
    <t>Ioana Roxana Codru (ULBS), Mihai Sava (ULBS), Bogdan Ioan Vintilă (ULBS),,Alina Simona Bereanu (ULBS), Victoria Bîrluțiu (ULBS)</t>
  </si>
  <si>
    <t>A study on the contributions of sonication to the identification of bacteria associated with intubation cannula biofilm and the risk of ventilator-associated pneumonia</t>
  </si>
  <si>
    <r>
      <rPr>
        <rFont val="Arial Narrow"/>
        <color rgb="FF222222"/>
        <sz val="10.0"/>
      </rPr>
      <t>Bereanu, Alina-Simona, et al. "TiO2 Nanocomposite Coatings and Inactivation of Carbapenemase-Producing Klebsiella Pneumoniae Biofilm—Opportunities and Challenges." </t>
    </r>
    <r>
      <rPr>
        <rFont val="Arial Narrow"/>
        <i/>
        <color rgb="FF222222"/>
        <sz val="10.0"/>
      </rPr>
      <t>Microorganisms</t>
    </r>
    <r>
      <rPr>
        <rFont val="Arial Narrow"/>
        <color rgb="FF222222"/>
        <sz val="10.0"/>
      </rPr>
      <t> </t>
    </r>
  </si>
  <si>
    <r>
      <rPr>
        <rFont val="Arial Narrow"/>
        <color rgb="FF222222"/>
        <sz val="10.0"/>
      </rPr>
      <t>Bereanu, Alina-Simona, et al. "Prevalence of infections and antimicrobial resistance of ESKAPE group bacteria isolated from patients admitted to the intensive care unit of a county emergency hospital in Romania." </t>
    </r>
    <r>
      <rPr>
        <rFont val="Arial Narrow"/>
        <i/>
        <color rgb="FF222222"/>
        <sz val="10.0"/>
      </rPr>
      <t>Antibiotics</t>
    </r>
    <r>
      <rPr>
        <rFont val="Arial Narrow"/>
        <color rgb="FF222222"/>
        <sz val="10.0"/>
      </rPr>
      <t> </t>
    </r>
  </si>
  <si>
    <r>
      <rPr>
        <rFont val="Arial Narrow"/>
        <color rgb="FF222222"/>
        <sz val="10.0"/>
      </rPr>
      <t>Hașegan, Adrian, et al. "Exploring the Challenges of Using Minimal Invasive Surgery to Treat Stress Urinary Incontinence: Insights from a Retrospective Case-Control Study." </t>
    </r>
    <r>
      <rPr>
        <rFont val="Arial Narrow"/>
        <i/>
        <color rgb="FF222222"/>
        <sz val="10.0"/>
      </rPr>
      <t>Diagnostics</t>
    </r>
  </si>
  <si>
    <r>
      <rPr>
        <rFont val="Arial Narrow"/>
        <color rgb="FF222222"/>
        <sz val="10.0"/>
      </rPr>
      <t>Hernández-Cantú, Enoc Isaí, et al. "Perfil microbiológico y sensibilidad antibiótica en neumonía asociada a ventilación mecánica." </t>
    </r>
    <r>
      <rPr>
        <rFont val="Arial Narrow"/>
        <i/>
        <color rgb="FF222222"/>
        <sz val="10.0"/>
      </rPr>
      <t>Index de Enfermería</t>
    </r>
  </si>
  <si>
    <t>https://scielo.isciii.es/scielo.php?pid=S1132-12962024000300010&amp;script=sci_arttext</t>
  </si>
  <si>
    <t>Victoria Birlutiu (ULBS), Rares Mircea Birlutiu(UMFCD), Alin Iulian Feiereisz(drd ULBS)</t>
  </si>
  <si>
    <t>SARS-CoV-2 infection associated with micturition syncope: Our experience with 4 case reports</t>
  </si>
  <si>
    <r>
      <rPr>
        <rFont val="Arial Narrow"/>
        <color rgb="FF222222"/>
        <sz val="10.0"/>
      </rPr>
      <t>Cocea, Arabela-Codruta, and Cristian Ioan Stoica. "Interactions and Trends of Interleukins, PAI-1, CRP, and TNF-α in Inflammatory Responses during the Perioperative Period of Joint Arthroplasty: Implications for Pain Management—A Narrative Review." </t>
    </r>
    <r>
      <rPr>
        <rFont val="Arial Narrow"/>
        <i/>
        <color rgb="FF222222"/>
        <sz val="10.0"/>
      </rPr>
      <t>Journal of Personalized Medicine</t>
    </r>
    <r>
      <rPr>
        <rFont val="Arial Narrow"/>
        <color rgb="FF222222"/>
        <sz val="10.0"/>
      </rPr>
      <t> </t>
    </r>
  </si>
  <si>
    <t>Bogdan Ioan Vintila (ULBS), Anca Maria Arseniu(ULBS), Claudiu Morgovan(ULBS), Anca Butuca(ULBS), Victoria Bîrluțiu*ULBS), Carmen Maximiliana Dobrea(ULBS), Luca Liviu Rus(ULBS), Steliana Ghibu(UMFCJ), Alina Simona Bereanu(ULBS), Rares Arseniu (Spit Timisoara), Ioana Roxana Codru(ULBS), Mihai Sava(ULBS), Felicia Gabriela Gligor(ULBS)</t>
  </si>
  <si>
    <t>Bogdan Ioan Vintila(ULBS), Anca Maria Arseniu(ULBS, Claudiu Morgovan(ULBS, Anca Butuca(ULBS, Mihai Sava(ULBS, Victoria Bîrluțiu(ULBS, Luca Liviu Rus(ULBS, Steliana Ghibu,(Umf Cluj Napoca) Alina Simona Bereanu(ULBS, Ioana Roxana Codru(ULBS, Felicia Gabriela Gligor(ULBS)</t>
  </si>
  <si>
    <r>
      <rPr>
        <rFont val="Arial Narrow"/>
        <color rgb="FF222222"/>
        <sz val="10.0"/>
      </rPr>
      <t>Brusnic, Olga, et al. "Fecal Microbiota Transplantation: Insights into Colon Carcinogenesis and Immune Regulation." </t>
    </r>
    <r>
      <rPr>
        <rFont val="Arial Narrow"/>
        <i/>
        <color rgb="FF222222"/>
        <sz val="10.0"/>
      </rPr>
      <t>Journal of Clinical Medicine</t>
    </r>
    <r>
      <rPr>
        <rFont val="Arial Narrow"/>
        <color rgb="FF222222"/>
        <sz val="10.0"/>
      </rPr>
      <t> </t>
    </r>
  </si>
  <si>
    <r>
      <rPr>
        <rFont val="Arial Narrow"/>
        <color rgb="FF222222"/>
        <sz val="10.0"/>
      </rPr>
      <t>Bereanu, Alina-Simona, et al. "Prevalence of infections and antimicrobial resistance of ESKAPE group bacteria isolated from patients admitted to the intensive care unit of a county emergency hospital in Romania." </t>
    </r>
    <r>
      <rPr>
        <rFont val="Arial Narrow"/>
        <i/>
        <color rgb="FF222222"/>
        <sz val="10.0"/>
      </rPr>
      <t>Antibiotics</t>
    </r>
  </si>
  <si>
    <r>
      <rPr>
        <rFont val="Arial Narrow"/>
        <color rgb="FF222222"/>
        <sz val="10.0"/>
      </rPr>
      <t>Vulcanescu, Dan Dumitru, et al. "Bacterial Infections, Trends, and Resistance Patterns in the Time of the COVID-19 Pandemic in Romania—A Systematic Review." </t>
    </r>
    <r>
      <rPr>
        <rFont val="Arial Narrow"/>
        <i/>
        <color rgb="FF222222"/>
        <sz val="10.0"/>
      </rPr>
      <t>Antibiotics</t>
    </r>
    <r>
      <rPr>
        <rFont val="Arial Narrow"/>
        <color rgb="FF222222"/>
        <sz val="10.0"/>
      </rPr>
      <t> </t>
    </r>
  </si>
  <si>
    <t>Bogdan Ioan Vintila(ULBS), Anca Maria Arseniu(ULBS, Claudiu Morgovan(ULBS, Anca Butuca(ULBS, Mihai Sava(ULBS, Victoria Bîrluțiu(ULBS, Luca Liviu Rus(ULBS, Steliana Ghibu,(Umf Cluj Napoca) Alina Simona Bereanu(ULBS, Ioana Roxana Codru(ULBS, Felicia Gabriea Gligor(ULBS)l</t>
  </si>
  <si>
    <r>
      <rPr>
        <rFont val="Arial Narrow"/>
        <color rgb="FF222222"/>
        <sz val="10.0"/>
      </rPr>
      <t>Iftimie, Simona, et al. "Retrospective Analysis of Clostridioides difficile Infection Rates and Outcomes in Hospitalized Patients during the COVID-19 Pandemic: A Unicenter Study in Reus, Spain." </t>
    </r>
    <r>
      <rPr>
        <rFont val="Arial Narrow"/>
        <i/>
        <color rgb="FF222222"/>
        <sz val="10.0"/>
      </rPr>
      <t>Journal of Clinical Medicine</t>
    </r>
    <r>
      <rPr>
        <rFont val="Arial Narrow"/>
        <color rgb="FF222222"/>
        <sz val="10.0"/>
      </rPr>
      <t> </t>
    </r>
  </si>
  <si>
    <r>
      <rPr>
        <rFont val="Arial Narrow"/>
        <color rgb="FF222222"/>
        <sz val="10.0"/>
      </rPr>
      <t>Mihetiu, Alin, et al. "Therapeutic options in hydatid hepatic cyst surgery: a retrospective analysis of three surgical approaches." </t>
    </r>
    <r>
      <rPr>
        <rFont val="Arial Narrow"/>
        <i/>
        <color rgb="FF222222"/>
        <sz val="10.0"/>
      </rPr>
      <t>Diagnostics</t>
    </r>
    <r>
      <rPr>
        <rFont val="Arial Narrow"/>
        <color rgb="FF222222"/>
        <sz val="10.0"/>
      </rPr>
      <t> </t>
    </r>
  </si>
  <si>
    <r>
      <rPr>
        <rFont val="Arial Narrow"/>
        <color rgb="FF222222"/>
        <sz val="10.0"/>
      </rPr>
      <t>Vintila, Bogdan I., et al. "Anesthetic and intensive care approaches following radical pneumonectomy: a short review of patient management and a case report." </t>
    </r>
    <r>
      <rPr>
        <rFont val="Arial Narrow"/>
        <i/>
        <color rgb="FF222222"/>
        <sz val="10.0"/>
      </rPr>
      <t>Cureus</t>
    </r>
  </si>
  <si>
    <t>https://www.cureus.com/articles/273467-anesthetic-and-intensive-care-approaches-following-radical-pneumonectomy-a-short-review-of-patient-management-and-a-case-report.pdf</t>
  </si>
  <si>
    <t>Christien Rondaan (Groningen), Alessandra Maso(Bologna), Rares-Mircea Birlutiu(UMFCD), Marta Fernandez Sampedro(Spania), Alex Soriano(Spania), Vicens Diaz de Brito(Spania), Joan Gómez Junyent(Spania), Maria Dolores Del Toro(Spania), Jochen Gerhard Hofstaetter(Austria), Mauro José Salles(Brazilia), Jaime Esteban(Spania), Marjan Wouthuyzen-Bakker(Groningen), Bernhard JH Frank(Austria), Alvaro Auñon(Spania), Laura Morata(Spania), Victoria Birlutiu(ULBS), Elisa Storni(Spania), Luisa Sorli(Spania), Juan Pablo Horcajada(Spania), Flávio Guinsburg Hamburger(Brazilia), Carlos Salas Venero(Spania), Cimatti Pietro(Italia)</t>
  </si>
  <si>
    <t>Is an isolated positive sonication fluid culture in revision arthroplasties clinically relevant?</t>
  </si>
  <si>
    <r>
      <rPr>
        <rFont val="Arial Narrow"/>
        <color rgb="FF222222"/>
        <sz val="10.0"/>
      </rPr>
      <t>Cocea, Arabela-Codruta, and Cristian Ioan Stoica. "Interactions and Trends of Interleukins, PAI-1, CRP, and TNF-α in Inflammatory Responses during the Perioperative Period of Joint Arthroplasty: Implications for Pain Management—A Narrative Review." </t>
    </r>
    <r>
      <rPr>
        <rFont val="Arial Narrow"/>
        <i/>
        <color rgb="FF222222"/>
        <sz val="10.0"/>
      </rPr>
      <t>Journal of Personalized Medicine</t>
    </r>
  </si>
  <si>
    <t>Christien Rondaan (Groningen), Alessandra Maso(Bologna), Rares-Mircea Birlutiu(UMFCD), Marta Fernandez Sampedro(Spania), Alex Soriano(Spania), Vicens Diaz de Brito(Spania), Joan Gómez Junyent(Spania), Maria Dolores Del Toro(Spania), Jochen Gerhard Hofstae</t>
  </si>
  <si>
    <r>
      <rPr>
        <rFont val="Arial Narrow"/>
        <color rgb="FF222222"/>
        <sz val="10.0"/>
      </rPr>
      <t>Zouitni, Anas, et al. "Evaluating the Clinical Relevance of Routine Sonication for Periprosthetic Hip or Knee Joint Infection Diagnosis." </t>
    </r>
    <r>
      <rPr>
        <rFont val="Arial Narrow"/>
        <i/>
        <color rgb="FF222222"/>
        <sz val="10.0"/>
      </rPr>
      <t>Antibiotics</t>
    </r>
  </si>
  <si>
    <t>https://www.mdpi.com/2079-6382/13/4/366</t>
  </si>
  <si>
    <r>
      <rPr>
        <rFont val="Arial Narrow"/>
        <color rgb="FF222222"/>
        <sz val="10.0"/>
      </rPr>
      <t>Lee, Yoonjung, et al. "The microbiology of periprosthetic joint infections as revealed by sonicate cultures in Korea: Routine use of fungal and mycobacterial cultures is necessary?." </t>
    </r>
    <r>
      <rPr>
        <rFont val="Arial Narrow"/>
        <i/>
        <color rgb="FF222222"/>
        <sz val="10.0"/>
      </rPr>
      <t>Plos one</t>
    </r>
  </si>
  <si>
    <t>https://journals.plos.org/plosone/article?id=10.1371/journal.pone.0309046</t>
  </si>
  <si>
    <r>
      <rPr>
        <rFont val="Arial Narrow"/>
        <color rgb="FF222222"/>
        <sz val="10.0"/>
      </rPr>
      <t>Hoffmann, Ada, et al. "New diagnostic techniques for diagnosing facture-related infections." </t>
    </r>
    <r>
      <rPr>
        <rFont val="Arial Narrow"/>
        <i/>
        <color rgb="FF222222"/>
        <sz val="10.0"/>
      </rPr>
      <t>Injury</t>
    </r>
  </si>
  <si>
    <t>https://www.sciencedirect.com/science/article/pii/S0020138324006272</t>
  </si>
  <si>
    <r>
      <rPr>
        <rFont val="Arial Narrow"/>
        <color rgb="FF222222"/>
        <sz val="10.0"/>
      </rPr>
      <t>Ronan, Emily M., et al. "The Impact of Culture Negativity on the Outcomes of Revision Total Knee Arthroplasty for Chronic PJI." </t>
    </r>
    <r>
      <rPr>
        <rFont val="Arial Narrow"/>
        <i/>
        <color rgb="FF222222"/>
        <sz val="10.0"/>
      </rPr>
      <t>Microorganisms</t>
    </r>
    <r>
      <rPr>
        <rFont val="Arial Narrow"/>
        <color rgb="FF222222"/>
        <sz val="10.0"/>
      </rPr>
      <t> </t>
    </r>
  </si>
  <si>
    <t>https://www.mdpi.com/2076-2607/12/7/1384</t>
  </si>
  <si>
    <r>
      <rPr>
        <rFont val="Arial Narrow"/>
        <color rgb="FF222222"/>
        <sz val="10.0"/>
      </rPr>
      <t>Wouthuyzen-Bakker, Marjan, and Christien Rondaan. "‘Is an isolated positive sonication fluid culture in revision arthroplasties clinically relevant?’—Author’s reply." </t>
    </r>
    <r>
      <rPr>
        <rFont val="Arial Narrow"/>
        <i/>
        <color rgb="FF222222"/>
        <sz val="10.0"/>
      </rPr>
      <t>Clinical Microbiology and Infection</t>
    </r>
    <r>
      <rPr>
        <rFont val="Arial Narrow"/>
        <color rgb="FF222222"/>
        <sz val="10.0"/>
      </rPr>
      <t> 30.3 (2024)</t>
    </r>
  </si>
  <si>
    <t>https://www.clinicalmicrobiologyandinfection.com/article/S1198-743X(23)00587-6/abstract</t>
  </si>
  <si>
    <r>
      <rPr>
        <rFont val="Arial Narrow"/>
        <color rgb="FF222222"/>
        <sz val="10.0"/>
      </rPr>
      <t>Rieber, Heime. "Re:‘Is an isolated positive sonication fluid culture in revision arthroplasties clinically relevant?’by Rondaan et al." </t>
    </r>
    <r>
      <rPr>
        <rFont val="Arial Narrow"/>
        <i/>
        <color rgb="FF222222"/>
        <sz val="10.0"/>
      </rPr>
      <t>Clinical Microbiology and Infection</t>
    </r>
    <r>
      <rPr>
        <rFont val="Arial Narrow"/>
        <color rgb="FF222222"/>
        <sz val="10.0"/>
      </rPr>
      <t> 30.3 (2024</t>
    </r>
  </si>
  <si>
    <t>https://www.clinicalmicrobiologyandinfection.com/article/S1198-743X(23)00588-8/abstract</t>
  </si>
  <si>
    <t>Samuel-Bogdan Todor(ULBS), Victoria Bîrluțiu(ULBS), Diana Topircean(ULBS), Romeo-Gabriel Mihăilă(ULBS)</t>
  </si>
  <si>
    <t>Role of biological markers and CT severity score in predicting mortality in patients with COVID‑19: An observational retrospective study</t>
  </si>
  <si>
    <r>
      <rPr>
        <rFont val="Arial Narrow"/>
        <color rgb="FF222222"/>
        <sz val="10.0"/>
      </rPr>
      <t>Sousa Neto, Adriana Lemos de, et al. "Revisiting the COVID-19 pandemic: mortality and predictors of death in adult patients in the intensive care unit." </t>
    </r>
    <r>
      <rPr>
        <rFont val="Arial Narrow"/>
        <i/>
        <color rgb="FF222222"/>
        <sz val="10.0"/>
      </rPr>
      <t>Life</t>
    </r>
  </si>
  <si>
    <t>https://www.mdpi.com/2075-1729/14/8/1027</t>
  </si>
  <si>
    <r>
      <rPr>
        <rFont val="Arial Narrow"/>
        <color rgb="FF222222"/>
        <sz val="10.0"/>
      </rPr>
      <t>Liu, Alex Qinyang, et al. "High Levels of Incidental COVID-19 Infection in Emergency Urology Admissions: A Propensity Score-Matched Real World Data Analysis across Surgical Specialties." </t>
    </r>
    <r>
      <rPr>
        <rFont val="Arial Narrow"/>
        <i/>
        <color rgb="FF222222"/>
        <sz val="10.0"/>
      </rPr>
      <t>Viruses</t>
    </r>
  </si>
  <si>
    <t>https://www.mdpi.com/1999-4915/16/9/1402</t>
  </si>
  <si>
    <r>
      <rPr>
        <rFont val="Arial Narrow"/>
        <color rgb="FF222222"/>
        <sz val="10.0"/>
      </rPr>
      <t>Lizama-Aguilar, Alejandro, et al. "Poder lineal y mortalidad en el síndrome de dificultad respiratorio por COVID-19." </t>
    </r>
    <r>
      <rPr>
        <rFont val="Arial Narrow"/>
        <i/>
        <color rgb="FF222222"/>
        <sz val="10.0"/>
      </rPr>
      <t>Revista Medica del IMSS</t>
    </r>
  </si>
  <si>
    <t>https://search.ebscohost.com/login.aspx?direct=true&amp;profile=ehost&amp;scope=site&amp;authtype=crawler&amp;jrnl=04435117&amp;AN=180710643&amp;h=hGAUi8NGL0Lr%2Fijevze6iaBAIpj2xkJOE8VeGxYLXq6oueuSty6L68DGg3aWMSfL4m1ego1j1fUUkwM1wcDDJQ%3D%3D&amp;crl=c</t>
  </si>
  <si>
    <t>Rares Mircea Birlutiu(UMFCD), Victoria Birlutiu(ULBS), Razvan Silviu Cismasiu(UMFCD), Manuela Mihalache(ULBS)</t>
  </si>
  <si>
    <t>bbFISH-ing in the sonication fluid</t>
  </si>
  <si>
    <r>
      <rPr>
        <rFont val="Arial Narrow"/>
        <color rgb="FF222222"/>
        <sz val="10.0"/>
      </rPr>
      <t>Mirzaei, Rasoul, et al. "Emerging issues and initial insights into bacterial biofilms: from orthopedic infection to metabolomics." </t>
    </r>
    <r>
      <rPr>
        <rFont val="Arial Narrow"/>
        <i/>
        <color rgb="FF222222"/>
        <sz val="10.0"/>
      </rPr>
      <t>Antibiotics</t>
    </r>
    <r>
      <rPr>
        <rFont val="Arial Narrow"/>
        <color rgb="FF222222"/>
        <sz val="10.0"/>
      </rPr>
      <t> 13.2 (2024): 184.</t>
    </r>
  </si>
  <si>
    <t>https://www.mdpi.com/2079-6382/13/2/184</t>
  </si>
  <si>
    <r>
      <rPr>
        <rFont val="Arial Narrow"/>
        <color rgb="FF222222"/>
        <sz val="10.0"/>
      </rPr>
      <t>Cocea, Arabela-Codruta, and Cristian Ioan Stoica. "Interactions and Trends of Interleukins, PAI-1, CRP, and TNF-α in Inflammatory Responses during the Perioperative Period of Joint Arthroplasty: Implications for Pain Management—A Narrative Review." </t>
    </r>
    <r>
      <rPr>
        <rFont val="Arial Narrow"/>
        <i/>
        <color rgb="FF222222"/>
        <sz val="10.0"/>
      </rPr>
      <t>Journal of Personalized Medicine</t>
    </r>
    <r>
      <rPr>
        <rFont val="Arial Narrow"/>
        <color rgb="FF222222"/>
        <sz val="10.0"/>
      </rPr>
      <t> </t>
    </r>
  </si>
  <si>
    <t>Victoria Birlutiu(ULBS)</t>
  </si>
  <si>
    <t>Sepsis due to Erysipelothrix rhusiopathiae in a patient with chronic lymphocytic leukemia associated with bronchopneumonia due to Pseudomonas aeruginosa and Escherichia coli: a case report</t>
  </si>
  <si>
    <r>
      <rPr>
        <rFont val="Arial Narrow"/>
        <color rgb="FF222222"/>
        <sz val="10.0"/>
      </rPr>
      <t>Lo, Calvin Ka-Fung, et al. "Erysipelothrix rhusiopathiae-associated bloodstream infection in a patient with systemic lupus erythematosus: a case report and literature review." </t>
    </r>
    <r>
      <rPr>
        <rFont val="Arial Narrow"/>
        <i/>
        <color rgb="FF222222"/>
        <sz val="10.0"/>
      </rPr>
      <t>Access Microbiology</t>
    </r>
  </si>
  <si>
    <t>https://www.microbiologyresearch.org/content/journal/acmi/10.1099/acmi.0.000881.v2</t>
  </si>
  <si>
    <t>Victoria Birlutiu(ULBS), Elena Simona Dobritoiu(ULBS), Claudia Daniela Lupu(drdULBS), Claudiu Herteliu(Politehnica Buc), Rares Mircea Birlutiu(UMFCD), Dan Dragomirescu(drd Buc), Andreea Vorovenci(drd Buc)</t>
  </si>
  <si>
    <t>Our experience with 80 cases of SARS-CoV-2-Clostridioides difficile co-infection: An observational study</t>
  </si>
  <si>
    <r>
      <rPr>
        <rFont val="Arial Narrow"/>
        <color rgb="FF222222"/>
        <sz val="10.0"/>
      </rPr>
      <t>Cocea, Arabela-Codruta, and Cristian Ioan Stoica. "Interactions and Trends of Interleukins, PAI-1, CRP, and TNF-α in Inflammatory Responses during the Perioperative Period of Joint Arthroplasty: Implications for Pain Management—A Narrative Review." </t>
    </r>
    <r>
      <rPr>
        <rFont val="Arial Narrow"/>
        <i/>
        <color rgb="FF222222"/>
        <sz val="10.0"/>
      </rPr>
      <t>Journal of Personalized Medicine</t>
    </r>
  </si>
  <si>
    <r>
      <rPr>
        <rFont val="Arial Narrow"/>
        <color rgb="FF222222"/>
        <sz val="10.0"/>
      </rPr>
      <t>Vulcanescu, Dan Dumitru, et al. "Bacterial Infections, Trends, and Resistance Patterns in the Time of the COVID-19 Pandemic in Romania—A Systematic Review." </t>
    </r>
    <r>
      <rPr>
        <rFont val="Arial Narrow"/>
        <i/>
        <color rgb="FF222222"/>
        <sz val="10.0"/>
      </rPr>
      <t>Antibiotics</t>
    </r>
  </si>
  <si>
    <r>
      <rPr>
        <rFont val="Arial Narrow"/>
        <color rgb="FF222222"/>
        <sz val="10.0"/>
      </rPr>
      <t>Hilvers, Ember, et al. "Clostridioides difficile infection following COVID-19: A nationwide analysis using routine surveillance data in Wales." </t>
    </r>
    <r>
      <rPr>
        <rFont val="Arial Narrow"/>
        <i/>
        <color rgb="FF222222"/>
        <sz val="10.0"/>
      </rPr>
      <t>Journal of Hospital Infection</t>
    </r>
  </si>
  <si>
    <t>https://www.sciencedirect.com/science/article/pii/S0195670124002640</t>
  </si>
  <si>
    <r>
      <rPr>
        <rFont val="Arial Narrow"/>
        <color rgb="FF222222"/>
        <sz val="10.0"/>
      </rPr>
      <t>Knežević, Samira. </t>
    </r>
    <r>
      <rPr>
        <rFont val="Arial Narrow"/>
        <i/>
        <color rgb="FF222222"/>
        <sz val="10.0"/>
      </rPr>
      <t>Infekcija Clostridioides difficile u COVID-19 bolesnika-iskustva iz KBC Rijeka</t>
    </r>
    <r>
      <rPr>
        <rFont val="Arial Narrow"/>
        <color rgb="FF222222"/>
        <sz val="10.0"/>
      </rPr>
      <t>. Diss. University of Zagreb. School of Medicine</t>
    </r>
  </si>
  <si>
    <t>https://zir.nsk.hr/islandora/object/mef:7301</t>
  </si>
  <si>
    <t>George-Călin Oprinca(ULBS), Lilioara-Alexandra Oprinca-Muja(ULBS), Manuela Mihalache(ULBS), Rares-Mircea Birlutiu(ULBS), Victoria Birlutiu(ULBS)</t>
  </si>
  <si>
    <t>Is SARS-CoV-2 directly responsible for cardiac injury? Clinical aspects and postmortem histopathologic and immunohistochemical analysis</t>
  </si>
  <si>
    <r>
      <rPr>
        <rFont val="Arial Narrow"/>
        <color rgb="FF222222"/>
        <sz val="10.0"/>
      </rPr>
      <t>Cocea, Arabela-Codruta, and Cristian Ioan Stoica. "Interactions and Trends of Interleukins, PAI-1, CRP, and TNF-α in Inflammatory Responses during the Perioperative Period of Joint Arthroplasty: Implications for Pain Management—A Narrative Review." </t>
    </r>
    <r>
      <rPr>
        <rFont val="Arial Narrow"/>
        <i/>
        <color rgb="FF222222"/>
        <sz val="10.0"/>
      </rPr>
      <t>Journal of Personalized Medicine</t>
    </r>
  </si>
  <si>
    <r>
      <rPr>
        <rFont val="Arial Narrow"/>
        <color rgb="FF222222"/>
        <sz val="10.0"/>
      </rPr>
      <t>Oprinca, George Călin, et al. "Detection of SARS-CoV-2 Viral Genome and Viral Nucleocapsid in Various Organs and Systems." </t>
    </r>
    <r>
      <rPr>
        <rFont val="Arial Narrow"/>
        <i/>
        <color rgb="FF222222"/>
        <sz val="10.0"/>
      </rPr>
      <t>International Journal of Molecular Sciences</t>
    </r>
  </si>
  <si>
    <r>
      <rPr>
        <rFont val="Arial Narrow"/>
        <color rgb="FF222222"/>
        <sz val="10.0"/>
      </rPr>
      <t>Oprinca, George-Călin, et al. "Unveiling the Pathological Mechanisms of Death Induced by SARS-CoV-2 Viral Pneumonia." </t>
    </r>
    <r>
      <rPr>
        <rFont val="Arial Narrow"/>
        <i/>
        <color rgb="FF222222"/>
        <sz val="10.0"/>
      </rPr>
      <t>Microorganisms</t>
    </r>
    <r>
      <rPr>
        <rFont val="Arial Narrow"/>
        <color rgb="FF222222"/>
        <sz val="10.0"/>
      </rPr>
      <t> </t>
    </r>
  </si>
  <si>
    <t>Is sARS-CoV-2 directly responsible for cardiac injury? Clinical aspects and postmortem histopathologic and immunohistochemical analysis</t>
  </si>
  <si>
    <r>
      <rPr>
        <rFont val="Arial Narrow"/>
        <color rgb="FF222222"/>
        <sz val="10.0"/>
      </rPr>
      <t>Vieira, Debora Ferreira Barreto, et al. "Comparative analysis of SARS-CoV-2 variants Alpha (B. 1.1. 7), Gamma (P. 1), Zeta (P. 2) and Delta (B. 1.617. 2) in Vero-E6 cells: ultrastructural characterization of cytopathology and replication kinetics." </t>
    </r>
    <r>
      <rPr>
        <rFont val="Arial Narrow"/>
        <i/>
        <color rgb="FF222222"/>
        <sz val="10.0"/>
      </rPr>
      <t>The Brazilian Journal of Infectious Diseases</t>
    </r>
  </si>
  <si>
    <t>https://www.sciencedirect.com/science/article/pii/S1413867023009662</t>
  </si>
  <si>
    <r>
      <rPr>
        <rFont val="Arial Narrow"/>
        <color rgb="FF222222"/>
        <sz val="10.0"/>
      </rPr>
      <t>Mohor, Cosmin I., et al. "Vertical transmission of SARS-CoV-2 from mother to fetus." </t>
    </r>
    <r>
      <rPr>
        <rFont val="Arial Narrow"/>
        <i/>
        <color rgb="FF222222"/>
        <sz val="10.0"/>
      </rPr>
      <t>Pathology</t>
    </r>
  </si>
  <si>
    <t>https://www.pathologyjournal.rcpa.edu.au/article/S0031-3025(23)00221-0/abstract</t>
  </si>
  <si>
    <r>
      <rPr>
        <rFont val="Arial Narrow"/>
        <color rgb="FF222222"/>
        <sz val="10.0"/>
      </rPr>
      <t>Dessauer, Adina, et al. "Cytomegalovirus and Aspergillus co-infection in an immunocompetent patient with severe COVID-19." </t>
    </r>
    <r>
      <rPr>
        <rFont val="Arial Narrow"/>
        <i/>
        <color rgb="FF222222"/>
        <sz val="10.0"/>
      </rPr>
      <t>Pathology</t>
    </r>
  </si>
  <si>
    <t>https://www.pathologyjournal.rcpa.edu.au/article/S0031-3025(23)00181-2/abstract</t>
  </si>
  <si>
    <t>Victoria Bîrluţiu(ULBS), Codruța Mihaela Luca(Spit Pediatrie), Rareș-Mircea Bîrluțiu(UMFCD)</t>
  </si>
  <si>
    <t>Streptococcus agalactiae meningoencephalitis associated with gastroesophageal reflux disease and chronic proton pump inhibitors use, in a 9 month-old infant: a case report</t>
  </si>
  <si>
    <r>
      <rPr>
        <rFont val="Arial Narrow"/>
        <color rgb="FF222222"/>
        <sz val="10.0"/>
      </rPr>
      <t>Purvis, Katelyn, et al. "Simultaneous Presentation of B-Acute Lymphoblastic Leukemia and Streptococcus agalactiae Meningitis in a 3-Year-old Girl." </t>
    </r>
    <r>
      <rPr>
        <rFont val="Arial Narrow"/>
        <i/>
        <color rgb="FF222222"/>
        <sz val="10.0"/>
      </rPr>
      <t>Journal of Pediatric Hematology/Oncology</t>
    </r>
    <r>
      <rPr>
        <rFont val="Arial Narrow"/>
        <color rgb="FF222222"/>
        <sz val="10.0"/>
      </rPr>
      <t> </t>
    </r>
  </si>
  <si>
    <t>https://journals.lww.com/jpho-online/fulltext/2024/08000/simultaneous_presentation_of_b_acute_lymphoblastic.25.aspx</t>
  </si>
  <si>
    <t>Rares Mircea Birlutiu(UMFCD), Cristian Ioan Stoica(UMFCD), Octav Russu(UMF Tg Mures), Razvan Silviu Cismasiu(UMFCD), Victoria Birlutiu(ULBS)</t>
  </si>
  <si>
    <t>Positivity trends of bacterial cultures from cases of Acute and Chronic Periprosthetic Joint infections</t>
  </si>
  <si>
    <r>
      <rPr>
        <rFont val="Arial Narrow"/>
        <color rgb="FF222222"/>
        <sz val="10.0"/>
      </rPr>
      <t>Cocea, Arabela-Codruta, and Cristian Ioan Stoica. "Interactions and Trends of Interleukins, PAI-1, CRP, and TNF-α in Inflammatory Responses during the Perioperative Period of Joint Arthroplasty: Implications for Pain Management—A Narrative Review." </t>
    </r>
    <r>
      <rPr>
        <rFont val="Arial Narrow"/>
        <i/>
        <color rgb="FF222222"/>
        <sz val="10.0"/>
      </rPr>
      <t>Journal of Personalized Medicine</t>
    </r>
  </si>
  <si>
    <r>
      <rPr>
        <rFont val="Arial Narrow"/>
        <color rgb="FF222222"/>
        <sz val="10.0"/>
      </rPr>
      <t>Al-Jabri, Talal, et al. "An overview of the current diagnostic approach to Periprosthetic Joint Infections." </t>
    </r>
    <r>
      <rPr>
        <rFont val="Arial Narrow"/>
        <i/>
        <color rgb="FF222222"/>
        <sz val="10.0"/>
      </rPr>
      <t>Orthopedic Reviews</t>
    </r>
    <r>
      <rPr>
        <rFont val="Arial Narrow"/>
        <color rgb="FF222222"/>
        <sz val="10.0"/>
      </rPr>
      <t> </t>
    </r>
  </si>
  <si>
    <t>https://pmc.ncbi.nlm.nih.gov/articles/PMC11218870/</t>
  </si>
  <si>
    <r>
      <rPr>
        <rFont val="Arial Narrow"/>
        <color rgb="FF222222"/>
        <sz val="10.0"/>
      </rPr>
      <t>Käschner, Juliane, et al. "Can pre-analytical procedures improve microbiological culture yield in patients with periprosthetic infections?." </t>
    </r>
    <r>
      <rPr>
        <rFont val="Arial Narrow"/>
        <i/>
        <color rgb="FF222222"/>
        <sz val="10.0"/>
      </rPr>
      <t>BMC microbiology</t>
    </r>
  </si>
  <si>
    <t>https://link.springer.com/article/10.1186/s12866-024-03493-0</t>
  </si>
  <si>
    <t>Haemolytic-uremic syndrome due to infection with adenovirus: A case report and literature review</t>
  </si>
  <si>
    <r>
      <rPr>
        <rFont val="Arial Narrow"/>
        <color rgb="FF222222"/>
        <sz val="10.0"/>
      </rPr>
      <t>Lu, Kuo-Cheng, Kuo-Wang Tsai, and Wan-Chung Hu. "Role of TGFβ-producing regulatory T cells in scleroderma and end-stage organ failure." </t>
    </r>
    <r>
      <rPr>
        <rFont val="Arial Narrow"/>
        <i/>
        <color rgb="FF222222"/>
        <sz val="10.0"/>
      </rPr>
      <t>Heliyon</t>
    </r>
  </si>
  <si>
    <t>https://www.cell.com/heliyon/fulltext/S2405-8440(24)11621-0</t>
  </si>
  <si>
    <t>Sepsis due to Streptococcus pneumoniae associated with secondary hemophagocytic lymphohistiocytosis in a splenectomized patient for spherocytosis: a case report</t>
  </si>
  <si>
    <r>
      <rPr>
        <rFont val="Arial Narrow"/>
        <color rgb="FF222222"/>
        <sz val="10.0"/>
      </rPr>
      <t>Li, Rubo, et al. "Three pediatric cases of Staphylococcus aureus-associated hemophagocytic lymphohistiocytosis." </t>
    </r>
    <r>
      <rPr>
        <rFont val="Arial Narrow"/>
        <i/>
        <color rgb="FF222222"/>
        <sz val="10.0"/>
      </rPr>
      <t>Pediatrics &amp; Neonatology</t>
    </r>
  </si>
  <si>
    <t>https://www.pediatr-neonatol.com/article/S1875-9572(23)00203-6/fulltext</t>
  </si>
  <si>
    <r>
      <rPr>
        <rFont val="Arial Narrow"/>
        <color rgb="FF222222"/>
        <sz val="10.0"/>
      </rPr>
      <t>Li, Rubo, et al. "Three pediatric cases of Staphylococcus aureus-associated hemophagocytic lymphohistiocytosis." </t>
    </r>
    <r>
      <rPr>
        <rFont val="Arial Narrow"/>
        <i/>
        <color rgb="FF222222"/>
        <sz val="10.0"/>
      </rPr>
      <t>Pediatrics &amp; Neonatology</t>
    </r>
  </si>
  <si>
    <r>
      <rPr>
        <rFont val="Arial Narrow"/>
        <color rgb="FF222222"/>
        <sz val="10.0"/>
      </rPr>
      <t>Eloseily, Esraa M., and Randy Q. Cron. "Bacteria-associated cytokine storm syndrome." </t>
    </r>
    <r>
      <rPr>
        <rFont val="Arial Narrow"/>
        <i/>
        <color rgb="FF222222"/>
        <sz val="10.0"/>
      </rPr>
      <t>Cytokine Storm Syndrome</t>
    </r>
  </si>
  <si>
    <t>https://link.springer.com/chapter/10.1007/978-3-031-59815-9_19</t>
  </si>
  <si>
    <t>Victoria Birlutiu(ULBS), Rares-Mircea Birlutiu(UMFCD), Elena Simona Dobritoiu(ULBS)</t>
  </si>
  <si>
    <t>Lelliottia amnigena and Pseudomonas putida coinfection associated with a critical SARS-CoV-2 infection: A case report</t>
  </si>
  <si>
    <r>
      <rPr>
        <rFont val="Arial Narrow"/>
        <color rgb="FF222222"/>
        <sz val="10.0"/>
      </rPr>
      <t>Urzua-Abad, Maria Magdalena, et al. "Detection of carbapenemases in Enterobacterales and other Gram-negative bacilli recovered from hospital and municipal wastewater in Mexico City." </t>
    </r>
    <r>
      <rPr>
        <rFont val="Arial Narrow"/>
        <i/>
        <color rgb="FF222222"/>
        <sz val="10.0"/>
      </rPr>
      <t>Scientific Reports</t>
    </r>
    <r>
      <rPr>
        <rFont val="Arial Narrow"/>
        <color rgb="FF222222"/>
        <sz val="10.0"/>
      </rPr>
      <t> </t>
    </r>
  </si>
  <si>
    <t>https://www.nature.com/articles/s41598-024-76824-w</t>
  </si>
  <si>
    <r>
      <rPr>
        <rFont val="Arial Narrow"/>
        <color rgb="FF222222"/>
        <sz val="10.0"/>
      </rPr>
      <t>Lin, Yugui, et al. "Is it a potential pneumonia pathogen in Pseudomonas putida group? First isolation and identification of Pseudomonas plecoglossicida in clinic and a comparison of pathogenicity with Pseudomonas putida." </t>
    </r>
    <r>
      <rPr>
        <rFont val="Arial Narrow"/>
        <i/>
        <color rgb="FF222222"/>
        <sz val="10.0"/>
      </rPr>
      <t>Microbial Pathogenesis</t>
    </r>
    <r>
      <rPr>
        <rFont val="Arial Narrow"/>
        <color rgb="FF222222"/>
        <sz val="10.0"/>
      </rPr>
      <t> </t>
    </r>
  </si>
  <si>
    <t>https://www.sciencedirect.com/science/article/pii/S0882401024003772</t>
  </si>
  <si>
    <r>
      <rPr>
        <rFont val="Arial Narrow"/>
        <color rgb="FF222222"/>
        <sz val="10.0"/>
      </rPr>
      <t>Iakubchak, Olha, et al. "Analysis of the hard rennet cheese microbiota at different stages of the technological process." </t>
    </r>
    <r>
      <rPr>
        <rFont val="Arial Narrow"/>
        <i/>
        <color rgb="FF222222"/>
        <sz val="10.0"/>
      </rPr>
      <t>Slovak Journal of Food Sciences/Potravinarstvo</t>
    </r>
  </si>
  <si>
    <t>https://search.ebscohost.com/login.aspx?direct=true&amp;profile=ehost&amp;scope=site&amp;authtype=crawler&amp;jrnl=13380230&amp;AN=182557031&amp;h=Yc%2Blmz2iU3qvsEF%2F7T81%2BU%2F9HbeJ9nzPIsBDFwFUoh7s7dEK0ZWACMg96SJQP6EQav3eDDxO1LE49sbo0DX69w%3D%3D&amp;crl=c</t>
  </si>
  <si>
    <r>
      <rPr>
        <rFont val="Arial Narrow"/>
        <color rgb="FF222222"/>
        <sz val="10.0"/>
      </rPr>
      <t>Bačani, Marta. </t>
    </r>
    <r>
      <rPr>
        <rFont val="Arial Narrow"/>
        <i/>
        <color rgb="FF222222"/>
        <sz val="10.0"/>
      </rPr>
      <t>Potencijal rizosfernog mikrobioma ekološki uzgojene zelene salate u širenju antibiotički rezistentnih enterobakterija</t>
    </r>
    <r>
      <rPr>
        <rFont val="Arial Narrow"/>
        <color rgb="FF222222"/>
        <sz val="10.0"/>
      </rPr>
      <t>. Diss. University of Zagreb. Faculty of Agriculture</t>
    </r>
  </si>
  <si>
    <t>https://repozitorij.unizg.hr/islandora/object/agr:3564</t>
  </si>
  <si>
    <t>Victoria Birlutiu(ULBS), Rares-Mircea Birlutiu(UMFCD)</t>
  </si>
  <si>
    <t>The First Case of Human Hepatic Fasciolosis Presented as Hepatic Pseudotumor Histopathologically Diagnosed in Romania—A Case Report</t>
  </si>
  <si>
    <r>
      <rPr>
        <rFont val="Arial Narrow"/>
        <color rgb="FF222222"/>
        <sz val="10.0"/>
      </rPr>
      <t>Nifa, Firdha Hanan, et al. "Molecular identification of the worm Fasciola sp. on cattle at the Kediri City Slaughterhouse, Indonesia." </t>
    </r>
    <r>
      <rPr>
        <rFont val="Arial Narrow"/>
        <i/>
        <color rgb="FF222222"/>
        <sz val="10.0"/>
      </rPr>
      <t>Journal of Advanced Veterinary Research</t>
    </r>
  </si>
  <si>
    <t>https://advetresearch.com/index.php/AVR/article/view/1753</t>
  </si>
  <si>
    <t>Tobias Siegfried Kramer(Germania), Alex Soriano(Spania), Sarah Tedeschi(Italia), Antonia F Chen(SUA), Pierre Tattevin(Franta), Eric Senneville(Franta), Joan Gomez-Junyent(Spania), Victoria Birlutiu(ULBS), Sabine Petersdorf(Germania), Vicens Diaz De Brito(Spania), Ignacio Sancho Gonzalez(Spania), Katherine A Belden(SUA), Marjan Wouthuyzen-Bakker(Olanda)</t>
  </si>
  <si>
    <r>
      <rPr>
        <rFont val="Arial Narrow"/>
        <color rgb="FF222222"/>
        <sz val="10.0"/>
      </rPr>
      <t>Cocea, Arabela-Codruta, and Cristian Ioan Stoica. "Interactions and Trends of Interleukins, PAI-1, CRP, and TNF-α in Inflammatory Responses during the Perioperative Period of Joint Arthroplasty: Implications for Pain Management—A Narrative Review." </t>
    </r>
    <r>
      <rPr>
        <rFont val="Arial Narrow"/>
        <i/>
        <color rgb="FF222222"/>
        <sz val="10.0"/>
      </rPr>
      <t>Journal of Personalized Medicine</t>
    </r>
  </si>
  <si>
    <t>Tobias Siegfried Kramer(Germania), Alex Soriano(Spania), Sarah Tedeschi(Italia), Antonia F Chen(SUA), Pierre Tattevin(Franta), Eric Senneville(Franta), Joan Gomez-Junyent(Spania), Victoria Birlutiu(ULBS), Sabine Petersdorf(Germania), Vicens Diaz De Brito((Spania), Ignacio Sancho Gonzalez(Spania), Katherine A Belden(SUA), Marjan Wouthuyzen-Bakker(Olanda)</t>
  </si>
  <si>
    <r>
      <rPr>
        <rFont val="Arial Narrow"/>
        <color rgb="FF222222"/>
        <sz val="10.0"/>
      </rPr>
      <t>Blersch, Benedikt Paul, et al. "Effect of Multiantibiotic-Loaded Bone Cement on the Treatment of Periprosthetic Joint Infections of Hip and Knee Arthroplasties—A Single-Center Retrospective Study." </t>
    </r>
    <r>
      <rPr>
        <rFont val="Arial Narrow"/>
        <i/>
        <color rgb="FF222222"/>
        <sz val="10.0"/>
      </rPr>
      <t>Antibiotic</t>
    </r>
  </si>
  <si>
    <t>https://www.mdpi.com/2079-6382/13/6/524</t>
  </si>
  <si>
    <t>Victoria Birlutiu (ULBS), Rares-Mircea Birlutiu(ULBS), Ioan Sorin Zaharie(SCJUS), Mariana Sandu(SCJUS)</t>
  </si>
  <si>
    <t>Burkitt lymphoma associated with human immunodeficiency virus infection and pulmonary tuberculosis: a case report</t>
  </si>
  <si>
    <r>
      <rPr>
        <rFont val="Arial Narrow"/>
        <color rgb="FF222222"/>
        <sz val="10.0"/>
      </rPr>
      <t>Alhazmi, Bader Ahmed. </t>
    </r>
    <r>
      <rPr>
        <rFont val="Arial Narrow"/>
        <i/>
        <color rgb="FF222222"/>
        <sz val="10.0"/>
      </rPr>
      <t>Zinc as a potential therapy for Burkitt’s lymphoma</t>
    </r>
    <r>
      <rPr>
        <rFont val="Arial Narrow"/>
        <color rgb="FF222222"/>
        <sz val="10.0"/>
      </rPr>
      <t>. Diss. University of Birmingham, 2024.</t>
    </r>
  </si>
  <si>
    <t>https://etheses.bham.ac.uk/id/eprint/14481</t>
  </si>
  <si>
    <r>
      <rPr>
        <rFont val="Arial Narrow"/>
        <color rgb="FF222222"/>
        <sz val="10.0"/>
      </rPr>
      <t>Wieland, Clare M., et al. "Long-Term Survival Rates and Treatment Trends of Burkitt Lymphoma in Patients with HIV—A National Cancer Database (NCDB) Study." </t>
    </r>
    <r>
      <rPr>
        <rFont val="Arial Narrow"/>
        <i/>
        <color rgb="FF222222"/>
        <sz val="10.0"/>
      </rPr>
      <t>Cancers</t>
    </r>
  </si>
  <si>
    <t>https://www.mdpi.com/2072-6694/16/7/1397</t>
  </si>
  <si>
    <r>
      <rPr>
        <rFont val="Arial Narrow"/>
        <color rgb="FF222222"/>
        <sz val="10.0"/>
      </rPr>
      <t>Jalilian, Shahram, and Mohammad-Navid Bastani. "From virus to cancer: Epstein–Barr virus miRNA connection in Burkitt's lymphoma." </t>
    </r>
    <r>
      <rPr>
        <rFont val="Arial Narrow"/>
        <i/>
        <color rgb="FF222222"/>
        <sz val="10.0"/>
      </rPr>
      <t>Infectious Agents and Cancer</t>
    </r>
    <r>
      <rPr>
        <rFont val="Arial Narrow"/>
        <color rgb="FF222222"/>
        <sz val="10.0"/>
      </rPr>
      <t> </t>
    </r>
  </si>
  <si>
    <t>https://link.springer.com/article/10.1186/s13027-024-00615-1</t>
  </si>
  <si>
    <r>
      <rPr>
        <rFont val="Arial Narrow"/>
        <color rgb="FF222222"/>
        <sz val="10.0"/>
      </rPr>
      <t>Jilani, Latif Zafar, et al. "Implant-associated Mycobacterium tuberculosis infection (IMTI) in long-term, well-fixed implants." </t>
    </r>
    <r>
      <rPr>
        <rFont val="Arial Narrow"/>
        <i/>
        <color rgb="FF222222"/>
        <sz val="10.0"/>
      </rPr>
      <t>Journal of Clinical Orthopaedics and Trauma</t>
    </r>
    <r>
      <rPr>
        <rFont val="Arial Narrow"/>
        <color rgb="FF222222"/>
        <sz val="10.0"/>
      </rPr>
      <t> </t>
    </r>
  </si>
  <si>
    <t>https://www.sciencedirect.com/science/article/pii/S0976566224001978</t>
  </si>
  <si>
    <r>
      <rPr>
        <rFont val="Arial Narrow"/>
        <color rgb="FF222222"/>
        <sz val="10.0"/>
      </rPr>
      <t>Rieber, Heime. "RE: Should We Use Rifampicin in Periprosthetic Joint Infections Caused by Staphylococci When the Implant Has Been Exchanged? A Multicenter Observational Cohort Study by Kramer et al." </t>
    </r>
    <r>
      <rPr>
        <rFont val="Arial Narrow"/>
        <i/>
        <color rgb="FF222222"/>
        <sz val="10.0"/>
      </rPr>
      <t>Open Forum Infectious Diseases</t>
    </r>
    <r>
      <rPr>
        <rFont val="Arial Narrow"/>
        <color rgb="FF222222"/>
        <sz val="10.0"/>
      </rPr>
      <t>.</t>
    </r>
  </si>
  <si>
    <t>https://academic.oup.com/ofid/article-abstract/11/3/ofae074/7603843</t>
  </si>
  <si>
    <t>Romeo G Mihăilă(ULBS), Crina Cătană, Ariela L Olteanu(SCJUS), Victoria Bîrluţiu(ULBS), Cosmin Sălcudean(SCJUS), Marius D Mihăilă(Drd)</t>
  </si>
  <si>
    <t>Thrombin generation is increased in patients with Clostridium difficile colitis–a pilot study</t>
  </si>
  <si>
    <r>
      <rPr>
        <rFont val="Arial Narrow"/>
        <color rgb="FF222222"/>
        <sz val="10.0"/>
      </rPr>
      <t>Nagesh, Vignesh K., et al. "Therapeutics involved in managing initial and recurrent Clostridium difficile infection: An updated literature review." </t>
    </r>
    <r>
      <rPr>
        <rFont val="Arial Narrow"/>
        <i/>
        <color rgb="FF222222"/>
        <sz val="10.0"/>
      </rPr>
      <t>World Journal of Gastrointestinal Pharmacology and Therapeutics</t>
    </r>
  </si>
  <si>
    <t>https://pmc.ncbi.nlm.nih.gov/articles/PMC11401021/</t>
  </si>
  <si>
    <r>
      <rPr>
        <rFont val="Arial Narrow"/>
        <color rgb="FF222222"/>
        <sz val="10.0"/>
      </rPr>
      <t>Barbero, Angela María, et al. "Platelets promote human macrophages-mediated macropinocytosis of Clostridioides difficile." </t>
    </r>
    <r>
      <rPr>
        <rFont val="Arial Narrow"/>
        <i/>
        <color rgb="FF222222"/>
        <sz val="10.0"/>
      </rPr>
      <t>Frontiers in Cellular and Infection Microbiology</t>
    </r>
    <r>
      <rPr>
        <rFont val="Arial Narrow"/>
        <color rgb="FF222222"/>
        <sz val="10.0"/>
      </rPr>
      <t> </t>
    </r>
  </si>
  <si>
    <t>https://www.frontiersin.org/articles/10.3389/fcimb.2023.1252509/full</t>
  </si>
  <si>
    <t>Victoria Bîrluţiu(ULBS), Ciprian Radu Şofariu(Spit Pediatrie)</t>
  </si>
  <si>
    <t>Association of hiccup and SARS-CoV-2 infection with the administration of dexamethasone: A case report</t>
  </si>
  <si>
    <r>
      <rPr>
        <rFont val="Arial Narrow"/>
        <color rgb="FF222222"/>
        <sz val="10.0"/>
      </rPr>
      <t>Cocea, Arabela-Codruta, and Cristian Ioan Stoica. "Interactions and Trends of Interleukins, PAI-1, CRP, and TNF-α in Inflammatory Responses during the Perioperative Period of Joint Arthroplasty: Implications for Pain Management—A Narrative Review." </t>
    </r>
    <r>
      <rPr>
        <rFont val="Arial Narrow"/>
        <i/>
        <color rgb="FF222222"/>
        <sz val="10.0"/>
      </rPr>
      <t>Journal of Personalized Medicine</t>
    </r>
  </si>
  <si>
    <t>Victoria Birlutiu(ULBS), Simona Elena Dobritoiu(ULBS), Andreea Magdalena Ghibu(ULBS), Rares Mircea Birlutiu(UMFCD), Loredana Camelia Boicean(ULBS)</t>
  </si>
  <si>
    <t>Sphingomonas paucimobilis-a rare cause of splenic abscesses: A case report</t>
  </si>
  <si>
    <r>
      <rPr>
        <rFont val="Arial Narrow"/>
        <color rgb="FF222222"/>
        <sz val="10.0"/>
      </rPr>
      <t>Ooi, Daniel Quan Hui, Joshua Quan Chen Ooi, and London Lucien Peng Jin Ooi. "Splenic abscesses in the new millenium–a systematic review." </t>
    </r>
    <r>
      <rPr>
        <rFont val="Arial Narrow"/>
        <i/>
        <color rgb="FF222222"/>
        <sz val="10.0"/>
      </rPr>
      <t>ANZ Journal of Surgery</t>
    </r>
  </si>
  <si>
    <t>https://onlinelibrary.wiley.com/doi/abs/10.1111/ans.19178</t>
  </si>
  <si>
    <t>Rares Mircea Birlutiu(UMFCD), Manuela Mihalache(ULBS), Patricia Mihalache(Spital TF), Razvan Silviu Cismasiu(UMFCD), Victoria Birlutiu(ULBS)</t>
  </si>
  <si>
    <t>Mid-term follow-up results after implementing a new strategy for the diagnosis and management of periprosthetic joint infections</t>
  </si>
  <si>
    <r>
      <rPr>
        <rFont val="Arial Narrow"/>
        <color rgb="FF222222"/>
        <sz val="10.0"/>
      </rPr>
      <t>Cocea, Arabela-Codruta, and Cristian Ioan Stoica. "Interactions and Trends of Interleukins, PAI-1, CRP, and TNF-α in Inflammatory Responses during the Perioperative Period of Joint Arthroplasty: Implications for Pain Management—A Narrative Review." </t>
    </r>
    <r>
      <rPr>
        <rFont val="Arial Narrow"/>
        <i/>
        <color rgb="FF222222"/>
        <sz val="10.0"/>
      </rPr>
      <t>Journal of Personalized Medicine</t>
    </r>
  </si>
  <si>
    <t>Rareş Mircea Bîrluţiu(UMFCD), Victoria Bîrluţiu(ULBS), Răzvan Silviu Cismasiu(UMFCD), Patricia Mihalache(Spit TF), Manuela Mihalache(ULBS)</t>
  </si>
  <si>
    <t>Bacterial biofilm: a mini-review of an emerging life form of bacteria</t>
  </si>
  <si>
    <r>
      <rPr>
        <rFont val="Arial Narrow"/>
        <color theme="1"/>
        <sz val="10.0"/>
      </rPr>
      <t xml:space="preserve">Wei, Yu, et al. "Recent advances in the pathogenesis and prevention strategies of dental calculus." </t>
    </r>
    <r>
      <rPr>
        <rFont val="Arial Narrow"/>
        <i/>
        <color theme="1"/>
        <sz val="10.0"/>
      </rPr>
      <t>npj Biofilms and Microbiomes</t>
    </r>
  </si>
  <si>
    <t>https://www.nature.com/articles/s41522-024-00529-1</t>
  </si>
  <si>
    <t>Loredana Camelia Boicean(drd ULBS), Rares Mircea Birlutiu(UMFCD), Victoria Birlutiu(ULBS)</t>
  </si>
  <si>
    <t>Correlations between serum leptin levels and classical biomarkers in SARS-CoV-2 infection, in critically ill patients</t>
  </si>
  <si>
    <r>
      <rPr>
        <rFont val="Arial Narrow"/>
        <color theme="1"/>
        <sz val="10.0"/>
      </rPr>
      <t xml:space="preserve">Cocea, Arabela-Codruta, and Cristian Ioan Stoica. "Interactions and Trends of Interleukins, PAI-1, CRP, and TNF-α in Inflammatory Responses during the Perioperative Period of Joint Arthroplasty: Implications for Pain Management—A Narrative Review." </t>
    </r>
    <r>
      <rPr>
        <rFont val="Arial Narrow"/>
        <i/>
        <color theme="1"/>
        <sz val="10.0"/>
      </rPr>
      <t>Journal of Personalized Medicine</t>
    </r>
  </si>
  <si>
    <t>Victoria Birlutiu(ULBS), Bogdan Neamtu(ULBS), Rares-Mircea Birlutiu(ULBS)</t>
  </si>
  <si>
    <r>
      <rPr>
        <rFont val="Arial Narrow"/>
        <color theme="1"/>
        <sz val="10.0"/>
      </rPr>
      <t xml:space="preserve">Megna, Matteo, et al. "Management of psoriasis patients with serious infectious diseases." </t>
    </r>
    <r>
      <rPr>
        <rFont val="Arial Narrow"/>
        <i/>
        <color theme="1"/>
        <sz val="10.0"/>
      </rPr>
      <t>Advances in Therapy</t>
    </r>
  </si>
  <si>
    <t>https://link.springer.com/article/10.1007/s12325-024-02873-2</t>
  </si>
  <si>
    <r>
      <rPr>
        <rFont val="Arial Narrow"/>
        <color theme="1"/>
        <sz val="10.0"/>
      </rPr>
      <t xml:space="preserve">Saricaoglu, Elif Mukime, et al. "A New Laboratory Tool for COVID-19 Severity Prediction, CENIL Score." </t>
    </r>
    <r>
      <rPr>
        <rFont val="Arial Narrow"/>
        <i/>
        <color theme="1"/>
        <sz val="10.0"/>
      </rPr>
      <t>Diagnostics</t>
    </r>
  </si>
  <si>
    <t>https://www.mdpi.com/2075-4418/14/22/2557</t>
  </si>
  <si>
    <t>Victoria Birlutiu(ULBS), Bogdan Neamtu(ULBS), Rares-Mircea Birlutiu(UMFCD), Andreea Magdalena Ghibu(ULBS), Elena Simona Dobritoiu(ULBS)</t>
  </si>
  <si>
    <t>Cocea, Arabela-Codruta, and Cristian Ioan Stoica. "Interactions and Trends of Interleukins, PAI-1, CRP, and TNF-α in Inflammatory Responses during the Perioperative Period of Joint Arthroplasty: Implications for Pain Management—A Narrative Review." Journal of Personalized Medicine</t>
  </si>
  <si>
    <t>Victoria Bîrluţiu(ULBS), Rareş Mircea Bîrluţiu(UMFCD), Alin Iulian Feiereisz(drd ULBS), Elena Simona Dobriţoiu(ULBS)</t>
  </si>
  <si>
    <t>Boicean, Adrian (Universitatea Lucian Blaga Sibiu); Neamtu Bogdan (Universitatea Lucian Blaga Sibiu); Birsan Sabrina (Universitatea Lucian Blaga Sibiu) ; Batar Florina (Universitatea Lucian Blaga Sibiu); Tanasescu Ciprian (Universitatea Lucian Blaga Sibiu); Dura Horatiu (Universitatea Lucian Blaga Sibiu) ; Roman Mihai Dan (Universitatea Lucian Blaga Sibiu) ; Hasegan Adrian (Universitatea Lucian Blaga Sibiu); Bratu Dan (Universitatea Lucian Blaga Sibiu); Mihetiu Alin (Universitatea Lucian Blaga Sibiu); Mohor, Calin Ilie (Universitatea Lucian Blaga Sibiu); Mohor Cosmin (Universitatea Lucian Blaga Sibiu); Bacila Ciprian (Universitatea Lucian Blaga Sibiu) ; Negrea, Mihai Octavian (Universitatea Lucian Blaga Sibiu); Fleaca, Sorin Radu (Universitatea Lucian Blaga Sibiu)</t>
  </si>
  <si>
    <t>Fecal Microbiota Transplantation in Patients Co-Infected with SARS-CoV2 and Clostridioides difficile</t>
  </si>
  <si>
    <t>https://www.webofscience.com/wos/woscc/full-record/WOS:001103368700001</t>
  </si>
  <si>
    <t>Severe Acute Ischemia of Glans Penis after Achieving Treatment with Only Hyperbaric Oxygen Therapy: A Rare Case Report and Systematic Literature Review</t>
  </si>
  <si>
    <t>https://www.webofscience.com/wos/woscc/full-record/WOS:001078673900001</t>
  </si>
  <si>
    <t>https://www.webofscience.com/wos/woscc/full-record/WOS:001074147600001</t>
  </si>
  <si>
    <t>https://www.webofscience.com/wos/woscc/full-record/WOS:000978893900001</t>
  </si>
  <si>
    <t>The impact of the COVID-19 pandemic on Clostridioides difficile infection and utilization of fecal microbiota transplantation</t>
  </si>
  <si>
    <t>https://www.webofscience.com/wos/woscc/full-record/WOS:000973195800001</t>
  </si>
  <si>
    <t>https://www.webofscience.com/wos/woscc/full-record/WOS:001017451600001</t>
  </si>
  <si>
    <t>Boicean, Adrian ,Bratu, Dan; Bacila, Ciprian ; Tanasescu, Ciprian ,  Fleaca, Radu Sorin, Mohor, Calin Ilie Comaniciu, Andra, Baluta, Teodora;Roman, Mihai Dan; Chicea, Radu , Cristian, Adrian Nicolae ; Hasegan, Adrian , Birsan, Sabrina ; Dura, Horatiu, Mohor, Cosmin Ioan</t>
  </si>
  <si>
    <t>Fecal Microbiota Transplantation in Liver Cirrhosis</t>
  </si>
  <si>
    <t>https://www.webofscience.com/wos/woscc/full-record/WOS:001118108800001</t>
  </si>
  <si>
    <t>Nicolae-Maranciuc Alexandra (ISCI, ULBS), Dan Chicea (Fac de Științe, ULBS), Liana-Maria Chicea (Fac de Medicină, ULBS)</t>
  </si>
  <si>
    <t>Ag Nanoparticles for Biomedical Applications-Synthesis and Characterization-A Review</t>
  </si>
  <si>
    <t>Ashokkumar, M., Palanisamy, K., Ganesh Kumar, A., Muthusamy, C., &amp; Senthil Kumar, K. J. (2024). Green synthesis of silver and copper nanoparticles and their composites using Ocimum sanctum leaf extract displayed enhanced antibacterial, antioxidant and anticancer potentials. Artificial Cells, Nanomedicine, and Biotechnology, 52(1), 438-448.</t>
  </si>
  <si>
    <t>https://www.webofscience.com/wos/woscc/full-record/WOS:001308053000001</t>
  </si>
  <si>
    <t>Guasamucare, R., Parente, E., Pereira, J. C., &amp; Arizaga, L. (2024). Silver nanoparticle synthesis assisted by micelles for the development of a colorimetric nanobiosensor capable of detecting contaminants in water. Journal of Surfactants and Detergents, 482.</t>
  </si>
  <si>
    <t>https://www.webofscience.com/wos/woscc/full-record/WOS:001373712200001</t>
  </si>
  <si>
    <t>Tripathi, D., Goswami, N. K., &amp; Pandey-Rai, S. (2024). Interactive effect of biogenic nanoparticles and UV-B exposure on physio-biochemical behavior and secondary metabolism of Artemisia annua L. Plant Nano Biology, 10, 100097.</t>
  </si>
  <si>
    <t>https://www.webofscience.com/wos/woscc/full-record/WOS:001342146600001</t>
  </si>
  <si>
    <t>Kadhim, D. A., Abid, M. A., &amp; Salih, W. M. (2024). Photocatalytic activity for degradation of methylene blue dye-mediated nanocomposite-copper oxide/graphene oxide preparation from blood solution via hydrothermal method with laser irradiation. Vacuum, 228, 113481.</t>
  </si>
  <si>
    <t>https://www.webofscience.com/wos/woscc/full-record/WOS:001284427600001</t>
  </si>
  <si>
    <t>Hakimi, F., Balegh, H., Kazeminava, F., Moradi, S., Eskandari, M., &amp; Ahmadian, Z. (2024). Silver/tannic acid nanoparticles/poly-L-lysine decorated polyvinyl alcohol-hydrogel as a hybrid wound dressing. Heliyon, 10(15).</t>
  </si>
  <si>
    <t>https://www.webofscience.com/wos/woscc/full-record/WOS:001284517900001</t>
  </si>
  <si>
    <t>Chandran, N., Ramesh, S., &amp; Shanmugam, R. (2024). Synthesis of silver nanoparticles using Azadirachta indica and Syzygium aromaticum extract and its antibacterial action against Enterococcus faecalis: An in vitro study. Cureus, 16(7).</t>
  </si>
  <si>
    <t>https://www.webofscience.com/wos/woscc/full-record/WOS:001276183900011</t>
  </si>
  <si>
    <t>Irshad, M., Mukhtar, A., Tabish, A. N., Hanif, M. B., Sheraz, M., Berezenko, V., ... &amp; Motola, M. (2024). Harnessing bio-based chelating agents for sustainable synthesis of AgNPs: Evaluating their inherent attributes and antimicrobial potency in conjunction with honey. Heliyon, 10(10).</t>
  </si>
  <si>
    <t>https://www.webofscience.com/wos/woscc/full-record/WOS:001299527100001</t>
  </si>
  <si>
    <t>Takallu, S., Kakian, F., Bazargani, A., Khorshidi, H., &amp; Mirzaei, E. (2024). Development of antibacterial collagen membranes with optimal silver nanoparticle content for periodontal regeneration. Scientific Reports, 14(1), 7262.</t>
  </si>
  <si>
    <t>https://www.webofscience.com/wos/woscc/full-record/WOS:001196356400003</t>
  </si>
  <si>
    <t>Pan, W., Shuan-Cheng, G., &amp; Wei, S. (2024). Roadway rock burst prediction based on catastrophe theory. Scientific Reports, 14(1), 7321.</t>
  </si>
  <si>
    <t>https://www.webofscience.com/wos/woscc/full-record/WOS:001196356400026</t>
  </si>
  <si>
    <t>Girardet, T., Kessler, M., Migot, S., Aranda, L., Diliberto, S., Suire, S., Ferte, T., Hupont, S., Cleymand, F., Fleutot, S. (2024). One step superparamagnetic iron oxide nanoparticles by a microwave process: optimization of microwave parameters with an experimental design. Particle &amp; Particle Systems Characterization, 41(7), 2300226.</t>
  </si>
  <si>
    <t>https://www.webofscience.com/wos/woscc/full-record/WOS:001186088900001</t>
  </si>
  <si>
    <t>Chang, X., Niu, S., Guo, M., Shang, M., Guo, S., Mou, X., Wu, TS., Tang, M., Xue, Y. (2024). Silver nanoparticles induced synaptic degeneration via Ca2+/CaMKII signal and Drp1-dependent mitochondrial disorder in HT22 cells. Food and Chemical Toxicology, 186, 114577.</t>
  </si>
  <si>
    <t>https://www.webofscience.com/wos/woscc/full-record/WOS:001221900000001</t>
  </si>
  <si>
    <t>Liu, Y., Zhang, L., Cheng, B., Yao, JL.,  Huang, Y., Yang, H. (2024). Facile preparation of a robust, transparent superhydrophobic ZnO coating with self-cleaning, UV-blocking and bacterial anti-adhesion properties. SURFACE &amp; COATINGS TECHNOLOGY, 477</t>
  </si>
  <si>
    <t>https://www.webofscience.com/wos/woscc/full-record/WOS:001152186600001</t>
  </si>
  <si>
    <t>Bîrca, AC., Grumezescu, AM., Vasile, BS., Surdu, AV., Neacsu, IA., Iordache, F., Holban, AM. (2024) NANO-ENHANCED WOUND CARE: MANDARIN OIL-COATED AgNPs IN WOUND DRESSINGS. UNIVERSITY POLITEHNICA OF BUCHAREST SCIENTIFIC BULLETIN SERIES B-CHEMISTRY AND MATERIALS SCIENCE, 86(3), 185-202</t>
  </si>
  <si>
    <t>https://www.webofscience.com/wos/woscc/full-record/WOS:001301114000015</t>
  </si>
  <si>
    <t>Kattan, G. A., &amp; Kareem, S. H. (2024). Antimicrobial Activity of Silver Nanoparticles on Pathogenic Bacteria. Baghdad Science Journal, 21(3), 0937-0937.</t>
  </si>
  <si>
    <t>https://www.webofscience.com/wos/woscc/full-record/WOS:001176800000008</t>
  </si>
  <si>
    <t>Chojnacka-Puchta, L., Sawicka, D., Zapor, L., &amp; Miranowicz-Dzierzawska, K. (2024). Assessing cytotoxicity and endoplasmic reticulum stress in human blood–brain barrier cells due to silver and copper oxide nanoparticles. Journal of Applied Genetics, 66(1), 87-103.</t>
  </si>
  <si>
    <t>https://link.springer.com/article/10.1007/s13353-024-00833-8</t>
  </si>
  <si>
    <t>Mamidi, N., Delgadillo, R. M., Sustaita, A. O., Lozano, K., &amp; Yallapu, M. M. (2024). Current nanocomposite advances for biomedical and environmental application diversity. Medicinal Research Reviews, 45(2), 576-628.</t>
  </si>
  <si>
    <t>https://onlinelibrary.wiley.com/doi/abs/10.1002/med.22082</t>
  </si>
  <si>
    <t>Ajala, O., Onwudiwe, D., Ogunniyi, S., Kurniawan, S. B., Esan, O., &amp; Aremu, O. S. A Review of Different Synthesis Approaches to Nanoparticles: Bibliometric Profile. Journal of the Turkish Chemical Society Section A: Chemistry, 11(4), 1329-1368.</t>
  </si>
  <si>
    <t>https://www.scopus.com/record/display.uri?eid=2-s2.0-85211791011&amp;origin=resultslist&amp;sort=plf-f&amp;src=s&amp;sot=mulcite&amp;sdt=mulcite&amp;cluster=scopubyr%2C%222024%22%2Ct&amp;s=REFEID%282-s2.0-85130212953%29&amp;citeCnt=1</t>
  </si>
  <si>
    <t>Amin, S. A., Dawood, M. E., Alhejely, A., Mahmoud, M., El-Basyoni, D., &amp; Abd-Elghany, K. (2024). Metallic nanoparticles production by Actinomycetes and their Impact against some human pathogens. In BIO Web of Conferences (Vol. 139, p. 06033). EDP Sciences.</t>
  </si>
  <si>
    <t>https://www.scopus.com/record/display.uri?eid=2-s2.0-85210858097&amp;origin=resultslist&amp;sort=plf-f&amp;src=s&amp;sot=mulcite&amp;sdt=mulcite&amp;cluster=scopubyr%2C%222024%22%2Ct&amp;s=REFEID%282-s2.0-85130212953%29&amp;citeCnt=1&amp;relpos=2</t>
  </si>
  <si>
    <t>Amin, S. A., Dawood, M. E., Mahmoud, M., Bassiouny, D. M., Moustafa, M. M., &amp; Abd El Ghany, K. (2024). Innovative synthesis and molecular modeling of actinomycetes-derived silver nanoparticles for biomedical applications. Microbial Pathogenesis, 196, 106990.</t>
  </si>
  <si>
    <t>https://www.scopus.com/record/display.uri?eid=2-s2.0-85205467302&amp;origin=resultslist&amp;sort=plf-f&amp;src=s&amp;sot=mulcite&amp;sdt=mulcite&amp;cluster=scopubyr%2C%222024%22%2Ct&amp;s=REFEID%282-s2.0-85130212953%29&amp;citeCnt=1&amp;relpos=4</t>
  </si>
  <si>
    <t>Vaniushenkova, A. A., Poberezhniy, D. Y., Panyukova, N. S., Morozov, A. N., Kalenov, S. V., &amp; Belov, A. A. (2024). The Co-Use of Various Forms of Silver and Proteases in the Development of New Dressing Biomaterials for Wound Healing. Biointerface Res. Appl. Chem, 14, 119.</t>
  </si>
  <si>
    <t>https://www.scopus.com/record/display.uri?eid=2-s2.0-85209178802&amp;origin=resultslist&amp;sort=plf-f&amp;src=s&amp;sot=mulcite&amp;sdt=mulcite&amp;cluster=scopubyr%2C%222024%22%2Ct&amp;s=REFEID%282-s2.0-85130212953%29&amp;citeCnt=1&amp;relpos=5</t>
  </si>
  <si>
    <t>Nandhini, J., Karthikeyan, E., Rani, E. E., Karthikha, V. S., Sanjana, D. S., Jeevitha, H., ... &amp; Priyadharshan, A. (2024). Advancing engineered approaches for sustainable wound regeneration and repair: Harnessing the potential of green synthesized silver nanoparticles. Engineered Regeneration, 5(3), 306-325.</t>
  </si>
  <si>
    <t>https://www.scopus.com/record/display.uri?eid=2-s2.0-85198014673&amp;origin=resultslist&amp;sort=plf-f&amp;src=s&amp;sot=mulcite&amp;sdt=mulcite&amp;cluster=scopubyr%2C%222024%22%2Ct&amp;s=REFEID%282-s2.0-85130212953%29&amp;citeCnt=1&amp;relpos=7</t>
  </si>
  <si>
    <t>Chakroborty, S., Nath, N., Jain, A., Yadav, T., Yadav, A. S., Pandey, F. P., ... &amp; Agrawal, Y. (2024, August). Recent developments and trends in silver nanoparticles for biomedical applications. In AIP Conference Proceedings (Vol. 3178, No. 1). AIP Publishing.</t>
  </si>
  <si>
    <t>https://www.scopus.com/record/display.uri?eid=2-s2.0-85202814630&amp;origin=resultslist&amp;sort=plf-f&amp;src=s&amp;sot=mulcite&amp;sdt=mulcite&amp;cluster=scopubyr%2C%222024%22%2Ct&amp;s=REFEID%282-s2.0-85130212953%29&amp;citeCnt=1&amp;sessionSearchId=d50745cdcbc941b43a7c8208f34f35d8&amp;relpos=8</t>
  </si>
  <si>
    <t>Karami, R., Moradipour, P., Arkan, E., Zarghami, R., Rashidi, K., &amp; Darvishi, E. (2024). Biocompatible nano-bandage modified with silver nanoparticles based on herbal for burn treatment. Polymer Bulletin, 81(9), 8285-8314.</t>
  </si>
  <si>
    <t>https://www.scopus.com/record/display.uri?eid=2-s2.0-85180242224&amp;origin=resultslist&amp;sort=plf-f&amp;src=s&amp;sot=mulcite&amp;sdt=mulcite&amp;cluster=scopubyr%2C%222024%22%2Ct&amp;s=REFEID%282-s2.0-85130212953%29&amp;citeCnt=1&amp;sessionSearchId=d50745cdcbc941b43a7c8208f34f35d8&amp;relpos=11</t>
  </si>
  <si>
    <t>Suriyakala, G., Sathiyaraj, S., Paranthaman, U. G., Velmurugan, R., Jayashan, S. S., Babujanarthanam, R., ... &amp; Sukrong, S. (2024). Agro-waste mediated silver nanoparticles from Pithecellobium dulce (Roxb.) Benth fruit peel and their multifaceted biomedical applications. Nano-Structures &amp; Nano-Objects, 38, 101189.</t>
  </si>
  <si>
    <t>https://www.scopus.com/record/display.uri?eid=2-s2.0-85193491521&amp;origin=resultslist&amp;sort=plf-f&amp;src=s&amp;sot=mulcite&amp;sdt=mulcite&amp;cluster=scopubyr%2C%222024%22%2Ct&amp;s=REFEID%282-s2.0-85130212953%29&amp;citeCnt=1&amp;sessionSearchId=d50745cdcbc941b43a7c8208f34f35d8&amp;relpos=12</t>
  </si>
  <si>
    <t>Guasamucare, R., Miraballes, I., Faccio, R., Albores, S., Pereira, J., &amp; Arizaga, L. (2024). Study and formulation of microemulsions for the synthesis of Fe2O3–Ag nanoparticles: Characterization and evaluation of antimicrobial activity. MRS Advances, 9(2), 124-129.</t>
  </si>
  <si>
    <t>https://www.scopus.com/record/display.uri?eid=2-s2.0-85174418359&amp;origin=resultslist&amp;sort=plf-f&amp;src=s&amp;sot=mulcite&amp;sdt=mulcite&amp;cluster=scopubyr%2C%222024%22%2Ct&amp;s=REFEID%282-s2.0-85130212953%29&amp;citeCnt=1&amp;sessionSearchId=d50745cdcbc941b43a7c8208f34f35d8&amp;relpos=14</t>
  </si>
  <si>
    <t>Siami-Aliabad, M., Chamani, E., Mortazavi-Derazkola, S., Khanjari, Z., Kiani, Z., Aramjoo, H., ... &amp; Fattahi, M. (2024). Bimetallic S. pachycarpa@ Ag-doped ZnO alloy nanoparticles unveil therapeutic promise: revolutionizing multiple myeloma treatment. Journal of Alloys and Compounds, 975, 172986.</t>
  </si>
  <si>
    <t>https://www.scopus.com/record/display.uri?eid=2-s2.0-85178474882&amp;origin=resultslist&amp;sort=plf-f&amp;src=s&amp;sot=mulcite&amp;sdt=mulcite&amp;cluster=scopubyr%2C%222024%22%2Ct&amp;s=REFEID%282-s2.0-85130212953%29&amp;citeCnt=1&amp;sessionSearchId=d50745cdcbc941b43a7c8208f34f35d8&amp;relpos=16</t>
  </si>
  <si>
    <t>Mahmud, R. U., &amp; Rahman, M. Z. (2024). Synthesis and characterization of nanocomposites for tissue engineering.</t>
  </si>
  <si>
    <t>https://www.scopus.com/record/display.uri?eid=2-s2.0-85214453236&amp;origin=resultslist&amp;sort=plf-f&amp;src=s&amp;sot=mulcite&amp;sdt=mulcite&amp;cluster=scopubyr%2C%222024%22%2Ct&amp;s=REFEID%282-s2.0-85130212953%29&amp;citeCnt=1&amp;sessionSearchId=d50745cdcbc941b43a7c8208f34f35d8&amp;relpos=18</t>
  </si>
  <si>
    <t>Düzgün, M., &amp; Kara, A. (2024). Plant-Mediated Green Synthesis of Silver Nanoparticles and Evaluation of Their Biological Activities. Hacettepe University Journal of the Faculty of Pharmacy, 44(4), 351-372.</t>
  </si>
  <si>
    <t>https://www.scopus.com/record/display.uri?eid=2-s2.0-85211458338&amp;origin=resultslist&amp;sort=plf-f&amp;src=s&amp;sot=mulcite&amp;sdt=mulcite&amp;cluster=scopubyr%2C%222024%22%2Ct&amp;s=REFEID%282-s2.0-85130212953%29&amp;citeCnt=1&amp;sessionSearchId=d50745cdcbc941b43a7c8208f34f35d8&amp;relpos=20</t>
  </si>
  <si>
    <t>Fernandes, D. A. (2024). Nanoparticles for Cancer Gene Therapy and Imaging. Biomedical Materials &amp; Devices, 1-63.</t>
  </si>
  <si>
    <t>https://www.scopus.com/record/display.uri?eid=2-s2.0-85207033374&amp;origin=resultslist&amp;sort=plf-f&amp;src=s&amp;sot=mulcite&amp;sdt=mulcite&amp;cluster=scopubyr%2C%222024%22%2Ct&amp;s=REFEID%282-s2.0-85130212953%29&amp;citeCnt=1&amp;sessionSearchId=d50745cdcbc941b43a7c8208f34f35d8&amp;relpos=22</t>
  </si>
  <si>
    <t>Razak Darakli, M. A., &amp; Abou Hassan, M. A. (2024). Green Synthesis of Silver Nanoparticles Using Figs (Ficus carica L.) Leaves Extract Syrian. Nanosistemi, Nanomateriali, Nanotehnologii, 22(2).</t>
  </si>
  <si>
    <t>https://www.scopus.com/record/display.uri?eid=2-s2.0-85203511359&amp;origin=resultslist&amp;sort=plf-f&amp;src=s&amp;sot=mulcite&amp;sdt=mulcite&amp;cluster=scopubyr%2C%222024%22%2Ct&amp;s=REFEID%282-s2.0-85130212953%29&amp;citeCnt=1&amp;sessionSearchId=d50745cdcbc941b43a7c8208f34f35d8&amp;relpos=23</t>
  </si>
  <si>
    <t>Chicea Dan (Facultatea de Știinte, ULBS), Nicolae-Maranciuc Alexandra (ISCI, ULBS), Doroshkevich Aleksandr S. (Donetsk Inst Phys &amp; Engn Ukraine); Chicea Liana Maria (Fac de Medicină, ULBS), Ozkendir Osman Murat (Tarsus Univ, Tarsus, Turcia)</t>
  </si>
  <si>
    <t>Comparative Synthesis of Silver Nanoparticles: Evaluation of Chemical Reduction Procedures, AFM and DLS Size Analysis</t>
  </si>
  <si>
    <t>Albadawi, E. A., Musa, E. N. A., Ghaban, H. M., Ebrahim, N. A., Albadrani, M. S., &amp; El-Tokhy, A. I. (2024). Eco-friendly green synthesis of silver nanoparticles from guajava leaves extract for controlling organophosphorus pesticides hazards, characterization, and in-vivo toxicity assessment. BMC Pharmacology and Toxicology, 25(1), 1-27.</t>
  </si>
  <si>
    <t>https://www.webofscience.com/wos/woscc/full-record/WOS:001381004100001</t>
  </si>
  <si>
    <t>Deb, P., Sahoo, D., Hasan, M. I., Basu, T., Bardhan, S., Ghosh, A., &amp; Sukul, P. K. (2024). Enhanced Antimicrobial and Degradable Properties of Silver Nanoparticles‐Reinforced Chitosan‐Indian Gooseberry Films for Sustainable Food Packaging. Macromolecular Chemistry and Physics, 2400298.</t>
  </si>
  <si>
    <t>https://www.webofscience.com/wos/woscc/full-record/WOS:001330729500001</t>
  </si>
  <si>
    <t>Sivalingam, A. M., Pandian, A., &amp; Rengarajan, S. (2024). Green synthesis of silver nanoparticles using Vernonia amygdalina leaf extract: Characterization, antioxidant, and antibacterial properties. Journal of Inorganic and Organometallic Polymers and Materials, 34(7), 3212-3228.</t>
  </si>
  <si>
    <t>https://www.webofscience.com/wos/woscc/full-record/WOS:001317607000034</t>
  </si>
  <si>
    <t>Ergashovich, Y. K., Abdupatto O'g'li, A. A., Shodievich, A. N., Ugli, M. M. M., Sharafovna, R. S., Jiang, G., Wan, Y., Yu, M. (2024). Formation, structure, and morphology of nanofiber mat on the base sodium‐carboxymethylcellulose/polyvinyl‐alcohol/silver nanoparticles composite. Polymers for Advanced Technologies, 35(7), e6496.</t>
  </si>
  <si>
    <t>https://www.webofscience.com/wos/woscc/full-record/WOS:001268406800001</t>
  </si>
  <si>
    <t>Nejad, M. S., Najafabadi, N. S., Aghighi, S., Zargar, M., Bayat, M., &amp; Pakina, E. (2024). Green synthesis of silver nanoparticles by sweet cherry and its application against cherry spot disease. Heliyon, 10(10).</t>
  </si>
  <si>
    <t>https://www.webofscience.com/wos/woscc/full-record/WOS:001243525700001</t>
  </si>
  <si>
    <t>Ninan, N., Pidhatika, B., Bright, R., Kartika, B. M., Rudianto, R. P., Swasono, Y. A., Ardhani, R. Vasilev, K. (2024). Advancing sustainable technologies: plasma-engineered bioplastics with silver nanoparticle integration. Journal of Materials Science, 59(20), 9003-9020.</t>
  </si>
  <si>
    <t>https://www.webofscience.com/wos/woscc/full-record/WOS:001226868000004</t>
  </si>
  <si>
    <t>Ceron, S., Barba, D., &amp; Dominguez, M. A. (2024). Solution-Processable and Eco-Friendly Functionalization of Conductive Silver Nanoparticles Inks for Printable Electronics. Electronic Materials, 5(2), 45-55.</t>
  </si>
  <si>
    <t>https://www.scopus.com/record/display.uri?eid=2-s2.0-85196630032&amp;origin=resultslist&amp;sort=plf-f&amp;src=s&amp;sot=mulcite&amp;sdt=mulcite&amp;cluster=scopubyr%2C%222024%22%2Ct&amp;s=REFEID%282-s2.0-85167777714%29&amp;citeCnt=1&amp;sessionSearchId=b07861a53e43d088de32c7ca8a45f67e&amp;relpos=5</t>
  </si>
  <si>
    <t>Kaur, R., Singh, K., Agarwal, S., Masih, M., Chauhan, A., &amp; Gautam, P. K. (2024). Silver nanoparticles induces apoptosis of cancer stem cells in head and neck cancer. Toxicology Reports, 12, 10-17.</t>
  </si>
  <si>
    <t>https://www.scopus.com/record/display.uri?eid=2-s2.0-85179754652&amp;origin=resultslist&amp;sort=plf-f&amp;src=s&amp;sot=mulcite&amp;sdt=mulcite&amp;cluster=scopubyr%2C%222024%22%2Ct&amp;s=REFEID%282-s2.0-85167777714%29&amp;citeCnt=1&amp;sessionSearchId=b07861a53e43d088de32c7ca8a45f67e&amp;relpos=6</t>
  </si>
  <si>
    <t>Dubey, S., Virmani, T., Yadav, S. K., Sharma, A., Kumar, G., &amp; Alhalmi, A. (2024). Breaking Barriers in Eco‐Friendly Synthesis of Plant‐Mediated Metal/Metal Oxide/Bimetallic Nanoparticles: Antibacterial, Anticancer, Mechanism Elucidation, and Versatile Utilizations. Journal of Nanomaterials, 2024(1), 9914079.</t>
  </si>
  <si>
    <t>https://www.scopus.com/record/display.uri?eid=2-s2.0-85191390797&amp;origin=resultslist&amp;sort=plf-f&amp;src=s&amp;sot=mulcite&amp;sdt=mulcite&amp;cluster=scopubyr%2C%222024%22%2Ct&amp;s=REFEID%282-s2.0-85167777714%29&amp;citeCnt=1&amp;sessionSearchId=b07861a53e43d088de32c7ca8a45f67e&amp;relpos=13</t>
  </si>
  <si>
    <t>Chicea Dan (Fac de Științe, ULBS)</t>
  </si>
  <si>
    <t>Biospeckle size and contrast measurement application in particle sizing and concentration assessment</t>
  </si>
  <si>
    <t>Al-Temeemy, A. A. (2024). The Methodology of Adaptive Levels of Interval for Laser Speckle Imaging. Journal of Imaging, 10(11), 289.</t>
  </si>
  <si>
    <t>https://www.webofscience.com/wos/woscc/full-record/WOS:001365411400001</t>
  </si>
  <si>
    <t>Al-Temeemy, A. A. (2024). ALI: The adaptive levels of interval method for processing laser speckle images with superior activity extraction and discrimination capabilities. Optics and Lasers in Engineering, 178, 108173.</t>
  </si>
  <si>
    <t>https://www.webofscience.com/wos/woscc/full-record/WOS:001224624200001</t>
  </si>
  <si>
    <t>Chicea Dan (Fac de Științe, ULBS), Nicolae-Maranciuc Alexandra (ISCI, ULBS), Chicea Liana-Maria (Fac de Medicină, ULBS)</t>
  </si>
  <si>
    <t>Karunakar, Karthik K., et al. "Advances in nephroprotection: the therapeutic role of selenium, silver, and gold nanoparticles in renal health." International Urology and Nephrology (2024): 1-32.</t>
  </si>
  <si>
    <t>https://link.springer.com/article/10.1007/s11255-024-04212-4</t>
  </si>
  <si>
    <t>Elashkar, E., Alfaraj, R., El-Borady, O. M., Amer, M. M., Algammal, A. M., &amp; El-Demerdash, A. S. (2024). Novel silver nanoparticle-based biomaterials for combating Klebsiella pneumoniae biofilms. Frontiers in Microbiology, 15, 1507274.</t>
  </si>
  <si>
    <t>https://www.scopus.com/record/display.uri?eid=2-s2.0-85215666983&amp;origin=resultslist&amp;sort=plf-f&amp;src=s&amp;sot=mulcite&amp;sdt=mulcite&amp;cluster=scopubyr%2C%222024%22%2Ct&amp;s=REFEID%282-s2.0-85187712717%29&amp;citeCnt=1&amp;sessionSearchId=3eb216c41775d12d0965218b009ddc2d&amp;relpos=3</t>
  </si>
  <si>
    <t>Kovoor, A.P., Arjun, K.G., Manigandan, P., Shanmugam, R., Thangavelu, L. (2024). Green Synthesis of Silver Nanoparticles from Aegle Marmelos and Cissus Quadrangularis Leaf Extract and Evaluation of Its Anti-Inflammatory and Antioxidant Effect. Nanotechnology Perceptions, 20(S7), 276-289</t>
  </si>
  <si>
    <t>https://www.scopus.com/record/display.uri?eid=2-s2.0-85203080526&amp;origin=resultslist&amp;sort=plf-f&amp;src=s&amp;sot=mulcite&amp;sdt=mulcite&amp;cluster=scopubyr%2C%222024%22%2Ct&amp;s=REFEID%282-s2.0-85187712717%29&amp;citeCnt=1&amp;sessionSearchId=3eb216c41775d12d0965218b009ddc2d&amp;relpos=6</t>
  </si>
  <si>
    <t>Chicea D (Facultatea de Științe,ULBS), Leca C (Continental Automotive), Olaru S (Continental Automotive), Chicea LM (Facultatea de Medicină, ULBS)</t>
  </si>
  <si>
    <t>An Advanced Sensor for Particles in Gases Using Dynamic Light Scattering in Air as Solvent</t>
  </si>
  <si>
    <t>Sathvara, P. B., Jayaraman, A., Tripathi, S., &amp; Ramakrishnan, S. (2024). Air sensors and their capabilities. In Sensors for Environmental Monitoring, Identification, and Assessment (pp. 10-24). IGI Global.</t>
  </si>
  <si>
    <t>https://www.scopus.com/record/display.uri?eid=2-s2.0-85196349862&amp;origin=resultslist&amp;sort=plf-f&amp;src=s&amp;sot=mulcite&amp;sdt=mulcite&amp;cluster=scopubyr%2C%222024%22%2Ct&amp;s=REFEID%282-s2.0-85111253071%29&amp;citeCnt=1</t>
  </si>
  <si>
    <t>Mathew, J. T., Adetunji, C. O., Inobeme, A., Azeh, Y., Monday, M., Bini, E. M., ... &amp; Oyewole, O. A. (2024). Characterization of Nanoparticles Used as Nanobiofertilizers. Handbook of Agricultural Biotechnology, 175-199.</t>
  </si>
  <si>
    <t>https://www.scopus.com/record/display.uri?eid=2-s2.0-85208339504&amp;origin=resultslist&amp;sort=plf-f&amp;src=s&amp;sot=mulcite&amp;sdt=mulcite&amp;cluster=scopubyr%2C%222024%22%2Ct&amp;s=REFEID%282-s2.0-85111253071%29&amp;citeCnt=1&amp;relpos=2</t>
  </si>
  <si>
    <t>Anastasiu, CV (Anastasiu, Costin Vlad) [1] ; Moga, MA (Moga, Marius Alexandru) [1] ; Elena Neculau, A (Elena Neculau, Andrea) [2] ; Balan, A (Balan, Andreea) [1] ; Scârneciu, I (Scarneciu, Ioan) [1] ; Dragomir, RM (Dragomir, Roxana Maria) [1] ; Dull, AM (Dull, Ana-Maria) [3] ; Chicea, LM (Chicea, Liana-Maria) [4], Addresses 
1 Transilvania Univ Brasov, Dept Med &amp; Surg Specialties, Fac Med, Brasov 500019, Romania
2 Univ Transilvania Brasov, Fac Med, Dept Fundamental Prophylact &amp; Clin Sci, Brasov 500019, Romania
3 Regina Maria Hosp, Brasov 500091, Romania
4 Univ Lucian Blaga Sibiu, Victor Papilian Med Sch, Sibiu 550024, Romania</t>
  </si>
  <si>
    <t>Biomarkers for the Noninvasive Diagnosis of Endometriosis: State of the Art and Future Perspectives
INTERNATIONAL JOURNAL OF MOLECULAR SCIENCES 21 (5)</t>
  </si>
  <si>
    <t>Transvaginal ultrasound and magnetic resonance imaging in the diagnosis of endometrioma: a systematic review and meta-analysis of diagnostic test accuracy studies
Kanti, FS; Savard, RG; (...); Maheux-Lacroix, S
Dec 31 2024
JOURNAL OF OBSTETRICS AND GYNAECOLOGY 44 (1)</t>
  </si>
  <si>
    <t>https://1510q3at0-y-https-www-webofscience-com.z.e-nformation.ro/wos/woscc/summary/2f578b08-d13e-4110-81b0-e225cd2633e4-01625b51b1/date-descending/1</t>
  </si>
  <si>
    <t>miR-375-3p predicts the severity of endometriosis and regulates cellular progression by targeting NOX4
By
Wang, JM (Wang, Junmei) [1] ; Li, JL (Li, Jianling) [1] ; Han, H (Han, Hua) [1] ; Wang, CH (Wang, Changhua) [2] ; Shi, TY (Shi, Taiying) [1] ; Yang, XY (Yang, Xueyun) [1]</t>
  </si>
  <si>
    <t>Her, His, and their journey with endometriosis: a qualitative study
Shinan-Altman, S; Wertheimer, A; (...); Hamama-Raz, Y
Dec 3 2024
FRONTIERS IN GLOBAL WOMENS HEALTH</t>
  </si>
  <si>
    <t>Diagnostic Potential of Cytokine Biomarkers in Endometriosis: Challenges and Insights
Krygere, L; Jukna, P; (...); Drejeriene, E
Dec 2024
BIOMEDICINES 12 (12)</t>
  </si>
  <si>
    <t>Gut Microbiota, Circulating Metabolites and Risk of Endometriosis: A Two-Step Mendelian Randomization Study
Yang, H
Dec 1 2024
POLISH JOURNAL OF MICROBIOLOGY 73 (4) , pp.491-503</t>
  </si>
  <si>
    <t>Differential Expression of Granulysin, MHC Class I-Related Chain A, and Perforin in Serum and Peritoneal Fluid: Immune Dysregulation in Endometriosis-Related Infertility
Ahsan, F; Santoso, B; (...); Widyanugraha, MYA
Feb 17 2025
IMMUNOLOGICAL INVESTIGATIONS 54 (2) , pp.234-249</t>
  </si>
  <si>
    <t>The causality between gut microbiota and endometriosis: a bidirectional Mendelian randomization study
Yang, H
Nov 22 2024
FRONTIERS IN MEDICINE 11</t>
  </si>
  <si>
    <t>Endometriosis: Future Biological Perspectives for Diagnosis and Treatment
Garvey, M
Nov 2024
INTERNATIONAL JOURNAL OF MOLECULAR SCIENCES 25 (22)</t>
  </si>
  <si>
    <t>A Comprehensive Review of Advanced Diagnostic Techniques for Endometriosis: New Approaches to Improving Women's Well-Being
Kaspute, G; Bareikiene, E; (...); Ivaskiene, T
Nov 2024
MEDICINA-LITHUANIA 60 (11)</t>
  </si>
  <si>
    <t>Experiences of pain communication in endometriosis: A meta-synthesis
Robstad, N; Paulsen, A; (...); Rohde, G
Jan 2025
ACTA OBSTETRICIA ET GYNECOLOGICA SCANDINAVICA 104 (1) , pp.39-54</t>
  </si>
  <si>
    <t>Circulating Serum Micro-RNA as Non-Invasive Diagnostic Biomarkers of Endometriosis
Ravaggi, A; Bergamaschi, C; (...); Odicino, F
Oct 2024
BIOMEDICINES 12 (10)</t>
  </si>
  <si>
    <t>Integrated bioinformatic analysis reveals the gene signatures, epigenetic roles, and regulatory networks in endometriosis
Amanda, CR; Fadilah; (...); Asmarinah
Nov 2024
EUROPEAN JOURNAL OF OBSTETRICS &amp; GYNECOLOGY AND REPRODUCTIVE BIOLOGY 302 , pp.216-224</t>
  </si>
  <si>
    <t>A stacked machine learning-based classification model for endometriosis and adenomyosis: a retrospective cohort study utilizing peripheral blood and coagulation markers
Wang, WY; Zeng, WW and Yang, S
Sep 10 2024
FRONTIERS IN DIGITAL HEALTH 6</t>
  </si>
  <si>
    <t>Endometriosis: A Comprehensive and Concise Review of Potential Biomarkers and Treatment Therapies
Aziz, N; Wal, P; (...); Sharma, MC
Aug 2024 (Early Access)
CURRENT DRUG THERAPY</t>
  </si>
  <si>
    <t>Identification of programmed cell death-related genes and diagnostic biomarkers in endometriosis using a machine learning and Mendelian randomization approach
Xie, ZW; He, Y; (...); Wang, XH
Aug 1 2024
FRONTIERS IN ENDOCRINOLOGY 15</t>
  </si>
  <si>
    <t>Proteomics approach to discovering non-invasive diagnostic biomarkers and understanding the pathogenesis of endometriosis: a systematic review and meta-analysis
Azeze, GG; Wu, L; (...); Wang, CC
Jul 26 2024
JOURNAL OF TRANSLATIONAL MEDICINE 22 (1)</t>
  </si>
  <si>
    <t>Vaginal and rectal microbiome contribute to genital inflammation in chronic pelvic pain
Jimenez, N; Norton, T; (...); Herbst-Kralovetz, MM
Jul 8 2024
BMC MEDICINE 22 (1)</t>
  </si>
  <si>
    <t>Effects of the gut microbiota and its metabolite short-chain fatty acids on endometriosis
Liu, MH; Peng, R; (...); Guan, HB
Jun 13 2024
FRONTIERS IN CELLULAR AND INFECTION MICROBIOLOGY 14</t>
  </si>
  <si>
    <t>Multi-omics integration highlights the role of ubiquitination in endometriosis fibrosis
Yang, MJ; Jiang, H; (...); Chen, QH
May 12 2024
JOURNAL OF TRANSLATIONAL MEDICINE 22 (1)</t>
  </si>
  <si>
    <t>Serum Levels of Interleukins in Endometriosis Patients: A Systematic Review and Meta-analysis
Werdel, R; Mabie, A; (...); Coté, JJ
May 2024
JOURNAL OF MINIMALLY INVASIVE GYNECOLOGY 31 (5)</t>
  </si>
  <si>
    <t>Role of Molecular Biomarkers in Endometriosis-Related Infertility: A Narrative Review of the Literature
Koutalia, N; Gkrozou, F; (...); Paschopoulos, M
Apr 29 2024
CUREUS JOURNAL OF MEDICAL SCIENCE 16 (4)</t>
  </si>
  <si>
    <t>Serum Metabolites as Diagnostic Biomarkers in Patients with Endometriosis
Li, QJ; Xu, L; (...); Wang, GY
Dec 2024
REPRODUCTIVE SCIENCES 31 (12) , pp.3719-3728</t>
  </si>
  <si>
    <t>Establishment of a diagnostic model of endometriosis based on disulfidptosis-related genes
Shi, HY; Zhou, CX and Zhao, YY
Jul 2024
JOURNAL OF OBSTETRICS AND GYNAECOLOGY RESEARCH 50 (7) , pp.1201-1207</t>
  </si>
  <si>
    <t>An update on endometriosis biomarkers
Le, KN; Nezhat, C; (...); Decherney, A
Oct 2024
MINERVA OBSTETRICS AND GYNECOLOGY 76 (5) , pp.458-469</t>
  </si>
  <si>
    <t>Soluble Factors CD14, CD163, and Migration Inhibitory Factor Are Associated with Endometriosis-Related Infertility
Rahmawati, NY; Ahsan, F; (...); Widyanugraha, MYA
Aug 2024
GYNECOLOGIC AND OBSTETRIC INVESTIGATION 89 (4) , pp.335-345</t>
  </si>
  <si>
    <t>Cytokine and chemokine profiles in women with endometriosis, polycystic ovary syndrome, and unexplained infertility
Omidvar-Mehrabadi, A; Ebrahimi, F; (...); Mohammadnia-Afrouzi, M
Jun 2024
CYTOKINE 178`</t>
  </si>
  <si>
    <t>A Comprehensive Review of the Diagnostic Landscape of Endometriosis: Assessing Tools, Uncovering Strengths, and Acknowledging Limitations
Dantkale, KS and Agrawal, M
Mar 26 2024
CUREUS JOURNAL OF MEDICAL SCIENCE 16 (3)</t>
  </si>
  <si>
    <t>Data Mining Techniques for Endometriosis Detection in a Data-Scarce Medical Dataset
Caballero, P; Gonzalez-Abril, L; (...); Simon-Soro, A
Mar 2024
ALGORITHMS 17 (3)</t>
  </si>
  <si>
    <t>Angiogenesis signaling in endometriosis: Molecules, diagnosis and treatment (Review)
Bo, CX and Wang, YF
Mar 2024
MOLECULAR MEDICINE REPORTS 29 (3)</t>
  </si>
  <si>
    <t>Role of TNF superfamily members lymphotoxin-α, sCD40L, and TNF-α in endometriosis-related infertility
Rahmawati, NY; Ahsan, F; (...); Widyanugraha, MYA
Jun 2024
JOURNAL OF ENDOMETRIOSIS AND PELVIC PAIN DISORDERS 16 (2) , pp.79-88</t>
  </si>
  <si>
    <t>Research Progress of Caspase in Endometriosis
Yang, YN; Li, LL; (...); Liu, DJ
Jun 2024
REPRODUCTIVE SCIENCES 31 (6) , pp.1496-1507</t>
  </si>
  <si>
    <t>Brain-derived neurotrophic factor (BDNF) as a potential marker of endometriosis: a systematic review and meta-analysis
Jafarabady, K; Shafiee, A; (...); Bakhtiyari, M
Jan 13 2024
BMC WOMENS HEALTH 24 (1)</t>
  </si>
  <si>
    <t>CIRCULATING miRNAs - A POTENTIAL NON-INVASIVE BIOMARKER FOR DIAGNOSIS OF ENDOMETRIOSIS
Spasova, V; Hammoudeh, Z; (...); Karamisheva, V
2024
COMPTES RENDUS DE L ACADEMIE BULGARE DES SCIENCES 77 (12) , pp.1808-1816</t>
  </si>
  <si>
    <t>Guidelines of the Polish Society of Gynecologists and Obstetricians on the management of women with endometriosis
Kedzia, M; Basta, P; (...); Sieroszewski, P
2024
GINEKOLOGIA POLSKA 95 (9) , pp.729-758</t>
  </si>
  <si>
    <t>The Increasing Diagnostic Role of Exosomes in Inflammatory Diseases to Leverage the Therapeutic Biomarkers
Wang, Y; Ma, H; (...); Yang, ZC
2024
JOURNAL OF INFLAMMATION RESEARCH 17 , pp.5005-5024</t>
  </si>
  <si>
    <t>Chronic Pelvic Puzzle: Navigating Deep Endometriosis with Renal Complications
Vacaroiu, IA; Balcangiu-Stroescu, AE; (...); Georgescu, DE
Jan 2024
JOURNAL OF CLINICAL MEDICINE 13 (1)</t>
  </si>
  <si>
    <t>Combined treatment (surgery + hormone therapy) of patients with various forms of endometriosis 2024 Clinical Review for General Practice 5 3  39 46 7 0 , doi 10.47407/kr2023.5.3.00372</t>
  </si>
  <si>
    <t>https://151093bo3-y-https-www-scopus-com.z.e-nformation.ro/results/results.uri?src=s&amp;sot=mulcite&amp;sdt=mulcite&amp;s=REFEID%282-s2.0-85081122500%29&amp;origin=cto&amp;featureToggles=FEATURE_DOCUMENT_RESULT_MICRO_UI%3A1&amp;citeCnt=1&amp;cite=2-s2.0-85081122500&amp;mciteCt=1&amp;citeDocType=primary&amp;cluster=scopubyr%2C%222024%22%2Ct&amp;sort=plf-f&amp;limit=10&amp;sessionSearchId=def27b76cbd7b376aea6d375deeda10d</t>
  </si>
  <si>
    <t>Kiselev M.A.; Repina N.B.; Nikiforov A.A.; Nikiforova L.V.; Dmitriyeva M.N.; Usachev I.A.; Kiselev A.M.	Kiselev, Mikhail A. (58158091000); Repina, Natal’Ya B. (57191622265); Nikiforov, Aleksandr A. (59376836500); Nikiforova, Larisa V. (57218906576); Dmitriyeva, Mariya N. (57777899000); Usachev, Il’Ya A. (59380791800); Kiselev, Anton M. (59380944500)	58158091000; 57191622265; 59376836500; 57218906576; 57777899000; 59380791800; 59380944500	Endometriosis-Associated Infertility: The Role of Biomarkers of Apoptosis and Proliferation in Early Noninvasive Diagnosis	2024	I.P. Pavlov Russian Medical Biological Herald	32	3		359	368	9	1	10.17816/PAVLOVJ105496</t>
  </si>
  <si>
    <t>Kartsova L.A.; Bessonova E.A.; Deev V.A.; Kolobova E.A.	Kartsova, Liudmila Alekseevna (6602979549); Bessonova, Elena Andreevna (6603551025); Deev, Vladislav Aleksandrovich (57211290237); Kolobova, Ekaterina Alekseevna (57194001505)	6602979549; 6603551025; 57211290237; 57194001505	Current Role of Modern Chromatography with Mass Spectrometry and Nuclear Magnetic Resonance Spectroscopy in the Investigation of Biomarkers of Endometriosis	2024	Critical Reviews in Analytical Chemistry	54	7		2110	2133	23	0	10.1080/10408347.2022.2156770</t>
  </si>
  <si>
    <t>Adamyan L.V.; Pivazyan L.G.; Kurbatova K.S.; Mailova K.S.; Stepanian A.A.	Adamyan, L.V. (59483291200); Pivazyan, L.G. (57214320085); Kurbatova, K.S. (59504622000); Mailova, K.S. (7801503116); Stepanian, A.A. (16040632700)	59483291200; 57214320085; 59504622000; 7801503116; 16040632700	Oxidative stress, ferroptosis, somatic mutations, antioxidant therapy, and endometriosis: a new perspective on the issue	2024	Russian Journal of Human Reproduction	30	6		32	44	12	0	10.17116/repro20243006132</t>
  </si>
  <si>
    <t>Shteiman A.A.; Krylova Y.S.; Dokhov M.A.; Zubareva T.S.	Shteiman, Anastasia A. (59154588900); Krylova, Yulia S. (57201973788); Dokhov, Mikhail A. (56606150800); Zubareva, Tatyana S. (58181227600)	59154588900; 57201973788; 56606150800; 58181227600	Inflammaging and prognostic markers of endometriosis; [Инфламейджинг и прогностические маркеры течения эндометриоза]	2024	Journal of Obstetrics and Women's Diseases	73	2		129	136	7	0	10.17816/JOWD622785</t>
  </si>
  <si>
    <t>Vilyonda L.Q.; Budihastuti U.R.; Munawaroh S.; Pangestu M.	Vilyonda, Livya Quina (59124692500); Budihastuti, Uki Retno (57212480740); Munawaroh, Siti (59418858300); Pangestu, Mulyoto (35488897500)	59124692500; 57212480740; 59418858300; 35488897500	The Comparison of Chronic Pelvic Pain, Dysmenorrhea, Dyspareunia, Dysuria, and Dyschezia Intensity in Patients with Endometriosis Stage	2024	Eastern Journal of Medicine	29	2		141	145	4	0	10.5505/ejm.2024.33340</t>
  </si>
  <si>
    <t>Shi H.; Xu K.; Huang M.; Mao M.; Ou J.	Shi, Hongyan (59053515400); Xu, Kejun (57204736028); Huang, Mengna (58785703600); Mao, Meiya (57196287137); Ou, Jilan (57194108599)	59053515400; 57204736028; 58785703600; 57196287137; 57194108599	Regulatory mechanism of GPER in the invasion and migration of ectopic endometrial stromal cells in endometriosis	2024	Women and Health	64	2		109	120	11	1	10.1080/03630242.2023.2296522</t>
  </si>
  <si>
    <t>Le K.N.; Nezhat C.; Nezhat C.; Benor A.; Decherney A.	Le, Kyle N. (58476100800); Nezhat, Camran (56255987600); Nezhat, Ceana (57527558200); Benor, Ariel (57170922700); Decherney, Alan (35475336900)	58476100800; 56255987600; 57527558200; 57170922700; 35475336900	An update on endometriosis biomarkers	2024	Minerva Obstetrics and Gynecology	76	5		458	469	11	1	10.23736/S2724-606X.23.05369-1</t>
  </si>
  <si>
    <t>Adamyan L.V.; Alyasova A.V.; Pivazyan L.G.; Stepanyan A.A.	Adamyan, L.V. (7006372422); Alyasova, A.V. (8102682600); Pivazyan, L.G. (57214320085); Stepanyan, A.A. (16040632700)	7006372422; 8102682600; 57214320085; 16040632700	Immunological aspects of endometriosis: pathophysiological mechanisms, diagnosis, autoimmunity, targeted therapy and modulation	2024	Russian Journal of Human Reproduction	30	2		15	31	16	1	10.17116/repro20243002115</t>
  </si>
  <si>
    <t>Davis-Kankanamge C.; Vash-Margita A.	Davis-Kankanamge, Christina (57191872687); Vash-Margita, Alla (57209073398)	57191872687; 57209073398	Dysmenorrhea and endometriosis in the adolescent female	2024	NASPAG Essentials of Pediatric and Adolescent Gynecology				86	98	12	0	10.1016/B978-0-443-10512-8.00019-9</t>
  </si>
  <si>
    <t>Spasova V.; Hammoudeh Z.; Antonova O.; Koleva L.; Toncheva D.; Hadjidekova S.; Kolev A.; Hristova D.; Pencheva V.; Hitrova S.; Sokolov M.; Korunoski D.; Petkova V.; Dimitrov M.; Nikolova S.; Karamisheva V.	Spasova, Victoria (57220590494); Hammoudeh, Zora (56997347800); Antonova, Olga (55881031500); Koleva, Liliya (57220577964); Toncheva, Draga (7004062788); Hadjidekova, Savina (35117645600); Kolev, Anatoli (58691672600); Hristova, Diana (57450761900); Pencheva, Ventsisava (57057714200); Hitrova, Stanislava (59492513500); Sokolov, Manol (24391360000); Korunoski, Dejan (59492371900); Petkova, Valentina (7006559926); Dimitrov, Milen (7006526195); Nikolova, Silvia (59491953400); Karamisheva, Vesela (36537183200)	57220590494; 56997347800; 55881031500; 57220577964; 7004062788; 35117645600; 58691672600; 57450761900; 57057714200; 59492513500; 24391360000; 59492371900; 7006559926; 7006526195; 59491953400; 36537183200	CIRCULATING miRNAs – A POTENTIAL NON-INVASIVE BIOMARKER FOR DIAGNOSIS OF ENDOMETRIOSIS	2024	Comptes Rendus de L'Academie Bulgare des Sciences	77	12		1808	1816	8	0	10.7546/CRABS.2024.12.09</t>
  </si>
  <si>
    <t>Pakzamir M.; Mitchell N.	Pakzamir, Mohaddeseh (58949977700); Mitchell, Neville (58949489300)	58949977700; 58949489300	The Association Between Dietary Phytoestrogens and Endometriosis Development	2024	Undergraduate Research in Natural and Clinical Science and Technology Journal	8	2		1	7	6	1	10.26685/urncst.456</t>
  </si>
  <si>
    <t>Kaspute G.; Bareikiene E.; Prentice U.; Uzieliene I.; Ramasauskaite D.; Ivaskiene T.	Kaspute, Greta (58529621700); Bareikiene, Egle (59441940100); Prentice, Urte (58820964000); Uzieliene, Ilona (57201451433); Ramasauskaite, Diana (8518581000); Ivaskiene, Tatjana (57193342190)	58529621700; 59441940100; 58820964000; 57201451433; 8518581000; 57193342190	A Comprehensive Review of Advanced Diagnostic Techniques for Endometriosis: New Approaches to Improving Women’s Well-Being	2024	Medicina (Lithuania)	60	11	1866				1	10.3390/medicina60111866</t>
  </si>
  <si>
    <t>Chicea, RaduSend mail to Chicea R.;
Neagu, Andrei Dorin
b;
Chicea, Eugen Dan
b
Send mail to Chicea E.D.;
Grindeanu, Amina Simona
a, b;
Bratu, Dan Georgian
a, b;
Boicean, Adrian Gheorghe
a, b;
Roman, Mihai Dan
a, b;
Fleacă, Sorin Radu
a, b;
Chicea, Liana Maria
a, b;
Teacoe, Dumitru Alin
b;
Radu, Ioana Andrada
a, b;
Ognean, Maria Livia</t>
  </si>
  <si>
    <t>Impact of SARS-CoV-2 Infection on Maternal and Neonatal Outcome in Correlation with Sociodemographic Aspects: A Retrospective Case-Control Study
Chicea, Radu
a, b
Send mail to Chicea R.;
Neagu, Andrei Dorin
b;
Chicea, Eugen Dan
b
Send mail to Chicea E.D.;
Grindeanu, Amina Simona
a, b;
Bratu, Dan Georgian
a, b;
Boicean, Adrian Gheorghe
a, b;
Roman, Mihai Dan
a, b;
Fleacă, Sorin Radu
a, b;
Chicea, Liana Maria
a, b;
Teacoe, Dumitru Alin
b;
Radu, Ioana Andrada
a, b;
Ognean, Maria Livia</t>
  </si>
  <si>
    <t>FEMD3</t>
  </si>
  <si>
    <t>Maternal SARS-Cov-2 Infection and Associated Neonatal Sepsis: A Retrospective Multicenter Study in Jordan
Tarawneh, Amjad
a
Send mail to Tarawneh A.;
Al-Dhmour, Haitham
b
Send mail to Al-Dhmour H.;
Al-Dmour, Aseel Ali
c
Send mail to Al-Dmour A.A.;
Altarawneh, Abdullah Hani Jamil
d;
Altarawneh, Hashem Bassam Suleiman
D, Bahrain Medical BulletinVolume 46, Issue 4, Pages 2382 - 2387December 2024</t>
  </si>
  <si>
    <t>https://151093bu9-y-https-www-scopus-com.z.e-nformation.ro/record/display.uri?eid=2-s2.0-85215283454&amp;origin=resultslist&amp;sort=plf-f&amp;src=s&amp;sot=mulcite&amp;sdt=mulcite&amp;s=REFEID%282-s2.0-85173887298%29&amp;citeCnt=1&amp;sessionSearchId=7ac4697b12a0b5c54032d5f408c48e40&amp;relpos=1</t>
  </si>
  <si>
    <t>Wahid, M (Wahid, Muqeet) [1] ; Saqib, F (Saqib, Fatima) [1] ; Chicea, L (Chicea, Liana) [7] ; Ahmedah, HT (Ahmedah, Hanadi Talal) [3] ; Sajer, BH (Sajer, Bayan Hussein) [4] ; Marc, RA (Marc (Vlaic), Romina Alina) [5] ; Pop, OL (Pop, Oana Lelia) [6] ; Moga, M (Moga, Marius) [2] ; Gavris, C (Gavris, Claudia) [2], Addresses 
1 Bahauddin Zakariya Univ, Fac Pharm, Dept Pharmacol, Multan, Pakistan
2 Transilvania Univ Brasov, Fac Med, Brasov, Romania
3 King Abdulaziz Univ, Fac Appl Med Sci, Dept Med Lab Technol, Rabigh 25732, Saudi Arabia
4 King Abdulaziz Univ, Dept Biol Sci, Jeddah 80200, Saudi Arabia
5 Univ Agr Sci &amp; Vet Med, Fac Food Sci &amp; Technol, Dept Food Engn, Cluj Napoca 400372, Romania</t>
  </si>
  <si>
    <t>Metabolomics analysis delineates the therapeutic effects of hydroethanolic extract of Cucumis sativus L. seeds on hypertension and isoproterenol-induced myocardial infarction
By
Wahid, M (Wahid, Muqeet) [1] ; Saqib, F (Saqib, Fatima) [1] ; Chicea, L (Chicea, Liana) [7] ; Ahmedah, HT (Ahmedah, Hanadi Talal) [3] ; Sajer, BH (Sajer, Bayan Hussein) [4] ; Marc, RA (Marc (Vlaic), Romina Alina) [5] ; Pop, OL (Pop, Oana Lelia) [6] ; Moga, M (Moga, Marius) [2] ; Gavris, C (Gavris, Claudia) [2]
 (provided by Clarivate) 
Source
BIOMEDICINE &amp; PHARMACOTHERAPY
Volume148
DOI10.1016/j.biopha.2022.112704</t>
  </si>
  <si>
    <t>Liu C.; Zhang X.; Yang H.; Zhao M.; Liu Y.; Zhao R.; Li Z.; Sun M.	Liu, Chang (57218493618); Zhang, Xiaojun (59293178500); Yang, Huiying (58758554900); Zhao, Meijun (58310687300); Liu, Yanhong (58758470900); Zhao, Risheng (58723149900); Li, Ziqing (58722095300); Sun, Meng (58758637600)	57218493618; 59293178500; 58758554900; 58310687300; 58758470900; 58723149900; 58722095300; 58758637600	PEG-modified nano liposomes co-deliver Apigenin and RAGE-siRNA to protect myocardial ischemia injury	2024	International Journal of Pharmaceutics	649		123673				9	10.1016/j.ijpharm.2023.123673</t>
  </si>
  <si>
    <t>https://151093bu9-y-https-www-scopus-com.z.e-nformation.ro/results/results.uri?src=s&amp;sot=mulcite&amp;sdt=cl&amp;s=REFEID%282-s2.0-85124563928%29&amp;origin=resultslist&amp;featureToggles=FEATURE_DOCUMENT_RESULT_MICRO_UI%3A1&amp;citeCnt=1&amp;cite=2-s2.0-85124563928&amp;mciteCt=1&amp;citeDocType=primary&amp;sort=plf-f&amp;limit=10&amp;sessionSearchId=5a3c7a080d55e617e85b5da66979a7e5&amp;yearFrom=2024&amp;yearTo=2024</t>
  </si>
  <si>
    <t>Sundari T.; Kavitha R.; Srinivasan P.	Sundari, T. (59130080300); Kavitha, R. (57193731260); Srinivasan, P. (57221477088)	59130080300; 57193731260; 57221477088	Chemoprofiling of Cucumis pubescens Willd. fruits	2024	Journal of Phytology	16			127	132	5	1	10.25081/jp.2024.v16.8938</t>
  </si>
  <si>
    <t>Elseweidy M.M.; Ali S.I.; Shaheen M.A.; Abdelghafour A.M.; Hammad S.K.	Elseweidy, Mohamed M. (55600488100); Ali, Sousou I. (7403094389); Shaheen, Mohamed A. (58724607400); Abdelghafour, Asmaa M. (57221849175); Hammad, Sally K. (57214892865)	55600488100; 7403094389; 58724607400; 57221849175; 57214892865	Enhancement of cardiac angiogenesis in a myocardial infarction rat model using selenium alone and in combination with PTXF: the role of Akt/HIF-1α signaling pathway	2024	Naunyn-Schmiedeberg's Archives of Pharmacology	397	7		4677	4692	15	1	10.1007/s00210-023-02904-9</t>
  </si>
  <si>
    <t>Development, optimization and comparison of solid-liquid and liquid-liquid microextraction for the determination of four flavonols in Schinus molle L. using high-performance liquid chromatography coupled with second-order data modeling
Aschemacher, NA; Siano, AS; (...); Goicoechea, HC
Mar 2025
ANALYTICAL AND BIOANALYTICAL CHEMISTRY 417 (7) , pp.1381-1392</t>
  </si>
  <si>
    <t>Research progress on the natural products in the intervention of myocardial infarction
Guo, QT; Wang, JH; (...); Luan, F
Aug 22 2024
FRONTIERS IN PHARMACOLOGY 15</t>
  </si>
  <si>
    <t>Metabolomics analysis reveals the effects of Salvia Miltiorrhiza Bunge extract on ameliorating acute myocardial ischemia in rats induced by isoproterenol
Mu, XYL; Yu, HZ; (...); Fu, MH
May 15 2024
HELIYON 10 (9)</t>
  </si>
  <si>
    <t>Cardioprotective and hypotensive mechanistic insights of hydroethanolic extract of Cucumis melo L. kernels in isoprenaline-induced cardiotoxicity based on metabolomics and in silico electrophysiological models
Wahid, M; Saqib, F; (...); Mubarak, MS
Jan 29 2024
FRONTIERS IN PHARMACOLOGY 14</t>
  </si>
  <si>
    <t>Cardioprotective effects of Callicarpa tomentosa leaf extract in Wistar albino rats against isoproterenol-induced myocardial necrosis: Phytochemical analysis and in vitro antioxidant study
Noushida, N; Nayak, RP; (...); Almoteer, AI
Mar 2024
JOURNAL OF KING SAUD UNIVERSITY SCIENCE 36 (3)</t>
  </si>
  <si>
    <t>Mechanistic insights into the ameliorative effects of hypoxia-induced myocardial injury by Corydalis yanhusuo total alkaloids: based on network pharmacology and experiment verification
Qi, JY; Li, HY; (...); Chu, L
Jan 11 2024
FRONTIERS IN PHARMACOLOGY 14</t>
  </si>
  <si>
    <t>Heat Therapy: Concept, Mechanism and Application in Unani Medicine
Amanullah; Shamim; (...); Khan, AA
2024
CURRENT TRADITIONAL MEDICINE 10 (3)</t>
  </si>
  <si>
    <t>Herbs Used for the Management of Hypertension: A Systematic Review
Zairullah, WNAAW; Fauzi, NYM; (...); Choo, CY
2024
CURRENT TRADITIONAL MEDICINE 10 (3)</t>
  </si>
  <si>
    <t>By Saqib, F (Saqib, Fatima) [1] ; Wahid, M (Wahid, Muqeet) [1] ; AL-Huqail, AA (AL-Huqail, Arwa Abdulkreem) [2] ; Ahmedah, HT (Ahmedah, Hanadi Talal) [3] ; Bigiu, N (Bigiu, Nicusor) [4] ; Irimie, M (Irimie, Marius) [4] ; Moga, M (Moga, Marius) [4] ; Marc, RA (Marc, Romina Alina) [5] ; Pop, OL (Pop, Oana Lelia) [6] ; Chicea, LM (Chicea, Liana Maria) [7], 1 Bahauddin Zakariya Univ, Fac Pharm, Dept Pharmacol, Multan, Pakistan
2 Princess Nourah bint Abdulrahman Univ, Coll Sci, Dept Biol, POB 84428, Riyadh 11671, Saudi Arabia
3 King Abdulaziz Univ, Fac Appl Med Sci, Dept Med Lab Technol, Rabigh 25732, Saudi Arabia
4 Transilvania Univ Brasov, Fac Med, Brasov 500019, Romania
5 Univ Agr Sci &amp; Vet Med, Fac Food Sci &amp; Technol, Food Engn Dept, Cluj Napoca 400372, Romania</t>
  </si>
  <si>
    <t>Metabolomics based mechanistic insights to vasorelaxant and cardioprotective effect of ethanolic extract of Citrullus lanatus (Thunb.) Matsum. &amp; Nakai. seeds in isoproterenol induced myocardial infraction
By
Saqib, F (Saqib, Fatima) [1] ; Wahid, M (Wahid, Muqeet) [1] ; AL-Huqail, AA (AL-Huqail, Arwa Abdulkreem) [2] ; Ahmedah, HT (Ahmedah, Hanadi Talal) [3] ; Bigiu, N (Bigiu, Nicusor) [4] ; Irimie, M (Irimie, Marius) [4] ; Moga, M (Moga, Marius) [4] ; Marc, RA (Marc, Romina Alina) [5] ; Pop, OL (Pop, Oana Lelia) [6] ; Chicea, LM (Chicea, Liana Maria) [7]</t>
  </si>
  <si>
    <t>Persicae Semen ameliorated acute myocardial ischemia in rats by regulating the PI3K/Akt/NF-κB pathway and arachidonic acid metabolism
Fang, C; Jia, ZX; (...); Wu, J
Sep 2024
JOURNAL OF FUNCTIONAL FOODS 120</t>
  </si>
  <si>
    <t>https://1510q3at0-y-https-www-webofscience-com.z.e-nformation.ro/wos/woscc/summary/aac587c4-6a6d-4456-95b9-7b3bdc807e76-01625d51f2/date-descending/1</t>
  </si>
  <si>
    <t>Integration of network pharmacology and proteomics analysis to identify key target pathways of Ginsenoside Re for myocardial ischemia
Cai, JS; Zhan, YY; (...); Li, SG
Sep 2024
PHYTOMEDICINE 132</t>
  </si>
  <si>
    <t>Targeting the PANoptosis signaling pathway for myocardial protection: therapeutic potential of Xian Ling Gu Bao capsule
Wu, XY; Wei, JJ; (...); Gao, JM
May 10 2024
FRONTIERS IN PHARMACOLOGY 15</t>
  </si>
  <si>
    <t>Optimization of Ultrasound Treatment for Watermelon Vinegar Using Response Surface Methodology: Antidiabetic-Antihypertensive Effects, Bioactive Compounds, and Minerals
Demirok, NT and Yikmis, S
Mar 2024
FERMENTATION-BASEL 10 (3)</t>
  </si>
  <si>
    <t>Balanophora dioica ethanol extract ameliorates isoproterenol-induced myocardial injury by suppressing fibrosis, inflammation and apoptosis by regulating TLR4/MyD88/NF-κB signaling pathway
Gao, T; Li, MJ; (...); Zhang, XS
Apr 2024
ARABIAN JOURNAL OF CHEMISTRY 17 (4)</t>
  </si>
  <si>
    <t>Fumaria indica (Hausskn.) Pugsley Hydromethanolic Extract: Bioactive Compounds Identification, Hypotensive Mechanism, and Cardioprotective Potential Exploration
Shah, SAH; Rana, SL; (...); Aleem, A
Jan 6 2024
ACS OMEGA 9 (3) , pp.3642-3668</t>
  </si>
  <si>
    <t>Patel K.P.; Trivedi R.; Gohil D.; Maheshwari R.A.	Patel, Kinjal P. (57669605300); Trivedi, Rahul (38562248800); Gohil, Dilsar (58930102100); Maheshwari, Rajesh A. (15027286800)	57669605300; 38562248800; 58930102100; 15027286800	Watermelon: An Exploration of Possible Therapeutic Benefits	2024	Journal of Natural Remedies	24	11		2433	2441	8	0	10.18311/jnr/2024/43516</t>
  </si>
  <si>
    <t>https://151093bu9-y-https-www-scopus-com.z.e-nformation.ro/results/results.uri?src=s&amp;sot=mulcite&amp;sdt=mulcite&amp;s=REFEID%282-s2.0-85127088578%29&amp;origin=cto&amp;featureToggles=FEATURE_DOCUMENT_RESULT_MICRO_UI%3A1&amp;citeCnt=1&amp;cite=2-s2.0-85127088578&amp;mciteCt=1&amp;citeDocType=primary&amp;cluster=scopubyr%2C%222024%22%2Ct&amp;sort=plf-f&amp;limit=10&amp;sessionSearchId=5a60e1de3c0b6b586d5ef47a9a944738</t>
  </si>
  <si>
    <t>By Birlutiu, V; Birlutiu, RM; Chicea, L, 1 Lucian Blaga Univ Sibiu, Acad Emergency Hosp Sibiu, Fac Med Sibiu, Infect Dis Clin, Sibiu, Romania
2 Lucian Blaga Univ Sibiu, FOISOR Clin Hosp Orthoped Traumatol &amp; Osteoarticu, Fac Med Sibiu, Sibiu, Romania
3 Lucian Blaga Univ Sibiu, Acad Emergency Hosp Sibiu, Fac Med Sibiu, Internal Med Clin, Sibiu, Romania</t>
  </si>
  <si>
    <t>Off-label tocilizumab and adjuvant iron chelator effectiveness in a group of severe COVID-19 pneumonia patients A single center experience
By
Birlutiu, V; Birlutiu, RM; Chicea, L
Source
MEDICINE
Volume100Issue18
DOI10.1097/MD.0000000000025832</t>
  </si>
  <si>
    <t>Efficacy and safety of deferoxamine in moderately ill COVID-19 patients: An open label, randomized controlled trial
Ameri, A; Pourseyedi, F; (...); Fathalipour, M
Aug 23 2024
MEDICINE 103 (34)</t>
  </si>
  <si>
    <t>https://1510q3at0-y-https-www-webofscience-com.z.e-nformation.ro/wos/woscc/summary/49cf0d6b-476f-4e11-a9ea-503223fe908b-01625db43d/date-descending/1</t>
  </si>
  <si>
    <t>Interactions and Trends of Interleukins, PAI-1, CRP, and TNF-α in Inflammatory Responses during the Perioperative Period of Joint Arthroplasty: Implications for Pain Management-A Narrative Review
Cocea, AC and Stoica, CI
May 2024
JOURNAL OF PERSONALIZED MEDICINE 14 (5)</t>
  </si>
  <si>
    <t>Identification of Factors Associated with Mortality in the Elderly Population with SARS-CoV-2 Infection: Results from a Longitudinal Observational Study from Romania
Birlutiu, V; Neamtu, B and Birlutiu, RM
Feb 2024
PHARMACEUTICALS 17 (2)</t>
  </si>
  <si>
    <t>Pereira T.A.; Espósito B.P.	Pereira, Tatiana Araujo (55644272700); Espósito, Breno Pannia (8754667800)	55644272700; 8754667800	Can iron chelators ameliorate viral infections?	2024	BioMetals	37	2		289	304	15	0</t>
  </si>
  <si>
    <t>https://www.scopus.com/inward/record.uri?eid=2-s2.0-85178235519&amp;doi=10.1007%2fs10534-023-00558-x&amp;partnerID=40&amp;md5=d4102d8881c3520c1cb09372b1aefdf5</t>
  </si>
  <si>
    <t>scopus</t>
  </si>
  <si>
    <t>Ameri A.; Pourseyedi F.; Davoodian P.; Safa O.; Hassanipour S.; Fathalipour M.	Ameri, Ali (57222297771); Pourseyedi, Farnaz (59300142700); Davoodian, Parivash (26532556700); Safa, Omid (57191477309); Hassanipour, Soheil (57191513993); Fathalipour, Mohammad (57200230191)	57222297771; 59300142700; 26532556700; 57191477309; 57191513993; 57200230191	Efficacy and safety of deferoxamine in moderately ill COVID-19 patients: An open label, randomized controlled trial	2024	Medicine (United States)	103	34		e39142			0	10.1097/MD.0000000000039142</t>
  </si>
  <si>
    <t>https://www.scopus.com/inward/record.uri?eid=2-s2.0-85202203397&amp;doi=10.1097%2fMD.0000000000039142&amp;partnerID=40&amp;md5=970d59df0fa8448e1971e853e2f5b2d8</t>
  </si>
  <si>
    <t>By Saqib, F (Saqib, Fatima) [1] ; Aslam, MA (Arif Aslam, Muhammad) [1] ; Mujahid, K (Mujahid, Khizra) [1] ; Marceanu, L (Marceanu, Luigi) [2] ; Moga, M (Moga, Marius) [2] ; Ahmedah, HT (Ahmedah, Hanadi Talal) [3] ; Chicea, L (Chicea, Liana) [4]</t>
  </si>
  <si>
    <t>Studies to Elucidate the Mechanism of Cardio Protective and Hypotensive Activities ofAnogeissus acuminata(Roxb. ex DC.) in Rodents
By
Saqib, F (Saqib, Fatima) [1] ; Aslam, MA (Arif Aslam, Muhammad) [1] ; Mujahid, K (Mujahid, Khizra) [1] ; Marceanu, L (Marceanu, Luigi) [2] ; Moga, M (Moga, Marius) [2] ; Ahmedah, HT (Ahmedah, Hanadi Talal) [3] ; Chicea, L (Chicea, Liana) [4]</t>
  </si>
  <si>
    <t>Effects of plant extracts and derivatives on cardiac K+, Nav, and Cav channels: a review
Seck, I; Ndoye, SF; (...); Seck, M
Mar 4 2025
NATURAL PRODUCT RESEARCH 39 (5) , pp.1213-1240</t>
  </si>
  <si>
    <t>https://1510q3at0-y-https-www-webofscience-com.z.e-nformation.ro/wos/woscc/summary/2b61f815-3c7e-41b3-b02d-1171b55c46e7-01625df136/date-descending/1</t>
  </si>
  <si>
    <t>Grada, Sebastian
a, b
Send mail to Grada S.;
Mihu, Alin Gabriel
c, d, e
Send mail to Mihu A.G.;
Oatis, Daniela Adriana
c, f
Send mail to Oatis D.A.;
Marc, Constantin Catalin
b, d
Send mail to Marc C.C.;
Chicea, Liana Maria
g, h
Send mail to Chicea L.M.;
Petrescu, Cristina
i
Send mail to Petrescu C.;
Lupu, Alina Maria
a, b, e, j
Send mail to Lupu A.M.;
Olariu, Tudor Rares
a, b, e, k</t>
  </si>
  <si>
    <t>Seroprevalence and Associated Risk Factors of Toxoplasma gondii in Patients Diagnosed with Schizophrenia: A Case–Control Cross Sectional Study
Grada, Sebastian
a, b
Send mail to Grada S.;
Mihu, Alin Gabriel
c, d, e
Send mail to Mihu A.G.;
Oatis, Daniela Adriana
c, f
Send mail to Oatis D.A.;
Marc, Constantin Catalin
b, d
Send mail to Marc C.C.;
Chicea, Liana Maria
g, h
Send mail to Chicea L.M.;
Petrescu, Cristina
i
Send mail to Petrescu C.;
Lupu, Alina Maria
a, b, e, j
Send mail to Lupu A.M.;
Olariu, Tudor Rares
a, b, e, k
Send mail to Olariu T.R.</t>
  </si>
  <si>
    <t>Toxoplasma Infection and Behavioral Changes: A Narrative Review
Parandin, F.
, 
Etemadi, S.
, 
Soleymani, E.
, ... 
Zeinali, M.
, 
Mizani, A.
Koomesh
, 26(6), e151661</t>
  </si>
  <si>
    <t>https://151093bu9-y-https-www-scopus-com.z.e-nformation.ro/results/results.uri?src=s&amp;sot=mulcite&amp;sdt=mulcite&amp;s=REFEID%282-s2.0-85194032872%29&amp;origin=cto&amp;featureToggles=FEATURE_DOCUMENT_RESULT_MICRO_UI%3A1&amp;citeCnt=1&amp;cite=2-s2.0-85194032872&amp;mciteCt=1&amp;citeDocType=primary&amp;yearFrom=2000&amp;yearTo=2025&amp;sort=plf-f&amp;limit=10&amp;sessionSearchId=af0aa6e276ac13d129d88d2709cf7501</t>
  </si>
  <si>
    <t>By Mushtaq, A (Mushtaq, Aamir) [1] ; Habib, F (Habib, Fatima) [2] ; Manea, R (Manea, Rosana) [3] ; Anwar, R (Anwar, Rukhsana) [4] ; Gohar, UF (Gohar, Umar Farooq) [5] ; Zia-Ul-Haq, M (Zia-Ul-Haq, Muhammad) [6] ; Ahmad, M (Ahmad, Mobasher) [2] ; Gavris, CM (Gavris, Claudia Mihaela) [3] ; Chicea, L (Chicea, Liana) [7], Addresses 
1 Govt Coll Univ, Dept Pharmaceut Sci, Lahore 54000, Pakistan
2 Gulab Devi Inst Pharm, Gulab Devi Educ Complex, Lahore 54000, Pakistan
3 Transilvania Univ Brasov, Fac Med, Brasov 500036, Romania
4 Univ Punjab, Punjab Univ Coll Pharm, Dept Pharmacol, Lahore 54000, Pakistan
5 Govt Coll Univ, Inst Ind Biotechnol, Lahore 54000, Pakistan
6 Lahore Coll Women Univ, Off Res Innovat &amp; Commercializat, Lahore 54000, Pakistan
7 Univ Lucian Blaga Sibiu, Fac Med, Sibiu 550169, Romania</t>
  </si>
  <si>
    <t>Biomolecular Screening of Pimpinella anisum L. for Antioxidant and Anticholinesterase Activity in Mice Brain
By
Mushtaq, A (Mushtaq, Aamir) [1] ; Habib, F (Habib, Fatima) [2] ; Manea, R (Manea, Rosana) [3] ; Anwar, R (Anwar, Rukhsana) [4] ; Gohar, UF (Gohar, Umar Farooq) [5] ; Zia-Ul-Haq, M (Zia-Ul-Haq, Muhammad) [6] ; Ahmad, M (Ahmad, Mobasher) [2] ; Gavris, CM (Gavris, Claudia Mihaela) [3] ; Chicea, L (Chicea, Liana) [7]
 (provided by Clarivate) 
Source
MOLECULES
Volume28Issue5
DOI10.3390/molecules28052217</t>
  </si>
  <si>
    <t>Therapeutic Effects of Pimpinella anisum Fruit Extract on Polycystic Ovary Syndrome in a Rat Model: Emerging Role of Inflammatory Responses and Oxidative Stress
Dadkhah, M; Gholizadeh, N; (...); Jazani, AM
Dec 2024
IRANIAN JOURNAL OF PHARMACEUTICAL RESEARCH 23</t>
  </si>
  <si>
    <t>https://1510q3at0-y-https-www-webofscience-com.z.e-nformation.ro/wos/woscc/summary/8e60a630-7af7-4e5a-b967-681187343930-01625e178e/date-descending/1</t>
  </si>
  <si>
    <t>Green synthesis of silver nanoparticles using Pimpinella anisum L. seed extract: synthesis, characterization, and anti-Alzheimer's activity
Ghamarsoorat, F; Rahbarian, R and Arasteh, A
May 2024 (Early Access)
INORGANIC AND NANO-METAL CHEMISTRY</t>
  </si>
  <si>
    <t>Kumar, Pradeep (India); Banerjee, Kakoli (India);Singhal, Niraj (India);Kumar, Ajay (India);Rani, Sita (India); Kumar, Raman (India); Cioca Adriana Lavinia</t>
  </si>
  <si>
    <t>Verifiable, Secure Mobile Agent Migration in Healthcare Systems Using a Polynomial-Based Threshold Secret Sharing Scheme with a Blowfish Algorithm</t>
  </si>
  <si>
    <t>Analysis of security and privacy challenges of smart health and sensing systems, Bibhu, V., Shukla, A.K., Shivahare, B.D., AlShujairi, M.K. ,Pandey, S., Results in Engineering</t>
  </si>
  <si>
    <t>https://www.scopus.com/record/display.uri?eid=2-s2.0-85210138891&amp;origin=resultslist&amp;sort=plf-f&amp;src=s&amp;sot=mulcite&amp;sdt=cl&amp;s=REFEID%282-s2.0-85142681900%29&amp;citeCnt=1&amp;sessionSearchId=d817ca20624c8dda011af21e88954ad0</t>
  </si>
  <si>
    <t>Transforming healthcare crowdfunding: Integrating blockchain and IoT for transparency, trust, and accessibility, Vasudevan, V., Mohan, U.S., Mohan, S.G., Blockchain for IoT Systems: Concept, Framework and Applications</t>
  </si>
  <si>
    <t>https://www.scopus.com/record/display.uri?eid=2-s2.0-85201121232&amp;origin=resultslist&amp;sort=plf-f&amp;src=s&amp;sot=mulcite&amp;sdt=cl&amp;s=REFEID%282-s2.0-85142681900%29&amp;citeCnt=1&amp;sessionSearchId=d817ca20624c8dda011af21e88954ad0&amp;relpos=1</t>
  </si>
  <si>
    <t>Exploring integration of the blockchain and internet of things (IoT) computing for secure and decentralized data management, Vashishth, T.K., Sharma, V.,Sharma, K.K., Chaudhary, S., Panwar, R., Blockchain for IoT Systems: Concept, Framework and Applications</t>
  </si>
  <si>
    <t>https://www.scopus.com/record/display.uri?eid=2-s2.0-85201120604&amp;origin=resultslist&amp;sort=plf-f&amp;src=s&amp;sot=mulcite&amp;sdt=cl&amp;s=REFEID%282-s2.0-85142681900%29&amp;citeCnt=1&amp;sessionSearchId=d817ca20624c8dda011af21e88954ad0&amp;relpos=2</t>
  </si>
  <si>
    <t>Introduction to blockchain technology, Hukkeri, G.S., Ankalaki, S., Dhananjaya, G.M., Blockchain for IoT Systems: Concept, Framework and Applications</t>
  </si>
  <si>
    <t>https://www.scopus.com/record/display.uri?eid=2-s2.0-85201092317&amp;origin=resultslist&amp;sort=plf-f&amp;src=s&amp;sot=mulcite&amp;sdt=cl&amp;s=REFEID%282-s2.0-85142681900%29&amp;citeCnt=1&amp;sessionSearchId=d817ca20624c8dda011af21e88954ad0&amp;relpos=3</t>
  </si>
  <si>
    <t>Blockchain technology: Applications and challenges, Verma, P., Srivastava, R.,Kumar, S., Blockchain for IoT Systems: Concept, Framework and Applications</t>
  </si>
  <si>
    <t>https://www.scopus.com/record/display.uri?eid=2-s2.0-85201092235&amp;origin=resultslist&amp;sort=plf-f&amp;src=s&amp;sot=mulcite&amp;sdt=cl&amp;s=REFEID%282-s2.0-85142681900%29&amp;citeCnt=1&amp;sessionSearchId=d817ca20624c8dda011af21e88954ad0&amp;relpos=4</t>
  </si>
  <si>
    <t>A survey on issues in integrating blockchain and IoT technologies, Pannyagol, B.B., Deshpande, S.L., Blockchain for IoT Systems: Concept, Framework and Applications</t>
  </si>
  <si>
    <t>https://www.scopus.com/record/display.uri?eid=2-s2.0-85201089742&amp;origin=resultslist&amp;sort=plf-f&amp;src=s&amp;sot=mulcite&amp;sdt=cl&amp;s=REFEID%282-s2.0-85142681900%29&amp;citeCnt=1&amp;sessionSearchId=d817ca20624c8dda011af21e88954ad0&amp;relpos=5</t>
  </si>
  <si>
    <t>Empowering IoT security: Enhancing applications through edge computing and blockchain, Alam, M., Lone, A.N., Mustajab, S., Blockchain for IoT Systems: Concept, Framework and Applications</t>
  </si>
  <si>
    <t>https://www.scopus.com/record/display.uri?eid=2-s2.0-85201089480&amp;origin=resultslist&amp;sort=plf-f&amp;src=s&amp;sot=mulcite&amp;sdt=cl&amp;s=REFEID%282-s2.0-85142681900%29&amp;citeCnt=1&amp;sessionSearchId=d817ca20624c8dda011af21e88954ad0&amp;relpos=6</t>
  </si>
  <si>
    <t>Decentralized finance: Toward the evolution of FinTech, Tauseef, M., Kounte, M.R., Blockchain for IoT Systems: Concept, Framework and Applications</t>
  </si>
  <si>
    <t>https://www.scopus.com/record/display.uri?eid=2-s2.0-85201072649&amp;origin=resultslist&amp;sort=plf-f&amp;src=s&amp;sot=mulcite&amp;sdt=cl&amp;s=REFEID%282-s2.0-85142681900%29&amp;citeCnt=1&amp;sessionSearchId=d817ca20624c8dda011af21e88954ad0&amp;relpos=7</t>
  </si>
  <si>
    <t>Blockchain-based vehicle information management system, Banik, A., Mir, W.A., Shaikh, T.A., Nissar, I., Blockchain for IoT Systems: Concept, Framework and Applications</t>
  </si>
  <si>
    <t>https://www.scopus.com/record/display.uri?eid=2-s2.0-85201068500&amp;origin=resultslist&amp;sort=plf-f&amp;src=s&amp;sot=mulcite&amp;sdt=cl&amp;s=REFEID%282-s2.0-85142681900%29&amp;citeCnt=1&amp;sessionSearchId=d817ca20624c8dda011af21e88954ad0&amp;relpos=8</t>
  </si>
  <si>
    <t>Developing smart cities by integrating blockchain-based GRNN with CSO-transformed paillier encryption model, Vasantha, M., Sudarsanan, D., Santosh, M., Madhura, G.K., Blockchain for IoT Systems: Concept, Framework and Applications</t>
  </si>
  <si>
    <t>https://www.scopus.com/record/display.uri?eid=2-s2.0-85201067925&amp;origin=resultslist&amp;sort=plf-f&amp;src=s&amp;sot=mulcite&amp;sdt=cl&amp;s=REFEID%282-s2.0-85142681900%29&amp;citeCnt=1&amp;sessionSearchId=d817ca20624c8dda011af21e88954ad0&amp;relpos=9</t>
  </si>
  <si>
    <t>Trends and prospectus of blockchain technology,  Vaneeta, M., Sangeetha, V., Mamatha, A., Kanavalli, A., Blockchain for IoT Systems: Concept, Framework and Applications</t>
  </si>
  <si>
    <t>https://www.scopus.com/record/display.uri?eid=2-s2.0-85201067908&amp;origin=resultslist&amp;sort=plf-f&amp;src=s&amp;sot=mulcite&amp;sdt=cl&amp;s=REFEID%282-s2.0-85142681900%29&amp;citeCnt=1&amp;sessionSearchId=d817ca20624c8dda011af21e88954ad0&amp;relpos=10</t>
  </si>
  <si>
    <t>Internet of things security: Techniques and challenges, Shastry, K.A., Mohan, S.G., Blockchain for IoT Systems: Concept, Framework and Applications</t>
  </si>
  <si>
    <t>https://www.scopus.com/record/display.uri?eid=2-s2.0-85201067479&amp;origin=resultslist&amp;sort=plf-f&amp;src=s&amp;sot=mulcite&amp;sdt=cl&amp;s=REFEID%282-s2.0-85142681900%29&amp;citeCnt=1&amp;sessionSearchId=d817ca20624c8dda011af21e88954ad0&amp;relpos=11</t>
  </si>
  <si>
    <t>SAFE-CARE: Reversible Privacy-preserving Physician Feedback Framework to Improve Patient Care Quality, Srinivasan, A., Morewood, G., Simmons-Massey, K., Li, Y., Proceedings - 2024 International Conference on Cyber-Enabled Distributed Computing and Knowledge Discover, CyberC 2024</t>
  </si>
  <si>
    <t>https://www.scopus.com/record/display.uri?eid=2-s2.0-85215118055&amp;origin=resultslist&amp;sort=plf-f&amp;src=s&amp;sot=mulcite&amp;sdt=cl&amp;s=REFEID%282-s2.0-85142681900%29&amp;citeCnt=1&amp;sessionSearchId=d817ca20624c8dda011af21e88954ad0&amp;relpos=12</t>
  </si>
  <si>
    <t>Client-Server Code Mobility at Runtime, Heil, S., Schröder, L., Gaedke, M., Journal of Web Engineering</t>
  </si>
  <si>
    <t>https://www.scopus.com/record/display.uri?eid=2-s2.0-85207891982&amp;origin=resultslist&amp;sort=plf-f&amp;src=s&amp;sot=mulcite&amp;sdt=cl&amp;s=REFEID%282-s2.0-85142681900%29&amp;citeCnt=1&amp;sessionSearchId=d817ca20624c8dda011af21e88954ad0&amp;relpos=13</t>
  </si>
  <si>
    <t>AI-driven Digital Twin and Resource Optimization in Industry 4.0 Ecosystem, Bhambri, P., Rani, S., Khang, A., Intelligent Techniques for Predictive Data Analytics</t>
  </si>
  <si>
    <t>https://www.scopus.com/record/display.uri?eid=2-s2.0-85202908566&amp;origin=resultslist&amp;sort=plf-f&amp;src=s&amp;sot=mulcite&amp;sdt=cl&amp;s=REFEID%282-s2.0-85142681900%29&amp;citeCnt=1&amp;sessionSearchId=d817ca20624c8dda011af21e88954ad0&amp;relpos=14</t>
  </si>
  <si>
    <t>Digital Twin: Enabling Technologies, Applications, and Challenges, Kaur, J., Bhambri, P., Rani, S., AI-Driven Digital Twin and Industry 4.0: A Conceptual Framework with Applications</t>
  </si>
  <si>
    <t>https://www.scopus.com/record/display.uri?eid=2-s2.0-85194348525&amp;origin=resultslist&amp;sort=plf-f&amp;src=s&amp;sot=mulcite&amp;sdt=cl&amp;s=REFEID%282-s2.0-85142681900%29&amp;citeCnt=1&amp;sessionSearchId=d817ca20624c8dda011af21e88954ad0&amp;relpos=15</t>
  </si>
  <si>
    <t>Digital Twin Technology: A Review, Nagaraj, A., AI-Driven Digital Twin and Industry 4.0: A Conceptual Framework with Applications</t>
  </si>
  <si>
    <t>https://www.scopus.com/record/display.uri?eid=2-s2.0-85194333029&amp;origin=resultslist&amp;sort=plf-f&amp;src=s&amp;sot=mulcite&amp;sdt=cl&amp;s=REFEID%282-s2.0-85142681900%29&amp;citeCnt=1&amp;sessionSearchId=d817ca20624c8dda011af21e88954ad0&amp;relpos=17</t>
  </si>
  <si>
    <t>AI-Driven Digital Twin and Resource Optimization in Industry 4.0 Ecosystem, Bhambri, P., Rani, S., Khang, A., Soni, R., AI-Driven Digital Twin and Industry 4.0: A Conceptual Framework with Applications</t>
  </si>
  <si>
    <t>https://www.scopus.com/record/display.uri?eid=2-s2.0-85194325780&amp;origin=resultslist&amp;sort=plf-f&amp;src=s&amp;sot=mulcite&amp;sdt=cl&amp;s=REFEID%282-s2.0-85142681900%29&amp;citeCnt=1&amp;sessionSearchId=d817ca20624c8dda011af21e88954ad0&amp;relpos=18</t>
  </si>
  <si>
    <t>Big Data Analytics with Digital Twin for Industrial Applications, Bhambri, P., Rani, S., Kumar, S., Sinha, V.K., AI-Driven Digital Twin and Industry 4.0: A Conceptual Framework with Applications</t>
  </si>
  <si>
    <t>https://www.scopus.com/record/display.uri?eid=2-s2.0-85194303977&amp;origin=resultslist&amp;sort=plf-f&amp;src=s&amp;sot=mulcite&amp;sdt=cl&amp;s=REFEID%282-s2.0-85142681900%29&amp;citeCnt=1&amp;sessionSearchId=d817ca20624c8dda011af21e88954ad0&amp;relpos=19</t>
  </si>
  <si>
    <t>AI-Driven Digital Twin: Conceptual Framework and Applications, Singh, M.P., Bhambri, P., AI-Driven Digital Twin and Industry 4.0: A Conceptual Framework with Applications</t>
  </si>
  <si>
    <t>https://www.scopus.com/record/display.uri?eid=2-s2.0-85194296627&amp;origin=resultslist&amp;sort=plf-f&amp;src=s&amp;sot=mulcite&amp;sdt=cl&amp;s=REFEID%282-s2.0-85142681900%29&amp;citeCnt=1&amp;sessionSearchId=d817ca20624c8dda011af21e88954ad0&amp;relpos=20</t>
  </si>
  <si>
    <t>Industry 4.0: Framework and Applications, Rani, S., Bhambri, P., AI-Driven Digital Twin and Industry 4.0: A Conceptual Framework with Applications</t>
  </si>
  <si>
    <t>https://www.scopus.com/record/display.uri?eid=2-s2.0-85194293757&amp;origin=resultslist&amp;sort=plf-f&amp;src=s&amp;sot=mulcite&amp;sdt=cl&amp;s=REFEID%282-s2.0-85142681900%29&amp;citeCnt=1&amp;sessionSearchId=d817ca20624c8dda011af21e88954ad0&amp;relpos=21</t>
  </si>
  <si>
    <t>Healthcare Computational Intelligence and Blockchain: Real-Life Applications, Rana, R., Bhambri, P., Computational Intelligence and Blockchain in Biomedical and Health Informatics</t>
  </si>
  <si>
    <t>https://www.scopus.com/record/display.uri?eid=2-s2.0-85193415721&amp;origin=resultslist&amp;sort=plf-f&amp;src=s&amp;sot=mulcite&amp;sdt=cl&amp;s=REFEID%282-s2.0-85142681900%29&amp;citeCnt=1&amp;sessionSearchId=d817ca20624c8dda011af21e88954ad0&amp;relpos=22</t>
  </si>
  <si>
    <t>Bioengineering and Healthcare Data Analysis Introduction, Advances, and Challenges, Bhambri, P., Rani, S., Computational Intelligence and Blockchain in Biomedical and Health Informatics</t>
  </si>
  <si>
    <t>https://www.scopus.com/record/display.uri?eid=2-s2.0-85193414987&amp;origin=resultslist&amp;sort=plf-f&amp;src=s&amp;sot=mulcite&amp;sdt=cl&amp;s=REFEID%282-s2.0-85142681900%29&amp;citeCnt=1&amp;sessionSearchId=d817ca20624c8dda011af21e88954ad0&amp;relpos=23</t>
  </si>
  <si>
    <t>Illuminating Healthcare Management: A Comprehensive Review of IoT-Enabled Chronic Disease Monitoring, Talpur, M.S.H., Abro, A.A., Ebrahim, M.,Dandoush, A., Uddin, M., IEEE Access</t>
  </si>
  <si>
    <t>https://www.scopus.com/record/display.uri?eid=2-s2.0-85189182648&amp;origin=resultslist&amp;sort=plf-f&amp;src=s&amp;sot=mulcite&amp;sdt=cl&amp;s=REFEID%282-s2.0-85142681900%29&amp;citeCnt=1&amp;sessionSearchId=d817ca20624c8dda011af21e88954ad0&amp;relpos=24</t>
  </si>
  <si>
    <t>Lattice-Based Threshold Secret Sharing Scheme and Its Applications: A Survey, Chen, J., Deng, H., Su, H.,Yuan, M,Ren, Y., Electronics (Switzerland)</t>
  </si>
  <si>
    <t>https://www.scopus.com/record/display.uri?eid=2-s2.0-85183366900&amp;origin=resultslist&amp;sort=plf-f&amp;src=s&amp;sot=mulcite&amp;sdt=cl&amp;s=REFEID%282-s2.0-85142681900%29&amp;citeCnt=1&amp;sessionSearchId=d817ca20624c8dda011af21e88954ad0&amp;relpos=25</t>
  </si>
  <si>
    <t>Technology and Gender Violence: Victimization Model, Consequences and Measures, 	Rani, S., Kaur, J., Bhambri, P., Signals and Communication Technology</t>
  </si>
  <si>
    <t>https://www.scopus.com/record/display.uri?eid=2-s2.0-85177826678&amp;origin=resultslist&amp;sort=plf-f&amp;src=s&amp;sot=mulcite&amp;sdt=cl&amp;s=REFEID%282-s2.0-85142681900%29&amp;citeCnt=1&amp;sessionSearchId=d817ca20624c8dda011af21e88954ad0&amp;relpos=26</t>
  </si>
  <si>
    <t>Tang, TQ ; Rooman, M ; Shah, ZH ; Jan, MA  ; Vrinceanu, N  ; Racheriu, M</t>
  </si>
  <si>
    <t>Computational study and characteristics of magnetized gold-blood Oldroyd-B nanofluid flow and heat transfer in stenosis narrow arteries</t>
  </si>
  <si>
    <t>Karmakar, P., &amp; Das, S. (2024). A neural network approach to explore bioelectromagnetics aspects of blood circulation conveying tetra-hybrid nanoparticles and microbes in a ciliary artery with an endoscopy span. Engineering Applications of Artificial Intelligence, 133, 108298.</t>
  </si>
  <si>
    <t>https://www.sciencedirect.com/science/article/abs/pii/S0952197624004561</t>
  </si>
  <si>
    <t>Adhikari, R., Das, S., &amp; Das, S. (2024). Neural networks-based framework for recognizing streaming patterns in magnetized Maxwell–Oldroyd-B blood blended with tetra-hybrid nanoparticles and microbes over stenosis in an elastic artery. Engineering Applications of Artificial Intelligence, 136, 109048.</t>
  </si>
  <si>
    <t>https://www.sciencedirect.com/science/article/abs/pii/S0952197624012065</t>
  </si>
  <si>
    <t>Mishra, A. (2024). Significance of Thompson and Troian slip effects on Fe3O4-CoFe2O4 ethylene glycol-water hybrid nanofluid flow over a permeable plate. Hybrid Advances, 6, 100262.</t>
  </si>
  <si>
    <t>https://www.sciencedirect.com/science/article/pii/S2773207X24001234</t>
  </si>
  <si>
    <t>Paul, P., Karmakar, P., Das, S., &amp; Das, S. (2024). Demonstration of angioplasty using a balloon catheter in tetra-hybrid nano-bloodstream within an electrified stenotic arterial cavity under a magnetic field: Artificial neural network analysis. Biomedical Signal Processing and Control, 96, 106549.</t>
  </si>
  <si>
    <t>https://www.sciencedirect.com/science/article/abs/pii/S1746809424006074</t>
  </si>
  <si>
    <t>Boujelbene, M., Rehman, S., Jazaa, Y., &amp; Dhaou, M. H. (2024). Thermodynamics of hydromagnetic boundary layer flow of Prandtl nanofluid past a heated stretching cylindrical surface with interface slip. Journal of the Taiwan Institute of Chemical Engineers, 155, 105310.</t>
  </si>
  <si>
    <t>https://www.sciencedirect.com/science/article/abs/pii/S1876107023006375</t>
  </si>
  <si>
    <t>Tian, J., Rehman, S., Saqib, M., Shah, A. G., &amp; AlAbdulaal, T. H. (2024). Entropy generation and heat transport performance of a partially ionized viscoelastic tri-hybrid nanofluid flow over a convectively heated cylinder. Case Studies in Thermal Engineering, 60, 104623.</t>
  </si>
  <si>
    <t>https://www.sciencedirect.com/science/article/pii/S2214157X24006543</t>
  </si>
  <si>
    <t>Rehman, A., Mahariq, I., &amp; Ghazwani, H. A. (2024). Heat transfer analysis of mixed convection boundary layer blood base nanofluids with the influence of viscous dissipation. Case Studies in Thermal Engineering, 60, 104784.</t>
  </si>
  <si>
    <t>https://www.sciencedirect.com/science/article/pii/S2214157X24008153</t>
  </si>
  <si>
    <t>Abdul-Wahab, M. S., &amp; Al-Saif, A. S. J. A. (2024). A New Method for Studying Blood Flow Through a Stenotic Artery in the Presence of a Magnetic Field. International Journal of Applied and Computational Mathematics, 10(2), 49.</t>
  </si>
  <si>
    <t>https://link.springer.com/article/10.1007/s40819-024-01684-x</t>
  </si>
  <si>
    <t>Zeeshan, A., Riaz, A., Javaid, A., Nawaz, T., &amp; Akram, S. (2024). Effects of tapering and electro-osmosis on copper-suspended nanofluid through a composite stenosed artery with permeable walls: exact solutions. Brazilian Journal of Physics, 54(5), 195.</t>
  </si>
  <si>
    <t>https://link.springer.com/article/10.1007/s13538-024-01576-x</t>
  </si>
  <si>
    <t>Butt, Z. I., Ahmad, I., Shoaib, M., Ilyas, H., &amp; Raja, M. A. Z. (2024). A novel radial base artificial intelligence structures with sequential quadratic programming for magnetohydrodynamic nanofluidic model with gold nanoparticles in a stenotic artery. Engineering Applications of Artificial Intelligence, 137, 109122.</t>
  </si>
  <si>
    <t>https://www.sciencedirect.com/science/article/abs/pii/S0952197624012806</t>
  </si>
  <si>
    <t>Babu, B. H., Swarnalathamma, B. V., &amp; Krishna, M. V. (2024). Diffusion-thermo and thermo-diffusion impacts on MHD natural convection flow of maxwell nanofluids over a stretching sheet. Case Studies in Thermal Engineering, 61, 105016.</t>
  </si>
  <si>
    <t>https://www.sciencedirect.com/science/article/pii/S2214157X24010475</t>
  </si>
  <si>
    <t>Rehman, A., Alhefthi, R. K., Inc, M., &amp; Jan, R. (2024). Analytical investigation of MgO–CuO∖ H2O, hybrid nanofluid MHD stagnation point flow with the influence of viscous dissipation for enhancement of heat transfer ratio. Modern Physics Letters B, 38(15), 2450108.</t>
  </si>
  <si>
    <t>https://www.worldscientific.com/doi/abs/10.1142/S0217984924501082</t>
  </si>
  <si>
    <t>Deebani, W ; Jan, R ; Shah, Z  ; Vrinceanu, N ; Racheriu, M</t>
  </si>
  <si>
    <t>Modeling the transmission phenomena of water-borne disease with non-singular and non-local kernel</t>
  </si>
  <si>
    <t>Bahi, M. C., Bahramand, S., Jan, R., Boulaaras, S., Ahmad, H., &amp; Guefaifia, R. (2024). Fractional view analysis of sexual transmitted human papilloma virus infection for public health. Scientific Reports, 14(1), 3048.</t>
  </si>
  <si>
    <t>https://www.nature.com/articles/s41598-024-53696-8</t>
  </si>
  <si>
    <t>Asaaga, F. A., Tomude, E. S., Rickards, N. J., Hassall, R., Sarkar, S., &amp; Purse, B. V. (2024). Informing climate-health adaptation options through mapping the needs and potential for integrated climate-driven early warning forecasting systems in South Asia—A scoping review. Plos one, 19(10), e0309757.</t>
  </si>
  <si>
    <t>https://journals.plos.org/plosone/article?id=10.1371/journal.pone.0309757</t>
  </si>
  <si>
    <t>El Bhih, A., Benfatah, Y., Hassouni, H., Balatif, O., &amp; Rachik, M. (2024). Mathematical modeling, sensitivity analysis, and optimal control of students awareness in mathematics education. Partial Differential Equations in Applied Mathematics, 11, 100795.</t>
  </si>
  <si>
    <t>https://www.sciencedirect.com/science/article/pii/S2666818124001815</t>
  </si>
  <si>
    <t>Jan, R., Razak, N. N. A., Qureshi, S., Ahmad, I., &amp; Bahramand, S. (2024). Modeling Rift Valley fever transmission: insights from fractal-fractional dynamics with the Caputo derivative. Math. Model. Control, 4(2), 163-177.</t>
  </si>
  <si>
    <t>https://www.sciencedirect.com/science/article/pii/S2772662223002333</t>
  </si>
  <si>
    <t>Farman, M., &amp; Alfiniyah, C. (2024). A constant proportional Caputo operator for modeling childhood disease epidemics. Decision Analytics Journal, 10, 100393.</t>
  </si>
  <si>
    <t>Farman, M., Hasan, A., Xu, C., Nisar, K. S., &amp; Hincal, E. (2024). Computational techniques to monitoring fractional order type-1 diabetes mellitus model for feedback design of artificial pancreas. Computer Methods and Programs in Biomedicine, 257, 108420.</t>
  </si>
  <si>
    <t>Mangal, S., Deolia, P., Misra, O. P., Dhar, J., &amp; Sharma, V. S. (2024). Modeling spread and control of multidrug-resistant tuberculosis in India. The European Physical Journal Plus, 139(9), 1-23.</t>
  </si>
  <si>
    <t>https://journals.plos.org/plosone/article?id=10.1371/journal.pone.0309356</t>
  </si>
  <si>
    <t>Teklu, S. W., Kotola, B. S., &amp; Alemneh, H. T. (2024). Smoking and alcoholism dual addiction dissemination model analysis with optimal control theory and cost-effectiveness. Plos one, 19(10), e0309356.</t>
  </si>
  <si>
    <t>Kang, S., Ma, X., &amp; Hu, Y. (2024). Dynamic analysis and optimal control of competitive information dissemination model. Scientific Reports, 14(1), 31548.</t>
  </si>
  <si>
    <t>https://www.nature.com/articles/s41598-024-82512-6</t>
  </si>
  <si>
    <t>Gao, Y., Xie, R., Chen, Y., Yang, B., Wang, M., Hua, L., ... &amp; Ma, J. (2024). Structural basis for substrate recognition by a S-adenosylhomocysteine hydrolase Lpg2021 from Legionella pneumophila. International Journal of Biological Macromolecules, 270, 132289.</t>
  </si>
  <si>
    <t>https://www.sciencedirect.com/science/article/abs/pii/S0141813024030940</t>
  </si>
  <si>
    <t>Tang, TQ ; Jan, R ; Rehman, ZU  ; Shah, Z  ; Vrinceanu, N  ; Racheriu, M</t>
  </si>
  <si>
    <t>MODELING THE DYNAMICS OF CHRONIC MYELOGENOUS LEUKEMIA THROUGH FRACTIONAL-CALCULUS</t>
  </si>
  <si>
    <t>Ali, M., Alzahrani, S. M., Saadeh, R., Abdoon, M. A., Qazza, A., Al-kuleab, N., &amp; Guma, F. E. (2024). Modeling COVID-19 spread and non-pharmaceutical interventions in South Africa: A stochastic approach. Scientific African, 24, e02155.</t>
  </si>
  <si>
    <t>https://www.sciencedirect.com/science/article/pii/S2468227624001005</t>
  </si>
  <si>
    <t>Saadeh, R., Abdoon, M. A., Qazza, A., Berir, M., Guma, F. E., Al-Kuleab, N., &amp; Degoot, A. M. (2024). Mathematical modeling and stability analysis of the novel fractional model in the Caputo derivative operator: A case study. Heliyon, 10(5).</t>
  </si>
  <si>
    <t>https://www.cell.com/heliyon/fulltext/S2405-8440(24)02642-2</t>
  </si>
  <si>
    <t>Tang, TQ; Jan, R ; Khurshaid, A  ; Shah, Z ; Vrinceanu, N ; Racheriu, M</t>
  </si>
  <si>
    <t>Analysis of the dynamics of a vector-borne infection with the effect of imperfect vaccination from a fractional perspective</t>
  </si>
  <si>
    <t>Naik, P. A., Farman, M., Zehra, A., Nisar, K. S., &amp; Hincal, E. (2024). Analysis and modeling with fractal-fractional operator for an epidemic model with reference to COVID-19 modeling. Partial Differential Equations in Applied Mathematics, 10, 100663.</t>
  </si>
  <si>
    <t>https://www.sciencedirect.com/science/article/pii/S2666818124000494</t>
  </si>
  <si>
    <t>Fractional view analysis of sexual transmitted human papilloma virus infection for public health</t>
  </si>
  <si>
    <t>Soni, K., &amp; Sinha, A. K. (2024). Modeling and stability analysis of the transmission dynamics of monkeypox with control intervention. Partial Differential Equations in Applied Mathematics, 10, 100730.</t>
  </si>
  <si>
    <t>https://www.sciencedirect.com/science/article/pii/S2666818124001165</t>
  </si>
  <si>
    <t>Aakash, M., Gunasundari, C., Athithan, S., Sharmila, N. B., Kumar, G. S., &amp; Guefaifia, R. (2024). Mathematical modeling of COVID-19 with the effects of quarantine and detection. Partial Differential Equations in Applied Mathematics, 9, 100609.</t>
  </si>
  <si>
    <t>https://www.sciencedirect.com/science/article/pii/S2666818123001225</t>
  </si>
  <si>
    <t>https://www.sciencedirect.com/science/article/abs/pii/S0169260724004139</t>
  </si>
  <si>
    <t>Affognon, S. B., Tonnang, H. E., Ngare, P., Kiplangat, B. K., Abelman, S., &amp; Herren, J. K. (2024). Optimizing microbe-infected mosquito release: a stochastic model for malaria prevention. Frontiers in Applied Mathematics and Statistics, 10, 1465153.</t>
  </si>
  <si>
    <t>https://www.frontiersin.org/journals/applied-mathematics-and-statistics/articles/10.3389/fams.2024.1465153/full</t>
  </si>
  <si>
    <t>Qin, Y., Yang, L., &amp; Li, J. (2024). Analyzing the dynamics and optimal control of a vector-borne model with dual vertical transmission and multiple serotypes. Physica Scripta, 99(10), 105285.</t>
  </si>
  <si>
    <t>https://iopscience.iop.org/article/10.1088/1402-4896/ad7bf9/meta</t>
  </si>
  <si>
    <t>Tao-Qian Tang, Rashid Jan, Hassan Ahmad, Zahir Shah, Narcisa Vrinceanu, Mihaela Racheriu</t>
  </si>
  <si>
    <t>A fractional perspective on the dynamics of hiv, considering the interaction of viruses and immune system with the effect of antiretroviral therapy</t>
  </si>
  <si>
    <t>Purohit, S. D. (2024). A novel study of the impact of vaccination on pneumonia via fractional approach. Partial Differential Equations in Applied Mathematics, 10, 100698.</t>
  </si>
  <si>
    <t>https://www.sciencedirect.com/science/article/pii/S2666818124000846</t>
  </si>
  <si>
    <t>Laaroussi, A. E. A., El Bhih, A., &amp; Rachik, M. (2024). Optimal vaccination and treatment policies with constrained inequalities to study limited vaccination resources for a multistrain reaction–diffusion SEIR model of COVID-19. Partial Differential Equations in Applied Mathematics, 10, 100684.</t>
  </si>
  <si>
    <t>https://www.sciencedirect.com/science/article/pii/S2666818124000706</t>
  </si>
  <si>
    <t>Elsonbaty, A., &amp; Elsadany, A. A. (2024). Fractional-order pro-tumor and anti-tumor macrophages model: Dynamical analysis and optimal control. Partial Differential Equations in Applied Mathematics, 10, 100686.</t>
  </si>
  <si>
    <t>https://www.sciencedirect.com/science/article/pii/S266681812400072X</t>
  </si>
  <si>
    <t>Guedri, K., Zarin, R., Zeb, A., Makhdoum, B. M., Niyazi, H. A., &amp; Khan, A. (2024). A numerical study of HIV/AIDS transmission dynamics and the onset of long-term disability in chronic infection. The European Physical Journal Plus, 139(12), 1-24.</t>
  </si>
  <si>
    <t>https://link.springer.com/article/10.1140/epjp/s13360-024-05639-5</t>
  </si>
  <si>
    <t>Muresan, C. I., Hegedüs, E. T., Mihai, M. D., Othman, G. B., Birs, I., Copot, D., ... &amp; Neckebroek, M. (2024). Fractional-Order Modeling of the Depth of Analgesia as Reference Model for Control Purposes. Fractal and Fractional, 8(9), 539.</t>
  </si>
  <si>
    <t>https://www.mdpi.com/2504-3110/8/9/539</t>
  </si>
  <si>
    <t>Tang, TQ ; Rooman, M ; Shah, Z ; Khan, S ; Vrinceanu, N  ; Alshehri, A  ; Racheriu, M</t>
  </si>
  <si>
    <t>Numerical study of magnetized Powell-Eyring hybrid nanomaterial flow with variable heat transfer in the presence of artificial bacteria: Applications for tumor removal and cancer cell destruction</t>
  </si>
  <si>
    <t>Almarashi, A. M., Algarni, A., Rooman, M., Shah, Z., &amp; Garalleh, H. A. (2024). Entropy generation and heat transfer analysis of unsteady micropolar magnetized hybrid-nanofluid flow over a radially stretchable permeable rotating disk with viscous and joule dissipation effects. International Journal of Thermofluids, 23, 100802.</t>
  </si>
  <si>
    <t>https://www.sciencedirect.com/science/article/pii/S266620272400243X</t>
  </si>
  <si>
    <t>Raza, J., Mustafa, F., Lund, L. A., Shah, Z., Alshehri, M. H., &amp; Vrinceanu, N. (2024). Optimization of heat transfer rate of trihybrid nanofluid embedded between two horizontal coaxial cylinders by RSM. Case Studies in Thermal Engineering, 60, 104637.</t>
  </si>
  <si>
    <t>https://www.sciencedirect.com/science/article/pii/S2214157X24006683</t>
  </si>
  <si>
    <t>Amin, S., Ullah, I., Shukat, S., Kouki, M., Ahmad, H., Alam, M. M., &amp; Khan, H. (2024). Lorentz force and solar energy case study on CNTs and pollytetrafluoroethylene (PTFE) paraffin oil-based hybrid nanofluid flow through a porous divergent/convergent channel. Case Studies in Thermal Engineering, 58, 104378.</t>
  </si>
  <si>
    <t>https://www.sciencedirect.com/science/article/pii/S2214157X2400409X</t>
  </si>
  <si>
    <t>Hussain, A., Riaz Dar, M. N., Khalid Cheema, W., Kanwal, R., &amp; Han, Y. (2024). Investigating hybrid nanoparticles for drug delivery in multi-stenosed catheterized arteries under magnetic field effects. Scientific Reports, 14(1), 1170.</t>
  </si>
  <si>
    <t>https://www.nature.com/articles/s41598-024-51607-5</t>
  </si>
  <si>
    <t>Soomro, A. M., Fadhel, M. A., Lund, L. A., Shah, Z., Alshehri, M. H., &amp; Vrinceanu, N. (2024). Dual solutions of magnetized radiative flow of Casson Nanofluid over a stretching/shrinking cylinder: Stability analysis. Heliyon, 10(8).</t>
  </si>
  <si>
    <t>https://www.cell.com/heliyon/fulltext/S2405-8440(24)05727-X</t>
  </si>
  <si>
    <t>Deebani, W., Yashkun, U., Dero, S., Lund, L. A., Shah, Z., Vrinceanu, N., &amp; Shutaywi, M. (2024). Numerical simulation and stability analysis of radiative magnetized hybridized ferrofluid flow with acute magnetic force over shrinking/stretching surface. Results in Engineering, 22, 102315.</t>
  </si>
  <si>
    <t>https://www.sciencedirect.com/science/article/pii/S259012302400570X</t>
  </si>
  <si>
    <t>Ouerfelli, N., Vrinceanu, N., Mliki, E., Amin, K. A., Snoussi, L., Coman, D., &amp; Mrabet, D. (2024). Rheological behavior of the synovial fluid: a mathematical challenge. Frontiers in Materials, 11, 1386694.</t>
  </si>
  <si>
    <t>https://www.frontiersin.org/journals/materials/articles/10.3389/fmats.2024.1386694/full</t>
  </si>
  <si>
    <t>Oana-Raluca ANTONESCU, Andrei Emanuel SILIȘTEANU, Mihaela RACHERIU, Cosmin MIHALACHE</t>
  </si>
  <si>
    <t>Assessment of the importance of physical activity and quality of life for patients diagnosed with osteoporosis during the COVID-19 pandemic</t>
  </si>
  <si>
    <t>Duică, L., Antonescu, E., Totan, M., Antonescu, O. R., Boța, G., Maniu, I., ... &amp; Silișteanu, S. C. (2024, November). Perceived Stress, Resilience and Emotional Intelligence in Romanian Healthcare Professionals. In Healthcare (Vol. 12, No. 23, p. 2336).</t>
  </si>
  <si>
    <t>https://pmc.ncbi.nlm.nih.gov/articles/PMC11641240/</t>
  </si>
  <si>
    <t>Antonescu, O. R., Silisteanu, S. C., Venter, A. C., Racheriu, M., Antonescu, I. E., &amp; Nemes-Nagy, E. (2024). 756 Comparative analysis of paraclinical parameters in the assessment of osteoporosis: an integrative approach. Balneo and PRM Research Journal, 15(4).</t>
  </si>
  <si>
    <t>https://bioclima.ro/Journal/index.php/BRJ/article/view/442</t>
  </si>
  <si>
    <t>Calina, S. S., Elena, V., Florin, F., Maria, T., Elisabeta, A., Lavinia, D., ... &amp; Andrei-Ioan, C. (2024). CHANGES INDUCED BY PHYSICAL EXERCISE AND THERAPEUTIC SWIMMING ON THE HEALTH STATUS OF MENOPAUSAL AND POSTMENOPAUSAL WOMEN WITH OSTEOPOROSIS. Romanian Journal of Oral Rehabilitation, 16(2).</t>
  </si>
  <si>
    <t>https://www.rjor.ro/wp-content/uploads/2024/06/CHANGES-INDUCED-BY-PHYSICAL-EXERCISE-AND-THERAPEUTIC-SWIMMING-ON-THE-HEALTH-STATUS-OF-MENOPAUSAL-AND-POSTMENOPAUSAL-WOMEN-WITH-OSTEOPOROSIS.pdf</t>
  </si>
  <si>
    <t>Pirvut, MV  ; Grigore, N ; Mihai, I  ; Priporeanu, AT ; Racheriu, M ; Cretu, D  ; Teodoru, A ; Sabau, D  ; Mitariu, L  ; Ranga, R  ; Manea, MM  ; Hasegan, A</t>
  </si>
  <si>
    <t>Oana-Raluca ANTONESCU, Andrei-Emanuel SILISTEANU, Mihaela RACHERIU, Juliánna SZAKÁCS</t>
  </si>
  <si>
    <t>Emotionality and quality of life in patients with musculoskeletal disorders</t>
  </si>
  <si>
    <t>Juliánna SZAKÁCS, Lavinia-Corina DUICA, Mihaela RACHERIU</t>
  </si>
  <si>
    <t>Hrisca-Eva, O. D. (2024). 760 Motor Tasks Classification Using Phase Locking Value in a BCI Based EEG Paradigm. Balneo and PRM Research Journal, 15(4).</t>
  </si>
  <si>
    <t>Dragos Serban, Bogdan Socea, Simona Andreea Balasescu, Cristinel Dumitru Badiu, Corneliu Tudor, Ana Maria Dascalu, Geta Vancea, Radu Iulian Spataru, Alexandru Dan Sabau, Dan Sabau, Ciprian Tanasescu</t>
  </si>
  <si>
    <t>Safety of laparoscopic cholecystectomy for acute cholecystitis in the elderly: A multivariate analysis of risk factors for intra and postoperative complications</t>
  </si>
  <si>
    <t>World J Gastrointest Surg. 2024 Apr 27;16(4):1017–1029. doi: 10.4240/wjgs.v16.i4.1017
Near-infrared cholangiography with intragallbladder indocyanine green injection in minimally invasive cholecystectomy
Savvas Symeonidis 1, Ioannis Mantzoros 2, Elissavet Anestiadou 3, Orestis Ioannidis 4, Panagiotis Christidis 5, Stefanos Bitsianis 6, Vasiliki Bisbinas 7, Konstantinos Zapsalis 8, Trigona Karastergiou 9, Dimitra Athanasiou 10, Stylianos Apostolidis 11, Stamatios Angelopoulos 12</t>
  </si>
  <si>
    <t>https://pmc.ncbi.nlm.nih.gov/articles/PMC11056669/</t>
  </si>
  <si>
    <t>Endoscopic ultrasonography guided gallbladder drainage: “how and when”
Matteo Marasco,Marianna Signoretti,Gianluca EspositoORCID Icon,Stefano Francesco CrinòORCID Icon,Francesco PanzutoORCID Icon &amp;Domenico Galasso
Pages 399-412 | Received 14 Jan 2025, Accepted 07 Mar 2025, Published online: 17 Mar 2025
Cite this article https://doi.org/10.1080/17474124.2025.2478213, Expert Review of Gastroenterology &amp; Hepatology</t>
  </si>
  <si>
    <t>https://www.tandfonline.com/doi/abs/10.1080/17474124.2025.2478213</t>
  </si>
  <si>
    <t>Associations of cholecystectomy with metabolic health changes and incident cardiovascular disease: a retrospective cohort study
Sangwoo Park, Seogsong Jeong, Sun Jae Park, Jihun Song, Sung Min Kim, Jooyoung Chang, Seulggie Choi, Yoosun Cho, Yun Hwan Oh, Ji Soo Kim, Young Jun Park, Joung Sik Son, Joseph C. Ahn &amp; Sang Min Park</t>
  </si>
  <si>
    <t>https://www.nature.com/articles/s41598-024-53161-6</t>
  </si>
  <si>
    <t>Intravenous injection versus transhepatic intracholecystic injection of indocyanine green (ICG) to outline biliary tree during laparoscopic cholecystectomy
Published: 25 October 2024
Volume 24, article number 330, (2024)
BMC Surgery
Hesham A. Elmeligy, Hend F. Hassan, Moshira S. Amer, Yousra Ossama, Mohamed A. Maher, Ahmed M. Azzam &amp; Mahmoud Rady</t>
  </si>
  <si>
    <t>https://link.springer.com/article/10.1186/s12893-024-02612-y</t>
  </si>
  <si>
    <t>Dragos Serban, Dumitru Cristinel Badiu, Dragos Davitoiu, Ciprian Tanasescu, Mihail Silviu Tudosie, Alexandru Dan Sabau, Ana Maria Dascalu, Corneliu Tudor, Simona Andreea Balasescu, Bogdan Socea, Daniel Ovidiu Costea, Anca Zgura, Andreea Cristina Costea, Laura Carina Tribus, Catalin Gabriel Smarandache</t>
  </si>
  <si>
    <t>Systematic review of the role of indocyanine green near-infrared fluorescence in safe laparoscopic cholecystectomy</t>
  </si>
  <si>
    <t>Dragos Serban, Alina Popa Cherecheanu, Ana Maria Dascalu, Bogdan Socea, Geta Vancea, Daniela Stana, Gabriel Catalin Smarandache, Alexandru Dan Sabau, Daniel Ovidiu Costea</t>
  </si>
  <si>
    <t>[HTML] from mdpi.com
Hypervirulent Klebsiella pneumoniae Endogenous Endophthalmitis—A Global Emerging Disease</t>
  </si>
  <si>
    <t>Catalin Alius, Corneliu Tudor, Cristinel Dumitru Badiu, Ana Maria Dascalu, Catalin Gabriel Smarandache, Alexandru Dan Sabau, Ciprian Tanasescu, Simona Andreea Balasescu, Dragos Serban</t>
  </si>
  <si>
    <t>Indocyanine green-enhanced colorectal surgery—between being superfluous and being a game-changer</t>
  </si>
  <si>
    <t>Flore Vărcuş, Mircea Beuran, Ioan Lica, Claudiu Turculet, Adrian Valentin Cotarlet, Stefan Georgescu, Dan Vintila, Dan Sabău, Alexandru Sabau, Constantin Ciuce, Vasile Bintintan, Eugen Georgescu, Razvan Popescu, Cristi Tarta, Valeriu Surlin</t>
  </si>
  <si>
    <t>Laparoscopic repair for perforated peptic ulcer: a retrospective study</t>
  </si>
  <si>
    <t>Dragos Serban, Daniel Ovidiu Costea, Anca Zgura, Mihail Silviu Tudosie, Ana Maria Dascalu, Gabriel Andrei Gangura, Catalin Gabriel Smarandache, Alexandru Dan Sabau, Corneliu Tudor, Mihai Faur, Andreea Cristina Costea, Daniela Stana, Simona Andreea Balasescu, Laura Carina Tribus, Ciprian Tanasescu</t>
  </si>
  <si>
    <t>Ocular side effects of Aromatase inhibitor endocrine therapy in breast cancer–a review</t>
  </si>
  <si>
    <t>Ana Maria Dascalu, Anca Pantea Stoian, Alina Popa Cherecheanu, Dragos Serban, Daniel Ovidiu Costea, Mihail Silviu Tudosie, Daniela Stana, Denisa Tanasescu, Alexandru Dan Sabau, Gabriel Andrei Gangura, Andreea Cristina Costea, Vanessa Andrada Nicolae, Catalin Gabriel Smarandache</t>
  </si>
  <si>
    <t>Outcomes of diabetic retinopathy post-bariatric surgery in patients with type 2 diabetes mellitus</t>
  </si>
  <si>
    <t>Dragos Serban, Simona Andreea Balasescu, Catalin Alius, Cristian Balalau, Alexandru Dan Sabau, Cristinel Dumitru Badiu, Bogdan Socea, Andra Maria Trotea, Ana Maria Dascalu, Ion Motofei, Valeriu Ardeleanu, Radu Iulian Spataru, Dan Sabau, Gabriel Catalin Smarandache</t>
  </si>
  <si>
    <t>Clinical and therapeutic features of acute cholecystitis in diabetic patients</t>
  </si>
  <si>
    <t>Mihai Faur, Andrei Moisin, Alexandru Dan Sabau, Dan Sabau</t>
  </si>
  <si>
    <t>The surgical management of pancreatic pseudocysts–outcomes on a group of seven patients</t>
  </si>
  <si>
    <t>Pancreatic cancer; from effective prevention and early diagnosis to personalized therapy
Authors
Adrian Silaghi, Carol Davila University of Medicine and Pharmacy, Bucharest, RomaniaFollow
Dragos Serban, Carol Davila University of Medicine and Pharmacy, Bucharest, Romania
Bogdan Gaspar, Carol Davila University of Medicine and Pharmacy, Bucharest, Romania
Valentin Verlas, Carol Davila University of Medicine and Pharmacy, Bucharest, Romania
Dragos Epistatu, Carol Davila University of Medicine and Pharmacy, Bucharest, Romania
Cristian Paius, St. Pantelimon Emergency Clinical Hospital, Department of General Surgery, Bucharest, Romania
Roxana Sfetea, Carol Davila University of Medicine and Pharmacy, Bucharest, Romania
Liliana Andronache, Carol Davila University of Medicine and Pharmacy, Bucharest, Romania
Ioana Paunica, Carol Davila University of Medicine and Pharmacy, Bucharest, Romania
Irina Ruxandra Strambu, Carol Davila University of Medicine and Pharmacy, Faculty of General Medicine, Marius Nasta Pneumology Institute of Bucharest, Bucharest, RomaniaFollow
Daniela Gabriela Bălan, Carol Davila University of Medicine and Pharmacy, Bucharest, Romania
Alexandru Florin Motofei, Carol Davila University of Medicine and Pharmacy, Bucharest, Romania
Vlad Denis Constantin, Carol Davila University of Medicine and Pharmacy, Bucharest, Romania</t>
  </si>
  <si>
    <t>https://scholar.valpo.edu/jmms/vol11/iss2/5/</t>
  </si>
  <si>
    <t>Olga, B; Boicean, A; (...); Onisor, DM, Importance of Fecal Microbiota Transplantation and Molecular Regulation as Therapeutic Strategies in Inflammatory Bowel Diseases
Dec 2024
NUTRIENTS</t>
  </si>
  <si>
    <t>Brusnic, Olga, et al. "Fecal Microbiota Transplantation: Insights into Colon Carcinogenesis and Immune Regulation." Journal of Clinical Medicine</t>
  </si>
  <si>
    <t>Bereanu, Alina-Simona, et al. "TiO2 Nanocomposite Coatings and Inactivation of Carbapenemase-Producing Klebsiella Pneumoniae Biofilm—Opportunities and Challenges." Microorganisms</t>
  </si>
  <si>
    <t>Bereanu, Alina-Simona, et al. "Prevalence of infections and antimicrobial resistance of ESKAPE group bacteria isolated from patients admitted to the intensive care unit of a county emergency hospital in Romania." Antibiotics</t>
  </si>
  <si>
    <t>Vintila, Bogdan Ioan, et al. "A real-world study on the clinical characteristics, outcomes, and relationship between antibiotic exposure and Clostridioides difficile infection." Antibiotics</t>
  </si>
  <si>
    <t>Butuca, Anca, et al. "An assessment of semaglutide safety based on real world data: from popularity to spontaneous reporting in Eudravigilance database." Biomedicines</t>
  </si>
  <si>
    <t>Mihetiu, Alin, et al. "Optimized strategies for managing abdominal hydatid cysts and their complications." Diagnostics</t>
  </si>
  <si>
    <t>Iftimie, Simona, et al. "Retrospective Analysis of Clostridioides difficile Infection Rates and Outcomes in Hospitalized Patients during the COVID-19 Pandemic: A Unicenter Study in Reus, Spain." Journal of Clinical Medicine</t>
  </si>
  <si>
    <t>Hașegan, Adrian, et al. "Exploring the Challenges of Using Minimal Invasive Surgery to Treat Stress Urinary Incontinence: Insights from a Retrospective Case-Control Study." Diagnostics</t>
  </si>
  <si>
    <t>Mihetiu, Alin, et al. "Therapeutic options in hydatid hepatic cyst surgery: a retrospective analysis of three surgical approaches." Diagnostics 1</t>
  </si>
  <si>
    <t>Vulcanescu, Dan Dumitru, et al. "Bacterial Infections, Trends, and Resistance Patterns in the Time of the COVID-19 Pandemic in Romania—A Systematic Review." Antibiotics</t>
  </si>
  <si>
    <t>Sandes, Valcieny, Albert Figueras, and Elisangela Costa Lima. "Pharmacovigilance Strategies to Address Resistance to Antibiotics and Inappropriate Use—A Narrative Review." Antibiotics</t>
  </si>
  <si>
    <t>Vintilă, Bogdan Ioan, et al. "Evaluating Anesthesia Practices, Patient Characteristics, and Outcomes in Electroconvulsive Therapy: A Two-Year Retrospective Study." Journal of Clinical Medicine</t>
  </si>
  <si>
    <t>Cagnotta, Cecilia, et al. "Can Pharmacovigilance Data Represent a Potential Tool for Early Detection of the Antibiotic Resistance Phenomenon?." Pharmacoepidemiology</t>
  </si>
  <si>
    <t>Hernández-Cantú, Enoc Isaí, et al. "Perfil microbiológico y sensibilidad antibiótica en neumonía asociada a ventilación mecánica." Index de Enfermería</t>
  </si>
  <si>
    <t>Roman-Filip, C (ULBS, Univ Emergency Cty Hosp Sibiu); Catana, MG (Univ Emergency Cty Hosp Sibiu); Bereanu, A (ULBS); Lazaroae, A (Univ Emergency Cty Hosp Sibiu); Gligor, F (ULBS); Sava, M (ULBS, Univ Emergency Cty Hosp Sibiu)</t>
  </si>
  <si>
    <t>THERAPEUTIC PLASMA EXCHANGE AND DOUBLE FILTRATION PLASMAPHERESIS IN SEVERE NEUROIMMUNE DISORDERS</t>
  </si>
  <si>
    <t>Lin, Y; Zhou, XJ; Wu, J ; Mei, YF; Ni, LP; Qiu, HY; Zhou, Y; Chen, Y; Wan, WB, Effectiveness of double-filtration plasmapheresis in reducing immunoglobulin and culprit antibody levels in neuroimmune disorders: A single-center retrospective analysis from China, 
JOURNAL OF NEUROIMMUNOLOGY</t>
  </si>
  <si>
    <t>https://1510q472m-y-https-www-webofscience-com.z.e-nformation.ro/wos/woscc/full-record/WOS:001337354300001</t>
  </si>
  <si>
    <t>Sabau, AD (Sabau, A. D.) [1] ; Bratu, D (Bratu, D.) [1] ; Dumitra, A (Dumitra, A.) [1] ; Luputiu, C (Luputiu, C.) [1] ; Popentiu, A (Popentiu, A.) [2] ; Antonescu, M (Antonescu, M.) [1] ; Grosu, F (Grosu, F.) [3] ; Santa, A (Santa, A.) [2] ; Boicean, A (Boicean, A.) [4] ; Sava, M (Sava, M.) [5] ; Sabau, D (Sabau, D.)</t>
  </si>
  <si>
    <t>The transpleurodiaphragmatic laparoscopic approach of rear dome liver cysts</t>
  </si>
  <si>
    <t>Mihetiu, A (Mihetiu, Alin) [1] ; Bratu, DG (Bratu, Dan Georgian) [1] ; Sandu, A (Sandu, Alexandra) [1] ; Sabau, A (Sabau, Alexandru) [1] ; Sabau, D (Sabau, Dan), Specialized Laparoscopic Devices in the Treatment of Hydatic Hepatic Cysts: A Retrospective Analysis and Review of the Literature, CUREUS JOURNAL OF MEDICAL SCIENCE</t>
  </si>
  <si>
    <t>Marinescu, MC (Marinescu, Maria-Cristina) ; Dascalescu, DMC (Dascalescu, Dana-Margareta-Cornelia) ; Constantin, MM (Constantin, Mihaela-Monica) ; Coviltir, V (Coviltir, Valeria) ; Potop, V (Potop, Vasile) ; Stanila, D (Stanila, Dan) ; Constantin, F (Constantin, Farah) ; Alexandrescu, C (Alexandrescu, Cristina) ; Ciuluvica, RC (Ciuluvica, Radu-Constantin) ; Voinea, LM (Voinea, Liliana-Mary)</t>
  </si>
  <si>
    <t>Particular Anatomy of the Hyperopic Eye and Potential Clinical Implications</t>
  </si>
  <si>
    <t>The Mirror Theory: Parallels between Open Angle and Angle Closure Glaucoma Potop, V (Potop, Vasile) ; Dragosloveanu, CDM (Dragosloveanu, Christiana Diana Maria) ; Ciocâlteu, AM (Ciocalteu, Alina Mihaela) ; Burcel, MG (Burcel, Miruna Gabriela) ; Marinescu, MC (Marinescu, Maria Cristina) ; Dascalescu, DMC (Dascalescu, Dana Margareta Cornelia)</t>
  </si>
  <si>
    <t>https://www.webofscience.com/wos/woscc/full-record/WOS:001323218200001</t>
  </si>
  <si>
    <t>Marinescu, M (Marinescu, M.) ; Dascalescu, D (Dascalescu, D.) ; Constantin, M (Constantin, M.) ; Coviltir, V (Coviltir, V.) ; Burcel, M (Burcel, M.) ; Darabus, D (Darabus, D.) ; Ciuluvica, R (Ciuluvica, R.) ; Stanila, D (Stanila, D.) ; Voinea, L (Voinea, L.) ; Potop, V (Potop, V.)</t>
  </si>
  <si>
    <t>Corneal biomechanical properties in myopic and emmetropic children</t>
  </si>
  <si>
    <t>Interplay Between Ocular Ischemia and Glaucoma: An Update Coviltir, V (Coviltir, Valeria) ; Burcel, MG (Burcel, Miruna Gabriela) ; Balta, G (Balta, George) ; Marinescu, MC (Marinescu, Maria Cristina)</t>
  </si>
  <si>
    <t>https://www.webofscience.com/wos/woscc/full-record/WOS:001365368500001</t>
  </si>
  <si>
    <t>Changes in corneal curvature and astigmatism in senile cataract patients after phacoemulsification Xiao, YH (Xiao, Yan-Hui) ; Liu, YQ (Liu, Yue-Qi) ; Chen, ZG (Chen, Zhi-Gang)</t>
  </si>
  <si>
    <t>https://www.webofscience.com/wos/woscc/full-record/WOS:001354353300001</t>
  </si>
  <si>
    <t>The Mirror Theory: Parallels between Open Angle and Angle Closure Glaucoma Potop, V (Potop, Vasile) ; Dragosloveanu, CDM (Dragosloveanu, Christiana Diana Maria) ; Ciocâlteu, AM (Ciocalteu, Alina Mihaela) ; Burcel, MG (Burcel, Miruna Gabriela) ; Marinescu,</t>
  </si>
  <si>
    <t>Iancu, GM (Iancu, Gabriela Mariana) ; Stanila, DM (Stanila, Dan Mircea) ; Cipaian, RC (Cipaian, Remus Calin) ; Rotaru, M (Rotaru, Maria)</t>
  </si>
  <si>
    <t>Prevention and management of infectious complications in patients with chronic lymphocytic leukemia (CLL) treated with BTK and BCL-2 inhibitors, focus on current guidelines Mikulska, M (Mikulska, Malgorzata) ; Oltolini, C (Oltolini, Chiara) ; Zappulo, E (Zappulo, Emanuela) ; Bartoletti, M (Bartoletti, Michele) ; Frustaci, AM (Frustaci, Anna Maria) ; Visentin, A (Visentin, Andrea) ; Vitale, C (Vitale, Candida) ; Mauro, FR (Mauro, Francesca R.)</t>
  </si>
  <si>
    <t>https://www.webofscience.com/wos/woscc/full-record/WOS:001231710900001</t>
  </si>
  <si>
    <t>Burcel, MG (Burcel, Miruna Gabriela) ; Constantin, M (Constantin, Mihaela) ; Ionita, G (Ionita, Gabriela) ; Dascalescu, D (Dascalescu, Dana) ; Ionescu, C (Ionescu, Catalina) ; Stanila, D (Stanila, Dan) ; Potop, V (Potop, Vasile) ; Coviltir, V (Coviltir, Valeria)</t>
  </si>
  <si>
    <t>Levels of lactoferrin, lysozyme and albumin in the tear film of keratoconus patients and their correlations with important parameters of the disease</t>
  </si>
  <si>
    <t>The candidate proteins associated with keratoconus: A meta-analysis and bioinformatic analysis Song, T (Song, Ting) ; Song, J (Song, Jie) ; Li, JY (Li, Jingyi) ; Ben Hilal, H (Ben Hilal, Halima) ; Li, XA (Li, Xiaona) ; Feng, PF (Feng, Pengfei) ; Chen, WY (Chen, Weiyi)</t>
  </si>
  <si>
    <t>https://www.webofscience.com/wos/woscc/full-record/WOS:001192363700028</t>
  </si>
  <si>
    <t>Maria Marinescu, Dana Dascalescu, Mihaela Constantin, Valeria Coviltir, Miruna Burcel, Diana Darabus, Radu Ciuluvica, Dan Stanila, Vasile Potop, Cristina Alexandrescu</t>
  </si>
  <si>
    <t>Corneal Biomechanics–an Emerging Ocular Property with a Significant Impact</t>
  </si>
  <si>
    <t>A Comprehensive Study on Elasticity and Viscosity in Biomechanics and Optical Properties of the Living Human Cornea FJ Ávila, Ó del Barco, MC Marcellán, L Remón - Photonics, 2024</t>
  </si>
  <si>
    <t>https://www.mdpi.com/2304-6732/11/6/524</t>
  </si>
  <si>
    <t>MDPI</t>
  </si>
  <si>
    <t>The Effect of Childhood Obesity on Intraocular Pressure, Corneal Biomechanics, Retinal Nerve Fiber Layer, and Central Macular Thickness Aydin Eroglu, Sayime MD*; Akyuz Unsal, Ayse Ipek MD†; Verdi, Furkan MD‡; Kurt Omurlu, Imran MD§; Unuvar, Tolga MD∥; Anik, Ahmet MD∥ Journal Of Glaucoma</t>
  </si>
  <si>
    <t>https://journals.lww.com/glaucomajournal/abstract/2024/06000/the_effect_of_childhood_obesity_on_intraocular.6.aspx</t>
  </si>
  <si>
    <t>The Effect of Diabetic Retinopathy and Blood Glucose Regulation on Corneal Biomechanical Parameters</t>
  </si>
  <si>
    <t>https://www.tandfonline.com/doi/full/10.1080/02713683.2024.2338219?casa_token=HFnRy6wQpSkAAAAA%3AnuM1oVD1qnzRni3Gx6ravZ7oBhQknDfHRWh069LTRcWkJ339YfLH4SXKOZw4lQ-ZHWXupFWeN77-</t>
  </si>
  <si>
    <t>Miruna Gabriela Burcel, Mihaela Constantin, Gabriela Ionita, Dana Dascalescu, Catalina Ionescu, Dan Stanila, Vasile Potop, Valeria Coviltir</t>
  </si>
  <si>
    <t>Detection and quantification of lactoferrin: Innovations, applications, and challenges Reza Abedi-Firoozjah a
, 
Behnam Behnam b
, 
Zakiyeh Balouch Zehi b
, 
Milad Tavassoli c
, 
Ehsan Sadeghi d
, 
Elham Assadpour e f
, 
Fuyuan Zhang g
, 
Seid Mahdi Jafari Food Chemistry</t>
  </si>
  <si>
    <t>https://www.sciencedirect.com/science/article/pii/S0308814624038548?casa_token=fy--ZAqmemMAAAAA:sTYfMADO11F_5x3EEHAVhnq6GMjcdP8KhRPSzps5XXZeZ2HNcMLzRir6hiURILMKsoQvVgDwlQ</t>
  </si>
  <si>
    <t>Iancu, G (Iancu, George) [1] , [2] ; Serban, D (Serban, Dragos) [3] , [4] ; Badiu, CD (Badiu, Cristinel Dumitru) [3] , [5] ; Tanasescu, C (Tanasescu, Ciprian) [6] ; Tudosie, MS (Tudosie, Mihai Silviu) [7] , [8] ; Tudor, C (Tudor, Corneliu) [3] ; Costea, DO (Costea, Daniel Ovidiu) [9] , [10] ; Zgura, A (Zgura, Anca) [11] ; Iancu, R (Iancu, Raluca) [12] , [13] ; Vasile, D (Vasile, Danut) [3] , [14]</t>
  </si>
  <si>
    <t xml:space="preserve">Tyrosine kinase inhibitors in breast cancer </t>
  </si>
  <si>
    <t>Hollow Mesoporous Selenium Nanoparticles Loaded with Pyrotinib and Coated with Trastuzumab-Functionalized Albumin for Targeted Therapy of HER2-Positive Breast Cancer</t>
  </si>
  <si>
    <t>https://1510q3wx7-y-https-www-webofscience-com.z.e-nformation.ro/wos/woscc/full-record/WOS:001387544700001</t>
  </si>
  <si>
    <t>Targeting RTKs/nRTKs as promising therapeutic strategies for the treatment of triple-negative breast cancer: evidence from clinical trials</t>
  </si>
  <si>
    <t>https://1510q3wx7-y-https-www-webofscience-com.z.e-nformation.ro/wos/woscc/full-record/WOS:001376042800001</t>
  </si>
  <si>
    <t>Pyrotinib induces cell death in HER2-positive breast cancer via triggering HSP90-dependent HER2 degradation and ROS/HSF-1dependent oxidative DNA damage</t>
  </si>
  <si>
    <t>https://1510q3wx7-y-https-www-webofscience-com.z.e-nformation.ro/wos/woscc/full-record/WOS:001373334000001</t>
  </si>
  <si>
    <t>Novel Antimicrobial and Antitumor Agents Bearing Pyridine-1,2,4-triazole-3-thione-hydrazone Scaffold: Synthesis, Biological Evaluation, and Molecular Docking Investigation</t>
  </si>
  <si>
    <t>https://1510q3wx7-y-https-www-webofscience-com.z.e-nformation.ro/wos/woscc/full-record/WOS:001386768800001</t>
  </si>
  <si>
    <t>Quantum DFT analysis and molecular docking investigation of various potential breast cancer drugs</t>
  </si>
  <si>
    <t>https://1510q3wx7-y-https-www-webofscience-com.z.e-nformation.ro/wos/woscc/full-record/WOS:001354868100001</t>
  </si>
  <si>
    <t>Epidermal growth factor receptor (EGFR) and vascular endothelial growth factor A (VEGF-A) expressions in Ethiopian female breast cancer and their association with histopathologic features</t>
  </si>
  <si>
    <t>https://1510q3xgo-y-https-www-webofscience-com.z.e-nformation.ro/wos/woscc/full-record/WOS:001332499000032</t>
  </si>
  <si>
    <t>A review on tyrosine kinase inhibitors for targeted breast cancer therapy</t>
  </si>
  <si>
    <t>https://1510q3xgo-y-https-www-webofscience-com.z.e-nformation.ro/wos/woscc/full-record/WOS:001327220600001</t>
  </si>
  <si>
    <t>Targeting overexpressed surface proteins: A new strategy to manage the recalcitrant triple-negative breast cancer</t>
  </si>
  <si>
    <t>https://1510q3xgo-y-https-www-webofscience-com.z.e-nformation.ro/wos/woscc/full-record/WOS:001299723100001</t>
  </si>
  <si>
    <t>Management and Mechanisms of Diarrhea Induced by Tyrosine Kinase Inhibitors in Human Epidermal Growth Factor Receptor-2-Positive Breast Cancer</t>
  </si>
  <si>
    <t>https://1510q3xgo-y-https-www-webofscience-com.z.e-nformation.ro/wos/woscc/full-record/WOS:001293764000001</t>
  </si>
  <si>
    <t>Confinement energy landscape classification reveals membrane receptor nano-organization mechanisms</t>
  </si>
  <si>
    <t>https://1510q3xgo-y-https-www-webofscience-com.z.e-nformation.ro/wos/woscc/full-record/WOS:001264423400001</t>
  </si>
  <si>
    <t>Trastuzumab-functionalized bionic pyrotinib liposomes for targeted therapy of HER2-positive breast cancer</t>
  </si>
  <si>
    <t>https://1510q3xgo-y-https-www-webofscience-com.z.e-nformation.ro/wos/woscc/full-record/WOS:001247102200001</t>
  </si>
  <si>
    <t>Migratory Tumor Cells Cooperate with Cancer Associated Fibroblasts in Hormone Receptor-Positive and HER2-Negative Breast Cancer</t>
  </si>
  <si>
    <t>https://1510q3xgo-y-https-www-webofscience-com.z.e-nformation.ro/wos/woscc/full-record/WOS:001245288600001</t>
  </si>
  <si>
    <t>Biotin-stapled mixed micelles of lapatinib: Unleashing apoptosis power in triple-negative breast cancer</t>
  </si>
  <si>
    <t>https://1510q3xgo-y-https-www-webofscience-com.z.e-nformation.ro/wos/woscc/full-record/WOS:001238989800001</t>
  </si>
  <si>
    <t>N-Substituted dihydropyridines as promising EGFR tyrosine kinase inhibitors against breast cancer: Design, synthesis, biological evaluation, docking, and molecular dynamics simulations</t>
  </si>
  <si>
    <t>https://1510q3xgo-y-https-www-webofscience-com.z.e-nformation.ro/wos/woscc/full-record/WOS:001300682900001</t>
  </si>
  <si>
    <t>Salts of Crizotinib with Dicarboxylic Acids: Structural Characteristic, Stability Analysis, and Solubility Performance</t>
  </si>
  <si>
    <t>https://1510q3xgo-y-https-www-webofscience-com.z.e-nformation.ro/wos/woscc/full-record/WOS:001197388700001</t>
  </si>
  <si>
    <t>Prognostic Markers in Tyrosine Kinases Specific to Basal-like 2 Subtype of Triple-Negative Breast Cancer</t>
  </si>
  <si>
    <t>https://1510q3xgo-y-https-www-webofscience-com.z.e-nformation.ro/wos/woscc/full-record/WOS:001159166700001</t>
  </si>
  <si>
    <t>Recent advancements in nanoconstructs for the theranostics applications for triple negative breast cancer</t>
  </si>
  <si>
    <t>https://1510q3xgo-y-https-www-webofscience-com.z.e-nformation.ro/wos/woscc/full-record/WOS:001171425000001</t>
  </si>
  <si>
    <t>Development of a cancer metastasis-on-chip assay for high throughput drug screening</t>
  </si>
  <si>
    <t>https://1510q3xgo-y-https-www-webofscience-com.z.e-nformation.ro/wos/woscc/full-record/WOS:001143565400001</t>
  </si>
  <si>
    <t>Social Media as a Sensor: Analyzing Twitter Data for Breast Cancer Medication Effects Using Natural Language Processing</t>
  </si>
  <si>
    <t>https://1510q3xgo-y-https-www-webofscience-com.z.e-nformation.ro/wos/woscc/full-record/WOS:001295129500034</t>
  </si>
  <si>
    <t>Effects of neratinib on angiogenesis and the early stage of the embryo using chicken embryo as a model</t>
  </si>
  <si>
    <t>https://1510q3xgo-y-https-www-webofscience-com.z.e-nformation.ro/wos/woscc/full-record/WOS:001222774300017</t>
  </si>
  <si>
    <t>PHARMACOLOGICAL CONTAMINANTS IN AQUATIC ECOSYSTEMS</t>
  </si>
  <si>
    <t>https://1510q3xgo-y-https-www-webofscience-com.z.e-nformation.ro/wos/woscc/full-record/WOS:001179662100017</t>
  </si>
  <si>
    <t xml:space="preserve">
Serban, D (Serban, Dragos) [1] , [2] ; Badiu, DC (Badiu, Dumitru Cristinel) [1] , [3] ; Davitoiu, D (Davitoiu, Dragos) [1] , [4] ; Tanasescu, C (Tanasescu, Ciprian) [5] ; Tudosie, MS (Tudosie, Mihail Silviu) [6] , [7] ; Sabau, AD (Sabau, Alexandru Dan) [5] ; Dascalu, AM (Dascalu, Ana Maria) [1] ; Tudor, C (Tudor, Corneliu) [2] ; Balasescu, SA (Balasescu, Simona Andreea) [2] ; Socea, B (Socea, Bogdan) [1] , [8] ; Costea, DO (Costea, Daniel Ovidiu) [9] , [10] ; Zgura, A (Zgura, Anca) [11] , [12] ; Costea, AC (Costea, Andreea Cristina) [13] ; Tribus, LC (Tribus, Laura Carina) [14] , [15] ; Smarandache, CG (Smarandache, Catalin Gabriel) </t>
  </si>
  <si>
    <t xml:space="preserve">Systematic review of the role of indocyanine green near-infrared fluorescence in safe laparoscopic cholecystectomy </t>
  </si>
  <si>
    <t>Timing of Surgery and Safety Strategies in Laparoscopic Cholecystectomy: Results from a 2-Year Retrospective Analysis</t>
  </si>
  <si>
    <t>https://1510q3xgo-y-https-www-webofscience-com.z.e-nformation.ro/wos/woscc/full-record/WOS:001387655800001</t>
  </si>
  <si>
    <t>Indocyanine Blue (ICB) as a Functional Alternative to Indocyanine Green (ICG) for Enhanced 700 nm NIR Imaging</t>
  </si>
  <si>
    <t>https://1510q3xgo-y-https-www-webofscience-com.z.e-nformation.ro/wos/woscc/full-record/WOS:001384939900001</t>
  </si>
  <si>
    <t>Indocyanine green guided resection of a mediastinal teratoma: case report</t>
  </si>
  <si>
    <t>https://1510q3xgo-y-https-www-webofscience-com.z.e-nformation.ro/wos/woscc/full-record/WOS:001316855100001</t>
  </si>
  <si>
    <t>Comparative study of Indocyanine Green fluorescence imaging versus conventional fiber-optic imaging in laparoscopic choledochotomy for stone extraction and immediate biliary incision suturing</t>
  </si>
  <si>
    <t>https://1510q3xgo-y-https-www-webofscience-com.z.e-nformation.ro/wos/woscc/full-record/WOS:001312295300001</t>
  </si>
  <si>
    <t xml:space="preserve">The difficult cholecystectomy: What you need to know
</t>
  </si>
  <si>
    <t>https://1510q3xgo-y-https-www-webofscience-com.z.e-nformation.ro/wos/woscc/full-record/WOS:001306345000005</t>
  </si>
  <si>
    <t>Laparoscopic cholecystectomy for a gallbladder with a right sided round ligament using indocyanine green fluorescence imaging: A case report</t>
  </si>
  <si>
    <t>https://1510q3xgo-y-https-www-webofscience-com.z.e-nformation.ro/wos/woscc/full-record/WOS:001278544600001</t>
  </si>
  <si>
    <t>The use of indocyanine green and near-infrared imaging in laparoscopic completion cholecystectomy for the management of stump cholecystitis: A case series</t>
  </si>
  <si>
    <t>https://1510q3xgo-y-https-www-webofscience-com.z.e-nformation.ro/wos/woscc/full-record/WOS:001316222800003</t>
  </si>
  <si>
    <t>Augmenting Laparoscopic Surgery with Fluorescence Imaging</t>
  </si>
  <si>
    <t>https://1510q3xgo-y-https-www-webofscience-com.z.e-nformation.ro/wos/woscc/full-record/WOS:001265116200001</t>
  </si>
  <si>
    <t>The realization of medical devices for precision surgery - development and implementation of 'stop-and-go' imaging technologies</t>
  </si>
  <si>
    <t>https://1510q3xgo-y-https-www-webofscience-com.z.e-nformation.ro/wos/woscc/full-record/WOS:001217085000001</t>
  </si>
  <si>
    <t>Near-infrared cholangiography with intragallbladder indocyanine green injection in minimally invasive cholecystectomy</t>
  </si>
  <si>
    <t>https://1510q3xgo-y-https-www-webofscience-com.z.e-nformation.ro/wos/woscc/full-record/WOS:001214300500020</t>
  </si>
  <si>
    <t>Management of complex acute biliary disease for the general surgeon: A narrative review</t>
  </si>
  <si>
    <t>https://1510q3xgo-y-https-www-webofscience-com.z.e-nformation.ro/wos/woscc/full-record/WOS:001232684100001</t>
  </si>
  <si>
    <t>Factors Affecting the Efficiency of Near-Infrared Indocyanine Green (NIR/ICG) in Lymphatic Mapping for Colorectal Cancer: A Systematic Review</t>
  </si>
  <si>
    <t>https://1510q3xgo-y-https-www-webofscience-com.z.e-nformation.ro/wos/woscc/full-record/WOS:001200310000007</t>
  </si>
  <si>
    <t>Classification of anatomical morphology of cystic duct and its association with gallstone</t>
  </si>
  <si>
    <t>https://1510q3xgo-y-https-www-webofscience-com.z.e-nformation.ro/wos/woscc/full-record/WOS:001188178400019</t>
  </si>
  <si>
    <t>https://1510q3xgo-y-https-www-webofscience-com.z.e-nformation.ro/wos/woscc/full-record/WOS:001161180300001</t>
  </si>
  <si>
    <t>Biliary Anatomy Visualization and Surgeon Satisfaction Using Standard Cholangiography versus Indocyanine Green Fluorescent Cholangiography during Elective Laparoscopic Cholecystectomy: A Randomized Controlled Trial</t>
  </si>
  <si>
    <t>https://1510q3xgo-y-https-www-webofscience-com.z.e-nformation.ro/wos/woscc/full-record/WOS:001160090400001</t>
  </si>
  <si>
    <t>Efficacy and outcome of indocyanine green-based intraoperative cholangiography using near-infrared fluorescence imaging: A prospective study</t>
  </si>
  <si>
    <t>https://1510q3xgo-y-https-www-webofscience-com.z.e-nformation.ro/wos/woscc/full-record/WOS:001145590400014</t>
  </si>
  <si>
    <t>Repair of Bile Duct Injury Using Indocyanine Green Following Laparoscopic Cholecystectomy</t>
  </si>
  <si>
    <t>https://1510q3xgo-y-https-www-webofscience-com.z.e-nformation.ro/wos/woscc/full-record/WOS:001115562700011</t>
  </si>
  <si>
    <t>Serban, D (Serban, Dragos) [1] , [2] ; Socea, B (Socea, Bogdan) [2] , [3] ; Balasescu, SA (Balasescu, Simona Andreea) [1] ; Badiu, CD (Badiu, Cristinel Dumitru) [2] , [4] ; Tudor, C (Tudor, Corneliu) [1] ; Dascalu, AM (Dascalu, Ana Maria) [2] ; Vancea, G (Vancea, Geta) [2] ; Spataru, RI (Spataru, Radu Iulian) [2] , [5] ; Sabau, AD (Sabau, Alexandru Dan) [6] ; Sabau, D (Sabau, Dan) [6] ; Tanasescu, C (Tanasescu, Ciprian</t>
  </si>
  <si>
    <t>Safety of Laparoscopic Cholecystectomy for Acute Cholecystitis in the Elderly: A Multivariate Analysis of Risk Factors for Intra and Postoperative Complications</t>
  </si>
  <si>
    <t>Intravenous injection versus transhepatic intracholecystic injection of indocyanine green (ICG) to outline biliary tree during laparoscopic cholecystectomy</t>
  </si>
  <si>
    <t>https://1510q3xgo-y-https-www-webofscience-com.z.e-nformation.ro/wos/woscc/full-record/WOS:001342213400002</t>
  </si>
  <si>
    <t>Critical view of safety in elderly versus non-elderly patients with acute cholecystitis: prospective observational study</t>
  </si>
  <si>
    <t>https://1510q3xgo-y-https-www-webofscience-com.z.e-nformation.ro/wos/woscc/full-record/WOS:001305475700005</t>
  </si>
  <si>
    <t>Enhanced Recovery After Surgery versus Conventional Care in Cholecystectomy: A Systematic Review and Meta-Analysis</t>
  </si>
  <si>
    <t>https://1510q3xgo-y-https-www-webofscience-com.z.e-nformation.ro/wos/woscc/full-record/WOS:001265113200001</t>
  </si>
  <si>
    <t>Effect of Rowachol and ursodeoxycholic acid in the prevention of postcholecystectomy pain after laparoscopic cholecystectomy</t>
  </si>
  <si>
    <t>https://1510q3xgo-y-https-www-webofscience-com.z.e-nformation.ro/wos/woscc/full-record/WOS:001408827900015</t>
  </si>
  <si>
    <t>Early laparoscopic cholecystectomy in severely comorbid patients with acute cholecystitis: results of a monocentric study</t>
  </si>
  <si>
    <t>https://1510q3xgo-y-https-www-webofscience-com.z.e-nformation.ro/wos/woscc/full-record/WOS:001207302000001</t>
  </si>
  <si>
    <t>Associations of cholecystectomy with metabolic health changes and incident cardiovascular disease: a retrospective cohort study</t>
  </si>
  <si>
    <t>https://1510q3xgo-y-https-www-webofscience-com.z.e-nformation.ro/wos/woscc/full-record/WOS:001158837600002</t>
  </si>
  <si>
    <t xml:space="preserve">Predictive Factors for Difficult Laparoscopic Cholecystectomies in Acute Cholecystitis
</t>
  </si>
  <si>
    <t xml:space="preserve">Dascalu, AM (Dascalu, Ana Maria) [1] , [2] ; Anghelache, A (Anghelache, Anca) [2] ; Stana, D (Stana, Daniela) [2] ; Costea, AC (Costea, Andreea Cristina) [3] ; Nicolae, VA (Nicolae, Vanessa Andrada) [2] ; Tanasescu, D (Tanasescu, Denisa) [4] , [5] ; Costea, DO (Costea, Daniel Ovidiu) [7] ; Tribus, LC (Tribus, Laura Carina) [6] , [8] ; Zgura, A (Zgura, Anca) [9] , [10] ; Serban, D (Serban, Dragos) [11] , [12] ; Duta, L (Duta, Lucian) [12] ; Tudosie, M (Tudosie, Miruna) [13] ; Balasescu, SA (Balasescu, Simona Andreea) [12] ; Tanasescu, C (Tanasescu, Ciprian) </t>
  </si>
  <si>
    <t>Serum levels of copper and zinc in diabetic retinopathy: Potential new therapeutic targets (Review)</t>
  </si>
  <si>
    <t>Copper ions: The invisible killer of cardiovascular disease (Review)</t>
  </si>
  <si>
    <t>https://1510q3sux-y-https-www-webofscience-com.z.e-nformation.ro/wos/woscc/full-record/WOS:001320041300001</t>
  </si>
  <si>
    <t>Effect of cuproptosis on acute kidney injury after cardiopulmonary bypass in diabetic patients</t>
  </si>
  <si>
    <t>https://1510q3sux-y-https-www-webofscience-com.z.e-nformation.ro/wos/woscc/full-record/WOS:001346369500004</t>
  </si>
  <si>
    <t>The STAT1-SLC31A1 axis: Potential regulation of cuproptosis in diabetic retinopathy</t>
  </si>
  <si>
    <t>https://1510q3sux-y-https-www-webofscience-com.z.e-nformation.ro/wos/woscc/full-record/WOS:001298015600001</t>
  </si>
  <si>
    <t>Copper metabolism and its role in diabetic complications: A review</t>
  </si>
  <si>
    <t>https://1510q3sux-y-https-www-webofscience-com.z.e-nformation.ro/wos/woscc/full-record/WOS:001258916100001</t>
  </si>
  <si>
    <t>Ultrasmall copper nanodots eye drops for microenvironment regulation of diabetes retinopathy by relieving hypoxia and inhibiting HIF-1α/VEGF signaling pathway</t>
  </si>
  <si>
    <t>https://1510q3sux-y-https-www-webofscience-com.z.e-nformation.ro/wos/woscc/full-record/WOS:001240739500001</t>
  </si>
  <si>
    <t>Detection of insulin oligomeric forms by a novel surface plasmon resonance-diffusion coefficient based approach</t>
  </si>
  <si>
    <t>https://1510q3sux-y-https-www-webofscience-com.z.e-nformation.ro/wos/woscc/full-record/WOS:001186998800001</t>
  </si>
  <si>
    <t>The association of islet autoantibodies with the neural retinal thickness and microcirculation in type 1 diabetes mellitus with no clinical evidence of diabetic retinopathy</t>
  </si>
  <si>
    <t>https://1510q3sux-y-https-www-webofscience-com.z.e-nformation.ro/wos/woscc/full-record/WOS:001191081000001</t>
  </si>
  <si>
    <t>Copper Dyshomeostasis And Diabetic Complications: Chelation Strategies For Management</t>
  </si>
  <si>
    <t>https://1510q3sux-y-https-www-webofscience-com.z.e-nformation.ro/wos/woscc/full-record/WOS:001455803600001</t>
  </si>
  <si>
    <t>Effects of the COVID-19 pandemic on clinical manifestations and therapeutic outcomes in acute endophthalmitis</t>
  </si>
  <si>
    <t>https://1510q3sux-y-https-www-webofscience-com.z.e-nformation.ro/wos/woscc/full-record/WOS:001374734600026</t>
  </si>
  <si>
    <t>The role of inflammation in diabetic retinopathy in patients with type II diabetes; potential therapeutic perspectives</t>
  </si>
  <si>
    <t>https://1510q3sux-y-https-www-webofscience-com.z.e-nformation.ro/wos/woscc/full-record/WOS:001264553400001</t>
  </si>
  <si>
    <t xml:space="preserve">Tanasescu, D (Tanasescu, Denisa) [1] ; Moisin, A (Moisin, Andrei) [2] , [9] ; Fleaca, R (Fleaca, Radu) [2] , [3] ; Popa, C (Popa, Carmen) [4] ; Bacila, C (Bacila, Ciprian) [5] , [6] ; Mohor, C (Mohor, Cosmin) [2] , [6] ; Gherman, CD (Gherman, Claudia Diana) [7] ; Gaspar, B (Gaspar, Bogdan) [8] ; Tanasescu, C (Tanasescu, Ciprian) </t>
  </si>
  <si>
    <t>Modern therapeutic options in diabetic foot ulcer</t>
  </si>
  <si>
    <t>https://1510q3sux-y-https-www-webofscience-com.z.e-nformation.ro/wos/woscc/full-record/WOS:001323751000001</t>
  </si>
  <si>
    <t>Pathophysiological mechanisms of type 2 diabetes mellitus involved in acute mesenteric ischemia</t>
  </si>
  <si>
    <t>https://1510q3sux-y-https-www-webofscience-com.z.e-nformation.ro/wos/woscc/full-record/WOS:001374734600004</t>
  </si>
  <si>
    <t>Management of macrovascular diabetic complications: a single-center case series analysis of consecutively attending patients in primary care</t>
  </si>
  <si>
    <t>https://1510q3sux-y-https-www-webofscience-com.z.e-nformation.ro/wos/woscc/full-record/WOS:001222861200016</t>
  </si>
  <si>
    <t>Assessing mid to long term amputation-free survival rates in chronic limb-threatening ischemia; a study of hybrid vascular techniques</t>
  </si>
  <si>
    <t>https://1510q3sux-y-https-www-webofscience-com.z.e-nformation.ro/wos/woscc/full-record/WOS:001222861200014</t>
  </si>
  <si>
    <t xml:space="preserve">Siancu, P (Siancu, Paul) [1] , [2] ; Oprinca, GC (Oprinca, George-Calin) [2] ; Vulcu, AC (Vulcu, Andra-Cecilia) [3] ; Patran, M (Patran, Monica) [1] ; Croitoru, AE (Croitoru, Adina Emilia) [4] ; Tanasescu, D (Tanasescu, Denisa) [5] ; Bratu, D (Bratu, Dan) [6] , [7] ; Boicean, A (Boicean, Adrian) [5] , [8] ; Tanasescu, C (Tanasescu, Ciprian) [6] , [7] </t>
  </si>
  <si>
    <t>From Ulcerative Colitis to Metastatic Colorectal Cancer The Neutrophil Contribution</t>
  </si>
  <si>
    <t>https://1510q3sux-y-https-www-webofscience-com.z.e-nformation.ro/wos/woscc/full-record/WOS:001479499600001</t>
  </si>
  <si>
    <t xml:space="preserve">Alius, C (Alius, Catalin) [1] ; Tudor, C (Tudor, Corneliu) [1] , [3] ; Badiu, CD (Badiu, Cristinel Dumitru) [2] ; Dascalu, AM (Dascalu, Ana Maria) [1] , [2] ; Smarandache, CG (Smarandache, Catalin Gabriel) [1] , [2] ; Sabau, AD (Sabau, Alexandru Dan) [4] ; Tanasescu, C (Tanasescu, Ciprian) [4] ; Balasescu, SA (Balasescu, Simona Andreea) [1] ; Serban, D (Serban, Dragos) </t>
  </si>
  <si>
    <t>Indocyanine Green-Enhanced Colorectal Surgery-between Being Superfluous and Being a Game-Changer</t>
  </si>
  <si>
    <t>Fluorescence-guided tumor visualization of colorectal cancer using tumor-initiating probe yellow in preclinical models</t>
  </si>
  <si>
    <t>https://1510q40x1-y-https-www-webofscience-com.z.e-nformation.ro/wos/woscc/full-record/WOS:001350513800041</t>
  </si>
  <si>
    <t xml:space="preserve">Progress of fluorescence imaging in lymph node dissection surgery for prostate and bladder cancer
</t>
  </si>
  <si>
    <t>https://1510q40x1-y-https-www-webofscience-com.z.e-nformation.ro/wos/woscc/full-record/WOS:001334183700001</t>
  </si>
  <si>
    <t>Efficacy and Safety of Fluorescence-Guided Surgery Compared to Conventional Surgery in the Management of Colorectal Cancer: A Systematic Review and Meta-Analysis</t>
  </si>
  <si>
    <t>https://1510q40x1-y-https-www-webofscience-com.z.e-nformation.ro/wos/woscc/full-record/WOS:001331759500001</t>
  </si>
  <si>
    <t>Design and validation of a high-speed hyperspectral laparoscopic imaging system</t>
  </si>
  <si>
    <t>https://1510q40x1-y-https-www-webofscience-com.z.e-nformation.ro/wos/woscc/full-record/WOS:001330333400001</t>
  </si>
  <si>
    <t xml:space="preserve">A Green Lantern for the Surgeon: A Review on the Use of Indocyanine Green (ICG) in Minimally Invasive Surgery
</t>
  </si>
  <si>
    <t>https://1510q40x1-y-https-www-webofscience-com.z.e-nformation.ro/wos/woscc/full-record/WOS:001305066900001</t>
  </si>
  <si>
    <t>Near-infrared indocyanine green angiography in recognizing bowel ischemia in emergency surgery: game changer or overrated?</t>
  </si>
  <si>
    <t>https://1510q40x1-y-https-www-webofscience-com.z.e-nformation.ro/wos/woscc/full-record/WOS:001270287000001</t>
  </si>
  <si>
    <t>Evaluation of the benefit of indocyanine green as an educational and practical tool for ureteral identification in laparoscopic pelvic surgery: a cross-sectional study</t>
  </si>
  <si>
    <t>https://1510q40x1-y-https-www-webofscience-com.z.e-nformation.ro/wos/woscc/full-record/WOS:001270107400001</t>
  </si>
  <si>
    <t xml:space="preserve">Augmenting Laparoscopic Surgery with Fluorescence Imaging
</t>
  </si>
  <si>
    <t>https://1510q40x1-y-https-www-webofscience-com.z.e-nformation.ro/wos/woscc/full-record/WOS:001265116200001</t>
  </si>
  <si>
    <t>https://1510q40x1-y-https-www-webofscience-com.z.e-nformation.ro/wos/woscc/full-record/WOS:001200310000007</t>
  </si>
  <si>
    <t xml:space="preserve">A dual-camera hyperspectral laparoscopic imaging system
</t>
  </si>
  <si>
    <t>https://1510q40x1-y-https-www-webofscience-com.z.e-nformation.ro/wos/woscc/full-record/WOS:001239914900006</t>
  </si>
  <si>
    <t>Dual-camera laparoscopic imaging with super-resolution reconstruction for intraoperative hyperspectral image guidance</t>
  </si>
  <si>
    <t>https://1510q40x1-y-https-www-webofscience-com.z.e-nformation.ro/wos/woscc/full-record/WOS:001215454100015</t>
  </si>
  <si>
    <t>Serban, D (Serban, Dragos) [1] , [2] ; Branescu, CM (Branescu, Cristian Mihai) [2] ; Smarandache, GC (Smarandache, Gabriel Catalin) [1] , [2] ; Tudor, C (Tudor, Corneliu) [2] ; Tanasescu, C (Tanasescu, Ciprian) [3] ; Tudosie, MS (Tudosie, Mihai Silviu) [1] ; Stana, D (Stana, Daniela) [4] ; Costea, DO (Costea, Daniel Ovidiu) [5] , [6] ; Dascalu, AM (Dascalu, Ana Maria) [1] , [4] ; Spataru, RI (Spataru, Radu Iulian</t>
  </si>
  <si>
    <t>SAFE SURGERY IN DAY CARE CENTERS: FOCUS ON PREVENTING MEDICAL LEGAL ISSUES</t>
  </si>
  <si>
    <t>Correlations Between the Neutrophil-Lymphocyte Ratio, Platelet-Lymphocyte Ratio, and Serum Lipid Fractions With Neovascular Age-Related Macular Degeneration</t>
  </si>
  <si>
    <t>https://1510q40x1-y-https-www-webofscience-com.z.e-nformation.ro/wos/woscc/full-record/WOS:001255974100041</t>
  </si>
  <si>
    <t xml:space="preserve">Enhanced Recovery After Surgery in Laparoscopic Cholecystectomy - A Systematic Review
</t>
  </si>
  <si>
    <t>https://1510q40x1-y-https-www-webofscience-com.z.e-nformation.ro/wos/woscc/full-record/WOS:001266644500008</t>
  </si>
  <si>
    <t>https://1510q40x1-y-https-www-webofscience-com.z.e-nformation.ro/wos/woscc/full-record/WOS:001161180300001</t>
  </si>
  <si>
    <t xml:space="preserve">Postoperative pain management in the enhanced recovery after surgery (ERAS) for emergency laparoscopic cholecystectomy
</t>
  </si>
  <si>
    <t>https://1510q40x1-y-https-www-webofscience-com.z.e-nformation.ro/wos/woscc/full-record/WOS:001374734600016</t>
  </si>
  <si>
    <t>https://1510q40x1-y-https-www-webofscience-com.z.e-nformation.ro/wos/woscc/full-record/WOS:001374734600026</t>
  </si>
  <si>
    <t>Serban, D (Serban, Dragos) [1] , [2] ; Tribus, LC (Tribus, Laura Carina) [3] , [4] ; Vancea, G (Vancea, Geta) [1] , [5] ; Stoian, AP (Stoian, Anca Pantea) [1] ; Dascalu, AM (Dascalu, Ana Maria) [1] ; Suceveanu, AI (Suceveanu, Andra Iulia) [6] ; Tanasescu, C (Tanasescu, Ciprian) [7] , [8] ; Costea, AC (Costea, Andreea Cristina) [9] ; Tudosie, MS (Tudosie, Mihail Silviu) [1] ; Tudor, C (Tudor, Corneliu) [2] ; Gangura, GA (Gangura, Gabriel Andrei) [1] , [10] ; Duta, L (Duta, Lucian) [2] ; Costea, DO (Costea, Daniel Ovidiu</t>
  </si>
  <si>
    <t>Acute Mesenteric Ischemia in COVID-19 Patients</t>
  </si>
  <si>
    <t xml:space="preserve">Superior Mesenteric Artery Thrombosis in COVID-19-Positive Patients: A Rare Coincidence
</t>
  </si>
  <si>
    <t>https://1510q40x1-y-https-www-webofscience-com.z.e-nformation.ro/wos/woscc/full-record/WOS:001258362900008</t>
  </si>
  <si>
    <t xml:space="preserve">Pathophysiological mechanisms of type 2 diabetes mellitus involved in acute mesenteric ischemia
</t>
  </si>
  <si>
    <t>https://1510q40x1-y-https-www-webofscience-com.z.e-nformation.ro/wos/woscc/full-record/WOS:001374734600004</t>
  </si>
  <si>
    <t xml:space="preserve">Challenges of anticoagulant treatment in atrial fibrillation with liver disease
</t>
  </si>
  <si>
    <t>https://1510q40x1-y-https-www-webofscience-com.z.e-nformation.ro/wos/woscc/full-record/WOS:001374734600012</t>
  </si>
  <si>
    <t xml:space="preserve">Gastric Ischemia after SARS-CoV-2 Infection
</t>
  </si>
  <si>
    <t>https://1510q40x1-y-https-www-webofscience-com.z.e-nformation.ro/wos/woscc/full-record/WOS:001151104900001</t>
  </si>
  <si>
    <t>Serban, D (Serban, Dragos) [1] , [2] ; Socea, B (Socea, Bogdan) [1] , [3] ; Badiu, CD (Badiu, Cristinel Dumitru) [1] , [4] ; Tudor, C (Tudor, Corneliu) [2] ; Balasescu, SA (Balasescu, Simona Andreea) [2] ; Dumitrescu, D (Dumitrescu, Dan) [1] , [2] ; Trotea, AM (Trotea, Andra Maria) [1] , [5] ; Spataru, RI (Spataru, Radu Iulian) [1] , [6] ; Vancea, G (Vancea, Geta) [1] , [7] ; Dascalu, AM (Dascalu, Ana Maria) [1] ; Tanasescu, C (Tanasescu, Ciprian</t>
  </si>
  <si>
    <t>Acute surgical abdomen during the COVID-19 pandemic: Clinical and therapeutic challenges</t>
  </si>
  <si>
    <t>The Value of Systemic Inflammatory Indices for Predicting Early Postoperative Complications in Colorectal Cancer</t>
  </si>
  <si>
    <t>https://1510q40x1-y-https-www-webofscience-com.z.e-nformation.ro/wos/woscc/full-record/WOS:001326416200001</t>
  </si>
  <si>
    <t>Effects of the COVID-19 pandemic on short-term postoperative outcomes of emergency surgery for gastroduodenal perforation: A nationwide study in Japan based on the National Clinical Database</t>
  </si>
  <si>
    <t>https://1510q40x1-y-https-www-webofscience-com.z.e-nformation.ro/wos/woscc/full-record/WOS:001202781100001</t>
  </si>
  <si>
    <t xml:space="preserve">Postoperative pain management in the enhanced recovery after surgery (ERAS) for emergency laparoscopic cholecystectomy </t>
  </si>
  <si>
    <t xml:space="preserve">Boicean, A (Boicean, Adrian) [1] ; Prisca, D (Prisca, Diana) [2] ; Bratu, DG (Bratu, Dan Georgian) [1] ; Bacila, CI (Bacila, Ciprian Ionut) [1] ; Tanasescu, C (Tanasescu, Ciprian) [1] ; Chicea, R (Chicea, Radu) [1] ; Fleaca, SR (Fleaca, Sorin Radu) [1] ; Birsan, SA (Birsan, Sabrina Andreea) [1] ; Ichim, C (Ichim, Cristian) [1] ; Mohor, CI (Mohor, Calin Ilie) [1] ; Roman, MD (Roman, Mihai Dan) [1] ; Cristian, AN (Cristian, Adrian Nicolae) [1] ; Todor, SB (Todor, Samuel Bogdan) [1] ; Mohor, CI (Mohor, Cosmin Ioan) [1] ; Moisin, A (Moisin, Andrei) [1] ; Hasegan, A (Hasegan, Adrian) </t>
  </si>
  <si>
    <t>https://1510q40x1-y-https-www-webofscience-com.z.e-nformation.ro/wos/woscc/full-record/WOS:001386774900001</t>
  </si>
  <si>
    <t>https://1510q40x1-y-https-www-webofscience-com.z.e-nformation.ro/wos/woscc/full-record/WOS:001383759300001</t>
  </si>
  <si>
    <t>https://1510q40x1-y-https-www-webofscience-com.z.e-nformation.ro/wos/woscc/full-record/WOS:001376599300001</t>
  </si>
  <si>
    <t>https://1510q40x1-y-https-www-webofscience-com.z.e-nformation.ro/wos/woscc/full-record/WOS:001377321100001</t>
  </si>
  <si>
    <t>https://1510q40x1-y-https-www-webofscience-com.z.e-nformation.ro/wos/woscc/full-record/WOS:001365314000001</t>
  </si>
  <si>
    <t>https://1510q40x1-y-https-www-webofscience-com.z.e-nformation.ro/wos/woscc/full-record/WOS:001364101200001</t>
  </si>
  <si>
    <t>https://1510q40x1-y-https-www-webofscience-com.z.e-nformation.ro/wos/woscc/full-record/WOS:001364103900001</t>
  </si>
  <si>
    <t>https://1510q40x1-y-https-www-webofscience-com.z.e-nformation.ro/wos/woscc/full-record/WOS:001342863800001</t>
  </si>
  <si>
    <t>Hospital Mortality in Acute Decompensation of Alcoholic Liver Cirrhosis: Can Novel Survival Markers Outperform Traditional Ones</t>
  </si>
  <si>
    <t>https://1510q40x1-y-https-www-webofscience-com.z.e-nformation.ro/wos/woscc/full-record/WOS:001341794700001</t>
  </si>
  <si>
    <t>https://1510q40x1-y-https-www-webofscience-com.z.e-nformation.ro/wos/woscc/full-record/WOS:001341582500001</t>
  </si>
  <si>
    <t>https://1510q40x1-y-https-www-webofscience-com.z.e-nformation.ro/wos/woscc/full-record/WOS:001331735700001</t>
  </si>
  <si>
    <t>https://1510q40x1-y-https-www-webofscience-com.z.e-nformation.ro/wos/woscc/full-record/WOS:001331733200001</t>
  </si>
  <si>
    <t>https://1510q40x1-y-https-www-webofscience-com.z.e-nformation.ro/wos/woscc/full-record/WOS:001326353000001</t>
  </si>
  <si>
    <t>https://1510q40x1-y-https-www-webofscience-com.z.e-nformation.ro/wos/woscc/full-record/WOS:001323651200001</t>
  </si>
  <si>
    <t>https://1510q40x1-y-https-www-webofscience-com.z.e-nformation.ro/wos/woscc/full-record/WOS:001323774100001</t>
  </si>
  <si>
    <t>https://1510q40x1-y-https-www-webofscience-com.z.e-nformation.ro/wos/woscc/full-record/WOS:001323027600001</t>
  </si>
  <si>
    <t>https://1510q40x1-y-https-www-webofscience-com.z.e-nformation.ro/wos/woscc/full-record/WOS:001287098100001</t>
  </si>
  <si>
    <t xml:space="preserve">
Boicean, A (Boicean, Adrian) [1] ; Boeras, I (Boeras, Ioana) [2] , [3] ; Birsan, S (Birsan, Sabrina) [1] ; Ichim, C (Ichim, Cristian) [1] ; Todor, SB (Todor, Samuel Bogdan) [1] ; Onisor, DM (Onisor, Danusia Maria) [4] ; Brusnic, O (Brusnic, Olga) [4] ; Bacila, C (Bacila, Ciprian) [1] ; Dura, H (Dura, Horatiu) [1] ; Roman-Filip, C (Roman-Filip, Corina) [1] ; Ognean, ML (Ognean, Maria Livia) [1] ; Tanasescu, C (Tanasescu, Ciprian) [1] ; Hasegan, A (Hasegan, Adrian) [1] ; Bratu, D (Bratu, Dan) [1] ; Porr, C (Porr, Corina) [5] ; Roman-Filip, I (Roman-Filip, Iulian) [6] ; Neamtu, B (Neamtu, Bogdan) [7] ; Fleaca, SR (Fleaca, Sorin Radu)</t>
  </si>
  <si>
    <t>https://1510q40x1-y-https-www-webofscience-com.z.e-nformation.ro/wos/woscc/full-record/WOS:001385660500001</t>
  </si>
  <si>
    <t>Diagnostic Efficacy of Staging Laparoscopy Compared to CT and PET-CT in Gastric Cancer: A Retrospective Cohort Analysis</t>
  </si>
  <si>
    <t>https://1510q40x1-y-https-www-webofscience-com.z.e-nformation.ro/wos/woscc/full-record/WOS:001385679100001</t>
  </si>
  <si>
    <t>Study of Microbiota Associated to Early Tumors Can Shed Light on Colon Carcinogenesis</t>
  </si>
  <si>
    <t>https://1510q40x1-y-https-www-webofscience-com.z.e-nformation.ro/wos/woscc/full-record/WOS:001384675300001</t>
  </si>
  <si>
    <t xml:space="preserve">Importance of Fecal Microbiota Transplantation and Molecular Regulation as Therapeutic Strategies in Inflammatory Bowel Diseases
</t>
  </si>
  <si>
    <t>https://1510q40x1-y-https-www-webofscience-com.z.e-nformation.ro/wos/woscc/full-record/WOS:001384440200001</t>
  </si>
  <si>
    <t xml:space="preserve">Controlling Nutritional Status (CONUT) Score as Prognostic Indicator in Stage IV Gastric Cancer with Chronic Intestinal Failure
</t>
  </si>
  <si>
    <t>https://1510q40x1-y-https-www-webofscience-com.z.e-nformation.ro/wos/woscc/full-record/WOS:001377227300001</t>
  </si>
  <si>
    <t>mirSNPs as Potential Colorectal Cancer Biomarkers: A Systematic Review</t>
  </si>
  <si>
    <t>https://1510q40x1-y-https-www-webofscience-com.z.e-nformation.ro/wos/woscc/full-record/WOS:001376383700001</t>
  </si>
  <si>
    <t>Insights into Microbiota-Host Crosstalk in the Intestinal Diseases Mediated by Extracellular Vesicles and Their Encapsulated MicroRNAs</t>
  </si>
  <si>
    <t>https://1510q40x1-y-https-www-webofscience-com.z.e-nformation.ro/wos/woscc/full-record/WOS:001376392900001</t>
  </si>
  <si>
    <t>A Proton Pump Inhibitor Independently Elevates Gastrin Levels as a Marker for Metachronous Gastric Cancer After Endoscopic Submucosal Dissection</t>
  </si>
  <si>
    <t>https://1510q40x1-y-https-www-webofscience-com.z.e-nformation.ro/wos/woscc/full-record/WOS:001352240600001</t>
  </si>
  <si>
    <t>Layer Analysis Based on RNA-Seq Reveals Molecular Complexity of Gastric Cancer</t>
  </si>
  <si>
    <t>https://1510q40x1-y-https-www-webofscience-com.z.e-nformation.ro/wos/woscc/full-record/WOS:001351453400001</t>
  </si>
  <si>
    <t>The Immune Modulation HLA-G*01:01:01 Full Allele Is Associated with Gastric Adenocarcinoma Development</t>
  </si>
  <si>
    <t>https://1510q40x1-y-https-www-webofscience-com.z.e-nformation.ro/wos/woscc/full-record/WOS:001334140400001</t>
  </si>
  <si>
    <t>The Safety and Efficacy of Peptide Receptor Radionuclide Therapy for Gastro-Entero-Pancreatic Neuroendocrine Tumors: A Single Center Experience</t>
  </si>
  <si>
    <t>https://1510q40x1-y-https-www-webofscience-com.z.e-nformation.ro/wos/woscc/full-record/WOS:001326291500001</t>
  </si>
  <si>
    <t>Diagnostic Roles of α-Methylacyl-CoA Racemase (AMACR) Immunohistochemistry in Gastric Dysplasia and Adenocarcinoma</t>
  </si>
  <si>
    <t>https://1510q40x1-y-https-www-webofscience-com.z.e-nformation.ro/wos/woscc/full-record/WOS:001326282300001</t>
  </si>
  <si>
    <t xml:space="preserve">A Multi-Task Model for Pulmonary Nodule Segmentation and Classification
</t>
  </si>
  <si>
    <t>Boicean, A (Boicean, Adrian) [1] , [2] ; Neamtu, B (Neamtu, Bogdan) [2] , [3] ; Birsan, S (Birsan, Sabrina) [1] , [2] ; Batar, F (Batar, Florina) [1] , [2] ; Tanasescu, C (Tanasescu, Ciprian) [1] , [2] ; Dura, H (Dura, Horatiu) [1] , [2] ; Roman, MD (Roman, Mihai Dan) [1] , [2] ; Hasegan, A (Hasegan, Adrian) [1] , [2] ; Bratu, D (Bratu, Dan) [1] , [2] ; Mihetiu, A (Mihetiu, Alin) [1] , [2] ; Mohor, CI (Mohor, Calin Ilie) [1] , [2] ; Mohor, C (Mohor, Cosmin) [1] , [2] ; Bacila, C (Bacila, Ciprian) [2] , [4] ; Negrea, MO (Negrea, Mihai Octavian) [1] , [2] ; Fleaca, SR (Fleaca, Sorin Radu)</t>
  </si>
  <si>
    <t>Bacterial Infections, Trends, and Resistance Patterns in the Time of the COVID-19 Pandemic in Romania-A Systematic Review</t>
  </si>
  <si>
    <t>https://1510q40x1-y-https-www-webofscience-com.z.e-nformation.ro/wos/woscc/full-record/WOS:001384236600001</t>
  </si>
  <si>
    <t xml:space="preserve">Fecal microbiota transplantation for glaucoma; a potential emerging treatment strategy
</t>
  </si>
  <si>
    <t>https://1510q40x1-y-https-www-webofscience-com.z.e-nformation.ro/wos/woscc/full-record/WOS:001361986100001</t>
  </si>
  <si>
    <t xml:space="preserve">Optimizing Diagnosis and Management of Ventilator-Associated Pneumonia: A Systematic Evaluation of Biofilm Detection Methods and Bacterial Colonization on Endotracheal Tubes
</t>
  </si>
  <si>
    <t>https://1510q40x1-y-https-www-webofscience-com.z.e-nformation.ro/wos/woscc/full-record/WOS:001343160500001</t>
  </si>
  <si>
    <t xml:space="preserve">The use of faecal microbiota transplant as treatment for recurrent or refractory Clostridioides difficile infection and other potential indications: second edition of joint British Society of Gastroenterology (BSG) and Healthcare Infection Society (HIS) guidelines
</t>
  </si>
  <si>
    <t>https://1510q40x1-y-https-www-webofscience-com.z.e-nformation.ro/wos/woscc/full-record/WOS:001249281600001</t>
  </si>
  <si>
    <t>Reduction of product composition variability using pooled microbiome ecosystem therapy and consequence in two infectious murine models</t>
  </si>
  <si>
    <t>https://1510q40x1-y-https-www-webofscience-com.z.e-nformation.ro/wos/woscc/full-record/WOS:001206553400004</t>
  </si>
  <si>
    <t xml:space="preserve">The use of faecal microbiota transplant as treatment for recurrent or refractory Clostridioides difficile infection and other potential indications: second edition of joint British Society of Gastroenterology (BSG) and Healthcare Infection Society (HIS) guidelines </t>
  </si>
  <si>
    <t>https://1510q40x1-y-https-www-webofscience-com.z.e-nformation.ro/wos/woscc/full-record/WOS:001206546900001</t>
  </si>
  <si>
    <t>https://1510q40x1-y-https-www-webofscience-com.z.e-nformation.ro/wos/woscc/full-record/WOS:001175092200001</t>
  </si>
  <si>
    <t>https://1510q40x1-y-https-www-webofscience-com.z.e-nformation.ro/wos/woscc/full-record/WOS:001222861200031</t>
  </si>
  <si>
    <t>Boicean, A (Boicean, Adrian) [1] , [2] ; Bratu, D (Bratu, Dan) [1] , [2] ; Bacila, C (Bacila, Ciprian) [1] ; Tanasescu, C (Tanasescu, Ciprian) [1] , [2] ; Fleaca, RS (Fleaca, Radu Sorin) [1] , [2] ; Mohor, CI (Mohor, Calin Ilie) [1] , [2] ; Comaniciu, A (Comaniciu, Andra) [1] ; Baluta, T (Baluta, Teodora) [1] ; Roman, MD (Roman, Mihai Dan) [1] , [2] ; Chicea, R (Chicea, Radu) [1] , [2] ; Cristian, AN (Cristian, Adrian Nicolae) [1] , [2] ; Hasegan, A (Hasegan, Adrian) [1] , [2] ; Birsan, S (Birsan, Sabrina) [1] , [2] ; Dura, H (Dura, Horatiu) [1] , [2] ; Mohor, CI (Mohor, Cosmin Ioan</t>
  </si>
  <si>
    <t>https://1510q40x1-y-https-www-webofscience-com.z.e-nformation.ro/wos/woscc/full-record/WOS:001383356700001</t>
  </si>
  <si>
    <t>https://1510q40x1-y-https-www-webofscience-com.z.e-nformation.ro/wos/woscc/full-record/WOS:001355096800001</t>
  </si>
  <si>
    <t>https://1510q40x1-y-https-www-webofscience-com.z.e-nformation.ro/wos/woscc/full-record/WOS:001339153400038</t>
  </si>
  <si>
    <t xml:space="preserve">A robust study of the dynamics of tumor-immune interaction for public health via fractional framework
</t>
  </si>
  <si>
    <t>https://1510q40x1-y-https-www-webofscience-com.z.e-nformation.ro/wos/woscc/full-record/WOS:001262893800001</t>
  </si>
  <si>
    <t>https://1510q40x1-y-https-www-webofscience-com.z.e-nformation.ro/wos/woscc/full-record/WOS:001250498600001</t>
  </si>
  <si>
    <t>https://1510q40x1-y-https-www-webofscience-com.z.e-nformation.ro/wos/woscc/full-record/WOS:001192798400001</t>
  </si>
  <si>
    <t>https://1510q40x1-y-https-www-webofscience-com.z.e-nformation.ro/wos/woscc/full-record/WOS:001198726700001</t>
  </si>
  <si>
    <t>https://1510q40x1-y-https-www-webofscience-com.z.e-nformation.ro/wos/woscc/full-record/WOS:001162950400001</t>
  </si>
  <si>
    <t>https://1510q40x1-y-https-www-webofscience-com.z.e-nformation.ro/wos/woscc/full-record/WOS:001159967000001</t>
  </si>
  <si>
    <t>Bratu, D (Bratu, Dan) [1] ; Chicea, R (Chicea, Radu) [2] ; Ciprian, T (Ciprian, Tanasescu) [3] ; Beli, L (Beli, Laurentiu) [1] ; Dan, S (Dan, Sabau) [1] ; Mihetiu, A (Mihetiu, Alin) [1] ; Adrian, B (Adrian, Boicean</t>
  </si>
  <si>
    <t xml:space="preserve">A rare case of invasive endometriosis causing intestinal obstruction
</t>
  </si>
  <si>
    <t>https://1510q40x1-y-https-www-webofscience-com.z.e-nformation.ro/wos/woscc/full-record/WOS:001167667100017</t>
  </si>
  <si>
    <t>Radu, N (Radu, Nicoleta) [1] ; Roman, V (Roman, Viviana) [2] ; Tanasescu, C (Tanasescu, Ciprian)</t>
  </si>
  <si>
    <t xml:space="preserve">Biomaterials obtained from probiotic consortia of microorganisms. Potential applications in regenerative medicine
</t>
  </si>
  <si>
    <t>Improved Antioxidant Properties and Vitamin C and B12 Content from Enrichment of Kombucha with Jujube (Ziziphus jujuba Mill.) Powder</t>
  </si>
  <si>
    <t>https://1510q40x1-y-https-www-webofscience-com.z.e-nformation.ro/wos/woscc/summary/aed831ef-0725-420e-bd65-1fe44f6f03a0-01656e591c/date-descending/1</t>
  </si>
  <si>
    <t>Kiss, L (Kiss, L.) [1] ; Kiss, R (Kiss, R.) [1] ; Porr, PJ (Porr, P. J.) [3] ; Nica, C (Nica, Cr) [2] ; Nica, C (Nica, C.) [2] ; Bardac, O (Bardac, O.) [1] ; Tanasescu, C (Tanasescu, C.) [1] ; Barbulescu, B (Barbulescu, B.) [1] ; Bundache, M (Bundache, M.) [1] ; Ilie, S (Ilie, S.) [1] ; Maniu, D (Maniu, D.) [1] ; Zaharie, SI (Zaharie, S. I.) [1] ; Hulpus, R (Hulpus, R.)</t>
  </si>
  <si>
    <t>Pathological evidence in support of total mesorectal excision in the management of rectal cancer</t>
  </si>
  <si>
    <t xml:space="preserve">The Significance of C-Reactive Protein Value and Tumor Grading for Malignant Tumors: A Systematic Review
</t>
  </si>
  <si>
    <t>https://1510q40x1-y-https-www-webofscience-com.z.e-nformation.ro/wos/woscc/full-record/WOS:001323751000001</t>
  </si>
  <si>
    <t>Effect of laparoscopic versus open surgery on postoperative wound complications in patients with low rectal cancer: A meta-analysis</t>
  </si>
  <si>
    <t>https://1510q40x1-y-https-www-webofscience-com.z.e-nformation.ro/wos/woscc/full-record/WOS:001100066100001</t>
  </si>
  <si>
    <t>Serban, D (Serban, Dragos) [1] , [2] ; Dascalu, AM (Dascalu, Ana Maria) [1] , [3] ; Arsene, AL (Arsene, Andreea Letitia) [4] ; Tribus, LC (Tribus, Laura Carina) [5] , [6] ; Vancea, G (Vancea, Geta) [1] , [7] ; Stoian, AP (Stoian, Anca Pantea) [1] ; Costea, DO (Costea, Daniel Ovidiu) [8] , [9] ; Tudosie, MS (Tudosie, Mihail Silviu) [1] ; Stana, D (Stana, Daniela) [3] ; Cristea, BM (Cristea, Bogdan Mihai) [1] ; Nicolae, VA (Nicolae, Vanessa Andrada) [1] , [3] ; Tudor, C (Tudor, Corneliu) [1] , [2] ; Costea, AC (Costea, Andreea Cristina) [10] ; Comandasu, M (Comandasu, Meda) [2] ; Faur, M (Faur, Mihai) [11] , [12] ; Tanasescu, C (Tanasescu, Ciprian</t>
  </si>
  <si>
    <r>
      <rPr>
        <rFont val="Arial Narrow"/>
        <color rgb="FF000000"/>
        <sz val="10.0"/>
      </rPr>
      <t xml:space="preserve">Gut Microbiota Dysbiosis in Diabetic Retinopathy-Current Knowledge and Future Therapeutic Targets
</t>
    </r>
    <r>
      <rPr>
        <rFont val="Arial Narrow"/>
        <color rgb="FF000000"/>
        <sz val="10.0"/>
      </rPr>
      <t xml:space="preserve">
</t>
    </r>
  </si>
  <si>
    <t>Unveiling the role of lipopolysaccharide-related genes in diabetic retinopathy: identification of key biomarkers and immune infiltration analysis</t>
  </si>
  <si>
    <t>https://1510q40x1-y-https-www-webofscience-com.z.e-nformation.ro/wos/woscc/full-record/WOS:001381410800001</t>
  </si>
  <si>
    <r>
      <rPr>
        <rFont val="Arial Narrow"/>
        <color rgb="FF000000"/>
        <sz val="10.0"/>
      </rPr>
      <t xml:space="preserve">Gut Microbiota Dysbiosis in Diabetic Retinopathy-Current Knowledge and Future Therapeutic Targets
</t>
    </r>
    <r>
      <rPr>
        <rFont val="Arial Narrow"/>
        <color rgb="FF000000"/>
        <sz val="10.0"/>
      </rPr>
      <t xml:space="preserve">
</t>
    </r>
  </si>
  <si>
    <t>Next-Generation Probiotics and Chronic Diseases: A Review of Current Research and Future Directions</t>
  </si>
  <si>
    <t>https://1510q40x1-y-https-www-webofscience-com.z.e-nformation.ro/wos/woscc/full-record/WOS:001363880000001</t>
  </si>
  <si>
    <r>
      <rPr>
        <rFont val="Arial Narrow"/>
        <color rgb="FF000000"/>
        <sz val="10.0"/>
      </rPr>
      <t xml:space="preserve">Gut Microbiota Dysbiosis in Diabetic Retinopathy-Current Knowledge and Future Therapeutic Targets
</t>
    </r>
    <r>
      <rPr>
        <rFont val="Arial Narrow"/>
        <color rgb="FF000000"/>
        <sz val="10.0"/>
      </rPr>
      <t xml:space="preserve">
</t>
    </r>
  </si>
  <si>
    <t>Suppression of certain intestinal microbiota metabolites may lead to gestational diabetes in mice fed a high-fat diet</t>
  </si>
  <si>
    <t>https://1510q40x1-y-https-www-webofscience-com.z.e-nformation.ro/wos/woscc/full-record/WOS:001321376500001</t>
  </si>
  <si>
    <r>
      <rPr>
        <rFont val="Arial Narrow"/>
        <color rgb="FF000000"/>
        <sz val="10.0"/>
      </rPr>
      <t xml:space="preserve">Gut Microbiota Dysbiosis in Diabetic Retinopathy-Current Knowledge and Future Therapeutic Targets
</t>
    </r>
    <r>
      <rPr>
        <rFont val="Arial Narrow"/>
        <color rgb="FF000000"/>
        <sz val="10.0"/>
      </rPr>
      <t xml:space="preserve">
</t>
    </r>
  </si>
  <si>
    <t>Metabolomics combined with intestinal microbiota reveals the mechanism of compound Qilian tablets against diabetic retinopathy</t>
  </si>
  <si>
    <t>https://1510q40x1-y-https-www-webofscience-com.z.e-nformation.ro/wos/woscc/full-record/WOS:001300286300001</t>
  </si>
  <si>
    <r>
      <rPr>
        <rFont val="Arial Narrow"/>
        <color rgb="FF000000"/>
        <sz val="10.0"/>
      </rPr>
      <t xml:space="preserve">Gut Microbiota Dysbiosis in Diabetic Retinopathy-Current Knowledge and Future Therapeutic Targets
</t>
    </r>
    <r>
      <rPr>
        <rFont val="Arial Narrow"/>
        <color rgb="FF000000"/>
        <sz val="10.0"/>
      </rPr>
      <t xml:space="preserve">
</t>
    </r>
  </si>
  <si>
    <t>Advances in the treatment of diabetic peripheral neuropathy by modulating gut microbiota with traditional Chinese medicine</t>
  </si>
  <si>
    <t>https://1510q40x1-y-https-www-webofscience-com.z.e-nformation.ro/wos/woscc/full-record/WOS:001303167400005</t>
  </si>
  <si>
    <r>
      <rPr>
        <rFont val="Arial Narrow"/>
        <color rgb="FF000000"/>
        <sz val="10.0"/>
      </rPr>
      <t xml:space="preserve">Gut Microbiota Dysbiosis in Diabetic Retinopathy-Current Knowledge and Future Therapeutic Targets
</t>
    </r>
    <r>
      <rPr>
        <rFont val="Arial Narrow"/>
        <color rgb="FF000000"/>
        <sz val="10.0"/>
      </rPr>
      <t xml:space="preserve">
</t>
    </r>
  </si>
  <si>
    <t>FME4</t>
  </si>
  <si>
    <t>The role of probiotics on microvascular complications of type-2 diabetes: Nephropathy and retinopathy</t>
  </si>
  <si>
    <t>https://1510q40x1-y-https-www-webofscience-com.z.e-nformation.ro/wos/woscc/full-record/WOS:001282208600001</t>
  </si>
  <si>
    <t>Serban, D (Serban, Dragos) [1] , [2] ; Costea, DO (Costea, Daniel Ovidiu) [3] , [4] ; Zgura, A (Zgura, Anca) [5] , [6] ; Tudosie, MS (Tudosie, Mihail Silviu) [7] , [8] ; Dascalu, AM (Dascalu, Ana Maria) [9] , [10] ; Gangura, GA (Gangura, Gabriel Andrei) [1] , [11] ; Smarandache, CG (Smarandache, Catalin Gabriel) [1] , [2] ; Sabau, AD (Sabau, Alexandru Dan) [12] , [13] ; Tudor, C (Tudor, Corneliu) [2] ; Faur, M (Faur, Mihai) [12] , [13] ; Costea, AC (Costea, Andreea Cristina) [14] ; Stana, D (Stana, Daniela) [10] ; Balasescu, SA (Balasescu, Simona Andreea) [2] ; Tribus, LC (Tribus, Laura Carina) [15] , [16] ; Tanasescu, C (Tanasescu, Ciprian)</t>
  </si>
  <si>
    <t>Ocular Side Effects of Aromatase Inhibitor Endocrine Therapy in Breast Cancer - A Review</t>
  </si>
  <si>
    <t>Palinopsia associated with the CDK4/6 inhibitor ribociclib during the first-line treatment of metastatic breast cancer: two case reports</t>
  </si>
  <si>
    <t>https://1510q41a8-y-https-www-webofscience-com.z.e-nformation.ro/wos/woscc/full-record/WOS:001387286300001</t>
  </si>
  <si>
    <t>Real-World Large Sample Assessment of Drug-related Dry Eye Risk: Based on the FDA Adverse Event Reporting System Database</t>
  </si>
  <si>
    <t>https://1510q41a8-y-https-www-webofscience-com.z.e-nformation.ro/wos/woscc/full-record/WOS:001343845200001</t>
  </si>
  <si>
    <t>Ocular side effects of anticancer agents used in the treatment of gynecologic cancers</t>
  </si>
  <si>
    <t>https://1510q41a8-y-https-www-webofscience-com.z.e-nformation.ro/wos/woscc/full-record/WOS:001265753900001</t>
  </si>
  <si>
    <t>Exploring okra-derived compounds as prospective aromatase inhibitors: a computational study for enhanced breast cancer therapy</t>
  </si>
  <si>
    <t>https://1510q41a8-y-https-www-webofscience-com.z.e-nformation.ro/wos/woscc/full-record/WOS:001249786700001</t>
  </si>
  <si>
    <t>Vitreoretinal Traction Syndrome, Nitrituria and Human Epidermal Growth Factor Receptor Negative Might Occur in the Aromatase-Inhibitor Anastrozole Treatment</t>
  </si>
  <si>
    <t>https://1510q41a8-y-https-www-webofscience-com.z.e-nformation.ro/wos/woscc/full-record/WOS:001226815000001</t>
  </si>
  <si>
    <t>Ocular Surface Side Effects of Novel Anticancer Drugs</t>
  </si>
  <si>
    <t>https://1510q41a8-y-https-www-webofscience-com.z.e-nformation.ro/wos/woscc/full-record/WOS:001149310900001</t>
  </si>
  <si>
    <t xml:space="preserve">Tanasescu, C (Tanasescu, Ciprian) [1] , [2] ; Moisin, A (Moisin, Andrei) [1] ; Mihetiu, A (Mihetiu, Alin) [1] , [2] ; Serban, D (Serban, Dragos) [3] ; Costache, A (Costache, Adrian) [4] ; Bratu, DG (Bratu, Dan Georgian) </t>
  </si>
  <si>
    <t xml:space="preserve">Analysis of hospitalization costs in adult inguinal hernia: based on quantile regression model
</t>
  </si>
  <si>
    <t>https://1510q41a8-y-https-www-webofscience-com.z.e-nformation.ro/wos/woscc/full-record/WOS:001297086400008</t>
  </si>
  <si>
    <t xml:space="preserve">Modified Lichtenstein hernioplasty with concomitant tissue repair: a retrospective study on postoperative chronic pain
</t>
  </si>
  <si>
    <t>https://1510q41a8-y-https-www-webofscience-com.z.e-nformation.ro/wos/woscc/full-record/WOS:001283956000001</t>
  </si>
  <si>
    <t>Cell dynamics and metabolism of the foreign body response: characterizing host-biomaterial interactions for next-generation medical implant biocompatibility</t>
  </si>
  <si>
    <t>https://1510q41a8-y-https-www-webofscience-com.z.e-nformation.ro/wos/woscc/full-record/WOS:001285045300001</t>
  </si>
  <si>
    <t>Computational Analysis and Classification of Hernia Repairs</t>
  </si>
  <si>
    <t>https://1510q41a8-y-https-www-webofscience-com.z.e-nformation.ro/wos/woscc/full-record/WOS:001210081400001</t>
  </si>
  <si>
    <t>https://1510q41a8-y-https-www-webofscience-com.z.e-nformation.ro/wos/woscc/full-record/WOS:001341333900001</t>
  </si>
  <si>
    <t>https://1510q41a8-y-https-www-webofscience-com.z.e-nformation.ro/wos/woscc/full-record/WOS:001273832700029</t>
  </si>
  <si>
    <t xml:space="preserve">Therapeutic Options in Hydatid Hepatic Cyst Surgery: A Retrospective Analysis of Three Surgical Approaches
</t>
  </si>
  <si>
    <t>https://1510q41a8-y-https-www-webofscience-com.z.e-nformation.ro/wos/woscc/full-record/WOS:001270126300001</t>
  </si>
  <si>
    <t>https://1510q41a8-y-https-www-webofscience-com.z.e-nformation.ro/wos/woscc/full-record/WOS:001270200500001</t>
  </si>
  <si>
    <t>https://1510q41a8-y-https-www-webofscience-com.z.e-nformation.ro/wos/woscc/full-record/WOS:001244199500023</t>
  </si>
  <si>
    <t>Roman, MD (Roman, Mihai Dan) [1] ; Fleaca, SR (Fleaca, Sorin Radu) [1] ; Boicean, AG (Boicean, Adrian Gheorghe) [1] ; Mohor, CI (Mohor, Cosmin Ioan) [1] ; Morar, S (Morar, Silviu) [1] ; Dura, H (Dura, Horatiu) [1] ; Cristian, AN (Cristian, Adrian Nicolae) [1] ; Bratu, D (Bratu, Dan) [1] ; Tanasescu, C (Tanasescu, Ciprian) [1] ; Teodoru, A (Teodoru, Adrian) [1] ; Necula, R (Necula, Radu) [2] ; Russu, O (Russu, Octav</t>
  </si>
  <si>
    <t>Failure in Medical Practice: Human Error, System Failure, or Case Severity?</t>
  </si>
  <si>
    <t>https://1510q41a8-y-https-www-webofscience-com.z.e-nformation.ro/wos/woscc/full-record/WOS:001351317400001</t>
  </si>
  <si>
    <t>https://1510q41a8-y-https-www-webofscience-com.z.e-nformation.ro/wos/woscc/full-record/WOS:001286996900001</t>
  </si>
  <si>
    <t>Embracing Failure: Nurturing Learning and Well-Being in Anesthesiology and Perioperative Medicine</t>
  </si>
  <si>
    <t>https://1510q41a8-y-https-www-webofscience-com.z.e-nformation.ro/wos/woscc/full-record/WOS:001243744400006</t>
  </si>
  <si>
    <t>Marcu, GM (Marcu, Gabriela M.) [1] , [2] , [3] ; Szekely-Copindean, RD (Szekely-Copindean, Raluca D.) [3] , [4] ; Radu, AM (Radu, Ana-Maria) [1] , [3] ; Bucuta, M (Bucuta, Mihaela D.) [1] , [5] ; Fleaca, RS (Fleaca, Radu S.) [6] ; Tanasescu, C (Tanasescu, Ciprian) [6] ; Roman, MD (Roman, Mihai D.) [6] ; Boicean, A (Boicean, Adrian) [6] ; Bacila, CI (Bacila, Ciprian I.)</t>
  </si>
  <si>
    <t>Resting-state frontal, frontlateral, and parietal alpha asymmetry: A pilot study examining relations with depressive disorder type and severity</t>
  </si>
  <si>
    <t>Brain Insights and Resolution of Youth Depression through Neurotechnology</t>
  </si>
  <si>
    <t>https://1510q41a8-y-https-www-webofscience-com.z.e-nformation.ro/wos/woscc/full-record/WOS:001371904500001</t>
  </si>
  <si>
    <t>Enhancing neuroplasticity in major depression: A novel 10 Hz-rTMS protocol is more effective than iTBS</t>
  </si>
  <si>
    <t>https://1510q41a8-y-https-www-webofscience-com.z.e-nformation.ro/wos/woscc/full-record/WOS:001308167400001</t>
  </si>
  <si>
    <t>Effects of the Hyperparameters on CNNs for MDD Classification Using Resting-State EEG</t>
  </si>
  <si>
    <t>https://1510q41a8-y-https-www-webofscience-com.z.e-nformation.ro/wos/woscc/full-record/WOS:001139740100001</t>
  </si>
  <si>
    <t>Modulators of GABAA receptor-mediated inhibition in the treatment of neuropsychiatric disorders: past, present, and future</t>
  </si>
  <si>
    <t>https://1510q41a8-y-https-www-webofscience-com.z.e-nformation.ro/wos/woscc/full-record/WOS:001070737200001</t>
  </si>
  <si>
    <r>
      <rPr>
        <rFont val="Arial Narrow"/>
        <b/>
        <color rgb="FF000000"/>
        <sz val="10.0"/>
      </rPr>
      <t>A</t>
    </r>
    <r>
      <rPr>
        <rFont val="Arial Narrow"/>
        <color rgb="FF000000"/>
        <sz val="10.0"/>
      </rPr>
      <t xml:space="preserve"> simulation-based analysis of a novel HIV/AIDS transmission model with awareness and treatment</t>
    </r>
  </si>
  <si>
    <t>A simulation-based analysis of a novel HIV/AIDS transmission model with awareness and treatment</t>
  </si>
  <si>
    <r>
      <rPr>
        <rFont val="Arial Narrow"/>
        <b/>
        <color rgb="FF000000"/>
        <sz val="10.0"/>
      </rPr>
      <t xml:space="preserve">
</t>
    </r>
    <r>
      <rPr>
        <rFont val="Arial Narrow"/>
        <color rgb="FF000000"/>
        <sz val="10.0"/>
      </rPr>
      <t>QUALITATIVE AND QUANTITATIVE ANALYSIS OF VECTOR-BORNE INFECTION THROUGH FRACTIONAL FRAMEWORK</t>
    </r>
  </si>
  <si>
    <t>https://1510q41gp-y-https-www-webofscience-com.z.e-nformation.ro/wos/woscc/full-record/WOS:001225469700001</t>
  </si>
  <si>
    <t>Teodoru, CA (Teodoru, Cosmin Adrian) [1] ; Tudor, C (Tudor, Corina) [2] ; Cerghedean-Florea, ME (Cerghedean-Florea, Maria-Emilia) [1] ; Dura, H (Dura, Horatiu) [1] ; Tanasescu, C (Tanasescu, Ciprian) [1] ; Roman, MD (Roman, Mihai Dan) [1] ; Hasegan, A (Hasegan, Adrian) [1] ; Munteanu, M (Munteanu, Mihnea) [3] ; Popa, C (Popa, Carmen) [4] ; Vica, ML (Vica, Mihaela Laura) [5] , [6] ; Matei, HV (Matei, Horea Vladi) [5] , [6] ; Stanca, H (Stanca, Horia)</t>
  </si>
  <si>
    <r>
      <rPr>
        <rFont val="Arial Narrow"/>
        <color rgb="FF000000"/>
        <sz val="10.0"/>
      </rPr>
      <t xml:space="preserve">A Model to Predict the Risk of Adverse Ocular Outcomes in Pregnant Women
</t>
    </r>
  </si>
  <si>
    <t>https://1510q41gp-y-https-www-webofscience-com.z.e-nformation.ro/wos/woscc/full-record/WOS:001417966600009</t>
  </si>
  <si>
    <t>A Case Report of Bilateral Exudative Retinal Detachment in Severe Pre-eclampsia</t>
  </si>
  <si>
    <t>https://1510q41gp-y-https-www-webofscience-com.z.e-nformation.ro/wos/woscc/full-record/WOS:001206997300008</t>
  </si>
  <si>
    <t xml:space="preserve">
Alius, C (Alius, Catalin) [1] , [2] ; Serban, D (Serban, Dragos) [1] , [2] ; Bratu, DG (Bratu, Dan Georgian) [3] , [4] ; Tribus, LC (Tribus, Laura Carina) [5] , [6] ; Vancea, G (Vancea, Geta) [1] , [7] ; Stoica, PL (Stoica, Paul Lorin) [1] , [2] ; Motofei, I (Motofei, Ion) [1] , [8] ; Tudor, C (Tudor, Corneliu) [1] , [2] ; Serboiu, C (Serboiu, Crenguta) [1] ; Costea, DO (Costea, Daniel Ovidiu) [9] , [10] ; Serban, B (Serban, Bogdan) [1] ; Dascalu, AM (Dascalu, Ana Maria) [1] ; Tanasescu, C (Tanasescu, Ciprian) [3] , [4] ; Geavlete, B (Geavlete, Bogdan) [1] ; Cristea, BM (Cristea, Bogdan Mihai</t>
  </si>
  <si>
    <t>When Critical View of Safety Fails: A Practical Perspective on Difficult Laparoscopic Cholecystectomy</t>
  </si>
  <si>
    <t>https://1510q41gp-y-https-www-webofscience-com.z.e-nformation.ro/wos/woscc/full-record/WOS:001160090400001</t>
  </si>
  <si>
    <t xml:space="preserve">Teodoru, CA (Teodoru, Cosmin Adrian) [1] ; Cerghedean-Florea, ME (Cerghedean-Florea, Maria-Emilia) [1] ; Tanasescu, C (Tanasescu, Ciprian) [2] ; Dura, H (Dura, Horatiu) [3] ; Fleaca, R (Fleaca, Radu) [4] ; Munteanu, M (Munteanu, Mihnea) [5] ; Stanca, H (Stanca, Horia) [6] ; Popescu, FG (Popescu, Florina Georgeta) [7] ; Roman, MD (Roman, Mihai Dan) [8] ; Nicula, GZ (Nicula, Gheorghe Zsolt) [9] ; Matei, HV (Matei, Horea Vladi) [9] , [10] ; Vica, ML (Vica, Mihaela Laura) </t>
  </si>
  <si>
    <t xml:space="preserve">Evaluation of Ocular Biometric Parameters Following Cataract Surgery
</t>
  </si>
  <si>
    <t xml:space="preserve">Bilateral Idiopathic Neuroretinitis
</t>
  </si>
  <si>
    <t>https://1510q41gp-y-https-www-webofscience-com.z.e-nformation.ro/wos/woscc/full-record/WOS:001351317400001</t>
  </si>
  <si>
    <r>
      <rPr>
        <rFont val="Arial Narrow"/>
        <color rgb="FF000000"/>
        <sz val="10.0"/>
      </rPr>
      <t>Perspectives on Artificial Intelligence Adoption for European Union Elderly in the Context of Digital Skills Developmen</t>
    </r>
    <r>
      <rPr>
        <rFont val="Arial Narrow"/>
        <b/>
        <color rgb="FF000000"/>
        <sz val="10.0"/>
      </rPr>
      <t>t</t>
    </r>
  </si>
  <si>
    <t>https://1510q41gp-y-https-www-webofscience-com.z.e-nformation.ro/wos/woscc/full-record/WOS:001245614200001</t>
  </si>
  <si>
    <t>https://1510q41gp-y-https-www-webofscience-com.z.e-nformation.ro/wos/woscc/full-record/WOS:001210002100001</t>
  </si>
  <si>
    <t>Marcu, GM (Marcu, Gabriela Mariana) [1] , [2] , [3] ; Radu, AM (Radu, Ana Maria) [1] , [4] ; Bucuta, MD (Bucuta, Mihaela Dana) [1] ; Fleaca, RS (Fleaca, Radu Sorin) [5] ; Tanasescu, C (Tanasescu, Ciprian) [5] ; Roman, MD (Roman, Mihai Dan) [5] ; Boicean, A (Boicean, Adrian) [5] ; Bacila, CI (Bacila, Ciprian Ionut)</t>
  </si>
  <si>
    <t>Cognitive and Behavioral Factors Predicting the Decision to Vaccinate against COVID-19 in Clinical Psychiatric Population-A Cross-Sectional Survey</t>
  </si>
  <si>
    <t>Mpox Vaccine Hesitancy Among Brazilian Men Who Have Sex with Men: A National Cross-Sectional Study</t>
  </si>
  <si>
    <t>https://1510q41gp-y-https-www-webofscience-com.z.e-nformation.ro/wos/woscc/full-record/WOS:001366553400001</t>
  </si>
  <si>
    <t xml:space="preserve">Rates of Vaccination against COVID-19 in Psychiatric Outpatients
</t>
  </si>
  <si>
    <t>https://1510q41gp-y-https-www-webofscience-com.z.e-nformation.ro/wos/woscc/full-record/WOS:001277324000001</t>
  </si>
  <si>
    <t xml:space="preserve">Mohor, CI (Mohor, Cosmin Ioan) [1] ; Fleaca, SR (Fleaca, Sorin Radu) [2] ; Muja, AO (Muja, Alexandra Oprinca) [1] ; Oprinca, GC (Oprinca, George Calin) [1] ; Roman, MD (Roman, Mihai Dan) [2] ; Chicea, R (Chicea, Radu) [2] ; Boicean, AG (Boicean, Adrian Gheorghe) [3] ; Dura, H (Dura, Horatiu) [1] ; Tanasescu, C (Tanasescu, Ciprian) [2] ; Ion, NCI (Ion, Nicolas Catalin Ionut) [2] ; Faur, M (Faur, Mihai) [2] ; Bacila, CI (Bacila, Ciprian Ionut) [3] ; Batar, F (Batar, Florina) [3] ; Mohor, CI (Mohor, Calin Ilie) </t>
  </si>
  <si>
    <t xml:space="preserve">Detection of SARS-CoV-2 Viral Genome and Viral Nucleocapsid in Various Organs and Systems
</t>
  </si>
  <si>
    <t>https://1510q41gp-y-https-www-webofscience-com.z.e-nformation.ro/wos/woscc/full-record/WOS:001245247800001</t>
  </si>
  <si>
    <t xml:space="preserve">Unveiling the Pathological Mechanisms of Death Induced by SARS-CoV-2 Viral Pneumonia
</t>
  </si>
  <si>
    <t>https://1510q41gp-y-https-www-webofscience-com.z.e-nformation.ro/wos/woscc/full-record/WOS:001192798400001</t>
  </si>
  <si>
    <t xml:space="preserve">Faur, M (Faur, Mihai) [1] , [2] ; Dumitrescu, D (Dumitrescu, Dan) [3] , [4] , [6] ; Sabau, D (Sabau, Dan) [1] , [2] ; Tanasescu, C (Tanasescu, Ciprian) [1] , [2] ; Cretu, D (Cretu, Dan) [1] , [2] ; Tanasescu, D (Tanasescu, Denisa) [5] ; Constantin, VD (Constantin, Vlad Denis) [3] ; Mohor, C (Mohor, Calin) </t>
  </si>
  <si>
    <t>Clinical and biological factors with prognostic value in acute pancreatitis</t>
  </si>
  <si>
    <r>
      <rPr>
        <rFont val="Arial Narrow"/>
        <color rgb="FF000000"/>
        <sz val="10.0"/>
      </rPr>
      <t xml:space="preserve">Medical and psychological management of patients with a history of surgical treatment for pancreatic diseases
</t>
    </r>
  </si>
  <si>
    <t>https://1510q41gp-y-https-www-webofscience-com.z.e-nformation.ro/wos/woscc/full-record/WOS:001222861200015</t>
  </si>
  <si>
    <t>Tudosie, M (Tudosie, Mihail) [1] , [2] ; Caragea, G (Caragea, Genica) [3] ; Popescu, D (Popescu, Dragos) [4] ; Avram, O (Avram, Oana) [1] , [2] ; Serban, D (Serban, Dragos) [1] , [5] ; Smarandache, C (Smarandache, Catalin) [1] , [5] ; Tudor, C (Tudor, Corneliu) [5] ; Badiu, C (Badiu, Cristinel) [1] , [6] ; Socea, B (Socea, Bogdan) [1] , [7] ; Sabau, AD (Sabau, Alexandru Dan) [8] ; Comandasu, M (Comandasu, Meda) [5] ; Spataru, R (Spataru, Radu) [1] , [9] ; Costea, D (Costea, Daniel) [10] , [11] ; Tanasescu, C (Tanasescu, Ciprian) [8] ; Dascalu, A (Dascalu, Ana</t>
  </si>
  <si>
    <t xml:space="preserve">Optimization of a GF-AAS method for lead testing in blood and urine: A useful tool in acute abdominal pain management in emergency
</t>
  </si>
  <si>
    <t>Recent advances in graphite furnace atomic absorption spectrometry: a review of fundamentals and applications</t>
  </si>
  <si>
    <t>https://1510q41gp-y-https-www-webofscience-com.z.e-nformation.ro/wos/woscc/full-record/WOS:000956727800001</t>
  </si>
  <si>
    <t>Lead poisoning as a differential diagnosis in pediatric patients with chronic abdominal pain: a case-control study in Tehran-Iran</t>
  </si>
  <si>
    <t>https://1510q41gp-y-https-www-webofscience-com.z.e-nformation.ro/wos/woscc/full-record/WOS:001324559700002</t>
  </si>
  <si>
    <t>Mihetiu, A (Mihetiu, Alin) [1] ; Bratu, D (Bratu, Dan) [1] ; Sabau, D (Sabau, Dan) [2] ; Nastase, O (Nastase, Octavian) [3] ; Sandu, A (Sandu, Alexandra) [1] ; Tanasescu, C (Tanasescu, Ciprian) [4] ; Boicean, A (Boicean, Adrian) [2] ; Ichim, C (Ichim, Cristian) [2] ; Todor, SB (Todor, Samuel Bogdan) [2] ; Serban, D (Serban, Dragos) [5] ; Hasegan, A (Hasegan, Adrian)</t>
  </si>
  <si>
    <t>Evaluation of the In-Vitro Effects of Albendazole, Mebendazole, and Praziquantel Nanocapsules against Protoscolices of Hydatid Cyst</t>
  </si>
  <si>
    <t>https://1510q41gp-y-https-www-webofscience-com.z.e-nformation.ro/wos/woscc/full-record/WOS:001323938100001</t>
  </si>
  <si>
    <t>Analysis of Complications of a Neglected Disease: 13 Years of Experience with Liver Hydatid Cysts in a High-Volume Hospital</t>
  </si>
  <si>
    <t>https://1510q41gp-y-https-www-webofscience-com.z.e-nformation.ro/wos/woscc/full-record/WOS:001343518300001</t>
  </si>
  <si>
    <t xml:space="preserve">Tanasescu, D (Tanasescu, Denisa) [1] , [2] ; Sabau, D (Sabau, Dan) [3] , [4] ; Moisin, A (Moisin, Andrei) [3] ; Gherman, C (Gherman, Claudia) [5] , [6] ; Fleaca, R (Fleaca, Radu) [3] , [4] ; Bacila, C (Bacila, Ciprian) [1] , [7] ; Mohor, C (Mohor, Calin) [3] , [8] ; Tanasescu, C (Tanasescu, Ciprian) </t>
  </si>
  <si>
    <t>Risk assessment of amputation in patients with diabetic foot</t>
  </si>
  <si>
    <t>Stepping up foot care: assessment over foot care knowledge and behavior among individuals with diabetes of risk levels</t>
  </si>
  <si>
    <t>https://1510q3sux-y-https-www-webofscience-com.z.e-nformation.ro/wos/woscc/full-record/WOS:001097542800003</t>
  </si>
  <si>
    <t>Tanasescu, C (Tanasescu, Ciprian) [1] , [2] ; Serban, D (Serban, Dragos) [3] , [4] ; Moisin, A (Moisin, Andrei) [2] ; Popa, C (Popa, Carmen) [2] ; Coca, R (Coca, Ramona) [1] , [2] ; Iancu, G (Iancu, George) [5] , [6] ; Tudosie, MS (Tudosie, Mihail Silviu) [7] , [8] ; Costea, DO (Costea, Daniel Ovidiu) [9] , [10] ; Socea, B (Socea, Bogdan) [3] , [11] ; Tudor, C (Tudor, Corneliu) [4] ; Gangura, GA (Gangura, Gabriel Andrei) [3] , [12] ; Tribus, LC (Tribus, Laura Carina) [13] , [14] ; Smarandache, GC (Smarandache, Gabriel Catalin</t>
  </si>
  <si>
    <t>Impact of modern personalized treatment of breast cancer on surgical attitude and outcomes</t>
  </si>
  <si>
    <t>Identification of N6-Methyladenosine-Associated lncRNAs and Analysis of Prognostic Signature in Breast Cancer</t>
  </si>
  <si>
    <t>https://1510q41gp-y-https-www-webofscience-com.z.e-nformation.ro/wos/woscc/full-record/WOS:001274796000001</t>
  </si>
  <si>
    <t>https://1510q41gp-y-https-www-webofscience-com.z.e-nformation.ro/wos/woscc/full-record/WOS:001304763000001</t>
  </si>
  <si>
    <t>Avrigean, E (Avrigean, Eugen) [1] ; Stetiu, M (Stetiu, Mircea) [1] ; Oleksik, ME (Oleksik, Mihaela Emilia) [1] ; Stetiu, AA (Stetiu, Andreea Angela) [2] ; Tanasescu, CHA (Tanasescu, Ciprian Horatiu Antoniu) [2] ; Chicea, R (Chicea, Radu) [2] ; Dura, H (Dura, Horatiu) [2] ; Boicean, A (Boicean, Adrian</t>
  </si>
  <si>
    <t>Damage to Natural Gas Distribution Steel Pipelines caused by Rigid Bodies resulting from the Excavation of Laying Trenches</t>
  </si>
  <si>
    <t>https://1510q41gp-y-https-www-webofscience-com.z.e-nformation.ro/wos/woscc/full-record/WOS:001173528400057</t>
  </si>
  <si>
    <t>Istrate, AM (Istrate, Antonio Mihai) [1] , [2] ; Serban, D (Serban, Dragos) [2] , [3] ; Doran, H (Doran, Horia) [3] , [4] ; Tudor, C (Tudor, Corneliu) [3] , [5] ; Bobirca, F (Bobirca, Florin) [3] , [4] ; Davitoiu, D (Davitoiu, Dragos) [3] , [5] ; Dumitrescu, D (Dumitrescu, Dan) [2] , [3] ; Popescu, A (Popescu, Andrei) [3] , [6] ; Cherecheanu, MP (Cherecheanu, Matei Popa) [7] , [8] ; Tanasescu, C (Tanasescu, Ciprian) [9] , [10] ; Motofei, I (Motofei, Ion)</t>
  </si>
  <si>
    <t>https://1510q41gp-y-https-www-webofscience-com.z.e-nformation.ro/wos/woscc/full-record/WOS:001374734600016</t>
  </si>
  <si>
    <t>Ionela Mihai (Faculty of Medicine, Lucian Blaga University of Sibiu, Romania),
Horatiu Dura (Faculty of Medicine, Lucian Blaga University of Sibiu, Romania),
Cosmin Adrian Teodoru (Faculty of Medicine, Lucian Blaga University of Sibiu, Romania),
Samuel Bogdan Todor (Faculty of Medicine, Lucian Blaga University of Sibiu, Romania),
Cristian Ichim (Faculty of Medicine, Lucian Blaga University of Sibiu, Romania),
Nicolae Grigore (Faculty of Medicine, Lucian Blaga University of Sibiu, Romania),
Cosmin Ioan Mohor (Faculty of Medicine, Lucian Blaga University of Sibiu, Romania),
Alin Mihetiu (Faculty of Medicine, Lucian Blaga University of Sibiu, Romania),
George Oprinca (Faculty of Medicine, Lucian Blaga University of Sibiu, Romania),
Nicolae Bacalbasa (Surgery Department, University of Medicine and Pharmacy “Carol Davila” Bucharest, Romania),
Denisa Tanasescu (Faculty of Medicine, Lucian Blaga University of Sibiu, Romania),
Dan Georgian Bratu (Faculty of Medicine, Lucian Blaga University of Sibiu, Romania),
Adrian Boicean (Faculty of Medicine, Lucian Blaga University of Sibiu, Romania),
Bogdan Oros (County Clinical Emergency Hospital of Sibiu, Romania),
Adrian Hasegan (Faculty of Medicine, Lucian Blaga University of Sibiu, Romania)</t>
  </si>
  <si>
    <t>Hong, S.-Y., &amp; Qin, B.-L. (2024). Recent advances in robotic surgery for urologic tumors. Medicina, 60(10), 1573.</t>
  </si>
  <si>
    <t>Bravi, C. A., Dell’Oglio, P., Pecoraro, A., Khene, Z.-E., Campi, R., Diana, P., Re, C., Giulioni, C., Beksac, A. T., Bertolo, R., Ajami, T., Okhawere, K., Meagher, M., Alimohammadi, A., Borghesi, M., Mari, A., Amparore, D., Roscigno, M., Anceschi, U., Simone, G., ... &amp; Larcher, A. (2024). Surgical experience and functional outcomes after laparoscopic and robot-assisted partial nephrectomy: Results from a multi-institutional collaboration. Journal of Clinical Medicine, 13(19), 6016.</t>
  </si>
  <si>
    <t>Leitão, T. P., Corredeira, P., Rodrigues, C., Piairo, P., Miranda, M., Cavaco, A., Kucharczak, S., Antunes, M., Peixoto, S., dos Reis, J. P., Lopes, T., Diéguez, L., &amp; Costa, L. (2024). A Randomized Controlled Trial Assessing the Release of Circulating Tumor and Mesenchymal Cells in No-Touch Radical Nephrectomy. Cancers, 16(21), 3601. https://doi.org/10.3390/cancers16213601</t>
  </si>
  <si>
    <t>https://www.mdpi.com/2072-6694/16/21/3601</t>
  </si>
  <si>
    <t>Zinko, G., Hrebenyuk, M., Kjellman, A., Forslin, Y., &amp; Delle, M. (2024). Factors that Affect Outcome of Ultrasound-Guided Radiofrequency Ablation of Renal Masses. Current Oncology, 31(9), 5318-5329. https://doi.org/10.3390/curroncol31090392</t>
  </si>
  <si>
    <t>https://www.mdpi.com/1718-7729/31/9/392</t>
  </si>
  <si>
    <t>Taniguchi, K., Taniguchi, T., Muraoka, K., Nishikawa, K., Ikehata, Y., Setoguchi, K., Oka, S., Ebara, S., Fujisaki, A., Makiyama, K., Inoue, T., Kitamura, H., Saito, K., Urakami, S., Yoneda, T., &amp; Koie, T. (2024). Impact of Mannitol Administration on Postoperative Renal Function After Robot-Assisted Partial Nephrectomy. Journal of Clinical Medicine, 13(21), 6444. https://doi.org/10.3390/jcm13216444</t>
  </si>
  <si>
    <t>Falkowski, P., Jaromin, M., Ojdana, M., Kutwin, P., &amp; Konecki, T. (2024). Impact of No-Clamping Partial Nephrectomy on Early Estimated Glomerular Filtration Rate Preservation. Journal of Clinical Medicine, 13(18), 5491. https://doi.org/10.3390/jcm13185491</t>
  </si>
  <si>
    <t>https://www.mdpi.com/2077-0383/13/18/5491</t>
  </si>
  <si>
    <t>Hauser, N., Giakas, J., Robinson, H., Davaro, F., &amp; Hamilton, Z. (2024). Utilization of Partial Cytoreductive Nephrectomy in Patients with Metastatic Renal Cell Carcinoma. Journal of Clinical Medicine, 13(19), 5767. https://doi.org/10.3390/jcm13195767</t>
  </si>
  <si>
    <t>https://www.mdpi.com/2077-0383/13/19/5767</t>
  </si>
  <si>
    <t>Adrian Hașegan (Faculty of Medicine, Lucian Blaga University of Sibiu, Romania),
Ionela Mihai (Faculty of Medicine, Lucian Blaga University of Sibiu, Romania),
Cosmin Adrian Teodoru (Faculty of Medicine, Lucian Blaga University of Sibiu, Romania),
Ioana Bogdan Matacuta (Faculty of Medicine, Lucian Blaga University of Sibiu, Romania),
Horațiu Dura (Faculty of Medicine, Lucian Blaga University of Sibiu, Romania),
Samuel Bogdan Todor (Faculty of Medicine, Lucian Blaga University of Sibiu, Romania),
Cristian Ichim (Faculty of Medicine, Lucian Blaga University of Sibiu, Romania),
Denisa Tanasescu (Faculty of Medicine, Lucian Blaga University of Sibiu, Romania),
Nicolae Grigore (Faculty of Medicine, Lucian Blaga University of Sibiu, Romania),
Ciprian Nicolae Bolca (Surgery Department, Université de Sherbrooke, Canada),
Cosmin Ioan Mohor (Faculty of Medicine, Lucian Blaga University of Sibiu, Romania),
Călin Ilie Mohor (Faculty of Medicine, Lucian Blaga University of Sibiu, Romania),
Nicolae Bacalbașa (Surgery Department, University of Medicine and Pharmacy “Carol Davila” Bucharest, Romania),
Dan Georgian Bratu (Faculty of Medicine, Lucian Blaga University of Sibiu, Romania),
Adrian Boicean (Faculty of Medicine, Lucian Blaga University of Sibiu, Romania)</t>
  </si>
  <si>
    <t>Brigida, M., Saviano, A., Petruzziello, C., Manetti, L. L., Migneco, A., &amp; Ojetti, V. (2024). Gut Microbiome Implication and Modulation in the Management of Recurrent Urinary Tract Infection. Pathogens, 13(12), 1028. https://doi.org/10.3390/pathogens13121028</t>
  </si>
  <si>
    <t>Filippini, M., Bugli, S., Biordi, N., Muccioli, F., Reggini, V., Benedettini, M., Migliore, S., Pieri, L., Comito, A., Pennati, B. M., Fusco, I., Isaza, P. G., Dominguez, A. P., Zingoni, T., &amp; Farinelli, M. (2024). Myostatin Changes in Females with UI after Magnetic Stimulation: A Quasi-Experimental Study. Medicina, 60(9), 1399. https://doi.org/10.3390/medicina60091399</t>
  </si>
  <si>
    <t>https://www.mdpi.com/1648-9144/60/9/1399</t>
  </si>
  <si>
    <t>Mihaela Laura Vică (Department of Molecular Sciences, “Lucian Blaga” University of Sibiu, Romania; Faculty of Medicine, “Lucian Blaga” University of Sibiu, Romania),
Minodora Dobreanu (Department of Laboratory Medicine, University of Medicine, Pharmacy, Sciences and Technology of Târgu Mureș, Romania; Clinical Laboratory, Emergency County Clinical Hospital of Târgu Mureș, Romania; Department of Laboratory Medicine, Emergency Institute for Cardiovascular Diseases and Transplantation Târgu Mureș, Romania),
Ghenadie Curocichin (Department of Internal Medicine, Nicolae Testemitanu State University of Medicine and Pharmacy, Chișinău, Republic of Moldova),
Horea Vladi Matei (Department of Molecular Sciences, “Lucian Blaga” University of Sibiu, Romania; Faculty of Medicine, “Lucian Blaga” University of Sibiu, Romania),
Ștefana Bâlici (Department of Molecular Sciences, “Lucian Blaga” University of Sibiu, Romania),
Mihaela Elvira Vușcan (Department of Molecular Sciences, “Lucian Blaga” University of Sibiu, Romania; Faculty of Medicine, “Lucian Blaga” University of Sibiu, Romania),
Alin Dan Chiorean (Department of Molecular Sciences, “Lucian Blaga” University of Sibiu, Romania; “Lucian Blaga” University of Sibiu, Sibiu County Emergency Clinical Hospital, Romania),
Gheorghe Zsolt Nicula (Department of Molecular Sciences, “Lucian Blaga” University of Sibiu, Romania),
Daniela Cristina Pavel Mironescu (Department of Molecular Sciences, “Lucian Blaga” University of Sibiu, Romania; Faculty of Medicine, “Lucian Blaga” University of Sibiu, Romania),
Daniel Corneliu Leucuța (Department of Medical Informatics and Biostatistics, Iuliu Hațieganu University of Medicine and Pharmacy, Cluj-Napoca, Romania),
Cosmin Adrian Teodoru (Faculty of Medicine, “Lucian Blaga” University of Sibiu, Romania),
Costel Vasile Siserman (Faculty of Medicine, “Lucian Blaga” University of Sibiu, Romania; Department of Pathophysiology, Iuliu Hațieganu University of Medicine and Pharmacy, Cluj-Napoca, Romania)</t>
  </si>
  <si>
    <t>Kim, G. J., Elnaggar, J. H., Varnado, M., Feehan, A. K., Tauzier, D., Rose, R., ... &amp; Miele, L. (2024). A bioinformatic analysis of T-cell epitope diversity in SARS-CoV-2 variants: association with COVID-19 clinical severity in the United States population. Frontiers in Immunology, 15, 1357731.</t>
  </si>
  <si>
    <t>https://www.frontiersin.org/journals/immunology/articles/10.3389/fimmu.2024.1357731/full</t>
  </si>
  <si>
    <t>WOS si SCOPUS</t>
  </si>
  <si>
    <t>Ionela Mihai (Faculty of Medicine, Lucian Blaga University of Sibiu, Romania),
Adrian Boicean (Faculty of Medicine, Lucian Blaga University of Sibiu, Romania),
Cosmin Adrian Teodoru (Faculty of Medicine, Lucian Blaga University of Sibiu, Romania),
Nicolae Grigore (Faculty of Medicine, Lucian Blaga University of Sibiu, Romania),
Gabriela Mariana Iancu (Faculty of Medicine, Lucian Blaga University of Sibiu, Romania),
Horatiu Dura (Faculty of Medicine, Lucian Blaga University of Sibiu, Romania),
Dan Georgian Bratu (Faculty of Medicine, Lucian Blaga University of Sibiu, Romania),
Mihai Dan Roman (Faculty of Medicine, Lucian Blaga University of Sibiu, Romania),
Cosmin Ioan Mohor (Faculty of Medicine, Lucian Blaga University of Sibiu, Romania),
Samuel Bogdan Todor (Faculty of Medicine, Lucian Blaga University of Sibiu, Romania),
Cristian Ichim (Faculty of Medicine, Lucian Blaga University of Sibiu, Romania),
Ioana Bogdan Mătacuță (Faculty of Medicine, Lucian Blaga University of Sibiu, Romania),
Ciprian Băcilă (Faculty of Medicine, Lucian Blaga University of Sibiu, Romania),
Nicolae Bacalbașa (Faculty of Medicine, University of Medicine and Pharmacy “Carol Davila”, Bucharest, Romania),
Ciprian Nicolae Bolca (Surgery Department, Université de Sherbrooke, Canada),
Adrian Hașegan (Faculty of Medicine, Lucian Blaga University of Sibiu, Romania)</t>
  </si>
  <si>
    <t>Feciche, B. O., Barbos, V., Big, A., Porav-Hodade, D., Cumpanas, A. A., Latcu, S. C., Zara, F., Barb, A. C., Dumitru, C.-S., Cut, T. G., Ismail, H., &amp; Novacescu, D. (2024). Posterior Retroperitoneal Laparoscopic Adrenalectomy: An Anatomical Essay and Surgical Update. Cancers, 16(22), 3841. https://doi.org/10.3390/cancers16223841</t>
  </si>
  <si>
    <t>Stanchev, P. E., Dimitrova, M., Makakova, D., &amp; Tilov, B. (2024). Exploring the Differential Diagnosis of Adrenal Adenoma in the Context of Situs Ambiguous: A Clinical Case Study. Medicina, 60(12), 2010. https://doi.org/10.3390/medicina60122010</t>
  </si>
  <si>
    <t>Cosmin Adrian Teodoru (Faculty of Medicine, Lucian Blaga University of Sibiu, Romania),
Mihai Dan Roman (Faculty of Medicine, Lucian Blaga University of Sibiu, Romania),
Adrian Hașegan (Faculty of Medicine, Lucian Blaga University of Sibiu, Romania),
Claudiu Matei (Faculty of Medicine, Lucian Blaga University of Sibiu, Romania),
Cosmin Mohor (Faculty of Medicine, Lucian Blaga University of Sibiu, Romania),
Mihnea Munteanu (Department of Ophthalmology, Victor Babeș University of Medicine and Pharmacy, Timișoara, Romania),
Mihaela Laura Vică (Department of Cellular and Molecular Biology, Iuliu Hațieganu University of Medicine and Pharmacy, Cluj-Napoca, Romania; Institute of Legal Medicine, Cluj-Napoca, Romania),
Horea Vladi Matei (Department of Cellular and Molecular Biology, Iuliu Hațieganu University of Medicine and Pharmacy, Cluj-Napoca, Romania; Institute of Legal Medicine, Cluj-Napoca, Romania),
Horia Stanca (Department of Ophthalmology, Carol Davila University of Medicine and Pharmacy, Bucharest, Romania),
Maria-Emilia Cerghedean-Florea (Faculty of Medicine, Lucian Blaga University of Sibiu, Romania),
Horațiu Dura (Faculty of Medicine, Lucian Blaga University of Sibiu, Romania)</t>
  </si>
  <si>
    <t>Post-Traumatic Cilia Remaining Inert in the Posterior Chamber for 50 Years</t>
  </si>
  <si>
    <t>Pourazizi, M., Karbasi, S., &amp; Rahmanipour, E. (2024). Intraocular eyelash in anterior chamber following penetrating trauma and self-sealing corneal laceration: Case report. Trauma Case Reports, 54, 101102.</t>
  </si>
  <si>
    <t>https://www.sciencedirect.com/science/article/pii/S2352644024001250</t>
  </si>
  <si>
    <t>Antonia-Elena Ranetti (Doctoral School, University of Medicine and Pharmacy “Carol Davila”, București, Romania),
Horia Tudor Stanca (Clinical Department of Ophthalmology, “Carol Davila” University of Medicine and Pharmacy, București, Romania),
Bogdana Tăbăcaru (Clinical Department of Ophthalmology, “Carol Davila” University of Medicine and Pharmacy, București, Romania),
Adrian Teodoru (Clinical Surgical Department, Faculty of Medicine, “Lucian Blaga” University Sibiu, Sibiu, Romania),
Mihnea Munteanu (Department of Ophthalmology, “Victor Babes” University of Medicine and Pharmacy, Timișoara, Romania),
Simona Stanca (Clinical Department of Pediatrics, University of Medicine and Pharmacy “Carol Davila”, București, Romania)</t>
  </si>
  <si>
    <t>Retromode Imaging in Age-Related Macular Degeneration</t>
  </si>
  <si>
    <t>Saßmannshausen, M., Sautbaeva, L., von der Emde, L. A., Vaisband, M., Sloan, K. R., Hasenauer, J., Holz, F. G., &amp; Ach, T. (2024). Retro Mode Imaging for Detection and Quantification of Sub-RPE Drusen and Subretinal Drusenoid Deposits in Age-Related Macular Degeneration. Journal of Clinical Medicine, 13(14), 4131. https://doi.org/10.3390/jcm13144131</t>
  </si>
  <si>
    <t>https://www.mdpi.com/2077-0383/13/14/4131</t>
  </si>
  <si>
    <t>Cosmin Adrian Teodoru (Faculty of Medicine, Lucian Blaga University Sibiu, Sibiu, Romania),
Mihnea Munteanu (Department of Ophthalmology, Victor Babes University of Medicine and Pharmacy, Timișoara, Romania),
Nadina Mercea (Ophthalmology Clinic, Municipal Clinical Emergency Hospital, Timișoara, Romania),
Alina Moatar (Ophthalmology Clinic, Municipal Clinical Emergency Hospital, Timișoara, Romania),
Horia Stanca (Department of Ophthalmology, Carol Davila University of Medicine and Pharmacy, Bucharest, Romania),
Florina Georgeta Popescu (Department of Occupational Medicine, Victor Babes University of Medicine and Pharmacy, Timișoara, Romania),
Horațiu Dura (Faculty of Medicine, Lucian Blaga University Sibiu, Sibiu, Romania),
Adrian Hașegan (Faculty of Medicine, Lucian Blaga University Sibiu, Sibiu, Romania),
Doina Ileana Giurgiu (Faculty of Medicine, Lucian Blaga University Sibiu, Sibiu, Romania),
Maria-Emilia Cerghedean-Florea (Faculty of Medicine, Lucian Blaga University Sibiu, Sibiu, Romania)</t>
  </si>
  <si>
    <t>Tăbăcaru, B., Abboud, G., Munteanu, M., Stanca, S., &amp; Stanca, H. T. (2024). Nd:Yag Laser Transluminal Embolysis: A Therapeutic Approach in Retinal Artery Occlusion. Journal of Clinical Medicine, 13(24), 7828. https://doi.org/10.3390/jcm13247828</t>
  </si>
  <si>
    <t>https://www.mdpi.com/2077-0383/13/24/7828</t>
  </si>
  <si>
    <t>Cosmin Adrian Teodoru (Clinical Surgical Department, Faculty of Medicine, University “Lucian Blaga” Sibiu, Sibiu, Romania),
Mihai Dan Roman (Department of Orthopedics and Trauma, Faculty of Medicine, University “Lucian Blaga” Sibiu, Sibiu, Romania),
Horațiu Dura (Preclinical Department, Faculty of Medicine, University “Lucian Blaga” Sibiu, Sibiu, Romania),
Maria-Emilia Cerghedean-Florea (Clinical Surgical Department, Faculty of Medicine, University “Lucian Blaga” Sibiu, Sibiu, Romania)</t>
  </si>
  <si>
    <t>Orbital Metastases of Breast Cancer in Males</t>
  </si>
  <si>
    <t>Coca, R., Moisin, A., Coca, R., Diter, A., Racheriu, M., Tanasescu, D., ... &amp; Tanasescu, C. (2024). Exploring Therapeutic Challenges in Patients with HER2-Positive Breast Cancer—A Single-Center Experience. Life, 14(8), 1025.</t>
  </si>
  <si>
    <t>Coviltir, V., Marinescu, M. C., Burcel, M. G., Cerghedean-Florea, M. E., Hașegan, A., Tănăsescu, C., ... &amp; Dura, H. (2024). Challenges of Secondary Glaucoma Management Following Congenital Cataract Surgery, Penetrating Keratoplasty and Vitreoretinal Surgery. Diagnostics, 14(8), 837.</t>
  </si>
  <si>
    <t>Mihai Dan Roman (Surgical Department, Faculty of Medicine, University “Lucian Blaga” of Sibiu, Sibiu, Romania),
Sorin Radu Fleacă (Surgical Department, Faculty of Medicine, University “Lucian Blaga” of Sibiu, Sibiu, Romania),
Cosmin Ioan Mohor (Surgical Department, Faculty of Medicine, University “Lucian Blaga” of Sibiu, Sibiu, Romania),
Ciprian Bacila (Medical Department, Faculty of Medicine, University “Lucian Blaga” of Sibiu, Sibiu, Romania),
Dan Bratu (Surgical Department, Faculty of Medicine, University “Lucian Blaga” of Sibiu, Sibiu, Romania),
Adrian Teodoru (Surgical Department, Faculty of Medicine, University “Lucian Blaga” of Sibiu, Sibiu, Romania),
Bogdan-Axente Bocea (Surgical Department, Faculty of Medicine, University “Lucian Blaga” of Sibiu, Sibiu, Romania),
Adrian Gheorghe Boicean (Medical Department, Faculty of Medicine, University “Lucian Blaga” of Sibiu, Sibiu, Romania)</t>
  </si>
  <si>
    <t>Extraction of Broken Interlocking Tibial Nails: A Review of Surgical Techniques and Practical Management</t>
  </si>
  <si>
    <t>Bocea, B.-A., Catrina, B.-I., Roman, M.-D., Ion, N. C. I., Fleaca, S. R., Mohor, C.-I., Raluca, A. O., Moga, S.-I., &amp; Mihaila, R. G. (2024). Incidence of Subclinical Deep Vein Thrombosis after Total Hip and Knee Arthroplasty Is Not Correlated with Number of Tranexamic Acid Doses. Journal of Clinical Medicine, 13(13), 3834. https://doi.org/10.3390/jcm13133834</t>
  </si>
  <si>
    <t>Zhu, Z., Huang, F., Zhao, Y., Li, C., Wei, H., Liu, G., Shao, Y., &amp; Jia, M. (2024). Multi-Objective Optimization Study of Annular Fluid Flow Structure in Cordless Core Drilling Tools. Applied Sciences, 14(16), 7200. https://doi.org/10.3390/app14167200</t>
  </si>
  <si>
    <t>Cosmin Adrian Teodoru (Clinical Surgical Department, Faculty of Medicine, “Lucian Blaga” University Sibiu, Sibiu, Romania)
Maria-Emilia Cerghedean-Florea (Clinical Surgical Department, Faculty of Medicine, “Lucian Blaga” University Sibiu, Sibiu, Romania)
Ciprian Tănăsescu (Third Clinico-Surgical Department, Faculty of Medicine, “Lucian Blaga” University, Sibiu, Romania)
Horațiu Dura (Preclinical Department, Faculty of Medicine, “Lucian Blaga” University, Sibiu, Romania)
Radu Fleacă (Surgical Clinical Department, Faculty of General Medicine, “Lucian Blaga” University of Sibiu, Sibiu, Romania)
Mihnea Munteanu (Department of Ophthalmology, “Victor Babes” University of Medicine and Pharmacy, Timișoara, Romania)
Horia Stanca (Department of Ophthalmology, “Carol Davila” University of Medicine and Pharmacy, Bucharest, Romania)
Florina Georgeta Popescu (Department of Occupational Medicine, University of Medicine and Pharmacy “Victor Babes”, Timișoara, Romania)
Mihai Dan Roman (Department of Orthopedics and Trauma, Faculty of Medicine, “Lucian Blaga” University, Sibiu, Romania)
Gheorghe Zsolt Nicula (Department of Cellular and Molecular Biology, “Iuliu Hațieganu” University of Medicine and Pharmacy, Cluj-Napoca, Romania)
Horea Vladi Matei (Department of Cellular and Molecular Biology, “Iuliu Hațieganu” University of Medicine and Pharmacy, Cluj-Napoca, Romania)
Mihaela Laura Vică (Department of Cellular and Molecular Biology, “Iuliu Hațieganu” University of Medicine and Pharmacy, Cluj-Napoca, Romania)</t>
  </si>
  <si>
    <t>Evaluation of Ocular Biometric Parameters Following Cataract Surgery</t>
  </si>
  <si>
    <t>Bogoslov, I. A., Corman, S., &amp; Lungu, A. E. (2024). Perspectives on Artificial Intelligence Adoption for European Union Elderly in the Context of Digital Skills Development. Sustainability, 16(11), 4579. https://doi.org/10.3390/su16114579</t>
  </si>
  <si>
    <t>Coviltir, V., Marinescu, M. C., Burcel, M. G., Cerghedean-Florea, M.-E., Hașegan, A., Tănăsescu, C., Vică, M. L., &amp; Dura, H. (2024). Challenges of Secondary Glaucoma Management Following Congenital Cataract Surgery, Penetrating Keratoplasty and Vitreoretinal Surgery. Diagnostics, 14(8), 837. https://doi.org/10.3390/diagnostics14080837</t>
  </si>
  <si>
    <t>Mihaela Laura Vică
(Department of Cellular and Molecular Biology, “Iuliu Hațieganu” University of Medicine and Pharmacy, Cluj-Napoca, Romania; Institute of Legal Medicine, Cluj-Napoca, Romania)
Cristian Delcea
(Institute of Legal Medicine, Cluj-Napoca, Romania; Faculty of Psychology, “Tibiscus” University, Timișoara, Romania; Faculty of Medicine, “Iuliu Hațieganu” University of Medicine and Pharmacy, Cluj-Napoca, Romania)
Gabriela Alina Dumitrel
(Faculty of Industrial Chemistry and Environmental Engineering, Polytechnic University, Timișoara, Romania)
Mihaela Elvira Vușcan
(Department of Cellular and Molecular Biology, “Iuliu Hațieganu” University of Medicine and Pharmacy, Cluj-Napoca, Romania; Institute of Legal Medicine, Cluj-Napoca, Romania)
Horea Vladi Matei
(Department of Cellular and Molecular Biology, “Iuliu Hațieganu” University of Medicine and Pharmacy, Cluj-Napoca, Romania; Institute of Legal Medicine, Cluj-Napoca, Romania)
Cosmin Adrian Teodoru
(Clinical Surgical Department, Faculty of Medicine, “Lucian Blaga” University, Sibiu, Romania)
Costel Vasile Siserman
(Institute of Legal Medicine, Cluj-Napoca, Romania; Department of Legal Medicine, “Iuliu Hațieganu” University of Medicine and Pharmacy, Cluj-Napoca, Romania)</t>
  </si>
  <si>
    <t>The Influence of HLA Alleles on the Affective Distress Profile</t>
  </si>
  <si>
    <t>Angelopoulou, E., Koros, C., Hatzimanolis, A., Stefanis, L., Scarmeas, N., &amp; Papageorgiou, S. G. (2024). Exploring the Genetic Landscape of Mild Behavioral Impairment as an Early Marker of Cognitive Decline: An Updated Review Focusing on Alzheimer’s Disease. International Journal of Molecular Sciences, 25(5), 2645. https://doi.org/10.3390/ijms25052645</t>
  </si>
  <si>
    <t>https://www.mdpi.com/1422-0067/25/5/2645</t>
  </si>
  <si>
    <t>Mihaela Laura Vică
(Department of Cellular and Molecular Biology, “Iuliu Hațieganu” University of Medicine and Pharmacy, Cluj-Napoca, Romania)
Mirel Glevitzky
(Faculty of Exact Science and Engineering, “1 Decembrie 1918” University of Alba Iulia, Alba Iulia, Romania)
Ramona Cristina Heghedűş-Mîndru
(Faculty of Food Processing Technology Banat’s, University of Agricultural Sciences and Veterinary Medicine, Timișoara, Romania)
Ioana Glevitzky
(Doctoral School, Faculty of Engineering, “Lucian Blaga” University of Sibiu, Sibiu, Romania)
Horea Vladi Matei
(Department of Cellular and Molecular Biology, “Iuliu Hațieganu” University of Medicine and Pharmacy, Cluj-Napoca, Romania)
Ștefana Bălici
(Department of Cellular and Molecular Biology, “Iuliu Hațieganu” University of Medicine and Pharmacy, Cluj-Napoca, Romania)
Maria Popa
(Faculty of Exact Science and Engineering, “1 Decembrie 1918” University of Alba Iulia, Alba Iulia, Romania)
Cosmin Adrian Teodoru
(Clinical Surgical Department, Faculty of Medicine, “Lucian Blaga” University of Sibiu, Sibiu, Romania)</t>
  </si>
  <si>
    <t>Potential Effects of Romanian Propolis Extracts against Pathogen Strains</t>
  </si>
  <si>
    <t>Oliveira, R. D., Araújo, C., &amp; Almeida-Aguiar, C. (2024). In Vitro Antimicrobial Potential of Portuguese Propolis Extracts from Gerês against Pathogenic Microorganisms. Antibiotics, 13(7), 655. https://doi.org/10.3390/antibiotics13070655</t>
  </si>
  <si>
    <t>https://www.mdpi.com/2079-6382/13/7/655</t>
  </si>
  <si>
    <t>Mihaela Laura Vică
(Department of Cellular and Molecular Biology, “Iuliu Hațieganu” University of Medicine and Pharmacy, Cluj-Napoca, Romania)
Ioana Glevitzky
(Doctoral School, Faculty of Engineering, “Lucian Blaga” University of Sibiu, Sibiu, Romania)
Mirel Glevitzky
(Faculty of Exact Science and Engineering, “1 Decembrie 1918” University of Alba Iulia, Alba Iulia, Romania)
Costel Vasile Siserman
(Department of Legal Medicine, “Iuliu Haţieganu” University of Medicine and Pharmacy, Cluj-Napoca, Romania)
Horea Vladi Matei
(Department of Cellular and Molecular Biology, “Iuliu Hațieganu” University of Medicine and Pharmacy, Cluj-Napoca, Romania)
Cosmin Adrian Teodoru
(Clinical Surgical Department, Faculty of Medicine, “Lucian Blaga” University, Sibiu, Romania)</t>
  </si>
  <si>
    <t>Antibacterial Activity of Propolis Extracts from the Central Region of Romania against Neisseria gonorrhoeae</t>
  </si>
  <si>
    <t>Heghedűş-Mîndru, G., Glevitzky, M., Heghedűş-Mîndru, R. C., Dumitrel, G.-A., Popa, M., Glevitzky, I., Obiștioiu, D., Cocan, I., &amp; Vică, M. L. (2024). Inhibitory Effects and Composition Analysis of Romanian Propolis: Applications in Organic and Sustainable Agriculture. Plants, 13(23), 3355. https://doi.org/10.3390/plants13233355</t>
  </si>
  <si>
    <t>https://www.mdpi.com/2223-7747/13/23/3355</t>
  </si>
  <si>
    <t>Horia T. Stanca (Department of Ophthalmology, ‘Carol Davila’ University of Medicine and Pharmacy, Bucharest, Romania),
Bogdana Tăbăcaru (Department of Ophthalmology, ‘Carol Davila’ University of Medicine and Pharmacy, Bucharest, Romania),
Florian Baltă (Department of Ophthalmology, ‘Carol Davila’ University of Medicine and Pharmacy, Bucharest, Romania),
Monica Mălăescu (Department of Pediatrics, ‘Carol Davila’ University of Medicine and Pharmacy, Bucharest, Romania),
Simona Stanca (Department of Pediatrics, ‘Carol Davila’ University of Medicine and Pharmacy, Bucharest, Romania),
Mihnea Munteanu (Department of Ophthalmology, ‘Victor Babeș’ University of Medicine and Pharmacy, Timișoara, Romania),
Diana-Maria Dărăbuș (Department of Ophthalmology, Oculens Clinic, Cluj‑Napoca, Romania),
Cosmin Roșca (Department of Ophthalmology, Oculens Clinic, Cluj‑Napoca, Romania),
Adrian Cosmin Teodoru (Department of Ophthalmology, Faculty of Medicine, ‘Lucian Blaga’ University, Sibiu, Romania)</t>
  </si>
  <si>
    <t>Cumulative visual impact of two coagulability disorders: A case report</t>
  </si>
  <si>
    <t>Brusnic, O (Brusnic, Olga) [1] ; Onisor, D (Onisor, Danusia) [1] ; Boicean, A (Boicean, Adrian) [2] ; Hasegan, A (Hasegan, Adrian) [2] ; Ichim, C (Ichim, Cristian) [2] ; Guzun, A (Guzun, Andreea) [2] ; Chicea, R (Chicea, Radu) [2] ; Todor, SB (Todor, Samuel Bogdan) [2] ; Vintila, BI (Vintila, Bogdan Ioan) [2] ; Anderco, P (Anderco, Paula) [2] ; Porr, C (Porr, Corina) [2] ; Dura, H (Dura, Horatiu) [2] ; Fleaca, SR (Fleaca, Sorin Radu) [2] ; Cristian, AN (Cristian, Adrian Nicolae)</t>
  </si>
  <si>
    <t>The Gut-Lung Axis During Ethanol Exposure and a Pseudomonas aeruginosa Bacterial Challenge, Santilli, A (Santilli, Anthony) [1] ; Han, YC (Han, Yingchun) [1] ; Yan, H (Yan, Hannah) [1] ; Sangwan, N (Sangwan, Naseer) [2] , [3] , [4] ; Cresci, GAM (Cresci, Gail A. M.) [1] , [4] , [5] , BIOMEDICINES</t>
  </si>
  <si>
    <t>Faecal Metabolome Profiles in Individuals Diagnosed with Hyperplastic Polyps and Conventional Adenomas, Valdés, A (Valdes, Alberto) [1] ; Ruiz-Saavedra, S (Ruiz-Saavedra, Sergio) [2] , [3] ; Salazar, N (Salazar, Nuria) [2] , [3] ; Cifuentes, A (Cifuentes, Alejandro) [1] ; Suarez, A (Suarez, Adolfo) [3] , [4] ; Díaz, Y (Diaz, Ylenia) [5] ; del Rey, CG (del Rey, Carmen Gonzalez) [6] ; González, S (Gonzalez, Sonia) [3] , [7] ; de los Reyes-Gavilán, CG (de los Reyes-gavilan, Clara G.) [2] , [3] , INTERNATIONAL JOURNAL OF MOLECULAR SCIENCES</t>
  </si>
  <si>
    <t>Aspesi, A (Aspesi, Anna) [1] ; La Vecchia, M (La Vecchia, Marta) [1] ; Sala, G (Sala, Gloria) [1] ; Ghelardi, E (Ghelardi, Emilia) [2] ; Dianzani, I (Dianzani, Irma) [1] , Study of Microbiota Associated to Early Tumors Can Shed Light on Colon Carcinogenesis, INTERNATIONAL JOURNAL OF MOLECULAR SCIENCES</t>
  </si>
  <si>
    <t>Jiménez, E (Jimenez, Eva) [1] , [2] ; Vázquez, A (Vazquez, Alberto) [1] ; González, S (Gonzalez, Sara) [1] , [3] ; Sacedón, R (Sacedon, Rosa) [1] , [2] ; Fernández-Sevilla, LM (Fernandez-Sevilla, Lidia M.) [2] , [4] ; Varas, A (Varas, Alberto) [1] , [2] ; Subiza, JL (Subiza, Jose L.) [5] ; Valencia, J (Valencia, Jaris) [1] , [2] ; Vicente, A (Vicente, Angeles) [1] , [3] , Mucosal Bacterial Immunotherapy Attenuates the Development of Experimental Colitis by Reducing Inflammation Through the Regulation of Myeloid Cells, INTERNATIONAL JOURNAL OF MOLECULAR SCIENCES</t>
  </si>
  <si>
    <t>Olga, B (Olga, Brusnic) [1] ; Boicean, A (Boicean, Adrian) [2] ; Fleaca, SR (Fleaca, Sorin-Radu) [2] ; Blanca, G (Blanca, Grama) [3] ; Florin, S (Florin, Sofonea) [3] ; Corina, RF (Corina, Roman-Filip) [2] ; Iulian, RF (Iulian, Roman-Filip) [4] ; Adelaida, S (Adelaida, Solomon) [2] ; Sabrina, B (Sabrina, Birsan) [2] ; Dura, H (Dura, Horatiu) [2] ; Corina, P (Corina, Porr) [2] ; Cristian, A (Cristian, Adrian) [2] ; Onisor, DM (Onisor, Danusia Maria, Importance of Fecal Microbiota Transplantation and Molecular Regulation as Therapeutic Strategies in Inflammatory Bowel Diseases, NUTRIENTS</t>
  </si>
  <si>
    <t>Azari, H (Azari, Hushyar) [1] , [2] ; George, M (George, Megan) [1] , [2] ; Albracht-Schulte, K (Albracht-Schulte, Kembra) [1] , [2] , Gut Microbiota-microRNA Interactions and Obesity Pathophysiology: A Systematic Review of Integrated Studies, INTERNATIONAL JOURNAL OF MOLECULAR SCIENCES</t>
  </si>
  <si>
    <t>dos Santos, KA (dos Santos, Katiusse Alves) [1] ; de Sousa, LMCA (de Sousa, Lourdes Maria Costa Alves) [2] ; de Souza, KSC (de Souza, Karla Simone Costa) [3] ; Amigo, OM (Amigo, Olalla Maronas) [4] , [5] ; Luchessi, AD (Luchessi, Andre Ducati) [3] ; Silbiger, VN (Silbiger, Vivian Nogueira) [3] , mirSNPs as Potential Colorectal Cancer Biomarkers: A Systematic Review, INTERNATIONAL JOURNAL OF MOLECULAR SCIENCES</t>
  </si>
  <si>
    <t>Zeng, Y (Zeng, Yan) [1] , [2] ; Yin, YL (Yin, Yulong) [1] , [2] ; Zhou, XH (Zhou, Xihong) [1] , [2] , Insights into Microbiota-Host Crosstalk in the Intestinal Diseases Mediated by Extracellular Vesicles and Their Encapsulated MicroRNAs, INTERNATIONAL JOURNAL OF MOLECULAR SCIENCES</t>
  </si>
  <si>
    <t>Mihetiu, A (Mihetiu, Alin) [1] , [2] ; Bratu, DG (Bratu, Dan Georgian) [1] , [2] ; Tanasescu, C (Tanasescu, Ciprian) [1] , [2] ; Vintila, BI (Vintila, Bogdan Ioan) [1] , [2] ; Sandu, A (Sandu, Alexandra) [1] , [2] ; Sandu, M (Sandu, Mariana) [1] , [2] ; Serban, D (Serban, Dragos) [3] ; Sabau, D (Sabau, Dan) [1] , [2] ; Hasegan, A (Hasegan, Adrian)</t>
  </si>
  <si>
    <t>Vintila, BI (Vintila, Bogdan Ioan) [1] , [2] , [3] ; Anghel, CE (Anghel, Claudia Elena) [1] , [3] , [4] ; Sava, M (Sava, Mihai) [1] , [2] ; Bereanu, AS (Bereanu, Alina-Simona) [1] , [2] ; Codru, IR (Codru, Ioana Roxana) [1] , [2] ; Stoica, R (Stoica, Raul) [2] ; Mihai, AMV (Mihai, Alexandra-Maria Vulcu) [2] ; Grama, AM (Grama, Andreea-Maria) [4] ; Catana, AC (Catana, Alina Camelia) [1] , [2] ; Boicean, AG (Boicean, Adrian Gheorghe) [1] , [2] ; Hasegan, A (Hasegan, Adrian) [1] , [2] ; Mihetiu, A (Mihetiu, Alin) [1] , [2] ; Bacila, CI (Bacila, Ciprian-Ionut), Evaluating Anesthesia Practices, Patient Characteristics, and Outcomes in Electroconvulsive Therapy: A Two-Year Retrospective Study, JOURNAL OF CLINICAL MEDICINE</t>
  </si>
  <si>
    <t>Mihetiu, A (Mihetiu, Alin) [1] ; Bratu, D (Bratu, Dan) [1] ; Sabau, D (Sabau, Dan) [2] ; Nastase, O (Nastase, Octavian) [3] ; Sandu, A (Sandu, Alexandra) [1] ; Tanasescu, C (Tanasescu, Ciprian) [4] ; Boicean, A (Boicean, Adrian) [2] ; Ichim, C (Ichim, Cristian) [2] ; Todor, SB (Todor, Samuel Bogdan) [2] ; Serban, D (Serban, Dragos) [5] ; Hasegan, A (Hasegan, Adrian, Optimized Strategies for Managing Abdominal Hydatid Cysts and Their Complications, DIAGNOSTICS</t>
  </si>
  <si>
    <t>Mihetiu, A (Mihetiu, Alin) [1] ; Bratu, DG (Bratu, Dan Georgian) [1] ; Sabau, D (Sabau, Dan) [2] ; Noor, H (Noor, Hassan) [3] ; Sandu, A (Sandu, Alexandra, Primary Hydatid Cyst of the Pancreas: A Literature Review on a Rare and Challenging Occurrence of Echinococcosis, CUREUS JOURNAL OF MEDICAL SCIENCE</t>
  </si>
  <si>
    <t xml:space="preserve">Barbu, A 1, 2; Neamtu, B 3, 4; Zahan, M 2; Iancu, GM 3, 5; Bacila, C 3; Miresan, V 2                                                                                                  1 Pediat Clin Hosp Sibiu, Pediat Res Dept, Sibiu 
2 Univ Agr Sci &amp; Vet Med Cluj Napoca, Fac Anim Sci &amp; Biotechnol, Cluj Napoca 
3 Lucian Blaga Univ Sibiu, Fac Med, Sibiu
4 Lucian Blaga Univ Sibiu, Fac Engn, Sibiu
5 Cty Clin Emergency Hosp, Dermatol Clin, Sibiu </t>
  </si>
  <si>
    <t>Current Trends in Advanced Alginate-Based Wound Dressings for Chronic Wounds, Journal of Personalized Medicine. 2021; 11(9):890. https://doi.org/10.3390/jpm11090890</t>
  </si>
  <si>
    <t xml:space="preserve">Sarkar, Z ; Singh, H ; Iqubal, MK ; Baboota, S ; Khan, S; Parveen, R ; Ali, J, Involvement of macromolecules in 3D printing for wound healing management: A narrative review, 
International Journal of Biological Macromolecules,2024 dec, DOI10.1016/j.ijbiomac.2024.136991, 
</t>
  </si>
  <si>
    <t>Anjana, K ; Arunkumar, K , Brown algae biomass for fucoxanthin, fucoidan and alginate; update review on structure, biosynthesis, biological activities and extraction valorisation, 2024 Nov, DOI10.1016/j.ijbiomac.2024.135632</t>
  </si>
  <si>
    <t>Sarrami-Foroushani, E ; Yavari, M ; Zarepour, A; Khosravi, A; Iravani, S ; Zarrabi, A , Nature-inspired healing: Biomimetic nanomaterials for advanced wound management, 2024 Dec, DOI10.1016/j.mtsust.2024.100975</t>
  </si>
  <si>
    <t xml:space="preserve">Sarthi, S ; Bhardwaj, H; Jangde, RK, Advances in nucleic acid delivery strategies for diabetic wound therapy, 
Journal of Clinical and Translational Endicrionology, 2024 Sep, DOI10.1016/j.jcte.2024.100366
</t>
  </si>
  <si>
    <t>Bibire, T; Danila, R; Yilmaz, CN ; Verestiuc, L  ; Nacu, I ; Ursu, RG ; Ghiciuc, CM, In Vitro Biological Evaluation of an Alginate-Based Hydrogel Loaded with Rifampicin for Wound Care, Pharmaceuticals, 2024 Jul, DOI10.3390/ph17070943</t>
  </si>
  <si>
    <t>Petrova, VA; Poshina, DN ; Golovkin, AS ; Mishanin, AI; Zhuravskii, SG; Yukina, GY; Naumenko, MY ; Sukhorukova, EG; Savin, NA; Erofeev, AS ; Gofman, I ; Ivan'kova, EM ; Dubashynskaya, NV ; Yakimansky, AV ; Skorik, YA, Electrospun Composites of Chitosan with Cerium Oxide Nanoparticles for Wound Healing Applications: Characterization and Biocompatibility Evaluation In Vitro and In Vivo, 2024 Jul, DOI10.3390/polym16131787</t>
  </si>
  <si>
    <t>Arunim; Sarita ; Mishra, R ; Bajpai, S, Natural biopolymer-based hydrogels: an advanced material for diabetic wound healing, Diabetology International, 2024 Jun, DOI10.1007/s13340-024-00737-2</t>
  </si>
  <si>
    <t xml:space="preserve">
Torabi, S; Hassanzadeh-Tabrizi, SA, Effective antibacterial agents in modern wound dressings: a review, Biofouling, 2024 Jul, DOI10.1080/08927014.2024.2358913</t>
  </si>
  <si>
    <t xml:space="preserve">Chen, SY; Wang, YR; Bao, SL; Yao, L ; Fu, X; Yu, Y ; Lyu, H; Pang, HW ; Guo, SM ; Zhang, HW; Zhou, P ; Zhou, Y, Cerium oxide nanoparticles in wound care: a review of mechanisms and therapeutic applications, 
Frontiers in Bioengineering and Biotechnology, 2024 May, DOI10.3389/fbioe.2024.1404651
</t>
  </si>
  <si>
    <t>Wang, Y; Zheng, ZC; Pathak, JL; Cheng, HY; Huang, SZ; Fu, Z ; Li, P; Wu, LH ; Zheng, HD, GHK-Cu/Pionin-loaded in situ electrospun PVB/PVP smart dressing promotes wound healing via anti-oxidant, anti-inflammatory, antimicrobial, and tissue regenerative effects, Chemical Engineering Journal, 2024 Jul, DOI10.1016/j.cej.2024.152154</t>
  </si>
  <si>
    <t xml:space="preserve">
Fan, WJ; Yang, X; Hu, XM; Huang, RY ; Shi, HS ; Liu, GB , A novel conductive microtubule hydrogel for electrical stimulation of chronic wounds based on biological electrical wires, Journal of Nanobiotechnology, 2024 May, DOI10.1186/s12951-024-02524-2</t>
  </si>
  <si>
    <t xml:space="preserve">Kumar, M; Kumar, D; Kumar; Garg, Y; Chopra, S ; Bhatia, A, Therapeutic Potential of Nanocarrier Mediated Delivery of Peptides for Wound Healing: Current Status, Challenges and Future Prospective, AAPS Pharmscitech, 2024 May, DOI10.1208/s12249-024-02827-5 </t>
  </si>
  <si>
    <t xml:space="preserve">
Sun, M; Sun, H ; Jiang, S; Tian, Y , Thermosensitive Injectable Polysaccharide-based Hydrogels: Gelation Mechanisms, Synthetic Strategies, Biomedical Applications, and Challenges, Bioresources, 2024 May, DOI10.15376/biores.19.2.Sun</t>
  </si>
  <si>
    <t xml:space="preserve">Li, N; Lu, XH; Yang, YY ; Ning, S; Tian, Y; Zhou, MY; Wang, Z ; Wang, L; Zang, JF, Calcium Peroxide-Based Hydrogel Patch with Sustainable Oxygenation for Diabetic Wound Healing, Advanced Healthcare Materials, 2024 Jun, DOI10.1002/adhm.202303314 </t>
  </si>
  <si>
    <t>Xu, S; Yan, SR; You, J; Wu, XC, Antibacterial Micelles-Loaded Carboxymethyl Chitosan/Oxidized Konjac Glucomannan Composite Hydrogels for Enhanced Wound Repairing, ACS Applied Materials&amp;interfaces, 2024 Mar, DOI10.1021/acsami.3c19268</t>
  </si>
  <si>
    <t>Zamani, S; Salehi, M ; Ehterami, A; Fauzi, MB; Abbaszadeh-Goudarzi, G, Assessing the efficacy of curcumin-loaded alginate hydrogel on skin wound healing: A gene expression analysis, Journal of Biomaterials Applications, 2024 Apr, DOI10.1177/08853282241238581</t>
  </si>
  <si>
    <t>https://journals.sagepub.com/doi/10.1177/08853282241238581</t>
  </si>
  <si>
    <t xml:space="preserve">
Luu, NDH ; Nguyen, MN; Dang, LH ; Le, TP; Doan, TL ; Nguyen, TTT; Le, HK ; Nguyen, MT  ; Hoang, L ; Tran, NQ, Antibacterial and biocompatible wound dressing based on green-synthesized copper nanoparticles and alginate, Journal of Materials Research, 2024 Mar, DOI10.1557/s43578-024-01283-y</t>
  </si>
  <si>
    <t>Current Trends in Advanced Alginate-Based Wound Dressings for Chronic Wounds, Journal of Personalized Medicine. 2021; 11(9):890. https://doi.org/10.3390/jpm110908</t>
  </si>
  <si>
    <t>Wang, N; Wei, YX; Hu, YR; Sun, XT; Wang, XH, Microfluidic Preparation of pH-Responsive Microsphere Fibers and Their Controlled Drug Release Properties, Molecules, 2024 Jan, DOI10.3390/molecules29010193</t>
  </si>
  <si>
    <t xml:space="preserve">Gheorghita, D 1 ; Moldovan, H  2 , 3 , 4 ; Robu, A  1 ; Bita, AI  1 ; Grosu, E  1 ; Antoniac, A 1 ; Corneschi, I  1 ; Antoniac, I 1 , 4; Bodog, AD 5 ; Bacila, CI  6                                                                                                                    1 Univ Politehn Bucuresti, Fac Mat Sci &amp; Engn, 313 Splaiul Independentei,Dist 6, Bucharest
2 Carol Davila Univ Med &amp; Pharm, Fac Med, Bucharest
3 Clin Emergency Hosp Bucharest, Dept Cardiovasc Surg
4 Acad Romanian Scientists, 54 Splaiul Independentei
5 Univ Oradea, Fac Med &amp; Pharm, 10 P-ta 1 December St, Oradea 
6 Lucian Blaga Univ Sibiu, Fac Med, 10 Victoriei Blvd, Sibiu </t>
  </si>
  <si>
    <t>Chitosan-Based Biomaterials for Hemostatic Applications: A Review of Recent Advances, International Journal of Molecular Sciences, 2023, 24(13), https://www.mdpi.com/1422-0067/24/13/10540</t>
  </si>
  <si>
    <t>Zhang, WW; Geng, XR; Qin, S; Xie, ZP; Li, WJ , Research progress and application of chitosan dressings in hemostasis: A review, International Journal of Biological Macromolecules, 2024 Dec, DOI10.1016/j.ijbiomac.2024.136421</t>
  </si>
  <si>
    <t>https://www.sciencedirect.com/science/article/abs/pii/S0141813024072301</t>
  </si>
  <si>
    <t>Wang, XQ; Liu, C ; Liu, CK; Shi, Z; Liu, XD ; Huang, F, A chitosan macroporous hydrogel integrating enrichment, adsorption and delivery of blood clotting components for rapid hemostasis,  International Journal of Biological Macromolecules, 2024 Nov, DOI10.1016/j.ijbiomac.2024.136482</t>
  </si>
  <si>
    <t>https://www.sciencedirect.com/science/article/abs/pii/S014181302407291X</t>
  </si>
  <si>
    <t xml:space="preserve">Vo, TS Chit, PP; Nguyen, VH ; Hoang, T ; Lwin, KM ; Vo, TTBC ; Jeon, B ; Han, S; Lee, J ; Park, Y; Kim, K, A comprehensive review of chitosan-based functional materials: From history to specific applications,International Journal of Biological Macromolecules, 2024 Nov, DOI10.1016/j.ijbiomac.2024.136243 
 </t>
  </si>
  <si>
    <t>https://www.sciencedirect.com/science/article/abs/pii/S0141813024070521</t>
  </si>
  <si>
    <t>Ruggeri, M; Nomicisio, C; Taviot-Guého, C; Vigani, B; Boselli, C; Grisoli, P; Cornaglia, AI; Bianchi, E ; Viseras, C] ; Rossi, S; Sandri, G, Smart copper-doped clays in biomimetic microparticles for wound healing and infection control, Materials Today Bio, 2024 Dec, DOI10.1016/j.mtbio.2024.101292</t>
  </si>
  <si>
    <t>https://www.sciencedirect.com/science/article/pii/S2590006424003533</t>
  </si>
  <si>
    <t xml:space="preserve">
Edo, GI; Yousif, E ; Al-Mashhadani, MH , Chitosan: modification and biodegradability of by-products, Polymer Bulletin, 2024 Dec, DOI10.1007/s00289-024-05510-8</t>
  </si>
  <si>
    <t>https://link.springer.com/article/10.1007/s00289-024-05510-8</t>
  </si>
  <si>
    <t>Bikiaris, RE ; Tsamesidis, I; Kontonasaki, E ; Baciu, D ; Steriotis, T ; Charalambopoulou, G ; Kosheleva, RI ; Koumentakou, I ; Kyzas, GZ, Chitosan/oxidized-dextran dressings containing mesoporous bioglass nanoparticles for hemostatic applications, Journal of Materials Sciences, 2024 Oct, DOI10.1007/s10853-024-10241-2</t>
  </si>
  <si>
    <t>https://link.springer.com/article/10.1007/s10853-024-10241-2</t>
  </si>
  <si>
    <t>xu, S; Yan, SR; You, J; Wu, XC, Antibacterial Micelles-Loaded Carboxymethyl Chitosan/Oxidized Konjac Glucomannan Composite Hydrogels for Enhanced Wound Repairing, ACS Applied Materials&amp;interfaces, 2024 Mar, DOI10.1021/acsami.3c19268</t>
  </si>
  <si>
    <t>https://link.springer.com/article/10.1007/s13399-024-06104-0</t>
  </si>
  <si>
    <t>Edo, GI ; Yousif, E ; Al-Mashhadani, MH , Modified chitosan: Insight on biomedical and industrial applications, International Journal of Biological Macromolecules, 2024 Aug, DOI10.1016/j.ijbiomac.2024.133526</t>
  </si>
  <si>
    <t>https://www.sciencedirect.com/science/article/abs/pii/S0141813024043319</t>
  </si>
  <si>
    <t>Cassano, R; Perri, P; Scarcello, E ; Piro, P ; Sole, R ; Curcio, F ; Trombino, S, Chitosan Hemostatic Dressings: Properties and Surgical Applications, Polymers, 2024 Jul, DOI10.3390/polym16131770</t>
  </si>
  <si>
    <t>https://www.mdpi.com/2073-4360/16/13/1770</t>
  </si>
  <si>
    <t xml:space="preserve">Ranjbar-Mohammadi, M; Tajdar, F Esmizadeh, E ; Arab, Z, Co electrospinning -poly (vinyl alcohol)-chitosan/gelatin-poly (ϵ-caprolacton) nanofibers for diabetic wound-healing application, Biomedical Materials, 2024 Jul, DOI10.1088/1748-605X/ad4df6
</t>
  </si>
  <si>
    <t>https://iopscience.iop.org/article/10.1088/1748-605X/ad4df6</t>
  </si>
  <si>
    <t>Albayati, TM; Alardhi, SM; Khalbas, AH; Humdi, ZJ ; Ali, NS; Salih, IK ; Saady, NMC ; Zendehboudi, S  ; Abdulrahman, MA, Comprehensive Review of Mesoporous Silica Nanoparticles: Drug Loading, Release, and Applications as Hemostatic Agents, Chemistryselect, 2024 Jun, DOI10.1002/slct.202400450</t>
  </si>
  <si>
    <t>https://chemistry-europe.onlinelibrary.wiley.com/doi/10.1002/slct.202400450</t>
  </si>
  <si>
    <t xml:space="preserve">
Chankachang, P; Thiansem, S; Raksanti, A  ; Koonawoot, R ; Punyanitya, S , Preparation and properties of chitosan/gelatin film containing capsaicinoid for hemostasis and antibacterial, Colloids and Surfaces A-Physicochemical and Engineering Aspects, 2024 Aug, DOI10.1016/j.colsurfa.2024.134078
</t>
  </si>
  <si>
    <t>https://www.sciencedirect.com/science/article/pii/S0927775724009397</t>
  </si>
  <si>
    <t xml:space="preserve">
Zhu, SZ ; Dou, WG; Zeng, XJ ; Chen, XC ; Gao, YL ; Liu, HL; Li, SD, Recent Advances in the Degradability and Applications of Tissue Adhesives Based on Biodegradable Polymers, International  Journal of Moleculaf Sciences, 2024 May, DOI10.3390/ijms25105249</t>
  </si>
  <si>
    <t>https://www.mdpi.com/1422-0067/25/10/5249</t>
  </si>
  <si>
    <t xml:space="preserve">Shao, HJ; Wu, X; Deng, JJ ; Yang, YY; Chen, W ; Li, KQ ; Xie, XZ; She, H; Jian, W; Li, H; Ma, JY, Application and progress of inorganic composites in haemostasis: a review, Journal of Materials Science, 2024 Apr, DOI10.1007/s10853-024-09595-4 
</t>
  </si>
  <si>
    <t>https://link.springer.com/article/10.1007/s10853-024-09595-4</t>
  </si>
  <si>
    <t xml:space="preserve">Gheorghita, D 1 ; Moldovan, H  2 , 3 , 4 ; Robu, A  1 ; Bita, AI 1 ; Grosu, E  1 ; Antoniac, A 1 ; Corneschi, I  1 ; Antoniac, I 1 , 4; Bodog, AD5 ;Bacila, CI  6                                                                                                                    1 Univ Politehn Bucuresti, Fac Mat Sci &amp; Engn, 313 Splaiul Independentei,Dist 6, Bucharest
2 Carol Davila Univ Med &amp; Pharm, Fac Med, Bucharest
3 Clin Emergency Hosp Bucharest, Dept Cardiovasc Surg
4 Acad Romanian Scientists, 54 Splaiul Independentei
5 Univ Oradea, Fac Med &amp; Pharm, 10 P-ta 1 December St, Oradea 
6 Lucian Blaga Univ Sibiu, Fac Med, 10 Victoriei Blvd, Sibiu </t>
  </si>
  <si>
    <t xml:space="preserve">
Ravishankar, K; Shelly, K; Sreekumar, S ; Sivan, S  ; Kiran, MS ; Lobo, NP; Jaisankar, SN; Raghavachari, D, Microwave-assisted synthesis of crosslinked ureido chitosan for hemostatic applications,  International  Journal of Moleculaf Sciences, 2024 Mar, DOI10.1016/j.ijbiomac.2024.129648</t>
  </si>
  <si>
    <t>Rahmani, F; Nikeghbal, D ; Zarehgar, S ; Mohammadikhah, M; Aryanezhad, SS ; Anzabi, RM ; Zareanshahraki, M; Goodarzi, A, Managing Local Bleeding in Dentoalveolar Surgery: Practical Techniques and Best Practices: A Narrative Review, Galen Medical Journal, 2024, DOI10.31661/gmj.v13i.3686</t>
  </si>
  <si>
    <t>https://journals.salviapub.com/index.php/gmj/article/view/3686</t>
  </si>
  <si>
    <t xml:space="preserve">Barbosa, MCD ; da Silva, HN ; Lopes, DD ; Wanderley, WF; Rosendo, RA; da Penha, ES ; de Medeiros, LADM; Silva, SMD; Fook, MVL, Biodegradable Chitosan Sutures Enhanced with N-Acetyl-D-Glucosamine: Comparative Study with Catgut Sutures, Materials Research-Ibero-American Journal of Materials,  2024, DOI10.1590/1980-5373-MR-2024-0278
</t>
  </si>
  <si>
    <t>https://www.scielo.br/j/mr/a/bYzr4847fLFYSZwXKFTGjyq/</t>
  </si>
  <si>
    <t>Khonina, T; Tishin, DS; Larionov, LP; Osipenko, AV  ; Dobrinskaya, MN; Bogdanova, EA (Bogdanova, ; Karabanalov, MS ; Bulatova, MA ; Shadrina, EV ; Chupakhin, ON, Iron(III) Monoglycerolate as a New Biocompatible Precursor in the Synthesis of Bioactive Nanocomposite Glycerohydrogels, Current Pharmaceutical Biotechnology, 2024, DOI10.2174/0113892010269503231229100317</t>
  </si>
  <si>
    <t>https://www.benthamdirect.com/content/journals/cpb/10.2174/0113892010269503231229100317</t>
  </si>
  <si>
    <t>Noviana, H ; Saputro, ID; Hariani, L, Study of effectiveness of chitosan in the process of wound bleeding on Wistar (Rattus novergicus) rats, Bali Medical Journal, 2024, DOI10.15562/bmj.v13i2.5110</t>
  </si>
  <si>
    <t>https://www.researchgate.net/publication/387707137_Study_of_effectiveness_of_chitosan_in_the_process_of_wound_bleeding_on_Wistar_Rattus_novergicus_rats</t>
  </si>
  <si>
    <t xml:space="preserve">Boicean, A ; Prisca, D ; Bratu, DG ; Bacila, CI; Tanasescu, C; Chicea, R ; Fleaca, SR; Birsan, SA; Ichim, C ; Mohor, CI ; Roman, MD; Cristian, AN  ; Todor, SB ; Mohor, CI ; Moisin, A; Hasegan, A                                             1 Lucian Blaga Univ Sibiu, Fac Med, Sibiu
2 Cty Clin Emergency Hosp Sibiu, Sibiu 
</t>
  </si>
  <si>
    <t>Uncommon Presentation of Gastric Duplication Cyst with Left-Sided Portal Hypertension: A Case Report and Literature Review, Diagnostics, 2024, 14(7), https://www.mdpi.com/2075-4418/14/7/675</t>
  </si>
  <si>
    <t xml:space="preserve">Will, U; Fueldner, F; Buechner, T; Meyer, F, Endoscopic Ultrasonography-Guided Drainage of the Pancreatic Duct (EUS-PD)-Indications and Results with a Literature Review, Journal of Clinical Medicine, 2024 Dec, DOI10.3390/jcm13247709 </t>
  </si>
  <si>
    <t xml:space="preserve">Boicean, A ; Prisca, D ; Bratu, DG ; Bacila, CI; Tanasescu, C; Chicea, R ; Fleaca, SR; Birsan, SA; Ichim, C ; Mohor, CI ; Roman, MD; Cristian, AN  ; Todor, SB ; Mohor, CI ; Moisin, A; Hasegan, A                                             1 Lucian Blaga Univ Sibiu, Fac Med, Sibiu
2 Cty Clin Emergency Hosp Sibiu, Sibiu </t>
  </si>
  <si>
    <t>Elgenidy, A; Alomari, O; Hesn, MM ; Khaled, A ; Nada, SA; Elsayed, M; Mahmoud, A ; Al-kurdi, MA  ; Afifi, AM ; Cholankeril, G, Relative Survival, Conditional Survival, and Causes of Death in Patients with Early Gastric Cancer, with a Focus on Differences Between Cardia and Non-Cardia Cancer, Cancers, 2024 Dec, DOI10.3390/cancers16244262</t>
  </si>
  <si>
    <t xml:space="preserve">
Mihoc, T; Pirvu, C; Dobrescu, A ; Brebu, D; Macovei, AMO ; Popa, ZL ; Pantea, S, Risk Factors Influencing Mortality in Open Necrosectomy for Acute Pancreatitis: A Comparative Analysis, Journal of Clinical Medicine, 2024 Dec, DOI10.3390/jcm13237151</t>
  </si>
  <si>
    <t>https://www.mdpi.com/2077-0383/13/23/7151/xml</t>
  </si>
  <si>
    <t>Lee, H; Chung, JW; Yun, SC; Jung, SW; Yoon, YJ ; Kim, JH; Cha, BR; Kayasseh, MA ; Kim, KO, Validation of Artificial Intelligence Computer-Aided Detection on Gastric Neoplasm in Upper Gastrointestinal Endoscopy, Diagnostics, 2024 Dec, DOI10.3390/diagnostics14232706</t>
  </si>
  <si>
    <t xml:space="preserve">
Davakis, S; Ziogas, D; Papadakis, P; Sakellariou, S ; Mitsala, A; Tsalikidis, C ; Charalabopoulos, A , Upper Mediastinal Lymphadenectomy Utilizing Prone-Position Thoracoscopy for Esophageal and Gastroesophageal Junction Cancers, Journal of Clinical Medicine, 2024 Nov, DOI10.3390/jcm13226896
</t>
  </si>
  <si>
    <t xml:space="preserve">Reyes-Placencia, D; Cantú-Germano, E; Latorre, G ; Espino, A; Fernández-Esparrach, G; Moreira, L, Gastric Epithelial Polyps: Current Diagnosis, Management, and Endoscopic Frontiers, Cancers, 2024 Nov, DOI10.3390/cancers16223771
 </t>
  </si>
  <si>
    <t>https://www.mdpi.com/2072-6694/16/22/3771/xml</t>
  </si>
  <si>
    <t>Sur, D ; Turcu-Stiolica, A ; Moraru, E; Lungulescu, CV; Lungulescu, C; Iovanescu, V; Popa, P, Survival and Treatment Outcomes in Gastric Cancer Patients with Brain Metastases: A Systematic Review and Meta-Analysis, Cancers, 2024 Nov, DOI10.3390/cancers16223796</t>
  </si>
  <si>
    <t xml:space="preserve">Kurita, Y; Utsunomiya, D; Kubota, K; Koyama, S ; Hasegawa, S ; Hosono, K; Irie, K; Suzuki, Y; Maeda, S ; Kobayashi, N; Ichikawa, Y ; Endo, I ; Nakajima, A, Diagnostic Value of Contrast-Enhanced Dual-Energy Computed Tomography in the Pancreatic Parenchymal and Delayed Phases for Pancreatic Cancer, Tomography, 2024 Oct, DOI10.3390/tomography10100117 </t>
  </si>
  <si>
    <t>https://www.mdpi.com/2379-139X/10/10/117</t>
  </si>
  <si>
    <t>Dejanovic, B ; Barak, O ; Colovic, P; Janjic, N ; Savic, Z; Gvozdanovic, N; Ruzic, M, Hospital Mortality in Acute Decompensation of Alcoholic Liver Cirrhosis: Can Novel Survival Markers Outperform Traditional Ones?, Journal of Clinical Medicine, 2024 Oct, DOI10.3390/jcm13206208</t>
  </si>
  <si>
    <t xml:space="preserve">
Lipan, LE ; Ioanitescu, S; Enache, AO; Saftoiu, A ; Tanase, AD, Is Contrast-Enhanced Ultrasonography a New, Reliable Tool for Early-Graft-versus-Host Disease Diagnosis?, Journal of Clinical Medicine, 2024 Oct, DOI10.3390/jcm13206065</t>
  </si>
  <si>
    <t>Basirinia, G; Ali, M; Comelli, A ; Sperandeo, A  ; Piana, S ; Alongi, P; Longo, C ; Di Raimondo, D ; Tuttolomondo, A ; Benfante, V, Theranostic Approaches for Gastric Cancer: An Overview of In Vitro and In Vivo Investigations, Cancers, 2024 Oct, DOI10.3390/cancers16193323</t>
  </si>
  <si>
    <t xml:space="preserve">
Rimbas, M; Dumitru, AC; Tripodi, G ; Larghi, A, EUS-Guided Radiofrequency Ablation Therapy for Pancreatic Neoplasia, Diagnostics, 2024 Oct,  DOI10.3390/diagnostics14192111</t>
  </si>
  <si>
    <t xml:space="preserve">Liu, J; Zhang, Q; Liu, Y; Ma, HX ; Han, X; Ma, Y; Zhao, LL; Li, J, Porto-Sinusoidal Vascular Disease: A New Nomenclature Different from Idiopathic Non-Cirrhotic Portal Hypertension, Diagonstics, 2024 Sep,DOI10.3390/diagnostics14182053  </t>
  </si>
  <si>
    <t>El Hajra, I ; Llop, E; Blanco, S; Perelló, C; Fernández-Carrillo, C; Calleja, JL , Portal Vein Thrombosis in COVID-19: An Underdiagnosed Disease?, Journal of Clinical Medicine, 2024 Sep, DOI10.3390/jcm13185599</t>
  </si>
  <si>
    <t>https://www.mdpi.com/2077-0383/13/18/5599/xml</t>
  </si>
  <si>
    <t>Singh, S; Chandan, S; Dahiya, DS; Aswath, G ; Ramai, D; Maida, M; Anderloni, A; Muscatiello, N ; Facciorusso, A , Impact of GLP-1 Receptor Agonists in Gastrointestinal Endoscopy: An Updated Review, Journal of Clinical Medicine, 2024 Sep, DOI10.3390/jcm13185627</t>
  </si>
  <si>
    <t xml:space="preserve">Tang, TQ ; Zhang, RF, A Multi-Task Model for Pulmonary Nodule Segmentation and Classification, Journal of Imaging, 2024 Sep, DOI10.3390/jimaging10090234 </t>
  </si>
  <si>
    <t xml:space="preserve">Vilas-Boas, F ; Ribeiro, T ; Macedo, G; Dhar, J ; Samanta, J; Sina, S; Manfrin, E ; Facciorusso, A ; Bellocchi, MCC; De Pretis, N; Frulloni, L; Crinò, SF, Endoscopic Ultrasound-Guided Through-the-Needle Biopsy: A Narrative Review of the Technique and Its Emerging Role in Pancreatic Cyst Diagnosis, Diagnostics, 2024 Aug, DOI10.3390/diagnostics14151587 </t>
  </si>
  <si>
    <t xml:space="preserve">
Boicean, A 1 , 2; Birlutiu, V 1, 2; Ichim, C 1 , 2; Todor, SB 1; Hasegan, A 1, 2; Bacila, C1 , 2; Solomon, A 1, 2; Cristian, A 1 , 2; Dura, H 1,2,                   1 Cty Clin Emergency Hosp Sibiu, Sibiu
2 Lucian Blaga Univ Sibiu, Fac Med, Sibiu</t>
  </si>
  <si>
    <t>Predictors of Post-ERCP Pancreatitis (P.E.P.) in Choledochal Lithiasis Extraction, Journal of Personalized Medicine, 13(9), 2023, https://www.mdpi.com/2075-4426/13/9/1356</t>
  </si>
  <si>
    <t>Will, U; Fueldner, F ; Buechner, T ; Meyer, F , Endoscopic Ultrasonography-Guided Drainage of the Pancreatic Duct (EUS-PD)-Indications and Results with a Literature Review, Journal of Clinical Medicine, 2024 Dec, DOI10.3390/jcm13247709</t>
  </si>
  <si>
    <t>Boicean, A 1 , 2; Birlutiu, V 1, 2; Ichim, C 1 , 2; Todor, SB 1; Hasegan, A 1, 2; Bacila, C1 , 2; Solomon, A 1, 2; Cristian, A 1 , 2; Dura, H 1,2,                   1 Cty Clin Emergency Hosp Sibiu, Sibiu
2 Lucian Blaga Univ Sibiu, Fac Med, Sibiu</t>
  </si>
  <si>
    <t>Elsebaey, MA; Enaba, ME; Elashry, H; Elbedewy, TA ; El Nakib, AM; Elhadidy, AA ; Sarhan, ME ; Elrefaey, W ; Hagag, RY; Alqifari, AM ; Elsokkary, AM  ; Alabd, MA; Abdulrahim, AO Abo-Amer, YEE; Abo-Elfetoh, AR; Mahfouz, MS; Saleh, M; Mohamed, AA ; Ismail, AAM, Forgotten Biliary Plastic Stents: Complications, Management, and Clinical Outcomes,  Medicina-Lithuania, 2024 Aug, DOI10.3390/medicina60081258</t>
  </si>
  <si>
    <t xml:space="preserve">
Rogowska, J; Semeradt, J; Durko, L; Malecka-Wojciesko, E, Diagnostics and Management of Pancreatic Cystic Lesions-New Techniques and Guidelines, Journal of Clinical Medicine, 2024 Aug, DOI10.3390/jcm13164644 </t>
  </si>
  <si>
    <t xml:space="preserve">Mandea, M; Iacob, SM; Grasu, MC; Anghel, C ; Iacob, RA; Ghioca, MC; Gheorghe, C; Gheorghe, LS,Quantitative Magnetic Resonance Cholangiopancreatography Scoring and Its Predictive Value for Outcomes in Adults with Primary Sclerosing Cholangitis, Journal of Clinical Medicine, 2024 Aug, DOI10.3390/jcm13154548
 </t>
  </si>
  <si>
    <t>https://www.mdpi.com/2077-0383/13/15/4548</t>
  </si>
  <si>
    <t xml:space="preserve">
Furukawa, M ; Ishii, Y; Tatsukawa, Y; Nakamura, S  ; Ikemoto, J; Miyamoto, S ; Nakamura, K; Yamashita, Y; Iijima, N ; Okuda, Y; Nomura, R; Arihiro, K; Hanada, K; Oka, S, Endoscopic Retrograde Cholangiopancreatography-Related Procedures for the Differential Diagnosis of Isolated Immunoglobin G4-Related Sclerosing Cholangitis and Perihilar Cholangiocarcinoma, Diagnostics, 2024 Aug, DOI10.3390/diagnostics14151621</t>
  </si>
  <si>
    <t>https://www.mdpi.com/2075-4418/14/15/1621</t>
  </si>
  <si>
    <t xml:space="preserve">
Komorniak, N; Pawlus, J; Gawel, K; Hawrylkowicz, V  ; Stachowska, E , Cholelithiasis, Gut Microbiota and Bile Acids after Bariatric Surgery-Can Cholelithiasis Be Prevented by Modulating the Microbiota? A Literature Review, Nutrients, 2024 Aug, DOI10.3390/nu16152551</t>
  </si>
  <si>
    <t>Mihetiu A, Bratu D, Sabau D, Nastase O, Sandu A, Tanasescu C, Boicean A, Ichim C, Todor SB, Serban D, et al. Optimized Strategies for Managing Abdominal Hydatid Cysts and Their Complications. Diagnostics. 2024; 14(13):1346. https://doi.org/10.3390/diagnostics14131346</t>
  </si>
  <si>
    <t xml:space="preserve">
Mittal, N; Ali, FS ; Machado, AP; Ngo, S; Shatila, M ; DaVee, T; Thosani, N; Wadhwa, V,The Impact of Intraoperative Glucagon on the Diagnostic Accuracy of Intraoperative Cholangiogram for the Diagnosis of Choledocholithiasis: Experience from a Large Tertiary Care Center, Diagnostics,2024 Jul, DOI10.3390/diagnostics14131405</t>
  </si>
  <si>
    <t>Pyo, JS ; Lim, DH; Min, KW; Kim, NY; Oh, IH; Son, BK , Diagnostic Assessment of Endoscopic Ultrasonography-Fine Needle Aspiration Cytology in the Pancreas: A Comparison between Liquid-Based Preparation and Conventional Smear, Medicina-Lithuania, 2024 Jun, DOI10.3390/medicina60060930</t>
  </si>
  <si>
    <t xml:space="preserve">
Ryu, S  ; Lee, EK, The Pivotal Role of Macrophages in the Pathogenesis of Pancreatic Diseases, International Journal of Molecular Sciences, 2024 Jul, DOI10.3390/ijms25115765</t>
  </si>
  <si>
    <t xml:space="preserve">
Jukic, I ; Males, VK ; Zanic, A  ; Zaja, I , Penoscrotal Edema as a Rare Complication of Acute Pancreatitis: A Case Report, Medicina-Lithuania, 2024 May, DOI10.3390/medicina60050820</t>
  </si>
  <si>
    <t>Boicean A, Ichim C, Todor SB, Anderco P, Popa ML. The Importance of Microbiota and Fecal Microbiota Transplantation in Pancreatic Disorders. Diagnostics. 2024; 14(9):861. https://doi.org/10.3390/diagnostics14090861</t>
  </si>
  <si>
    <t>Inan, B; Akbay, A; Güven, IE; Ersoy, O, Assessment of The Factors Related to The Spontaneous Passage of Common Bile Duct Stones, Journal of Clinical Medicine, 2024 May, DOI10.3390/jcm13092672</t>
  </si>
  <si>
    <t>Wasyleczko, M; Wojciechowski, C; Chwojnowski, A, Polyethersulfone Polymer for Biomedical Applications and Biotechnology, International Journal of Molecular Sciences, 2024 Mar, DOI10.3390/ijms25084233</t>
  </si>
  <si>
    <t xml:space="preserve">
Pérez-Elvira, R 1 ;Oltra-Cucarella, J 2 ; Carrobles, JA 3; Teodoru, M 4; Bacila, C 4, 5; Neamtu, B 4, 6, 7,                                                                  1 NEPSA Rehabil Neurol, Neuropsychophysiol Lab, Salamanca, Spain
2 Univ Miguel Hernandez Elche, Dept Hlth Psychol, Elche, Spain
3 Univ Autonoma Madrid, Biol &amp; Hlth Psychol Dept, Madrid, Spain
4 Lucian Blaga Univ Sibiu, Fac Med, Sibiu 
5 Dr Gheorghe Preda Psychiat Hosp Sibiu, 
6 Sibiu Pediat Hosp, Res Dept Ceforaten, Sibiu
7 Lucian Blaga Univ Sibiu, Fac Engn, Sibiu </t>
  </si>
  <si>
    <t>Individual alpha peak frequency, an important biomarker for live z-score training neurofeedback in adolescents with learning disabilities. Brain Sciences, 11(2), https://www.mdpi.com/2076-3425/11/2/167</t>
  </si>
  <si>
    <t xml:space="preserve">
Toki, EI, Using Eye-Tracking to Assess Dyslexia: A Systematic Review of Emerging Evidence, Education Sciences, 2024 Nov, DOI10.3390/educsci14111256</t>
  </si>
  <si>
    <t>Individual alpha peak frequency, an important biomarker for live z-score training neurofeedback in adolescents with learning disabilities. Brain Sciences, 11(2), 2021, https://www.mdpi.com/2076-3425/11/2/167</t>
  </si>
  <si>
    <t>Yang, S; Kim, JW, Electrophysiological Markers Predicting Antipsychotic Treatment Response in Patients with Schizophrenia: A Retrospective Study, Neuropsychiatric Disease and Treatment, 2024, DOI10.2147/NDT.S467180</t>
  </si>
  <si>
    <t>https://www.dovepress.com/electrophysiological-markers-predicting-antipsychotic-treatment-respon-peer-reviewed-fulltext-article-NDT</t>
  </si>
  <si>
    <t xml:space="preserve">
Boicean, A 1 ; Boeras, I 2, 3 ; Birsan, S 1 ; Ichim, C 1 ; Todor, SB 1 ; Onisor, DM 4; Brusnic, O 4; Bacila, C 1 ; Dura, H 1; Roman-Filip, C 1; Ognean, ML 1; Tanasescu, C 1; Hasegan, A 1; Bratu, D 1; Porr, C 5; Roman-Filip, I 6; Neamtu, B 7; Fleaca, SR 1                                                1 Lucian Blaga Univ Sibiu, Fac Med, Sibiu
2 Lucian Blaga Univ Sibiu, Fac Sci, Appl Ecol Res Ctr, Mol Biol Lab, Sibiu 
3 Lucian Blaga Univ Sibiu, Fac Social Sci, Sibiu 
4 Univ Med Pharm Sci &amp; Technol Targu Mures, Dept Gastroenterol, Targu Mures
5 Cty Clin Emergency Hosp Sibiu, Sibiu 
6 George Emil Palade Univ Med Pharm Sci &amp; Technol, Dept Neurol, Targu Mures 
7 Pediat Clin Hosp Sibiu, Pediat Res Dept, Sibiu</t>
  </si>
  <si>
    <t>In Pursuit of Novel Markers: Unraveling the Potential of miR-106, CEA and CA 19-9 in Gastric Adenocarcinoma Diagnosis and Staging, International Journal of Molecular Sciences,  25(14), 2024, https://www.mdpi.com/1422-0067/25/14/7898</t>
  </si>
  <si>
    <t xml:space="preserve">
Valdés, A; Ruiz-Saavedra, S ; Salazar, N ; Cifuentes, A; Suarez, A; Díaz, Y; del Rey, CG ; González, S  ; de los Reyes-Gavilán, CG, Faecal Metabolome Profiles in Individuals Diagnosed with Hyperplastic Polyps and Conventional Adenomas, International Journal of Molecular Sciences, 2024 Dec, DOI10.3390/ijms252413324</t>
  </si>
  <si>
    <t xml:space="preserve">Ofluoglu, CB; Aydin, IC ; Mülküt, F; Uzun, O; Senger, AS; Gülmez, S; Duman, U; Polat, E; Duman, M, Diagnostic Efficacy of Staging Laparoscopy Compared to CT and PET-CT in Gastric Cancer: A Retrospective Cohort Analysis, Medicina-Lithuania, 2024 Dec, DOI10.3390/medicina60122079 </t>
  </si>
  <si>
    <t>Aspesi, A; La Vecchia, M; Sala, G; Ghelardi, E ; Dianzani, I ,Study of Microbiota Associated to Early Tumors Can Shed Light on Colon Carcinogenesis, International Journal of Molecular Sciences, 2024 Dec, DOI10.3390/ijms252413308</t>
  </si>
  <si>
    <t>Boicean, A 1 ; Boeras, I 2, 3 ; Birsan, S 1 ; Ichim, C 1 ; Todor, SB 1 ; Onisor, DM 4; Brusnic, O 4; Bacila, C 1 ; Dura, H 1; Roman-Filip, C 1; Ognean, ML 1; Tanasescu, C 1; Hasegan, A 1; Bratu, D 1; Porr, C 5; Roman-Filip, I 6; Neamtu, B 7; Fleaca, SR 1                                                1 Lucian Blaga Univ Sibiu, Fac Med, Sibiu
2 Lucian Blaga Univ Sibiu, Fac Sci, Appl Ecol Res Ctr, Mol Biol Lab, Sibiu 
3 Lucian Blaga Univ Sibiu, Fac Social Sci, Sibiu 
4 Univ Med Pharm Sci &amp; Technol Targu Mures, Dept Gastroenterol, Targu Mures
5 Cty Clin Emergency Hosp Sibiu, Sibiu 
6 George Emil Palade Univ Med Pharm Sci &amp; Technol, Dept Neurol, Targu Mures 
7 Pediat Clin Hosp Sibiu, Pediat Res Dept, Sibiu</t>
  </si>
  <si>
    <t xml:space="preserve">Elgenidy, A; Alomari, O; Hesn, MM ; Khaled, A ; Nada, SA ; Elsayed, M; Mahmoud, A ; Al-kurdi, MA ; Afifi, AM; Cholankeril, G, Relative Survival, Conditional Survival, and Causes of Death in Patients with Early Gastric Cancer, with a Focus on Differences Between Cardia and Non-Cardia Cancer, Cancers, 2024 Dec, DOI10.3390/cancers16244262
</t>
  </si>
  <si>
    <t xml:space="preserve">
Matysiak, K; Hojdis, A; Szewczuk, M, Controlling Nutritional Status (CONUT) Score as Prognostic Indicator in Stage IV Gastric Cancer with Chronic Intestinal Failure, Nutrients, 2024 Dec, DOI10.3390/nu16234052 </t>
  </si>
  <si>
    <t>Lee, H; Chung, JW; Yun, SC ; Jung, SW; Yoon, YJ ; Kim, JH; Cha, BR; Kayasseh, MA; Kim, KO, Validation of Artificial Intelligence Computer-Aided Detection on Gastric Neoplasm in Upper Gastrointestinal Endoscopy, Diagnostics, 2024 Dec, DOI10.3390/diagnostics14232706</t>
  </si>
  <si>
    <t xml:space="preserve">
dos Santos, KA; de Sousa, LMCA; de Souza, KSC  ; Amigo, OM; Luchessi, AD; Silbiger, VN, mirSNPs as Potential Colorectal Cancer Biomarkers: A Systematic Review, International Journal of Molecular Sciences, 2024 Dec, DOI10.3390/ijms252312975 </t>
  </si>
  <si>
    <t xml:space="preserve">
Zeng, Y; Yin, YL ; Zhou, XH , Insights into Microbiota-Host Crosstalk in the Intestinal Diseases Mediated by Extracellular Vesicles and Their Encapsulated MicroRNAs, International Journal of Molecular Sciences, 2024 Dec, DOI10.3390/ijms252313001
</t>
  </si>
  <si>
    <t xml:space="preserve">
Reyes-Placencia, D; Cantú-Germano, E; Latorre, G ; Espino, A; Fernández-Esparrach, G ; Moreira, L , Gastric Epithelial Polyps: Current Diagnosis, Management, and Endoscopic Frontiers, Cancers, 2024 Nov, DOI10.3390/cancers16223771</t>
  </si>
  <si>
    <t xml:space="preserve">
Sur, D; Turcu-Stiolica, A; Moraru, E; Lungulescu, CV  ; Lungulescu, C; Iovanescu, V; Popa, P,  Survival and Treatment Outcomes in Gastric Cancer Patients with Brain Metastases: A Systematic Review and Meta-Analysis, Cancers, 2024 Nov, DOI10.3390/cancers16223796</t>
  </si>
  <si>
    <t xml:space="preserve">Teshima, H; Takigawa, H ; Kotachi, T ; Tsuboi, A ; Tanaka, H; Yamashita, K; Kishida, Y; Urabe, Y ; Kuwai, T; Ishikawa, A; Oka, S, A Proton Pump Inhibitor Independently Elevates Gastrin Levels as a Marker for Metachronous Gastric Cancer After Endoscopic Submucosal Dissection, Journal of Clincal Medicine, 2024 Nov, DOI10.3390/jcm13216599 </t>
  </si>
  <si>
    <t>Perez-Wert, P; Fernandez-Hernandez, S ; Gamez-Pozo, A; Arranz-Alvarez, M ; Ghanem, I ; López-Vacas, R ; Díaz-Almirón, M ; Méndez, C ; Vara, JAF  ; Feliu, J; Trilla-Fuertes, L; Custodio, A, Layer Analysis Based on RNA-Seq Reveals Molecular Complexity of Gastric Cancer, International Journal of Molecular Sciences, 2024 Nov, DOI10.3390/ijms252111371</t>
  </si>
  <si>
    <t xml:space="preserve">
Suarez-Trujillo, F; Juarez, I; Vaquero-Yuste, C; Gutierrez-Calvo, A; Lopez-García, A ; Lasa, I; Gomez, R; Martin-Villa, JM; Arnaiz-Villena, A, The Immune Modulation HLA-G*01:01:01 Full Allele Is Associated with Gastric Adenocarcinoma Development, International Journal of Molecular Sciences, 2024 Oct, DOI10.3390/ijms251910645 </t>
  </si>
  <si>
    <t xml:space="preserve">
Basirinia, G; Ali, M; Comelli, A ; Sperandeo, A ; Piana, S; Alongi, P; Longo, C; Di Raimondo, D; Tuttolomondo, A ; Benfante, V, Theranostic Approaches for Gastric Cancer: An Overview of In Vitro and In Vivo Investigations, Cancers, 2024 Oct, DOI10.3390/cancers16193323</t>
  </si>
  <si>
    <t xml:space="preserve">
Piscopo, L ; Zampella, E ; Volpe, F ; Gaudieri, V ; Nappi, C; Di Donna, E ; Clemente, S ; Varallo, A  ; Scaglione, M; Cuocolo, A; Klain, M, Gastro-Entero-Pancreatic Neuroendocrine Tumors: A Single Center Experience, Current Oncology, 2024 Sep, DOI10.3390/curroncol31090416 </t>
  </si>
  <si>
    <t>https://www.hpbonline.org/article/S1365-182X(24)00676-2/fulltext</t>
  </si>
  <si>
    <t xml:space="preserve">Pyo, JS; Min, KW; Choi, JE ; Kang, DW, Diagnostic Roles of α-Methylacyl-CoA Racemase (AMACR) Immunohistochemistry in Gastric Dysplasia and Adenocarcinoma, Medicina-Lithuania, 2024 Sep, DOI10.3390/medicina60091475 </t>
  </si>
  <si>
    <t xml:space="preserve">
Tang, TQ; Zhang, RF , A Multi-Task Model for Pulmonary Nodule Segmentation and Classification, Journal of Imaging, 2024 Sep, DOI10.3390/jimaging10090234</t>
  </si>
  <si>
    <t xml:space="preserve">
Boicean, A (Boicean, Adrian) [1] , [2] ; Neamtu, B (Neamtu, Bogdan) [2] , [3] ; Birsan, S (Birsan, Sabrina) [1] , [2] ; Batar, F (Batar, Florina) [1] , [2] ; Tanasescu, C 1, 2 ; Dura, H 1, 2 ; Roman, MD 1 , 2; Hasegan, A 1, 2; Bratu, D 1 , 2; Mihetiu, A 1, 2; Mohor, CI 1, 2 ; Mohor, C 1, 2; Bacila, C 2, 4 ; Negrea, MO 1, 2; Fleaca, SR 1,2,                                                               1 Cty Clin Emergency Hosp Sibiu, Sibiu
2 Lucian Blaga Univ Sibiu, Fac Med, Sibiu
3 Pediat Clin Hosp Sibiu, Pediat Res Dept, Sibiu
4 Dr Gheorghe Preda Psychiat Hosp Sibiu, Sibiu </t>
  </si>
  <si>
    <t>Fecal Microbiota Transplantation in Patients Co-Infected with SARS-CoV2 and Clostridioides difficile, Biomedicines, 11(1), 2023, https://www.mdpi.com/2227-9059/11/1/7/xml</t>
  </si>
  <si>
    <t xml:space="preserve">Vulcanescu, DD; Bagiu, IC ; Avram, CR; Oprisoni, LA ; Tanasescu, S; Sorescu, T; Susan, R ; Susan, M ; Sorop, VB ; Diaconu, MM; Dragomir, TL; Harich, OO  ; Horhat, RM; Dinu, S; Horhat, FG, Bacterial Infections, Trends, and Resistance Patterns in the Time of the COVID-19 Pandemic in Romania-A Systematic Review, Antibiotic-Basel, 2024 Dec, DOI10.3390/antibiotics13121219
</t>
  </si>
  <si>
    <t xml:space="preserve">
Olga, B Boicean, A; Fleaca, SR; Blanca, G ; Florin, S ; Corina, RF ; Iulian, RF; Adelaida, S; Sabrina, B ; Dura, H; Corina, P; Cristian, A ; Onisor, DM, Importance of Fecal Microbiota Transplantation and Molecular Regulation as Therapeutic Strategies in Inflammatory Bowel Diseases, Nutrients, 2024 Dec, DOI10.3390/nu16244411
 </t>
  </si>
  <si>
    <t xml:space="preserve">Ebrahimi, R; Farsi, Y; Nejadghaderi, SA, Fecal microbiota transplantation for glaucoma; a potential emerging treatment strategy, Current Research in Microbial Sciences, 2024 Nov, DOI10.1016/j.crmicr.2024.100314 </t>
  </si>
  <si>
    <t xml:space="preserve">
Codru, IR; Vintila, BI ; Sava, M; Bereanu, AS  ; Neamtu, SI; Badila, RM ; Bîrlutiu, V, Optimizing Diagnosis and Management of Ventilator-Associated Pneumonia: A Systematic Evaluation of Biofilm Detection Methods and Bacterial Colonization on Endotracheal Tubes, Microorganism, 2024 Oct, DOI10.3390/microorganisms12101966 </t>
  </si>
  <si>
    <t xml:space="preserve">Boicean, A (Boicean, Adrian) [1] , [2] ; Neamtu, B (Neamtu, Bogdan) [2] , [3] ; Birsan, S (Birsan, Sabrina) [1] , [2] ; Batar, F (Batar, Florina) [1] , [2] ; Tanasescu, C 1, 2 ; Dura, H 1, 2 ; Roman, MD 1 , 2; Hasegan, A 1, 2; Bratu, D 1 , 2; Mihetiu, A 1, 2; Mohor, CI 1, 2 ; Mohor, C 1, 2; Bacila, C 2, 4 ; Negrea, MO 1, 2; Fleaca, SR 1,2,                                                               1 Cty Clin Emergency Hosp Sibiu, Sibiu
2 Lucian Blaga Univ Sibiu, Fac Med, Sibiu
3 Pediat Clin Hosp Sibiu, Pediat Res Dept, Sibiu
4 Dr Gheorghe Preda Psychiat Hosp Sibiu, Sibiu </t>
  </si>
  <si>
    <t xml:space="preserve">Mullish, BH; Merrick, B; Quraishi, MN; Bak, A; Green, CA; Moore, DJ ; Porter, RJ ; Elumogo, NT; Segal, JP ; Sharma, N Marsh, B; Kontkowski, G; Manzoor, SE ; Hart, AL; Settle, C; Keller, JJ; Hawkey, P ; Iqbal, TH  ; Goldenberg, SD; Williams, HRT,  The use of faecal microbiota transplant as treatment for recurrent or refractory Clostridioides difficile infection and other potential indications: second edition of joint British Society of Gastroenterology (BSG) and Healthcare Infection Society (HIS) guidelines, Journal of Hospital Infection, 2024 Jun, DOI10.1016/j.jhin.2024.03.001
</t>
  </si>
  <si>
    <t xml:space="preserve"> 
Reygner, J; Delannoy, J ; Barba-Goudiaby, MT ; Gasc, C; Levast, B; Gaschet, E; Ferraris, L; Paul, S  ; Kapel, N; Waligora-Dupriet, AJ ; Barbut, F ; Thomas, M ; Schwintner, C Laperrousaz, B; Corvaïa, N, Reduction of product composition variability using pooled microbiome ecosystem therapy and consequence in two infectious murine models, Applied and Environmental Microbiology, 2024 May, DOI10.1128/aem.00016-24</t>
  </si>
  <si>
    <t>https://journals.asm.org/doi/10.1128/aem.00016-24</t>
  </si>
  <si>
    <t xml:space="preserve">
Mullish, BH; Merrick, B; Quraishi, MN; Bak, A; Green, CA; Moore, DJ; Porter, RJ ; Elumogo, NT ; Segal, JP ; Sharma, N ; Marsh, B ; Kontkowski, G ; Manzoor, SE; Hart, AL ; Settle, C ; Keller, JJ; Hawkey, P ; Iqbal, TH; Goldenberg, SD; Williams, HRT, The use of faecal microbiota transplant as treatment for recurrent or refractory Clostridioides difficile infection and other potential indications: second edition of joint British Society of Gastroenterology (BSG) and Healthcare Infection Society (HIS) guidelines, GUT, 2024 Jul, DOI10.1136/gutjnl-2023-331550</t>
  </si>
  <si>
    <t>Vintila BI, Arseniu AM, Morgovan C, Butuca A, Bîrluțiu V, Dobrea CM, Rus LL, Ghibu S, Bereanu AS, Arseniu R, et al. A Real-World Study on the Clinical Characteristics, Outcomes, and Relationship between Antibiotic Exposure and Clostridioides difficile Infection. Antibiotics. 2024; 13(2):144. https://doi.org/10.3390/antibiotics13020144</t>
  </si>
  <si>
    <t>Șiancu P, Boicean A, Tănăsescu D, Bratu D, Tănăsescu C. Advantages of Mechanical Anastomosis in Rectal Cancer Surgery. Journal of Mind and Medical Sciences. 2024; 11(1):210-217. https://doi.org/10.22543/2392-7674.1423</t>
  </si>
  <si>
    <t xml:space="preserve">Neamtu, BM 1 , 2 , 3; Visa, G 3 ; Maniu, I 3 , 4; Ognean, ML 1 , 5 ; Pérez-Elvira, R 6, 7; Dragomir, A 3, 8 ; Agudo, M 6; Sofariu, CR 3 ; Gheonea, M 9; Pitic, A 2 ; Brad, R 2; Matei, C 10; Teodoru, M 1; Bacila, C,10,11            1 Lucian Blaga Univ Sibiu, Fac Med, Clin Dept, Sibiu 
2 Lucian Blaga Univ Sibiu, Fac Engn, Dept Comp Sci &amp; Elect Engn, Sibiu 
3 Pediat Clin Hosp Sibiu, Res &amp; Telemed Ctr Pediat Neurol, Sibiu
4 Lucian Blaga Univ Sibiu, Fac Sci, Dept Math &amp; Informat, Sibiu 
5 Lucian Blaga Univ Sibiu, Sibiu Clin &amp; Emergency Cty Hosp, Neonatol Dept, Sibiu
6 NEPSA Rehabil Neurol, Neuropsychophysiol Lab, Salamanca , Spain
7 Univ Autonoma Madrid, Biol &amp; Hlth Psychol Dept, Madrid , Spain
8 Natl Univ Singapore, 1 Inst Hlth, 28,Med Dr 05 COR, Singapore , Singapore
9 Univ Med &amp; Pharm Craiova, Craiova Clin &amp; Emergency Cty Hosp, Neonatol Dept, Craiova 
10 Lucian Blaga Univ Sibiu, Fac Med, Dent &amp; Nursing Med Dept, Sibiu 
11 Dr Gheorghe Preda Psychiat Hosp, Sibiu </t>
  </si>
  <si>
    <t>A Decision-Tree Approach to Assist in Forecasting the Outcomes of the Neonatal Brain Injury, 18(9), 2021, https://www.mdpi.com/1660-4601/18/9/4807</t>
  </si>
  <si>
    <t xml:space="preserve">
Ali, AM; Alkhamees, AA; Hallit, S; Al-Dwaikat, TN ; Khatatbeh, H ; Al-Dossary, SA,  The Depression Anxiety Stress Scale 8: investigating its cutoff scores in relevance to loneliness and burnout among dementia family caregivers, Scientific Reports, 2024 Jun, DOI10.1038/s41598-024-60127-1</t>
  </si>
  <si>
    <t xml:space="preserve">
Niño-Sandoval, TC ; Doria-Martinez, AM ; Escobar, RAV ; Sánchez, EL ; Rojas, IB ; Alvarez, LCV  ; Mc Cann, DSF ; Támara-Patiño, LM , Efficacy of the methods of age determination using artificial intelligence in panoramic radiographs - a systematic review, International Journal of Legal Medicine, 2024 Jul, DOI10.1007/s00414-024-03162-x</t>
  </si>
  <si>
    <t xml:space="preserve">Boicean, A 1; Birsan, S 1; Ichim, C 1; Boeras, I 2; Roman-Filip, I 3; Blanca, G 4 ; Bacila, C 1; Fleaca, RS 1; Dura, H 1 ; Roman-Filip, C 1                      1 Lucian Blaga Univ Sibiu, Fac Med, Sibiu 
2 Lucian Blaga Univ Sibiu, Fac Sci, Appl Ecol Res Ctr, Mol Biol Lab, Sibiu 
3 George Emil Palade Univ Med Pharm Sci &amp; Technol, Dept Neurol, Targu Mures 
4 Lucian Blaga Univ Sibiu, Fac Social Sci, Sibiu </t>
  </si>
  <si>
    <t>Has-miR-129-5p's Involvement in Different Disorders, from Digestive Cancer to Neurodegenerative Diseases, 11(7), 2023, https://www.mdpi.com/2227-9059/11/7/2058</t>
  </si>
  <si>
    <t xml:space="preserve">Sigawi, T; Hamtzany, O ; Hurvitz, N ; Ishay, Y ; Dayan, R ; Arkadir, D; Ilan, Y, Investigating the Relationship between Chronic Liver Cirrhosis and Parkinsonism: A Comparative Analysis and a Suggested Diagnostic Scheme, Clinics and Practice, 2024 Aug, DOI10.3390/clinpract14040110  </t>
  </si>
  <si>
    <t xml:space="preserve">Wei, CY; Zhang, CW; Zhou, YZ; Wang, JJ ; Jin, Y, Progress of Exosomal LncRNAs in Pancreatic Cancer, International Journal of Molecular Sciences, 2024 Aug, DOI10.3390/ijms25168665
 </t>
  </si>
  <si>
    <t>https://www.mdpi.com/1422-0067/25/16/8665</t>
  </si>
  <si>
    <t xml:space="preserve">Marroncini, G; Naldi, L ; Martinelli, S; Amedei, A, Gut-Liver-Pancreas Axis Crosstalk in Health and Disease: From the Role of Microbial Metabolites to Innovative Microbiota Manipulating Strategies, 2024 Jul, DOI10.3390/biomedicines12071398
</t>
  </si>
  <si>
    <t>Onisor D, Brusnic O, Banescu C, Carstea C, Sasaran M, Stoian M, Avram C, Boicean A, Boeriu A, Dobru D. miR-155 and miR-21 as Diagnostic and Therapeutic Biomarkers for Ulcerative Colitis: There Is Still a Long Way to Go. Biomedicines. 2024; 12(6):1315. https://doi.org/10.3390/biomedicines12061315</t>
  </si>
  <si>
    <t>https://www.mdpi.com/2227-9059/12/6/1315</t>
  </si>
  <si>
    <t>Catanzaro, R; Marotta, F; Yazdani, A; Sciuto, M, Inflammatory Bowel Disease Therapies and Acute Liver Injury, Toxics, 2024 Jun, DOI10.3390/toxics12060421</t>
  </si>
  <si>
    <t>De Caro, C ; Spagnuolo, R ; Quirino, A ; Mazza, E  ; Carrabetta, F; Maurotti, S; Cosco, C; Bennardo, F  ; Roberti, R ; Russo, E ; Giudice, A ; Pujia, A; Doldo, P  ; Matera, G; Marascio, N , Gut Microbiota Profile Changes in Patients with Inflammatory Bowel Disease and Non-Alcoholic Fatty Liver Disease: A Metagenomic Study, International Journal of Molecular Sciences, 2024 May, DOI10.3390/ijms25105453</t>
  </si>
  <si>
    <t>Vishwakarma, R  Ramakrishnan, K; Rehman, N, Riddling Substitution of "hsa" to "has" in the Enigmatic MicroRNA Nomenclature, Omics-A Journal of Integrative Biology, 2024 Apr, DOI10.1089/omi.2023.0248</t>
  </si>
  <si>
    <t>https://www.liebertpub.com/doi/10.1089/omi.2023.0248</t>
  </si>
  <si>
    <t xml:space="preserve">Guo, ZQ; He, K; Pang, K; Yang, DY ; Lyu, C; Xu, HF  ;Wu, D, Exploring Advanced Therapies for Primary Biliary Cholangitis: Insights from the Gut Microbiota-Bile Acid-Immunity Network, International Journal of Molecular Sciences, 2024 Apr, DOI10.3390/ijms25084321 </t>
  </si>
  <si>
    <t xml:space="preserve">
Abenavoli, L ; Gambardella, ML ; Scarlata, GGM  ; Lenci, I; Baiocchi, L; Luzza, F, The Many Faces of Metabolic Dysfunction-Associated Fatty Liver Disease Treatment: From the Mediterranean Diet to Fecal Microbiota Transplantation, Medicina-Lithuania, 2024 Apr, DOI10.3390/medicina60040563 </t>
  </si>
  <si>
    <t>Belei, O; Basaca, DG; Olariu, L; Pantea, M; Bozgan, D; Nanu, A; Sirbu, I ; Marginean, O; Enatescu, I , The Interaction between Stress and Inflammatory Bowel Disease in Pediatric and Adult Patients, Journal of Clinical Medicine, 2024 Mar, DOI10.3390/jcm13051361</t>
  </si>
  <si>
    <t xml:space="preserve">Boicean, A 1 , 2; Bratu, D 1 , 2; Bacila, C 1; Tanasescu, C 1, 2; Fleaca, RS 1, 2; Mohor, CI 1, 2; Comaniciu, A 1; Baluta, T 1; Roman, MD 1 , 2 ; Chicea, R 1 , 2; Cristian, AN 1 , 2; Hasegan, A 1 , 2 ; Birsan, S  ,2 ; Dura, H 1, 2; Mohor, CI 1 , 2                                                                                      1 County Clin Emergency Hosp Sibiu, Sibiu
2 Lucian Blaga Univ Sibiu, Fac Med, Sibiu </t>
  </si>
  <si>
    <t>Therapeutic Perspectives for Microbiota Transplantation in Digestive Diseases and Neoplasia-A Literature Review, 12(6), 2023, https://www.mdpi.com/2076-0817/12/6/766</t>
  </si>
  <si>
    <t>Wang, HM; Li, S; Zhang, LP ; Zhang, N, The role of fecal microbiota transplantation in type 2 diabetes mellitus treatment, Frontiers in Endocrinology,  2024 Dec, DOI10.3389/fendo.2024.1469165</t>
  </si>
  <si>
    <t>https://www.frontiersin.org/journals/endocrinology/articles/10.3389/fendo.2024.1469165/full</t>
  </si>
  <si>
    <t>Farhan, M Ling, Z; Shah, Z; Islam, S; Alshehri, MH ; Antonescu, E, A multi-layer neural network approach for the stability analysis of the Hepatitis B model, Computational Biology and Chemistry, 2024 Dec, DOI10.1016/j.compbiolchem.2024.108256</t>
  </si>
  <si>
    <t>https://www.sciencedirect.com/science/article/abs/pii/S1476927124002445</t>
  </si>
  <si>
    <t>Shutaywi, M; Shah, Z; Vrinceanu, N ; Jan, R; Deebani, W , Exploring the dynamics of HIV and CD4+ T-cells with non-integer derivatives involving nonsingular and nonlocal kernel, Scientific Reports, 2024 Oct, DOI10.1038/s41598-024-73580-9</t>
  </si>
  <si>
    <t>https://www.nature.com/articles/s41598-024-73580-9</t>
  </si>
  <si>
    <t>Shutaywi, M; Shah, ZH; Jan, RS, A robust study of the dynamics of tumor-immune interaction for public health via fractional framework, European Physical Journal-Special Topics,  2024 Jul, DOI10.1140/epjs/s11734-024-01210-6</t>
  </si>
  <si>
    <t>https://link.springer.com/article/10.1140/epjs/s11734-024-01210-6</t>
  </si>
  <si>
    <t xml:space="preserve">
Deebani, W; Shah, Z; Rooman, M; Khan, NU; Vrinceanu, N; Shutaywi, M,  Computational modelling of micropolar blood-based magnetised hybrid nanofluid flow over a porous curved surface in the presence of artificial bacteria, Frontiers in Chemistry, 2024 Jun, DOI10.3389/fchem.2024.1397066</t>
  </si>
  <si>
    <t>https://www.frontiersin.org/journals/chemistry/articles/10.3389/fchem.2024.1397066/full</t>
  </si>
  <si>
    <t>Shah, ZH ; Sulaiman, M ; Khan, W; Vrinceanu, N  ; Alshehri, MH, Gyrotactic microorganism's and heat transfer analysis of water conveying MHD SWCNT nanoparticles using fourth-grade fluid model over Riga plate, Cases Studies in Thermal Engineering, 2024 Mar, DOI10.1016/j.csite.2024.104119</t>
  </si>
  <si>
    <t>Zaman, T; Shah, ZH; Rooman, M; Khan, W; Garalleh, HA , Computation analysis of unsteady second grade biomagnetic micropolar blood base nanofluid flow with motile gyrotactic microorganisms, International Journal of Modelling and Simulation, 2024 Feb, DOI10.1080/02286203.2024.2315408</t>
  </si>
  <si>
    <t>https://www.tandfonline.com/doi/full/10.1080/02286203.2024.2315408</t>
  </si>
  <si>
    <t>Oprinca G-C, Mohor C-I, Oprinca-Muja A, Hașegan A, Cristian A-N, Fleacă S-R, Boeraș I, Cardoș R, Atasie D, Mihalache M, et al. Unveiling the Pathological Mechanisms of Death Induced by SARS-CoV-2 Viral Pneumonia. Microorganisms. 2024; 12(3):459. https://doi.org/10.3390/microorganisms12030459</t>
  </si>
  <si>
    <t>Hașegan A, Mihai I, Teodoru CA, Matacuta IB, Dura H, Todor SB, Ichim C, Tanasescu D, Grigore N, Bolca CN, et al. Exploring the Challenges of Using Minimal Invasive Surgery to Treat Stress Urinary Incontinence: Insights from a Retrospective Case-Control Study. Diagnostics. 2024; 14(3):323. https://doi.org/10.3390/diagnostics14030323</t>
  </si>
  <si>
    <t xml:space="preserve">
Crisan, RM 1, 2; Bacila, CI 3; Morar, S 3 , 4                                                 1 Lucian Blaga Univ Sibiu, Doctoral Dept, Fac Med, Sibiu
2 Cty Clin Emergency Hosp Sibiu, Forens Dept, Corneliu Coposu Blvd 2-4, Sibiu
3 Lucian Blaga Univ Sibiu, Dent Med &amp; Nursing Dept, Gh Preda Clin Psychiat Hosp, Fac Med, Sibiu                                                                      4 Lucian Blaga Univ Sibiu, Preclin Dept, Fac Med, Sibiu </t>
  </si>
  <si>
    <t>The role of psychological autopsy in investigating a case of atypical suicide in schizophrenia: a case report with a brief review of literature, 12(1), 2022, https://ejfs.springeropen.com/articles/10.1186/s41935-022-00291-5</t>
  </si>
  <si>
    <t>Vintilă BI, Anghel CE, Sava M, Bereanu A-S, Codru IR, Stoica R, Vulcu Mihai A-M, Grama A-M, Cătană AC, Boicean AG, et al. Evaluating Anesthesia Practices, Patient Characteristics, and Outcomes in Electroconvulsive Therapy: A Two-Year Retrospective Study. Journal of Clinical Medicine. 2024; 13(20):6253. https://doi.org/10.3390/jcm13206253</t>
  </si>
  <si>
    <t>Sessa, F; Polito, R; Li Rosi, G; Salerno, M; Esposito, M; Pisanelli, D; Ministeri, F; Messina, A ; Carotenuto, M ; Chieffi, S; Messina, G ; Monda, M, Neurobiology and medico-legal aspects of suicides among older adults: a narrative review, Frontiers in Psychiatry, 2024 Sep, DOI10.3389/fpsyt.2024.1449526</t>
  </si>
  <si>
    <t xml:space="preserve">Iliuta, FP; Manea, MC; Teodorescu, A; Lacau, RM ; Manea, M Mares, AM; Varlam, CI; Ciobanu, CA ; Ciobanu, AM, Predictive factors and symptom severity spectrum in adult schizophrenia: Potential insights for improved management and adequate care, Biomedical Reports, 2024 Sep, DOI10.3892/br.2024.1820 </t>
  </si>
  <si>
    <t xml:space="preserve">
Negrea, MO 1; Neamtu, B 1 , 2, 3; Dobrota, I 1 ; Sofariu, CR 2; Crisan, RM 1; Ciprian, BI 1; Domnariu, CD 1; Teodoru, M 1,                                          1 Lucian Blaga Univ, Fac Med, Sibiu
2 Pediat Clin Hosp Sibiu, Res &amp; Telemed Ctr Neurol Dis Children, Sibiu 
3 Lucian Blaga Univ, Dept Elect Engn &amp; Comp Sci, Fac Engn, Sibiu </t>
  </si>
  <si>
    <t>Causative Mechanisms of Childhood and Adolescent Obesity Leading to Adult Cardiometabolic Disease: A Literature Review, 11(23), 2021, https://www.mdpi.com/2076-3417/11/23/11565</t>
  </si>
  <si>
    <t xml:space="preserve">
Margasoiu, I ; Trandafir, LM; Grigorescu, AG ; Manole, L ; Ghiga, G; Stoleriu, G, THE RELATIONSHIP BETWEEN CHILDHOOD OBESITY AND DENTAL HEALTH. AN OBSERVATIONAL STUDY, Romanian Journal of Oral Rehabilitation, 2024 Sep, DOI10.6261/RJOR.2024.3.16.29</t>
  </si>
  <si>
    <t>https://rjor.ro/the-relationship-between-childhood-obesity-and-dental-health-an-observational-study/</t>
  </si>
  <si>
    <t>Negrea MO, Negrea GO, Săndulescu G, Neamtu B, Solomon A, Popa ML, Stoia O, Domnariu CD, Teodoru M. Assessing Lifestyle Patterns and Their Influence on Weight Status in Students from a High School in Sibiu, Romania: An Adaptation of ISCOLE Questionnaires and the Child Feeding Questionnaire. Nutrients. 2024; 16(10):1532. https://doi.org/10.3390/nu16101532</t>
  </si>
  <si>
    <t xml:space="preserve">
Mihai, I 1; Boicean, A 1; Teodoru, CA 1; Grigore, N 1; Iancu, GM 1; Dura, H 1; Bratu, DG 1; Roman, MD 1 ; Mohor, CI 1; Todor, SB 1; Ichim, C 1;  Matacuta, IB 1, Bacila, C 1; Bacalbasa, N 2 ; Bolca, CN 3; Hasegan, A 1                 1 Lucian Blaga Univ Sibiu, Fac Med, Sibiu 
2 Univ Med &amp; Pharm Carol Davila, Fac Med, Bucharest
3 Univ Sherbrooke, Surg Dept, Sherbrooke</t>
  </si>
  <si>
    <t>Laparoscopic Adrenalectomy: Tailoring Approaches for the Optimal Resection of Adrenal Tumors, 13(21), https://www.mdpi.com/2075-4418/13/21/3351</t>
  </si>
  <si>
    <t>Mihai I, Dura H, Teodoru CA, Todor SB, Ichim C, Grigore N, Mohor CI, Mihetiu A, Oprinca G, Bacalbasa N, et al. Intraoperative Ultrasound: Bridging the Gap between Laparoscopy and Surgical Precision during 3D Laparoscopic Partial Nephrectomies. Diagnostics. 2024; 14(9):942. https://doi.org/10.3390/diagnostics14090942</t>
  </si>
  <si>
    <t xml:space="preserve">Stanchev, PE; Dimitrova, M; Makakova, D  ; Tilov, B, Exploring the Differential Diagnosis of Adrenal Adenoma in the Context of Situs Ambiguous: A Clinical Case Study, Medicina-Lithuania, 2024 Dec, DOI10.3390/medicina60122010
 </t>
  </si>
  <si>
    <t xml:space="preserve">Feciche, BO; Barbos, V; Big, A ; Porav-Hodade, D ; Cumpanas, AA; Latcu, SC; Zara, F; Barb, AC; Dumitru, CS; Cut, TG ; Ismail, H ; Novacescu, D, Posterior Retroperitoneal Laparoscopic Adrenalectomy: An Anatomical Essay and Surgical Update, Cancers, 2024 Nov, DOI10.3390/cancers16223841 </t>
  </si>
  <si>
    <t>Chen, MM ; Zhuang, YN; Weng, ZC; Zhuang, JJ ; Chen, LY, Nursing care during management of recurrent pheochromocytoma: A case study,  Nursing in Critical Care, 2024 Oct, DOI10.1111/nicc.13165</t>
  </si>
  <si>
    <t xml:space="preserve">
Yan, W; Luo, X; Gao, QJ; Chen, BF; Ye, H, Analysis of Body Mass Index and Clinicopathological Factors in Patients with Papillary Thyroid Carcinoma, Diabetes Metabolic Syndrome and Obesity, 2024, DOI10.2147/DMSO.S453468</t>
  </si>
  <si>
    <t xml:space="preserve">Tanasescu, D 1; Moisin, A 2, 9; Fleaca, R 2, 3; Popa, C 4; Bacila, C 5, 6; Mohor, C 2, 6; Gherman, CD 7; Gaspar, B 8; Tanasescu, C 2, 3                        1 Lucian Blaga Univ Sibiu, Dept Dent &amp;Nurisng, Sibiu
2 Sibiu Cty Emergency Clin Hosp, Dept Surg Sibiu 
3 Lucian Blaga Univ Sibiu, Fac Med, Clin Surg Dept, Sibiu
4 Sibiu Cty Emergency Clin Hosp, Dept Radiol&amp;MEd Imaging 
5 Dr. Gheorghe Preda Clin HospPsychiat , Sibiu
6  Lucian Blaga Univ Sibiu, Preclin Dept, Sibiu
7 Iuliu HAtieganu Univ Med&amp;Pharm Cluj NApoca Cty Emergency Clin Hosp, Dept Surg, Cluj NApoca 
8 Carol Davila Univ MEd &amp;Pharm Dept Surg &amp; PHARM,Bucharest
9 Sibiu Cty Emergency Clin Hosp, Dept Surg, Sibiu </t>
  </si>
  <si>
    <t xml:space="preserve">Modern therapeutic options in diabetic foot ulcer, 9(2), 2022, https://www.mdpi.com/2392-7674/9/2/32
</t>
  </si>
  <si>
    <t>Șiancu P, Oprinca G-C, Vulcu A-C, Pătran M, Croitoru AE, Tănăsescu D, Bratu D, Boicean A, Tănăsescu C. The Significance of C-Reactive Protein Value and Tumor Grading for Malignant Tumors: A Systematic Review. Diagnostics. 2024; 14(18):2073. https://doi.org/10.3390/diagnostics14182073</t>
  </si>
  <si>
    <t xml:space="preserve">Puscasu, A ; Bobirca, F; Bolocan, A; Daniel, I ; Andronic, O; Paduraru, DN, Pathophysiological mechanisms of type 2 diabetes mellitus involved in acute mesenteric ischemia, Journal of Mind and Medical Sciences, 2024, DOI10.22543/2392-7674.1519
</t>
  </si>
  <si>
    <t>https://www.mdpi.com/2392-7674/11/2/38</t>
  </si>
  <si>
    <t xml:space="preserve">Cretoiu, SM; Iancu, MA; Condur, LM; Salmen, T ; Steriu, A; Stanescu, AMA; Eremia, IA; Olariu, CM  ; Cinteza, EE; Diaconu, CC, Management of macrovascular diabetic complications: a single-center case series analysis of consecutively attending patients in primary care, Journal of Mind and Medical Sciences, 2024, DOI10.22543/2392-7674.1451
</t>
  </si>
  <si>
    <t>https://www.mdpi.com/2392-7674/11/1/15</t>
  </si>
  <si>
    <t>Modern therapeutic options in diabetic foot ulcer, 9(2), 2022, https://www.mdpi.com/2392-7674/9/2/32</t>
  </si>
  <si>
    <t xml:space="preserve">
Paius, CT; Constantin, VD; Carap, A; Tarus, A, Assessing mid to long term amputation-free survival rates in chronic limb-threatening ischemia; a study of hybrid vascular techniques, Journal of Mind and Medical Sciences, 2024, DOI10.22543/2392-7674.1496</t>
  </si>
  <si>
    <t>https://www.mdpi.com/2392-7674/11/1/17</t>
  </si>
  <si>
    <t>Crisan, RM (Crisan, Roxana-Mihaela) [1] , [2] ; Bacila, CI (Bacila, Ciprian Ionut) [3] ; Neamtu, B (Neamtu, Bogdan) [4] , [5] ; Cristian, AN (Cristian, Adrian Nicolae) [2] , [6] ; Topîrcean, E (Topircean, Elena) [2] , [6] ; Popescu, A (Popescu, Adriana) [4] ; Morar, S (Morar, Silviu) [2] , [6] 1 Lucian Blaga Univ Sibiu, Fac Med, Doctoral Dept, Sibiu 550024, Romania
2 Cty Clin Emergency Hosp Sibiu, Forens Dept, Corneliu Coposu Blvd 2, Sibiu 550245, Romania
3 Lucian Blaga Univ Sibiu, Gh Preda Clin Pshychiatry Hosp, Fac Med, Dent Med &amp; Nursing Dept, Sibiu 550024, Romania
4 Lucian Blaga Univ Sibiu, Clin Dept, Fac Med, Sibiu 550024, Romania
5 Pediat Clin Hosp Sibiu, Res Dept, Pediat Clin, Sibiu 550166, Romania
6 Lucian Blaga Univ Sibiu, Fac Med, Preclin Dept, Sibiu 550024, Romania</t>
  </si>
  <si>
    <t>Psychological Autopsy and Forensic Considerations in Completed Suicide of the SARS-CoV-2 Infected Patients. A Case Series and Literature Review. Applied Sciences. 2021; 11(23):11547. https://doi.org/10.3390/app112311547</t>
  </si>
  <si>
    <t xml:space="preserve">Boicean, A 1; Bratu, D 1; Fleaca, SR 1 ; Vasile, G 2; Shelly, L 2; Birsan, S 1 ; Bacila, C 1; Hasegan, A 1                                                                           1 Lucian Blaga Univ Sibiu, Fac Med, Sibiu 
2 Cty Clin Emergency Hosp Sibiu, Sibiu </t>
  </si>
  <si>
    <t>Exploring the Potential of Fecal Microbiota Transplantation as a Therapy in Tuberculosis and Inflammatory Bowel Disease, 12(9), 2023, https://www.mdpi.com/2076-0817/12/9/1149</t>
  </si>
  <si>
    <t xml:space="preserve">
Li, MT; Tong, F; Wu, B; Dong, XR, Radiation-Induced Brain Injury: Mechanistic Insights and the Promise of Gut-Brain Axis Therapies, Brain Sciences, 2024 Dec, DOI10.3390/brainsci14121295 </t>
  </si>
  <si>
    <t>https://www.mdpi.com/2076-3425/14/12/1295</t>
  </si>
  <si>
    <t xml:space="preserve">
He, YH; Wang, K; Su, NR; Yuan, CS; Zhang, NS ; Hu, XY; Fu, YH; Zhao, F,  Microbiota-gut-brain axis in health and neurological disease: Interactions between gut microbiota and the nervous system, Journal of Cellular and Molecular Medicine, 2024 Sep, DOI10.1111/jcmm.70099</t>
  </si>
  <si>
    <t>https://onlinelibrary.wiley.com/doi/10.1111/jcmm.70099</t>
  </si>
  <si>
    <r>
      <rPr>
        <rFont val="Arial Narrow"/>
        <color theme="1"/>
        <sz val="10.0"/>
      </rPr>
      <t xml:space="preserve">
Marcu, GM 1, 2, 3; Szekely-Copindean, RD 3, 4; Radu, AM 1, 3; Bucuta, M 1, 5; Fleaca, RS 6; Tanasescu, C 6; Roman, MD 6; Boicean, A 6; Bacila, CI 3, 6                                                                                                                         1 Lucian Blaga Univ Sibiu, Dept Psychol, Sibiu
2 Carol Davila Univ Med &amp; Pharm, Fac Med, Bucharest
3 Clin Psychiat Hosp Dr Gh Preda, Sci Collect Res Neurosci, Sibiu
</t>
    </r>
    <r>
      <rPr>
        <rFont val="Arial Narrow"/>
        <color rgb="FFFF0000"/>
        <sz val="10.0"/>
      </rPr>
      <t>4 Romanian Acad, Dept Social &amp; Human Res, Cluj Napoca</t>
    </r>
    <r>
      <rPr>
        <rFont val="Arial Narrow"/>
        <color theme="1"/>
        <sz val="10.0"/>
      </rPr>
      <t xml:space="preserve">
5 Lucian Blaga Univ Sibiu, Ctr Psychol Res, Sibiu
6 Lucian Blaga Univ Sibiu, Fac Med, Sibiu</t>
    </r>
  </si>
  <si>
    <t>Resting-state frontal, frontlateral, and parietal alpha asymmetry: A pilot study examining relations with depressive disorder type and severity, 14, 2023, https://www.frontiersin.org/journals/psychology/articles/10.3389/fpsyg.2023.1087081/full</t>
  </si>
  <si>
    <t xml:space="preserve">
Ejaz, O; Hasan, MA; Ashraf, M ; Qazi, SA, Brain Insights and Resolution of Youth Depression through Neurotechnology, Clinical EEG and Neurosciences, 2024 Dec, DOI10.1177/15500594241304512</t>
  </si>
  <si>
    <t>https://journals.sagepub.com/doi/10.1177/15500594241304512?icid=int.sj-abstract.citing-articles.2</t>
  </si>
  <si>
    <t xml:space="preserve">
Marcu, GM 1, 2, 3; Szekely-Copindean, RD 3, 4; Radu, AM 1, 3; Bucuta, M 1, 5; Fleaca, RS 6; Tanasescu, C 6; Roman, MD 6; Boicean, A 6; Bacila, CI 3, 6                                                                                                                         1 Lucian Blaga Univ Sibiu, Dept Psychol, Sibiu
2 Carol Davila Univ Med &amp; Pharm, Fac Med, Bucharest
3 Clin Psychiat Hosp Dr Gh Preda, Sci Collect Res Neurosci, Sibiu
4 Romanian Acad, Dept Social &amp; Human Res, Cluj Napoca
5 Lucian Blaga Univ Sibiu, Ctr Psychol Res, Sibiu
6 Lucian Blaga Univ Sibiu, Fac Med, Sibiu</t>
  </si>
  <si>
    <t>Scho, S; Brüchle, W ; Schneefeld, J; Rosenkranz, K, Enhancing neuroplasticity in major depression: A novel 10 Hz-rTMS protocol is more effective than iTBS, Journal of Affective Disorders, 2024 Dec, DOI10.1016/j.jad.2024.08.166</t>
  </si>
  <si>
    <t>https://www.sciencedirect.com/science/article/pii/S0165032724014009</t>
  </si>
  <si>
    <t>Marcu, GM 1, 2, 3; Szekely-Copindean, RD 3, 4; Radu, AM 1, 3; Bucuta, M 1, 5; Fleaca, RS 6; Tanasescu, C 6; Roman, MD 6; Boicean, A 6; Bacila, CI 3, 6                                                                                                                         1 Lucian Blaga Univ Sibiu, Dept Psychol, Sibiu
2 Carol Davila Univ Med &amp; Pharm, Fac Med, Bucharest
3 Clin Psychiat Hosp Dr Gh Preda, Sci Collect Res Neurosci, Sibiu
4 Romanian Acad, Dept Social &amp; Human Res, Cluj Napoca
5 Lucian Blaga Univ Sibiu, Ctr Psychol Res, Sibiu
6 Lucian Blaga Univ Sibiu, Fac Med, Sibiu</t>
  </si>
  <si>
    <t xml:space="preserve">Yang, CY; Lee, HM, Effects of the Hyperparameters on CNNs for MDD Classification Using Resting-State EEG, Electronics, 2024 Jan, DOI10.3390/electronics13010186 </t>
  </si>
  <si>
    <t>Marcu, GM 1, 2, 3; Radu, AM 1, 4; Bucuta, MD 1; Fleaca, RS 5; Tanasescu, C 5; Roman, MD 5; Boicean, A 5; Bacila, CI 2, 5                                  1 Lucian Blaga Univ Sibiu, Fac Social Sci &amp; Humanities, Dept Psychol, Sibiu 
2 Clin Psychiat Hosp Dr Gheorghe Preda, Collect Sci Res Neurosci, Sibiu 
3 Carol Davila Univ Med &amp; Pharm, Div Physiol &amp; Neurosci, Bucharest 
4 West Univ Timisoara, Fac Sociol &amp; Psychol, Psychol Dept, Timisoara 
5 Lucian Blaga Univ Sibiu, Fac Med, Sibiu 550169, Romania</t>
  </si>
  <si>
    <t>Cognitive and Behavioral Factors Predicting the Decision to Vaccinate against COVID-19 in Clinical Psychiatric Population-A Cross-Sectional Survey, 11(2), 2023, https://www.mdpi.com/2076-393X/11/2/441</t>
  </si>
  <si>
    <t>Santos, GRD; Ribeiro, CJN; dos Santos, JFC Jr; Almeida, VS; Nascimento, RDD; Barreto, NMPV ; de Sousa, AR ; Bezerra-Santos, M ; Cepas, LA; Fernandes, APM; Mendes, IAC; dos Santos, AG Jr ; Maronesi, MLP; de Sousa, AFL, Mpox Vaccine Hesitancy Among Brazilian Men Who Have Sex with Men: A National Cross-Sectional Study, Vaccines, 2024 Nov, DOI10.3390/vaccines12111229</t>
  </si>
  <si>
    <t>Bosnjak, MC; Kuljancic, D; Vejnovic, AM; Hinic, D; Knezevic, V; Ratkovic, D; Bosic, V; Vasic, V; Sakic, B ; Segan, D; Savic, P; Abazovic, M; Comic, M; Siladji, D  ; Simic-Panic, D; Poledica, OI, Rates of Vaccination against COVID-19 in Psychiatric Outpatients, Journal of Personalized Medicine, 2024 Jul, DOI10.3390/jpm14070748</t>
  </si>
  <si>
    <t>Mohor, CI (Mohor, Cosmin Ioan) [1] ; Fleaca, SR (Fleaca, Sorin Radu) [2] ; Muja, AO (Muja, Alexandra Oprinca) [1] ; Oprinca, GC (Oprinca, George Calin) [1] ; Roman, MD (Roman, Mihai Dan) [2] ; Chicea, R (Chicea, Radu) [2] ; Boicean, AG (Boicean, Adrian Gheorghe) [3] ; Dura, H (Dura, Horatiu) [1] ; Tanasescu, C (Tanasescu, Ciprian) [2] ; Ion, NCI (Ion, Nicolas Catalin Ionut) [2] ; Faur, M (Faur, Mihai) [2] ; Bacila, CI (Bacila, Ciprian Ionut) [3] ; Batar, F (Batar, Florina) [3] ; Mohor, CI (Mohor, Calin Ilie) [1]. 1 Lucian Blaga Univ Sibiu, Fac Med, Dept Basic Sci, Sibiu 550024, Romania
2 Lucian Blaga Univ Sibiu, Fac Med, Dept Surg, Sibiu 550024, Romania
3 Lucian Blaga Univ Sibiu, Fac Med, Dept Med, Sibiu 550024, Romania</t>
  </si>
  <si>
    <t>A Rare Case of Polysplenia Syndrome Associated with Severe Cardiac Malformations and Congenital Alveolar Dysplasia in a One-Month-Old Infant: A Complete Macroscopic and Histopathologic Study. Journal of Cardiovascular Development and Disease. 2022; 9(5):135. https://doi.org/10.3390/jcdd9050135</t>
  </si>
  <si>
    <t>Oprinca GC, Mohor C-I, Bereanu A-S, Oprinca-Muja L-A, Bogdan-Duică I, Fleacă SR, Hașegan A, Diter A, Boeraș I, Cristian AN, et al. Detection of SARS-CoV-2 Viral Genome and Viral Nucleocapsid in Various Organs and Systems. International Journal of Molecular Sciences. 2024; 25(11):5755. https://doi.org/10.3390/ijms25115755</t>
  </si>
  <si>
    <r>
      <rPr>
        <rFont val="Arial Narrow"/>
        <color theme="1"/>
        <sz val="10.0"/>
      </rPr>
      <t>Marcu, GM 1, 2; Dumbrava, A 3, 4; Bacila, IC 5, 6; Szekely-Copîndean, RD 5, 7; Zagrean, AM 1                                                                                      1 Carol Davila Univ Med &amp; Pharm, Dept Funct Sci, Div Physiol &amp; Neurosci, Bucharest
2 Lucian Blaga Univ Sibiu, Dept Psychol, Sibiu
3 George IM Georgescu Cardiovasc Dis, Iasi
4 Alexandru Ioan Cuza Univ, Iasi
5 Dr Gheorghe Preda Clin Psychiat Hosp, Sci Res Grp Neurosci, Sibiu
6 Lucian Blaga Univ Sibiu Romania, Fac Med, Sibiu
7</t>
    </r>
    <r>
      <rPr>
        <rFont val="Arial Narrow"/>
        <color rgb="FFFF0000"/>
        <sz val="10.0"/>
      </rPr>
      <t xml:space="preserve"> Romanian Acad, Dept Social &amp; Human Res, Cluj Napoca Branch, Cluj Napoca</t>
    </r>
  </si>
  <si>
    <t>Increasing Value and Reducing Waste of Research on Neurofeedback Effects in Post-traumatic Stress Disorder: A State-of-the-Art-Review, 49(1), 2023, https://link.springer.com/article/10.1007/s10484-023-09610-5</t>
  </si>
  <si>
    <t xml:space="preserve">Krause, F; Linden, DEJ ; Hermans, EJ, Getting stress-related disorders under control: the untapped potential of neurofeedback, Trends in Neurosciences, 2024 Oct, DOI10.1016/j.tins.2024.08.007 </t>
  </si>
  <si>
    <t>https://www.sciencedirect.com/science/article/abs/pii/S0166223624001504</t>
  </si>
  <si>
    <t xml:space="preserve">Roman, MD 1 ; Fleaca, SR 1 ; Mohor, CI 1; Bacila, C 2; Bratu, D 1 ; Teodoru, A 1; Bocea, BA 1; Boicean, AG 2                                                   1 Univ Lucian Blaga Sibiu, Fac Med, Surg Dept, Sibiu 
2 Univ Lucian Blaga Sibiu, Fac Med, Med Dept, Sibiu </t>
  </si>
  <si>
    <t xml:space="preserve">Extraction of Broken Interlocking Tibial Nails: A Review of Surgical Techniques and Practical Management, 13(3), 2023, https://www.mdpi.com/2076-3417/13/3/1645
</t>
  </si>
  <si>
    <t xml:space="preserve">
Zhu, ZT; Huang, F; Zhao, Y; Li, CP; Wei, HR; Liu, G ; Shao, YT; Jia, MH , Multi-Objective Optimization Study of Annular Fluid Flow Structure in Cordless Core Drilling Tools, Applied Sciences-Basel, 2024 Aug, DOI10.3390/app14167200</t>
  </si>
  <si>
    <t>Bocea B-A, Catrina B-I, Roman M-D, Ion NCI, Fleaca SR, Mohor C-I, Raluca AO, Moga S-I, Mihaila RG. Incidence of Subclinical Deep Vein Thrombosis after Total Hip and Knee Arthroplasty Is Not Correlated with Number of Tranexamic Acid Doses. Journal of Clinical Medicine. 2024; 13(13):3834. https://doi.org/10.3390/jcm13133834</t>
  </si>
  <si>
    <t xml:space="preserve">
Tanasescu, D 1, 2; Sabau, D 3, 4; Moisin, A 3; Gherman, C 5, 6 ; Fleaca, R 3, 4; Bacila, C 1, 7; Mohor, C 3 , 8; Tanasescu, C 2, 3 , 4                               1 Lucian Blaga Univ Sibiu, Fac Gen Med, Dept Nursing &amp; Dent, Sibiu 
2 Proctoven Clin, Sibiu 550112
3 Sibiu Cty Emergency Univ Clin Hosp, Dept Surg, Sibiu 
4 Lucian Blaga Univ Sibiu, Fac Gen Med, Surg Clin Dept, Sibiu 
5 Cluj Napoca Cty Emergency Clin Hosp, Dept Surg 2, Cluj Napoca 
6 Iuliu Hatieganu Univ Med &amp; Pharm, Fac Gen Med, Surg Clin Dept, Cluj Napoca 
7 Clin Hosp Psychiat Dr Gheorghe Preda, Sibiu
8 Lucian Blaga Univ Sibiu, Fac Gen Med, Preclin Dept, Sibiu </t>
  </si>
  <si>
    <t>Risk assessment of amputation in patients with diabetic foot, 25(1), 2023, https://www.mdpi.com/2076-3417/14/16/7200</t>
  </si>
  <si>
    <t xml:space="preserve">
Li, MW; Wei, MY; Han, BR; Wu, HJ, International Journal of Diabetes in Developing Countries, 2024 Sep, DOI10.1007/s13410-023-01270-9 </t>
  </si>
  <si>
    <t>https://link.springer.com/article/10.1007/s13410-023-01270-9</t>
  </si>
  <si>
    <t>Marcu, GM (Marcu, Gabriela Mariana) [1] , [2] , [3] ; Bacila, CI (Bacila, Ciprian Ionut) [3] , [4] ; Zagrean, AM (Zagrean, Ana-Maria) [1] 1 Carol Davila Univ Med &amp; Pharm, Div Physiol &amp; Neurosci, Bucharest 020021, Romania
2 Lucian Blaga Univ Sibiu, Fac Social Sci &amp; Humanities, Dept Psychol, Sibiu 550201, Romania
3 Clin Psychiat Hosp Dr Gheorghe Preda, Collect Sci Res Neurosci, Sibiu 550082, Romania
4 Lucian Blaga Univ Sibiu, Fac Med, Sibiu 550169, Romania</t>
  </si>
  <si>
    <t>Temporal–Posterior Alpha Power in Resting-State Electroencephalography as a Potential Marker of Complex Childhood Trauma in Institutionalized Adolescents. Brain Sciences. 2024; 14(6):584. https://doi.org/10.3390/brainsci14060584</t>
  </si>
  <si>
    <t>Marcu GM, Szekely-Copîndean RD, Zăgrean AM. Shared Psychophysiological Electroencephalographic Features in Maltreated Adolescent Siblings and Twins: A Case Report. Cureus. 2024 Jun 27;16(6):e63269. doi: 10.7759/cureus.63269. PMID: 39070317; PMCID: PMC11282483.</t>
  </si>
  <si>
    <t>https://pubmed.ncbi.nlm.nih.gov/39070317/</t>
  </si>
  <si>
    <t>Lavinia Duică, Elisabeta Antonescu, Mihail Pîrlog, Traian Purnichi, Julianna Szakacs, Maria Totan, Bogdan Ioan Vintilă , Cernușcă-Mițariu Mihaela, Cernușcă-Mițariu Sebastian, Ștețiu Andreea, Boța Gabriela, Bereanu Alina, Manea Marilena Minodora</t>
  </si>
  <si>
    <t>CLINICAL AND BIOCHEMICAL CORRELATIONS OF AGGRESSION IN YOUNG PATIENTS WITH MENTAL DISORDERS</t>
  </si>
  <si>
    <t>Najafzadeh, M.J., Ghazanfari Pour, S. and Divsalar, P. (2023), "Aggression in schizophrenia, bipolar and major depression disorder", Journal of Aggression, Conflict and Peace Research, Vol. ahead-of-print No. ahead-of-print. https://doi.org/10.1108/JACPR-11-2022-0756</t>
  </si>
  <si>
    <t>https://1510q7a4z-y-https-www-webofscience-com.z.e-nformation.ro/wos/woscc/full-record/WOS:000913573800001</t>
  </si>
  <si>
    <t>WoS, SCOPUS</t>
  </si>
  <si>
    <t>MIHAI BURLIBAŞA, ANDREEA ANGELA ŞTEŢIU, DRAGOȘ GEORGE MARINESCU, MIRCEA ŞTEŢIU, ANCA RĂDUCANU, ANCA TEMELCEA, NARCIS MARCOV, VIOREL ȘTEFAN PERIEANU, LUMINIȚA OANCEA, NICOLETA MĂRU, CAMELIA IONESCU, MĂDĂLINA MALIȚA, MIHAI DAVID, RADU COSTEA, GABRIELA TĂNASE, LAURA STEF, GABRIELA BOTA, MIHAELA ROMANITA GLIGOR, CARMEN DOMNARIU, BOGDAN PAVAL, LORELAI GEORGETA SFARGHIU, ILEANA IONESCU</t>
  </si>
  <si>
    <t>Finite element method analysis of the stress induced upon the dental implant by the mastication process</t>
  </si>
  <si>
    <t>Zielinski, R (Zielinski, Rafal); Sowinski, J (Sowinski, Jerzy); Piechaczek, M (Piechaczek, Martyna); Okulski, J (Okulski, Jakub); Kozakiewicz, M (Kozakiewicz, Marcin). Finite Element Analysis of Subperiosteal Implants in Edentulism-On the Basis of the MaI Implant® by Integra Implants®. MATERIALS 16:23 DOI10.3390/ma16237466</t>
  </si>
  <si>
    <t>https://1510qdj3d-y-https-www-webofscience-com.z.e-nformation.ro/wos/woscc/full-record/WOS:001117502700001</t>
  </si>
  <si>
    <t>Ruxandra Sfeatcu1, Mihaela Cernuşcă-Miţariu2*, Camelia Ionescu1, Mihai Roman2, Sebastian Cernuşcă-Miţariu2, Liliana Coldea2, Gabriela Bota2 și Claudia Camellia Burcea1    1 Universitatea de Medicină și Farmacie Carol Davila București, 2 Universitatea Lucian Blaga Sibiu, Facultatea de Medicină</t>
  </si>
  <si>
    <t>THE CONCEPT OF WELLBEING IN RELATION TO HEALTH AND QUALITY OF LIFE</t>
  </si>
  <si>
    <t>Exploring the Factors Creating Happiness with Nursing Staff: The Mediating Effect of Life Satisfaction, Lin Haiyun; Tao Yue; Hu Huihui; Lin Haizhen; American Journal of Health Behavior</t>
  </si>
  <si>
    <t>https://www.ingentaconnect.com/content/png/ajhb/2023/00000047/00000003/art00008</t>
  </si>
  <si>
    <t>Promoting the Well-Being of Supervisors for Sustainable Early Childhood Development in an Informal Settlement, Ncamisile P. MthiyaneI; Dipolelo MalemaII; Nompumelelo Madonda, Educational Research for Social Change
On-line version ISSN 2221-4070</t>
  </si>
  <si>
    <t>https://scielo.org.za/scielo.php?pid=S2221-40702023000100006&amp;script=sci_arttext</t>
  </si>
  <si>
    <t>WORKPLACE SPIRITUALITY, SPIRITUAL CLIMATE AND PATIENT SAFETY CULTURE, Małgorzata Zdzisława Wiśniewska, European Journal of Science and Theology</t>
  </si>
  <si>
    <t>http://www.ejst.tuiasi.ro/Files/102/6_Wisniewska.pdf</t>
  </si>
  <si>
    <t>The Importance of Body Posture in Adolescence and its Relationship with Overall Well-being, Sharma Sachi; Rawat Vikas, Indian Journal of Medical Specialities</t>
  </si>
  <si>
    <t>https://journals.lww.com/imsp/fulltext/2023/14040/the_importance_of_body_posture_in_adolescence_and.3.aspx</t>
  </si>
  <si>
    <t>Malajowicz, AB (Malajowicz, Anna Barwinska) [1] ; Knapková, M (Knapkova, Miroslava) [2] ; Szczotka, K (Szczotka, Krzysztof) [3] ; Martinkovicová, M (Martinkovicova, Miriam) [2] ; Pyrek, R (Pyrek, Radoslaw) [1] Energy Efficiency Policies in Poland and Slovakia in the Context of Individual Well-Being. ENERGIES Volume16Issue1
DOI10.3390/en16010116.</t>
  </si>
  <si>
    <t>https://1510qkpjp-y-https-www-webofscience-com.z.e-nformation.ro/wos/woscc/full-record/WOS:000910465200001</t>
  </si>
  <si>
    <t>Sustainable wellbeing education in maritime universities. Ozdemir, Pinar
Maritime Wellbeing. ISBN 979-889113004-3, 979-888697963-3. Pages 87 - 10430 August 2023</t>
  </si>
  <si>
    <t>https://15109kpm8-y-https-www-scopus-com.z.e-nformation.ro/record/display.uri?eid=2-s2.0-85172685595&amp;origin=resultslist&amp;sort=plf-f&amp;src=s&amp;citedAuthorId=55604239600&amp;imp=t&amp;sid=bdd1fba26d8b511d9174e7ea7f42e9b0&amp;sot=cite&amp;sdt=cite&amp;cluster=scopubyr%2c%222023%22%2ct&amp;sl=0&amp;relpos=2&amp;citeCnt=0&amp;searchTerm=</t>
  </si>
  <si>
    <t>Bhadra, Subhasis. Community-based psychosocial support: A process for the protection of vulnerable populations during covid-19. Mental Health and Psychosocial Support during the COVID-19 Response: An OverviewPages 47 - 732 June 2023</t>
  </si>
  <si>
    <t>https://15109kpm8-y-https-www-scopus-com.z.e-nformation.ro/record/display.uri?eid=2-s2.0-85162173755&amp;origin=resultslist&amp;sort=plf-f&amp;src=s&amp;citedAuthorId=55604239600&amp;imp=t&amp;sid=bdd1fba26d8b511d9174e7ea7f42e9b0&amp;sot=cite&amp;sdt=cite&amp;cluster=scopubyr%2c%222023%22%2ct&amp;sl=0&amp;relpos=3&amp;citeCnt=0&amp;searchTerm=</t>
  </si>
  <si>
    <t>Sariningsih, Y., Albert, W.K.G., Mariane, I.. STRATEGY TO IMPROVE KPM'S START-UP BUSINESS CREATIVITY IN THE CONTEXT OF SOCIAL ENTREPRENEURSHIP PROGRAM | [ESTRATÉGIA PARA MELHORAR A CRIATIVIDADE EMPRESARIAL INICIAL DA KPM NO CONTEXTO DO PROGRAMA DE EMPREENDEDORISMO SOCIAL]. International Journal of Professional Business Review
8(4), pp. 1-27 202310.26668/businessreview/2023.v8i4.590</t>
  </si>
  <si>
    <t>https://openaccessojs.com/JBReview/article/view/590</t>
  </si>
  <si>
    <t>Ifelunni, C.O., Ede, M.O. &amp; Okeke, C.I. Rational emotive intervention for work-family conflict and female primary school teachers’ well-being. Curr Psychol 42, 26173–26186 (2023). https://doi.org/10.1007/s12144-022-03704-9</t>
  </si>
  <si>
    <t>https://1510gkpn1-y-https-link-springer-com.z.e-nformation.ro/article/10.1007/s12144-022-03704-9#Bib1</t>
  </si>
  <si>
    <t>Mikušová, M., Raguž, I. V., &amp; Horváthová, P. (2023). Economic and social aspects of three generations’ well-being. Czech study. Economic Research-Ekonomska Istraživanja, 36(1). https://doi.org/10.1080/1331677X.2022.2106263</t>
  </si>
  <si>
    <t>https://1511mkpr5-y-https-www-tandfonline-com.z.e-nformation.ro/doi/full/10.1080/1331677X.2022.2106263</t>
  </si>
  <si>
    <t>Zablan, K., Melvin, G., &amp; Hayley, A. (2023). Older Adult Companion Animal-Owner Wellbeing During the COVID-19 Pandemic: A Qualitative Exploration. Anthrozoös, 36(2), 237–256. https://doi.org/10.1080/08927936.2022.2125198</t>
  </si>
  <si>
    <t>https://1511mkpr5-y-https-www-tandfonline-com.z.e-nformation.ro/doi/full/10.1080/08927936.2022.2125198</t>
  </si>
  <si>
    <t>ELISABETA ANTONESCU,GABRIELA BOTA, BOGDAN SERB, DITER ATASIE, CRISTINA DAHM TATARU, MARIA TOTAN1,LAVINIA DUICA1,SINZIANA CALINA SILISTEANU, JULIANNA SZAKACS, OANA CRISTINA ARGHIR, IOAN OSWALD, MARINELA MINODORA MANEA</t>
  </si>
  <si>
    <t>Study of the Total Serum Concentration of Serrum Ionized Magnesium
in Children and Adolescents from Sibiu Area</t>
  </si>
  <si>
    <t>Prevalence of osteoporosis and risk factors in different age
categories in adult women, Elena Vizitiu 1 , Andrei-Ioan Costea 2*, Sînziana-Călina Silişteanu 2*</t>
  </si>
  <si>
    <t>https://bioclima.ro/Balneo627.pdf</t>
  </si>
  <si>
    <t>Omer, MM (Omer, Mazen M.) [1] ; Moyo, T (Moyo, Tirivavi) [2] ; Al-Otaibi, A (Al-Otaibi, Ali) [3] ; Alawag, AM (Alawag, Aawag Mohsen) [4] ; Alias, AR (Alias, Ahmad Rizal) [5] ; Rahman, RA (Rahman, Rahimi A.) [6] , [7]. Critical factors affecting workplace well-being at construction sites across countries with different income levels. CONSTRUCTION INNOVATION-ENGLAND</t>
  </si>
  <si>
    <t>Ruxandra Sfeatcu1, Mihaela Cernuşcă-Miţariu2*, Camelia Ionescu1, Mihai Roman2, Sebastian Cernuşcă-Miţariu2, Liliana Coldea2, Gabriela Bota2 și Claudia Camellia Burcea1    1 Universitatea de Medicină și Farmacie Carol Davila București, 2 Universitate</t>
  </si>
  <si>
    <t>Mortensen, SR (Mortensen, Sofie Rath) [1] , [2] , [8] ; Grontved, A (Grontved, Anders) [1] ; Brond, JC (Brond, Jan Christian) [1] ; Ried-Larsen, M (Ried-Larsen, Mathias) [1] , [3] ; Petersen, TL (Petersen, Therese Lockenwitz) [2] , [4] ; Jorgensen, LB (Jorgensen, Lars Bo) [2] , [5] , [6] ; Jepsen, R (Jepsen, Randi) [4] ; Tang, LH (Tang, Lars Hermann) [2] , [7] ; Skou, ST (Skou, Soren T.) [2] , [5]. Sedentary activity, sedentary bouts, and patterns of total daily sedentary activity, and their relationship with stress and well-being in individuals with diabetes and prediabetes: The Lolland-Falster Health Study. MENTAL HEALTH AND PHYSICAL ACTIVITY</t>
  </si>
  <si>
    <t>https://1510q2psb-y-https-www-webofscience-com.z.e-nformation.ro/wos/woscc/full-record/WOS:001204050500001</t>
  </si>
  <si>
    <t>Wdowicka, M (Wdowicka, Magdalena) [1] ; Mierzejewska, L (Mierzejewska, Lidia) [1] ; Szejnfeld, M (Szejnfeld, Marta) [1] ; Modrzewski, B (Modrzewski, Bogusz) [1] ; Sikorska-Podyma, K (Sikorska-Podyma, Kamila) [1] ; Wronkowski, A (Wronkowski, Adam) [1] ; Lechowska, E (Lechowska, Ewa) [2]. How to Create Healthy, Stress-Resilient Post-Pandemic Cities. SUSTAINABILITY</t>
  </si>
  <si>
    <t>https://1510q2psb-y-https-www-webofscience-com.z.e-nformation.ro/wos/woscc/full-record/WOS:001219892000001</t>
  </si>
  <si>
    <t>Totan, M (Totan, Maria) [1] , [2] ; Antonescu, E (Antonescu, Elisabeta) [1] , [3] ; Catana, MG(Catana, Maria Gabriela) [1] , [3] ; Mitariu, MMC (Mitariu, Maria Mihaela Cernusca) [1] , [3] ; Duica, L (Duica, Lavinia) [1] ; Roman-Filip, C (Roman-Filip, Corina) [1] , [3] ; Comaneanu, RM (Comaneanu, Raluca Monica) [4] ; Mitariu, SIC (Mitariu, Sebastian Ioan Cernusca) [1] , [3]. 1 Lucian Blaga Univ Sibiu, Fac Med, 2A Lucian Blaga Str, Sibiu 550169, Romania
2 Clin Pediat Hosp, Clin Lab, 2-4 Pompeiu Onofreiu Str, Sibiu 550166, Romania
3 Cty Clin Emergency Hosp, 2-4 Corneliu Coposu Str, Sibiu 550245, Romania
4 Titu Maiorescu Univ Bucharest, Fac Dent Med, 67A Gh Petrascu Str, Bucharest</t>
  </si>
  <si>
    <t>C-Reactive Protein - A Predictable Biomarker in Ischemic Stroke</t>
  </si>
  <si>
    <t>Siancu, P (Siancu, Paul) [1] , [2] ; Oprinca, GC (Oprinca, George-Calin) [2] ; Vulcu, AC(Vulcu, Andra-Cecilia) [3] ; Patran, M (Patran, Monica) [1] ; Croitoru, AE (Croitoru, Adina Emilia) [4] ; Tanasescu, D (Tanasescu, Denisa) [5] ; Bratu, D (Bratu, Dan) [6] , [7] ; Boicean, A (Boicean, Adrian) [5] , [8] ; Tanasescu, C (Tanasescu, Ciprian) [6] , [7]. The Significance of C-Reactive Protein Value and Tumor Grading for Malignant Tumors: A Systematic Review. Diagnostics</t>
  </si>
  <si>
    <t>https://1510q2psb-y-https-www-webofscience-com.z.e-nformation.ro/wos/woscc/full-record/WOS:001323751000001</t>
  </si>
  <si>
    <t>Omer, MM (Omer, Mazen M.) [1] ; Moyo, T (Moyo, Tirivavi) ; Alias, AR (Alias, Ahmad Rizal) ; Rahman, RA (Rahman, Rahimi A.) [3] , [4]. Development of workplace well-being indexes at construction sites. JOURNAL OF ENGINEERING DESIGN AND TECHNOLOGY</t>
  </si>
  <si>
    <t>https://1510q2psb-y-https-www-webofscience-com.z.e-nformation.ro/wos/woscc/full-record/WOS:001146873200001</t>
  </si>
  <si>
    <t>Besen, MA (Besen, Meltem Aydin) [1]. Concept of Perinatal Well-Being. CURRENT WOMENS HEALTH REVIEWS</t>
  </si>
  <si>
    <t>https://1510q2psb-y-https-www-webofscience-com.z.e-nformation.ro/wos/woscc/full-record/WOS:001058676500002</t>
  </si>
  <si>
    <t>Raj, R (Raj, Rohit) [1] , [2] ; Kumar, V (Kumar, Vimal) [1] , [3] ; Singh, A (Singh, Arpit) [4] ; Verma, P (Verma, Pratima) [5]. Mapping the healthcare logistics and supply chain management in times of crisis. BENCHMARKING-AN INTERNATIONAL JOURNAL</t>
  </si>
  <si>
    <t>Morar, S (Morar, Silviu) [1] ; Dura, H (Dura, Horatiu) [1] ; Cernusca-Mitariu, S (Cernusca-Mitariu, Sebastian) [1] ; Cristian, A (Cristian, Adrian) [1] ; Milcu, M (Milcu, Marius) [2] ; Bucuta, M (Bucuta, Mihaela) [2] ; Adrian, B (Adrian, Boicean) [1] ; Cernusca-Mitariu, M (Cernusca-Mitariu, Mihaela) [1]. 1 Lucian Blaga Univ Sibiu, Fac Med, 2A Lucian Blaga St, Sibiu 550169, Romania
2 Lucian Blaga Univ Sibiu, Fac Social &amp; Human Sci, Sibiu 550024, Romania</t>
  </si>
  <si>
    <t>Gisterek, I (Gisterek, Igor) [1] ; Hylinski, A (Hylinski, Adam) [1] ; Makuch, J (Makuch, Jacek) [1]. A BRIEF HISTORY OF RAIL FUNERAL CARS. EUROPEAN JOURNAL OF SCIENCE AND THEOLOGY</t>
  </si>
  <si>
    <t>https://1510q2psb-y-https-www-webofscience-com.z.e-nformation.ro/wos/woscc/full-record/WOS:001196036700006</t>
  </si>
  <si>
    <t>NICOLAE Grigore (ULBS), Valentin Pirvut (ULBS), Maria Totan (ULBS), Dan Bratu (ULBS), SEBASTIAN IOAN CERNUSCA Mitariu (ULBS), MIHAELA CERNUSCA Mitariu (ULBS), Radu Chicea (ULBS), Mihai Sava (ULBS), Adrian Hasegan (ULBS)</t>
  </si>
  <si>
    <t>The evaluation of biochemical and microbiological parameters in the diagnosis of emphysematous pyelonephritis</t>
  </si>
  <si>
    <t>Meshal Shutaywi, Zahir Shah, Narcisa Vrinceanu, Rashid Jan &amp; Wejdan Deebani. Exploring the dynamics of HIV and CD4+ T-cells with non-integer derivatives involving nonsingular and nonlocal kernel. SCIENTIFIC REPORTS</t>
  </si>
  <si>
    <t>Roman-Filip, C (Roman-Filip, Corina) [1] ; Ungureanu, A (Ungureanu, Aurelian) [2] ; Cernusca-Mitaru, M (Cernusca-Mitaru, Mihaela) [3]. 1 Lucian Blaga Univ Sibiu, Acad Emergency Hosp, Dept Neurol, Sibiu, Romania
2 Acad Emergency Hosp, Dept Neurol, 2-4 Pompeiu Onofreiu St, Sibiu 550166, Romania
3 Lucian Blaga Univ Sibiu, Acad Emergency Hosp, Sibiu, Romania</t>
  </si>
  <si>
    <t>Painful tonic spasms and brainstem involvement in a patient with neuromyelitis optica spectrum disorder</t>
  </si>
  <si>
    <t>Tazza, F (Tazza, Francesco) [1] ; Lagorio, I (Lagorio, Ilaria) [1] ; Trompetto, C (Trompetto, Carlo) [2] ; Bianchi, MLE (Bianchi, Maria Laura Ester) [1] ; Finocchi, C (Finocchi, Cinzia) [1]. Area postrema syndrome and painful tonic spasms as initial manifestations of Neuromyelitis optica spectrum disorder in a 72-year-old female: a case report. NEUROLOGICAL SCIENCES</t>
  </si>
  <si>
    <t>https://1510q2psb-y-https-www-webofscience-com.z.e-nformation.ro/wos/woscc/full-record/WOS:001185908100003</t>
  </si>
  <si>
    <t>Totan Maria (ULBS), Antonescu Elisabeta (ULBS), Catana Maria Gabriela (ULBS), Mitariu Maria Mihaela Cernusca (ULBS), Duica Lavinia (ULBS), Roman-Filip Corina (ULBS), Comaneanu Raluca Monica (ULBS), Mitariu, Sebastian Ioan Cernusca (ULBS)</t>
  </si>
  <si>
    <t>Mihai Dan Roman(ULBS), Radu Sorin Fleaca(ULBS), Adrian Boicean(ULBS), Dan Bratu(ULBS), Victoria Birlutiu(ULBS), Luca Liviu Rus(ULBS), Cristian Tantar(ULBS), Sebastian Ioan Cernusca Mitariu(ULBS)</t>
  </si>
  <si>
    <t>Tobiáš Judl 1,*ORCID, Stanislav Popelka 1ORCID, Elena Tomšík 2ORCID, Martin Hrubý 2ORCID, Matěj Daniel 3, Jaroslav Fojt 4ORCID, Pavel Melicherčík 1, Ivan Landor 1 and David Jahoda. Acidity Is an Excellent Marker of Infection in Hip and Knee Arthroplasty. JOURNAL OF CLINICAL MEDICINE</t>
  </si>
  <si>
    <t>Arabela-Codruta Cocea, Cristian Ioan Stoica. Interactions and Trends of Interleukins, PAI-1, CRP, and TNF-α in Inflammatory Responses during the Perioperative Period of Joint Arthroplasty: Implications for Pain Management—A Narrative Review. JOURNAL OF PERSONALIZED MEDICINE.</t>
  </si>
  <si>
    <t>Xiaobo Zhu, Mingde Cao, Kejia Li, Yau-Tsz Chan, Hon-Fai Chan, Yi-Wah Mak, Hao Yao, Jing Sun, Michael Tim-Yun Ong, Kevin Ki-Wai Ho, Chien-Wei Lee, Oscar Kuang-Sheng Lee, Patrick Shu-Hang Yung, Yangzi Jiang. Intra-articular sustained-release of pirfenidone as a disease-modifying treatment for early osteoarthritis. BIOACTIVE MATERIALS</t>
  </si>
  <si>
    <t>Lang Bai, Qibin Han, Zeyu Han, Xiaoyu Zhang, Jingwen Zhao, Huitong Ruan, Junliang Wang, Feng Lin, Wenguo Cui, Xing Yang, Yuefeng Hao. Stem Cells Expansion Vector via Bioadhesive Porous Microspheres for Accelerating Articular Cartilage Regeneration. ADVANCED HEALTHCARE MATERIALS</t>
  </si>
  <si>
    <t>https://advanced.onlinelibrary.wiley.com/doi/abs/10.1002/adhm.202302327</t>
  </si>
  <si>
    <t>Amit Choudhari, Ashish Kumar Gupta, Abhishek Kumar, Avinash Kumar, Ashutosh Gupta, Nusrat Chowdhury &amp; Ashwani Kumar. Wear and Friction Mechanism Study in Knee and Hip Rehabilitation: A Comprehensive Review. APPLICATIONS OF BIOTRIBOLOGY IN BIOMEDICAL SYSTEMS</t>
  </si>
  <si>
    <t>Yinuo Yang, Hongyu Zhang. Intra-Articular Injection of Nanomaterials for the Treatment of Osteoarthritis: From Lubrication Function Restoration to Cell and Gene Therapy. ADVANCED FUNCTIONAL MATERIALS</t>
  </si>
  <si>
    <t>https://advanced.onlinelibrary.wiley.com/doi/abs/10.1002/adfm.202401547</t>
  </si>
  <si>
    <t>Andreescu, CF (Andreescu, Claudia Florina) [1] ; Ghergic, DL (Ghergic, Doina Lucia) [1] ; Botoaca, O(Botoaca, Oana) [1] ; Barbu, HM (Barbu, Horia Mihail) [1] ; Mitariu, ISC (Mitariu, Ioan Sebastian Cernusca) [2] ; Patroi, DN (Patroi, Dan Nicolae) [1] 1 Ti</t>
  </si>
  <si>
    <t>The Advantages of High-density Polymer CAD/CAM Interim Restorations in Oral Implantology</t>
  </si>
  <si>
    <t>Kumari, MK (Kumari, M. Krishna) [1] ; Mohapatra, A (Mohapatra, Abhijita) [1] ; Rath, S (Rath, Shakti) [2] ; Choudhury, GK (Choudhury, Gopal K.) [1] ; Garhnayak, M (Garhnayak, Mirna) [1] ; Mohapatra, A (Mohapatra, Abhilash) [1]. A Comparative Analysis of Bacterial Adhesion on Different Long-Term Provisional Fixed Prostheses Fabricated by CAD/CAM Milling, 3D Printing, and Heat Cure Technique: An In Vivo Study. 
JOURNAL OF PHARMACY AND BIOALLIED SCIENCES</t>
  </si>
  <si>
    <t>https://1510q332g-y-https-www-webofscience-com.z.e-nformation.ro/wos/woscc/full-record/WOS:001186499800272</t>
  </si>
  <si>
    <t>Elsareef, SS (Elsareef, Safaa Salah) [1] ; Azer, AS (Azer, Amir Shokry) [1] ; Morsy, N (Morsy, Noha) [1]. Evaluation of fracture resistance and marginal fit of implant-supported interim crowns fabricated by conventional, additive and subtractive methods. BMC ORAL HEALTH</t>
  </si>
  <si>
    <t>https://1510q332g-y-https-www-webofscience-com.z.e-nformation.ro/wos/woscc/full-record/WOS:001281157300002</t>
  </si>
  <si>
    <t>Burcea, A (Burcea, Alexandru) [1] ; Banateanu, AM (Banateanu, Andreea-Mariana) [1] ; Poalelungi, CV (Poalelungi, Cristian-Viorel) [2] ; Forna, N (Forna, Norina) [3] ; Cumpata, CN (Cumpata, Cristian Niky) [1]. ENHANCED PROPERTIES AND MULTIFACETED APPLICATIONS OF POLYMETHYL METHACRYLATE (PMMA) IN MODERN MEDICINE AND DENTISTRY. Romanian Journal of Oral Rehabilitation</t>
  </si>
  <si>
    <t>https://1510q332g-y-https-www-webofscience-com.z.e-nformation.ro/wos/woscc/full-record/WOS:001435013800003</t>
  </si>
  <si>
    <t>Andreescu, CF (Andreescu, Claudia Florina) [1] ; Ghergic, DL (Ghergic, Doina Lucia) [1] ; Botoaca, O(Botoaca, Oana) [1] ; Barbu, HM (Barbu, Horia Mihail) [1] ; Mitariu, ISC (Mitariu, Ioan Sebastian Cernusca) [2] ; Patroi, DN (Patroi, Dan Nicolae) [1] 1 Titu Maiorescu Univ Bucharest, Fac Med Dent, 67A Gheorghe Petrascu Str, Bucharest 031593, Romania
2 Lucian Blaga Univ Sibiu, Fac Med, 2A Lucian Blaga Str, Sibiu 550169, Romania</t>
  </si>
  <si>
    <t>Banateanu, AM (Banateanu, Andreea Mariana) [1] ; Cumpata, CN (Cumpata, Cristian Niky) [1] ; Burcea, A (Burcea, Alexandru) [1] . DIGITAL PMMA, WHEN AND WHICH. Romanian Journal of Oral Rehabilitation</t>
  </si>
  <si>
    <t>https://1510q332g-y-https-www-webofscience-com.z.e-nformation.ro/wos/woscc/full-record/WOS:001435013800036</t>
  </si>
  <si>
    <t>Antonescu, E (Antonescu, Elisabeta) [1] ; Totan, M (Totan, Maria) [1] ; Boitor, GC (Boitor, Gheorghe Cornel) [1] ; Szakacs, J (Szakacs, Julianna) [2] ; Silisteanu, SC (Silisteanu, Sinziana Calina) [3] ; Fleaca, SR (Fleaca, Sorin Radu) [1] ; Mitariu, SC (Mitariu, Sebastian Cernusca) [1] ; Serb, BH (Serb, Bogdan Horatiu) [1] 1 Lucian Blaga Univ Sibiu, Fac Med, 2A Lucian Blaga Str, Sibiu 550169, Romania
2 Univ Med &amp; Pharm Targu Mures, 38 Gh Marinescu Str, Targu Mures 540139, Romania
3 Stefan Cel Mare Univ Suceava, Dept Hlth &amp; Human Dev, Univ 13 Str, Suceava, Romania</t>
  </si>
  <si>
    <t>The Reference Intervals Used in Pediatric Medical Analysis Laboratories to Interpret the Results Analysis for Total Serum Calcium</t>
  </si>
  <si>
    <t>Silisteanu, SC (Silisteanu, Sinziana Calina) [1] ; Vizitiu, E (Vizitiu, Elena) [2] ; Filip, F (Filip, Florin) [1] ; Totan, M (Totan, Maria) [3] ; Antonescu, E (Antonescu, Elisabeta) [3] ; Duica, L (Duica, Lavinia) [3] ; Antonescu, OR (Antonescu, Oana Raluca) [3] ; Szakács, J (Szakacs, Julianna) [4] ; Terteliu-Baitan, M (Terteliu-Baitan, Monica) [1] ; Costea, AI (Costea, Andrei-Ioan) [1]. CHANGES INDUCED BY PHYSICAL EXERCISE AND THERAPEUTIC SWIMMING ON THE HEALTH STATUS OF MENOPAUSAL AND POSTMENOPAUSAL WOMEN WITH OSTEOPOROSIS. Romanian Journal of Oral Rehabilitation</t>
  </si>
  <si>
    <t>https://1510q332g-y-https-www-webofscience-com.z.e-nformation.ro/wos/woscc/full-record/WOS:001250408000034</t>
  </si>
  <si>
    <t>Nicolae Grigore(ULBS), Valentin Pirvut(ULBS), Ionela Mihai(ULBS), Adrian Hasegan(ULBS), Elisabeta Antonescu(ULBS), Liliana Coldea(ULBS), SEBASTIAN IOAN CERNUSCA Mitariu(ULBS)</t>
  </si>
  <si>
    <t>Hașegan, A., Mihai, I., Teodoru, C. A., Matacuta, I. B., Dura, H., Todor, S. B., Ichim, C., Tanasescu, D., Grigore, N., Bolca, C. N., Mohor, C. I., Mohor, C. I., Bacalbașa, N., Bratu, D. G., &amp; Boicean, A. (2024). Exploring the Challenges of Using Minimal Invasive Surgery to Treat Stress Urinary Incontinence: Insights from a Retrospective Case-Control Study. Diagnostics, 14(3), 323.</t>
  </si>
  <si>
    <t>Halmaciu, I (Halmaciu, Ioana) [1 Mures Cty Emergency Hosp, ] , [George Emil Palade Univ Med] ; Arbanasi, EM (Arbanasi, Emil Marian) [3] ; Kaller, R (Kaller, Reka) [3] ; Muresan, AV (Muresan, Adrian Vasile) [3] , [4] ; Arbanasi, EM (Arbanasi, Eliza Mihaela) [5] ; Bacalbasa, N (Bacalbasa, Nicolae) [6Carol Davila Univ Med] ; Suciu, BA (Suciu, Bogdan Andrei) [2 George Emil Palade Univ Med] , [7] ; Cojocaru, II (Cojocaru, Ioana Iulia) [7] ; Runcan, AI (Runcan, Andreea Ioana) [1] ;1 Mures Cty Emergency Hosp, Grosu, F (Grosu, Florin) [8Lucian Blaga Univ Sibiu] ; Vunvulea, V (Vunvulea, Vlad) [1 Mures Cty Emergency Hosp, ] ; Russu, E (Russu, Eliza) [3] , [4]</t>
  </si>
  <si>
    <t>Chest CT Severity Score and Systemic Inflammatory Biomarkers as Predictors of the Need for Invasive Mechanical Ventilation and of COVID-19 Patients' Mortality</t>
  </si>
  <si>
    <t>Toepfer, A (Toepfer, Andreas) [1] ; Strässle, M (Straessle, Michael) [1] ; Lenze, U (Lenze, Ulrich) [2] ; Lenze, F (Lenze, Florian) [2] ; Harrasser, N (Harrasser, Norbert) [2] , [3]    Allogenic Cancellous Bone versus Injectable Bone Substitute for Endoscopic Treatment of Simple Bone Cyst and Intraosseous Lipoma of the Calcaneus and Is Intraosseous Lipoma a Developmental Stage of a Simple Bone Cyst?  Journal of Clinical Medicine</t>
  </si>
  <si>
    <t>https://www.webofscience.com/wos/woscc/summary/a1d47c49-4b90-459a-9b35-4c3e46fa01dc-f430e66e/date-descending/1</t>
  </si>
  <si>
    <t>Age and chest computed tomography severity score are predictors of long-COVID</t>
  </si>
  <si>
    <t>Age and chest computed tomography severity score are predictors of long-COVID-Web of Science Core Collection</t>
  </si>
  <si>
    <t>CT quantification of COVID-19 pneumonia extent to predict individualized outcome</t>
  </si>
  <si>
    <t>https://www.webofscience.com/wos/woscc/full-record/WOS:001203241000006</t>
  </si>
  <si>
    <t>Meta-analysis of the systemic immune-inflammatory index and in-hospital mortality of COVID-19 patients</t>
  </si>
  <si>
    <t>https://www.webofscience.com/wos/woscc/full-record/WOS:001147977900001</t>
  </si>
  <si>
    <t>Vicas, RM (Vicas, Razvan Marius) [1] ; Bodog, FD (Bodog, Florian Dorel) [2] ; Fugaru, FO (Fugaru, Florin Ovidiu) [3] ; Grosu, F (Grosu, Florin) [4] ; Badea, O (Badea, Oana) [5] ; Lazar, L (Lazar, Liviu) [6] ; Cevei, ML (Cevei, Mariana Lidia) [6] ; Nistor-Cseppento, CD (Nistor-Cseppento, Carmen Delia) [6] ; Beiusanu, GC (Beiusanu, Gabriela Corina) [1] ; Holt, G (Holt, Gineta) [1] ; Voita-Mekeres, F (Voita-Mekeres, Florica) [1] ; Buzlea, CD (Buzlea, Calin David) [1] ; Tica, O (Tica, Ovidiu) [1] ; Ciursas, AN (Ciursas, Adina Nicoleta) [1] ; Dinescu, SN (Dinescu, Sorin Nicolae)</t>
  </si>
  <si>
    <t>Histopathological and immunohistochemical aspects of bone tissue in aseptic necrosis of the femoral head</t>
  </si>
  <si>
    <t>The aetiology of fracture and nonunion in the hook of the hamate</t>
  </si>
  <si>
    <t>https://www.webofscience.com/wos/woscc/full-record/WOS:001185772100001</t>
  </si>
  <si>
    <t>Vatamanesku, I (Vatamanesku, Ivan) [1] ; Parasca, SV (Parasca, Sorin Viorel) [2] , [3] ; Parasca, OM (Parasca, Otilia Maria) [4] ; Vaida, FA (Vaida, Florin Alexandru) [5] ; Mehedinti, MC (Mehedinti, Mihaela-Cezarina) [6] ; Grosu, F (Grosu, Florin) [7] ; Ciurea, ME (Ciurea, Marius Eugen) [8]</t>
  </si>
  <si>
    <t>Basal cell carcinoma of the nasal pyramid excision margins: a retrospective study</t>
  </si>
  <si>
    <t>Assessment of Standard Surgical Excision Efficacy and Analysis of Recurrence-Associated Factors in 343 Cases of Nasal Basal Cell Carcinoma: A Single-Center Retrospective Study</t>
  </si>
  <si>
    <t>https://www.webofscience.com/wos/woscc/full-record/WOS:001182737700001</t>
  </si>
  <si>
    <t>Lazureanu, PC (Lazureanu, Pompilia Camelia) [1] ; Popescu, F (Popescu, Florina) [2] ; Tudor, A (Tudor, Anca) [3] ; Stef, L (Stef, Laura) [4] ; Negru, AG (Negru, Alina Gabriela) [5] ; Mihaila, R (Mihaila, Romeo) [6]</t>
  </si>
  <si>
    <t>Saliva pH and Flow Rate in Patients with Periodontal Disease and Associated Cardiovascular Disease. Med Sci Monit. 2021 Jul 26;27:e931362. doi: 10.12659/MSM.931362. PMID: 34305133; PMCID: PMC8323473.</t>
  </si>
  <si>
    <t>Khaing EM, Lertsuphotvanit N, Thammasut W, Rojviriya C, Chansatidkosol S, Phattarateera S, Pichayakorn W, Phaechamud T. Cellulose Acetate Butyrate-Based In Situ Gel Comprising Doxycycline Hyclate and Metronidazole. Polymers. 2024; 16(24):3477. https://doi.org/10.3390/polym16243477</t>
  </si>
  <si>
    <t>https://www.mdpi.com/2073-4360/16/24/3477</t>
  </si>
  <si>
    <t>Khademi, R (Khademi, Reihaneh); Kharaziha, M (Kharaziha, Mahshid). Antibacterial and Osteogenic Doxycycline Imprinted Bioglass Microspheres to Combat Bone Infection. ACS Appl. Mater. Interfaces 2024, 16(25) 31966-31982. DOI:10.1021/acsami.4c03501</t>
  </si>
  <si>
    <t>https://pubs.acs.org/doi/10.1021/acsami.4c03501</t>
  </si>
  <si>
    <t>Hosseinzadehfard P, Skučaitė N, Maciulskiene-Visockiene V, Lodiene G. Blood pH Changes in Dental Pulp of Patients with Pulpitis. Diagnostics. 2024; 14(11):1128. https://doi.org/10.3390/diagnostics14111128</t>
  </si>
  <si>
    <t>https://www.mdpi.com/2075-4418/14/11/1128</t>
  </si>
  <si>
    <t>Alhulaefi, S. S., Watson, A. W., Ramsay, S. E., Jakubovics, N. S., Matu, J., Griffiths, A., … Shannon, O. M. (2024). Effects of dietary nitrate supplementation on oral health and associated markers of systemic health: a systematic review. Critical Reviews in Food Science and Nutrition, 1–16. https://doi.org/10.1080/10408398.2024.2351168</t>
  </si>
  <si>
    <t>https://www.tandfonline.com/doi/full/10.1080/10408398.2024.2351168</t>
  </si>
  <si>
    <t>Juzanx, K (Juzanx, Karoline). Nutrition, micronutrition and periodontal disease. ACTUALITES PHARMACEUTIQUES, 63(635):49-53, 2024 DOI:10.1016/j.actpha.2024.02.015</t>
  </si>
  <si>
    <t>https://www.sciencedirect.com/science/article/abs/pii/S0515370024000594</t>
  </si>
  <si>
    <t>Zou T, Liang Y, Kang J, Liu J, Kang W, Jiang S, Zhang C. Oxygen enrichment mediated by calcium peroxide loaded gelatin methacrylate hydrogel eradicates periodontal biofilms. Int J Biol Macromol. 2024 Apr;265(Pt 1):130868. doi: 10.1016/j.ijbiomac.2024.130868. Epub 2024 Mar 15. PMID: 38492687.</t>
  </si>
  <si>
    <t>https://pubmed.ncbi.nlm.nih.gov/38492687/</t>
  </si>
  <si>
    <t>Deshpande A P, Ankola A V, Sankeshwari R M, et al. (March 17, 2024) Oral Hygiene Status, Salivary and Microbiological Parameters Among Visually Impaired and Normal-Sighted Children After Specialized Oral Health Education: An Interventional Study. Cureus 16(3): e56304. doi:10.7759/cureus.56304</t>
  </si>
  <si>
    <t>https://www.cureus.com/articles/216151-oral-hygiene-status-salivary-and-microbiological-parameters-among-visually-impaired-and-normal-sighted-children-after-specialized-oral-health-education-an-interventional-study#!/</t>
  </si>
  <si>
    <t>Gregorczyk-Maga I, Kania M, Dąbrowska M, Samborowska E, Żeber-Lubecka N, Kulecka M and Klupa T (2024) The interplay between gingival crevicular fluid microbiome and metabolomic profile in intensively treated people with type 1 diabetes - a combined metagenomic/metabolomic approach cross-sectional study. Front. Endocrinol. 14:1332406. doi: 10.3389/fendo.2023.1332406</t>
  </si>
  <si>
    <t>https://www.frontiersin.org/journals/endocrinology/articles/10.3389/fendo.2023.1332406/full</t>
  </si>
  <si>
    <t>Lazureanu, PC (Lazureanu, Pompilia Camelia) [1] ; Popescu, FG (Popescu, Florina Georgeta) [2] ; Stef, L (Stef, Laura) [3] ; Focsa, M (Focsa, Mircea) [4] ; Vaida, MA (Vaida, Monica Adriana) [5] ; Mihaila, R (Mihaila, Romeo) [6]</t>
  </si>
  <si>
    <t>The Influence of Periodontal Disease on Oral Health Quality of Life in Patients with Cardiovascular Disease: A Cross-Sectional Observational Single-Center Study. MEDICINA-LITHUANIA, may 2022, vol 58 nr 5. DOI 10.3390/medicina58050584</t>
  </si>
  <si>
    <t>Garrabrant, K.A., Furbish, A.B., Turner, J.M. et al. Synthesis, characterization, and evaluation of KDM4B inhibitors to attenuate inflammatory host immune response in periodontitis. Med Chem Res 33, 2448–2462 (2024). https://doi.org/10.1007/s00044-024-03362-5</t>
  </si>
  <si>
    <t>https://link.springer.com/article/10.1007/s00044-024-03362-5</t>
  </si>
  <si>
    <t>Tene T, Fratila AM, Arcas VC, Sava M, Roman-Filip C. Diode Laser with Scaling and Root Planing for Treating Generalized Periodontitis: Case Report and Analysis of the Relevant Literature. Reports. 2024; 7(4):109. https://doi.org/10.3390/reports7040109</t>
  </si>
  <si>
    <t>Dioguardi M, Bizzoca ME, Cantore S, Caloro GA, Musella G, Mastrangelo F, Lo Muzio L and Ballini A (2024) Impact of cerebrovascular stroke on inflammatory periodontal indices: a systematic review with meta-analysis and trial sequential analysis of case-control studies. Front. Oral. Health 5:1473744. doi: 10.3389/froh.2024.1473744</t>
  </si>
  <si>
    <t>https://www.frontiersin.org/journals/oral-health/articles/10.3389/froh.2024.1473744/full</t>
  </si>
  <si>
    <t>Agnese CCD, Schöffer C, Kantorski KZ, Zanatta FB, Susin C, Antoniazzi RP. Periodontitis and Oral Health-Related Quality of Life: A Systematic Review and Meta-Analysis. J Clin Periodontol. 2025 Mar;52(3):408-420. doi: 10.1111/jcpe.14074. Epub 2024 Sep 29. PMID: 39343995.</t>
  </si>
  <si>
    <t>Angjelova A, Jovanova E, Polizzi A, Laganà L, Santonocito S, Ragusa R, Isola G. Impact of Periodontitis on Endothelial Risk Dysfunction and Oxidative Stress Improvement in Patients with Cardiovascular Disease. Journal of Clinical Medicine. 2024; 13(13):3781. https://doi.org/10.3390/jcm13133781</t>
  </si>
  <si>
    <t>https://www.mdpi.com/2077-0383/13/13/3781</t>
  </si>
  <si>
    <t>Church LA, Robins L, Xu F, Qin L, Tran A, Wallace JP and King S (2024) Oral health education strategies for patients living with cardiovascular disease within hospital settings: a scoping review. Front. Public Health. 12:1389853. doi: 10.3389/fpubh.2024.1389853</t>
  </si>
  <si>
    <t>https://www.frontiersin.org/journals/public-health/articles/10.3389/fpubh.2024.1389853/full</t>
  </si>
  <si>
    <t>Chang YT, Lai CH, Yu JH, Tang CH, Wen CY, Huang PW, Lai CC, Lin DJ. Exploring the impact of culture techniques and patient demographics on the success rate of primary culture of human periodontal ligament stem cells. J Dent Sci. 2024 Apr;19(2):961-970. doi: 10.1016/j.jds.2023.07.023. Epub 2023 Aug 1. PMID: 38618084; PMCID: PMC11010602.</t>
  </si>
  <si>
    <t>Zalewska EA, Ławicka R, Grygorczuk P, Nowosielska M, Kicman A, Ławicki S. Importance of Metalloproteinase 8 (MMP-8) in the Diagnosis of Periodontitis. International Journal of Molecular Sciences. 2024; 25(5):2721. https://doi.org/10.3390/ijms25052721</t>
  </si>
  <si>
    <t>https://www.mdpi.com/1422-0067/25/5/2721</t>
  </si>
  <si>
    <t>dos Santos AA, Silva LDdA, Santos CCdO, Fonseca-Silva T. Oral care practices for patients in intensive care unit: A systematic review. Int J Dent Hygiene. 2025; 23: 80-88. doi:10.1111/idh.12822</t>
  </si>
  <si>
    <t>https://onlinelibrary.wiley.com/doi/10.1111/idh.12822</t>
  </si>
  <si>
    <t>Boitor, O (Boitor, Ovidiu) [1] ; Stoica, F (Stoica, Florin) [2] ; Mihaila, R (Mihaila, Romeo) [3] ; Stoica, LF (Stoica, Laura Florentina) [2] ; Stef, L (Stef, Laura) [4]</t>
  </si>
  <si>
    <t>Automated Machine Learning to Develop Predictive Models of Metabolic Syndrome in Patients with Periodontal Disease. Diagnostics 13(24), 2023 DOI:10.3390/diagnostics13243631</t>
  </si>
  <si>
    <t>Jiang H, Zuo M, Li W, Zhuo S, Wu P, An C. Multimodal imaging-based prediction of recurrence for unresectable HCC after downstage and resection-cohort study. Int J Surg. 2024 Sep 1;110(9):5672-5684. doi: 10.1097/JS9.0000000000001752. PMID: 38833331; PMCID: PMC11392192.</t>
  </si>
  <si>
    <t>Wang, P. and Yuan, Y. (2025), Analyzing Key Factors Influencing Human Mobility Before and During COVID-19 With Explainable Machine Learning. Transactions in GIS, 29: e13271. https://doi.org/10.1111/tgis.13271</t>
  </si>
  <si>
    <t>Stef, L (Stef, Laura) [1] ; Fratila, A (Fratila, Anca) [1] ; Ionas, M (Ionas, Mona) [1]</t>
  </si>
  <si>
    <t>Oral Health Education: An Incentive towards Quality Life Enhancement in the Case of Romanian Poor Children. Procedia - Social and Behavioral Sciences
Volume 116, 21 February 2014, Pages 2474-2477</t>
  </si>
  <si>
    <t>Fratila, A (Fratila, A.) [1] ; Vasiloaica, C (Vasiloaica, C.) [2] ; Silivasan, S (Silivasan, S.) ; Sebesan, V (Sebesan, V.) [3] ; Boitor, C (Boitor, C.) [1] ; Stef, L (Stef, L.) [1]</t>
  </si>
  <si>
    <t>ANALYSIS OF STRESS WITHIN THE BRIDGE AND DENTAL PERIODONTAL AGGREGATE WITH ONE AND TWO TEETH SUPPORT USING PHOTOELASTICITY. 
DIGEST JOURNAL OF NANOMATERIALS AND BIOSTRUCTURES 7(3)</t>
  </si>
  <si>
    <t>Arcas VC, Tig IA, Moga DFC, Vlad AL, Saceleanu A, Fratila AM. Correlation between Depth of the Curve of Spee and Some Specific Malocclusion Characteristics in a Population from Sibiu County, Romania—A Cross-Sectional Study. Journal of Clinical Medicine. 2024; 13(10):2750. https://doi.org/10.3390/jcm13102750</t>
  </si>
  <si>
    <t>Ahmad Badruddin, N., Roseliza-Murni, A., Kamaluddin, M.R. et al. Intervening factors between risk of violence and aggressive behaviours among forensic inpatients: a scoping review. BMC Psychol 12, 155 (2024). https://doi.org/10.1186/s40359-024-01649-1</t>
  </si>
  <si>
    <t>https://doi.org/10.1186/s40359-024-01649-1</t>
  </si>
  <si>
    <t>ANDREEA ANGELA ŞTEŢIU, MIRCEA ŞTEŢIU, MIHAI BURLIBAŞA, VIOREL ȘTEFAN PERIEANU, GABRIELA TĂNASE, NARCIS MARCOV, OANA-CELLA ANDREI, RADU COSTEA, ELENA-CRISTINA MARCOV, DANA CRISTINA BODNAR, TRAIAN BODNAR, MAGDALENA NATALIA DINA, CONSTANTIN DĂGUCI, LUMINIȚA DĂGUCI, CORINA MARILENA CRISTACHE, CAMELIA IONESCU, LUMINIȚA OANCEA, MĂDĂLINA VIOLETA PERIEANU, CLAUDIA CAMELIA BURCEA, COSMIN MEDAR, CARMEN DANIELA DOMNARIU, ILEANA IONESCU</t>
  </si>
  <si>
    <t>Lixandru, C.I.; Maniu, I.; Cernușcă-Mițariu, M.M.; Făgețan, M.I.; Cernușcă-Mițariu, I.S.; Domnariu, H.P.; Lixandru, G.A.; Domnariu, C.D. A Post-Implanto-Prosthetic Rehabilitation Study Regarding the Degree of Improvement in Patients’ Quality of Life: A Before–After Study. Healthcare 2024, 12, 1378. https://doi.org/10.3390/healthcare12141378</t>
  </si>
  <si>
    <t>https://doi.org/10.3390/healthcare12141378</t>
  </si>
  <si>
    <t>Malița MA, Manolescu LSC, Perieanu VȘ, Babiuc I, Marcov EC, Ionescu C, et al. (2024) COVID-19 and flu vaccination in Romania, post pandemic lessons in healthcare workers and general population. PLoS ONE 19(3): e0299568. https://doi.org/10.1371/journal.pone.0299568</t>
  </si>
  <si>
    <t>https://doi.org/10.1371/journal.pone.0299568</t>
  </si>
  <si>
    <t>Preda, M.; Chivu, R.D.; Ditu, L.M.; Popescu, O.; Manolescu, L.S.C. Pathogenesis, Prophylaxis, and Treatment of Candida auris. Biomedicines 2024, 12, 561. https://doi.org/10.3390/biomedicines12030561</t>
  </si>
  <si>
    <t>https://doi.org/10.3390/biomedicines12030561</t>
  </si>
  <si>
    <t>Avrigean, E (Avrigean, Eugen) [1] ; Stetiu, M (Stetiu, Mircea) [1] ; Oleksik, ME (Oleksik, Mihaela Emilia) [1] ; Stetiu, AA (Stetiu, Andreea Angela) [2] ; Tanasescu, CHA (Tanasescu, Ciprian Horatiu Antoniu) [2] ; Chicea, R (Chicea, Radu) [2] ; Dura, H (Dura, Horatiu) [2] ; Boicean, A (Boicean, Adrian) [2] 1 Lucian Blaga Univ Sibiu, Fac Engn, 4 Emil Cioran Str, Sibiu 550025, Romania
2 Lucian Blaga Univ Sibiu, Fac Med, 2A Lucian Blaga Str, Sibiu, Romania</t>
  </si>
  <si>
    <t>Filip, S.-M., Avrigean, E. and Pascu, A.-M. 2024. Damage to Natural Gas Distribution Steel Pipelines caused by Rigid Bodies resulting from the Excavation of Laying Trenches. Engineering, Technology &amp; Applied Science Research. 14, 1 (Feb. 2024), 12984–12987. DOI:https://doi.org/10.48084/etasr.6716</t>
  </si>
  <si>
    <t>https://doi.org/10.48084/etasr.6716</t>
  </si>
  <si>
    <t>Ciprian Bacila, Laura Stef, Mihaela Bucuta, Claudia Elena Anghel, Bogdan Neamtu,
Adrian Boicean, Cosmin Mohor, Andreea Angela Stetiu, Mihai Roman</t>
  </si>
  <si>
    <t>The Impact of the COVID-19 Pandemic on the Management of Mental Health Services for Hospitalized Patients in Sibiu County—Central Region, Romania</t>
  </si>
  <si>
    <t>Kelbrick, M., da Silva, K., Griffiths, C., Ansari, S., Mann, N., Johnson, S., Paduret, G. and Tanner, J. (2024), The Impact of COVID-19 Lockdown and Post-Lockdown Period on Acute Psychiatric Admissions for Emotionally Unstable Personality Disorder. Progress in Neurology and Psychiatry, 28: e12012. https://doi.org/10.1002/pnp.12012</t>
  </si>
  <si>
    <t>https://doi.org/10.1002/pnp.12012</t>
  </si>
  <si>
    <t>Leopold, N (UBB) ; Cînta-Pînzaru, S (UBB) ; Baia, M (UBB) ; Antonescu, E (ULB) ; Cozar, O (UBB) ; Kiefer, W (UNIV WURTZBURG) ; Popp, J (UNIV JENA)</t>
  </si>
  <si>
    <t>Raman and surface-enhanced Raman study of thiamine at different pH values</t>
  </si>
  <si>
    <t>Sánchez-Osorno, D. M., Amaya-Bustos, S. L., Molina-Ramírez, C., López-Jaramillo, M. C., &amp; Martínez-Galán, J. P. (2024). Vitamin B Complex Encapsulation in Bacterial Nanocellulose: A Novel System for Heat and Chemical Stabilization in Food Products. Polymers, 16(21), 2961.</t>
  </si>
  <si>
    <t>https://www.mdpi.com/2073-4360/16/21/2961</t>
  </si>
  <si>
    <t>Web of Science</t>
  </si>
  <si>
    <t>Rezaeifard, A., Jafarpour, M., Rostaminasab, M., Olthof, S., Meerholz, K., &amp; Klein, A. (2024). Thiamine-modified octamolybdate catalyzes solvent-free stereoselective olefin epoxidation with TBHP. Molecular Catalysis, 569, 114554.</t>
  </si>
  <si>
    <t>https://www.sciencedirect.com/science/article/abs/pii/S2468823124007363</t>
  </si>
  <si>
    <t>Rapacz-Kmita, A., Gajek, M., Dudek, M., Kurpanik, R., Kluska, S., &amp; Stodolak-Zych, E. (2024). Neomycin Intercalation in Montmorillonite: The Role of Ion Exchange Capacity and Process Conditions. Materials, 17(17), 4207.</t>
  </si>
  <si>
    <t>https://www.mdpi.com/1996-1944/17/17/4207</t>
  </si>
  <si>
    <t>Saraeva, I. N., Rimskaya, E. N., Timurzieva, A. B., Gorevoy, A. V., Sheligyna, S. N., Popadyuk, V. I., ... &amp; Kudryashov, S. I. (2024). Analysis of Skin Neoplasms’ Raman Spectra Using the Lorentz Approximation Method: Pilot Studies. JETP Letters, 119(7), 556-563.</t>
  </si>
  <si>
    <t>https://link.springer.com/article/10.1134/S0021364023604153</t>
  </si>
  <si>
    <t>Poplăcean, I. C., Mureșan-Pop, M., Vasilescu, M., Simion, A., &amp; Simon, S. (2025). Synthesis and structural characterization of new chitosan-thiamine hydrochloride molecular complexes. Journal of Molecular Structure, 1321, 140094.</t>
  </si>
  <si>
    <t>https://www.sciencedirect.com/science/article/pii/S0022286024026036</t>
  </si>
  <si>
    <t>Nakhaei, O., Rezaeifard, A., Jafarpour, M., &amp; Khani, R. (2025). A Heterogeneous Phosphomolybdate Nanocatalyst Utilizes Vitamin B1 to Promote Solvent‐Free H2O2 Sulfoxidation Selectivity. Applied Organometallic Chemistry, 39(3), e7864.</t>
  </si>
  <si>
    <t>https://onlinelibrary.wiley.com/doi/abs/10.1002/aoc.7864</t>
  </si>
  <si>
    <t>Corina D Hosu(UMF CN), Vlad Moisoiu, Andrei Stefancu, Elisabeta Antonescu(ULBS), Loredana F Leopold(USAMVCN), Nicolae Leopold(UBB), Daniela Fodor(UMFCN)</t>
  </si>
  <si>
    <t>Raman spectroscopy applications in rheumatology</t>
  </si>
  <si>
    <t>Raj, P., Wu, L., Almeida, C., Conway, L., Tanwar, S., Middendorf, J., &amp; Barman, I. (2024). Shining light on osteoarthritis: spatially offset Raman spectroscopy as a window into cartilage health. ACS sensors, 9(7), 3794-3804.</t>
  </si>
  <si>
    <t>https://pubs.acs.org/doi/abs/10.1021/acssensors.4c01242</t>
  </si>
  <si>
    <t>Wu, J., Dong, J., Bao, Y., Shang, L., Wu, Q., Yang, Z., ... &amp; Yin, J. (2024). Synovial fluid research based on SERS and SERRS for enhanced detection of biomarkers in staged osteoarthritis. Journal of Biophotonics, 17(6), e202400024.</t>
  </si>
  <si>
    <t>https://onlinelibrary.wiley.com/doi/abs/10.1002/jbio.202400024</t>
  </si>
  <si>
    <t>Niessink, T., Jansen, T. L., Coumans, F. A., Welting, T. J., Janssen, M., &amp; Otto, C. (2024). An objective diagnosis of gout and calcium pyrophosphate deposition disease with machine learning of Raman spectra acquired in a point-of-care setting. Rheumatology, keae472.</t>
  </si>
  <si>
    <t>https://academic.oup.com/rheumatology/article/64/4/1791/7747839?login=false</t>
  </si>
  <si>
    <t>Niessink, T., Jansen, T. L., Janssen, M., &amp; Otto, C. Parts of this chapter are published as: Synovial fluid analysis with compensated polarization light microscopy: A physics approach to quantitative understanding of birefringence, polarisation and Maltese Crosses. Clinical Rheumatology, 2024. A new perspective on crystallopathies in rheumatology and orthopaedics with Raman Spectroscopy, 11.</t>
  </si>
  <si>
    <t>https://research.utwente.nl/files/465404159/A_new_perspective_on_crystallopathies_in_rheumatology_and_orthopedics_with_Raman_Spectroscopy_final_version_complete.pdf</t>
  </si>
  <si>
    <t>Evangeline, W. P., Saranya, E., Rajalakshmi, E., Murugan, M., Mahalakshmi, S., Ramya, V., ... &amp; Ramya, M. (2024). Advancements of Raman spectroscopy in cosmetics and dermatology. South African Journal of Botany, 167, 122-129.</t>
  </si>
  <si>
    <t>https://www.sciencedirect.com/science/article/abs/pii/S0254629924001030</t>
  </si>
  <si>
    <t>ELISABETA ANTONESCU1, MARIA TOTAN1*, GHEORGHE CORNEL BOITOR1, JULIANNA SZAKACS2, SINZIANA CALINA SILISTEANU3, SORIN RADU FLEACA1, SEBASTIAN CERNUSCA MITARIU1, BOGDAN HORATIU SERB1 1 4  Lucian Blaga University of Sibiu, Faculty of Medicine,2A Lucian Blaga Str., 550169, Sibiu, Romania University of Medicine and Pharmacy Targu Mures, 38 Gh. Marinescu Str., 540139, Targu Mures, Romania 3 Stefan cel Mare University of Suceava, Department of Health and Human Development, Universitatii 13 Str., Suceava, Romania</t>
  </si>
  <si>
    <t>The reference intervals used in pediatric medical analysis laboratories to interpret the results analysis for total serum calcium</t>
  </si>
  <si>
    <t>MARIA TOTAN1,2, ELISABETA ANTONESCU1,3, MARIA GABRIELA CATANA1,3*, MARIA MIHAELA CERNUSCA MITARIU1,3, LAVINIA DUICA1, CORINA ROMAN FILIP1,3, RALUCA MONICA COMANEANU4, SEBASTIAN IOAN CERNUSCA MITARIU1,3 1 Lucian Blaga University of Sibiu, Faculty of Medicine, 2A Lucian Blaga Str., 550169, Sibiu, Romania 2 Clinical Pediatric Hospital, Clinical Laboratory, 2-4 Pompeiu Onofreiu Str. 550166 Sibiu, Romania 3 County Clinical Emergency Hospital, 2-4 Corneliu Coposu Str., 550245, Sibiu, Romania 4 Titu Maiorescu University of Bucharest, Faculty of Dental Medicine, 67A Gh. Petrascu Str., 031593,  Bucharest, Romania</t>
  </si>
  <si>
    <t>Șiancu, P., Oprinca, G. C., Vulcu, A. C., Pătran, M., Croitoru, A. E., Tănăsescu, D., ... &amp; Tănăsescu, C. (2024). The Significance of C-Reactive Protein Value and Tumor Grading for Malignant Tumors: A Systematic Review. Diagnostics, 14(18), 2073.</t>
  </si>
  <si>
    <t>LAVINIA DUICA1,2, ELISABETA ANTONESCU1,3*, MIHAIL PIRLOG4, TRAIAN PURNICHI5, JULIANNA SZAKACS6, MARIA TOTAN1,7 , BOGDAN IOAN VINTILA3, MIHAELA CERNUSCA MITARIU1,3 , SEBASTIAN IOAN CERNUSCA MITARIU1,3, ANDREEA STETIU1,3 , GABRIELA BOTA1,3 , ALINA BEREANU1,3, MARINELA  MINODORA MANEA8 1Lucian Blaga University of Sibiu, Faculty of Medicine, 2A Lucian Blaga Str., 550169, Sibiu, Romania 2Psychiatric Hospital Doctor Gheorghe Preda Sibiu, 12 Doctor Dumitru Bagdazar Str., 550082, Sibiu, Romania 3Sibiu County Emergency Clinical Hospital, Romania, Sibiu, 2-4 Corneliu Coposu Blvd., 550245, Sibiu, Romania 4University of Medicine and Pharmacy of Craiova, Faculty of Medicine, 2 Petru Rares Str., 200349, Craiova 5Hospital of Psychiatry, Prof. Dr. Al. Obregia, 10 Berceni Road, 041914, Bucharest 6University of Medicine and Pharmacy Tirgu Mures, Faculty of Medicine, 38 Ghe. Marinescu Str, 540139, Tirgu Mures, Romania 7 Clinical Pediatric Hospital of Sibiu, 1-3 Gheorge Baritiu Str,550178,  Sibiu, Romania 8 Iuliu Hatieganu, University of Medicine and Pharmacy, 8 Victor Babes Str, 400012, Cluj Napoca, Romania</t>
  </si>
  <si>
    <t>Clinical and biochemical correlations of aggression in Young patients with mental disorders</t>
  </si>
  <si>
    <t>Ahmad Badruddin, N., Roseliza-Murni, A., Kamaluddin, M. R., Ahmad Badayai, A. R., &amp; Munusamy, S. (2024). Intervening factors between risk of violence and aggressive behaviours among forensic inpatients: a scoping review. BMC psychology, 12(1), 155.</t>
  </si>
  <si>
    <t>https://link.springer.com/article/10.1186/s40359-024-01649-1</t>
  </si>
  <si>
    <t>ADRIAN HASEGAN1,2, MARIA TOTAN1,3, ELISABETA ANTONESCU1,2, ADRIAN GHEORGHE BUMBU4*, CARMEN PANTIS4*, CRISTIAN FURAU5,6, CRISTINA BARDACA (URDUCEA)7, NICOLAE GRIGORE1,2 1University of Sibiu, Faculty of Medicine, Department of Urology,  2-4 Corneliu Coposu, 550245, Sibiu,  Romania 2 County Clinical Emergency Hospital, 2-4 Corneliu Coposu Blvd., 550245, Sibiu, Romania 3 Children’s Hospital, 3 Gheorghe Baritiu Str., 550178,  Sibiu, Romania 4 University of Oradea, Faculty of Medicine and Pharmacy, Department of Surgery, 10 1 Decembrie Sq., 410073, Oradea, Romania 5 Western University Vasile Goldis of Arad,  Life Sciences Department, 94-96 Revolutiei Blvd., 310130, Arad, Romania 6Arad County Clinical Hospital, Department of Obstetrics and Gynecology, Calea Victoriei, 310158, Arad, Romania 7Politehnica University of Bucharest, Faculty of Applied Chemistry and Material Science, Analytical Chemistry and Environmental Engineering Department,1-7 Gheorghe Polizu Str., 011061, Bucharest, Romania</t>
  </si>
  <si>
    <t>Bereanu, A. S., Vintilă, B. I., Bereanu, R., Codru, I. R., Hașegan, A., Olteanu, C., ... &amp; Sava, M. (2024). TiO2 Nanocomposite Coatings and Inactivation of Carbapenemase-Producing Klebsiella Pneumoniae Biofilm—Opportunities and Challenges. Microorganisms, 12(4), 684.</t>
  </si>
  <si>
    <t>Bereanu, A. S., Bereanu, R., Mohor, C., Vintilă, B. I., Codru, I. R., Olteanu, C., &amp; Sava, M. (2024). Prevalence of infections and antimicrobial resistance of ESKAPE group bacteria isolated from patients admitted to the intensive care unit of a county emergency hospital in Romania. Antibiotics, 13(5), 400.</t>
  </si>
  <si>
    <t>Shah, Z., Sulaiman, M., Khan, W., Vrinceanu, N., &amp; Alshehri, M. H. (2024). Gyrotactic microorganism's and heat transfer analysis of water conveying MHD SWCNT nanoparticles using fourth-grade fluid model over Riga plate. Case Studies in Thermal Engineering, 55, 104119.</t>
  </si>
  <si>
    <t>Khan, M. S., Shah, Z., Rooman, M., Garalleh, H. A., Vrinceanu, N., &amp; Khan, W. (2024). Rayleigh-Benard convection and sensitivity analysis of magnetized couple stress water conveying bionanofluid flow with thermal diffusivities effect. Results in Engineering, 23, 102652.</t>
  </si>
  <si>
    <t>https://www.sciencedirect.com/science/article/pii/S2590123024009071</t>
  </si>
  <si>
    <t>Zaman, T., Shah, Z., Rooman, M., Khan, W., &amp; Garalleh, H. A. (2024). Computation analysis of unsteady second grade biomagnetic micropolar blood base nanofluid flow with motile gyrotactic microorganisms. International Journal of Modelling and Simulation, 1-18.</t>
  </si>
  <si>
    <t>https://www.tandfonline.com/doi/abs/10.1080/02286203.2024.2315408</t>
  </si>
  <si>
    <t>Shutaywi, M., Shah, Z., &amp; Jan, R. (2024). A robust study of the dynamics of tumor–immune interaction for public health via fractional framework. The European Physical Journal Special Topics, 1-20.</t>
  </si>
  <si>
    <t>Hașegan, A., Mihai, I., Teodoru, C. A., Matacuta, I. B., Dura, H., Todor, S. B., ... &amp; Boicean, A. (2024). Exploring the Challenges of Using Minimal Invasive Surgery to Treat Stress Urinary Incontinence: Insights from a Retrospective Case-Control Study. Diagnostics, 14(3), 323.</t>
  </si>
  <si>
    <t>Deebani, W., Shah, Z., Rooman, M., Khan, N. U., Vrinceanu, N., &amp; Shutaywi, M. (2024). Computational modelling of micropolar blood-based magnetised hybrid nanofluid flow over a porous curved surface in the presence of artificial bacteria. Frontiers in Chemistry, 12, 1397066.</t>
  </si>
  <si>
    <t>Farhan, M., Ling, Z., Shah, Z., Islam, S., Alshehri, M. H., &amp; Antonescu, E. (2024). A multi-layer neural network approach for the stability analysis of the Hepatitis B model. Computational Biology and Chemistry, 113, 108256.</t>
  </si>
  <si>
    <t>Jaroszyński, A., Miszczuk, J., Jadach, M., Głuszek, S., &amp; Dąbrowski, W. (2024). A New, Safe, and Effective Technique for Percutaneous Insertion of a Peritoneal Dialysis Catheter. Journal of Clinical Medicine, 13(9), 2618.</t>
  </si>
  <si>
    <t>https://www.mdpi.com/2077-0383/13/9/2618</t>
  </si>
  <si>
    <t>Maria Totan, Elisabeta Antonescu, Felicia G Gligor/ULBS</t>
  </si>
  <si>
    <t>Quantitative spectrophotometric determinations of Fe3+ in Iron Polymaltose solution</t>
  </si>
  <si>
    <t>Rozenberga, L., Bloch, W., Gillam, T. A., Lancaster, D. G., Skinner, W., Krasowska, M., ... &amp; Beattie, D. A. (2024). Europium Metal–Organic Framework Polymer Composites with Enhanced Luminescence and Selective Ferric Ion Sensing. ACS Applied Polymer Materials, 6(6), 3544-3553.</t>
  </si>
  <si>
    <t>https://pubs.acs.org/doi/abs/10.1021/acsapm.4c00111</t>
  </si>
  <si>
    <t>Sinziana Calina Silisteanu(USV), Andrei Emanuel Silisteanu(UBB), Elisabeta Antonescu(ULBS)</t>
  </si>
  <si>
    <t>The study on the importance of effects after the ultrasound use in the recovery of patients with lower lumbar discopathy</t>
  </si>
  <si>
    <t>Silişteanu, S. C., Antonescu, E., Duică, L., Totan, M., Cucu, A. I., &amp; Costea, A. I. (2024, April). Lumbar paravertebral muscle pain management using kinesitherapy and electrotherapeutic modalities. In Healthcare (Vol. 12, No. 8, p. 853). MDPI.</t>
  </si>
  <si>
    <t>Silisteanu, SC (UMF Suceava); Totan, M (ULBS); Antonescu, OR (ULBS); Duica, L (ULBS); Antonescu, E (ULBS); Silisteanu, AE (Fac Polit.)</t>
  </si>
  <si>
    <t>Murariu, G., Mocanu, G. D., &amp; Tureac, D. I. (2024). Investigating the Possibility of Implementing Kayak-canoe and Rowing Topics in the School Curriculum for the Danube Delta Area. Revista Romaneasca pentru Educatie Multidimensionala, 16(1), 257-292.</t>
  </si>
  <si>
    <t>https://lumenpublishing.com/journals/index.php/rrem/article/view/6506</t>
  </si>
  <si>
    <t>Maria Totan 1,2,*,Felicia Gabriela Gligor 1,Lavinia Duică 1,Nicolae Grigore 1,3,Sinziana Silișteanu 4,Ionela Maniu 5,6,*Elisabeta Antonescu 1,3
1
Faculty of Medicine, Lucian Blaga University of Sibiu, 2A Lucian Blaga Str., 550169 Sibiu, Romania
2
Clinical Laboratory, Clinical Pediatric Hospital, 2-4 Pompeiu Onofreiu Str., 550166 Sibiu, Romania
3
County Clinical Emergency Hospital, 2-4 Corneliu Coposu Str., 550245 Sibiu, Romania
4
Department of Health and Human Development, Stefan cel Mare University of Suceava, 13 University Str., 720229 Suceava, Romania
5
Research Team, Pediatric Clinical Hospital Sibiu, 550166 Sibiu, Romania
6
Research Center in Informatics and Information Technology, Mathematics and Informatics Department, Faculty of Sciences, “Lucian Blaga” University of Sibiu, 550025 Sibiu, Romania</t>
  </si>
  <si>
    <t>Totan, M., Matacuta-Bogdan, I. O., Hasegan, A., &amp; Maniu, I. (2024). Vitamin D levels in COVID-19 and nonCOVID-19 pediatric patients and its relationship with clinical and laboratory characteristics. Biomedicines, 12(4), 905.</t>
  </si>
  <si>
    <t>Wang, H., Chen, X., Shen, C., Wang, J., Chen, C., Huang, J., ... &amp; Gan, L. (2024). Value of cardiac enzyme spectrum for the risk assessment of mortality in critically ill children: a single-centre retrospective study. BMJ open, 14(10), e074672.</t>
  </si>
  <si>
    <t>https://bmjopen.bmj.com/content/14/10/e074672.abstract</t>
  </si>
  <si>
    <t>Elisabeta ANTONESCU, Sînziana Călina SILIŞTEANU, Maria TOTAN</t>
  </si>
  <si>
    <t>Elements of biomechanics correlated to the body mass index in knee osteoarthritis</t>
  </si>
  <si>
    <t>Yang, L., Sinsurin, K., Shen, F., Zhao, B., &amp; Gao, T. (2024). Biomechanical changes in lower extremity in individuals with knee osteoarthritis in the past decade: A scoping review. Heliyon, 10(11).</t>
  </si>
  <si>
    <t>https://www.cell.com/heliyon/fulltext/S2405-8440(24)08673-0?uuid=uuid%3A53c5c12f-ab3f-4b91-9f48-a66f38ac5111</t>
  </si>
  <si>
    <t>Lavinia Duica(ULBS), Elisabeta Antonescu(ULBS), Maria Totan(ULBS), Mihail Pirlog(UMFC), Sinziana Calina Silisteanu(USM)</t>
  </si>
  <si>
    <t>Contribution of mechanical and electrical cardiovascular factors in patients with ischemic stroke.</t>
  </si>
  <si>
    <t>Antonescu, O. R., Boța, G., Maniu, I, VDuică, L., Antonescu, E., Totan, M.., ... &amp; Silișteanu, S. C. (2024, November). Perceived Stress, Resilience and Emotional Intelligence in Romanian Healthcare Professionals. In Healthcare (Vol. 12, No. 23, p. 2336).</t>
  </si>
  <si>
    <t>SILIŞTEANU Sînziana Călina 1,2, ANTONESCU Elisabeta 3,4, DUICĂ Lavinia3,5 1. Railway Hospital Iasi - Specialty Ambulatory of Suceava  2. "Stefan cel Mare" University of Suceava FEFS-DSDU 3. Lucian Blaga University of Sibiu, Faculty of Medicine, Sibiu, România</t>
  </si>
  <si>
    <t>Maniu, I (ULBS); Maniu, GC (ULBS); Antonescu, E (ULBS); Duica, L (ULBS); Grigore, N (ULBS); Totan, M (ULBS)</t>
  </si>
  <si>
    <t>Bucurica, S., Nancoff, A. S., Moraru, M. V., Bucurica, A., Socol, C., Balaban, D. V., ... &amp; Jinga, M. (2024). Digestive amyloidosis trends: clinical, pathological, and imaging characteristics. Biomedicines, 12(11), 2630.</t>
  </si>
  <si>
    <t>Pattanakitsakul, P., Pongpatipat, C., Setthaudom, C., Kunakorn, M., Sahakijpicharn, T., Visudtibhan, A., ... &amp; Chaisavaneeyakorn, S. (2024). Seroprevalence of SARS-CoV-2 infection in pediatric patients in a tertiary care hospital setting. Plos one, 19(9), e0310860.</t>
  </si>
  <si>
    <t>Rosca, E. C., Cornea, A., &amp; Simu, M. (2023). Emerging Trends in Complications Associated with SARS-CoV-2 Infection. Biomedicines, 12(1), 4.</t>
  </si>
  <si>
    <t>https://www.mdpi.com/2227-9059/12/1/4</t>
  </si>
  <si>
    <t>Sînziana Călina SILIŞTEANU, Elisabeta ANTONESCU, Lavinia DUICĂ</t>
  </si>
  <si>
    <t>Silişteanu, S., Antonescu, E., Lavinia, D., Totan, M., Ionuţ Cucu, A., &amp; Costea, A. (2024). „Lumbar Paravertebral Muscle Pain Management Using Kinesitherapy and Electrotherapeutic Modalities Healthcare, 12 (8), 853.</t>
  </si>
  <si>
    <t>Silisteanu Sinziana Calina, Antonescu Elisabeta</t>
  </si>
  <si>
    <t>Research on the effectiveness of physical therapy in the treatment of LBP</t>
  </si>
  <si>
    <t>Ionuţ Cucu, A;Silişteanu, S., Antonescu, E., Lavinia, D., Totan, M.,., &amp; Costea, A. (2024). „Lumbar Paravertebral Muscle Pain Management Using Kinesitherapy and Electrotherapeutic Modalities Healthcare, 12 (8), 853.</t>
  </si>
  <si>
    <t>înziana Călina Silişteanu 1,Elisabeta Antonescu 2,*ORCID,Lavinia Duică 2,*ORCID,Maria Totan 2,Andrei Ionuţ Cucu 1ORCID andAndrei Ioan Costea 1
1
Faculty of Medicine and Biological Sciences, Stefan cel Mare University of Suceava, 720229 Suceava, Romania
2
Faculty of Medicine, Lucian Blaga University of Sibiu, 550169 Sibiu, Romania</t>
  </si>
  <si>
    <t>Lumbar paravertebral muscle pain management using kinesitherapy and electrotherapeutic modalities</t>
  </si>
  <si>
    <t>Nișcoveanu, C., Refi, D., Obada, B., Dragosloveanu, S., Scheau, C., Baz, R. O., &amp; Dragosloveanu, Ș. (2024). Beyond the Bony Fragment: A Review of Limbus Vertebra. Cureus, 16(5).</t>
  </si>
  <si>
    <t>https://www.cureus.com/articles/252218-beyond-the-bony-fragment-a-review-of-limbus-vertebra.pdf</t>
  </si>
  <si>
    <t>Lavinia Duică1, Mihai Pîrlog2, Elisabeta Antonescu1, Alexandra Pop3, Călin Scripcaru4,* 1 “Lucian Blaga” University, Sibiu, 2University of Medicine and Pharmacy, Craiova, 3“Babes Bolyai” University, Cluj Napoca, 4“Alexandru Ioan Cuza” University, Iași, Romania</t>
  </si>
  <si>
    <t>Interrelations self-harm acts and suicides in three medical units</t>
  </si>
  <si>
    <t>Duică, L., Antonescu, E., Totan, M., Maniu, I., Boța, G., Antonescu, I., &amp; Silișteanu, S. C. (2024). Self-harm in adolescents and young adults. Journal of Educational Sciences &amp; Psychology, 14(2).</t>
  </si>
  <si>
    <t>https://jesp.upg-ploiesti.ro/index.php?option=com_phocadownload&amp;view=file&amp;id=753:self-harm-in-adolescents-and-young-adults&amp;Itemid=16</t>
  </si>
  <si>
    <t>NICOLAE GRIGORE, VALENTIN PIRVUT, IONELA MIHAI*, ADRIAN HASEGAN, ELISABETA ANTONESCU, LILIANA COLDEA, SEBASTIAN IOAN CERNUSCA MITARIU Lucian Blaga University of Sibiu, Faculty of Medicine, 2A Lucian Blaga Str., 550169, Sibiu, Romania</t>
  </si>
  <si>
    <t>Moisei, A. (ULBS), Totan, M (ULBS)., Gligor, F. G. (ULBS), Crăciun, I. (Polisano PH), Todoran, N. (UMF Tg.Mures), Chiş, A. A. (ULBS), Popa, D. E.  (UMF București)</t>
  </si>
  <si>
    <t>The simultaneous determination of candesartan, amlodipine and hydrochlorothiazide by high-performance liquid chromatography, from a mixture and pharmaceutical formulations. Farmacia, 2016, 4.64: 612-618.</t>
  </si>
  <si>
    <t>Awwad, Shady, et al. "DEVELOPMENT AND VALIDATION OF A NOVEL STABILITYINDICATING RP-HPLC METHOD FOR THE SIMULTANEOUS QUANTITATION OF AMLODIPINE, GLIMEPIRIDE AND PERINDOPRIL ARGININE." Farmacia 72.6 (2024).</t>
  </si>
  <si>
    <t>https://www.webofscience.com/wos/woscc/full-record/WOS:001385877200011</t>
  </si>
  <si>
    <t>Ciurba, A.(UMF Tg Mures), Todoran, N.(UMF Tg Mures), Tăurean, A.(UMF Tg Mures), Antonoaea, P.(UMF Tg Mures), Hancu, G.(UMF Tg Mures), Moisei, A.(ULB Sibiu), &amp; Sipos, E.(UMF Tg Mures)</t>
  </si>
  <si>
    <t>Kinetic analysis of in vitro drug release from valproic acid and sodium valproate suppositories. Farmacia, 62(6), 1143-1156.</t>
  </si>
  <si>
    <t>Bhalani, D., Sharma, A. K., Kuperkar, K., Singla, P., Ray, D., Aswal, V. K., &amp; Pillai, S. A. (2024). Denaturants and Solutol® HS15 in ophthalmic formulations: Insights into their combined effects. Journal of molecular liquids, 414, 126289.</t>
  </si>
  <si>
    <t>https://www.sciencedirect.com/science/article/pii/S0167732224023481?casa_token=Quu3uzmkhSoAAAAA:pz0Qi-s8GExNuBMhlkEYL7ZeaTLGY6_E-Ht-_hDhNetunZ7QbADpP5y2rVsVKB-zJnEg_HvxTg</t>
  </si>
  <si>
    <t>Moisei, A (Moisei, Anca) [ULBS] ; Totan, M (Totan, Maria) [ULBS] ; Gligor, FG (Gligor, Felicia Gabriela) [ULBS] ; Craciun, I (Craciun, Isabela) [2] ; Todoran, N (Todoran, Nicoleta) [3] ; Chis, AA (Chis, Aurelia Adriana) [ULBS] ; Popa, DE (Popa, Daniela Elena)</t>
  </si>
  <si>
    <t>The Simultaneous Determination Of Candesartan, Amlodipine And Hydrochlorothiazide By High-Performance Liquid Chromatography, From A Mixture And Pharmaceutical Formulations</t>
  </si>
  <si>
    <t>Awwad, S; Thiab, S; Issa, R; Abul-futouh, H; Al-Shdifat, LMH; Aljaberi, A; Shahin, A; Albals, D; Mohammad, B; Abu-samak, M-Development And Validation Of A Novel Stability- Indicating Rp-Hplc Method For The Simultaneous Quantitation Of Amlodipine, Glimepiride And Perindopril Arginine</t>
  </si>
  <si>
    <t>WOS:001385877200011</t>
  </si>
  <si>
    <t>ATOMIC ABSORPTION DETERMINATION OF COPPER AND ZINC IN PHARMACEUTICAL PREPARATIONS
Yurchenko, O.I.
Chernozhuk, T.V.
, Nikolenko, M.V.
Baklanov, O.M.
Kravchenko, O.A.
Voprosy Khimii i Khimicheskoi Tekhnologii
, (1), pp. 115–121
2024</t>
  </si>
  <si>
    <t>https://www.scopus.com/pages/publications/85206645423</t>
  </si>
  <si>
    <t>Balasubramanian A.; Balasubramanian V.M.; Ramalingam K. Formulation and characterization of Pyrazinamide loaded pegylated polypropylene imine dendrimer and its alteration in the pharmacokineticsJournal of Physics: Conference Series</t>
  </si>
  <si>
    <t>https://www.scopus.com/inward/record.uri?eid=2-s2.0-85200713177&amp;doi=10.1088%2f1742-6596%2f2801%2f1%2f012015&amp;partnerID=40&amp;md5=b452d2cb6246bc43783f995146a82019</t>
  </si>
  <si>
    <t>Bita, T (Bita, Tiberiu) ; Antoniac, A (Antoniac, Aurora) ; Ciuca, I (Ciuca, Ion) ; Miculescu, M (Miculescu, Marian) ; Cotrut, CM (Cotrut, Cosmin Mihai) ; Paltanea, G (Paltanea, Gheorghe) ; Dura, H (Dura, Horatiu) ; Corneschi, I (Corneschi, Iuliana) ; Antoniac, I (Antoniac, Iulian) ; Carstoc, ID (Carstoc, Ioana Dana) ; Bodog, AD (Bodog, Alin Danut) (1 Faculty of Material Science and Engineering, University Politehnica of Bucharest, 313 Splaiul Independentei,
District 6, 060042 Bucharest, Romania; tiberiu.bita@yahoo.com (T.B.); antoniac.aurora@gmail.com (A.A.);
ion.ciuca11@gmail.com (I.C.); marian.miculescu@upb.ro (M.M.); cosmin.cotrut@upb.ro (C.M.C.)
2 Faculty of Electrical Engineering, University Politehnica of Bucharest, 313 Splaiul Independentei, District 6,
060042 Bucharest, Romania; gheorghe.paltanea@upb.ro
3 Faculty of Medicine, Lucian Blaga University of Sibiu, 2A Lucian Blaga Street, 550169 Sibiu, Romania;
ioana.carstoc12@gmail.com
4 Romfire Protect Solution S.R.L., 39 Drumul Taberei, District 6, 061359 Bucharest, Romania;
iulicorneschi07@gmail.com
5 Academy of Romania Scientist, 54 Splaiul Independentei, 050094 Bucharest, Romania
6 Faculty of Medicine and Pharmacy, University of Oradea, 10 P-ta 1 December Street, 410073 Oradea, Romania;
alinbodog@gmail.com)</t>
  </si>
  <si>
    <t>Effect of Fluoride Coatings on the Corrosion Behavior of Mg–Zn–Ca–Mn Alloys for Medical Application</t>
  </si>
  <si>
    <t>Advances in Magnesium-Based Biomaterials: Strategies for Enhanced Corrosion Resistance, Mechanical Performance, and Biocompatibility
by Yushun Liu 1,Jian Yin 1,2 andGuo-zhen Zhu 1,*ORCID, Crystals 2025, 15(3), 256; https://doi.org/10.3390/cryst15030256</t>
  </si>
  <si>
    <t>https://www.mdpi.com/2073-4352/15/3/256</t>
  </si>
  <si>
    <t>Synthesis of Mg-Zn-Ca-Mn biomaterials by mechanical alloying, S. R. Gonzaga-Segura, H. Martínez-Valencia, A. Molina-Ocampo, E. Lira-Díaz &amp; J. J. Acevedo-Fernández , MRS Advances (2024). https://doi.org/10.1557/s43580-024-01065-y</t>
  </si>
  <si>
    <t>https://link.springer.com/article/10.1557/s43580-024-01065-y</t>
  </si>
  <si>
    <t>The mechanisms and advances in magnesium-based materials protection against corrosion by the superhydrophobic coatings, Ludmila B. Boinovich
, 
Kirill A. Emelyanenko
, 
Alexandre M. Emelyanenko, Surface and Coatings Technology
Volume 481, 15 April 2024, 130607, https://doi.org/10.1016/j.surfcoat.2024.130607</t>
  </si>
  <si>
    <t>https://www.sciencedirect.com/science/article/abs/pii/S0257897224002378</t>
  </si>
  <si>
    <t>Ciocoiu, R (Ciocoiu, Robert) ; Turcu, R (Turcu, Ramona) ; Valeanu, N (Valeanu, Nicolae) ; Dobri, G (Dobri, Gabriel) ; Banu, A (Banu, Alexandra) ; Cârstoc, I (Carstoc, Ioana) ; Horatiu, D (Horatiu, Dura)</t>
  </si>
  <si>
    <t>CORROSION BEHAVIOR AND WETTING PROPERTIES OF CAST TNZT ALLOYS</t>
  </si>
  <si>
    <t>Design and optimization of a castability test for copper alloys applied to plaster moulds, Filip Radkovský a
, 
František Zlámal a
, 
Iveta Vasková b
, 
Martina Bašistová a
, 
Petr Lichý a
, 
Šimon Kielar a
, 
Ladislav Socha c, Heliyon
Volume 10, Issue 11, 15 June 2024, e31879, https://doi.org/10.1016/j.heliyon.2024.e31879</t>
  </si>
  <si>
    <t>https://www.sciencedirect.com/science/article/pii/S2405844024079106</t>
  </si>
  <si>
    <t>Cordunianu, MA (Cordunianu, Mihai Alexandru) ; Antoniac, I (Antoniac, Iulian) ; Niculescu, M (Niculescu, Marius) ; Paltanea, G (Paltanea, Gheorghe) ; Raiciu, AD (Raiciu, Anca Daniela) ; Dura, H (Dura, Horatiu) ; Forna, N (Forna, Norin) ; Carstoc, ID (Carstoc, Ioana Dana) ; Cristea, MB (Cristea, Mihai Bogdan)</t>
  </si>
  <si>
    <t>Treatment of Knee Osteochondral Fractures</t>
  </si>
  <si>
    <t>Suture Bridge Fixation in Treating Traumatic Femoral Osteochondral Injuries in Adults: A Case Study and Review of the Literature, Zhang, Q (Zhang, Quan) ; Wang, Q (Wang, Qi) ; Cao, ZG (Cao, Zhengang), 
SPORTVERLETZUNG-SPORTSCHADEN
Volume38Issue04Page186-191
DOI10.1055/a-2421-1997</t>
  </si>
  <si>
    <t>https://pubmed.ncbi.nlm.nih.gov/39401513/</t>
  </si>
  <si>
    <t>Treatment of Knee Chondral Defects in Athletes, Thacher, RR (Thacher, Ryan R.) ; Pascual-Leone, N (Pascual-Leone, Nico) ; Rodeo, SA (Rodeo, Scott A.), 
SPORTS MEDICINE AND ARTHROSCOPY REVIEW
Volume32Issue2Page75-86
DOI10.1097/JSA.0000000000000405</t>
  </si>
  <si>
    <t>https://pubmed.ncbi.nlm.nih.gov/38978201/</t>
  </si>
  <si>
    <t>Fixation of a chondral lateral femoral condyle fracture in a 13-year-old boy following patella dislocation using a new suture technique, Delniotis, I (Delniotis, Ioannis) ; Leidinger, B (Leidinger, Benedikt), 
JOURNAL OF SURGICAL CASE REPORTS
Volume2024Issue5
DOI10.1093/jscr/rjae367</t>
  </si>
  <si>
    <t>https://academic.oup.com/jscr/article/2024/5/rjae367/7685333?login=false</t>
  </si>
  <si>
    <t>Management of Juvenile Osteochondral Fractures Utilising Absorbable PLGA Implant, Nudelman, H (Nudelman, Hermann) ; Lorincz, A (Lorincz, Aba) ; Lamberti, AG (Lamberti, Anna Gabriella) ; Varga, M (Varga, Marcell) ; Kassai, T (Kassai, Tamas) ; Jozsa, G (Jozsa, Gergo), 
JOURNAL OF CLINICAL MEDICINE
Volume13Issue2
DOI10.3390/jcm13020375</t>
  </si>
  <si>
    <t>https://pmc.ncbi.nlm.nih.gov/articles/PMC10816157/</t>
  </si>
  <si>
    <t>Arthroscopic In Situ Fixation of Osteochondral Fragments on the Weightbearing Area of the Knee Joint With a Single Anchor, 
Huang, W (Huang, Wei) ; Yang, WB (Yang, Wenbo) ; Meng, CQ (Meng, Chunqing) ; Shao, ZW (Shao, Zengwu) ; Wang, H (Wang, Hong), 
ARTHROSCOPY TECHNIQUES
Volume12Issue12Pagee2133-e2139
DOI10.1016/j.eats.2023.07.038</t>
  </si>
  <si>
    <t>https://www.sciencedirect.com/science/article/pii/S221262872300230X</t>
  </si>
  <si>
    <t>Robu, A; Ciocoiu, R; Antoniac, A; Antoniac, I; Raiciu, AD; Dura, H; Forna, N; Cristea, MB ; Carstoc, ID (Carstoc, Ioana Dana) (1 Faculty of Material Science and Engineering, University Politehnica of Bucharest, 313 Splaiul Independentei,
District 6, 060042 Bucharest, Romania; ciocoiurobert@gmail.com (R.C.); antoniac.aurora@gmail.com (A.A.);
antoniac.iulian@gmail.com (I.A.)
2 Academy of Romanian Scientists, 54 Splaiul Independentei, District 5, 050094 Bucharest, Romania
3 S.C. HOFIGAL EXPORT IMPORT S.A, 2 Intrarea Serelor Str., District 4, 042124 Bucharest, Romania;
daniela_raiciu@yahoo.com
4 Faculty of Medicine, University Lucian Blaga of Sibiu, 2A Lucian Blaga Str., 550169 Sibiu, Romania;
ioana.carstoc12@gmail.com
5 Department of Orthopedics and Traumatology, University of Medicine and Pharmacy Gr.T.Popa Iasi, 16
University Str., 700115 Iasi, Romania; norin.forna@umfiasi.ro
6 Department of Morphological Sciences, Carol Davila University of Medicine and Pharmacy, 37 Dionisie Lupu
Str., District 2, 020021 Bucharest, Romania; bogdan.cristea@umfcd.ro)</t>
  </si>
  <si>
    <t>Bone Cements Used for Hip Prosthesis Fixation: The Influence of the Handling Procedures on Functional Properties Observed during In Vitro Study</t>
  </si>
  <si>
    <t>Shafiei, MR (Shafiei, Mohammad Reza) ; Nezafati, N (Nezafati, Nader) ; Karbasi, S (Karbasi, Saeed) ; Kharazi, AZ (Kharazi, Anousheh Zargar), 
JOURNAL OF MEDICAL SIGNALS &amp; SENSORS
Volume15Issue3
DOI10.4103/jmss.jmss_52_24</t>
  </si>
  <si>
    <t>https://pubmed.ncbi.nlm.nih.gov/40191687/</t>
  </si>
  <si>
    <t>Advances and impact of human amniotic membrane and human amniotic-based materials in wound healing application, Heydari, P (Heydari, Parisa) ; Mojahedi, M (Mojahedi, Maryam) ; Javaherchi, P (Javaherchi, Pouya) ; Sharifi, M (Sharifi, Maede) ; Kharazi, AZ (Kharazi, Anousheh Zargar), 
INTERNATIONAL JOURNAL OF BIOLOGICAL MACROMOLECULES
Volume281Part4
DOI10.1016/j.ijbiomac.2024.136596</t>
  </si>
  <si>
    <t>https://www.sciencedirect.com/science/article/abs/pii/S014181302407404X</t>
  </si>
  <si>
    <t>Three-Dimensional Finite Element Analysis of Cement-Cup Junction in Total Hip Prosthesis: Mechanical Stress Distribution, Crack Initiation and Rupture Dynamics, Bounoua, N (Bounoua, Noureddine) ; Belhouari, M (Belhouari, Mohamed) ; Menni, Y (Menni, Younes) ; Alkhafaji, MA (Alkhafaji, Mohammed Ayad) ; Bayram, M (Bayram, Mustafa) ; Ikumapayi, OM (Ikumapayi, Omolayo M.) ; Chamkha, AJ (Chamkha, Ali J.), 
NANO
Volume20Issue04
DOI10.1142/S1793292024500929</t>
  </si>
  <si>
    <t>https://worldscientific.com/doi/10.1142/S1793292024500929</t>
  </si>
  <si>
    <t>Outcomes of Birmingham Hip Resurfacing Based on Clinical Aspects and Retrieval Analysis of Failed Prosthesis, Antoniac, I (Antoniac, Iulian) ; Valeanu, N (Valeanu, Niculae) ; Niculescu, M (Niculescu, Marius) ; Antoniac, A (Antoniac, Aurora) ; Robu, A (Robu, Alina) ; Popescu, L (Popescu, Larisa) ; Manescu, V (Manescu (Paltanea), Veronica) ; Anusca, , D (Anusca, Dan) ; Enachescu, CI (Enachescu, Catalin Ionel),, 
MATERIALS
Volume17Issue16
DOI10.3390/ma17163965</t>
  </si>
  <si>
    <t>https://pubmed.ncbi.nlm.nih.gov/39203142/</t>
  </si>
  <si>
    <t>Enhancing orthopedic outcomes: A comparative analysis of gentamicin sulphate and nanosilver in bone cement,Aydinoglu, A (Aydinoglu, Aysu), 
HELIYON
Volume10Issue15
DOI10.1016/j.heliyon.2024.e35189</t>
  </si>
  <si>
    <t>https://www.sciencedirect.com/science/article/pii/S2405844024112200</t>
  </si>
  <si>
    <t>Effect of using nano-particles of magnesium oxide and titanium dioxide to enhance physical and mechanical properties of hip joint bone cement, Gamal, S (Gamal, Safaa) ; Mikhail, M (Mikhail, Mina) ; Salem, N (Salem, Nancy) ; El-Wakad, MT (El-Wakad, Mohamed Tarek) ; Abdelbaset, R (Abdelbaset, Reda), 
SCIENTIFIC REPORTS
Volume14Issue1
DOI10.1038/s41598-024-53084-2</t>
  </si>
  <si>
    <t>https://www.researchsquare.com/article/rs-3446812/v1</t>
  </si>
  <si>
    <t>NUMERICAL ANALYSIS OF STATIC STRESSES IN PARTIAL HIP IMPLANT, Colic, K (Colic, Katarina) ; Sedmak, S (Sedmak, Simon) ; Sedmak, A (Sedmak, Aleksandar) ; Milovanovic, A (Milovanovic, Aleksa) ; Milosevic, M (Milosevic, Milos), 
STRUCTURAL INTEGRITY AND LIFE-INTEGRITET I VEK KONSTRUKCIJA
Volume24Issue1Page17-20</t>
  </si>
  <si>
    <t>http://divk.inovacionicentar.rs/ivk/ivk24/017-IVK1-2024-KC-SS-AS-AM-MM.pdf</t>
  </si>
  <si>
    <t>Analysis of the Fracture Behavior of Orthopedic Cement Using Submodeling Technique, Gasmi, B (Gasmi, Bachir) ; Aour, B (Aour, Benaoumeur) ; Benbarek, S (Benbarek, Smail) ; Talha, A (Talha, Abderrahim), 
JOURNAL OF BIOMIMETICS BIOMATERIALS AND BIOMEDICAL ENGINEERING
Volume64Page21-38
DOI10.4028/p-io8hnF</t>
  </si>
  <si>
    <t>https://www.scientific.net/JBBBE.64.21#:~:text=The%20main%20objective%20of%20the%20present%20work%20is,the%20submodel%20technique.%20Two%20cases%20are%20being%20considered.</t>
  </si>
  <si>
    <t>Bone Cements Used in Vertebral Augmentation: A State-of-the-art Narrative Review, Williams, T (Williams, Tyree) ; Adler, T (Adler, Talia) ; Smokoff, L (Smokoff, Lindsey) ; Kaur, A (Kaur, Anmoldeep) ; Rodriguez, B (Rodriguez, Benjamin) ; Prakash, KJ (Prakash, Kavita Jyoti) ; Redzematovic, E (Redzematovic, Edib) ; Baker, TS (Baker, Turner S.) ; Rapoport, B (Rapoport, Benjamin, I) ; Yoon, ES (Yoon, Edward S.) ; Beall, DP (Beall, Douglas P.) ; Dordick, JS (Dordick, Jonathan S.) ; Leacy, RAD (Leacy, Reade A. De), 
JOURNAL OF PAIN RESEARCH
Volume17Page1029-1040
DOI10.2147/JPR.S437827</t>
  </si>
  <si>
    <t>https://pubmed.ncbi.nlm.nih.gov/38505504/</t>
  </si>
  <si>
    <t>Bungau, S; Tit, DM; Fodor, K; Cioca, G; Agop, M; Iovan, C; Cseppento, DCN; Bumbu, A; Bustea, C</t>
  </si>
  <si>
    <t>Aspects Regarding the Pharmaceutical Waste Management in Romania</t>
  </si>
  <si>
    <t>Lam, J; El Nsouli, D; Lee, EL; Alqeisi, T; Kane, R; Mcgonagle, I; Laparidou, D; Nelson, D; Armani, K;Assessing the knowledge, attitudes and practices of healthcare staff and students regarding disposal of unwantead medications: a systematic review;BMJ OPEN;DEC 23;2024;14;12</t>
  </si>
  <si>
    <t>https://www.webofscience.com/wos/woscc/full-record/WOS:001383218200001</t>
  </si>
  <si>
    <t>Polianciuc, SI; Ciorîta, A; Soran, ML; Lung, I; Kiss, B; Stefan, MG; Leucuta, DC; Gurzau, AE; Carpa, R; Colobatiu, LM; Loghin, F;Antibiotic Residues and Resistance in Three Wastewater Treatment Plants in Romania;ANTIBIOTICS-BASEL;AUG;2024;13;8</t>
  </si>
  <si>
    <t>https://www.webofscience.com/wos/woscc/full-record/WOS:001305089900001</t>
  </si>
  <si>
    <t>Ionescu, AM; Cazan, C;Pharmaceutical Waste Management: A Comprehensive Analysis of Romanian Practices and Perspectives;SUSTAINABILITY-BASEL;AUG;2024;16;15</t>
  </si>
  <si>
    <t>https://www.webofscience.com/wos/woscc/full-record/WOS:001287090300001</t>
  </si>
  <si>
    <t>Salahshoori, I; Mahdavi, S; Moradi, Z; Otadi, M; Kazemabadi, FZ; Nobre, MAL; Khonakdar, HA; Baghban, A; Wang, QL; Mohammadi, AH;Advancements in molecular simulation for understanding pharmaceutical pollutant Adsorption: A State-of-the-Art review;J MOL LIQ;SEP 15;2024;410;</t>
  </si>
  <si>
    <t>https://www.webofscience.com/wos/woscc/full-record/WOS:001281952100001</t>
  </si>
  <si>
    <t>Adeoye, JB; Tan, YH; Lau, SY; Tan, YY; Chiong, T; Mubarak, NM; Khalid, M;Advanced oxidation and biological integrated processes for pharmaceutical wastewater treatment: A review;J ENVIRON MANAGE;FEB 27;2024;353;</t>
  </si>
  <si>
    <t>https://www.webofscience.com/wos/woscc/full-record/WOS:001178522400001</t>
  </si>
  <si>
    <t>Hiew, SY; Low, BY;The knowledge, attitude, and practice of the public regarding household pharmaceutical waste disposal: a systematic review (2013-2023);INT J PHARM PRACT;MAR 6;2024;32;2</t>
  </si>
  <si>
    <t>https://www.webofscience.com/wos/woscc/full-record/WOS:001154523100001</t>
  </si>
  <si>
    <t>Hora, ST; Gruescu, CM; Bungau, C; Bodea, R;Innovative approaches to optimized cutting planning in the garment industry;IND TEXTILA;;2024;75;4</t>
  </si>
  <si>
    <t>https://www.webofscience.com/wos/woscc/full-record/WOS:001338148300007</t>
  </si>
  <si>
    <t>Cora, M; Durukan, I; Atay, GU; Kilic, AO;Antibiotic Resistance Profiles of Gram Negative Bacteria Isolated From Wastewater;KSU TARIM DOGA DERG;;2024;27;3</t>
  </si>
  <si>
    <t>https://www.webofscience.com/wos/woscc/full-record/WOS:001240861100003</t>
  </si>
  <si>
    <t>GLEVITZKY, I., DUMITREL, G.A., GLEVITZKY, M., PASCA, B., OTRISAL, P.[Univ Def, Nucl Biol &amp; Chem Def Inst, Vita Nejedleho 68201, Vyskov, Czech Republic], BUNGAU, S., CIOCA, G., PANTIS, C., POPA, M.</t>
  </si>
  <si>
    <t>Statistical Analysis of the Relationship Between Antioxidant Activity and the Structure of Flavonoid Compounds</t>
  </si>
  <si>
    <t>Wang, Y; Li, CJ; Li, ZW; Moalin, M; den Hartog, GJM; Zhang, M;Computational Chemistry Strategies to Investigate the Antioxidant Activity of Flavonoids-An Overview;MOLECULES;2024;29;11</t>
  </si>
  <si>
    <t>https://www.webofscience.com/wos/woscc/full-record/WOS:001245807400001</t>
  </si>
  <si>
    <t>Larasati, AG; Putri, AS; Rosamah, E; Kuspradini, H;CHARACTERISTICS OF DISTILLED LIQUID RESIDUES FROM Litsea elliptica BLUME;INTERNATIONAL JOURNAL OF AGRICULTURE AND NATURAL RESOURCES;2024;17;1</t>
  </si>
  <si>
    <t>https://www.webofscience.com/wos/woscc/full-record/WOS:001181739100006</t>
  </si>
  <si>
    <t>Lucian Copolovici, Daniela Timis, Monica Taschina, Dana Copolovici, Gabriela Cioca, Simona Bungau</t>
  </si>
  <si>
    <t>Diclofenac Influence on Photosynthetic Parameters and Volatile Organic Compounds Emission from Phaseolus vulgaris L. Plants</t>
  </si>
  <si>
    <t>Pawlowska, B; Biczak, R;Drugs in the environment - Impact on plants: A review;ENVIRONMENTAL TOXICOLOGY AND PHARMACOLOGY;2024;111</t>
  </si>
  <si>
    <t>https://www.webofscience.com/wos/woscc/full-record/WOS:001313461200001</t>
  </si>
  <si>
    <t>Harshkova, D; Zielinska, E; Narajczyk, M; Kapusta, M; Aksmann, A;Mitochondria dysfunction is one of the causes of diclofenac toxicity in the green alga Chlamydomonas reinhardtii;PEERJ;2024;12;</t>
  </si>
  <si>
    <t>https://www.webofscience.com/wos/woscc/full-record/WOS:001300973200005</t>
  </si>
  <si>
    <t>Biczak, R; Kierasinska, J; Jamrozik, W; Pawlowska, B;Response of Maize (Zea mays L.) to Soil Contamination with Diclofenac, Ibuprofen and Ampicillin and Mixtures of These Drugs;SUSTAINABILITY;2024;16;13</t>
  </si>
  <si>
    <t>https://www.webofscience.com/wos/woscc/full-record/WOS:001268167500001</t>
  </si>
  <si>
    <t>Moustafa, AA; Mofeed, J; Hakim, RMA; Soror, AFS;Response of Chlorella vulgaris to Some Selected Pharmaceutical Drugs;CATRINA-THE INTERNATIONAL JOURNAL OF ENVIRONMENTAL SCIENCES;2024;29;1</t>
  </si>
  <si>
    <t>https://www.webofscience.com/wos/woscc/full-record/WOS:001189936500007</t>
  </si>
  <si>
    <t>Bungau S., Suciu R., Bumbu A., Cioca G., Tit D.M.</t>
  </si>
  <si>
    <t>Study on hospital waste management in medical rehabilitation clinical hospital, Baile Felix</t>
  </si>
  <si>
    <t>Hora, ST; Gruescu, CM; Bungau, C; Bodea, R;Innovative approaches to optimized cutting planning in the garment industry;INDUSTRIA TEXTILA;75;4</t>
  </si>
  <si>
    <t>Popitanu, C; Cioca, G; Copolovici, L; Iosif, D; Munteanu, FD; Copolovici, D</t>
  </si>
  <si>
    <t>The Seasonality Impact of the BTEX Pollution on the Atmosphere of Arad City, Romania</t>
  </si>
  <si>
    <t>Khoshakhlagh, AH; Yazdanirad, S; Moda, HM; Gruszecka-Kosowska, A;The impact of climatic conditions on the carcinogenic and non-carcinogenic risk of BTEX compounds: A systematic review and meta-analysis;JOURNAL OF HAZARDOUS MATERIALS ADVANCES;2024;16;</t>
  </si>
  <si>
    <t>https://www.webofscience.com/wos/woscc/full-record/WOS:001320873900001</t>
  </si>
  <si>
    <t>Khoshakhlagh, AH; Omer, F; Yazdanirad, S;The variation in exposure to ambient formaldehyde at different times of the year in various countries: A systematic review and meta-analysis;JOURNAL OF HAZARDOUS MATERIALS ADVANCES;2024;16;</t>
  </si>
  <si>
    <t>https://www.webofscience.com/wos/woscc/full-record/WOS:001317967700001</t>
  </si>
  <si>
    <t>Chira, P; Mendes, R; Ferrari, S; Rocha, C; da Silva, E; Farias, J; do Carmo, R;Groundwater Contamination by Gas Stations in Two Eastern Amazonian Towns (Northern Brazil);APPLIED SCIENCES-BASEL;2024;14;13</t>
  </si>
  <si>
    <t>https://www.webofscience.com/wos/woscc/full-record/WOS:001269166600001</t>
  </si>
  <si>
    <t>Maswanganyi, C; Tshilongo, J; Mkhohlakali, A; Martin, L;Investigation of BTX Concentrations and Effects of Meteorological Parameters in the Steelpoort Area of Limpopo Province, South Africa;ATMOSPHERE;2024;15;5</t>
  </si>
  <si>
    <t>https://www.webofscience.com/wos/woscc/full-record/WOS:001232633200001</t>
  </si>
  <si>
    <t>Zahed, MA; Salehi, S; Khoei, MA; Esmaeili, P; Mohajeri, L;Risk assessment of Benzene, Toluene, Ethyl benzene, and Xylene (BTEX) in the atmospheric air around the world: A review;TOXICOLOGY IN VITRO;2024;98;</t>
  </si>
  <si>
    <t>https://www.webofscience.com/wos/woscc/full-record/WOS:001231566300001</t>
  </si>
  <si>
    <t>Petrus, M; Popa, C; Bratu, AM;Temporal Variations in Urban Air Pollution during a 2021 Field Campaign: A Case Study of Ethylene, Benzene, Toluene, and Ozone Levels in Southern Romania;SUSTAINABILITY;2024;16;8</t>
  </si>
  <si>
    <t>https://www.webofscience.com/wos/woscc/full-record/WOS:001220276300001</t>
  </si>
  <si>
    <t>Hosseinpour, N; Sabeti, Z; Aslani, H; Benis, KZ; Shakerkhatibi, M; Najaflou, A; Malekzadeh, M; Rahimian, RT;Investigation of ambient BTEX concentrations along a bus rapid transit route in Tabriz: Spatio-temporal variations and health risk assessment;URBAN CLIMATE;2024;54;</t>
  </si>
  <si>
    <t>https://www.webofscience.com/wos/woscc/full-record/WOS:001221941700001</t>
  </si>
  <si>
    <t>Khoshakhlagh, AH; Yazdanirad, S; Ducatman, A;Climatic conditions and concentrations of BTEX compounds in atmospheric media;ENVIRONMENTAL RESEARCH;2024;251;</t>
  </si>
  <si>
    <t>https://www.webofscience.com/wos/woscc/full-record/WOS:001211029700001</t>
  </si>
  <si>
    <t>Sowmya, HN; Dinamani, M; Shivashankara, GP; Ramaraju, HK; Surendra, BS; Shanbhag, VV; Prajwal, R;A novel diurnal and seasonal variation analysis of BTEX in Bengaluru urban area;RESEARCH IN COLD AND ARID REGIONS;2024;16;1</t>
  </si>
  <si>
    <t>https://www.webofscience.com/wos/woscc/full-record/WOS:001225667900001</t>
  </si>
  <si>
    <t>Morosini, C (Italia); Marsoni, M (Italia); Torretta, V (Italia); Conti, F (Italia); Ragazzi, M (Italia); Rada, EC (Italia); Cioca, G</t>
  </si>
  <si>
    <t>Factors Affecting Spatial and Temporal Concentration Variability of Pharmaceuticals: Comparison between Two WWTPs</t>
  </si>
  <si>
    <t>Khan, UA; Löffler, P; Spilsbury, F; Wiberg, K; Lundborg, CS; Lai, FY;Towards sustainable water reuse: A critical review and meta-analysis of emerging chemical contaminants with risk-based evaluation, health hazard prediction and prioritization for assessment of effluent water quality;JOURNAL OF HAZARDOUS MATERIALS;2024;480;</t>
  </si>
  <si>
    <t>https://www.webofscience.com/wos/woscc/full-record/WOS:001345430900001</t>
  </si>
  <si>
    <t>Telgmann, L; Horn, H;The behavior of pharmaceutically active compounds and contrast agents during wastewater treatment - Combining sampling strategies and analytical techniques: A critical review;SCIENCE OF THE TOTAL ENVIRONMENT;2024;946;</t>
  </si>
  <si>
    <t>https://www.webofscience.com/wos/woscc/full-record/WOS:001266907500001</t>
  </si>
  <si>
    <t>Pauletto, M; De Liguoro, M;A Review on Fluoroquinolones' Toxicity to Freshwater Organisms and a Risk Assessment;JOURNAL OF XENOBIOTICS;2024;14;2</t>
  </si>
  <si>
    <t>https://www.webofscience.com/wos/woscc/full-record/WOS:001257061900001</t>
  </si>
  <si>
    <t>Moisa, C; Lupitu, A; Pop, G; Chambre, DR; Copolovici, L; Cioca, G; Bungau, S; Copolovici, DM</t>
  </si>
  <si>
    <t>Variation of the Chemical Composition of Thymus Vulgaris Essential Oils by Phenological Stages</t>
  </si>
  <si>
    <t>Boukhalfa, R; Dimkpa, CO; Deng, CY; Wang, Y; Ruta, C; Calabrese, GJ; Messgo-Moumene, S; Bharadwaj, A; Muthuramalingam, R; White, JC; De Mastro, G;Encapsulation in Silica Nanoparticles Increases the Phytotoxicity of Essential Oil from Thymus vulgaris in a Weed Species;ACS AGRICULTURAL SCIENCE &amp; TECHNOLOGY;2024;4;12</t>
  </si>
  <si>
    <t>https://www.webofscience.com/wos/woscc/full-record/WOS:001352478900001</t>
  </si>
  <si>
    <t>Etri, K; Pluhar, Z;Exploring Chemical Variability in the Essential Oils of the Thymus Genus;PLANTS-BASEL;2024;13;10</t>
  </si>
  <si>
    <t>https://www.webofscience.com/wos/woscc/full-record/WOS:001231610800001</t>
  </si>
  <si>
    <t>Alloh, PBRA; El-Said, MM; El-Sayed, HS; Baranenko, DA; El-Messery, TM;Extension of ultrafiltered cheese shelf life using edible coatings containing supercritical rosemary, thyme and coriander extracts as antimicrobial agents;FOOD CONTROL;2024;163;</t>
  </si>
  <si>
    <t>https://www.webofscience.com/wos/woscc/full-record/WOS:001222746200001</t>
  </si>
  <si>
    <t>Apostol, L; Berca, L; Mosoiu, C; Badea, M; Bungau, S; Oprea, OB; Cioca, G</t>
  </si>
  <si>
    <t>Partially Defatted Pumpkin (Cucurbita maxima) Seeds - a Rich Source of Nutrients for Use in Food Products</t>
  </si>
  <si>
    <t>Austen, IC; Chennakesavulu, K; Reddy, GR; Vasumathi, N; Kumari, A; Gharai, M; Kumar, TA; Kumar, TVV;Utilizing a sustainable surfactant from Cucurbita pepo seeds for eco-friendly flotation of non-coking coal in sustainable energy applications;BIOMASS CONVERSION AND BIOREFINERY;2024</t>
  </si>
  <si>
    <t>https://www.webofscience.com/wos/woscc/full-record/WOS:001161148100004</t>
  </si>
  <si>
    <t>Cagiano, R (Italia); Flace, P (Italia); Bera, I; Maries, L; Cioca, G; Sabatini, R (Italia); Benagiano, V (Italia); Auteri, P (Italia); Marzullo, A (Italia); Vermesan, D; Stefanelli, R (Italia); Ambrosi, G (Italia)</t>
  </si>
  <si>
    <t>Neurofunctional effects in rats prenatally exposed to fluoxetine</t>
  </si>
  <si>
    <t>Abreu, GR; Zaccarelli-Magalhaes, J; Féba, LS; Penna, EY; Silva, JP; Teixeira, MV; Manes, M; Vergara, GA; Rodrigues, LMA; Fukushima, AR; Ricci, EL; Spinosa, HS;Fluoxetine alters rat's milk properties causing impact on offspring's development;TOXICOLOGY AND APPLIED PHARMACOLOGY;2024;483</t>
  </si>
  <si>
    <t>https://www.webofscience.com/wos/woscc/full-record/WOS:001166522000001</t>
  </si>
  <si>
    <t>Miccoli, A; Restani, P (Italia); Floroian, L; Taus, N; Badea, M; Cioca, G; Bungau, S</t>
  </si>
  <si>
    <t>Sensitive Electrochemical Detection Method of Melatonin in Food Supplements</t>
  </si>
  <si>
    <t>Jawad, SEZ; Hussain, D; Najam-ul-Haq, M; Fatima, B;Electrochemical sensing of human hormones;TRAC-TRENDS IN ANALYTICAL CHEMISTRY;2024;181;;A</t>
  </si>
  <si>
    <t>https://www.webofscience.com/wos/woscc/full-record/WOS:001337434400001</t>
  </si>
  <si>
    <t>Paun, V.A. (FRANTA); Ochiuz, L.; Hortolomei, M.; Creteanu, A.; Stoieriu, I.; Ghiciuc, C. M.; Serban, G. T.; Zegan, G.; Cioca, G.</t>
  </si>
  <si>
    <t>In Vitro Release Kinetics Evaluation of Erythromycin in Microemulsions for Dermal Applications</t>
  </si>
  <si>
    <t>Agop, S; Paun, MA; Bejinariu, C; Petrescu, TC; Rusu, CM; Cazac, AM; Dumitras, CG; Hanganu, AC; Paun, VA; Agop, M; Paun, VP;CONSTITUTIVE MATERIAL LAWS IN THE MULTIFRACTAL THEORY OF MOTION (PART II);UNIVERSITY POLITEHNICA OF BUCHAREST SCIENTIFIC BULLETIN-SERIES A-APPLIED MATHEMATICS AND PHYSICS;2024;86;1</t>
  </si>
  <si>
    <t>https://www.webofscience.com/wos/woscc/full-record/WOS:001310032700001</t>
  </si>
  <si>
    <t>Ursachi, C.Ș.; Munteanu, F.-D.; Cioca, G.</t>
  </si>
  <si>
    <t>The Safety of Slaughterhouse Workers during the Pandemic Crisis</t>
  </si>
  <si>
    <t>Constantin, AM; Noertjojo, K; Sommer, I; Pizarro, AB; Persad, E; Durao, S; Nussbaumer-Streit, B; McElvenny, DM; Rhodes, S; Martin, C; Sampson, O; Jorgensen, KJ; Bruschettini, M;Workplace interventions to reduce the risk of SARS-CoV-2 infection outside of healthcare settings;COCHRANE DATABASE OF SYSTEMATIC REVIEWS;2024;;4</t>
  </si>
  <si>
    <t>https://www.webofscience.com/wos/woscc/full-record/WOS:001304473500014</t>
  </si>
  <si>
    <t>Tallent, J;Antinatalism, Veganism, and the Imperative of a Total Liberationist Perspective;EXPANDING THE CRITICAL ANIMAL STUDIES IMAGINATION: Essays in Solidarity and Total Liberation;2024;12;</t>
  </si>
  <si>
    <t>https://www.webofscience.com/wos/woscc/full-record/WOS:001195950900006</t>
  </si>
  <si>
    <t>Năstuneac, V.; Panainte-Lehăduș, M.; Moșneguțu, E.F.; Gavrilaș, S.; Cioca, G.; Munteanu, F.-D</t>
  </si>
  <si>
    <t>Removal of Cypermethrin from Water by Using Fucus Spiralis Marine Alga</t>
  </si>
  <si>
    <t>Ulu, A; Akkurt, S; Birhanli, E; Uçkun, AA; Uçkun, M; Yesilada, O; Ates, B;Fabrication, characterization, and application of laccase-immobilized membranes for acetamiprid and diuron degradation;INTERNATIONAL JOURNAL OF BIOLOGICAL MACROMOLECULES;2024</t>
  </si>
  <si>
    <t>https://www.webofscience.com/wos/woscc/full-record/WOS:001346735700001</t>
  </si>
  <si>
    <t>Jaber, NQ;Alpha-cypermethrin pesticides from aqueous solution by emulsion liquid membrane;DESALINATION AND WATER TREATMENT;2024</t>
  </si>
  <si>
    <t>https://www.webofscience.com/wos/woscc/full-record/WOS:001217834800001</t>
  </si>
  <si>
    <t>SANTOS, B.T. (Cuba), BUNGAU, S., PEREZ, C.F.(Cuba), NAPOLES, Y.M.(USA), BOURZAC, J.F.I.(Cuba), HERNANDEZ, R.O.(Cuba), GONZALEZ, W.R.(Cuba), CIOCA, G., ALEYA, L.(France), GONZALEZ, V.G.S.(Cuba)</t>
  </si>
  <si>
    <t>Immuno-toxicological Evaluation of the Adjuvant Formulations for Experimental Anti-meningococcal Vaccines without Aluminium Hydroxide</t>
  </si>
  <si>
    <t>Mu, SJ; Zhang, B; Huang, RQ; Li, M;Preparation and evaluation of novel oral tacrolimus nanocochleates for organ transplantation to reduce individual differences and improve drug safety;INTERNATIONAL JOURNAL OF PHARMACEUTICS;2024;666</t>
  </si>
  <si>
    <t>https://www.webofscience.com/wos/woscc/full-record/WOS:001334267700001</t>
  </si>
  <si>
    <t>Yassin, A. M.(Egipt), El-Deeb, N. M.(Egipt), Elsaid, F. G.(Saudi Arabia), Shati, A. A.(Saudi Arabia), Cioca, G., Tit, D. M., Bungau, S, Popa, A, Hafez, EE (Egypt).</t>
  </si>
  <si>
    <t>Lectin from Pisum fulvum Seeds as in vitro Anticancer and Apoptotic Gene Regulator</t>
  </si>
  <si>
    <t>Sianipar, NF; Muflikhati, Z; Mangindaan, D; Assidqi, K;Anticancer Potential of Tocopherols-Containing Plants and Semi-Synthetic Tocopherols;PLANTS-BASEL;2024;13;21</t>
  </si>
  <si>
    <t>https://www.webofscience.com/wos/woscc/full-record/WOS:001351839000001</t>
  </si>
  <si>
    <t>Sianipar, NF; Muflikhati, Z; Reflinur, R; Rachman, F; Widyaningrum, D; Assidqi, K;DEVELOPMENT OF LECTIN GENE-BASED MARKERS ASSOCIATED WITH ANTICANCER BIOACTIVE COMPOUND IN RODENT TUBER MUTANT ( TYPHONIUM FLAGELLIFORME );SABRAO JOURNAL OF BREEDING AND GENETICS;2024;56;2</t>
  </si>
  <si>
    <t>https://www.webofscience.com/wos/woscc/full-record/WOS:001217279300021</t>
  </si>
  <si>
    <t>Cioca, G.; Munteanu, F.-D.</t>
  </si>
  <si>
    <t>Estimation of the Amount of Disposed Antibiotics.</t>
  </si>
  <si>
    <t>Nunes, JF; Patricio, TCD; de Farias, BO; de Souza, HDF; Pimenta, RL; Clementino, MBM; de Souza, MMS; Coelho, ID; Coelho, SDD;Poultry slaughterhouse wastewater as a source of bacterial antimicrobial resistance;BRAZILIAN JOURNAL OF MICROBIOLOGY;2024;55;4</t>
  </si>
  <si>
    <t>https://www.webofscience.com/wos/woscc/full-record/WOS:001283897000001</t>
  </si>
  <si>
    <t>Badea, GE; Aleya, L (Franta); Mustatea, P; Tit, DM; Endres, L; Bungau, S; Cioca, G</t>
  </si>
  <si>
    <t>Chlorate Electrochemical Removal from Aqueous Media Based on a Possible Autocatalytic Mechanism</t>
  </si>
  <si>
    <t>Shih, YJ; Wu, ZL; Hsu, CH;Perchlorate decomposition on rhodium nanoclusters supported on copper crystallite (RhxCu) electrode in an electrodialysis-assisted bipolar electro-reduction system (ED-ER);CHEMICAL ENGINEERING JOURNAL;2024;481</t>
  </si>
  <si>
    <t>https://www.webofscience.com/wos/woscc/full-record/WOS:001152264400001</t>
  </si>
  <si>
    <t>Birlutiu RM, Birlutiu V (ULBS), Mihalache M.(ULBS) Mihalache C.(ULBS),Cismasiu R</t>
  </si>
  <si>
    <t>Orthopedic meta-implants</t>
  </si>
  <si>
    <t>Interactions and Trends of Interleukins, PAI-1, CRP, and TNF-α in Inflammatory Responses during the Perioperative Period of Joint Arthroplasty: Implications for Pain Management-A Narrative Review</t>
  </si>
  <si>
    <t>Sonication protocols and their contributions to the microbiological diagnosis of implant-associated infections: a review of the current scenario</t>
  </si>
  <si>
    <t>Long-Term Prevention of Biofilm Formation by Polycatechol-Based Supramolecular Assemblies with Low Molecular Weight Polymers on Surfaces</t>
  </si>
  <si>
    <t>Antonescu, OR (ULBS)] ; Silisteanu, AE  ; Racheriu, M (ULBS) Mihalache, C (ULBS)</t>
  </si>
  <si>
    <t>Exploring the detailed role of interleukins in cancer: A comprehensive review of literature</t>
  </si>
  <si>
    <t>Investigation of pre and postoperative Th1/Th2 cytokine balance and novel cytokines in colorectal cancer patients</t>
  </si>
  <si>
    <t>Birlutiu, RM (ULBS); Roman, MD (ULBS); Cismasiu, RS ; Fleaca, SR (ULBS); Popa, CM  ; Mihalache, M (ULBS) ; Birlutiu, V (ULBS)</t>
  </si>
  <si>
    <t>A large multicenter Ralstonia pickettii outbreak in critically ill patients during the COVID-19 pandemic: Epidemiological and clinical characteristics of 66 cases</t>
  </si>
  <si>
    <t>Popa, D -(ULBS) ; Neamtu, B  (ULBS)] ; Mihalache, M (ULBS) Boicean, A (ULBS); Banciu, A  ; Banciu, DD; Moga, DFC (ULBS) Birlutiu, V (ULBS)</t>
  </si>
  <si>
    <t>Factors for Treatment Failure After Fecal Microbiota Transplantation in Clostridioides difficile Infection</t>
  </si>
  <si>
    <t>Post-infectious ibs following Clostridioides difficile infection; role of microbiota and implications for treatment</t>
  </si>
  <si>
    <t>The Role of Microbiome and Probiotics in Chemo-Radiotherapy-Induced Diarrhea: A Narrative Review of the Current Evidence</t>
  </si>
  <si>
    <t>Fecal microbiota transplantation in a patient with chronic diarrhea and primary and secondary immunodeficiency (common variable immunodeficiency and splenectomy)</t>
  </si>
  <si>
    <t>The use of faecal microbiota transplant as treatment for recurrent or refractory Clostridioides difficile infection and other potential indications: second edition of joint British Society of Gastroenterology (BSG) and Healthcare Infection Society (HIS) guidelines</t>
  </si>
  <si>
    <t>The use of faecal microbiota transplant as treatment for recurrent or refractory Clostridioides difficile infection and other potential indications: second edition of joint British Society of Gastroenterology (BSG) and Healthcare Infection Society (HIS) guidelines</t>
  </si>
  <si>
    <t>Detection of Ulcerative Colitis Lesions from Weakly Annotated Colonoscopy Videos Using Bounding Boxes</t>
  </si>
  <si>
    <t>The Interaction between Stress and Inflammatory Bowel Disease in Pediatric and Adult Patients</t>
  </si>
  <si>
    <t>Birlutiu RM, Birlutiu V (ULBS), Mihalache M.(ULBS) ,Cismasiu R</t>
  </si>
  <si>
    <t>Emerging Issues and Initial Insights into Bacterial Biofilms: From Orthopedic Infection to Metabolomics</t>
  </si>
  <si>
    <t>Oprinca, GC (ULBS) ; Oprinca-Muja, LA (ULBS) ; Mihalache, M (ULBS)] ; Birlutiu, RM  ; Birlutiu, V (ULBS)</t>
  </si>
  <si>
    <t>Birlutiu RM, Birlutiu V (ULBS), Mihalache M.(ULBS) ,Cismasiu R, Mihalache P</t>
  </si>
  <si>
    <t>Mohor C.I. et al. (ULBS)</t>
  </si>
  <si>
    <t>Prevalence of Infections and Antimicrobial Resistance of ESKAPE Group Bacteria…</t>
  </si>
  <si>
    <t>Developing Advanced Antibacterial Alginic Acid Biomaterials through Dual Functionalization</t>
  </si>
  <si>
    <t>A computational approach to developing a multi-epitope vaccine for combating Pseudomonas aeruginosa-induced pneumonia and sepsis</t>
  </si>
  <si>
    <t>The antibacterial capabilities of alginate encapsulated lemon essential oil nanocapsules against multi-drug-resistant &lt;i&gt;Acinetobacter baumannii&lt;/i&gt;</t>
  </si>
  <si>
    <t>Intestinal Microbiota Dysbiosis Role and Bacterial Translocation as a Factor for Septic Risk</t>
  </si>
  <si>
    <t>Unseen Enemy: Mechanisms of Multidrug Antimicrobial Resistance in Gram-Negative ESKAPE Pathogens</t>
  </si>
  <si>
    <t>Breaking the resistance: integrative approaches with novel therapeutics against &lt;i&gt;Klebsiella pneumoniae&lt;/i&gt;</t>
  </si>
  <si>
    <t>Targeting histidinol-phosphate aminotransferase in &lt;i&gt;Acinetobacter baumannii&lt;/i&gt; with salvianolic acid B: A structure-based approach to novel antibacterial strategies</t>
  </si>
  <si>
    <t>Comparative Assessment of Lower Urinary Tract Infections in Hospitalized Adults from Western Romania: A Retrospective Cohort with Microbiological Analysis</t>
  </si>
  <si>
    <t>Intraoperative Ultrasound: Bridging the Gap… during 3D Laparoscopic Partial Nephrectomies</t>
  </si>
  <si>
    <t>Immune-Based and Novel Therapies in Variant Histology Renal Cell Carcinomas</t>
  </si>
  <si>
    <t>Surgical Experience and Functional Outcomes after Laparoscopic and Robot-Assisted Partial Nephrectomy: Results from a Multi-Institutional Collaboration</t>
  </si>
  <si>
    <t>Recent Advances in Robotic Surgery for Urologic Tumors</t>
  </si>
  <si>
    <t>Perioperative and Mid-Term Oncological and Functional Outcomes After Partial Nephrectomy for Entirely Endophytic Renal Tumors: A Prospective Multicenter Observational Study (The RECORD2 Project)</t>
  </si>
  <si>
    <t>Intraoperative Ultrasound Guidance in Laparoscopic Adrenalectomy: A Retrospective Analysis of Perioperative Outcomes</t>
  </si>
  <si>
    <t>Existence and Sensitivity Analysis of a Caputo-Fabrizio Fractional Order Vector-Borne Disease Model</t>
  </si>
  <si>
    <t>Comparison of Open Abdominal and Laparoscopic Bilateral Uterosacral Ligament Replacement: A One-Year Follow-Up Study</t>
  </si>
  <si>
    <t>Well-Preserved Urinary Bladder Anatomy in Rats After Minimally Invasive Surgery</t>
  </si>
  <si>
    <t>A Randomized Controlled Trial Assessing the Release of Circulating Tumor and Mesenchymal Cells in No-Touch Radical Nephrectomy</t>
  </si>
  <si>
    <t>Impact of Mannitol Administration on Postoperative Renal Function After Robot-Assisted Partial Nephrectomy</t>
  </si>
  <si>
    <t>Utilization of Partial Cytoreductive Nephrectomy in Patients with Metastatic Renal Cell Carcinoma</t>
  </si>
  <si>
    <t>Impact of No-Clamping Partial Nephrectomy on Early Estimated Glomerular Filtration Rate Preservation</t>
  </si>
  <si>
    <t>Factors that Affect Outcome of Ultrasound-Guided Radiofrequency Ablation of Renal Masses</t>
  </si>
  <si>
    <t>Totan, M (ULB Sibiu); Antonescu, E (ULB Sibiu); Catana, MG (ULB Sibiu); Mitariu, MMC (ULB Sibiu); Duica, L (ULB Sibiu); Roman-Filip, C (ULB Sibiu); Comaneanu, RM (UMF Buc); Mitariu, SIC (ULB Sibiu)</t>
  </si>
  <si>
    <t>Siancu P, Oprinca G.,  Vulcu A., Patran M., Croitoru A., Tanasescu D., Bratu GD., Boicean A., Tanasescu C, The Significance of C-Reactive Protein Value and Tumor Grading for Malignant Tumors: A Systematic Review, Diagnostics 2024</t>
  </si>
  <si>
    <t>Gligor, F. G., Frum, A., Vicaș, L. G.(U. Oradea), Totan, M., Roman-Filip, C.,  Dobrea, C. M.</t>
  </si>
  <si>
    <t>Determination of a Mixture of Plantago lanceolata L. and Salvia officinalis L. by High-Performance Liquid Chromatography with Ultraviolet Detection (HPLC-UV)</t>
  </si>
  <si>
    <t>Zuo, ZS; Zhang, H; (...); Hu, GZRecent progress in porous organic frameworks for electrochemical sensing of environmental pollutants, JOURNAL OF ENVIRONMENTAL CHEMICAL ENGINEERING, 2024</t>
  </si>
  <si>
    <t>https://www.sciencedirect.com/science/article/abs/pii/S2213343724013939</t>
  </si>
  <si>
    <t>Kinga Sosnowicz, Monika E. Czerwińska, PLANT MATERIALS USED IN EYE DISEASES- FROM USE IN TRADITIONAL MEDICINE TO RESEARCH IN ANTIOXIDANT, ANTI- INFLAMMATORY, AND ANTIBACTERIAL ACTIVITY, PROSPECTS
IN PHARMACEUTICAL SCIENCES ,2024</t>
  </si>
  <si>
    <t>file:///C:/Users/User/Downloads/Sosnowicz2417.pdf</t>
  </si>
  <si>
    <t>Kraske, Susanne,Send mail to Kraske S.;Müller, Fanny;Schellerer, VeraGlans ischemia in a 7-month-old boy who underwent correction of megaprepuce: case report and review of the literature, Frontiers in Pediatrics,</t>
  </si>
  <si>
    <t>Sosnowicz, K; Czerwinska, ME. PLANT MATERIALS USED IN EYE DISEASES- FROM USE IN TRADITIONAL MEDICINE TO RESEARCH IN ANTIOXIDANT, ANTI- INFLAMMATORY, AND ANTIBACTERIAL ACTIVITY. PROSPECTS IN PHARMACEUTICAL SCIENCES</t>
  </si>
  <si>
    <t>https://prospects.wum.edu.pl/index.php/pps</t>
  </si>
  <si>
    <t>Adriana Aurelia Chis (ULB Sibiu), Carmen Dobrea (ULB Sibiu), Claudiu Morgovan (ULB Sibiu), Anca Maria Arseniu (ULB Sibiu), Luca Liviu Rus (ULB Sibiu), Anca Butuca (ULB Sibiu), Anca Maria Juncan (ULB Sibiu), Maria Totan (ULB Sibiu), Andreea Loredana Vonica-Tincu (ULB Sibiu), Gabriela Cormos (ULB Sibiu), Andrei Catalin Muntean (ULB Sibiu), Maria Lucia Muresan (ULB Sibiu), Felicia Gabriela Gligor (ULB Sibiu), Adina Frum (ULB Sibiu)</t>
  </si>
  <si>
    <t>Synthesis and characterization of amlodipine-conjugated Gd3+-Citric acid PEG dendrimers for enhanced cardiac MRI contrast
 Ardestani, MS; Hamedani, MP; (...); Ghoreishi, SM
 Apr 15 2025
 JOURNAL OF MOLECULAR STRUCTURE</t>
  </si>
  <si>
    <t>Nemakhavhani, L; Abrahamse, H and Kumar, SSD A review on dendrimer-based nanoconjugates and their intracellular trafficking in cancer photodynamic therapy ARTIFICIAL CELLS NANOMEDICINE AND BIOTECHNOLOGY</t>
  </si>
  <si>
    <t>MIL materials: Synthesis strategies, morphology control, and biomedical application: A critical review
 Tariq, T; Bibi, S; (...); Bao, SJ
 Feb 2025
 JOURNAL OF DRUG DELIVERY SCIENCE AND TECHNOLOGY</t>
  </si>
  <si>
    <t>Advances in Dendritic Systems and Dendronized Nanoparticles: Paradigm Shifts in Cancer Targeted Therapy and Diagnostics
 Kedar, P; Saraf, A; (...); Sharma, M
 Dec 21 2024
 MOLECULAR PHARMACEUTICS</t>
  </si>
  <si>
    <t>Comparative Study of Functionalized Carbosilane Dendrimers for siRNA Delivery: Synthesis, Cytotoxicity, and Biophysical Properties
 Müllerová, M; Tarach, P; (...); St'astná, LC
 Dec 20 2024
 ACS OMEGA</t>
  </si>
  <si>
    <t>How Dendrimers Impact Fibrin Clot Formation, Structure, and Properties
 Mina, N; Guido, VS; (...); Sousa, AA
 Dec 18 2024
 ACS OMEGA</t>
  </si>
  <si>
    <t>Dendrimer-mediated proton sponge effect in the treatment of pulmonary acidosis
 Borse, K and Shende, P
 Dec 2024 (Early Access)
 DRUG DELIVERY AND TRANSLATIONAL RESEARCH</t>
  </si>
  <si>
    <t>Nanoformulations in the treatment of lung cancer: current status and clinical potential
 Younis, MA; Alsogaihi, MA; (...); Saleem, I
 Dec 2024 (Early Access)
 DRUG DEVELOPMENT AND INDUSTRIAL PHARMACY</t>
  </si>
  <si>
    <t>Non-Viral Systems Based on PAMAM-Calix-Dendrimers for Regulatory siRNA Delivery into Cancer Cells
 Padnya, P; Shiabiev, I; (...); Stoikov, I
 Dec 2024
 INTERNATIONAL JOURNAL OF MOLECULAR SCIENCES</t>
  </si>
  <si>
    <t>Drug delivery for age-related bone diseases: From therapeutic targets to common and emerging therapeutic strategies
 Bi, JM; Zeng, JW; (...); Xu, SM
 Dec 2024
 SAUDI PHARMACEUTICAL JOURNAL</t>
  </si>
  <si>
    <t>Advances in smart nanotechnology-supported photodynamic therapy for cancer
 Li, GY; Wang, C; (...); Fan, Z
 Nov 11 2024
 CELL DEATH DISCOVERY</t>
  </si>
  <si>
    <t>Recent advances in the development and application of curcumin-loaded micro/nanocarriers in food research
 Kan, GY; Chen, LJ; (...); Zhong, J
 Jan 2025
 ADVANCES IN COLLOID AND INTERFACE SCIENCE</t>
  </si>
  <si>
    <t>Involvement of macromolecules in 3D printing for wound healing management: A narrative review
 Sarkar, Z; Singh, H; (...); Ali, J
 Dec 2024
 INTERNATIONAL JOURNAL OF BIOLOGICAL MACROMOLECULES</t>
  </si>
  <si>
    <t>Poly(Epsilon-Lysine) Dendrons Inhibit Proliferation in HER2-Overexpressing SKBR3 Breast Cancer Cells at Levels Higher than the Low-Expressing MDA-MB-231 Phenotype and Independently from the Presentation of HER2 Bioligands in Their Structure
 Peregrino, GMS; Kudsiova, L and Santin, M
 Nov 2024
 INTERNATIONAL JOURNAL OF MOLECULAR SCIENCES</t>
  </si>
  <si>
    <t>PAMAM-Calix-Dendrimers: Third Generation Synthesis and Impact of Generation and Macrocyclic Core Conformation on Hemotoxicity and Calf Thymus DNA Binding
 Mostovaya, O; Shiabiev, I; (...); Stoikov, I
 Nov 2024
 PHARMACEUTICS</t>
  </si>
  <si>
    <t>Nano-based approaches for the treatment of neuro-immunological disorders: a special emphasis on multiple sclerosis
 Panghal, A and Flora, SJS
 Oct 28 2024
 DISCOVER NANO</t>
  </si>
  <si>
    <t>Nanomedicines as a cutting-edge solution to combat antimicrobial resistance
 Solanki, R; Makwana, N; (...); Sahoo, DK
 Oct 17 2024
 RSC ADVANCES</t>
  </si>
  <si>
    <t>Scandium oxide-polypropylene imine dendrimer nanocomposite as a promising antimicrobial coating for orthopedic implants
 Shaji, PS; Mathai, S and Sandhya, KS
 Oct 2024 (Early Access)
 EMERGENT MATERIALS</t>
  </si>
  <si>
    <t>Controlled Drug Release Systems for Cerebrovascular Diseases
 Martín-Morales, C; Caspani, S; (...); Gómez-Gaviro, MV
 Jan 2025
 ADVANCED THERAPEUTICS</t>
  </si>
  <si>
    <t>Contemporary strategies in glioblastoma therapy: Recent developments and innovations
 Khan, M; Nasim, M; (...); Ali, J
 Nov 12 2024
 NEUROSCIENCE</t>
  </si>
  <si>
    <t>Trends on Novel Targets and Nanotechnology-Based Drug Delivery System in the Treatment of Parkinson's disease: Recent Advancement in Drug Development
 Majumdar, M and Badwaik, H
 2024
 CURRENT DRUG TARGETS</t>
  </si>
  <si>
    <t>Rational design of a poly-L-glutamic acid-based combination conjugate for hormone-responsive breast cancer treatment
 Boix-Montesinos, P; Medel, M; (...); Vicent, MJ
 Nov 2024
 JOURNAL OF CONTROLLED RELEASE</t>
  </si>
  <si>
    <t>Enhanced drug delivery with nanocarriers: a comprehensive review of recent advances in breast cancer detection and treatment
 Dhiman, R; Bazad, N; (...); Pandey, RP
 Sep 7 2024
 DISCOVER NANO</t>
  </si>
  <si>
    <t>Novel paradigm of therapeutic intervention for skin cancer: challenges and opportunities
 Nasim, M; Khan, M; (...); Ali, J
 Sep 2 2024
 FUTURE JOURNAL OF PHARMACEUTICAL SCIENCES</t>
  </si>
  <si>
    <t>SELECTIVE CYTOTOXICITY EFFECTS OF R-GLYCIDOL AND S-GLYCIDOL ON VERO AND HCT 116 CELLS IN EVALUATING THE INCIDENCE OF GLYCIDYL ESTERS IN EDIBLE OILS AND FATS
 Mahiran, SNSN; Ravi, N; (...); Abd Kadir, NH
 Sep 2024
 JOURNAL OF OIL PALM RESEARCH</t>
  </si>
  <si>
    <t>N-ALKANE PROFILES OF LARD AND VEGETABLE OILS, AND THEIR CHEMOMETRICS DIFFERENTIATION
 Sapian, NAS; Roslan, MAM; (...); Wasoh, H
 Sep 2024
 JOURNAL OF OIL PALM RESEARCH</t>
  </si>
  <si>
    <t>Advanced Nanotechnological Approaches for Biofilm Prevention and Control
 Ferraz, MP
 Sep 2024
 APPLIED SCIENCES-BASEL</t>
  </si>
  <si>
    <t>Review: Neuroprotective Nanocarriers in Glaucoma
 Pei, K; Georgi, M; (...); Cordeiro, MF
 Sep 2024
 PHARMACEUTICALS</t>
  </si>
  <si>
    <t>Alzheimer's Disease Pathology and Assistive Nanotheranostic Approaches for Its Therapeutic Interventions
 Dey, A; Ghosh, S; (...); Gangadaran, P
 Sep 2024
 INTERNATIONAL JOURNAL OF MOLECULAR SCIENCES</t>
  </si>
  <si>
    <t>Organic Heterostructures with Dendrimer Based Mixed Layer for Electronic Applications
 Rasoga, O; Yonkeu, ALD; (...); Iwuoha, E
 Sep 2024
 MOLECULES</t>
  </si>
  <si>
    <t>Therapeutic potentials of peptide-derived nanoformulations in atherosclerosis: present status and future directions
 Liu, X; Wang, WJ; (...); Zhang, WL
 Jul 2 2024
 INTERNATIONAL JOURNAL OF SMART AND NANO MATERIALS</t>
  </si>
  <si>
    <t>Stimuli-Responsive Nanogel/Microgel Hybrids as Targeted Drug Delivery Systems: A Comprehensive Review
 Majumdar, AG; Pany, B; (...); Mohanty, PS
 Sep 2024
 BIONANOSCIENCE</t>
  </si>
  <si>
    <t>Things to Know and Latest Trends in the Design and Application of Nanoplatforms in Cancer Treatment
 Yildirim, M; Acet, BO; (...); Acet,Ö
 Nov 2024
 BIONANOSCIENCE</t>
  </si>
  <si>
    <t>Advanced Targeted Drug Delivery of Bioactive Agents Fortified with Graft Chitosan in Management of Cancer: A Review
 Begum, RF; Singh, S; (...); Patel, RJ
 Aug 2024 (Early Access)
 CURRENT MEDICINAL CHEMISTRY</t>
  </si>
  <si>
    <t>Implications of nanotherapeutic advancements to leverage multi-drug resistant breast cancer: The state-of-the-art review
 Aravindan, A; Gupta, A; (...); Dhas, N
 Oct 2024
 JOURNAL OF DRUG DELIVERY SCIENCE AND TECHNOLOGY</t>
  </si>
  <si>
    <t>Dendrimer-Encapsulated Curcumin: Illuminating pathways to cancer treatment excellence
 Mahjubin-Tehran, M; Khandan-Nasab, N; (...); Sahebkar, A
 Sep 18 2024
 EUROPEAN POLYMER JOURNAL</t>
  </si>
  <si>
    <t>High-Tech Sustainable Beauty: Exploring Nanotechnology for the Development of Cosmetics Using Plant and Animal By-Products
 Nhani, GBB; Di Filippo, LD; (...); Chorilli, M
 Aug 2024
 COSMETICS</t>
  </si>
  <si>
    <t>A Novel PAMAM G3 Dendrimer-Based Foam with Polyether Polyol and Castor Oil Components as Drug Delivery System into Cancer and Normal Cells
 Zareba, M; Chmiel-Szukiewicz, E; (...); Wolowiec, S
 Aug 2024
 MATERIALS</t>
  </si>
  <si>
    <t>Drug Delivery Systems for Natural Medicines in Cancer Therapy
 Hashim, PK; Poonkuzhi, NP; (...); Kuruniyan, MS
 Jul 2024 (Early Access)
 CURRENT TOPICS IN MEDICINAL CHEMISTRY</t>
  </si>
  <si>
    <t>Platinum-based chemotherapy: trends in organic nanodelivery systems
 Santos, JAV; Silva, D; (...); de Carvalho, LAEB
 Aug 13 2024
 NANOSCALE</t>
  </si>
  <si>
    <t>Molecular Mechanism of Novel PAMAM Dendrimer Decorated Tectona grandis and Lactobacillus plantarum Nanoparticles on Autophagy-Induced Apoptosis in TNBC Cells
 Muthukrishnan, S; Gunasangkaran, G; (...); Muthukrishnan, A
 Sep 2024
 BIONANOSCIENCE</t>
  </si>
  <si>
    <t>Liposomal nano-carriers mediated targeting of liver disorders: mechanisms and applications
 AbouSamra, MM
 Oct 1 2024
 JOURNAL OF LIPOSOME RESEARCH</t>
  </si>
  <si>
    <t>Applications of Advanced Nanomaterials in Biomedicine, Pharmaceuticals, Agriculture, and Food Industry
 Kheiriabad, S; Jafari, A; (...); Jafari, SM
 Nov 2024
 BIONANOSCIENCE</t>
  </si>
  <si>
    <t>Polymer-drug and polymer-protein conjugated nanocarriers: Design, drug delivery, imaging, therapy, and clinical applications
 Guo, HC and Mi, P
 Jul 2024
 WILEY INTERDISCIPLINARY REVIEWS-NANOMEDICINE AND NANOBIOTECHNOLOGY</t>
  </si>
  <si>
    <t>Chemoradiotherapy and nanomedicine: Drug mechanisms and delivery systems
 Molinaro, M; Skrodzki, D and Pan, D
 Jul 2024
 WILEY INTERDISCIPLINARY REVIEWS-NANOMEDICINE AND NANOBIOTECHNOLOGY</t>
  </si>
  <si>
    <t>Emerging Applications of Nanoparticles in the Diagnosis and Treatment of Breast Cancer
 Oehler, JB; Rajapaksha, W and Albrecht, H
 Jul 2024
 JOURNAL OF PERSONALIZED MEDICINE</t>
  </si>
  <si>
    <t>Dendrimers for drug delivery: An overview of its classes, synthesis, and applications
 Sarode, RJ and Mahajan, HS
 Sep 2024
 JOURNAL OF DRUG DELIVERY SCIENCE AND TECHNOLOGY</t>
  </si>
  <si>
    <t>Nano-based drug delivery systems in hepatocellular carcinoma
 Abtahi, MS; Fotouhi, A; (...); Vosough, M
 Oct 20 2024
 JOURNAL OF DRUG TARGETING</t>
  </si>
  <si>
    <t>Acetylresveratrol (AC-Res): An Evolving Frontier in Modulating Gene Expression
 Panigrahy, UP; Buchade, RS; (...); Wal, A
 2025
 CURRENT GENE THERAPY</t>
  </si>
  <si>
    <t>Nano-based drug delivery systems for active ingredients from traditional Chinese medicine: Harnessing the power of nanotechnology
 Zhang, YB; Wang, JF; (...); Tian, J
 Jun 7 2024
 FRONTIERS IN PHARMACOLOGY</t>
  </si>
  <si>
    <t>Revolutionizing Cardiovascular Health with Nano Encapsulated Omega-3 Fatty Acids: A Nano-Solution Approach
 Gill, R; Al-Badr, M; (...); Rahman, MM
 Jun 2024
 MARINE DRUGS</t>
  </si>
  <si>
    <t>Drug Delivery Nano-Platforms for Advanced Cancer Therapy
 Naumenko, E; Guryanov, I and Gomzikova, M
 Jun 2024
 SCIENTIA PHARMACEUTICA</t>
  </si>
  <si>
    <t>Nanomaterials in Drug Delivery: Strengths and Opportunities in Medicine
 Egwu, CO; Aloke, C; (...); Okoro, CO
 Jun 2024
 MOLECULES</t>
  </si>
  <si>
    <t>Advances in Nanoparticles in the Prevention and Treatment of Myocardial Infarction
 Wei, QD; Xiao, YF; (...); Li, Y
 Jun 2024
 MOLECULES</t>
  </si>
  <si>
    <t>Advancements in nanomedicine: Precision delivery strategies for male pelvic malignancies - Spotlight on prostate and colorectal cancer
 Yang, GD; Cao, Y; (...); He, MZ
 Jun 2024
 EXPERIMENTAL AND MOLECULAR PATHOLOGY</t>
  </si>
  <si>
    <t>Stimuli-Responsive Dendrimers as Nanoscale Vectors in Drug and Gene Delivery Systems: A Review Study
 Fard, NT; Panahi, HA; (...); Mahdavijalal, M
 Oct 2024
 JOURNAL OF POLYMERS AND THE ENVIRONMENT</t>
  </si>
  <si>
    <t>RNA therapeutics in targeting G protein-coupled receptors: Recent advances and challenges
 Yuan, WJ; Shi, XY and Lee, LTO
 Jun 11 2024
 MOLECULAR THERAPY NUCLEIC ACIDS</t>
  </si>
  <si>
    <t>Application of nanoparticles in breast cancer treatment: a systematic review
 Bourang, S; Noruzpour, M; (...); Yaghoubi, H
 Sep 2024
 NAUNYN-SCHMIEDEBERGS ARCHIVES OF PHARMACOLOGY</t>
  </si>
  <si>
    <t>Advances in Nano-Functional Materials in Targeted Thrombolytic Drug Delivery
 Ren, TF; Mi, YX; (...); Wei, B
 May 2024
 MOLECULES</t>
  </si>
  <si>
    <t>Current advances in the therapeutic potential of nanomedicines for pulmonary disorders
 Sharma, M; Shah, RH; (...); Gupta, PK
 Feb 2025
 EMERGENT MATERIALS</t>
  </si>
  <si>
    <t>MUC1 aptamer-tethered H40-TEPA-PEG nanoconjugates for targeted siRNA-delivery and gene silencing in breast cancer cells
 Salve, R; Haldar, N; (...); Gajbhiye, V
 Apr 18 2024
 FRONTIERS IN BIOENGINEERING AND BIOTECHNOLOGY</t>
  </si>
  <si>
    <t>Polymeric Nanoparticles for Drug Delivery
 Beach, MA; Nayanathara, U; (...); Such, GK
 Apr 16 2024
 CHEMICAL REVIEWS</t>
  </si>
  <si>
    <t>High Charge Density in Peptide Dendrimers is Required to Destabilize Membranes: Insights into Endosome Evasion
 Rodrigues, FEP; Darbre, T and Machuqueiro, M
 Apr 8 2024
 JOURNAL OF CHEMICAL INFORMATION AND MODELING</t>
  </si>
  <si>
    <t>Malaria Therapeutic Paradigm: An Evolution Towards Commercial Drug Delivery Technology
 Kumari, A and Bajwa, N
 Dec 1 2024
 CURRENT TREATMENT OPTIONS IN INFECTIOUS DISEASES</t>
  </si>
  <si>
    <t>Evaluation of Advanced Nanomaterials for Cancer Diagnosis and Treatment
 Ndlovu, NL; Mdlalose, WB; (...); Moyo, T
 Apr 2024
 PHARMACEUTICS</t>
  </si>
  <si>
    <t>Molecular mechanism of action of imidazolium carbosilane dendrimers on the outer bacterial membrane - From membrane damage to permeability to antimicrobial endolysin
 Skrzyniarz, K; Takvor-Mena, S; (...); Ciepluch, K
 Jul 2024
 JOURNAL OF COLLOID AND INTERFACE SCIENCE</t>
  </si>
  <si>
    <t>Polycationic phosphorous dendrimer potentiates multiple antibiotics against drug-resistant mycobacterial pathogens
 Imran, M; Singh, S; (...); Dasgupta, A
 Apr 2024
 BIOMEDICINE &amp; PHARMACOTHERAPY</t>
  </si>
  <si>
    <t>Nanomedicines: Emerging Platforms in Smart Chemotherapy Treatment-A Recent Review
 Arafat, M; Sakkal, M; (...); AbuRuz, S
 Mar 2024
 PHARMACEUTICALS</t>
  </si>
  <si>
    <t>Polymer-Based Drug Delivery Systems for Cancer Therapeutics
 Ding, L; Agrawal, P; (...); Murry, DJ
 Mar 2024
 POLYMERS</t>
  </si>
  <si>
    <t>Biomarkers in Ovarian Cancer: Towards Personalized Medicine
 López-Portugués, C; Montes-Bayón, M and Díez, P
 Mar 2024
 PROTEOMES</t>
  </si>
  <si>
    <t>Nanoparticle drug delivery systems responsive to tumor microenvironment: Promising alternatives in the treatment of triple-negative breast cancer
 Cao, Y; Meng, FS; (...); Cai, Y
 Mar 2024
 WILEY INTERDISCIPLINARY REVIEWS-NANOMEDICINE AND NANOBIOTECHNOLOGY</t>
  </si>
  <si>
    <t>Chitosan as a promising materials for the construction of nanocarriers for diabetic retinopathy: an updated review
 Lv, Y; Zhai, CL; (...); He, YF
 Feb 22 2024
 JOURNAL OF BIOLOGICAL ENGINEERING</t>
  </si>
  <si>
    <t>Recent advances in drug delivery of celastrol for enhancing efficiency and reducing the toxicity
 Sun, Y; Wang, CG; (...); Wang, ML
 Feb 16 2024
 FRONTIERS IN PHARMACOLOGY</t>
  </si>
  <si>
    <t>Stimuli responsiveness of recent biomacromolecular systems (concept to market): A review
 Singh, D; Sharma, Y; (...); Shankar, R
 Mar 2024
 INTERNATIONAL JOURNAL OF BIOLOGICAL MACROMOLECULES</t>
  </si>
  <si>
    <t>Versatile Nanoparticulate Systems as a Prosperous Platform for Targeted Nose-Brain Drug Delivery
 Taha, E; Shetta, A; (...); Mamdouh, W
 Feb 8 2024
 MOLECULAR PHARMACEUTICS</t>
  </si>
  <si>
    <t>Enhanced Immunomodulatory Effects of Thymosin-Alpha-1 in Combination with Polyanionic Carbosilane Dendrimers against HCMV Infection
 Espinar-Buitrago, MD; Magro-López, E; (...); Muñoz-Fernández, MA
 Feb 2024
 INTERNATIONAL JOURNAL OF MOLECULAR SCIENCES</t>
  </si>
  <si>
    <t>Current paradigms in employing self-assembled structures: Drug delivery implications with improved therapeutic potential
 Sharma, A; Singh, M; (...); Bhatia, SK
 Feb 2024
 COLLOIDS AND SURFACES B-BIOINTERFACES</t>
  </si>
  <si>
    <t>Nanoparticles as Potent Allies in Combating Antibiotic Resistance: A Promising Frontier in Antimicrobial Therapy
 Hannan, A; Du, XX; (...); Khan, A
 2024
 PAKISTAN VETERINARY JOURNAL</t>
  </si>
  <si>
    <t>Transforming Cancer Treatment with Nanotechnology: The Role of Berberine as a Star Natural Compound
 Sun, LY; Lan, JS; (...); Ding, Y
 2024
 INTERNATIONAL JOURNAL OF NANOMEDICINE</t>
  </si>
  <si>
    <t>In vivo Fate of Targeted Drug Delivery Carriers
 Zhao, F; Wang, JT; (...); Du, RF
 2024
 INTERNATIONAL JOURNAL OF NANOMEDICINE</t>
  </si>
  <si>
    <t>Nanomaterial-Based Strategies for Attenuating T-Cell-Mediated Immunodepression in Stroke Patients: Advancing Research Perspectives
 Wang, Y; Liu, CY; (...); Zhao, H
 2024
 INTERNATIONAL JOURNAL OF NANOMEDICINE</t>
  </si>
  <si>
    <t>The development and technologies of RNA therapeutics
 Vuong, HL; Lan, CT and Le, HTT
 2024
 RNA THERAPEUTICS, PT A</t>
  </si>
  <si>
    <t>A Molecular Dynamics Simulation of Complexes of Fullerenes and Lysine-Based Peptide Dendrimers with and without Glycine Spacers
 Bezrodnyi, VV; Mikhtaniuk, SE; (...); Neelov, IM
 Jan 2024
 INTERNATIONAL JOURNAL OF MOLECULAR SCIENCES</t>
  </si>
  <si>
    <t>Molecular dynamics simulation of mechanical relaxation of poly(propyleneimine) dendrimers
 Sheveleva, NN; Komolkin, AV and Markelov, DA
 Jan 2024
 JOURNAL OF RHEOLOGY</t>
  </si>
  <si>
    <t>Hasegan, A (ULBS); Totan, M (ULBS); Antonescu, E (ULBS); Bumbu, AG (UMF Oradea); Pantis, C (umf Arad); Furau, C(UMF Arad); Bardaca, C (UMF Buc); Grigore, N (ULBS)</t>
  </si>
  <si>
    <t>Shutaywi, M; Shah, ZH and Jan, RS, A robust study of the dynamics of tumor-immune interaction for public health via fractional framework, THE EUROPEAN
PHYSICAL JOURNAL, 2024</t>
  </si>
  <si>
    <t>file:///C:/Users/User/Downloads/s11734-024-01210-6.pdf</t>
  </si>
  <si>
    <t>Deebani, W; Shah, Z; (...); Shutaywi, M, Computational modelling of micropolar blood-based magnetised hybrid nanofluid flow over a porous curved surface in the presence of artificial bacteria, Frontiers, 2024</t>
  </si>
  <si>
    <t>file:///C:/Users/User/Downloads/fchem-12-1397066.pdf</t>
  </si>
  <si>
    <t>Bereanu, AS; Bereanu, R; (...); Sava, M, Prevalence of Infections and Antimicrobial Resistance of ESKAPE Group Bacteria Isolated from Patients Admitted to the Intensive Care Unit of a County Emergency Hospital in Romania, Antibiotics, 2024</t>
  </si>
  <si>
    <t>Jaroszynski, A; Miszczuk, J; (...); Dabrowski, W, 
A New, Safe, and Effective Technique for Percutaneous Insertion of a Peritoneal Dialysis Catheter, Clinical of medicine, 2024</t>
  </si>
  <si>
    <t>file:///C:/Users/User/Downloads/jcm-13-02618-v2.pdf</t>
  </si>
  <si>
    <t>Bereanu, AS; Vintila, BI; (...); Sava, M, TiO2 Nanocomposite Coatings and Inactivation of Carbapenemase-Producing Klebsiella Pneumoniae Biofilm-Opportunities and Challenges, Microorganism, 2024</t>
  </si>
  <si>
    <t>file:///C:/Users/User/Downloads/microorganisms-12-00684-v2.pdf</t>
  </si>
  <si>
    <t>Shah, ZH; Sulaiman, M; (...); Alshehri, MH, Gyrotactic microorganism's and heat transfer analysis of water conveying MHD SWCNT nanoparticles using fourth-grade fluid model over Riga plate,</t>
  </si>
  <si>
    <t>Zaman, T; Shah, ZH; (...); Garalleh, HA, Computation analysis of unsteady second grade biomagnetic micropolar blood base nanofluid flow with motile gyrotactic microorganisms, INTERNATIONAL JOURNAL OF MODELLING AND SIMULATION, 2024</t>
  </si>
  <si>
    <t>Deebani W., Yashkun, U., Dero S., Lund L., Shah Z., Vrinceanu N., Shutaywi M., Numerical simulation and stability analysis of radiative magnetized hybridized ferrofluid flow with acute magnetic force over shrinking/ stretching surface, ENGINEERING, 2024.</t>
  </si>
  <si>
    <t>https://ouci.dntb.gov.ua/en/works/9QLPNVnl/</t>
  </si>
  <si>
    <t>Farhan M., Ling Z., Shah Z., Islam S., Alshehri M., Antonescu E., A multi-layer neural network approach for the stability analysis of the Hepatitis B model, COMPUTATIONAL BIOLOGY AND CHEMISTRY,2024</t>
  </si>
  <si>
    <t>https://pubmed.ncbi.nlm.nih.gov/39522485/</t>
  </si>
  <si>
    <t>Shutaywi M.,  Raza J., Lund L., Shah Z., Vrinceanu N., Deebani W., Optimization of heat transfer in a channel with stretching walls using a magnetized tetra-hybrid nanofluid., ADVANCES IN MECHANICAL ENGINEERINGarrow_drop_down, 2024.</t>
  </si>
  <si>
    <t>https://1510q3qpu-y-https-www-webofscience-com.z.e-nformation.ro/wos/woscc/full-record/WOS:001393068000001</t>
  </si>
  <si>
    <t>N. Grigore (ULBS); V. Pirvut (ULBS), M. Totan (ULBS), D. Bratu (ULBS), S.I.C. Mitariu (ULBS), M.C. Mitariu (ULBS), R. Chicea (ULBS), M. Sava (ULBS), A. Hasegan(ULBS)</t>
  </si>
  <si>
    <t>The evaluation of biochemical and microbiological parameters in the diagnosis of emphysematous pyelonephritis. Rev.
Chim. 68, 1285–1288 (2017)</t>
  </si>
  <si>
    <t>Khan M., Shah Z., Rooman M., AL Garalleh H., Vrinceanu N., Khan W., Rayleigh-Benard convection and sensitivity analysis of magnetized couple stress water conveying bionanofluid flow with thermal diffusivities effect, RESULTS IN ENGINEERING, 2024.</t>
  </si>
  <si>
    <t>https://1510q3qpu-y-https-www-webofscience-com.z.e-nformation.ro/wos/woscc/full-record/WOS:001288679700001</t>
  </si>
  <si>
    <t>Shutaywi M; Shah ZH; Jan RS, A robust study of the dynamics of tumor-immune interaction for public health via fractional framework, EUROPEAN PHYSICAL JOURNAL-SPECIAL TOPICS,2024.</t>
  </si>
  <si>
    <t>https://1510q3qpu-y-https-www-webofscience-com.z.e-nformation.ro/wos/woscc/full-record/WOS:001262893800001</t>
  </si>
  <si>
    <t>Duica, L (ULBS ); Antonescu, E (ULBS );  Pirlog, M (UMF Craiova); Purnichi, T (UMF Craiova); Szakacs, J (UMF Tg. Mures);Totan, M (ULBS); Vintila, BI (ULBS); Mitariu, MC (ULBS); Mitariu, SIC (ULBS); Stetiu, A (ULBS); Bota, G (ULBS); Bereanu, A (ULBS); Manea, MM (UMF  Bucuresti)</t>
  </si>
  <si>
    <t>Clinical and Biochemical Correlations of Aggression in Young Patients with Mental Disorders</t>
  </si>
  <si>
    <t>Intervening factors between risk of violence and aggressive behaviours among forensic inpatients: a scoping review</t>
  </si>
  <si>
    <t>https://www.ncbi.nlm.nih.gov/pmc/articles/PMC10943838/</t>
  </si>
  <si>
    <t>Silisteanu, SC (UMF Suceava); Antonescu, E (ULBS); Totan, M (ULBS)</t>
  </si>
  <si>
    <t>Study on the importance of medical treatment and physical methods in recovering patients with knee osteoarthritis</t>
  </si>
  <si>
    <t>Ionescu, E. V., Stanciu, L. E., Bujduveanu, A., Minea, M., Oprea, D., Petcu, A., ... &amp; Oprea, C.; Clinical Evidence Regarding the Dynamic of Baker Cyst Dimensions after Intermittent Vacuum Therapy as Rehabilitation Treatment in Patients with Knee Osteoarthritis. Journal of Clinical Medicine.</t>
  </si>
  <si>
    <t>https://pubmed.ncbi.nlm.nih.gov/37892743/</t>
  </si>
  <si>
    <t>Antonescu, E (ULBS); Szakcs J. (UMF TG. Mures); Totan, M (ULBS)</t>
  </si>
  <si>
    <t>Determination of reference intervals for total calcium and magnesium specific for children and adolescents in Sibiu area</t>
  </si>
  <si>
    <t>Vizitiu, E., Costea, A. I., &amp; Silişteanu, S. C.; Prevalence of osteoporosis and risk factors in different age categories in adult women. Balneo &amp; PRM Research Journal.</t>
  </si>
  <si>
    <t>https://ouci.dntb.gov.ua/en/works/lxNO2NN7/</t>
  </si>
  <si>
    <t>Moisei, A (ULBS); Gligor, F (ULBS); Bojita, M (UMF Cluj); Chis, A (ULBS); Totan, M (ULBS); Vonica-Gligor, LA (ULBSa); Ciurba, A (UMF Tg. Mures)</t>
  </si>
  <si>
    <t>COMPATIBILITY AND STABILITY STUDIES OF ANTIHYPERTENSIVE/EXCIPIENTS BY THERMAL METHODS, USED IN THE PREFORMULATION PHASE</t>
  </si>
  <si>
    <t>Safhi, A. Y., Ali, S., Alshamrani, M., Alam, M. I., &amp; Salawi, A.; Formulation design and evaluation of epalrestat mouth dissolving tablets comprising superdisintegrant from natural sources manufactured by direct compression method and stability studies of optimized formulation. Pakistan Journal of Pharmaceutical Sciences.</t>
  </si>
  <si>
    <t>https://pubmed.ncbi.nlm.nih.gov/38008967/</t>
  </si>
  <si>
    <t>Gupta, S., Singh, R., Paul, P. et al. Gene clustering and co-expression analysis for the identification of putative transcription factors associated with the genes of secondary metabolic pathways in Plantago ovata Forsk. and its wild allies. Plant Biotechnol Rep 18, 75–89 (2024). https://doi.org/10.1007/s11816-023-00825-w</t>
  </si>
  <si>
    <t>https://link.springer.com/article/10.1007/s11816-023-00825-w#citeas</t>
  </si>
  <si>
    <t>Moisei, A (ULBS); Totan, M (ULBS); Gligor, FG (ULBS); Craciun, I (Polisano Pharmaceut SRL, Sibiu); Todoran, N (Univ Med &amp; Pharm Targu Mures); Chis, AA (ULBS); Popa, DE (Carol Davila Univ Med &amp; Pharm, București)</t>
  </si>
  <si>
    <t>THE SIMULTANEOUS DETERMINATION OF CANDESARTAN, AMLODIPINE AND HYDROCHLOROTHIAZIDE BY HIGH-PERFORMANCE LIQUID CHROMATOGRAPHY, FROM A MIXTURE AND PHARMACEUTICAL FORMULATIONS</t>
  </si>
  <si>
    <t>Awwad, S; Thiab, S; Issa, R; Abul-futouh, H; Al-Shdifat, LMH; Aljaberi, A; Shahin, A; Albals, D; Mohammad, B; Abu-samak, M, DEVELOPMENT AND VALIDATION OF A NOVEL STABILITY- INDICATING RP-HPLC METHOD FOR THE SIMULTANEOUS QUANTITATION OF AMLODIPINE, GLIMEPIRIDE AND PERINDOPRIL ARGININE, 
 FARMACIA</t>
  </si>
  <si>
    <t>https://1510q472m-y-https-www-webofscience-com.z.e-nformation.ro/wos/woscc/full-record/WOS:001385877200011</t>
  </si>
  <si>
    <t>Totan, M (ULBS, Clin Pediat Hosp, Sibiu); Gligor, FG (ULBS); Duica, L (ULBS); Grigore, N (ULBS, Cty Clin Emergency Hosp, Sibiu); Silisteanu, S (Stefan Cel Mare Univ Suceava); Maniu, I (Pediat Clin Hosp Sibiu, ULBS); Antonescu, E (ULBS, Cty Clin Emergency Hosp)</t>
  </si>
  <si>
    <t>A Single-Center (Sibiu, Romania), Retrospective Study (March-November 2020) of COVID-19 Clinical and Epidemiological Features in Children</t>
  </si>
  <si>
    <t>Wang, HB; Chen, XY; Shen, C; Wang, J; Chen, CM; Huang, JB; Ren, XY; Gan, LJ, Value of cardiac enzyme spectrum for the risk assessment of mortality in critically ill children: a single-centre retrospective study, 
BMJ OPEN</t>
  </si>
  <si>
    <t>https://1510q472m-y-https-www-webofscience-com.z.e-nformation.ro/wos/woscc/full-record/WOS:001335404800001</t>
  </si>
  <si>
    <t>Maniu, I (ULBS); Maniu, G (ULBS); Totan, M (ULBS)</t>
  </si>
  <si>
    <t>Clinical and Laboratory Characteristics of Pediatric COVID-19 Population-A Bibliometric Analysis</t>
  </si>
  <si>
    <t>Bucurica, S,Nancoff, AS; ..... Jinga, M ; Digestive Amyloidosis Trends: Clinical, Pathological, and Imaging Characteristicstiers in Neurology.2024,</t>
  </si>
  <si>
    <t>https://pubmed.ncbi.nlm.nih.gov/38073628/</t>
  </si>
  <si>
    <t>Ploy Pattanakitsakul 1, Chanya Pongpatipat 2, Chavachol Setthaudom 3, Mongkol Kunakorn 3, Thiantip Sahakijpicharn 4, Anannit VisudtibhanSeroprevalence of SARS-CoV-2 infection in pediatric patients in a tertiary care hospital setting, Plos One, 2024</t>
  </si>
  <si>
    <t>https://pubmed.ncbi.nlm.nih.gov/39316628/</t>
  </si>
  <si>
    <t>Elena Cecilia Rosca ,Amalia Cornea, Mihaela Simu, Emerging Trends in Complications Associated with SARS-CoV-2 Infection , Biomedicines, 2024</t>
  </si>
  <si>
    <t>Kraske, Susanne,Send mail to Kraske S.;Müller, Fanny;Schellerer, VeraGlans ischemia in a 7-month-old boy who underwent correction of megaprepuce: case report and review of the literature</t>
  </si>
  <si>
    <t>https://www.frontiersin.org/journals/pediatrics/articles/10.3389/fped.2024.1460717/full</t>
  </si>
  <si>
    <t>Bucurica, Nancoff, Andreea-Simona, ....Jiga Mariana, digestive Amyloidosis Trends: Clinical, Pathological, and Imaging Characteristics
Bucurica, Sandica
a, b
Send mail to Bucurica S.;
Nancoff, Andreea-SimonaDigestive Amyloidosis Trends: Clinical, Pathological, and Imaging Characteristics, bIOMEDICINES, 11,12,2024</t>
  </si>
  <si>
    <t>Seroprevalence of SARS-CoV-2 infection in pediatric patients in a tertiary care hospital setting, Plos One, 2024</t>
  </si>
  <si>
    <t>Hașegan, Adrian (ULBS), Mihai, Ionela (ULBS),Bratu, Dan (ULBS),
Bacilă C(ULBS); Roman, Mihai Dan (ULBS),Mohor, Cosmin Ioan (ULBS), Mohor C.I.(ULBS),; Teodoru, Adrian (ULBS),
Birsan, Sabrina
a
Send mail to Birsan S.;
Mutu, Cosmin
a
Send mail to Mutu C.;
Chibelean, Călin
b
Send mail to Chibelean C.;
Totan, Maria
a
Send mail to Totan M.;
Grigore, Nicolae</t>
  </si>
  <si>
    <t>Torabi Fard N.; Ahmad Panahi H.; Moniri E.; Reza Soltani E.; Mahdavijalal M. Stimuli-Responsive Dendrimers as Nanoscale Vectors in Drug and Gene Delivery Systems: A Review Study.; Journal of Polymers and the Environment</t>
  </si>
  <si>
    <t>Samanta S.; Banerjee J.; Ahmed R.; Das S.; Dash S.K.; Kaur A.; Purewal S.S. Nanotechnology for Encapsulation and Delivery of Functional Food Ingredients .; Nanotechnology in the Food Industry: Applications, Recent Trends, and Future Perspectives</t>
  </si>
  <si>
    <t>Bukun Y.; Zaim M.; Senel M.; Sagir T.; Kiyak B.Y.; Isık S. Novel fluorescein isothiocyanate (FITC) cored PAMAM dendrimers as drug delivery agent.; International Journal of Polymeric Materials and Polymeric Biomaterials</t>
  </si>
  <si>
    <t>Ranch K.; Jani H.; Patel Y.; Dhameliya T.; Boddu S.H.S. Bioactive-loaded nanocarriers in management of health and disease .; Nanocarrier Drug Delivery Systems: Therapeutic and Diagnostic Medicine</t>
  </si>
  <si>
    <t>Das S.; Ahmed R.; Samanta S.; Banerjee J.; Dash S.K. Challenges of using nanotechnology for neurological disorders and alternate solutions.; Theranostic Applications of Nanotechnology in Neurological Disorders</t>
  </si>
  <si>
    <t>Sharma A.; Singh M.; Sharma V.; Vashishth A.; Raj M.; Upadhyay S.K.; Singh S.; Ramniwas S.; Dhama K.; Sharma A.K.; Bhatia S.K. Current paradigms in employing self-assembled structures: Drug delivery implications with improved therapeutic potential .; Colloids and Surfaces B: Biointerfaces</t>
  </si>
  <si>
    <t>Dhar A.; Gupta S.L.; Saini P.; Sinha K.; Khandelwal A.; Tyagi R.; Singh A.; Sharma P.; Jaiswal R.K. Nanotechnology-based theranostic and prophylactic approaches against SARS-CoV-2.; Immunologic Research</t>
  </si>
  <si>
    <t>Grigore N. (ULBS); M. Totan(ULBS); V. Pirvut (ULBS);  S.I.C. Mitariu(ULBS); R. Chicea (ULBS); M. Sava(ULBS); A. Hasegan, A(ULBS);</t>
  </si>
  <si>
    <t>A risk assessment of clostridium
difficile infection after antibiotherapy for urinary tract infections in the urology department for hospitalized patients.
Rev. Chim. 68(7)</t>
  </si>
  <si>
    <t>Shutaywi M; Shah ZH; Vrinceanu N., Jan R., Deebani W., Exploring the dynamics of HIV and CD4+ T-cells with non-integer derivatives involving nonsingular and nonlocal kernel, SCIENTIFIC REPORTS,2024</t>
  </si>
  <si>
    <t>https://1510q3qpu-y-https-www-webofscience-com.z.e-nformation.ro/wos/woscc/full-record/WOS:001339153400038</t>
  </si>
  <si>
    <t>Spilotros M., Gerbasi S., Lasorsa F., de Rienzo G., Balducci L.,Ditonno P., Lucarell G., Sacral Neuromodulation: Device Improvement and Current Applications in Urology, MEDICINA-LITHUANIAarrow, 2024.</t>
  </si>
  <si>
    <t>https://pubmed.ncbi.nlm.nih.gov/38541235/</t>
  </si>
  <si>
    <t>Vintila BI., Arseniu AM.,Morgovan C; Butuca A., Birlutiu V., Dobrea C M., Rus LL., Ghibu S., Bereanu A S., Arseniu R., Roxana CI., Sava M., Gabriela G.F., A Real-World Study on the Clinical Characteristics, Outcomes, and Relationship between Antibiotic Exposure and Clostridioides difficile Infection, Antibiotics.</t>
  </si>
  <si>
    <t>Totan M (ULBS), Antonescu E (ULBS), Gligor FG. (ULBS),
INDIAN JOURNAL OF PHARMACEUTICAL SCIENCES</t>
  </si>
  <si>
    <t>Quantitative Spectrophotometric Determinations of Fe3+ in Iron Polymaltose Solution,</t>
  </si>
  <si>
    <t>Rozenberga L; Bloch W., Gillam T., Lancaster D, Skinner W., Krasowska M., Blencowe., Beattie DA., Europium Metal-Organic Framework Polymer Composites with Enhanced Luminescence and Selective Ferric Ion Sensing, ACS APPLIED POLYMER MATERIALSarrow, 2024.</t>
  </si>
  <si>
    <t>https://1510q3qpu-y-https-www-webofscience-com.z.e-nformation.ro/wos/woscc/full-record/WOS:001183937200001</t>
  </si>
  <si>
    <t>Pattanakitsakul, Ploy, Pongpatipat, Chanya;Setthaudom, Chavachol;Kunakorn, Mongkol;Sahakijpicharn, Thiaip;Visudtibhan, Anannit;Apiwattanakul, Nopporn;Pandee, Uthen;Techasaensiri, Chonnamet;f SARS-CoV-2 infection in pediatric patients in a tertiary care hospital setting
Chaisavaneeyakorn, SujittraSeroprevalence of SARS-CoV-2 infection in pediatric patients in a tertiary care hospital setting, Plos One, 2024</t>
  </si>
  <si>
    <t>Rosca, E.C. Cornea, A.Simu, M. Emerging Trends in Complications Associated with SARS-CoV-2 Infection. Biomedicines, 12, 4</t>
  </si>
  <si>
    <t>Ghazi El Kailani, Osama Abdel Fattah, Ayed Zureigat, Omar A’mir. Behavioral and psychological diagnosis for universities students
after the corona pandemic closures. Int J Public Health Sci, 12, 1-10</t>
  </si>
  <si>
    <t>https://www.researchgate.net/profile/Ayed-Zureigat-2/publication/372372127_Behavioral_and_psychological_diagnosis_for_universities_students_after_the_corona_pandemic_closures/links/64b2617a8de7ed28ba9d8270/Behavioral-and-psychological-diagnosis-for-universities-students-after-the-corona-pandemic-closures.pdf</t>
  </si>
  <si>
    <t>Yotsidi, V., Nikolatou, E. K., Kourkoutas, E., &amp; Kougioumtzis, G. A. Mental distress and well-being of university students amid COVID-19 pandemic: findings from an online integrative intervention for psychology trainees. Frontiers in Psychology,2023.</t>
  </si>
  <si>
    <t>after the corona pandemic closures. Int J Public Health Sci, 12, 1-10</t>
  </si>
  <si>
    <t>https://ibn.idsi.md/vizualizare_articol/187002</t>
  </si>
  <si>
    <t>Tantirattanakulchai, P., Hounnaklang, N., Pongsachareonnont, P. F., Khambhiphant, B., Win, N., &amp; Tepjan, S. (2023). Prevalence and factors associated with suicidal ideation among older people with visual impairments attending an eye center during the COVID-19 pandemic: a hospital-based cross-sectional study. Clinical ophthalmology.</t>
  </si>
  <si>
    <t>https://pubmed.ncbi.nlm.nih.gov/36968286/</t>
  </si>
  <si>
    <t>Totan, M (ULBS); Gligor, FG (ULBS); Duica, L (ULBS); Grigore, N (ULBS); Silisteanu, S (UMF Suceava); Maniu, I (ULBS); Antonescu, E (ULBS)</t>
  </si>
  <si>
    <t>Musat, O., Sorop, V. B., Sorop, M. I., Lazar, V., Marti, D. T., Susan, M., ... &amp; Diaconu, M. M. (2023). COVID-19 and Laboratory Markers from Romanian Patients—A Narrative Review. Life.</t>
  </si>
  <si>
    <t>https://www.mdpi.com/2075-1729/13/9/1837</t>
  </si>
  <si>
    <t>Deb, N., Roy, P., Biswakarma, A., Mary, T., Mahajan, S., Khan, J., &amp; Shah, A. (2023). Neurological Manifestations of Coronavirus Disease 2019 and Mpox in Pediatric Patients and Their Management: A State-of-the-Art Systematic Review. Pediatric Neurology.</t>
  </si>
  <si>
    <t>https://pubmed.ncbi.nlm.nih.gov/37441883/</t>
  </si>
  <si>
    <t>Novonil Deb, Poulami Roy, Anuradha Biswakarma, Therese Mary, Sanah Mahajan, Javeria Khan, Aatam Shah. Neurological Manifestations of Coronavirus Disease 2019 and Mpox in Pediatric Patients and Their Management: A State-of-the-Art Systematic Review. Pediatric Neurology 2023, 146, 65-78</t>
  </si>
  <si>
    <t>https://www.sciencedirect.com/science/article/pii/S0887899423001546?via%3Dihub</t>
  </si>
  <si>
    <t>Antonescu, E (ULBS); Silisteanu, SC (UMF Suceava); Totan, M (ULBS)</t>
  </si>
  <si>
    <t>Vizitiu, E., &amp; Constantinescu, M. (2023). Study on the determination of the body and mental state of adult age patients. Balneo and PRM Research Journal.</t>
  </si>
  <si>
    <t>https://bioclima.ro/Balneo536.pdf</t>
  </si>
  <si>
    <t>Antonescu, E (ULBS); Totan, M (ULBS); Silisteanu, SC (UMF Suceava);</t>
  </si>
  <si>
    <t>The quality of life - an indicator for assessing the recovery program in patients diagnosed with degenerative disorders</t>
  </si>
  <si>
    <t>Duica, L (ULBS); Antonescu, E (ULBS); Totan, M (ULBS); Pirlog, M (UMF Craiova); Silisteanu, SC (UMF Craiova)</t>
  </si>
  <si>
    <t>Oana-Adriana Țicleanu, Teodora Popa, Daniel Ioan Hunyadi, Nicolae Constantinescu. Detecting Encrypted and Unencrypted Network Data Using Entropy Analysis and Confidence Intervals. Entropy 25, 397</t>
  </si>
  <si>
    <t>https://www.mdpi.com/1099-4300/25/3/397</t>
  </si>
  <si>
    <t>Korman, D.B., Ostrovskaya, L.A., Bluhterova, N.V., Rikova, V.A., Fomina, M.M. Nanotechnologies for Drug Therapy of Malignant Tumors. Biophysics (Russian Federation)</t>
  </si>
  <si>
    <t>https://www.scopus.com/record/display.uri?eid=2-s2.0-85173639179&amp;origin=resultslist&amp;sort=plf-f&amp;cite=2-s2.0-85090318931&amp;src=s&amp;imp=t&amp;sid=cf04c5a599fbc40fc223661da0d64288&amp;sot=cite&amp;sdt=a&amp;sl=0&amp;relpos=20&amp;citeCnt=0&amp;searchTerm=</t>
  </si>
  <si>
    <t>Malik, J.A., Ansari, J.A., Ahmed, S., (...), Ahemad, N., Anwar, S.	Nano-drug delivery system: a promising approach against breast cancer. Therapeutic Delivery</t>
  </si>
  <si>
    <t>https://www.scopus.com/results/citedbyresults.uri?sort=plf-f&amp;cite=2-s2.0-85090318931&amp;src=s&amp;imp=t&amp;sid=a75bde2723a559872ad0d790a67be9a7&amp;sot=cite&amp;sdt=a&amp;sl=0&amp;origin=resultslist&amp;editSaveSearch=&amp;txGid=296cdb95df381bce9ae74e5304f4dcd2</t>
  </si>
  <si>
    <t>Sarkar, M., Wang, Y., Ekpenyong, O., Liang, D., Xie, H.	Pharmacokinetic behaviors of soft nanoparticulate formulations of chemotherapeutics. Wiley Interdisciplinary Reviews: Nanomedicine and Nanobiotechnology</t>
  </si>
  <si>
    <t>Liu, J.-B., Xavier, D.A., Varghese, E.S., Baby, A., Mathew, D. Molecular Descriptors of Porphyrin-based Dendrimer. Polycyclic Aromatic Compounds</t>
  </si>
  <si>
    <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t>
  </si>
  <si>
    <t>Rout, S.R., Bandaru, R., Kenguva, G., (...), Kesharwani, P., Dandela, R.	Dendrimers in photodynamic therapy.  Nanomaterials for Photodynamic Therapy</t>
  </si>
  <si>
    <t>Gorain, B., Choudhury, H., Nair, A.B., Al-Dhubiab, B.E. Dendrimers: an effective drug delivery and therapeutic approach. Design and Applications of Theranostic Nanomedicines</t>
  </si>
  <si>
    <t>Kaurav, M., Ruhi, S., Al-Goshae, H.A., (...), Khan, J., Ashif Ikbal, A.M. Dendrimer: An update on recent developments and future opportunities for the brain tumors diagnosis and treatment. Frontiers in Pharmacology</t>
  </si>
  <si>
    <t>Pathak, A., Jain, K. Dendrimer–drug conjugates. Polymer-Drug Conjugates: Linker Chemistry, Protocols and Applications</t>
  </si>
  <si>
    <t>Patel, D.J., Chaudhary, S., Chaudhary, A.B., Patel, J.K. Dendrimers-Based Drug Delivery in Tuberculosis. Tubercular Drug Delivery Systems: Advances in Treatment of Infectious Diseases</t>
  </si>
  <si>
    <t>Basu, B., Dutta, A., Ash, D., Prajapati, B., Garala, K. Dendrimers: A Lipid-Based Drug Delivery System. Lipid-Based Drug Delivery Systems: Principles and Applications</t>
  </si>
  <si>
    <t>da Silva, T.N., de Lima, E.V., Barradas, T.N., (...), do Carmo, F.A., Clarke, J.R. Nanosystems for gene therapy targeting brain damage caused by viral infections. Materials Today Bio</t>
  </si>
  <si>
    <t>Yanamandala, N., Achalla, P.K., Dubey, S.K.	Polymeric micelles and dendrimer drug delivery systems in cosmetics. Nanocosmetics: Delivery Approaches, Applications and Regulatory Aspects</t>
  </si>
  <si>
    <t>Soumya Sagar Dey, Hiren Patel, Narayan Hosmane, Reinhard Schulte, Aysha Noor, Vicky Yamamoto, Ayaz M. Khawaja, John D. Heiss &amp; Babak Kateb, Dendritic and Nanostructured Boron Compounds for Cancer Therapy, The Textbook of Nanoneuroscience and Nanoneurosurgery</t>
  </si>
  <si>
    <t>https://link.springer.com/chapter/10.1007/978-3-030-80662-0_8</t>
  </si>
  <si>
    <t>Vecerzan, Liliana
a
Send mail to Vecerzan L.;
Olteanu, Ariela
b
Send mail to Olteanu A.;
Maniu, Ionela
c
Send mail to Maniu I.;
Boicean, Adrian
a
Send mail to Boicean A.;
Cipăian, Călin Remus
a
Send mail to Cipăian C.R.;
Dura, Horaţiu
a
Send mail to Dura H.;
Fleacă, Sorin Radu
a
Send mail to Fleacă S.R.;
Mihăilă, Romeo Gabriel
a
Send mail to Mihăilă R.G. a Faculty of Medicine, Romania Lucian Blaga University of Sibiu, Sibiu, 550024, Romania
b Clinical Laboratory, Emergency County Clinical Hospital Sibiu, Sibiu, 550245, Romania
c Research Center in Informatics and Information Technology, Mathematics and Informatics Department, Faculty of Sciences, Lucian Blaga University of Sibiu, Sibiu, 550024, Romania</t>
  </si>
  <si>
    <t>Thrombin generation in chronic liver diseases—A pilot study</t>
  </si>
  <si>
    <t>Moyinoluwa Taiwo, Emily Huang, Vai Pathak, Annette Bellar, Nicole Welch, Jaividhya Dasarathy, David Streem, Craig J. McClain, Mack C. Mitchell, Bruce A. Barton, Gyongyi Szabo, Srinivasan Dasarathy, Alcohol Hepatitis Network (AlcHepNet) Consortium, Esperance A. Schaefer, Jay Luther, Le Z. Day, Xinshou Ouyang, Arumugam Suyavaran, Wajahat Z. Mehal, Jon M. Jacobs, Russell P. Goodman, Daniel M. Rotroff, Laura E. Nagy. Proteomics identifies complement protein signatures in patients with alcohol-associated hepatitis. JCI Insight. 2024;9(9):e174127. https://doi.org/10.1172/jci.insight.174127.</t>
  </si>
  <si>
    <t>JCI Insight. 2024;9(9):e174127. https://doi.org/10.1172/jci.insight.174127.</t>
  </si>
  <si>
    <t>Casian, T (UMFCLUJ) ; Reznek, A (UMFCLUJ) ; Vonica-Gligor, AL (ULBS) ; Van Renterghem, J ; De Beer, T  ; Tomuta, I (UMFCLUJ)</t>
  </si>
  <si>
    <t>Development, validation and comparison of near infrared and Raman spectroscopic methods for fast characterization of tablets with amlodipine and valsartan</t>
  </si>
  <si>
    <t>Ficzere, M (Ficzere, Mate) [1] ; Mészáros, LA (Meszaros, Lilla Alexandra) [1] ; Diószegi, A (Dioszegi, Anna) [1] ; Bánrévi, Z (Banrevi, Zoltan) [1] ; Farkas, A (Farkas, Attila) [1] ; Lenk, S (Lenk, Sandor) [2] ; Galata, DL (Galata, Dorian Laszlo) [1] ; Nagy, ZK (Nagy, Zsombor Kristof) [1] 
1
of 1
UV imaging for the rapid at-line content determination of different colourless APIs in their tablets with artificial neural networks 
INTERNATIONAL JOURNAL OF PHARMACEUTICS</t>
  </si>
  <si>
    <t>https://www.webofscience.com/wos/woscc/full-record/WOS:001237370700001</t>
  </si>
  <si>
    <t>Cho, S (Cho, Sanghoon) [1] , [2] ; Jang, JI (Jang, Jin Il) [3] ; Kim, HM (Kim, Hyung Min) [3] ; Kim, J (Kim, Jaejin) [4] ; Chung, H (Chung, Hoeil) [1] , [2] Spatially offset Raman scattering line-mapping as an adaptive tool ensuring accuracy for determination of component concentrations in tablets with different particle sizes 
SPECTROCHIMICA ACTA PART A-MOLECULAR AND BIOMOLECULAR SPECTROSCOPY</t>
  </si>
  <si>
    <t>https://www.webofscience.com/wos/woscc/full-record/WOS:001264420000001</t>
  </si>
  <si>
    <t>Mészáros, LA (Meszaros, Lilla Alexandra) [1] ; Madarász, L (Madarasz, Lajos) [1] ; Ficzere, M (Ficzere, Mate) [1] ; Bicsár, R (Bicsar, Rozalia) [1] ; Farkas, A (Farkas, Attila) [1] ; Nagy, ZK (Nagy, Zsombor Kristof) [1] UV/VIS-imaging of white caffeine tablets for prediction of CQAs: API content, crushing strength, friability, disintegration time and dissolution profile 
INTERNATIONAL JOURNAL OF PHARMACEUTICS</t>
  </si>
  <si>
    <t>https://www.webofscience.com/wos/woscc/full-record/WOS:001295854100001</t>
  </si>
  <si>
    <t>Tomuţă I (UMF Cluj),  Iovanov R (UMF Cluj), Bodoki E (UMF Cluj), Vonica L (ULBS)</t>
  </si>
  <si>
    <t>Development and validation of NIR-chemometric methods for chemical and pharmaceutical characterization of meloxicam tablets</t>
  </si>
  <si>
    <t>Tomuta, I ; Dudas, D ; Vonica, AL  ; Leucuta, SE</t>
  </si>
  <si>
    <t>Quantification of ascorbic acid and sodium ascorbate in powder blends for tableting and in vitamin C chewable tablets by NIR-chemometry</t>
  </si>
  <si>
    <t>Krukowski, S (Krukowski, Sylwester) [1] ; Bialy, J (Bialy, Jakub) [1] ; Adamczyk, A (Adamczyk, Aleksandra) [1] ; Kowalewska, A (Kowalewska, Aleksandra) [1] VITAMIN C: OVERVIEW OF DRUGS AND DIETARY SUPPLEMENTS AND ANALYTICAL METHODS FOR DETERMINING ITS CONTENT 
ACTA POLONIAE PHARMACEUTICA</t>
  </si>
  <si>
    <t>https://www.webofscience.com/wos/woscc/full-record/WOS:001308409800004</t>
  </si>
  <si>
    <t>Vonicas, AL (Vonicas, Andreea Loredana) [1] ; Tomuta, I (Tomuta, Ioan) [1] ; Leucuta, SE</t>
  </si>
  <si>
    <t>EXPERIMENTAL DESIGN FOR THE SCREENING OF THREE TYPES OF COATING POLYMERS FOR METOPROLOL MINITABLETS WITH PULSATILE RELEASE</t>
  </si>
  <si>
    <t>Meruva, S (Meruva, Saikishore) [1] , [5] ; Singaraju, AB (Singaraju, Aditya B.) [1] , [6] ; Vinjamuri, BP (Vinjamuri, Bhavani Prasad) [2] , [7] ; Ternik, R (Ternik, Robert) [3] ; Stagner, WC (Stagner, William C.) Current State of Minitablet Product Design: A Review 
JOURNAL OF PHARMACEUTICAL SCIENCES</t>
  </si>
  <si>
    <t>https://www.webofscience.com/wos/woscc/full-record/WOS:001230380000001</t>
  </si>
  <si>
    <t>Recent developments in the physical structure of solid formulations: a comprehensive review | 固体制剂物理结构的研究进展
Li, Z.
, 
Luo, X.
, 
Naeem, A.
, ... 
Feng, Y.
, 
Ming, L.
Journal of Chinese Pharmaceutical Sciences
, 33(10), pp. 877–905
2024</t>
  </si>
  <si>
    <t>https://www.scopus.com/record/display.uri?eid=2-s2.0-85210318618&amp;origin=resultslist&amp;sort=plf-f&amp;src=s&amp;sot=cite&amp;sdt=cl&amp;cluster=scopubyr%2C%222024%22%2Ct&amp;s=ref%282-s2.0-85013149712%29&amp;sessionSearchId=74369baa3e2d70ffda0cf8b3ae8ce813&amp;relpos=1</t>
  </si>
  <si>
    <t>Progress in application of on-line inspection technology in continuous tablet manufacturing | 片剂连续制造中在线检测技术应用进展
Liang, J.-J.
, 
Zhang, Y.
, 
Pan, H.-M.
, ... 
Luo, X.-J.I.
, 
He, Y.
Chinese Journal of New Drugs
, 33(8), pp. 774–784
2024</t>
  </si>
  <si>
    <t>https://www.scopus.com/record/display.uri?eid=2-s2.0-85193266586&amp;origin=resultslist&amp;sort=plf-f&amp;src=s&amp;sot=cite&amp;sdt=cl&amp;cluster=scopubyr%2C%222024%22%2Ct&amp;s=ref%282-s2.0-85013149712%29&amp;sessionSearchId=74369baa3e2d70ffda0cf8b3ae8ce813&amp;relpos=4</t>
  </si>
  <si>
    <t>Saha S.; Hazari M.; Chaudhuri S.Application of exopolysaccharides in cosmeticsMicrobial Exopolysaccharides: Production and Applications21524934</t>
  </si>
  <si>
    <t>Lee W.H.; Kim W.Self-assembled hyaluronic acid nanoparticles for the topical treatment of inflammatory skin diseases: Beyond drug carriersJournal of Controlled Release36611412713</t>
  </si>
  <si>
    <t>Yu T.; Han H.; Liu Y.; Feng S.; Zhang Y.; Dong X.Flow field simulation of a 200 m3 hyaluronic acid bioreactor; [200 m3 透明质酸生物反应器的流场模拟]Food and Fermentation Industries501076804</t>
  </si>
  <si>
    <t>Wang F.; Do T.T.; Smith N.; Orringer J.S.; Kang S.; Voorhees J.J.; Fisher G.J.Implications for cumulative and prolonged clinical improvement induced by cross-linked hyaluronic acid: An in vivo biochemical/microscopic study in humansExperimental Dermatology331e14998</t>
  </si>
  <si>
    <t>https://www.scopus.com/inward/record.uri?eid=2-s2.0-85182237366&amp;doi=10.1111%2fexd.14998&amp;partnerID=40&amp;md5=418af0d65d44f84e0aa158bd49d6318a</t>
  </si>
  <si>
    <t>De Tollenaere M.; Meunier M.; Lapierre L.; Chapuis E.; Guilleret A.; Harrison I.; Jean T.; Rannou A.; Scandolera A.; Reynaud R.High molecular weight hyaluronic acid vectorised with clay provides long-term hydration and reduces skin brightnessSkin Research and Technology304e13672</t>
  </si>
  <si>
    <t>https://www.scopus.com/inward/record.uri?eid=2-s2.0-85189759812&amp;doi=10.1111%2fsrt.13672&amp;partnerID=40&amp;md5=86e99325d459fc14ead6b3e79b842051</t>
  </si>
  <si>
    <t>Mariwalla K.; Zeichner J.; Folsom-Kovarik M.; Yousefian O.; Arrowitz C.; Lain E.Significantly Enhanced Improvement in Dryness, Roughness, Fine Lines and Radiance Following Daily Use of a Novel Multi-Weight Hyaluronic Acid Plus Antioxidant Complex-Based Lotion Compared to a Single-Weight HA Plus Ceramide-Based LotionJournal of Clinical and Aesthetic Dermatology17944473</t>
  </si>
  <si>
    <t>Wojciechowska-Pelc N.; Rogóż M.Women's knowledge of the effectiveness of biostimulants and tissue fillers; [Wiedza kobiet na temat efektywności biostymulatorów i wypełniaczy tkankowych]Aesthetic Cosmetology and Medicine13271765</t>
  </si>
  <si>
    <t>Amisha; Singh D.; Kurmi B.D.; Singh A.Recent Advances in Nanocarrier-based Approaches to Atopic Dermatitis and Emerging Trends in Drug Development and DesignCurrent Drug Delivery21793296028</t>
  </si>
  <si>
    <t>Kim D.Y.; Ko E.; Ryu Y.H.; Lee S.J.; Jun Y.J.Hyaluronic Acid Based Adipose Tissue-Derived Extracellular Matrix Scaffold in Wound Healing: Histological and Immunohistochemical StudyTissue Engineering and Regenerative Medicine21682984213</t>
  </si>
  <si>
    <t>https://www.scopus.com/inward/record.uri?eid=2-s2.0-85190883888&amp;doi=10.1007%2fs13770-024-00644-2&amp;partnerID=40&amp;md5=a53f5b71b872d9b1afbe2802e6de84cd</t>
  </si>
  <si>
    <t>Lang F.; Adels K.; Gaponova A.; Panchuk V.; Kirsanov D.; Monakhova Y.Fast spectroscopic and multisensor methods for analysis of glucosamine and hyaluronic acid in dietary supplementsMicrochemical Journal207112116</t>
  </si>
  <si>
    <t>https://www.scopus.com/inward/record.uri?eid=2-s2.0-85208497298&amp;doi=10.1016%2fj.microc.2024.112116&amp;partnerID=40&amp;md5=818217590aa8aeab741d552e8837d04f</t>
  </si>
  <si>
    <t>Ben Seghir B.; Hemmami H.; Layachi A.; Kouadri I.; Ben Amor I.; Zeghoud S.; Rebiai A.; Talbi A.Astragalus gombo as a renewable source of cellulose: Experimental and response surface approachesPolymers from Renewable Resources151607717</t>
  </si>
  <si>
    <t>Mansour A.; Acharya A.B.; Alliot C.; Eid N.; Badran Z.; Kareem Y.; Rahman B.Hyaluronic acid in Dentoalveolar regeneration: Biological rationale and clinical applicationsJournal of Oral Biology and Craniofacial Research1422302355</t>
  </si>
  <si>
    <t>Razumovskaya E.А.Combination of trehalose and botulinum toxin type A in REVITOX skin treatment protocols; [Сочетанное применение трегалозы и ботулинического токсина типа A в программах оздоровления кожи REVITOX]Meditsinskiy Sovet18141771858</t>
  </si>
  <si>
    <t>Binsi P.K.; Parvathy U.; Jeyakumari A.; George Thomas N.; Zynudheen A.A.Marine biopolymers in cosmeticsMarine Biopolymers: Processing, Functionality and Applications67775275</t>
  </si>
  <si>
    <t>Harinisubasri M.; Bose D.; Thayalan D.; Krishnan R.; Annasamy R.Biomaterials used in regeneration of salivary gland in three-dimensional culture system -a systematic reviewOral Oncology Reports10100338</t>
  </si>
  <si>
    <t>Bazylevich A.; Patsenker L.; Aviel-Ronen S.; Gellerman G.Hyaluronic acid drug conjugates for the treatment of skin hyperpigmentationJournal of Molecular Structure1297136972</t>
  </si>
  <si>
    <t>Gurumurthy K.; Suresh N.; Saranya K.Exploring Synergies of Lotus Seed Extract-Hyaluronic Acid Gel for Enhanced Local Drug DeliveryBiomedical Sciences and Clinical Medicine6321081135</t>
  </si>
  <si>
    <t>Li J.; Huang Y.; Li Y.; Wang C.; Han Q.Mechanism and influencing factors in molecular weight degradation of non-cross-linked hyaluronic acidChinese Journal of Tissue Engineering Research2857477525</t>
  </si>
  <si>
    <t>Zhang L.; Chen Q.; Chen Z.; He T.; Yu M.; Zhang Y.; Nan H.; Huang Q.; Zhao T.Anti-skin aging effects of mulberry fruit extracts: In vitro and in vivo evaluations of the anti-glycation and antioxidant activitiesJournal of Functional Foods112105984</t>
  </si>
  <si>
    <t>Kim E.-A.; Kang N.; Heo J.-H.; Park A.; Heo S.-Y.; Ko C.-I.; Ahn Y.-S.; Ahn G.; Heo S.-J.Potential Skin Health Benefits of Abalone By-Products Suggested by Their Effects on MAPKS and PI3K/AKT/NF-kB Signaling Pathways in HDF and HaCaT CellsFoods13182902</t>
  </si>
  <si>
    <t>https://www.scopus.com/inward/record.uri?eid=2-s2.0-85205055245&amp;doi=10.3390%2ffoods13182902&amp;partnerID=40&amp;md5=bbcae8a993dde49fac153b6cc8345e80</t>
  </si>
  <si>
    <t>Jin Y.; Hu Z.; Zhang Z.; Liu P.; Li W.Clinical validation of the safety and efficacy of sodium hyaluronate gel DX23 in the treatment of midface depression; [透明质酸钠凝胶DX23治疗面中部凹陷安全性和有效性的临床验证]Chinese Journal of Plastic Surgery4011117511838</t>
  </si>
  <si>
    <t>Ahmad Z.; Riaz M.; Rauf A.; Zeb H.; Alomar T.S.Bone healthNutraceuticals: A Holistic Approach to Disease Prevention22323613</t>
  </si>
  <si>
    <t>Zeichner J.; Lain E.; Mariwalla K.; Bussmann T.; Weise J.M.; Maass E.; Krüger A.; Schade A.-K.; Kirchner F.; Draelos Z.D.Evaluation of Antioxidants’ Ability to Enhance Hyaluronic-acid Based Topical MoisturizersJournal of Clinical and Aesthetic Dermatology17348513</t>
  </si>
  <si>
    <t>Prasad P.; Panicker S.P.Benefit-Sharing and Bioprospecting for CosmeceuticalsBiodiversity and Business: Bio Prospecting and Benefit Sharing1571669</t>
  </si>
  <si>
    <t>Farokh Forghani S.; Bagheri T.; Naderi Gharahgheshlagh S.; Hoveidamanesh S.; Ghadimi T.; Ghorbanian Kelachayeh S.; Irilouzadian R.The effect of hyaluronic acid and iodine complex gel compared to Vaseline on deep second-degree burn wound in ratsInternational Wound Journal212e14738</t>
  </si>
  <si>
    <t>Dexlin X.D.D.; Tarika J.D.D.; Kumar A.A.; Beaula T.J.Hypothetical confirmation for the anti-bacterial compound potassium succinate-succinic acid in comparison with certain succinate derivativesJournal of Biomolecular Structure and Dynamics4231237124811</t>
  </si>
  <si>
    <t>Falko O.V.; Shevchenko N.O.; Volina V.V.; Terekhova O.O.; Prokopyuk O.S.; Kaverinska A.I.; Karpenko V.G.; Prokopyuk V.Yu.Cryopreserved Umbilical Cord Extract Restores the Skin Structure in Ovariectomized RatsProblems of Cryobiology and Cryomedicine341334411</t>
  </si>
  <si>
    <t>García Coronado P.L.; Franco Molina M.A.; Zárate Triviño D.G.; Hernández Martínez S.P.; Castro Valenzuela B.E.; Zapata Benavides P.; Rodríguez Padilla C.Exosomes isolated from IMMUNEPOTENT CRP, a hemoderivative, to accelerate diabetic wound healingFrontiers in Bioengineering and Biotechnology121356028</t>
  </si>
  <si>
    <t>https://www.scopus.com/inward/record.uri?eid=2-s2.0-85195149761&amp;doi=10.3389%2ffbioe.2024.1356028&amp;partnerID=40&amp;md5=f6c07566677146e6f232dda5b77f1ccd</t>
  </si>
  <si>
    <t>Crous C.; Pretorius J.; Petzer A.Overview of popular cosmeceuticals in dermatologySkin Health and Disease42e340</t>
  </si>
  <si>
    <t>Guangmei D.; Weishan H.; Wenya L.; Fasheng W.; Jibing C.Evolution of radiation-induced dermatitis treatmentClinical and Translational Oncology2692142215513</t>
  </si>
  <si>
    <t>Theodosiou E.; Mellou F.; Varvaresou A.; Papageorgiou S.; Papadopoulos A.Novel Forms of Hyaluronic Acid and Applications in Cosmetic ProductsPharmakeftiki361297</t>
  </si>
  <si>
    <t>Sanjanwala D.; Londhe V.; Trivedi R.; Bonde S.; Sawarkar S.; Kale V.; Patravale V.Polysaccharide-based hydrogels for medical devices, implants and tissue engineering: A reviewInternational Journal of Biological Macromolecules256128488</t>
  </si>
  <si>
    <t>Mazumder M.A.R.; Jubayer M.F.; Kayshar M.S.; Peter D.; Ranganathan T.V.Bacteria as a source of bioactive cosmeceuticalsBioprospecting of Natural Sources for Cosmeceuticals19822224</t>
  </si>
  <si>
    <t>Arora P.; Narula S.Cosmetics and Cosmeceuticals in PregnancySkin and Pregnancy: a Comprehensive Guide for Clinical Practice1962026</t>
  </si>
  <si>
    <t>Florescu, AF (Florescu, Alexandru-Florin) [1] , [2] ; Sima, OC (Sima, Oana-Claudia) [3] ; Nistor, C (Nistor, Claudiu) [4] , [5] ; Ciobica, ML (Ciobica, Mihai-Lucian) [6] , [7] ; Costachescu, M (Costachescu, Mihai) [3] , [5] ; Stanciu, M (Stanciu, Mihaela) [8] ; Tanasescu, D (Tanasescu, Denisa) [9] ; Popa, FL (Popa, Florina Ligia) [10] ; Carsote, M (Carsote, Mara) [11] , [12]</t>
  </si>
  <si>
    <t>Prevalence and genetics of "de novo" MEN2 syndromes</t>
  </si>
  <si>
    <t>https://1510q3sux-y-https-www-webofscience-com.z.e-nformation.ro/wos/woscc/full-record/WOS:001456104500001</t>
  </si>
  <si>
    <t>Siancu, P (Siancu, Paul) [1] , [2] ; Oprinca, GC (Oprinca, George-Calin) [2] ; Vulcu, AC (Vulcu, Andra-Cecilia) [3] ; Patran, M (Patran, Monica) [1] ; Croitoru, AE (Croitoru, Adina Emilia) [4] ; Tanasescu, D (Tanasescu, Denisa) [5] ; Bratu, D (Bratu, Dan) [6] , [7] ; Boicean, A (Boicean, Adrian) [5] , [8] ; Tanasescu, C (Tanasescu, Ciprian) [6] , [7]</t>
  </si>
  <si>
    <t>Review
The Significance of C-Reactive Protein Value and Tumor Grading for Malignant Tumors: A Systematic Review</t>
  </si>
  <si>
    <t>https://1510q3sux-y-https-www-webofscience-com.z.e-nformation.ro/wos/woscc/full-record/WOS:001350996000001</t>
  </si>
  <si>
    <t>https://1510q3sux-y-https-www-webofscience-com.z.e-nformation.ro/wos/woscc/full-record/WOS:001351455900001</t>
  </si>
  <si>
    <t>https://1510q3sux-y-https-www-webofscience-com.z.e-nformation.ro/wos/woscc/full-record/WOS:001341936100001</t>
  </si>
  <si>
    <t>https://1510q3sux-y-https-www-webofscience-com.z.e-nformation.ro/wos/woscc/full-record/WOS:001333173600001</t>
  </si>
  <si>
    <t>https://1510q3sux-y-https-www-webofscience-com.z.e-nformation.ro/wos/woscc/full-record/WOS:001331964100001</t>
  </si>
  <si>
    <t>https://1510q3sux-y-https-www-webofscience-com.z.e-nformation.ro/wos/woscc/full-record/WOS:001323467400001</t>
  </si>
  <si>
    <t>https://1510q3sux-y-https-www-webofscience-com.z.e-nformation.ro/wos/woscc/full-record/WOS:001323109200001</t>
  </si>
  <si>
    <t>Hasegan, A (Hasegan, Adrian) [1] ; Mihai, I (Mihai, Ionela) [1] ; Teodoru, CA (Teodoru, Cosmin Adrian) [1] ; Matacuta, IB (Matacuta, Ioana Bogdan) [1] ; Dura, H (Dura, Horatiu) [1] ; Todor, SB (Todor, Samuel Bogdan) [1] ; Ichim, C (Ichim, Cristian) [1] ; Tanasescu, D (Tanasescu, Denisa) [1] ; Grigore, N (Grigore, Nicolae) [1] ; Bolca, CN (Bolca, Ciprian Nicolae) [2] ; Mohor, CI (Mohor, Cosmin Ioan) [1] ; Mohor, CI (Mohor, Calin Ilie) [1] ; Bacalbasa, N (Bacalbasa, Nicolae) [3] ; Bratu, DG (Bratu, Dan Georgian) [1] ; Boicean, A (Boicean, Adrian)</t>
  </si>
  <si>
    <t>Gut Microbiome Implication and Modulation in the Management of Recurrent Urinary Tract Infection</t>
  </si>
  <si>
    <t>https://1510q3sux-y-https-www-webofscience-com.z.e-nformation.ro/wos/woscc/full-record/WOS:001383977600001</t>
  </si>
  <si>
    <t>Myostatin Changes in Females with UI after Magnetic Stimulation: A Quasi-Experimental Study</t>
  </si>
  <si>
    <t>https://1510q3sux-y-https-www-webofscience-com.z.e-nformation.ro/wos/woscc/full-record/WOS:001323767700001</t>
  </si>
  <si>
    <t>Dascalu, AM (Dascalu, Ana Maria) [1] ; Georgescu, A (Georgescu, Adriana) [2] ; Costea, AC (Costea, Andreea Cristina) [3] ; Tribus, L (Tribus, Laura) [4] ; El Youssoufi, A (El Youssoufi, Alae) [1] ; Serban, D (Serban, Dragos) [1] ; Arsene, AL (Arsene, Andreea Letitia) [5] ; Stana, D (Stana, Daniela) [6] ; Alexandrescu, C (Alexandrescu, Cristina) [1] ; Cristea, BM (Cristea, Bogdan Mihai) [1] ; Tanasescu, D (Tanasescu, Denisa) [7] ; Bobirca, A (Bobirca, Anca) [1] ; Serboiu, C (Serboiu, Crenguta) [1] ; Alius, C (Alius, Catalin) [1] ; Bratu, DG (Bratu, Dan Georgian)</t>
  </si>
  <si>
    <t>Association Between Neutrophil-to-Lymphocyte Ratio (NLR) and Platelet-to-Lymphocyte Ratio (PLR) With Diabetic Retinopathy in Type 2 Diabetic Patients</t>
  </si>
  <si>
    <t>The L-shape relationship between hemoglobin, albumin, lymphocyte, platelet score and the risk of diabetic retinopathy in the US population</t>
  </si>
  <si>
    <t>https://1510q3sux-y-https-www-webofscience-com.z.e-nformation.ro/wos/woscc/full-record/WOS:001229917400001</t>
  </si>
  <si>
    <t>Dascalu, AM (Dascalu, Ana Maria) [1] , [2] ; Cherecheanu, AP (Cherecheanu, Alina Popa) [1] , [2] ; Serban, D (Serban, Dragos) [1] , [2] ; Alexandrescu, C (Alexandrescu, Cristina) [1] , [2] ; Stana, D (Stana, Daniela) [2] ; Costea, AC (Costea, Andreea Cristina) [3] ; Tribus, LC (Tribus, Laura Carina) [1] ; Tanasescu, D (Tanasescu, Denisa) [4] ; Smarandache, CG (Smarandache, Catalin Gabriel) [1] , [2] ; Cristea, BM (Cristea, Bogdan Mihai) [1] ; Alius, C (Alius, Catalin) [1] , [2] ; Serboiu, C (Serboiu, Crenguta) [1] , [2] ; Comandasu, M (Comandasu, Meda) [2] ; Tudor, C (Tudor, Corneliu) [1] , [2] ; Moroianu, LA (Moroianu, Lavinia-alexandra) [5] ; Bratu, DG (Bratu, Dan Georgian)</t>
  </si>
  <si>
    <t>COMBINED ANTI-ANG2/TIE AND ANTI-VEGF INTRAVITREAL THERAPY IN AGE-RELATED MACULAR DEGENERATION - A SYSTEMATIC REVIEW</t>
  </si>
  <si>
    <t>THE RELATIONSHIP BETWEEN STATIN THERAPY AND AGE-RELATED MACULAR DEGENERATION - A SYSTEMATIC REVIEW</t>
  </si>
  <si>
    <t>https://1510q3sux-y-https-www-webofscience-com.z.e-nformation.ro/wos/woscc/full-record/WOS:001226515100024</t>
  </si>
  <si>
    <t>Serban, D (Serban, Dragos) [1] , [2] ; Stoica, PL (Stoica, Paul Lorin) [1] ; Dascalu, AM (Dascalu, Ana Maria) [1] ; Bratu, DG (Bratu, Dan Georgian) [3] , [4] ; Cristea, BM (Cristea, Bogdan Mihai) [1] ; Alius, C (Alius, Catalin) [1] , [2] ; Motofei, I (Motofei, Ion) [1] , [5] ; Tudor, C (Tudor, Corneliu) [1] , [2] ; Tribus, LC (Tribus, Laura Carina) [6] , [7] ; Serboiu, C (Serboiu, Crenguta) [1] ; Tudosie, MS (Tudosie, Mihail Silviu) [1] ; Tanasescu, D (Tanasescu, Denisa) [8] ; Vancea, G (Vancea, Geta) [1] , [9] ; Costea, DO (Costea, Daniel Ovidiu)</t>
  </si>
  <si>
    <t>The Significance of Preoperative Neutrophil-to-Lymphocyte Ratio (NLR), Platelet-to-Lymphocyte Ratio (PLR), and Systemic Inflammatory Index (SII) in Predicting Severity and Adverse Outcomes in Acute Calculous Cholecystitis</t>
  </si>
  <si>
    <t>Effect of Low-dose Ketamine on Inflammatory Markers, Perioperative Analgesia, and Chronic Pain in Patients Undergoing Laparoscopic Inguinal Hernia Surgery: A Prospective, Randomized, Double-blind, Comparative Study</t>
  </si>
  <si>
    <t>https://1510q3sux-y-https-www-webofscience-com.z.e-nformation.ro/wos/woscc/full-record/WOS:001379349100001</t>
  </si>
  <si>
    <t>Can Hemogram Parameters and Derived Ratios Predict Conversion From Laparoscopic to Open Cholecystectomy?</t>
  </si>
  <si>
    <t>https://1510q3sux-y-https-www-webofscience-com.z.e-nformation.ro/wos/woscc/full-record/WOS:001306313800005</t>
  </si>
  <si>
    <t>Assessment of systemic immune-inflammatory index and other inflammatory parameters in predicting mortality in patients with acute cholecystitis: A retrospective observational study</t>
  </si>
  <si>
    <t>https://1510q3sux-y-https-www-webofscience-com.z.e-nformation.ro/wos/woscc/full-record/WOS:001325256700005</t>
  </si>
  <si>
    <t>Effectiveness of Preoperative Biomarkers: Role of the C-Reactive Proteilbumin Ratio and Systemic Immune-Inflammation Index in Predicting Acute Cholecystitis Severity</t>
  </si>
  <si>
    <t>https://1510q3sux-y-https-www-webofscience-com.z.e-nformation.ro/wos/woscc/full-record/WOS:001296714900009</t>
  </si>
  <si>
    <t>Neutrophil-to-lymphocyte ratio may predict complications and patency in bile duct injury repair</t>
  </si>
  <si>
    <t>https://1510q3sux-y-https-www-webofscience-com.z.e-nformation.ro/wos/woscc/full-record/WOS:001283773400001</t>
  </si>
  <si>
    <t>Ratios of Neutrophils and Platelets to Lymphocytes as Predictors of Postoperative Intensive Care Unit Admission and Length of Stay in Bariatric Surgery Patients: A Retrospective Study</t>
  </si>
  <si>
    <t>https://1510q3sux-y-https-www-webofscience-com.z.e-nformation.ro/wos/woscc/full-record/WOS:001231342300001</t>
  </si>
  <si>
    <t>The Role of Different Systemic Inflammatory Indexes Derived from Complete Blood Count in Differentiating Acute from Chronic Calculus Cholecystitis and Predicting Its Severity</t>
  </si>
  <si>
    <t>https://1510q3sux-y-https-www-webofscience-com.z.e-nformation.ro/wos/woscc/full-record/WOS:001198444500001</t>
  </si>
  <si>
    <t>Alius, C (Alius, Catalin) [1] , [2] ; Serban, D (Serban, Dragos) [1] , [2] ; Tribus, LC (Tribus, Laura Carina) [3] , [4] ; Costea, DO (Costea, Daniel Ovidiu) [5] , [6] ; Cristea, BM (Cristea, Bogdan Mihai) [1] ; Serboiu, C (Serboiu, Crenguta) [1] ; Motofei, I (Motofei, Ion) [1] , [7] ; Dascalu, AM (Dascalu, Ana Maria) [1] ; Velescu, B (Velescu, Bruno) [8] ; Tudor, C (Tudor, Corneliu) [1] , [2] ; Socea, B (Socea, Bogdan) [1] , [7] ; Bobirca, A (Bobirca, Anca) [1] ; Vancea, G (Vancea, Geta) [1] , [9] ; Tanasescu, D (Tanasescu, Denisa) [10] ; Bratu, DG (Bratu, Dan Georgian)</t>
  </si>
  <si>
    <t>When Not to Operate on Acute Cases-A Surgeon's Perspective on Rapid Assessment of Emergency Abdominopelvic Computed Tomography</t>
  </si>
  <si>
    <t>Enhancing Soft Tissue Differentiation with Different Dual-Energy CT Systems: A Phantom Study</t>
  </si>
  <si>
    <t>https://1510q3sux-y-https-www-webofscience-com.z.e-nformation.ro/wos/woscc/full-record/WOS:001182793000001</t>
  </si>
  <si>
    <t>Dascalu, AM (Dascalu, Ana Maria) [1] , [2] ; Serban, D (Serban, Dragos) [1] ; Tanasescu, D (Tanasescu, Denisa) [3] ; Vancea, G (Vancea, Geta) [1] ; Cristea, BM (Cristea, Bogdan Mihai) [1] ; Stana, D (Stana, Daniela) [2] ; Nicolae, VA (Nicolae, Vanessa Andrada) [1] , [2] ; Serboiu, C (Serboiu, Crenguta) [1] ; Tribus, LC (Tribus, Laura Carina) [4] ; Tudor, C (Tudor, Corneliu) [1] ; Georgescu, A (Georgescu, Adriana) [2] ; Tudosie, MS (Tudosie, Mihail Silviu) [1] ; Costea, DO (Costea, Daniel Ovidiu) [5] , [6] ; Bratu, DG (Bratu, Dan Georgian)</t>
  </si>
  <si>
    <t>The Value of White Cell Inflammatory Biomarkers as Potential Predictors for Diabetic Retinopathy in Type 2 Diabetes Mellitus (T2DM)</t>
  </si>
  <si>
    <t>Systemic immune-inflammation index, neutrophil-to-lymphocyte ratio, and platelet-to-lymphocyte ratio in patients with type 2 diabetes at different stages of diabetic retinopathy</t>
  </si>
  <si>
    <t>https://1510q3sux-y-https-www-webofscience-com.z.e-nformation.ro/wos/woscc/full-record/WOS:001244645800012</t>
  </si>
  <si>
    <t>The Predictors of Early Treatment Effectiveness of Intravitreal Bevacizumab Application in Patients with Diabetic Macular Edema</t>
  </si>
  <si>
    <t>https://1510q3sux-y-https-www-webofscience-com.z.e-nformation.ro/wos/woscc/full-record/WOS:001233500400001</t>
  </si>
  <si>
    <t>The Influence of Acute and Chronic Exercise on Appetite and Appetite Regulation in Patients with Prediabetes or Type 2 Diabetes Mellitus-A Systematic Review</t>
  </si>
  <si>
    <t>https://1510q3sux-y-https-www-webofscience-com.z.e-nformation.ro/wos/woscc/full-record/WOS:001210872900001</t>
  </si>
  <si>
    <t>Tanasescu, D (Tanasescu, Denisa) [1] , [2] ; Sabau, D (Sabau, Dan) [3] , [4] ; Moisin, A (Moisin, Andrei) [3] ; Gherman, C (Gherman, Claudia) [5] , [6] ; Fleaca, R (Fleaca, Radu) [3] , [4] ; Bacila, C (Bacila, Ciprian) [1] , [7] ; Mohor, C (Mohor, Calin) [3] , [8] ; Tanasescu, C (Tanasescu, Ciprian)</t>
  </si>
  <si>
    <t>Dascalu, AM (Dascalu, Ana Maria) [1] , [2] ; Anghelache, A (Anghelache, Anca) [2] ; Stana, D (Stana, Daniela) [2] ; Costea, AC (Costea, Andreea Cristina) [3] ; Nicolae, VA (Nicolae, Vanessa Andrada) [2] ; Tanasescu, D (Tanasescu, Denisa) [4] , [5] ; Costea, DO (Costea, Daniel Ovidiu) [7] ; Tribus, LC (Tribus, Laura Carina) [6] , [8] ; Zgura, A (Zgura, Anca) [9] , [10] ; Serban, D (Serban, Dragos) [11] , [12] ; Duta, L (Duta, Lucian) [12] ; Tudosie, M (Tudosie, Miruna) [13] ; Balasescu, SA (Balasescu, Simona Andreea) [12] ; Tanasescu, C (Tanasescu, Ciprian)</t>
  </si>
  <si>
    <t>Tanasescu, D (Tanasescu, Denisa) [1] ; Moisin, A (Moisin, Andrei) [2] , [9] ; Fleaca, R (Fleaca, Radu) [2] , [3] ; Popa, C (Popa, Carmen) [4] ; Bacila, C (Bacila, Ciprian) [5] , [6] ; Mohor, C (Mohor, Cosmin) [2] , [6] ; Gherman, CD (Gherman, Claudia Diana) [7] ; Gaspar, B (Gaspar, Bogdan) [8] ; Tanasescu, C (Tanasescu, Ciprian)</t>
  </si>
  <si>
    <t>Faur, M (Faur, Mihai) [1] , [2] ; Dumitrescu, D (Dumitrescu, Dan) [3] , [4] , [6] ; Sabau, D (Sabau, Dan) [1] , [2] ; Tanasescu, C (Tanasescu, Ciprian) [1] , [2] ; Cretu, D (Cretu, Dan) [1] , [2] ; Tanasescu, D (Tanasescu, Denisa) [5] ; Constantin, VD (Constantin, Vlad Denis) [3] ; Mohor, C (Mohor, Calin)</t>
  </si>
  <si>
    <t>Medical and psychological management of patients with a history of surgical treatment for pancreatic diseases</t>
  </si>
  <si>
    <t>https://1510q3sux-y-https-www-webofscience-com.z.e-nformation.ro/wos/woscc/full-record/WOS:001222861200015</t>
  </si>
  <si>
    <t>Busnatu, SS (Busnatu, Stefan-Sebastian) [1] ; Salmen, T (Salmen, Teodor) [2] ; Pana, MA (Pana, Maria-Alexandra) [1] ; Rizzo, M (Rizzo, Manfredi) [3] ; Stallone, T (Stallone, Tiziana) [4] ; Papanas, N (Papanas, Nikolaos) [5] ; Popovic, D (Popovic, Djordje) [6] ; Tanasescu, D (Tanasescu, Denisa) [7] ; Serban, D (Serban, Dragos) [8] , [9] ; Stoian, AP (Stoian, Anca Pantea</t>
  </si>
  <si>
    <t>The Role of Fructose as a Cardiovascular Risk Factor: An Update</t>
  </si>
  <si>
    <t>Could Insulin Be a Better Regulator of Appetite/Satiety Balance and Body Weight Maintenance in Response to Glucose Exposure Compared to Sucrose Substitutes? Unraveling Current Knowledge and Searching for More Appropriate Choices</t>
  </si>
  <si>
    <t>https://1510q3t5a-y-https-www-webofscience-com.z.e-nformation.ro/wos/woscc/full-record/WOS:001256259100001</t>
  </si>
  <si>
    <t>Unraveling the Microbiome-Human Body Axis: A Comprehensive Examination of Therapeutic Strategies, Interactions and Implications</t>
  </si>
  <si>
    <t>https://1510q3t5a-y-https-www-webofscience-com.z.e-nformation.ro/wos/woscc/full-record/WOS:001232488000001</t>
  </si>
  <si>
    <t>Plasma Metabolic Profiling and Multiclass Diagnostic Model Development for Stable Angina Pectoris and Acute Myocardial Infarction</t>
  </si>
  <si>
    <t>https://1510q3t5a-y-https-www-webofscience-com.z.e-nformation.ro/wos/woscc/full-record/WOS:001191205700001</t>
  </si>
  <si>
    <t>Fructose aggravates copper-deficiency-induced cardiac remodeling by inhibiting SERCA2a</t>
  </si>
  <si>
    <t>https://1510q3t5a-y-https-www-webofscience-com.z.e-nformation.ro/wos/woscc/full-record/WOS:001150804000001</t>
  </si>
  <si>
    <t>The role of glucose and fructose on lipid droplet metabolism in human normal bronchial and cancer lung cells by Raman spectroscopy</t>
  </si>
  <si>
    <t>https://1510q3t5a-y-https-www-webofscience-com.z.e-nformation.ro/wos/woscc/full-record/WOS:001152938500001</t>
  </si>
  <si>
    <t>https://1510q3t5a-y-https-www-webofscience-com.z.e-nformation.ro/wos/woscc/full-record/WOS:001374734600004</t>
  </si>
  <si>
    <t>The Role of Exercise Therapy in Reducing the Risk of Cardiovascular Disease in an Elderly Population: A Prospective Cohort Study</t>
  </si>
  <si>
    <t>https://1510q3t5a-y-https-www-webofscience-com.z.e-nformation.ro/wos/woscc/full-record/WOS:001299140900001</t>
  </si>
  <si>
    <t>Acute Intake of Fructose Increases Arterial Pressure in Humans: A Meta-Analysis and Systematic Review</t>
  </si>
  <si>
    <t>https://1510q3t5a-y-https-www-webofscience-com.z.e-nformation.ro/wos/woscc/full-record/WOS:001150809400001</t>
  </si>
  <si>
    <t>The intestinal-hepatic axis: a comprehensive review on fructose metabolism and its association with mortality and chronic metabolic diseases</t>
  </si>
  <si>
    <t>https://1510q3t5a-y-https-www-webofscience-com.z.e-nformation.ro/wos/woscc/summary/dbfbdc8d-20fa-425d-9c27-033991717808-016473712c/date-descending/1</t>
  </si>
  <si>
    <t>Serban, D (Serban, Dragos) [1] , [2] ; Papanas, N (Papanas, Nikolaos) [3] ; Dascalu, AM (Dascalu, Ana Maria) [1] , [4] ; Kempler, P (Kempler, Peter) [5] ; Raz, I (Raz, Itamar) [6] ; Rizvi, AA (Rizvi, Ali A.) [7] , [8] ; Rizzo, M (Rizzo, Manfredi) [1] , [8] , [9] ; Tudor, C (Tudor, Corneliu) [2] ; Tudosie, MS (Tudosie, Mihail Silviu) [1] , [10] ; Tanasescu, D (Tanasescu, Denisa) [11] ; Stoian, AP (Stoian, Anca Pantea) [1] ; Gouveri, E (Gouveri, Evanthia) [12] ; Costea, DO (Costea, Daniel Ovidiu)</t>
  </si>
  <si>
    <t>Significance of Neutrophil to Lymphocyte Ratio (NLR) and Platelet Lymphocyte Ratio (PLR) in Diabetic Foot Ulcer and Potential New Therapeutic Targets</t>
  </si>
  <si>
    <t>Association Between Systemic Immune-Inflammatory Index (SIRI) and Diabetic Foot Ulcers in Individuals with Diabetes: Evidence from the NHANES</t>
  </si>
  <si>
    <t>https://1510q3t5a-y-https-www-webofscience-com.z.e-nformation.ro/wos/woscc/full-record/WOS:001380097500001</t>
  </si>
  <si>
    <t>Chronic recurrent multifocal osteomyelitis in pediatric patients: A Chinese single center observational study and literature review</t>
  </si>
  <si>
    <t>https://1510q3t5a-y-https-www-webofscience-com.z.e-nformation.ro/wos/woscc/full-record/WOS:001377183100024</t>
  </si>
  <si>
    <t>A Systematic Review on the Role of Neutrophil to Lymphocyte Ratio in Limb Ischemia</t>
  </si>
  <si>
    <t>https://1510q3t5a-y-https-www-webofscience-com.z.e-nformation.ro/wos/woscc/full-record/WOS:001360580100001</t>
  </si>
  <si>
    <t>The association of the perioperative neutrophil-to-lymphocyte ratio with wound healing in patients with Wagner grade 3 and 4 diabetic foot ulcers after tibial cortex transverse transport surgery: a prospective observational cohort study</t>
  </si>
  <si>
    <t>https://1510q3t5a-y-https-www-webofscience-com.z.e-nformation.ro/wos/woscc/full-record/WOS:001352643100001</t>
  </si>
  <si>
    <t>New Diagnostic and Therapeutic Approaches in Diabetic Microvascular Complications</t>
  </si>
  <si>
    <t>https://1510q3t5a-y-https-www-webofscience-com.z.e-nformation.ro/wos/woscc/full-record/WOS:001307322900001</t>
  </si>
  <si>
    <t>Dascalu, AM (Dascalu, Ana Maria) [1] , [2] ; Stoian, AP (Stoian, Anca Pantea) [3] ; Cherecheanu, AP (Cherecheanu, Alina Popa) [1] , [2] ; Serban, D (Serban, Dragos) [1] , [4] ; Costea, DO (Costea, Daniel Ovidiu) [5] , [6] ; Tudosie, MS (Tudosie, Mihail Silviu) [1] , [7] ; Stana, D (Stana, Daniela) [2] ; Tanasescu, D (Tanasescu, Denisa) [8] ; Sabau, AD (Sabau, Alexandru Dan) [9] ; Gangura, GA (Gangura, Gabriel Andrei) [1] , [10] ; Costea, AC (Costea, Andreea Cristina) [11] ; Nicolae, VA (Nicolae, Vanessa Andrada) [1] , [2] ; Smarandache, CG (Smarandache, Catalin Gabriel)</t>
  </si>
  <si>
    <t>Outcomes of Diabetic Retinopathy Post-Bariatric Surgery in Patients with Type 2 Diabetes Mellitus</t>
  </si>
  <si>
    <t>Weight loss, bariatric surgery, and novel antidiabetic drugs effects on diabetic retinopathy: a review</t>
  </si>
  <si>
    <t>https://1510q3t5a-y-https-www-webofscience-com.z.e-nformation.ro/wos/woscc/full-record/WOS:001233646400013</t>
  </si>
  <si>
    <t>Impact of Bariatric Surgery on Treatment Burden and Progression of Diabetic Retinopathy</t>
  </si>
  <si>
    <t>https://1510q3t5a-y-https-www-webofscience-com.z.e-nformation.ro/wos/woscc/full-record/WOS:001226268800022</t>
  </si>
  <si>
    <t>Serban, D (Serban, Dragos) [1] , [2] ; Papanas, N (Papanas, Nikolaos) [3] , [4] ; Dascalu, AM (Dascalu, Ana Maria) [1] , [2] ; Stana, D (Stana, Daniela) [2] ; Nicolae, VA (Nicolae, Vanessa Andrada) [1] , [2] ; Vancea, G (Vancea, Geta) [1] ; Badiu, CD (Badiu, Cristinel Dumitru) [1] ; Tanasescu, D (Tanasescu, Denisa) [5] ; Tudor, C (Tudor, Corneliu) [2] ; Balasescu, SA (Balasescu, Simona Andreea) [2] ; Pantea-Stoian, A (Pantea-Stoian, Anca)</t>
  </si>
  <si>
    <t>Diabetic Retinopathy in Patients With Diabetic Foot Ulcer: A Systematic Review</t>
  </si>
  <si>
    <t>Early screening for foot problems in people with diabetes is the need of the hour: 'Save the Feet and Keep Walking Campaign' in India</t>
  </si>
  <si>
    <t>https://1510q3t5a-y-https-www-webofscience-com.z.e-nformation.ro/wos/woscc/full-record/WOS:001312964900001</t>
  </si>
  <si>
    <t>Diabetic foot ulcers, their characteristics, and trends in survival: Real world outcomes at a tertiary care facility in India</t>
  </si>
  <si>
    <t>https://1510q3t5a-y-https-www-webofscience-com.z.e-nformation.ro/wos/woscc/full-record/WOS:001235543800001</t>
  </si>
  <si>
    <t>https://1510q3t5a-y-https-www-webofscience-com.z.e-nformation.ro/wos/woscc/full-record/WOS:001264553400001</t>
  </si>
  <si>
    <t>Minodora Teodoru (ULBS), Mihai Octavian Negrea (ULBS), Andreea Cozgarea (UMFT), Dragos Cozma (UMFT), Adrian Boicean (ULBS)</t>
  </si>
  <si>
    <t>Lian Z, Wei XN, Chai D. Machine Learning-Based Prediction of Pulmonary Embolism Prognosis Using Nutritional and Inflammatory Indices. Clin Appl Thromb Hemost. 2024;30:10760296241300484. doi:10.1177/10760296241300484</t>
  </si>
  <si>
    <t>https://journals.sagepub.com/doi/full/10.1177/10760296241300484?rfr_dat=cr_pub++0pubmed&amp;url_ver=Z39.88-2003&amp;rfr_id=ori%3Arid%3Acrossref.org</t>
  </si>
  <si>
    <t>Gao X, Chen H, Huang Z, Lin J, Huang J, Chen Q. Correlation Between Neutrophil-to-Lymphocyte Ratio and Platelet-to-Lymphocyte Ratio with Risk Stratification Indicators and Thrombus Burden in Patients with Moderate-to-High Risk Acute Pulmonary Embolism, and Changes After Treatment. Clin Appl Thromb Hemost. 2024;30:10760296241285446. doi:10.1177/10760296241285446</t>
  </si>
  <si>
    <t>https://journals.sagepub.com/doi/full/10.1177/10760296241285446?rfr_dat=cr_pub++0pubmed&amp;url_ver=Z39.88-2003&amp;rfr_id=ori%3Arid%3Acrossref.org</t>
  </si>
  <si>
    <t>Liu J, Li R, Yao T, et al. Interpretable Machine Learning Approach for Predicting 30-Day Mortality of Critical Ill Patients with Pulmonary Embolism and Heart Failure: A Retrospective Study. Clin Appl Thromb Hemost. 2024;30:10760296241304764. doi:10.1177/10760296241304764</t>
  </si>
  <si>
    <t>https://journals.sagepub.com/doi/full/10.1177/10760296241304764?rfr_dat=cr_pub++0pubmed&amp;url_ver=Z39.88-2003&amp;rfr_id=ori%3Arid%3Acrossref.org</t>
  </si>
  <si>
    <t>Mihai Octavian Negrea (ULBS), Gabriel Octavian Negrea (CNGL), Gabriela Săndulescu (CNGL), Bogdan Neamtu (ULBS), Raluca Maria Costea (Sp. Pediatrie Sibiu), Minodora Teodoru (ULBS), Călin Remus Cipăian (ULBS), Adelaida Solomon (ULBS), Mirela Livia Popa (ULBS), Carmen Daniela Domnariu (ULBS)</t>
  </si>
  <si>
    <t>Gretschel S, Morgner A, Schindler C, et al. Correlation between Obesity and Socioeconomic and Psychological Characteristics of Students Attending Different Rural School Types. Children (Basel). 2024;11(6):648. Published 2024 May 27. doi:10.3390/children11060648</t>
  </si>
  <si>
    <t>Adelaida Solomon (ULBS); Mihai Octavian Negrea (ULBS); Călin Remus Cipăian (ULBS); Adrian Boicean (ULBS); Romeo Mihaila (ULBS); Cristina Rezi (ULBS); Bianca Andreea Cristinescu (SCJU Sibiu); Cristian Stefan Berghea-Neamtu (Sp. Pediatrie Sibiu); Mirela Livia Popa (ULBS); Minodora Teodoru (ULBS), Oana Stoia (ULBS), Bogdan Neamtu (ULBS)</t>
  </si>
  <si>
    <t>Jeong Y, Lee BJ, Hur W, Lee M, Han SH. Associations of Insulin Resistance and High-Sensitivity C-Reactive Protein with Metabolic Abnormalities in Korean Patients with Type 2 Diabetes Mellitus: A Preliminary Study. Metabolites. 2024;14(7):371. Published 2024 Jun 30. doi:10.3390/metabo14070371</t>
  </si>
  <si>
    <t>Lee ECZ, Anand VV, Razavi AC, et al. The Global Epidemic of Metabolic Fatty Liver Disease. Curr Cardiol Rep. 2024;26(4):199-210. doi:10.1007/s11886-024-02025-6</t>
  </si>
  <si>
    <t>Danpanichkul P, Suparan K, Kim D, Wijarnpreecha K. What Is New in Metabolic Dysfunction-Associated Steatotic Liver Disease in Lean Individuals: From Bench to Bedside. J Clin Med. 2024;13(1):278. Published 2024 Jan 3. doi:10.3390/jcm13010278</t>
  </si>
  <si>
    <t>Jamalinia M, Lonardo A. Perspective article: determinants and assessment of cardiovascular risk in steatotic liver disease owing to metabolic dysfunction-addressing the challenge. Metab Target Organ Damage. 2024;4:23. http://dx.doi.org/10.20517/mtod.2024.34</t>
  </si>
  <si>
    <t>S U, Aishwarya S, Aishwarya SK, et al. Exploring the epidemiology and awareness of metabolic dysfunction-associated steatotic liver disease (MASLD) among health sciences students in an academic health care institute in India. Metabol Open. 2024;24:100325. Published 2024 Oct 18. doi:10.1016/j.metop.2024.100325</t>
  </si>
  <si>
    <t>https://www.sciencedirect.com/science/article/pii/S2589936824000574?via%3Dihub</t>
  </si>
  <si>
    <t>Comi, L; Giglione, C; Klinaku, FT; Pialorsi, F; Tollemeto, V; Zurlo, M; Seneci, A; Magni, P. Valorizing Agro-Food Waste for Nutraceutical Development: Sustainable Approaches for Managing Metabolic Dysfunction-Associated Steatotic Liver Disease and Related Co-Morbidities. Food Frontiers.</t>
  </si>
  <si>
    <t>https://iadns.onlinelibrary.wiley.com/doi/10.1002/fft2.535</t>
  </si>
  <si>
    <t>Zhang, YY; Wang, PP; Tu, F; Kang, H; Fu, CF. Life's essential 8 and mortality in US adults with metabolic dysfunction-associated steatotic liver disease. BMC Public Health.</t>
  </si>
  <si>
    <t>Adelaida Solomon (ULBS), Călin Remus Cipăian (ULBS), Mihai Octavian Negrea (ULBS), Adrian Boicean (ULBS), Romeo Mihaila (ULBS), Corina Beca (SCJU Sibiu), Mirela Livia Popa (ULBS), Sebastian Mihai Grama (ULBS), Minodora Teodoru (ULBS), Bogdan Neamtu (ULBS)</t>
  </si>
  <si>
    <t>Jalisi A, Jahić R, Kurtović A, et al. Aspartate Aminotransferase to Platelet Ratio Index (APRI) as a Predictor of Metabolic Syndrome (MetS) Development in Individuals With Type 2 Diabetes Mellitus. Cureus. 2024;16(6):e63389. Published 2024 Jun 28. doi:10.7759/cureus.63389</t>
  </si>
  <si>
    <t>https://www.cureus.com/articles/268231-aspartate-aminotransferase-to-platelet-ratio-index-apri-as-a-predictor-of-metabolic-syndrome-mets-development-in-individuals-with-type-2-diabetes-mellitus#!/</t>
  </si>
  <si>
    <t>Mihai Octavian Negrea (ULBS), Dumitru Zdrenghea (UMFCJ), Minodora Teodoru (ULBS), Bogdan Neamțu (ULBS), Călin Remus Cipăian (ULBS), Dana Pop (UMFCJ)</t>
  </si>
  <si>
    <t>Panduranga VT, Abdulfattah AY, de Souza VF, Budzikowski AS, McFarlane SI, John S. Echocardiography as a Useful Tool for Differentiating Acute Pulmonary Embolism From Acute Coronary Syndrome: A Case Report. Cureus. 2024;16(10):e71643. Published 2024 Oct 16. doi:10.7759/cureus.71643</t>
  </si>
  <si>
    <t>https://www.cureus.com/articles/303026-echocardiography-as-a-useful-tool-for-differentiating-acute-pulmonary-embolism-from-acute-coronary-syndrome-a-case-report#!/</t>
  </si>
  <si>
    <t>Li J, Zhao W, Tian Z, Hu Y, Xiang J, Cui M. Correlation between coronary microvascular dysfunction and cardiorespiratory fitness in patients with ST-segment elevation myocardial infarction. Sci Rep. 2024;14(1):26564. Published 2024 Nov 4. doi:10.1038/s41598-024-74948-7</t>
  </si>
  <si>
    <t>Mihai Octavian Negrea (ULBS), Bogdan Neamtu (ULBS), Ioana Dobrotă (ULBS), Ciprian Radu Sofariu (Sp. Pediatrie Sibiu), Roxana Mihaela Crisan (ULBS), Bacila Ionut Ciprian (ULBS), Carmen Daniela Domnariu (ULBS), Minodora Teodoru (ULBS)</t>
  </si>
  <si>
    <t>Margasoiu I, Trandafir LM, Grigorescu AG, Manole L, Ghiga G, Stoleriu G. The relationship between childhood obesity and dental health: an observational study. Romanian Journal of Oral Rehabilitation. 2024;16(3):276-283. doi:10.6261/RJOR.2024.3.16.29.</t>
  </si>
  <si>
    <t>https://rjor.ro/wp-content/uploads/2024/09/THE-RELATIONSHIP-BETWEEN-CHILDHOOD-OBESITY-AND-DENTAL-HEALTH.-AN-OBSERVATIONAL-STUDY.pdf</t>
  </si>
  <si>
    <t>Miguel Raimundo, Patrícia Rodrigues, Sergio Esteban, Irene Espinosa-Martos, Esther Jiménez; Ligilactobacillus salivarius PS11610 Enhances the Fertilization Success of IVF: A Preliminary Retrospective Analysis, Nutrients</t>
  </si>
  <si>
    <t>https://www.mdpi.com/2072-6643/17/3/410</t>
  </si>
  <si>
    <t>Hoffmann, Michael &amp; Anthuber, Lena &amp; Anthuber, Matthias &amp; Pinto, David &amp; Schrempf, Matthias. (2025). Positive Intraoperative Bile Culture and Antibiotic Resistance Increase the Risk of Pancreatic Fistula in Patients After Pancreatoduodenectomy. Journal of Clinical Medicine.</t>
  </si>
  <si>
    <t>https://www.mdpi.com/2077-0383/14/2/455</t>
  </si>
  <si>
    <t>Boicean, Adrian &amp; Ichim, Cristian &amp; Sasu, Sabina-Maria &amp; Samuel Bogdan, Todor. (2025). Key Insights into Gut Alterations in Metabolic Syndrome. Journal of Clinical Medicine.</t>
  </si>
  <si>
    <t>https://www.mdpi.com/2077-0383/14/8/2678</t>
  </si>
  <si>
    <t>Świdnicka-Siergiejko, Agnieszka &amp; Daniluk, Jarosław &amp; Miniewska, Katarzyna &amp; Daniluk, Urszula &amp; guzinska-ustymowicz, Katarzyna &amp; Pryczynicz, Anna &amp; Dąbrowska, Milena &amp; Rusak, Małgorzata &amp; Ciborowski, Michal &amp; Dąbrowski, Andrzej. (2025). Inflammatory Stimuli and Fecal Microbiota Transplantation Accelerate Pancreatic Carcinogenesis in Transgenic Mice, Accompanied by Changes in the Microbiota Composition. Cells.</t>
  </si>
  <si>
    <t>https://www.mdpi.com/2073-4409/14/5/361</t>
  </si>
  <si>
    <t>Parlar, Mehmet &amp; Mutlu, Hakan &amp; Doğantekin, Betül &amp; Musaoğlu, İsmail &amp; Albayrakoğlu, Nisa &amp; Yavuz, Mustafa &amp; Özbolat, Zehra &amp; Kaplan, Mustafa. (2025). The Association of Statin Therapy with Liver and Pancreatic Fat Fraction in Type 2 Diabetes Mellitus. Diagnostics.</t>
  </si>
  <si>
    <t>https://www.mdpi.com/2075-4418/15/4/426</t>
  </si>
  <si>
    <t>Koudonas, Antonios &amp; Tsiakaras, Stavros &amp; Tzikoulis, Vasileios &amp; Papaioannou, Maria &amp; Rosette, Jean &amp; Anastasiadis, Anastasios &amp; Dimitriadis, Georgios. (2025). Lifestyle Factors and the Microbiome in Urolithiasis: A Narrative Review. Nutrients.</t>
  </si>
  <si>
    <t>https://www.mdpi.com/2072-6643/17/3/465</t>
  </si>
  <si>
    <t>Uguz, Alper &amp; Muftuoglu, Can &amp; Mert, Ufuk &amp; Gumus, Tufan &amp; Ece, Deniz &amp; Asadi, Milad &amp; Ulusan Bağcı, Özlem &amp; Caner, Ayşe. (2025). Unveiling Microbiota Profiles in Saliva and Pancreatic Tissues of Patients with Pancreatic Cancer. Microorganisms.</t>
  </si>
  <si>
    <t>https://www.mdpi.com/2076-2607/13/1/119</t>
  </si>
  <si>
    <t>Pasta, Andrea &amp; Formisano, Elena &amp; Calabrese, Francesco &amp; Marabotto, Elisa &amp; Furnari, Manuele &amp; Bodini, Giorgia &amp; Plaz Torres, Maria &amp; Pisciotta, Livia &amp; Giannini, Edoardo &amp; Zentilin, Patrizia. (2025). From Dysbiosis to Hepatic Inflammation: A Narrative Review on the Diet-Microbiota-Liver Axis in Steatotic Liver Disease. Microorganisms.</t>
  </si>
  <si>
    <t>https://www.mdpi.com/2076-2607/13/2/241</t>
  </si>
  <si>
    <t>Breaza, Gelu &amp; Hut, Florin &amp; Cretu, Octavian &amp; Abu-Awwad, Alina &amp; Abu-Awwad, Ahmed &amp; Sima, Laurentiu &amp; Dan, Radu &amp; Dan, Cristina &amp; Closca, Raluca &amp; Zara, Flavia. (2025). Correlation Between Systemic Inflammation, Gut Microbiome Dysbiosis and Postoperative Complications After the Modified Whipple Procedure. Biomedicines.</t>
  </si>
  <si>
    <t>https://www.mdpi.com/2227-9059/13/1/104</t>
  </si>
  <si>
    <t>Hicks, Rebecca &amp; Gozal, David &amp; Ahmed, Sarfraz &amp; Khalyfa, Abdelnaby. (2025). Interplay Between Gut Microbiota and Exosome Dynamics in Sleep Apnea. Sleep Medicine.</t>
  </si>
  <si>
    <t>https://www.sciencedirect.com/science/article/abs/pii/S1389945725001546?via%3Dihub</t>
  </si>
  <si>
    <t>Li, Wei &amp; Gao, Wenkang &amp; Yan, Shengqi &amp; Yang, Ling &amp; Zhu, Qingjing &amp; Chu, Huikuan. (2024). Gut Microbiota as Emerging Players in the Development of Alcohol-Related Liver Disease. Biomedicines.</t>
  </si>
  <si>
    <t>https://www.mdpi.com/2227-9059/13/1/74</t>
  </si>
  <si>
    <t>Xiao, Junhao &amp; Tao, Zhuoyan &amp; Luo, Mingjian &amp; Yan, Yong &amp; Ke, Shaobiao &amp; Mao, Benliang &amp; Zhan, Jiulin &amp; Wang, Zhe &amp; Wang, Bailin &amp; Li, Zhiwei. (2024). Role of CD38 in mediating the effect of Bacillus on acute pancreatitis: a study of mediated Mendelian randomization. Frontiers in Immunology.</t>
  </si>
  <si>
    <t>https://www.frontiersin.org/journals/immunology/articles/10.3389/fimmu.2024.1452743/full</t>
  </si>
  <si>
    <t>Mihoc, Tudorel &amp; Pirvu, Catalin &amp; Dobrescu, Amadeus &amp; Brebu, Dan &amp; Macovei, Anca &amp; Popa, Zoran &amp; Pantea, Stelian. (2024). Risk Factors Influencing Mortality in Open Necrosectomy for Acute Pancreatitis: A Comparative Analysis. Journal of Clinical Medicine.</t>
  </si>
  <si>
    <t>https://www.mdpi.com/2077-0383/13/23/7151</t>
  </si>
  <si>
    <t>Brigida, Mattia &amp; Saviano, Angela &amp; Petruzziello, Carmine &amp; Manetti, Luca &amp; Migneco, Alessio &amp; Ojetti, Veronica. (2024). Gut Microbiome Implication and Modulation in the Management of Recurrent Urinary Tract Infection. Pathogens.</t>
  </si>
  <si>
    <t>Al-Habsi, Nasser &amp; Al-Khalili, Maha &amp; Haque, Syed Ariful &amp; Elias, Moussa &amp; Olqi, Nada &amp; Al Uraimi, Tasnim. (2024). Health Benefits of Prebiotics, Probiotics, Synbiotics, and Postbiotics. Nutrients.</t>
  </si>
  <si>
    <t>Wu, Mengjiao &amp; Tian, Chenjun &amp; Zou, Zhenwei &amp; Jin, Min &amp; Liu, Hongli. (2024). Gastrointestinal Microbiota in Gastric Cancer: Potential Mechanisms and Clinical Applications—A Literature Review. Cancers.</t>
  </si>
  <si>
    <t>https://www.mdpi.com/2072-6694/16/20/3547</t>
  </si>
  <si>
    <t>Basnet, Jelina &amp; Eissa, Manar &amp; Yanes Cardozo, Licy &amp; Rezq, Samar. (2024). Impact of Probiotics and Prebiotics on Gut Microbiome and Hormonal Regulation. Gastrointestinal Disorders.</t>
  </si>
  <si>
    <t>Stremmel, Wolfgang &amp; Weiskirchen, Ralf. (2024). Phosphatidylcholine in Intestinal Mucus Protects against Mucosal Invasion of Microbiota and Consequent Inflammation. Livers.</t>
  </si>
  <si>
    <t>https://www.mdpi.com/2673-4389/4/3/34</t>
  </si>
  <si>
    <t>Grewe, Steven &amp; Jördens, Markus &amp; Roderburg, Christoph &amp; Leyh, Catherine &amp; Labuhn, Simon &amp; Luedde, Tom &amp; Krieg, Sarah &amp; Krieg, Andreas &amp; Loosen, Sven &amp; Kostev, Karel. (2024). Elevated HbA1c Levels Are Associated with a Risk of Pancreatic Cancer: A Case–Control Study. Journal of Clinical Medicine.</t>
  </si>
  <si>
    <t>https://www.mdpi.com/2077-0383/13/18/5584</t>
  </si>
  <si>
    <t>Ali, Ifrah &amp; D'Souza, Crystal &amp; Tariq, Saeed &amp; Adeghate, Ernest. (2024). Adropin Is Expressed in Pancreatic Islet Cells and Reduces Glucagon Release in Diabetes Mellitus. International Journal of Molecular Sciences.</t>
  </si>
  <si>
    <t>https://www.mdpi.com/1422-0067/25/18/9824</t>
  </si>
  <si>
    <t>Wei, Chengyan &amp; Zhang, Chunwei &amp; Zhou, Yuanzhi &amp; Wang, Jingjing &amp; Yong, Jin. (2024). Progress of Exosomal LncRNAs in Pancreatic Cancer. International Journal of Molecular Sciences.</t>
  </si>
  <si>
    <t>Yang, Jie &amp; Tan, Chunlu &amp; Liu, Ya &amp; Zheng, Zhenjiang &amp; Liu, Xubao &amp; Chen, Yonghua. (2024). Remnant Pancreas Volume Affects New-Onset Impaired Glucose Homeostasis Secondary to Pancreatic Cancer. Biomedicines.</t>
  </si>
  <si>
    <t>https://www.mdpi.com/2227-9059/12/8/1653</t>
  </si>
  <si>
    <t>Mihailovic, Mirjana &amp; Sokovic, Svetlana &amp; Arambašić, Jelena &amp; Brdarić, Emilija &amp; Dinic, Svetlana &amp; Grdovic, Nevena &amp; Uskokovic, Aleksandra &amp; Rajić, Jovana &amp; Đorđević, Marija &amp; Tolinacki, Maja &amp; Golić, Natasa &amp; Zivkovic, Milica &amp; Vidakovic, Melita. (2024). Beneficial Effects of Probiotic Lactobacillus paraplantarum BGCG11 on Pancreatic and Duodenum Function in Diabetic Rats. International Journal of Molecular Sciences.</t>
  </si>
  <si>
    <t>https://www.mdpi.com/1422-0067/25/14/7697</t>
  </si>
  <si>
    <t>Nicoletti, Alberto &amp; Paratore, Mattia &amp; Vitale, Federica &amp; Negri, Marcantonio &amp; Quero, Giuseppe &amp; Esposto, Giorgio &amp; Mignini, Irene &amp; Alfieri, Sergio &amp; Gasbarrini, Antonio &amp; Zocco, Maria &amp; Zileri Dal Verme, Lorenzo. (2024). Understanding the Conundrum of Pancreatic Cancer in the Omics Sciences Era. International Journal of Molecular Sciences.</t>
  </si>
  <si>
    <t>https://www.mdpi.com/1422-0067/25/14/7623</t>
  </si>
  <si>
    <t>Marroncini, Giada &amp; Naldi, Laura &amp; Martinelli, Serena &amp; Amedei, Amedeo. (2024). Gut–Liver–Pancreas Axis Crosstalk in Health and Disease: From the Role of Microbial Metabolites to Innovative Microbiota Manipulating Strategies. Biomedicines.</t>
  </si>
  <si>
    <t>Ku, Peng-Yu &amp; Cheng, Shao-Bin &amp; Chen, Yi-Ju &amp; Lai, Chia-Yu &amp; Liu, Hsiao-Tien &amp; Chen, Wei-Hsin. (2024). Surgical Outcomes of Pancreatic Solid Pseudopapillary Neoplasm: Experiences of 24 Patients in a Single Institute. Medicina.</t>
  </si>
  <si>
    <t>https://www.mdpi.com/1648-9144/60/6/889</t>
  </si>
  <si>
    <t>Ryu, Seungyeon &amp; Lee, Eun. (2024). The Pivotal Role of Macrophages in the Pathogenesis of Pancreatic Diseases. International Journal of Molecular Sciences.</t>
  </si>
  <si>
    <t>Roxana-Mihaela Crisan 1,2ORCID,Ciprian Ionut Bacila 3,*ORCID,Bogdan Neamtu 4,5ORCID,Adrian Nicolae Cristian 2,6,Elena Topîrcean 2,6,Adriana Popescu 4 andSilviu Morar 2,6
1
Doctoral Department, Faculty of Medicine, Lucian Blaga University from Sibiu, 550024 Sibiu, Romania
2
Forensic Department, County Clinical Emergency Hospital of Sibiu, Corneliu Coposu Boulevard 2–4, 550245 Sibiu, Romania
3
Dental Medicine and Nursing Department, Faculty of Medicine, Lucian Blaga University from Sibiu, “Gh. Preda” Clinical Pshychiatry Hospital, 550024 Sibiu, Romania
4
Clinical Department Faculty of Medicine, Lucian Blaga University from Sibiu, 550024 Sibiu, Romania
5
Research Department, Pediatric Clinic, Pediatric Clinical Hospital Sibiu, 550166 Sibiu, Romania
6
Preclinical Department, Faculty of Medicine, Lucian Blaga University from Sibiu, 550024 Sibiu, Romania</t>
  </si>
  <si>
    <t>Vintila, BI (Vintila, Bogdan Ioan) ; Anghel, CE (Anghel, Claudia Elena) ; Sava, M (Sava, Mihai) ; Bereanu, AS (Bereanu, Alina-Simona) ; Codru, IR (Codru, Ioana Roxana) ; Stoica, R (Stoica, Raul) ; Mihai, AMV (Mihai, Alexandra-Maria Vulcu) ; Grama, AM (Grama, Andreea-Maria) ; Catana, AC (Catana, Alina Camelia) ; Boicean, AG (Boicean, Adrian Gheorghe) ; Hasegan, A (Hasegan, Adrian) ; Mihetiu, A (Mihetiu, Alin) ; Bacila, CI (Bacila, Ciprian-Ionut) 
Evaluating Anesthesia Practices, Patient Characteristics, and Outcomes in Electroconvulsive Therapy: A Two-Year Retrospective Study JOURNAL OF CLINICAL MEDICINE</t>
  </si>
  <si>
    <t>Web of Science, Scopus</t>
  </si>
  <si>
    <t>Kapoor, Tarun
a;
Kumar, Avinash;
Gambhir, Vinima;
Samal, Samir;
Farhan, Syed;
Aggarwal, Prateek;fMedical Malpractice and Ethical Accountability A Case Study Analysis of Patient Safety Incidents</t>
  </si>
  <si>
    <t>https://doi.org/10.56294/mw2024500</t>
  </si>
  <si>
    <t>Romeo–Gabriel Mihaila1, Laurentiu Nedelcu2, Ovidiu Fratila3, Elena-Cristina Rezi4, Carmen Domnariu5, Mircea Deac1. 1Medical Clinic II, Faculty of Medicine, ”Lucian Blaga” University, Sibiu, Romania
2Medical Clinic, Faculty of Medicine, Transilvania University, Brasov, Romania
3Medical Clinic, Faculty of Medicine, University from Oradea, Oradea, Romania
4Medical Clinic II, County Clinical Hospital Sibiu, Romania
5Public Health Center, Sibiu, Romania</t>
  </si>
  <si>
    <t>Effects of Lovastatin and Pentoxyphyllin in Nonalcoholic Steatohepatitis</t>
  </si>
  <si>
    <t>Bo Zhu, Wao Wu, Hong Chen - Two sides of the same coin: Non-alcoholic fatty liver disease and atherosclerosis -Vascular Pharmacology</t>
  </si>
  <si>
    <t>https://www.researchgate.net/publication/376318556_Two_sides_of_the_same_coin_Non-alcoholic_fatty_liver_disease_and_atherosclerosis</t>
  </si>
  <si>
    <t>Victoria Bîrluţiu1, Elena Cristina Rezi2, Rares Mircea Bîrluţiu3* and Ioan Sorin Zaharie4 1Faculty of Medicine, Lucian Blaga University of Sibiu, Infectious Diseases
Clinic - Academic Emergency Hospital Sibiu, Str. Lucian Blaga, Nr. 2A, Sibiu
550169, Romania. 2.Faculty of Medicine, Lucian Blaga University of Sibiu,3
Spitalul Clinic de Ortopedie-Traumatologie si TBC Osteoarticular “Foisor”
Bucuresti</t>
  </si>
  <si>
    <t>A rare association of chronic lymphocytic leukemia with c-ANCA-positive Wegener's granulomatosis: A case report</t>
  </si>
  <si>
    <t>Marchelien Dallinga, Patrick Murtagh, Sarah Powell - Moraxella nonliquefaciens -associated infectious scleritis - MBJ Case Reports</t>
  </si>
  <si>
    <t>https://www.researchgate.net/publication/370990841_Moraxella_nonliquefaciens_-associated_infectious_scleritis</t>
  </si>
  <si>
    <t>Solomon Adelaida, Mihai Octavian Negrea, Călin Remus Cipăian, Adrian Boicean, Romeo Mihaila, Cristina Rezi, Bianca Andreea Cristinescu, Cristian Stefan Berghea-Neamtu, Mirela Livia Popa, Minodora Teodoru 1</t>
  </si>
  <si>
    <t>Associations of Insulin Resistance and High-Sensitivity C-Reactive Protein with Metabolic Abnormalities in Korean Patients with Type 2 Diabetes Mellitus: A Preliminary Study - Yuchul Jeong, Beom Jun Lee, Wonjai Hur, Se-Hyeon Han</t>
  </si>
  <si>
    <t>https://www.researchgate.net/publication/381897754_Associations_of_Insulin_Resistance_and_High-Sensitivity_C- Reactive_Protein_with_Metabolic_Abnormalities_in_Korean_Patients_with_Type_2_Diabetes_Mellitus_A_Preliminary_Study</t>
  </si>
  <si>
    <t>Perspective article: determinants and assessment of cardiovascular risk in steatotic liver disease owing to metabolic dysfunction-addressing the challenge - Mohamad Jamalinia, Amedeo Lonardo</t>
  </si>
  <si>
    <t>The Global Epidemic of Metabolic Fatty Liver Disease Yuchul Jeong, Beom Jun Lee, Wonjai Hur, Se-Hyeon Han</t>
  </si>
  <si>
    <t>https://www.researchgate.net/publication/378339030_The_Global_Epidemic_of_Metabolic_Fatty_Liver_Disease</t>
  </si>
  <si>
    <t>What Is New in Metabolic Dysfunction-Associated Steatotic Liver Disease in Lean Individuals: From Bench to Bedside -     January 2024Journal of Clinical Medicine 13(1):278 -     Pojsakorn DanpanichkulKanokphong SuparanKanokphong SuparanDonghee KimKarn Wijarnpreecha</t>
  </si>
  <si>
    <t>https://www.researchgate.net/publication/375650285_The_Interconnection_between_Hepatic_Insulin_Resistance_and_Metabolic_Dysfunction-Associated_Steatotic_Liver_Disease-The_Transition_from_an_Adipocentric_to_Liver-Centric_Approach</t>
  </si>
  <si>
    <t>Contribution of Sex Differences to Development of Cardiovascular Disease in Metabolic-Associated Steatotic Liver Disease (MASLD)
    December 2024International Journal of Translational Medicine 4(4):782-809
    DOI: 10.3390/ijtm4040052
    LicenseCC BY 4.0
    Lucy TaylorLucy TaylorGertrude ArthurGertrude ArthurMarcella de Carvalho Cruz
Olufunto O. BadmusOlufunto O. Badmus</t>
  </si>
  <si>
    <t>https://www.researchgate.net/publication/386593090_Contribution_of_Sex_Differences_to_Development_of_Cardiovascular_Disease_in_Metabolic-Associated_Steatotic_Liver_Disease_MASLD</t>
  </si>
  <si>
    <t>Exploring the Epidemiology and Awareness of Metabolic dysfunction-associated steatotic liver disease (MASLD) Among Health Sciences Students in an academic health care institute in India.
    October 2024Metabolism Open 24(2):100325
    DOI: 10.1016/j.metop.2024.100325
    LicenseCC BY-NC-ND 4.0
    Uma ShankariS. AishwaryaS.K. Aishwarya
Vinodhini VmVinodhini Vm</t>
  </si>
  <si>
    <t>https://www.researchgate.net/publication/385062867_Exploring_the_Epidemiology_and_Awareness_of_Metabolic_dysfunction-associated_steatotic_liver_disease_MASLD_Among_Health_Sciences_Students_in_an_academic_health_care_institute_in_India</t>
  </si>
  <si>
    <t>Agile 3+ and Metabolic Dysfunction-Associated Fatty Liver Disease: De-tecting Advanced Fibrosis Based on Reported Liver Stiffness Measurement in FibroScan and Laboratory Findings
    June 2024
    DOI: 10.2174/0126662906302851240604042954
    Mohammadjavad SotoudeheianMohammadjavad Sotoudeheian</t>
  </si>
  <si>
    <t>https://www.researchgate.net/publication/381815601_Agile_3_and_Metabolic_Dysfunction-Associated_Fatty_Liver_Disease_De-tecting_Advanced_Fibrosis_Based_on_Reported_Liver_Stiffness_Measurement_in_FibroScan_and_Laboratory_Findings</t>
  </si>
  <si>
    <t>Romeo–Gabriel Mihaila1, Laurentiu Nedelcu2, Ovidiu Fratila3, Elena-Cristina Rezi4, Carmen Domnariu5, Mircea Deac1. 1Medical Clinic II, Faculty of Medicine, ”Lucian Blaga” University, Sibiu, Romania
2Medical Clinic, Faculty of Medicine, Transilvania Univer</t>
  </si>
  <si>
    <t>Effects of Simvastatin in Patients with Viral Chronic Hepatitis C</t>
  </si>
  <si>
    <t>Assessing the Quality of Life of Pregnant Women in Romania: Socioeconomic, Health, and Obstetric Factors and the Validation of the WHOQOL-BREF Instrument</t>
  </si>
  <si>
    <t>https://www.researchgate.net/publication/389371377_Assessing_the_Quality_of_Life_of_Pregnant_Women_in_Romania_Socioeconomic_Health_and_Obstetric_Factors_and_the_Validation_of_the_WHOQOL-BREF_Instrument</t>
  </si>
  <si>
    <t>romeo–Gabriel Mihaila1, Laurentiu Nedelcu2, Ovidiu Fratila3, Elena-Cristina Rezi4, Carmen Domnariu5, Mircea Deac1. 1Medical Clinic II, Faculty of Medicine, ”Lucian Blaga” University, Sibiu, Romania
2Medical Clinic, Faculty of Medicine, Transilvania Univer</t>
  </si>
  <si>
    <t>HBV Prophylaxis through vaccination in Romanian dental professionals exposed to Toxoplasma gondii</t>
  </si>
  <si>
    <t>https://www.researchgate.net/publication/391374589_HBV_Prophylaxis_through_vaccination_in_Romanian_dental_professionals_exposed_to_Toxoplasma_gondii</t>
  </si>
  <si>
    <t>Metabolic Dysfunction-Associated Steatotic Liver Disease as a Cardiovascular Risk Factor: Focus on Atrial Fibrillation</t>
  </si>
  <si>
    <t>https://www.researchgate.net/publication/391017730_Metabolic_Dysfunction-Associated_Steatotic_Liver_Disease_as_a_Cardiovascular_Risk_Factor_Focus_on_Atrial_Fibrillation</t>
  </si>
  <si>
    <t>Non-Invasive Tests as a Replacement for Liver Biopsy in the Assessment of MASLD</t>
  </si>
  <si>
    <t>https://www.researchgate.net/publication/390857695_Non-Invasive_Tests_as_a_Replacement_for_Liver_Biopsy_in_the_Assessment_of_MASLD</t>
  </si>
  <si>
    <t>From NAFLD to MASLD: transforming steatotic liver disease diagnosis and management</t>
  </si>
  <si>
    <t>https://www.researchgate.net/publication/389677490_From_NAFLD_to_MASLD_transforming_steatotic_liver_disease_diagnosis_and_management</t>
  </si>
  <si>
    <t>The fibrosis-4 index and its association with carotid atherosclerosis in type 2 diabetes: a cross-sectional study in China</t>
  </si>
  <si>
    <t>https://www.researchgate.net/publication/388196102_The_fibrosis-4_index_and_its_association_with_carotid_atherosclerosis_in_type_2_diabetes_a_cross-sectional_study_in_China</t>
  </si>
  <si>
    <t>Life’s essential 8 and mortality in US adults with metabolic dysfunction-associated steatotic liver disease</t>
  </si>
  <si>
    <t>https://www.researchgate.net/publication/387183979_Life's_essential_8_and_mortality_in_US_adults_with_metabolic_dysfunction-associated_steatotic_liver_disease</t>
  </si>
  <si>
    <t>Associations of Insulin Resistance and High-Sensitivity C-Reactive Protein with Metabolic Abnormalities in Korean Patients with Type 2 Diabetes Mellitus: A Preliminary Study</t>
  </si>
  <si>
    <t>https://www.researchgate.net/publication/381897754_Associations_of_Insulin_Resistance_and_High-Sensitivity_C-Reactive_Protein_with_Metabolic_Abnormalities_in_Korean_Patients_with_Type_2_Diabetes_Mellitus_A_Preliminary_Study</t>
  </si>
  <si>
    <t>Perspective article: determinants and assessment of cardiovascular risk in steatotic liver disease owing to metabolic dysfunction-addressing the challenge</t>
  </si>
  <si>
    <t>The Global Epidemic of Metabolic Fatty Liver Disease</t>
  </si>
  <si>
    <t>What Is New in Metabolic Dysfunction-Associated Steatotic Liver Disease in Lean Individuals: From Bench to Bedside</t>
  </si>
  <si>
    <t>https://www.researchgate.net/publication/377134683_What_Is_New_in_Metabolic_Dysfunction-Associated_Steatotic_Liver_Disease_in_Lean_Individuals_From_Bench_to_Bedside</t>
  </si>
  <si>
    <t>Balasa, R; Barcutean, L; Balasa, A; Motataianu, A; Roman-Filip, C; Manu, D</t>
  </si>
  <si>
    <t>The action of TH17 cells on blood brain barrier in multiple sclerosis and experimental autoimmune encephalomyelitis</t>
  </si>
  <si>
    <t>Arenas, YM; Montoliu, C; Llansola, M; Felipo, V;A transient blood IL-17 increase triggers neuroinflammation in cerebellum and motor incoordination in hyperammonemic rats;JOURNAL OF NEUROINFLAMMATION;2024;21;1</t>
  </si>
  <si>
    <t>https://www.webofscience.com/wos/woscc/full-record/WOS:001367880600004</t>
  </si>
  <si>
    <t>Hu, HR; Li, H; Li, RY; Liu, PD; Liu, HB;Re-establishing immune tolerance in multiple sclerosis: focusing on novel mechanisms of mesenchymal stem cell regulation of Th17/Treg balance;JOURNAL OF TRANSLATIONAL MEDICINE;2024;22;1</t>
  </si>
  <si>
    <t>https://www.webofscience.com/wos/woscc/full-record/WOS:001272558100005</t>
  </si>
  <si>
    <t>Dashtbin, S; Aravand, A; Salari, F; Alvandi, A; Abiri, R;The inhibitory effect of Lactobacillus rhamnosus on p38 mitogen-activated protein kinase pathway activation and the expression of interleukin-17A;REVIEWS AND RESEARCH IN MEDICAL MICROBIOLOGY;2024;35;3</t>
  </si>
  <si>
    <t>https://www.webofscience.com/wos/woscc/full-record/WOS:001256513000002</t>
  </si>
  <si>
    <t>Shadab, A; Abbasi-Kolli, M; Saharkhiz, M; Ahadi, SH; Shokouhi, B; Nahand, JS;The interplay between mitochondrial dysfunction and NLRP3 inflammasome in multiple sclerosis: Therapeutic implications and animal model studies;BIOMEDICINE &amp; PHARMACOTHERAPY;2024;175;</t>
  </si>
  <si>
    <t>https://www.webofscience.com/wos/woscc/full-record/WOS:001239450000001</t>
  </si>
  <si>
    <t>Abulaban, AA; Al-kuraishy, HM; Al-Gareeb, AI; Elekhnawy, E; Alanazi, A; Alexiou, A; Papadakis, M; Batiha, GE;Role of fenofibrate in multiple sclerosis;EUROPEAN JOURNAL OF MEDICAL RESEARCH;2024;29;1</t>
  </si>
  <si>
    <t>https://www.webofscience.com/wos/woscc/full-record/WOS:001281690800004</t>
  </si>
  <si>
    <t>Cipriano, GL; Schepici, G; Mazzon, E; Anchesi, I;Multiple Sclerosis: Roles of miRNA, lcnRNA, and circRNA and Their Implications in Cellular Pathways;INTERNATIONAL JOURNAL OF MOLECULAR SCIENCES;2024;25;4</t>
  </si>
  <si>
    <t>https://www.webofscience.com/wos/woscc/full-record/WOS:001172069900001</t>
  </si>
  <si>
    <t>Lazarevic, M; Stegnjaic, G; Jevtic, B; Despotovic, S; Ignjatovic, D; Stanisavljevic, S; Nikolovski, N; Momcilovic, M; Fraser, GL; Dimitrijevic, M; Miljkovic, D;Increased regulatory activity of intestinal innate lymphoid cells type 3 (ILC3) prevents experimental autoimmune encephalomyelitis severity;JOURNAL OF NEUROINFLAMMATION;2024;21;1</t>
  </si>
  <si>
    <t>https://www.webofscience.com/wos/woscc/full-record/WOS:001144498900002</t>
  </si>
  <si>
    <t>Aspden, JW; Murphy, MA; Kashlan, RD; Xiong, YY; Poznansky, MC; Sîrbulescu, RF;Intruders or protectors - the multifaceted role of B cells in CNS disorders;FRONTIERS IN CELLULAR NEUROSCIENCE;2024;17;</t>
  </si>
  <si>
    <t>https://www.webofscience.com/wos/woscc/full-record/WOS:001147159900001</t>
  </si>
  <si>
    <t>Xu, DS; Wang, MX; Wang, LJ;Simvastatin alleviates experimental autoimmune encephalomyelitis through regulating the balance of Th17 and Treg in mice;ALLERGOLOGIA ET IMMUNOPATHOLOGIA;2024;52;5</t>
  </si>
  <si>
    <t>https://www.webofscience.com/wos/woscc/full-record/WOS:001304179800007</t>
  </si>
  <si>
    <t>Gligor, FG; Frum, A; Vicas, LG; Totan, M; Roman-Filip, C; Dobrea, CM</t>
  </si>
  <si>
    <t>Zuo, ZS; Zhang, H; Gao, SS; Wang, CQ; Chen, WT; Hu, GZ;Recent progress in porous organic frameworks for electrochemical sensing of environmental pollutants;JOURNAL OF ENVIRONMENTAL CHEMICAL ENGINEERING;2024;12;5</t>
  </si>
  <si>
    <t>https://www.webofscience.com/wos/woscc/full-record/WOS:001259037500001</t>
  </si>
  <si>
    <t>Sosnowicz, K; Czerwinska, ME;PLANT MATERIALS USED IN EYE DISEASES- FROM USE IN TRADITIONAL MEDICINE TO RESEARCH IN ANTIOXIDANT, ANTI- INFLAMMATORY, AND ANTIBACTERIAL ACTIVITY;PROSPECTS IN PHARMACEUTICAL SCIENCES;2024;22;3</t>
  </si>
  <si>
    <t>https://www.webofscience.com/wos/woscc/full-record/WOS:001266905500001</t>
  </si>
  <si>
    <t>Grosu, F; Ungureanu, A (Spitalul Cl Jud Sibiu); Bianchi, E (Belgia); Moscu, B (Sptalul Cl Jud Sibiu); Coldea, L; Stupariu, AL (Spitalul CFR Sibiu); Pirici, I; Roman-Filip, C</t>
  </si>
  <si>
    <t>Multifocal and multicentric low-grade oligoastrocytoma in a young patient</t>
  </si>
  <si>
    <t>Krenzlin, H; Jankovic, D; Dauth, A; Lange, F; Wetzel, M; Schmidt, L; Janssen, I; Richter, C; Stockinger, M; Schmidberger, H; Brockmann, MA; Sommer, C; Meyer, B; Keric, N; Ringel, F;Multimodal treatment of glioblastoma with multiple lesions - a multi-center retrospective analysis;JOURNAL OF NEURO-ONCOLOGY;2024;170;3</t>
  </si>
  <si>
    <t>https://www.webofscience.com/wos/woscc/full-record/WOS:001359814000001</t>
  </si>
  <si>
    <t>Roman-Filip, C; Ungureanu, A (Spitalul Cl Jud Sibiu); Cernusca-Mitaru, M</t>
  </si>
  <si>
    <t>Tazza, F; Lagorio, I; Trompetto, C; Bianchi, MLE; Finocchi, C;Area postrema syndrome and painful tonic spasms as initial manifestations of Neuromyelitis optica spectrum disorder in a 72-year-old female: a case report;NEUROLOGICAL SCIENCES;2024;45;8</t>
  </si>
  <si>
    <t>https://www.webofscience.com/wos/woscc/full-record/WOS:001185908100003</t>
  </si>
  <si>
    <t>Roman-Filip, C; Catana, MG (Spitalul Cl Jud Sibiu); Bereanu, A; Lazaroae, A (Spitalul Cl Jud Sibiu); Gligor, F; Sava, M</t>
  </si>
  <si>
    <t>Lin, Y; Zhou, XJ; Wu, J; Mei, YF; Ni, LP; Qiu, HY; Zhou, Y; Chen, Y; Wan, WB;Effectiveness of double-filtration plasmapheresis in reducing immunoglobulin and culprit antibody levels in neuroimmune disorders: A single-center retrospective analysis from China;JOURNAL OF NEUROIMMUNOLOGY;2024;396</t>
  </si>
  <si>
    <t>https://www.webofscience.com/wos/woscc/full-record/WOS:001337354300001</t>
  </si>
  <si>
    <t>Boicean, A; Boeras, I; Birsan, S; Ichim, C; Todor, SB; Onisor, DM; Brusnic, O; Bacila, C; Dura, H; Roman-Filip, C; Ognean, ML; Tanasescu, C; Hasegan, A; Bratu, D; Porr, C (Spitalul Cl Jud Sibiu); Roman-Filip, I; Neamtu, B; Fleaca, SR</t>
  </si>
  <si>
    <t>Valdés, A; Ruiz-Saavedra, S; Salazar, N; Cifuentes, A; Suarez, A; Díaz, Y; del Rey, CG; González, S; de los Reyes-Gavilán, CG;Faecal Metabolome Profiles in Individuals Diagnosed with Hyperplastic Polyps and Conventional Adenomas;INTERNATIONAL JOURNAL OF MOLECULAR SCIENCES;2024;25;24</t>
  </si>
  <si>
    <t>Ofluoglu, CB; Aydin, IC; Mülküt, F; Uzun, O; Senger, AS; Gülmez, S; Duman, U; Polat, E; Duman, M;Diagnostic Efficacy of Staging Laparoscopy Compared to CT and PET-CT in Gastric Cancer: A Retrospective Cohort Analysis;MEDICINA-LITHUANIA;2024;60;12</t>
  </si>
  <si>
    <t>Aspesi, A; La Vecchia, M; Sala, G; Ghelardi, E; Dianzani, I;Study of Microbiota Associated to Early Tumors Can Shed Light on Colon Carcinogenesis;INTERNATIONAL JOURNAL OF MOLECULAR SCIENCES;2024;25;24</t>
  </si>
  <si>
    <t>Elgenidy, A; Alomari, O; Hesn, MM; Khaled, A; Nada, SA; Elsayed, M; Mahmoud, A; Al-kurdi, MA; Afifi, AM; Cholankeril, G;Relative Survival, Conditional Survival, and Causes of Death in Patients with Early Gastric Cancer, with a Focus on Differences Between Cardia and Non-Cardia Cancer;CANCERS;2024;16;24</t>
  </si>
  <si>
    <t>Matysiak, K; Hojdis, A; Szewczuk, M;Controlling Nutritional Status (CONUT) Score as Prognostic Indicator in Stage IV Gastric Cancer with Chronic Intestinal Failure;NUTRIENTS;2024;16;23</t>
  </si>
  <si>
    <t>Lee, H; Chung, JW; Yun, SC; Jung, SW; Yoon, YJ; Kim, JH; Cha, BR; Kayasseh, MA; Kim, KO;Validation of Artificial Intelligence Computer-Aided Detection on Gastric Neoplasm in Upper Gastrointestinal Endoscopy;DIAGNOSTICS;2024;14;23</t>
  </si>
  <si>
    <t>dos Santos, KA; de Sousa, LMCA; de Souza, KSC; Amigo, OM; Luchessi, AD; Silbiger, VN;mirSNPs as Potential Colorectal Cancer Biomarkers: A Systematic Review;INTERNATIONAL JOURNAL OF MOLECULAR SCIENCES;2024;25;23</t>
  </si>
  <si>
    <t>Zeng, Y; Yin, YL; Zhou, XH;Insights into Microbiota-Host Crosstalk in the Intestinal Diseases Mediated by Extracellular Vesicles and Their Encapsulated MicroRNAs;INTERNATIONAL JOURNAL OF MOLECULAR SCIENCES;2024;25;23</t>
  </si>
  <si>
    <t>Reyes-Placencia, D; Cantú-Germano, E; Latorre, G; Espino, A; Fernández-Esparrach, G; Moreira, L;Gastric Epithelial Polyps: Current Diagnosis, Management, and Endoscopic Frontiers;CANCERS;2024;16;22</t>
  </si>
  <si>
    <t>Sur, D; Turcu-Stiolica, A; Moraru, E; Lungulescu, CV; Lungulescu, C; Iovanescu, V; Popa, P;Survival and Treatment Outcomes in Gastric Cancer Patients with Brain Metastases: A Systematic Review and Meta-Analysis;CANCERS;2024;16;22</t>
  </si>
  <si>
    <t>Teshima, H; Takigawa, H; Kotachi, T; Tsuboi, A; Tanaka, H; Yamashita, K; Kishida, Y; Urabe, Y; Kuwai, T; Ishikawa, A; Oka, S;A Proton Pump Inhibitor Independently Elevates Gastrin Levels as a Marker for Metachronous Gastric Cancer After Endoscopic Submucosal Dissection;JOURNAL OF CLINICAL MEDICINE;2024;13;21</t>
  </si>
  <si>
    <t>Perez-Wert, P; Fernandez-Hernandez, S; Gamez-Pozo, A; Arranz-Alvarez, M; Ghanem, I; López-Vacas, R; Díaz-Almirón, M; Méndez, C; Vara, JAF; Feliu, J; Trilla-Fuertes, L; Custodio, A;Layer Analysis Based on RNA-Seq Reveals Molecular Complexity of Gastric Cancer;INTERNATIONAL JOURNAL OF MOLECULAR SCIENCES;2024;25;21</t>
  </si>
  <si>
    <t>Suarez-Trujillo, F; Juarez, I; Vaquero-Yuste, C; Gutierrez-Calvo, A; Lopez-García, A; Lasa, I; Gomez, R; Martin-Villa, JM; Arnaiz-Villena, A;The Immune Modulation HLA-G*01:01:01 Full Allele Is Associated with Gastric Adenocarcinoma Development;INTERNATIONAL JOURNAL OF MOLECULAR SCIENCES;2024;25;19</t>
  </si>
  <si>
    <t>Basirinia, G; Ali, M; Comelli, A; Sperandeo, A; Piana, S; Alongi, P; Longo, C; Di Raimondo, D; Tuttolomondo, A; Benfante, V;Theranostic Approaches for Gastric Cancer: An Overview of In Vitro and In Vivo Investigations;CANCERS;2024;16;19</t>
  </si>
  <si>
    <t>Piscopo, L; Zampella, E; Volpe, F; Gaudieri, V; Nappi, C; Di Donna, E; Clemente, S; Varallo, A; Scaglione, M; Cuocolo, A; Klain, M;The Safety and Efficacy of Peptide Receptor Radionuclide Therapy for Gastro-Entero-Pancreatic Neuroendocrine Tumors: A Single Center Experience;CURRENT ONCOLOGY;2024;31;9</t>
  </si>
  <si>
    <t>Pyo, JS; Min, KW; Choi, JE; Kang, DW;Diagnostic Roles of α-Methylacyl-CoA Racemase (AMACR) Immunohistochemistry in Gastric Dysplasia and Adenocarcinoma;MEDICINA-LITHUANIA;2024;60;9</t>
  </si>
  <si>
    <t>Tang, TQ; Zhang, RF;A Multi-Task Model for Pulmonary Nodule Segmentation and Classification;JOURNAL OF IMAGING;2024;10;9</t>
  </si>
  <si>
    <t>Totan, M; Antonescu, E; Catana, MG; Mitariu, MMC; Duica, L; Roman-Filip, C; Comaneanu, RM; Mitariu, SIC</t>
  </si>
  <si>
    <t>Siancu, P; Oprinca, GC; Vulcu, AC; Patran, M; Croitoru, AE; Tanasescu, D; Bratu, D; Boicean, A; Tanasescu, C;The Significance of C-Reactive Protein Value and Tumor Grading for Malignant Tumors: A Systematic Review;DIAGNOSTICS;2024;14;18</t>
  </si>
  <si>
    <t>Boicean, A; Birsan, S; Ichim, C; Boeras, I; Roman-Filip, I; Blanca, G; Bacila, C; Fleaca, RS; Dura, H; Roman-Filip, C</t>
  </si>
  <si>
    <t>Has-miR-129-5p's Involvement in Different Disorders, from Digestive Cancer to Neurodegenerative Diseases</t>
  </si>
  <si>
    <t>Sigawi, T; Hamtzany, O; Hurvitz, N; Ishay, Y; Dayan, R; Arkadir, D; Ilan, Y;Investigating the Relationship between Chronic Liver Cirrhosis and Parkinsonism: A Comparative Analysis and a Suggested Diagnostic Scheme;CLINICS AND PRACTICE;2024;14;4</t>
  </si>
  <si>
    <t>https://www.webofscience.com/wos/woscc/full-record/WOS:001305774400001</t>
  </si>
  <si>
    <t>Wei, CY; Zhang, CW; Zhou, YZ; Wang, JJ; Jin, Y;Progress of Exosomal LncRNAs in Pancreatic Cancer;INTERNATIONAL JOURNAL OF MOLECULAR SCIENCES;2024;25;16</t>
  </si>
  <si>
    <t>https://www.webofscience.com/wos/woscc/full-record/WOS:001305468200001</t>
  </si>
  <si>
    <t>Marroncini, G; Naldi, L; Martinelli, S; Amedei, A;Gut-Liver-Pancreas Axis Crosstalk in Health and Disease: From the Role of Microbial Metabolites to Innovative Microbiota Manipulating Strategies;BIOMEDICINES;2024;12;7</t>
  </si>
  <si>
    <t>https://www.webofscience.com/wos/woscc/full-record/WOS:001276535100001</t>
  </si>
  <si>
    <t>Catanzaro, R; Marotta, F; Yazdani, A; Sciuto, M;Inflammatory Bowel Disease Therapies and Acute Liver Injury;TOXICS;2024;12;6</t>
  </si>
  <si>
    <t>https://www.webofscience.com/wos/woscc/full-record/WOS:001256640500001</t>
  </si>
  <si>
    <t>De Caro, C; Spagnuolo, R; Quirino, A; Mazza, E; Carrabetta, F; Maurotti, S; Cosco, C; Bennardo, F; Roberti, R; Russo, E; Giudice, A; Pujia, A; Doldo, P; Matera, G; Marascio, N;Gut Microbiota Profile Changes in Patients with Inflammatory Bowel Disease and Non-Alcoholic Fatty Liver Disease: A Metagenomic Study;INTERNATIONAL JOURNAL OF MOLECULAR SCIENCES;2024;25;10</t>
  </si>
  <si>
    <t>https://www.webofscience.com/wos/woscc/full-record/WOS:001232631000001</t>
  </si>
  <si>
    <t>Vishwakarma, R; Ramakrishnan, K; Rehman, N;Riddling Substitution of hsa to has in the Enigmatic MicroRNA Nomenclature;OMICS-A JOURNAL OF INTEGRATIVE BIOLOGY;2024;28;4</t>
  </si>
  <si>
    <t>https://www.webofscience.com/wos/woscc/full-record/WOS:001198274600001</t>
  </si>
  <si>
    <t>Guo, ZQ; He, K; Pang, K; Yang, DY; Lyu, C; Xu, HF; Wu, D;Exploring Advanced Therapies for Primary Biliary Cholangitis: Insights from the Gut Microbiota-Bile Acid-Immunity Network;INTERNATIONAL JOURNAL OF MOLECULAR SCIENCES;2024;25;8</t>
  </si>
  <si>
    <t>https://www.webofscience.com/wos/woscc/full-record/WOS:001210173000001</t>
  </si>
  <si>
    <t>Abenavoli, L; Gambardella, ML; Scarlata, GGM; Lenci, I; Baiocchi, L; Luzza, F;The Many Faces of Metabolic Dysfunction-Associated Fatty Liver Disease Treatment: From the Mediterranean Diet to Fecal Microbiota Transplantation;MEDICINA-LITHUANIA;2024;60;4</t>
  </si>
  <si>
    <t>https://www.webofscience.com/wos/woscc/full-record/WOS:001210251700001</t>
  </si>
  <si>
    <t>Belei, O; Basaca, DG; Olariu, L; Pantea, M; Bozgan, D; Nanu, A; Sirbu, I; Marginean, O; Enatescu, I;The Interaction between Stress and Inflammatory Bowel Disease in Pediatric and Adult Patients;JOURNAL OF CLINICAL MEDICINE;2024;13;5</t>
  </si>
  <si>
    <t>https://www.webofscience.com/wos/woscc/full-record/WOS:001180826200001</t>
  </si>
  <si>
    <t>Roman-Filip, I; Morosanu, V; Bajko, Z; Roman-Filip, C; Balasa, RI</t>
  </si>
  <si>
    <t>Non-Aneurysmal Perimesencephalic Subarachnoid Hemorrhage: A Literature Review</t>
  </si>
  <si>
    <t>Jones, ED; Kaoutzani, L; Walker, SE; Kollapaneni, SS; Giurgiutiu, DV; Rahimi, SY;High Rate of Angiogram-Negative Subarachnoid Hemorrhage in a Rural Population: Role of Venous Drainage;WORLD NEUROSURGERY;2024;188</t>
  </si>
  <si>
    <t>https://www.webofscience.com/wos/woscc/full-record/WOS:001272130200001</t>
  </si>
  <si>
    <t>Arcas, VC; Tig, IA; Moga, DFC; Vlad, AL; Roman-Filip, C; Fratila, AM</t>
  </si>
  <si>
    <t>Demir, GO; Alver, A; Baltacioglu, E;Evaluation of Serum and Salivary Lipid Peroxidation Levels According to Periodontitis Type;HASEKI TIP BULTENI-MEDICAL BULLETIN OF HASEKI;2024;62;3</t>
  </si>
  <si>
    <t>https://www.webofscience.com/wos/woscc/full-record/WOS:001287359700003</t>
  </si>
  <si>
    <t>Catana, MG; Popentiu, IA; Valeanu, M; Roman-Filip, C; Mihaila, RG</t>
  </si>
  <si>
    <t>IL-1 Beta-A Biomarker for Ischemic Stroke Prognosis and Atherosclerotic Lesions of the Internal Carotid Artery</t>
  </si>
  <si>
    <t>Matys, P; Mironczuk, A; Starosz, A; Grubczak, K; Kochanowicz, J; Kulakowska, A; Kapica-Topczewska, K;Expanding Role of Interleukin-1 Family Cytokines in Acute Ischemic Stroke;INTERNATIONAL JOURNAL OF MOLECULAR SCIENCES;2024;25;19</t>
  </si>
  <si>
    <t>https://www.webofscience.com/wos/woscc/full-record/WOS:001332336800001</t>
  </si>
  <si>
    <t>Roman-Filip, C; Catana, MG; Valeanu, M; Mihaila, RG</t>
  </si>
  <si>
    <t>A Severity Score and Outcome Prediction in Patients that Suffered an Ischemic Stroke</t>
  </si>
  <si>
    <t>Qian, K; Hu, J; Wang, CY; Xu, CX; Chen, YG; Feng, Q; Feng, Y; Wu, YC; Yu, XF; Ji, QH;Dynamic change of neutrophil-to-lymphocyte ratio and its predictive value of prognosis in acute ischemic stroke;BRAIN AND BEHAVIOR;2024;14;7</t>
  </si>
  <si>
    <t>https://www.webofscience.com/wos/woscc/full-record/WOS:001268640400001</t>
  </si>
  <si>
    <t>Manu, P (SUA); Rogozea, LM; Roman-Filip, C</t>
  </si>
  <si>
    <t>Pharmacological Management of Myasthenia Gravis: A Century of Expert Opinions in Cecil Textbook of Medicine</t>
  </si>
  <si>
    <t>Finocchietti, M; Crescioli, G; Paoletti, O; Brunori, P; Sciancalepore, F; Tuccori, M; Addis, A; Vannacci, A; Lombardi, N; Kirchmayer, U;Drug Use Patterns in Myasthenia Gravis: A Real-World Population-Based Cohort Study in Italy;JOURNAL OF CLINICAL MEDICINE;2024;13;11</t>
  </si>
  <si>
    <t>https://www.webofscience.com/wos/woscc/full-record/WOS:001245709700001</t>
  </si>
  <si>
    <t>Moldovan, M (Moldovan, Marioara) [1] ; Balazsi, R (Balazsi, Robert) [2] ; Soanca, A (Soanca, Andrada) [3] ; Roman, A (Roman, Alexandra) [3] ; Sarosi, C (Sarosi, Codruta) [1] ; Prodan, D (Prodan, Doina) [1] ; Vlassa, M (Vlassa, Mihaela) [1] ; Cojocaru, I (Cojocaru, Ileana) [4] ; Saceleanu, V (Saceleanu, Vicentiu) [5] ; Cristescu, I (Cristescu, Ioan) [6]</t>
  </si>
  <si>
    <t>Evaluation of the Degree of Conversion, Residual Monomers and Mechanical Properties of Some Light-Cured Dental Resin Composites</t>
  </si>
  <si>
    <t>Carbon nanotube-modified adhesive to caries affected dentin conditioned with Nd: YAP laser, phosphoric acid, and photoactivated-erythrosine
By
Alkhudhairy, F (Alkhudhairy, Fahad) [1] ; Alrefeai, MH (Alrefeai, Mohammad H.) [2]</t>
  </si>
  <si>
    <t>https://www.sciencedirect.com/science/article/pii/S1572100024003442?via%3Dihub</t>
  </si>
  <si>
    <t>Effect of Light Irradiance and Curing Duration on Degree of Conversion of Dual-Cure Resin Core in Various Cavities with Different Depths and Diameters
By
Lim, HK (Lim, Ho-Kyung) [1] ; Keerthana, S (Keerthana, Subramanian) [2] ; Song, SY (Song, So-Yeon) [3] ; Li, C (Li, Chongyang) [2] ; Shim, JS (Shim, Ji Suk) [3] ; Ryu, JJ (Ryu, Jae Jun) [4]</t>
  </si>
  <si>
    <t>https://www.mdpi.com/1996-1944/17/17/4342</t>
  </si>
  <si>
    <t>Assessing Biocompatibility of Composite Cements by Peri/Intramuscular and Subcutaneous Implantation in Rats
By
Ardelean, AI (Ardelean, Alina Ioana) [1] ; Marza, SM (Marza, Sorin Marian) [2] ; Negoescu, A (Negoescu, Andrada) [3] ; Dragomir, MF (Dragomir, Madalina Florina) [1] ; Sarosi, C (Sarosi, Codruta) [4] ; Moldovan, M (Moldovan, Marioara) [4] ; Ene, R (Ene, Razvan) [5] , [6] ; Oana, L (Oana, Liviu) [1]</t>
  </si>
  <si>
    <t>https://www.mdpi.com/2227-9059/12/8/1718</t>
  </si>
  <si>
    <t>Tribological, mechanical, and thermal properties of nano tricalcium phosphate and silver particulates reinforced Bis-GMA/TEGDMA dental resin composites
By
Saini, S (Saini, Sonu) [1] , [2] ; Yadav, R (Yadav, Ramkumar) [3] ; Sonwal, S (Sonwal, Sonam) [4] ; Meena, A (Meena, Anoj) [2] ; Huh, YS (Huh, Yun Suk) [4] ; Brambilla, E (Brambilla, Eugenio) [3] ; Ionescu, AC (Ionescu, Andrei Cristian) [3] , [5]</t>
  </si>
  <si>
    <t>https://www.sciencedirect.com/science/article/abs/pii/S0301679X2400762X?via%3Dihub</t>
  </si>
  <si>
    <t>SYNTHESIS AND CHARACTERIZATIONS OF NOVEL MISWAK POWDER- BASED DENTAL COMPOSITES
By
Zeeshan, M (Zeeshan, Muhammad) [1] ; Amin, N (Amin, Nayab) [2] , [3] ; Muhammad, N (Muhammad, Nawshad) [2] ; Siddiqui, U (Siddiqui, Usama) [2] , [3] ; Sultan, Z (Sultan, Zainab) [4] ; Jabeen, H (Jabeen, Humaira) [2] ; Liaqat, S (Liaqat, Saad) [2]</t>
  </si>
  <si>
    <t>https://www.cellulosechemtechnol.ro/pdf/CCT7-8(2024)/p.727-736.pdf</t>
  </si>
  <si>
    <t>Properties of a Dental Adhesive Containing Graphene and DOPA-Modified Graphene
By
Pereira, R (Pereira, Renata) [1] , [2] ; Lins, RBE (Lins, Rodrigo Barros Esteves) [3] ; Lima, EFD (Lima, Elton Faria de Souza) [4] ; Mainardi, MDAJ (Mainardi, Maria do Carmo Aguiar Jordao) [1] , [2] ; Stamboroski, S (Stamboroski, Stephani) [2] ; Rischka, K (Rischka, Klaus) [1] , [2] ; Aguiar, FHB (Aguiar, Flavio Henrique Baggio) [1]</t>
  </si>
  <si>
    <t>https://www.mdpi.com/2073-4360/16/14/2081</t>
  </si>
  <si>
    <t>Effects of different LED light curing units on the degree of conversion and microhardness of different composites: FT-IR and SEM-EDX analysis
By
Bilge, K (Bilge, Kuebra) [1] ; Ipek, I (Ipek, Irem) [2]</t>
  </si>
  <si>
    <t>https://link.springer.com/article/10.1007/s00289-024-05362-2</t>
  </si>
  <si>
    <t>Features of polymerization kinetics and heat realize of epoxy resin modified with silicone, silane and siloxane additives
By
Savotchenko, S (Savotchenko, Sergey) [1] , [2] ; Kovaleva, E (Kovaleva, Ekaterina) [3]</t>
  </si>
  <si>
    <t>https://link.springer.com/article/10.1007/s00289-024-05357-z</t>
  </si>
  <si>
    <t>Modeler liquids: Effect on the cohesive strength, color and staining resistance of stratified resin composite restorations
By
Mello, BS (Mello, Barbara Sousa) [1] ; Vieira, WF Jr (Vieira-Junior, Waldemir Francisco) [1] ; Basting, RT (Basting, Roberta Tarkany) [1] ; França, FMG (Gomes Franca, Fabiana Mantovani) [1] ; Turssi, CP (Turssi, Cecilia Pedroso) [1]</t>
  </si>
  <si>
    <t>https://europepmc.org/article/med/38899996</t>
  </si>
  <si>
    <t>Digital manufacturing techniques and the in vitro biocompatibility of acrylic-based occlusal device materials
By
Haugli, KH (Haugli, Ketil Hegerstrom) [1] , [2] ; Alkarra, D (Alkarra, Dimitri) [1] ; Samuelsen, JT (Samuelsen, Jan T.) [1]</t>
  </si>
  <si>
    <t>https://link.springer.com/article/10.1007/s00784-024-05707-1</t>
  </si>
  <si>
    <t>Relation between internal adaptation and degree of conversion of short-fiber reinforced resin composites applied in bulk or layered technique in deep MOD cavities
By
Néma, V (Nema, Viktoria) [1] ; Kunsági-Máté, S (Kunsagi-Mate, Sandor) [2] , [3] ; Ori, Z (Ori, Zsuzsanna) [4] , [5] ; Kiss, T (Kiss, Tamas) [6] ; Szabó, P (Szabo, Peter) [3] ; Szalma, J (Szalma, Jozsef) [7] ; Fráter, M (Frater, Mark) [1] ; Lempel, E (Lempel, Edina) [8]</t>
  </si>
  <si>
    <t>https://www.sciencedirect.com/science/article/pii/S0109564124000307?via%3Dihub</t>
  </si>
  <si>
    <t>Aluminum zirconate nanoparticles in etch and rinse adhesive to caries affected dentine: An in-vitro scanning electron microscopy, elemental distribution, antibacterial, degree of conversion and micro-tensile bond strength assessment
By
Niazi, FH (Niazi, Fayez Hussain) [1] ; Luddin, N (Luddin, Norhayati) [2] , [7] ; Alghawazi, AM (Alghawazi, Abdulaziz Marzouq) [3] ; Al Sebai, L (Al Sebai, Leen) [4] ; Alqerban, A (Alqerban, Ali) [5] ; Alqahtani, YM (Alqahtani, Yahya M.) [6] ; Barakat, A (Barakat, Ali) [1] ; Samran, A (Samran, Abdulaziz) [1] ; Noushad, M (Noushad, Mohammed) [1]</t>
  </si>
  <si>
    <t>https://analyticalsciencejournals.onlinelibrary.wiley.com/doi/10.1002/jemt.24569</t>
  </si>
  <si>
    <t>Influence of Layer Thickness and Shade on the Transmission of Light through Contemporary Resin Composites
By
Heyder, M (Heyder, Markus) [1] ; Kranz, S (Kranz, Stefan) [1] ; Beck, J (Beck, Julius) [1] ; Wettemann, M (Wettemann, Marlene) [1] ; Hennig, CL (Hennig, Christoph-Ludwig) [2] ; Schulze-Späte, U (Schulze-Spaete, Ulrike) [3] ; Sigusch, BW (Sigusch, Bernd W.) [1] ; Reise, M (Reise, Markus) [1]</t>
  </si>
  <si>
    <t>https://www.mdpi.com/1996-1944/17/7/1554</t>
  </si>
  <si>
    <t>Validation of a human saliva model for the determination of leachable monomers and other chemicals from dental materials
By
Grutle, LA (Grutle, Lene A.) [1] ; Holm, HV (Holm, Heidi V.) [1] ; Kopperud, HBM (Kopperud, Hilde B. M.) [1] ; Uhlig, S (Uhlig, Silvio) [1]</t>
  </si>
  <si>
    <t>https://www.sciencedirect.com/science/article/pii/S1570023224000813?via%3Dihub</t>
  </si>
  <si>
    <t>Optimizing fracture resistance of endodontically treated maxillary premolars restored with preheated thermos-viscous composite post-thermocycling, a comparative study. Part I
By
Abdel-Maksoud, HB (Abdel-Maksoud, Heba B.) [1] , [2] ; Eid, BM (Eid, Bassem M.) [3] ; Hamdy, M (Hamdy, Mai) [4] , [5] ; Abdelaal, HM (Abdelaal, Heba M.) [3] , [6]</t>
  </si>
  <si>
    <t>https://bmcoralhealth.biomedcentral.com/articles/10.1186/s12903-024-03959-7</t>
  </si>
  <si>
    <t>The effect of oxygen-inhibited layer and its inhibition technique on diametral tensile strength values of various nanofilled composite resin types
By
Hadi, S (Hadi, Steward) [1] ; Tjandrawinata, R (Tjandrawinata, Rosalina) [2] ; Fibryanto, E (Fibryanto, Eko) [1]</t>
  </si>
  <si>
    <t>https://journals.lww.com/jioh/fulltext/2024/16020/the_effect_of_oxygen_inhibited_layer_and_its.8.aspx</t>
  </si>
  <si>
    <t>Effects of dimethyl sulfoxide pretreatment on the bonding properties of fluorotic dentin of different severity: An in vitro study
By
Zhang, MF (Zhang, Meifeng) [1] ; Sun, ZF (Sun, Zhengfan) [1] ; Zhang, B (Zhang, Bo) [2] ; Peng, W (Peng, Wei) [2] ; Guo, L (Guo, Ling) [3]</t>
  </si>
  <si>
    <t>https://www.thejpd.org/article/S0022-3913(22)00082-8/fulltext</t>
  </si>
  <si>
    <t>Influence of the Bracket Material on the Post-Cure Degree of Conversion of Resin-Based Orthodontic Adhesive Systems
By
Krznar, IP (Profeta Krznar, Ivona) [1] ; Par, M (Par, Matej) [2] ; Tarle, Z (Tarle, Zrinka) [2] ; Mestrovic, S (Mestrovic, Senka) [3]</t>
  </si>
  <si>
    <t>https://www.mdpi.com/2073-4360/16/3/318</t>
  </si>
  <si>
    <t>Effects of three disinfection solutions on residual monomers released from resin nanoceramic CAD/CAM blocks
By
Akarsu, S (Akarsu, Serdar) [1] ; Atasoy, S (Atasoy, Samet) [1] ; Arikan, M (Arikan, Merve) [1] ; Koca, B (Koca, Bengisu) [1] ; Yigin, SN (Yigin, Sena Nur) [1]</t>
  </si>
  <si>
    <t>https://www.cell.com/heliyon/fulltext/S2405-8440(24)00400-6?_returnURL=https%3A%2F%2Flinkinghub.elsevier.com%2Fretrieve%2Fpii%2FS2405844024004006%3Fshowall%3Dtrue</t>
  </si>
  <si>
    <t>Synthesis, monomer conversion, and mechanical properties of polylysine based dental composites
By
Lone, SB (Lone, Saadia Bano) [1] ; Zeeshan, R (Zeeshan, Rabia) [2] ; Khadim, H (Khadim, Hina) [2] ; Khan, MA (Khan, Muhammad Adnan) [3] ; Khan, AS (Khan, Abdul Samad) [4] ; Asif, A (Asif, Anila) [2]</t>
  </si>
  <si>
    <t>https://www.sciencedirect.com/science/article/abs/pii/S1751616124000304?via%3Dihub</t>
  </si>
  <si>
    <t>Synthesis and characterisation of microcapsules for self-healing dental resin composites
By
Althaqafi, KA (Althaqafi, Khaled Abid) [1] ; Satterthwaite, J (Satterthwaite, Julian) [2] ; AlShabib, A (AlShabib, Abdulrahman) [3] ; Silikas, N (Silikas, Nikolaos) [2]</t>
  </si>
  <si>
    <t>https://bmcoralhealth.biomedcentral.com/articles/10.1186/s12903-023-03764-8</t>
  </si>
  <si>
    <t>Light transmittance through resin-matrix composite onlays adhered to resin-matrix cements or flowable composites
By
Fidalgo-Pereira, R (Fidalgo-Pereira, Rita) [1] ; Catarino, SO (Catarino, Susana O.) [2] , [3] ; Carvalho, O (Carvalho, Oscar) [2] , [3] ; Veiga, N (Veiga, Nelio) [1] ; Torres, O (Torres, Orlanda) [4] ; Braem, A (Braem, Annabel) [5] ; Souza, JCM (Souza, Julio C. M.) [1] , [2] , [3]</t>
  </si>
  <si>
    <t>https://www.sciencedirect.com/science/article/pii/S1751616123007075?via%3Dihub</t>
  </si>
  <si>
    <t>Comparison of Reverse Sandwich Restorations Versus Composite Fillings for the Restoration of External Cervical Resorptions: An In-Vitro Study
By
Vinothkumar, TS (Vinothkumar, Thilla Sekar) [1] ; Doshi, K (Doshi, Krisha) [2] ; Sureshbabu, NM (Sureshbabu, Nivedhitha Malli) [2] ; Somasundaram, J (Somasundaram, Jayalakshmi) [2] ; Arthisri, AS (Arthisri, Anandhi Sekar) [3] , [4] ; Setzer, FC (Setzer, Frank C.) [5] ; Nagendrababu, V (Nagendrababu, Venkateshbabu) [6]</t>
  </si>
  <si>
    <t>https://jag.journalagent.com/eurendodj/pdfs/EEJ-27146-ORIGINAL_ARTICLES-VINOTHKUMAR.pdf</t>
  </si>
  <si>
    <t>Does Preheating Influence the Cytotoxic Potential of Dental Resin Composites?
By
Dunavári, EK (Dunavari, Erika Katalin) [1] ; Koházy, A (Kohazy, Anna) [1] ; Vecsernyés, M (Vecsernyes, Monika) [2] , [3] ; Szalma, J (Szalma, Jozsef) [4] ; Lovász, BV (Lovasz, Balint Viktor) [5] ; Berta, G (Berta, Gergely) [2] , [3] ; Lempel, E (Lempel, Edina) [1]</t>
  </si>
  <si>
    <t>https://www.mdpi.com/2073-4360/16/2/174</t>
  </si>
  <si>
    <t>Chemical Modification of Dental Dimethacrylate Copolymer with Tetramethylxylylene Diisocyanate-Based Quaternary Ammonium Urethane-Dimethacrylates-Physicochemical, Mechanical, and Antibacterial Properties
By
Drejka, P (Drejka, Patryk) [1] ; Chrószcz-Porebska, M (Chroszcz-Porebska, Marta) [1] ; Kazek-Kesik, A (Kazek-Kesik, Alicja) [2] , [3] ; Chladek, G (Chladek, Grzegorz) [4] ; Barszczewska-Rybarek, I (Barszczewska-Rybarek, Izabela) [1]</t>
  </si>
  <si>
    <t>https://www.mdpi.com/1996-1944/17/2/298</t>
  </si>
  <si>
    <t>Baltatu, MS (Baltatu, Madalina Simona) [1] ; Vizureanu, P (Vizureanu, Petrica) [1] ; Sandu, AV (Sandu, Andrei Victor) [1] , [2] ; Florido-Suarez, N (Florido-Suarez, Nestor) [3] ; Saceleanu, MV (Saceleanu, Mircea Vicentiu) [4] ; Mirza-Rosca, JC (Mirza-Rosca, Julia Claudia) [3]</t>
  </si>
  <si>
    <t>New Titanium Alloys, Promising Materials for Medical Devices</t>
  </si>
  <si>
    <t>Superhydrophobic carbon fiber composite coatings based on TC4 titanium alloy for improving corrosion resistance
By
Pei, WL (Pei, Wenle) [1] ; Xie, ZZ (Xie, Zhuangzhuang) [1] ; Pei, XL (Pei, Xiaoliang) [1] ; Wang, JM (Wang, Jianmei) [1]</t>
  </si>
  <si>
    <t>https://www.sciencedirect.com/science/article/abs/pii/S0272884224047357?via%3Dihub</t>
  </si>
  <si>
    <t>Functionalized graphene nano-platelet reinforced magnesium-based biocomposites for potential implant applications
By
Zhang, XL (Zhang, Xiaolong) [1] ; Hong, JM (Hong, Jianming) [1] ; Chen, G (Chen, Guang) [2]</t>
  </si>
  <si>
    <t>https://journals.sagepub.com/doi/10.1177/09544054241277590</t>
  </si>
  <si>
    <t>Impact of Glow-Discharge Nitriding Technology on the Properties of 3D-Printed Grade 2 Titanium Alloy
By
Kaminski, J (Kaminski, Janusz) [1] ; Sitek, R (Sitek, Ryszard) [1] ; Adamczyk-Cieslak, B (Adamczyk-Cieslak, Boguslawa) [1] ; Kulikowski, K (Kulikowski, Krzysztof) [1]</t>
  </si>
  <si>
    <t>https://www.mdpi.com/1996-1944/17/18/4592</t>
  </si>
  <si>
    <t>Evaluation of innovative fluroapatite /silicon dioxide modified zirconia nanocomposites coated on Ti-13Nb-13Zr alloy for dental implant application
By
Shilparani, FJ (Shilparani, Fabiola Jemmie) [1] ; Gnanavel, S (Gnanavel, S.) [1] ; Aruljothi, KN (Aruljothi, K. N.) [2]</t>
  </si>
  <si>
    <t>https://www.sciencedirect.com/science/article/abs/pii/S0272884224021473?via%3Dihub</t>
  </si>
  <si>
    <t>Recent Advances in Magnesium-Magnesium Oxide Nanoparticle Composites for Biomedical Applications
By
Saberi, A (Saberi, Abbas) [1] ; Baltatu, MS (Baltatu, Madalina Simona) [2] ; Vizureanu, P (Vizureanu, Petrica) [2]</t>
  </si>
  <si>
    <t>https://www.mdpi.com/2306-5354/11/5/508</t>
  </si>
  <si>
    <t>The Effectiveness Mechanisms of Carbon Nanotubes (CNTs) as Reinforcements for Magnesium-Based Composites for Biomedical Applications: A Review
By
Saberi, A (Saberi, Abbas) [1] ; Baltatu, MS (Baltatu, Madalina Simona) [2] ; Vizureanu, P (Vizureanu, Petrica) [2]</t>
  </si>
  <si>
    <t>https://www.mdpi.com/2079-4991/14/9/756</t>
  </si>
  <si>
    <t>Manufacturing service capability prediction with Graph Neural Networks
By
Li, YQ (Li, Yunqing) [1] ; Liu, XR (Liu, Xiaorui) [2] ; Starly, B (Starly, Binil) [3]</t>
  </si>
  <si>
    <t>https://www.sciencedirect.com/science/article/abs/pii/S0278612524000591?via%3Dihub</t>
  </si>
  <si>
    <t>Heat Treatment's Vital Role: Elevating Orthodontic Mini-Implants for Superior Performance and Longevity-Pilot Study
By
Panaite, T (Panaite, Tinela) [1] ; Savin, C (Savin, Carmen) [1] ; Olteanu, ND (Olteanu, Nicolae Daniel) [1] ; Karvelas, N (Karvelas, Nikolaos) [1] ; Romanec, C (Romanec, Cristian) [1] ; Vieriu, RM (Vieriu, Raluca-Maria) [1] ; Balcos, C (Balcos, Carina) [1] ; Baltatu, MS (Baltatu, Madalina Simona) [2] ; Benchea, M (Benchea, Marcelin) [3] ; Achitei, D (Achitei, Dragos) [4] ; Zetu, I (Zetu, Irina) [1]</t>
  </si>
  <si>
    <t>https://www.mdpi.com/2304-6767/12/4/103</t>
  </si>
  <si>
    <t>Saceleanu, VM (Saceleanu, Vicentiu Mircea) [1] , [2] ; Toader, C (Toader, Corneliu) [3] , [4] ; Ples, H (Ples, Horia) [5] , [6] ; Covache-Busuioc, RA (Covache-Busuioc, Razvan-Adrian) [3] ; Costin, HP (Costin, Horia Petre) [3] ; Bratu, BG (Bratu, Bogdan-Gabriel) [3] ; Dumitrascu, DI (Dumitrascu, David-Ioan) [3] ; Bordeianu, A (Bordeianu, Andrei) [3] ; Corlatescu, AD (Corlatescu, Antonio Daniel) [3] ; Ciurea, AV (Ciurea, Alexandru Vlad) [3] , [7]</t>
  </si>
  <si>
    <t>Integrative Approaches in Acute Ischemic Stroke: From Symptom Recognition to Future Innovations</t>
  </si>
  <si>
    <t>Integrating AI-driven wearable devices and biometric data into stroke risk assessment: A review of opportunities and challenges
By
Olawade, DB (Olawade, David B.) [1] , [2] , [3] ; Aderinto, N (Aderinto, Nicholas) [4] ; David-Olawade, AC (David-Olawade, Aanuoluwapo Clement) [5] ; Egbon, E (Egbon, Eghosasere) [6] ; Adereni, T (Adereni, Temitope) [7] ; Popoola, MR (Popoola, Mayowa Racheal) [8] ; Tiwari, R (Tiwari, Ritika) [3]</t>
  </si>
  <si>
    <t>https://www.sciencedirect.com/science/article/pii/S0303846724005766?via%3Dihub</t>
  </si>
  <si>
    <t>Predictive Value of Inflammatory Scores for Left Atrium Thrombosis in Ischemic Stroke Without Atrial Fibrillation
By
Cicek, V (Cicek, Vedat) [1] ; Kilic, S (Kilic, Sahhan) [2] ; Dogan, S (Dogan, Selami) [3] ; Erdem, A (Erdem, Almina) [2] ; Babaoglu, M (Babaoglu, Mert) [2] ; Yilmaz, I (Yilmaz, Irem) [2] ; Karaismail, S (Karaismail, Salih) [4] ; Atmaca, MM (Atmaca, Murat Mert) [4] ; Hayiroglu, MI (Hayiroglu, Mert Ilker) [5] ; Cinar, T (Cinar, Tufan) [6] ;</t>
  </si>
  <si>
    <t>https://www.mdpi.com/1648-9144/60/12/2046</t>
  </si>
  <si>
    <t>Global trends in ischemic stroke burden attributable to high BMI
By
Gao, QY (Gao, Qiongya) [1] ; Chao, W (Chao, Wei) [2] ; Xu, JL (Xu, Jiali) [1] ; Yu, WF (Yu, Wangfang) [3]</t>
  </si>
  <si>
    <t>https://journals.lww.com/md-journal/fulltext/2024/11080/global_trends_in_ischemic_stroke_burden.47.aspx</t>
  </si>
  <si>
    <t>The role of ACSL4 in stroke: mechanisms and potential therapeutic target
By
Zhuo, BF (Zhuo, Bifang) [1] , [2] ; Qin, CY (Qin, Chenyang) [1] , [2] ; Deng, SZ (Deng, Shizhe) [1] , [2] ; Jiang, HL (Jiang, Hailun) [1] , [2] ; Si, SK (Si, Shangkun) [1] , [2] ; Tao, F (Tao, Feng) [1] , [2] ; Cai, F (Cai, Fei) [1] , [2] ; Meng, ZH (Meng, Zhihong) [1] , [2]</t>
  </si>
  <si>
    <t>https://link.springer.com/article/10.1007/s11010-024-05150-6</t>
  </si>
  <si>
    <t>Exploring Sustainability and Efficiency Improvements in Healthcare: A Qualitative Study
By
Vasileiou, A (Vasileiou, Anastasia) [1] ; Sfakianaki, E (Sfakianaki, Eleni) [1] ; Tsekouropoulos, G (Tsekouropoulos, Georgios) [2]</t>
  </si>
  <si>
    <t>https://www.mdpi.com/2071-1050/16/19/8306</t>
  </si>
  <si>
    <t>Acute stroke care inequities: Cross-cultural insights and the need for multi-ethnic research
By
Amalia, R (Amalia, Riza) [1] , [5] ; Angin, R (Angin, Ria) [2] ; Razak, A (Razak, Ahmad) [3] ; Adiningtyas, SW (Adiningtyas, Sri Wahyuni) [4] , [5] ; Rusnila (Rusnila) [5] ; Sebastian, EJ (Sebastian, Ethel Joy, V) [6] ; Sholeha, AW (Sholeha, Adellia Wardatus) [7]</t>
  </si>
  <si>
    <t>https://www.jns-journal.com/article/S0022-510X(24)00392-7/fulltext</t>
  </si>
  <si>
    <t>Emerging Trends: Neurofilament Biomarkers in Precision Neurology
By
Sharma, P (Sharma, Priti) [1] ; Giri, A (Giri, Aditi) [1] ; Tripathi, PN (Tripathi, Prabhash Nath) [1] , [2]</t>
  </si>
  <si>
    <t>https://link.springer.com/article/10.1007/s11064-024-04244-3</t>
  </si>
  <si>
    <t>Non-surgical nursing care for tumor patients: an overview of sedation, analgesia, and recent innovations
By
Wei, W (Wei, Wei) [1] ; Wang, P (Wang, Pan) [2] ; Qing, P (Qing, Pan) [3] ; Li, Z (Li, Zhang) [1] ; He, Q (He, Qi) [1]</t>
  </si>
  <si>
    <t>https://www.frontiersin.org/journals/oncology/articles/10.3389/fonc.2024.1322196/full</t>
  </si>
  <si>
    <t>Research progress of traditional Chinese medicine in the treatment of ischemic stroke by regulating mitochondrial dysfunction
By
Wang, NN (Wang, Niuniu) [1] ; Chen, J (Chen, Jun) [2] ; Dang, YN (Dang, Yanning) [1] ; Zhao, XL (Zhao, Xinlin) [1] ; Tibenda, JJ (Tibenda, Jonnea Japhet) [1] ; Li, N (Li, Nuan) [1] ; Zhu, YF (Zhu, Yafei) [4] ; Wang, XB (Wang, Xiaobo) [3] ; Zhao, QP (Zhao, Qipeng) [1] ; Sun, L (Sun, Lei) [1]</t>
  </si>
  <si>
    <t>https://www.sciencedirect.com/science/article/abs/pii/S0024320524006350?via%3Dihub</t>
  </si>
  <si>
    <t>Understanding Amyotrophic Lateral Sclerosis: Pathophysiology, Diagnosis, and Therapeutic Advances
By
Rizea, RE (Rizea, Radu Eugen) [1] , [2] ; Corlatescu, AD (Corlatescu, Antonio-Daniel) [1] ; Costin, HP (Costin, Horia Petre) [1] ; Dumitru, A (Dumitru, Adrian) [1] , [3] , [4] ; Ciurea, AV (Ciurea, Alexandru Vlad) [1] , [5]</t>
  </si>
  <si>
    <t>https://www.mdpi.com/1422-0067/25/18/9966</t>
  </si>
  <si>
    <t>Stroke rehabilitation: from diagnosis to therapy
By
Li, XH (Li, Xiaohong) [1] ; He, YJ (He, Yanjin) [1] ; Wang, DW (Wang, Dawu) [1] ; Rezaei, MJ (Rezaei, Mohammad J.) [2]</t>
  </si>
  <si>
    <t>https://www.frontiersin.org/journals/neurology/articles/10.3389/fneur.2024.1402729/full</t>
  </si>
  <si>
    <t>Polymeric nanocarriers delivery systems in ischemic stroke for targeted therapeutic strategies
By
Zhu, L (Zhu, Lin) [1] ; Zhong, WJ (Zhong, Weijie) [1] ; Meng, XC (Meng, Xuchen) [1] ; Yang, XS (Yang, Xiaosheng) [1] ; Zhang, WC (Zhang, Wenchuan) [1] ; Tian, YY (Tian, Yayuan) [1] ; Li, Y (Li, Yi) [1]</t>
  </si>
  <si>
    <t>https://jnanobiotechnology.biomedcentral.com/articles/10.1186/s12951-024-02673-4</t>
  </si>
  <si>
    <t>NeuroHealth guardian: A novel hybrid approach for precision brain stroke prediction and healthcare analytics
By
Islam, U (Islam, Umar) [1] ; Mehmood, G (Mehmood, Gulzar) [1] ; Al-Atawi, AA (Al-Atawi, Abdullah A.) [2] ; Khan, F (Khan, Faheem) [3] ; Alwageed, HS (Alwageed, Hathal Salamah) [4] ; Cascone, L (Cascone, Lucia) [5]</t>
  </si>
  <si>
    <t>https://www.sciencedirect.com/science/article/abs/pii/S0165027024001559?via%3Dihub</t>
  </si>
  <si>
    <t>Artificial intelligence in ischemic stroke images: current applications and future directions
By
Liu, Y (Liu, Ying) [1] , [2] ; Wen, ZJ (Wen, Zhongjian) [1] , [3] ; Wang, YR (Wang, Yiren) [1] , [3] ; Zhong, YX (Zhong, Yuxin) [4] ; Wang, JX (Wang, Jianxiong) [5] ; Hu, YH (Hu, Yiheng) [6] ; Zhou, P (Zhou, Ping) [7] ; Guo, SM (Guo, Shengmin) [8]</t>
  </si>
  <si>
    <t>https://www.frontiersin.org/journals/neurology/articles/10.3389/fneur.2024.1418060/full</t>
  </si>
  <si>
    <t>Radiomics model based on dual-energy CT can determine the source of thrombus in strokes with middle cerebral artery occlusion
By
Ma, YZ (Ma, Yuzhu) [1] ; Dai, Y (Dai, Yao) [1] ; Zhao, Y (Zhao, Ying) [1] ; Song, ZY (Song, Ziyang) [1] ; Hu, CH (Hu, Chunhong) [2] ; Zhang, Y (Zhang, Yu) [1]</t>
  </si>
  <si>
    <t>https://link.springer.com/article/10.1007/s00234-024-03422-y</t>
  </si>
  <si>
    <t>NEAT1 Promotes Valproic Acid-Induced Autism Spectrum Disorder by Recruiting YY1 to Regulate UBE3A Transcription
By
He, CP (He, Chuping) [1] ; Zhou, HM (Zhou, Huimei) [1] ; Chen, L (Chen, Lei) [1] ; Liu, ZY (Liu, Zeying) [1]</t>
  </si>
  <si>
    <t>https://link.springer.com/article/10.1007/s12035-024-04309-y</t>
  </si>
  <si>
    <t>Stem cell grafts enhance endogenous extracellular vesicle expression in the stroke brain
By
Brooks, B (Brooks, Beverly) [1] ; D'Egidio, F (D'Egidio, Francesco) [1] ; Borlongan, MC (Borlongan, Maximillian C.) [1] ; Borlongan, MC (Borlongan, Mia C.) [1] ; Lee, JY (Lee, Jea-Young) [1]</t>
  </si>
  <si>
    <t>https://www.sciencedirect.com/science/article/pii/S0361923024001321?via%3Dihub</t>
  </si>
  <si>
    <t>Proteomics profiling of extracellular vesicle for identification of potential biomarkers in Alzheimer's disease: A comprehensive review
By
Pei, JJ (Pei, Jinjin) [1] ; Palanisamy, CP (Palanisamy, Chella Perumal) [2] ; Jayaraman, S (Jayaraman, Selvaraj) [3] ; Natarajan, PM (Natarajan, Prabhu Manickam) [4] ; Umapathy, VR (Umapathy, Vidhya Rekha) [5] ; Roy, JR (Roy, Jeane Rebecca) [6] ; Thalamati, D (Thalamati, Dwarakesh) [7] ; Ahalliya, RM (Ahalliya, Rathi Muthaiyan) [8] ; Kanniappan, GV (Kanniappan, Gopalakrishnan Velliyur) [9] ; Mironescu, M (Mironescu, Monica) [10]</t>
  </si>
  <si>
    <t>https://www.sciencedirect.com/science/article/abs/pii/S1568163724001776?via%3Dihub</t>
  </si>
  <si>
    <t>A Decade of Dedication: Pioneering Perspectives on Neurological Diseases and Mental Illnesses
By
Tanaka, M (Tanaka, Masaru) [1] ; Vécsei, L (Vecsei, Laszlo) [1] , [2]</t>
  </si>
  <si>
    <t>https://www.mdpi.com/2227-9059/12/5/1083</t>
  </si>
  <si>
    <t>The Role of Artificial Intelligence-Powered Imaging in Cerebrovascular Accident Detection
By
Hastings, N (Hastings, Natasha) [1] ; Samuel, D (Samuel, Dany) [2] ; Ansari, AN (Ansari, Aariz N.) [3] ; Kaurani, P (Kaurani, Purvi) [4] ; Winston, JJ (Winston, J. Jenkin) [5] ; Bhandary, VS (Bhandary, Vaibhav S.) [6] ; Gautam, P (Gautam, Prabin) [7] ; Purayil, ALT (Purayil, Afsal Latheef Tayyil) [8] ; Hassan, T (Hassan, Taimur) [9] ; Eshwar, MD (Eshwar, Mummareddi Dinesh) [10]</t>
  </si>
  <si>
    <t>https://www.cureus.com/articles/245547-the-role-of-artificial-intelligence-powered-imaging-in-cerebrovascular-accident-detection#!/</t>
  </si>
  <si>
    <t>Elevated troponin levels as a predictor of mortality in patients with acute stroke: a systematic review and meta-analysis
By
Gulia, A (Gulia, Annu) [1] ; Srivastava, M (Srivastava, Manyata) [1] ; Kumar, P (Kumar, Pradeep) [1]</t>
  </si>
  <si>
    <t>https://www.frontiersin.org/journals/neurology/articles/10.3389/fneur.2024.1351925/full</t>
  </si>
  <si>
    <t>Cerebroprotective effects of khellin: validation through computational studies in a bilateral common carotid artery occlusion/reperfusion (BCCAO/R) model
By
Guntupalli, C (Guntupalli, Chakravarthi) [1] ; Ponugoti, M (Ponugoti, Mounica) [1] , [2] ; Prasanth, DSNBK (Prasanth, D. S. N. B. K.) [3] ; Malothu, N (Malothu, Narender) [1]</t>
  </si>
  <si>
    <t>https://www.tandfonline.com/doi/full/10.1080/08927022.2024.2307530</t>
  </si>
  <si>
    <t>A Low-Power Analog Integrated Euclidean Distance Radial Basis Function Classifier
By
Alimisis, V (Alimisis, Vassilis) [1] ; Dimas, C (Dimas, Christos) [1] ; Sotiriadis, PP (Sotiriadis, Paul P.) [1]</t>
  </si>
  <si>
    <t>https://www.mdpi.com/2079-9292/13/5/921</t>
  </si>
  <si>
    <t>Antoniac, IV (Antoniac, Iulian Vasile) [1] ; Stoia, DI (Stoia, Dan Ioan) [2] ; Ghiban, B (Ghiban, Brandusa) [1] ; Tecu, C (Tecu, Camelia) [1] ; Miculescu, F (Miculescu, Florin) [1] ; Vigaru, C (Vigaru, Cosmina) [2] ; Saceleanu, V (Saceleanu, Vicentiu) [3]</t>
  </si>
  <si>
    <t>Failure Analysis of a Humeral Shaft Locking Compression PlateSurface Investigation and Simulation by Finite Element Method</t>
  </si>
  <si>
    <t>Biodegradable innovation: investigating static structural properties of AZ31B magnesium based on experimental and finite element analysis
By
Wicaksono, MA (Wicaksono, Mahruri Arif) [1] , [2] ; Suharno, B (Suharno, Bambang) [2] ; Astuti, W (Astuti, Widi) [1] ; Sumardi, S (Sumardi, Slamet) [1] ; Supriyatna, YI (Supriyatna, Yayat Iman) [1] ; Ulfah, IM (Ulfah, Ika Maria) [1] ; Sukmana, I (Sukmana, Irza) [3] ; Sugiyanto (Sugiyanto) [3]</t>
  </si>
  <si>
    <t>https://link.springer.com/article/10.1007/s12008-024-01985-x</t>
  </si>
  <si>
    <t>Antoniac, IV (Antoniac, Iulian Vasile) [1] ; Stoia, DI (Stoia, Dan Ioan) [2] ; Ghiban, B (Ghiban, Brandusa) [1] ; Tecu, C (Tecu, Camelia) [1] ; Miculescu, F (Miculescu, Florin) [1] ; Vigaru, C (Vigaru, Cosmina) [2] ; Saceleanu, V (Saceleanu, Vicentiu) [3]</t>
  </si>
  <si>
    <t>An Automatic Method for Elbow Joint Recognition, Segmentation and Reconstruction
By
Cui, Y (Cui, Ying) [1] , [2] ; Ji, SW (Ji, Shangwei) [3] ; Zha, YJ (Zha, Yejun) [3] ; Zhou, XH (Zhou, Xinhua) [4] ; Zhang, YC (Zhang, Yichuan) [1] ; Zhou, TF (Zhou, Tianfeng) [1] , [2]</t>
  </si>
  <si>
    <t>https://www.mdpi.com/1424-8220/24/13/4330</t>
  </si>
  <si>
    <t>Cytocompatibility, cell-material interaction, and osteogenic differentiation of MC3T3-E1 pre-osteoblasts in contact with engineered Mg/PLA composites
By
Ali, W (Ali, Wahaaj) [1] , [2] ; Ordoño, J (Ordono, Jesus) [1] ; Kopp, A (Kopp, Alexander) [3] ; González, C (Gonzalez, Carlos) [1] , [4] ; Echeverry-Rendón, M (Echeverry-Rendon, Monica) [1] ; Llorca, J (Llorca, Javier) [1] , [4]</t>
  </si>
  <si>
    <t>ttps://onlinelibrary.wiley.com/doi/10.1002/jbm.a.37767</t>
  </si>
  <si>
    <t>Performance parametric formulation of carbon fiber-reinforced composite locking bone implant plates based on finite-element analysis
By
Chancharoen, W (Chancharoen, Wares) [1] ; Pansai, J (Pansai, Jirapong) [2] ; Boonchuay, T (Boonchuay, Teeravut) [2] ; Saeya, S (Saeya, Somchart) [2] ; Das, R (Das, Raj) [3] ; Chobpenthai, T (Chobpenthai, Thanapon) [1] ; Aimmanee, S (Aimmanee, Sontipee) [2]</t>
  </si>
  <si>
    <t>https://www.tandfonline.com/doi/full/10.1080/10255842.2024.2358362</t>
  </si>
  <si>
    <t>strate, B (Istrate, Bogdan) [1] ; Rau, JV (Rau, Julietta, V) [2] ; Munteanu, C (Munteanu, Corneliu) [1] ; Antoniac, IV (Antoniac, Iulian, V) [3] ; Saceleanu, V (Saceleanu, Vicentiu) [4]</t>
  </si>
  <si>
    <t>Properties and in vitro assessment of ZrO2-based coatings obtained by atmospheric plasma jet spraying on biodegradable Mg-Ca and Mg-Ca-Zr alloys</t>
  </si>
  <si>
    <t>Characteristics of biodegradable polymers when subjected to ceramic coatings
By
Mazurchevici, SN (Mazurchevici, Simona-Nicoleta) [1] ; Marguta, A (Marguta, Alina) [1] ; Nedelcu, D (Nedelcu, Dumitru) [1] , [2]</t>
  </si>
  <si>
    <t>https://www.mechanics-industry.org/article</t>
  </si>
  <si>
    <t>A review on the synergism between corrosion and fatigue of magnesium alloys: Mechanisms and processes on the micro-scale
By
de Oliveira, MCL (de Oliveira, Mara Cristina Lopes) [1] ; da Silva, RMP (da Silva, Rejane Maria Pereira) [2] ; Souto, RM (Souto, Ricardo M.) [3] ; Antunes, RA (Antunes, Renato Altobelli) [1]</t>
  </si>
  <si>
    <t>https://www.sciencedirect.com/science/article/pii/S2213956724002780?via%3Dihub</t>
  </si>
  <si>
    <t>A natural biogenic fluorapatite as a new biomaterial for orthopedics and dentistry: antibacterial activity of lingula seashell and its use for nanostructured biomimetic coatings
By
Graziani, G (Graziani, Gabriela) [1] , [10] ; Ghezzi, D (Ghezzi, Daniele) [1] , [2] ; Nudelman, F (Nudelman, Fabio) [3] ; Sassoni, E (Sassoni, Enrico) [4] ; Laidlaw, F (Laidlaw, Fraser) [5] ; Cappelletti, M (Cappelletti, Martina) [2] ; Boi, M (Boi, Marco) [1] ; Borciani, G (Borciani, Giorgia) [1] ; Milita, S (Milita, Silvia) [6] ; Bianchi, M (Bianchi, Michele) [7]</t>
  </si>
  <si>
    <t>https://pubs.rsc.org/en/content/articlelanding/2024/tb/d3tb02454g</t>
  </si>
  <si>
    <t>Ciurea, AV (Ciurea, Alexandru Vlad) [1] , [2] ; Mohan, AG (Mohan, Aurel George) [3] , [4] ; Covache-Busuioc, RA (Covache-Busuioc, Razvan-Adrian) [1] ; Costin, HP (Costin, Horia-Petre) [1] ; Glavan, LA (Glavan, Luca-Andrei) [1] ; Corlatescu, AD (Corlatescu, Antonio-Daniel) [1] ; Saceleanu, VM (Saceleanu, Vicentiu Mircea) [5] , [6]</t>
  </si>
  <si>
    <t>Unraveling Molecular and Genetic Insights into Neurodegenerative Diseases: Advances in Understanding Alzheimer's, Parkinson's, and Huntington's Diseases and Amyotrophic Lateral Sclerosis</t>
  </si>
  <si>
    <t>Design, synthesis, and evaluation of benzylpiperidine-derived hydrazones as dual inhibitors of monoamine oxidases and acetylcholinesterase
By
Negi, N (Negi, Nikita) [1] ; Ayyannan, SR (Ayyannan, Senthil R.) [2] ; Tripathi, RKP (Tripathi, Rati K. P.) [3]</t>
  </si>
  <si>
    <t>https://link.springer.com/article/10.1007/s00044-024-03365-2</t>
  </si>
  <si>
    <t>Ciurea, AV (Ciurea, Alexandru Vlad) [1] , [2] ; Mohan, AG (Mohan, Aurel George) [3] , [4] ; Covache-Busuioc, RA (Covache-Busuioc, Razvan-Adrian) [1] ; Costin, HP (Costin, Horia-Petre) [1] ; Glavan, LA (Glavan, Luca-Andrei) [1] ; Corlatescu, AD (Corlatescu, Antonio-Daniel) [1] ; Saceleanu, VM (Saceleanu, Vicentiu Mircea) [5] , [6]</t>
  </si>
  <si>
    <t>Paromomycin targets HDAC1-mediated SUMOylation and IGF1R translocation in glioblastoma
By
Min, Z (Min, Zhong) [1] ; Guo, YJ (Guo, Yuejie) [1] ; Ning, L (Ning, Luo) [1]</t>
  </si>
  <si>
    <t>https://www.frontiersin.org/journals/pharmacology/articles/10.3389/fphar.2024.1490878/full</t>
  </si>
  <si>
    <t>Profiling the Misfolded Proteome in Human Disease
By
Onwudiwe, VC (Onwudiwe, Vivian C.) [1] ; Genereux, JC (Genereux, Joseph C.) [1]</t>
  </si>
  <si>
    <t>https://onlinelibrary.wiley.com/doi/10.1002/ijch.202300131</t>
  </si>
  <si>
    <t>Unlocking Hope: Therapeutic Advances and Approaches in Modulating the Wnt Pathway for Neurodegenerative Diseases
By
Faraji, N (Faraji, Navid) [1] ; Ebadpour, N (Ebadpour, Negar) [2] ; Abavisani, M (Abavisani, Mohammad) [1] ; Gorji, A (Gorji, Ali) [3] , [4] , [5] , [6]</t>
  </si>
  <si>
    <t>https://link.springer.com/article/10.1007/s12035-024-04462-4</t>
  </si>
  <si>
    <t>A Review on the Role of SNCA Gene in Neurodegenerative Diseases
By
Jahabardeen, A (Jahabardeen, Afrarahamed) [1] ; Nirenjeen, S (Nirenjeen, S.) [1] ; Narayanan, J (Narayanan, J.) [1] ; Chitra, (Chitra, V) [1]</t>
  </si>
  <si>
    <t>https://www.cureus.com/articles/286599-a-review-on-the-role-of-snca-gene-in-neurodegenerative-diseases#!/</t>
  </si>
  <si>
    <t>Development of a robust parallel and multi-composite machine learning model for improved diagnosis of Alzheimer's disease: correlation with dementia-associated drug usage and AT(N) protein biomarkers
By
Khan, A (Khan, Afreen) [1] ; Zubair, S (Zubair, Swaleha) [2] ; Shuaib, M (Shuaib, Mohammed) [3] ; Sheneamer, A (Sheneamer, Abdullah) [3] ; Alam, S (Alam, Shadab) [3] ; Assiri, B (Assiri, Basem) [3]</t>
  </si>
  <si>
    <t>https://www.frontiersin.org/journals/neuroscience/articles/10.3389/fnins.2024.1391465/full</t>
  </si>
  <si>
    <t>Vascular Impairment, Muscle Atrophy, and Cognitive Decline: Critical Age-Related Conditions
By
de Lima, EP (de Lima, Enzo Pereira) [1] ; Tanaka, M (Tanaka, Masaru) [2] ; Lamas, CB (Lamas, Caroline Barbalho) [3] ; Quesada, K (Quesada, Karina) [1] ; Detregiachi, CRP (Detregiachi, Claudia Rucco P.) [1] ; Araujo, AC (Araujo, Adriano Cressoni) [1] , [4] ; Guiguer, EL (Guiguer, Elen Landgraf) [1] , [4] ; Catharin, VMCS (Catharin, Virginia Maria Cavallari Strozze) [1] , [4] ; de Castro, MVM (de Castro, Marcela Vialogo Marques) [4] , [5] ; Baldi, E Jr (Baldi Junior, Edgar) [1] , [4]</t>
  </si>
  <si>
    <t>https://www.mdpi.com/2227-9059/12/9/2096</t>
  </si>
  <si>
    <t>HSP47 in human diseases: Navigating pathophysiology, diagnosis and therapy
By
Khan, ES (Khan, Essak. S.) [1] , [2] , [3] ; Däinghaus, T (Dainghaus, Tobias) [1] , [2]</t>
  </si>
  <si>
    <t>https://onlinelibrary.wiley.com/doi/10.1002/ctm2.1755</t>
  </si>
  <si>
    <t>Cannabidiol and neurodegeneration: From molecular mechanisms to clinical benefits
By
Jha, SK (Jha, Saurabh Kumar) [1] ; Nelson, VK (Nelson, Vinod Kumar) [2] ; Suryadevara, PR (Suryadevara, Punna Rao) [3] ; Panda, SP (Panda, Siva Prasad) [4] ; Pullaiah, CP (Pullaiah, Chitikela P.) [5] ; Nuli, MV (Nuli, Mohana Vamsi) [6] ; Kamal, M (Kamal, Mehnaz) [7] ; Imran, M (Imran, Mohd) [8] ; Ausali, S (Ausali, Saijyothi) [9] ; Abomughaid, MM (Abomughaid, Mosleh Mohammad) [10]</t>
  </si>
  <si>
    <t>https://www.sciencedirect.com/science/article/abs/pii/S1568163724002046?via%3Dihub</t>
  </si>
  <si>
    <t>Innovative Therapeutic Strategies in Alzheimer's Disease: A Synergistic Approach to Neurodegenerative Disorders
By
Niazi, SK (Niazi, Sarfaraz K.) [1] ; Magoola, M (Magoola, Matthias) [2] ; Mariam, Z (Mariam, Zamara) [3]</t>
  </si>
  <si>
    <t>https://www.mdpi.com/1424-8247/17/6/741</t>
  </si>
  <si>
    <t>Advancing the Frontier: Neuroimaging Techniques in the Early Detection and Management of Neurodegenerative Diseases
By
Akram, AS (Akram, Ahmed S.) [1] ; Grezenko, H (Grezenko, Han) [2] , [3] ; Singh, P (Singh, Prem) [4] ; Ahmed, M (Ahmed, Muhammad) [5] ; Hassan, BD (Hassan, Baran Dilshad) [6] ; Anand, VH (Anand, Vibhavari Hagenahalli) [7] ; Elashry, AA (Elashry, Abdelrahman A.) [8] ; Nazir, F (Nazir, Faran) [9] ; Khan, R (Khan, Rehman) [10]</t>
  </si>
  <si>
    <t>https://www.cureus.com/articles/255142-advancing-the-frontier-neuroimaging-techniques-in-the-early-detection-and-management-of-neurodegenerative-diseases#!/</t>
  </si>
  <si>
    <t>Elucidating the Impact of Deleterious Mutations on IGHG1 and Their Association with Huntington's Disease
By
Shafie, A (Shafie, Alaa) [1] ; Ashour, AA (Ashour, Amal Adnan) [2] ; Anjum, F (Anjum, Farah) [1] ; Shamsi, A (Shamsi, Anas) [3] ; Hassan, MI (Hassan, Md. Imtaiyaz) [4]</t>
  </si>
  <si>
    <t>https://www.mdpi.com/2075-4426/14/4/380</t>
  </si>
  <si>
    <t>xploring the Implications of Golgi Apparatus Dysfunction in Bone Diseases
By
Iacobescu, GL (Iacobescu, Georgian L.) [1] , [2] ; Corlatescu, AD (Corlatescu, Antonio -Daniel) [3] ; Popa, M (Popa, Mihnea) [1] , [2] ; Iacobescu, L (Iacobescu, Loredana) [4] , [5] ; Cirstoiu, C (Cirstoiu, Catalin) [1] , [2] ; Orban, C (Orban, Carmen) [6] , [7]</t>
  </si>
  <si>
    <t>https://www.cureus.com/articles/218884-exploring-the-implications-of-golgi-apparatus-dysfunction-in-bone-diseases#!/</t>
  </si>
  <si>
    <t>Retinal Alterations Predict Early Prodromal Signs of Neurodegenerative Disease
By
Casciano, F (Casciano, Fabio) [1] , [2] ; Zauli, E (Zauli, Enrico) [3] ; Celeghini, C (Celeghini, Claudio) [3] ; Caruso, L (Caruso, Lorenzo) [4] ; Gonelli, A (Gonelli, Arianna) [3] ; Zauli, G (Zauli, Giorgio) [5] ; Pignatelli, A (Pignatelli, Angela) [6]</t>
  </si>
  <si>
    <t>https://www.mdpi.com/1422-0067/25/3/1689</t>
  </si>
  <si>
    <t>nsight into Steroid-Induced ONFH: The Molecular Mechanism and Function of Epigenetic Modification in Mesenchymal Stem Cells
By
Huang, CX (Huang, Chengxiong) [1] ; Qing, LM (Qing, Liming) [1] ; Xiao, Y (Xiao, Yu) [1] ; Tang, JY (Tang, Juyu) [1] ; Wu, PF (Wu, Panfeng) [1]</t>
  </si>
  <si>
    <t>https://www.mdpi.com/2218-273X/14/1/4</t>
  </si>
  <si>
    <t>Cavalu, S (Cavalu, Simona) [1] ; Kamel, E (Kamel, Earar) [5] ; Laslo, V (Laslo, Vasile) [2] ; Fritea, L (Fritea, Luminita) [1] ; Costea, T (Costea, Traian) [3] ; Antoniac, IV (Antoniac, Iulian Vasile) [4] ; Vasile, E (Vasile, Eugeniu) [4] ; Antoniac, A (Antoniac, Aurora) [4] ; Semenescu, A (Semenescu, Augustin) [4] ; Mohan, A (Mohan, Aurel) [1] ; Saceleanu, V (Saceleanu, Vicentiu) [6] ; Vicas, S (Vicas, Simona) [2</t>
  </si>
  <si>
    <t>Eco-friendly, Facile and Rapid Way for Synthesis of Selenium Nanoparticles Production, structural and morphological characterisation</t>
  </si>
  <si>
    <t>Differences in slow-release characteristics and release kinetics of three selenium nanoparticles from different synthesis strategies: Revealing the advantages synthesized by Lactiplantibacillus plantarum
By
Zhong, B (Zhong, Bin) [1] , [2] ; Xu, WJ (Xu, Weijun) [2] ; Wu, HC (Wu, Hancong) [1] , [3] , [4] ; Xian, W (Xian, Wei) [2] , [4] ; Gong, M (Gong, Ming) [2] , [4] ; Wu, ZQ (Wu, Zhenqiang) [2]</t>
  </si>
  <si>
    <t>https://www.sciencedirect.com/science/article/abs/pii/S2212429224017383?via%3Dihub</t>
  </si>
  <si>
    <t>Cavalu, S (Cavalu, Simona) [1] ; Kamel, E (Kamel, Earar) [5] ; Laslo, V (Laslo, Vasile) [2] ; Fritea, L (Fritea, Luminita) [1] ; Costea, T (Costea, Traian) [3] ; Antoniac, IV (Antoniac, Iulian Vasile) [4] ; Vasile, E (Vasile, Eugeniu) [4] ; Antoniac, A (Antoniac, Aurora) [4] ; Semenescu, A (Semenescu, Augustin) [4] ; Mohan, A (Mohan, Aurel) [1] ; Saceleanu, V (Saceleanu, Vicentiu) [6] ; Vicas, S (Vicas, Simona) [2</t>
  </si>
  <si>
    <t>Magnetic Hyperthermia in Glioblastoma Multiforme Treatment
By
Manescu, V (Manescu (Paltanea), Veronica) [1] , [2] ; Antoniac, I (Antoniac, Iulian) [1] , [3] ; Paltanea, G (Paltanea, Gheorghe) [2] ; Nemoianu, IV (Nemoianu, Iosif Vasile) [2] ; Mohan, AG (Mohan, Aurel George) [4] , [5] ; Antoniac, A (Antoniac, Aurora) [1] ; Rau, JV (Rau, Julietta V.) [6] , [7] ; Laptoiu, SA (Laptoiu, Stefan Alexandru) [1] ; Mihai, P (Mihai, Petruta) [8] ; Gavrila, H (Gavrila, Horia) [2] , [9</t>
  </si>
  <si>
    <t>https://www.mdpi.com/1422-0067/25/18/10065</t>
  </si>
  <si>
    <t>Enhanced anti-breast cancer activity of green synthesized selenium nanoparticles by PEGylation: induction of apoptosis and potential anticancer drug delivery system
By
Al-Qaraleh, SY (Al-Qaraleh, Samer Y.) [1] ; Al-Zereini, WA (Al-Zereini, Wael A.) [2] ; Oran, SA (Oran, Sawsan A.) [3] ; Al-Madanat, OY (Al-Madanat, Osama Y.) [4] ; Al-Qtaitat, A (Al-Qtaitat, Aiman, I) [5] , [6] ; Alahmad, A (Alahmad, Abdalrahim) [7]</t>
  </si>
  <si>
    <t>https://iopscience.iop.org/article/10.1088/2043-6262/ad4bae</t>
  </si>
  <si>
    <t>Bedsore Healing Using Selenium-Enriched Lactobacillus brevis LSe: A Randomized, Double-Blind, Controlled Clinical Trial
By
Ataollahi, F (Ataollahi, Farshid) [1] ; Amirheidari, B (Amirheidari, Bagher) [1] , [2] , [7] ; Ahmadinejad, M (Ahmadinejad, Mehdi) [3] ; Khoshnam, Z (Khoshnam, Zahra) [3] ; Shakibaie, M (Shakibaie, Mojtaba) [4] , [7] ; Forootanfar, H (Forootanfar, Hamid) [4] , [7] ; Nooshadokht, M (Nooshadokht, Maryam) [1] ; Shabani, M (Shabani, Mohammad) [5] ; Nejad, MR (Nejad, Maryam Ramezani) [1] ; Khodabakhshi, A (Khodabakhshi, Adeleh) [6</t>
  </si>
  <si>
    <t>https://link.springer.com/article/10.1007/s12011-024-04233-1</t>
  </si>
  <si>
    <t>Functionalized ZnO-Based Nanocomposites for Diverse Biological Applications: Current Trends and Future Perspectives
By
Vagena, IA (Vagena, Ioanna-Aglaia) [1] ; Gatou, MA (Gatou, Maria-Anna) [2] ; Theocharous, G (Theocharous, Giorgos) [3] ; Pantelis, P (Pantelis, Pavlos) [3] ; Gazouli, M (Gazouli, Maria) [1] , [4] ; Pippa, N (Pippa, Natassa) [5] ; Gorgoulis, VG (Gorgoulis, Vassilis G.) [3] , [6] , [7] , [8] , [9] ; Pavlatou, EA (Pavlatou, Evangelia A.) [2] ; Lagopati, N (Lagopati, Nefeli) [1] , [6]</t>
  </si>
  <si>
    <t>https://www.mdpi.com/2079-4991/14/5/397</t>
  </si>
  <si>
    <t>Phytochemical profile, antioxidant capacity and wound healing potential of Viscum album L. growing on Robinia pseudoacacia L.
By
Vicas, SI (Vicas, Simona I.) [1] ; Memete, AR (Memete, Adriana R.) [1] ; Kleszken, E (Kleszken, Eva) [2] ; Miere, F (Miere(Groza), Florina) [3] ; Ganea, M (Ganea, Mariana) [3] ; Cavalu, S (Cavalu, Simona) [3] ; Antonescu, A (Antonescu, Angela) [3] ; Fertig, TE (Fertig, Tudor E.) [4] , [5] ; Marta, DS (Marta, Daciana S.) [4] , [6</t>
  </si>
  <si>
    <t>https://www.notulaebotanicae.ro/index.php/nbha/article/view/13537</t>
  </si>
  <si>
    <t>Socorro-Perdomo, PP (Socorro-Perdomo, Pedro P.) [1] ; Florido-Suarez, NR (Florido-Suarez, Nestor R.) [1] ; Mirza-Rosca, JC (Mirza-Rosca, Julia C.) [1] ; Saceleanu, MV (Saceleanu, Mircea Vicentiu) [2]</t>
  </si>
  <si>
    <t>EIS Characterization of Ti Alloys in Relation to Alloying Additions of Ta</t>
  </si>
  <si>
    <t>Gradient structure formation and corrosion behavior of Ti45.5 Zr6.5 Cu39.9 Ni5.1 Sn2 Si1 amorphous alloy induced by laser surface melting
By
Chen, BQ (Chen, Bingqing) [1] ; Yan, TQ (Yan, Taiqi) [1] ; Wang, TY (Wang, Tianyuan) [1] ; Xie, YX (Xie, Yixing) [2] ; Zhuo, LC (Zhuo, Longchao) [2]</t>
  </si>
  <si>
    <t>https://www.sciencedirect.com/science/article/pii/S2238785424024256?via%3Dihub</t>
  </si>
  <si>
    <t>Exploring the role of Fe in the wear and corrosion resistance of Ti-based alloys produced with conventional powder metallurgy
By
Gölbasi, Z (Golbasi, Zafer) [1] ; Için, K (Icin, Kusat) [1] , [2] , [3] ; Sünbül, SE (Sunbul, Sefa Emre) [4] ; Öztürk, L (Ozturk, Lent) [1]</t>
  </si>
  <si>
    <t>https://www.sciencedirect.com/science/article/abs/pii/S0301679X24009290?via%3Dihub</t>
  </si>
  <si>
    <t>Effect of phytic acid/rust conversion layer on corrosion protection of rusty mild steel
By
Chang, L (Chang, Liang) [1] ; Zheng, HP (Zheng, Hongpeng) [1] ; Shao, YW (Shao, Yawei) [1] ; Wang, YQ (Wang, Yanqiu) [1] ; Liu, B (Liu, Bin) [1] ; Meng, GZ (Meng, Guozhe) [1]</t>
  </si>
  <si>
    <t>https://www.sciencedirect.com/science/article/abs/pii/S0257897224008740?via%3Dihub</t>
  </si>
  <si>
    <t>Effect of Heat Treatment on the Material Property and Cell Viability of Wire Arc Additively Manufactured Ti6Al4 V
By
Paul, AR (Paul, Amrit Raj) [1] , [2] , [3] ; Singh, S (Singh, Sonu) [4] ; Hirwani, J (Hirwani, Jaswant) [4] ; Yadav, S (Yadav, Suraj) [1] , [2] ; Dekiwadia, C (Dekiwadia, Chaitali) [5] ; Mukherjee, M (Mukherjee, Manidipto) [1] , [2] ; Kalyanasundaram, D (Kalyanasundaram, Dinesh) [4] , [6]</t>
  </si>
  <si>
    <t>https://pubs.acs.org/doi/10.1021/acsabm.4c00130</t>
  </si>
  <si>
    <t>Robu, A (Robu, Alina) [1] ; Antoniac, A (Antoniac, Aurora) [1] ; Grosu, E (Grosu, Elena) [1] ; Vasile, E (Vasile, Eugeniu) [2] ; Raiciu, AD (Raiciu, Anca Daniela) [3] , [4] ; Iordache, F (Iordache, Florin) [5] ; Antoniac, VI (Antoniac, Vasile Iulian) [1] , [6] ; Rau, JV (Rau, Julietta V.) [7] , [8] ; Yankova, VG (Yankova, Viktoriya G.) [8] ; Ditu, LM (Ditu, Lia Mara) [9] ; Saceleanu, V (Saceleanu, Vicentiu) [10]</t>
  </si>
  <si>
    <t>Additives Imparting Antimicrobial Properties to Acrylic Bone Cements</t>
  </si>
  <si>
    <t>Inactivation of Staphylococcus epidermidis in a Cotton Gauze with Supercritical CO2 Modified with Essential Oils
By
Ruiz, HK (Ruiz, Helga K.) [1] ; Ruiz, M (Ruiz, Marcos) [1] ; Cabañas, A (Cabanas, Albertina) [2] ; Calvo, L (Calvo, Lourdes) [1]</t>
  </si>
  <si>
    <t>https://www.mdpi.com/2227-9717/12/10/2158</t>
  </si>
  <si>
    <t>Mechanical and Bioactive Properties of PMMA Bone Cement: A Review
By
Seesala, VS (Seesala, Venkata Sundeep) [1] ; Sheikh, L (Sheikh, Lubna) [1] ; Basu, B (Basu, Bikramjit) [2] ; Mukherjee, S (Mukherjee, Subrata) [1]</t>
  </si>
  <si>
    <t>https://pubs.acs.org/doi/10.1021/acsbiomaterials.4c00779</t>
  </si>
  <si>
    <t>Enhancing orthopedic outcomes: A comparative analysis of gentamicin sulphate and nanosilver in bone cement
By
Aydinoglu, A (Aydinoglu, Aysu) [1]</t>
  </si>
  <si>
    <t>ell.com/heliyon/fulltext/S2405-8440(24)11220-0?_returnURL=https%3A%2F%2Flinkinghub.elsevier.com%2Fretrieve%2Fpii%2FS2405844024112200%3Fshowall%3Dtrue</t>
  </si>
  <si>
    <t>Modification of methacrylate bone cement with eugenol - A new material with antibacterial properties
By
Przeslawski, G (Przeslawski, Grzegorz) [1] ; Szczesniak, K (Szczesniak, Katarzyna) [1] , [2] ; Grzeskowiak, B (Grzeskowiak, Bartosz) [2] ; Mazzaglia, A (Mazzaglia, Antonino) [3] ; Jarzebski, M (Jarzebski, Maciej) [4] ; Niewczas, A (Niewczas, Agata) [5] ; Kuczynski, P (Kuczynski, Pawel) [6] , [7] ; Zarebska-Mróz, A (Zarebska-Mroz, Aneta) [6] , [7] ; Marcinkowska, A (Marcinkowska, Agnieszka) [1</t>
  </si>
  <si>
    <t>https://www.degruyterbrill.com/document/doi/10.1515/rams-2023-0171/html</t>
  </si>
  <si>
    <t>STUDIES AND RESEARCH ON THE MATERIALS USED IN THE MANUFACTURE OF CLUTCH DISCS
By
Necsulescu, DA (Necsulescu, Daniela Alina) [1] ; Ciurdas, M (Ciurdas, Mariana) [2] ; Robu, A (Robu, Alina) [1]</t>
  </si>
  <si>
    <t>https://www.scientificbulletin.upb.ro/rev_docs_arhiva/rez927_449334.pdf</t>
  </si>
  <si>
    <t>Quan, PH (Quan, Pham Hong) [1] ; Antoniac, I (Antoniac, Iulian) [1] , [2] ; Miculescu, F (Miculescu, Florin) [1] ; Antoniac, A (Antoniac, Aurora) [1] ; Manescu, V (Manescu, (Paltanea) Veronica) [1] , [3] ; Robu, A (Robu, Alina) [1] ; Bita, AI (Bita, Ana-Iulia) [1] ; Miculescu, M (Miculescu, Marian) [1] ; Saceleanu, A (Saceleanu, Adriana) [4] ; Bodog, AD (Bodog, Alin Danut) [5]</t>
  </si>
  <si>
    <t>Gheorghe, D (Gheorghe, Dan) [1] ; Pop, D (Pop, Daniel) [1] ; Ciocoiu, R (Ciocoiu, Robert) [1] ; Trante, O (Trante, Octavian) [1] ; Milea, C (Milea, Claudia) [1] ; Mohan, A (Mohan, Aurel) [2] ; Benea, H (Benea, Horea) [3] ; Saceleanu, V (Saceleanu, Vicentiu) [4]</t>
  </si>
  <si>
    <t>MICROSTRUCTURE DEVELOPMENT IN TITANIUM AND ITS ALLOYS USED FOR MEDICAL APPLICATIONS</t>
  </si>
  <si>
    <t>Microstructure, Hardness and EIS Evaluation of Ti-15Zr-5Nb Dental Alloy
By
Hulka, I (Hulka, Iosif) [1] ; Mirza-Rosca, JC (Mirza-Rosca, Julia C.) [2] , [3] ; Saceleanu, A (Saceleanu, Adriana) [4] ; Utu, ID (Utu, Ion-Dragos) [5]</t>
  </si>
  <si>
    <t>Effect of Cold-Rolling Deformation on the Microstructural and Mechanical Properties of a Biocompatible Ti-Nb-Zr-Ta-Sn-Fe Alloy
By
Cojocaru, VD (Cojocaru, Vasile Danut) [1] ; Dan, A (Dan, Alexandru) [1] ; Serban, N (Serban, Nicolae) [1] ; Cojocaru, EM (Cojocaru, Elisabeta Mirela) [1] ; Zarnescu-Ivan, N (Zarnescu-Ivan, Nicoleta) [1] ; Galbinasu, BM (Galbinasu, Bogdan Mihai) [2]</t>
  </si>
  <si>
    <t>https://www.mdpi.com/1996-1944/17/10/2312</t>
  </si>
  <si>
    <t>Mazilu, A (Mazilu (Moldovan), Amalia) [1] ; Sarosi, C (Sarosi, Codruta) [2] ; Moldovan, M (Moldovan, Marioara) [2] ; Miuta, F (Miuta, Filip) [2] ; Prodan, D (Prodan, Doina) [2] ; Antoniac, A (Antoniac, Aurora) [3] ; Prejmerean, C (Prejmerean, Cristina) [2] ; Dumitrescu, LS (Dumitrescu, Laura Silaghi) [2] ; Popescu, V (Popescu, Violeta) [3] ; Raiciu, AD (Raiciu, Anca Daniela) [4] ; Saceleanu, V (Saceleanu, Vicentiu) [5</t>
  </si>
  <si>
    <t>Preparation and Characterization of Natural Bleaching Gels Used in Cosmetic Dentistry</t>
  </si>
  <si>
    <t>Effect of Ultramarine Blue Versus Black Iron Oxide and Zinc Oxide Versus Titanium Dioxide on the Color of Loose Powder Foundations
By
Safee, RZ (Safee, Raihaanah Z.) [1] ; Martinez, M (Martinez, Madeline) [1] ; Bouie, AM (Bouie, Alayna M.) [1] ; Deronne, KE (Deronne, Kate E.) [1] ; Baki, G (Baki, Gabriella) [1]</t>
  </si>
  <si>
    <t>https://library.scconline.org/v075n02/36</t>
  </si>
  <si>
    <t>Saceleanu, VM (Saceleanu, Vicentiu Mircea) [1] , [2] ; Covache-Busuioc, RA (Covache-Busuioc, Razvan-Adrian) [3] ; Costin, HP (Costin, Horia-Petre) [3] ; Glavan, LA (Glavan, Luca-Andrei) [3] ; Ciurea, AV (Ciurea, Alexandru Vlad) [3] , [4] , [5]</t>
  </si>
  <si>
    <t>An Important Step in Neuroscience: Camillo Golgi and His Discoveries</t>
  </si>
  <si>
    <t>Pathological Insights into Neurodegenerative Diseases: Exploring Biomarkers and Diagnostic Innovations
By
Basaad, MMA (Basaad, Maram Mohammad Ahmad) [1] ; Darrag, MA (Darrag, Mssawed Ahmed) [2] ; Al Otibi, SS (Al Otibi, Sami Sand) [3] ; Aldhafeeri, BS (Aldhafeeri, Badreah Salman) [4] ; Aldhaferi, FS (Aldhaferi, Fayez Saleem) [5] ; Zuayr, MI (Zuayr, Mohammed Ibrahim) [6] ; Alotibi, ADG (Alotibi, Assaf Dwai Ghazi) [7] ; Alyahya, AS (Alyahya, Amal Salman) [8] ; Hassani, MH (Hassani, Muteb Hasir) [9] ; Alghamdi, MA (Alghamdi, Mariam Abdullah) [10</t>
  </si>
  <si>
    <t>https://ejchem.journals.ekb.eg/article_396059.html</t>
  </si>
  <si>
    <t>The Golgi AppThe Golgi Apparatus: A Key Player in Innate Immunity
By
Maruntelu, I (Maruntelu, Ion) [1] , [2] ; Constantinescu, AE (Constantinescu, Alexandra-Elena) [3] , [4] ; Covache-Busuioc, RA (Covache-Busuioc, Razvan-Adrian) [3] ; Constantinescu, I (Constantinescu, Ileana) [1] , [2] , [4] , [5]aratus: A Key Player in Innate Immunity</t>
  </si>
  <si>
    <t>https://www.mdpi.com/1422-0067/25/7/4120</t>
  </si>
  <si>
    <t>Exploring the Implications of Golgi Apparatus Dysfunction in Bone Diseases
By
Iacobescu, GL (Iacobescu, Georgian L.) [1] , [2] ; Corlatescu, AD (Corlatescu, Antonio -Daniel) [3] ; Popa, M (Popa, Mihnea) [1] , [2] ; Iacobescu, L (Iacobescu, Loredana) [4] , [5] ; Cirstoiu, C (Cirstoiu, Catalin) [1] , [2] ; Orban, C (Orban, Carmen) [6] , [7]</t>
  </si>
  <si>
    <t>Evolution of staining methods in neuroanatomy: Impetus for emanation of neuron doctrine during the turn of 20th century
By
Ghosh, SK (Ghosh, Sanjib Kumar) [1] , [3] ; Walocha, JA (Walocha, Jerzy A.) [2</t>
  </si>
  <si>
    <t>https://anatomypubs.onlinelibrary.wiley.com/doi/10.1002/ar.25436</t>
  </si>
  <si>
    <t>Ciurea, AV (Ciurea, Alexandru Vlad) [1] , [2] ; Mohan, AG (Mohan, Aurel George) [3] , [4] ; Covache-Busuioc, RA (Covache-Busuioc, Razvan-Adrian) [1] ; Costin, HP (Costin, Horia Petre) [1] ; Saceleanu, VM (Saceleanu, Vicentiu Mircea) [5] , [6]</t>
  </si>
  <si>
    <t>The Brain's Glymphatic System: Drawing New Perspectives in Neuroscience</t>
  </si>
  <si>
    <t>Glymphatic system dysfunction associated with cognitive impairment in chronic tinnitus patients
By
Du, YJ (Du, Yinju</t>
  </si>
  <si>
    <t>https://www.frontiersin.org/journals/neuroscience/articles/10.3389/fnins.2024.1455294/full</t>
  </si>
  <si>
    <t>Glymphatic System Dysfunction in Congenital Sensorineural Hearing Loss: A DTI-ALPS Study
By
Sha, L (Sha, Li) [1] ; Xu, ZG (Xu, Zhen-Gui) [2] ; Chen, YC (Chen, Yu-Chen) [3]</t>
  </si>
  <si>
    <t>https://www.eurekaselect.com/article/142066</t>
  </si>
  <si>
    <t>A comprehensive exploration of astrocytes in migraine: a bibliometric and visual analysis
By
Wei, SJ (Wei, Shijie) [1] ; Du, TQ (Du, Tianqi) [2] ; Zhang, LL (Zhang, Lili) [3] ; Li, XH (Li, Xuhao) [1] ; Wang, Z (Wang, Zhe) [1] ; Ning, YK (Ning, Yike) [1] ; Tang, Y (Tang, Yu) [1] ; Wu, XY (Wu, Xinyu) [1] ; Han, J (Han, Jing) [4]</t>
  </si>
  <si>
    <t>https://eurjmedres.biomedcentral.com/articles/10.1186/s40001-024-01919-z</t>
  </si>
  <si>
    <t>Neurodegenerative Diseases: Unraveling the Heterogeneity of Astrocytes
By
Santiago-Balmaseda, A (Santiago-Balmaseda, Alberto) [1] ; Aguirre-Orozco, A (Aguirre-Orozco, Annai) [1] , [2] ; Valenzuela-Arzeta, IE (Valenzuela-Arzeta, Irais E.) [2] ; Villegas-Rojas, MM (Villegas-Rojas, Marcos M.) [1] , [3] ; Pérez-Segura, I (Perez-Segura, Isaac) [1] ; Jiménez-Barrios, N (Jimenez-Barrios, Natalie) [2] ; Hurtado-Robles, E (Hurtado-Robles, Ernesto) [1] ; Rodríguez-Hernández, LD (Rodriguez-Hernandez, Luis Daniel) [1] ; Rivera-German, ER (Rivera-German, Erick R.) [1] ; Guerra-Crespo, M (Guerra-Crespo, Magdalena) [4] ;</t>
  </si>
  <si>
    <t>https://www.mdpi.com/2073-4409/13/11/921</t>
  </si>
  <si>
    <t>Exploring neurodegenerative disorders using advanced magnetic resonance imaging of the glymphatic system
By
Prasuhn, J (Prasuhn, Jannik) [1] , [2] , [3] , [4] , [5] ; Xu, JD (Xu, Jiadi) [1] , [2] ; Hua, J (Hua, Jun) [1] , [2] ; van Zijl, P (van Zijl, Peter) [1] , [2] ; Knutsson, L (Knutsson, Linda) [2] , [6] , [7]</t>
  </si>
  <si>
    <t>https://www.frontiersin.org/journals/psychiatry/articles/10.3389/fpsyt.2024.1368489/full</t>
  </si>
  <si>
    <t>The glymphatic system in migraine and other headaches
By
Vittorini, MG (Vittorini, Maria Grazia) [1] ; Sahin, A (Sahin, Aysenur) [2] ; Trojan, A (Trojan, Antonin) [3] ; Yusifli, S (Yusifli, Sevil) [4] ; Alashvili, T (Alashvili, Tamta) [5] ; Bonifácio, GV (Bonifacio, Goncalo V.) [6] ; Paposhvili, K (Paposhvili, Ketevan) [7] ; Tischler, V (Tischler, Viktoria) [8] ; Lampl, C (Lampl, Christian) [8] ; Sacco, S (Sacco, Simona) [1]</t>
  </si>
  <si>
    <t>https://thejournalofheadacheandpain.biomedcentral.com/articles/10.1186/s10194-024-01741-2</t>
  </si>
  <si>
    <t>The glymphatic system and Amyotrophic lateral sclerosis
By
Eisen, A (Eisen, Andrew) [1] , [6] ; Nedergaard, M (Nedergaard, Maiken) [2] , [3] ; Gray, E (Gray, Emma) [4] ; Kiernan, MC (Kiernan, Matthew C.) [5]</t>
  </si>
  <si>
    <t>https://www.sciencedirect.com/science/article/abs/pii/S0301008224000078?via%3Dihub</t>
  </si>
  <si>
    <t>Saceleanu, VM (Saceleanu, Vicentiu Mircea) [1] , [2] ; Mohan, AG (Mohan, Aurel George) [3] , [4] ; Covache-Busuioc, RA (Covache-Busuioc, Razvan Adrian) [5] ; Costin, HP (Costin, Horia Petre) [5] ; Ciurea, AV (Ciurea, Alexandru Vlad) [6] , [7]</t>
  </si>
  <si>
    <t>Wilhelm von Waldeyer: Important Steps in Neural Theory, Anatomy and Citology</t>
  </si>
  <si>
    <t>Pathological Insights into Neurodegenerative Diseases: Exploring Biomarkers and Diagnostic Innovations
By
Basaad, MMA (Basaad, Maram Mohammad Ahmad) [1] ; Darrag, MA (Darrag, Mssawed Ahmed) [2] ; Al Otibi, SS (Al Otibi, Sami Sand) [3] ; Aldhafeeri, BS (Aldhafeeri, Badreah Salman) [4] ; Aldhaferi, FS (Aldhaferi, Fayez Saleem) [5] ; Zuayr, MI (Zuayr, Mohammed Ibrahim) [6] ; Alotibi, ADG (Alotibi, Assaf Dwai Ghazi) [7] ; Alyahya, AS (Alyahya, Amal Salman) [8] ; Hassani, MH (Hassani, Muteb Hasir) [9] ; Alghamdi, MA (Alghamdi, Mariam Abdullah) [10]</t>
  </si>
  <si>
    <t>Saceleanu, VM (Saceleanu, Vicentiu Mircea) [1] , [2] ; Mohan, AG (Mohan, Aurel George) [3] , [4] ; Covache-Busuioc, RA (Covache-Busuioc, Razvan Adrian) [5] ; Costin, HP (Costin, Horia Petre) [5] ; Ciurea, AV (Ciurea, Alexandru Vlad) [6] , [7]</t>
  </si>
  <si>
    <t>Evolution of staining methods in neuroanatomy: Impetus for emanation of neuron doctrine during the turn of 20th century
By
Ghosh, SK (Ghosh, Sanjib Kumar) [1] , [3] ; Walocha, JA (Walocha, Jerzy A.) [2]</t>
  </si>
  <si>
    <t>Ciurea, AV (Ciurea, A., V) [1] ; Saceleanu, V (Saceleanu, V) [3] , [4] ; Mohan, A (Mohan, A.) [5] , [6] ; Moreanu, MS (Moreanu, M. S.) [1] ; Toader, C (Toader, C.) [1] , [2]</t>
  </si>
  <si>
    <t>CRANIOPHARYNGIOMAS IN CHILDREN - EXPERIENCE OF CONSECUTIVE 152 OPERATED CASES</t>
  </si>
  <si>
    <t>Evaluation of postoperative fluctuations in plasma sodium concentration and triphasic response after pediatric craniopharyngioma resection: A French cohort study
By
Bazus, L (Bazus, Lucie) [1] , [2] ; Perge, K (Perge, Kevin) [1] , [3] ; Cabet, S (Cabet, Sara) [3] , [5] ; Mottolese, C (Mottolese, Carmine) [4] ; Villanueva, C (Villanueva, Carine) [1]</t>
  </si>
  <si>
    <t>https://link.springer.com/article/10.1007/s00381-024-06451-3</t>
  </si>
  <si>
    <t>Ciurea, AV (Ciurea, A., V) [1] ; Saceleanu, V (Saceleanu, V) [3] , [4] ; Mohan, A (Mohan, A.) [5] , [6] ; Moreanu, MS (Moreanu, M. S.) [1] ; Toader, C (Toader, C.) [1] , [2]</t>
  </si>
  <si>
    <t>Systematic review of transcranial and endoscopic endonasal approaches for craniopharyngiomas in children: is there an evolution?
By
d'Avella, E (d'Avella, Elena) [1] ; Vitulli, F (Vitulli, Francesca) [1] ; Berardinelli, J (Berardinelli, Jacopo) [1] , [3] ; Cinalli, G (Cinalli, Giuseppe) [2] ; Solari, D (Solari, Domenico) [1] ; Cappabianca, P (Cappabianca, Paolo) [1] ; Cavallo, LM (Cavallo, Luigi Maria) [1]</t>
  </si>
  <si>
    <t>https://thejns.org/pediatrics/view/journals/j-neurosurg-pediatr/33/1/article-p73.xml</t>
  </si>
  <si>
    <t>Mohan, AG (Mohan, Aurel George) [1] , [2] ; Saceleanu, MV (Saceleanu, Mircea Vicentiu) [3] , [4] ; Marinescu, AA (Marinescu, Andrei Alexandru) [5] ; Popescu, M (Popescu, Minai) [6] , [7] ; Ciurea, AV (Ciurea, Alexandru Vlad) [5] , [8]</t>
  </si>
  <si>
    <t>Neurosurgery in Romania in the centenary of the Great Union (1918-2018)</t>
  </si>
  <si>
    <t>Sofia Ionescu: Pioneering the Birth of Neurosurgery in Romania and Becoming the First Female Neurosurgeon in the World</t>
  </si>
  <si>
    <t>https://www.sciencedirect.com/science/article/abs/pii/S1878875024010908?via%3Dihub</t>
  </si>
  <si>
    <t>Optimizing Diagnosis and Management of Ventilator-Associated Pneumonia: A Systematic Evaluation of Biofilm Detection Methods and Bacterial Colonization on Endotracheal Tubes
By
Codru, IR (Codru, Ioana Roxana) [1] , [2] ; Vintila, BI (Vintila, Bogdan Ioan) [1] , [2] ; Sava, M (Sava, Mihai) [1] , [2] ; Bereanu, AS (Bereanu, Alina Simona) [1] , [2] ; Neamtu, SI (Neamtu, Sandra Ioana) [2] ; Badila, RM (Badila, Raluca Maria) [2] ; Bîrlutiu, V (Birlutiu, Victoria) [1] , [2]</t>
  </si>
  <si>
    <t>TiO2 Nanocomposite Coatings and Inactivation of Carbapenemase-Producing Klebsiella Pneumoniae Biofilm-Opportunities and Challenges</t>
  </si>
  <si>
    <t>Innovative approaches to combating dental biofilms: Nanotechnology and its applications
By
Dash, A (Dash, Akankshya) [1] ; Ragavendran, C (Ragavendran, Chinnasamy) [1]</t>
  </si>
  <si>
    <t>https://www.sciencedirect.com/science/article/abs/pii/S1878818124003906?via%3Dihub</t>
  </si>
  <si>
    <t>Prevalence of Infections and Antimicrobial Resistance of ESKAPE Group Bacteria Isolated from Patients Admitted to the Intensive Care Unit of a County Emergency Hospital in Romania
By
Bereanu, AS (Bereanu, Alina-Simona) [1] , [2] ; Bereanu, R (Bereanu, Rares) [1] ; Mohor, C (Mohor, Cosmin) [1] , [2] ; Vintila, BI (Vintila, Bogdan Ioan) [1] , [2] ; Codru, IR (Codru, Ioana Roxana) [1] , [2] ; Olteanu, C (Olteanu, Ciprian) [2] ; Sava, M (Sava, Mihai) [1] , [2]</t>
  </si>
  <si>
    <t>Bentia, D (Bentia, D.) [1] ; Saceleanu, MV (Saceleanu, M., V) [2] ; Marinescu, AA (Marinescu, A. A.) [3] ; Ciurea, AV (Ciurea, A., V) [1] , [4]</t>
  </si>
  <si>
    <t>CENTENARY OF INSULIN DISCOVERY (1921-2021): NICOLAE PAULESCU'S ORIGINAL CONTRIBUTIONS</t>
  </si>
  <si>
    <t>A Partial Translation of N. C. Paulescu's Physiologie Philosophique: Finalite, materialisme, ame et Dieu by Ankaralı Ali Rıza: Felsefe-i Hayatiyye Yahud İsbat-ı Vacib
By
Öner, M (Oner, Murat) [1] ; Kalayciogullari, I (Kalayciogullari, Inan) [2]</t>
  </si>
  <si>
    <t>https://beytulhikme.org/?mod=tammetin&amp;makaleadi=&amp;key=78005</t>
  </si>
  <si>
    <t>Bentia, D (Bentia, D.) [1] ; Saceleanu, MV (Saceleanu, M., V) [2] ; Marinescu, AA (Marinescu, A. A.) [3] ; Ciurea, AV (Ciurea, A., V) [1] , [4]</t>
  </si>
  <si>
    <t>Bridging the Gap: A Literature Review of Advancements in Obesity and Diabetes Mellitus Management
By
Pop, GN (Pop, Gheorghe Nicusor) [1] ; Manole, F (Manole, Felicia) [2] ; Buleu, F (Buleu, Florina) [3] ; Motofelea, AC (Motofelea, Alexandru Catalin) [4] ; Bircea, S (Bircea, Silviu) [4] ; Popa, D (Popa, Daian) [5] ; Motofelea, N (Motofelea, Nadica) [6] ; Pirvu, CA (Pirvu, Catalin Alexandru) [7]</t>
  </si>
  <si>
    <t>https://www.mdpi.com/2076-3417/14/15/6565</t>
  </si>
  <si>
    <t>Saceleanu, VM (Saceleanu, Vicentiu-Mircea) [1] , [2] ; Covache-Busuioc, RA (Covache-Busuioc, Razvan-Adrian) [3] ; Glavan, LA (Glavan, Luca-Andrei) [3] ; Corlatescu, AD (Corlatescu, Antonio-Daniel) [3] ; Ciurea, AV (Ciurea, Alexandru Vlad) [3] , [4] , [5]</t>
  </si>
  <si>
    <t>Perspectives and Implications of Coanda Effect in Aneurysms</t>
  </si>
  <si>
    <t>Advancements in Brain Aneurysm Management: Integrating Neuroanatomy, Physiopathology, and Neurosurgical Techniques
By
Tataranu, LG (Tataranu, Ligia Gabriela) [1] , [2] ; Munteanu, O (Munteanu, Octavian) [3] , [4] ; Kamel, A (Kamel, Amira) [2] ; Gheorghita, KL (Gheorghita, Karina Lidia) ; Rizea, RE (Rizea, Radu Eugen) [1] , [2]</t>
  </si>
  <si>
    <t>https://www.mdpi.com/1648-9144/60/11/1820</t>
  </si>
  <si>
    <t>Coanda Effect Displayed in a Giant Intracranial Aneurysm
By
Toader, C (Toader, Corneliu) [1] , [2] ; Radoi, PM (Radoi, Petrinel Mugurel) [1] , [2] ; Aljboor, GSR (Aljboor, Ghaith Saleh R.) [1] ; Glavan, LA (Glavan, Luca-Andrei) [1] ; Covache-Busuioc, RA (Covache-Busuioc, Razvan-Adrian) [1] ; Ilie, MM (Ilie, Milena-Monica) [1] ; Ciurea, AV (Ciurea, Alexandru Vlad) [1] , [3]</t>
  </si>
  <si>
    <t>https://www.mdpi.com/2076-3425/14/9/897</t>
  </si>
  <si>
    <t>Saceleanu, V (Saceleanu, Vicentiu) [1] ; Paz, R (Paz, Ruben) [2] ; García, J (Garcia, Joshua) [2] ; Rivero, Y (Rivero, Yamilet) [2] ; Cîndea, CN (Cindea, Cosmin-Nicodim) [1] ; Cacciotti, I (Cacciotti, Ilaria) [3] ; Monzón, M (Monzon, Mario) [2]</t>
  </si>
  <si>
    <t>Production of Synthetic Models for Neuro-Oncology Training by Additive Manufacturing</t>
  </si>
  <si>
    <t>Methodological development of personalized orthopedic splints through low-cost additive manufacturing
By
Bordón-Pérez, P (Bordon-Perez, Pablo) [1] ; Cuadrado-Hernández, A (Cuadrado-Hernandez, Alberto) [1] ; Paz-Hernández, R (Paz-Hernandez, Ruben) [1] ; Navarro-González, A (Navarro-Gonzalez, Alvaro) [1] ; Monzón-Verona, M (Monzon-Verona, Mario) [1] ; Rivero-López, Y (Rivero-Lopez, Yamilet) [1] ; García-Montagut, J (Garcia-Montagut, Joshua) [1] ; Yánez-Santana, A (Yanez-Santana, Alejandro) [1] ; Ruiz-Alzola, J (Ruiz-Alzola, Juan) [2]</t>
  </si>
  <si>
    <t>https://accedacris.ulpgc.es/handle/10553/128254</t>
  </si>
  <si>
    <t>Ciurea, AV (Ciurea, Alexandru-Vlad) [1] ; Mohan, A (Mohan, Aurel) [2] ; Voicu, A (Voicu, Andrei) [3] ; Saceleanu, V (Saceleanu, Vicentiu) [4] ; Moreanu, MS (Moreanu, Mihai-Stelian) [1] ; Ples, H (Ples, Horia) [5]</t>
  </si>
  <si>
    <t>Characteristics and Surgical Outcomes of Pediatric Intracranial Aneurysms in Romania</t>
  </si>
  <si>
    <t>Pediatric Intracranial Aneurysms: Experience from a Singapore Children's Hospital
By
Chua, FHZ (Chua, Felicia H. Z.) [1] ; Cheong, TM (Cheong, Tien Meng) [1] ; Kirollos, RW (Kirollos, Ramez W.) [1] ; Ng, LP (Ng, Lee Ping) [2] ; Seow, WT (Seow, Wan Tew) [1] , [2] , [3] ; Low, SYY (Low, Sharon Y. Y.) [1] , [2] , [3] , [4]</t>
  </si>
  <si>
    <t>https://www.mdpi.com/2673-4095/5/2/36</t>
  </si>
  <si>
    <t>Saceleanu, MV (Saceleanu, Mircea Vicentiu) [1] , [2] ; Marinescu, AA (Marinescu, Andrei Alexandru) [3] ; Mohan, AG (Mohan, Aurel George) [4] , [5] ; Popescu, M (Popescu, Mihai) [6] , [7] ; Ciurea, AV (Ciurea, Alexandru Vlad) [3] , [8]</t>
  </si>
  <si>
    <t>Remember the Romanian pioneers: Alexandru Obregia (1860-1937) - first in vivo suboccipital puncture</t>
  </si>
  <si>
    <t>Cisternal puncture and cervical puncture: current uses and historical review
By
Martínez-Arellano, P (Martinez-Arellano, Pablo) [1] ; Balderrama-Bañares, JL (Balderrama-Banares, Jorge L.) [1] ; Gutiérrez-Romero, A (Gutierrez-Romero, Alonso) [1] ; López-Mena, D (Lopez-Mena, Diego) [1]</t>
  </si>
  <si>
    <t>https://www.revmexneurociencia.com/frame_eng.php?id=269</t>
  </si>
  <si>
    <t>Marginean CM (UMF Craiova), Cioboata R(UMF Craiova), Olteanu M(UMF Craiova), Vasile CM(UMF Craiova), Popescu M(UMF Craiova), Popescu AIS(UMF Craiova), Bondari S(UMF Craiova), Pirscoveanu D(UMF Craiova), Marginean IC(UMF Craiova), Iacob GA(UMF Craiova), Popescu MD(UMF Craiova), Stanciu M (ULBS), Mitrut P(UMF Craiova).</t>
  </si>
  <si>
    <t>The Importance of Accurate Early Diagnosis and Eradication in Helicobacter pylori Infection: Pictorial Summary Review in Children and Adults. Antibiotics 2023, 12,60. DOI10.3390/antibiotics12010060</t>
  </si>
  <si>
    <t>Maria Pina Dore, Gianfranco Meloni, Ica Bassu, Giovanni Mario Pes. Helicobacter pylori Infection Does Not Protect Against Allergic Diseases: Evidence From a Pediatric Cohort From Northern Sardinia, Italy.HELICOBACTER JOURNAL.</t>
  </si>
  <si>
    <t>https://1510qzg7z-y-https-www-webofscience-com.z.e-nformation.ro/wos/woscc/full-record/WOS:001258523400001</t>
  </si>
  <si>
    <t>WOS     Q1 -GASTROENTEROLOGY &amp; HEPATOLOGY
in SCIE edition</t>
  </si>
  <si>
    <t>Larissa Spósito, Diana Fonseca, Suzana Gonçalves Carvalho, Rafael Miguel Sábio, Gabriel Davi Marena, Taís Maria Bauab, Andréia Bagliotti Meneguin, Paula Parreira, M. Cristina L. Martins, Marlus Chorilli. Engineering resveratrol-loaded chitosan nanoparticles for potential use against Helicobacter pylori infection,
European Journal of Pharmaceutics and Biopharmaceutics,
Volume 199,
2024,
114280,
ISSN 0939-6411,
https://doi.org/10.1016/j.ejpb.2024.114280.
(https://www.sciencedirect.com/science/article/pii/S0939641124001061)</t>
  </si>
  <si>
    <t>https://www.sciencedirect.com/science/article/pii/S0939641124001061</t>
  </si>
  <si>
    <t>Q1    PHARMACOLOGY &amp; PHARMACY
in SCIE edition</t>
  </si>
  <si>
    <t>Bu, L., Tan, C., Zhang, B., Hu, J., Zhang, X., Han, X., Tian, H., Ma, X. Effects of Desmodium caudatum  on Gastrointestinal Hormones and Intestinal Flora in Rats with Gastritis. J. Vis. Exp. (205), e65744, doi:10.3791/65744 (2024).</t>
  </si>
  <si>
    <t>https://app.jove.com/t/65744/effects-desmodium-caudatum-on-gastrointestinal-hormones-intestinal</t>
  </si>
  <si>
    <t>Q3    MULTIDISCIPLINARY SCIENCES
in SCIE edition</t>
  </si>
  <si>
    <t>Popescu M (UMF Craiova), Popescu IAS (UMF Craiova), Stanciu M (ULBS), Cazacu SM (UMF Craiova), Ianoși NG (UMF Craiova), Comănescu MV (UMF Craiova), Singer CE (UMF Craiova), Neagoe CD (UMF Craiova).</t>
  </si>
  <si>
    <t>Non-alcoholic fatty liver disease – clinical and histopathological aspects. Rom J Morphol Embryol, 2016, 57(4):1295–1302. https://rjme.ro/RJME/resources/files/57041612951302.pdf (IF=0,670) Q4 (DEVELOPMENTAL BIOLOGY SCIE)</t>
  </si>
  <si>
    <t>Lodge M, Dykes R, Kennedy A. Regulation of Fructose Metabolism in Nonalcoholic Fatty Liver Disease. Biomolecules. 2024; 14(7):845. https://doi.org/10.3390/biom14070845</t>
  </si>
  <si>
    <t>https://1510qzg7z-y-https-www-webofscience-com.z.e-nformation.ro/wos/woscc/full-record/WOS:001276525300001</t>
  </si>
  <si>
    <t>Q1     BIOCHEMISTRY &amp; MOLECULAR BIOLOGY
in SCIE edition</t>
  </si>
  <si>
    <t>Stanciu M (ULBS), Ristea RP (SCJUS), Popescu M (UMF Craiova), Vasile CM (Franta), Popa FL(ULBS).</t>
  </si>
  <si>
    <t>Thyroid Carcinoma Showing Thymus-like Differentiation (CASTLE): A Case Report. Life-Basel. 2022; 12(9):1314. DOI10.3390/life12091314, https://doi.org/10.3390/life12091314 (IF 3.253) Q1 (BIOLOGY in SCIE edition)</t>
  </si>
  <si>
    <t>Iulia Tapescu, Abigail Kohler, Neel R. Sangal, Jason A. Brant, Robert M. Brody, Timothy Chao, Ryan M. Carey. Thyroid Malignancies With Thymic Differentiation: Outcomes of Rare SETTLE and CASTLE Tumors.
HEAD AND NECK-JOURNAL FOR THE SCIENCES AND SPECIALTIES OF THE HEAD AND NECK. VOL 47(3),2025.DOI10.1002/hed.27969</t>
  </si>
  <si>
    <t>https://1510qzg7z-y-https-www-webofscience-com.z.e-nformation.ro/wos/woscc/full-record/WOS:001357265600001</t>
  </si>
  <si>
    <t>Q1    OTORHINOLARYNGOLOGY
in SCIE edition</t>
  </si>
  <si>
    <t>Popa FL(ULBS), Stanciu M (corresponding author) (ULBS), Banciu A (Germania), BerteanuM (UMFCD).</t>
  </si>
  <si>
    <t>Association between low bone mineral density, metabolic syndrome and sex steroids deficiency in men. Acta Endo (Buc), 2016, 12 (4), 418-422; DOI:10.4183/aeb.2016.418  https://www.ncbi.nlm.nih.gov/pmc/articles/PMC6535234/ (IF 0,250) Q4 (ENDOCRINOLOGY &amp; METABOLISM)</t>
  </si>
  <si>
    <t>Shi Y, Li S, Xie X, Feng Y. Association between Metabolic Syndrome and Musculoskeletal Status: A Cross-Sectional Study of NHANES. Int J Endocrinol. 2024 Sep 21;2024:7330133. doi: 10.1155/2024/7330133. PMID: 39345904; PMCID: PMC11438510.</t>
  </si>
  <si>
    <t>https://1510qzg7z-y-https-www-webofscience-com.z.e-nformation.ro/wos/woscc/full-record/WOS:001322780900001</t>
  </si>
  <si>
    <t>Q3    ENDOCRINOLOGY &amp; METABOLISM
in SCIE edition</t>
  </si>
  <si>
    <t>Gheorghe A-M (UMFCD), Trandafir A-I (UMFCD), Stanciu M(corresponding author) (ULBS), Popa FL(ULBS), Nistor C (UMFCD), Carsote M (UMFCD).</t>
  </si>
  <si>
    <t>Challenges of Pituitary Apoplexy in Pregnancy. Journal of Clinical Medicine. 2023; 12(10):3416. DOI10.3390/jcm12103416 https://doi.org/10.3390/jcm12103416 (IF 3,9) Q1 (MEDICINE, RESEARCH &amp; EXPERIMENTAL)</t>
  </si>
  <si>
    <t>Ahn D, Narlapati H, Leimbach R D (August 07, 2024) Severe Hyponatremia Secondary to Pituitary Macroadenoma With Internal Hemorrhage in the Postpartum Period: A Case Report. Cureus 16(8): e66414. doi:10.7759/cureus.66414</t>
  </si>
  <si>
    <t>https://1510qzg7z-y-https-www-webofscience-com.z.e-nformation.ro/wos/woscc/full-record/WOS:001288134800010</t>
  </si>
  <si>
    <t>Q3    MEDICINE, GENERAL &amp; INTERNAL
in ESCI edition</t>
  </si>
  <si>
    <t>Catherine D. Zhang, Adriana G. Ioachimescu,
Prolactinomas: Preconception and During Pregnancy,
Endocrinology and Metabolism Clinics of North America,
Volume 53, Issue 3,
2024,
Pages 409-419,
ISSN 0889-8529,
ISBN 9780443296321,
https://doi.org/10.1016/j.ecl.2024.05.004.
(https://www.sciencedirect.com/science/article/pii/S0889852924000343)</t>
  </si>
  <si>
    <t>https://1510qzg7z-y-https-www-webofscience-com.z.e-nformation.ro/wos/woscc/full-record/WOS:001284714900001</t>
  </si>
  <si>
    <t>Q1   ENDOCRINOLOGY &amp; METABOLISM
in SCIE edition</t>
  </si>
  <si>
    <t>Kajal, S., Ahmad, Y.E.S., Halawi, A. et al. Pituitary apoplexy: a systematic review of non-gestational risk factors. Pituitary 27, 320–334 (2024). https://doi.org/10.1007/s11102-024-01412-0</t>
  </si>
  <si>
    <t>https://1510qzg7z-y-https-www-webofscience-com.z.e-nformation.ro/wos/woscc/full-record/WOS:001256982800001</t>
  </si>
  <si>
    <t>Q2   ENDOCRINOLOGY &amp; METABOLISM
in SCIE edition</t>
  </si>
  <si>
    <t>Costachescu M , Sima OC, Gheorghe AM , Trandafir AI, Petrova, E. DIFFICULTIES IN DECISION MAKING WITH REGARD TO MENOPAUSAL OSTEOPOROSIS COMPLICATED WITH AN ELBOW FRACTURE. AGING CLINICAL AND EXPERIMENTAL RESEARCH. Volume36PageS488-S488Supplement1Meeting AbstractP1048. WOS:001363175503304</t>
  </si>
  <si>
    <t>https://1510qzg7z-y-https-www-webofscience-com.z.e-nformation.ro/wos/woscc/full-record/WOS:001363175503304</t>
  </si>
  <si>
    <t>Q2   GERIATRICS &amp; GERONTOLOGY
in SCIE edition</t>
  </si>
  <si>
    <t>Gheorghe A-M (UMFCD), Trandafir AI(UMFCD), Ionovici N(UMFCD), Carsote M(UMFCD), Nistor C(UMFCD), Popa FL(ULBS), Stanciu M (ULBS).</t>
  </si>
  <si>
    <t>Pituitary Apoplexy in Patients with Pituitary Neuroendocrine Tumors (PitNET). Biomedicines. 2023; 11(3):680. DOI10.3390/biomedicines11030680 https://doi.org/10.3390/biomedicines11030680 (IF 4.757) Q2 (MEDICINE, RESEARCH &amp; EXPERIMENTAL)</t>
  </si>
  <si>
    <t>Iglesias P. An Update on Advances in Hypopituitarism: Etiology, Diagnosis, and Current Management. Journal of Clinical Medicine. 2024; 13(20):6161. https://doi.org/10.3390/jcm13206161</t>
  </si>
  <si>
    <t>https://1510qzh8m-y-https-www-webofscience-com.z.e-nformation.ro/wos/woscc/full-record/WOS:001341411700001</t>
  </si>
  <si>
    <t>Q1   MEDICINE, GENERAL &amp; INTERNAL
in SCIE edition</t>
  </si>
  <si>
    <t>https://1510qzh8m-y-https-www-webofscience-com.z.e-nformation.ro/wos/woscc/full-record/WOS:001256982800001</t>
  </si>
  <si>
    <t>Q2  ENDOCRINOLOGY &amp; METABOLISM
in SCIE edition</t>
  </si>
  <si>
    <t>Garcia-Feijoo, P., Perez Lopez, C., Paredes, I. et al. Exploring risk factors of severe pituitary apoplexy: Insights from a multicenter study of 71 cases. Endocrine 86, 333–341 (2024). https://doi.org/10.1007/s12020-024-03918-w</t>
  </si>
  <si>
    <t>https://1510qzh8m-y-https-www-webofscience-com.z.e-nformation.ro/wos/woscc/full-record/WOS:001243274400003</t>
  </si>
  <si>
    <t>Adam H Balen, Jennifer Tamblyn, Karolina Skorupskaite, Malcolm G Munro, for the FIGO Committee on Menstrual Disorders and Related Health Impacts and Reproductive Medicine, Endocrinology and Infertility, A comprehensive review of the new FIGO classification of ovulatory disorders, Human Reproduction Update, Volume 30, Issue 3, May-June 2024, Pages 355–382, https://doi.org/10.1093/humupd/dmae003</t>
  </si>
  <si>
    <t>https://1510qzh8m-y-https-www-webofscience-com.z.e-nformation.ro/wos/woscc/full-record/WOS:001173811000001</t>
  </si>
  <si>
    <t>Q1   REPRODUCTIVE BIOLOGY
in SCIE edition</t>
  </si>
  <si>
    <t>Carsote M (UMFCD), Stanciu M (ULBS), Popa FL (ULBS), Sima OC(UMFCD), Caraban BM (UOConstanta), A Dumitrascu (UMFCD),Iliescu MG (UOConstanta), C Nistor(UMFCD).</t>
  </si>
  <si>
    <t>Domestic fall – related multiple osteoporotic vertebral fractures: considerations amid late COVID-19 pandemic (a case on point). Balneo and PRM Research Journal, 2023, 14(4): 637, pp 1-10, pag 10; DOI: 10.12680/balneo.2023.637; Print ISSN: 2734-844X Online ISSN: 2734-8458; https://bioclima.ro/Balneo637.pdf. (IF 0,7) Q4 Rehabilitation in ESCI</t>
  </si>
  <si>
    <t>Tache-Codreanu D-L, Bobocea L, David I, Burcea C-C, Sporea C. The Role of the Six-Minute Walk Test in the Functional Evaluation of the Efficacy of Rehabilitation Programs After COVID-19. Life. 2024; 14(11):1514. https://doi.org/10.3390/life14111514</t>
  </si>
  <si>
    <t>https://1510qzh8m-y-https-www-webofscience-com.z.e-nformation.ro/wos/woscc/full-record/WOS:001365606400001</t>
  </si>
  <si>
    <t>Q1 BIOLOGY
in SCIE edition</t>
  </si>
  <si>
    <t>Nistor C (UMFCD), Gavan CS (UMFCD), Birceanu A (UMFCD), Betianu C (UMFCD), Carsote M (UMFCD), Cucu AP (UMFCD), Stanciu M (ULBS), Popa FL (ULBS), Ciuche A (UMFCD), Ciobica ML (UMFCD).</t>
  </si>
  <si>
    <t>Primary Cardiac Intimal Sarcoma: Multi-Layered Strategy and Core Role of MDM2 Amplification/Co-Amplification and MDM2 Immunostaining. Diagnostics (Basel). 2024;14(9):919. (correspondence to Carsote M) doi:10.3390/diagnostics14090919. https://www.mdpi.com/2075-4418/14/9/919,</t>
  </si>
  <si>
    <t>Zhao C, Chen D, Wu K, Song Y, Rotzinger DC, Danesi TH, Shimamura J, Ye Q, Wang J. Intimal sarcoma of the aortic valve and ascending aorta: a case report. J Thorac Dis. 2024 Nov 30;16(11):8126-8132. doi: 10.21037/jtd-24-1550. Epub 2024 Nov 29. PMID: 39678836; PMCID: PMC11635269.</t>
  </si>
  <si>
    <t>https://1510qzh8m-y-https-www-webofscience-com.z.e-nformation.ro/wos/woscc/full-record/WOS:001384265400016</t>
  </si>
  <si>
    <t>Q3 RESPIRATORY SYSTEM
in SCIE edition</t>
  </si>
  <si>
    <t>Stanciu M (ULBS), Nistor C (UMFCD), Iliescu MG (UOConstanta), Ciobanu I (ELIAS), Popa FL (ULBS), Ciobica ML(UMFCD), Sima OC(UMFCD), Popa-Velea O(UMFCD), Carsote M(UMFCD).</t>
  </si>
  <si>
    <t>Physical exercice as part of the rehabilitation in primary osteoporosis: insights into the signal transduction bone formation pathways. Balneo and PRM Research Journal. 2024;15(2):693. (correspondence to Nistor C, Iliescu MG, Ciobanu I) doi:10.12680/balneo.2024.693 https://bioclima.ro/Balneo693.pdf  IF(2024) 0.7; Q4 (Rehabilitation in ESCI)</t>
  </si>
  <si>
    <t>Bancoș M.D., Dogaru G.B.,
Țîpcu A., Sălăgean A.S., Orășan O.H.,
Ciulei G., Milaciu M.V., Hirișcău E.I.,
Ciumărnean L.. - Physical Rehabilitation in Multiple Myeloma - A Retrospective Analysis and Future Perspectives
Balneo and PRM Research Journal
2024, 15(3): 730</t>
  </si>
  <si>
    <t>https://1510qzh8m-y-https-www-webofscience-com.z.e-nformation.ro/wos/woscc/full-record/WOS:001356759000009</t>
  </si>
  <si>
    <t>Q4  REHABILITATION
in ESCI edition</t>
  </si>
  <si>
    <t>Trandafir A-I (UMFCD), Stanciu M (corresponding author) (UMFCD), Albu SE (UMFCD), Stoian VR (UMFCD), Ciofu I (UMFCD), Persu C (UMFCD), Nistor C (UMFCD), Carsote M (UMFCD).</t>
  </si>
  <si>
    <t>Management of Adrenal Cortical Adenomas: Assessment of Bone Status in Patients with (Non-Functioning) Adrenal Incidentalomas. Journal of Clinical Medicine. 2023; 12(13):4244. DOI10.3390/jcm12134244. https://doi.org/10.3390/jcm12134244  (IF 3.9) Q1 (MEDICINE, RESEARCH &amp; EXPERIMENTAL)</t>
  </si>
  <si>
    <t>Jabczyk M, Nowak J, Mielcarska S, Hudzik B, Wołkowska-Pokrywa K, Świętochowska E, Zubelewicz-Szkodzińska B. Evaluation of Cardiometabolic Risk in Patients with Non-Functioning Adrenal Adenomas Using the Systematic Coronary Risk Evaluation 2 (SCORE2) and the Systematic Coronary Risk Evaluation 2-Older Persons (SCORE2-OP) Algorithms. Med Sci Monit. 2024 Nov 27;30:e945899. doi: 10.12659/MSM.945899. PMID: 39600070; PMCID: PMC11610524.</t>
  </si>
  <si>
    <t>https://1510qzh8m-y-https-www-webofscience-com.z.e-nformation.ro/wos/woscc/full-record/WOS:001365837200001</t>
  </si>
  <si>
    <t>Q3   MEDICINE, RESEARCH &amp; EXPERIMENTAL
in SCIE edition</t>
  </si>
  <si>
    <t>Carsote M (UMFCD), Ciobica M(UMFCD)L, Sima OC(UMFCD), Ciuche A(UMFCD), Popa-Velea O(UMFCD), Stanciu M (ULBS), Popa FL (ULBS), Nistor C(UMFCD).</t>
  </si>
  <si>
    <t>Personalized Management of Malignant and Non-Malignant Ectopic Mediastinal Thyroid: A Proposed 10-Item Algorithm Approach. Cancers (Basel). 2024;16(10):1868. (correspondence to Ciobica ML, Ciuche A) doi:10.3390/cancers16101868. https://www.ncbi.nlm.nih.gov/pmc/articles/PMC11120123/pdf/cancers-16-01868.pdf. PMID: 38791947. IF (2024) = 4.5; Q1 (Oncology) PubMed index.</t>
  </si>
  <si>
    <t>Mardassi A, Turki H, Alasaad R, Elborady MA. Ectopic Thyroid Nodule Hyperplasia: A Case Report. Am J Case Rep. 2024 Dec 12;25:e945867. doi: 10.12659/AJCR.945867. PMID: 39663658; PMCID: PMC11649031.</t>
  </si>
  <si>
    <t>https://1510qzh8m-y-https-www-webofscience-com.z.e-nformation.ro/wos/woscc/full-record/WOS:001377702600001</t>
  </si>
  <si>
    <t>Q3   MEDICINE, GENERAL &amp; INTERNAL
in ESCI edition</t>
  </si>
  <si>
    <t>Carsote M (UMFCD), Nistor C(UMFCD), Stanciu M (corresponding author (ULBS)), Popa FL(ULBS), Cipaian RC(ULBS), Popa-Velea O(UMFCD).</t>
  </si>
  <si>
    <t>Neuroendocrine Parathyroid Tumors: Quality of Life in Patients with Primary Hyperparathyroidism. Biomedicines. 2023; 11(7):2059. DOI10.3390/biomedicines11072059 https://doi.org/10.3390/biomedicines11072059  (IF 4.7) Q2 (MEDICINE, RESEARCH &amp; EXPERIMENTAL)</t>
  </si>
  <si>
    <t>https://1510qzhe1-y-https-www-webofscience-com.z.e-nformation.ro/wos/woscc/full-record/WOS:001386102300013</t>
  </si>
  <si>
    <t>Q3 AUDIOLOGY &amp; SPEECH-LANGUAGE PATHOLOGY
in SCIE edition</t>
  </si>
  <si>
    <t>Wang TS. Primary Hyperparathyroidism and the PAS Score. Am J Surg. 2024 Mar;229:196-197. doi: 10.1016/j.amjsurg.2023.11.006. Epub 2023 Nov 11. PMID: 37977977.</t>
  </si>
  <si>
    <t>https://1510qzhe1-y-https-www-webofscience-com.z.e-nformation.ro/wos/woscc/full-record/WOS:001194058400001                                                                                     https://1510azhex-y-https-www-sciencedirect-com.z.e-nformation.ro/science/article/pii/S0002961023005901?via%3Dihub</t>
  </si>
  <si>
    <t>Q1    SURGERY
in SCIE edition</t>
  </si>
  <si>
    <t>Carsote M (UMFCD), Nistor C-E(UMFCD), Popa FL (ULBS), Stanciu M (ULBS).</t>
  </si>
  <si>
    <t>Horner’s Syndrome and Lymphocele Following Thyroid Surgery. Journal of Clinical Medicine. 2023; 12(2):474. https://doi.org/10.3390/jcm12020474</t>
  </si>
  <si>
    <t>Zhou, Jing MDa; Li, Daxue MDa; Xiao, Qian MDa; Zhuang, Yuchen MMa; Yang, Ting MDa; Xue, Song MMb; Gao, Han MMa; Su, Xinliang PhDc,*. Bilateral chylothorax following papillary thyroid carcinoma with cervical lymph node dissection: Case report and comprehensive review of the literature. Medicine 103(45):p e40371, November 08, 2024. | DOI: 10.1097/MD.0000000000040371</t>
  </si>
  <si>
    <t>https://1510qzxp2-y-https-www-webofscience-com.z.e-nformation.ro/wos/woscc/full-record/WOS:001352625300005</t>
  </si>
  <si>
    <t>WOS-Q2-MEDICINE, GENERAL &amp; INTERNAL
in SCIE edition</t>
  </si>
  <si>
    <t>Popa FL (ULBS), Stanciu M (corresponding author) (ULBS), Banciu A (Germania), BerteanuM (UMFCD).</t>
  </si>
  <si>
    <t>https://1510qzhe1-y-https-www-webofscience-com.z.e-nformation.ro/wos/woscc/full-record/WOS:001322780900001</t>
  </si>
  <si>
    <t>Q3  ENDOCRINOLOGY &amp; METABOLISM
in SCIE edition</t>
  </si>
  <si>
    <t>Bocea, BA (Bocea, Bogdan-Axente) [1] , [2] ; Roman, MD (Roman, Mihai-Dan) [1] , [2] ; Ion, NCI (Ion, Nicolas Catalin Ionut) [1] , [2] ; Fleaca, SR (Fleaca, Sorin Radu) [1] , [2] ; Mohor, CI (Mohor, Cosmin-Ioan) [1] , [2] ; Popa, DA (Popa, Darius Alexandru) [2] ; Mihaila, RG (Mihaila, Romeo-Gabriel) [1] , [2]</t>
  </si>
  <si>
    <t>Bocea, BA (Bocea, Bogdan-Axente) [1] , [2] ; Roman, MD (Roman, Mihai-Dan) [1] , [2] ; Ion, NCI (Ion, Nicolas Catalin Ionut) [1] , [2] ; Fleaca, SR (Fleaca, Sorin Radu) [1] , [2] ; Mohor, CI (Mohor, Cosmin-Ioan) [1] , [2] ; Popa, DA (Popa, Darius Alexandru) [2] ; Mihaila, RG (Mihaila, Romeo-Gabriel) [1] , [2]Diagnostic Values of Serum Inflammatory Biomarkers after Hip and Knee Arthroplasty in Patients with Periprosthetic Joint Infection, 
HEALTHCARE12(15)</t>
  </si>
  <si>
    <t>Oliveira, GE (Oliveira, Gabriela Ezequiel) [1] ; Barbirato, DD (Barbirato, Davi da Silva) [2] ; de Menezes, BS (de Menezes, Bruna Silva) [3] ; Fuly, MS (Fuly, Milenna Silva) [3] ; Pelegrine, HCL (Ledo Pelegrine, Henrique Cassebe) [1] ; Bonilha, DC (Bonilha, Debora Caliendo) [1] ; de Alencar, JGP (Pereira de Alencar, Julia Gabrielle) [1] ; Theodoro, LH (Theodoro, Leticia Helena) [1] ; de Molon, RS (de Molon, Rafael Scaf) [1]</t>
  </si>
  <si>
    <t>Oliveira, GE (Oliveira, Gabriela Ezequiel) [1] ; Barbirato, DD (Barbirato, Davi da Silva) [2] ; de Menezes, BS (de Menezes, Bruna Silva) [3] ; Fuly, MS (Fuly, Milenna Silva) [3] ; Pelegrine, HCL (Ledo Pelegrine, Henrique Cassebe) [1] ; Bonilha, DC (Bonilha, Debora Caliendo) [1] ; de Alencar, JGP (Pereira de Alencar, Julia Gabrielle) [1] ; Theodoro, LH (Theodoro, Leticia Helena) [1] ; de Molon, RS (de Molon, Rafael Scaf) [1]Exploring the Impact of Biological Agents on Protecting Against Experimental Periodontitis: A Systematic Review of Animal-Based StudiesBIOMED RESEARCH INTERNATIONAL</t>
  </si>
  <si>
    <t>https://1511hx00g-y-https-onlinelibrary-wiley-com.z.e-nformation.ro/doi/10.1155/bmri/1716735</t>
  </si>
  <si>
    <t>Bordean ME (Universitatea de Științe agricole și Medicină veterinară Cluj Napoca), Ungur RA (UMF Cluj Napoca), Toc DA (UMF Cluj Napoca), Borda IM (UMF Cluj Napoca), Martis GS (Universitatea de Științe agricole și Medicină veterinară Cluj Napoca), Pop CR (Universitatea de Științe agricole și Medicină veterinară Cluj Napoca), Filip M (Universitatea Babeș-Bolyai Cluj Napoca), Vlassa M (Universitatea Babeș-Bolyai Cluj Napoca), Nasui BA (UMF Cluj Napoca) , Pop A (Universitatea de Științe agricole și Medicină veterinară Cluj Napoca), Cinteză D (UMF București), Popa FL (ULBS, SCJUS), Marian S (Universitatea Babeș-Bolyai Cluj Napoca), Szanto LG (Universitatea de Științe agricole și Medicină veterinară Cluj Napoca), Muste S (Universitatea de Științe agricole și Medicină veterinară Cluj Napoca)</t>
  </si>
  <si>
    <t>Antibacterial and Phytochemical Screening of Artemisia Species. ANTIOXIDANTS, Volume12, Issue3, DOI10.3390/antiox12030596</t>
  </si>
  <si>
    <t>Hicham Wahnou, Martin Ndayambaje, Zaynab Ouadghiri, Salma Benayad, Hicham Elattar, Oumaima Chgari, Abdallah Naya, Younes Zaid, Mounia Oudghiri. Artemisia herba-alba: antioxidant capacity and efficacy in preventing chronic arthritis in vivo. Inflammopharmacology 2024, 32:1855–1870
https://doi.org/10.1007/s10787-024-01463-6</t>
  </si>
  <si>
    <t>https://link.springer.com/article/10.1007/s10787-024-01463-6</t>
  </si>
  <si>
    <t>Bereket Zeleke, Zebene Mekonnen, Meskele Bireda, Melaku Yitbarek, Andamlak Dendir. Phytochemical screening and antimicrobial activity of Polygala sadebeckiana Gürke extracts on bacterial isolates from Wound samples of patients with “Shimetere”. Complementary Medicine and Therapies (2024) 24:72
https://doi.org/10.1186/s12906-024-04371-y</t>
  </si>
  <si>
    <t>https://bmccomplementmedtherapies.biomedcentral.com/articles/10.1186/s12906-024-04371-y</t>
  </si>
  <si>
    <t>Zeinab Rahmani, Merat Karimi, Iman Saffari, Hamed Mirzaei, Majid Nejati, Reza Sharafati Chaleshtori. Nanoemulsion and nanoencapsulation of a hydroethanolic extract of Nettle (Urtica dioica) and Wormwood (Artemisia absinthium): comparison of antibacterial and anticancer activity. Front. Chem. 2024, vol 12. https://doi.org/10.3389/fchem.2024.1266573</t>
  </si>
  <si>
    <t>https://www.frontiersin.org/articles/10.3389/fchem.2024.1266573/full</t>
  </si>
  <si>
    <t>Alibek Ydyrys, Gulzhan Zhamanbayeva, Nazgul Zhaparkulova, Arailym Aralbaeva, Gulnaz Askerbay, Zhanar Kenzheyeva, Gulmira Tussupbekova, Sayagul Syraiyl, Raushan Kaparbay, Maira Murzakhmetova. The Systematic Assessment of the Membrane-Stabilizing and Antioxidant Activities of Several Kazakhstani Plants in the Asteraceae Family. Plants 2024, 13(1), 96; https://doi.org/10.3390/plants13010096</t>
  </si>
  <si>
    <t>https://www.mdpi.com/2223-7747/13/1/96</t>
  </si>
  <si>
    <t>Chebbac K, Abchir O,  Chalkha M,  El Moussaoui A et all. Phytochemical analysis, antimicrobial and antioxidant activities of essential oils of the species Artemisia mesatlantica maire: in vitro and in silico approaches. CYTA-JOURNAL OF FOOD 2024, 22(1), DOI10.1080/19476337.2024.2388269, https://doi.org/10.1080/19476337.2024.2388269</t>
  </si>
  <si>
    <t>https://1510q3og7-y-https-www-webofscience-com.z.e-nformation.ro/wos/woscc/full-record/WOS:001294493300001</t>
  </si>
  <si>
    <t>Tripathi AN, Sati SC, Kumar P,  Koranga, N. Phytochemical profiling, antioxidant and antimicrobial properties of Kumaun Himalayan Artemisia nilagirica (CB Clark) Pamp. NATURAL PRODUCT RESEARCH, 2024, DOI10.1080/14786419.2024.2448850</t>
  </si>
  <si>
    <t>https://1510q3og7-y-https-www-webofscience-com.z.e-nformation.ro/wos/woscc/full-record/WOS:001389798000001</t>
  </si>
  <si>
    <t>Tsamesidis I,  Papadimitriou-Tsantarliotou A,  Christodoulou A et all. Investigating the Cytotoxic Effects of Artemisia absinthium Extract on Oral Carcinoma Cell Line. Biomedicines 2024, 12(12), DOI10.3390/biomedicines12122674</t>
  </si>
  <si>
    <t>https://1510q3og7-y-https-www-webofscience-com.z.e-nformation.ro/wos/woscc/full-record/WOS:001386806200001</t>
  </si>
  <si>
    <t>Ellward GL, Binda ME,  Dzurny DI, Bucher MJ, Dees WR,  Czyz DM. A Screen of Traditional Chinese Medicinal Plant Extracts Reveals 17 Species with Antimicrobial Properties. Antibiotics Basel 2024, 13(12), DOI10.3390/antibiotics13121220, https://doi.org/10.3390/antibiotics13121220</t>
  </si>
  <si>
    <t>https://1510q3og7-y-https-www-webofscience-com.z.e-nformation.ro/wos/woscc/full-record/WOS:001384145500001</t>
  </si>
  <si>
    <t>AN Alsaleh, Ibrahim M. Aziz, IM Aziz, RM Aljowaie, RM. Alshalan, NA Alkubaisi, MAM Aboul-Soud. In Vitro Evaluation, Chemical Profiling, and In Silico ADMET Prediction of the Pharmacological Activities of Artemisia absinthium Root Extract. Pharmaceuticals 2024, 17(12), 1646; https://doi.org/10.3390/ph17121646</t>
  </si>
  <si>
    <t>https://www.mdpi.com/1424-8247/17/12/1646</t>
  </si>
  <si>
    <t>Panpan Zhang, Haoyu Wang, Xinyu Xu, Yunshu Ye, Yuhong Zhang. Correlation analysis between phytochemical composition and biological activities of Artemisia scoparia. Food Bioscience, Volume 62, December 2024, 105342, https://doi.org/10.1016/j.fbio.2024.105342</t>
  </si>
  <si>
    <t>https://1510a3qhg-y-https-www-sciencedirect-com.z.e-nformation.ro/science/article/pii/S2212429224017735?via%3Dihub</t>
  </si>
  <si>
    <t>Leresche Even Doneilly Oyaba Yinda , R Onanga, Cédric Sima Obiang, H Begouabe, EF Akomo-Okoue, J Obame-Nkoghe, R Mitola, Joseph-Privat Ondo, Guy-Roger Ndong Atome, Louis-Clément Obame Engonga, Ibrahim, Joanna M. Setchell, Sylvain Godreuil. Antibacterial and antioxidant activities of plants consumed by western lowland gorilla (Gorilla gorilla gorilla) in Gabon. PLOS ONE, September 11, 2024, 19(9), https://doi.org/10.1371/journal.pone.0306957</t>
  </si>
  <si>
    <t>https://journals.plos.org/plosone/article?id=10.1371/journal.pone.0306957</t>
  </si>
  <si>
    <t>Abdullah Mashraqi, Mohamed Al Abboud, Khatib Sayeed Ismail, Yosra Modafer, Mukul Sharma, Ahmed Eesa El-Shabasy. Comparative Phytochemical Study ofSome Species ofArtemisiain the Middle East: A Focus on Antimicrobial Activities and GC-MS Analysis in A. absinthium L. Jazan, KSA and A. herba-albaAsso Sinai, EGY. JOURNAL OF MEDICINAL PLANTS AND BY-PRODUCTS-JMPB, 2024, 13 (3) , pp.479-503,  10.22034/jmpb.2024.365032.1662</t>
  </si>
  <si>
    <t>https://jmpb.areeo.ac.ir/article_131137.html</t>
  </si>
  <si>
    <t>Joel H. Elizondo-Luevano, Ramiro Quintanilla-Licea, Sandra L. Castillo-Hernández, Eduardo Sánchez-García, Minerva Bautista-Villarreal, Georgia M. González-Meza, Marcela A. Gloria-Garza, Osvelia E. Rodríguez-Luis, Maciej Ireneusz Kluz, Miroslava Kačániová. In Vitro Evaluation of Anti-Hemolytic and Cytotoxic Effects of Traditional Mexican Medicinal Plant Extracts on Human Erythrocytes and Cell Cultures. LIFE-BASEL, sept 2024, 14 (9), 1176; https://doi.org/10.3390/life14091176</t>
  </si>
  <si>
    <t>https://www.mdpi.com/2075-1729/14/9/1176</t>
  </si>
  <si>
    <t>Josselin Carolina Corzo-Gómez, Josselin Carolina Corzo-Gómez, Josué Vidal Espinosa-Juárez, Jose Carlos Ovando-Zambrano, Alfredo Briones-Aranda, Abumalé Cruz-Salomón, Héctor Armando Esquinca-Avilés. A Review of Botanical Extracts with Repellent and Insecticidal Activity and Their Suitability for Managing Mosquito-Borne Disease Risk in Mexico. Pathogens 2024, 13(9), 737; https://doi.org/10.3390/pathogens13090737</t>
  </si>
  <si>
    <t>https://www.mdpi.com/2076-0817/13/9/737</t>
  </si>
  <si>
    <t>Huili Pang, Huili Pang, Pilong Zhou, Zishan Yue, Zhenyu Wang, Guangyong Qin, Yanping Wang, Zhongfang Tan, Yimin Cai. Fermentation Characteristics, Chemical Composition, and Aerobic Stability in Whole Crop Corn Silage Treated with Lactic Acid Bacteria or Artemisia argyi. Agriculture 2024, 14(7), 1015; https://doi.org/10.3390/agriculture14071015</t>
  </si>
  <si>
    <t>https://www.mdpi.com/2077-0472/14/7/1015</t>
  </si>
  <si>
    <t>Yi Huang, Ying Li, Kai-Bo Chen, Hang Zhang. Enhanced bactericidal performance of textiles through compound antimicrobial agents. Biointerphases 19(3), 031003, 2024, https://doi.org/10.1116/6.0003710</t>
  </si>
  <si>
    <t>https://pubs.aip.org/avs/bip/article-abstract/19/3/031003/3299978/Enhanced-bactericidal-performance-of-textiles?redirectedFrom=fulltext</t>
  </si>
  <si>
    <t>Zohorul Islam, Gonçalo I. Caldeira, Manuela Caniça, Nurul Islam, Olga Silva. Vitex Genus as a Source of Antimicrobial Agents. Plants 2024, 13(3), 401; https://doi.org/10.3390/plants13030401</t>
  </si>
  <si>
    <t>https://www.mdpi.com/2223-7747/13/3/401</t>
  </si>
  <si>
    <t>Bereket Zeleke, Zebene Mekonnen, Meskele Bireda, Melaku Yitbarek, Andamlak Dendir. Phytochemical screening and antimicrobial activity of Polygala sadebeckiana Gürke extracts on bacterial isolates from Wound samples of patients with "Shimetere". BMC Complementary Medicine and Therapies volume 24, Article number: 72 (2024)</t>
  </si>
  <si>
    <t>Zeinab Rahmani, Merat Karimi, Iman Saffari, Hamed Mirzaei, Majid Nejati, Reza Sharafati Chaleshtori. Nanoemulsion and nanoencapsulation of a hydroethanolic extract of Nettle (Urtica dioica) and Wormwood (Artemisia absinthium): comparison of antibacterial and anticancer activity. Front. Chem., 2024, Volume 12, https://doi.org/10.3389/fchem.2024.1266573</t>
  </si>
  <si>
    <t>https://www.frontiersin.org/journals/chemistry/articles/10.3389/fchem.2024.1266573/full</t>
  </si>
  <si>
    <t>V. V. Zazharskyi, V. V. Brygadyrenko, N. M. Zazharska, I. V. Borovik, O. O. Boyko, O. М. Kulishenko, P. О. Davydenko. Antibacterial and nematicidal activities of extracts from plants of the Asteraceae family. REGULATORY MECHANISMS IN BIOSYSTEMS 2024, 15 (3) , pp.587-593, DOI: https://doi.org/10.15421/022482</t>
  </si>
  <si>
    <t>https://medicine.dp.ua/index.php/med/article/view/1031</t>
  </si>
  <si>
    <t>AB Uzun (Universitatea Ovidius Constanța), MG Iliescu (Universitatea Ovidius Constanța), LE Stanciu (Universitatea Ovidius Constanța), EV Ionescu (Universitatea Ovidius Constanța), RA Ungur (UMF Cluj Napoca), VM Ciortea (UMF Cluj Napoca), L Irsay (UMF Cluj Napoca), I Motoașcă (Spitalul de Recuperare Cluj Napoca), MN Popescu (UMFCD Buc), FL Popa (ULBS), L Pazara (Universitatea Ovidius Constanța), DE Tofolean (Universitatea Ovidius Constanța)</t>
  </si>
  <si>
    <t>Effectiveness of Intermittent Hypoxia–Hyperoxia Therapy in Different Pathologies with Possible Metabolic Implications. METABOLITES 2023, 13 (2), DOI10.3390/metabo13020181</t>
  </si>
  <si>
    <t>Mallet Robert T, Burtscher Johannes, Gatterer Hannes, Glazachev Oleg, Millet Grégoire P, Burtscher Martin. Hyperoxia-enhanced intermittent hypoxia conditioning: mechanisms and potential benefits. Medical Gas Research 14(3):p 127-129, September 2024. | DOI: 10.4103/mgr.MEDGASRES-D-23-00046</t>
  </si>
  <si>
    <t>https://journals.lww.com/mgar/fulltext/2024/14030/hyperoxia_enhanced_intermittent_hypoxia.7.aspx</t>
  </si>
  <si>
    <t>Nongnuch Singrang, Chutikorn Nopparat, Jiraporn Panmanee, Piyarat Govitrapong. Melatonin Inhibits Hypoxia-Induced Alzheimer’s Disease Pathogenesis by Regulating the Amyloidogenic Pathway in Human Neuroblastoma Cells. Int. J. Mol. Sci. 2024, 25(10), 5225; https://doi.org/10.3390/ijms25105225</t>
  </si>
  <si>
    <t>https://www.mdpi.com/1422-0067/25/10/5225</t>
  </si>
  <si>
    <t>Tatiana M. Alekseevaa, Maria P. Topuzovaa, Vladimir P. Kulikovb, Pavel D. Kovzelevc, Mark G. Kosenkodand Pavel P. Tregub. Hypercapnic hypoxia as a rehabilitation method for patients after ischemic stroke. NEUROLOGICAL RESEARCH 2024, https://doi.org/10.1080/01616412.2024.2343510</t>
  </si>
  <si>
    <t>https://151033q81-y-https-www-tandfonline-com.z.e-nformation.ro/doi/full/10.1080/01616412.2024.2343510#abstract</t>
  </si>
  <si>
    <t>Xueqiao Jiao; Moqi Liu; Rui Li; Jialu Li; Lu Wang; Guowei Niu; Liming Wang; Xunming Ji; Chunmei Lv; Xiuhai Guo. Helpful to Live Healthier? Intermittent Hypoxic/Ischemic Training Benefits Vascular Homeostasis and Lipid Metabolism with Activating SIRT1 Pathways in Overweight/Obese Individuals. Obes Facts (2024) 17 (2): 131–144. https://doi.org/10.1159/000536093</t>
  </si>
  <si>
    <t>https://karger.com/ofa/article/17/2/131/894004/Helpful-to-Live-Healthier-Intermittent-Hypoxic</t>
  </si>
  <si>
    <t>Richard Simon Machado, Khiany Mathias, Larissa Joaquim, Rafaella Willig de Quadros, Gislaine Tezza Rezin, Fabricia Petronilho. Hyperoxia and brain: the link between necessity and injury from a molecular perspective. Neurotoxicity Research (2024) 42:25. https://doi.org/10.1007/s12640-024-00702-6</t>
  </si>
  <si>
    <t>https://1510gmaj5-y-https-link-springer-com.z.e-nformation.ro/article/10.1007/s12640-024-00702-6</t>
  </si>
  <si>
    <t>XL Zhang, Bukhtiyarov Igor, Dudnik Elena, Rumyantseva Olga, Oleg Glazachev. Prevalence of occupational hypersensitivity pneumonitis:a systematic review and meta-analysis. INTERNATIONAL JOURNAL OF ENVIRONMENTAL HEALTH RESEARCH 2024, https://doi.org/10.1080/09603123.2024.2333021</t>
  </si>
  <si>
    <t>https://151033q9b-y-https-www-tandfonline-com.z.e-nformation.ro/doi/full/10.1080/09603123.2024.2333021</t>
  </si>
  <si>
    <t>Mădălina Gabriela Iliescu, Liliana-Elena Stanciu, Andreea-Bianca Uzun, Adelina-Elena Cristea, Irina Motoască, Laszlo Irsay, Dan Marcel Iliescu,Titus Vari, Alina Deniza Ciubean, Bogdan Marian Caraban, Nicolae Ciufu, Olgun Azis, Viorela Mihaela Ciortea. Assessment of Integrative Therapeutic Methods for Improving the Quality of Life and Functioning in Cancer Patients—A Systematic Review. J. Clin. Med. 2024, 13(5), 1190; https://doi.org/10.3390/jcm13051190</t>
  </si>
  <si>
    <t>https://www.mdpi.com/2077-0383/13/5/1190</t>
  </si>
  <si>
    <t>Karen Flores, Carlo Almeida, Karem Arriaza, Eduardo Pena, Samia El Alam, mTOR in the Development of Hypoxic Pulmonary Hypertension Associated with Cardiometabolic Risk Factors. Int. J. Mol. Sci. 2024, 25(20), 11023; https://doi.org/10.3390/ijms252011023</t>
  </si>
  <si>
    <t>https://www.mdpi.com/1422-0067/25/20/11023</t>
  </si>
  <si>
    <t>Zhang Xinliang, Eugeny E. Achkasov, Leonid K. Gavrikov, Li Yuchen, Chen Zhang, Elena N. Dudnik, Olga Rumyantseva, Narasimha M. Beeraka, Oleg S. Glazachev. Assessing the importance and safety of hypoxia conditioning for patients with occupational pulmonary diseases: A recent clinical perspective. Biomedicine &amp; Pharmacotherapy, Volume 178, September 2024, 117275, https://doi.org/10.1016/j.biopha.2024.117275</t>
  </si>
  <si>
    <t>https://1510a3rp0-y-https-www-sciencedirect-com.z.e-nformation.ro/science/article/pii/S0753332224011594?via%3Dihub</t>
  </si>
  <si>
    <t>Kumawat, M; Pal, N; (...); Kumar, M. Investigating the presence of dioxins in drinking water: implications for public health.INTERNATIONAL JOURNAL OF ENVIRONMENTAL HEALTH RESEARCH 34 (11) , pp.3735-3748, https://doi.org/10.1080/09603123.2024.2322559</t>
  </si>
  <si>
    <t>https://151033roz-y-https-www-tandfonline-com.z.e-nformation.ro/doi/full/10.1080/09603123.2024.2322559</t>
  </si>
  <si>
    <t>MG. Iliescu (Universitatea Ovidius Constanta), EV. Ionescu (Universitatea Ovidius Constanța), I. TICA (Universitatea Ovidius Constanța), MD Prazaru (Cty Emergency Teaching Hosp Constanta), FL. Popa (ULBS), MN Popescu (UMFCD Buc), M. Berteanu (UMFCD Buc), L. Irsay (UMF Cluj Napoaca), VM Ciortea (UMF Cluj Napoca), F. Voinea (Universitatea Ovidius Constanta), B. Obada (Universitatea Ovidius Constanta), L. Petcu (Universitatea Ovidius Constanta), AI. Suceveanu (Universitatea Ovidius Constanta).</t>
  </si>
  <si>
    <t>The role of natural biotherapeutic factors in pain and functional management of knee osteoarthritis. Farmacia, 2022, 70, 1, pp 65-69, pag 5. https://doi.org/10.31925/farmacia.2022.1.10.</t>
  </si>
  <si>
    <t>Bogdan Obada, Vlad Georgeanu, Madalina Iliescu, Andrei Popescu, Lucian Petcu, Dan Ovidiu Costea. Clinical outcomes of total hip arthroplasty after femoral neck fractures vs. osteoarthritis at one year follow up-A comparative, retrospective study. INTERNATIONAL ORTHOPAEDICS 2024, 48 (9) , pp.2301-2310</t>
  </si>
  <si>
    <t>https://1510g3t0a-y-https-link-springer-com.z.e-nformation.ro/article/10.1007/s00264-024-06242-0</t>
  </si>
  <si>
    <t>Amalia Vancea, Madalina Iliescu, Kamer-Ainur Aivaz, Marius N. Popescu, Cristina Beiu, Luiza Spiru. Improving Functional Capacities and Well-Being in Older Adults: Strategies in Physical Medicine and Rehabilitation. CUREUS JOURNAL OF MEDICAL SCIENCE 2024, 16 (8), DOI: 10.7759/cureus.66254</t>
  </si>
  <si>
    <t>https://www.cureus.com/articles/269643-improving-functional-capacities-and-well-being-in-older-adults-strategies-in-physical-medicine-and-rehabilitation#!/</t>
  </si>
  <si>
    <t>L. Irsay (UMF Cluj Napoca), RA Ungur (UMF Cluj Napoca), IM Borda (UMF Cluj Napoca), I. Tica (Universitatrea Ovidius Constanța), MG. Iliescu (Universitatea Ovidius Constanța), AD. Ciubean, T. Popa (Clin Rehabil Hosp Cluj Napoca), D Cinteză (UMFCD Buc), FL Popa (ULBS), CI Bondor (UMF Cluj Napoca), VM Ciortea (UMF Cluj Napoca).</t>
  </si>
  <si>
    <t>Safety of Electrotherapy Treatment in Patients with Knee Osteoarthritis and Cardiac Diseases. Life 2022 Nov; 12(11): 1690, pp 1-8, pag 8. ISSN 2075—1729;   Doi: 10.3390/life12111690; https://www.mdpi.com/2075-1729/12/11/1690.</t>
  </si>
  <si>
    <t>Mihaela Minea, Liliana Vlădăreanu, Alexandra-Elena Minea, Iulia-Tania Andronache,  Mădălina-Gabriela Iliescu. Correlations Between Imaging and Clinical, Functional and Biological Features in Knee Osteoarthritis. BALNEO AND PRM RESEARCH JOURNAL 2024, 15 (2), https://doi.org/ 10.12680/balneo.2024.699</t>
  </si>
  <si>
    <t>chrome-extension://efaidnbmnnnibpcajpcglclefindmkaj/https://bioclima.ro/Balneo699.pdf</t>
  </si>
  <si>
    <t>Bianca Georgescu, Doinița Oprea, Bogdan-Alexandru Georgescu, Cristina-Mădălina Lungu, Erdin Borgazi, Mădălina-Gabriela Iliescu. Update in exploring the connection and clinical implications between vitamin D and knee osteoarthritis. BALNEO AND PRM RESEARCH JOURNAL 2024, 15 (3),   https://doi.org/ 10.12680/balneo.2024.736</t>
  </si>
  <si>
    <t>chrome-extension://efaidnbmnnnibpcajpcglclefindmkaj/https://bioclima.ro/Balneo736.pdf</t>
  </si>
  <si>
    <t>Magdalena Dumitrescu, Adrian Paul Suceveanu, Madalina Gabriela Iliescu, Lucian Cristian Petcu, Alina Doina Nicoara, Felix Voinea, Andra Iulia Suceveanu. Eficacy of sulfurous water from Mangalia in Helicobacter Pylori infection: a clinical study. BALNEO AND PRM RESEARCH JOURNAL 2024, 15 (3),  https://doi.org/ 10.12680/balneo.2024.725</t>
  </si>
  <si>
    <t>chrome-extension://efaidnbmnnnibpcajpcglclefindmkaj/https://bioclima.ro/Balneo725.pdf</t>
  </si>
  <si>
    <t>Iliescu MG (Universitatea Ovidius Constanța), Lupu AA (Universitatea Ovidius Constanța), Tica I (Universitatea Ovidius Constanța), Ionescu EV (Universitatea Ovidius Constanța), Popa FL (ULBS), Tica VI (Universitatea Ovidius Constanța), Suceveanu AP (Universitatea Ovidius Constanța), Ticmeanu RE (Balneal &amp; Rehabil Sanat Techirghiol), Voinea F (Universitatea Ovidius Constanța).</t>
  </si>
  <si>
    <t>Influence of Techirghiol specific climate and peloidotherapy on the quality of life of patients with low back pain. Journal of Environmental Protection and Ecology, 2022, 23(4), pp: 1714–1723, pag 10. https://scibulcom.net/erticle/zjn2nZybn9er7mAgC3xz.</t>
  </si>
  <si>
    <t>Ciortea VM (UMF Cluj Napoca), Iliescu MG (Universitatea Ovidius Constanța), Blendea E (Clin Rehabil Hosp Cluj Napoca), Motoasca I (Clin Rehabil Hosp Cluj Napoca), Borda IM (UMF Cluj Napoca), Ciubean AD (UMF Cluj Napoca), Ungur RA (UMF Cluj Napoca), Pintea AL (ULBS), Popa FL (ULBS), Irsay L (UMF Cluj Napoca).</t>
  </si>
  <si>
    <t>Effects of low laser level therapy in rehabilitation of patients with COVID19 pneumonia. Balneo and PRM Research Journal 2021, 12(4): 458, pp 323–326, pag 4. DOI: 10.12680/balneo.2021.458.  https://bioclima.ro/Balneo458.pdf.</t>
  </si>
  <si>
    <t>Diana-Lidia Tache-Codreanu, Lucian Bobocea, Iuliana David, Claudia-Camelia Burcea, Corina Sporea. The Role of the Six-Minute Walk Test in the Functional Evaluation of the Efficacy of Rehabilitation Programs After COVID-19. LIFE-BASEL 2024, 14 (11), 1514; https://doi.org/10.3390/life14111514</t>
  </si>
  <si>
    <t>M Rotaru (ULBS), S Tăban (UMF Timișoara), M Ţăroi (Emergency Cty Hosp Sibiu), V Pătraşcu (UMF Craiova), FL Popa (ULBS).</t>
  </si>
  <si>
    <t>An immunocompetent young patient with tuberculosis of the penis: a challenging case. Rom J Morphol Embryol, 2015, 56(2), pp: 569–574, pag: 6. ISSN 1220-0522 (Print). https://rjme.ro/RJME/resources/files/560215569574.pdf.</t>
  </si>
  <si>
    <t>Sabine M. Hermans, Onno W. Akkerman, Graeme Meintjes, Martin P. Grobusch. Post-tuberculosis treatment paradoxical reactions. INFECTION 2024, 52 (5) , pp.2083-2095</t>
  </si>
  <si>
    <t>https://1510g3t4z-y-https-link-springer-com.z.e-nformation.ro/article/10.1007/s15010-024-02310-0</t>
  </si>
  <si>
    <t>FL Popa (ULBS), GM Iliescu (Universitatea Ovidius din Constanta), M Stanciu (ULBS), V Georgeanu (UMFCD)</t>
  </si>
  <si>
    <t>Rehabilitation in a case of severe osteoporosis with prevalent fractures in a patient known with multiple sclerosis and prolonged glucocorticoid therapy. BALNEO AND PRM RESEARCH JOURNAL, 2021, 12 (3) , pp.284-288, DOI10.12680/balneo.2021.451</t>
  </si>
  <si>
    <t>Tuba Maden, Hakan Polat, Emine Kılıçparlar Cengiz, Turhan Kahraman. Validity and reliability of the Six-Minute Pegboard Ring Test for assessing functional capacity and upper limb function in persons with multiple sclerosis. MULTIPLE SCLEROSIS AND RELATED DISORDERS 2024 90, https://doi.org/10.1016/j.msard.2024.105836</t>
  </si>
  <si>
    <t>https://1510a3rmo-y-https-www-sciencedirect-com.z.e-nformation.ro/science/article/pii/S2211034824004139?via%3Dihub</t>
  </si>
  <si>
    <t>BA Nasui (UMF Cluj Napoca), P Talaba (UMF Cluj Napoca) , GA Nasui (Faculty of Law, “Dimitrie Cantemir” University Cluj Napoca), DM Sirbu (UMF Cluj Napoca), IM Borda (UMF Cluj Napoca), AL Pop (UMF Bucuresti), VM Ciortea (UMF Cluj Napoca), L Irsay (UMF Cluj Napoca), AI Purcar-Popescu (Rehabilitation Clinical Hospital Cluj Napoca), D Cinteza (UMF Bucuresti), MG Iliescu (Universitatea Ovidius Constanta), FL Popa (ULBS, SCJUS), SM Suciu (UMF Cluj Napoca), RA Ungur (UMF Cluj Napoca).</t>
  </si>
  <si>
    <t>The Influence of Diet and Physical Activity on Oxidative Stress in Romanian Females with Osteoarthritis. NUTRIENTS 2022, Volume14, Issue19, DOI10.3390/nu14194159</t>
  </si>
  <si>
    <t>Dan Trofin, Bianca-Margareta Salmen, Teodor Salmen, Daniela Marilena Trofin, Delia Reurean-Pintilei. Advancing the Diagnosis of Diabetic Neuropathies: Electrodiagnostic and Skin Autofluorescence Methods. JOURNAL OF PERSONALIZED MEDICINE 2024, 14 (8), 884; https://doi.org/10.3390/jpm14080884</t>
  </si>
  <si>
    <t>https://www.mdpi.com/2075-4426/14/8/884</t>
  </si>
  <si>
    <t>Daniela Poenaru, Miruna Ioana Sandulescu, Claudia Gabriela Potcovaru, Delia Cinteza. High-Intensity Laser Therapy in Pain Management of Knee Osteoarthritis. BIOMEDICINES 2024, 12 (8): 1679; https://doi.org/10.3390/biomedicines12081679</t>
  </si>
  <si>
    <t>https://www.mdpi.com/2227-9059/12/8/1679</t>
  </si>
  <si>
    <t>Huangming Zhuang, Xunshan Ren, Yuelong Zhang, Huajie Li, Panghu Zhou. β-Hydroxybutyrate enhances chondrocyte mitophagy and reduces cartilage degeneration in osteoarthritis via the HCAR2/AMPK/PINK1/Parkin pathway. AGING CELL 2024, 23 (11),  https://doi.org/10.1111/acel.14294</t>
  </si>
  <si>
    <t>https://1511h3sw3-y-https-onlinelibrary-wiley-com.z.e-nformation.ro/doi/10.1111/acel.14294</t>
  </si>
  <si>
    <t>Lujia Tang, Jiatong Ding, Kangping Yang, Zhen Zong, Rui Wu, Hui Li. New insights into the mechanisms and therapeutic strategies of chondrocyte autophagy in osteoarthritis. JOURNAL OF MOLECULAR MEDICINE-JMM 2024, 102 (10) , pp.1229-1244</t>
  </si>
  <si>
    <t>https://1510g3svg-y-https-link-springer-com.z.e-nformation.ro/article/10.1007/s00109-024-02473-1</t>
  </si>
  <si>
    <t>Claudia-Gabriela Potcovaru, Teodor Salmen, Dragos, Bîgu, Miruna Ioana Săndulescu, Petruta
Violeta Filip, Laura Sorina Diaconu, Corina Pop, Ileana Ciobanu, Delia Cinteză, Mihai Berteanu. Assessing the Effectiveness of Rehabilitation Interventions through the World Health Organization Disability Assessment Schedule 2.0 on Disability—A Systematic Review. J. Clin. Med. 2024, 13(5), 1252; https://doi.org/10.3390/jcm13051252</t>
  </si>
  <si>
    <t>https://www.mdpi.com/2077-0383/13/5/1252</t>
  </si>
  <si>
    <t>Anca-Maria Borcea (UMF Cluj, ULB Sibiu), Ioana Ionuț (UMF Cluj), Ovidiu Crișan (UMF Cluj), Ovidiu Oniga (UMF Cluj)</t>
  </si>
  <si>
    <t>An Overview of the Synthesis and Antimicrobial, Antiprotozoal, and Antitumor Activity of Thiazole and Bisthiazole Derivatives</t>
  </si>
  <si>
    <t>Ocampo-Gallego, JS ; Pedroza-Escobar, D ; Caicedo-Ortega, AR ; Berumen-Murra, MT ; Novelo-Aguirre, AL ; de Sotelo-León, RD  ; Delgadillo-Guzmán, D. Human neutrophil elastase inhibitors: Classification, biological-synthetic sources and their relevance in related diseases. FUNDAMENTAL &amp; CLINICAL PHARMACOLOGY</t>
  </si>
  <si>
    <t>https://www.webofscience.com/wos/woscc/full-record/WOS:001052570800001</t>
  </si>
  <si>
    <t>Curcic, V; Olszewski, M; Maciejewska, N; Visnjevac, A ; Srdic-Rajic, T; Dobricic, V; García-Sosa, AT; Kokanov, SB; Araskov, JB; Silvestri, R; Schüle, R; Jung, MF; Nikolic, M ; Filipovic, NR. Quinoline-based thiazolyl-hydrazones target cancer cells through autophagy inhibition. ARCHIV DER PHARMAZIE</t>
  </si>
  <si>
    <t>https://www.webofscience.com/wos/woscc/full-record/WOS:001108118000001</t>
  </si>
  <si>
    <t>Yuan, CM; Zhang, T; Tian, J; Deng, TY; Xin, H; Liu, Y; Zhang, YF; Xue, W. A potential antifungal agent: Insight into the antifungal mechanism against Phomopsis sp. ARABIAN JOURNAL OF CHEMISTRY</t>
  </si>
  <si>
    <t>https://www.webofscience.com/wos/woscc/full-record/WOS:001171024900001</t>
  </si>
  <si>
    <t>Singh, KR; Santhosh, C; Sheela, K; Sadashiva, MP. Regioselective Synthesis of 2,4-and 2,5-Disubstituted 1,3-Thiazoles from 2-Oxo-2-(amino)ethanedithioates via Base-Catalyzed Cyclization. SYNTHESIS-STUTTGART</t>
  </si>
  <si>
    <t>https://www.webofscience.com/wos/woscc/full-record/WOS:001126790300001</t>
  </si>
  <si>
    <t>Carballo, RM; Peniche-Pavía, HA; Quijano-Quiñones, R; Cáceres-Castillo, D; Mirón-López, G; Graniel-Sabido, M; Reyes-Cuapio, A; Moo-Puc, RE; Valencia-Chan, L; Mena-Rejón, GJ. Synthesis, in vitro Antitrichomonal Activity, and Docking Study of N-[(4-substituted phenyl)-1,3-thiazol-2-yl]-4-substituted Benzenesulfonamides. JOURNAL OF THE MEXICAN CHEMICAL SOCIETY</t>
  </si>
  <si>
    <t>https://www.webofscience.com/wos/woscc/full-record/WOS:001137488600009</t>
  </si>
  <si>
    <t>Pinto, AF; Nunes, JS; Martins, JES; Leal, AC; Silva, CCVC; da Silva, AJFS; Olimpio, DSD; da Silva, ETN; Campos, TA; Leite, ACL. Thiazole, Isatin and Phthalimide Derivatives Tested in vivo against Cancer Models: A Literature Review of the Last Six Years. CURRENT MEDICINAL CHEMISTRY</t>
  </si>
  <si>
    <t>https://www.webofscience.com/wos/woscc/full-record/WOS:001223932700003</t>
  </si>
  <si>
    <t>Bhoye, MR; Shinde, A; Shaikh, ALN; Shisode, V; Chavan, A; Maliwal, D; Pissurlenkar, RRS; Mhaske, PC. New thiazolyl-isoxazole derivatives as potential anti-infective agents: design, synthesis, in vitro and in silico antimicrobial efficacy. JOURNAL OF BIOMOLECULAR STRUCTURE &amp; DYNAMICS</t>
  </si>
  <si>
    <t>https://www.webofscience.com/wos/woscc/full-record/WOS:001147336700001</t>
  </si>
  <si>
    <t>Doraghi, F; Karimian, S; Navid, H; Ghanbarlou, M; Larijani, B; Mahdavi, M. Recent progress in the application of amidines for the synthesis of N-heterocyclic compounds.MONATSHEFTE FUR CHEMIE</t>
  </si>
  <si>
    <t>https://www.webofscience.com/wos/woscc/full-record/WOS:001176048300002</t>
  </si>
  <si>
    <t>Metwally, HM; Younis, NM; Abdel-Latif, E; El-Rayyes, A. New thiazole, thiophene and 2-pyridone compounds incorporating dimethylaniline moiety: synthesis, cytotoxicity, ADME and molecular docking studies. BMC CHEMISTRY</t>
  </si>
  <si>
    <t>https://www.webofscience.com/wos/woscc/full-record/WOS:001183725200001</t>
  </si>
  <si>
    <t>Kavaliauskas, P; Acevedo, W; Garcia, A; Naing, E; Grybaite, B; Sapijanskaite-Banevic, B; Grigaleviciute, R; Petraitiene, R; Mickevicius, V; Petraitis, V. Exploring the potential of bis(thiazol-5-yl)phenylmethane derivatives as novel candidates against genetically defined multidrug-resistant Staphylococcus aureus. PLOS ONE</t>
  </si>
  <si>
    <t>https://www.webofscience.com/wos/woscc/full-record/WOS:001190821200012</t>
  </si>
  <si>
    <t>Sehlangia, S; Dogra, S; Mondal, P; Pradeep, CP. New 8-hydroxy quinoline-polycyclic aromatic hydrocarbon (PAH) conjugates and their sulfonated derivatives: effects of sulfonation and PAH size on their structural, supramolecular and cytotoxic properties. CRYSTENGCOMM</t>
  </si>
  <si>
    <t>https://www.webofscience.com/wos/woscc/full-record/WOS:001200519300001</t>
  </si>
  <si>
    <t>Fathy, U. Thiazole derivatives: prospectives and biological applications. JOURNAL OF SULFUR CHEMISTRY</t>
  </si>
  <si>
    <t>https://www.webofscience.com/wos/woscc/full-record/WOS:001208039500001</t>
  </si>
  <si>
    <t>Khedr, AM; Mandour, HSA; Wahdan, KM; El-Ghamry, HA. New nanometric metal complexes based on thiazole derivative as potential antitumor and antimicrobial agents: Full structural elucidation, docking simulation and biological activity studies. JOURNAL OF MOLECULAR LIQUIDS</t>
  </si>
  <si>
    <t>https://www.webofscience.com/wos/woscc/full-record/WOS:001231000900001</t>
  </si>
  <si>
    <t>Poyraz, S; Yildirim, M; Ersatir, M. Recent pharmacological insights about imidazole hybrids: a comprehensive review. MEDICINAL CHEMISTRY RESEARCH</t>
  </si>
  <si>
    <t>https://www.webofscience.com/wos/woscc/full-record/WOS:001220954600001</t>
  </si>
  <si>
    <t>Costa, LD; Guieu, S; Faustino, MDF; Tomé, AC. Synthesis of 2-alkyl- and 2-arylthiazolo[5,4-c]isoquinolines and in silico prediction of their biological activities and toxicity. JOURNAL OF MOLECULAR STRUCTURE</t>
  </si>
  <si>
    <t>https://www.webofscience.com/wos/woscc/full-record/WOS:001210339100001</t>
  </si>
  <si>
    <t>Abdel-Aziem, A. Green synthesis of novel coumarin derivatives via grinding approach and their antimicrobial evaluation. GREEN CHEMISTRY LETTERS AND REVIEWS</t>
  </si>
  <si>
    <t>https://www.webofscience.com/wos/woscc/full-record/WOS:001230757900001</t>
  </si>
  <si>
    <t>Andreea-Iulia Pricopie (UMF Cluj), Ioana Ionuț  (UMF Cluj), Gabriel Marc  (UMF Cluj), Anca-Maria Arseniu (ULB Sibiu, UMF Cluj), Laurian Vlase  (UMF Cluj), Adriana Grozav  (UMF Cluj), Luiza Ioana Găină  (UBB Cluj), Dan C Vodnar  (USAMV Cluj), Adrian Pîrnău (ITIM Cluj) , Brîndușa Tiperciuc  (UMF Cluj), Ovidiu Oniga  (UMF Cluj)</t>
  </si>
  <si>
    <t>Design and Synthesis of Novel 1,3-Thiazole and 2-Hydrazinyl-1,3-Thiazole Derivatives as Anti-Candida Agents: In Vitro Antifungal Screening, Molecular Docking Study, and Spectroscopic Investigation of their Binding Interaction with Bovine Serum Albumin</t>
  </si>
  <si>
    <t>Mani, M; Vellusamy, M; Rathinavel, T; Vadivel, P; Dauchez, M; Khan, R; Aroulmoji, V. In silico validation of hyaluronic acid - drug conjugates based targeted drug delivery for the treatment of COVID-19. JOURNAL OF BIOMOLECULAR STRUCTURE &amp; DYNAMICS</t>
  </si>
  <si>
    <t>https://www.webofscience.com/wos/woscc/full-record/WOS:001194349800001</t>
  </si>
  <si>
    <t>Adrian Boicean 1,2,Bogdan Neamtu 2,3,*ORCID,Sabrina Birsan 1,2ORCID,Florina Batar 1,2,Ciprian Tanasescu 1,2,Horatiu Dura 1,2,Mihai Dan Roman 1,2ORCID,Adrian Hașegan 1,2,Dan Bratu 1,2,Alin Mihetiu 1,2,Călin Ilie Mohor 1,2,Cosmin Mohor 1,2,Ciprian Bacila 2,4ORCID,Mihai Octavian Negrea 1,2 andSorin Radu Fleaca 1,2</t>
  </si>
  <si>
    <t>The use of faecal microbiota transplant as treatment for recurrent or refractory Clostridioides difficile infection and other potential indications: second edition of joint British Society of Gastroenterology (BSG) and Healthcare Infection Society (HIS) guidelines,</t>
  </si>
  <si>
    <t>intila, B.I.; Arseniu, A.M.; Morgovan, C.; Butuca, A.; Bîrluțiu, V.; Dobrea, C.M.; Rus, L.L.; Ghibu, S.; Bereanu, A.S.; Arseniu, R.; et al. A Real-World Study on the Clinical Characteristics, Outcomes, and Relationship between Antibiotic Exposure and Clostridioides difficile Infection. Antibiotics</t>
  </si>
  <si>
    <t>Reygner J, Delannoy J, Barba-Goudiaby M, Gasc C, Levast B, Gaschet E, Ferraris L, Paul S, Kapel N, Waligora-Dupriet A, Barbut F, Thomas M, Schwintner C, Laperrousaz B, Corvaïa N. 2024. Reduction of product composition variability using pooled microbiome ecosystem therapy and consequence in two infectious murine models. Appl Environ Microbio</t>
  </si>
  <si>
    <t>Codru, I.R.; Vintilă, B.I.; Sava, M.; Bereanu, A.S.; Neamțu, S.I.; Bădilă, R.M.; Bîrluțiu, V. Optimizing Diagnosis and Management of Ventilator-Associated Pneumonia: A Systematic Evaluation of Biofilm Detection Methods and Bacterial Colonization on Endotracheal Tubes. Microorganisms</t>
  </si>
  <si>
    <t>Safety and efficacy of fecal microbiota transplantation for viral diseases: A systematic review of clinical trials</t>
  </si>
  <si>
    <t>Brusnic, O.; Boicean, A.; Fleacă, S.-R.; Grama, B.; Sofonea, F.; Roman-Filip, C.; Roman-Filip, I.; Solomon, A.; Bîrsan, S.; Dura, H.; et al. Importance of Fecal Microbiota Transplantation and Molecular Regulation as Therapeutic Strategies in Inflammatory Bowel Diseases. Nutrients</t>
  </si>
  <si>
    <t>Vulcanescu, D.D.; Bagiu, I.C.; Avram, C.R.; Oprisoni, L.A.; Tanasescu, S.; Sorescu, T.; Susan, R.; Susan, M.; Sorop, V.B.; Diaconu, M.M.; et al. Bacterial Infections, Trends, and Resistance Patterns in the Time of the COVID-19 Pandemic in Romania—A Systematic Review. Antibiotics</t>
  </si>
  <si>
    <t>Cosmin Ioan Mohor 1,Sorin Radu Fleaca 2,*ORCID,Alexandra Oprinca Muja 1,George Calin Oprinca 1,Mihai Dan Roman 2ORCID,Radu Chicea 2ORCID,Adrian Gheorghe Boicean 3,Horatiu Dura 1,Ciprian Tanasescu 2,Nicolas Catalin Ionut Ion 2,Mihai Faur 2,Ciprian Ionut Bacila 3ORCID,Florina Batar 3 andCalin Ilie Mohor</t>
  </si>
  <si>
    <t>princa, G.C.; Mohor, C.-I.; Bereanu, A.-S.; Oprinca-Muja, L.-A.; Bogdan-Duică, I.; Fleacă, S.R.; Hașegan, A.; Diter, A.; Boeraș, I.; Cristian, A.N.; et al. Detection of SARS-CoV-2 Viral Genome and Viral Nucleocapsid in Various Organs and Systems. Int. J. Mol. Sci.</t>
  </si>
  <si>
    <t>Oprinca, G.-C.; Mohor, C.-I.; Oprinca-Muja, A.; Hașegan, A.; Cristian, A.-N.; Fleacă, S.-R.; Boeraș, I.; Cardoș, R.; Atasie, D.; Mihalache, M.; et al. Unveiling the Pathological Mechanisms of Death Induced by SARS-CoV-2 Viral Pneumonia. Microorganisms 2024,</t>
  </si>
  <si>
    <t>Rasoul Ebrahimi, Yeganeh Farsi, Seyed Aria Nejadghaderi,</t>
  </si>
  <si>
    <t>Nicoleta Nita (University Medical Center, Ulm, Germany)
Johannes Kersten (University Medical Center, Ulm, Germany)
Alexander Pott (University Medical Center, Ulm, Germany)
Fabian Weber (University Medical Center, Ulm, Germany)
Temsgen Tesfay (University Medical Center, Ulm, Germany)
Marius-Tudor Benea (ULBS, Sibiu, Romania)
Patrick Metze (University Medical Center, Ulm, Germany)
Hao Li (University Medical Center, Ulm, Germany)
Wolfgang Rottbauer (University Medical Center, Ulm, Germany)
Volker Rasche (University Medical Center, Ulm, Germany)
Dominik Buckert (University Medical Center, Ulm, Germany)</t>
  </si>
  <si>
    <t>Real-Time Spiral CMR Is Superior to Conventional Segmented Cine-Imaging for Left-Ventricular Functional Assessment in Patients with Arrhythmia</t>
  </si>
  <si>
    <t>Contijoch, F, Rasche, V, Seiberlich, N, Peters, D., The future of CMR: All-in-one vs. real-time CMR (Part 2). JOURNAL OF CARDIOVASCULAR MAGNETIC RESONANCE</t>
  </si>
  <si>
    <t>https://doi.org/10.1016/j.jocmr.2024.100998</t>
  </si>
  <si>
    <t>Yagiz, E, Garg, P, Cen, SY, Nayak, KS, Tian, Y. Simultaneous multi-slice cardiac real-time MRI at 0.55T.MAGNETIC RESONANCE IN MEDICINE</t>
  </si>
  <si>
    <t>https://doi.org/10.1002/mrm.30364</t>
  </si>
  <si>
    <t>Vintila, BI; Arseniu, AM; Morgovan, C; Butuca, A; Birlutiu, V; Dobrea, CM; Rus, LL; Ghibu, S; Bereanu, AS; Arseniu, R; Codru, IR ; Sava, M ; Gligor, FG</t>
  </si>
  <si>
    <t>Fecal Microbiota Transplantation: Insights into Colon Carcinogenesis and Immune Regulation; Olga Brusnic 1, Danusia Onisor 1, Adrian Boicean 2, Adrian Hasegan 2, Cristian Ichim 2, Andreea Guzun 2, Radu Chicea 2, Samuel Bogdan Todor 2, Bogdan Ioan Vintila 2, Paula Anderco 2, Corina Porr 2, Horatiu Dura 2, Sorin Radu Fleaca 2, Adrian Nicolae Cristian 2; 1Department of Gastroenterology, University of Medicine, Pharmacy, Science, and Technology of Targu Mures, 2Faculty of Medicine, Lucian Blaga University of Sibiu</t>
  </si>
  <si>
    <t>Prevalence of Infections and Antimicrobial Resistance of ESKAPE Group Bacteria Isolated from Patients Admitted to the Intensive Care Unit of a County Emergency Hospital in Romania; Alina-Simona Bereanu 1 2, Rareș Bereanu 1, Cosmin Mohor 1 2, Bogdan Ioan Vintilă 1 2, Ioana Roxana Codru 1 2, Ciprian Olteanu 2, Mihai Sava 1 2; 1Faculty of Medicine, Lucian Blaga University of Sibiu, 2County Clinical Emergency Hospital</t>
  </si>
  <si>
    <t>Retrospective Analysis of Clostridioides difficile Infection Rates and Outcomes in Hospitalized Patients during the COVID-19 Pandemic: A Unicenter Study in Reus, Spain; Simona Iftimie 1, Ana F López-Azcona 1, Mireia Corchero-Valverde 1, Antonio Peralta-Vázquez 1, Laia Revuelta López-Cordón 1, Carles García-Cervera 1, Luís Manuel Fernández-Domínguez 2, Jordi Camps 3, Jorge Joven 3, Antoni Castro 1; 1Department of Internal Medicine, Institut d'Investigació Sanitària Pere Virgili, Hospital Universitari de Sant Joan, Universitat Rovira i Virgili, 2Laboratori de Referència Camp de Tarragona i Terres de l'Ebre, Hospital Universitari de Sant Joan, 3Unitat de Recerca Biomèdica, Institut d'Investigació Sanitària Pere Virgili, Hospital Universitari de Sant Joan, Universitat Rovira i Virgili</t>
  </si>
  <si>
    <t>Therapeutic Options in Hydatid Hepatic Cyst Surgery: A Retrospective Analysis of Three Surgical Approaches; Alin Mihetiu 1 2, Dan Bratu 1 2, Bogdan Neamtu 1 2, Dan Sabau 1 2, Alexandra Sandu 1 2; 1County Clinical Emergency Hospital of Sibiu, Romania, 2Faculty of Medicine, Lucian Blaga University of Sibiu, Romania.</t>
  </si>
  <si>
    <t>Anesthetic and Intensive Care Approaches Following Radical Pneumonectomy: A Short Review of Patient Management and a Case Report; Bogdan I Vintila 1 2, Alina S Bereanu 1 2, Ioana R Codru 1 3, David Achim 4, Stefan A Bancila 4, Mihai Sava 1 2; 1Anesthesia and Critical Care, County Clinical Emergency Hospital, Sibiu, ROU, 2Anesthesia and Critical Care, Faculty of Medicine, Lucian Blaga University, Sibiu, ROU, 3Pharmacology, Faculty of Medicine, Lucian Blaga University, Sibiu, ROU, 4Thoracic Surgery, County Clinical Emergency Hospital, Sibiu, ROU.</t>
  </si>
  <si>
    <t>https://www.cureus.com/articles/273467-anesthetic-and-intensive-care-approaches-following-radical-pneumonectomy-a-short-review-of-patient-management-and-a-case-report#!/</t>
  </si>
  <si>
    <t>Alina-Simona Bereanu, Bogdan Ioan Vintilă, Rareș Bereanu , Ioana Roxana Codru, Adrian Hașegan, Ciprian Olteanu, Vicențiu Săceleanu, Mihai Sava</t>
  </si>
  <si>
    <t>Optimizing Diagnosis and Management of Ventilator-Associated Pneumonia: A Systematic Evaluation of Biofilm Detection Methods and Bacterial Colonization on Endotracheal Tubes; Ioana Roxana Codru 1,2, Bogdan Ioan Vintilă 1,2,*, Mihai Sava 1,2,*, Alina Simona Bereanu 1,2, Sandra Ioana Neamțu 2, Raluca Maria Bădilă 2, Victoria Bîrluțiu1,2, 1Faculty of Medicine, Lucian Blaga University of Sibiu, Romania, 2County Clinical Emergency Hospital of Sibiu, Romania</t>
  </si>
  <si>
    <t>Alina-Simona Bereanu , Rareș Bereanu, Cosmin Mohor, Bogdan Ioan Vintilă, Ioana Roxana Codru, Ciprian Olteanu, Mihai Sava</t>
  </si>
  <si>
    <t>Antimicrobial Resistance Patterns and Biofilm Analysis via Sonication in Intensive Care Unit Patients at a County Emergency Hospital in Romania. Ioana Roxana Codru 1,2ORCID,Bogdan Ioan Vintilă 1,2,*ORCID,Alina Simona Bereanu 1,2ORCID,Mihai Sava 1,2ORCID,Livia Mirela Popa 1,2 andVictoria Birlutiu 1,2ORCID.
1 Faculty of Medicine, Lucian Blaga University, 2A, Lucian Blaga Str., 550169 Sibiu, Romania
2 County Clinical Emergency Hospital, 2–4, Corneliu Coposu Bld., 550245 Sibiu, Romania</t>
  </si>
  <si>
    <t>https://www.mdpi.com/1424-8247/18/2/161</t>
  </si>
  <si>
    <t>Combating Antimicrobial Resistance With Nanotechnology Developing New Antimicrobial Agents And Coatings. Aliu Olalekan Olatunji
Naomi Varghese, Mohit Lakkimsetti, Md Mahbubur Rahman, Munthar Kadhim Abosaoda, Dr. Waqas Ahmad, Ranya Mohammed Elmagzoub, Saba Nosheen.</t>
  </si>
  <si>
    <t>https://nano-ntp.com/index.php/nano/article/view/2343</t>
  </si>
  <si>
    <t>Innovative approaches to combating dental biofilms: Nanotechnology and its applications. Akankshya Dash, Chinnasamy Ragavendran, Department of Cariology, Saveetha Dental College and Hospitals, Saveetha Institute of Medical and Technical Sciences (SIMATS), Chennai-600 077, Tamil Nadu, India</t>
  </si>
  <si>
    <t>Alina-Simona Bereanu,Rareș Bereanu ,Cosmin Mohor, Bogdan Ioan Vintilă,Ioana Roxana Codru,Ciprian Olteanu and Mihai Sava</t>
  </si>
  <si>
    <t>Evaluation of Gram-negative hospital-acquired infections and antibiotic resistance in the pediatric intensive care unit. Berfin Özgökçe ÖzmenMerve Türkegün ŞengülMerve Türkegün ŞengülSuna OzdemShow all 5 authorsBanu Katlan.</t>
  </si>
  <si>
    <t>https://www.jidc.org/index.php/journal/article/view/40452536</t>
  </si>
  <si>
    <t>Comparative Assessment of Lower Urinary Tract Infections in Hospitalized Adults from Western Romania: A Retrospective Cohort with Microbiological Analysis. Adela Benea 1,2,†,Mirela Turaiche 2,Ovidiu Rosca 2,Elena Hogea 2,Madalina-Ianca Suba 1,2ORCID,Norberth-Istvan Varga 1,2ORCID,Uday Shree Akkala Shetty 3,Daniel Porav-Hodade 4,*ORCID,Ileana Enatescu 5,*,Adrian Cosmin Ilie 6,†,Ciprian Rachieru 7,8,Daniel-Florin Lighezan 7,8,Oana Silvana Sarau 9 andCristian Andrei Sarau 7,8ORCID. 
1Doctoral School, Faculty of Medicine, “Victor Babes” University of Medicine and Pharmacy Timisoara, 300041 Timisoara, Romania, 2 Methodological and Infectious Diseases Research Center, Faculty of Medicine, “Victor Babes” University of Medicine and Pharmacy Timisoara, 300041 Timisoara, Romania, 3 Internal Medicine, Southern Regional Medical Center, Riverdale, GA 30274, USA, 4 Department of Urology, The “George Emil Palade” University of Medicine, Pharmacy, Science, and Technology of Targu Mures, 540139 Targu Mures, Romania, 5 Discipline of Neonatology, Faculty of Medicine, “Victor Babes” University of Medicine and Pharmacy Timisoara, 300041 Timisoara, Romania
6 Department III Functional Sciences, Division of Public Health and Management, Faculty of Medicine, “Victor Babes” University of Medicine and Pharmacy Timisoara, 300041 Timisoara, Romania, 7 Department I of Internal Medicine, Faculty of Medicine, “Victor Babes” University of Medicine and Pharmacy Timisoara, 300041 Timisoara, Romania
8 Center for Advanced Research in Cardiovascular Pathology and Hemostaseology, “Victor Babes” University of Medicine and Pharmacy Timisoara, 300041 Timisoara, Romania, 9 Department V of Internal Medicine, Discipline of Hematology, “Victor Babes” University of Medicine and Pharmacy Timisoara, 300041 Timisoara, Romania</t>
  </si>
  <si>
    <t>https://www.mdpi.com/2076-2607/13/5/1130</t>
  </si>
  <si>
    <t>Intestinal Microbiota Dysbiosis Role and Bacterial Translocation as a Factor for Septic Risk. Ioannis Alexandros Charitos 1,2,†,Salvatore Scacco 3,4,†ORCID,Antonella Cotoia 5,*ORCID,Francesca Castellaneta 6ORCID,Giorgio Castellana 1ORCID,Federico Pasqualotto 1,7,Maria Venneri 8ORCID,Angela Ferrulli 8ORCID,Maria Aliani 1,Luigi Santacroce 9ORCID andMauro Carone 1ORCID 1 Pneumology and Respiratory Rehabilitation Unit, Istituti Clinici Scientifici Maugeri IRCCS, “Istitute” of Bari, 70124 Bari, Italy, 2 Doctoral School, Applied Neurosciences, University of Bari (UNIBA), 70124 Bari, Italy, 3 Dipartimento di Biomedicina Traslazionale e Neuroscienze (DiBraiN), Scuola di Medicina, Università Degli Studi di Bari, Aldo Moro, 70124 Bari, Italy
4 U.O. Medicina, Ospedale Mater Dei-CBH, 70125 Bari, Italy, 5 Department of Intensive Care, University Hospital of Foggia, 71121 Foggia, Italy, 6 U.O.C. Servizio di Immunoematologia e Medicina Trasfusionale—S.I.M.T. Ospedale Di Venere, 70131 Bari, Italy, 7 Department of Public Health and Infectious Diseases, Pulmonary Division, Sapienza University of Rome, Policlinico Umberto I Hospital, Rome, Via del Policlinico 155, 00155 Rome, Italy, 8Genomics and Proteomics Laboratory, Istituti Clinici Scientifici Maugeri IRCCS, “Istitute” of Bari, 70124 Bari, Italy,
9 Interdisciplinary Department of Medicine, Section of Microbiology and Virology, School of Medicine, The University of Bari, 70124 Bari, Italy</t>
  </si>
  <si>
    <t>https://www.mdpi.com/1422-0067/26/5/2028</t>
  </si>
  <si>
    <t>Association of opportunistic bacterial pathogens with female infertility: A case–control study. Zahid Hasan, Nurjahan Begum, Sangita Ahmed, Mahmuda Yasmin</t>
  </si>
  <si>
    <t>https://obgyn.onlinelibrary.wiley.com/doi/10.1111/jog.16243</t>
  </si>
  <si>
    <t>Breaking the resistance: integrative approaches with novel therapeutics against Klebsiella pneumoniae. Vimarishi Koul, Akshi Sharma, Diksha Kumari, Vishwani Jamwal, Tashi Palmo &amp; Kuljit Singh.</t>
  </si>
  <si>
    <t>https://link.springer.com/article/10.1007/s00203-024-04205-y</t>
  </si>
  <si>
    <t>Molecular Docking Analysis, Chemical Composition, and Evaluation of Antibacterial and Insecticidal Activity of Salvia officinalis Essential Oil. Safaa Rhaimi, Mohamed Taibi, Mariam Barrahi, Hajar El Hartiti, Amine Elbouzidi, Aimad Allali, Asma Barrahi, Reda Bellaouchi, Khalid Chaabane, Mohamed Addi, Abdelkader Zarrouk, Mohammed Ouhssine</t>
  </si>
  <si>
    <t>https://onlinelibrary.wiley.com/doi/10.1155/jfpp/9961973</t>
  </si>
  <si>
    <t>A computational approach to developing a multi-epitope vaccine for combating Pseudomonas aeruginosa–induced pneumonia and sepsis. Suronjit Kumar Roy , Mohammad Shahangir Biswas , Md Foyzur Raman , Rubait Hasan , Zahidur Rahmann , Md Moyen Uddin PK</t>
  </si>
  <si>
    <t>https://academic.oup.com/bib/article/25/5/bbae401/7731660?login=false</t>
  </si>
  <si>
    <t>Current status and recent trends in innovative tactics and the One Health approach to address the challenge of methicillin-resistant Staphylococcus aureus infections: a comprehensive review. Nooh Mohamed Hajhamed, Nouh Saad Mohamed, Abualgasim Elgaili Abdalla, Reem M. A. Ebrahim, Salahaldeen Ismail Mohammed, Abdullah M. Bakheit, Ayman Azhary, Abdallah Elssir Ahmed, Abubakar Abdelbagi, Mohamed Sir Elkhatim Ali, Rihab Ali Omer, Emmanuel Edwar Siddig, Ayman Ahmed, Mohammed Elfatih Hamida &amp; Mohammed A. Salim</t>
  </si>
  <si>
    <t>https://link.springer.com/article/10.1007/s44337-025-00300-1</t>
  </si>
  <si>
    <t>Pyrazoles: A Master Key to Tackle Multidrug-Resistant Acinetobacter baumannii and Its Structure Activity Relationship Studies. Saraswati Sharma, Sahana Raju, Santosh Kumar Verma, Kamal, Rameshwari Verma, Piyush Kumar Thakur, Kothanahally S. Sharath Kumar</t>
  </si>
  <si>
    <t>https://onlinelibrary.wiley.com/doi/10.1111/cbdd.70092</t>
  </si>
  <si>
    <t>Caught in the ESKAPE: Wildlife as Key Players in the Ecology of Resistant Pathogens in a One Health Context.  Vanessa Silva 1,2,3,4,*ORCID,Sara Araújo 2,3ORCID,Manuela Caniça 5,6,7ORCID,José Eduardo Pereira 2,7,8ORCID,Gilberto Igrejas 1,3,4ORCID andPatrícia Poeta 1,2,7,8,*ORCID, 1 LAQV-REQUIMTE, Department of Chemistry, NOVA School of Science and Technology, Universidade Nova de Lisboa, 2829-516 Caparica, Portugal, 2 Microbiology and Antibiotic Resistance Team (MicroART), Department of Veterinary Sciences, University of Trás-os-Montes and Alto Douro (UTAD), 5000-801 Vila Real, Portugal, 3 Department of Genetics and Biotechnology, University of Trás-os-Montes and Alto Douro (UTAD), 5000-801 Vila Real, Portugal, 4 Functional Genomics and Proteomics Unit, University of Trás-os-Montes and Alto Douro (UTAD), 5000-801 Vila Real, Portugal, 5 National Reference Laboratory of Antibiotic Resistances and Healthcare Associated Infections, Department of Infectious Diseases, National Institute of Health Dr. Ricardo Jorge, 1649-016 Lisbon, Portugal, 6 Centre for the Studies of Animal Science, Institute of Agrarian and Agri-Food Sciences and Technologies, University of Porto, 4099-002 Porto, Portugal, 7 Associate Laboratory for Animal and Veterinary Sciences (AL4AnimalS), 5000-801 Vila Real, Portugal, 8 CECAV—Veterinary and Animal Research Centre, University of Trás-os-Montes and Alto Douro (UTAD), 5000-801 Vila Real, Portugal</t>
  </si>
  <si>
    <t>https://www.mdpi.com/1424-2818/17/4/220</t>
  </si>
  <si>
    <t>Preparation, Characterization and Evaluation of the Antibacterial Activity of Ag Nanoparticles Embedded in Transparent Oxide Matrices.  Cristina-Ștefania Gălbau 1,2ORCID,Mihaela Idomir 1,2,Cătălin Vițelaru 3,*ORCID,Adrian Emil Kiss 3ORCID,Anca Constantina Parau 3ORCID,Lidia Ruxandra Constantin 3,Mihaela Dinu 3ORCID,Iulian Pana 3ORCID,Alina Vlădescu (Dragomir) 3ORCID,Elena Laura Gaman 4ORCID,Marius Alexandru Moga 5,Cătălin Mișarcă 5ORCID,Mihai Vârciu 1,2,Claudia Alexandrina Irimie 1 andMihaela Badea 1,2. 1  Department of Fundamental, Prophylactic and Clinical Disciplines, Faculty of Medicine, Transilvania University of Brasov, 56 Nicolae Balcescu, 500019 Brasov, Romania, 2 Research Center for Fundamental Research and Prevention Strategies in Medicine, Research and Development Institute, Transilvania University of Brasov, 10 Institutului, St., 500484 Brasov, Romania, 3 National Institute for Research and Development in Optoelectronics INOE 2000, 409 Atomistilor St., 077125 Magurele, Romania, 4 Department of Biochemistry, Carol Davila University of Medicine and Pharmacy, 8 Eroilor Sanitari Bdv., 020021 Bucharest, Romania, 5 Department of Medical and Surgical Disciplines, Faculty of Medicine, Transilvania University of Brasov, 56 Nicolae Balcescu, 500019 Brasov, Romania</t>
  </si>
  <si>
    <t>https://www.mdpi.com/2076-3417/15/5/2599</t>
  </si>
  <si>
    <t>The antibacterial capabilities of alginate-encapsulated lemon essential oil nanocapsules against multidrug-resistant Acinetobacter baumannii. Fatemeh-Sadat Gholamhossein Tabar Valookolaei, Hossein Sazegar &amp; Leila Rouhi</t>
  </si>
  <si>
    <t>https://www.nature.com/articles/s41598-024-81948-0</t>
  </si>
  <si>
    <t>Unseen Enemy: Mechanisms of Multidrug Antimicrobial Resistance in Gram-Negative ESKAPE Pathogens. Giedrė Valdonė SakalauskienėLina MalcienėEdgaras StankeviciusEdgaras StankeviciusAurelija RadzevičienėAurelija Radzevičienė</t>
  </si>
  <si>
    <t>https://www.mdpi.com/2079-6382/14/1/63</t>
  </si>
  <si>
    <t>The Need for Standardized Guidelines for the Use of Monocyte Distribution Width (MDW) in the Early Diagnosis of Sepsis. Andrea Piccioni 1ORCID,Fabio Spagnuolo 2,*,Silvia Baroni 2,3ORCID,Gabriele Savioli 4,Federico Valletta 1,Maria Chiara Bungaro 1,Gianluca Tullo 1,Marcello Candelli 1,2ORCID,Antonio Gasbarrini 2,5ORCID andFrancesco Franceschi 1,2 1 Department of Emergency Medicine, Fondazione Policlinico Universitario A. Gemelli-IRCCS, 00168 Rome, Italy, 2 Facutly of Medicine and Surgery, Università Cattolica del Sacro Cuore, 00168 Rome, Italy, 3 Unit of Chemistry, Biochemistry and Clinical Molecular Biology, Department of Laboratory and Hematological Sciences, Fondazione Policlinico Universitario Agostino Gemelli-IRCCS, Università Cattolica del Sacro Cuore, 00168 Rome, Italy, 4 Department of Emergency Medicine and Surgery, IRCCS Fondanzione Policlinico San Matteo, 27100 Pavia, Italy, 5 Medical and Surgical Science Department, Fondazione Policlinico Universitario A. Gemelli-IRCCS, Università Cattolica del Sacro Cuore, 00168 Rome, Italy</t>
  </si>
  <si>
    <t>https://www.mdpi.com/2075-4426/15/1/5</t>
  </si>
  <si>
    <t>Targeting histidinol-phosphate aminotransferase in Acinetobacter baumannii with salvianolic acid B: A structure-based approach to novel antibacterial strategies. Anamika Singh, Mansi Tanwar, Tej P. Singh, Sujata Sharma, Pradeep Sharma</t>
  </si>
  <si>
    <t>https://www.sciencedirect.com/science/article/abs/pii/S0003986124003552?via%3Dihub</t>
  </si>
  <si>
    <t>Ioana Roxana Codru ,Bogdan Ioan Vintilă ,Mihai Sava, Alina Simona Bereanu, Sandra Ioana Neamțu, Raluca Maria Bădilă  and Victoria Bîrluțiu</t>
  </si>
  <si>
    <t>Microbiological Profiles, Antibiotic Susceptibility Patterns and the Role of Multidrug-Resistant Organisms in Patients Diagnosed with Periprosthetic Joint Infection over 8 Years: Results from a Single-Center Observational Cohort Study from Romania. Serban DragosloveanuRares Mircea BirlutiuRares Mircea BirlutiuNeamtu BogdanNeamtu BogdanVictoria BirlutiuVictoria Birlutiu</t>
  </si>
  <si>
    <t>https://www.mdpi.com/2076-2607/13/5/1168</t>
  </si>
  <si>
    <t>Bogdan Ioan Vintilă ,Claudia Elena Anghel ,Mihai Sava,Alina-Simona Bereanu ,Ioana Roxana Codru,Raul Stoica,Alexandra-Maria Vulcu Mihai,Andreea-Maria Grama ,Alina Camelia Cătană,Adrian Gheorghe Boicean,Adrian Hașegan,Alin Mihețiu and Ciprian-Ionuț Băcilă</t>
  </si>
  <si>
    <t>Efficacy and Safety of Transcranial Magnetic Stimulation for Treating Late-Life Depression: A Scoping Review. Ciprian-Ionuț Băcilă 1,2,3ORCID,Monica Cornea 1,3,*ORCID,Andrei Lomnasan 1,3,*,Claudia Elena Anghel 1,2,3,Andreea Maria Grama 1,3,Cristina Elena Dobre 4,Silvia Rusu 1,3 andBogdan Ioan Vintilă 2,3,5</t>
  </si>
  <si>
    <t>https://www.mdpi.com/2077-0383/14/10/3609</t>
  </si>
  <si>
    <t>Efficacy of Transcranial Direct Current Stimulation and Photobiomodulation in Improving Cognitive Abilities for Alzheimer’s Disease: A Systematic Review. Monica Cornea 1ORCID,Bogdan Ioan Vintilă 2,3,4,*ORCID,Mihaela Bucuța 5,*,Laura Ștef 2,Claudia Elena Anghel 1,2,4,Andreea Maria Grama 1,Andrei Lomnasan 1,Andreea Angela Stetiu 2,3ORCID,Adrian Boicean 2,3ORCID,Mihai Sava 2,3ORCID,Lucian Constantin Paziuc 6,Mihnea Costin Manea 7,8ORCID,Andrian Tîbîrnă 7,8 andCiprian-Ionuț Băcilă 1,2,4ORCID</t>
  </si>
  <si>
    <t>https://www.mdpi.com/2077-0383/14/5/1766</t>
  </si>
  <si>
    <t>The Use of Phototherapy for the Treatment of Non-Seasonal Depression: A Systematic Review of Efficacy and Safety. Andrei Lomnasan 1,Bogdan Ioan Vintilă 2,3,4,*ORCID,Mihaela Bucuța 5,*,Laura Ștef 2,Claudia Elena Anghel 1,2,4,Andreea Maria Grama 1,Monica Cornea 1ORCID,Adrian Boicean 2,3ORCID,Cristian Ichim 2,3ORCID,Lucian Constantin Paziuc 6,Mihnea Costin Manea 7,8ORCID,Andrian Tîbîrnă 7,8 andCiprian-Ionuț Băcilă 1,2,4</t>
  </si>
  <si>
    <t>https://www.mdpi.com/2077-0383/14/5/1756</t>
  </si>
  <si>
    <t>Ioana Roxana Codru,Bogdan Ioan Vintilă ,Alina Simona Bereanu,Mihai Sava,Livia Mirela Popa and Victoria Birlutiu</t>
  </si>
  <si>
    <t>Antimicrobial Resistance Patterns and Biofilm Analysis via Sonication in Intensive Care Unit Patients at a County Emergency Hospital in Romania</t>
  </si>
  <si>
    <t>Protective Effects of Thymus daenensis Inhalation on Ventilator-associated Pneumonia. XinTong Li a, XiaoXu Ding a, JinWen Zhang a, Na Cui a, Jingai Che b. a
School of Clinical Medicine, HeBei University, BaoDing, 071000, China, b Department of Pulmonary and Critical Care Medicine, Meihekou Central Hospital, Meihekou, 135000, China</t>
  </si>
  <si>
    <t>https://www.sciencedirect.com/science/article/abs/pii/S0882401025005078?via%3Dihub</t>
  </si>
  <si>
    <t>Vintila, BI (Vintila, Bogdan Ioan) (ULBS) Arseniu, AM (ulbs) ; Morgovan, C (Morgovan, Claudiu) (ULBS) ; Butuca, A (Butuca, Anca) (ULBS) ;Dobrea CM (ULBS),  Sava, M (ULBS)] ; Bîrlutiu, V (ULBS) ; Rus, LL ((ULBS) ; Ghibu, S (UMFCJ ; Bereanu, AS (UMFCJ) ; Codru, IR (ULBS), Arseniu R (UMFTM), Gligor FG (ULBS)</t>
  </si>
  <si>
    <t>Frum, A.; Georgescu, C.; Gligor, FG.; Lengyel, E.; Stegarus, DI.; Dobrea, CM. ; Tita, O</t>
  </si>
  <si>
    <t>Identification and Quantification of Poliphenols from Red Grape Pomace</t>
  </si>
  <si>
    <t>Neagu, E; Paun, G; Albu, C; Radu, GL. Valorization of Bioactive Compounds from Lingonberry Pomace and Grape Pomace with Antidiabetic Potential. MOLECULES</t>
  </si>
  <si>
    <t>https://www.mdpi.com/1420-3049/29/22/5443</t>
  </si>
  <si>
    <t>Garay-Domingueza, Anette Karina; Quintana-Obregon, Eber Addi; Sanchez-Marinez, et al. Nutrients and Antioxidants from Petit Verdot Grape Pomace Powder. CHIANG MAI JOURNAL OF SCIENCE</t>
  </si>
  <si>
    <t>https://epg.science.cmu.ac.th/ejournal/journal-detail.php?id=11856</t>
  </si>
  <si>
    <t>Radulescu, C; Olteanu, RL; Buruleanu, CL; Nechifor, MN; Dulama, ID; Stirbescu, RM; Bucurica, IA; Stanescu, SG; Banica, AL. Polyphenolic Screening and the Antioxidant Activity of Grape Pomace Extracts of Romanian White and Red Grape Varieties. ANTIOXIDANTS</t>
  </si>
  <si>
    <t>https://www.mdpi.com/2076-3921/13/9/1133</t>
  </si>
  <si>
    <t>Wu, YY; Liu, YA; Jia, YQ; Feng, CH; Zhang, HJ; Ren, FY; Zhao, GP. Effects of thermal processing on natural antioxidants in fruits and vegetables. FOOD RESEARCH INTERNATIONAL</t>
  </si>
  <si>
    <t>https://www.sciencedirect.com/science/article/abs/pii/S0963996924008676</t>
  </si>
  <si>
    <t>Gligor, FG.;  Frum, A.; Vicas, L.G.; Totan M.; Roman-Filil, C; Dobrea, CM.</t>
  </si>
  <si>
    <t>Determination of a Mixture of Plantago lanceolata L. and Salvia officinalis L. by High-Performance Liquid Chromatography with Ultraviolet Detection (HPLC-UV)</t>
  </si>
  <si>
    <t>Zuo, ZS; Zhang, H; Gao, SS; Wang, CQ; Chen, WT; Hu, GZ.  Recent progress in porous organic frameworks for electrochemical sensing of environmental pollutants</t>
  </si>
  <si>
    <t>Hanga-Farcas, A., Fritea, L., Filip, G.A., ... Abu Dayyih, W., Muresan, M.E. The Influence of Juglans regia L. Extract and Ellagic Acid on Oxidative Stress, Inflammation, and Bone Regeneration Biomarkers. International Journal of Molecular Sciences
, 25(23), 12577</t>
  </si>
  <si>
    <t>https://www.scopus.com/record/display.uri?eid=2-s2.0-85212683186&amp;origin=resultslist&amp;sort=plf-f&amp;src=s&amp;sid=32a5a2224af970c04bd4b9d83e25734a&amp;sot=cite&amp;sdt=a&amp;s=REF%282-s2.0-85077871504%29&amp;sl=23&amp;sessionSearchId=32a5a2224af970c04bd4b9d83e25734a&amp;relpos=1</t>
  </si>
  <si>
    <t>Zuo, Z., Zhang, H., Gao, S., .. Chen, W.-T., Hu, G. Recent progress in porous organic frameworks for electrochemical sensing of environmental pollutants. Journal of Environmental Chemical Engineering
, 12(5), 113263</t>
  </si>
  <si>
    <t>https://www.scopus.com/record/display.uri?eid=2-s2.0-85196543917&amp;origin=resultslist&amp;sort=plf-f&amp;src=s&amp;sid=32a5a2224af970c04bd4b9d83e25734a&amp;sot=cite&amp;sdt=a&amp;s=REF%282-s2.0-85077871504%29&amp;sl=23&amp;sessionSearchId=32a5a2224af970c04bd4b9d83e25734a&amp;relpos=2</t>
  </si>
  <si>
    <t>Popescu, D.I.; Frum, A.; Dobrea, C.M.; Cristea, R.; Gligor, F.G.; Vicas, L.G.; Ionete, R.E.; Sutan, N.A.; Georgescu, C</t>
  </si>
  <si>
    <t>Meng, WJ; Chang, L; Qu, ZL; Liu, B; Liu, K; Zhang, YM; Huang, L; Sun, H.Dominant Tree Species and Litter Quality Govern Fungal Community Dynamics during Litter Decomposition.  JOURNAL OF FUNGI</t>
  </si>
  <si>
    <t>https://www.mdpi.com/2309-608X/10/10/690</t>
  </si>
  <si>
    <t>Helander, R; Leppaköski, S; Moilanen, U; Tossavainen, M; Laaksonen, P. Boreal forest side streams for natural colorants and growing media. SUSTAINABLE CHEMISTRY AND PHARMACY</t>
  </si>
  <si>
    <t>https://www.sciencedirect.com/science/article/pii/S2352554124001906?via%3Dihub</t>
  </si>
  <si>
    <t>Zommere, A; Klavins, L; Nikolajeva, V; Kukela, A; Kaipanen, K; Korpinen, R; Klavins, M. Extraction and investigation of the lipophilic fraction from Norway spruce (Picea abies) and Scots pine (Pinus sylvestris) forestry side-stream biomass. WOOD SCIENCE AND TECHNOLOGY</t>
  </si>
  <si>
    <t>https://link.springer.com/article/10.1007/s00226-024-01566-x</t>
  </si>
  <si>
    <t>Cristea, RM; Sava, C; Capatana, C; Kanellou, A. Phytochemical Analysis and Specific Activities of Bark and Flower Extracts from Four Magnolia Plant Species. HORTICULTURAE</t>
  </si>
  <si>
    <t>https://www.mdpi.com/2311-7524/10/2/141</t>
  </si>
  <si>
    <t>Paltanea, G [1] ; Manescu, V  [1] , [2] ; Antoniac, I  [2] , [3] ; Antoniac, A[2] ; Nemoianu, IV [1] ; Robu, A [2] ; Dura, H [4]1 Univ Politehn Bucuresti, Fac Elect Engn, 
2 Univ Politehn Bucuresti, Fac Mat Sci &amp; Engn, 
3 Acad Romanian Scientists, Bucharest   4 Lucian Blaga Univ Sibiu, Fac Med, Sibiu</t>
  </si>
  <si>
    <t>A Review of Biomimetic and Biodegradable Magnetic Scaffolds for Bone Tissue Engineering and Oncology</t>
  </si>
  <si>
    <t>Safavi, A. S., &amp; Karbasi, S. (2024). A new path in bone tissue engineering: Polymer-based 3D-printed magnetic scaffolds (a comprehensive review of in vitro and in vivo studies). Journal of Biomaterials Science, Polymer Edition, 1-21.</t>
  </si>
  <si>
    <t>https://www.tandfonline.com/doi/abs/10.1080/09205063.2024.2444077</t>
  </si>
  <si>
    <t>Guedes, D. G., Guedes, G. G., Silva, J. D. O. D., Silva, A. L. D., Luna, C. B. B., Damasceno, B. P. G. D. L., &amp; Costa, A. C. F. D. M. (2024). Development of scaffolds with chitosan magnetically activated with cobalt nanoferrite: a study on physical-chemical, mechanical, cytotoxic and antimicrobial behavior. Pharmaceuticals, 17(10), 1332.</t>
  </si>
  <si>
    <t>https://www.mdpi.com/1424-8247/17/10/1332</t>
  </si>
  <si>
    <t>Jiao, Z., Zhang, S., Wang, J., &amp; Zhang, Y. (2024). Preparation of magnetic scaffolds via supercritical carbon dioxide foaming process using iron oxide nanoparticles coated with CO2‐philic materials as nucleating agents. Journal of Applied Polymer Science, 141(47), e56256.</t>
  </si>
  <si>
    <t>https://onlinelibrary.wiley.com/doi/abs/10.1002/app.56256</t>
  </si>
  <si>
    <t>Manescu, V., Antoniac, I., Paltanea, G., Nemoianu, I. V., Mohan, A. G., Antoniac, A., ... &amp; Bodog, A. D. (2024). Magnetic Hyperthermia in Glioblastoma Multiforme Treatment. International Journal of Molecular Sciences, 25(18), 10065.</t>
  </si>
  <si>
    <t>Haider, A., Khan, S., Iqbal, D. N., Khan, S. U., Haider, S., Mohammad, K., ... &amp; Haider, A. (2024). Chitosan as a tool for tissue engineering and rehabilitation: recent developments and future perspectives–A review. International journal of biological macromolecules, 134172.</t>
  </si>
  <si>
    <t>https://www.sciencedirect.com/science/article/abs/pii/S0141813024049778</t>
  </si>
  <si>
    <t>Pathak, S., An, H., &amp; Kim, S. K. (2024). Dual-Cross-linked superparamagnetic hydrogels with tailored viscoelasticity for soft robotics. ACS Applied Nano Materials, 7(15), 17482-17492.</t>
  </si>
  <si>
    <t>https://pubs.acs.org/doi/abs/10.1021/acsanm.4c02577</t>
  </si>
  <si>
    <t>Cinici, B., Yaba, S., Kurt, M., Yalcin, H. C., Duta, L., &amp; Gunduz, O. (2024). Fabrication strategies for bioceramic scaffolds in bone tissue engineering with generative design applications. Biomimetics, 9(7), 409.</t>
  </si>
  <si>
    <t>https://pmc.ncbi.nlm.nih.gov/articles/PMC11275129/</t>
  </si>
  <si>
    <t>De Pasquale, D., Marino, A., Pucci, C., Tricinci, O., Filippeschi, C., Fiaschi, P., ... &amp; Ciofani, G. (2024). Remotely Controlled 3D‐Engineered Scaffolds for Biomimetic In Vitro Investigations on Brain Cell Cocultures. Advanced Intelligent Systems, 6(9), 2400261.</t>
  </si>
  <si>
    <t>https://advanced.onlinelibrary.wiley.com/doi/full/10.1002/aisy.202400261</t>
  </si>
  <si>
    <t>Saberian, E., Jenča, A., Zafari, Y., Jenča, A., Petrášová, A., Zare-Zardini, H., &amp; Jenčová, J. (2024). Scaffold application for bone regeneration with stem cells in dentistry: literature review. Cells, 13(12), 1065.</t>
  </si>
  <si>
    <t>https://www.mdpi.com/2073-4409/13/12/1065</t>
  </si>
  <si>
    <t>Lodi, M. B., Corda, E. M., Desogus, F., Fanti, A., &amp; Mazzarella, G. (2024). Modeling of magnetic scaffolds as drug delivery platforms for tissue engineering and cancer therapy. Bioengineering, 11(6), 573.</t>
  </si>
  <si>
    <t>https://www.mdpi.com/2306-5354/11/6/573</t>
  </si>
  <si>
    <t>Norouzi, S., Shemshaki, N. S., Norouzi, E., Latifi, M., Azimi, B., Danti, S., ... &amp; Bagherzadeh, R. (2024). Recent advances in biomaterials for tissue-engineered constructs: Essential factors and engineering techniques. Materials Today Chemistry, 37, 102016.</t>
  </si>
  <si>
    <t>https://www.sciencedirect.com/science/article/pii/S2468519424001228</t>
  </si>
  <si>
    <t>Gogoi, D., Kongnyui, T. D., Kumar, M., &amp; Singh, J. (2024). Experimental investigation of PCL‐based composite material fabricated using solvent‐cast 3D printing process. Polymers for Advanced Technologies, 35(5), e6416.</t>
  </si>
  <si>
    <t>https://onlinelibrary.wiley.com/doi/abs/10.1002/pat.6416</t>
  </si>
  <si>
    <t>Percival, K. M., Paul, V., &amp; Husseini, G. A. (2024). Recent advancements in bone tissue engineering: integrating smart scaffold technologies and bio-responsive systems for enhanced regeneration. International Journal of Molecular Sciences, 25(11), 6012.</t>
  </si>
  <si>
    <t>https://www.mdpi.com/1422-0067/25/11/6012</t>
  </si>
  <si>
    <t>N. Musthafa, H. S., Walker, J., &amp; Domagala, M. (2024). Computational Modelling and Simulation of Scaffolds for Bone Tissue Engineering. Computation, 12(4), 74.</t>
  </si>
  <si>
    <t>https://www.mdpi.com/2079-3197/12/4/74</t>
  </si>
  <si>
    <t>Ferraz, M. P. (2024). An overview on the big players in bone tissue engineering: biomaterials, scaffolds and cells. International Journal of Molecular Sciences, 25(7), 3836.</t>
  </si>
  <si>
    <t>https://www.mdpi.com/1422-0067/25/7/3836</t>
  </si>
  <si>
    <t>Inam, H., Sprio, S., Tavoni, M., Abbas, Z., Pupilli, F., &amp; Tampieri, A. (2024). Magnetic hydroxyapatite nanoparticles in regenerative medicine and nanomedicine. International Journal of Molecular Sciences, 25(5), 2809.</t>
  </si>
  <si>
    <t>https://www.mdpi.com/1422-0067/25/5/2809</t>
  </si>
  <si>
    <t>Manescu, V., Paltanea, G., Antoniac, A., Gruionu, L. G., Robu, A., Vasilescu, M., ... &amp; Porumb, A. (2024). Mechanical and computational fluid dynamic models for magnesium-based implants. Materials, 17(4), 830.</t>
  </si>
  <si>
    <t>https://www.mdpi.com/1996-1944/17/4/830</t>
  </si>
  <si>
    <t>Ebrahimzadeh, M. H., Nakhaei, M., Gharib, A., Mirbagheri, M. S., Moradi, A., &amp; Jirofti, N. (2024). Investigation of background, novelty and recent advance of iron (II, III) oxide-loaded on 3D polymer based scaffolds as regenerative implant for bone tissue engineering: A review. International Journal of Biological Macromolecules, 259, 128959.</t>
  </si>
  <si>
    <t>https://www.sciencedirect.com/science/article/abs/pii/S0141813023058580</t>
  </si>
  <si>
    <t>Nasrabadi, H. N., Ciuca, S., Robu, A., Stere, A., Antoniac, I., Valeanu, N., ... &amp; Enachescu, C. I. (2024). Comparative Analysis of Surface Properties of Ti6Al4V Femoral Stem Hip Prosthesis and Plate for Long Bone Fractures Used in Orthopedic Surgery. UPB Sci. Bull. B Chem. Mater. Sci., 86, 237-246.</t>
  </si>
  <si>
    <t>https://www.scientificbulletin.upb.ro/rev_docs_arhiva/rez53e_525092.pdf</t>
  </si>
  <si>
    <t>Osial, M., Ha, G. N., Vu, V. H., Nguyen, P. T., Nieciecka, D., Pietrzyk-Thel, P., ... &amp; Dinh, T. T. M. (2024). One-pot synthesis of magnetic hydroxyapatite (SPION/HAp) for 5-fluorouracil delivery and magnetic hyperthermia. Journal of Nanoparticle Research, 26(1), 7.</t>
  </si>
  <si>
    <t>https://link.springer.com/article/10.1007/s11051-023-05916-x</t>
  </si>
  <si>
    <t>Mohamed, S. A. T., &amp; Emin, N. (2023). Effects of using collagen and aloe vera grafted fibroin scaffolds on osteogenic differentiation of rat bone marrow mesenchymal stem cells in SBF-enriched cell culture medium. Biomedical Materials, 19(1), 015011.</t>
  </si>
  <si>
    <t>https://iopscience.iop.org/article/10.1088/1748-605X/ad12e2/meta</t>
  </si>
  <si>
    <t>Iulian Antoniac 1,2,Veronica Manescu (Paltanea) 1,3,Gheorghe Paltanea 3,Aurora Antoniac 1,Iosif Vasile Nemoianu 3,Mircea Ionut Petrescu 1,Horatiu Dura 4 andAlin Danut Bodog 5
1
Faculty of Material Science and Engineering, University Politehnica of Bucharest, 313 Splaiul Independentei, District 6, 060042 Bucharest, Romania
2
Academy of Romanian Scientists, 54 Splaiul Independentei, 050094 Bucharest, Romania
Faculty of Electrical Engineering, University Politehnica of Bucharest, 
4
Faculty of Medicine, Lucian Blaga University of Sibiu,  5Faculty of Medicine and Pharmacy, University of Oradea,</t>
  </si>
  <si>
    <t>Additive manufactured magnesium-based scaffolds for tissue engineering</t>
  </si>
  <si>
    <t>Dmitruk, A., Díaz Lantada, A., Ferraris, S., Łobacz-Raźny, N., Spriano, S., &amp; Naplocha, K. (2024). Investment casting of porous Mg-alloy networks biomechanically tuned for bone implant applications. The International Journal of Advanced Manufacturing Technology, 1-14.</t>
  </si>
  <si>
    <t>https://link.springer.com/article/10.1007/s00170-024-14658-6</t>
  </si>
  <si>
    <t>Di Martino, A., Salerno, M., Galassi, E., Grillini, L., Dotti, A., De Luca, C., &amp; Filardo, G. (2025). Osteochondral regeneration with a tri-layered biomimetic resorbable scaffold: in vivo study in a sheep model up to 12 months of follow-up. Biomaterials, 314, 122821.</t>
  </si>
  <si>
    <t>https://www.sciencedirect.com/science/article/abs/pii/S0142961224003557</t>
  </si>
  <si>
    <t>Yahyazameh, M., Kavanlouei, M., Shahbaz, M., &amp; Beygi-Khosrowshahi, Y. (2024). Effect of Zr content on the microstructure, mechanical properties, electrochemical behavior, and biocompatibility of Mg–3Zn–xZr alloy using powder metallurgy. Materials Testing, 66(10), 1678-1692.</t>
  </si>
  <si>
    <t>https://www.degruyterbrill.com/document/doi/10.1515/mt-2024-0114/html</t>
  </si>
  <si>
    <t>Venkatrao, S., Vinod, B., Baburao, P., Ravindraiah, R., Vemanaboina, H., &amp; Paramasivam, P. (2024). Assessment of mechanical and tribological behavior of Mg-4Zn-1RE-0.7 Zr alloy: Novel mixture of Si3N4/TiC/MoS2 utilizing casting technique. Composites and Advanced Materials, 33, 26349833241279311.</t>
  </si>
  <si>
    <t>https://journals.sagepub.com/doi/full/10.1177/26349833241279311</t>
  </si>
  <si>
    <t>Hassan, N., Krieg, T., Kopp, A., Bach, A. D., &amp; Kröger, N. (2024). Challenges and Pitfalls of Research Designs Involving Magnesium-Based Biomaterials: An Overview. International Journal of Molecular Sciences, 25(11), 6242.</t>
  </si>
  <si>
    <t>https://www.mdpi.com/1422-0067/25/11/6242</t>
  </si>
  <si>
    <t>Zhou, Y., Zhang, A., Wu, J., Guo, S., &amp; Sun, Q. (2024). Application and perspectives: magnesium materials in bone regeneration. ACS Biomaterials Science &amp; Engineering, 10(6), 3514-3527.</t>
  </si>
  <si>
    <t>https://pubs.acs.org/doi/full/10.1021/acsbiomaterials.3c01713</t>
  </si>
  <si>
    <t>Xu, H., Zhang, Y., Zhang, Y., Zhao, Z., Xue, T., Wang, J., ... &amp; Ding, Y. (2024). 3D bioprinting advanced biomaterials for craniofacial and dental tissue engineering–A review. Materials &amp; Design, 112886.</t>
  </si>
  <si>
    <t>https://www.sciencedirect.com/science/article/pii/S0264127524002594</t>
  </si>
  <si>
    <t>Haixia, X., Peng, Z., Jiezhao, L., Huiling, G., Xie, C., Yihan, W., ... &amp; Liu, C. (2024). 3D-printed magnesium peroxide-incorporated scaffolds with sustained oxygen release and enhanced photothermal performance for osteosarcoma multimodal treatments. ACS Applied Materials &amp; Interfaces, 16(8), 9626-9639.</t>
  </si>
  <si>
    <t>https://pubs.acs.org/doi/abs/10.1021/acsami.3c10807</t>
  </si>
  <si>
    <t>Xu, J., Vecstaudza, J., Wesdorp, M. A., Labberté, M., Kops, N., Salerno, M., ... &amp; Brama, P. A. (2024). Incorporating strontium enriched amorphous calcium phosphate granules in collagen/collagen-magnesium-hydroxyapatite osteochondral scaffolds improves subchondral bone repair. Materials Today Bio, 25, 100959.</t>
  </si>
  <si>
    <t>https://www.sciencedirect.com/science/article/pii/S2590006424000188</t>
  </si>
  <si>
    <t>Liu, B., Liu, J., Wang, C., Wang, Z., Min, S., Wang, C., ... &amp; Tian, Y. (2024). High temperature oxidation treated 3D printed anatomical WE43 alloy scaffolds for repairing periarticular bone defects: in vitro and in vivo studies. Bioactive Materials, 32, 177-189.</t>
  </si>
  <si>
    <t>https://www.sciencedirect.com/science/article/pii/S2452199X23002992</t>
  </si>
  <si>
    <t>Olga Brusnic 1,Danusia Onisor
Danusia Onisor
SciProfilesScilitPreprints.orgGoogle Scholar
 1,Adrian Boicean 2, Adrian Hasegan 2,Cristian Ichim 2,Andreea Guzun 2,Radu Chicea 2 ,Samuel Bogdan Todor 2,*,Bogdan Ioan Vintila 2,Paula Anderco 2,Corina Porr 2,Horatiu Dura 2,Sorin Radu Fleaca 2,Adrian Nicolae Cristian 2
1
Department of Gastroenterology, University of Medicine, Pharmacy, Science, and Technology of Targu Mures, 
2
Faculty of Medicine, Lucian Blaga University of Sibiu,</t>
  </si>
  <si>
    <t>Santilli, A., Han, Y., Yan, H., Sangwan, N., &amp; Cresci, G. A. (2024). The Gut–Lung Axis During Ethanol Exposure and a Pseudomonas aeruginosa Bacterial Challenge. Biomedicines, 12(12), 2757.</t>
  </si>
  <si>
    <t>Valdés, A., Ruiz-Saavedra, S., Salazar, N., Cifuentes, A., Suárez, A., Díaz, Y., ... &amp; de Los Reyes-Gavilán, C. G. (2024). Faecal Metabolome Profiles in Individuals Diagnosed with Hyperplastic Polyps and Conventional Adenomas. International Journal of Molecular Sciences, 25(24), 13324.</t>
  </si>
  <si>
    <t>Aspesi, A., La Vecchia, M., Sala, G., Ghelardi, E., &amp; Dianzani, I. (2024). Study of Microbiota Associated to Early Tumors Can Shed Light on Colon Carcinogenesis. International Journal of Molecular Sciences, 25(24), 13308.</t>
  </si>
  <si>
    <t>Jiménez, E., Vázquez, A., González, S., Sacedón, R., Fernández-Sevilla, L. M., Varas, A., ... &amp; Vicente, Á. (2024). Mucosal Bacterial Immunotherapy Attenuates the Development of Experimental Colitis by Reducing Inflammation Through the Regulation of Myeloid Cells. International Journal of Molecular Sciences, 25(24), 13629.</t>
  </si>
  <si>
    <t>https://www.mdpi.com/1422-0067/25/24/13629</t>
  </si>
  <si>
    <t>Brusnic, O., Boicean, A., Fleacă, S. R., Grama, B., Sofonea, F., Roman-Filip, C., ... &amp; Onisor, D. M. (2024). Importance of Fecal Microbiota Transplantation and Molecular Regulation as Therapeutic Strategies in Inflammatory Bowel Diseases. Nutrients, 16(24), 4411.</t>
  </si>
  <si>
    <t>Azari, H., George, M., &amp; Albracht-Schulte, K. (2024). Gut Microbiota–microRNA Interactions and Obesity Pathophysiology: A Systematic Review of Integrated Studies. International journal of molecular sciences, 25(23), 12836.</t>
  </si>
  <si>
    <t>https://www.mdpi.com/1422-0067/25/23/12836</t>
  </si>
  <si>
    <t>Alves dos Santos, K., Costa Alves de Sousa, L. M., Costa de Souza, K. S., Amigo, O. M., Luchessi, A. D., &amp; Silbiger, V. N. (2024). mirSNPs as Potential Colorectal Cancer Biomarkers: A Systematic Review. International Journal of Molecular Sciences, 25(23), 12975.</t>
  </si>
  <si>
    <t>Zeng, Y., Yin, Y., &amp; Zhou, X. (2024). Insights into Microbiota–Host Crosstalk in the Intestinal Diseases Mediated by Extracellular Vesicles and Their Encapsulated MicroRNAs. International Journal of Molecular Sciences, 25(23), 13001.</t>
  </si>
  <si>
    <t>Adrian Boicean 1,2,Victoria Birlutiu 1,2,Cristian Ichim 1,2,,Samuel B. Todor 1,Adrian Hasegan 1,2,Ciprian Bacila 1,,Adelaida Solomon 1,2,Adrian Cristian 1,2 andHoratiu Dura 1,2
1
County Clinical Emergency Hospital of Sibiu, 550245 Sibiu, Romania
2
Faculty of Medicine, Lucian Blaga University of Sibiu,</t>
  </si>
  <si>
    <t>Will, U., Fueldner, F., Buechner, T., &amp; Meyer, F. (2024). Endoscopic Ultrasonography-Guided Drainage of the Pancreatic Duct (EUS-PD)—Indications and Results with a Literature Review. Journal of Clinical Medicine, 13(24), 7709.</t>
  </si>
  <si>
    <t>Elsebaey, M. A., Enaba, M. E., Elashry, H., Elbedewy, T. A., El Nakib, A. M., Elhadidy, A. A., ... &amp; Ismail, A. A. M. (2024). Forgotten biliary plastic stents: complications, management, and clinical outcomes. Medicina, 60(8), 1258.</t>
  </si>
  <si>
    <t>Rogowska, J., Semeradt, J., Durko, Ł., &amp; Małecka-Wojciesko, E. (2024). Diagnostics and Management of Pancreatic Cystic Lesions—New Techniques and Guidelines. Journal of Clinical Medicine, 13(16), 4644.</t>
  </si>
  <si>
    <t>Mandea, M., Iacob, S. M., Grasu, M. C., Anghel, C., Iacob, R. A., Ghioca, M. C., ... &amp; Gheorghe, L. S. (2024). Quantitative Magnetic Resonance Cholangiopancreatography Scoring and Its Predictive Value for Outcomes in Adults with Primary Sclerosing Cholangitis. Journal of Clinical Medicine, 13(15), 4548.</t>
  </si>
  <si>
    <t>Furukawa, M., Ishii, Y., Tatsukawa, Y., Nakamura, S., Ikemoto, J., Miyamoto, S., ... &amp; Oka, S. (2024). Endoscopic Retrograde Cholangiopancreatography-Related Procedures for the Differential Diagnosis of Isolated Immunoglobin G4-Related Sclerosing Cholangitis and Perihilar Cholangiocarcinoma. Diagnostics, 14(15), 1621.</t>
  </si>
  <si>
    <t>Komorniak, N., Pawlus, J., Gaweł, K., Hawryłkowicz, V., &amp; Stachowska, E. (2024). Cholelithiasis, Gut Microbiota and Bile Acids after Bariatric Surgery—Can Cholelithiasis Be Prevented by Modulating the Microbiota? A Literature Review. Nutrients, 16(15), 2551.</t>
  </si>
  <si>
    <t>Mihetiu, A., Bratu, D., Sabau, D., Nastase, O., Sandu, A., Tanasescu, C., ... &amp; Hasegan, A. (2024). Optimized strategies for managing abdominal hydatid cysts and their complications. Diagnostics, 14(13), 1346.</t>
  </si>
  <si>
    <t>Mittal, N., Ali, F. S., Machado, A. P., Ngo, S., Shatila, M., DaVee, T., ... &amp; Wadhwa, V. (2024). The Impact of Intraoperative Glucagon on the Diagnostic Accuracy of Intraoperative Cholangiogram for the Diagnosis of Choledocholithiasis: Experience from a Large Tertiary Care Center. Diagnostics, 14(13), 1405.</t>
  </si>
  <si>
    <t>Pyo, J. S., Lim, D. H., Min, K. W., Kim, N. Y., Oh, I. H., &amp; Son, B. K. (2024). Diagnostic Assessment of Endoscopic Ultrasonography–Fine Needle Aspiration Cytology in the Pancreas: A Comparison between Liquid-Based Preparation and Conventional Smear. Medicina, 60(6), 930.</t>
  </si>
  <si>
    <t>Ryu, S., &amp; Lee, E. K. (2024). The pivotal role of macrophages in the pathogenesis of pancreatic diseases. International Journal of Molecular Sciences, 25(11), 5765.</t>
  </si>
  <si>
    <t>Jukic, I., Kokic Males, V., Zanic, A., &amp; Zaja, I. (2024). Penoscrotal Edema as a Rare Complication of Acute Pancreatitis: A Case Report. Medicina, 60(5), 820.</t>
  </si>
  <si>
    <t>Boicean, A., Ichim, C., Todor, S. B., Anderco, P., &amp; Popa, M. L. (2024). The importance of microbiota and fecal microbiota transplantation in pancreatic disorders. Diagnostics, 14(9), 861.</t>
  </si>
  <si>
    <t>İnan, B., Akbay, A., Güven, İ. E., &amp; Ersoy, O. (2024). Assessment of The Factors Related to The Spontaneous Passage of Common Bile Duct Stones. Journal of Clinical Medicine, 13(9), 2672.</t>
  </si>
  <si>
    <t>Wasyłeczko, M., Wojciechowski, C., &amp; Chwojnowski, A. (2024). Polyethersulfone polymer for biomedical applications and biotechnology. International Journal of Molecular Sciences, 25(8), 4233.</t>
  </si>
  <si>
    <t>Adrian Boicean 1,Ioana Boeras 2,3,Sabrina Birsan 1, Cristian Ichim 1,,Samuel Bogdan Todor 1,†,Danusia Maria Onisor 4,Olga Brusnic
Olga Brusnic
SciProfilesScilitPreprints.orgGoogle Scholar
 4,Ciprian Bacila 1ORCID,Horatiu Dura 1,Corina Roman-Filip 1,Maria Livia Ognean 1ORCID,Ciprian Tanasescu 1,Adrian Hasegan 1ORCID,Dan Bratu 1ORCID,Corina Porr 5,Iulian Roman-Filip 6,Bogdan Neamtu 7ORCID andSorin Radu Fleaca 1ORCID
1
Faculty of Medicine, Lucian Blaga University of Sibiu, 550169 Sibiu, Romania
2
Molecular Biology Laboratory of the Applied Ecology Research Center, Faculty of Sciences, Lucian Blaga University of Sibiu, 550012 Sibiu, Romania
3
Faculty of Social Sciences, Lucian Blaga University of Sibiu, 550012 Sibiu, Romania
4
Department of Gastroenterology, University of Medicine, Pharmacy, Science, and Technology of Targu Mures, 540142 Târgu Mures, Romania
5
County Clinical Emergency Hospital of Sibiu, 550245 Sibiu, Romania
6
Department of Neurology, “George Emil Palade” University of Medicine, Pharmacy, Sciences and Technology, 540136 Targu Mures, Romania
7
Pediatric Research Department, Pediatric Clinical Hospital Sibiu, 550166 Sibiu, Romania</t>
  </si>
  <si>
    <t>Ofluoğlu, C. B., Aydın, I. C., Mülküt, F., Uzun, O., Senger, A. S., Gülmez, S., ... &amp; Duman, M. (2024). Diagnostic Efficacy of Staging Laparoscopy Compared to CT and PET-CT in Gastric Cancer: A Retrospective Cohort Analysis. Medicina, 60(12), 2079.</t>
  </si>
  <si>
    <t>Elgenidy, A., Alomari, O., Hesn, M. M., Khaled, A., Nada, S. A., Elsayed, M., ... &amp; Cholankeril, G. (2024). Relative Survival, Conditional Survival, and Causes of Death in Patients with Early Gastric Cancer, with a Focus on Differences Between Cardia and Non-Cardia Cancer. Cancers, 16(24), 4262.</t>
  </si>
  <si>
    <t>Matysiak, K., Hojdis, A., &amp; Szewczuk, M. (2024). Controlling Nutritional Status (CONUT) Score as Prognostic Indicator in Stage IV Gastric Cancer with Chronic Intestinal Failure. Nutrients, 16(23), 4052.</t>
  </si>
  <si>
    <t>Lee, H., Chung, J. W., Yun, S. C., Jung, S. W., Yoon, Y. J., Kim, J. H., ... &amp; Kim, K. O. (2024). Validation of Artificial Intelligence Computer-Aided Detection on Gastric Neoplasm in Upper Gastrointestinal Endoscopy. Diagnostics, 14(23), 2706.</t>
  </si>
  <si>
    <t>Reyes-Placencia, D., Cantú-Germano, E., Latorre, G., Espino, A., Fernández-Esparrach, G., &amp; Moreira, L. (2024). Gastric Epithelial Polyps: Current Diagnosis, Management, and Endoscopic Frontiers. Cancers, 16(22), 3771.</t>
  </si>
  <si>
    <t>Sur, D., Turcu-Stiolică, A., Moraru, E., Lungulescu, C. V., Lungulescu, C., Iovanescu, V., &amp; Popa, P. (2024). Survival and Treatment Outcomes in Gastric Cancer Patients with Brain Metastases: A Systematic Review and Meta-Analysis. Cancers, 16(22), 3796.</t>
  </si>
  <si>
    <t>Teshima, H., Takigawa, H., Kotachi, T., Tsuboi, A., Tanaka, H., Yamashita, K., ... &amp; Oka, S. (2024). A Proton Pump Inhibitor Independently Elevates Gastrin Levels as a Marker for Metachronous Gastric Cancer After Endoscopic Submucosal Dissection. Journal of Clinical Medicine, 13(21), 6599.</t>
  </si>
  <si>
    <t>Perez-Wert, P., Fernandez-Hernandez, S., Gamez-Pozo, A., Arranz-Alvarez, M., Ghanem, I., López-Vacas, R., ... &amp; Custodio, A. (2024). Layer Analysis Based on RNA-Seq Reveals Molecular Complexity of Gastric Cancer. International Journal of Molecular Sciences, 25(21), 11371.</t>
  </si>
  <si>
    <t>Suarez-Trujillo, F., Juarez, I., Vaquero-Yuste, C., Gutierrez-Calvo, A., Lopez-García, A., Lasa, I., ... &amp; Arnaiz-Villena, A. (2024). The Immune Modulation HLA-G* 01: 01: 01 Full Allele Is Associated with Gastric Adenocarcinoma Development. International Journal of Molecular Sciences, 25(19), 10645.</t>
  </si>
  <si>
    <t>Basirinia, G., Ali, M., Comelli, A., Sperandeo, A., Piana, S., Alongi, P., ... &amp; Benfante, V. (2024). Theranostic Approaches for Gastric Cancer: An Overview of In Vitro and In Vivo Investigations. Cancers, 16(19), 3323.</t>
  </si>
  <si>
    <t>Piscopo, L., Zampella, E., Volpe, F., Gaudieri, V., Nappi, C., Di Donna, E., ... &amp; Klain, M. (2024). The Safety and Efficacy of Peptide Receptor Radionuclide Therapy for Gastro-Entero-Pancreatic Neuroendocrine Tumors: A Single Center Experience. Current Oncology, 31(9), 5617-5629.</t>
  </si>
  <si>
    <t>Pyo, J. S., Min, K. W., Choi, J. E., &amp; Kang, D. W. (2024). Diagnostic Roles of α-Methylacyl-CoA Racemase (AMACR) Immunohistochemistry in Gastric Dysplasia and Adenocarcinoma. Medicina, 60(9), 1475.</t>
  </si>
  <si>
    <t>Tang, T., &amp; Zhang, R. (2024). A Multi-Task Model for Pulmonary Nodule Segmentation and Classification. Journal of Imaging, 10(9), 234.</t>
  </si>
  <si>
    <t>Olga Brusnic 1,Danusia Onisor 1,,Adrian Boicean 2,Adrian Hasegan 2,Cristian Ichim 2,,Andreea Guzun 2,Radu Chicea 2,Samuel Bogdan Todor 2,*,Bogdan Ioan Vintila 2,Paula Anderco 2,Corina Porr 2,Horatiu Dura 2,Sorin Radu Fleaca 2 andAdrian Nicolae Cristian 2
1
Department of Gastroenterology, University of Medicine, Pharmacy, Science, and Technology of Targu Mures, 
2
Faculty of Medicine, Lucian Blaga University of Sibiu,</t>
  </si>
  <si>
    <t>Mullish, B. H., Merrick, B., Quraishi, M. N., Bak, A., Green, C. A., Moore, D. J., ... &amp; Williams, H. R. (2024). The use of faecal microbiota transplant as treatment for recurrent or refractory Clostridioides difficile infection and other potential indications: of joint British Society of Gastroenterology (BSG) and Healthcare Infection Society (HIS) guidelines. Journal of Hospital Infection, 148, 189-219.</t>
  </si>
  <si>
    <t>Codru, I. R., Vintilă, B. I., Sava, M., Bereanu, A. S., Neamțu, S. I., Bădilă, R. M., &amp; Bîrluțiu, V. (2024). Optimizing Diagnosis and Management of Ventilator-Associated Pneumonia: A Systematic Evaluation of Biofilm Detection Methods and Bacterial Colonization on Endotracheal Tubes. Microorganisms, 12(10), 1966.</t>
  </si>
  <si>
    <t>Ebrahimi, R., Masouri, M. M., Salehi Amniyeh Khozani, A. A., Ramadhan Hussein, D., &amp; Nejadghaderi, S. A. (2024). Safety and efficacy of fecal microbiota transplantation for viral diseases: A systematic review of clinical trials. Plos one, 19(10), e0311731.</t>
  </si>
  <si>
    <t>Reygner, J., Delannoy, J., Barba-Goudiaby, M. T., Gasc, C., Levast, B., Gaschet, E., ... &amp; Corvaïa, N. (2024). Reduction of product composition variability using pooled microbiome ecosystem therapy and consequence in two infectious murine models. Applied and Environmental Microbiology, 90(5), e00016-24.</t>
  </si>
  <si>
    <t>Vulcanescu, D. D., Bagiu, I. C., Avram, C. R., Oprisoni, L. A., Tanasescu, S., Sorescu, T., ... &amp; Horhat, F. G. (2024). Bacterial Infections, Trends, and Resistance Patterns in the Time of the COVID-19 Pandemic in Romania—A Systematic Review. Antibiotics, 13(12), 1219.</t>
  </si>
  <si>
    <t>Ebrahimi, R., Farsi, Y., &amp; Nejadghaderi, S. A. (2024). Fecal microbiota transplantation for glaucoma; a potential emerging treatment strategy. Current Research in Microbial Sciences, 100314.</t>
  </si>
  <si>
    <t>Șiancu, P., Boicean, A., Tănăsescu, D., Bratu, D., &amp; Tănăsescu, C. (2024). Advantages of mechanical anastomosis in rectal cancer surgery. Journal of Mind and Medical Sciences, 11(1), 210-217.</t>
  </si>
  <si>
    <t>Adrian Boicean 1,Sabrina Birsan 1,*ORCID,Cristian Ichim 1ORCID,Ioana Boeras 2ORCID,Iulian Roman-Filip 3,Grama Blanca 4,Ciprian Bacila 1ORCID,Radu Sorin Fleaca 1ORCID,Horatiu Dura 1 andCorina Roman-Filip 1
1
Faculty of Medicine, Lucian Blaga University of Sibiu, 550169 Sibiu, Romania
2
Molecular Biology Laboratory of the Applied Ecology Research Center, Faculty of Sciences, Lucian Blaga University of Sibiu, 550012 Sibiu, Romania
3
Department of Neurology, “George Emil Palade” University of Medicine, Pharmacy, Sciences and Technology, 540136 Targu Mures, Romania
4
Faculty of Social Sciences, Lucian Blaga University of Sibiu, 550012 Sibiu, Romania</t>
  </si>
  <si>
    <t>Sigawi, T., Hamtzany, O., Hurvitz, N., Ishay, Y., Dayan, R., Arkadir, D., &amp; Ilan, Y. (2024). Investigating the relationship between chronic liver cirrhosis and parkinsonism: a comparative analysis and a suggested diagnostic scheme. Clinics and Practice, 14(4), 1375-1382.</t>
  </si>
  <si>
    <t>Wei, C., Zhang, C., Zhou, Y., Wang, J., &amp; Jin, Y. (2024). Progress of Exosomal LncRNAs in Pancreatic Cancer. International Journal of Molecular Sciences, 25(16), 8665.</t>
  </si>
  <si>
    <t>Marroncini, G., Naldi, L., Martinelli, S., &amp; Amedei, A. (2024). Gut–liver–pancreas axis crosstalk in health and disease: from the role of microbial metabolites to innovative microbiota manipulating strategies. Biomedicines, 12(7), 1398.</t>
  </si>
  <si>
    <t>Onisor, D., Brusnic, O., Banescu, C., Carstea, C., Sasaran, M., Stoian, M., ... &amp; Dobru, D. (2024). miR-155 and miR-21 as Diagnostic and Therapeutic Biomarkers for Ulcerative Colitis: There Is Still a Long Way to Go. Biomedicines, 12(6), 1315.</t>
  </si>
  <si>
    <t>Catanzaro, R., Marotta, F., Yazdani, A., &amp; Sciuto, M. (2024). Inflammatory Bowel Disease Therapies and Acute Liver Injury. Toxics, 12(6), 421.</t>
  </si>
  <si>
    <t>De Caro, C., Spagnuolo, R., Quirino, A., Mazza, E., Carrabetta, F., Maurotti, S., ... &amp; Marascio, N. (2024). Gut Microbiota Profile Changes in Patients with Inflammatory Bowel Disease and Non-Alcoholic Fatty Liver Disease: A Metagenomic Study. International Journal of Molecular Sciences, 25(10), 5453.</t>
  </si>
  <si>
    <t>Vishwakarma, R., Ramakrishnan, K., &amp; Rehman, N. (2024). Riddling substitution of “hsa” to “has” in the enigmatic microRNA nomenclature. OMICS: A Journal of Integrative Biology, 28(4), 165-169.</t>
  </si>
  <si>
    <t>https://www.liebertpub.com/doi/abs/10.1089/omi.2023.0248</t>
  </si>
  <si>
    <t>Guo, Z., He, K., Pang, K., Yang, D., Lyu, C., Xu, H., &amp; Wu, D. (2024). Exploring Advanced Therapies for Primary Biliary Cholangitis: Insights from the Gut Microbiota–Bile Acid–Immunity Network. International Journal of Molecular Sciences, 25(8), 4321.</t>
  </si>
  <si>
    <t>Abenavoli, L., Gambardella, M. L., Scarlata, G. G. M., Lenci, I., Baiocchi, L., &amp; Luzza, F. (2024). The Many Faces of Metabolic Dysfunction-Associated Fatty Liver Disease Treatment: From the Mediterranean Diet to Fecal Microbiota Transplantation. Medicina, 60(4), 563.</t>
  </si>
  <si>
    <t>Belei, O., Basaca, D. G., Olariu, L., Pantea, M., Bozgan, D., Nanu, A., ... &amp; Enătescu, I. (2024). The interaction between stress and inflammatory bowel disease in pediatric and adult patients. Journal of Clinical Medicine, 13(5), 1361.</t>
  </si>
  <si>
    <t>Alina Robu 1,Robert Ciocoiu 1,Aurora Antoniac 1,Iulian Antoniac 1,2,Anca Daniela Raiciu
Anca Daniela Raiciu3,Horatiu Dura 4,*,Norin Forna 5,Mihai Bogdan Cristea 6 Ioana Dana Carstoc 4
1Faculty of Material Science and Engineering, University Politehnica of Bucharest, 
2Academy of Romanian Scientists, Bucharest, 
3S.C. HOFIGAL EXPORT IMPORT S.A, Bucharest, 
4Faculty of Medicine, University Lucian Blaga of Sibiu
5Department of Orthopedics and Traumatology, University of Medicine and Pharmacy Gr.T.Popa Iasi, 
6Department of Morphological Sciences, Carol Davila University of Medicine and Pharmacy, Bucharest
Alina Robu
SciProfilesScilitPreprints.orgGoogle Scholar
 1,*,Robert Ciocoiu 1,Aurora Antoniac 1,Iulian Anto
3
S.C. HOFIGAL EXPORT IMPORT S.A, 
4
Faculty of Medicine, University Lucian Blaga of Sibiu, 
5
Department of Orthopedics and Traumatology, University of Medicine and Pharmacy Gr.T.Popa Iasi, 
6
Department of Morphological Sciences, Carol Davila University of Medicine and Pharmacy,</t>
  </si>
  <si>
    <t>Heydari, P., Mojahedi, M., Javaherchi, P., Sharifi, M., &amp; Kharazi, A. Z. (2024). Advances and impact of human amniotic membrane and human amniotic-based materials in wound healing application. International Journal of Biological Macromolecules, 136596.</t>
  </si>
  <si>
    <t>Antoniac, I., Valeanu, N., Niculescu, M., Antoniac, A., Robu, A., Popescu, L., ... &amp; Enachescu, C. I. (2024). Outcomes of Birmingham Hip Resurfacing based on clinical aspects and Retrieval Analysis of failed Prosthesis. Materials, 17(16), 3965.</t>
  </si>
  <si>
    <t>https://www.mdpi.com/1996-1944/17/16/3965</t>
  </si>
  <si>
    <t>Aydınoğlu, A. (2024). Enhancing orthopedic outcomes: A comparative analysis of gentamicin sulphate and nanosilver in bone cement. Heliyon, 10(15).</t>
  </si>
  <si>
    <t>https://www.cell.com/heliyon/fulltext/S2405-8440(24)11220-0</t>
  </si>
  <si>
    <t>Gamal, S., Mikhail, M., Salem, N., El-Wakad, M. T., &amp; Abdelbaset, R. (2024). Effect of using nano-particles of magnesium oxide and titanium dioxide to enhance physical and mechanical properties of hip joint bone cement. Scientific Reports, 14(1), 2838.</t>
  </si>
  <si>
    <t>https://www.nature.com/articles/s41598-024-53084-2</t>
  </si>
  <si>
    <t>Čolić, K., Sedmak, S., Sedmak, A., Milovanović, A., &amp; Milošević, M. (2024). NUMERICAL ANALYSIS OF STATIC STRESSES IN PARTIAL HIP IMPLANT. STRUCTURAL INTEGRITY AND LIFE, 24(1), 17-20.</t>
  </si>
  <si>
    <t>https://machinery.mas.bg.ac.rs/handle/123456789/7801</t>
  </si>
  <si>
    <t>Gasmi, B., Aour, B., Benbarek, S., &amp; Talha, A. (2024). Analysis of the Fracture Behavior of Orthopedic Cement Using Submodeling Technique. Journal of Biomimetics, Biomaterials and Biomedical Engineering, 64, 21-38.</t>
  </si>
  <si>
    <t>https://www.scientific.net/JBBBE.64.21</t>
  </si>
  <si>
    <t>Williams, T. D., Adler, T., Smokoff, L., Kaur, A., Rodriguez, B., Prakash, K. J., ... &amp; De Leacy, R. A. (2024). Bone cements used in vertebral augmentation: a state-of-the-art narrative review. Journal of Pain Research, 1029-1040.</t>
  </si>
  <si>
    <t>https://www.tandfonline.com/doi/full/10.2147/JPR.S437827</t>
  </si>
  <si>
    <t>Alexandru Streza 1,Aurora Antoniac 1,Veronica Manescu (Paltanea) 1,2,Gheorghe Paltanea 2,Alina Robu 1,Horatiu Dura 3,Liliana Verestiuc 4,Enache Stanica 5,Stefan Ioan Voicu 6,Iulian Antoniac 1,7,*,Mihai Bogdan Cristea 8,Bogdan Radu Dragomir 9,10,Julietta V. Rau 11,12,Maria-Magdalena Manolea 13
1Faculty of Material Science and Engineering, University Politehnica of Bucharest, 
2Faculty of Electrical Engineering, University Politehnica of Bucharest, 
3Faculty of Medicine, Lucian Blaga University of Sibiu, Sibiu, 
4Faculty of Medical Bioengineering, University of Medicine and Pharmacy “Grigore T. Popa”, Iasi
5National Institute for Cryogenics and Isotopic Technologies ICSI-Rm. Valcea, ICSI Energy, 
6Faculty of Applied Chemistry and Materials Science, University Politehnica of Bucharest, 
7Academy of Romanian Scientists, Bucharest, 
8Department of Morphological Sciences, “Carol Davila” University of Medicine and Pharmacy, Bucharest, 
9Faculty of Dental Medicine, University of Medicine and Pharmacy “Grigore T. Popa”, Iasi,</t>
  </si>
  <si>
    <t>Effect of Filler Types on Cellulose-Acetate-Based Composite Used as Coatings for Biodegradable Magnesium Implants for Trauma</t>
  </si>
  <si>
    <t>Nagarajan, B., &amp; Sundaram, M. (2024). Evaluation of different electrolytic solution composition on the microstructure and corrosion study on AZ31 magnesium alloy using PEO method. Physica Scripta, 99(12), 125003.</t>
  </si>
  <si>
    <t>https://iopscience.iop.org/article/10.1088/1402-4896/ad8a05/meta</t>
  </si>
  <si>
    <t>Pipernea, R (Pipernea, R.) [1] ; Ielciu, G (Ielciu, G.) [1] ; Ristea, RP (Ristea, R. P.) [2] ; Popa, FL (Popa, F. L.) [3] ; Brescan, A (Brescan, A.) [4] ; Brescan, S (Brescan, S.) [4] ; Stanciu, M (Stanciu, M.) [5]; MANAGEMENT OF POSTMENOPAUSAL OSTEOPOROSIS ASSOCIATED WITH PARKINSON'S DISEASE AND CHRONIC AUTOIMMUNE THYROIDITIS; 
AGING CLINICAL AND EXPERIMENTAL RESEARCH</t>
  </si>
  <si>
    <t>https://www.webofscience.com/wos/woscc/full-record/WOS:001363175503181</t>
  </si>
  <si>
    <t>Li, Q., Kong, H., &amp; Zhang, N. (2024). Multifunctional Coatings on Mg‐Based Metallic Biomaterials and Implants. Advanced Engineering Materials, 26(10), 2301867.</t>
  </si>
  <si>
    <t>https://advanced.onlinelibrary.wiley.com/doi/abs/10.1002/adem.202301867</t>
  </si>
  <si>
    <t>Ramezani, G., Stiharu, I., van de Ven, T. G., &amp; Nerguizian, V. (2024). Advancements in hybrid cellulose-based films: Innovations and applications in 2D nano-delivery systems. Journal of functional biomaterials, 15(4), 93.</t>
  </si>
  <si>
    <t>https://www.mdpi.com/2079-4983/15/4/93</t>
  </si>
  <si>
    <t>NECSULESCU, D. A., CIURDAS, M., &amp; ROBU, A. STUDIES AND RESEARCH ON THE MATERIALS USED IN THE MANUFACTURE OF CLUTCH DISCS.</t>
  </si>
  <si>
    <t>Ramezani, G., Stiharu, I., van de Ven, T. G., &amp; Nerguizian, V. (2023). Advancement in biosensor technologies of 2D materialintegrated with cellulose—Physical properties. Micromachines, 15(1), 82.</t>
  </si>
  <si>
    <t>https://www.mdpi.com/2072-666X/15/1/82</t>
  </si>
  <si>
    <t>Kiran, N. S., Vaishnavi, G., Singh, S., Yashaswini, C., Parihar, A., Pal, S., ... &amp; Puri, A. (2024). Biomaterials comprising implantable and dermal drug delivery targeting brain in management of alzheimer’s disease: a review. Regenerative Engineering and Translational Medicine, 1-24.</t>
  </si>
  <si>
    <t>https://link.springer.com/article/10.1007/s40883-024-00340-6</t>
  </si>
  <si>
    <t>Adrian Boicean 1,2,Dan Bratu 1,2,*,Ciprian Bacila ,Ciprian Tanasescu 1,2,Radu Sorin Fleacă 1,2,Calin Ilie Mohor 1,2,Andra Comaniciu 1,Teodora Băluță 1,Mihai Dan Roman 1,2ORCID,Radu Chicea 1,2ORCID,Adrian Nicolae Cristian 1,2,Adrian Hasegan 1,2,Sabrina Birsan 1,2ORCID,Horațiu Dura 1,2 andCosmin Ioan Mohor 1,2
1
County Clinical Emergency Hospital of Sibiu, 550245 Sibiu, Romania
2
Faculty of Medicine, Lucian Blaga University of Sibiu, 550169 Sibiu, Romania</t>
  </si>
  <si>
    <t>Wang, H., Li, S., Zhang, L., &amp; Zhang, N. (2024). The role of fecal microbiota transplantation in type 2 diabetes mellitus treatment. Frontiers in endocrinology, 15, 1469165.</t>
  </si>
  <si>
    <t>Shutaywi, M., Shah, Z., Vrinceanu, N., Jan, R., &amp; Deebani, W. (2024). Exploring the dynamics of HIV and CD4+ T-cells with non-integer derivatives involving nonsingular and nonlocal kernel. Scientific Reports, 14(1), 24506.</t>
  </si>
  <si>
    <t>Oprinca, G. C., Mohor, C. I., Oprinca-Muja, A., Hașegan, A., Cristian, A. N., Fleacă, S. R., ... &amp; Mohor, C. I. (2024). Unveiling the Pathological Mechanisms of Death Induced by SARS-CoV-2 Viral Pneumonia. Microorganisms, 12(3), 459.</t>
  </si>
  <si>
    <t>Ionela Mihai 1,†,Horatiu Dura 1,*,‡,Cosmin Adrian Teodoru 1,Samuel Bogdan Todor 1,†,Cristian Ichim 1,,Nicolae Grigore 1,†,Cosmin Ioan Mohor 1,†,Alin Mihetiu 1,,George Oprinca 1,†,Nicolae Bacalbasa 2,†,Denisa Tanasescu 1,†,Dan Georgian Bratu 1,‡ORCID,Adrian Boicean 1,†ORCID,Bogdan Oros 3,‡ andAdrian Hasegan 1ORCID
1
Faculty of Medicine, Lucian Blaga University of Sibiu, 550169 Sibiu, Romania
2
Surgery Department, University of Medicine and Pharmacy “Carol Davila” Bucharest, 020021 Bucharest, Romania
3
County Clinical Emergency Hospital of Sibiu, 550245 Sibiu, Romania</t>
  </si>
  <si>
    <t>Leitão, T. P., Corredeira, P., Rodrigues, C., Piairo, P., Miranda, M., Cavaco, A., ... &amp; Costa, L. (2024). A randomized controlled trial assessing the release of circulating tumor and mesenchymal cells in no-touch radical nephrectomy. Cancers, 16(21), 3601.</t>
  </si>
  <si>
    <t>Taniguchi, K., Taniguchi, T., Muraoka, K., Nishikawa, K., Ikehata, Y., Setoguchi, K., ... &amp; Koie, T. (2024). Impact of Mannitol Administration on Postoperative Renal Function After Robot-Assisted Partial Nephrectomy. Journal of Clinical Medicine, 13(21), 6444.</t>
  </si>
  <si>
    <t>Hauser, N., Giakas, J., Robinson, H., Davaro, F., &amp; Hamilton, Z. (2024). Utilization of Partial Cytoreductive Nephrectomy in Patients with Metastatic Renal Cell Carcinoma. Journal of Clinical Medicine, 13(19), 5767.</t>
  </si>
  <si>
    <t>Bravi, C. A., Dell’Oglio, P., Pecoraro, A., Khene, Z. E., Campi, R., Diana, P., ... &amp; Larcher, A. (2024). Surgical experience and functional outcomes after laparoscopic and robot-assisted partial nephrectomy: Results from a multi-institutional collaboration. Journal of Clinical Medicine, 13(19), 6016.</t>
  </si>
  <si>
    <t>Zinko, G., Hrebenyuk, M., Kjellman, A., Forslin, Y., &amp; Delle, M. (2024). Factors that Affect Outcome of Ultrasound-Guided Radiofrequency Ablation of Renal Masses. Current Oncology, 31(9), 5318-5329.</t>
  </si>
  <si>
    <t>Falkowski, P., Jaromin, M., Ojdana, M., Kutwin, P., &amp; Konecki, T. (2024). Impact of No-Clamping Partial Nephrectomy on Early Estimated Glomerular Filtration Rate Preservation. Journal of Clinical Medicine, 13(18), 5491.</t>
  </si>
  <si>
    <t>https://pmc.ncbi.nlm.nih.gov/articles/PMC11432549/</t>
  </si>
  <si>
    <t>Ionela Mihai 1,Adrian Boicean 1,Cosmin Adrian Teodoru 1,Nicolae Grigore 1,Gabriela Mariana Iancu 1,Horatiu Dura 1,Dan Georgian Bratu 1,*ORCID,Mihai Dan Roman 1ORCID,Cosmin Ioan Mohor 1,Samuel Bogdan Todor 1,Cristian Ichim 1ORCID,Ioana Bogdan Mătacuță 1,Ciprian Băcilă 1ORCID,Nicolae Bacalbașa 2,Ciprian Nicolae Bolca 3ORCID andAdrian Hașegan 1
1
Faculty of Medicine, Lucian Blaga University of Sibiu, 550169 Sibiu, Romania
2
Faculty of Medicine, University of Medicine and Pharmacy “Carol Davila”, 020021 Bucharest, Romania
3
Surgery Department, Universite de Sherbrooke, Sherbrooke, QC J1K 2R1, Canada</t>
  </si>
  <si>
    <t>Mihai, I., Dura, H., Teodoru, C. A., Todor, S. B., Ichim, C., Grigore, N., ... &amp; Hasegan, A. (2024). Intraoperative ultrasound: bridging the gap between laparoscopy and surgical precision during 3D laparoscopic partial nephrectomies. Diagnostics, 14(9), 942.</t>
  </si>
  <si>
    <t>Feciche, B. O., Barbos, V., Big, A., Porav-Hodade, D., Cumpanas, A. A., Latcu, S. C., ... &amp; Novacescu, D. (2024). Posterior Retroperitoneal Laparoscopic Adrenalectomy: An Anatomical Essay and Surgical Update. Cancers, 16(22), 3841.</t>
  </si>
  <si>
    <t>Stanchev, P. E., Dimitrova, M., Makakova, D., &amp; Tilov, B. (2024). Exploring the Differential Diagnosis of Adrenal Adenoma in the Context of Situs Ambiguous: A Clinical Case Study. Medicina, 60(12), 2010.</t>
  </si>
  <si>
    <t>Yan, W., Luo, X., Gao, Q. J., Chen, B. F., &amp; Ye, H. (2024). Analysis of Body Mass Index and Clinicopathological Factors in Patients with Papillary Thyroid Carcinoma. Diabetes, Metabolic Syndrome and Obesity, 2013-2019.</t>
  </si>
  <si>
    <t>https://www.tandfonline.com/doi/full/10.2147/DMSO.S453468</t>
  </si>
  <si>
    <t>Tsalis, K., Ioannidis, O., Savvala, N. A., Gkasdaris, G., Christidis, P., Anestiadou, E., ... &amp; Angelopoulos, S. (2024). Thoracoabdominal approach to large adrenal tumors–when laparoscopic adrenalectomy is not enough: a retrospective four-year study. Folia Medica, 66(5), 637-644.</t>
  </si>
  <si>
    <t>https://foliamedica.bg/</t>
  </si>
  <si>
    <t>Mihaela Stoica1, Adrian T. Brate2, Mihaela Bucuţă2, Horatiu Dura2* and Silviu Morar2 1 Spitalul de Pneumoftiziologie, Aleea Filozofilor nr. 3-5, Sibiu, Romania  2‘Lucian Blaga’ University of Sibiu, 40 Victoriei Bd., Sibiu, Romania</t>
  </si>
  <si>
    <t>THE ASSOCIATION OF LONELINESS AT THE WORKPLACE WITH ORGANISATIONAL VARIABLES</t>
  </si>
  <si>
    <t>Teodoru, C. A., Dura, H., Roman, M. D., Hașegan, A., Tănăsescu, C., Moisin, A., ... &amp; Suteu, C. (2024). Bilateral Idiopathic Neuroretinitis. Diagnostics, 14(21), 2386.</t>
  </si>
  <si>
    <t>Veronica Manescu (Paltanea) 1,2 D,Iulian Antoniac 1,3,*D,Aurora Antoniac 1,Dan Laptoiu 4,Gheorghe Paltanea 2,Robert Ciocoiu 1,Iosif Vasile Nemoianu 2,Lucian Gheorghe Gruionu 5 andHoratiu Dura 1Faculty of Material Science and Engineering, National University of Science and Technology Politehnica Bucharest, 313 Splaiul Independentei, District 6, RO-060042 Bucharest, Romania
2
Faculty of Electrical Engineering, National University of Science and Technology Politehnica Bucharest, 313 Splaiul Independentei, District 6, RO-060042 Bucharest, Romania
3
Academy of Romanian Scientists, 54 Splaiul Independentei, RO-050094 Bucharest, Romania
4
Department of Orthopedics and Trauma I, Colentina Clinical Hospital, 19-21 Soseaua Stefan cel Mare, RO-020125 Bucharest, Romania
5
Faculty of Mechanics, University of Craiova, 13 Alexandru Ioan Cuza, RO-200585 Craiova, Romania
6
Faculty of Medicine, Lucian Blaga University of Sibiu,</t>
  </si>
  <si>
    <t>Bone Regeneration Induced by Patient-Adapted Mg Alloy-Based Scaffolds for Bone Defects: Present and Future Perspectives</t>
  </si>
  <si>
    <t>Bhat, K., Hanke, L., Helmholz, H., Quandt, E., Pixley, S., &amp; Willumeit-Römer, R. (2024). Influence of Magnesium Degradation on Schwannoma Cell Responses to Nerve Injury Using an In Vitro Injury Model. Journal of Functional Biomaterials, 15(4), 88.</t>
  </si>
  <si>
    <t>https://www.mdpi.com/2079-4983/15/4/88</t>
  </si>
  <si>
    <t>Liu, S., Li, D., Xiao, T., Yuan, Z., Zhang, H., &amp; Min, Y. (2025). Regulated Magnesium Ion Release From Polydopamine‐Mg Modified Polyetheretherketone Surface for Improved Anti‐Infection and Osseointegration Properties. Journal of Applied Polymer Science, 142(10), e56559.</t>
  </si>
  <si>
    <t>https://onlinelibrary.wiley.com/doi/abs/10.1002/app.56559</t>
  </si>
  <si>
    <t>Tiberiu Bita 1,Aurora Antoniac 1,Ion Ciuca 1,Marian Miculescu 1,Cosmin Mihai Cotrut 1,Gheorghe Paltanea 2,Horatiu Dura 3,*,Iuliana Corneschi 4,Iulian Antoniac 1,5,Ioana Dana Carstoc 3 andAlin Danut Bodog 6
1
Faculty of Material Science and Engineering, University Politehnica of Bucharest, 313 Splaiul Independentei, District 6, 060042 Bucharest, Romania
2
Faculty of Electrical Engineering, University Politehnica of Bucharest, 313 Splaiul Independentei, District 6, 060042 Bucharest, Romania
3
Faculty of Medicine, Lucian Blaga University of Sibiu, 2A Lucian Blaga Street, 550169 Sibiu, Romania
4
Romfire Protect Solution S.R.L., 39 Drumul Taberei, District 6, 061359 Bucharest, Romania
5
Academy of Romania Scientist, 54 Splaiul Independentei, 050094 Bucharest, Romania
6
Faculty of Medicine and Pharmacy, University of Oradea, 10 P-ta 1 December Street, 410073 Oradea, Romania</t>
  </si>
  <si>
    <t>Effect of Fluoride Coatings on the Corrosion Behavior of Mg-Zn-Ca-Mn Alloys for Medical Application</t>
  </si>
  <si>
    <t>Gonzaga-Segura, S. R., Martínez-Valencia, H., Molina-Ocampo, A., Lira-Díaz, E., &amp; Acevedo-Fernández, J. J. (2024). Synthesis of Mg–Zn–Ca–Mn biomaterials by mechanical alloying. MRS Advances, 1-7.</t>
  </si>
  <si>
    <t>Ahmad, F., Asim, M., Mubashar, S., Shahzad, A., Ain, Q. U., Khan, M. A., ... &amp; Danish, M. (2024). Revolutionizing energy storage: A critical appraisal of MXene-based composites for material designing and efficient performance. Journal of Energy Storage, 84, 110757.</t>
  </si>
  <si>
    <t>https://www.sciencedirect.com/science/article/abs/pii/S2352152X24003414</t>
  </si>
  <si>
    <t>Boinovich, L. B., Emelyanenko, K. A., &amp; Emelyanenko, A. M. (2024). The mechanisms and advances in magnesium-based materials protection against corrosion by the superhydrophobic coatings. Surface and Coatings Technology, 481, 130607.</t>
  </si>
  <si>
    <t>Gong, M., Yang, X., Li, Z., Yu, A., Liu, Y., Guo, H., ... &amp; Zou, W. (2024). Surface engineering of pure magnesium in medical implant applications. Heliyon, 10(11).</t>
  </si>
  <si>
    <t>https://www.cell.com/heliyon/fulltext/S2405-8440(24)07734-X</t>
  </si>
  <si>
    <t>Mihai Dan Roman 1,Sorin Radu Fleacă 1,,Adrian Gheorghe Boicean 1,Cosmin Ioan Mohor 1,Silviu Morar 1,Horatiu Dura 1,Adrian Nicolae Cristian 1,Dan Bratu 1,Ciprian Tanasescu 1,Adrian Teodoru 1,Radu Necula 2 andOctav Russu 3
1
Faculty of Medicine, University “Lucian Blaga” of Sibiu, 550024 Sibiu, Romania
2
Faculty of Medicine, “Transilvania” University, 50036 Brasov, Romania</t>
  </si>
  <si>
    <t>Bocea, B. A., Roman, M. D., Ion, N. C. I., Fleaca, S. R., Mohor, C. I., Popa, D. A., &amp; Mihaila, R. G. (2024, July). Diagnostic values of serum inflammatory biomarkers after hip and knee arthroplasty in patients with periprosthetic joint infection. In Healthcare (Vol. 12, No. 15, p. 1511). MDPI.</t>
  </si>
  <si>
    <t>Higgins III, K. E., Vinson, A. E., Petrini, L., Kotha, R., &amp; Black, S. A. (2024). Embracing failure: Nurturing learning and well-being in anesthesiology and perioperative medicine. International Anesthesiology Clinics, 62(3), 15-25.</t>
  </si>
  <si>
    <t>Mihai Alexandru Cordunianu 1,Iulian Antoniac 2,3,Marius Niculescu 1,Gheorghe Paltanea 4,,Anca Daniela Raiciu 5,Horatiu Dura 6,*,Norin Forna 7,Ioana Dana Carstoc 6 Mihai Bogdan Cristea 8
1
Faculty of Medicine, Titu Maiorescu University, 67A Gheorghe Petrascu, RO-031593 Bucharest, Romania
2
Faculty of Material Science and Engineering, University Politehnica of Bucharest, RO-060042 Bucharest, Romania
3
Academy of Romanian Scientists, RO-050094 Bucharest, Romania
4
Faculty of Electrical Engineering, University Politehnica of Bucharest, RO-060042 Bucharest, Romania
5
S.C. Hofigal S.A, RO-042124 Bucharest, Romania
6
Faculty of Medicine, Lucian Blaga University of Sibiu, RO-550169 Sibiu, Romania
7
Department of Orthopedics and Traumatology, Gr. T. Popa University of Medicine and Pharmacy, RO-700115 Iasi, Romania
8
Department of Morphological Sciences, Carol Davila University of Medicine and Pharmacy, RO-020021 Bucharest, Romania</t>
  </si>
  <si>
    <t>Thacher, R. R., Pascual-Leone, N., &amp; Rodeo, S. A. (2024). Treatment of Knee Chondral Defects in Athletes. Sports Medicine and Arthroscopy Review, 32(2), 75-86.</t>
  </si>
  <si>
    <t>https://journals.lww.com/sportsmedarthro/abstract/2024/06000/treatment_of_knee_chondral_defects_in_athletes.4.aspx?context=latestarticles</t>
  </si>
  <si>
    <t>Zhang, Q., Wang, Q., &amp; Cao, Z. (2024). Suture Bridge Fixation in Treating Traumatic Femoral Osteochondral Injuries in Adults: A Case Study and Review of the Literature. Sportverletzung· Sportschaden, 38(04), 186-191.</t>
  </si>
  <si>
    <t>https://www.thieme-connect.com/products/ejournals/abstract/10.1055/a-2421-1997</t>
  </si>
  <si>
    <t>Delniotis, I., &amp; Leidinger, B. (2024). Fixation of a chondral lateral femoral condyle fracture in a 13-year-old boy following patella dislocation using a new suture technique. Journal of Surgical Case Reports, 2024(5), rjae367.</t>
  </si>
  <si>
    <t>https://academic.oup.com/jscr/article/2024/5/rjae367/7685333</t>
  </si>
  <si>
    <t>Nudelman, H., Lőrincz, A., Lamberti, A. G., Varga, M., Kassai, T., &amp; Józsa, G. (2024). Management of juvenile osteochondral fractures utilising absorbable PLGA implants. Journal of Clinical Medicine, 13(2), 375.</t>
  </si>
  <si>
    <t>https://www.mdpi.com/2077-0383/13/2/375</t>
  </si>
  <si>
    <t>Dan Bratu 1,2,Alin Mihetiu 1,2,*,Alexandra Sandu 1,2,Adrian Boicean 1,2,Mihai Roman 1,2,Cristian Ichim 1,2ORCID,Horatiu Dura 1,2 Adrian Hasegan 1,2
1
County Clinical Emergency Hospital of Sibiu, 550245 Sibiu, Romania
2
Faculty of Medicine, Lucian Blaga University of Sibiu, 550169 Sibiu, Romania</t>
  </si>
  <si>
    <t>Tawashi, K., Khalouf, E., Wzet, M. D., &amp; Bittar, O. (2024). Intraoperative diagnosis of Amyand's hernia, a case report. International Journal of Surgery Case Reports, 124, 110465.</t>
  </si>
  <si>
    <t>https://www.sciencedirect.com/science/article/pii/S221026122401246X</t>
  </si>
  <si>
    <t>Alexandru Streza 1,Aurora Antoniac 1,*,Veronica Manescu (Paltanea) 1,2,Robert Ciocoiu 1,Cosmin-Mihai Cotrut 1,Marian Miculescu 1,Florin Miculescu 1ORCID,Iulian Antoniac 1,3ORCID,Marco Fosca 4ORCID,Julietta V. Rau 4,5,*ORCID andHoratiu Dura 6
1
Faculty of Material Science and Engineering, National University of Science and Technology Politehnica Bucharest, 313 Splaiul Independentei Street, District 6, 060042 Bucharest, Romania
2
Faculty of Electrical Engineering, National University of Science and Technology Politehnica Bucharest, 313 Splaiul Independentei Street, District 6, 060042 Bucharest, Romania
3
Academy of Romanian Scientists, 54 Splaiul Independentei Street, District 5, 050094 Bucharest, Romania
4
Istituto di Struttura della Materia, Consiglio Nazionale delle Ricerche (ISM-CNR), Via del Fosso del Cavaliere 100, 00133 Rome, Italy
5
Department of Analytical, Physical and Colloid Chemistry, Institute of Pharmacy, I.M. Sechenov First Moscow State Medical University, Trubetskaya Street 8, Build. 2, 119048 Moscow, Russia
6
Faculty of Medicine, Lucian Blaga University of Sibiu, 2A Lucian Blaga Street, 550169 Sibiu, Romania</t>
  </si>
  <si>
    <t>In Vitro Studies Regarding the Effect of Cellulose Acetate-Based Composite Coatings on the Functional Properties of the Biodegradable Mg3Nd Alloys</t>
  </si>
  <si>
    <t>Periferakis, A., Periferakis, A. T., Troumpata, L., Dragosloveanu, S., Timofticiuc, I. A., Georgatos-Garcia, S., ... &amp; Caruntu, C. (2024). Use of biomaterials in 3D printing as a solution to microbial infections in arthroplasty and osseous reconstruction. Biomimetics, 9(3), 154.</t>
  </si>
  <si>
    <t>https://www.mdpi.com/2313-7673/9/3/154</t>
  </si>
  <si>
    <t>BORDEAŞU, I. CORRELATION BETWEEN STRUCTURE-MECHANICAL CHARACTERISTICS-BIODEGRADATION-CAVITATION IN BIOMEDICAL ALLOYS FROM THE ZnMg (Fe) SYSTEM.</t>
  </si>
  <si>
    <t>https://docs.upb.ro/wp-content/uploads/2024/08/IORDACHE_CRISTINA_MARIA_REZUMAT_ENG.pdf</t>
  </si>
  <si>
    <t>Cosmin Adrian Teodoru 1,Corina Tudor 2,Maria-Emilia Cerghedean-Florea 1,*D,Horațiu Dura 1,Ciprian Tănăsescu 1,Mihai Dan Roman 1,Adrian Hașegan 1,Mihnea Munteanu 3,Carmen Popa 4,Mihaela Laura Vică 5,6ORCID,Horea Vladi Matei 5,6ORCID andHoria Stanca 7ORCID
1
Faculty of Medicine, “Lucian Blaga” University of Sibiu, 550024 Sibiu, Romania
2
Department of Ophthalmology, Sibiu County Emergency Clinical Hospital, 550245 Sibiu, Romania
3
Department of Ophthalmology, “Victor Babes” University of Medicine and Pharmacy, 300041 Timisoara, Romania
4
Department of Radiology and Medical Imaging, Sibiu County Emergency Clinical Hospital, 550245 Sibiu, Romania
5
Department of Cellular and Molecular Biology, “Iuliu Haţieganu” University of Medicine and Pharmacy, 400012 Cluj-Napoca, Romania
6
Institute of Legal Medicine, 400006 Cluj-Napoca, Romania
7
Department of Ophthalmology, “Carol Davila” University of Medicine and Pharmacy, 050474 Bucharest, Romania</t>
  </si>
  <si>
    <t>Liu, X., Wen, Y., Zou, H., &amp; Wang, S. (2024). A model to predict the risk of adverse ocular outcomes in pregnant women. British Journal of Hospital Medicine, 85(11), 1-15.</t>
  </si>
  <si>
    <t>Sivakumaran, P., Khare, M., &amp; Kumar, P. (2024). A Case Report of Bilateral Exudative Retinal Detachment in Severe Pre-eclampsia. Cureus, 16(3).</t>
  </si>
  <si>
    <t>https://www.cureus.com/articles/201218-a-case-report-of-bilateral-exudative-retinal-detachment-in-severe-pre-eclampsia.pdf</t>
  </si>
  <si>
    <t>Adrian Hașegan 1,Ionela Mihai 1,Cosmin Adrian Teodoru 1,Ioana Bogdan Matacuta 1,Horațiu Dura 1,Samuel Bogdan Todor 1,Cristian Ichim 1,Denisa Tanasescu 1,Nicolae Grigore 1,Ciprian Nicolae Bolca 2ORCID,Cosmin Ioan Mohor 1,Călin Ilie Mohor 1,Nicolae Bacalbașa 3,Dan Georgian Bratu 1,*ORCID andAdrian Boicean 1ORCID
1
Faculty of Medicine, Lucian Blaga University of Sibiu, 550169 Sibiu, Romania
2
Surgery Department, Universite de Sherbrooke, Sherbrooke, QC J1K 2R1, Canada
3
Surgery Department, University of Medicine and Pharmacy “Carol Davila” Bucharest, 020021 Bucharest, Romania</t>
  </si>
  <si>
    <t>Filippini, M., Bugli, S., Biordi, N., Muccioli, F., Reggini, V., Benedettini, M., ... &amp; Farinelli, M. (2024). Myostatin Changes in Females with UI after Magnetic Stimulation: A Quasi-Experimental Study. Medicina, 60(9), 1399.</t>
  </si>
  <si>
    <t>Cosmin Adrian Teodoru 1,*,Maria-Emilia Cerghedean-Florea 1,*,Ciprian Tănăsescu 2,Horațiu Dura 3,Radu Fleacă 4ORCID,Mihnea Munteanu 5,Horia Stanca 6ORCID,Florina Georgeta Popescu 7ORCID,Mihai Dan Roman 8,Gheorghe Zsolt Nicula 9,Horea Vladi Matei 9,10ORCID andMihaela Laura Vică 9,10ORCID
1
Clinical Surgical Department, Faculty of Medicine, “Lucian Blaga” University Sibiu, 550169 Sibiu, Romania
2
Third Clinico-Surgical Department, Faculty of Medicine, “Lucian Blaga“ University, 550169 Sibiu, Romania
3
Preclinical Department, Faculty of Medicine, “Lucian Blaga“ University, 550169 Sibiu, Romania
4
Surgical Clinical Department, Faculty of General Medicine ‘’Lucian Blaga’’ University of Sibiu, 550169 Sibiu, Romania
5
Department of Ophthalmology, “Victor Babes” University of Medicine and Pharmacy, 300041 Timisoara, Romania
6
Department of Ophthalmology, “Carol Davila” University of Medicine and Pharmacy, 020021 Bucharest, Romania
7
Department of Occupational Medicine, University of Medicine and Pharmacy Victor Babes, 300041 Timisoara, Romania
8
Department of Orthopedics and Trauma, Faculty of Medicine, “Lucian Blaga” University, 550169 Sibiu, Romania
9
Department of Cellular and Molecular Biology, “Iuliu Haţieganu” University of Medicine and Pharmacy, 400012 Cluj-Napoca, Romania
10
Institute of Legal Medicine, 400006 Cluj-Napoca, Romania</t>
  </si>
  <si>
    <t>evaluation of Ocular Biometric Parameters Following Cataract Surgery</t>
  </si>
  <si>
    <t>Bogoslov, I. A., Corman, S., &amp; Lungu, A. E. (2024). Perspectives on Artificial Intelligence Adoption for European Union Elderly in the Context of Digital Skills Development. Sustainability, 16(11), 4579.</t>
  </si>
  <si>
    <t>Coviltir, V., Marinescu, M. C., Burcel, M. G., Cerghedean-Florea, M. E., Hașegan, A., Tănăsescu, C., ... &amp; Dura, H. (2024). Challenges of Secondary Glaucoma Management Following Congenital Cataract Surgery, Penetrating Keratoplasty and Vitreoretinal Surgery. Diagnostics, 14(8), 837.</t>
  </si>
  <si>
    <t>COsmin Adrian Teodoru1,Mihai Dan Roman 2,*,Horațiu Dura 3 andMaria-Emilia Cerghedean-Florea 1 1Clinical Surgical Department, Faculty of Medicine, University “Lucian Blaga” Sibiu, 550169 Sibiu, Romania
2
Department of Orthopedics and Trauma, Faculty of Medicine, University “Lucian Blaga” Sibiu, 550169 Sibiu, Romania
3
Preclinical Department, Faculty of Medicine, University “Lucian Blaga“ Sibiu, 550169 Sibiu, Romania</t>
  </si>
  <si>
    <t>Nowak, M., Nowak, W., Marek, B., Kos-Kudła, B., Siemińska, L., Londzin-Olesik, M., &amp; Kajdaniuk, D. (2024). Differential diagnosis of thyroid orbitopathy—diseases mimicking the presentation or activity of thyroid orbitopathy. Endokrynologia Polska, 75(1), 1-11.</t>
  </si>
  <si>
    <t>Coca, R., Moisin, A., Coca, R., Diter, A., Racheriu, M., Tanasescu, D., ... &amp; Tanasescu, C. (2024). Exploring Therapeutic Challenges in Patients with HER2-Positive Breast Cancer—A Single-Center Experience. Life, 14(8), 1025.</t>
  </si>
  <si>
    <t>Cosmin Ioan Mohor 1,Sorin Radu Fleaca 2,*,Alexandra Oprinca Muja 1,George Calin Oprinca 1,Mihai Dan Roman 2,Radu Chicea2,Adrian Gheorghe Boicean 3,Horatiu Dura 1,Ciprian Tanasescu 2,Nicolas Catalin Ionut Ion 2,Mihai Faur 2,Ciprian Ionut Bacila 3ORCID,Florina Batar 3 andCalin Ilie Mohor 1
1
Department of Basic Science, Faculty of Medicine, Lucian Blaga University of Sibiu, 550024 Sibiu, Romania
2
Department of Surgery, Faculty of Medicine, Lucian Blaga University of Sibiu, 550024 Sibiu, Romania
3
Department of Medicine, Faculty of Medicine, Lucian Blaga University of Sibiu, 550024 Sibiu, Romania</t>
  </si>
  <si>
    <t>Oprinca, G. C., Mohor, C. I., Bereanu, A. S., Oprinca-Muja, L. A., Bogdan-Duică, I., Fleacă, S. R., ... &amp; Mohor, C. I. (2024). Detection of SARS-CoV-2 Viral Genome and Viral Nucleocapsid in Various Organs and Systems. International Journal of Molecular Sciences, 25(11), 5755.</t>
  </si>
  <si>
    <t>Cosmin Adrian Teodoru 1,Mihnea Munteanu 2,Nadina Mercea 3,Alina Moatar 3,Horia Stanca 4ORCID,Florina Georgeta Popescu 5ORCID,Horațiu Dura 1,Adrian Hașegan 1,Doina Ileana Giurgiu 1 andMaria-Emilia Cerghedean-Florea 1,*ORCID
1
Faculty of Medicine, “Lucian Blaga” University Sibiu, 550169 Sibiu, Romania
2
Department of Ophthalmology, “Victor Babes” University of Medicine and Pharmacy, 300041 Timisoara, Romania
3
Ophthalmology Clinic, Municipal Clinical Emergency Hospital, 300254 Timisoara, Romania
4
Department of Ophthalmology, “Carol Davila” University of Medicine and Pharmacy, 050474 Bucharest, Romania
5
Department of Occupational Medicine, “Victor Babes” University of Medicine and Pharmacy, 300041 Timisoara, Romania</t>
  </si>
  <si>
    <t>Liliana Vecerzan 1,*,Ariela Olteanu 2,Ionela Maniu 3,Adrian Boicean 1,Călin Remus Cipăian 1,Horaţiu Dura 1,Sorin Radu Fleacă 1 Romeo Gabriel Mihăilă 1
1
Faculty of Medicine, Romania Lucian Blaga University of Sibiu, 550024 Sibiu, Romania
2
Clinical Laboratory, Emergency County Clinical Hospital Sibiu, 550245 Sibiu, Romania
3
Research Center in Informatics and Information Technology, Mathematics and Informatics Department, Faculty of Sciences, Lucian Blaga University of Sibiu, 550024 Sibiu, Romania</t>
  </si>
  <si>
    <t>Thrombin Generation in Chronic Liver Diseases-A Pilot Study</t>
  </si>
  <si>
    <t>Taiwo, M., Huang, E., Pathak, V., Bellar, A., Welch, N., Dasarathy, J., ... &amp; Nagy, L. E. (2024). Proteomics identifies complement protein signatures in patients with alcohol-associated hepatitis. JCI insight, 9(9), e174127.</t>
  </si>
  <si>
    <t>https://pmc.ncbi.nlm.nih.gov/articles/PMC11141929/</t>
  </si>
  <si>
    <t>EUGEN AVRIGEAN1, MIRCEA STETIU1, MIHAELA EMILIA OLEKSIK1, ANDREEA ANGELA STETIU2*, CIPRIAN HORATIU ANTONIU TANASESCU2, RADU CHICEA2, HORATIU DURA2, ADRIAN BOICEAN2 1 2  Lucian Blaga University of Sibiu, Faculty of Engineering, 4 Emil Cioran Str., 550025, Sibiu,  Roman</t>
  </si>
  <si>
    <t>Filip, S. M., Avrigean, E., &amp; Pascu, A. M. (2024). Damage to Natural Gas Distribution Steel Pipelines caused by Rigid Bodies resulting from the Excavation of Laying Trenches. Engineering, Technology &amp; Applied Science Research, 14(1), 12984-12987.</t>
  </si>
  <si>
    <t>https://etasr.com/index.php/ETASR/article/view/6716</t>
  </si>
  <si>
    <t>Ciocoiu, Robert, Ramona Turcu, Nicolae Văleanu, Gabriel Dobri, Alexandra Banu, Ioana Cârstoc, and Dura Horatiu.</t>
  </si>
  <si>
    <t>Radkovský, F., Zlámal, F., Vasková, I., Bašistová, M., Lichý, P., Kielar, Š., &amp; Socha, L. (2024). Design and optimization of a castability test for copper alloys applied to plaster moulds. Heliyon, 10(11).</t>
  </si>
  <si>
    <t>https://www.cell.com/heliyon/fulltext/S2405-8440(24)07910-6</t>
  </si>
  <si>
    <t>Horațiu Dura1, Silviu Morar1,*, Adrian Boicean1</t>
  </si>
  <si>
    <t>HÎRJĂU, A. C., MARANDIUC, I. M., &amp; RADU, G. L. (2024). IMPROVING DIAGNOSTIC ACCURACY IN DIMPYLATE POISONING: A COMPARATIVE STUDY OF CHOLINESTERASE ASSAYS. Farmacia, 72(5).</t>
  </si>
  <si>
    <t>https://openurl.ebsco.com/EPDB%3Agcd%3A16%3A17119184/detailv2?sid=ebsco%3Aplink%3Ascholar&amp;id=ebsco%3Agcd%3A180721287&amp;crl=c&amp;link_origin=scholar.google.com</t>
  </si>
  <si>
    <t>Morar, S (Morar, Silviu) [1] ; Dura, H (Dura, Horatiu) [1] ; Cernusca-Mitariu, S (Cernusca-Mitariu, Sebastian) [1] ; Cristian, A (Cristian, Adrian) [1] ; Milcu, M (Milcu, Marius) [2] ; Bucuta, M (Bucuta, Mihaela) [2] ; Adrian, B (Adrian, Boicean) [1] ; Cernusca-Mitariu, M (Cernusca-Mitariu, Mihaela) [1], ULBS</t>
  </si>
  <si>
    <t>Gisterek, I., Hyliński, A., &amp; Makuch, J. (2024). A BRIEF HISTORY OF RAIL FUNERAL CARS. European Journal of Science and Theology, 20(1), 79-92.</t>
  </si>
  <si>
    <t>Neamtu, AA ; Szoke-Kovacs, R ; Mihok, E  ; Georgescu, C (ULBS); Turcus, V ; Olah, NK ; Frum, A (ULBS) ; Tita, O (ULBS) ; Neamtu, C ; Szoke-Kovacs, Z ; Cziaky, Z ; Mathe, E</t>
  </si>
  <si>
    <t>Bilberry (Vaccinium myrtillus L.) Extracts Comparative Analysis Regarding Their Phytonutrient Profiles, Antioxidant Capacity along with the In Vivo Rescue Effects Tested on a Drosophila melanogaster High-Sugar Diet Model</t>
  </si>
  <si>
    <t>Xiaoxing Mo, Lihui Shen, Xinyu Wang, Yunhong Sun, Ruijie Cheng, Wenwen Chen, Juan Chen, Ruikun He, Liegang Liu, European bilberry extract reduces high-temperature baked food-induced accumulation of Nε-carboxymethyllysine and Nε-carboxyethyllysine in vivo, Food Research International, Volume 197, Part 1,2024</t>
  </si>
  <si>
    <t>https://www.webofscience.com/wos/woscc/full-record/WOS:001334391700001</t>
  </si>
  <si>
    <t>Fatma B. Mossa, Nadia Bakry, Mamdouh Rashad El-Sawi, Potential ameliorative effects of bilberry (Vaccinium myrtillus L.) fruit extract on cisplatin-induced reproductive damage in adult male albino rats, 
Clinical and Experimental Reproductive Medicine 2024;51(3):192-204.</t>
  </si>
  <si>
    <t>https://www.webofscience.com/wos/woscc/full-record/WOS:001299718500003</t>
  </si>
  <si>
    <t>Omnia Montaser, Mona El-Aasr, Haytham O. Tawfik, Wesam S. Meshrif, Hanaa Elbrense, Drosophila melanogaster as a model organism for diabetes II treatment by the ethyl acetate fraction of Atriplex halimus L., JEZ-A Ecological and Integrative Physiology, 341, (6), 2024, 702-716</t>
  </si>
  <si>
    <t>https://www.webofscience.com/wos/woscc/full-record/WOS:001203016200001</t>
  </si>
  <si>
    <t>Kukk, K. Identification and recombinant production of a flavonoid glucosyltransferase with broad substrate specificity from Vaccinium corymbosum. J. Plant Biochem. Biotechnol. 33, 255–259 (2024)</t>
  </si>
  <si>
    <t>https://www.webofscience.com/wos/woscc/full-record/WOS:001172843500001</t>
  </si>
  <si>
    <t>Brezoiu, A.-M.; Deaconu, M.; Mitran, R.-A.; Sedky, N.K.; Schiets, F.; Marote, P.; Voicu, I.-S.; Matei, C.; Ziko, L.; Berger, D. The Antioxidant and Anti-Inflammatory Properties of Wild Bilberry Fruit Extracts Embedded in Mesoporous Silica-Type Supports: A Stability Study. Antioxidants 2024, 13, 250.</t>
  </si>
  <si>
    <t>https://www.webofscience.com/wos/woscc/full-record/WOS:001169894000001</t>
  </si>
  <si>
    <t>Héjja, M.; Mihok, E.; Alaya, A.; Jolji, M.; György, É.; Meszaros, N.; Turcus, V.; Oláh, N.K.; Máthé, E. Specific Antimicrobial Activities Revealed by Comparative Evaluation of Selected Gemmotherapy Extracts. Antibiotics 2024, 13, 181.</t>
  </si>
  <si>
    <t>https://www.webofscience.com/wos/woscc/full-record/WOS:001168290400001</t>
  </si>
  <si>
    <t>Georgescu, C.(ULBS); Frum, A.(ULBS); Virchea, L.-I.(ULBS); Sumacheva, A.; Shamtsyan, M.; Gligor, F.-G.(ULBS); Olah, N.K.; Mathe, E.; Mironescu, M (ULBS).</t>
  </si>
  <si>
    <t>Geographic Variability of Berry Phytochemicals with Antioxidant and Antimicrobial Properties</t>
  </si>
  <si>
    <t>Petrov Ivanković, A., Ćorović, M., Milivojević, A., Simović, M., Banjanac, K., Veljković, M., &amp; Bezbradica, D. (2024). Berries Pomace Valorization: From Waste to Potent Antioxidants and Emerging Skin Prebiotics. International Journal of Fruit Science, 24(1), 85–101.</t>
  </si>
  <si>
    <t>https://www.webofscience.com/wos/woscc/full-record/WOS:001183811800001</t>
  </si>
  <si>
    <t>Amin Salehi, M., Chehregani Rad, A., Afshar, S. et al. Evaluation of phenolic content, antimicrobial susceptibility, and cytotoxic effects of Vaccinium corymbosum L. fruit extracts at different ripening stages. Toxicol. Environ. Health Sci. 17, 143–156</t>
  </si>
  <si>
    <t>https://www.webofscience.com/wos/woscc/full-record/WOS:001380464900001</t>
  </si>
  <si>
    <t>Karolina Jakubczyk, Klaudia Melkis, Bartosz Dalewski, Katarzyna Janda-Milczarek,Assessment of antioxidant properties and mycotoxin profile of commercial spirulina supplements, Food Bioscience, Volume 62, 2024, 105461, ISSN 2212-4292</t>
  </si>
  <si>
    <t>https://www.webofscience.com/wos/woscc/full-record/WOS:001363886200001</t>
  </si>
  <si>
    <t>Insuan, W., Sillawatthumrong, N., Chahomchuen, T. et al. Brazilin content and potential biological properties of Caesalpinia sappan L. heartwood extracts from different extraction methods. Discov Appl Sci 6, 509 (2024)</t>
  </si>
  <si>
    <t>https://www.webofscience.com/wos/woscc/full-record/WOS:001325070600001</t>
  </si>
  <si>
    <t>Kukula-Koch, W.; Dycha, N.; Lechwar, P.; Lasota, M.; Okoń, E.; Szczeblewski, P.; Wawruszak, A.; Tarabasz, D.; Hubert, J.; Wilkołek, P.; et al. Vaccinium Species—Unexplored Sources of Active Constituents for Cosmeceuticals. Biomolecules 2024, 14, 1110</t>
  </si>
  <si>
    <t>https://www.webofscience.com/wos/woscc/full-record/WOS:001326053000001</t>
  </si>
  <si>
    <t>Petrov Ivanković, A.; Ćorović, M.; Milivojević, A.; Blagojević, S.; Radulović, A.; Pjanović, R.; Bezbradica, D. Assessment of Enzymatically Derived Blackcurrant Extract as Cosmetic Ingredient—Antioxidant Properties Determination and In Vitro Diffusion Study. Pharmaceutics 2024, 16, 1209.</t>
  </si>
  <si>
    <t>https://www.webofscience.com/wos/woscc/full-record/WOS:001323514400001</t>
  </si>
  <si>
    <t>Xiangmei Xiong, Zheng Liu, Xiance Che, Xuemin Zhang, Xia Li, Wenyuan Gao, Chemical composition, pharmacological activity and development strategies of Rubus chingii: A review, Chinese Herbal Medicines, Volume 16, Issue 3, 2024, Pages 313-326, ISSN 1674-6384.</t>
  </si>
  <si>
    <t>https://www.webofscience.com/wos/woscc/full-record/WOS:001267881500001</t>
  </si>
  <si>
    <t>Neuhauser, C.; Schwarzinger, B.; Schwarzinger, C.; Feichtinger, M.; Stadlbauer, V.; Arnaut, V.; Drotarova, I.; Blank-Landeshammer, B.; Weghuber, J. Insulin-Mimetic Activity of Herbal Extracts Identified with Large-Scale Total Internal Reflection Fluorescence Microscopy. Nutrients 2024, 16, 2182.</t>
  </si>
  <si>
    <t>https://www.webofscience.com/wos/woscc/full-record/WOS:001278461900001</t>
  </si>
  <si>
    <t>Meremäe, K.; Raudsepp, P.; Rusalepp, L.; Anton, D.; Bleive, U.; Roasto, M. In Vitro Antibacterial and Antioxidative Activity and Polyphenolic Profile of the Extracts of Chokeberry, Blackcurrant, and Rowan Berries and Their Pomaces. Foods 2024, 13, 421</t>
  </si>
  <si>
    <t>https://www.webofscience.com/wos/woscc/full-record/WOS:001161075000001</t>
  </si>
  <si>
    <t>Mureşan, M., Olteanu, D., Filip, G. A., Clichici, S., Baldea, I., Jurca, T., Pallag, A., Marian, E., Frum, A.(ULBS), Gligor, F. G.(ULBS), Svera, P., Stancu, B., Vicaș, L.</t>
  </si>
  <si>
    <t>Comparative Study of the Pharmacological Properties and Biological Effects of Polygonum aviculare L. herba Extract-Entrapped Liposomes versus Quercetin-Entrapped Liposomes on Doxorubicin-Induced Toxicity on HUVECs.</t>
  </si>
  <si>
    <t>Sourour Idoudia, Audrey Tourrettec, Jalloul Bouajilab, Mehrez Romdhanea, Walid Elfalleha, The genus Polygonum: An updated comprehensive review of its ethnomedicinal, phytochemical, pharmacological activities, toxicology, and phytopharmaceutical formulation, Heliyon, Volume 10, Issue 8e28947April 30, 2024</t>
  </si>
  <si>
    <t>https://www.webofscience.com/wos/woscc/full-record/WOS:001236444300001</t>
  </si>
  <si>
    <t>Hamad, I.; Harb, A.A.; Bustanji, Y. Liposome-Based Drug Delivery Systems in Cancer Research: An Analysis of Global Landscape Efforts and Achievements. Pharmaceutics 2024, 16, 400.</t>
  </si>
  <si>
    <t>https://www.webofscience.com/wos/woscc/full-record/WOS:001192926800001</t>
  </si>
  <si>
    <t>Segneanu, A.-E.; Vlase, G.; Vlase, T.; Ciocalteu, M.-V.; Bejenaru, C.; Buema, G.; Bejenaru, L.E.; Boia, E.R.; Dumitru, A.; Boia, S. Romanian Wild-Growing Chelidonium majus—An Emerging Approach to a Potential Antimicrobial Engineering Carrier System Based on AuNPs: In Vitro Investigation and Evaluation. Plants 2024, 13, 734.</t>
  </si>
  <si>
    <t>https://www.webofscience.com/wos/woscc/full-record/WOS:001183451500001</t>
  </si>
  <si>
    <t>Segneanu, A.-E.; Vlase, G.; Vlase, T.; Bita, A.; Bejenaru, C.; Buema, G.; Bejenaru, L.E.; Dumitru, A.; Boia, E.R. An Innovative Approach to a Potential Neuroprotective Sideritis scardica-Clinoptilolite Phyto-Nanocarrier: In Vitro Investigation and Evaluation. Int. J. Mol. Sci. 2024, 25, 1712.</t>
  </si>
  <si>
    <t>https://www.webofscience.com/wos/woscc/full-record/WOS:001161240100001</t>
  </si>
  <si>
    <t>Pető, Á., Kósa, D., Haimhoffer, Á., Nemes, D., Fehér, P., Ujhelyi, Z., Vecsernyés, M., Váradi, J., Fenyvesi, F., Frum, A.(ULBS), Gligor, F. G.(ULBS), Vicaș, L. G., Marian, E., Jurca, T., Pallag, A., Muresan, M. E., Tóth, Z., &amp; Bácskay, I.</t>
  </si>
  <si>
    <t>Topical Dosage Formulation of Lyophilized Philadelphus coronarius L. Leaf and Flower: Antimicrobial, Antioxidant and Anti-Inflammatory Assessment of the Plant.</t>
  </si>
  <si>
    <t>Balogh, B.; Pető, Á.; Haimhoffer, Á.; Sinka, D.; Kósa, D.; Fehér, P.; Ujhelyi, Z.; Argenziano, M.; Cavalli, R.; Bácskay, I. Formulation and Evaluation of Different Nanogels of Tapinarof for Treatment of Psoriasis. Gels 2024, 10, 675.</t>
  </si>
  <si>
    <t>https://www.webofscience.com/wos/woscc/full-record/WOS:001365061200001</t>
  </si>
  <si>
    <t>Petrov Ivanković A.; Ćorović M.; Milivojević A.; Simović M.; Banjanac K.; Veljković M.; Bezbradica D.Berries Pomace Valorization: From Waste to Potent Antioxidants and Emerging Skin Prebiotics2024International Journal of Fruit Science24185101</t>
  </si>
  <si>
    <t>https://www.scopus.com/inward/record.uri?eid=2-s2.0-85187423424&amp;doi=10.1080%2f15538362.2024.2322743&amp;partnerID=40&amp;md5=0b9e4956844e39f540d1e6fd0278ad72</t>
  </si>
  <si>
    <t>Ma Q.; Zhang L.; Lu L.; Jin B.; Liu F.; Li Y.; Che Z.; Mi J.; Yan Y.Progress in Research and Application of Phenols and Their Derivatives from Lycium barbarum L.; [宁夏枸杞酚类及其衍生物的研究与应用进展]2024Shipin Kexue/Food Science4517316325</t>
  </si>
  <si>
    <t>https://www.scopus.com/inward/record.uri?eid=2-s2.0-85203407959&amp;doi=10.7506%2fspkx1002-6630-20231215-129&amp;partnerID=40&amp;md5=e8091d8c4f1ccb6dff7cac01ba91b960</t>
  </si>
  <si>
    <t>Xiong X.; Liu Z.; Che X.; Zhang X.; Li X.; Gao W.Chemical composition, pharmacological activity and development strategies of Rubus chingii: A review2024Chinese Herbal Medicines163313326</t>
  </si>
  <si>
    <t>https://www.scopus.com/inward/record.uri?eid=2-s2.0-85195072302&amp;doi=10.1016%2fj.chmed.2024.01.007&amp;partnerID=40&amp;md5=e39f9f26d903b79f476296bdffa3a536</t>
  </si>
  <si>
    <t>Vladimir-Knežević S.; Bival Štefan M.; Blažeković B.; Jelić D.; Petković T.; Mandić M.; Šprajc E.; Lovković S.Src Tyrosine Kinase Inhibitory and Antioxidant Activity of Black Chokeberry and Bilberry Fruit Extracts Rich in Chlorogenic Acid2023International Journal of Molecular Sciences242115512</t>
  </si>
  <si>
    <t>https://www.scopus.com/inward/record.uri?eid=2-s2.0-85205670954&amp;doi=10.1007%2fs42452-024-06222-4&amp;partnerID=40&amp;md5=50e94dfcba1d64c037c8e8b41127f096</t>
  </si>
  <si>
    <t>Amin Salehi M.; Chehregani Rad A.; Afshar S.; Hooker J.; Maleki A.; Golshani A.; Samanfar B.Evaluation of phenolic content, antimicrobial susceptibility, and cytotoxic effects of Vaccinium corymbosum L. fruit extracts at different ripening stages2025Toxicology and Environmental Health Sciences171104500143156</t>
  </si>
  <si>
    <t>https://www.scopus.com/inward/record.uri?eid=2-s2.0-85209758410&amp;doi=10.1016%2fj.fbio.2024.105461&amp;partnerID=40&amp;md5=9d2c7ad30de63c0b8c6fffa1a84edf9e</t>
  </si>
  <si>
    <t>Huo J.; Ni Y.; Li D.; Qiao J.; Huang D.; Sui X.; Zhang Y.Comprehensive structural analysis of polyphenols and their enzymatic inhibition activities and antioxidant capacity of black mulberry (Morus nigra L.)2023Food Chemistry427136605</t>
  </si>
  <si>
    <t>https://www.scopus.com/inward/record.uri?eid=2-s2.0-85208581800&amp;doi=10.21323%2f2618-9771-2024-7-3-454-465&amp;partnerID=40&amp;md5=1443046761fc7cb82ff402e08dec3c6d</t>
  </si>
  <si>
    <t>Raal A.; Ilina T.; Kovalyova A.; Koshovyi O.VOLATILE COMPOUNDS IN DISTILLATES AND HEXANE EXTRACTS FROM THE FLOWERS OF PHILADELPHUS CORONARIUS AND JASMINUM OFFICINALE2024ScienceRise: Pharmaceutical Science202463746</t>
  </si>
  <si>
    <t>https://www.scopus.com/inward/record.uri?eid=2-s2.0-85214712273&amp;doi=10.15587%2f2519-4852.2024.318497&amp;partnerID=40&amp;md5=1f3d712737e4db8c8b55384687170dca</t>
  </si>
  <si>
    <t>Balogh B.; Pető Á.; Haimhoffer Á.; Sinka D.; Kósa D.; Fehér P.; Ujhelyi Z.; Argenziano M.; Cavalli R.; Bácskay I.Formulation and Evaluation of Different Nanogels of Tapinarof for Treatment of Psoriasis2024Gels1011675</t>
  </si>
  <si>
    <t>https://www.scopus.com/inward/record.uri?eid=2-s2.0-85210264077&amp;doi=10.3390%2fgels10110675&amp;partnerID=40&amp;md5=f2de4117961e25e8bc676a23ca03e63f</t>
  </si>
  <si>
    <t>Frum A (ULBS)</t>
  </si>
  <si>
    <t>HPLC determination of polyphenols from Calendula officinalis L. flowers</t>
  </si>
  <si>
    <t>Matejić J.S.; Dragićević A.V.; Jovanović M.S.; Žarković L.D.; Džamić A.M.; Hinić S.S.; Pavlović D.R.Plant Products for Musculoskeletal, Respiratory, Circulatory, and Genitourinary Disorders in Eastern and South-Eastern Serbia – Folk Uses Comparison with Official Recommendations2024Records of Natural Products181152</t>
  </si>
  <si>
    <t>https://www.scopus.com/inward/record.uri?eid=2-s2.0-85185300344&amp;doi=10.25135%2frnp.428.2308.2861&amp;partnerID=40&amp;md5=7e668ec899ef1a263d0a964e8b797866</t>
  </si>
  <si>
    <t>Lidia-Ioana Virchea(ULBS), Felicia Gabriela Gligor(ULBS), Adina Frum(ULBS), Monica Mironescu(ULBS), Nina I.Myachikova, and Cecilia Georgescu (ULBS)</t>
  </si>
  <si>
    <t>Phytochemical analysis and antioxidant assay of Melissa officinalis L. (lemon balm)</t>
  </si>
  <si>
    <t>Dönmez Ş.; Önal F.Seed Germination Ability and Biochemical Features of Two Teucrium Taxa (Germander) of Lamiaceae2023BioResources18479817994,</t>
  </si>
  <si>
    <t>https://www.scopus.com/inward/record.uri?eid=2-s2.0-85173999792&amp;doi=10.15376%2fbiores.18.4.7981-7994&amp;partnerID=40&amp;md5=957bc68621e8f0c56dd92ae5a062885d</t>
  </si>
  <si>
    <t>Juee L.Y.M.; Sofi S.H.; Adham A.N.Melissa officinalis gastroprotective and antioxidant efficacy2023Journal of Functional Foods105105550,</t>
  </si>
  <si>
    <t>https://www.scopus.com/inward/record.uri?eid=2-s2.0-85154556818&amp;doi=10.1016%2fj.jff.2023.105550&amp;partnerID=40&amp;md5=ca4f625bffd102785f482f8fa501a25b</t>
  </si>
  <si>
    <t>Nurzyńska-Wierdak R.; Zawiślak G.; Papliński R.Agronomic Practices in Lemon Balm Production under Temperate Climate Conditions: Raw Material Yield and Active Substances Content2023Agronomy1351433,</t>
  </si>
  <si>
    <t>https://www.scopus.com/inward/record.uri?eid=2-s2.0-85160395739&amp;doi=10.3390%2fagronomy13051433&amp;partnerID=40&amp;md5=7a9ad040e3f6361f59a037d282382ca1</t>
  </si>
  <si>
    <t>Dönmez I.E.VOLATILE OIL COMPOSITION OF TEUCRIUM SPECIES OF NATURAL AND CULTIVATED ORIGIN IN THE LAKE DISTRICT OF TURKEY2022Applied Ecology and Environmental Research20322352245,</t>
  </si>
  <si>
    <t>https://www.scopus.com/inward/record.uri?eid=2-s2.0-85132360864&amp;doi=10.15666%2faeer%2f2003_22352245&amp;partnerID=40&amp;md5=46e27880ca6dc386bed792fbede6a2ad</t>
  </si>
  <si>
    <t>Khazri A.; Mendili M.; Aouadhi C.; Khadhri A.Promising Aromatic and Therapeutic Plants from Tunisia: Phytochemical Analysis, Antioxidant, and Antibacterial Properties2024Journal of Biochemical Technology1532531,</t>
  </si>
  <si>
    <t>https://www.scopus.com/inward/record.uri?eid=2-s2.0-105004390310&amp;doi=10.51847%2fsnbB60hupF&amp;partnerID=40&amp;md5=7bd6b5e840ae725d539d8ff2b6771156</t>
  </si>
  <si>
    <t>Yegorova N.A.; Yakimova O.V.; Belova I.V.Long-Term Passage and Characteristics of Melissa officinalis L. Callus Cell Cultures2024Russian Journal of Plant Physiology713101,</t>
  </si>
  <si>
    <t>https://www.scopus.com/inward/record.uri?eid=2-s2.0-85198350450&amp;doi=10.1134%2fS1021443724606037&amp;partnerID=40&amp;md5=d7b1488ce69d5b7267e3e91dc81d723d</t>
  </si>
  <si>
    <t>Ghasemzadeh Rahbardar M.; Hosseinzadeh H.Therapeutic potential of hypnotic herbal medicines: A comprehensive review2024Phytotherapy Research38630373059,</t>
  </si>
  <si>
    <t>https://www.scopus.com/inward/record.uri?eid=2-s2.0-85190412772&amp;doi=10.1002%2fptr.8201&amp;partnerID=40&amp;md5=a51b6991818e6bb957fae6e27fa64af4</t>
  </si>
  <si>
    <t>Mureşan, M., Olteanu, D., Filip, G. A., Clichici, S., Baldea, I., Jurca, T., Pallag, A., Marian, E., Frum, A.(ULBS), Gligor, F. G.(ULBS), Svera, P., Stancu, B., &amp; Vicaș, L</t>
  </si>
  <si>
    <t>Comparative Study of the Pharmacological Properties and Biological Effects of Polygonum aviculare L. herba Extract-Entrapped Liposomes versus Quercetin-Entrapped Liposomes on Doxorubicin-Induced Toxicity on HUVECs.</t>
  </si>
  <si>
    <t>Sourour Idoudi a,c , Audrey Tourrette c , Jalloul Bouajila b , Mehrez Romdhane a , Walid Elfalleh , The genus Polygonum: An updated comprehensive review of its
ethnomedicinal, phytochemical, pharmacological activities,
toxicology, and phytopharmaceutical formulation , Heliyon, Volume 10, Issue 8e28947, 2024</t>
  </si>
  <si>
    <t>https://www.scopus.com/record/display.uri?eid=2-s2.0-85190156991&amp;origin=resultslist&amp;sort=plf-f&amp;src=s&amp;sot=cite&amp;sdt=cl&amp;s=ref%282-s2.0-85114939400%29&amp;sessionSearchId=223b778de959842d65a28e1c5e3f022d</t>
  </si>
  <si>
    <t>Aita S.E.; Montone C.M.; Taglioni E.; Capriotti A.L.Hempseed protein-derived short- and medium-chain peptides and their multifunctional properties2024Advances in Food and Nutrition Research110275325</t>
  </si>
  <si>
    <t>https://www.scopus.com/inward/record.uri?eid=2-s2.0-85188734161&amp;doi=10.1016%2fbs.afnr.2024.01.002&amp;partnerID=40&amp;md5=f4dd5dbe37d01d7ff8a66fa8e9b08557</t>
  </si>
  <si>
    <t>Mossa F.B.; Bakry N.; El-Sawi M.R.Potential ameliorative effects of bilberry (Vaccinium myrtillus L.) fruit extract on cisplatin-induced reproductive damage in adult male albino rats2024Clinical and Experimental Reproductive Medicine513192204</t>
  </si>
  <si>
    <t>https://www.scopus.com/inward/record.uri?eid=2-s2.0-85202736344&amp;doi=10.5653%2fcerm.2023.06380&amp;partnerID=40&amp;md5=90c63bc0b2ff81979c1ad0ddef9bed79</t>
  </si>
  <si>
    <t>Kukk K.Identification and recombinant production of a flavonoid glucosyltransferase with broad substrate specificity from Vaccinium corymbosum2024Journal of Plant Biochemistry and Biotechnology332255259</t>
  </si>
  <si>
    <t>https://www.scopus.com/inward/record.uri?eid=2-s2.0-85185971873&amp;doi=10.1007%2fs13562-024-00876-2&amp;partnerID=40&amp;md5=a136f1a4fdd6795278ceb9ffaef082d6</t>
  </si>
  <si>
    <t>Mo X.; Shen L.; Wang X.; Sun Y.; Cheng R.; Chen W.; Chen J.; He R.; Liu L.European bilberry extract reduces high-temperature baked food-induced accumulation of Nε-carboxymethyllysine and Nε-carboxyethyllysine in vivo2024Food Research International197115157</t>
  </si>
  <si>
    <t>https://www.scopus.com/inward/record.uri?eid=2-s2.0-85205483788&amp;doi=10.1016%2fj.foodres.2024.115157&amp;partnerID=40&amp;md5=49ed5e04a652783de76385868ecd37f3</t>
  </si>
  <si>
    <t>Montaser O.; El-Aasr M.; Tawfik H.O.; Meshrif W.S.; Elbrense H.Drosophila melanogaster as a model organism for diabetes II treatment by the ethyl acetate fraction of Atriplex halimus L.2024Journal of Experimental Zoology Part A: Ecological and Integrative Physiology3416702716</t>
  </si>
  <si>
    <t>https://www.scopus.com/inward/record.uri?eid=2-s2.0-85190993052&amp;doi=10.1002%2fjez.2812&amp;partnerID=40&amp;md5=1b2f54dc74bd037783bf25860bb93bb4</t>
  </si>
  <si>
    <t>Wu Y.; Liu Y.; Jia Y.; Feng C.-H.; Zhang H.; Ren F.; Zhao G.Effects of thermal processing on natural antioxidants in fruits and vegetables2024Food Research International192114797</t>
  </si>
  <si>
    <t>https://www.scopus.com/inward/record.uri?eid=2-s2.0-85199672351&amp;doi=10.1016%2fj.foodres.2024.114797&amp;partnerID=40&amp;md5=49aa8bea0dee572ea395cc34f7d1d364</t>
  </si>
  <si>
    <t>Garay-Dominguez A.K.; Quintana-Obregón E.A.; Sánchez-Mariñez R.I.; Corrales-Maldonado C.G.; Ramos-Enríquez J.R.Nutrients and Antioxidants from Petit Verdot Grape Pomace Powder2024Chiang Mai Journal of Science515e2024078</t>
  </si>
  <si>
    <t>https://www.scopus.com/inward/record.uri?eid=2-s2.0-85206977716&amp;doi=10.12982%2fCMJS.2024.078&amp;partnerID=40&amp;md5=910c6ffb09f2492a3ec8798157b4157d</t>
  </si>
  <si>
    <t>Frum Adina, Georgescu Cecilia, Gligor Felicia, Dobrea Carmen, Tița Ovidiu</t>
  </si>
  <si>
    <t>Identification and Quantification of Phenolic Compounds from Red Currant (Ribes rubrum L.) and Raspberries (Rubus idaeus L.)</t>
  </si>
  <si>
    <t>Pellegrino, M.; Elechi, J.O.G.; Plastina, P.; Loizzo, M.R. Application of Natural Edible Coating to Enhance the Shelf Life of Red Fruits and Their Bioactive Content. Appl. Sci. 2024, 14, 4552.</t>
  </si>
  <si>
    <t>https://www.mdpi.com/2076-3417/14/11/4552</t>
  </si>
  <si>
    <t>Szydłowska, M.; Wojdyło, A.; Nowicka, P. Black and Red Currant Pomaces as Raw Materials to Create Smoothies with In Vitro Health-Promoting Potential. Foods 2024, 13, 2715.</t>
  </si>
  <si>
    <t>https://www.mdpi.com/2304-8158/13/17/2715</t>
  </si>
  <si>
    <t>Raúl D. Monge-Sevillaa, Lenys Fernándeza, Patricio J. Espinoza-Monteroa, Carlos Méndez-Duraznoa, Pablo A. Cisneros-Pérezc, David Romero, Estévezd  Diego Bolaños-Méndeza, Jocelyne Alvarez-Paguaya, Mónica Jadán, Chemical composition and antioxidant properties of native Ecuadorian fruits: Rubus glabratus Kunth, Vaccinium floribundum Kunth, and Opuntia soederstromiana, Heliyon, Volume 10, Issue 9e30593, 2024</t>
  </si>
  <si>
    <t>https://www.cell.com/heliyon/fulltext/S2405-8440(24)06624-6</t>
  </si>
  <si>
    <t>Yegorova, N. A., O. V. Yakimova, and I. V. Belova. "Long-term passage and characteristics of Melissa officinalis L. callus cell cultures." Russian Journal of Plant Physiology 71.3 (2024): 101.</t>
  </si>
  <si>
    <t>https://link.springer.com/article/10.1134/S1021443724606037</t>
  </si>
  <si>
    <t>Ghasemzadeh Rahbardar, Mahboobeh, and Hossein Hosseinzadeh. "Therapeutic potential of hypnotic herbal medicines: A comprehensive review." Phytotherapy Research 38.6 (2024): 3037-3059.</t>
  </si>
  <si>
    <t>https://onlinelibrary.wiley.com/doi/abs/10.1002/ptr.8201</t>
  </si>
  <si>
    <t>Khazri, Akrem, et al. "Promising aromatic and therapeutic plants from tunisia: phytochemical analysis, antioxidant, and antibacterial properties." Journal of Biochemical Technology 15.3-2024 (2024): 25-31.</t>
  </si>
  <si>
    <t>https://jbiochemtech.com/article/promising-aromatic-and-therapeutic-plants-from-tunisia-phytochemical-analysis-antioxidant-and-ant-qxtw0k4s3kz1oxj</t>
  </si>
  <si>
    <t>Pirvut, MV, Grigore, N, Mihai, I ; Priporeanu, AT; Racheriu, M  Cretu, D ; Teodoru, A  Sabau, D, Mitariu, L , Ranga, R , Manea, MM , Hasegan, A </t>
  </si>
  <si>
    <t>https://www.sciencedirect.com/science/article/pii/S2214157X24001503#cebib0010</t>
  </si>
  <si>
    <t>Pirvut Valentin</t>
  </si>
  <si>
    <t>Grigore, N (Grigore, Nicolae) [1] ; Pirvut, V (Pirvut, Valentin) [1] ; Mihai, I (Mihai, Ionela) [1] ; Hasegan, A (Hasegan, Adrian) [1] ; Mitariu, SIC (Mitariu, Sebastian Ioan Cernusca) [1]</t>
  </si>
  <si>
    <t>Medical Device-Associated Biofilm Infections and Multidrug-Resistant Pathogens</t>
  </si>
  <si>
    <t>https://www.mdpi.com/2076-0817/13/5/393</t>
  </si>
  <si>
    <t>Grigore, N (Grigore, Nicolae) [1] ; Totan, M (Totan, Maria) [1] ; Pirvut, V (Pirvut, Valentin) [1] ; Ioan, S (Ioan, Sebastian) [1] ; Mitariu, C (Mitariu, Cernusca) [1] ; Chicea, R (Chicea, Radu) [1] ; Sava, M (Sava, Mihai) [1] ; Hasegan, A (Hasegan, Adrian) [1]</t>
  </si>
  <si>
    <t>Risk Assessment of Clostridium Difficile Infection after Antibiotherapy for Urinary Tract Infections in the Urology Department for Hospitalized Patients</t>
  </si>
  <si>
    <t>Sacral Neuromodulation: Device Improvement and Current Applications in Urology</t>
  </si>
  <si>
    <t>https://www.mdpi.com/1648-9144/60/3/509</t>
  </si>
  <si>
    <t>A robust study of the dynamics of tumor–immune interaction for public health via fractional framework</t>
  </si>
  <si>
    <t>https://1510g4via-y-https-link-springer-com.z.e-nformation.ro/article/10.1140/epjs/s11734-024-01210-6</t>
  </si>
  <si>
    <t>Exploring the dynamics of HIV and CD4+ T-cells with non-integer derivatives involving nonsingular and nonlocal kernel</t>
  </si>
  <si>
    <t>https://151024vid-y-https-www-nature-com.z.e-nformation.ro/articles/s41598-024-73580-9</t>
  </si>
  <si>
    <t>https://1510a4vi5-y-https-www-sciencedirect-com.z.e-nformation.ro/science/article/pii/S1476927124002445?via%3Dihub</t>
  </si>
  <si>
    <t>Grigore, N (Grigore, Nicolae) [1] ; Pirvut, V (Pirvut, Valentin) [1] ; Totan, M (Totan, Maria) [1] ; Bratu, D (Bratu, Dan) [1] ; Mitariu, SIC (Mitariu, Sebastian Ioan Cernusca) [1] ; Mitariu, MC (Mitariu, Mihaela Cernusca) [1] ; Chicea, R (Chicea, Radu) [1] ; Sava, M (Sava, Mihai) [1] ; Hasegan, A (Hasegan, Adrian) [1]</t>
  </si>
  <si>
    <t>https://151034vir-y-https-www-tandfonline-com.z.e-nformation.ro/doi/full/10.1080/02286203.2024.2315408</t>
  </si>
  <si>
    <t>https://1510a4vi5-y-https-www-sciencedirect-com.z.e-nformation.ro/science/article/pii/S2214157X24001503?via%3Dihub</t>
  </si>
  <si>
    <t>Numerical simulation and stability analysis of radiative magnetized hybridized ferrofluid flow with acute magnetic force over shrinking/stretching surface</t>
  </si>
  <si>
    <t>https://1510a4vi5-y-https-www-sciencedirect-com.z.e-nformation.ro/science/article/pii/S259012302400570X?via%3Dihub</t>
  </si>
  <si>
    <t>https://1510g4vju-y-https-link-springer-com.z.e-nformation.ro/article/10.1140/epjs/s11734-024-01210-6</t>
  </si>
  <si>
    <t>Rayleigh-Benard convection and sensitivity analysis of magnetized couple stress water conveying bionanofluid flow with thermal diffusivities effect</t>
  </si>
  <si>
    <t>https://1510a4vi5-y-https-www-sciencedirect-com.z.e-nformation.ro/science/article/pii/S2590123024009071?via%3Dihub</t>
  </si>
  <si>
    <t>Optimization of heat transfer in a channel with stretching walls using a magnetized tetra-hybrid nanofluid</t>
  </si>
  <si>
    <t>https://151054vjw-y-https-journals-sagepub-com.z.e-nformation.ro/doi/10.1177/16878132241293959</t>
  </si>
  <si>
    <t>Grigore, N (Grigore, Nicolae) [1] ; Pirvut, V (Pirvut, Valentin) [1] ; Mihai, I (Mihai, Ionela) [1] ; Mitariu, SIC (Mitariu, Sebastian Ioan Cernusca) [1] ; Sava, M (Sava, Mihai) [1] ; Hasegan, A (Hasegan, Adrian) [1]</t>
  </si>
  <si>
    <t>Polyethersulfone Polymer for Biomedical Applications and Biotechnology</t>
  </si>
  <si>
    <t>Shift from Pro- to Anti-Inflammatory Phase in Pelvic Floor Muscles at Postpartum Matches Histological Signs of Regeneration in Multiparous Rabbits</t>
  </si>
  <si>
    <t>https://www.mdpi.com/1648-9144/60/4/675</t>
  </si>
  <si>
    <t>Polymer System Based on Polyethylene Glycol and TFE Telomers for Producing Films with Switchable Wettability</t>
  </si>
  <si>
    <t>https://www.mdpi.com/1422-0067/25/9/4904</t>
  </si>
  <si>
    <t>Brusnic, O; Onisor, D; Boicean, A; Hasegan, A; Ichim, C; Guzun, A; Chicea, R; Todor, SB; Vintila, BI; Anderco, P; Porr, C; Dura, H; Fleaca, SR; Cristian, AN, Fecal Microbiota Transplantation: Insights into Colon Carcinogenesis and Immune Regulation, 
JOURNAL OF CLINICAL MEDICINE</t>
  </si>
  <si>
    <t>https://1510q472m-y-https-www-webofscience-com.z.e-nformation.ro/wos/woscc/full-record/WOS:001351373700001</t>
  </si>
  <si>
    <t>Vintila, BI; Bereanu, AS; Codru, IR; Achim, D; Bancila, SA; Sava, M, Anesthetic and Intensive Care Approaches Following Radical Pneumonectomy: A Short Review of Patient Management and a Case Report, 
CUREUS JOURNAL OF MEDICAL SCIENCE</t>
  </si>
  <si>
    <t>https://1510q472m-y-https-www-webofscience-com.z.e-nformation.ro/wos/woscc/full-record/WOS:001273832700029</t>
  </si>
  <si>
    <t>Bereanu, AS; Bereanu, R; Mohor, C; Vintila, BI; Codru, IR; Olteanu, C; Sava, M, Prevalence of Infections and Antimicrobial Resistance of ESKAPE Group Bacteria Isolated from Patients Admitted to the Intensive Care Unit of a County Emergency Hospital in Romania, 
ANTIBIOTICS-BASEL</t>
  </si>
  <si>
    <t>https://1510q472m-y-https-www-webofscience-com.z.e-nformation.ro/wos/woscc/full-record/WOS:001233506500001</t>
  </si>
  <si>
    <t>Brusnic, O; Onisor, D; Boicean, A; Hasegan, A; Ichim, C; Guzun, A ; Chicea, R; Todor, SB; Vintila, BI; Anderco, P; Porr, C; Dura, H; Fleaca, SR; Cristian, AN, Fecal Microbiota Transplantation: Insights into Colon Carcinogenesis and Immune Regulation, 
JOURNAL OF CLINICAL MEDICINE</t>
  </si>
  <si>
    <t>Codru, IR; Vintila, BI; Sava, M; Bereanu, AS; Neamtu, SI; Badila, RM; Bîrlutiu, V, Optimizing Diagnosis and Management of Ventilator-Associated Pneumonia: A Systematic Evaluation of Biofilm Detection Methods and Bacterial Colonization on Endotracheal Tubes, 
MICROORGANISMS</t>
  </si>
  <si>
    <t>https://1510q472m-y-https-www-webofscience-com.z.e-nformation.ro/wos/woscc/full-record/WOS:001343160500001</t>
  </si>
  <si>
    <t>Bereanu, AS; Bereanu, R; Mohor, C; Vintila, BI; Codru, IR; Olteanu, C; Sava, M, Prevalence of Infections and Antimicrobial Resistance of ESKAPE Group Bacteria Isolated from Patients Admitted to the Intensive Care Unit of a County Emergency Hospital in Rom</t>
  </si>
  <si>
    <t>Bereanu, AS; Vintila, BI; Bereanu, R; Codru, IR; Hasegan, A; Olteanu, C; Saceleanu, V; Sava, M,  TiO2 Nanocomposite Coatings and Inactivation of Carbapenemase-Producing Klebsiella Pneumoniae Biofilm-Opportunities and Challenges, MICROORGANISMS</t>
  </si>
  <si>
    <t>https://1510q472m-y-https-www-webofscience-com.z.e-nformation.ro/wos/woscc/full-record/WOS:001211210700001</t>
  </si>
  <si>
    <t>Totan, M; Matacuta-Bogdan, IO; Hasegan, A; Maniu, I, Vitamin D Levels in COVID-19 and NonCOVID-19 Pediatric Patients and Its Relationship with Clinical and Laboratory Characteristics, 
BIOMEDICINES</t>
  </si>
  <si>
    <t>https://1510q472m-y-https-www-webofscience-com.z.e-nformation.ro/wos/woscc/full-record/WOS:001211182500001</t>
  </si>
  <si>
    <t>Al-Ani, I (Al Ahliyya Amman Univ,  Jordan); Hamad, M (King Saud Bin Abdulaziz Univ Hlth Sci, Saudi Arabia); Al-Shdefat, R (Jadara Univ, Jordan); Mansoor, K (Univ Petra, Jordan); Gligor, F (ULBS); Abu Dayyih, W (Univ Petra, Jordan)</t>
  </si>
  <si>
    <t>DEVELOPMENT AND VALIDATION OF A STABILITY INDICATING RP-HPLC METHOD OF APIXABAN IN COMMERCIAL DOSAGE FORM</t>
  </si>
  <si>
    <t>Al-Shami, N; Naseef, H; Moqadi, R; Kanaze, F, HPLC Method Development and Validation for the Determination of Apixaban and Clopidogrel in Novel Fixed-Dose Combination Tablets, 
JOURNAL OF CHEMISTRY</t>
  </si>
  <si>
    <t>https://1510q472m-y-https-www-webofscience-com.z.e-nformation.ro/wos/woscc/full-record/WOS:001156327300001</t>
  </si>
  <si>
    <t>Romero-Ibarguengoitia, ME; López-Zamarrón, KY; Hernández-Treviño, MG; Gutierrez-González, D; González-Cantú, A; Peña, OIG; Garza-Silva, A, Development, validation and measurement of patient satisfaction questionnaire in Spanish in drive thru services adapted to hospital pharmacies during COVID-19 pandemic, 
SAUDI PHARMACEUTICAL JOURNAL</t>
  </si>
  <si>
    <t>https://1510q472m-y-https-www-webofscience-com.z.e-nformation.ro/wos/woscc/full-record/WOS:001140189900001</t>
  </si>
  <si>
    <t>J, Grosu, Luminita; Ferent, Elisa; Nicuta, Daniela; Alexa, Irina-Claudia, Approach regarding the biosafety evaluation of black and red currant pomace extracts using Allium cepa test, OVIDIUS UNIVERSITY ANNALS OF CHEMISTRY</t>
  </si>
  <si>
    <t>Cata, A; Ienascu, IMC; Frum, A; Ursu, D; Svera, P; Orha, C; Rusu, G; Chis, A; Dobrea, CM; Morgovan, C; Pop, OR, Preparation and Characterization of a Novel Salicin-Cyclodextrin Complex, 
PHARMACEUTICS</t>
  </si>
  <si>
    <t>https://1510q472m-y-https-www-webofscience-com.z.e-nformation.ro/wos/woscc/full-record/WOS:001193490800001</t>
  </si>
  <si>
    <t>Ding, JH; Ding, XJ; Lu, ZH, Red blood cell-derived materials for cancer therapy: Construction, distribution, and applications, MATERIALS TODAY BIO</t>
  </si>
  <si>
    <t>https://1510q472m-y-https-www-webofscience-com.z.e-nformation.ro/wos/woscc/full-record/WOS:001137302100001</t>
  </si>
  <si>
    <t>Dey, P; Kaur, M; Khajuria, A; Kaur, D; Singh, M; Alajangi, HK; Singla, N; Singh, G; Barnwal, RP, Heavy metal ion detection with Nano-Engineered Materials: Scaling down for precision, 
MICROCHEMICAL JOURNAL</t>
  </si>
  <si>
    <t>https://1510q472m-y-https-www-webofscience-com.z.e-nformation.ro/wos/woscc/full-record/WOS:001125983400001</t>
  </si>
  <si>
    <t>Tariq, F; Zaman, M; Waqar, MA; Saeed, MA; Sarfraz, RM, Design, optimization &amp; characterization of niosomal &amp; polymeric nanoparticles, 
INTERNATIONAL JOURNAL OF POLYMERIC MATERIALS AND POLYMERIC BIOMATERIALS</t>
  </si>
  <si>
    <t>https://1510q472m-y-https-www-webofscience-com.z.e-nformation.ro/wos/woscc/full-record/WOS:001099035100001</t>
  </si>
  <si>
    <t>Gomaa, I; Hosny, NM; Ibrahim, MA, Self-assembled dendrites of graphene oxide quantum dots via bottom-up lyophilization synthesis, 
JOURNAL OF MOLECULAR STRUCTURE</t>
  </si>
  <si>
    <t>https://1510q472m-y-https-www-webofscience-com.z.e-nformation.ro/wos/woscc/full-record/WOS:001104219000001</t>
  </si>
  <si>
    <t>Carbone, T; Ciardo, V; Ciardo, V; Infantino, M; Muscella, A; D'Angelo, S, Harmonization of ANA testing challenge: quantification strategy to accurately predict end-point titers avoiding serial dilution, 
IMMUNOLOGIC RESEARCH</t>
  </si>
  <si>
    <t>https://1510q472m-y-https-www-webofscience-com.z.e-nformation.ro/wos/woscc/full-record/WOS:001075290000001</t>
  </si>
  <si>
    <t>Vintila, BI; Anghel, C; Sava, M; Bereanu, AS; Codru, IR; Stoica, R; Mihai, AMV; Grama, AM; Catana, AC; Boicean, AG; Hasegan, A; Mihetiu, A; Bacila, CI,  Evaluating Anesthesia Practices, Patient Characteristics, and Outcomes in Electroconvulsive Therapy: A Two-Year Retrospective Study, JOURNAL OF CLINICAL MEDICINE</t>
  </si>
  <si>
    <t>https://1510q472m-y-https-www-webofscience-com.z.e-nformation.ro/wos/woscc/full-record/WOS:001341333900001</t>
  </si>
  <si>
    <t>Sadowska, A (Sadowska, Anna); Osinski, P (Osinski, Patryk) et al., Statins-From Fungi to Pharmacy
Source: INTERNATIONAL JOURNAL OF MOLECULAR SCIENCES</t>
  </si>
  <si>
    <t>Liu, Y; Xu, XL; Yang, JF; Zhang, YW; He, MJ; Liao, WZ; Wang, N; Liu, PC, New exploration of signal detection of Regional Risks from the perspective of data mining: a pharmacovigilance analysis based on spontaneous reporting data in Zhenjiang, China, 
EXPERT OPINION ON DRUG SAFETY</t>
  </si>
  <si>
    <t>https://1510q472m-y-https-www-webofscience-com.z.e-nformation.ro/wos/woscc/full-record/WOS:001389445100002</t>
  </si>
  <si>
    <t>Stepanova, A.M., Plutnitskiy, A.N., Gameeva, E.V.,  
Biologically active supplements overview: regulation, market trends, application, and health impact | Обзор пищевых добавок: регулирование, тенденции рынка, использование и влияние на здоровье, Farmakoekonomika</t>
  </si>
  <si>
    <t>https://15109485o-y-https-www-scopus-com.z.e-nformation.ro/record/display.uri?eid=2-s2.0-85209695244&amp;origin=resultslist&amp;sort=plf-f&amp;src=s&amp;sot=cite&amp;sdt=a&amp;s=ref%282-s2.0-85068362208%29&amp;sessionSearchId=8aa48715ec928fb2197b34132043ff64&amp;relpos=2</t>
  </si>
  <si>
    <t>Arcas, VC; Fratila, AM; Moga, DFC; Roman-Filip, I; Arcas, AMC; Roman-Filip, C; Sava, M, A Literature Review and Meta-Analysis on the Potential Use of miR-150 as a Novel Biomarker in the Detection and Progression of Multiple Sclerosis, 
JOURNAL OF PERSONALIZED MEDICINE</t>
  </si>
  <si>
    <t>https://1510q472m-y-https-www-webofscience-com.z.e-nformation.ro/wos/woscc/full-record/WOS:001304712900001</t>
  </si>
  <si>
    <t>Zhou, X., Yu, Z.,  
Research advancement of therapeutic plasma exchange in the treatment of myasthenia gravis | 血浆置换用于治疗重症肌无力的研究进展, Chinese Journal of Blood Transfusion</t>
  </si>
  <si>
    <t>https://15109485o-y-https-www-scopus-com.z.e-nformation.ro/record/display.uri?eid=2-s2.0-105003452043&amp;origin=resultslist&amp;sort=plf-f&amp;src=s&amp;sot=cite&amp;sdt=a&amp;s=ref%282-s2.0-85087253805%29&amp;relpos=2</t>
  </si>
  <si>
    <t>Antonescu, IA (Univ Oradea); Jurca, T (Univ Oradea); Gligor, F (ULBS); Craciun, I (ULBS); Fritea, L (Univ Oradea); Patay, EB (Univ Pecs, Ungaria); Muresan, M (Univ Oradea); Udeanu, DI (Univ Med &amp; Pharm Carol Davila, București); Ionita, CA (Univ Med &amp; Pharm Carol Davila, București); Antonescu, A (Univ Oradea); Bodog, F (Univ Oradea)</t>
  </si>
  <si>
    <t>COMPARATIVE PHYTOCHEMICAL AND ANTIOXIDATIVE CHARACTERIZATION OF TRIFOLIUM PRATENSE L. AND OCIMUM BASILICUM L.</t>
  </si>
  <si>
    <t>Albulescu, L; Suciu, A; Neagu, M; Tanase, C; Pop, S, Differential Biological Effects of Trifolium pratense Extracts-In Vitro Studies on Breast Cancer Models, 
ANTIOXIDANTS</t>
  </si>
  <si>
    <t>https://1510q472m-y-https-www-webofscience-com.z.e-nformation.ro/wos/woscc/full-record/WOS:001384194900001</t>
  </si>
  <si>
    <t>Elzaiat, MA; Mandour, AS; Youssef, MAH; Wafa, HA; Aljahdali, SM; Shakak, AO; Al Husnain, L; Alqahtani, MA; Alghamdi, MA; Abuzaid, AO; Alqahtani, TM; Al-Gheffari, HK; Bouqellah, NA, Biochemical and Molecular Characterization of Five Basil Cultivars Extract for Enhancing the Antioxidant, Antiviral, Anticancer, Antibacterial and Antifungal Activities, PAKISTAN VETERINARY JOURNAL</t>
  </si>
  <si>
    <t>https://1510q472m-y-https-www-webofscience-com.z.e-nformation.ro/wos/woscc/full-record/WOS:001407856700016</t>
  </si>
  <si>
    <t>Borcea, AM (Iuliu Hatieganu Univ Med &amp; Pharm, Cluj-Napoca, ULBS); Marc, G (Iuliu Hatieganu Univ Med &amp; Pharm, Cluj-Napoca); Ionut, I (Iuliu Hatieganu Univ Med &amp; Pharm, Cluj-Napoca); Vodnar, DC (Univ Agr Sci &amp; Vet Med, Cluj-Napoca); Vlase, L (Iuliu Hatieganu Univ Med &amp; Pharm, Cluj-Napoca); Gligor, F (ULBS); Pricopie, A (Iuliu Hatieganu Univ Med &amp; Pharm, Cluj-Napoca); Pîrnau, A (Natl Inst Res &amp; Dev Isotop &amp; Mol Technol, Cluj-Napoca); Tiperciuc, B (Iuliu Hatieganu Univ Med &amp; Pharm, Cluj-Napoca); Oniga, O (Iuliu Hatieganu Univ Med &amp; Pharm, Cluj-Napoca)</t>
  </si>
  <si>
    <t>A Novel Series of Acylhydrazones as Potential Anti-Candida Agents: Design, Synthesis, Biological Evaluation and In Silico Studies</t>
  </si>
  <si>
    <t>Ungureanu, D; Oniga, O; Moldovan, C; Ionut, I; Marc, G; Stana, A; Pele, R; Duma, M; Tiperciuc, B, An Insight into Rational Drug Design: The Development of In-House Azole Compounds with Antimicrobial Activity, 
ANTIBIOTICS-BASEL</t>
  </si>
  <si>
    <t>https://1510q472m-y-https-www-webofscience-com.z.e-nformation.ro/wos/woscc/full-record/WOS:001305539500001</t>
  </si>
  <si>
    <t>Totan, M (ULBS); Antonescu, E (ULBS); Gligor, FG (ULBS)</t>
  </si>
  <si>
    <t>Quantitative Spectrophotometric Determinations of Fe3+ in Iron Polymaltose Solution</t>
  </si>
  <si>
    <t>Rozenberga, L; Bloch, W; Gillam, TA; Lancaster, DG; Skinner, W; Krasowska, M; Blencowe, A; Beattie, DA, Europium Metal-Organic Framework Polymer Composites with Enhanced Luminescence and Selective Ferric Ion Sensing,
ACS APPLIED POLYMER MATERIALS</t>
  </si>
  <si>
    <t>https://1510q472m-y-https-www-webofscience-com.z.e-nformation.ro/wos/woscc/full-record/WOS:001183937200001</t>
  </si>
  <si>
    <t>Awwad, S; Thiab, S; Issa, R; Abul-futouh, H; Al-Shdifat, LMH; Aljaberi, A; Shahin, A; Albals, D; Mohammad, B; Abu-samak, M, DEVELOPMENT AND VALIDATION OF A NOVEL STABILITY- INDICATING RP-HPLC METHOD FOR THE SIMULTANEOUS QUANTITATION OF AMLODIPINE, GLIMEPIRIDE AND PERINDOPRIL ARGININE, 
FARMACIA</t>
  </si>
  <si>
    <t>Zuo, ZS; Zhang, H; Gao, SS; Wang, CQ; Chen, WT; Hu, GZ.  Recent progress in porous organic frameworks for electrochemical sensing of environmental pollutants, Journal of Environmental Chemical Engineering
, 12(5), 113263</t>
  </si>
  <si>
    <t>Gupta, S; Singh, R; Paul, P; Kaul, S; Lattoo, SK; Dhar, MK, Gene clustering and co-expression analysis for the identification of putative transcription factors associated with the genes of secondary metabolic pathways in Plantago ovata Forsk. and its wild allies, 
PLANT BIOTECHNOLOGY REPORTS</t>
  </si>
  <si>
    <t>https://1510q472m-y-https-www-webofscience-com.z.e-nformation.ro/wos/woscc/full-record/WOS:000954290800001</t>
  </si>
  <si>
    <t>Craciun, VI (Polisano Pharmaceut SA, Sibiu); Gligor, FG (ULBS); Juncan, AM (ULBS); Chis, AA (Polisano Pharmaceut SA, Sibiu, ULBS); Rus, LL (Polisano Pharmaceut SA, Sibiu, ULBS)</t>
  </si>
  <si>
    <t>Topkoska, M; Miloshevska, M; Piponski, M; Spirevska, IS; Nakov, N; Brezovska, K; Acevska, J, Greenness Assessment and Validation of HPLC Method for Simultaneous Determination of Resveratrol and Vitamin E in Dietary Supplements, 
JOURNAL OF AOAC INTERNATIONAL</t>
  </si>
  <si>
    <t>https://1510q472m-y-https-www-webofscience-com.z.e-nformation.ro/wos/woscc/full-record/WOS:001139043200001</t>
  </si>
  <si>
    <t>Vicas, LG (Univ Oradea); Jurca, T (Univ Oradea); Baldea, I (Iuliu Hatieganu Univ Med &amp; Pharm, Cluj-Napoca); Filip, GA (Iuliu Hatieganu Univ Med &amp; Pharm, Cluj-Napoca); Olteanu, D (Iuliu Hatieganu Univ Med &amp; Pharm, Cluj-Napoca); Clichici, SV (Iuliu Hatieganu Univ Med &amp; Pharm, Cluj-Napoca); Pallag, A (Univ Oradea); Marian, E (Univ Oradea); Micle, O (Univ Oradea); Crivii, CB ((Iuliu Hatieganu Univ Med &amp; Pharm, Cluj-Napoca); Suciu, T (Iuliu Hatieganu Univ Med &amp; Pharm, Cluj-Napoca); Craciun, I (ULBS); Gligor, FG (ULBS); Muresan, M (Univ Oradea)</t>
  </si>
  <si>
    <t>Physalis alkekengiL. Extract Reduces the Oxidative Stress, Inflammation and Apoptosis in Endothelial Vascular Cells Exposed to Hyperglycemia</t>
  </si>
  <si>
    <t>Zhang, CY; Yang, LJ; Gong, QQ; Liu, X; Deng, F, Metabolic profiling of different parts of Physalis alkekengi L. var. franchetii (Mast.) Makino based on UPLC-Q-Orbitrap-HRMS coupled with bioactivity assays, 
JOURNAL OF PHARMACEUTICAL AND BIOMEDICAL ANALYSIS</t>
  </si>
  <si>
    <t>https://1510q472m-y-https-www-webofscience-com.z.e-nformation.ro/wos/woscc/full-record/WOS:001285767300001</t>
  </si>
  <si>
    <t>Hassanpour, H, Establishment of Physalis alkekengi cell suspension culture: time-dependent behavior of genes related to the steroidal compounds, key enzymes, and physalins under static magnetic field, 
PROTOPLASMA</t>
  </si>
  <si>
    <t>https://1510q472m-y-https-www-webofscience-com.z.e-nformation.ro/wos/woscc/full-record/WOS:001270820600001</t>
  </si>
  <si>
    <t>Zhang, Y; Wang, MH; Li, P; Lv, G; Yao, J; Zhao, L, Hypoglycemic Effect of Polysaccharides from Physalis alkekengi L. in Type 2 Diabetes Mellitus Mice, 
BIOLOGY-BASEL</t>
  </si>
  <si>
    <t>https://1510q472m-y-https-www-webofscience-com.z.e-nformation.ro/wos/woscc/full-record/WOS:001277896300001</t>
  </si>
  <si>
    <t>Chen, HY; Ko, ML; Chan, HL, Effects of hyperglycemia on the TGF-8 pathway in trabecular meshwork cells, 
BIOCHIMICA ET BIOPHYSICA ACTA-GENERAL SUBJECTS</t>
  </si>
  <si>
    <t>https://1510q472m-y-https-www-webofscience-com.z.e-nformation.ro/wos/woscc/full-record/WOS:001164096400001</t>
  </si>
  <si>
    <t>Vicas, L (Univ Oradea); Teusdea, A (Univ Oradea); Vicas, S (Univ Oradea); Marian, E (Univ Oradea); Tunde, T (Univ Oradea); Muresan, M (Univ Oradea); Gligor, F (ULBS)</t>
  </si>
  <si>
    <t>ASSESSMENT OF ANTIOXIDANT CAPACITY OF SOME EXTRACTS FOR FURTHER USE IN THERAPY</t>
  </si>
  <si>
    <t>Cristea, RM; Sava, C; Capatana, C; Kanellou, A, Phytochemical Analysis and Specific Activities of Bark and Flower Extracts from Four Magnolia Plant Species, 
HORTICULTURAE</t>
  </si>
  <si>
    <t>https://1510q472m-y-https-www-webofscience-com.z.e-nformation.ro/wos/woscc/full-record/WOS:001170033900001</t>
  </si>
  <si>
    <t>Antonescu, A (Univ Oradea); Vicas, SI (Univ Oradea); Teusdea, AC (Univ Oradea); Ratiu, I (Univ Oradea); Antonescu, IA (Cty Clin Emergency Hosp Oradea); Micle, O (Univ Oradea); Vicas, L (Univ Oradea); Muresan, M (Univ Oradea); Gligor, F(ULBS)</t>
  </si>
  <si>
    <t>THE LEVELS OF SERUM BIOMARKERS OF INFLAMMATION IN HEMODIALYSIS PATIENTS</t>
  </si>
  <si>
    <t>Ratiu, IA; Mihaescu, A; Olariu, N; Ratiu, C; Cristian, BG; Ratiu, A; Indries, M; Fratila, S; Dejeu, D; Teusdea, A; Ganea, M; Moisa, C; Marc, L Hepatitis C Virus Infection in Hemodialysis Patients in the Era of Direct-Acting Antiviral Treatment: Observational Study and Narrative Review, 
MEDICINA-LITHUANIA</t>
  </si>
  <si>
    <t>https://1510q472m-y-https-www-webofscience-com.z.e-nformation.ro/wos/woscc/full-record/WOS:001384807200001</t>
  </si>
  <si>
    <t>Ratiu, IA; Moisa, CF; Tiburca, L; Hagi-Islai, E; Ratiu, A; Bako, GC; Ratiu, CA; Stefan, L, Antimicrobial Treatment Challenges in the Management of Infective Spondylodiscitis Associated with Hemodialysis: A Comprehensive Review of Literature and Case Series Analysis, 
ANTIBIOTICS-BASEL</t>
  </si>
  <si>
    <t>https://1510q472m-y-https-www-webofscience-com.z.e-nformation.ro/wos/woscc/full-record/WOS:001191815700001</t>
  </si>
  <si>
    <t>Roman-Filip, C (ULBS); Gligor, F (ULBS); Ungureanu, A (Acad Emergency Hosp Sibiu); Prodan, L (Acad Emergency Hosp Sibiu)</t>
  </si>
  <si>
    <t>INTRAVENOUS VALPROIC ACID FOR THE TREATMENT OF STATUS EPILEPTICUS AND SEIZURE CLUSTERS</t>
  </si>
  <si>
    <t>Filip, IR; Morosanu, V; Spinu, D; Motoc, C; Bajko, Z; Sarmasan, E; Roman, C; Balasa, R, Cervical Artery Dissections-A Demographical Analysis of Risk Factors, Clinical Characteristics Treatment Procedures, and Outcomes-A Single Centre Study of 54 Consecutive Cases, 
JOURNAL OF PERSONALIZED MEDICINE</t>
  </si>
  <si>
    <t>https://1510q472m-y-https-www-webofscience-com.z.e-nformation.ro/wos/woscc/full-record/WOS:001151287200001</t>
  </si>
  <si>
    <t>Kumar, Abhishek;
Dwivedi, Deepti;
Devi, Juti Rani;
Bharali, Deepsikha;
Deka, Babita;
Patowary, Pooja;
Gogoi, Bitu;
Tripathi, Shubham, The development of nanomaterials for the regulated and sustained delivery of medications for future health and research, Cutting-Edge Applications of Nanomaterials in Biomedical Sciences</t>
  </si>
  <si>
    <t>https://1510947nt-y-https-www-scopus-com.z.e-nformation.ro/record/display.uri?eid=2-s2.0-85200979533&amp;origin=resultslist&amp;sort=plf-f&amp;src=s&amp;sot=cite&amp;sdt=a&amp;s=ref%282-s2.0-85090921285%29&amp;sessionSearchId=e7b04d4282709ed9dc6810533cb9ba3d&amp;relpos=62</t>
  </si>
  <si>
    <t>You, Dong Gil, Poly(amides) in drug and biotherapeutics delivery, Synthetic Polymers in Drug and Biotherapeutics Delivery</t>
  </si>
  <si>
    <t>https://1510947nt-y-https-www-scopus-com.z.e-nformation.ro/record/display.uri?eid=2-s2.0-85213201527&amp;origin=resultslist&amp;sort=plf-f&amp;src=s&amp;sot=cite&amp;sdt=a&amp;s=ref%282-s2.0-85090921285%29&amp;sessionSearchId=e7b04d4282709ed9dc6810533cb9ba3d&amp;relpos=67</t>
  </si>
  <si>
    <t>Septiyanti, M., Krisanti, E.A., Mulia, K., Meliana, Y., Nanotechnology Roles in Cosmetics, Biomass-Based Cosmetics: Research Trends and Future Outlook</t>
  </si>
  <si>
    <t>https://15109485o-y-https-www-scopus-com.z.e-nformation.ro/record/display.uri?eid=2-s2.0-85210858490&amp;origin=resultslist&amp;sort=plf-f&amp;src=s&amp;sot=cite&amp;sdt=a&amp;s=ref%282-s2.0-85090921285%29&amp;sessionSearchId=a7a367cfb4d5066f15f355cab3817e5d&amp;relpos=71</t>
  </si>
  <si>
    <t>Liang, Q., Cheng, Z., Qin, L., Advanced nanoparticles in osteoarthritis treatment, Biomaterials Translational</t>
  </si>
  <si>
    <t>https://15109485o-y-https-www-scopus-com.z.e-nformation.ro/record/display.uri?eid=2-s2.0-85201935811&amp;origin=resultslist&amp;sort=plf-f&amp;src=s&amp;sot=cite&amp;sdt=a&amp;s=ref%282-s2.0-85090921285%29&amp;sessionSearchId=a7a367cfb4d5066f15f355cab3817e5d&amp;relpos=76</t>
  </si>
  <si>
    <t>Balasubramanian, A., Balasubramanian, V.M., Ramalingam, K., Formulation and characterization of Pyrazinamide loaded pegylated polypropylene imine dendrimer and its alteration in the pharmacokinetics, Journal of Physics: Conference Series</t>
  </si>
  <si>
    <t>https://15109485o-y-https-www-scopus-com.z.e-nformation.ro/record/display.uri?eid=2-s2.0-85200713177&amp;origin=resultslist&amp;sort=plf-f&amp;src=s&amp;sot=cite&amp;sdt=a&amp;s=ref%282-s2.0-85090921285%29&amp;sessionSearchId=a7a367cfb4d5066f15f355cab3817e5d&amp;relpos=78</t>
  </si>
  <si>
    <t>Agrawal, M., Kulkarni, V., Current Clinical Advancements of Nanocarriers for Brain Targeting and Limitations in Clinical Translation, Application of Nanocarriers in Brain Delivery of Therapeutics</t>
  </si>
  <si>
    <t>https://15109485o-y-https-www-scopus-com.z.e-nformation.ro/record/display.uri?eid=2-s2.0-105005916593&amp;origin=resultslist&amp;sort=plf-f&amp;src=s&amp;sot=cite&amp;sdt=a&amp;s=ref%282-s2.0-85090921285%29&amp;sessionSearchId=a7a367cfb4d5066f15f355cab3817e5d&amp;relpos=97</t>
  </si>
  <si>
    <t>Dayyih, Wael Abu;
Hailat, Mohammad;
Albtoush, Shahd;
Albtoush, Eslam;
Dayah, Alaa Abu;
Alabbadi, Ibrahim;
F.hamad, Mohammed, Nanomedicine Advancements in Cancer Therapy: A Scientific Review, Jordan Journal of Pharmaceutical Sciences</t>
  </si>
  <si>
    <t>https://15109485o-y-https-www-scopus-com.z.e-nformation.ro/record/display.uri?eid=2-s2.0-85205717438&amp;origin=resultslist&amp;sort=plf-f&amp;src=s&amp;sot=cite&amp;sdt=a&amp;s=ref%282-s2.0-85090318931%29&amp;sessionSearchId=c92d4602917b141e7cc42af2bbfb3a79&amp;relpos=18</t>
  </si>
  <si>
    <t>Cata, A; Ienascu, IMC; Frum, A; Ursu, D; Svera, P; Orha, C; Rusu, G; Chis, AA; Dobrea, CM; Morgovan, C; Pop, OR, Preparation and Characterization of a Novel Salicin-Cyclodextrin Complex,
 PHARMACEUTICS</t>
  </si>
  <si>
    <t>Mitoi, Elena Monica;
Aldea, Florentina;
Helepciuc, Florența Elena;
Ciocan, Alexandra-Gabriela;
Frum, Adina;
Popescu, Diana Ionela;
Luțu, Oana Alexandra;
Șuțan, Nicoleta Anca;
Soare, Liliana Cristina, The Production of Useful Phenol Compounds with Antioxidant Potential in Gametophytes and Sporophytes from In Vitro Cultures in Four Ornamental Ferns Species, Horticulturae</t>
  </si>
  <si>
    <t>https://1510947q5-y-https-www-scopus-com.z.e-nformation.ro/record/display.uri?eid=2-s2.0-85202594059&amp;origin=resultslist&amp;sort=plf-f&amp;src=s&amp;sot=cite&amp;sdt=a&amp;s=ref%282-s2.0-85183446314%29&amp;sessionSearchId=8d86dcfcc35298069113c8a935a5630b&amp;relpos=5</t>
  </si>
  <si>
    <t>Espinosa, Jobany Castro; Cabrera, Hernán Estupiñán; Pineda, María Alejandra Gil; Posso, Laura Valentina Moreno;
Huertas, María Cristina Donoso; Quinto, Daihana Pino, Level of implementation of the pharmacovigilance program and its associated factors in health institutions in Valle del Cauca, Revista Colombiana de Ciencias Quimico-Farmaceuticas(Colombia)</t>
  </si>
  <si>
    <t>https://1510947q5-y-https-www-scopus-com.z.e-nformation.ro/record/display.uri?eid=2-s2.0-85199480890&amp;origin=resultslist&amp;sort=plf-f&amp;src=s&amp;sot=cite&amp;sdt=a&amp;s=ref%282-s2.0-85144665359%29&amp;sessionSearchId=76faa295f46ef4e744923495f198a9a0&amp;relpos=10</t>
  </si>
  <si>
    <t>Golub, Olga V.;
Motovilov, Oleg K.;
Motovilova, Natalya V.;
Davydenko, Nataliia I., DETERMINATION OF OPTIMAL TECHNOLOGICAL CONDITIONS FOR THE MANUFACTURE OF SEMI-FINISHED PRODUCTS FROM GOOSEBERRY FRUIT, Food Systems</t>
  </si>
  <si>
    <t>https://1510947q5-y-https-www-scopus-com.z.e-nformation.ro/record/display.uri?eid=2-s2.0-85208581800&amp;origin=resultslist&amp;sort=plf-f&amp;src=s&amp;sot=cite&amp;sdt=a&amp;s=ref%282-s2.0-85136342390%29&amp;sessionSearchId=8e33a95e03c22976a80d45b5eb62d5bb&amp;relpos=13</t>
  </si>
  <si>
    <t>Chis, Adriana Aurelia (ULBS);
Dobrea, Carmen Maximiliana (ULBS);
Rus, Luca-Liviu (ULBS);
Frum, Adina (ULBS);
Morgovan, Claudiu (ULBS);
Butuca, Anca (ULBS);
Totan, Maria (ULBS);
Juncan, Anca Maria (ULBS);
Gligor, Felicia Gabriela (ULBS);
Arseniu, Anca Maria (ULBS)</t>
  </si>
  <si>
    <t>Dendrimers as non-viral vectors in gene-directed enzyme prodrug therapy</t>
  </si>
  <si>
    <t>He, F., Liu, Y., Meng, Q., Liu, X., Zhang, H.,  
Research progress in ionizable lipids and their effects on transfection efficiency and safety of nucleic acid-carrying drug lipid nanoparticles | 可电离脂质及其对载核酸药物脂质纳米粒转染效率和安全性的影响研究进展#br#,Chinese Journal of Pharmacology and Toxicology</t>
  </si>
  <si>
    <t>https://1510947q5-y-https-www-scopus-com.z.e-nformation.ro/record/display.uri?eid=2-s2.0-85210929565&amp;origin=resultslist&amp;sort=plf-f&amp;src=s&amp;sot=cite&amp;sdt=a&amp;s=ref%282-s2.0-85116555114%29&amp;sessionSearchId=c12efa15d13503827938e15eb12ce9c2&amp;relpos=8</t>
  </si>
  <si>
    <t>Bejenaru, Cornelia;
Radu, Antonia; Mogoşanu, George Dan; Bejenaru, Ludovic Everard; Biţă, Andrei;
Segneanu, Adina-Elena, Solanaceae Adans. Family, Natural Products and Medicinal Properties of Carpathian (Romanian) Plants</t>
  </si>
  <si>
    <t>https://15109485o-y-https-www-scopus-com.z.e-nformation.ro/record/display.uri?eid=2-s2.0-85192638730&amp;origin=resultslist&amp;sort=plf-f&amp;src=s&amp;sot=cite&amp;sdt=a&amp;s=ref%282-s2.0-85089810423%29&amp;sessionSearchId=c7a5bf49ef48e3446afbd44bd639676f&amp;relpos=6</t>
  </si>
  <si>
    <t>Juncan, Anca Maria (ULBS);
Rus, Luca Liviu (ULBS);
Gligor, Felicia Gabriela (ULBS);
Morgovan, Claudiu (ULBS)</t>
  </si>
  <si>
    <t>Chen, Weili; Bei, Ling;
Yang, Yang; Wang, Biying; Li, Jiaxu;
Kan, Xutian; Li, Wenzhi;
Du, Bing, Anti-Aging Effects of Two Tocopherol Ester Derivatives on D-Galactose-Induced Aging in Mice
[两种生育酚酯衍生物对D-半乳糖致衰老小鼠的抗衰老作用], Shipin Kexue/Food Science</t>
  </si>
  <si>
    <t>https://15109485o-y-https-www-scopus-com.z.e-nformation.ro/record/display.uri?eid=2-s2.0-85189688869&amp;origin=resultslist&amp;sort=plf-f&amp;src=s&amp;sot=cite&amp;sdt=a&amp;s=ref%282-s2.0-85063013578%29</t>
  </si>
  <si>
    <t>IC05 - Keynote speaker la manifestări științifice organizate în străinătate.</t>
  </si>
  <si>
    <t>Se punctează doar evenimentele organizate de universități din Top 500 ARWU din anul raportării; universitățile respective trebuie să fie organizatori, și nu simple gazde ale evenimentului; Doar în domeniul Medicină, se punctează și „minicursurile; (keynote lectures, instructional course lectures etc.) prezentate în cadrul congreselor organizare de societățile internaționale de specialitate</t>
  </si>
  <si>
    <t>Calitatea de keynote speaker se verifică pe baza invitației adresate de către organizatori, a programului conferinței și a Dispoziției de deplasare; în program trebuie să se menționeze afilierea autorului la ULBS;</t>
  </si>
  <si>
    <t>Discursul trebuie să fi fost ținut într-o limbă străină de circulație internațională;</t>
  </si>
  <si>
    <t>Participarea s-a făcut prin deplasarea fizică a participantului la locul conferinței; nu se raportează prelegerile ținute online;</t>
  </si>
  <si>
    <t>Manifestarea trebuie să fi avut un caracter științific; Dacă un autor a ținut mai multe keynote speeches în cadrul aceleiași manifestări științifice, se punctează doar unul dintre ele, nu se consideră keynote speeches: prezentările din cadrul întâlnirilor de lucru ale echipelor unor proiecte internaționale; discursurile ținute în cadrul unor reuniuni cu caracter de formare profesională; rapoartele prezentate la întâlnirile unor asociații/organizații profesionale; prezentările instituționale ale profilului și activității ULBS ș.a.m.d</t>
  </si>
  <si>
    <t>Recunoașterea unei prezentări drept „keynote” se face doar în cazul manifestărilor științifice în cadrul cărora există o diferență clară între „plen” și „paneluri”; nu se raportează drept keynote speeches prezentările ținute la conferințe cu un număr redus de participanți, unde din principiu lucrările nu sunt împărțite pe paneluri.</t>
  </si>
  <si>
    <r>
      <rPr>
        <rFont val="Arial Narrow"/>
        <color theme="1"/>
        <sz val="10.0"/>
      </rPr>
      <t xml:space="preserve">* </t>
    </r>
    <r>
      <rPr>
        <rFont val="Arial Narrow"/>
        <b/>
        <color theme="1"/>
        <sz val="10.0"/>
      </rPr>
      <t xml:space="preserve">Punctaje de referință:                                                                                                                                                                                                                                                                                                             
</t>
    </r>
    <r>
      <rPr>
        <rFont val="Arial Narrow"/>
        <color theme="1"/>
        <sz val="10.0"/>
      </rPr>
      <t xml:space="preserve">• 100 p./keynote speech.
</t>
    </r>
  </si>
  <si>
    <t>Universitatea care organizează conferința</t>
  </si>
  <si>
    <t>Numele și prenumele autorilor (afilierea) invitați</t>
  </si>
  <si>
    <t>Titlul conferinței</t>
  </si>
  <si>
    <t xml:space="preserve">Anul </t>
  </si>
  <si>
    <t>Linkul conferinței</t>
  </si>
  <si>
    <t xml:space="preserve">Baza de date în care este indexată revista </t>
  </si>
  <si>
    <t>Link către articol</t>
  </si>
  <si>
    <t>se încarcă invitația adresată de organizatori in format PDF</t>
  </si>
  <si>
    <t>Limba în care s-a ținut prezentarea la conferință</t>
  </si>
  <si>
    <t>Union of European Neonatal &amp; Perinatal Societies and European Foundation for the Care of Newborn Infants</t>
  </si>
  <si>
    <t>Corrado Moretti,     Sapienza University of Rome</t>
  </si>
  <si>
    <t>Best Practice in Neonatology 1st joint UENPS and EFCNI congress, Ljubljana</t>
  </si>
  <si>
    <t>https://www.mcascientificevents.eu/neobestpractice/</t>
  </si>
  <si>
    <t>engleză</t>
  </si>
  <si>
    <t>Saceleanu Vicentiu</t>
  </si>
  <si>
    <t>BioMaH</t>
  </si>
  <si>
    <t>https://biomah.ism.cnr.it/</t>
  </si>
  <si>
    <t>https://biomah.ism.cnr.it/?page_id=912</t>
  </si>
  <si>
    <t>engleza</t>
  </si>
  <si>
    <t>BiomMedD</t>
  </si>
  <si>
    <t>https://biommedd.ro/</t>
  </si>
  <si>
    <t>https://biommedd.ro/vicentiu-saceleanu/</t>
  </si>
  <si>
    <t>IC06 - Cereri de brevete depuse și brevete obținute (naționale, internaționale, triadice).</t>
  </si>
  <si>
    <t xml:space="preserve">Se va anexa documentul doveditor (înregistrarea in buletinul oficial aferent) și înregistrarea la Serviciul CDI/ CTC HPI-ULBS, respectiv dovada indexării in WoS; </t>
  </si>
  <si>
    <t>Se punctează doar brevetele/cererile al căror titular este ULBS; 
Punctajul aferent cererii se acordă pentru anul depunerii cererii; punctajul aferent brevetului se acordă pentru anul obținerii brevetului; cele două punctaje se acordă cumulativ (de ex., 200 + 1000 p.).</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</si>
  <si>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</si>
  <si>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cererii/brevetului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</si>
  <si>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r>
      <rPr>
        <rFont val="Arial Narrow"/>
        <b/>
        <color rgb="FF000000"/>
        <sz val="10.0"/>
      </rPr>
      <t>* Punctaje de referință:</t>
    </r>
    <r>
      <rPr>
        <rFont val="Arial Narrow"/>
        <color rgb="FF000000"/>
        <sz val="10.0"/>
      </rPr>
      <t xml:space="preserve">
• 200 p./cerere de brevet ;
• 1.000 p./ brevet național (OSIM);
• 2.000 p./ brevet european/ internațional (EPO/USTPO);
• 4.000 p./ brevet triadic.</t>
    </r>
  </si>
  <si>
    <t>Titlul brevetului/ Numărul brevetului</t>
  </si>
  <si>
    <t>Numele și prenumele inventatorilor (se menționează în paranteză afilierea)</t>
  </si>
  <si>
    <t>Data înregistrării în buletinul oficial / Data indexarii cererii de brevet in TR</t>
  </si>
  <si>
    <t>IC07 - Evenimente internaționale și/sau activități de anvergură</t>
  </si>
  <si>
    <t>Se va verifica existența siglei ULBS pe materialele promoționale ale evenimentului;</t>
  </si>
  <si>
    <t>În cazul difuzării online a spectacolelor/filmelor de la literele (b), (c), (d) și (f), se punctează transmisia o singură dată, pentru fiecare rol (pentru fiecare canal instituțional de difuzare);</t>
  </si>
  <si>
    <t>La litera (g), expoziția personală se punctează doar dacă include peste 20 lucrări;</t>
  </si>
  <si>
    <t>La litera (h), mențiunile diferite pe aceeași pagină se punctează o singură dată.</t>
  </si>
  <si>
    <r>
      <rPr>
        <rFont val="Arial Narrow"/>
        <b/>
        <color theme="1"/>
        <sz val="10.0"/>
      </rPr>
      <t>* Punctaje de referință:</t>
    </r>
    <r>
      <rPr>
        <rFont val="Arial Narrow"/>
        <color theme="1"/>
        <sz val="10.0"/>
      </rPr>
      <t xml:space="preserve">
• </t>
    </r>
    <r>
      <rPr>
        <rFont val="Arial Narrow"/>
        <b/>
        <color theme="1"/>
        <sz val="10.0"/>
      </rPr>
      <t>a)        Organizare/management eveniment artistic (Artele spectacolului/Arte vizuale-resta</t>
    </r>
    <r>
      <rPr>
        <rFont val="Arial Narrow"/>
        <color theme="1"/>
        <sz val="10.0"/>
      </rPr>
      <t xml:space="preserve">urare):
• festival de Artele spectacolului: manager festival internațional = 1000 p.; manager festival național = 400 p.; manager secțiune în cadrul unui festival internațional = 300 p.; membru în echipa de management a unei secțiuni din cadrul unui festival internațional = 150 p.; manager pentru prezentarea unui spectacol în cadrul unui festival sau turneu, în străinătate = 200 p.; membru în echipa de management a prezentării unui spectacol în cadrul unui festival sau turneu, în străinătate = 100 p. 
• eveniment de Arte vizuale-restaurare: organizator eveniment internațional = 200 p
</t>
    </r>
    <r>
      <rPr>
        <rFont val="Arial Narrow"/>
        <b/>
        <color theme="1"/>
        <sz val="10.0"/>
      </rPr>
      <t>b)	Film de lung metraj (Artele spectacolului):</t>
    </r>
    <r>
      <rPr>
        <rFont val="Arial Narrow"/>
        <color theme="1"/>
        <sz val="10.0"/>
      </rPr>
      <t xml:space="preserve">
• regie = 600 p; rol principal = 450 p.; rol secundar = 200 p.; rol episodic = 100 p.
</t>
    </r>
    <r>
      <rPr>
        <rFont val="Arial Narrow"/>
        <b/>
        <color theme="1"/>
        <sz val="10.0"/>
      </rPr>
      <t>c)	Roluri în spectacole în cadrul instituțiilor producătoare (Artele spectacolului):</t>
    </r>
    <r>
      <rPr>
        <rFont val="Arial Narrow"/>
        <color theme="1"/>
        <sz val="10.0"/>
      </rPr>
      <t xml:space="preserve">
• rol în spectacol nou / premieră a unei stagiuni din cadrul unei instituții producătoare de spectacol (teatru național / de stat / independent): rol principal = 350 p.; rol secundar = 200 p.; rol episodic sau corp-ansamblu = 100 p.
</t>
    </r>
    <r>
      <rPr>
        <rFont val="Arial Narrow"/>
        <b/>
        <color theme="1"/>
        <sz val="10.0"/>
      </rPr>
      <t>d)	Roluri în spectacole jucate la festivaluri internaționale (Artele spectacolului):</t>
    </r>
    <r>
      <rPr>
        <rFont val="Arial Narrow"/>
        <color theme="1"/>
        <sz val="10.0"/>
      </rPr>
      <t xml:space="preserve">
• rol într-un spectacol invitat / selectat în programul unui festival internațional din străinătate și în cadrul FITS: rol principal = 100 p.; rol secundar = 50 p.; rol episodic sau corp-ansamblu = 40 p.
</t>
    </r>
    <r>
      <rPr>
        <rFont val="Arial Narrow"/>
        <b/>
        <color theme="1"/>
        <sz val="10.0"/>
      </rPr>
      <t>e)	Producție artistică în cadrul instituțiilor producătoare de spectacol (Artele spectacolului):</t>
    </r>
    <r>
      <rPr>
        <rFont val="Arial Narrow"/>
        <color theme="1"/>
        <sz val="10.0"/>
      </rPr>
      <t xml:space="preserve">
• regie spectacol = 450 p.; participarea regizorului la repetiții și reprezentarea publică a spectacolului în cadrul unui festival internațional (deplasare) sau în cadrul FITS = 100 p.;
• scenografie de spectacol/film = 300 p.;
•nconcept coregrafic spectacol de dans = 450 p.; concept coregrafic spectacol de teatru / teatru-dans: 200 p.;
• compoziție muzicală originală = 300 p.;
• autor de text dramatic / traducere de text dramatic pentru spectacol = 300 p.; dramaturg de producție = 200 p.
</t>
    </r>
    <r>
      <rPr>
        <rFont val="Arial Narrow"/>
        <b/>
        <color theme="1"/>
        <sz val="10.0"/>
      </rPr>
      <t>f)	Concerte internaționale (Muzică – inclusiv muzică religioasă):</t>
    </r>
    <r>
      <rPr>
        <rFont val="Arial Narrow"/>
        <color theme="1"/>
        <sz val="10.0"/>
      </rPr>
      <t xml:space="preserve">
• spectacol invitat / selectat în programul unui festival (deplasare) internațional din străinătate sau în cadrul FITS: solist = 120 puncte; membru cor/ansamblu/instrumentist = 60 p.
• concert de muzică religioasă în străinătate = 100 p.
</t>
    </r>
    <r>
      <rPr>
        <rFont val="Arial Narrow"/>
        <b/>
        <color theme="1"/>
        <sz val="10.0"/>
      </rPr>
      <t>g)	Expoziții în străinătate (Arte vizuale)</t>
    </r>
    <r>
      <rPr>
        <rFont val="Arial Narrow"/>
        <color theme="1"/>
        <sz val="10.0"/>
      </rPr>
      <t xml:space="preserve">:
• expoziție personala = 500 p.;
• participare la expoziție = 100 p.
</t>
    </r>
    <r>
      <rPr>
        <rFont val="Arial Narrow"/>
        <b/>
        <color theme="1"/>
        <sz val="10.0"/>
      </rPr>
      <t>h)	Vizibilitate internațională:</t>
    </r>
    <r>
      <rPr>
        <rFont val="Arial Narrow"/>
        <color theme="1"/>
        <sz val="10.0"/>
      </rPr>
      <t xml:space="preserve">
• menționare nominală într-un context cultural, pe o pagină web din străinătate (inclusiv social media) = 10 p./mențiune.
</t>
    </r>
  </si>
  <si>
    <t xml:space="preserve">Numele și prenumele </t>
  </si>
  <si>
    <t>Titlu eveniment</t>
  </si>
  <si>
    <t>Tipul evenimentului</t>
  </si>
  <si>
    <t>Data evenimentului</t>
  </si>
  <si>
    <t>Link-ul către site-ul evenimentului/ catolog/ pagină de FB etc.</t>
  </si>
  <si>
    <t xml:space="preserve">IC08 - Competiții sportive de nivel internațional și național
</t>
  </si>
  <si>
    <t>Punctajul pentru performanță sportivă se acordă pentru realizările cadrului didactic (și nu pentru realizările studenților);</t>
  </si>
  <si>
    <t>Punctajul pentru organizare se acordă organizatorului principal; acesta poate decide distribuirea punctajului între membrii echipei;</t>
  </si>
  <si>
    <t>În cadrul aceleiași competiții nu se pot cumula calitățile de organizator și participant;</t>
  </si>
  <si>
    <t>Se punctează doar competițiile organizate sub egida federațiilor sportive de specialitate;</t>
  </si>
  <si>
    <t>Se consideră competiții internaționale competițiile organizate în străinătate sau competițiile organizate în România în care minim 33% dintre participanți sunt din străinătate;</t>
  </si>
  <si>
    <t>Se consideră competiții naționale competițiile în care minim 33% dintre participanți sunt din alte județe;</t>
  </si>
  <si>
    <t>Participarea la competiții se certifică prin existența dovezilor specifice în format online sau document fizic asumat (site/ pagină electronică/ afiș; liste oficiale de înscriere; clasamente oficiale/diplome de participare/medalii etc.).</t>
  </si>
  <si>
    <r>
      <rPr>
        <rFont val="Arial Narrow"/>
        <color theme="1"/>
        <sz val="10.0"/>
      </rPr>
      <t xml:space="preserve">* Punctaje de referință:
</t>
    </r>
    <r>
      <rPr>
        <rFont val="Arial Narrow"/>
        <b/>
        <color theme="1"/>
        <sz val="10.0"/>
      </rPr>
      <t>a)        Organizare:</t>
    </r>
    <r>
      <rPr>
        <rFont val="Arial Narrow"/>
        <color theme="1"/>
        <sz val="10.0"/>
      </rPr>
      <t xml:space="preserve"> 
•        competiție internațională: 500 p.</t>
    </r>
    <r>
      <rPr>
        <rFont val="Arial Narrow"/>
        <color theme="1"/>
        <sz val="10.0"/>
      </rPr>
      <t>/ echipă organizatorică;</t>
    </r>
    <r>
      <rPr>
        <rFont val="Arial Narrow"/>
        <color theme="1"/>
        <sz val="10.0"/>
      </rPr>
      <t xml:space="preserve">
•        competiție națională: 300</t>
    </r>
    <r>
      <rPr>
        <rFont val="Arial Narrow"/>
        <color theme="1"/>
        <sz val="10.0"/>
      </rPr>
      <t xml:space="preserve"> p./ echipă organizatorică.</t>
    </r>
    <r>
      <rPr>
        <rFont val="Arial Narrow"/>
        <color theme="1"/>
        <sz val="10.0"/>
      </rPr>
      <t xml:space="preserve">
</t>
    </r>
    <r>
      <rPr>
        <rFont val="Arial Narrow"/>
        <b/>
        <color theme="1"/>
        <sz val="10.0"/>
      </rPr>
      <t>b)        Participare:</t>
    </r>
    <r>
      <rPr>
        <rFont val="Arial Narrow"/>
        <color theme="1"/>
        <sz val="10.0"/>
      </rPr>
      <t xml:space="preserve">
•        competiții de nivel internațional: 800 p. = Premiul I; 600 puncte = Premiul II; 400 p. = Premiul III; 200 p. = participare;
•        competiții de nivel național: 400 p. = Premiul I; 300 puncte = Premiul II; 200 p. = Premiul III; 100 p. = participare.
</t>
    </r>
  </si>
  <si>
    <t>calitatea (organizator sau participant)</t>
  </si>
  <si>
    <t xml:space="preserve">Punctaj individual </t>
  </si>
  <si>
    <t>IC09 - Articole în reviste indexate BDI (inclusiv ERIH Plus) sau în reviste neindexate; recenzii de carte apărute în reviste științifice.</t>
  </si>
  <si>
    <t>Se consideră reviste științifice (neindexate) doar acele reviste care: a) au girul unui comitet științific alcătuit din personalități cu activitate științifică prestigioasă pe plan național și internațional; b) au afișate pe site-ul lor niște norme riguroase de citare și de redactare a articolelor; c) utilizează procesul de peer-review; d) în conținutul lor, articolele au măcar rezumatul într-o limbă de circulație internațională;</t>
  </si>
  <si>
    <t>Autorul care raportează lucrarea trebuie să aibă declarată afilierea la ULBS;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</si>
  <si>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</si>
  <si>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Articolele publicate în reviste indexate în mai multe BDI se raportează o singură dată, în funcție de încadrarea cea mai favorabilă (de ex., același articol nu poate fi raportat și la IC01, și la IC09).</t>
  </si>
  <si>
    <r>
      <rPr>
        <rFont val="Arial Narrow"/>
        <color theme="1"/>
        <sz val="10.0"/>
      </rPr>
      <t xml:space="preserve">* </t>
    </r>
    <r>
      <rPr>
        <rFont val="Arial Narrow"/>
        <b/>
        <color theme="1"/>
        <sz val="10.0"/>
      </rPr>
      <t>Punctaje de referință:</t>
    </r>
    <r>
      <rPr>
        <rFont val="Arial Narrow"/>
        <color theme="1"/>
        <sz val="10.0"/>
      </rPr>
      <t xml:space="preserve">
• articole în reviste recunoscute ERIH Plus: 150 p./articol;
• articole indexate în alte BDI: 100 p./articol;
• articole în reviste științifice neindexate: 50 p./articol;
• recenzii în reviste indexate WoS/SCOPUS: 50 p./recenzie;
• recenzii în alte tipuri de reviste științifice: 25 p./ recenzie.
.</t>
    </r>
  </si>
  <si>
    <t>Titlul documentului publicat</t>
  </si>
  <si>
    <t>Tipul documentui (articol, book review, etc.)</t>
  </si>
  <si>
    <t>Titlul volumului /
 Titlul revistei</t>
  </si>
  <si>
    <t>ISBN / ISSN</t>
  </si>
  <si>
    <t>Paginile articolului (de la … pana la …)</t>
  </si>
  <si>
    <t>Baza de date în care este indexat documentul</t>
  </si>
  <si>
    <t>Difficulties in finding relevant papers about endodontic surgery in pubmed</t>
  </si>
  <si>
    <t>articol</t>
  </si>
  <si>
    <t>Stanila A.(ULBS), Ionaș T.(ULBS), Ionaș M.(ULBS)</t>
  </si>
  <si>
    <t>Acta Medica Transilvanica</t>
  </si>
  <si>
    <t>1453-1968</t>
  </si>
  <si>
    <t>26-30</t>
  </si>
  <si>
    <t>NDEX COPERNICUS, EBSCOhost™, ULRICH'S, OPEN J-GATE, DIRECTORY OF RESEARCH JOURNAL INDEXING (DRJI), DIRECTORY OF OPEN ACCESS JOURNALS (DOAJ), GENAMICS.</t>
  </si>
  <si>
    <t>SURGICAL APPROACH TO THALAMIC CAVERNOUS MALFORMATIONS. CASE REPORT.</t>
  </si>
  <si>
    <t>article</t>
  </si>
  <si>
    <t>Claudiu Matei, Dan Filip, Iulia Dancu, Sofia Nistor, Joseph Gherman.</t>
  </si>
  <si>
    <t>Romanian Neurosurgery 38 (2024).</t>
  </si>
  <si>
    <t>1220-8841</t>
  </si>
  <si>
    <t>82-83</t>
  </si>
  <si>
    <t>https://doi.org/10.33962/roneuro-2024-107</t>
  </si>
  <si>
    <t>EBSCO</t>
  </si>
  <si>
    <t>AWAKE SURGERY DURING 5-ALA HIGH GRADE GLIOMA FLUORESECNCE GUIDED RESECTION</t>
  </si>
  <si>
    <t>Claudiu MateiDan FilipIulia DancuSofia NistorJoseph Gherman</t>
  </si>
  <si>
    <t>81-82</t>
  </si>
  <si>
    <t>https://doi.org/10.33962/roneuro-2024-106</t>
  </si>
  <si>
    <t>A rare case of severe congenital diaphragmatic hernia</t>
  </si>
  <si>
    <t>Nicoleta Bria(SCJU Sibiu), Lioara Voinescu (SCJU Sibiu), Raluca Elena Iosifescu (SCJU Sibiu), Corina Laura Zgarcea  (SCJU Sibiu), Alina Cristina Bindea  (SCJU Sibiu), Ioana Andrada Radu (ULB Sibiu), Maria Livia Ognean (ULB Sibiu)</t>
  </si>
  <si>
    <t>The Newborn Research &amp; Reviews</t>
  </si>
  <si>
    <t>ISSN: 3008-6485 e-ISSN (online): 3008-6493</t>
  </si>
  <si>
    <t>11-15</t>
  </si>
  <si>
    <t>DOI: 10.37897/NEWBORN.2024.1.4</t>
  </si>
  <si>
    <t>ROAD, DOAJ, CROSSREF, EBSCO</t>
  </si>
  <si>
    <t>Prevalence and clinical profile of renal agenesis: Case series and retrospective study from 2019 to 2023</t>
  </si>
  <si>
    <t>Roxana Cristina Cormos (SCJU Sibiu), Andra Carabisi (SCJU Sibiu), Raluca Elena Iosifescu (SCJU Sibiu), Corina Laura Zgarcea (SCJU Sibiu), Octavian Ionut Nastase (SCJU Sibiu), Maria Livia Ognean (ULB Sibiu)</t>
  </si>
  <si>
    <t>ISSN: 3008-6485 e-ISSN (online): 3008-6493
ISSN-L: 3008-6485</t>
  </si>
  <si>
    <t>52-58</t>
  </si>
  <si>
    <t>DOI: 10.37897/NEWBORN.2024.2.2</t>
  </si>
  <si>
    <t>Early-onset neonatal sepsis diagnosis – still a challenge
after 30 years - Part 1 . Definitions. Risk factors. Identification of newborns at risk for early-onset sepsis</t>
  </si>
  <si>
    <t>Dumitru Alin Teacoe (ULB Sibiu), Ioana Andrada Radu (ULB Sibiu), Maria Livia Ognean (ULB Sibiu)</t>
  </si>
  <si>
    <t>ISSN: 3008-6485
e-ISSN (online): 3008-6493
ISSN-L: 3008-6485</t>
  </si>
  <si>
    <t>145-153</t>
  </si>
  <si>
    <t>DOI: 10.37897/NEWBORN.2024.4.5</t>
  </si>
  <si>
    <t>NATAL AND NEONATAL TEETH – AN OVERVIEW</t>
  </si>
  <si>
    <t>DIANA ADELA TOMA (SCJU Sibiu), BIANCA COSMINA COȚOVANU (SCJU Sibiu), LAURA ȘTEF (ULB Sibiu), MARIA LIVIA OGNEAN (ULB Sibiu)</t>
  </si>
  <si>
    <t>ACTA MEDICA TRANSILVANICA</t>
  </si>
  <si>
    <t>Online ISSN 2285-7079</t>
  </si>
  <si>
    <t>49-52</t>
  </si>
  <si>
    <t>DOI 10.2478/amtsb-2024-0024</t>
  </si>
  <si>
    <t>INDEX COPERNICUS, EBSCOhost™, ULRICH'S, OPEN J-GATE, DIRECTORY OF RESEARCH JOURNAL INDEXING (DRJI), DIRECTORY OF OPEN ACCESS JOURNALS (DOAJ), GENAMICS.</t>
  </si>
  <si>
    <t>PREVALENCE OF CONTACT DERMATITIS IN PEDIATRIC
PATIENTS WITH TYPE 1 DIABETES</t>
  </si>
  <si>
    <t>Stan-Morar Andreea (Faculty of Medicine, LBUS), Domnariu Carmen (Faculty of Medicine, LBUS), Dobrota Luminita (Faculty of Medicine, LBUS), Popa Maria (Faculty of Medicine, LBUS)</t>
  </si>
  <si>
    <t>2285-7079</t>
  </si>
  <si>
    <t>DOI 10.2478/amtsb-2024-0038</t>
  </si>
  <si>
    <t>EBSCO, DOAJ, DRJI, J-Gate</t>
  </si>
  <si>
    <t>Early-onset neonatal sepsis diagnosis – still a challenge after 30 years - Part 1</t>
  </si>
  <si>
    <t>review</t>
  </si>
  <si>
    <t>Dumitru Alin Teacoe, Ioana Andrada Radu, Maria Livia Ognean</t>
  </si>
  <si>
    <t>The Newborn Research &amp; Reviews – Vol. 2 No. 4, Year 2024</t>
  </si>
  <si>
    <t>ISSN 3008-6485;   e-ISSN 3008-6493</t>
  </si>
  <si>
    <t>The Newborn Research &amp; Reviews – Vol. 2 No. 1, Year 2024</t>
  </si>
  <si>
    <t>DIFFICULTIES IN FINDING RELEVANT PAPERS ABOUT ENDODONTIC SURGERY IN PUBMED</t>
  </si>
  <si>
    <t>Stanila Albertina-ULBS, Ionas Tiberiu-ULBS, Ionas Mona-ULBS</t>
  </si>
  <si>
    <t>Acta Medica TransilvanicaDecember 29(4):26-30</t>
  </si>
  <si>
    <t>ISSN 2285-7079</t>
  </si>
  <si>
    <t>10.2478/amtsb-2024-0044</t>
  </si>
  <si>
    <t>Index copernicus</t>
  </si>
  <si>
    <t>PALLIATIVE CARE INITIAL WORKUP- USEFUL PRINCIPLES FOR GENERAL CLINICAL PRACTICE</t>
  </si>
  <si>
    <t>Articol</t>
  </si>
  <si>
    <t>Dascalu Daciana Nicoleta- ULBS</t>
  </si>
  <si>
    <t>40-41</t>
  </si>
  <si>
    <t>10.2478/amtsb-2024-0021</t>
  </si>
  <si>
    <t>IDB
INDEX COPERNICUS,EBSCOhost ULRICH'S, OPEN J-GATE, DIRECTORY OF RESEARCH JOURNAL INDEXING (DRJI), DIRECTORY OF OPEN ACCESS JOURNALS (DOAJ), GENAMICS.</t>
  </si>
  <si>
    <t>PALLIATIVE CARE PRINCIPLES TRANSLATED TO CLINICAL HOSPITAL PRACTICE – SHORT REVIEW</t>
  </si>
  <si>
    <t>Dascalu Daciana Nioleta</t>
  </si>
  <si>
    <t>WORLD JOURNAL OF ADVANCE
HEALTHCARE RESEARCH</t>
  </si>
  <si>
    <t>2457-0400</t>
  </si>
  <si>
    <t>https://www.wjahr.com/admissets/article_issue/66102024/1730269461.pdf</t>
  </si>
  <si>
    <t>SJIF ACADEMIA SCOPE Database Google Scholar Index Copernicus DRJI SAJI DRPI Cosmos Impact factor RPRI</t>
  </si>
  <si>
    <t>Stan-Morar Andreea (Lucian Blaga University), Domnariu Carmen (Lucian Blaga University), Dobrota Luminita (Lucian Blaga University), Popa Maria (Lucian Blaga University)</t>
  </si>
  <si>
    <t>Acta Medica Transilvanica 29(4)</t>
  </si>
  <si>
    <t>EBSCO, DOAJ, DRJI, J-GATE</t>
  </si>
  <si>
    <t>TODDLER WITH FEBRILE SEIZURES OR HEART BLOCK? AN INTERESTING CASE REPORT IN PEDIATRICS.</t>
  </si>
  <si>
    <t>Preda Alexandra-Mihaela (Lucian Blaga University), Popa Andreea-Iulia (Lucian Blaga University), Albean Irina-Maria (Lucian Blaga University), Pogor Larisa-Elena (Lucian Blaga University), Achim Giorgia-Maria (Lucian Blaga University), Dobrota Luminita (Lucian Blaga University)</t>
  </si>
  <si>
    <t>Acta Marisiensis, Seria Medica, 2024, vol 70,</t>
  </si>
  <si>
    <t>2668-7755</t>
  </si>
  <si>
    <t>Feeling of worthlessness - a cause of attempted suicide in schizophrenia</t>
  </si>
  <si>
    <t>Lavinia Duică</t>
  </si>
  <si>
    <t>Psihiatru.ro</t>
  </si>
  <si>
    <t>1841-4877</t>
  </si>
  <si>
    <t>10.26416/Psih.76.1.2024.9469</t>
  </si>
  <si>
    <t>EBSCO Academic Search&amp;One Search, One Road Reference Source,  DOAJ</t>
  </si>
  <si>
    <t>The Clinical Empathy of Medicine Students. An Exploratory Study</t>
  </si>
  <si>
    <t>Sassu R, Morar S, Bucuță M, Corman S - Universitatea Lucian Blaga Siibiu</t>
  </si>
  <si>
    <t>Acta Medica Transilvanica, vol. 29, no. 4, 2024</t>
  </si>
  <si>
    <t>21-25</t>
  </si>
  <si>
    <t>DOI 10.2478/amtsb-2024-0043</t>
  </si>
  <si>
    <t>EBSCO Publishing, DOAJ, DRJI, J-GATE etc.</t>
  </si>
  <si>
    <t>Chemical composition and activity of the essential oil from 25 Cinnamomum species. A mini-Review of the literature</t>
  </si>
  <si>
    <t>Mureșan Maria Lucia (ULBS), Chișe Elisabeta ( UVVG)</t>
  </si>
  <si>
    <t>Studia Universitatis Vasile Goldiș, Seria Științele Vieții</t>
  </si>
  <si>
    <t>1584-2363</t>
  </si>
  <si>
    <t>26-31</t>
  </si>
  <si>
    <t>Google Scholar</t>
  </si>
  <si>
    <t>Prostatectomia radicala laparoscopica 3D in
tratamentul cancerului de prostata</t>
  </si>
  <si>
    <t>LUCRARE STIINTIFICA</t>
  </si>
  <si>
    <t>L. LEUCA, A. HASEGAN</t>
  </si>
  <si>
    <t>VOLUM DE REZUMATE AL CONFEINTEI "ACTUALITATI SI PERSPECTIVE IN MEDICINA INVAZICA SIBIU 2024"</t>
  </si>
  <si>
    <t>Cistectomia radicala cu cistosplastia cu ansa ileala in
Neovezica de substitutie in tratamentul tumorilor
vezicale musculo-invazive sectiunea urologie</t>
  </si>
  <si>
    <t>A. MARICA, A.HASEGAN</t>
  </si>
  <si>
    <t>Excizia tumorala laparoscopica 3D in tratamentul
cancerului renal</t>
  </si>
  <si>
    <t>B.OROS, A.HASEGAN</t>
  </si>
  <si>
    <t>Tratamentul chirurgical al fistulei recto-prostatice post
adenomectomie transvezicala</t>
  </si>
  <si>
    <t>Chirurgia intrarenala retrograda endoscopica in
tratamentul litiazei renale (RIRS)</t>
  </si>
  <si>
    <t>V. TORNEA, A. HASEGAN</t>
  </si>
  <si>
    <t>Nefrolitotomia percutanta - tehnica in epoca moderna
a tratamentul litiazei renale</t>
  </si>
  <si>
    <t>Rezectia transuretrala a prostatei in tratamentul
hipertrofiei benigne a prostatei</t>
  </si>
  <si>
    <t>S. COBAN, A. HASEGAN</t>
  </si>
  <si>
    <t>Tumora testiculara torsionata intraabdominal-
tratament chirurgical</t>
  </si>
  <si>
    <t>G. DUMITRESCU, A. HASEGAN</t>
  </si>
  <si>
    <t>Optiuni terapeutice in strictura de uretra</t>
  </si>
  <si>
    <t>E-A. BELEI, A.HASEGAN</t>
  </si>
  <si>
    <t>THE PARTICULARITIES OF THE SURGICAL
TREATMENT IN THE PATIENT WITH
MECHANICAL JAUNDICE, WITH GASTRIC
RESECTION IN THE ANTECEDENTS</t>
  </si>
  <si>
    <t>CASE REPORT</t>
  </si>
  <si>
    <t>Faur, M., Moisin, A., Neaga, A.M., Tanasescu, D., Boicean, A., Tanasescu C.;</t>
  </si>
  <si>
    <t>CATALOGUL OFICIAL AL SALONULUI „Cadet INOVA”®</t>
  </si>
  <si>
    <t>2501-3157</t>
  </si>
  <si>
    <t>105-123</t>
  </si>
  <si>
    <t>EBSCO, EUROPUB</t>
  </si>
  <si>
    <t>Obezitatea in contextul sindromului ovarelor polichistice</t>
  </si>
  <si>
    <t>Lucrare stiintifica</t>
  </si>
  <si>
    <t>Popescu Dragos (Lucian Blaga Univ Sibiu, Sibiu Emergency Cty Hosp)</t>
  </si>
  <si>
    <t>SIBIUL
MEDICAL
Volum de rezumate
al Conferinței
ZILELE MEDICALE SIBIENE
Ediția 2024</t>
  </si>
  <si>
    <t>1221 - 2873</t>
  </si>
  <si>
    <t>21-22</t>
  </si>
  <si>
    <t>Neural tube defects – ultrasonographic diagnosis in the first trimester of pregnancy</t>
  </si>
  <si>
    <t>Popescu Dragos (Lucian Blaga Univ Sibiu, Sibiu Emergency Cty Hosp), Radu Chicea (Lucian Blaga Univ Sibiu, Sibiu Emergency Cty Hosp), Stanescu Razvan-Ioan (Sibiu Emergency Cty Hosp)</t>
  </si>
  <si>
    <t>Abstracts of The 12th Congress of the Romanian Society
of Ultrasonography in Obstetrics and Gynecology</t>
  </si>
  <si>
    <t>2344-2301</t>
  </si>
  <si>
    <t>EDIȚIA (Supliment nr. 1/Ginecologia.ro nr. 45 (3))/2024</t>
  </si>
  <si>
    <t>Epidemiology of cervical dysplasia in an obstetrics and gynecology clinic from Sibiu</t>
  </si>
  <si>
    <t>Radu Chicea (Lucian Blaga Univ Sibiu, Sibiu Emergency Cty Hosp), Dragoș Popescu (Lucian Blaga Univ Sibiu, Sibiu Emergency Cty Hosp), Amina Grindeanu (Lucian Blaga Univ Sibiu, Sibiu Emergency Cty Hosp), Eugen Chicea (Sibiu Emergency Cty Hosp), Răzvan Stănescu (Sibiu Emergency Cty Hosp), Andrei Neagu (Sibiu Emergency Cty Hosp)</t>
  </si>
  <si>
    <t>2344-2302</t>
  </si>
  <si>
    <t>Complement Inhibitors for Geographic Atrophy in Age-Related Macular Degeneration—A Systematic Review</t>
  </si>
  <si>
    <t>Ana Maria Dascalu, Catalin Cicerone Grigorescu, Dragos Serban, Corneliu Tudor, Cristina Alexandrescu, Daniela Stana, Sanda Jurja, Andreea Cristina Costea, Catalin Alius, Laura Carina Tribus, Dan Dumitrescu, Dan Bratu, Bogdan Mihai Cristea</t>
  </si>
  <si>
    <t>doi: 10.3390/jpm14090990</t>
  </si>
  <si>
    <t>PUBMED</t>
  </si>
  <si>
    <t>Non-Surgical Management of Gallstones During Pregnancy: A Clinical Case Report</t>
  </si>
  <si>
    <t>Article</t>
  </si>
  <si>
    <t>Adrian Boicean, Liana Chicea, Victor Tudor, Radu Chicea, Flavia Tudor, Romeo-Gabriel Mihaila, Cosmin Nicodim Cindea, Victor Constantin Tudor</t>
  </si>
  <si>
    <t>10.7759/cureus.76560</t>
  </si>
  <si>
    <t>Google Academic</t>
  </si>
  <si>
    <t>Prosthetic solutions during the transition period from partial to total edentatiom</t>
  </si>
  <si>
    <t>Dumitra Dana Elena (ULBS)</t>
  </si>
  <si>
    <t>50-53</t>
  </si>
  <si>
    <t>BDI</t>
  </si>
  <si>
    <t>Current Trends in Surface Modification for Dental Implants</t>
  </si>
  <si>
    <t>Cristiana Ioana TATIA, Maria IANCU, Alina ROBU, Octavian TRANTE, Iulian ANTONIAC, Anca Maria FRATILA</t>
  </si>
  <si>
    <t>EUROPEAN JOURNAL OF MATERIALS SCIENCE AND ENGINEERING</t>
  </si>
  <si>
    <t>2537-4338</t>
  </si>
  <si>
    <t>309-3022</t>
  </si>
  <si>
    <t>10.36868/ejmse.2024.09.04.309</t>
  </si>
  <si>
    <t>CAS, DOAJ, CiteFactor, SJIF, Google Academics</t>
  </si>
  <si>
    <t>Current Trends on Materials and Methods for Teeth Whitening</t>
  </si>
  <si>
    <t>Maria Mirabela IANCU, Cristiana Ioana TATIA, Alina ROBU, Marius Lucian VASILESCU, Iulian ANTONIAC, Anca Maria FRATILA</t>
  </si>
  <si>
    <t>324-336</t>
  </si>
  <si>
    <t>10.36868/ejmse.2024.09.04.323</t>
  </si>
  <si>
    <t>DIRECT COMPOSITE RESTORATIONS OF THE FRONTAL GROUP</t>
  </si>
  <si>
    <t>alina cristian, andreea dinu</t>
  </si>
  <si>
    <t>fmed5</t>
  </si>
  <si>
    <t>acta medica transilvanica</t>
  </si>
  <si>
    <t>43-49</t>
  </si>
  <si>
    <t>10.2478/amtsb-2024-0036</t>
  </si>
  <si>
    <t>Copernicus, EBSCO, ULRICHS</t>
  </si>
  <si>
    <t>PROPHILAXY METHODS FOR CARIOUS LESIONS</t>
  </si>
  <si>
    <t>44-48</t>
  </si>
  <si>
    <t>10.2478/amtsb-2024-0048</t>
  </si>
  <si>
    <t>THE PARTICULARITIES OF THE SURGICAL TREATMENT IN THE PATIENT WITH MECHANICAL JAUNDICE, WITH GASTRIC RESECTION IN THE ANTECEDENTS</t>
  </si>
  <si>
    <t>ARTICOL</t>
  </si>
  <si>
    <t>M FAUR, A MOISIN, AM NEAGA, D TĂNĂSESCU, A BOICEAN, C TĂNĂSESCU</t>
  </si>
  <si>
    <t>ebsco</t>
  </si>
  <si>
    <t>FAUR MIHAI</t>
  </si>
  <si>
    <t>(October 14, 2024) Challenges and Complications in Treating Total Knee Arthroplasty in Morbidly Obese Patients.</t>
  </si>
  <si>
    <t>Bocea B A, Roman M D, Fleaca R S, Ion N., Necula R., Diconi A., Mihaila R.</t>
  </si>
  <si>
    <t>Cureus 16(10): e71433. doi:10.7759/cureus.71433</t>
  </si>
  <si>
    <t>10.7759/cureus.71433</t>
  </si>
  <si>
    <t>THE IMPACT OF ALCOHOL CONSUMPTION ON PUBLIC
HEALTH</t>
  </si>
  <si>
    <t>MIHĂILĂ DANIELA 1, BOGDAN ANCA CĂTĂLINA2, CARMEN DANIELA DOMNARIU ANCA CĂTĂLINA3       1,2Emergency Military Hospital “Dr. Alexandru Augustin Sibiu, Romania
3Lucian Blaga University of Sibiu, Faculty of Medicine, Romania</t>
  </si>
  <si>
    <t>5--8</t>
  </si>
  <si>
    <t>10.2478/amtsb-2024-0014</t>
  </si>
  <si>
    <t>DOAJ, Genamics, Index Copernicus, EBSCO, DAIJ, ULRICHSWEB</t>
  </si>
  <si>
    <t>THE IMPACT OF POST-STROKE DISABILITY ON THE
PATIENTS' HEALTH-RELATED QUALITY OF LIFE–
SYSTEMATIC REVIEW</t>
  </si>
  <si>
    <t>CANCIU ADRIANA-MARIA 1, DOMNARIU CARMEN-DANIELA21,2 “Lucian Blaga” University of Sibiu, Faculty of Medicine, Sibiu, Romania</t>
  </si>
  <si>
    <t>4--8</t>
  </si>
  <si>
    <t>10.2478/amtsb-2024-0028</t>
  </si>
  <si>
    <t>ANDREEA STAN-MORAR1
, CARMEN DOMNARIU2
, LUMINIŢA DOBROTĂ3, MARIA POPA4 1 PhD student “Lucian Blaga” University of Sibiu, Faculty of Medicine, Sibiu, Roma</t>
  </si>
  <si>
    <t>1--3</t>
  </si>
  <si>
    <t>Integrating Facial Symmetry and Functional Balance in Wax-Up for Optimal Aesthetics</t>
  </si>
  <si>
    <t>Dan Lolos, Sorin Gheorghe Mihali, Adrian Jantea, Loredana Mitariu, Mihai Mitariu, Bogdan Antonio Lolos, Liliana Porojan, Roxana Oancea</t>
  </si>
  <si>
    <t>Medicine in evolution.  Vol. 30 No. 4 (2024): Volume XXX, No. 4/2024</t>
  </si>
  <si>
    <t>Online: 2247-6482
Print: 2065-376X</t>
  </si>
  <si>
    <t>https://doi.org/10.70921/medev.v30i4.1228</t>
  </si>
  <si>
    <t>index Copernicus, CNCSIS B+</t>
  </si>
  <si>
    <t>Achieving a Lighter Shade: Adjusting the Color of Layered Lithium Disilicate Fixed Dental Restorations with Feldspathic Ceramic Veneers</t>
  </si>
  <si>
    <t>Dan Lolos, Adrian Jantea, Sorin Gheorghe Mihali, Loredana Mitariu, Mihai Mitariu, Daian Popa, Roxana Oancea, Liliana Porojan</t>
  </si>
  <si>
    <t>637-643</t>
  </si>
  <si>
    <t>https://doi.org/10.70921/medev.v30i4.1226</t>
  </si>
  <si>
    <t>Case Report: Managing Complications of Feldspathic Ceramic Fractures in Zirconia-Based Crowns with Feldspathic Veneers</t>
  </si>
  <si>
    <t>Dan Lolos, Sorin Gheorghe Mihali, Adrian Jantea, Loredana Mitariu, Daian Popa, Roxana Oancea, Liliana Porojan, Mihai Mitariu</t>
  </si>
  <si>
    <t>https://doi.org/10.70921/medev.v30i4.1227</t>
  </si>
  <si>
    <t>Case Report on Full-Ceramic Lithium Disilicate Crowns Using a Customized Preparation Technique with Modified Chamfer on the Vestibular Surface and Vertical-Prep on the Oral Surface Across Multiple Teeth</t>
  </si>
  <si>
    <t>Sorin Mihali, Dan Lolos, Adrian Jantea, Liliana Porojan, Loredana Mitariu, Mihai Mitariu, Daian Popa, Raul Chioibas, Bogdan Lolos, Roxana Oancea, Stefania Dinu</t>
  </si>
  <si>
    <t>Timisoara Medical Journal. 2024; 2024(2):26</t>
  </si>
  <si>
    <t>1583-5251 (Print)  / 1583-526X (Online)</t>
  </si>
  <si>
    <t>https://doi.org/10.35995/tmj20240226</t>
  </si>
  <si>
    <t>neindexata</t>
  </si>
  <si>
    <t>Minimizing Tooth Preparation with Double Veneers: A Case Report on Two-Axis Insertion</t>
  </si>
  <si>
    <t>Dan Lolos, Sorin Mihali, Adrian Jantea, Liliana Porojan, Loredana Mitariu, Mihai Mitariu, Daian Popa, Raul Chioibas, Bogdan Lolos, Roxana Oancea, Stefania Dinu</t>
  </si>
  <si>
    <t>https://doi.org/10.35995/tmj20240225</t>
  </si>
  <si>
    <t>Repair of fractured lithium disilicate restorations with partial feldspathic ceramic veneers</t>
  </si>
  <si>
    <t>DC Bratu, S Dinu, A Jantea, L Porojan, L Mitariu, M Mitariu, D Lolos, D Popa, CA Dehelean, DR Chioibaș, BA Lolos, R Oancea, SG Mihali</t>
  </si>
  <si>
    <t>Medicine in evolution.  Vol. 30 No. 3 (2024): Volume XXX, No. 3/2024</t>
  </si>
  <si>
    <t>472-479</t>
  </si>
  <si>
    <t>https://doi.org/10.70921/medev.v30i3.952</t>
  </si>
  <si>
    <t>Long-term success of feldspathic ceramic veneers in restoring incisal edge defects</t>
  </si>
  <si>
    <t>S Dinu, D Lolos, A Jantea, L Porojan, L Mitariu, M Mitariu, DC Bratu, D Popa, CA Dehelean, DR Chioibaș, BA Lolos, R Oancea, SG Mihali</t>
  </si>
  <si>
    <t>612-618</t>
  </si>
  <si>
    <t>https://doi.org/10.70921/medev.v30i3.969</t>
  </si>
  <si>
    <t>Aesthetic rehabilitation for anterior edentulous spaces: The techniques and rationale for the use of temporary acrylic resins supported by CAD/CAM techniques in aesthetic emergencies</t>
  </si>
  <si>
    <t>SG Mihali, D Lolos, A Jantea, L Porojan, L Mitariu, M Mitariu, DC Bratu, D Popa, CA Dehelean, DR Chioibaș, BA Lolos, R Oancea, S Dinu</t>
  </si>
  <si>
    <t>605-611</t>
  </si>
  <si>
    <t>https://doi.org/10.70921/medev.v30i3.968</t>
  </si>
  <si>
    <t>Long-term performance of feldspathic ceramic veneers in anterior rehabilitation: A seven-year clinical case report</t>
  </si>
  <si>
    <t>M Mitariu, S Dinu, A Jantea, L Porojan, L Mitariu, D Lolos, DC Bratu, D Popa, CA Dehelean, DR Chioibaș, BA Lolos, R Oancea, SG Mihali</t>
  </si>
  <si>
    <t>595-604</t>
  </si>
  <si>
    <t>https://doi.org/10.70921/medev.v30i3.967</t>
  </si>
  <si>
    <t>Expanding the limits: Successful anterior rehabilitation with feldspathic veneers beyond conventional guidelines</t>
  </si>
  <si>
    <t>A Jantea, D Lolos, S Dinu, L Porojan, L Mitariu, M Mitariu, DC Bratu, D Popa, CA Dehelean, DR Chioibaș, BA Lolos, R Oancea, SG Mihali</t>
  </si>
  <si>
    <t>458-466</t>
  </si>
  <si>
    <t>https://doi.org/10.70921/medev.v30i3.950</t>
  </si>
  <si>
    <t>Infectious mononucleosis- evolution particularities</t>
  </si>
  <si>
    <t>Rezumat</t>
  </si>
  <si>
    <t>Andreea Magdalena Ghibu, Elena Simona Ștefan, Victoria Birlutiu</t>
  </si>
  <si>
    <t>Medicine in evolution</t>
  </si>
  <si>
    <t>ISSN: 2393-1809</t>
  </si>
  <si>
    <t>n/d</t>
  </si>
  <si>
    <t>Index Copernicus International</t>
  </si>
  <si>
    <t>THE SURPRISES OF MOLECULAR TESTING IN
NEUROFIBROMATOSIS TYPE 1: RARE ASSOCIATION BETWEEN
TWO MUTATIONAL VARIANTS</t>
  </si>
  <si>
    <t>Aurora Jurca1
, Codruta Diana Petchesi2,3, Maria Claudia Jurca2,3, Dan Bembea4
,
Alexandru Daniel Jurca2*, Diter Atasie51. Faculty of Medicine and Pharmacy, University of Oradea, Oradea, Romania.
2. Department of Preclinical Disciplines, Faculty of Medicine and Pharmacy, University of
Oradea, Oradea, Romania.
3. Regional Center for Medical Genetics Bihor (part of ERN THACA), Bihor County Emergency
Clinical Hospital, Oradea, Romania.
4. Faculty of Medicine,” Iuliu Hațieganu” University of Medicine and Pharmacy, Cluj-Napoca
Romania.
5. Department II Medical Clinic, Faculty of Medicine, University” Lucian Blaga of Sibiu”,
Sibiu Romania.</t>
  </si>
  <si>
    <t>ISSN-2229-5402</t>
  </si>
  <si>
    <t>70-78</t>
  </si>
  <si>
    <t>https://doi.org/10.51847/QG2iHRJqUL</t>
  </si>
  <si>
    <t>Index Copernicus 
Open J-Gate
Geneva Foundation for Medical Education and Research (WHO Collaborating Centre in Education and Research in Human Reproduction)
Jadoun Science (Journal Access Directory Open Utility Network of Science)
Chemical Abstracts Service (CAS)  (A division of the American Chemical Society)
EBSCO Discovery Service USA  (EBSCO Information Services (USA &amp; Canada)
NewJour
Islamic World Science Citation Center (ISC)
Open Academic Journals Index
HJRS - HEC journal recognition system
ABCD Journal Indexing
Asian Science Citation Index (ASCI)</t>
  </si>
  <si>
    <t>FMED IV</t>
  </si>
  <si>
    <t>Floppy iris. How is floppy iris syndrome managed? What do urologists and ophthalmologists say?</t>
  </si>
  <si>
    <t>Stanila Dan Mircea,Bumbulut Bogdan</t>
  </si>
  <si>
    <t>Romanian Journal of Ophthalmology</t>
  </si>
  <si>
    <t>2501-2533</t>
  </si>
  <si>
    <t>301 - 305</t>
  </si>
  <si>
    <t>10.22336/rjo.2024.54</t>
  </si>
  <si>
    <t>Eroziunea corneană recurentă</t>
  </si>
  <si>
    <t>Stanila Dan, Stanila Adriana, Stanila Alina</t>
  </si>
  <si>
    <t>Medical Market</t>
  </si>
  <si>
    <t>https://revistamedicalmarket.ro/eroziunea-corneana-recurenta/</t>
  </si>
  <si>
    <t>B+</t>
  </si>
  <si>
    <t>Predictive Value of Circulating Tumor DNA (ctDNA) and Neutrophil To Lymphocyte Ratio (NLR) in Patients with Colon and Gastric Cancer: Case Reports</t>
  </si>
  <si>
    <t>case report</t>
  </si>
  <si>
    <t>Paul Șiancu1 2, Monica Pătran1, Ioana Dinu3, Florina Buică3,4, Monica Miron3, Ana-Maria Dudău3, Andreea-Elena Robu3, Elena Palamariu3, Ciprian Tănăsescu5, 6</t>
  </si>
  <si>
    <t>JMRO</t>
  </si>
  <si>
    <t>2784-0131</t>
  </si>
  <si>
    <t>10.53011/JMRO.2024.02.08</t>
  </si>
  <si>
    <t>Google Scholar
WorldCat (OCLC)
OpenAIRE
SemanticScholar
OpenAlex
The Lens
J-Gate</t>
  </si>
  <si>
    <t>ANA MARIA NEAGA,
ANDREI MOISIN, MIHAI FAUR, DENISA TANASESCU,
CIPRIAN TANASESCU</t>
  </si>
  <si>
    <t>BULETIN ŞTIINŢIFIC SUPLIMENT   N r. 9/2 0 2 4
¨ EDITURA ACADEMIEI FORŢELOR TERESTRE „NICOLAE BĂLCESCU”</t>
  </si>
  <si>
    <t>ISSN 2501-3157</t>
  </si>
  <si>
    <t>115-119</t>
  </si>
  <si>
    <t>EBESCU EUROPUB</t>
  </si>
  <si>
    <t>INTERDENTAL CAVITY PROCESSES OF THE LATERAL GROUP</t>
  </si>
  <si>
    <t>Alina CRISTIAN, Andreea Angela STETIU, Gabriela BOTA</t>
  </si>
  <si>
    <t>International Journal of Medical Dentistry 27(4)</t>
  </si>
  <si>
    <t>2066-6063</t>
  </si>
  <si>
    <t>578-584</t>
  </si>
  <si>
    <t>EBSCO, ProQuest, Doaj, Copernicus, Global Impact Factor.</t>
  </si>
  <si>
    <t>PHLEGMON OF THE ORAL FLOOR
THE CERVICAL APPROACH: DRAINAGE OPTIMIZATION</t>
  </si>
  <si>
    <t>CRISTIAN ANTONIO PASCU, MIHAELA MARIA CERNUȘCĂ MIȚARIU (ULBS), ORMENISAN ALINA (UMF TÂRGU MUREȘ)</t>
  </si>
  <si>
    <t>10.2478/amtsb-2024-0025</t>
  </si>
  <si>
    <t>Despre Charles Nelson Goodyear şi utilizarea cauciucului vulcanizat în practica dentistică.</t>
  </si>
  <si>
    <t>Burlibaşa, Mihai; Dimitriu, Bogdan Alexandru; Ionescu, Radu Gabriel; Popescu, Mircea; Steţiu, Maria Antonia; Căminişteanu, Florentina; Burlibaşa, Andrei; Steţiu, Andreea Angela; Drafta, Sergiu</t>
  </si>
  <si>
    <t>dentalTarget, 2024, Vol 19, Issue 1, p60</t>
  </si>
  <si>
    <t>ISSN -1842 -5054</t>
  </si>
  <si>
    <t>EBSCO, BDI</t>
  </si>
  <si>
    <t>Despre Georg Axhausen – un vizionar al chirurgiei buco-maxilo-faciale europene.</t>
  </si>
  <si>
    <t>Burlibașa, Mihai; Dimitriu, Bogdan Alexandru; Șteţiu, Maria Antonia; Popescu, Mircea; Căminișteanu, Florentina; Burlibașa, Andrei; Ionescu, Radu Gabriel; Șteţiu, Andreea Angela; Drafta, Sergiu</t>
  </si>
  <si>
    <t>dentalTarget, 2024, Vol 19, Issue 2, p56</t>
  </si>
  <si>
    <t>Despre Levi Spear Parmly - inventator al aţei dentare.</t>
  </si>
  <si>
    <t>DRAFTA, SERGIU; BURLIBAȘA, MIHAI; AMZA, OANA-ELENA; ȘTEŢIU, MARIA ANTONIA; POPESCU, MIRCEA; CĂMINIȘTEANU, FLORENTINA; BURLIBAȘA, ANDREI; ȘTEŢIU, ANDREEA ANGELA; IONESCU, RADU GABRIEL; CHIRILĂ, MIHAELA</t>
  </si>
  <si>
    <t>dentalTarget, 2024, Vol 19, Issue 3/4, p58</t>
  </si>
  <si>
    <t>Correlation Between Thrombin Generation and Hepatic Fibrosis in Chronic Liver Diseases</t>
  </si>
  <si>
    <t>Vecerzan L, Maniu I, Cioca G</t>
  </si>
  <si>
    <t>1.-9</t>
  </si>
  <si>
    <t>10.7759/cureus.71376</t>
  </si>
  <si>
    <t>Challenges and Complications in Treating Total
Knee Arthroplasty in Morbidly Obese Patients</t>
  </si>
  <si>
    <t>Bogdan A Bocea, Mihai D Roman, Radu S Fleaca, Nicolas C Ion, Radu Necula, Alexandru F Diconi, Romeo G Mihaila, Radu Fleaca, Radu D Necula, Alexandru Diconi, Romeo Mihaila</t>
  </si>
  <si>
    <t>THE CLINICO-BIOLOGICAL PROGNOSTIC FACTORS AND THEIR IMPACT ON THE SURVIVAL OF PATIENTS WITH CLL</t>
  </si>
  <si>
    <t>LIDIA-MARIA MONDOC1, ROMEO-GABRIEL MIHĂILĂ2</t>
  </si>
  <si>
    <t>ACTA MEDICA TRANSILVANICA September 2024,  29(3):17-21</t>
  </si>
  <si>
    <t>17-21</t>
  </si>
  <si>
    <t>10.2478/amtsb-2024-0031</t>
  </si>
  <si>
    <t>BDI: DOAJ, EBSCOhost, Index Copernicus,  Open J-Gate, OAJI, Genamics JournalSeek, Infobase Index</t>
  </si>
  <si>
    <t>Ethical Considerations in Telemedicine</t>
  </si>
  <si>
    <t>Ciocîrlan Maria, Topîrcean Elena,</t>
  </si>
  <si>
    <t>Acta Medica Transilvanica, vol. 29, no. 1, 2024</t>
  </si>
  <si>
    <t>THE IMPORTANCE OF VITAMIN D DOSAGE AND BIOCHEMICAL PARAMETERS IN MONITORING RICKETS</t>
  </si>
  <si>
    <t>IRINA ELENA ANTONESCU (ULBS), OANA RALUCA ANTONESC (ULBS), MARIA TOTAN (ULBS)</t>
  </si>
  <si>
    <t>2-21</t>
  </si>
  <si>
    <t>DOI 10.2478/amtsb-2024-0017</t>
  </si>
  <si>
    <t>VITAMIN D DEFICIENCY AND RICKETS IN CHILDREN IN CENTRAL ROMANIA</t>
  </si>
  <si>
    <t>Norwegian Journal of development of the International Science</t>
  </si>
  <si>
    <t>28-32</t>
  </si>
  <si>
    <t>Https://doi.org/10.5281/zenodo.13134465</t>
  </si>
  <si>
    <t>Rezistenta la imunoterapie in camcer:mecanisme si cai moleculare</t>
  </si>
  <si>
    <t>Vecerzan L</t>
  </si>
  <si>
    <t>Farmacie, https://revistamedicalmarket.ro/revista/farmacie-2024/</t>
  </si>
  <si>
    <t>28-31</t>
  </si>
  <si>
    <t>Neutropenia indusă de  inhibitorii CDK4/6 in tratamentul cancerului de san HR+, mecanism de aparitie si strategii de management</t>
  </si>
  <si>
    <t>Oncologie medicală și Radioterapie, https://revistamedicalmarket.ro/revista/oncologie-medicala-si-radioterapie-2024/</t>
  </si>
  <si>
    <t>34-36</t>
  </si>
  <si>
    <t>L Vecerzan, I Maniu, G Cioca</t>
  </si>
  <si>
    <t>Cureus, Springer</t>
  </si>
  <si>
    <t>Primary intestinal melanoma: insights into a rare gastrointestinal tumor.</t>
  </si>
  <si>
    <t>Iris-Iuliana Adam, B Moldovan, V Untaru, Liliana Vecerzan</t>
  </si>
  <si>
    <t>Oncolog-Hematolog 69(4)</t>
  </si>
  <si>
    <t>Perioperative Takotsubo syndrome following cytoreductive surgery and HIPEC in a colorectal cancer patient: a rare case</t>
  </si>
  <si>
    <t>B Moldovan, Iris-Iuliana Adam, RM Pisică, V Untaru, Doly Stoica, Alexandra Șpac, Irina Modrigan, Liliana Jupoiu, Adina Frâncu, Florentina Pescaru, A Hubeishie, Adriana Zolog, Liliana Vecerzan</t>
  </si>
  <si>
    <t>ANTONESCU, I. E., ANTONESCU, O. R., &amp; TOTAN, M.</t>
  </si>
  <si>
    <t>ACTA MEDICA TRANSILVANICA 29(2)</t>
  </si>
  <si>
    <t>10.2478/amtsb-2024-0017</t>
  </si>
  <si>
    <t>GOOGLE SCHOLAR</t>
  </si>
  <si>
    <t>Norwegian Journal of development of the International Science No 137</t>
  </si>
  <si>
    <t>ISSN 3453-9875</t>
  </si>
  <si>
    <t>://doi.org/10.5281/zenodo.131344</t>
  </si>
  <si>
    <t>Nefrectomia laparoscopica 3D la pacientul obez - Prezentare de caz</t>
  </si>
  <si>
    <t xml:space="preserve">Iulia-Alexandra Jeler (ULBS), Andreea-Paraschiva Joarză (ULBS), Bogdan Oros (SCJU SIBIU Clinica Urologie), Ionela Mihai (ULBS), Grigore
Nicolae (ULBS)
</t>
  </si>
  <si>
    <t>160-161</t>
  </si>
  <si>
    <t>Rezecția transureterală a prostatei cu cistolitotriție laser în tratamentul
adenomului de prostată și a litiazei vezicale</t>
  </si>
  <si>
    <t>Andreea Joarza (ULBS), Iulia Jeler (ULBS), Bogdan Oros (SCJU Sibiu - Clinica Urologie), Ionela Mihai (ULBS), Grigore Nicolae (ULBS)</t>
  </si>
  <si>
    <t xml:space="preserve">"SIBIUL
MEDICAL
Volum de rezumate
al Conferinței
ZILELE MEDICALE SIBIENE
Ediția 2024"	</t>
  </si>
  <si>
    <t>1222 - 2873</t>
  </si>
  <si>
    <t>357-358</t>
  </si>
  <si>
    <t>Dizabilitatea și medicația
cronică la vârstnici</t>
  </si>
  <si>
    <t>POPA FLORINA LIGIA (ULBS)</t>
  </si>
  <si>
    <t>MEDICAL MARKET - MEDICINA FIZICA SI DE REABILITARE 2024, PAG 16-19</t>
  </si>
  <si>
    <t>https://revistamedicalmarket.ro/revista/medicina-fizica-si-de-reabilitare-2023-2/.</t>
  </si>
  <si>
    <t>REZI ELENA CRISTINA</t>
  </si>
  <si>
    <t>Sibiul Medical - Zilele Medicale Sibiene</t>
  </si>
  <si>
    <t>ISSN: 1221 - 2873</t>
  </si>
  <si>
    <t>89-90</t>
  </si>
  <si>
    <t>https://zms.ro/wp-content/uploads/2024/08/volum-rezumate-2024_08_05.pdf</t>
  </si>
  <si>
    <t>Epistaxisul, debut al unei patologii autoimune</t>
  </si>
  <si>
    <t>Serban Teodora, Chialda Mihaela (ULBS)</t>
  </si>
  <si>
    <t>"SIBIUL
MEDICAL
Volum de rezumate
al Conferinței
ZILELE MEDICALE SIBIENE
Ediția 2024"</t>
  </si>
  <si>
    <t>49-50</t>
  </si>
  <si>
    <t>Launois Bensaude Syndrome/Madelungst Disease: A Case Report</t>
  </si>
  <si>
    <t>Talau Stefana-Anastasia, Chialda Mihaela</t>
  </si>
  <si>
    <t>19th Edition Congressis Abstract Book</t>
  </si>
  <si>
    <t>2501-4641</t>
  </si>
  <si>
    <t>Deglutition Disorders - ENT, Gastroenterology, Neurology or Psychiatry?: A Case Report</t>
  </si>
  <si>
    <t xml:space="preserve">Talau Stefana-Anastasia, Chialda Mihaela, Ichim Cristian </t>
  </si>
  <si>
    <t>ACTA MARISIENSIS SERIA MEDICA vol 70, Supl.3</t>
  </si>
  <si>
    <t>2668-7763</t>
  </si>
  <si>
    <t>310-311</t>
  </si>
  <si>
    <t>Hassan Noor, Dan Sabău, Adrian Coțe*✉, Alin Florin Mihetiu, Valentin Pirvut, Bogdan Mălinescu, Dan Georgian Bratu</t>
  </si>
  <si>
    <t>Pharmacophore. 2024;15(1):1-5</t>
  </si>
  <si>
    <t>2229-5402</t>
  </si>
  <si>
    <t>2 pana la 5</t>
  </si>
  <si>
    <t>Cognitive Disorders Around Surgery and Its Prevention Strategies</t>
  </si>
  <si>
    <t xml:space="preserve">Hassan Noor1,2, Adrian Coțe3*, Alexandra Micu2, Valentin Pirvut1,2 </t>
  </si>
  <si>
    <t xml:space="preserve">Archives of Pharmacy Practice </t>
  </si>
  <si>
    <t>2320-5210</t>
  </si>
  <si>
    <t>33 pana la 39</t>
  </si>
  <si>
    <t>https://doi.org/10.51847/OphHf7XuDm</t>
  </si>
  <si>
    <t>Higroma Chistica</t>
  </si>
  <si>
    <t>Badescu Tudor  (Lucian Blaga Univ Sibiu, Sibiu Emergency Cty Hosp)</t>
  </si>
  <si>
    <t>45-46</t>
  </si>
  <si>
    <t>Bădescu Tudor</t>
  </si>
  <si>
    <t>Bogdan A Bocea, Mihai D Roman, Radu S Fleaca, Nicolas C Ion, Alexandru F Diconi, Romeo G Mihaila, Radu D Necula, Romeo Mihaila</t>
  </si>
  <si>
    <t>DICONI ALEXANDRU-FLORIN</t>
  </si>
  <si>
    <t>IC10 - Cărți/capitole publicate la edituri naționale (România sau Republica Moldova) sau la edituri internaționale care nu se află pe lista ULBS a editurilor de prestigiu: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</si>
  <si>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</si>
  <si>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</si>
  <si>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Dovada publicării volumului se face prin link către prezentarea volumului de pe site-ul editurii; prezentarea trebuie să conțină: titlul și data publicării volumului; ISBN-ul; numărul de pagini;</t>
  </si>
  <si>
    <t>Nu se punctează reeditările;</t>
  </si>
  <si>
    <t>Prin excepție, în domeniul drept se acceptă și se punctează și reeditările, cu condiția ca acestea să fie determinate de revizuirea legislației la care se referă cartea reeditată;</t>
  </si>
  <si>
    <t>Nu se punctează lucrările cu caracter didactic;</t>
  </si>
  <si>
    <r>
      <rPr>
        <rFont val="Arial Narrow"/>
        <color theme="1"/>
        <sz val="10.0"/>
      </rPr>
      <t xml:space="preserve">În oricare domeniu, în cazul traducerilor de cărți/capitole care, conform clasificării Academiei Române, sunt realizate în/din „limbi vechi” (latină, greacă veche, ebraică, slavonă) sau în/din „limbi străine mai puțin curente” (chineză, hindi, suedeză ș.a.), se aplică un </t>
    </r>
    <r>
      <rPr>
        <rFont val="Arial Narrow"/>
        <b/>
        <color theme="1"/>
        <sz val="10.0"/>
      </rPr>
      <t>coeficient de multiplicare de 2</t>
    </r>
    <r>
      <rPr>
        <rFont val="Arial Narrow"/>
        <color theme="1"/>
        <sz val="10.0"/>
      </rPr>
      <t>.</t>
    </r>
  </si>
  <si>
    <r>
      <rPr>
        <rFont val="Arial Narrow"/>
        <b/>
        <color theme="1"/>
        <sz val="10.0"/>
      </rPr>
      <t>* Punctaje de referință:</t>
    </r>
    <r>
      <rPr>
        <rFont val="Arial Narrow"/>
        <color theme="1"/>
        <sz val="10.0"/>
      </rPr>
      <t xml:space="preserve">
Pentru cărți/capitole publicate la edituri naționale (România și Republica Moldova):
•autor de volume/capitole: 2 p./pagină (se împarte la numărul de autori);
•coordonare/editare de volum: 1 p./pagină (se împarte la numărul de coordonatori);
•traducere de volume/capitole: 1 p./pagină (se împarte la numărul de traducători).
Pentru cărțile/capitolele publicate la </t>
    </r>
    <r>
      <rPr>
        <rFont val="Arial Narrow"/>
        <b/>
        <color theme="1"/>
        <sz val="10.0"/>
      </rPr>
      <t>edituri internaționale (</t>
    </r>
    <r>
      <rPr>
        <rFont val="Arial Narrow"/>
        <color theme="1"/>
        <sz val="10.0"/>
      </rPr>
      <t>altele decât cele de la IC02) se aplică un</t>
    </r>
    <r>
      <rPr>
        <rFont val="Arial Narrow"/>
        <b/>
        <color theme="1"/>
        <sz val="10.0"/>
      </rPr>
      <t xml:space="preserve"> coeficient de multiplicare de 2.</t>
    </r>
  </si>
  <si>
    <t>Numele și prenumele autorilor</t>
  </si>
  <si>
    <t>Editura</t>
  </si>
  <si>
    <t>ISBN-ul cărții</t>
  </si>
  <si>
    <t>Luna publicării</t>
  </si>
  <si>
    <t>Nr. pag.</t>
  </si>
  <si>
    <t>Icterele neonatale</t>
  </si>
  <si>
    <t>Maria Livia Ognean - coordonator</t>
  </si>
  <si>
    <t>Editura Medicală Amaltea</t>
  </si>
  <si>
    <t>978-973-162-244-6</t>
  </si>
  <si>
    <t>octombrie</t>
  </si>
  <si>
    <t>1X255</t>
  </si>
  <si>
    <t>Maria Livia Ognean - autor unic de capitol</t>
  </si>
  <si>
    <t>2X23</t>
  </si>
  <si>
    <t>Trăsături și personalități histrionice și dependente-provocări și certitudini (sub redacția Aurel Nireștean, Emese Lukacs) - Cap. 8. Tulburarea de personalitate dependentă și dependența de alcool,</t>
  </si>
  <si>
    <t>Dragoș Ciupercă, Lavinia Duică</t>
  </si>
  <si>
    <t>University Press, Târgu Mureș</t>
  </si>
  <si>
    <t>978-973-169-848-9</t>
  </si>
  <si>
    <t>DOSAR DE ÎNGRIJIRE NURSING ÎN AFECȚIUNILE RENALE</t>
  </si>
  <si>
    <t>COLDEA LILIANA</t>
  </si>
  <si>
    <t>TECHNO MEDIA</t>
  </si>
  <si>
    <t>978-606-616-566-2</t>
  </si>
  <si>
    <t>DECEMBRIE</t>
  </si>
  <si>
    <t>ÎNGRIJIRI ȘI PROCEDURI DE BAZĂ SPECIFICE ÎN OBSTETRICĂ - GINECOLOGIE</t>
  </si>
  <si>
    <t>GINFALEAN GEORGETA</t>
  </si>
  <si>
    <t>Editura Universității Lucian Blaga din Sibiu</t>
  </si>
  <si>
    <t>978 – 606 – 12 – 2017 -5</t>
  </si>
  <si>
    <t>Cazuri clinice în medicina contemporană. Abordări interdisciplinare Volumul I Coordonatori Ștefan Cristian Vesa, Antonia Eugenia Macarie, Silvina Iluț Capitol Nevralgie amiotrofica secundara infectiei covid 19.</t>
  </si>
  <si>
    <t>Diaconu Cosmina, Vidrighin Anca, Porr Corina.</t>
  </si>
  <si>
    <t>Medicală Universitară ""Iuliu Hatieganu" Cluj-Napoca</t>
  </si>
  <si>
    <t>ISBN 978-606-075-282-0</t>
  </si>
  <si>
    <t>62-71</t>
  </si>
  <si>
    <t>Cazuri clinice in medicina contemporana. Abordari interdisciplinare. Coordonatori Ștefan Cristian Vesa, Antonia Eugenia Macarie, Silvina Iluț  Capitol :Mononucleoza infecțioasă: o boală o mie de fețe</t>
  </si>
  <si>
    <t>Vidrighin Anca, Diaconu Cosmina,  Porr Corina</t>
  </si>
  <si>
    <t>148-156</t>
  </si>
  <si>
    <t>PROTOCOALE DE DIAGBOSTIC SI TRATAMENT IN MEDICINA DE FAMILIE: Afectiuni frecvente din practica MF</t>
  </si>
  <si>
    <t>Coordonatori: Violeta Enachescu, Polliana Mihaela Leru, Mihaela Adela Iancu, Andrea Elena Neculau, Adriana Lavinia Cioca, Constantin Kamal</t>
  </si>
  <si>
    <t>Editura Medicala Amaltea</t>
  </si>
  <si>
    <t>ISBN 978-973-162-243-9</t>
  </si>
  <si>
    <t>PROTOCOALE DE DIAGBOSTIC SI TRATAMENT IN MEDICINA DE FAMILIE: Afectiuni frecvente din practica MF, cap. 4.5. Bolile infectioase eruptive, pp. 310-345</t>
  </si>
  <si>
    <t>Cioca Adriana-Lavinia</t>
  </si>
  <si>
    <t>PROTOCOALE DE DIAGBOSTIC SI TRATAMENT IN MEDICINA DE FAMILIE: Afectiuni frecvente din practica MF, cap. 4.5. Meningitele, pp. 346-357</t>
  </si>
  <si>
    <t>Tratat de Chirurgie - Vol. 2 Oftalmolgie Capitolul 2 Corneea</t>
  </si>
  <si>
    <t>Andreea Moraru, Danut Costin, Adriana Stanila, Dan Mircea Stanila, Alina Gheorghe, Valentin Dinu, Mihail Zemba, Alina Cantemir</t>
  </si>
  <si>
    <t>Academiei Romane</t>
  </si>
  <si>
    <t>978-973-27-3803-0</t>
  </si>
  <si>
    <t>Tratat de Chirurgie - Vol. 2 Oftalmolgie Capitolul 13 Chirurgia aparatului lacrimal</t>
  </si>
  <si>
    <t>Dan Mircea Stanila, Camelia Margareta Bogdanici, Adriana Stanila, Anisia Iuliana Alexa</t>
  </si>
  <si>
    <t>Curs introductiv de ecografie generală</t>
  </si>
  <si>
    <t>Florin Grosu (Universitatea "Lucian Blaga" Sibiu)</t>
  </si>
  <si>
    <t>TechnoMedia</t>
  </si>
  <si>
    <t>978-606-616-539-6</t>
  </si>
  <si>
    <t>mai</t>
  </si>
  <si>
    <t>Tendințe moderne în științele biomedicale, Vol. XXXV.</t>
  </si>
  <si>
    <t>Iuliana Babiuc, Raluca Costea, Florentina Căminișteanu, Andreea Angela Ștețiu, Mihai Burlibașa.</t>
  </si>
  <si>
    <t>Editura Matrix Rom, București</t>
  </si>
  <si>
    <t>978-606-25-0870-8</t>
  </si>
  <si>
    <t>Principii estetice în tehnologia de realizare a protezelor acrilice totale. În: Tendințe moderne în științele biomedicale, Vol. XXXVI</t>
  </si>
  <si>
    <t>Denisa-Nicoleta Lăbău, Ioana Voinescu, Andreea Angela Ștețiu, Mihai Burlibașa.</t>
  </si>
  <si>
    <t>978-606-25-0877-7</t>
  </si>
  <si>
    <t>Tehnologia de confecționare a restaurărilor protetice fixe pe suport de zirconia placate cu mase ceramice. În: Tendințe moderne în științele biomedicale, Vol. XXXV</t>
  </si>
  <si>
    <t>Ioan-Paul Tănase, Viorel Ștefan Perieanu, Andreea Angela Ștețiu, Mihai Burlibașa</t>
  </si>
  <si>
    <t>Tratat de chirurgie.Neurochirurgie. Cap 5- Cranioplastii</t>
  </si>
  <si>
    <t>Mircea Vicentiu Saceleanu, Alexandru Vlad Ciurea, Aurel George Mohan, Andrei Alexandru Marinescu, Bogdan Gabriel Bratu</t>
  </si>
  <si>
    <t>Ed. Academiei Romane</t>
  </si>
  <si>
    <t>ISBN variantă digitală: 978-973-27-3908-2</t>
  </si>
  <si>
    <t>2x14/5</t>
  </si>
  <si>
    <t>Sexualitatea. O perspectiva neconventionala.</t>
  </si>
  <si>
    <t>Perețianu D(medic primar endocrinologie, Centrul Medical Povernei Bucuresti), Stanciu M (ULBS), Pisoschi M (medic primar urologie, Spital CF 2Bucuresti).</t>
  </si>
  <si>
    <t>Editura ALL, Bucuresti</t>
  </si>
  <si>
    <t>978-606-587-618-7</t>
  </si>
  <si>
    <t>IULIE</t>
  </si>
  <si>
    <t>Nevralgie amiotrofica secundara infectiei covid 19. In: Vesa SC, Macarie AE, Ilut S. Cazuri clinice in medicina contemporana. Abordari interdisciplinare</t>
  </si>
  <si>
    <t>Diaconu C, Vidrighin A, Porr C.</t>
  </si>
  <si>
    <t>Edit Med Univ Iuliu Hatieganu Cluj-Napoca</t>
  </si>
  <si>
    <t>Vidrighin Anca 2024</t>
  </si>
  <si>
    <t>Mononucleoza infectioasa: o boala cu o mie de fete. In: Vesa SC, Macarie AE, Ilut S. Cazuri clinice in medicina contemporana. Abordari interdisciplinare.</t>
  </si>
  <si>
    <t>Vidrighin A, Diaconu C, Porr C</t>
  </si>
  <si>
    <t>IC11 - Proiecte finanțate de Comisia Europeană (Horizon-MSCA ș.a.); alte linii internaționale de finanțare; programul COST, UEFISCDI (mobilități: MC, MCT, MCD ș.a.), ANCS, AFCN, Consiliul Local, Consiliul Județean ș.a.; proiecte cu terți</t>
  </si>
  <si>
    <t>Se raportează aici doar proiectele de cercetare, în sensul definiției acestei noțiuni din Art. 2 alin. (1) din Ordinul comun al MFP și MCI nr. 2326/2855/2017 din 29 august 2017, potrivit căruia „elementele definitorii” ale unui proiect de cercetare-dezvoltare și inovare sunt: „a) scopul; b) domeniul de cercetare, dezvoltare și inovare; c) obiectivele; d) perioada de desfășurare; e) tipul sursei de finanțare (public/privat/național/extern); f) bugetul, cu evidențierea distinctă a cheltuielilor corespunzătoare veniturilor din salarii și asimilate salariilor aferente personalului încadrat în proiect; g) caracterul de noutate și/sau inovativ al rezultatului; h) indicatorii de rezultat definiți.</t>
  </si>
  <si>
    <t>Se punctează doar proiectele pentru care directorul a contribuit la scrierea aplicației;</t>
  </si>
  <si>
    <t>Se punctează doar proiectele contractate, nu și aplicațiile necâștigătoare/necontractate;</t>
  </si>
  <si>
    <t>Contabilitatea proiectelor trebuie să se desfășoare prin Direcția Financiar-Contabilă a ULBS;
În cazul proiectelor cu terții, cheltuielile cu personalul ULBS nu se iau în calcul în stabilirea valorii proiectului pe baza căreia se acordă punctajul;</t>
  </si>
  <si>
    <t>Punctajul se acordă o singură dată pe proiect, pentru anul în care a avut loc contractarea, indiferent dacă este vorba despre un buget multianual;</t>
  </si>
  <si>
    <t>Punctajul se acordă directorului/responsabilului de proiect din partea ULBS; directorul/responsabilul poate decide împărțirea punctajului cu membrii echipei, în baza unei notificări scrise adresate SSCDI.</t>
  </si>
  <si>
    <r>
      <rPr>
        <rFont val="Arial Narrow"/>
        <b/>
        <color theme="1"/>
        <sz val="10.0"/>
      </rPr>
      <t>* Punctaje de referință:</t>
    </r>
    <r>
      <rPr>
        <rFont val="Arial Narrow"/>
        <color theme="1"/>
        <sz val="10.0"/>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t>
    </r>
  </si>
  <si>
    <t>Finanțator</t>
  </si>
  <si>
    <t>Durata contractului 
(LL/AA - LL/AA )</t>
  </si>
  <si>
    <t xml:space="preserve">Suma contractului </t>
  </si>
  <si>
    <t>Suma încasată în anul de referință</t>
  </si>
  <si>
    <t>Adriana Saceleanu</t>
  </si>
  <si>
    <t>O abordare hibridă privind tehnicile direct-semidirecte de refacere a morfologiei ocluzale în zona posterioară</t>
  </si>
  <si>
    <t>ULBS</t>
  </si>
  <si>
    <t>06.12.2024 – 06.12.2027</t>
  </si>
  <si>
    <t>Fratila Anca Maria, Vasile Calin Arcas</t>
  </si>
  <si>
    <t>Implicațiile clinice și terapeutice ale inflamației din boala parodontală asupra sclerozei multiple</t>
  </si>
  <si>
    <t>Fratila Anca Maria</t>
  </si>
  <si>
    <t>20.01.2025-20.01.2028</t>
  </si>
  <si>
    <t>STANCIU MIHAELA</t>
  </si>
  <si>
    <t>„Eficiența terapiei cu unde de șoc în patologia musculoscheletală și neurologică”-nr. 10819/14.03.2024</t>
  </si>
  <si>
    <t>SC Nationala de Gaze Naturale ROMGAZ SA Medias Romania. Contract nr 10819/14.03.2024</t>
  </si>
  <si>
    <t>POPA FLORINA LIGIA</t>
  </si>
  <si>
    <t>mai 2024 - mai 2026</t>
  </si>
  <si>
    <t>50.000 lei</t>
  </si>
  <si>
    <t>Societatea Națională de Gaze Naturale Romgaz SA</t>
  </si>
  <si>
    <t>mai 2024 și în curs de desfășurare</t>
  </si>
  <si>
    <t>IC12 - Citări în publicații indexate BDI (inclusiv ERIH), în reviste neindexate și în volume publicate la edituri din țară și din străinătate, în teze de doctorat indexate în Google Scholar</t>
  </si>
  <si>
    <t>Se specifică lucrarea citată (= LCA) și lucrarea care citează (= LCI); persoana care raportează trebuie să se afle printre autorii LCA și în această calitate să aibă declarată afilierea la ULBS; nu se punctează LCA în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</si>
  <si>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</si>
  <si>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Se ia în considerare o (singură) citare doar atunci când toate datele bibliografice esențiale ale LCA (autor, titlu, revistă/editură ș.a.) sunt menționate în LCI; nu se consideră „citări” simplele mențiuni nominale, prezența într-o listă de acknowledgements etc.;</t>
  </si>
  <si>
    <t>Nu se punctează autocitările (nu se raportează LCI pe a căror listă de autori se numără autorul LCA care face raportarea);</t>
  </si>
  <si>
    <t>Se consideră o (singură) citare atunci când se stabilește o asociere invariabilă între o LCA și o LCI; dacă mai multe LCA ale aceluiași autor sunt citate în aceeași LCI, aceste situații se consemnează și se punctează distinct; la fel, dacă aceeași LCA este citată în mai multe LCI, aceste situații se consemnează și se punctează distinct;</t>
  </si>
  <si>
    <t>Nu se punctează citările multiple (dacă o LCA este citată de mai multe ori într-o LCI, acest fapt se raportează ca o singură citare; regula se aplică și în situațiile în care aceeași LCA a fost citată în capitole/secțiuni diferite ale unei lucrări având același autor/aceiași autori, întrucât secțiunile respective reprezintă părți diferite ale aceleiași lucrări, și nu lucrări diferite);</t>
  </si>
  <si>
    <t>LCI trebuie să fi fost publicată în intervalul de raportare; nu există restricții pentru data de publicare a LCA.</t>
  </si>
  <si>
    <r>
      <rPr>
        <rFont val="Arial Narrow"/>
        <b/>
        <color theme="1"/>
        <sz val="10.0"/>
      </rPr>
      <t>*Punctaje de referință:</t>
    </r>
    <r>
      <rPr>
        <rFont val="Arial Narrow"/>
        <b/>
        <color theme="1"/>
        <sz val="10.0"/>
        <u/>
      </rPr>
      <t xml:space="preserve">
</t>
    </r>
    <r>
      <rPr>
        <rFont val="Arial Narrow"/>
        <color theme="1"/>
        <sz val="10.0"/>
      </rPr>
      <t xml:space="preserve">•       20 p./citare: reviste BDI/ERIH; volume apărute la edituri din străinătate (altele decât acelea de pe lista editurilor de prestigiu) și de pe listele CNCS (toate categoriile);
•      10 p./citare: reviste neindexate; volume apărute la alte edituri din România și Republica Moldova, teze de doctorat indexate în Google Scholar.
</t>
    </r>
  </si>
  <si>
    <t>LCA -lucrare citată- (titlu)</t>
  </si>
  <si>
    <t>LCI - lucrare care citează -(autori, titlu, revistă)</t>
  </si>
  <si>
    <t>Baza de date în care este indexată LCI (BDI, inclusiv ERIH) în reviste neindexate și în volume publicate la edituri din țară și din străinătate, în teze de doctorat indexate în Google Scholar</t>
  </si>
  <si>
    <t>ionaş M, Dăncilă A.</t>
  </si>
  <si>
    <t>Occlusal Surface Achieved Using the Stamp Technique. Acta Medica Transilvanica.2020; 25(3): 65–8</t>
  </si>
  <si>
    <t>FMEDV</t>
  </si>
  <si>
    <t>Carlos Javier Villacreses ArteagaThainah Bruna Santos Zambrano, Posterior composite resin restorations combined with stamping technique for increasing vertical dimension: a case report, Salud, Ciencia y Tecnología. 2024; 4:.568</t>
  </si>
  <si>
    <t>https://www.researchgate.net/publication/384853975_Posterior_composite_resin_restorations_combined_with_stamping_technique_for_increasing_vertical_dimension_a_case_report</t>
  </si>
  <si>
    <t>Olvera-Vargas, H., Selvam, S., Veer, R., García-Rodríguez, O., Mutnuri, S., &amp; Lefebvre, O. (2024). A sustainable activated carbon fiber/TiO2 cathode for the photoelectro-Fenton treatment of pharmaceutical pollutant enalapril. Chemosphere, 353, 141492.</t>
  </si>
  <si>
    <t>https://www.sciencedirect.com/science/article/pii/S0045653524003850?casa_token=0vESTGPY0QsAAAAA:2ry25ac0FaXXiEJ5mNOndPYZI-KVMhaSfV5d8edqMWug5LrNwHe5fjBxOFDttQhrJLlRISKy7g</t>
  </si>
  <si>
    <t>Google</t>
  </si>
  <si>
    <t>Hernández-Tenorio, R., Gaspar-Ramírez, O., Aba-Guevara, C. G., González-Juaréz, E., Mar, J. L. G., &amp; Hinojosa-Reyes, L. (2024). Toxicological and environmental risks of enalapril and their possible transformation products generated under phototransformation reactions. Toxicology Reports, 13, 101796.</t>
  </si>
  <si>
    <t>https://www.sciencedirect.com/science/article/pii/S2214750024001793</t>
  </si>
  <si>
    <t>Perez-Elvira, R., Ledo, C. R., Ruiz, A. S., Juan, M. A., Méndez, P. Q., Dragomir, A., ... &amp; Neamtu, B. (2024). EEG activation during a mindfulness session and its effects on memory encoding. NeuroRegulation, 11(2), 112-112.</t>
  </si>
  <si>
    <t>Pitt, J. A., Gallager, S. M., Youngs, S., Michel, A. P., Hahn, M. E., &amp; Aluru, N. (2024). The abundance and localization of environmental microplastics in gastrointestinal tract and muscle of Atlantic killifish (Fundulus heteroclitus): a pilot study. Microplastics and Nanoplastics, 4(1), 23.</t>
  </si>
  <si>
    <t>https://link.springer.com/article/10.1186/s43591-024-00101-w</t>
  </si>
  <si>
    <t>RUSU, A., MAXIM, R., URECHE, D., PLAVAN, G. I., COJOCARU, I., &amp; NICOARĂ, M. (2025). The trophic spectra of Squalius cephalus (Linnaeus, 1758) and Rhodeus amarus (Bloch, 1782) fish species from Dâmbovnic River (Neajlov/Danube Basin). Transylvanian Review of Systematical and Ecological Research 27.1 The Wetlands Diversity, 25-32.</t>
  </si>
  <si>
    <t>https://magazines.ulbsibiu.ro/trser/trser27/trser_27.1-2025-25-32.pdf</t>
  </si>
  <si>
    <t>Aişeoğlu, B., &amp; Parmaksız, A. (2024). Assessing the Effects of Microplastics on Freshwater Fish. International Journal of Nature and Life Sciences, 8(2), 88-101.</t>
  </si>
  <si>
    <t>https://dergipark.org.tr/en/pub/ijnls/issue/85939/1496421</t>
  </si>
  <si>
    <t>Freshwater ecosystems’ benthic microplastic uptake in fish: the case study of Chondrostoma nasus (Linnaeus, 1758</t>
  </si>
  <si>
    <t>OZUNU, A., &amp; POPA, M. (2024). EFECTELE PARTICULELOR DE MICROPLASTIC ȘI NANOPLASTIC ASUPRA MEDIULUI ÎNCONJURĂTOR ȘI A ORGANISMULUI UMAN. Journal of School and University Medicine, 11(2).</t>
  </si>
  <si>
    <t>https://www.revista-medicina-scolara.ro/uploads/190/15304_pdf.pdf</t>
  </si>
  <si>
    <t>BUDIHOI, A. A., Valeria, P. O. P., OZUNU, A., &amp; Monica, P. O. P. A. (2024). THE EFFECTS OF MICROPLASTIC AND NANO PLASTIC PARTICLES ON THE ENVIRONMENT AND THE HUMAN BODY. The Journal of School and University Medicine, 11, 21-31.</t>
  </si>
  <si>
    <t>https://www.revista-medicina-scolara.ro/article_html.php?did=15304&amp;issueno=0</t>
  </si>
  <si>
    <t>Cosmin Adrian Teodoru1,Mihai Dan Roman 1,Adrian Hașegan 1,Claudiu Matei 1,Cosmin Mohor 1,Mihnea Munteanu 2,Mihaela Laura Vică 3,4,Horea Vladi Matei 3,4,Horia Stanca 5,Maria-Emilia Cerghedean-Florea 1, Horațiu Dura 1
1
Faculty of Medicine, “Lucian Blaga” University of Sibiu, 550024 Sibiu, Romania
2
Department of Ophthalmology, “Victor Babes” University of Medicine and Pharmacy, 300041 Timisoara, Romania
3
Department of Cellular and Molecular Biology, “Iuliu Haţieganu” University of Medicine and Pharmacy, 400012 Cluj-Napoca, Romania
4
Institute of Legal Medicine, 400006 Cluj-Napoca, Romania
5
Department of Ophthalmology, “Carol Davila” University of Medicine and Pharmacy, 050474 Bucharest, Romania</t>
  </si>
  <si>
    <t>Maria Livia Ognean (ULB Sibiu), Oana Boantă (SCJU Sibiu), Simona Kovacs (SCJU Sibiu), Corina Zgârcea (SCJU Sibiu), Raluca Dumitra (SCJU Sibiu), Ecaterina Olariu (SCJU Sibiu), Doina Andreicuţ (SCJU Sibiu)</t>
  </si>
  <si>
    <t>Persistent Ductus Arteriosus in Critically Ill Preterm Infants</t>
  </si>
  <si>
    <t>Ilieva-Krusteva, Anna. Screening Program for Retinopathy of Prematurity – Regional Application, Results, Perspectives // Скринингова програма за ретинопатия на недоносеното – регионално приложение, резултати, перспективи, 2024</t>
  </si>
  <si>
    <t>https://repository.mu-varna.bg/handle/nls/3964</t>
  </si>
  <si>
    <t>neindexata BDI</t>
  </si>
  <si>
    <t>neindexată BDI</t>
  </si>
  <si>
    <t>Cucerea M (UMFST Tg Mures), Moscalu M (UMF Gr T Popa Iasi), Ognean ML (ULB Sibiu), Fagarasan A (UMFST Tg Mures), Toma D (UMFST Tg Mures), Marian R (UMFST Tg Mures), Anciuc-Crauciuc M (UMFST Tg Mures), Racean A (UMFST Tg Mures), Gall Z (UMFST Tg Mures), Simon M (UMFST Tg Mures).</t>
  </si>
  <si>
    <t>Shwawrah, Rawd Ahmad Mohamed. Outcomes of Surfactant Administration for Premature Infants(28-34weeks) At Al-Istishari Arab Hospital – West Bank رسالة ماجستير 2024</t>
  </si>
  <si>
    <t>https://repository.aaup.edu/bitstream/123456789/3110/1/%d8%b1%d9%88%d8%b6%20%d8%b4%d9%88%d8%a7%d9%88%d8%b1%d9%87.pdf</t>
  </si>
  <si>
    <t>Shelby Wilham, Aksana Waskosky, Stacey Yeo. Cord blood utilization as a blood conservation measure in the neonatal intensive care unit. Journal of Neonatal Nursing Volume 31, Issue 1, February 2025, Pages 286-297; https://doi.org/10.1016/j.jnn.2024.09.006</t>
  </si>
  <si>
    <t>https://www.sciencedirect.com/science/article/pii/S135518412400214X</t>
  </si>
  <si>
    <t>Cummulative Index to Nursing to Nursing and Allied Health Literature (CINAHL), RCN Nursing Bibliography,British Nursing Index</t>
  </si>
  <si>
    <t>Wafaa O. Ahmed, Mohamed A. Abd El Wahed, Walaa H. Ali, Heba E. Hashem, Marwa S. Abo-Rageh. The Utility of Early Onset Sepsis Calculator and Procalcitonin in Prediction of Early
Onset Neonatal Sepsis. Current Science International, Volume: 13, Issue: 01,Jan. – March 2024; DOI: 10.36632/csi/2024.13.1.8</t>
  </si>
  <si>
    <t>https://www.curresweb.com/index.php/CSI1/article/view/403</t>
  </si>
  <si>
    <t>Aleksandrovich Y.S., Ivanov D.O., Pavlovskaya E.Y., Pshenisnov K.V. Predictors of early-onset neonatal infections (review) // Pediatrician (St. Petersburg). - 2023. - Vol. 14. - N. 6. - P. 79-87. doi: 10.17816/PED626896</t>
  </si>
  <si>
    <t>https://journals.eco-vector.com/pediatr/article/view/626896</t>
  </si>
  <si>
    <t>RSCI, Cyberleninka, Indexcopernicus, Google Scholar, Ulrich's Periodicals directory</t>
  </si>
  <si>
    <t>Chicea R (Lucian Blaga University Sibiu), Neagu AD (Emergency Clinical County Hospital Sibiu), Chicea ED (Emergency Clinical County Hospital Sibiu), Grindeanu AS (Lucian Blaga University Sibiu), Bratu DG (Lucian Blaga University Sibiu), Boicean AG (Lucian Blaga University Sibiu), Roman MD (Lucian Blaga University Sibiu), Fleacă SR (Lucian Blaga University Sibiu), Chicea LM (Lucian Blaga University Sibiu), Teacoe DA (Emergency Clinical County Hospital Sibiu) , Radu IA (Lucian Blaga University Sibiu), Ognean ML (Lucian Blaga University Sibiu).</t>
  </si>
  <si>
    <t>Impact of SARS-CoV-2 Infection on Maternal and Neonatal Outcome in Correlation with Sociodemographic Aspects: A Retrospective Case-Control Study</t>
  </si>
  <si>
    <t>Amjad Tarawneh, Haitham Al-Dhmour, Aseel Ali Al-Dmour, Abdullah Hani Jamil Altarawneh, Hashem Bassam Suleiman Altarawneh. Maternal SARS-Cov-2 Infection and Associated Neonatal Sepsis: A Retrospective Multicenter Study in Jordan; Bahrain Medical Bulletin, Vol. 46, No. 4, December 2024</t>
  </si>
  <si>
    <t>https://www.bahrainmedicalbulletin.com/Dec_2024/BMB-24-825.pdf</t>
  </si>
  <si>
    <t>Milrinone in persistent pulmonary hypertension of newborn: a scoping review.</t>
  </si>
  <si>
    <t>Valeria Pumarejomuoz, Paula Herrera Revollo, Jhan Bastos Mendoza, Mara Fernanda Becerra, Oscar Osorio Carbon, Maristella Ayala, "Pulmonary Hypertension in the Newborn: More Than Persistent Hypoxemia: Case Report and Literature Review", International Journal of Science and Research (IJSR), Volume 13 Issue 6, June 2024, pp. 1705-1709; DOI: https://www.doi.org/10.21275/SR24627030236</t>
  </si>
  <si>
    <t>https://www.ijsr.net/getabstract.php?paperid=SR24627030236</t>
  </si>
  <si>
    <t>Ivy Science, Scilit, Google Scholar</t>
  </si>
  <si>
    <t>Victor S. Costache, MD, PhD1,2, Jorn P. Meekel, MDhttps://orcid.org/0000-0002-4716-80411,3,4,5, Andreea Costache, MD1,2, Tatiana Melnic, MD1,2, Cristian Bucurenciu, MSc1, Anca Chitic, MD1,2, Gabriela Candea, PhD1, Crina Solomon, MD, MSchttps://orcid.org/0000-0002-0843-55731, and Kak K. Yeung, MD, PhD.</t>
  </si>
  <si>
    <t>One-Year Single-Center Results of the Multilayer Flow Modulator Stents for the Treatment of Type B Aortic Dissection</t>
  </si>
  <si>
    <t>Malte Rolf-Pissarczyka
, Richard Schussnig b,c
, Thomas-Peter Fries c
,Dominik Fleischmann d
, John A. Elefteriades e
, Jay D. Humphrey f
Gerhard A. Holzapfel. Mechanisms of aortic dissection: From pathological changes to
experimental and in silico models. Progress in Materials Science</t>
  </si>
  <si>
    <t>https://pdf.sciencedirectassets.com/271965/1-s2.0-S0079642524X00092/1-s2.0-S0079642524001324/main.pdf?X-Amz-Security-Token=IQoJb3JpZ2luX2VjECoaCXVzLWVhc3QtMSJGMEQCIFkUe5NYRtKBs8AgnUXq7O27bypFwiwP%2BDqGqnR5dFs0AiAKYEs0a0TM7if8o79XV16H5YZRs9IDoq%2FOg6bTe1q45Cq7BQjy%2F%2F%2F%2F%2F%2F%2F%2F%2F%2F8BEAUaDDA1OTAwMzU0Njg2NSIMp8XPz5rY8FBzGlMGKo8F6fmXoWXnmEDudRSrEYAfLlarhVk0%2Bwaal%2F96HOZhErlotxXJpzy%2BZ4teXxNizTlsdr%2FzOjJ3d4AkRLC0S7XU%2FjqmNl17YNMdmzW%2Bzd9KZFGQIpVyK1CZqF03aTAYnM32ntYC%2BjfKJ0dYt5wpkn690t%2BxZg4P%2BXjXX4Q1hTYhgfhB5cRXxiE77uo2%2B%2BvSA1WkZ59MBRSay3jIJ0HKxqS66hAIs%2BJ%2FMMwr9qfQc1CtKX2xNxw6vVQyP7UwEF2rqwiGE9dSVY0I4y5jcneTNVhDkkzZCmGHghFee%2FkmljpLUh42EHTWlHOGOGUJ2pFPAurlbpwBNEwvrI1g%2B0q9RgJPE%2FBG328Cn1TpfaTEmVhtHYVTWgFQtxDHbzf5WF1%2FPAhMkbtj7h8iNHOhyQCYLKOl7PaNhXGZDhIxkTmUbQU25Sc4o8i15l7%2FI%2FSB2RCehMNi3eRl7lTApgzjPvtLwIab2uJG23lbK82EtSNizg1l1PAXFg8pBoDFAlJleg5Pgb2OXGcN89U2Z0PolCe%2BFhLU9tcK%2FduL5j11w%2B827jcryim7g3nIo3J6Qnuj54RzX%2Bn%2BmmjsDNKRNRZ7xXJCrVrx%2BtPM5Ke3GkkNtoeYuCLtElCcHsSKbsPLmEdcMYnv7mJ7LbQks5u%2BFnA%2BGMkIqcnw4a%2FIfykZJfz8vWVL%2FGPmK4VLtbdBQKb3ihc5MM%2B86emsMGvIlxDVwE6wViTskJvlz8PvbAXIp90%2BF8mxOKyw89ULnl7jxOItM3fqbqi5eI%2FAHWlY69xCRO7NEMUlW%2FseYna7jP4QHsJe8%2BivzkNzHZCB4Uan8XFqIg%2BFzlUFtye0OvFhHEcx8O5zG3Yd8hXKV5hWKwWvd59u4Eu7yPLHFzCNuvfBBjqyAbPPOezII7uDb8ELaOXk7pNb2%2BxC%2FF8%2FLyHwgU%2FLbvL%2FhGyP%2FNktrkkrq0QKzfHuR4vh0LddhZQLALYFsyPnG5b%2BJy4VIpT1Z%2BXauPKoX9QkSi1%2BYi0jspMWPD8SOv350jnybdb6FeojGTtc6%2FXcSI3jZnGtY%2FVAS%2BPhfKSiTLj3ZwOYO5VwQuVVXIFUTVNwh9f883Zaiz4WeiTCnT5TecYsiarK9xtFofcftKN3litpjh0%3D&amp;X-Amz-Algorithm=AWS4-HMAC-SHA256&amp;X-Amz-Date=20250602T180130Z&amp;X-Amz-SignedHeaders=host&amp;X-Amz-Expires=300&amp;X-Amz-Credential=ASIAQ3PHCVTYYZEDMMTU%2F20250602%2Fus-east-1%2Fs3%2Faws4_request&amp;X-Amz-Signature=811e1435871e87de8c2b8af601197c980d6846feb00c24ade5385041d97b1540&amp;hash=6b7ab0c198d5e9ab97e36a4ebb63388c6a6350352fc649990602e0321bbdd963&amp;host=68042c943591013ac2b2430a89b270f6af2c76d8dfd086a07176afe7c76c2c61&amp;pii=S0079642524001324&amp;tid=spdf-b4474b98-3377-4b6d-b2c3-96e674e2ec4d&amp;sid=10c5c10c221d05462f7a4203745447052a21gxrqb&amp;type=client&amp;tsoh=d3d3LnNjaWVuY2VkaXJlY3QuY29t&amp;rh=d3d3LnNjaWVuY2VkaXJlY3QuY29t&amp;ua=1d0d58505e56040c5d&amp;rr=9498db3ebc798a37&amp;cc=ro</t>
  </si>
  <si>
    <t>Google scholar</t>
  </si>
  <si>
    <t>Denise M.D. Özdemir-van Brunschot1,2,*, Romina Zerellari1, Maria Tevs1
Sergei Wassiljew1, David Holzhey.Multilayer Flow Modulator Stent for Aortic Pathology: A
Meta-Analysis and Additional Data from a Single-Centre Retrospective
Cohort. Rev. Cardiovasc. Med.</t>
  </si>
  <si>
    <t>https://pmc.ncbi.nlm.nih.gov/articles/PMC11263838/pdf/2153-8174-25-3-090.pdf</t>
  </si>
  <si>
    <t>Karlo Pintaric1,2, Lucka Boltezar3,4, Nejc Umek5, Dimitrij Kuhelj1. Long-term outcome of multilayer flow
modulator in aortic aneurysms. Radiol Oncol</t>
  </si>
  <si>
    <t>https://sciendo-parsed.s3.eu-central-1.amazonaws.com/66683af2dd1c3d1f8713c17a/10.2478_raon-2024-0021.pdf?X-Amz-Algorithm=AWS4-HMAC-SHA256&amp;X-Amz-Content-Sha256=UNSIGNED-PAYLOAD&amp;X-Amz-Credential=ASIA6AP2G7AKB4TFM3KF%2F20250602%2Feu-central-1%2Fs3%2Faws4_request&amp;X-Amz-Date=20250602T180806Z&amp;X-Amz-Expires=3600&amp;X-Amz-Security-Token=IQoJb3JpZ2luX2VjECoaDGV1LWNlbnRyYWwtMSJIMEYCIQC8fSVhIwUn%2F1ctiFwGu7QIKeivo5wF%2BTcX8lsdQ7vx6AIhANDr2fr89n8CsxmpGjJB%2B0Eqq%2FD2VJEaC0zkLK%2FG0JVSKsYFCPP%2F%2F%2F%2F%2F%2F%2F%2F%2F%2FwEQAhoMOTYzMTM0Mjg5OTQwIgwoLTJWDzBNqpNLG08qmgU0prmsbgj7ayBuXwQkW%2FkNCWVOIpzbxp%2FpP%2B1uWvG1cpQ7vjMqaUO4oPKLCN9TVVQOgNc3CAk%2BEw06YzOeg78cfowDoMs%2FtPXASz2bSGmoddJoFU79CMHZSG0a5Nq5iY6rCrSrV%2FkzV2OVdMzHXP%2B3Y9BzBamwz7sagk%2FulSAGtomKfLJTQTJPN04nAzplABOLvRCE1wZ6iLfdUwPq0zAz9z8O9g85fk4VWTqVZYTOwkipBdPS%2BARfrhMlapOTPdSuTwgvqsQafeHDvQ7de5JCDcfbK8FjVnP%2FkCS4mRGFrKTfgSSBCwVhM2c5J6DPapth3ty3FgqLyT0eIg%2BsIFOCPIeDcAZ%2BmSBlzWZ%2Bnr9QQO46NEmLoT2lCLwvu1tW%2B2NUS%2FfgaPUAeF4k2og5BN03SElhVLeA72Odyd0WUGdJ49qwuiEAyVjOxHhSznFMs12C%2Bl15tn6JXRpgQPt6vzR3%2BhrdE2PhfYXEJkPsz4a3Uo%2Fk%2B6bXAOKOu7UWB31d7s98wJYCnQFV53urhq1frSINFn%2B4BjKbLeds680XMWHub7h5gL0NzDJfY2uH4ZD1FvwcFetqY3x2iPe2pKBbQ%2FmUAIqWTIINez8tIdViWAAQ5t7hG6pGnfWMHF57LHVJVWt2RNh1x%2FgMWwU3FmaInf3SWxOPet2YG7QitAvGOzc3SHD81jqLZipSeAlogJSGVP0HQMEhKFNdtHK7APPIch7AC%2BXp000d5FQIivsPiLIUSLIM17T8h3OaIOFdu0Gv6a3%2FrojHOWGUMgfgy18RqBQ6ZdgjaTr9YMXZuJu2MROxnNGe4pOjHuCe4bsNDg8X7%2Febve8jUQdfXzRoJGzLHP1jzr5SZiDjDLGoYwkPjPyjSoOtZxl%2FgVywTwEw%2BL73wQY6sAFm7%2FjXy7RVJw39W2O8F3lXsQgCmtVMV0lqzU1LC6bERyZK%2F%2F4otY5Bct9yTzI5BxPju%2BVwCPt%2BKyS%2FtPD%2BYeHa8ulRNf0B8Ld4HM8ArPZ7s73zIp2csjTineocqzjhrGSJuUBp1jgveEGigPdarVx4pPsWH54QxecnjQt0FzGHtNdDdFg6f0tRA52Ff2PGCIbCaOll%2BJ5lrx%2BH%2FplzRlOcOzuRi8vliy8Sl4ZdZRvw5w%3D%3D&amp;X-Amz-Signature=1ff391666c63022b4155e4287b128d4bb8ed1f4b8e26c6f1cd39ea1f57cb81c7&amp;X-Amz-SignedHeaders=host&amp;x-amz-checksum-mode=ENABLED&amp;x-id=GetObject</t>
  </si>
  <si>
    <t>Yaman Alsabbagh , Young Erben, Jonathan Vandenberg and Houssam Farres. New Trends of Personalized Medicine in the Management of
Abdominal Aortic Aneurysm: A Review. J. Pers. Med.</t>
  </si>
  <si>
    <t>https://www.mdpi.com/2075-4426/14/12/1148</t>
  </si>
  <si>
    <t>Chen Lu, MD, Peng Yang, MD, Haiyue Wang, MD, Yu Liu, MD, Yu Zhang, MD, Early Results of the Newly-Designed Flowdynamics Dense Mesh Stent for Residual Dissection After Proximal Repair of Stanford Type A or Type B Aortic Dissection: A Preliminary Single-Center Report From a Multicenter, Prospective, and Randomized Study.</t>
  </si>
  <si>
    <t>https://journals.sagepub.com/doi/abs/10.1177/15266028231163057</t>
  </si>
  <si>
    <t>Berghea-Neamtu Cristian-Stefan (Spitalul Clinic de Pediatrie Sibiu), Cirstea Olga (Universitatea de Stat de Medicină şi Farmacie „Nicolae Testemiţanu“ Chisinau), Dobrota Luminita (Spitalul Clinic de Pediatrie Sibiu)</t>
  </si>
  <si>
    <t>Refluxul vezicoureteral pediatric</t>
  </si>
  <si>
    <t>Refluxul vezico-ureteral la copil. Protocol clinic national (editia II)</t>
  </si>
  <si>
    <t>https://ms.gov.md/wp-content/uploads/2024/04/PCN-28-Refluxul-vezico-ureteral-la-copil-editia-II-aprobat-prin-Ordinul-MS-nr.-1242-din-29.12.2023.pdf</t>
  </si>
  <si>
    <t>Dobrota Luminita (Universitatea Lucian Blaga Sibiu)</t>
  </si>
  <si>
    <t>Accidentul vascular cerebral ischemic recurent la copil – consideratii privind factorii de risc</t>
  </si>
  <si>
    <t>Calitatea vieții copilului după accidentul vascular cerebral ischemic: considerente medico-sociale: 321.05 – Neurologie clinică: Teză de doctor în ştiinţe medicale. IRMS - Nicolae Testemitanu SUMPh. ȘCOALA DOCTORALĂ ÎN DOMENIUL ȘTIINȚE MEDICALE</t>
  </si>
  <si>
    <t>https://repository.usmf.md/handle/20.500.12710/28145</t>
  </si>
  <si>
    <t>Dana Ciobotea, Brighita Vlaicu, Anamaria CIUBARA, Corina Lavinia Duica, Cristina Cotocel, Valentin Marian Antohi, Mihail Cristian PIRLOG</t>
  </si>
  <si>
    <t>Visual impairment in the elderly and its influence on the quality of life</t>
  </si>
  <si>
    <t>Optimism as a Resource and Form of Manifesting Positive Affectiveness in the Elderly and Young Adults Pre-Pandemic vs Pandemic — Comparative Study</t>
  </si>
  <si>
    <t>https://brain.edusoft.ro/index.php/brairticle/view/1504</t>
  </si>
  <si>
    <t>ESCI, DOAJ, PubMed</t>
  </si>
  <si>
    <t>Zdolności narracyjne osób dorosłych z diagnozą
schizofrenii. Badania kohezji i koherencji</t>
  </si>
  <si>
    <t>https://ruj.uj.edu.pl/server/api/core/bitstreams/b78ff5f6-6193-451e-886a-3aa2a6746ab3/content</t>
  </si>
  <si>
    <t>Teză de doctorat</t>
  </si>
  <si>
    <t>A Comparative Study of Mental Health, Body Composition, and Physical Activity in American vs Romanian College Students After COVID-19 Lockdown; Manuela Caciula, Luis Torres, Simion Tomoioagă</t>
  </si>
  <si>
    <t>https://www.journalofexerciseandnutrition.com/index.php/JErticle/view/171</t>
  </si>
  <si>
    <t>CrossRef, Google Scholar</t>
  </si>
  <si>
    <t>Impact of Diet on Perceived Stress in Relation to the Gut-Brain Axis Among College Students; Palmer Jill B</t>
  </si>
  <si>
    <t>https://www.proquest.com/openview/beec431525cd13645f91e5429410ecd6/1?pq-origsite=gscholar&amp;cbl=18750&amp;diss=y</t>
  </si>
  <si>
    <t>Lucrare de disertație</t>
  </si>
  <si>
    <t>Elisabeta Antonescu, Gabriela Boța, Bogdan Șerb, Diter Atasie, Cristina Dahm Tătaru, Maria Totan,
Lavinia Duică, Sînziana Călina Silișteanu, Julianna Szakacs, Oana Cristina Arghir, Ioan Oswald, Marinela Minodora Manea</t>
  </si>
  <si>
    <t>Study of the total serum concentration of serrum magnesium in children and adolescents from Sibiu area</t>
  </si>
  <si>
    <t>Vitamin D Deficiency and rickets in children in central Romania; Antonescu Irina Elena, Antonescu Oana Raluca, Totan Maria</t>
  </si>
  <si>
    <t>https://nor-ijournal.com/wp-content/uploads/2024/08/NJD_137-28-32.pdf</t>
  </si>
  <si>
    <t>Testing Application-Based Tasking and Hotspots Policing: A Two-in-One Randomised Trial,  PREPRINT; Olphin, T. P. A., Miller, O., Portnell, N., Prescott-Mayling, L., Young, C., &amp; Hewitt, J.</t>
  </si>
  <si>
    <t>https://www.researchsquare.com/article/rs-4650164/v1</t>
  </si>
  <si>
    <t>CrossRef, Google Scholar ,Researchgate</t>
  </si>
  <si>
    <t>Optimizing the Educational Process for Students in Special Schools – Study on the Development of Static and Dynamic Balance through Activation and Toning of the Core Area in Physical Education Lessons; Carmen Pârvu, Cătălina Mârșiu, Dan Alexandru Szabo</t>
  </si>
  <si>
    <t>https://www.ceeol.com/search/article-detail?id=1262548</t>
  </si>
  <si>
    <t>CrossRef, DOAJ, ERIH PLUS</t>
  </si>
  <si>
    <t>Beyond the Bony Fragment: A Review of Limbus
Vertebra; Cosmin Nișcoveanu, Deria Refi, Bogdan Obada, Serban Dragosloveanu, Cristian Scheau,
Radu Octavian Baz</t>
  </si>
  <si>
    <t>https://assets.cureus.com/uploads/review_article/pdf/252218/20240514-3150-1wbznu5.pdf</t>
  </si>
  <si>
    <t>Duică L, Antonescu E, Totan M, Boța G, Silișteanu SC.</t>
  </si>
  <si>
    <t>Borderline Personality Disorder “Discouraged Type”: A Case Report</t>
  </si>
  <si>
    <t>Borderline personality disorder; Petrova NN, Chislova IA, Zavitaev PY</t>
  </si>
  <si>
    <t>file:///Users/ln/Downloads/pogranichnoe-rasstroystvo-lichnosti.pdf</t>
  </si>
  <si>
    <t>COVID-19 Testing and Diagnosis in Children Under Six
Years of Age:
A Systematic Review; Ure K</t>
  </si>
  <si>
    <t>https://openrepository.aut.ac.nz/server/api/core/bitstreams/2c541e91-74d1-4cfe-a463-cce1fb94a8b1/content</t>
  </si>
  <si>
    <t>Lucrare de licență</t>
  </si>
  <si>
    <t>Wayment, Lacey J. Design and Synthesis of Structurally Ordered Ionic Polymers via Dynamic Borate Chemistry. Diss. University of Colorado at Boulder, 2024.</t>
  </si>
  <si>
    <t>https://www.proquest.com/openview/c6ec91b4c4008e8f11de34699d203fa0/1?pq-origsite=gscholar&amp;cbl=18750&amp;diss=y</t>
  </si>
  <si>
    <t>Chatir, Elarbi, et al. "Dynamic Equilibrium."</t>
  </si>
  <si>
    <t>https://www.researchgate.net/profile/Elarbi-Chatir/publication/379027141_Dynamic_Covalent_Synthesis_Applied_to_Optoelectronic_and_Energy_Materials_Design_Applications_and_Limitations/links/6601f5a8d3a085514251fe9f/Dynamic-Covalent-Synthesis-Applied-to-Optoelectronic-and-Energy-Materials-Design-Applications-and-Limitations.pdf</t>
  </si>
  <si>
    <t>Aho, Aapo. "N-METHOXYOXAZOLIDINE-LIGATION IN OLIGONUCLEOTIDES."</t>
  </si>
  <si>
    <t>chrome-extension://efaidnbmnnnibpcajpcglclefindmkaj/https://www.utupub.fi/bitstream/handle/10024/179022/Annales%20AI%20720%20Aho%20DISS.pdf?sequence=1</t>
  </si>
  <si>
    <t>Khalid, Aina Arisha, Waliullah Shah Syed, and Inayatullah Shah Sayed. "Ethical Challenges in Forensic Imaging: A Systematic Review of Key Issues, Emerging Artificial Intelligence (AI) Implications and Future Directions." International Journal of Allied Health Sciences 8.5 (2024).</t>
  </si>
  <si>
    <t>https://journals.iium.edu.my/ijahs/index.php/IJAHS/article/view/995</t>
  </si>
  <si>
    <t>BDI (MyCite (Malaysian Citation Index), Open-J Gate, Directory of Open Access Journal (DOAJ), Index Copernicus)</t>
  </si>
  <si>
    <t>Kesen, Mustafa, and Şaban Durmuş. "İş yaşamında yalnızlığın işe gömülmüşlüğe etkisi: sağlık çalışanları üzerine bir araştırma." Selçuk Üniversitesi Sosyal Bilimler Meslek Yüksekokulu Dergisi 27.1 (2024): 168-183.</t>
  </si>
  <si>
    <t>https://dergipark.org.tr/en/pub/selcuksbmyd/article/1389662</t>
  </si>
  <si>
    <t>BDI (DOAJ, EBSCO, ERIH +)</t>
  </si>
  <si>
    <t>Güneş, Sevgi, and Arzu Karaca. "Bir Kamu Kurumunda Örgütsel Dedikodu ile İş Yeri Yalnızlığı Arasındaki İlişkinin İncelenmesi." Uluslararası Yönetim Akademisi Dergisi 7.1 (2024): 28-46.</t>
  </si>
  <si>
    <t>https://dergipark.org.tr/en/pub/mana/article/1343733</t>
  </si>
  <si>
    <t>Soylu, İdris. Günlük sosyal destek, iş özerkliği ve iş yükü fazlalığının çalışan iş tutulmasına etkisinin çok düzeyli araştırılması: Uzaktan çalışmanın ve uyum performansının düzenleyici rolü. MS thesis. Istanbul Sabahattin Zaim University (Turkey), 2024.</t>
  </si>
  <si>
    <t>https://www.proquest.com/openview/eeab2a880fda83f1358a45ba22805340/1?pq-origsite=gscholar&amp;cbl=2026366&amp;diss=y</t>
  </si>
  <si>
    <t>teza doctorat</t>
  </si>
  <si>
    <t>GÜNEġ, Sevgi, and Arzu KARACA. "Bir Kamu Kurumunda Örgütsel Dedikodu ile ĠĢ Yeri Yalnızlığı Arasındaki ĠliĢkinin Ġncelenmesi." International Journal of Management Academy 7.1 (2024).</t>
  </si>
  <si>
    <t>Frost, F. J. M. Examining antecedents and outcomes to develop a holistic understanding of loneliness in work (Doctoral dissertation, 2024, University of Nottingham).</t>
  </si>
  <si>
    <t>https://eprints.nottingham.ac.uk/79809/</t>
  </si>
  <si>
    <t>Romadhon, Y. A., KKLP, S., Kurniati, Y. P., &amp; Kes, M. M. Pathway Pengaruh Lingkungan dalam Inisiasi dan Progresivitas Kanker Tulang dan Jaringan Lunak. Muhammadiyah University Press.</t>
  </si>
  <si>
    <t>https://www.researchgate.net/profile/Yusuf-Alam-Romadhon/publication/381653381_Pathway_Pengaruh_Lingkungan_dalam_Inisiasi_dan_Progresivitas_Kanker_Tulang_dan_Jaringan_Lunak/links/6678f941d21e220d89cbfcc5/Pathway-Pengaruh-Lingkungan-dalam-Inisiasi-dan-Progresivitas-Kanker-Tulang-dan-Jaringan-Lunak.pdf</t>
  </si>
  <si>
    <t>carte</t>
  </si>
  <si>
    <t>Arnold, T., Fuller, H. J., &amp; Reeves, R. (2024, June). How might we write about (the) human factor (s)?. In Proceedings of the International Symposium on Human Factors and Ergonomics in Health Care (Vol. 13, No. 1, pp. 181-185). Sage CA: Los Angeles, CA: SAGE Publications.</t>
  </si>
  <si>
    <t>https://journals.sagepub.com/doi/pdf/10.1177/2327857924131074</t>
  </si>
  <si>
    <t>alte edituri</t>
  </si>
  <si>
    <t>Makhambetchin, M. M., Lokhvitskiy, S. V., Turgunov, Y. M., &amp; Shakeyev, K. T. (2024). Theory of medical errors (note 1). SCIREA Journal of Health, 8(3), 59-74.</t>
  </si>
  <si>
    <t>http://article.scienceresearchassociation.com/pdf/330369.pdf</t>
  </si>
  <si>
    <t>Muntean, AC (ulbs); Juncan, AM (ulbs) ; Moisa, DG ; Vonica, AL (ulbs); Rus, LL (ulbs); Morgovan, C (ulbs); Gligor, FG (ulbs); Butuca, A (ulbs); Stanila, A</t>
  </si>
  <si>
    <t>Primary Packaging and Stability Evaluation of a Serum Used for the Periorbital Area of the Sensitive Eye</t>
  </si>
  <si>
    <t>lucrare doctorat Google Scholar</t>
  </si>
  <si>
    <t>T Zou, Y Liang, J Kang, J Liu, W Kang, S Jiang… - International Journal of …, 2024 - Elsevier. Oxygen enrichment mediated by calcium peroxide loaded gelatin methacrylate hydrogel eradicates periodontal biofilms</t>
  </si>
  <si>
    <t>170. Lăzureanu PC, Popescu F, Tudor A, Stef L, Negru AG, Mihăilă R. Saliva pH and Flow Rate in Patients with Periodontal Disease and Associated Cardiovascular Disease. Med Sci Monit. 2021 Jul 26;27:e931362.</t>
  </si>
  <si>
    <t>Juzanx, Karoline. "Alimentation, micronutrition et maladies parodontales." Actualités Pharmaceutiques 63.635 (2024): 49-53.</t>
  </si>
  <si>
    <t>Mikalonytė, Adelė. Gydytojų odontologų ir burnos higienistų žinios apie seilių reikšmę burnos sveikatai. Diss. 2024.</t>
  </si>
  <si>
    <t>https://lsmu.lt/cris/entities/etd/86801458-fad1-4ee0-93ee-7f60efdb6289</t>
  </si>
  <si>
    <t>Dimas Salcedo, Yadira Alicia. "Salud bucal materna como factor de riesgo de caries de la primera infancia en el centro de salud Ambo-Huánuco 2023." (2024).</t>
  </si>
  <si>
    <t>https://repositorio.udh.edu.pe/handle/20.500.14257/5218</t>
  </si>
  <si>
    <t>Branco, Miguel Martins. Etiologia e manifestações bioquímico fisiológicas da disfunção salivar. Diss. 2024.</t>
  </si>
  <si>
    <t>https://comum.rcaap.pt/entities/publication/493bd54e-a64d-4a35-8ce2-73d2b79cd2c4</t>
  </si>
  <si>
    <t>Hepatitis C virus - associated B cell non-Hodgkin's lymphoma. World Journal of Gastroenterology 2016, July 21; 22(27): 6214-6223.</t>
  </si>
  <si>
    <t>Cheng, Siqi, Li Yang, and Xiangyang Wang. "Mantle cell lymphoma characterized by numerous diffuse polypoid lesions along the entire digestive tract: A case report." Oncology Letters 28.2 (2024): 363.</t>
  </si>
  <si>
    <t>https://pubmed.ncbi.nlm.nih.gov/38903699/</t>
  </si>
  <si>
    <t>PubMed</t>
  </si>
  <si>
    <t>Wymer, Leoni Emilia. Alterationen im B-Zell-und Immunglobulinkompartiment bei Patienten mit chronischer Hepatitis C. Diss. Dissertation, Duisburg, Essen, Universität Duisburg-Essen, 2024, 2024.</t>
  </si>
  <si>
    <t>chrome-extension://efaidnbmnnnibpcajpcglclefindmkaj/https://duepublico2.uni-due.de/servlets/MCRFileNodeServlet/duepublico_derivate_00081473/Diss_Wymer.pdf</t>
  </si>
  <si>
    <t>Kamaruddin, K., Razak, A. A., &amp; Jamil, M. R. M. (2024, May). The Importance of Parental Involvement in Teaching Salah: Developing Guidelines for Continuous Practice at Home with 6-Year-Old Children. In International Conference on Governance, Management &amp; Social Innovation (ICGMSI 2023) (pp. 158-172). Atlantis Press.</t>
  </si>
  <si>
    <t>https://books.google.ro/books?hl=ro&amp;lr=&amp;id=F3AJEQAAQBAJ&amp;oi=fnd&amp;pg=PA158&amp;ots=3pK40Cv81w&amp;sig=9DyqVsYIrF1HmnDXAXu-2MWsHD8&amp;redir_esc=y#v=onepage&amp;q&amp;f=false</t>
  </si>
  <si>
    <t>Neindexat BDI</t>
  </si>
  <si>
    <t>https://www.scielo.br/j/jbchs/a/W4S7vDrmgXHM3nR9S5yCsWQ/?lang=en</t>
  </si>
  <si>
    <t>Rodzi, Z. M., Amin, F. A. M., Mohmad, S., &amp; Al-Quran, A. (2024, May). Unlocking the Challenges of Household E-Waste Recycling in Malaysia. In International Conference on Governance, Management &amp; Social Innovation (ICGMSI 2023)(pp. 173-186). Atlantis Press.</t>
  </si>
  <si>
    <t>https://www.atlantis-press.com/proceedings/icgmsi-23/126000192</t>
  </si>
  <si>
    <t>Neubacher, F., Diez, J. R., &amp; Grote, U. (2024). Toxische Ware–Vom Handel mit E-Schrott und was der mit Kriminologie zu tun hat. NK Neue Kriminalpolitik, 36(1), 45-61.</t>
  </si>
  <si>
    <t>doi.org/10.5771/0934-9200-2024-1-45</t>
  </si>
  <si>
    <t>Butsch, C., &amp; Kraas, F. Health impacts of e-waste processing in India.</t>
  </si>
  <si>
    <t>https://www.researchgate.net/publication/382085094_Carsten_Butsch_Frauke_Kraas_2024_Health_impacts_of_e-waste_processing_in_India_In_Dame_Juliane_Zuberi_Mehwish_Butsch_Carsten_Hrsg_Aktuelle_Forschungsbeitrage_zu_Sudasien_13_Jahrestagung_des_AK_Sudasie</t>
  </si>
  <si>
    <t>Chaib, A., Aziz, E., Touil, D., Abdeljebbar, R., Chaib, Y., &amp; Aouane, M. Identifying Risks Associated with Care in Health Establishments the Case of EL IDRISSI Kenitra Provincial Hospital, Morocco.</t>
  </si>
  <si>
    <t>https://www.iscientific.org/wp-content/uploads/2024/01/31-ijcbs-23-24-8-31.pdf</t>
  </si>
  <si>
    <t>ÇİFÇİ, S., ÖZYURT, M., &amp; ÇAĞAL, E. (2024). Perception of Occupational Hazard Among Nurses in a Southeastern Anatolia Public Hospital: A Cross-Sectional Study. The Ethiopian Journal of Health Development, 38(3).</t>
  </si>
  <si>
    <t>https://doi.org/10.20372/ejhd.v38i3.6395</t>
  </si>
  <si>
    <t>Shabir, A. The frequency and factors associated with psychotropic use amongst the health care students and workers in a tertiary hospital of Kashmir, north India: An observational study. Surgeon, 7, 4.</t>
  </si>
  <si>
    <t>http://www.ijlbpr.com/uploadfiles/306vol12issue4pp1645-1651.20240101051549.pdf</t>
  </si>
  <si>
    <t>Gorlier, M., D'Hoore, W., &amp; Piérart, V. L'influence des risques psychosociaux sur le harcèlement moral perçu et vécu par les professionnels de la santé.</t>
  </si>
  <si>
    <t>https://dial.uclouvain.be/downloader/downloader.php?pid=thesis%3A25520&amp;datastream=PDF_01&amp;cover=cover-mem</t>
  </si>
  <si>
    <t>Sakar, T. G., Kurt, A. Ö., &amp; Bozdağ, F. (2024). Özel hastane çalışanlarının psikososyal risklerinin yönetimsel boyutlarla değerlendirilmesi. Mersin Üniversitesi Sağlık Bilimleri Dergisi, 17(2), 193-207.</t>
  </si>
  <si>
    <t>https://dergipark.org.tr/tr/download/article-file/3352823</t>
  </si>
  <si>
    <t>Voidazan, Septimiu (UMF Tg. Mureș); Moldovan, Horatiu (UMF Tg. Mureș); Hutanu, Adina (UMF Tg. Mureș); Giurgiu, Doina (ULBS); Morariu, Stelian (Univ. Arad); Godderis, Lode (KU Leuven); Duca, Radu-Corneliu (KU Leuven)</t>
  </si>
  <si>
    <t>Could fibrinogen and hsCRP be useful for assessing personal risk in workers exposed to a mixture of ultrafine particles and organic solvents?</t>
  </si>
  <si>
    <t>Kouassi, K. S., Bahi, G. A., Sé, L., Ehuie, P., &amp; Djaman, A. J. (2024). Health Effect of Occupational Exposure to Pollutants from Fuels, Abidjan, Côte d’Ivoire. Open Journal of Air Pollution, 13(4), 97-110.</t>
  </si>
  <si>
    <t>https://doi.org/10.2478/rrlm-2018-0011</t>
  </si>
  <si>
    <t>Sciendo</t>
  </si>
  <si>
    <t>Gligor, M. R., Malița, M. A., Perieanu, V. S., Costea, R. C., Beuran, I. A., &amp; Burlibașa, M. (2021).</t>
  </si>
  <si>
    <t>Aspecte teoretice și practice în tehnologia protezelor unidentare–Parte I. În: Tendințe moderne în științele biomedicale. Editura Matrix Rom, București, 9-153.</t>
  </si>
  <si>
    <t>David, M., Radu, E. G., Perieanu, V. S., Burlibasa, A., Stetiu, M. A., Caministeanu, F., ... &amp; Chirila, M. (2024). Prosthetic restoration in frontal maxillary area using digital technologies: Case presentation (Part I). Romanian Journal of Rhinology, 14(56).</t>
  </si>
  <si>
    <t>https://sciendo-parsed.s3.eu-central-1.amazonaws.com/672a77bf1bd9545d6f430a8a/10.2478_rjr-2024-0028.pdf?X-Amz-Algorithm=AWS4-HMAC-SHA256&amp;X-Amz-Content-Sha256=UNSIGNED-PAYLOAD&amp;X-Amz-Credential=ASIA6AP2G7AKLS22ERBY%2F20250427%2Feu-central-1%2Fs3%2Faws4_request&amp;X-Amz-Date=20250427T144237Z&amp;X-Amz-Expires=3600&amp;X-Amz-Security-Token=IQoJb3JpZ2luX2VjEMb%2F%2F%2F%2F%2F%2F%2F%2F%2F%2FwEaDGV1LWNlbnRyYWwtMSJGMEQCIB7Q1sM%2FVJ%2F7Q0XTm0EMhSZmyY8hNEsqS7qCgt8uwTcsAiBZcLPOGrCJQ4DjZsSo8ODtYlLunnkVWgr%2BTMmFXKhX6iq9BQhfEAIaDDk2MzEzNDI4OTk0MCIMqm98W1xJ6wBNZS%2BoKpoFSlUE3jHXZzbD1KPedCDk7TTlMo0fLglWjXCUYSNTGPHuUbp2%2B2rUjjAp1padvQx5I470qIMo5W6DsCJR9eKvjED3uRJiK%2BGka6qp6jSPlQhEB5z8wSSKSIq4%2B3xO%2BOe%2Bczf2g9z8iwzacAuN4wHlGj56cYbZsLF5M%2B3t56t%2BKSJptKnEvIFxFS5ai1i%2FeFac54zMXfW7AvQbRtSs5%2F%2B2RtOyZVhXBgB9t8i9lzthBJlWLd8BFLzs1kHoZ1ngLYxccXGLUNHKoIyxvjeHT2tucW7Xql4%2FodBuDRzpiMpQgvkxxfh8RegItuI1q4DZsaaF0Vyc%2FzuBG6Rd%2FuRdNpdu1p4CnuXXyA0Tf8k5LsSJQekdKlPcvTnFxJAaUH8Q%2Fa2bDz6Ri2xdLkjFAlv6UCU65jdleNZ92BY2%2FO4yjGXd3ByWiO0nwqJh%2BhjV4ka%2Bu6XI8N4lIagIXXVslHllgGcZQICy0v5CjcL79G8oU8qdar8dq0TgVsZ2UBpkyLzJcFS0fPCZHJbMpscMyKZBGz0HcnPOoaJAEmgjY0MCP7EVrUCMIIVC0J51RR%2BfJds0sV50y4DnKYVxKfaVqxKcQ4qMaKifN8sYLieOS6O%2FvkX9JJzWeT454zNTf7F7A%2BDrOPUcEpDIr8jujmCrouEBAbkyK9v0zsVCFLCuJrWkwRrustnOW0qtViun2baLLZU%2BAoGE%2FtMd5Yok1whSCACP2kzFBydg6VdrU1zD%2BNkno7%2FdW1DrMEfCe0SIEga61juYHpChp5Oa05RwmKBxUP5HSWRrxh5f5DbtiwybcUaoWGkcCQwyFa%2F%2FeZnOuUYHMwUwKrhP%2Bww0mg30EkwqZ2vqS7FnIHgKcImOKDNhFcy3aK93wyNa45xWqn9OZyacMObquMAGOrIBKIm336rlwM1iVBX3Iy9Zz3vx5rreBnfXA%2BE6ti0ROLdCY0tlEfLldZ0F2yLFhoHm2DiVMtAm7x2OIAemRnekcGHrxRzHlC%2FGmJ9WyRej0cT9Ov6vTwRu0406u7XSEaVXCPZghuz05t6rk6DEkScNP7dE%2FWCmA%2BmMPVXbosak8FRA%2BAl78sPRpyJ0QHPuC1%2F4hnS1DLaGXn2I%2FFU3gM03CeKncwm%2FRRbQuY1C56r2E2Sr5g%3D%3D&amp;X-Amz-Signature=93e4e47e6e24a6a6b0b5b3d64efea1abcd8922ef37b9fbe325e665a3f37d796a&amp;X-Amz-SignedHeaders=host&amp;x-amz-checksum-mode=ENABLED&amp;x-id=GetObject</t>
  </si>
  <si>
    <t>Malita, M. A., Sorega, E. A., Perieanu, V. S., Burlibasa, A., Stetiu, M. A., Caministeanu, F., ... &amp; Dimitriu, B. A. (2024). Technological considerations regarding the use of CAD-CAM systems in the metal substructure design of some metal-ceramic prosthetic restoration. Romanian Journal of Rhinology, 14(54).</t>
  </si>
  <si>
    <t>https://sciendo-parsed.s3.eu-central-1.amazonaws.com/662f9966dd1c3d1f87107d9d/10.2478_rjr-2024-0015.pdf?X-Amz-Algorithm=AWS4-HMAC-SHA256&amp;X-Amz-Content-Sha256=UNSIGNED-PAYLOAD&amp;X-Amz-Credential=ASIA6AP2G7AKATJD32YX%2F20250427%2Feu-central-1%2Fs3%2Faws4_request&amp;X-Amz-Date=20250427T144307Z&amp;X-Amz-Expires=3600&amp;X-Amz-Security-Token=IQoJb3JpZ2luX2VjEMb%2F%2F%2F%2F%2F%2F%2F%2F%2F%2FwEaDGV1LWNlbnRyYWwtMSJIMEYCIQDDX24v7MuJpw6H7akBf77%2Bp5ZB6KEna0cQaXAYvnJzrwIhAI82Q6FpZBW25Xzuiv4PJ4M42M5J7SDgne7PXmF2%2FksMKrwFCF8QAhoMOTYzMTM0Mjg5OTQwIgxOa3%2BQpAwiqoEV%2FnQqmQWKhBn0r3U7tnF3COVpEG82y3PxZMV6Nq3ryOvUJZUWqOvvXxiHRikiQn3VMClQV%2FS12hDCB%2B4MjiVsq22mNNrlhbymN6MltNJh4ThxbLRq%2BtMKIoPmjx6UJGMiRk5ssV%2FZIjI2kP0nrGFFOuiipZhE5hcFaHeYRdxKWq1C4srjAfWje1qJofkYBmlKESpR9pVqi7gwk2uGtrPuDVIx2M%2BeKsgcrAMSLsTyXI7hFWBXE3hmXCLQZEiYXzkHjZFfZER%2FMkfN%2BNGOqeFG7U5yYErVhuZoBTOkIkXpmdfKJ%2FPvGkqOY0DhdAvSnuQGd2QhqHTQR%2Fv%2BSCgRjwFZocPkMom2%2F4tnDuzYKaGKl%2FtL2GcB1EcvnRCf1iRygHK%2Bb7R1s6mtWTBU0ibhsvpvL%2BgV4Rxcv78sX7bUOVpf%2FyA9Vexa%2FMu7Ci91jMCYTUGC%2F5150OsVEVgDsx6UlW49%2FqEIp4OOLZFdbyDT%2B%2FUCBS4psSVZQE6Crp0esAKsXIJr33OabBm9T%2Fq5C%2B8Aha%2FyflK3YYwj4Tm1A0CVrHsUyFeR6ScLAfthxpUBcqgaM0gMggjDxcrsEnzDdqlTlkKm%2FUmzdhV%2Btabk26j9REp2eFpNkQQTe2l%2FtIBtsyblHAyg%2BoIiTPawh9kPKV5jF9S%2BjoUtZM0vFXb1q64l8fPNJ9hw%2BN%2FftcQszQhLHmhqZCsXsKtAwoE8gPAL4FAXhSYLtbjnomHlNfRareoW8QPzmEpRBeXol0FSeFaxwYl7h%2FivV4UtMUjlVTP9RAuDi2GUNWqLl8MV8QHNDVh64r%2BX3vWsAApJWHaX4fXHjtGVwS%2FX%2FOgNHw1Y2Hh3frv0N3F0wiMrFcIE%2FAJkyzJlGgehzRN06lwheV4PhWanjbya8zCF7LjABjqwAVjItfbWKoVcPLxtyv0mVXJXuhHIWw%2F2VdDjHQr7q4XycMw%2FLNERu08alQmhoBZpBNH9Ah5R%2BdhvHpowvjqn57fTF%2B0GM3AZ1s9UF0Z37jrcnTvxVg%2BeRb7wZE8RJMkdziowD8sBbJMtbGv5K4jaLQ3gsxkxVJeCZA%2F0T4yj0qrMDJPvYu%2FoAEi1FbmP%2FVr%2FLyELjBvCuP2YGZqlkJp4Ao1NTCm0%2FL4Ypesb4xdvRt0e&amp;X-Amz-Signature=d80c6b48c325975a2f502c409ec1ae59bf1e6d8ae620b99df437d6fb6fe3a545&amp;X-Amz-SignedHeaders=host&amp;x-amz-checksum-mode=ENABLED&amp;x-id=GetObject</t>
  </si>
  <si>
    <t>FARMACIE, U. D. M. Ş., &amp; DAVILA, C. Tematica pentru examenul de licenţă–sesiunea septembrie 2025.</t>
  </si>
  <si>
    <t>https://umfcd.ro/wp-content/uploads/2025/EXAMEN_DE_DISERTATIE/FMAM/TD%20tematica%20licenta%20proba%20scrisa%202025.pdf</t>
  </si>
  <si>
    <t>RADU COSTEA, M. R., MALIȚA, M. A., COSTEA, R., ȘERBĂNESCU, C. M., PERIEANU, V. Ș., BURLIBAȘA, M., &amp; BABIUC, I. PARTICULAR ASPECTS IN THE MANUFACTURING BRIDGES ON ZIRCONIA FRAMEWORK-CASE PRESENTATION-PART I.</t>
  </si>
  <si>
    <t>https://www.amtsibiu.ro/Arhiva/2024/Nr1-en/11.%20Costea%20-%20Burlibasa_DOI.pdf</t>
  </si>
  <si>
    <t>MALIȚA, M. A., TOMA, M. A., COSTEA, R., COSTEA, R., ȘERBĂNESCU, C. M., PERIEANU, V. Ș., ... &amp; BABIUC, I. ANALOGUE VERSUS DIGITAL IN THE TECHNOLOGY OF MANUFACTURING METAL FRAMEWORK IN THE CASE OF METAL-CERAMIC PROSTHETIC RESTORATION.</t>
  </si>
  <si>
    <t>https://amtsibiu.ro/Arhiva/2024/Nr1-en/12.Malita%20-%20Burlibasa_DOI.pdf</t>
  </si>
  <si>
    <t>Google, BDI</t>
  </si>
  <si>
    <t>MALIȚA, M. A., TOMA, M. A., COSTEA, R., COSTEA, R., ȘERBĂNESCU, C. M., PERIEANU, V. Ș., ... &amp; BABIUC, I. ANALOGUE VERSUS DIGITAL IN THE TECHNOLOGY OF MANUFACTURING METAL FRAMEWORK IN THE CASE OF METAL-CERAMIC PROSTHETIC RESTORATION. ACTA MEDICA TRANSILVANICA March 29(1):46-49 DOI 10.2478/amtsb-2024-0012</t>
  </si>
  <si>
    <t>https://www.amtsibiu.ro/index.php?option=com_content&amp;view=article&amp;id=3670:analogue-versus-digital-in-the-technology-of-manufacturing-metal-framework-in-the-case-of-metal-ceramic-prosthetic-restoration&amp;catid=84:nr-1-2024</t>
  </si>
  <si>
    <t>Gurina T. M., Polyakova A. L., Seliuta A. STUDY OF PHASE TRANSITIONS IN NATURAL HYDROGELS AS A BASIS FOR BIOACTIVE
WOUND DRESSINGS TO CREATE PROTOCOLES FOR THEIR LONG-TERM STORAGE</t>
  </si>
  <si>
    <t>DOI 10.29254/2077-4214-2024-4-175-170-178</t>
  </si>
  <si>
    <t>teza de doctorat</t>
  </si>
  <si>
    <t>Saturnino Jose Fernandez. Evolución de la terminología en esteatosis hepática. Gen Vol 78, No 1 (2024)</t>
  </si>
  <si>
    <t>https://www.revistagen.com/index.php/GErticle/view/676</t>
  </si>
  <si>
    <t>Vincentiu Săceleanu, Elena Teodora Tâlvan, Mihai Iulian Făgeţan, Calin Mohor,  Alexandru Vlad Ciurea</t>
  </si>
  <si>
    <t>Associated Titanium Mesh and Native Bone Cranioplasty in Posttraumatic Reconstruction of Frontal Skull Defects</t>
  </si>
  <si>
    <t>ALBORIHI, Soliman Noman Abdullah; ALDHUBHANI, Ayman Ameen Shamsan. Depressed Fractures of the Frontal Bone: Outcome &amp; Complications. 2024.</t>
  </si>
  <si>
    <t>https://scholar.google.com/scholar?oi=bibs&amp;hl=ro&amp;cites=11304438827776518333</t>
  </si>
  <si>
    <t>Universitatea de Medicină și Farmacie Carol Davila, București</t>
  </si>
  <si>
    <t>Sedentary activity, sedentary bouts, and patterns of total daily sedentary activity, and their relationship with stress and well-being in individuals with diabetes and prediabetes: The Lolland-Falster Health Study; Sofie Rath Mortensen a b, Anders Grøntved a, Jan Christian Brønd a, Mathias Ried-Larsen a c, Therese Lockenwitz Petersen b d, Lars Bo Jørgensen b e f, Randi Jepsen d, Lars; Mental Health and Physical Activity</t>
  </si>
  <si>
    <t>https://www.sciencedirect.com/science/article/pii/S1755296624000139</t>
  </si>
  <si>
    <t>BDI/ERIH</t>
  </si>
  <si>
    <t>Development of workplace well-being indexes at construction sites; Mazen M. Omer, Tirivavi Moyo, Ahmad Rizal Alias, Rahimi A. Rahman; Journal of Engineering, Design and Technology</t>
  </si>
  <si>
    <t>https://link.springer.com/article/10.1007/s12144-022-03704-9</t>
  </si>
  <si>
    <t>How to Create Healthy, Stress-Resilient Post-Pandemic Cities; Magdalena Wdowicka,
Prof. Dr. Magdalena Wdowicka, Lidia Mierzejewsk, Marta Szejnfeld,Bogusz Modrzewski,Kamila Sikorska-Podyma, Adam Wronkowski and Ewa Lechowska; Sustainable Urban Planning Models and Effective Management Tools in Resilient Low-Carbon Cities: Issues, Methods and Innovations</t>
  </si>
  <si>
    <t>Workplace Wellbeing and Interior Design: A Systematic Literature Review; 	Fayyad, N
Lam, B
Evans, R
Choi, Y; Design Research Society</t>
  </si>
  <si>
    <t>https://bura.brunel.ac.uk/handle/2438/28369</t>
  </si>
  <si>
    <t>PATHWAY PENGARUH LINGKUNGAN DALAM INISIASI DAN PROGRESIVITAS KANKER TULANG; Yusuf Alam Romadhon, Yuni Prastyo Kurniati,</t>
  </si>
  <si>
    <t>https://scholar.google.com/scholar?start=10&amp;hl=ro&amp;as_sdt=2005&amp;sciodt=0,5&amp;as_ylo=2024&amp;as_yhi=2024&amp;cites=4075874936511369510&amp;scipsc=</t>
  </si>
  <si>
    <t>A Tertiary Institution's Approach to Strategic Planning and Implementations for Faculty Wellbeing; The Emerald Handbook of Wellbeing in Higher Education: Global Perspectives on Students, Faculty, Leaders, and Institutions</t>
  </si>
  <si>
    <t>Psikolojik Faktörlerin Tüketicilerin Çevrimiçi Alışveriş Davranışları Üzerindeki Etkilerini İnceleyen Bir Araştırma; İrem Deniz Doğulu  , Ayşe Şahin; Economics and Administrative Sciences</t>
  </si>
  <si>
    <t>https://dergipark.org.tr/en/pub/akusosbil/article/1127238</t>
  </si>
  <si>
    <t>Positive and Negative Emotions in Post-Secondary Students; Josephine Ebejer Grech; Psychology</t>
  </si>
  <si>
    <t>https://www.scirp.org/journal/paperinformation?paperid=138653</t>
  </si>
  <si>
    <t>Bridging Communities: Educational Leaders’ Strategies for Parental Engagement in Multicultural and Digital Contexts; Josephine Ebejer Grech; Research Square</t>
  </si>
  <si>
    <t>https://www.researchsquare.com/article/rs-5699023/v1</t>
  </si>
  <si>
    <t>A narrative assessment of public health perspectives on human well-being; Abdel-Hady El-Gilany;  International Journal of Epidemiology and Health Sciences</t>
  </si>
  <si>
    <t>https://www.ijehs.com/article_710364.html</t>
  </si>
  <si>
    <t>Accesibilidad para personas con discapacidad en áreas silvestres protegidas en Chile : Accesibilidad para personas con discapacidad en áreas silvestres protegidas en Chile; Moraga Villablanca, Felipe Andrés; Zamorano Veragua, Matías; Torres Fierro, Mariel; Briano Villa, María Elena; Maluenda Albornoz, Jorge Ignacio; Fuica Almonte, Pablo Ignacio; Facultad de Psicología y Humanidades</t>
  </si>
  <si>
    <t>https://repositorio.uss.cl/handle/uss/14754</t>
  </si>
  <si>
    <t>Concept of Perinatal Well-Being; Meltem A. Besen; Current Women's Health Reviews</t>
  </si>
  <si>
    <t>https://www.benthamdirect.com/content/journals/cwhr/10.2174/1573404820666230324102838</t>
  </si>
  <si>
    <t>Fordítás: Az emberi jóllétre vonatkozó népegészségügyi szemléletek narratív áttekintése; Vitrai József; Multidiszciplináris Egészség és Jóllét</t>
  </si>
  <si>
    <t>https://ojs.mtak.hu/index.php/MEJ/article/view/15480</t>
  </si>
  <si>
    <t>The inﬂuence of emotional well-being on well being of healthy people; Y. G. Shvaiko; Journal of the Belarusian State University. Philosophy and Psychology</t>
  </si>
  <si>
    <t>https://elib.bsu.by/handle/123456789/324223</t>
  </si>
  <si>
    <t>Impact of Covid-19 Pandemic on Supply Chain Workers Wellbeing in Nigeria; Gbadegesin Adeolu Emmanuel, Afolayan Isaac Olayinka;Journal of Environmental Engineering and its Scope</t>
  </si>
  <si>
    <t>https://www.academia.edu/download/115114041/Impact_20of_20Covid-19_20Pandemic_20on_20Supply_20Chain_20Workers_20-Formatted_20Paper.pdf</t>
  </si>
  <si>
    <t>FLORIN GROSU, AURELIAN UNGUREANU, ELETTRA BIANCHI, BIANCA MOSCU, LILIANA COLDEA, ADRIAN LAURENŢIU STUPARIU, IONICA PIRICI, CARMEN CORINA ROMAN-FILIP; 1)Department of Histology, “Victor Papilian” Faculty of Medicine, “Lucian Blaga” University of Sibiu, Romania 2)Department of Neurology, Emergency County Hospital, Sibiu, Romania 3)Department of Pathology, CHU SartTilman, Liège, Belgium 4)Department of Dental Medicine and Nursing, “Victor Papilian” Faculty of Medicine, “Lucian Blaga” University  of Sibiu, Romania 5)Department of Ophthalmology, Railway Hospital, Sibiu, Romania 6)Department of Anatomy, University of Medicine and Pharmacy of Craiova, Romania 7)Department of Neurology, “Victor Papilian” Faculty of Medicine, “Lucian Blaga” University of Sibiu, Romania</t>
  </si>
  <si>
    <t>Multifocal and multicentric low-grade oligoastrocytoma  in a young patient</t>
  </si>
  <si>
    <t>FMED1</t>
  </si>
  <si>
    <t>Multimodal treatment of glioblastoma with multiple lesions - a multi-center retrospective analysis; Harald Krenzlin, Dragan Jankovic, Alice Dauth, Felipa Lange, Martin Wetzel, Journal of Neuro-Oncology Leon Schmidt, Insa Janssen, Christoph Richter, Marcus Stockinger, Heinz Schmidberger, Marc A. Brockmann, Clemens Sommer, Bernhard Meyer, Naureen Keric &amp; Florian Ringel</t>
  </si>
  <si>
    <t>https://link.springer.com/article/10.1007/s11060-024-04810-3</t>
  </si>
  <si>
    <t>Glioma de bajo grado multicéntrico: una entidad infrecuente; John Vargas-Urbina,
Raúl Martinez-Silva,
Giuseppe Rojas-Panta,
Jerson Flores-Castillo,
William Anicama Lima, Acta méd. Peru</t>
  </si>
  <si>
    <t>http://www.scielo.org.pe/scielo.php?pid=S1728-59172024000200127&amp;script=sci_arttext&amp;tlng=pt</t>
  </si>
  <si>
    <t>BOGDAN DAN TOTOLICI1,2), CARMEN NEAMŢU1,2), FLORIAN DOREL BODOG3), SIMONA GABRIELA BUNGĂU4), DAN SILVIU GOLDIŞ1,2), MARIUS MATEI5), OCTAVIAN AUREL ANDERCOU6), OANA LUCIA AMZA1), ZSOLT GYORI1), LILIANA COLDEA7) 1)Department of General Medicine, Faculty of Medicine, “Vasile Goldiş” Western University, Arad, Romania 2)General Surgery Unit, Emergency County Hospital, Arad, Romania 3)Department of Surgery, Faculty of Medicine and Pharmacy, University of Oradea, Romania 4)Department of Pharmacy, Faculty of Medicine and Pharmacy, University of Oradea, Romania 5)Department of Histology, Faculty of Medicine, University of Medicine and Pharmacy of Craiova, Romania 6)Department of Surgery, “Iuliu Haţieganu” University of Medicine and Pharmacy, Cluj-Napoca, Romania;  Clinic of Surgery II, Emergency County Hospital, Cluj-Napoca, Romania 7)Department of Dental Medicine and Nursing, “Victor Papilian” Faculty of Medicine, “Lucian Blaga” University  of Sibiu, Romania</t>
  </si>
  <si>
    <t>Hemobilia by idiopathic aneurysm of cystic artery, fistulized in the biliary ways – clinical case</t>
  </si>
  <si>
    <t>Facultatea de Medicină ”Vasile Goldiș” Arad, România</t>
  </si>
  <si>
    <t>Cholecystitis causing rupture of the cystic artery and  massive hemoperitoneum; Rowan Klein Nulend, Andrew Tse, Timothy Pollitt; J Case Rep Images Surg</t>
  </si>
  <si>
    <t>https://www.ijcrisurgery.com/archive/2024/pdf/100139Z12RN2024.pdf</t>
  </si>
  <si>
    <t>NICOLAE GRIGORE, VALENTIN PIRVUT, IONELA MIHAI*, ADRIAN HASEGAN, ELISABETA ANTONESCU, LILIANA COLDEA, SEBASTIAN IOAN CERNUSCA MITARIU Lucian Blaga University of Sibiu, Faculty of Medicine</t>
  </si>
  <si>
    <t>Exploring the Challenges of Using Minimal Invasive Surgery to Treat Stress Urinary Incontinence: Insights from a Retrospective Case-Control Study; Adrian Hașegan, Ionela Mihai
Ionela Mihai, Cosmin Adrian Teodoru, Ioana Bogdan Matacuta, Horațiu Dura, Samuel Bogdan Todor, Cristian Ichim, Denisa Tanasescu, Nicolae Grigore, Ciprian Nicolae Bolca, Cosmin Ioan Mohor, Călin Ilie Mohor, Nicolae Bacalbașa, Dan Georgian Bratu, Adrian Boicean; Diagnostics</t>
  </si>
  <si>
    <t>Doral, M.N. et al. (2024). Treatment of Meniscus Injuries, and Surgical Techniques. In: Doral, M.N., Karlsson, J. (eds) Sports Injuries. Springer, Berlin, Heidelberg. https://doi.org/10.1007/978-3-642-36801-1_441-1</t>
  </si>
  <si>
    <t>https://link.springer.com/referenceworkentry/10.1007/978-3-642-36801-1_441-1</t>
  </si>
  <si>
    <t>Editura Springer</t>
  </si>
  <si>
    <t>.Kumar P, Aggarwal S, Gupta A, Dadra A, Patel S, Goni V. A Corticotomy-Assisted Extraction for a Rare 3-Part Broken Proximal Femoral Nail: A Case Report. Journal of Orthopaedic Case Reports 2024 December, 14(12): 13-17.</t>
  </si>
  <si>
    <t>. https://jocr.co.in/wp/2024/12/01/a-corticotomy-assisted-extraction-for-a-rare-3-part-broken-proximal-femoral-nail-a-case-report/</t>
  </si>
  <si>
    <t>Google Scholar, Pubmed, EBSCO</t>
  </si>
  <si>
    <t>Arnold, T.; Fuller, H. J. A.; Reeves, R. How Might We Write about (the) Human Factor(s)? Proceedings of the International Symposium on Human Factors and Ergonomics in Health Care 2024, 13 (1), 181–185. https://doi.org/10.1177/2327857924131074.</t>
  </si>
  <si>
    <t>https://journals.sagepub.com/doi/10.1177/2327857924131074</t>
  </si>
  <si>
    <t>Pavlova, D. et al. (2024). Human Factors and Use of the Surgical Guide in Dentistry—Real Practice Example. In: Kaiser, M.S., Xie, J., Rathore, V.S. (eds) Intelligent Strategies for ICT. ICTCS 2023. Lecture Notes in Networks and Systems, vol 941. Springer, Singapore. https://doi.org/10.1007/978-981-97-1260-1_22</t>
  </si>
  <si>
    <t>Chaudhary, Deepinder*; Siddiqui, Md Shahbaz; Rana, Nipun; Nagi, Onkar Nath. Outcome after total knee arthroplasty with or without patellar resurfacing. Current Medicine Research and Practice 14(3):p 117-121, May–Jun 2024. | DOI: 10.4103/cmrp.cmrp_50_20</t>
  </si>
  <si>
    <t>https://journals.lww.com/cmre/fulltext/2024/14030/outcome_after_total_knee_arthroplasty_with_or.5.aspx</t>
  </si>
  <si>
    <t>EBSCO Publishing's Electronic Databases, Ex Libris – Primo Central, Google Scholar,</t>
  </si>
  <si>
    <t>Choudhari, A. et al. (2024). Wear and Friction Mechanism Study in Knee and Hip Rehabilitation: A Comprehensive Review. In: Kumar, A., Kumar, A., Kumar, A. (eds) Applications of Biotribology in Biomedical Systems. Springer, Cham. https://doi.org/10.1007/978-3-031-58327-8_13</t>
  </si>
  <si>
    <t>. https://link.springer.com/chapter/10.1007/978-3-031-58327-8_13</t>
  </si>
  <si>
    <t>Grech, J. E. A Case Study of Students’ Wellbeing in a Post-Secondary School in Malta. Int. J. Res. Publ. Rev. 2024, 5 (12), 310–316. https://doi.org/10.55248/gengpi.5.1224.3568.</t>
  </si>
  <si>
    <t>. https://ijrpr.com/uploads/V5ISSUE12/IJRPR36044.pdf</t>
  </si>
  <si>
    <t>EBSCO, Google Scholar, DOAJ, Proquest</t>
  </si>
  <si>
    <t>Wibisono, A. H.; Prasetya, A.; Anindyajati, A. Life Reality in the Industrialized World: The Effects of Low Wages on Workers’ Welfare. SHS Web Conf. 2024, 189, 01014. https://doi.org/10.1051/shsconf/202418901014.</t>
  </si>
  <si>
    <t>https://www.shs-conferences.org/articles/shsconf/ref/2024/09/shsconf_icesh2024_01014/shsconf_icesh2024_01014.html</t>
  </si>
  <si>
    <t>Google Scholar,, Crossreference, academia.edu</t>
  </si>
  <si>
    <t>FARAHAT, B. I. A., HELGA OMAR. EXPANDING CHILD-FRIENDLY SPACES FOR THE COMMUNITY’WELL-BEING; LAP LAMBERT ACADEMIC PUBL: S.l., 2024.</t>
  </si>
  <si>
    <t>. https://my.lap-publishing.com/catalog/details/store/es/book/978-620-6-76746-6/expanding-child-friendly-spaces-for-the-community’-well-being?search=EXPANDING CHILD-FRIENDLY SPACES FOR THE COMMUNITY’WELL-BEING</t>
  </si>
  <si>
    <t>LAP LAMBERT ACADEMIC PUBL</t>
  </si>
  <si>
    <t>El-Gilany, A.-H. A Narrative Assessment of Public Health Perspectives on Human Well-Being. International Journal of Epidemiology and Health Sciences 2024, 5 (Continuous). https://doi.org/10.51757/IJEHS.5.2024.710364.</t>
  </si>
  <si>
    <t>https://www.ijehs.com/article_710364_7ac954f881a3ca6b1132ed43d8f65923.pdf</t>
  </si>
  <si>
    <t>Index Copernicus, CrossRef, Google Scholar</t>
  </si>
  <si>
    <t>Haluzynska, О. І.; Bilianskyi, L. S. A Clinical Case of Successful Treatment of Acute Phlegmonous Appendicitis Incarcerated in a Hernial Sac (Amyand’s Hernia). ЗХ 2023, No. 3–4, 68–72. https://doi.org/10.30978/GS-2023-3-68.</t>
  </si>
  <si>
    <t>http://generalsurgery.com.ua/article/view/299132</t>
  </si>
  <si>
    <t>Index Copernicus, CrossRef, Vernadsky National Library of Ukraine, Google Scholar, OUCI, Scilit, WorldCat</t>
  </si>
  <si>
    <t>Salati SA, AlSulaim LS, Elmuttalut MA. Amyand’s Hernia in Adults – an Analysis of Recent Literature. LS [Internet]. 2024 Sep. 20 [cited 2024 Sep. 21];23(3):181–197. Available from: https://www.journals.vu.lt/lietuvos-chirurgija/article/view/36891</t>
  </si>
  <si>
    <t>https://www.journals.vu.lt/lietuvos-chirurgija/article/view/36891/34794</t>
  </si>
  <si>
    <t>EBSCO, Index Copernicus, Google Scholar, OUCI, Scilit</t>
  </si>
  <si>
    <t>Prashanth RR, Jyothi S, Haribalakrishna A. A rare case of polysplenia syndrome associated with atrioventricular canal defect and type four ileal atresia in a preterm neonate: A case report and literature review. Wadia J Women Child Health. 2024;3(1):35-9. doi: 10.25259/WJWCH_3_2024</t>
  </si>
  <si>
    <t>https://wjwch.com/a-rare-case-of-polysplenia-syndrome-associated-with-atrioventricular-canal-defect-and-type-four-ileal-atresia-in-a-preterm-neonate-a-case-report-and-literature-review/</t>
  </si>
  <si>
    <t>.Google Scholar, ProQuest, ReadCube, CrossRef, Portico</t>
  </si>
  <si>
    <t>Mohor, C. I.; Oprinca, G. C.; Oprinca-Muja, A.; Fleacă, S. R.; Boicean, A.; Boeraș, I.; Roman, M. D.; Mohor, C. I.</t>
  </si>
  <si>
    <t>Vertical Transmission of SARS-CoV-2 from Mother to Fetus. Pathology 2024, 56 (1), 107–110. https://doi.org/10.1016/j.pathol.2023.06.011.</t>
  </si>
  <si>
    <t>.Inaam Faisal Mohammed, Rukaia Hassan Abass, &amp; Ahmed Khalis Jasim. (2024). Effects of COVID-19 on Pregnancy. Academic International Journal of Medical Sciences , 1(2), 51-62. https://doi.org/10.59675/M128</t>
  </si>
  <si>
    <t>. https://aijms.aipublishers.org/index.php/aijms/article/view/M128</t>
  </si>
  <si>
    <t>Google Scholar,, CrossRef</t>
  </si>
  <si>
    <t>Gurpude, R., Choudhary, S., Mulay, A. (2024). Advancing Cranial Implants with Incremental Forming of Titanium Grade 2: A Biomedical Application. In: Dixit, A., Kumar, A., Pathak, D.K. (eds) Additive Manufacturing for Biomedical Applications. Biomedical Materials for Multi-functional Applications. Springer, Singapore. https://doi.org/10.1007/978-981-97-5456-4_12</t>
  </si>
  <si>
    <t>https://link.springer.com/chapter/10.1007/978-981-97-5456-4_12</t>
  </si>
  <si>
    <t>Pourazizi, M.; Karbasi, S.; Rahmanipour, E. Intraocular Eyelash in Anterior Chamber Following Penetrating Trauma and Self-Sealing Corneal Laceration: Case Report. Trauma Case Reports 2024, 54, 101102. https://doi.org/10.1016/j.tcr.2024.101102.</t>
  </si>
  <si>
    <t>https://www.sciencedirect.com/science/article/pii/S2352644024001250?via=ihub</t>
  </si>
  <si>
    <t>ET Tâlvan(ULBS), C Mohor(ULBS), D Chisnoiu, V Cristea, RS Câmpian (UMF Cj)</t>
  </si>
  <si>
    <t>Expression of interleukin (IL)-1β, IL-8, IL-10 and IL-13 in chronic adult periodontitis progression</t>
  </si>
  <si>
    <t>Agger, A. E., Reseland, J. E., Hjelkrem, E., Lian, A. M., Hals, E. K. B., Zandi, H., &amp; Sunde, P. T. (2022). Disease-related cytokine markers in persistent apical periodontitis–associated with comorbidities?.</t>
  </si>
  <si>
    <t>https://www.researchsquare.com/article/rs-2041508/latest.pdf</t>
  </si>
  <si>
    <t>Пашова-Тасева, З. И. (2022). Значимост на генните полиморфизми при тежък пародонтит//Significance of gene polymorphisms in severe periodontitis (Doctoral dissertation).</t>
  </si>
  <si>
    <t>http://cml3.mu-sofia.bg:8080/xmlui/handle/10861/2005</t>
  </si>
  <si>
    <t>Пашова-Тасева, З. И. (2022). Значимост на генните полиморфизми при тежък пародонтит (Doctoral dissertation, Medical University of Sofia (Bulgaria)).</t>
  </si>
  <si>
    <t>https://search.proquest.com/openview/97f0429a674b995e7a6865c221016b63/1?pq-origsite=gscholar&amp;cbl=2026366&amp;diss=y</t>
  </si>
  <si>
    <t>ДЄНЬГА, А. Е. ПАТОГЕНЕТИЧНЕ ОБҐРУНТУВАННЯ КОМПЛЕКСНОГО ЛІКУВАННЯ ЗУБО-ЩЕЛЕПНИХ АНОМАЛІЙ У ДОРОСЛИХ ПАЦІЄНТІВ З МЕТАБОЛІЧНИМ СИНДРОМОМ (клініко-експериментальне дослідження).</t>
  </si>
  <si>
    <t>https://www.instom.od.ua/images/dissertations/pdf/%D0%90%D0%B2%D1%82%D0%BE%D1%80%D0%B5%D1%84%D0%B5%D1%80%D0%B0%D1%82%20%D0%94%D1%94%D0%BD%D1%8C%D0%B3%D0%B0%20%D0%90%D0%95.pdf</t>
  </si>
  <si>
    <t>Pashova-Tasseva, Z., Dosseva-Panova, V., Tosheva, E., Savov, A., &amp; Mlachkova, A. Influence of gene polymorphism of IL-13.</t>
  </si>
  <si>
    <t>https://scholar.google.com/citations?view_op=view_citation&amp;hl=ro&amp;user=Lu97iHYAAAAJ&amp;citation_for_view=Lu97iHYAAAAJ:UeHWp8X0CEIC</t>
  </si>
  <si>
    <t>Elena-Teodora Tâlvan, Călin Ilie Mohor, Daniel Chisnoiu, Iulian Mihai Făgețan, Constantin-Dan Tâlvan, Victor Cristea, Radu Septimiu Câmpian</t>
  </si>
  <si>
    <t>Dancila Adela Mona Ionas</t>
  </si>
  <si>
    <t>Occlusal surface achieved using the stamp technique.</t>
  </si>
  <si>
    <t>Restauração da anatomia oclusal com a" stamp technique": caso clínico,Riss, Justine Yvette Marilyn</t>
  </si>
  <si>
    <t>https://bdigital.ufp.pt/entities/publication/b6ef839c-f625-41b9-90fb-719770a42261</t>
  </si>
  <si>
    <t>DANCILA ADELA</t>
  </si>
  <si>
    <t>LAURA GLIGOR 1
, CARMEN DANIELA DOMNARIU2
1PhD candidate “Lucian Blaga” University of Sibiu, 2 “Lucian Blaga” University of Sibiu</t>
  </si>
  <si>
    <t>PATIENT CARE APPROACH USING NURSING THEORIES -
COMPARATIVE ANALYSIS OF OREM’S SELF-CARE DEFICIT
THEORY AND HENDERSON’S MODEL</t>
  </si>
  <si>
    <t>The B-Me Experience: Recruitment, Resilience and Self-Care for Black Men Artist Educators, Newbold, Stephen Charles, Jr.   The Florida State University ProQuest Dissertations &amp; Theses,  2024. 31149090.</t>
  </si>
  <si>
    <t>https://www.proquest.com/openview/b4c8b76a54b8cd36831f48483ff9cfb1/1?cbl=18750&amp;diss=y&amp;pq-origsite=gscholar</t>
  </si>
  <si>
    <t>ProQuest</t>
  </si>
  <si>
    <t>Impact of the STOP-Bang Questionnaire in Primary Care to Detect Sleep Apnea
Submitted by
Amy C. Chateau
A Direct Practice Improvement Project Presented in Partial Fulfillment
of the Requirements for the Degree
Doctor of Nursing Practice</t>
  </si>
  <si>
    <t>https://www.proquest.com/openview/025b98cfdd6a18c56d6300fc3b0d2afe/1?cbl=18750&amp;diss=y&amp;pq-origsite=gscholar</t>
  </si>
  <si>
    <t>Effects of Short Text Message Reminders on Uptake of Human Papillomavirus Vaccines
Submitted by
Irene C. Ugweje
A Direct Practice Improvement Project Presented in Partial Fulfillment
of the Requirements for the Degree
Doctor of Nursing Practice</t>
  </si>
  <si>
    <t>https://www.proquest.com/openview/5ce9a8a37eed3b6ee2d20140c1d5e3d9/1?cbl=18750&amp;diss=y&amp;pq-origsite=gscholar</t>
  </si>
  <si>
    <t>Klein, L. C., Grassel, C. dos S., Ribeiro, W. A., Santos, D. L. dos, Constantino, G. N. B., Guedes, M. M. F., Carneiro, A. F., Pires, T. R. P., Siqueira, M. R., Pedrosa, P. H. B., Oliveira, A. R. de, Souza, V. C. C. de S., &amp; Souza, Érica M. M. de. (2024). Reflections on Orem’s theory and the applicability of educational technologies for the self-care of the person with an intestinal stoma. Brazilian Journal of Science, 3(10), 60–67. https://doi.org/10.14295/bjs.v3i10.406</t>
  </si>
  <si>
    <t>https://periodicos.cerradopub.com.br/bjs/article/view/406</t>
  </si>
  <si>
    <t>https://periodicos.cerradopub.com.br/bjs/indexersandarchiving</t>
  </si>
  <si>
    <t>Mihaila RG 
Nedelcu L , 
Fratila O , 
Rezi EC ,  “Lucian Blaga” University of Sibiu
Domnariu C , 
Deac M</t>
  </si>
  <si>
    <t>Effects of lovastatin and pentoxyphyllin in nonalcoholic steatohepatitis</t>
  </si>
  <si>
    <t>Two sides of the same coin: Non-alcoholic fatty liver disease and atherosclerosis
Author links open overlay panel
Bo Zhu a
Hao Wu a
Kathryn S. Li a
Shahram Eisa-Beygi a
Bandana Singh a
Diane R. Bielenberg a
,Wendong Huang b, Hong Chen a.  Vascular Pharmacology
Volume 154, March 2024, 107249</t>
  </si>
  <si>
    <t>https://www.sciencedirect.com/science/article/pii/S153718912300109X?casa_token=ExljtJbHJhAAAAAA:7lzXErbB-ZQhP10p241gmIjU4UYu9rCYI2EG4_NzV9RZ8QlaAw1iVKXdGWFEbaq4LEF1bIA9A0o</t>
  </si>
  <si>
    <t>Elsevier</t>
  </si>
  <si>
    <t>Radu Popa-Nedelcu, Cristian Delcea, Costel Siserman, DC Carmen Domnariu 
1“Lucian Blaga” University, Sibiu, 2“Iuliu Hatieganu” University of Medicine and Pharmacy, Cluj-Napoca, Romania</t>
  </si>
  <si>
    <t>Odeh LGH, Jammal LE, Alenazi AA, Ansari SH. Factors Affecting the Prognosis of Dental Implants; A Systematic Review. Ann Dent Spec. 2024;12(2):39-46. https://doi.org/10.51847/w0q1mO1V2r</t>
  </si>
  <si>
    <t>https://annalsofdentalspecialty.net.irticle/factors-affecting-the-prognosis-of-dental-implants-a-systematic-review-btxnmsxz7ekqyom</t>
  </si>
  <si>
    <t>Scopus, Ebsco</t>
  </si>
  <si>
    <t>Scotia P. Mullin &amp; Rita Hardiman. (2025) The Characteristics and Circumstances of Fatal Interpersonal Strangulation in Australian Adults. Journal of Interpersonal Violence.</t>
  </si>
  <si>
    <t>https://www.tandfonline.com/doi/citedby/10.1080/15564886.2024.2396616?scroll=top&amp;needAccess=true</t>
  </si>
  <si>
    <t>EBSCOhost
Current Abstracts
International Security &amp; Counter Terrorism Reference Center
PsycINFO</t>
  </si>
  <si>
    <t>Nemer SNA, Sudairi MTA, Sulaimani RSA, Behairy RM. Use of nanotechnology-based restorative materials for dental caries: A narrative review. Pharmacophore. 2024;15(1):75-82</t>
  </si>
  <si>
    <t>https://pharmacophorejournal.com/article/use-of-nanotechnology-based-restorative-materials-for-dental-caries-a-narrative-review-ibfh9rm0nl0imaw</t>
  </si>
  <si>
    <t>Index Copernicus 
Open J-Gate
Geneva Foundation for Medical Education and Research (WHO Collaborating Centre in Education and Research in Human Reproduction)
Jadoun Science (Journal Access Directory Open Utility Network of Science)
Chemical Abstracts Service (CAS)  (A division of the American Chemical Society)
EBSCO Discovery Service USA  (EBSCO Information Services (USA &amp; Canada)
NewJour</t>
  </si>
  <si>
    <t>Sakly R, Elzletni HA, Marzocco S, Mastouri M, Edziri H. Antipseudomonal, Antioxidant, Anticoagulant, and Cytotoxic Activities of Novel Synthesized Heterocyclic Molecules. Arch Pharm Pract. 2024;15(1):103-8.</t>
  </si>
  <si>
    <t>https://archivepp.com/article/antipseudomonal-antioxidant-anticoagulant-and-cytotoxic-activities-of-novel-synthesized-heterocyc-5zgojxdflqlslyy</t>
  </si>
  <si>
    <t>DOAJ, EMBASE/ Excerpta Medica, Index Copernicus, HJRS- HEC Journal, EBSCO Publishing's Electronic Databases, ABCD Journal Indexing, Asian Science Citation Index (ASCI), Islamic World Science and Technology Monitoring and Citation Institute (ISC), CABI (CAB Abstracts).</t>
  </si>
  <si>
    <t>Maria Loredana Miţariu, George Constantin Maniu</t>
  </si>
  <si>
    <t>Body mass index and dental caries in children aged 8 to 11 years</t>
  </si>
  <si>
    <t>Lixandru, C. I. (2024). RETROSPECTIVE STUDY OF BONE RESORPTION RATES OF DENTAL IMPLANTS IN RELATION TO THE TIME OF INSERTION: IMMEDIATE VERSUS DELAYED. Romanian Journal of Oral Rehabilitation, 16(4).</t>
  </si>
  <si>
    <t>https://rjor.ro/wp-content/uploads/2024/12/RETROSPECTIVE-STUDY-OF-BONE-RESORPTION-RATES-OF-DENTAL-IMPLANTS-IN-RELATION-TO-THE-TIME-OF-INSERTION-IMMEDIATE-VERSUS-DELAYED.pdf</t>
  </si>
  <si>
    <t>Andreea Kui1
, Smaranda Buduru1,3 , Simona Iacob1
, Manuela Manziuc1
, Loredana Mitariu2
,
Marius Negucioiu1
1
Department of Prosthodontics, “Iuliu Hatieganu” University of Medicine and Pharmacy, Cluj-Napoca
2
Department of Dental Morphology, “Lucian Blaga” University, Sibiu
3
Stomestet Dental Clinic, Cluj-Napoca, Romania</t>
  </si>
  <si>
    <t>The use of occlusal splints in the management of
temporomandibular disorder</t>
  </si>
  <si>
    <t>Rocha, C. S. D. (2024). Eficácia do uso das goteiras oclusais no tratamento das DTM.</t>
  </si>
  <si>
    <t>https://repositorio.cespu.pt/handle/20.500.11816/4587</t>
  </si>
  <si>
    <t>Smaranda Buduru1,2, Oana Almasan1, Marius Todea1,2, Loredana Mitariu3, Mihai Mitariu3,  Mariana Pacurar4, Manuela Taut1,2,5 1 Department of Prosthetic Dentistry and Dental Materials,  “Iuliu Hatieganu” University of Medicine and Pharmacy, Cluj-Napoca, Romania 2 Stomestet Clinic, Cluj-Napoca, Romania 3 Department of Dental Medicine and Nursing, Faculty of Medicine, “Lucian Blaga” University, Sibiu, Romania 4 Orthodontic Department, Faculty of Dentistry University of Medicine, Pharmacy,  Science and Technology “G.E. Palade”, Targu Mures, Romania 5 Department of Oral Rehabilitation, “Iuliu Hatieganu” University of Medicine and Pharmacy, Cluj-Napoca, Romania</t>
  </si>
  <si>
    <t>Conventional compared to CAD/CAM ceramic inlay</t>
  </si>
  <si>
    <t>Jbeniany, M. (2024). Bonding protocol for indirect ceramic restorations in posterior teeth: recommendations for success (Master's thesis, Egas Moniz School of Health and Science (Portugal)).</t>
  </si>
  <si>
    <t>https://www.proquest.com/openview/85b9dd6ce28c69129232e309e08719ff/1?cbl=2026366&amp;diss=y&amp;pq-origsite=gscholar</t>
  </si>
  <si>
    <t>Reni, Syahraeni, et al. "GIANT HERNIA INSISIONAL: LAPORAN KASUS." Jurnal Medical Profession (Medpro) 6.1 (2024): 60-65.</t>
  </si>
  <si>
    <t>https://jurnal.fk.untad.ac.id/index.php/medpro/article/view/1010</t>
  </si>
  <si>
    <t>Koller, Alyssa, Jose Oberholzer, and Fabian Rössler. "Giant Inguino-Scrotal Hernia With Loss of Domain: Surgical Report and Literature Review." Cureus 16.11 (2024).</t>
  </si>
  <si>
    <t>https://assets.cureus.com/uploads/case_report/pdf/314157/20241227-1058345-7gbuve.pdf</t>
  </si>
  <si>
    <t>КОВАЛЬ, ОЛЕКСАНДР МИКОЛАЙОВИЧ. "Обґрунтування вибору відкритої та лапароскопічної алопластики при пупкових грижах поєднаних з діастазом прямих м’язів живота." (2024).</t>
  </si>
  <si>
    <t>http://ir.nuozu.edu.ua:8080/bitstream/lib/4917/1/Dr__Koval.pdf</t>
  </si>
  <si>
    <t>Попов, К. М., et al. "Первый опыт клиники в лечении больших и гигантских послеоперационных вентральных грыж с использованием техники задней сепарации Transversus Abdominis Release." Вопросы реконструктивной и пластической хирургии 27.2 (2024): 36-44.</t>
  </si>
  <si>
    <t>https://plasur.elpub.ru/jour/article/view/260</t>
  </si>
  <si>
    <t>Agrawal, J. B., Aparna Hegde, and P. D. Rekha. "Abdominal Wall Reconstruction (AWR): Initial Experience from an Indian Centre." Indian Journal of Surgery 86.Suppl 2 (2024): 332-336.</t>
  </si>
  <si>
    <t>https://link.springer.com/article/10.1007/s12262-020-02123-z</t>
  </si>
  <si>
    <t>Pitashny, Milena, et al. "Lyophilized fecal microbiome transfer for primary Clostridioides difficile infection: a multicenter randomized controlled trial (DONATE Study)." Open Research Europe 4 (2024): 61.</t>
  </si>
  <si>
    <t>Benede Ubieto, Raquel. "Alcohol y dieta occidental: un nuevo modelo fisiológico para el estudio del eje intestino-hígado en la progresión de la enfermedad hepática crónica." (2024).</t>
  </si>
  <si>
    <t>https://docta.ucm.es/entities/publication/f1fa3274-61d3-4fe8-aa7e-47eacb1cdde3</t>
  </si>
  <si>
    <t>Lima, Emergencias Grau. Relación entre el índice RDR (Rectus to Defect Ratio) y el uso de técnicas de separación de componentes en pacientes con hernia incisional en el Hospital de. Diss. Universidad Nacional Mayor de San Marcos, 2024.</t>
  </si>
  <si>
    <t>Jelinek, Leandra A., Mia Marietta, and Mark W. Jones. "Surgical access incisions." StatPearls [Internet]. StatPearls Publishing, 2024.</t>
  </si>
  <si>
    <t>https://www.ncbi.nlm.nih.gov/books/NBK541018/</t>
  </si>
  <si>
    <t>Саволюк, Сергій, and Євгеній Кругляк. "Оцінка впливу щільності сітки на ранні та віддалені результати після лапароскопічної трансабдомінальної преперитонеальної герніопластики пахової грижі." Здоров'я чоловіка 4 (2024): 12-16.</t>
  </si>
  <si>
    <t>https://health-man.com.ua/article/view/322110</t>
  </si>
  <si>
    <t>Hany, Dina, Mohammed Abdo Hamouda, and Mohamed Elnagar. "Prospective Comparative Study between Conventional TAPP and Tumescent TAPP." Ain Shams Journal of Surgery 17.4 (2024): 293-299.</t>
  </si>
  <si>
    <t>https://asjs.journals.ekb.eg/article_390306_72ff528c28f3d01bca1da56c4928cfb6.pdf</t>
  </si>
  <si>
    <t>Savoliuk, S. I., D. S. Zavertylenko, and Y. K. Kruhliak. "Assessment of the impact of mesh density on early and long-term results after laparoscopic transabdominal preperitoneal inguinal hernia repair." (2024).</t>
  </si>
  <si>
    <t>BITTENCOURT, Victor Firmo. "Estudo comparativo entre a técnica de lichtenstein e a técnica para reparo laparoscópico transabdominal (tapp) acerca da dor pós-tratamento de hérnia inguinal: revisão sistemática." (2024).</t>
  </si>
  <si>
    <t>http://www.repositorio.bahiana.edu.br/jspui/handle/bahiana/8254</t>
  </si>
  <si>
    <t>Salibašić, Mirhan, et al. "Lichtenstein versus laparoscopic transabdominal preperitoneal (TAPP) hernia repair: Retrospective study, our experience." South-East European Endo-Surgery Journal 3.1 (2024).</t>
  </si>
  <si>
    <t>https://seees.aesbh.org/ojs/index.php/seees/article/view/29</t>
  </si>
  <si>
    <t>Smolskaitė, I. (2024). Bambos Išvaržos Gydymo Metodai (Master's thesis, Lithuanian University of Health Sciences (Lithuania)).</t>
  </si>
  <si>
    <t>https://www.proquest.com/openview/514f59e0d3843552c9293ec6484df06c/1?pq-origsite=gscholar&amp;cbl=2026366&amp;diss=y</t>
  </si>
  <si>
    <t>Doru Moga, Dragos Serban, Bogdan Geavlete, Crenguta Serboiu, Bogdan Serban, Ana Maria Dascalu, Valentin Oprea</t>
  </si>
  <si>
    <t>Endoscopic approach to recurrent inguinal hernia after previous open surgery</t>
  </si>
  <si>
    <t>Tigora, A., Paic, V., Garofil, D. N., Bratucu, M. N., Zurzu, M., Nuta, D., ... &amp; Radu, P. A. (2024). Preoperative risk factors in hernia recurrence: a single-center study. Journal of Mind and Medical Sciences, 11(1), 146-155.</t>
  </si>
  <si>
    <t>https://scholar.valpo.edu/jmms/vol11/iss1/19/</t>
  </si>
  <si>
    <t>Mariam M. Abady, Amal M. Shawky, Fathi A. Sakr, Dina Mostafa Mohammed, Emad S. Goda. Recent Advancements in Biosensors Using Biopolymers. ACS Symposium Series, Vol. 1486, eISBN: 9780841296558, 5:81-112, 2024</t>
  </si>
  <si>
    <t>Contardi, M., Summa, M., Lenzuni, M., Miracoli, L., Bertora, F., Mendez, M. D., ... &amp; Bertorelli, R. (2024). Combining Alginate/PVPI‐Based Film with Frequency Rhythmic Electrical Modulation System (FREMS) Technology as an Advanced Strategy for Diabetic Wounds. Macromolecular Bioscience, 24(2), 2300349.</t>
  </si>
  <si>
    <t>Biswal, T. (2024). Future perspectives of biopolymeric industry. Physical Sciences Reviews, 9(9), 2965-2988.</t>
  </si>
  <si>
    <t>https://www.degruyter.com/document/doi/10.1515/psr-2022-0192/html</t>
  </si>
  <si>
    <t>Sharma, S., &amp; Nadda, A. K. (Eds.). (2024). Biopolymer Conjugates: Industrial Applications. Walter de Gruyter GmbH &amp; Co KG.</t>
  </si>
  <si>
    <t>https://books.google.ro/books?hl=ro&amp;lr=&amp;id=LAsQEQAAQBAJ&amp;oi=fnd&amp;pg=PP12&amp;ots=blwhlY5Az2&amp;sig=26NPf7EVLrTpC3NEiJYY4ibVaOU&amp;redir_esc=y#v=onepage&amp;q&amp;f=false</t>
  </si>
  <si>
    <t>Илларионова, К. Г., Ефремов, М. И., Шамитова, Е. Н., &amp; Веденеева, И. А. (2024). СРЕДСТВА ДЛЯ РЕГЕНЕРАЦИИ КОЖИ НА ОСНОВЕ НАТУРАЛЬНЫХ ПРОДУКТОВ. In С23 Сборник материалов XII Межрегиональной научно-практиче-ской конференции «Актуальные вопросы медицинской реабилита (p. 98).</t>
  </si>
  <si>
    <t>https://giduv.com/assets/docs/lib/%D0%90%D0%BA%D1%82%D1%83%D0%B0%D0%BB%D1%8C%D0%BD%D1%8B%D0%B5%20%D0%B2%D0%BE%D0%BF%D1%80%D0%BE%D1%81%D1%8B%20%D0%BC%D0%B5%D0%B4%D0%B8%D1%86%D0%B8%D0%BD%D1%81%D0%BA%D0%BE%D0%B9%20%D1%80%D0%B5%D0%B0%D0%B1%D0%B8%D0%BB%D0%B8%D1%82%D0%B0%D1%86%D0%B8%D0%B8.pdf#page=99</t>
  </si>
  <si>
    <t>ТРУФАНОВ, О., АНАНЬЇНА, Г., МАРЦЕНЮК, В., &amp; СТЕПАНЮК, О. ОТРИМАННЯ ГЕЛЕВОГО РАНОВОГО ПОКРИТТЯ НА ОСНОВІ АЛЬГІНАТУ КАЛЬЦІЮ З ІММОБІЛІЗОВАНОЮ ЖИВОЮ КУЛЬТУРОЮ ПРОБІОТИЧНОГО ШТАМУ LACTOBACILLUS BULGARICUS. НАУКОВІ ГОРИЗОНТИ ХХІ СТОЛІТТЯ: МУЛЬТИДИСЦИПЛІНАРНІ ДОСЛІДЖЕННЯ SCIENTIFIC HORIZONS, 170.</t>
  </si>
  <si>
    <t>file:///C:/Users/TAVI/Downloads/%D0%9D%D0%90%D0%A3%D0%9A%D0%9E%D0%92%D0%86%20%D0%93%D0%9E%D0%A0%D0%98%D0%97%D0%9E%D0%9D%D0%A2%D0%98%20%D0%A5%D0%A5%D0%86%20%D0%A1%D0%A2%D0%9E%D0%9B%D0%86%D0%A2%D0%A2%D0%AF.pdf</t>
  </si>
  <si>
    <t>Harrison, K. (2024). The Accuracy of Skin Cancer Detection Rates with the Implementation of Dermoscopy Among Dermatology Clinicians: A Scoping Review. The Journal of Clinical and Aesthetic Dermatology, 17(9-10 Suppl 1), S18.</t>
  </si>
  <si>
    <t>https://pmc.ncbi.nlm.nih.gov/articles/PMC11460753/</t>
  </si>
  <si>
    <t>Ibrahim, A. T., Abdullahi, M., Kana, A. F. D., Mohammed, M. T., &amp; Hassan, I. H. (2024). Categorical classification of skin cancer using a weighted ensemble of transfer learning with test time augmentation. Data Science and Management.</t>
  </si>
  <si>
    <t>https://www.sciencedirect.com/science/article/pii/S2666764924000535</t>
  </si>
  <si>
    <t>Bartzi, D., Mourellou, E., &amp; Tsoucalas, G. (2024). A Historical Retrospective of Melanoma as Cutaneous Cancer in Oncology. Journal of BUON, 5-13.</t>
  </si>
  <si>
    <t>https://jbuon.com/article/5541/</t>
  </si>
  <si>
    <t>Jütte, L., Patel, H., &amp; Roth, B. (2024). Advancing dermoscopy through a synthetic hair benchmark dataset and deep learning-based hair removal. Journal of Biomedical Optics, 29(11), 116003-116003.</t>
  </si>
  <si>
    <t>https://www.spiedigitallibrary.org/journals/journal-of-biomedical-optics/volume-29/issue-11/116003/Advancing-dermoscopy-through-a-synthetic-hair-benchmark-dataset-and-deep/10.1117/1.JBO.29.11.116003.full</t>
  </si>
  <si>
    <t>Valenzuela, F. I., &amp; Hohnadel, M. (2024). Dermatoscopic Characteristics of Melanoma Versus Benign Lesions and Nonmelanoma Cancers. In StatPearls [Internet]. StatPearls Publishing.</t>
  </si>
  <si>
    <t>https://www.ncbi.nlm.nih.gov/books/NBK606113/</t>
  </si>
  <si>
    <t>Stanners, D. T. (2024). Assessment of Differential Regulation of p53 Isoforms by miRNAs in Melanoma (Doctoral dissertation, University of Otago).</t>
  </si>
  <si>
    <t>file:///C:/Users/TAVI/Downloads/MMLSc%20D%20Stanners%205007281%205-04-24.pdf</t>
  </si>
  <si>
    <t>Naranpanawa, D. (2024). Towards Analysis of Contextual Melanoma Indicators and Identification of Total-Body Ugly Duckling Lesions with Deep Neural Networks.</t>
  </si>
  <si>
    <t>https://espace.library.uq.edu.au/view/UQ:1e61b0d</t>
  </si>
  <si>
    <t>Birlutiu V (ULBS), Birlutiu RM (Spitalul Foisor Bucuresti), Iancu GM (ULBS)</t>
  </si>
  <si>
    <t>Supekar, B. B., Wankhade, V. H., Kote, S. P., Gawali, S. S., Chopkar, A. D., Singh, R. P., &amp; Dhakate, A. G. (2024). Coronavirus Disease 2019 and Skin: A Retrospective Analysis. Clinical Dermatology Review, 8(3), 225-234.</t>
  </si>
  <si>
    <t>Καραΐσκου, Σ. (2024). Φυσικά προϊόντα βοηθητικά σε δερματικές παθήσεις: ακμή, ψωρίαση, ατοπική δερματίτιδα.</t>
  </si>
  <si>
    <t>https://polynoe.lib.uniwa.gr/xmlui/handle/11400/6541</t>
  </si>
  <si>
    <t>Bielecki, N. (2024). Dermatologic implications of COVID-19 infection and immunization: hair loss. Journal of Dermatology for Physician Assistants, 18(4), 45-48.</t>
  </si>
  <si>
    <t>https://journals.lww.com/jdpa/abstract/2024/01840/dermatologic_implications_of_covid_19_infection.8.aspx</t>
  </si>
  <si>
    <t>Monteiro, F. F. (2024). IMPACTOS CAPILARES DA COVID-19 A LIGAÇÃO ENTRE EFLÚVIO TELÓGENO AGUDO E ALOPECIA AREATA: REVISÃO INTEGRATIVA. RECIMA21-Revista Científica Multidisciplinar-ISSN 2675-6218, 5(1), e515014-e515014.</t>
  </si>
  <si>
    <t>https://recima21.com.br/index.php/recima21/article/view/5014</t>
  </si>
  <si>
    <t>Iancu GM (ULBS), Todan LE (Medias), Rotaru M (SCJUS)</t>
  </si>
  <si>
    <t>Clinical and evolutive features in syphilis - HIV coinfection</t>
  </si>
  <si>
    <t>Diniz, V. R., Soares, M. A., Ribeiro, A. J. F., da Cruz, S. A., Dias, L. P. D. B. O., Nogueira, F. C., ... &amp; Brito, I. P. (2024). Revisão integrativa da sífilis congênita: manifestações clínicas, impactos na saúde neonatal e estratégias de prevenção. Studies in Health Sciences, 5(4), e9468-e9468.</t>
  </si>
  <si>
    <t>https://ojs.studiespublicacoes.com.br/ojs/index.php/shs/article/view/9468</t>
  </si>
  <si>
    <t>Hașegan, A., Mihai, I., Bratu, D., Bacilă, C., Roman, M. D., Mohor, C. I., Iancu GM, ... &amp; Boicean, A.</t>
  </si>
  <si>
    <t>Tg, S. K., Aher, N., Singh, R., Sekar, H., &amp; Krishnamoorthy, S. (2024). Glanular Ischemia Following Circumcision: A Rare But Perilous Complication. Cureus, 16(9), e69100.</t>
  </si>
  <si>
    <t>https://pmc.ncbi.nlm.nih.gov/articles/PMC11467615/</t>
  </si>
  <si>
    <t>Adrian Hașegan
Adrian Hașegan,Ionela Mihai,Cosmin Adrian Teodoru,Ioana Bogdan Matacuta,Horațiu Dura,Samuel Bogdan Todor,Cristian Ichim,Denisa Tanasescu ,Nicolae Grigore,Ciprian Nicolae Bolca,Cosmin Ioan Mohor,Călin Ilie Mohor,Nicolae Bacalbașa,Dan Georgian Bratu, Adrian Boicean-ULBS</t>
  </si>
  <si>
    <t>Maurizio Filippini 1, Simona Bugli 1, Nicoletta Biordi 1, Fausto Muccioli 2, Valentina Reggini 2, Milena Benedettini 2, Serena Migliore 1, Laura Pieri 3, Alessandra Comito 3, Beatrice Marina Pennati 3, Irene Fusco 3,*, Pablo Gonzalez Isaza 4, Antonio Posada Dominguez 5, Tiziano Zingoni 3, Miriam Farinelli, Myostatin Changes in Females with UI after Magnetic Stimulation: A Quasi-Experimental Study, Medicina (Kaunas). 2024 Aug 26;60(9):1399. doi: 10.3390/medicina60091399</t>
  </si>
  <si>
    <t>Neindexat</t>
  </si>
  <si>
    <t>Metin Kaba, Pubo Suburethral Suture Placement for Treatment of Stress Urinary Incontinence in a Woman with Mesh Exposure and Recurrent Incontinence, Medical Science and Discovery</t>
  </si>
  <si>
    <t>https://medscidiscovery.com/index.php/msd/article/view/1215/931</t>
  </si>
  <si>
    <t>Mohammad Hazique1, Arihant Surana2, Aashna Mehta3, Helen Huang4, Surour Alneyadi4, Kavita Shah5, Ajeet Singh6, Amit Varma7, Mahendra Pratap Singh8, Sanjit Sah9, Vitamin D Deficiency-Induced Proximal Myopathy in a Pediatric Patient During COVID-19 Lockdown: A Case Report, Clinical Medicine Insights: Case ReportsVolume 18, 2025</t>
  </si>
  <si>
    <t>https://journals.sagepub.com/doi/epub/10.1177/11795476251320006</t>
  </si>
  <si>
    <t>Rohitha Jaikumar1  · Sayoni Roy Chowdhury1  · Leena Bharali1  · Richa Gupta1  · Suvasini Sharma,  Floppy Infant with Tongue Fasciculations: Not Always Spinal Muscular
Atrophy, Indian Journal of Pediatrics (November 2024) 91(11):1202</t>
  </si>
  <si>
    <t>https://doi.org/10.1007/s12098-024-05207-w</t>
  </si>
  <si>
    <t>Aurora Jurca1
, Codruta Diana Petchesi2,3, Maria Claudia Jurca2,3, Dan Bembea4
,
Alexandru Daniel Jurca2*, Diter Atasie5
1. Faculty of Medicine and Pharmacy, University of Oradea, Oradea, Romania.
2. Department of Preclinical Disciplines, Faculty of Medicine and Pharmacy, University of
Oradea, Oradea, Romania.
3. Regional Center for Medical Genetics Bihor (part of ERN THACA), Bihor County Emergency
Clinical Hospital, Oradea, Romania.
4. Faculty of Medicine,” Iuliu Hațieganu” University of Medicine and Pharmacy, Cluj-Napoca
Romania.
5. Department II Medical Clinic, Faculty of Medicine, University” Lucian Blaga of Sibiu”,
Sibiu Romania.</t>
  </si>
  <si>
    <t>Unveiling the complexity of neurofibromatosis type 1: Innovations in genetic understanding and clinical management. A narrative review
Aurora Jurca1, Simona Pop2, Claudia Maria Jurca3, Cosmin Mihai Vesa3, Alexandru Daniel Jurca3 -Biomedical Papers</t>
  </si>
  <si>
    <t>Jasiuk, Ilona, et al. "Current knowledge on irritable bowel syndrome treatment-literature overview." Journal of Education, Health and Sport 67</t>
  </si>
  <si>
    <t>https://apcz.umk.pl/JEHS/article/view/55097</t>
  </si>
  <si>
    <t>Copernicus</t>
  </si>
  <si>
    <t>Benede Ubieto, Raquel. "Alcohol y dieta occidental: un nuevo modelo fisiológico para el estudio del eje intestino-hígado en la progresión de la enfermedad hepática crónica</t>
  </si>
  <si>
    <t>Open Aire, Base, Ciencia</t>
  </si>
  <si>
    <t>刘笑彤, et al. "粪菌移植治疗消化道内外疾病的研究进展." 中国微生态学杂志 36.11</t>
  </si>
  <si>
    <t>https://cjm.dmu.edu.cn/data/article/zgwstxzz/preview/pdf/11-15-liuxiaotong.pdf</t>
  </si>
  <si>
    <t>WJCI, Chinese Science Citation Database</t>
  </si>
  <si>
    <t>de Matos Fortes, Sara Maria. "Farmácia Laranjeira, São João da Madeira e Serviços Farmacêuticos do Oncological Institute Prof. Dr. Ion Chiricuta Cluj-Napoca and Clinical Recovery Hospital Cluj Napoca, Roménia.</t>
  </si>
  <si>
    <t>https://repositorio-aberto.up.pt/handle/10216/161853</t>
  </si>
  <si>
    <t>Xiaotong, L. I. U., et al. "Treatment of digestive and extradigestive diseases with fecal microbiota transplantation: research progress." Chinese Journal of Microecology</t>
  </si>
  <si>
    <t>https://cjm.dmu.edu.cn/erticle/doi/10.13381/j.cnki.cjm.202411018?viewType=HTML</t>
  </si>
  <si>
    <t>Лопушанський, Олексій Михайлович, Юлія Павлівна Пашкова, and Людмила Миколаївна Сурсаєва. "ТРАНСПЛАНТАЦІЯ ФЕКАЛЬНОЇ МІКРОБІОТИ ПРИ ЗАПАЛЬНИХ ЗАХВОРЮВАННЯХ КИШЕЧНИКА." The 5 th International scientific and practical conference “Modern research in science and education”(January 11-13, 2024) BoScience Publisher, Chicago, USA</t>
  </si>
  <si>
    <t>https://www.surgery.org.ua/Documents/Details/7b7a31cf-949f-43f7-b8ec-d94e9cec121f</t>
  </si>
  <si>
    <t>DOHUDE, Gostry Aldica, et al. Antibacterial Activity of Zanthoxylum acanthopodium DC. Against Streptococcus viridans: An Evaluation of Growth Inhibition Potential. Journal of Syiah Kuala Dentistry Society</t>
  </si>
  <si>
    <t>https://sinta.kemdikbud.go.id/authors/profile/6104254/?view=googlescholar</t>
  </si>
  <si>
    <t>李丹, 毕艳妮, and 马淑青. "痰标本中检出皮氏罗尔斯顿菌 1 例." Advances in Clinical Medicine</t>
  </si>
  <si>
    <t>https://www.hanspub.org/journal/PaperInformation?paperID=87534</t>
  </si>
  <si>
    <t>Qadir, Syamand Ahmed, et al. "Fecal Microbiota Transplantation: A Systematic Review of Therapeutic Potential, Preparation Techniques, and Delivery Methods Across Medical Conditions." Kurdistan Journal of Applied Research</t>
  </si>
  <si>
    <t>https://www.spu.edu.iq/kjar/index.php/kjar/article/view/952</t>
  </si>
  <si>
    <t>EBSCO, Google Scholar</t>
  </si>
  <si>
    <t>Tiburcio, Álvaro Zamudio. "Intestinal Microbiota Transplantation and Chronic Alcoholism." EC Microbiology</t>
  </si>
  <si>
    <t>https://ecronicon.net/assets/ecmi/pdf/ECMI-20-01361.pdf</t>
  </si>
  <si>
    <t>Adamek, Brygida, and Małgorzata Romanik. "Zakażenia wirusami zapalenia wątroby typu B i C a mikrobiom jelitowy</t>
  </si>
  <si>
    <t>http://www.pasl.pl/wp-content/uploads/2024/07/hepatologia_2024.pdf#page=29</t>
  </si>
  <si>
    <t>Endocarditis due to Abiotrophia defectiva, a biofilm-related infection associated with the</t>
  </si>
  <si>
    <t>Lu, Xiaojie, and Weiwei Wang. "A case of Abiotrophia defectiva endophthalmitis with retinal vasculitis."</t>
  </si>
  <si>
    <t>https://assets-eu.researchsquare.com/files/rs-3943645/v1/49b5baed-025f-48e1-a680-7e409375a737.pdf</t>
  </si>
  <si>
    <t>Research square</t>
  </si>
  <si>
    <t>Pramanik, Krishna. Stem Cell and Tissue Engineering: Bone, Cartilage, and Associated Joint Tissue Defects. CRC Press</t>
  </si>
  <si>
    <t>https://books.google.com/books?hl=en&amp;lr=&amp;id=R1UIEQAAQBAJ&amp;oi=fnd&amp;pg=PP1&amp;ots=NQEurSPdb-&amp;sig=9nLz1ZB0ppdqJaUVOM8Pg3gKpvE</t>
  </si>
  <si>
    <t>CRC Press</t>
  </si>
  <si>
    <t>OȘLOBANU, Luanda Elena, et al. "PRELIMINARY DATA REGARDING DOGS AS WNV SENTINELS." SCIENTIFIC PAPERS VETERINARY MEDICINE LUCRĂRI ȘTIINȚIFICE SERIA MEDICINĂ VETERINARĂ</t>
  </si>
  <si>
    <t>https://www.researchgate.net/profile/Jovan-Bojkovski/publication/388420606_Bacterial_diseases_of_the_digestive_organs_of_weaned_piglets_in_extensive_and_intensive_breeding/links/6797ff7f96e7fb48b9a2ab9e/Bacterial-diseases-of-the-digestive-organs-of-weaned-piglets-in-extensive-and-intensive-breeding.pdf#page=75</t>
  </si>
  <si>
    <t>Crosref</t>
  </si>
  <si>
    <t>Hartsuijker, T. P. Assessment of Non-Contact Induction Heating Characteristics of Metallic Biomaterials. Diss. TU Delft.</t>
  </si>
  <si>
    <t>https://repository.tudelft.nl/file/File_ecffbbea-6e95-4f7b-a411-d14d9ac10b04?preview=1</t>
  </si>
  <si>
    <t>Master</t>
  </si>
  <si>
    <t>Kallia, Maria, and Triantafyllos Stylianopoulosa. "Toward innovative approaches for exploring the mechanically regulated tumor-immune microenvironment.</t>
  </si>
  <si>
    <t>https://europepmc.org/article/pmc/pmc10883717</t>
  </si>
  <si>
    <t>Mahecha, Alejandro Reina. "Cartilage Regeneration: A Scaffold-Free Tissue Engineering Approach Using 3D Printing."</t>
  </si>
  <si>
    <t>https://research.rug.nl/en/publications/cartilage-regeneration-a-scaffold-free-tissue-engineering-approac</t>
  </si>
  <si>
    <t>Schmidt, Hannah. "Immune responsiveness after mRNA COVID-19 vaccination in rheumatologic patients with immunodeficiency or immunosuppressive therapy in comparison to a healthy control group."</t>
  </si>
  <si>
    <t>https://repositorium.meduniwien.ac.at/download/pdf/10498721.pdf</t>
  </si>
  <si>
    <t>doctorat</t>
  </si>
  <si>
    <t>Özdemir, Ömer Faruk. "Merkezi ve periferik olarak uygulanan Glisil–L–Glutamin’in normal ve hipotansif koşullarda plazma adipokin düzeylerine etkileri."</t>
  </si>
  <si>
    <t>https://acikerisim.uludag.edu.tr/items/7871349c-5a37-4bf1-9af9-74b0c3f984c1</t>
  </si>
  <si>
    <t>Saïd, Haddadi, et al. "Prognostic indicators and management of severe acute pancreatitis." Global Translational Medicine</t>
  </si>
  <si>
    <t>https://www.researchgate.net/profile/Haddadi-Said/publication/381814066_Prognostic_indicators_and_management_of_severe_acute_pancreatitis/links/6687cdf0f3b61c4e2cb0d62e/Prognostic-indicators-and-management-of-severe-acute-pancreatitis.pdf</t>
  </si>
  <si>
    <t>Asin, Judith, et al. "Antibiotic side effects, adverse reactions and their implications on antimicrobial resistance." GLOBAL INFECTION PREVENTION AND MANAGEMENT IN HEALTHCARE</t>
  </si>
  <si>
    <t>https://www.researchgate.net/profile/Mahdi-Asghari-Ozma/publication/385915875_Infection_prevention_and_control_and_antimicrobial_stewardship/links/673ba597b903016a31c3d9dc/Infection-prevention-and-control-and-antimicrobial-stewardship.pdf#page=296</t>
  </si>
  <si>
    <t>Global Aliance for infections in Surgery</t>
  </si>
  <si>
    <t>Kurbanovna, Yusupova Manzura. "THE DEVELOPMENT OF LATIN TERMINOLOGY IN THE MODERN WORLD." University Research Base</t>
  </si>
  <si>
    <t>https://scholar.kokanduni.uz/index.php/rb/article/view/423</t>
  </si>
  <si>
    <t>ABDUVALIYEVNA, Olimboyeva Dono. LATIN'S ROLE AND FUTURE PROSPECTS IN MEDICAL TERMINOLOGY. American Journal Of Social Sciences And Humanity Research</t>
  </si>
  <si>
    <t>https://inlibrary.uz/index.php/ajsshr/article/view/38269</t>
  </si>
  <si>
    <t>Bocea, Bogdan-Axente. "Complicațiile postoperatorii ale protezelor de șold și genunchi Rezumat."</t>
  </si>
  <si>
    <t>https://doctorate.ulbsibiu.ro/wp-content/uploads/Rezumat-teza-doctorat-Bocea.pdf</t>
  </si>
  <si>
    <t>Šustrová, Daniela. "Role mikrobiálního biofilmu u chronických infekcí a jejich potenciál pro nový způsob léčby</t>
  </si>
  <si>
    <t>https://dk.upce.cz/items/d9a7244f-1495-4d4c-ac38-0ce53cdd6ba8</t>
  </si>
  <si>
    <t>Victoria Birlutiu(ULBS), Rares Mircea Birlutiu(UMFCD), Marius Baicu(Spital Pediatrie Sibiu), Gabriela Mariana Iancu(ULBS)</t>
  </si>
  <si>
    <t>A case report of double etiology of ecthyma gangrenosum: Pseudomonas aeruginosa and Enterococcus faecalis in an immunocompromised child occurred during influenza evolution</t>
  </si>
  <si>
    <t>Anwar, Tayyaba, et al. "Ecthyma gangrenosum: Case report of 5-month-old female." Journal of Ayub Medical College Abbottabad</t>
  </si>
  <si>
    <t>https://www.jamc.ayubmed.edu.pk/index.php/jamc/article/view/12583</t>
  </si>
  <si>
    <t>Guynet, Catherine. Unraveling the Mechanisms of Gene Transfer in Bacteria. Diss. Université toulouse 3 Paul Sabatier</t>
  </si>
  <si>
    <t>https://hal.science/tel-04843784/</t>
  </si>
  <si>
    <t>Toledo, Rafael, and Lawrence R. Ash. "J. Guillermo Esteban, Carla Muñoz-Antolí.</t>
  </si>
  <si>
    <t>https://roderic.uv.es/items/d494d815-4375-4939-99bb-53a8e728524a</t>
  </si>
  <si>
    <t>capitol carte</t>
  </si>
  <si>
    <t>Hiền, Vũ Thị Thu, et al. "Nhân một trường hợp đồng nhiễm sán lá gan lớn lạc chỗ ở lách tại Viện Sốt rét-Ký sinh trùng-Côn trùng Trung ương." TẠP CHÍ PHÒNG CHỐNG BỆNH SỐT RÉT VÀ CÁC BỆNH KÝ SINH TRÙNG 139.số 1</t>
  </si>
  <si>
    <t>https://tapchi.nimpe.vn/pcsr/article/view/250</t>
  </si>
  <si>
    <t>Crossref</t>
  </si>
  <si>
    <t>Усмонов, Исомиддин Хайдарович, and Ирода Машраб қизи Искандарова. "ХАВФЛИ ЎСМАЛАР ВА ЎПКА ТУБЕРКУЛЁЗИНИ ДАВОЛАШДА КЛИНИК ВА ДИАГНОСТИК ХУСУСИЯТЛАР ҲАМДА ҚИЙИНЧИЛИКЛАР." Журнал гуманитарных и естественных наук 8</t>
  </si>
  <si>
    <t>https://journals.tnmu.uz/index.php/gtfj/article/view/457</t>
  </si>
  <si>
    <t>ISSN</t>
  </si>
  <si>
    <t>Victoria Bîrluţiu(ULBS), Elena Cristina Rezi(ULBS), Rares Mircea Bîrluţiu(UMFCD), Ioan Sorin Zaharie(SCJUS)</t>
  </si>
  <si>
    <t>A rare association of chronic lymphocytic leukemia with c-ANCA-positive Wegener’s granulomatosis: a case report</t>
  </si>
  <si>
    <t>Kuczyńska, Martyna, et al. "Development of granulomatosis with polyangiitis in the patient with chronic myeloid leukemia: a case report and a short review of literature." Rheumatology Forum</t>
  </si>
  <si>
    <t>https://journals.viamedica.pl/rheumatology_forum/article/download/99504/78947</t>
  </si>
  <si>
    <t>Barbero, Angela María, et al. "Unveiling the threat: Characterization of Clostridioides difficile Infection in the Northwest Region of Buenos Aires between 2019-2023 and Associated Risk Factors redefined through a Meta-Analysis.</t>
  </si>
  <si>
    <t>https://www.medrxiv.org/content/10.1101/2024.04.25.24306385.abstract</t>
  </si>
  <si>
    <t>medrxiv.org</t>
  </si>
  <si>
    <t>Pourfayaz, F., Gholami, A., &amp; Farzan, F. (2024). Synthesis of Proper Magnetite Nanoparticles for Preparation of Activated Carbon-Based Nanocomposites as Magnetic Adsorbents. International Journal of Nanoscience and Nanotechnology, 20(3), 161-169.</t>
  </si>
  <si>
    <t>https://www.ijnnonline.net/article_721797_b3f824624b35928730e2de94a47ff9fe.pdf</t>
  </si>
  <si>
    <t>BDI-Google Scholar</t>
  </si>
  <si>
    <t>Valiyaparambil, S., Kuvapra, A. J., Kundil, N. F., Vadakkan, H., Karumannil, H., &amp; Kallungal, S. M. (2024). Marine Sponge Assisted Metallic Nanoparticles and its Biological Activity and its Mechanism. Journal of Current Pharma Science and Research, 1(1), 11-17.</t>
  </si>
  <si>
    <t>https://jcpsr.com/index.php/jcpsr/article/view/7</t>
  </si>
  <si>
    <t>Thakur, A., &amp; Kumar, A. (2024). Gold and Silver Nanoparticles-Based Electrodes for Sensing Biomolecules and Pharmaceutical Compounds. In Nanomaterial-Modified Electrodes: Design and Applications (pp. 171-201). Cham: Springer International Publishing.</t>
  </si>
  <si>
    <t>https://link.springer.com/chapter/10.1007/978-3-031-67176-0_10</t>
  </si>
  <si>
    <t>Zheng, Y. (2024). Carbene reactions catalyzed by silver-supported or metal-free microporous solids (Doctoral dissertation, Universitat Politècnica de València).</t>
  </si>
  <si>
    <t>https://portaldelaciencia.uva.es/documentos/67b388e971a91b01d0c3d038?lang=gl</t>
  </si>
  <si>
    <t>Díaz, M. E. P., López, B. S. G., Bermeo, N. L. R., Valencia, C. S., Hernández, A. P. R., &amp; Solís, C. E. M. (2024). Síntesis y caracterización de nanopartículas de plata para su uso en odontología. Odontología, 26(2), 13-18.</t>
  </si>
  <si>
    <t>https://dialnet.unirioja.es/servlet/articulo?codigo=9752761</t>
  </si>
  <si>
    <t>Roselli, B. (2024). Élaboration de cellules électrochimiques électroluminescentes à base de nanoparticules semi-conductrices luminescentes (Doctoral dissertation, Sorbonne Université).</t>
  </si>
  <si>
    <t>https://theses.hal.science/tel-04964096/</t>
  </si>
  <si>
    <t>Google Scholar-Teza</t>
  </si>
  <si>
    <t>Srećković, N. (2024). Fitohemijska karakterizacija ekstrakata biljaka Lythrum salicaria L. i Salvia Pratensis L., njihova biološka aktivnost i potencijalna primena u sintezi nanočestica srebra. Универзитет у Крагујевцу.</t>
  </si>
  <si>
    <t>https://nardus.mpn.gov.rs/handle/123456789/22603</t>
  </si>
  <si>
    <t>Ajala, O., Onwudiwe, D., Ogunniyi, S., Kurniawan, S. B., Esan, O., &amp; Aremu, O. S. (2024) A Review of Different Synthesis Approaches to Nanoparticles: Bibliometric Profile. Journal of the Turkish Chemical Society Section A: Chemistry, 11(4), 1329-1368.</t>
  </si>
  <si>
    <t>https://www.researchgate.net/publication/384396644_A_Review_of_Different_Synthesis_Approaches_to_Nanoparticles_Bibliometric_Profile</t>
  </si>
  <si>
    <t>BDI-ResearchGate</t>
  </si>
  <si>
    <t>Merve Düzgün, Asli Kara. (2024) Gümüş Nanopartiküllerin Bitkiler Aracılı Yeşil Sentezi ve Biyolojik Aktivitelerinin Değerlendirilmesi, Hacettepe University Journal of the Faculty of Pharmacy, 44</t>
  </si>
  <si>
    <t>https://www.researchgate.net/publication/382928193_Gumus_Nanopartikullerin_Bitkiler_Aracili_Yesil_Sentezi_ve_Biyolojik_Aktivitelerinin_Degerlendirilmesi</t>
  </si>
  <si>
    <t>Chicea Dan (Facultatea de Științe, ULBS, Sibiu, Romania), Chicea Radu (Fac de Medicină, ULBS), Chicea Liana (Fac de Medicină, ULBS)</t>
  </si>
  <si>
    <t>HSA PARTICLE SIZE CHARACTERIZATION BY AFM</t>
  </si>
  <si>
    <t>Фудулей, Н. О., &amp; Хорольський, О. В. (2024). Волюметрия водних розчинів альбумінів в околі особливої точки. Фізика аеродисперсних систем, (62), 57-61.</t>
  </si>
  <si>
    <t>http://fas.onu.edu.ua/article/view/320206</t>
  </si>
  <si>
    <t>Suparno, S., &amp; Aziz, K. N. (2024). In Depth Review on Light Scattering Techniques for Characterization of Protein. Polymer, Macromolecule, and Nanoparticle. NanoWorld J, 10(2), 29-40.</t>
  </si>
  <si>
    <t>https://www.researchgate.net/profile/Suparno-Suparno-4/publication/385919753_In_Depth_Review_on_Light_Scattering_Techniques_for_Characterization_of_Protein_Polymer_Macromolecule_and_Nanoparticle/links/673bec3bb94c451c116076a6/In-Depth-Review-on-Light-Scattering-Techniques-for-Characterization-of-Protein-Polymer-Macromolecule-and-Nanoparticle.pdf</t>
  </si>
  <si>
    <t>Cerón García, S. P. Solution-processed electrodes for printed electronics.</t>
  </si>
  <si>
    <t>https://repositorioinstitucional.buap.mx/items/3f6dfabb-fbd7-4131-b228-492a24e856c7</t>
  </si>
  <si>
    <t>Doroshkevich, Alexander S. (Joint Inst Nucl Res, Dubna, Russia &amp; Donetsk Natl Vasyl Stus Univ, Vinnitsa, Ukraine); Zakharova, Anna S. (Joint Inst Nucl Res, Dubna, Russia &amp; Moscow MV Lomonosov State Univ, Fac Phys, Moscow, Russia); Oksengendler, Boris L. (Ion Plasma &amp; Laser Technol Inst U Arifov, Tashkent,, Uzbekistan); Lyubchyk, Andriy I.(Lusofona Univ, Res Ctr Ind Engn Management &amp; Sustainabil, Lisbon, Portugal &amp; Nanotechcenter LLC, Kiev, Ukraine); Lyubchyk, Sergiy I. (Lusofona Univ, Res Ctr Ind Engn Management &amp; Sustainabil, Lisbon, Portugal); Lyubchyk, Svitlana B. (Lusofona Univ, Res Ctr Ind Engn Management &amp; Sustainabil, Lisbon, Portugal &amp; Univ Nova Lisboa, Fac Ciencias &amp; Tecnol, REQUIMTE, Caparica, Portugal); Tatarinova, Alisa A. (Joint Inst Nucl Res, Dubna, Russia &amp; St Petersburg Min Univ, Res Ctr Geomech &amp; Min Problems, St Petersburg, Russia); Kirillov, Andriy K. (Joint Inst Nucl Res, Dubna, Russia &amp; St Petersburg Min Univ, Res Ctr Geomech &amp; Min Problems, St Petersburg, Russia); Vasilenko, Tatyana A. (St Petersburg Min Univ, Res Ctr Geomech &amp; Min Problems, St Petersburg, Russia); Gorban, Oksana O. (Donetsk Natl Vasyl Stus Univ, Vinnitsa, Ukraine); Bodnarchuk, Viktor I. (Joint Inst Nucl Res, Dubna, Russia); Nikiforova, Nadejda N. (USPTU, Inst Oil Refining &amp; Petrochemistry FSBEI HE, Salavat, Russia); Zakharova, Elena A. (USPTU, Inst Oil Refining &amp; Petrochemistry FSBEI HE, Salavat, Russia); Balasoiu, Maria (Joint Inst Nucl Res, Dubna, Russia &amp; Horia Hulubei Natl Inst R&amp;D Phys &amp; Nucl Engn IFIN, Nucl Phys Dept, Bucharest, Romania); Mardare, Diana M. (Alexandru Ioan Cuza Univ, Fac Phys, Iasi, Romania); Mita, Carmen (Alexandru Ioan Cuza Univ, Fac Chem, Iasi,, Romania, Romania); Stanculescu, Anca (Natl Inst Mat Phys, Opt Proc Nanostruct Mat Lab, Magurele , Romania); Mirzayev, Matlab N. (Joint Inst Nucl Res, Dubna, Russia &amp; Azerbaijan Natl Acad Sci, Inst Radiat Problems, Baku, Azerbaijan); Nabiyev, Asif A. (Joint Inst Nucl Res, Dubna, Russia &amp; Azerbaijan Natl Acad Sci, Inst Radiat Problems, Baku, Azerbaijan); Popov, Evgeni P. (Joint Inst Nucl Res, Dubna, Russia &amp; Bulgarian Acad Sci, Inst Solid State Phys, Sofia,Bulgaria &amp; Bulgarian Acad Sci, Inst Nucl Res &amp; Nucl Energy, Sofia, Bulgaria); Khiem, Le Hong (Grad Univ Sci &amp; Technol, Vietnam Acad Sci &amp; Technol, Hanoi, Vietnam &amp; Vietnam Acad Sci &amp; Technol, Inst Phys, Hanoi, Vietnam); Donkov, Alexander A. (Joint Inst Nucl Res, Dubna, Russia &amp; Bulgarian Acad Sci, Inst Solid State Phys, Sofia,Bulgaria); Teofilovic, Vesna (Univ Novi Sad, Fac Technol, Novi Sad, Serbia) ; Jasinska, Bozena (Marie Curie Sklodowska Univ, Inst Phys, Lublin, Poland); Chicea, Dan (Facultatea de Știinte, ULBS, Sibiu, Romania); Konstantinova, Tatyana Ye.(Donetsk Natl Vasyl Stus Univ, Vinnitsa, Ukraine)</t>
  </si>
  <si>
    <t>The Rectifying Contact of Hydrated Different Size YSZ Nanoparticles for Advanced Electronics</t>
  </si>
  <si>
    <t>Meirambek Taubaldiyev, Manshuk Mambetova, Sarsenbay Kulmanov, Zhangul Yelemessova, Nagima Ashimbayeva. (2024). Problems and prospects of systematization of the general scientific terminology. Scientific Herald of Uzhhorod University, 56, 758-767</t>
  </si>
  <si>
    <t>https://physics.uz.ua/web/uploads/pdf/758-767_Taubaldiyev%20et%20al.pdf</t>
  </si>
  <si>
    <t>Manchuk Mukhatova, Nurzhamal Shengelbayeva, Zhangul Yelemessova, Tolkyn Konyrbekova, Saltanat Kalmukhanbetova. (2024) Forms and functions of the use of figurative systems in modern Kazakh prose (cognitive aspect and comparative aspect with European literature). Scientific Herald of Uzhhorod University, 56, 889-898</t>
  </si>
  <si>
    <t>https://physics.uz.ua/web/uploads/pdf/889-898_Mukhatova%20et%20al.pdf</t>
  </si>
  <si>
    <t>Manshuk Yeskindirova, Saule Zagatova, Saltanat Meiramova, Aliya Ayazbayeva, Zhanna Kuzar. (2024). Language modernization in applied, experimental, and computer linguistics aspects during the translator training in Kazakhstan. Scientific Herald of Uzhhorod University, 56, 916-927</t>
  </si>
  <si>
    <t>https://physics.uz.ua/web/uploads/pdf/916-927_Yeskindirova%20et%20al.pdf</t>
  </si>
  <si>
    <t>Karlygash Sailinova, Aliya Boltayeva, Nazirash Zhubanazarova, Aliya Tolegenova, Almagul Ayaganova. (2024). Development of social intelligence of students in the process of thinking. Scientific Herald of Uzhhorod University, 56, 2539–2549</t>
  </si>
  <si>
    <t>https://physics.uz.ua/web/uploads/pdf/2539-2549_Sailinova%20et%20al.pdf</t>
  </si>
  <si>
    <t>Nataliia Krasnostanova, Lyudmyla Vasyutynska, Viktoriya Baranova, Iryna Lapina, Lidiia Voloshchuk. (2024) The use of methods and tools of financial management in the organisation management system. Scientific Herald of Uzhhorod University, 56, 631-639</t>
  </si>
  <si>
    <t>https://physics.uz.ua/web/uploads/pdf/631-639_Krasnostanova%20et%20al.pdf</t>
  </si>
  <si>
    <t>Raushan Kulakhmetova,Abdinur Sultangaliyev, Gulbaram Kulakhmetova. (2024) Digitalization of tourism objects as a tool for the development of cultural tourism in Kazakhstan. Scientific Herald of Uzhhorod University, 56, 573–580</t>
  </si>
  <si>
    <t>https://physics.uz.ua/web/uploads/pdf/573-580_Kulakhmetova%20et%20al.pdf</t>
  </si>
  <si>
    <t>Yernur Dauyenov, Aray Amanova, Natalya Ladzina, Gulmira Myshbayeva, Gulshat Onlanbekkyzy. (2024) National identity establishment for secondary school students through project activities. Scientific Herald of Uzhhorod University Series Physics, 56, 1997–2005</t>
  </si>
  <si>
    <t>https://www.researchgate.net/publication/382505344_National_identity_establishment_for_secondary_school_students_through_project_activities</t>
  </si>
  <si>
    <t>Kuralay Tursynkhanova, Arap Espenbetov, Akmaral Smagulova, Zhanar Aitova, Gulnur Mursalim. (2024)Shakarim Kudaiberdiev's library as a reflection of spiritual and scientific quests: On the development of the poet's aesthetic and philosophical principles. Scientific Herald of Uzhhorod University Series Physics, 56, 352-360</t>
  </si>
  <si>
    <t>https://www.researchgate.net/publication/382138586_Shakarim_Kudaiberdiev's_library_as_a_reflection_of_spiritual_and_scientific_quests_On_the_development_of_the_poet's_aesthetic_and_philosophical_principles</t>
  </si>
  <si>
    <t>Самохін, Є. О. (2024). Оцінка біосумісності та антибактеріальної ефективності тривимірних волокнистих матеріалів з інкорпорованими наночастинками (Doctoral dissertation, Сумський державний університет).</t>
  </si>
  <si>
    <t>https://essuir.sumdu.edu.ua/handle/123456789/95940</t>
  </si>
  <si>
    <t>I. S. Chaschin,*a
 E. I. Dreger,b
 N. M. Ivanova,c
I. S. Chaschin, E. I. Dreger, N. M. Ivanova, V. G. Vasiliev, N. M. Anuchina, E. I. Perepelkin, N. R. Kildeevab . (2024) ANTIMICROBIAL CHITOSAN/HYALURONIC ACID/GENIPIN/NANO SILVER SPONGES OBTAINED IN SOLUTIONS OF CARBONIC ACID: A STUDY OF STRUCTURE AND PROPERTIES, Journal of Nesmeyanov Institute of Organoelement Compounds of the Russian Academy of Sciences, 6, 172–180</t>
  </si>
  <si>
    <t>https://www.researchgate.net/publication/383594796_Antimicrobial_ChitosanHyaluronic_AcidGenipinNano_Silver_Sponges_Obtained_in_Solutions_of_Carbonic_Acid_a_Study_of_Structure_and_Properties</t>
  </si>
  <si>
    <t>Anastasiu, C. V., Moga, M. A., Elena Neculau, A., Bălan, A., Scârneciu, I., Dragomir, R. M. ( Faculty of Medicine, University Transilvania Brasov), Ana-Maria Dull (
Regina Maria Hospital, 500091 Brasov, Romania) Chicea, L. M. (Fac de Medicină, ULBS, Sibiu, Romania).</t>
  </si>
  <si>
    <t>Anastasiu, C. V., Moga, M. A., Elena Neculau, A., Bălan, A., Scârneciu, I., Dragomir, R. M., ... &amp; Chicea, L. M. (Fac de Medicină, ULBS). (2020). Biomarkers for the noninvasive diagnosis of endometriosis: state of the art and future perspectives. International journal of molecular sciences, 21(5), 1750.</t>
  </si>
  <si>
    <t>Bo C and Wang Y: Angiogenesis signaling in endometriosis: Molecules, diagnosis and treatment (Review). Mol Med Rep 29: 43, 2024.</t>
  </si>
  <si>
    <t>https://www.spandidos-publications.com/10.3892/mmr.2024.13167</t>
  </si>
  <si>
    <t>Liu, Menghe, et al. "Effects of the gut microbiota and its metabolite short-chain fatty acids on endometriosis." Frontiers in Cellular and Infection Microbiology 14 (2024): 1373004.</t>
  </si>
  <si>
    <t>https://www.frontiersin.org/journals/cellular-and-infection-microbiology/articles/10.3389/fcimb.2024.1373004/full</t>
  </si>
  <si>
    <t>Omidvar-Mehrabadi, Alireza, et al. "Cytokine and chemokine profiles in women with endometriosis, polycystic ovary syndrome, and unexplained infertility." Cytokine 178 (2024): 156588.</t>
  </si>
  <si>
    <t>https://www.sciencedirect.com/science/article/abs/pii/S1043466624000917?casa_token=x4</t>
  </si>
  <si>
    <t>Wang, Yan, et al. "The Increasing Diagnostic Role of Exosomes in Inflammatory Diseases to Leverage the Therapeutic Biomarkers." Journal of Inflammation Research (2024): 5005-5024.</t>
  </si>
  <si>
    <t>https://www.tandfonline.com/doi/full/10.2147/JIR.S475102</t>
  </si>
  <si>
    <t>Yang, Mengjie, et al. "Multi-omics integration highlights the role of ubiquitination in endometriosis fibrosis." Journal of Translational Medicine 22.1 (2024): 445.</t>
  </si>
  <si>
    <t>https://link.springer.com/article/10.1186/s12967-024-05245-0</t>
  </si>
  <si>
    <t>Chicea Liana 2023</t>
  </si>
  <si>
    <t xml:space="preserve">Anastasiu, C. V., Moga, M. A., Elena Neculau, A., Bălan, A., Scârneciu, I., Dragomir, R. M. ( Faculty of Medicine, University Transilvania Brasov), Ana-Maria Dull (
Regina Maria Hospital, 500091 Brasov, Romania) Chicea, L. M. (Fac de Medicină, ULBS, Sibiu, Romania). </t>
  </si>
  <si>
    <t>Azeze, Getnet Gedefaw, et al. "Proteomics approach to discovering non-invasive diagnostic biomarkers and understanding the pathogenesis of endometriosis: a systematic review and meta-analysis." Journal of translational medicine 22.1 (2024): 685.</t>
  </si>
  <si>
    <t>https://link.springer.com/article/10.1186/s12967-024-05474-3</t>
  </si>
  <si>
    <t>Dantkale, Ketki S., and Manjusha Agrawal. "A comprehensive review of the diagnostic landscape of endometriosis: assessing tools, uncovering strengths, and acknowledging limitations." Cureus 16.3 (2024).</t>
  </si>
  <si>
    <t>https://assets.cureus.com/uploads/review_article/pdf/241384/20240725-319105-46r54w.pdf</t>
  </si>
  <si>
    <t>Jimenez, Nicole, et al. "Vaginal and rectal microbiome contribute to genital inflammation in chronic pelvic pain." BMC medicine 22.1 (2024): 283.</t>
  </si>
  <si>
    <t>https://link.springer.com/article/10.1186/s12916-024-03500-1</t>
  </si>
  <si>
    <t>Liana Chicea (Fac de Medicină, ULBS, Sibiu, Romania), Alina Marc (Vlaic) (Faculty of Food Science and Technology, University of Agricultural Sciences and Veterinary Medicine, 400372 Cluj-Napoca, Romania), Oana Lelia Pop (Faculty of Food Science and Technology, University of Agricultural Sciences and Veterinary Medicine, 400372 Cluj-Napoca, Romania), Marius Moga (Faculty of Medicine, Transilvania University of Brasov, Romania), Claudia Gavriș (Faculty of Medicine, Transilvania University of Brasov, Romania)</t>
  </si>
  <si>
    <t>Muqeet Wahid, Fatima Saqib, Liana Chicea, Hanadi Talal Ahmedah, Bayan Hussein Sajer, Romina Alina Marc (Vlaic), Oana Lelia Pop, Marius Moga, Claudia Gavris,
Metabolomics analysis delineates the therapeutic effects of hydroethanolic extract of Cucumis sativus L. seeds on hypertension and isoproterenol-induced myocardial infarction,
Biomedicine &amp; Pharmacotherapy,
Volume 148,
2022,
112704,
ISSN 0753-3322</t>
  </si>
  <si>
    <t>Liu, Chang, et al. "PEG-modified nano liposomes co-deliver Apigenin and RAGE-siRNA to protect myocardial ischemia injury." International journal of pharmaceutics 649 (2024): 123673.</t>
  </si>
  <si>
    <t>https://www.sciencedirect.com/science/article/abs/pii/S0378517323010955?casa_token</t>
  </si>
  <si>
    <t>Guo, Qiuting, et al. "Research progress on the natural products in the intervention of myocardial infarction." Frontiers in Pharmacology 15 (2024): 1445349.</t>
  </si>
  <si>
    <t>https://www.frontiersin.org/journals/pharmacology/articles/10.3389/fphar.2024.1445349/full</t>
  </si>
  <si>
    <t>Birlutiu, Victoria (Lucian Blaga University of Sibiu, Faculty of Medicine Sibiu, Academic Emergency Hospital Sibiu – Infectious Diseases Clinic, Sibiu), Birlutiu Rares (Lucian Blaga University of Sibiu, Faculty of Medicine Sibiu - PhD student, FOISOR Clinical Hospital of Orthopedics, Traumatology, and Osteoarticular TB Bucharest), Chicea, Liana (Lucian Blaga University of Sibiu, Faculty of Medicine Sibiu, Academic Emergency Hospital Sibiu – Internal Medicine Clinic, Sibiu, Romania)</t>
  </si>
  <si>
    <t>Birlutiu, Victoria, Rares Mircea Birlutiu, and Liana Chicea. "Off-label tocilizumab and adjuvant iron chelator effectiveness in a group of severe COVID-19 pneumonia patients: a single center experience." Medicine 100.18 (2021): e25832.</t>
  </si>
  <si>
    <t>Cocea, Arabela-Codruta, and Cristian Ioan Stoica. "Interactions and Trends of Interleukins, PAI-1, CRP, and TNF-α in Inflammatory Responses during the Perioperative Period of Joint Arthroplasty: Implications for Pain Management—A Narrative Review." Journal of Personalized Medicine 14.5 (2024): 537.</t>
  </si>
  <si>
    <t>Rehman, A., Inc, M., &amp; Alhefthi, R. (2024). Analytical investigation of graphene oxide blood base nanofluid with the impact of dynamic viscosity and viscous dissipation. Modern Physics Letters B, 38(06), 2450019.</t>
  </si>
  <si>
    <t>https://www.worldscientific.com/doi/abs/10.1142/S0217984924500192</t>
  </si>
  <si>
    <t>Adhikari, R., &amp; Das, S. (2024). Exploring microbial dynamics in a reactive magnetised Casson-Maxwell-Oldroyd-B nanofluid on a slanted elongated cylinder: entropy assessment. International Journal of Ambient Energy, 45(1), 2367743.</t>
  </si>
  <si>
    <t>https://www.tandfonline.com/doi/abs/10.1080/01430750.2024.2367743</t>
  </si>
  <si>
    <t>Kanimozhi, N., Vijayaragavan, R., &amp; Rushi Kumar, B. (2024). Impacts of multiple slip on magnetohydrodynamic Williamson and Maxwell nanofluid over a stretching sheet saturated in a porous medium. Numerical Heat Transfer, Part B: Fundamentals, 85(3), 344-360.</t>
  </si>
  <si>
    <t>https://www.tandfonline.com/doi/abs/10.1080/10407790.2023.2235079</t>
  </si>
  <si>
    <t>Ramasekhar, G., Jawad, M., Alhushaybari, A., Alharthi, A. M., Idress, R., &amp; Shaaban, A. A. (2024). Novel heat exploration investigation for bioconvected Oldroyd-B nanofluid with variable thermal conductivity and Arrhenius energy induced by nailed boundary. Numerical Heat Transfer, Part B: Fundamentals, 1-18.</t>
  </si>
  <si>
    <t>https://www.tandfonline.com/doi/abs/10.1080/10407790.2024.2386585</t>
  </si>
  <si>
    <t>Rehman, S., Alqahtani, S., Eldin, S. M., Hashim, &amp; Alshehery, S. (2024). An extended model to assess Jeffery–Hamel blood flow through arteries with iron-oxide (Fe2O3) nanoparticles and melting effects: Entropy optimization analysis. Nanotechnology Reviews, 13(1), 20230160.</t>
  </si>
  <si>
    <t>https://www.degruyterbrill.com/document/doi/10.1515/ntrev-2023-0160/html</t>
  </si>
  <si>
    <t>Khan, I., &amp; Ahmed Khan, M. W. (2024). Artificial neural networking for computational assessment of ternary hybrid nanofluid flow caused by a stretching sheet: implications of machine-learning approach. Engineering Applications of Computational Fluid Mechanics, 18(1), 2411786.</t>
  </si>
  <si>
    <t>https://www.tandfonline.com/doi/full/10.1080/19942060.2024.2411786</t>
  </si>
  <si>
    <t>Subramanyam Reddy, A., Thamizharasan, T., Rushi Kumar, B., Ramachandra Prasad, V., &amp; Jagadeshkumar, K. (2024). A comparative study on pulsating flow of Au+ SWCNT/blood and Au+ MWCNT/blood based Jeffrey hybrid nanofluid in a vertical porous channel with entropy generation. Numerical Heat Transfer, Part A: Applications, 85(15), 2517-2533.</t>
  </si>
  <si>
    <t>https://www.tandfonline.com/doi/abs/10.1080/10407782.2023.2226349</t>
  </si>
  <si>
    <t>Hayat, T., Yazman, M., Muhammad, K., &amp; Alsaedi, A. (2024). Entropy generation in MHD Darcy–Forchheimer flow of hybrid nanomaterial: A numerical study of local similar solution. ZAMM‐Journal of Applied Mathematics and Mechanics/Zeitschrift für Angewandte Mathematik und Mechanik, 104(2), e202200557.</t>
  </si>
  <si>
    <t>https://onlinelibrary.wiley.com/doi/abs/10.1002/zamm.202200557</t>
  </si>
  <si>
    <t>Tao-Qian Tang, Rashid Jan, Adil Khurshaid, Zahir Shah, Narcisa Vrinceanu, Mihaela Racheriu</t>
  </si>
  <si>
    <t>Jan, R., Boulaaras, S., Alnegga, M., &amp; Abdullah, F. A. (2024). Fractional‐calculus analysis of the dynamics of typhoid fever with the effect of vaccination and carriers. International Journal of Numerical Modelling: Electronic Networks, Devices and Fields, 37(2), e3184.</t>
  </si>
  <si>
    <t>https://onlinelibrary.wiley.com/doi/abs/10.1002/jnm.3184</t>
  </si>
  <si>
    <t>Jan, R., Ahmad, I., Ahmad, H., Vrinceanu, N., &amp; Hasegan, A. G. (2024). Insights into dengue transmission modeling: Index of memory, carriers, and vaccination dynamics explored via non-integer derivative. AIMS Bioengineering, 11(1).</t>
  </si>
  <si>
    <t>https://www.aimspress.com/aimspress-data/aimsboa/2024/1/PDF/bioeng-11-01-004.pdf</t>
  </si>
  <si>
    <t>Jan, R., Degaichia, H., Boulaaras, S., Rehman, Z. U., &amp; Bahramand, S. (2024). Qualitative and quantitative analysis of vector-borne infection through fractional framework. Discrete and Continuous Dynamical Systems-S, 17(10), 2996-3017.</t>
  </si>
  <si>
    <t>https://www.aimsciences.org/article/doi/10.3934/dcdss.2024067</t>
  </si>
  <si>
    <t>Soni, K., &amp; Sinha, A. K. odeling and stability analysis of the transmission dynamics of Monkeypox
with control intervention, Partial Differential Equations in Applied Mathematics, 10</t>
  </si>
  <si>
    <t>https://www.researchgate.net/profile/Kaushal-Soni-2/publication/380809285_Modeling_and_stability_analysis_of_the_transmission_dynamics_of_Monkeypox_with_control_intervention/links/6666f1fa85a4ee7261b3994c/Modeling-and-stability-analysis-of-the-transmission-dynamics-of-Monkeypox-with-control-intervention.pdf</t>
  </si>
  <si>
    <t>TAO-QIAN TANG, RASHID JAN, ZIAD UR REHMAN, ZAHIR SHAH, NARCISA VRINCEANU, and MIHAELA RACHERIU</t>
  </si>
  <si>
    <t>Naik, P. A., Yeolekar, B. M., Qureshi, S., Yeolekar, M., &amp; Madzvamuse, A. (2024). Modeling and analysis of the fractional-order epidemic model to investigate mutual influence in HIV/HCV co-infection. Nonlinear Dynamics, 112(13), 11679-11710.</t>
  </si>
  <si>
    <t>https://link.springer.com/article/10.1007/s11071-024-09653-1</t>
  </si>
  <si>
    <t>Amilo, D., Sadri, K., Kaymakamzade, B., &amp; Hincal, E. (2024). A mathematical model with fractional-order dynamics for the combined treatment of metastatic colorectal cancer. Communications in Nonlinear Science and Numerical Simulation, 130, 107756.</t>
  </si>
  <si>
    <t>https://www.sciencedirect.com/science/article/abs/pii/S1007570423006779</t>
  </si>
  <si>
    <t>Ozioko, A. L., Topman, N. N., Nwosu, C. N., Fadugba, S. E., Malesela, K., Aja, R. O., &amp; Collins, O. C. (2024). Quantitative assessment of targeted testing and antiretroviral therapy integration in mathematical modeling of HIV/AIDS dynamics. Scientific African, 25, e02291.</t>
  </si>
  <si>
    <t>https://www.sciencedirect.com/science/article/pii/S2468227624002369</t>
  </si>
  <si>
    <t>Sanda, A., Odekunle, M. R., Dione, D., &amp; Atte Momoh, A. (2024). MODELING AND STABILITY ANALYSIS OF FRACTIONAL HUMAN AFRICAN TRYPANOSOMIASIS DYNAMICS WITH OPTIMAL CONTROL. Journal of Mathematical Sciences, 1-30.</t>
  </si>
  <si>
    <t>https://link.springer.com/article/10.1007/s10958-024-07413-5</t>
  </si>
  <si>
    <t>Pirvut, M. V., Grigore, N., Mihai, I., Priporeanu, A. T., Racheriu, M., Cretu, D., ... &amp; Hasegan, A</t>
  </si>
  <si>
    <t>Wejdan Deebani, Rashid Jan, Zahir Shah, Narcisa Vrinceanu, Mihaela Racheriu</t>
  </si>
  <si>
    <t>Sher, M., Shah, K., Sarwar, M., Abdallab, B., &amp; Abdeljawad, T. (2024). Study of fractional-order alcohol-abuse mathematical model using the concept of piecewise operator. International Journal of Modern Physics C, 35(03), 2450029.</t>
  </si>
  <si>
    <t>https://www.worldscientific.com/doi/abs/10.1142/S0129183124500293</t>
  </si>
  <si>
    <t>El Bhih, A., Benfatah, Y., Hassouni, H., Balatif, O., &amp; Rachik, M. Partial Differential Equations in Applied Mathematics.</t>
  </si>
  <si>
    <t>https://www.researchgate.net/profile/Amine-El-Bhih/publication/382258677_Mathematical_modeling_sensitivity_analysis_and_optimal_control_of_students_awareness_in_mathematics_education/links/669a454ecb7fbf12a45cb905/Mathematical-modeling-sensitivity-analysis-and-optimal-control-of-students-awareness-in-mathematics-education.pdf</t>
  </si>
  <si>
    <t>Xu, C., Farman, M., Pang, Y., Liu, Z., Liao, M., Yao, L., ... &amp; Amilo, D. (2024). Mathematical Analysis and Dynamical Transmission of (SEIrIsR) Model with Different Infection Stages by using fractional operator. International Journal of Biomathematics.</t>
  </si>
  <si>
    <t>https://www.worldscientific.com/doi/abs/10.1142/S1793524524501511</t>
  </si>
  <si>
    <t>Jan, R., Boulaaras, S., Alharbi, A., &amp; Razak, N. N. A. (2024). Nonlinear dynamics of a zoonotic disease with control interventions through fractional derivative. European Journal of Pure and Applied Mathematics, 17(4), 3781-3800.</t>
  </si>
  <si>
    <t>https://www.ejpam.com/index.php/ejpam/article/view/5534</t>
  </si>
  <si>
    <t>Mathebula, D. (2024, August). HIV–A Biological Polycomputing Perspective. In 2024 International Conference on Artificial Intelligence, Big Data, Computing and Data Communication Systems (icABCD) (pp. 1-7). IEEE.</t>
  </si>
  <si>
    <t>https://ieeexplore.ieee.org/abstract/document/10645274</t>
  </si>
  <si>
    <t>Tao-Qian Tang, Muhammad Rooman, Zahir Shah, Saima Khan, Narcisa Vrinceanu, Ahmed Alshehri, Mihaela Racheriu</t>
  </si>
  <si>
    <t>Numerical study of magnetized Powell–Eyring hybrid nanomaterial flow with variable heat transfer in the presence of artificial bacteria: Applications for tumor removal and cancer cell destruction</t>
  </si>
  <si>
    <t>Asghar, A., Dero, S., Lund, L. A., Shah, Z., Alshehri, M. H., &amp; Vrinceanu, N. (2024). Slip effects on magnetized radiatively hybridized ferrofluid flow with acute magnetic force over shrinking/stretching surface. Open Physics, 22(1), 20240052.</t>
  </si>
  <si>
    <t>https://www.degruyterbrill.com/document/doi/10.1515/phys-2024-0052/html</t>
  </si>
  <si>
    <t>Antonescu, I.E. , Antonescu Oana Raluca, &amp; Maria, T. (2024). MEDICAL SCIENCES. Norwegian Journal of development of the International Science No, 137, 29.</t>
  </si>
  <si>
    <t>Tao-Qian Tang, Ziad Ur Rehman, Zahir Shah, Rashid Jan, Narcisa Vrinceanu, Mihaela Racheriu</t>
  </si>
  <si>
    <t>Modeling and analysis of the transmission of avian spirochetosis with non-singular and non-local kernel</t>
  </si>
  <si>
    <t>Rational emotive intervention for work-family conflict and female primary school teachers’ well-being, Clara Odozi Ifelunni,  Moses Onyemaechi Ede, Chinedu Ifedi Okeke, Current Psychology</t>
  </si>
  <si>
    <t>Older Adult Companion Animal-Owner Wellbeing During the COVID-19 Pandemic: A Qualitative Exploration, K Zablan, G Melvin, A Hayley - Anthrozoös</t>
  </si>
  <si>
    <t>https://www.tandfonline.com/doi/abs/10.1080/08927936.2022.2125198</t>
  </si>
  <si>
    <t>Strategy to Improve KPM’s Start-Up Business Creativity in the Context of Social Entrepreneurship Program, Yuce SariningsihA, Wanda Kiyah George AlbertB, Ine Mariane C, Intern. Journal of Profess. Bus. Review</t>
  </si>
  <si>
    <t>http://agora.edu.es/servlet/articulo?codigo=8956102</t>
  </si>
  <si>
    <t>Economic and social aspects of three generations’ well-being. Czech study, Marie Mikušová, Ivona Vrdoljak Raguž &amp; Petra Horváthová , Economic Research-Ekonomska Istraživanja</t>
  </si>
  <si>
    <t>https://hrcak.srce.hr/file/442378</t>
  </si>
  <si>
    <t>Managing People in the Hybrid Workplace, K Maddox-Daines, Journals
Taylor &amp; Francis Online</t>
  </si>
  <si>
    <t>https://www.taylorfrancis.com/books/mono/10.4324/9781003342984/managing-people-hybrid-workplace-kay-maddox-daines</t>
  </si>
  <si>
    <t>BEDA PROFIL WELL-BEING PADA KONDISI OSTEOARTHRITIS, HIPERTENSI, DIABETES MELITUS TIPE II BERDASARKAN TINGKAT STRES, Cikiesa Ilham Faiz, Farid Rahman, JURNAL RISET KESEHATAN POLTEKKES</t>
  </si>
  <si>
    <t>https://juriskes.com/index.php/jrk/article/view/2346</t>
  </si>
  <si>
    <t>Children’s Perspectives on Child Well-being: A Pathway to Sustainable Futures, Mojela Kagiso, search.proquest.com</t>
  </si>
  <si>
    <t>https://www.proquest.com/openview/bc2566346b5a57378995c6f8cc509897/1?pq-origsite=gscholar&amp;cbl=2026366&amp;diss=y</t>
  </si>
  <si>
    <t>Sociālā darba vārdnīca, Bela Baiba, LU Akadēmiskais apgāds
Ozola Ieva
Rasnača Līga,
Rezgale-Straidoma Endija
Roga-Vailza, Vita
Romāne-Meiere, Aiga</t>
  </si>
  <si>
    <t>https://dspace.lu.lv/dspace/handle/7/64873</t>
  </si>
  <si>
    <t>Artificial Intelligence for the design of bottom up/Top down of Organizations, funding for sustainable Research and Start-Up developments, Lucia V. Gontero Bracamonte and Angel Guillermo Bracamonte, preprints.org</t>
  </si>
  <si>
    <t>https://www.preprints.org/manuscript/202306.2152/v1</t>
  </si>
  <si>
    <t>Community-Based Psychosocial Support: A Process for the Protection of Vulnerable Populations During COVID-19, Subhasis Bhadra, taylorfrancis.com</t>
  </si>
  <si>
    <t>https://www.taylorfrancis.com/chapters/edit/10.1201/9781003347620-7/community-based-psychosocial-support-process-protection-vulnerable-populations-covid-19-subhasis-bhadra</t>
  </si>
  <si>
    <t>Theories and Practices Developed on Well-Being in the Organizational Environment, MOÇ Suzan , Contemporary Issues of Communication</t>
  </si>
  <si>
    <t>https://dergipark.org.tr/en/pub/conicom/issue/76602/1271023</t>
  </si>
  <si>
    <t>Sofie Rath Mortensen a b
, 
Anders Grøntved a
, 
Jan Christian Brønd a
, 
Mathias Ried-Larsen a c
, 
Therese Lockenwitz Petersen b d
, 
Lars Bo Jørgensen b e f
, 
Randi Jepsen d
, 
Lars Hermann Tang b g
, 
Søren T. Skou b e.  Sedentary activity, sedentary bouts, and patterns of total daily sedentary activity, and their relationship with stress and well-being in individuals with diabetes and prediabetes: The Lolland-Falster Health Study. Mental Health and Physical Activity</t>
  </si>
  <si>
    <t>Fayyad, N, Lam, B, Evans, R, Choi, Y. Workplace Wellbeing and Interior Design: A Systematic Literature Review. Design Research Society</t>
  </si>
  <si>
    <t>Ardene Virtue. A Tertiary Institution's Approach to Strategic Planning and Implementations for Faculty Wellbeing. The Emerald Handbook of Wellbeing in Higher Education: Global Perspectives on Students, Faculty, Leaders, and Institutions</t>
  </si>
  <si>
    <t>İrem Deniz Doğulu  , Ayşe Şahin. Psikolojik Faktörlerin Tüketicilerin Çevrimiçi Alışveriş Davranışları Üzerindeki Etkilerini İnceleyen Bir Araştırma. Afyon Kocatepe Üniversitesi Sosyal Bilimler Dergisi</t>
  </si>
  <si>
    <t>Josephine Ebejer Grech. Positive and Negative Emotions in Post-Secondary Students. PSYCHOLOGY</t>
  </si>
  <si>
    <t>Gbadegesin Adeolu Emmanuel1*, Afolayan Isaac Olayinka2. Impact of Covid-19 Pandemic on Supply Chain Workers
Wellbeing in Nigeria. Journal of Environmental Engineering and its Scope</t>
  </si>
  <si>
    <t>https://d1wqtxts1xzle7.cloudfront.net/115114041/Impact_20of_20Covid-19_20Pandemic_20on_20Supply_20Chain_20Workers_20-Formatted_20Paper-libre.pdf?1716315624=&amp;response-content-disposition=inline%3B+filename%3DImpact_of_Covid_19_Pandemic_on_Supply_Ch.pdf&amp;Expires=1746574863&amp;Signature=F6lZeBPzgz9~zfc1ZAqSLdtoEJNNJvGLRjXDHzF~Cme8XlRhUDOYbDq9IcMnrNRWPL80BZT56Wz53XmnWtt-5dD99TwrOK5pJoJDeZH-v0QOtEjFk~gXCN9loJQnvhk5ZSB4BdOdNt-KL8KZBhlsrAu6DGAsFEMEkZ74hYHeJSzr~P1lYbY0d0-yJkgTQ641th2~JrlS3Bv~TA00t2eHxbaphajOTBE2w6Gr2VxDSetTjlyXUQbthP9PelUHb6DF4gyfjS1FQb47R2oIp~zOZl5rhDe2RKpFN~5wGMW7QevSIgk~jW4lGqJqGIsRNiJbT~m~fzAHn-k7aSCj0ig29g__&amp;Key-Pair-Id=APKAJLOHF5GGSLRBV4ZA</t>
  </si>
  <si>
    <t>Moraga Villablanca, Felipe Andrés; Zamorano Veragua, Matías; Torres Fierro, Mariel; Briano Villa, María Elena; Maluenda Albornoz, Jorge Ignacio; Fuica Almonte, Pablo Ignacio. Accesibilidad para personas con discapacidad en áreas silvestres protegidas en Chile : Accesibilidad para personas con discapacidad en áreas silvestres protegidas en Chile. REFLEXIONES
.</t>
  </si>
  <si>
    <t>Zahir Shah a
, 
Muhammad Sulaiman b
, 
Waris Khan c
, 
Narcisa Vrinceanu d
, 
Mansoor H. Alshehri e. Gyrotactic microorganism's and heat transfer analysis of water conveying MHD SWCNT nanoparticles using fourth-grade fluid model over Riga plate. Case Studies in Thermal Engineering</t>
  </si>
  <si>
    <t>Muhammad Salim Khan a
, 
Zahir Shah a
, 
Muhammad Rooman a
, 
Hakim AL Garalleh b
, 
Narcisa Vrinceanu c
, 
Waris Khan d. Rayleigh-Benard convection and sensitivity analysis of magnetized couple stress water conveying bionanofluid flow with thermal diffusivities effect. Results in Engineering</t>
  </si>
  <si>
    <t>Wejdan Deebani a
, 
Ubaidullah Yashkun b
, 
Sumera Dero c
, 
Liaquat Ali Lund d
, 
Zahir Shah e
, 
Narcisa Vrinceanu f
, 
Meshal Shutaywi a. Numerical simulation and stability analysis of radiative magnetized hybridized ferrofluid flow with acute magnetic force over shrinking/stretching surface. Results in Engineering</t>
  </si>
  <si>
    <t>Tahir Zamana, Zahir Shaha, Muhammad Roomana, Waris Khanb and Hakim AL Garalleh. Computation analysis of unsteady second grade biomagnetic micropolar blood base nanofluid flow with motile gyrotactic microorganisms. International Journal of Modelling and Simulation (IJMS)</t>
  </si>
  <si>
    <t>https://www.tandfonline.com/doi/full/10.1080/02286203.2024.2315408?scroll=top&amp;needAccess=true#abstract</t>
  </si>
  <si>
    <t>Meshal Shutaywi, Zahir Shah &amp; Rashid Jan. A robust study of the dynamics of tumor–immune interaction for public health via fractional framework. The European Physical Journal Special Topics</t>
  </si>
  <si>
    <t>LAVINIA Duica (ULBS), Elisabeta Antonescu (ULBS), Mihail Pirlog, Traian Purnichi, Julianna Szakacs, Maria Totan (ULBS), Bogdan Ioan Vintila (ULBS), Mihaela Cernusca Mitariu (ULBS), Sebastian Ioan Cernusca Mitariu (ULBS), Andreea Stetiu (ULBS), Gabriela Bota (ULBS), Alina Bereanu (ULBS), Marinela Minodora Manea</t>
  </si>
  <si>
    <t>Norhameza Ahmad Badruddin, AbRahman Roseliza-Murni, Mohammad Rahim Kamaluddin, Abdul Rahman Ahmad Badayai &amp; Shalini Munusamy. Intervening factors between risk of violence and aggressive behaviours among forensic inpatients: a scoping review. BMC Psychology</t>
  </si>
  <si>
    <t>Gheorghe Cornel Boitor (ULBS), Gabriela Cormos (ULBS), Andrea Stetiu (ULBS), Laura Stef (ULBS), Alina Ormenisan, Marius Maris, Raluca Monica Comaneanu, Mihaela Cernusca Mitariu (ULBS)</t>
  </si>
  <si>
    <t>Associating certain salivary parameters with oral health for a group of patients with type II diabetes mellitus</t>
  </si>
  <si>
    <t>Altun, Busra Dilara; Sümen, Selin Gamze; Öçbe, Melisa; Dumlu, Asim. Effect of hyperbaric oxygen therapy on diabetes-related oral complications. Academic Journal</t>
  </si>
  <si>
    <t>https://openurl.ebsco.com/EPDB%3Agcd%3A14%3A18423918/detailv2?sid=ebsco%3Aplink%3Ascholar&amp;id=ebsco%3Agcd%3A178310563&amp;crl=c&amp;link_origin=scholar.google.com</t>
  </si>
  <si>
    <t>Anamaria Grecu (UMF IASI), Adrian T Brate (ULBS), Mihaela Bucuţă (ULBS), Marius Milcu (ULBS), Mihaela Cernuşcă-Miţariu (ULBS)</t>
  </si>
  <si>
    <t>The role of individual differences as predictors in the process of occupational stress for Romanian teachers</t>
  </si>
  <si>
    <t>Nalla Bala Kalyan. Various Dimensions of Personal and Professional Work Life Balance of
Employees in Power Industry in India. East African Scholars Journal of Economics, Business and Management</t>
  </si>
  <si>
    <t>https://www.researchgate.net/profile/Nalla-Bala-Kalyan/publication/385056253_Original_Research_Articl_e_Various_Dimensions_of_Personal_and_Professional_Work_Life_Balance_of_Employees_in_Power_Industry_in_India/links/671354dc24a01038d0f21ee9/Original-Research-Articl-e-Various-Dimensions-of-Personal-and-Professional-Work-Life-Balance-of-Employees-in-Power-Industry-in-India.pdf</t>
  </si>
  <si>
    <t>Abdel-Hady El-Gilany. A narrative assessment of public health perspectives on human well-being. International Journal of Epidemiology and Health Sciences (IJEHS)</t>
  </si>
  <si>
    <t>BOITOR GC, CORMOS G, STETIU A, STEF L, ORMENISAN A, MARIS. M, COMANEANU RM, CERNUSCA MITARIU M;</t>
  </si>
  <si>
    <t>Associating certain salivary parameters with oral health for a group of patients with type II diabetes mellitus, REV. CHIM 2016, 67(11), 2314-2317.</t>
  </si>
  <si>
    <t>ALTUN, Busra Dilara, et al. Effect of hyperbaric oxygen therapy on diabetes-related oral complications. Undersea &amp; Hyperbaric Medicine, 2024, 51.2.</t>
  </si>
  <si>
    <t>https://doi.org/10.22462/664</t>
  </si>
  <si>
    <t>Ebsco, Google</t>
  </si>
  <si>
    <t>Stoica, F., &amp; Stoica, L. F. (2024). AutoML insights: Gaining confidence to Operationalize Predictive models.</t>
  </si>
  <si>
    <t>https://www.intechopen.com/online-first/1179126</t>
  </si>
  <si>
    <t>Giannino, G. (2024). Development of a controller for robotic manipulation through Learning from demonstration (Doctoral dissertation, Politecnico di Torino).</t>
  </si>
  <si>
    <t>https://webthesis.biblio.polito.it/32135/</t>
  </si>
  <si>
    <t>Andra, M., Mihaela, S. S., Alexandra-Adeline, Z., Andreea, T., Cosmin, C., Doriana, A. F., &amp; Norina, F. (2024). PERIODONTAL COMPLICATIONS DUE TO STRESS ON ABUTMENTS OF REDUCED PARTIAL EDENTULISM. Romanian Journal of Medical and Dental Education, 13(6).</t>
  </si>
  <si>
    <t>https://journal.adre.ro/wp-content/uploads/2025/03/PERIODONTAL-COMPLICATIONS-DUE-TO-STRESS-ON-ABUTMENTS-OF-REDUCED-PARTIAL-EDENTULISM.pdf</t>
  </si>
  <si>
    <t>Mirescu, L., Popescu, A.M.C. and Dragomir, I.M., 2024. Degree of Satisfaction among Patients Admitted to a Public Healthcare Facility in Romania. Current Health Sciences Journal, 50(5), p.515.</t>
  </si>
  <si>
    <t>https://pmc.ncbi.nlm.nih.gov/articles/PMC11936075/</t>
  </si>
  <si>
    <t>GOOgle, BDI</t>
  </si>
  <si>
    <t>Kelbrick, M., Da Silva, K., Griffiths, C., Ansari, S., Mann, N., Johnson, S., ... &amp; Tanner, J. (2024). The Impact of COVID‐19 Lockdown and Post‐Lockdown Period on Acute Psychiatric Admissions for Emotionally Unstable Personality Disorder. Progress in Neurology and Psychiatry, 28(4), e12012.</t>
  </si>
  <si>
    <t>https://onlinelibrary.wiley.com/doi/full/10.1002/pnp.12012</t>
  </si>
  <si>
    <t>Зизюкина, К. С., Саркисян, Е. А., Хохлова, А. П., Миронова, В. А., &amp; Мущерова, Д. М. (2024). 1ФГАОУ ВО «Российский Национальный Исследовательский Медицинский Университет им. НИ Пирогова» МЗ РФ, 2ГБУЗ «Детская городская клиническая больница № 9 им. ГН Сперанского ДЗМ», Москва. НЕРЕШЕННЫЕ ВОПРОСЫ ЭТИОТРОПНОЙ ТЕРАПИИ АКТУАЛЬНЫХ ИНФЕКЦИЙ, 62.</t>
  </si>
  <si>
    <t>https://cdn.etiotropictherapy.ru/151/material.pdf#page=63</t>
  </si>
  <si>
    <t>Zhou, M. X., Viozzi, C. F., Heneberk, O., Lee, S. K., Klarich, K. W., &amp; Salinas, T. J. (2024). Oral Health Clearance Outcomes for Cardiovascular Surgery. Mayo Clinic Proceedings: Innovations, Quality &amp; Outcomes, 8(2), 121-130.</t>
  </si>
  <si>
    <t>https://www.sciencedirect.com/science/article/pii/S254245482400002X</t>
  </si>
  <si>
    <t>GOOGLE, Elsevier, BDI</t>
  </si>
  <si>
    <t>Paradowski, K., Bis, E., Burdan, O., Błaszczyk, J., Kot, J., &amp; Thum-Tyzo, K. (2024). Effect of probiotics and prebiotics on oral mucosa–a mini review. Environmental Medicine/Medycyna Środowiskowa, 27(3). DOI:10.26444/ms/193470</t>
  </si>
  <si>
    <t>https://www.environmed.pl/Effect-of-probiotics-and-prebiotics-on-oral-mucosa-a-mini-review,193470,0,2.html</t>
  </si>
  <si>
    <t>GOOGLE</t>
  </si>
  <si>
    <t>Mikalonytė, A. (2024). Gydytojų odontologų ir burnos higienistų žinios apie seilių reikšmę burnos sveikatai (Doctoral dissertation).</t>
  </si>
  <si>
    <t>https://portalcris.lsmuni.lt/server/api/core/bitstreams/d5f915e5-112c-412e-9859-ccdf90523137/content</t>
  </si>
  <si>
    <t>Dimas Salcedo, Y. A. (2024). Salud bucal materna como factor de riesgo de caries de la primera infancia en el centro de salud Ambo-Huánuco 2023.</t>
  </si>
  <si>
    <t>Branco, M. M. (2024). Etiologia e manifestações bioquímico fisiológicas da disfunção salivar (Doctoral dissertation).</t>
  </si>
  <si>
    <t>Muñoz Cerón, D. A., Mena Hurtado, L. E., Moreno Guerra, M. F., Maigual Maigual, A. F., &amp; Rendón Segura, M. Z. (2024). Cambios del pH salival después de la ingesta de diferentes tipos de repostería comercializados en la ciudad de Pasto, Nariño.</t>
  </si>
  <si>
    <t>https://repository.ucc.edu.co/entities/publication/dafb9722-3c64-460d-b1f2-571328ff5315</t>
  </si>
  <si>
    <t>LIXANDRU, Cosmin Ionuț. Cercetări privind evaluarea sănătății oro-dentare și calitatea vieții la pacienții reabilitați implantoprotetic. 2024. PhD Thesis.</t>
  </si>
  <si>
    <t>http://digital-library.ulbsibiu.ro/xmlui/handle/123456789/3916</t>
  </si>
  <si>
    <t>teza in Google</t>
  </si>
  <si>
    <t>Penugonda, A. J., Biswas, D., Dsouza, R. W., Valiaveetil, K. A., Durai, B., Antonisamy, B., ... &amp; Mathew, L. G. (2024). Evaluating the Correlation of SARS-CoV-2 Reverse-transcription Polymerase Chain Reaction Cycle Threshold Values at Diagnosis with Subsequent COVID-19 Disease Severity and Humoral Immune Responses in Children: A Prospective Observational Study. CHRISMED Journal of Health and Research, 11(2), 92-98.</t>
  </si>
  <si>
    <t>СТАСІВ, М. В. COVID-19 ТА МУЛЬТИСИСТЕМНИЙ ЗАПАЛЬНИЙ СИНДРОМ, АСОЦІЙОВАНИЙ З SARS-CoV-2 У ДІТЕЙ: КЛІНІКО-ІМУНОЛОГІЧНІ ОСОБЛИВОСТІ ЇХ ПЕРЕБІГУ.</t>
  </si>
  <si>
    <t>https://library.dmed.org.ua/uploads/files/2024-05/1714724836_dysertaciia-stasiv-m_v_-r-maria-stasiv.pdf</t>
  </si>
  <si>
    <t>Caciula, M., Torres, L., &amp; Tomoioaga, S. (2024). A Comparative Study of Mental Health, Body Composition, and Physical Activity in American vs Romanian College Students After COVID-19 Lockdown. Journal of Exercise and Nutrition, 7(1).</t>
  </si>
  <si>
    <t>Zarzeczny, P., &amp; Szewczyk, T. (2024). Prehabilitation: new opportunities and challenges after the COVID-19 pandemic. A narrative review. Medical Science Pulse, 18(2).</t>
  </si>
  <si>
    <t>https://agro.icm.edu.pl/agro/element/bwmeta1.element.agro-08670177-8480-44c7-ba01-237e088ccc5c?q=bwmeta1.element.agro-73928753-dea9-41ca-9fcc-665e0e1d94b6;0&amp;qt=CHILDREN-STATELESS</t>
  </si>
  <si>
    <t>Palmer, J. B. (2024). Impact of Diet on Perceived Stress in Relation to the Gut-Brain Axis Among College Students (Doctoral dissertation, The Chicago School of Professional Psychology).</t>
  </si>
  <si>
    <t>Aioanei, S., Sima, R. M., Amza, M., Bobei, T. I., Dinu, M. D., Gorecki, G. P., ... &amp; Pleş, L. (2024). THE SOCIO-PSYCHOLOGICAL IMPACT OF THE COVID-19 PANDEMIC ON PREGNANCY. Romanian Archives of Microbiology and Immunology, 83(1), 7-15.</t>
  </si>
  <si>
    <t>Lavinia Duică (ULBS),Elisabeta Antonescu (ULBS), Maria Totan (ULBS),Gabriela Boța(ULBS),Sînziana Călina Silișteanu (UMF Suceava)</t>
  </si>
  <si>
    <t>Петрова, Н. Н., Числова, И. А., &amp; Завитаев, П. Ю. (2024). Пограничное расстройство личности. Современная терапия в психиатрии и неврологии, (2), 5-13.</t>
  </si>
  <si>
    <t>https://cyberleninka.ru/article/n/pogranichnoe-rasstroystvo-lichnosti</t>
  </si>
  <si>
    <t>Sparavigna, A. C. (2024). Atlas of Metabolite SERS Fingerprints obtained by means of q-Gaussian deconvolutions and Fityk Software.</t>
  </si>
  <si>
    <t>https://chemrxiv.org/engage/chemrxiv/article-details/675efc707be152b1d00f8910</t>
  </si>
  <si>
    <t>Сараева, И. Н., Римская, Е. Н., Тимурзиева, А. Б., Горевой, А. В., Шелыгина, С. Н., Попадюк, В. И., ... &amp; Кудряшов, С. И. (2024). Обработка спектров комбинационного рассеяния света новообразований кожи методом лоренцевой аппроксимации: пилотные исследования. Письма в Журнал экспериментальной и теоретической физики, 119(7), 552-559.</t>
  </si>
  <si>
    <t>https://www.mathnet.ru/php/archive.phtml?wshow=paper&amp;jrnid=jetpl&amp;paperid=7199&amp;option_lang=rus</t>
  </si>
  <si>
    <t>Saraeva, I. N., Rimskaya, E. N., Timurzieva, A. B., Gorevoy, A. V., Shelygina, S. N., Popadyuk, V. I., ... &amp; Kudryashov, S. I. (2024). Obrabotka spektrov kombinatsionnogo rasseyaniya sveta novoobrazovaniy kozhi metodom lorentsevoy approksimatsii: pilotnye issledovaniya. Pisʹma v žurnal êksperimentalʹnoj i teoretičeskoj fiziki, 119(7-8), 552-559.</t>
  </si>
  <si>
    <t>https://journals.rcsi.science/0370-274X/article/view/261298</t>
  </si>
  <si>
    <t>Butler, T. M. (2024). Gout Biosensor: Towards the development of a peptide-based diagnostic for crystal arthropathies and Amplifying Graduate Student Perspectives on Supervision and Satisfaction at the University of Calgary.</t>
  </si>
  <si>
    <t>https://ucalgary.scholaris.ca/items/1cb03887-c3c2-4b28-be73-8a73fb5ab139</t>
  </si>
  <si>
    <t>Kadhim, H. H., &amp; Hussein, M. A. A New Method for the Determination of Iron (II) in A Pharmaceutical Preparation Using the Color Intensity (RGB) of A Smartphone. International journal of health sciences, 6(S9), 261-272.</t>
  </si>
  <si>
    <t>https://www.neliti.com/publications/576672/a-new-method-for-the-determination-of-iron-ii-in-a-pharmaceutical-preparation-us</t>
  </si>
  <si>
    <t>Antonescu E, I., Raluca, Antonescu OR., &amp; Totan M, (2024). MEDICAL SCIENCES. Norwegian Journal of development of the International Science No, 137, 29.</t>
  </si>
  <si>
    <t>ELISABETA ANTONESCU1,2, GABRIELA BOTA1, BOGDAN SERB1, DITER ATASIE1, CRISTINA DAHM TATARU1, MARIA TOTAN1,3*, LAVINIA DUICA1,4, SINZIANA CALINA SILISTEANU5, JULIANNA SZAKACS6, OANA CRISTINA ARGHIR7, IOAN OSWALD8, MARINELA MINODORA MANEA9,10 1Lucian Blaga University of Sibiu, Faculty of Medicine, 2A Lucian Blaga Str., 550169, Sibiu, Romania 2Sibiu County Emergency Clinical Hospital, Romania, Sibiu, 2-4 Corneliu Coposu, 550245, Sibiu, Romania 3Clinical Pediatric Hospital of Sibiu, 1-3 Gheorge Baritiu, Sibiu, Romania 4Psychiatric Hospital Doctor Gheorghe Preda Sibiu, 12 Doctor Dumitru Bagdazar, Sibiu, Romania 5Stefan cel Mare University of Suceava, Department of Health and Human Development, 13 Universitatii Str., 720229, Suceava, Romania 6University of Medicine and Pharmacy Tirgu Mures, Department of Biophysics, 38 Gh. Marinescu Str., 540139, Tg. Mures, Romania 7 Ovidius University of Constanta, Faculty of Medicine, Campus, 1 Aleea Universitatii, 900470, Constanta, Romania 8University of Oradea-Faculty of Medicine and Pharmacy, 10, 1 Decembrie Str., 410068, Oradea, Romania 9UMF Iuliu Hatieganu, Department of Medical Psychology, 8 Victor Babes Str, 400012, Cluj Napoca, Romania 10County Emergency Clinical Hospital Cluj Napoca, Psychiatric Clinic 3, 3-5 Clinicilor Str., 400000, Cluj Napoca, Romania</t>
  </si>
  <si>
    <t>Study of the Total Serum Concentration of Serrum Ionized Magnesium in Children and Adolescents from Sibiu Area</t>
  </si>
  <si>
    <t>Antonescu Elena, I., Antonescu Raluca, O., &amp;Totan Maria, T. (2024). Norwegian Journal of development of the International Science No, 137, 29.</t>
  </si>
  <si>
    <t>Ure, K. COVID-19 Testing and Diagnosis in Children Under Six Years of Age: A Systematic Review./openrepository.aut.ac.nz</t>
  </si>
  <si>
    <t>Montenegro Tapia, C. Y. (2024). Equilibrio corporal y capacidad funcional en pacientes post accidente cerebrovascular del Hospital Dos de Mayo, 2024.</t>
  </si>
  <si>
    <t>epositorio.uwiener.edu.pe/entities/publication/3c8d569f-a393-42ef-88f6-aa3cd9b19ede</t>
  </si>
  <si>
    <t>Dhahbi, W., Padulo, J., Bešlija, T., &amp; Cheze, L. (2024). Revolutionizing Low Back Pain Management: A Paradigm Shift from “Posture Correction” to “Posture Change”. New Asian Journal of Medicine, 2(3), 17-23.</t>
  </si>
  <si>
    <t>https://najmed.org/index.php/najm</t>
  </si>
  <si>
    <t>Khan, M. B., Rana, A. A., Rehman, H., &amp; Akram, N. (2024). Conventional exercises plan with or without laser guided feedback for patients with non-specific low back pain. Medical Journal of South Punjab, 5(03), 13-19.</t>
  </si>
  <si>
    <t>https://scispace.com/journals/medical-journal-of-south-punjab-155w3yw9up</t>
  </si>
  <si>
    <t>Lavinia Corina Duica, Andreea Szalontay, Elisabeta Antonescu, Ionut Nistor, Alexandra Pop, Maria Totan, Sinziana Calina Silisteanu</t>
  </si>
  <si>
    <t>The Strength of Motivation of Medical Students in Romania in the Context of Migration Opportunities.</t>
  </si>
  <si>
    <t>Tache-Codreanu, D. L., Bobocea, L., David, I., Burcea, C. C., &amp; Sporea, C. (2024). The Role of the Six-Minute Walk Test in the Functional Evaluation of the Efficacy of Rehabilitation Programs After COVID-19. Life, 14(11), 1514.</t>
  </si>
  <si>
    <t>Castro Espinosa, J., Estupiñán Cabrera, H., Gil Pineda, M. A., Moreno Posso, L. V., Donoso Huertas, M. C., &amp; Pino Quinto, D. (2024). Nivel de implementación del programa de farmacovigilancia y sus factores asociados en instituciones de salud en el Valle del Cauca. Revista Colombiana de Ciencias Químico-Farmacéuticas, 53(2).</t>
  </si>
  <si>
    <t>https://www.researchgate.net/profile/Jobany-Castro-Espinosa-2/publication/381665251_19_Castro_2024-Nivel_de_implementacion_del_programa_de_Farmacovigilancia/links/667a1ef81846ca33b84fabb1/19-Castro-2024-Nivel-de-implementacion-del-programa-de-Farmacovigilancia.pdf</t>
  </si>
  <si>
    <t>Sadowska, A., Osinski, P., Roztocka, A., Kaczmarz-Chojnacka, K., Zapora, E., Sawicka, D., &amp; Car, H. (2024). Statins—From Fungi to Pharmacy. Int. J. Mol. Sci, 25, 466.</t>
  </si>
  <si>
    <t>chrome-extension://efaidnbmnnnibpcajpcglclefindmkaj/https://ppm.umb.edu.pl/docstore/download/UMB585a3963207a469a8292b99626172878/0000073690.pdf</t>
  </si>
  <si>
    <t>Zhivikj, Z., Ivanovska, T. P., Karapandzova, M., Kulevanova, S., Panovska, T. K., &amp; Petrushevska-Tozi, L. (2024). Safety issues of herbal weight loss dietary supplements: hepatotoxicity and adulteration. Archives of Pharmacy, 74(Notebook 3), 316-334.</t>
  </si>
  <si>
    <t>https://www.aseestant.ceon.rs/index.php/arhfarm/article/view/50463</t>
  </si>
  <si>
    <t>Dateshidze, L., Berashvili, D., &amp; Todua, N. (2024). The Market for Dietary Supplements in Georgia: Trends of Development. Georgian Biomedical News, 2(1).</t>
  </si>
  <si>
    <t>https://www.researchgate.net/profile/Nugzar-Todua/publication/378617735_The_Market_for_Dietary_Supplements_in_Georgia_Trends_of_Development/links/65e30c0cadc608480af61ab5/The-Market-for-Dietary-Supplements-in-Georgia-Trends-of-Development.pdf</t>
  </si>
  <si>
    <t>Ferdi, J., &amp; Sunardi, D. (2024). Effect of omega-3 supplementation on osteoarthritis: An evidence-based case report. World Nutrition Journal, 7(i2), 9-17.</t>
  </si>
  <si>
    <t>https://worldnutrijournal.org/OJS/index.php/WNJ/article/view/553</t>
  </si>
  <si>
    <t>Kurćubić, V. S., Stajić, S. B., Živković, V., Mašković, P. Z., Matejić, V., Dmitrić, M., ... &amp; Jakovljević, V. (2024). Leftover and weed, joint efforts to preserve health: Joke or reality?. Future Postharvest and Food, 1(3), 283-299.</t>
  </si>
  <si>
    <t>https://iadns.onlinelibrary.wiley.com/doi/full/10.1002/fpf2.12031</t>
  </si>
  <si>
    <t>Mittal, V., &amp; Sharma, A. (2024). From Scraps to Solutions: Harnessing the Potential of Vegetable and Fruit Waste in Pharmaceutical Formulations. Letters in Functional Foods, 1(1), E230124225963.</t>
  </si>
  <si>
    <t>https://www.benthamdirect.com/content/journals/lff/10.2174/0126669390271001231122051310</t>
  </si>
  <si>
    <t>Jha, D., Utwaliya, G. K., Sindhu, K., Kumari, S., Jha, R., Vais, R., ... &amp; Khadam, V. K. R. The Design and Optimization of Fast-dissolving Oral Drug Delivery System (ODDS) of Valproic Acid (VLA) an Anti-epileptic Category Drug.</t>
  </si>
  <si>
    <t>https://www.researchgate.net/profile/Rahul-Pal-25/publication/378555206_The_Design_and_Optimization_of_Fast-dissolving_Oral_Drug_Delivery_System_ODDS_of_Valproic_Acid_VLA_an_Anti-epileptic_Category_Drug/links/65e00905c3b52a1170fed8c0/The-Design-and-Optimization-of-Fast-dissolving-Oral-Drug-Delivery-System-ODDS-of-Valproic-Acid-VLA-an-Anti-epileptic-Category-Drug.pdf</t>
  </si>
  <si>
    <t>Bolat, S., Yerlitaş, S. İ., Cephe, A., Koçhan, N., Zararsız, G. E., Dogan, H. O., &amp; Zararsız, G. (2024). A Bibliometric and Visual Analysis of Publications on Low-Density Lipoprotein Cholesterol Estimating Equations. Cumhuriyet Science Journal, 45(4), 648-657.</t>
  </si>
  <si>
    <t>http://csj.cumhuriyet.edu.tr/en/pub/issue/89447/1452125</t>
  </si>
  <si>
    <t>Beach, M. A., Nayanathara, U., Gao, Y., Zhang, C., Xiong, Y., Wang, Y., &amp; Such, G. K. (2024). Polymeric nanoparticles for drug delivery. Chemical Reviews, 124(9), 5505-5616.</t>
  </si>
  <si>
    <t>https://pubs.acs.org/doi/full/10.1021/acs.chemrev.3c00705</t>
  </si>
  <si>
    <t>Sarode, RJ și Mahajan, HS (2024). Dendrimeri pentru administrarea medicamentelor: o prezentare generală a claselor, sintezei și aplicațiilor lor. Journal of Drug Delivery Science and Technology , 105896.</t>
  </si>
  <si>
    <t>https://www.sciencedirect.com/science/article/pii/S1773224724005653?casa_token=Wu-7uWfYPcYAAAAA:jA-tU86bTI20B1vzL8DA9OIUr4WWKAlZdn9PcRv_LH05gFROCJsmRdYpyRw6WsVpasVNB1nP</t>
  </si>
  <si>
    <t>Ding, L., Agrawal, P., Singh, S. K., Chhonker, Y. S., Sun, J., &amp; Murry, D. J. (2024). Polymer-based drug delivery systems for cancer therapeutics. Polymers, 16(6), 843.</t>
  </si>
  <si>
    <t>https://www.mdpi.com/2073-4360/16/6/843</t>
  </si>
  <si>
    <t>Egwu, C. O., Aloke, C., Onwe, K. T., Umoke, C. I., Nwafor, J., Eyo, R. A., ... &amp; Okoro, C. O. (2024). Nanomaterials in drug delivery: strengths and opportunities in medicine. Molecules, 29(11), 2584.</t>
  </si>
  <si>
    <t>https://www.mdpi.com/1420-3049/29/11/2584</t>
  </si>
  <si>
    <t>Li, G., Wang, C., Jin, B., Sun, T., Sun, K., Wang, S. și Fan, Z. (2024). Progrese în terapia fotodinamică inteligentă susținută de nanotehnologie pentru cancer. Cell Death Discovery , 10 (1), 466.</t>
  </si>
  <si>
    <t>https://www.nature.com/articles/s41420-024-02236-4</t>
  </si>
  <si>
    <t>M. Müllerová ; T. Strašák, Chapter 7: Dendrimers, Characterisation of Drug NanocarriersCheck Access</t>
  </si>
  <si>
    <t>https://books.rsc.org/books/edited-volume/2262/chapter-abstract/8269818/Dendrimers?redirectedFrom=fulltext</t>
  </si>
  <si>
    <t>D. B. Yalcinkaya ; S. Dogan ; V. C. Ozalp ; B. Guvenc Tuna, Chapter 10: Targeted Nanocarriers, Characterisation of Drug NanocarriersCheck Access</t>
  </si>
  <si>
    <t>https://books.rsc.org/books/edited-volume/2262/chapter-abstract/8269238/Targeted-Nanocarriers?redirectedFrom=fulltext</t>
  </si>
  <si>
    <t>Sílvia Rodrigues Gavinho ; Suresh Kumar Jakka ; Pavani Krishnapuram ; Ujjawal Sharma ; Vallamkondu Jayalakshmi ; Manuel Pedro Fernandes Graça, Chapter 2: Photoluminescent Nanomaterials for Cardiovascular Diagnosis and Therapeutics, Cardiovascular Nanomedicine</t>
  </si>
  <si>
    <t>https://books.rsc.org/books/edited-volume/2236/chapter-abstract/8180029/Photoluminescent-Nanomaterials-for-Cardiovascular?redirectedFrom=fulltext</t>
  </si>
  <si>
    <t>Iqra Azhar ; Sana Karim ; Ayesha Ishtiaq ; Iram Murtaza, Chapter 9: Extracellular Vesicles for the Treatment of Cardiovascular Diseases, Cardiovascular Nanomedicine</t>
  </si>
  <si>
    <t>https://books.rsc.org/books/edited-volume/2236/chapter-abstract/8179661/Extracellular-Vesicles-for-the-Treatment-of?redirectedFrom=fulltext</t>
  </si>
  <si>
    <t>ALEJANDRO EMILIANO RUBIO VIGIL, SÍNTESIS DE UN DENDRÍMERO JANUS CONJUGADO CON
CLORAMBUCILO (FÁRMACO ANTICANCERÍGENO) SOLUBLE EN AGUA, UNIVERSIDAD NACIONAL AUTÓNOMA DE MÉXICO, TESIS
PARA OBTENER EL TÍTULO DE
QUÍMICO</t>
  </si>
  <si>
    <t>https://ru.dgb.unam.mx/bitstream/20.500.14330/TES01000857091/3/0857091.pdf</t>
  </si>
  <si>
    <t>Aparna Sharma, Deeksha Sharma, Siddhartha Dan, Nanotechnology-Enabled Biomaterials: Transforming
Tuberculosis Management through Advanced Diagnosis,
Targeted Drug Delivery, and Immunotherapy, Letters in Applied NanoBioScience</t>
  </si>
  <si>
    <t>https://nanobioletters.com/wp-content/uploads/2024/09/LIANBS141.015.pdf</t>
  </si>
  <si>
    <t>Kai Bin Liew, Ee Va Koh, Xue Er Kong, Nurdina Aleyah Ismail, Rabiatul Adawiyah Abu Bakar, Phei Er Kee, Syed Haroon Khalid and Hiu Ching Phang, Recent Advancements in Nanopharmaceuticals for Novel Drug Delivery Systems, Pharmaceutical Nanotechnology</t>
  </si>
  <si>
    <t>https://www.benthamdirect.com/content/journals/pnt/10.2174/0122117385324246240826042254</t>
  </si>
  <si>
    <t>Kaggwa Anthony P., Advancements in Nanotechnology for Drug Delivery
Systems, Research Output Journal of Biological and Applied Science</t>
  </si>
  <si>
    <t>https://rojournals.org/wp-content/uploads/2024/09/ROJBAS-32-P2.pdf</t>
  </si>
  <si>
    <t>Saeed Shateri, Farhad Esmaieli, Shamsali Hadizadeh Moallem, Faride Khanabadi, Taher Elmi, Effect of curcumin-loaded dendrimer nanoparticles on Giardia lamblia invivo, Veterinary Research &amp; Biological Products</t>
  </si>
  <si>
    <t>https://vj.areeo.ac.ir/article_131875_en.html?lang=en</t>
  </si>
  <si>
    <t>Syed Rizwan Ahmad, Saira Sarfaraz, Muhammad Luqman Shabbir, Hafiz Abdul Moed, Muhammad
Husnain, Dur E Najaf, Muhammad Abdullah Qureshi, Muhammad Hammad and Muhammad Fakhar Latif, Use of Nanoparticles in Modern Advancement of Medicines, Complementary and Alternative Medicine: Nanotechnology-I. Unique Scientific Publishers</t>
  </si>
  <si>
    <t>https://www.researchgate.net/profile/Muhammad-Abdullah-Qureshi-3/publication/383862222_Use_of_Nanoparticles_in_Modern_Advancement_of_Medicines/links/66ddeb4964f7bf7b19a217e6/Use-of-Nanoparticles-in-Modern-Advancement-of-Medicines.pdf</t>
  </si>
  <si>
    <t>Charmaine Hee, Developing amphiphilic dendrons for biomolecular interactions, Doctoral Thesis, The University of Western Australia</t>
  </si>
  <si>
    <t>https://research-repository.uwa.edu.au/en/publications/developing-amphiphilic-dendrons-for-biomolecular-interactions</t>
  </si>
  <si>
    <t>Teron, C., Choudhury, A., &amp; Hoque, N., Recent Advancement In Nanocarrier Systems For Cancer Targeting, Asian Journal of Pharmaceutical Research and Development</t>
  </si>
  <si>
    <t>https://www.ajprd.com/index.php/journal/article/view/1422</t>
  </si>
  <si>
    <t>Alam, M. Z., &amp; Dey, S. P., Evaluation of Bacterial Population in Drinking Water Along with Hygiene and Sanitation Facilities of Different Schools in Port City, Bangladesh. Chittagong University Journal of Biological Sciences</t>
  </si>
  <si>
    <t>https://banglajol.info/index.php/CUJBS/article/view/78250</t>
  </si>
  <si>
    <t>María Amparo Ortega Yago, GENERACIÓN DE IMPLANTES
BIOLÓGICOS CUSTOM-MADE PARA EL
TRATAMIENTO Y PREVENCIÓN DE LAS
INFECCIONES OSTEOARTICULARES, TESIS DOCTORAL</t>
  </si>
  <si>
    <t>https://www.proquest.com/openview/3e891f69a954c5d73f5d87620b2c2dff/1?pq-origsite=gscholar&amp;cbl=2026366&amp;diss=y</t>
  </si>
  <si>
    <t>Kanwal, N., Tahir, A., Noreen, A., Mumtaz, A., &amp; Jamil, A., Strong Cation Exchange Chromatography-based Bioactivity of Cationic Peptides from Solanum lycopersicum (Tomato) Under Salt Stress: SCX Chromatography-based Bioactivity of Peptides from tomato. Nature’s Symphony</t>
  </si>
  <si>
    <t>https://tsfjb.com/ojs/index.php/tsfns/article/view/85</t>
  </si>
  <si>
    <t>Emelyne Gres. Usage et mésusage des antibiotiques chez les enfants de moins de 5 ans au niveau des centres de santé primaire en Afrique de l’Ouest et du Centre. Médecine humaine et pathologie. Université de Bordeaux</t>
  </si>
  <si>
    <t>https://theses.hal.science/tel-04972877/</t>
  </si>
  <si>
    <t>Kirsty Ure, COVID-19 Testing and Diagnosis in Children Under Six
Years of Age:
A Systematic Review, A practice project research component submitted to Auckland University of Technology in partial fulfilment
of the requirements for the degree of Master of Health Practice.</t>
  </si>
  <si>
    <t>Vecerzan L., Mihăilă RG</t>
  </si>
  <si>
    <t>RISK FACTORS REGARDING PORTAL VEIN THROMBOSIS IN CHRONIC LIVER DISEASE</t>
  </si>
  <si>
    <t>DONG, Wendi, et al. "Study of Factors Associated with Concomitant Gastrointestinal Bleeding in Patients with Portal Vein Thrombosis in Liver Cirrhosis." Chinese General Practice 27.05 (2024): 552.</t>
  </si>
  <si>
    <t>https://www.chinagp.net/EN/10.12114/j.issn.1007-9572.2023.0201</t>
  </si>
  <si>
    <t>google</t>
  </si>
  <si>
    <t>Liliana Vecerzan 1,*,Ariela Olteanu 2,Ionela Maniu 3,Adrian Boicean 1,Călin Remus Cipăian 1,Horaţiu Dura 1,Sorin Radu Fleacă 1 and Romeo Gabriel Mihăilă 1 1
Faculty of Medicine, Romania Lucian Blaga University of Sibiu, 550024 Sibiu, Romania
2
Clinical Laboratory, Emergency County Clinical Hospital Sibiu, 550245 Sibiu, Romania
3
Research Center in Informatics and Information Technology, Mathematics and Informatics Department, Faculty of Sciences, Lucian Blaga University of Sibiu, 550024 Sibiu, Romania</t>
  </si>
  <si>
    <t>Thrombin generation in chronic liver diseases—a pilot study. In Healthcare (Vol. 9, No. 5, p. 550). MDPI.</t>
  </si>
  <si>
    <t>Taiwo, M., Huang, E., Pathak, V., Bellar, A., Welch, N., Dasarathy, J., ... &amp; Nagy, L. E. (2024). Proteomics identifies complement protein signatures in patients with alcohol-associated hepatitis. JCI insight, 9(9), e174127.</t>
  </si>
  <si>
    <t>Khan, S., Haq, M. U., Atta, T., Rizwan, A., Munir, G., &amp; Rehman, S. (2024). Coagulopathies in Patients with Liver Cirrhosis Presenting to DHQ Teaching Hospital, Dera Ismail Khan: Coagulopathies in Liver Cirrhosis Patients. Pakistan Journal of Health Sciences, 14-18.</t>
  </si>
  <si>
    <t>https://www.thejas.com.pk/index.php/pjhs/article/view/1726</t>
  </si>
  <si>
    <t>Modawe, G., Mohamed, E. A., Mohamed, O. Y., Mohammed, A., Fadl, H. A. O., &amp; Abdelmoneim, A. H. (2024). Evaluation of Prothrombin Time, International Normalized Ratio, and Activated Partial Thromboplastin Time in Hepatitis B Virus Patients, Sudan2020-2021. Al Mustansiriyah Journal of Pharmaceutical Sciences, 24(1), 17-24.</t>
  </si>
  <si>
    <t>https://ajps.uomustansiriyah.edu.iq/index.php/AJPS/article/view/977</t>
  </si>
  <si>
    <t>DOAJ, EBSCO, google</t>
  </si>
  <si>
    <t>Silișteanu, S. C., Totan, M., Antonescu, O. R., Duică, L., Antonescu, E., &amp; Silișteanu, A. E</t>
  </si>
  <si>
    <t>Gotum, T., Keeratisiroj, O., &amp; Jariya, W. . Prevalence of musculoskeletal symptoms from online learning during the COVID-19 epidemic: a systematic review and meta-analysis. F1000Research, 13(790), 790.</t>
  </si>
  <si>
    <t>https://f1000research.com/articles/13-790</t>
  </si>
  <si>
    <t>https://www.journalofexerciseandnutrition.com/index.php/JErticle/view/171/163</t>
  </si>
  <si>
    <t>https://lumenpublishing.com/journals/index.php/rrem/article/view/6506/4765</t>
  </si>
  <si>
    <t>https://journals.lww.com/ajpmr/fulltext/2020/06000/prehabilitation_may_help_mitigate_an_increase_in.2.aspx</t>
  </si>
  <si>
    <t>Elena, D. A. I., Raluca, D. A. O., &amp; Maria, T. (2024). MEDICAL SCIENCES. Norwegian Journal of development of the International Science No, 137, 29.</t>
  </si>
  <si>
    <t>Sinziana-Calina SILISTEANU, Andrei Emanuel SILISTEANU, Oana-Raluca ANTONESCU, Lavinia Corina DUICA</t>
  </si>
  <si>
    <t>Martins, T. B., Branco, J. H. L., Martins, T. B., Santos, G. M., &amp; Andrade, A. (2024). Impact of social isolation during the COVID-19 pandemic on the mental health of university students and recommendations for the post-pandemic period: A systematic review. Brain, Behavior, &amp; Immunity-Health, 100941.</t>
  </si>
  <si>
    <t>https://www.sciencedirect.com/science/article/pii/S2666354624002199</t>
  </si>
  <si>
    <t>Pârvu, C., Mârșiu, C., &amp; Szabo, D. A. Optimizing the Educational Process for Students in Special Schools-Study on the Development of Static and Dynamic Balance through Activation and Toning of the Core Area in Physical Education Lessons.</t>
  </si>
  <si>
    <t>https://researchandeducation.ro/wp-content/uploads/2024/05/Parvu_Marsiu_Szabo_Optimizing_the_Educational_Process_for_Students_in_Special_Schools_REd_nr9.pdf</t>
  </si>
  <si>
    <t>Emotionality and Quality of Life in Patients with Musculoskeletal Disorders</t>
  </si>
  <si>
    <t>Bocea, B. A., Roman, M. D., Fleaca, R. S., Ion, N. C., Necula, R., Diconi, A. F., &amp; Mihaila, R. G. (2024). Challenges and Complications in Treating Total Knee Arthroplasty in Morbidly Obese Patients. Cureus, 16(10), e71433.</t>
  </si>
  <si>
    <t>https://pmc.ncbi.nlm.nih.gov/articles/PMC11472769/</t>
  </si>
  <si>
    <t>Andreea Dinu, Oana Raluca Antonescu</t>
  </si>
  <si>
    <t>Oliveira, G. E., da Silva Barbirato, D., de Menezes, B. S., Fuly, M. S., Pelegrine, H. C. L., Bonilha, D. C., ... &amp; de Molon, R. S. (2024). Exploring the Impact of Biological Agents on Protecting Against Experimental Periodontitis: A Systematic Review of Animal‐Based Studies. BioMed Research International, 2024(1), 1716735.</t>
  </si>
  <si>
    <t>https://onlinelibrary.wiley.com/doi/full/10.1155/bmri/1716735</t>
  </si>
  <si>
    <t>Hinz, S., Pädiatrische Normwerte für die kardiovaskuläre MRT: Einfluss von Analysetechniken (Doctoral dissertation).</t>
  </si>
  <si>
    <t>https://macau.uni-kiel.de/servlets/MCRFileNodeServlet/macau_derivate_00007133/Dissertationsschrift%20Sophia%20Hinz%20P%C3%A4diatrische%20Normwerte%20f%C3%BCr%20die%20Kardiovaskul%C3%A4re%20MRT%20-%20Einfluss%20von%20Analysetechniken.pdf</t>
  </si>
  <si>
    <t>Kesen, M., &amp; Durmuş, Ş. (2024). İş yaşamında yalnızlığın işe gömülmüşlüğe etkisi: sağlık çalışanları üzerine bir araştırma. Selçuk Üniversitesi Sosyal Bilimler Meslek Yüksekokulu Dergisi, 27(1), 168-183.</t>
  </si>
  <si>
    <t>Güneş, S., &amp; Karaca, A. (2024). Bir Kamu Kurumunda Örgütsel Dedikodu ile İş Yeri Yalnızlığı Arasındaki İlişkinin İncelenmesi. Uluslararası Yönetim Akademisi Dergisi, 7(1), 28-46.</t>
  </si>
  <si>
    <t>YARIM, M. A. (2024). Organizational Loneliness in Educational Institutions. A Social Network Analysis Approach.</t>
  </si>
  <si>
    <t>https://www.researchsquare.com/article/rs-4682664/v1</t>
  </si>
  <si>
    <t>YARIM, M. A. (2024). A Social Network Analysis Approach To Organizational İsolation İn Public Schools.</t>
  </si>
  <si>
    <t>https://www.researchsquare.com/article/rs-4503205/v1</t>
  </si>
  <si>
    <t>Soylu, İ. (2024). Günlük sosyal destek, iş özerkliği ve iş yükü fazlalığının çalışan iş tutulmasına etkisinin çok düzeyli araştırılması: Uzaktan çalışmanın ve uyum performansının düzenleyici rolü (Master's thesis, Istanbul Sabahattin Zaim University (Turkey)).</t>
  </si>
  <si>
    <t>Frost, F. J. M. Examining antecedents and outcomes to develop a holistic understanding of loneliness in work (Doctoral dissertation, University of Nottingham).</t>
  </si>
  <si>
    <t>yong Wang, J., Sun, X. Y., An, S., &amp; Cao, G. L. (2024). LINC00323 induced by hypoxia promote cartilage callus by interacting with FUS to regulate PDGFB expression.</t>
  </si>
  <si>
    <t>https://www.researchsquare.com/article/rs-3966058/v1</t>
  </si>
  <si>
    <t>Arnold, T., Fuller, H. J., &amp; Reeves, R. (2024, June). How might we write about (the) human factor (s)?. In Proceedings of the International Symposium on Human Factors and Ergonomics in Health Care (Vol. 13, No. 1, pp. 181-185). Sage CA: Los Angeles, CA: SAGE Publications.</t>
  </si>
  <si>
    <t>https://journals.sagepub.com/doi/abs/10.1177/2327857924131074</t>
  </si>
  <si>
    <t>Makhambetchin, M. M., Lokhvitskiy, S. V., Turgunov, Y. M., &amp; Shakeyev, K. T. (2024). Theory of medical errors (note 1). SCIREA Journal of Health, 8(3), 59-74.</t>
  </si>
  <si>
    <t>Orellana, K. J., Baghdadi, S., Yang, D., Lee, J., Lawrence, J. T., Maguire, K., ... &amp; Ganley, T. (2024). Return to Activity After Patellofemoral Osteochondral Fracture: A Comparison of Metallic Screw and Bioabsorbable Fixation. Orthopaedic Journal of Sports Medicine, 12(11), 23259671241292641.</t>
  </si>
  <si>
    <t>https://journals.sagepub.com/doi/full/10.1177/23259671241292641</t>
  </si>
  <si>
    <t>Kozák, J. (2024). Knee injuries, diagnosis, treatment, prevention, incidence in cycling and. Orthopaedic Journal of Sports Medicine, 6, 9.</t>
  </si>
  <si>
    <t>WWW.theses.cz</t>
  </si>
  <si>
    <t>Wu, S. Y., &amp; Wu, S. T. (2024). Amyand's hernia. Asian journal of surgery, S1015-9584.</t>
  </si>
  <si>
    <t>Salati, S. A., AlSulaim, L. S., &amp; Elmuttalut, M. A. (2024). Amyand’s Hernia in Adults–an Analysis of Recent Literature. Lietuvos chirurgija, 23(3), 181-197.</t>
  </si>
  <si>
    <t>https://www.zurnalai.vu.lt/lietuvos-chirurgija/article/view/36891</t>
  </si>
  <si>
    <t>Kaba, M. (2024). Pubo Suburethral Suture Placement for Treatment of Stress Urinary Incontinence in a Woman with Mesh Exposure and Recurrent Incontinence. Medical Science and Discovery, 11(11), 372-376.</t>
  </si>
  <si>
    <t>https://medscidiscovery.com/index.php/msd/article/view/1215</t>
  </si>
  <si>
    <t>Prashanth, R. R., Jyothi, S., &amp; Haribalakrishna, A. A rare case of polysplenia syndrome associated with atrioventricular canal defect and type four ileal atresia in a preterm neonate: A case report and literature review.</t>
  </si>
  <si>
    <t>https://www.researchgate.net/profile/Prashanth-Ranya-Raghavendra/publication/381193575_A_rare_case_of_polysplenia_syndrome_associated_with_atrioventricular_canal_defect_and_type_four_ileal_atresia_in_a_preterm_neonate_A_case_report_and_literature_review/links/6661597985a4ee7261a8f601/A-rare-case-of-polysplenia-syndrome-associated-with-atrioventricular-canal-defect-and-type-four-ileal-atresia-in-a-preterm-neonate-A-case-report-and-literature-review.pdf</t>
  </si>
  <si>
    <t>Vecerzan, L., Maniu, I., &amp; Cioca, G. (2024). Correlation Between Thrombin Generation and Hepatic Fibrosis in Chronic Liver Diseases. Cureus, 16(10).</t>
  </si>
  <si>
    <t>https://www.cureus.com/articles/299432-correlation-between-thrombin-generation-and-hepatic-fibrosis-in-chronic-liver-diseases.pdf</t>
  </si>
  <si>
    <t>Khan, S., Haq, M. U., Atta, T., Rizwan, A., Munir, G., &amp; Rehman, S. (2024). Coagulopathies in Patients with Liver Cirrhosis Presenting to DHQ Teaching Hospital, Dera Ismail Khan: Coagulopathies in Liver Cirrhosis Patients. Pakistan Journal of Health Sciences, 14-18.</t>
  </si>
  <si>
    <t>http://www.thejas.com.pk/index.php/pjhs/article/view/1726</t>
  </si>
  <si>
    <t>Nazem DAWOD1, Aurora ANTONIAC2, Iulian ANTONIAC3, Marian MICULESCU4, Alina ROBU*5, Elena UNGUREANU6, Doriana AGOPFORNA7, Ioana Dana CÂRSTOC8, Horatiu DURA9, Bogdan Radu DRAGOMIR10</t>
  </si>
  <si>
    <t>CORROSION BEHAVIOR AND MICROSTRUCTURAL ANALYSIS OF SOME Co-Cr ALLOYS USED FOR METALCERAMIC RESTORATIONS IN DENTISTRY</t>
  </si>
  <si>
    <t>SALMAZ, S., &amp; BOLAT, Ç. (2024). European Journal of Materials Science and Engineering. European Journal of Materials Science and Engineering, 9(2).</t>
  </si>
  <si>
    <t>https://ejmse.ro/ejmse-2024-09-02-151/</t>
  </si>
  <si>
    <t>Nazem DAWOD1, Aurora ANTONIAC2, Iulian ANTONIAC3, Marian MICULESCU4, Alina ROBU*5, Elena UNGUREANU6, Doriana AGOPFORNA7, Ioana Dana CÂRSTOC8, Horatiu DURA9, Bogdan Radu DRAGOMIR11</t>
  </si>
  <si>
    <t>IANCU, M. M., TATIA, C. I., ROBU, A., VASILESCU, M. L., ANTONIAC, I., &amp; FRATILA, A. M. CURRENT TRENDS ON MATERIALS AND METHODS FOR TEETH WHITENING.</t>
  </si>
  <si>
    <t>https://ejmse.ro/articles/09_04_06_EJMSE-24-247.pdf</t>
  </si>
  <si>
    <t>Nazem DAWOD1, Aurora ANTONIAC2, Iulian ANTONIAC3, Marian MICULESCU4, Alina ROBU*5, Elena UNGUREANU6, Doriana AGOPFORNA7, Ioana Dana CÂRSTOC8, Horatiu DURA9, Bogdan Radu DRAGOMIR12</t>
  </si>
  <si>
    <t>SPANU, I., ROBU, A., ANTONIAC, A., CORNESCHI, I., MANESCU, V., POPESCU, L., &amp; ALEXANDRESCU, D. A BIBLIOMETRIC ANALYSIS OF COPPER AND ANTIMICROBIAL COPPER COATINGS.</t>
  </si>
  <si>
    <t>https://ejmse.ro/articles/09_02_03_EJMSE-24-235.pdf</t>
  </si>
  <si>
    <t>Cansev, A., Kesici, M., Şahan, Y., Çelik, G., et al. (2024). In-vitro bioaccessibility and mineral content of two Ribes species growing in Cumalikizik village, Bursa Türkiye. Frontiers in Life Sciences and Related Technologies, 5(2), 101-107</t>
  </si>
  <si>
    <t>https://dergipark.org.tr/en/pub/flsrt/issue/86744/1413591</t>
  </si>
  <si>
    <t>Frum A</t>
  </si>
  <si>
    <t>HPLC determination of polyphenols from L. Flowers</t>
  </si>
  <si>
    <t>Cristina-Camelia Matache1,2, Tatiana Dumitra Panaite1, Gabriela Maria Cornescu1, Dumitru Drăgotoiu, Influence of Natural Pigments on Egg Quality and Yolk Colour Intensity - A Review, Scientific Papers: Animal Science and Biotechnologies, 2024, 57 (1)</t>
  </si>
  <si>
    <t>https://www.spasb.ro/index.php/public_html/article/view/2246/2137</t>
  </si>
  <si>
    <t>Jelena S. Matejić, Anđela V. Dragićević, Miloš S. Jovanović, Lazar D. Žarković, Ana M. Džamić, Snežana S. Hinić, Dragana R. Pavlović , Plant Products for Musculoskeletal, Respiratory, Circulatory, and Genitourinary Disorders in Eastern and South-Eastern Serbia – Folk Uses Comparison with Official Recommendations, Rec. Nat. Prod. 18:1 (2024) 1-52</t>
  </si>
  <si>
    <t>https://www.acgpubs.org/doc/20240211114212A1-428-RNP-2308-2861.pdf</t>
  </si>
  <si>
    <t>Yousefi, Mohadese, et al. "Effect of Supercritical CO2 and Microwave-assisted Extraction Methods on Bioactive Compounds Extraction from Silybum marianum Seed." Journal of food science and technology (Iran) 21.148 (2024): 30-44.</t>
  </si>
  <si>
    <t>https://scholar.google.com/scholar?as_ylo=2024&amp;hl=ro&amp;as_sdt=2005&amp;cites=12508135173634576671&amp;scipsc=</t>
  </si>
  <si>
    <t>Banjaw, Dejene Tadesse, and Aynalem Gebre. "Performance of Lemon balm (Melissa officinalis L.) for Morphological and Economic Traits under Different Ecologies of Ethiopia." Sch Int J Biochem 7.1 (2024): 9-15.</t>
  </si>
  <si>
    <t>https://d1wqtxts1xzle7.cloudfront.net/118394772/sijb.2024.v07i01-libre.pdf?1727113134=&amp;response-content-disposition=inline%3B+filename%3DPerformance_of_Lemon_balm_Melissa_offici.pdf&amp;Expires=1748764969&amp;Signature=L8-t2CtLnUxCpsjLDJP34-VrOVazxbqwiyZI8~wfxb2h2ljSTIPM5mJrPQI1Ai8UKI1WFXGVA6DzZk7CdwmmQ-uKssG-PZNdF5xkeneS7Xt1C85PITTAMHWiv1rvz9CmHNheP0XyWFQmjnh3XOvrKNKOMOCnc2sksFP9X6uk1p663Upan-0O8vzbVmthrxkgXE5XthZY8GjfbWAT4fNTZGtl8Z3cZQ27vnYS9UHk7aVHMRnP5EezU42tF0YQHgd6FdBhvJzHteBHEwZI9Cqgifc1fS~J8ooVFzZb1kkCU4RLoNFL31BBAB0oSFfdOTt8ZVlvF5cnAvvU4m55hlLtEQ__&amp;Key-Pair-Id=APKAJLOHF5GGSLRBV4ZA</t>
  </si>
  <si>
    <t>H Noor, A Coțe, A Micu, MG Bonțea, V Pirvut</t>
  </si>
  <si>
    <t>Investigating the Anticancer Effects of Nanoparticles in Cancer Treatment</t>
  </si>
  <si>
    <t>Fluorescent Detection of Tooth Enamel Microscopic Damage Using a Silver Nanoparticle-Based Mixture</t>
  </si>
  <si>
    <t xml:space="preserve">www.tsdp.net </t>
  </si>
  <si>
    <t>Meheronnesha, Md. Salauddin 2, Minakshi Nag, Mir Rowshan Akter, Md. Shofinur Rahaman, Jannatul Ferdous, Md. Fakhruzzaman, Molecular identification and antibiotic resistance profiling of Vibrio spp. in diarrhoeal
patients from Dinajpur, Bangladesh, EUROPEAN JOURNAL OF MICROBIOLOGY AND INFECTIOUS DISEASES</t>
  </si>
  <si>
    <t>https://www.researchgate.net/profile/Md-Salauddin-3/publication/384299171_Molecular_identification_and_antibiotic_resistance_profiling_of_Vibrio_spp_in_diarrhoeal_patients_from_Dinajpur_Bangladesh/links/66f3b7e89e6e82486fef9a0d/Molecular-identification-and-antibiotic-resistance-profiling-of-Vibrio-spp-in-diarrhoeal-patients-from-Dinajpur-Bangladesh.pdf</t>
  </si>
  <si>
    <t>L. Symochkoa, P. Pereirad, O. Demyanyukc, M.N. Coelho Pinheiroe, D. Barcelo, Resistome in a changing environment: Hotspots and vectors of spreading with a focus on the Russian-Ukrainian War, Heliyon</t>
  </si>
  <si>
    <t>https://www.cell.com/heliyon/fulltext/S2405-8440(24)08747-4</t>
  </si>
  <si>
    <t>Jessica Ferdi, Diana Sunardi, Effect of omega-3 supplementation on osteoarthritis: An evidence-based case report, World Nutricion Journal</t>
  </si>
  <si>
    <t>Lali Dateshidze, Dali Berashvili, Nugzar Todua, The Market for Dietary Supplements in Georgia: Trends of Development, Georgian Biomedical News</t>
  </si>
  <si>
    <t>Zoran Zhivikj, Tanja Petreska Ivanovska, Marija Karapandzova, Svetlana Kulevanova, Tatjana Kadifkova Panovska, Lidija Petrushevska-Tozi, Safety issues of herbal weight loss dietary supplements: hepatotoxicity and adulteration, Archives of Pharmacy</t>
  </si>
  <si>
    <t>Michał Koniarski, Monika Kubik, OCENA WZROSTU, KWITNIENIA, DOJRZEWANIA ORAZ
JAKOŚCI OWOCÓW WYBRANYCH ODMIAN AGRESTU (RIBES
GROSSULARIA L.), ZAGADNIENIA DORADZTWA ROLNICZEGO</t>
  </si>
  <si>
    <t>https://cdr.gov.pl/images/ZDR/2024/ZDR-2024-3.pdf#page=95</t>
  </si>
  <si>
    <t>Yihao Dong,Qinchun Zhang,Rui Xie,Jundi Zhao,Zhihua Han,Yu Li,Han Yu andYongfeng Zhang, Tremella fuciformis Berk Alleviated Atherosclerosis Symptoms via Nuclear Factor-Kappa B-Mediated Inflammatory Response in ApoE−/− Mice, Nutrients</t>
  </si>
  <si>
    <t>https://www.mdpi.com/2072-6643/17/1/160</t>
  </si>
  <si>
    <t>SOFIA E. MIKHTANIUK, EMIL I. FATULLAEV, IGOR M. NEELOV, OLEG V. SHAVYKIN, Study of Complex of AEDG Tetrapeptide with KRH Dendrimer at Two
Different pH by Computer Simulation, MOLECULAR SCIENCES AND APPLICATIONS</t>
  </si>
  <si>
    <t>https://www.wseas.com/journals/msa/2024/a22msa-008(2024).pdf</t>
  </si>
  <si>
    <t>González Manzano, Marta, Nuevas terapias basadas en oligonucleótidos antisentido (New therapies based on antisense oligonucleotides), GRADO EN MEDICINA</t>
  </si>
  <si>
    <t>https://repositorio.unican.es/xmlui/handle/10902/33593</t>
  </si>
  <si>
    <t>Vladimir S. Kurćubić, Slaviša B. Stajić, Vladimir Živković, Pavle Z. Mašković, Vesna Matejić, Marko Dmitrić, Saša Živković, Luka V. Kurćubić, Vladimir Jakovljević, Leftover and weed, joint efforts to preserve health: Joke or reality?, Future Postharvest and Food</t>
  </si>
  <si>
    <t>Vishnu Mittal and Anjali Sharma,From Scraps to Solutions: Harnessing the Potential of Vegetable and Fruit Waste in Pharmaceutical Formulations, Letters in Functional Foods</t>
  </si>
  <si>
    <t>Kamarudin N, Wan Puteh S, Abd Manaf M, et al., Trends in Cardiovascular Diseases and Costs
Among Type 2 Diabetes Mellitus (T2DM) Patients
in Malaysia: A Cohort Study of 240,611 Public
Hospital Inpatients, Cureus</t>
  </si>
  <si>
    <t>https://assets.cureus.com/uploads/original_article/pdf/318178/20250110-1206270-vnzdp7.pdf</t>
  </si>
  <si>
    <t>Cecilia Cagnotta,Alessia Zinzi,Francesca Gargano,Valerio Liguori,Maria Rosaria Campitiello,Alessandro Perrella,Annalisa Capuano,Concetta Rafaniello, Ugo Trama, Can Pharmacovigilance Data Represent a Potential Tool for Early Detection of the Antibiotic Resistance Phenomenon?, Pharmacoepidemiology</t>
  </si>
  <si>
    <t>Vargatu Dinica L B, Sava M, Bereanu A S, et al., From Hemorrhagic Shock to Postoperative Complications: Anesthesia,
Intensive Care, and Surgical Management of a Young Male With Pulmonary Aspergillosis, Cureus</t>
  </si>
  <si>
    <t>https://assets.cureus.com/uploads/case_report/pdf/312212/20241205-3350378-11v42f.pdf</t>
  </si>
  <si>
    <t>Antonescu Irina Elena, Antonescu Oana Raluca, Totan Maria, VITAMIN D DEFICIENCY AND RICKETS IN CHILDREN IN CENTRAL ROMANIA, Norwegian Journal of development of the International Science</t>
  </si>
  <si>
    <t>Ponce, Alejandra GracielaIcon ; Moreira, Maria del Rosario, Sustainable technologies in fruits and vegetables industries, Revista Iberoamericana de Tecnología Postcosecha</t>
  </si>
  <si>
    <t>https://ri.conicet.gov.ar/handle/11336/251634</t>
  </si>
  <si>
    <t>Hayat Hamzah Dawi, Rachmawati Adiputri Muhiddin, Uleng Bahrun, Hadia Angriani Machmoed, Faisal Muchtar, Allergic reaction in a Guillain-Barre Syndrome patient with therapeutic plasma exchange: a case report, INDONESIAN JOURNAL OF BLOOD AND TRANSFUSION</t>
  </si>
  <si>
    <t>https://www.idjbt.id/index.php/idjbt/article/view/25</t>
  </si>
  <si>
    <t>MARIA LUCIA MUREŞAN (Nartea Pharmacy PLC), ILIOARA ONIGA (“Iuliu Haţieganu” University of Medicine and Pharmacy Cluj-Napoca), CECILIA GEORGESCU (ULBS), RAMONA
PALTINEAN (“Iuliu Haţieganu” University of Medicine and Pharmacy Cluj-Napoca), FELICIA GLIGOR (ULBS), MIHAI TUDOR CRĂCIUNAŞ (ULBS), RADU OPREAN (“Iuliu Haţieganu” University of Medicine and Pharmacy Cluj-Napoca)</t>
  </si>
  <si>
    <t>BOTANICAL AND PHYTOCHEMICAL STUDIES ON
TANACETUM VULGARE L. FROM TRANSYLVANIA</t>
  </si>
  <si>
    <t>Ágnes Alberti,Eszter Riethmüller,Csenge Anna Felegyi-Tóth,Szilvia Czigle,Dóra Czégényi,Rita Filep, Nóra Papp,Phytochemical Investigation of Polyphenols from the Aerial Parts of Tanacetum balsamita Used in Transylvanian Ethnobotany and Parallel Artificial Membrane Permeability Assay,  Plants</t>
  </si>
  <si>
    <t>Çamöz, D. K., Tanacetum Vulgare'nin Toprak Üstü Kısımlarının Uçucu Yağ Bileşimi</t>
  </si>
  <si>
    <t>https://acikerisim.selcuk.edu.tr/server/api/core/bitstreams/9b074970-460d-4594-ac00-32d4caaf7f22/content</t>
  </si>
  <si>
    <t>KARAÇAM, MERYEM, CLADOPHORA SP. VE MİCROCYSTİS SP. ALGLERİNİN BİYOLOJİK GÜBRE OLARAK, OĞUL OTU (MELİSSA OFFİCİNALİS L.) BİTKİSİNİN GELİŞİMİ VE BÜYÜMESİ ÜZERİNE ETKİSİ, YÜKSEK LİSANS TEZİ</t>
  </si>
  <si>
    <t>http://acikerisim.harran.edu.tr:8080/jspui/handle/11513/4079</t>
  </si>
  <si>
    <t>ЕГОРОВА Н.А., ЯКИМОВА О.В.1, БЕЛОВА И.В., ДЛИТЕЛЬНОЕ ПАССИРОВАНИЕ И ХАРАКТЕРИСТИКА КАЛЛУСНЫХ КУЛЬТУР КЛЕТОК MELISSA OFFICINALIS L,  
ФИЗИОЛОГИЯ РАСТЕНИЙ</t>
  </si>
  <si>
    <t>https://www.elibrary.ru/item.asp?id=73734593</t>
  </si>
  <si>
    <t>A. Frum (ULBS), E. Lengyel (ULBS), C. Georgescu (ULBS), F. Gligor (ULBS), O. Tița (ULBS)</t>
  </si>
  <si>
    <t>Analysis of phenolic compounds extracted from three types of berries</t>
  </si>
  <si>
    <t>Marica (Sopîrlă), Denisa; Iancu, Maria Lidia; Tiţa, Ovidiu, THE INFLUENCE OF APPLE VARIETIES AND THE ENZYMES ROHAPECT PTE-100 AND PECTINASE ON THE OBTAINING OF APPLE JUICES, International Multidisciplinary Scientific GeoConference : SGEM;</t>
  </si>
  <si>
    <t>https://www.proquest.com/openview/6547f4ca060e2ed9f1e20bbed7f51855/1?pq-origsite=gscholar&amp;cbl=1536338</t>
  </si>
  <si>
    <t>Frum A. (ULBS), Georgescu C. (ULBS), Birca A. (Technical University of Moldova) G., Gligor F. G. (ULBS), Tita O. (ULBS)</t>
  </si>
  <si>
    <t>STUDY QUALITY AND QUANTITY OF PHENOLIC COMPOUNDS BILBERRY (VACCINIUM MYRTILLUS L.) AS RAW MATERIALS FOR FOOD AND PHARMACEUTICAL INDUSTRY</t>
  </si>
  <si>
    <t>И.В. Шилова, Н.В. Барановская, Н.И. Суслов, М.Ю. Минакова, БИОЛОГИЧЕСКИАКТИВНЫЕВЕЩЕСТВАИЭЛЕМЕНТНЫЙСОСТАВПОБЕГОВVACCINIUM MYRTILLUS ПОСЛЕСБОРАПЛОДОВ(НАПРИМЕРЕТОМСКОЙОБЛАСТИ), ХИМИЯРАСТИТЕЛЬНОГОСЫРЬЯ</t>
  </si>
  <si>
    <t>https://journal.asu.ru/cw/article/view/12761/13791</t>
  </si>
  <si>
    <t>Kurćubić V.; Živković, Saša; Dmitrić, Marko; Stajić, Slaviša; Kurćubić, Luka V., BIOACTIVE POWER OF LYOPHILIZED PLANT RAW MATERIALS: EVALUATION AND ASSESSMENT OF SUITABILITY FOR THE PRODUCTION OF NATURAL FOOD SUPPLEMENTS AND ANTIMICROBIAL DRUGS, “2nd INTERNATIONAL SYMPOSIUM ON BIOTECHNOLOGY”</t>
  </si>
  <si>
    <t>https://scidar.kg.ac.rs/bitstream/123456789/20682/1/51-V.%20Kurcubic%20et%20al.pdf</t>
  </si>
  <si>
    <t>Pintu Prajapati, Pooja Rajpurohit, Veera Shakar Pulusu, Shailesh Shah, Green and Sustainable Analytical Chemistry-Driven Chromatographic Method Development for Stability Study of Apixaban Using Box–Behnken Design and Principal Component Analysis, Journal of Chromatographic Science</t>
  </si>
  <si>
    <t>https://academic.oup.com/chromsci/article/62/7/649/7153714</t>
  </si>
  <si>
    <t>Anca Butuca (ULBS),Carmen Maximiliana Dobrea (ULBS),Anca Maria Arseniu (ULBS),Adina Frum (ULBS),Adriana Aurelia Chis (ULBS),Luca Liviu Rus (ULBS),Steliana Ghibu (“Iuliu Hatieganu” University of Medicine and Pharmacy),Anca Maria Juncan (ULBS),Andrei Catalin Muntean (ULBS),Antonina Evelina Lazăr (National Institute of Research and Development for Electrochemistry and Condensed Matter, Timișoara),Felicia Gabriela Gligor (ULBS),Claudiu Morgovan (ULBS), Andreea Loredana Vonica-Tincu (ULBS)</t>
  </si>
  <si>
    <t>PortoG. I., DavesacC. L., FreitasC. C. de, LimaD. F. de S., BarellaF., MedeirosH. de B. H., OrçaL. C. D., GóesL. E. de C., GuimarãesN. F., &amp; AlvesG. C. S. (2024). Impactos sistêmicos do uso off-label da semaglutida. Revista Eletrônica Acervo Científico</t>
  </si>
  <si>
    <t>https://acervomais.com.br/index.php/cientifico/article/view/18999</t>
  </si>
  <si>
    <t>IC13 -  Editor/Membru în comitetul editorial sau recenzor: Reviste indexate WoS, SCOPUS, BDI (inclusiv ERIH); reviste științifice neindexate ale ULBS; colecții de carte.</t>
  </si>
  <si>
    <t>În încadrarea revistelor, se ia în considerare indexarea/cotarea cea mai avantajoasă; indexarea/cotarea este probată prin link către baza de date aferentă;</t>
  </si>
  <si>
    <t>Verificarea componenței redacției/comitetului științific se face prin confruntarea datelor prezentate cu cele existente pe site-ul revistei/editurii; în cazul publicațiilor editate de către ULBS, punctajele se validează de către redactorul-șef al revistei, respectiv de către directorul Editurii ULBS</t>
  </si>
  <si>
    <t>Verificarea statutului de reviewer se face pe baza corespondenței recenzorului cu redacția revistei/editurii;</t>
  </si>
  <si>
    <t>Nu se pot cumula calități diferite (de ex.: recenzor și membru în redacție) în cadrul aceleiași reviste sau colecții editoriale; se optează pentru încadrarea cea mai avantajoasă;</t>
  </si>
  <si>
    <t xml:space="preserve">Statutul de guest editor se punctează doar în cazul editorilor care nu fac parte din redacția revistei; statutul de guest editor al unor numere diferite din aceeași publicație apărute în decursul aceluiași an calendaristic se punctează o singură dată; </t>
  </si>
  <si>
    <t>Cele două categorii de coeficienți de multiplicare pentru editare se pot aplica cumulativ; coeficienții din cadrul aceleiași categorii (de frecvență) se exclud reciproc;</t>
  </si>
  <si>
    <t>În categoria „reviste BDI” intră revistele ale căror articole sunt indexate în minim o BDI (cu toate datele bibliometrice necesare, inclusiv rezumatul articolelor); în categoria „reviste științifice neindexate ale ULBS” intră toate revistele care apar sub egida instituțională a ULBS și care nu sunt indexate în vreo BDI;</t>
  </si>
  <si>
    <t>Punctajul pentru editare se acordă doar în cazul revistelor care își respectă periodicitatea anunțată (care sunt cu numerele „la zi”);</t>
  </si>
  <si>
    <r>
      <rPr>
        <rFont val="Arial Narrow"/>
        <color theme="1"/>
        <sz val="10.0"/>
      </rPr>
      <t xml:space="preserve">SCIPIO, Google Scholar și Worldcat </t>
    </r>
    <r>
      <rPr>
        <rFont val="Arial Narrow"/>
        <b/>
        <color theme="1"/>
        <sz val="10.0"/>
      </rPr>
      <t>nu sunt BDI.</t>
    </r>
  </si>
  <si>
    <r>
      <rPr>
        <rFont val="Arial Narrow"/>
        <b/>
        <color theme="1"/>
        <sz val="10.0"/>
      </rPr>
      <t xml:space="preserve">*Punctaje de referință:
</t>
    </r>
    <r>
      <rPr>
        <rFont val="Arial Narrow"/>
        <b/>
        <color theme="1"/>
        <sz val="10.0"/>
      </rPr>
      <t>a)	Editare:</t>
    </r>
    <r>
      <rPr>
        <rFont val="Arial Narrow"/>
        <color theme="1"/>
        <sz val="10.0"/>
      </rPr>
      <t xml:space="preserve">
•	100 p. – redactor-șef/ coordonator de colecție editorială;
•	50 p. – membru în comitetul de redacție, în comitetul științific al publicației sau guest editor de număr tematic; membru în comitetul științific al unei colecții editoriale
Se aplică următorii </t>
    </r>
    <r>
      <rPr>
        <rFont val="Arial Narrow"/>
        <b/>
        <color theme="1"/>
        <sz val="10.0"/>
      </rPr>
      <t>coeficienți de multiplicare:</t>
    </r>
    <r>
      <rPr>
        <rFont val="Arial Narrow"/>
        <color theme="1"/>
        <sz val="10.0"/>
      </rPr>
      <t xml:space="preserve">
i) </t>
    </r>
    <r>
      <rPr>
        <rFont val="Arial Narrow"/>
        <i/>
        <color theme="1"/>
        <sz val="10.0"/>
      </rPr>
      <t>de calitate:</t>
    </r>
    <r>
      <rPr>
        <rFont val="Arial Narrow"/>
        <color theme="1"/>
        <sz val="10.0"/>
      </rPr>
      <t xml:space="preserve">
- 2,0 pentru reviste WoS, SCOPUS, ERIH Plus sau colecții editate la edituri internaționale de prestigiu;
ii) </t>
    </r>
    <r>
      <rPr>
        <rFont val="Arial Narrow"/>
        <i/>
        <color theme="1"/>
        <sz val="10.0"/>
      </rPr>
      <t>de frecvență</t>
    </r>
    <r>
      <rPr>
        <rFont val="Arial Narrow"/>
        <color theme="1"/>
        <sz val="10.0"/>
      </rPr>
      <t xml:space="preserve">:
- 1,5 pentru reviste cu 2 numere/an sau pentru colecții cu 2 volume/an;
- 2,0 pentru reviste cu 3-4 numere/an sau pentru colecții cu 3-4 volume/an;
- 2,5 pentru reviste cu 5-6 numere/an sau pentru colecții cu 5-6 volume/an;
- 3,0 pentru reviste cu peste 6 numere/an sau pentru colecții cu peste 6 volume/an.
</t>
    </r>
    <r>
      <rPr>
        <rFont val="Arial Narrow"/>
        <b/>
        <color theme="1"/>
        <sz val="10.0"/>
      </rPr>
      <t xml:space="preserve">b)	Recenzare:
</t>
    </r>
    <r>
      <rPr>
        <rFont val="Arial Narrow"/>
        <color theme="1"/>
        <sz val="10.0"/>
      </rPr>
      <t>•	10 p./raport de recenzare;
Se aplică următorul coeficient de multiplicare:
- 5,0 pentru reviste WoS, SCOPUS, ERIH Plus sau pentru volume recenzate la edituri internaționale de prestigiu.</t>
    </r>
  </si>
  <si>
    <t>Denumirea revistei</t>
  </si>
  <si>
    <t>Baza de date în care e idexată revista (WoS, Scopus, minim o BDI)</t>
  </si>
  <si>
    <t>Site www al revistei (link-ul unde este menționată componența comitetului editorial)</t>
  </si>
  <si>
    <t>Data raportului de recenzare</t>
  </si>
  <si>
    <t>Punctaj total de referință*</t>
  </si>
  <si>
    <t>Frecvența publicației</t>
  </si>
  <si>
    <t>Mona Ionas</t>
  </si>
  <si>
    <t>Applied sciences</t>
  </si>
  <si>
    <t>https://www.mdpi.com/journal/applsci</t>
  </si>
  <si>
    <t>08.03.2024/applsci-2930480-peer-review</t>
  </si>
  <si>
    <t>10x5</t>
  </si>
  <si>
    <t>Mona Ionaș</t>
  </si>
  <si>
    <t>BMC Oral Health</t>
  </si>
  <si>
    <t>https://bmcoralhealth.biomedcentral.com/about</t>
  </si>
  <si>
    <t>31.03.2024/ BMC Oral Health-Polishing -peer review</t>
  </si>
  <si>
    <t>applied sciences</t>
  </si>
  <si>
    <t>29.04.2024applsci-3011091-peer-review</t>
  </si>
  <si>
    <t>Mona ionas</t>
  </si>
  <si>
    <t>https://www.mdpi.com/journal/dentistry</t>
  </si>
  <si>
    <t>27.02.2024/dentistry-2864586-peer-review</t>
  </si>
  <si>
    <t>Applied Science</t>
  </si>
  <si>
    <t>15.07.2 4applsci-3124145-peer-review</t>
  </si>
  <si>
    <t>04.03.2024/dentistry-2865769-peer-review</t>
  </si>
  <si>
    <t>05.04.2024/dentistry-2963658</t>
  </si>
  <si>
    <t>https://www.mdpi.com/journal/jcm</t>
  </si>
  <si>
    <t>22.02.2024jcm-2859697</t>
  </si>
  <si>
    <t>Journal of Clinical Pediatric Dentistry</t>
  </si>
  <si>
    <t>https://www.jocpd.com/</t>
  </si>
  <si>
    <t>08.04.2024/JOCPD2024040201</t>
  </si>
  <si>
    <t>08.02.2024dentistry-3148299</t>
  </si>
  <si>
    <t>Asian Journal of Medicine and Health</t>
  </si>
  <si>
    <t>BDI index copernicus, crossRef</t>
  </si>
  <si>
    <t>https://journalajmah.com/index.php/AJMAH</t>
  </si>
  <si>
    <t>01.04.2024/Rev_AJMAH_115632</t>
  </si>
  <si>
    <t>Medical Research and Its Applications</t>
  </si>
  <si>
    <t>BDI Crossref, Scilit</t>
  </si>
  <si>
    <t>https://www.bookpi.org/bookstore/product/medical-research-and-its-applications-vol-1/</t>
  </si>
  <si>
    <t>11.01.2024/Ms_BPR_702</t>
  </si>
  <si>
    <t>Journal of Advances in Medicine and Medical Research</t>
  </si>
  <si>
    <t>https://journaljammr.com/index.php/JAMMR/about</t>
  </si>
  <si>
    <t>22.07.2024/Ms_JAMMR_120034</t>
  </si>
  <si>
    <t>International Journal of Research and Reports in Dentistry</t>
  </si>
  <si>
    <t>BDI RefSEEK, CORE, ACADEMIA</t>
  </si>
  <si>
    <t>https://journalijrrd.com/index.php/IJRRD</t>
  </si>
  <si>
    <t>Editorial team</t>
  </si>
  <si>
    <t>50 se aplica factor multiplicare</t>
  </si>
  <si>
    <t>2/an,</t>
  </si>
  <si>
    <t>Revista de morfologie dentara</t>
  </si>
  <si>
    <t>neindexta BDI</t>
  </si>
  <si>
    <t>https://magazines.ulbsibiu.ro/rmd/</t>
  </si>
  <si>
    <t>Comitet stiintific</t>
  </si>
  <si>
    <t>50 coeficient de frecventa</t>
  </si>
  <si>
    <t>international journal of medical dentistry</t>
  </si>
  <si>
    <t>BDI EBSCO, ProQuest</t>
  </si>
  <si>
    <t>https://ijmd.ro/</t>
  </si>
  <si>
    <t>Editorial board</t>
  </si>
  <si>
    <t>4/an</t>
  </si>
  <si>
    <t>11.11.2024/ jcm-3313567</t>
  </si>
  <si>
    <t>Pirvut Mircea Valentin</t>
  </si>
  <si>
    <t>Urologia Internationalis</t>
  </si>
  <si>
    <t>https://karger.com/uin/pages/editorial-board</t>
  </si>
  <si>
    <t>12/an</t>
  </si>
  <si>
    <t>Frontiers in Oncology - Cancer Imaging and Image-directed Interventions</t>
  </si>
  <si>
    <t>https://myfrontiers.frontiersin.org/projects/article/1381045</t>
  </si>
  <si>
    <t>Maria Livia Ognean</t>
  </si>
  <si>
    <t>The Newborn - Research &amp; Reviews</t>
  </si>
  <si>
    <t>CrossRef, Google Scholar, Semantic Scholar</t>
  </si>
  <si>
    <t>https://medscience.center/NEWBORN/editorial-council/</t>
  </si>
  <si>
    <t>4/an + 1 supliment</t>
  </si>
  <si>
    <t>Acta Endocrinologica (Buch)</t>
  </si>
  <si>
    <t>Pubmed</t>
  </si>
  <si>
    <t>12/28/2023</t>
  </si>
  <si>
    <t>Journal of Clinical Ultrasound: Sonography and Other Imaging Techniques</t>
  </si>
  <si>
    <t>WOS; Scopus</t>
  </si>
  <si>
    <t>1/2/2024</t>
  </si>
  <si>
    <t>5X10</t>
  </si>
  <si>
    <t>BMC Pediatrics</t>
  </si>
  <si>
    <t>MEDLINE®PubMed®PubMed Central®Index Medicus®</t>
  </si>
  <si>
    <t>4/19/2024</t>
  </si>
  <si>
    <t>5/19/2024</t>
  </si>
  <si>
    <t>6/13/2024</t>
  </si>
  <si>
    <t>6/24/2024</t>
  </si>
  <si>
    <t>Scopus, Pubmed</t>
  </si>
  <si>
    <t>7/30/2024</t>
  </si>
  <si>
    <t>7/17/2024</t>
  </si>
  <si>
    <t>8/10/2024</t>
  </si>
  <si>
    <t>Chidren</t>
  </si>
  <si>
    <t>8/15/2024</t>
  </si>
  <si>
    <t>8/25/2024</t>
  </si>
  <si>
    <t>Tropical Medicine and Infectious Disease</t>
  </si>
  <si>
    <t>8/5/2024</t>
  </si>
  <si>
    <t>8/18/2025</t>
  </si>
  <si>
    <t>9/8/2024</t>
  </si>
  <si>
    <t>5x10</t>
  </si>
  <si>
    <t>10/13/2024</t>
  </si>
  <si>
    <t>Editor volum rezumate conferinta ZMS</t>
  </si>
  <si>
    <t>www.zms.ro</t>
  </si>
  <si>
    <t>24-27.04.2024</t>
  </si>
  <si>
    <t>1x/an</t>
  </si>
  <si>
    <t>DOAJ</t>
  </si>
  <si>
    <t>https://www.medichub.ro/reviste-de-specialitate/psihiatru-ro?srsltid=AfmBOoryQQFibZIFTf7Ao-dV0MPnkgoo0Up0frT-KXYtCUx3EkejgY7L</t>
  </si>
  <si>
    <t>International Journal of Environmental Research and Public Health</t>
  </si>
  <si>
    <t>21.06.2024</t>
  </si>
  <si>
    <t>Children</t>
  </si>
  <si>
    <t>21.02.2024</t>
  </si>
  <si>
    <t>Romanian Journal of Legal Medicine</t>
  </si>
  <si>
    <t>EMBASE, CNCSIS, SCOPUS, and Ulrich's Periodicals Directory</t>
  </si>
  <si>
    <t>https://www.rjlm.ro/index.php/editorialboard</t>
  </si>
  <si>
    <t>50x2x2</t>
  </si>
  <si>
    <t>3-4 nr pe an</t>
  </si>
  <si>
    <t>Journal of Intercultural Management and Ethics</t>
  </si>
  <si>
    <t>BDI (CEEOL, ICI, PBN, EuroPub)</t>
  </si>
  <si>
    <t>https://jime.csesm.org/index.php/JIME/IA</t>
  </si>
  <si>
    <t>”The new Romanian legislation regarding some measures of protection for people with intellectual and psychosocial disabilities - ethical aspects and implementation controversies” (12 ianuarie 2024)</t>
  </si>
  <si>
    <t>”An analysis of the way of examining the knowledge of medical students” (3 martie 2024)</t>
  </si>
  <si>
    <t>”Dialogue and diagnosis” (21 iulie 2024)</t>
  </si>
  <si>
    <t>Morgovan Claudiu</t>
  </si>
  <si>
    <t>Frontiers in Public Health - Health Economics</t>
  </si>
  <si>
    <t>https://www.frontiersin.org/my-frontiers/overview</t>
  </si>
  <si>
    <t>membru in comitetul editorial</t>
  </si>
  <si>
    <t>Frontiers in Pharmacology - Cardiovascular and Smooth Muscle Pharmacology</t>
  </si>
  <si>
    <t>https://www.frontiersin.org/journals/pharmacology/sections/cardiovascular-and-smooth-muscle-pharmacology</t>
  </si>
  <si>
    <t>Guest Associate Editor</t>
  </si>
  <si>
    <t>Frontiers in Pharmacology - Drugs Outcomes Research and Policies</t>
  </si>
  <si>
    <t>https://www.frontiersin.org/research-topics/65335/state-of-the-art-in-antithrombotic-therapy</t>
  </si>
  <si>
    <t>Topic Editors</t>
  </si>
  <si>
    <t>https://www.mdpi.com/journal/biomedicines/special_issues/Drug_Delivery_Europe</t>
  </si>
  <si>
    <t>Guest Editor</t>
  </si>
  <si>
    <t>https://www.mdpi.com/journal/pharmaceutics/special_issues/0834I3Y6ZZ</t>
  </si>
  <si>
    <t>https://www.mdpi.com/journal/pharmaceutics/special_issues/4BI7039NTL</t>
  </si>
  <si>
    <t>https://www.mdpi.com/journal/biomedicines/special_issues/7SDB5P67OX</t>
  </si>
  <si>
    <t>https://www.mdpi.com/journal/pharmaceutics/special_issues/W64OQITA8S</t>
  </si>
  <si>
    <t>Frontiers in Public Health
Health Economics</t>
  </si>
  <si>
    <t>https://www.frontiersin.org/journals/public-health/articles/10.3389/fpubh.2024.1201512/full</t>
  </si>
  <si>
    <t>Handling Editor</t>
  </si>
  <si>
    <t>Frontiers in Pharmacology</t>
  </si>
  <si>
    <t>https://www.frontiersin.org/journals/pharmacology/articles/10.3389/fphar.2024.1443475/full</t>
  </si>
  <si>
    <t>https://www.frontiersin.org/journals/pharmacology/articles/10.3389/fphar.2024.1477715/abstract</t>
  </si>
  <si>
    <t>Frontiers in Neurology</t>
  </si>
  <si>
    <t>https://www.frontiersin.org/journals/neurology/articles/10.3389/fneur.2025.1475956/full</t>
  </si>
  <si>
    <t>https://www.frontiersin.org/journals/pharmacology/articles/10.3389/fphar.2024.1332147/full</t>
  </si>
  <si>
    <t>11 martie 2024</t>
  </si>
  <si>
    <t>Frontiers in Public Health</t>
  </si>
  <si>
    <t>https://www.frontiersin.org/journals/public-health/sections/health-economics/about</t>
  </si>
  <si>
    <t>19 februarie 2024</t>
  </si>
  <si>
    <t>https://www.frontiersin.org/journals/pharmacology/articles/10.3389/fphar.2024.1369384/full</t>
  </si>
  <si>
    <t>5 martie 2024</t>
  </si>
  <si>
    <t>https://www.frontiersin.org/journals/pharmacology/articles/10.3389/fphar.2024.1385651/full</t>
  </si>
  <si>
    <t>19 martie 2024</t>
  </si>
  <si>
    <t>https://www.frontiersin.org/journals/pharmacology/articles/10.3389/fphar.2024.1398783/full</t>
  </si>
  <si>
    <t>28 mai 2024</t>
  </si>
  <si>
    <t>https://www.frontiersin.org/journals/pharmacology/articles/10.3389/fphar.2024.1399998/full</t>
  </si>
  <si>
    <t>10 mai 2024</t>
  </si>
  <si>
    <t>https://www.frontiersin.org/journals/pharmacology/articles/10.3389/fphar.2024.1406351/full</t>
  </si>
  <si>
    <t>17 iunie 2024</t>
  </si>
  <si>
    <t>https://www.frontiersin.org/journals/pharmacology/articles/10.3389/fphar.2024.1417596/full</t>
  </si>
  <si>
    <t>https://www.frontiersin.org/journals/pharmacology/articles/10.3389/fphar.2024.1417661/full</t>
  </si>
  <si>
    <t>9-Aug-24</t>
  </si>
  <si>
    <t>https://www.frontiersin.org/journals/pharmacology/articles/10.3389/fphar.2024.1425171/full</t>
  </si>
  <si>
    <t>27 iulie 2024</t>
  </si>
  <si>
    <t>https://www.mdpi.com/journal/medicina</t>
  </si>
  <si>
    <t>25 februarie 2024</t>
  </si>
  <si>
    <t>Pharmacy</t>
  </si>
  <si>
    <t>https://www.mdpi.com/journal/pharmacy</t>
  </si>
  <si>
    <t>10 ianuarie 2024</t>
  </si>
  <si>
    <t>https://www.mdpi.com/journal/pharmaceuticals</t>
  </si>
  <si>
    <t>20 ianuarie 2024</t>
  </si>
  <si>
    <t>20 februarie 2024</t>
  </si>
  <si>
    <t>24 ianuarie 2024</t>
  </si>
  <si>
    <t>20 mai 2024</t>
  </si>
  <si>
    <t>2-Aug-24</t>
  </si>
  <si>
    <t>27 februarie 2024</t>
  </si>
  <si>
    <t>29 aprilie 2024</t>
  </si>
  <si>
    <t>Scientia Pharm</t>
  </si>
  <si>
    <t>www.mdpi.com/journal/scipharm</t>
  </si>
  <si>
    <t>13 aprilie 2024</t>
  </si>
  <si>
    <t>https://www.mdpi.com/journal/cancers</t>
  </si>
  <si>
    <t>1 aprilie 2024</t>
  </si>
  <si>
    <t>6-Aug-24</t>
  </si>
  <si>
    <t>Foods</t>
  </si>
  <si>
    <t>https://www.mdpi.com/journal/foods</t>
  </si>
  <si>
    <t>12 martie 2024</t>
  </si>
  <si>
    <t>Dermatologic therapy</t>
  </si>
  <si>
    <t>https://onlinelibrary.wiley.com/journal/dth</t>
  </si>
  <si>
    <t>12 mai 2024</t>
  </si>
  <si>
    <t>https://www.mdpi.com/journal/nutrients</t>
  </si>
  <si>
    <t>4 februarie 2024</t>
  </si>
  <si>
    <t>https://www.mdpi.com/journal/biomedicines</t>
  </si>
  <si>
    <t>6 mai 2024</t>
  </si>
  <si>
    <t>BMC Health Services Research</t>
  </si>
  <si>
    <t>https://bmchealthservres.biomedcentral.com/</t>
  </si>
  <si>
    <t>7 martie 2024</t>
  </si>
  <si>
    <t>13 mai 2024</t>
  </si>
  <si>
    <t>29 mai 2024</t>
  </si>
  <si>
    <t>15 aprilie 2024</t>
  </si>
  <si>
    <t>International Journal of Immunotherapy and Cancer Research</t>
  </si>
  <si>
    <t>Sherpa/Romeo
ORCID (Signatory Publisher)
iThenticate - Plagiarism Checker
CrossRef Meta Data User - Indexing
J Gate Indexed - Indexing
DORA - San Francisco Declaration on Research Assessment
Portico - Archiving
BASE (Bielefeld Academic Search Engine) - Indexing
Scilit - Indexing
Open Archives Initiative - Indexing
CNKI-Archiving</t>
  </si>
  <si>
    <t>https://www.cancerresgroup.us/journals/international-journal-of-immunotherapy-and-cancer-research/editorial-board</t>
  </si>
  <si>
    <t>Journal of Cancer Research and Treatment</t>
  </si>
  <si>
    <t>Google Scholar
J-Gate
CNKI SCHOLAR
Bielefeld Academic Search Engine(BASE)
Academia
Computer Literature Index
Zeitschriftendatenbank (ZDB)
Elektronische Zeitschriftenbibliothek（EZB）
JournalTOCs</t>
  </si>
  <si>
    <t>http://www.sciepub.com/journal/JCRT/editors</t>
  </si>
  <si>
    <t>American Journal of Medical Case Reports</t>
  </si>
  <si>
    <t>Google Scholar, Academia, Computer Literature Index</t>
  </si>
  <si>
    <t>https://www.sciepub.com/journal/ajmcr</t>
  </si>
  <si>
    <t>2/24/2024</t>
  </si>
  <si>
    <t>Biomedical Reports</t>
  </si>
  <si>
    <t>PubMed, Scopus, Emerging Sources Citation Index</t>
  </si>
  <si>
    <t>www.spandidos-publications.com › br</t>
  </si>
  <si>
    <t>4/3/2024</t>
  </si>
  <si>
    <t>Hematology</t>
  </si>
  <si>
    <t>UGC CARE, Scopus, Web of Science, PubMed</t>
  </si>
  <si>
    <t>www.tandfonline.com › journals › yhem</t>
  </si>
  <si>
    <t>10/18/2024</t>
  </si>
  <si>
    <t>Scopus, Web of Science, PubMed</t>
  </si>
  <si>
    <t>https://r.search.yahoo.com/_ylt=AwrEtXe5Ji5o6c4QLgIPxQt.;_ylu=Y29sbwNiZjEEcG9zAzEEdnRpZANEMjg2NjNUXzEEc2VjA3Ny/RV=2/RE=1747883834/RO=10/RU=https%3a%2f%2fwww.mdpi.com%2fjournal%2fpharmaceuticals/RK=2/RS=IWuqe.AdJan9O5N8096_9EIQjmk-</t>
  </si>
  <si>
    <t>12/16/2024</t>
  </si>
  <si>
    <t>PlosOne</t>
  </si>
  <si>
    <t>Web of Science (SCIE)</t>
  </si>
  <si>
    <t>journals.plos.org › plosonePLOS One</t>
  </si>
  <si>
    <t>5/12/2024</t>
  </si>
  <si>
    <t>SAGE Open Medical Case Reports</t>
  </si>
  <si>
    <t>Health Science Reports</t>
  </si>
  <si>
    <t>Emergency</t>
  </si>
  <si>
    <t>European Journal of Medical Case Reports</t>
  </si>
  <si>
    <t>International Medical Case Reports Journal</t>
  </si>
  <si>
    <t>Surgical Techniques Development</t>
  </si>
  <si>
    <t>Clinical Medicine Insights: Case Reports</t>
  </si>
  <si>
    <t>Sibiul Medical</t>
  </si>
  <si>
    <t>reviste științifice neindexate ale ULBS</t>
  </si>
  <si>
    <t>1/an</t>
  </si>
  <si>
    <t>https://www.mdpi.com/journal/diagnostics</t>
  </si>
  <si>
    <t>06.12.2024</t>
  </si>
  <si>
    <t>on line</t>
  </si>
  <si>
    <t>05.11.2024</t>
  </si>
  <si>
    <t>31.03.2024</t>
  </si>
  <si>
    <t>15.03.2024</t>
  </si>
  <si>
    <t>https://www.mdpi.com/journal/ijms</t>
  </si>
  <si>
    <t>05.01.2024</t>
  </si>
  <si>
    <t>Frâncu Violeta</t>
  </si>
  <si>
    <t>Romanian Journal of Health Manager, ISSN 2344-6633</t>
  </si>
  <si>
    <t>https://www.healthmanager.innovationinhealth.ro/editorial-board/</t>
  </si>
  <si>
    <t>Membru în comitetul editorial</t>
  </si>
  <si>
    <t>semestrial</t>
  </si>
  <si>
    <t>Revista de Igienă și Sănătate Publică, ISSN1221-2520</t>
  </si>
  <si>
    <t>http://revistaigiena.umft.ro/redactie.html</t>
  </si>
  <si>
    <t>Membru in colegiul de redactie</t>
  </si>
  <si>
    <t>trimestrial</t>
  </si>
  <si>
    <t>FRATILA ANCA</t>
  </si>
  <si>
    <t>DENTAL TARGET</t>
  </si>
  <si>
    <t>EBSCO HOST</t>
  </si>
  <si>
    <t>https://www.dentaltarget.ro/revista/</t>
  </si>
  <si>
    <t>REVISTA DE MORFOLOGIE DENTARA</t>
  </si>
  <si>
    <t>https://revistamd.ro/</t>
  </si>
  <si>
    <t>FLEACA SORIN RADU</t>
  </si>
  <si>
    <t>Knee Surgery, Sports Traumatology, Arthroscopy (KSSTA)</t>
  </si>
  <si>
    <t>https://esskajournals.onlinelibrary.wiley.com/journal/14337347</t>
  </si>
  <si>
    <t>https://esskajournals.onlinelibrary.wiley.com/hub/journal/14337347/homepage/editorial-board</t>
  </si>
  <si>
    <t>Rus Luca Liviu</t>
  </si>
  <si>
    <t>Frontiers in Analytical Science</t>
  </si>
  <si>
    <t>Google Scholar, CrossRef, CLOCKSS, OpenAIRE, DOAJ, Web of Science Emerging Sources Citation Index (ESCI)</t>
  </si>
  <si>
    <t>https://www.frontiersin.org/journals/analytical-science/sections/pharmaceutical-analysis/editors</t>
  </si>
  <si>
    <t>Molecules</t>
  </si>
  <si>
    <t>https://www.mdpi.com/journal/molecules/special_issues/2F0MR5U18F</t>
  </si>
  <si>
    <t>1/30/2024</t>
  </si>
  <si>
    <t>2/14/2024</t>
  </si>
  <si>
    <t>2/23/2024</t>
  </si>
  <si>
    <t>3/5/2024</t>
  </si>
  <si>
    <t>5/20/2024</t>
  </si>
  <si>
    <t>IJMS</t>
  </si>
  <si>
    <t>6/6/2024</t>
  </si>
  <si>
    <t>8/13/2024</t>
  </si>
  <si>
    <t>Processes</t>
  </si>
  <si>
    <t>11/1/2024</t>
  </si>
  <si>
    <t>11/12/2024</t>
  </si>
  <si>
    <t>11/21/2024</t>
  </si>
  <si>
    <t>12/30/2024</t>
  </si>
  <si>
    <t>Neamtu Bogdan</t>
  </si>
  <si>
    <t>https://orcid.org/0000-0003-2573-621X</t>
  </si>
  <si>
    <t>7/24/2024</t>
  </si>
  <si>
    <t>7/5/2024</t>
  </si>
  <si>
    <t>5/25/2024</t>
  </si>
  <si>
    <t>5/5/2024</t>
  </si>
  <si>
    <t>DOMNARIU CARMEN DANIELA</t>
  </si>
  <si>
    <t>INDEX COPERNICUS, EBSCOhost™, ULRICH'S, OPEN J-GATE, DIRECTORY OF RESEARCH JOURNAL INDEXING (DRJI), DIRECTORY OF OPEN ACCESS JOURNALS (DOAJ), GENAMICS, DAIJ, INFOBASE INDEX, OPEN ACADEMIC JOURNALS INDEX</t>
  </si>
  <si>
    <t>WWW.AMTSIBIU.RO</t>
  </si>
  <si>
    <t>4/AN</t>
  </si>
  <si>
    <t>Bulletin of the Transilvania University of Brasov. Series VI: Medical Sciences</t>
  </si>
  <si>
    <t>EBSCO Publishing DataBase, ProQuest Central</t>
  </si>
  <si>
    <t>http://webbut.unitbv.ro/Bulletin/Series VI/Scientific_Com6.html</t>
  </si>
  <si>
    <t>2/AN</t>
  </si>
  <si>
    <t>biomedicines-3140138_v1.pdf</t>
  </si>
  <si>
    <t>10.08.2024</t>
  </si>
  <si>
    <t>cancers-3302072-peer-review-v1.pdf</t>
  </si>
  <si>
    <t>Cells</t>
  </si>
  <si>
    <t>cells-2841512-peer-review.pdf</t>
  </si>
  <si>
    <t>23.01.2024</t>
  </si>
  <si>
    <t>CIMB</t>
  </si>
  <si>
    <t>https://pubmed.ncbi.nlm.nih.gov/38248345/</t>
  </si>
  <si>
    <t>7.02.2024</t>
  </si>
  <si>
    <t>Clinical, Cosmetic and Investigational Dermatology</t>
  </si>
  <si>
    <t>D:/Reviewer/2024/Clinical,%20Cosmetic%20and%20Investigational%20Dermatology/dovada%20review%20ms-454365.pdf</t>
  </si>
  <si>
    <t>6.02.2024</t>
  </si>
  <si>
    <t>https://pubmed.ncbi.nlm.nih.gov/38586180/</t>
  </si>
  <si>
    <t>17.02.2024</t>
  </si>
  <si>
    <t>https://pubmed.ncbi.nlm.nih.gov/38974707/</t>
  </si>
  <si>
    <t>7.05.2024</t>
  </si>
  <si>
    <t>https://www.mdpi.com/1718-7729/31/12/568</t>
  </si>
  <si>
    <t>17.11.2024</t>
  </si>
  <si>
    <t>https://www.mdpi.com/2075-4418/14/13/1323</t>
  </si>
  <si>
    <t>19.06.2024</t>
  </si>
  <si>
    <t>https://www.mdpi.com/2076-2607/12/8/1581</t>
  </si>
  <si>
    <t>15.07.2024</t>
  </si>
  <si>
    <t>https://publons.com/wos-op/review/author/RIE1MiG4/</t>
  </si>
  <si>
    <t>2.09.2024</t>
  </si>
  <si>
    <t>Geriatrics</t>
  </si>
  <si>
    <t>https://www.mdpi.com/2308-3417/9/6/164</t>
  </si>
  <si>
    <t>20.11.2024</t>
  </si>
  <si>
    <t>International Journal of Molecular Science</t>
  </si>
  <si>
    <t>https://pubmed.ncbi.nlm.nih.gov/38791201/</t>
  </si>
  <si>
    <t>30.03.2024</t>
  </si>
  <si>
    <t>https://pubmed.ncbi.nlm.nih.gov/38892387/</t>
  </si>
  <si>
    <t>22.04.2024</t>
  </si>
  <si>
    <t>https://pubmed.ncbi.nlm.nih.gov/38928239/</t>
  </si>
  <si>
    <t>10.05.2024</t>
  </si>
  <si>
    <t>https://www.mdpi.com/1422-0067/25/10/5306</t>
  </si>
  <si>
    <t>6.05.2024</t>
  </si>
  <si>
    <t>https://pubmed.ncbi.nlm.nih.gov/39273184/</t>
  </si>
  <si>
    <t>23.06.2024</t>
  </si>
  <si>
    <t>https://pubmed.ncbi.nlm.nih.gov/39062918/</t>
  </si>
  <si>
    <t>29.06.2024</t>
  </si>
  <si>
    <t>https://www.mdpi.com/1422-0067/25/14/7865</t>
  </si>
  <si>
    <t>9.07.2024</t>
  </si>
  <si>
    <t>https://pubmed.ncbi.nlm.nih.gov/39519167/</t>
  </si>
  <si>
    <t>4.08.2024</t>
  </si>
  <si>
    <t>https://www.mdpi.com/1422-0067/25/20/10926</t>
  </si>
  <si>
    <t>15.09.2024</t>
  </si>
  <si>
    <t>https://pubmed.ncbi.nlm.nih.gov/39409000/</t>
  </si>
  <si>
    <t>9.09.2024</t>
  </si>
  <si>
    <t>https://pubmed.ncbi.nlm.nih.gov/39122483/</t>
  </si>
  <si>
    <t>8.12.2024</t>
  </si>
  <si>
    <t>Journal of Inflammation Research</t>
  </si>
  <si>
    <t>https://pubmed.ncbi.nlm.nih.gov/39006495/</t>
  </si>
  <si>
    <t>4.04.2024</t>
  </si>
  <si>
    <t>Journal of personalized medicine</t>
  </si>
  <si>
    <t>https://pubmed.ncbi.nlm.nih.gov/38793100/</t>
  </si>
  <si>
    <t>https://pubmed.ncbi.nlm.nih.gov/38541724/</t>
  </si>
  <si>
    <t>2.03.2024</t>
  </si>
  <si>
    <t>https://www.mdpi.com/2075-1729/14/12/1604</t>
  </si>
  <si>
    <t>1.12.2024</t>
  </si>
  <si>
    <t>https://pmc.ncbi.nlm.nih.gov/articles/PMC10972420/</t>
  </si>
  <si>
    <t>18.02.2024</t>
  </si>
  <si>
    <t>https://pubmed.ncbi.nlm.nih.gov/39203423/</t>
  </si>
  <si>
    <t>28.07.2024</t>
  </si>
  <si>
    <t>Editor volum rezumate conferinta ZDS</t>
  </si>
  <si>
    <t>www.confdermasibiu.ro</t>
  </si>
  <si>
    <t>30.10-1.11.2024</t>
  </si>
  <si>
    <t>Victoria Birlutiu</t>
  </si>
  <si>
    <t>Ms. No. OFID-D-23-01336R1</t>
  </si>
  <si>
    <t>5/28/2024</t>
  </si>
  <si>
    <t>Plos One</t>
  </si>
  <si>
    <t>PONE-D-24-06916R1</t>
  </si>
  <si>
    <t>May-24</t>
  </si>
  <si>
    <t>Ref: "Epstein-Barr virus hepatitis mimicking septic shoulder arthritis: case report and literature review"</t>
  </si>
  <si>
    <t>Jun-24</t>
  </si>
  <si>
    <t>JCM</t>
  </si>
  <si>
    <t>Total Hip Arthroplasty Complications in Sickle Cell Disease: A Systematic Review and Meta-Analysis</t>
  </si>
  <si>
    <t>Medicine</t>
  </si>
  <si>
    <t>Cerebral toxoplasmosis presenting with confusion and headache: A Case Report"</t>
  </si>
  <si>
    <t>What is the Role Local Antimicrobial Protection for One-Stage Revision for Peri-Prosthetic Hip Infection ?</t>
  </si>
  <si>
    <t>Jul-24</t>
  </si>
  <si>
    <t>Canadian Journal of Infectious Diseases and Medical Microbiology.</t>
  </si>
  <si>
    <t>"Corynebacterium striatum: A True Pathogen in Chronic Contiguous Osteomyelitis"</t>
  </si>
  <si>
    <t>Jan-24</t>
  </si>
  <si>
    <t>Manuscript ID: microorganisms-2823370</t>
  </si>
  <si>
    <t>BMJ Case Report</t>
  </si>
  <si>
    <t>manuscript # bcr-2023-258406</t>
  </si>
  <si>
    <t>Feb-24</t>
  </si>
  <si>
    <t>Diiagnostics</t>
  </si>
  <si>
    <t>Manuscript ID: diagnostics-2823201</t>
  </si>
  <si>
    <t>JOF</t>
  </si>
  <si>
    <t>Manuscript ID: jof-2886239</t>
  </si>
  <si>
    <t>"Microbiome characterization of patients with Crohn's disease and the use of fecal microbiota transplantation"</t>
  </si>
  <si>
    <t>Manuscript ID: medicina-2909423</t>
  </si>
  <si>
    <t>Mar-24</t>
  </si>
  <si>
    <t>"Acute kidney injury associated with thrombotic microangiopathy: characterization, prevalence, and prognosis."</t>
  </si>
  <si>
    <t>Apr-24</t>
  </si>
  <si>
    <t>bcr-2023-258720</t>
  </si>
  <si>
    <t>Frontiers in Medicine</t>
  </si>
  <si>
    <t>"A case of stroke as a unique sign of subclinical infective endocarditis by Abiotrophia defectiva: a case report"</t>
  </si>
  <si>
    <t>Pathogens</t>
  </si>
  <si>
    <t>Manuscript ID: pathogens-3242528</t>
  </si>
  <si>
    <t>Sep-24</t>
  </si>
  <si>
    <t>Manuscript ID: pathogens-3205600</t>
  </si>
  <si>
    <t>Oct-24</t>
  </si>
  <si>
    <t>Children mdpi</t>
  </si>
  <si>
    <t>Manuscript ID: children-3241285</t>
  </si>
  <si>
    <t>"A rare case of chronic cough in children: a case report of Tropheryma whipplei pneumonia"</t>
  </si>
  <si>
    <t>Manuscript ID: ijms-3304986</t>
  </si>
  <si>
    <t>Nov-24</t>
  </si>
  <si>
    <t>Manuscript ID: pathogens-3339862</t>
  </si>
  <si>
    <t>"The efficacy and safety of quinolone drugs in treating community-acquired pneumonia: a systematic review and network meta-analysis"</t>
  </si>
  <si>
    <t>Current Pediatric Research, International Journal of Pediatrics</t>
  </si>
  <si>
    <t>https://www.currentpediatrics.com/editors.php</t>
  </si>
  <si>
    <t>50x2</t>
  </si>
  <si>
    <t>Associate Editor BMC Infectious Diseases</t>
  </si>
  <si>
    <t>https://bmcinfectdis.biomedcentral.com/about/editorial-board</t>
  </si>
  <si>
    <t>Pharmaceuticals-special issue editors</t>
  </si>
  <si>
    <t>https://www.mdpi.com/journal/pharmaceuticals/special_issues/W3SKC337OO</t>
  </si>
  <si>
    <t>100x2</t>
  </si>
  <si>
    <t>Microorganisms Special Issue editors</t>
  </si>
  <si>
    <t>https://www.mdpi.com/journal/microorganisms/special_issues/15243W68Y5</t>
  </si>
  <si>
    <t>Roman Mihai Dan</t>
  </si>
  <si>
    <t>19.01.2024    jpm-2792302</t>
  </si>
  <si>
    <t>CIPRIAN TANASESCU</t>
  </si>
  <si>
    <t>Buletinul Ştiinţific Supliment al Academiei Forţelor Terestre,</t>
  </si>
  <si>
    <t>EBSCO, EuroPub,</t>
  </si>
  <si>
    <t>https://www.cadetinova.ro/index.php/ro/organizare/catalog</t>
  </si>
  <si>
    <t>LUNAR</t>
  </si>
  <si>
    <t>Băcilă Ionuț Ciprian</t>
  </si>
  <si>
    <t>Index Copernicus</t>
  </si>
  <si>
    <t>https://www.medichub.ro/reviste-de-specialitate/psihiatru-ro</t>
  </si>
  <si>
    <t>comitet editorial</t>
  </si>
  <si>
    <t>Volum de rezumate nr. 4/2024 - Ediția a 4 a Conferința Psihiatrie și Psihologie Medico-Legală Inter și Transdisciplinaritate. Editura ULBS, ISSN 2810-5354 ISSN-L 2810-5354</t>
  </si>
  <si>
    <t>neidextă baze de date</t>
  </si>
  <si>
    <t>https://psihiatrie-medicolegala.ro/</t>
  </si>
  <si>
    <t>redactor sef</t>
  </si>
  <si>
    <t>BODEA ANDREI</t>
  </si>
  <si>
    <t>NEINDEXATA</t>
  </si>
  <si>
    <t>Gabriela Bota</t>
  </si>
  <si>
    <t>comitet redactional x 1,5</t>
  </si>
  <si>
    <t>COJAN ADELA</t>
  </si>
  <si>
    <t>Indexed  IDB                         INDEX COPERNICUS, EBSCOhost™, ULRICH'S, OPEN J-GATE, DIRECTORY OF RESEARCH JOURNAL INDEXING (DRJI), DIRECTORY OF OPEN ACCESS JOURNALS (DOAJ), GENAMICS.</t>
  </si>
  <si>
    <t>https://www.amtsibiu.ro/editorial-board</t>
  </si>
  <si>
    <t>Culegere de rezumate - Zilele Medicinii Dentare Sibiene editia IX</t>
  </si>
  <si>
    <t>https://conferences.ulbsibiu.ro/zmds/organizare/</t>
  </si>
  <si>
    <t>redactor</t>
  </si>
  <si>
    <t>annual</t>
  </si>
  <si>
    <t>Revista de morfologie dentară</t>
  </si>
  <si>
    <t>50 (coeficient de frecventa 1,5)</t>
  </si>
  <si>
    <t>Culegere de rezumate - Zilele Medicinii Dentare Sibiene editia IX-a</t>
  </si>
  <si>
    <t>comitet stiitific</t>
  </si>
  <si>
    <t>2/an</t>
  </si>
  <si>
    <t>ANTONESCU ELISABETA</t>
  </si>
  <si>
    <t>11.01.2024</t>
  </si>
  <si>
    <t>16.01.2024</t>
  </si>
  <si>
    <t>05.02.2024</t>
  </si>
  <si>
    <t>03.03.2024</t>
  </si>
  <si>
    <t>25.06.2024</t>
  </si>
  <si>
    <t>Pediatric Reports</t>
  </si>
  <si>
    <t>19.07.2024</t>
  </si>
  <si>
    <t>24.07.2024</t>
  </si>
  <si>
    <t>29.07.2024</t>
  </si>
  <si>
    <t>29.07.2025</t>
  </si>
  <si>
    <t>02.08.2024</t>
  </si>
  <si>
    <t>13.08.2024</t>
  </si>
  <si>
    <t>Women</t>
  </si>
  <si>
    <t>20.08.2024</t>
  </si>
  <si>
    <t>10.09.2024</t>
  </si>
  <si>
    <t>26.09.2024</t>
  </si>
  <si>
    <t>15.10.2024</t>
  </si>
  <si>
    <t>24.11.2024</t>
  </si>
  <si>
    <t>23.10.2024</t>
  </si>
  <si>
    <t>Journal of Functional Morphology and Kinesiology</t>
  </si>
  <si>
    <t>Metode moderne de diagnostic si tratament in patologia pediatrica</t>
  </si>
  <si>
    <t>Reviste stiintifice neindexate ale ULBS</t>
  </si>
  <si>
    <t>http://www.conferintapediatriesibiu.ro/</t>
  </si>
  <si>
    <t>Coordonator de colectie editoriala</t>
  </si>
  <si>
    <t>Applied Sciences/Advances in Diagnostic Radiology</t>
  </si>
  <si>
    <t>https://www.mdpi.com/journal/applsci/special_issues/1L1HM8U036</t>
  </si>
  <si>
    <t>Guest  Editor</t>
  </si>
  <si>
    <t>Healthcare/Psychological Well-Being and Coping in Healthcare Workplace Environments</t>
  </si>
  <si>
    <t>https://www.mdpi.com/journal/healthcare/special_issues/BR0678N64K</t>
  </si>
  <si>
    <t>Pharmaceutics and drug innovation</t>
  </si>
  <si>
    <t>https://www.esciinfo.com/journals/pharmaceutics-and-drug-innovation/editors</t>
  </si>
  <si>
    <t>Butucă Anca</t>
  </si>
  <si>
    <t>https://www.mdpi.com/journal/molecules</t>
  </si>
  <si>
    <t>11 ianuarie 2024</t>
  </si>
  <si>
    <t>Pharmacoepidemiology</t>
  </si>
  <si>
    <t>https://www.mdpi.com/journal/pharmacoepidemiology</t>
  </si>
  <si>
    <t>29 ianuarie 2024</t>
  </si>
  <si>
    <t>3 martie 2024</t>
  </si>
  <si>
    <t>27 mai 2024</t>
  </si>
  <si>
    <t>4 iunie 2024</t>
  </si>
  <si>
    <t>Medicines</t>
  </si>
  <si>
    <t>https://www.mdpi.com/journal/medicines</t>
  </si>
  <si>
    <t>8 iulie 2024</t>
  </si>
  <si>
    <t>15-Aug-24</t>
  </si>
  <si>
    <t>SAGE Open Medicine</t>
  </si>
  <si>
    <t>https://journals.sagepub.com/home/SMO</t>
  </si>
  <si>
    <t>3 noiembrie 2024</t>
  </si>
  <si>
    <t>Scientia Pharmaceutica</t>
  </si>
  <si>
    <t>https://www.mdpi.com/journal/scipharm</t>
  </si>
  <si>
    <t>5 noiembrie 2024</t>
  </si>
  <si>
    <t>23 noiembrie 2024</t>
  </si>
  <si>
    <t>https://www.mdpi.com/journal/healthcare</t>
  </si>
  <si>
    <t>18 noiembrie 2024</t>
  </si>
  <si>
    <t>Frontiers in Medicine</t>
  </si>
  <si>
    <t>https://www.frontiersin.org/journals/medicine/editors</t>
  </si>
  <si>
    <t>&gt; 6</t>
  </si>
  <si>
    <t>Antioxidants</t>
  </si>
  <si>
    <t>Scopus, SCIE (Web of Science), PubMed, PMC, FSTA, AGRICOLA, CAPlus / SciFinder</t>
  </si>
  <si>
    <t>https://www.mdpi.com/journal/antioxidants/submission_reviewers?page_no=3</t>
  </si>
  <si>
    <t>1/29/2024</t>
  </si>
  <si>
    <t>Cosmetics</t>
  </si>
  <si>
    <t>2/26/2024</t>
  </si>
  <si>
    <t>4/15/2024</t>
  </si>
  <si>
    <t>5/21/2024</t>
  </si>
  <si>
    <t>6/20/2024</t>
  </si>
  <si>
    <t>Appl. Sci.</t>
  </si>
  <si>
    <t>7/18/2024</t>
  </si>
  <si>
    <t>10/24/2024</t>
  </si>
  <si>
    <t>10/14/2024</t>
  </si>
  <si>
    <t>11/11/2024</t>
  </si>
  <si>
    <t>10/11/2024</t>
  </si>
  <si>
    <t>11/2/2024</t>
  </si>
  <si>
    <t>Marine Drugs</t>
  </si>
  <si>
    <t>11/29/2024</t>
  </si>
  <si>
    <t>12/7/2024</t>
  </si>
  <si>
    <t>Copernicus, EBSCO, DOAJ</t>
  </si>
  <si>
    <t>www.amt.ro</t>
  </si>
  <si>
    <t>Revista Romana de Anatomie Functionala si Clinica, Macro- si Microscopica si de Antropologie</t>
  </si>
  <si>
    <t>www.revanatomie.ro</t>
  </si>
  <si>
    <t>Acta MedicaTransilvanica</t>
  </si>
  <si>
    <t>Applied Sciences</t>
  </si>
  <si>
    <t>Hygiene</t>
  </si>
  <si>
    <t>https://www.mdpi.com/journal/hygiene</t>
  </si>
  <si>
    <t>08.01.2024</t>
  </si>
  <si>
    <t>14.02.2024</t>
  </si>
  <si>
    <t>06.03.2024</t>
  </si>
  <si>
    <t>03.06.2024</t>
  </si>
  <si>
    <t>Microorganism</t>
  </si>
  <si>
    <t>https://www.mdpi.com/journal/microorganisms</t>
  </si>
  <si>
    <t>26.06.2024</t>
  </si>
  <si>
    <t>10.07.2024</t>
  </si>
  <si>
    <t>https://www.mdpi.com/journal/antibiotics</t>
  </si>
  <si>
    <t>08.10.2024</t>
  </si>
  <si>
    <t>16.10.2024</t>
  </si>
  <si>
    <t>Bioengineering</t>
  </si>
  <si>
    <t>https://www.mdpi.com/journal/bioengineering</t>
  </si>
  <si>
    <t>06.11.2024</t>
  </si>
  <si>
    <t>https://www.mdpi.com/journal/life</t>
  </si>
  <si>
    <t>28.11.2024</t>
  </si>
  <si>
    <t>LIFE</t>
  </si>
  <si>
    <t>03.12.2024</t>
  </si>
  <si>
    <t>24.12.2024</t>
  </si>
  <si>
    <t>https://zms.ro/volum-rezumate/</t>
  </si>
  <si>
    <t>Romanian Neourosurgery</t>
  </si>
  <si>
    <t>https://journals.lapub.co.uk/index.php/roneurosurgery/about/editorialTeam</t>
  </si>
  <si>
    <t>4x/an</t>
  </si>
  <si>
    <t>Diagnostics MDPI - ID article</t>
  </si>
  <si>
    <t>10 februarie 2024</t>
  </si>
  <si>
    <t>bilunar</t>
  </si>
  <si>
    <t>Frontiers in Endocrinology</t>
  </si>
  <si>
    <t>22 ianuarie 2024</t>
  </si>
  <si>
    <t>lunar</t>
  </si>
  <si>
    <t>Acta Endocrinologica</t>
  </si>
  <si>
    <t>21-Aug-24</t>
  </si>
  <si>
    <t>Journal of Pediatric Endocrinology and Metabolism</t>
  </si>
  <si>
    <t>06.ianuarie 2024</t>
  </si>
  <si>
    <t>British Medical Journal Case Reports</t>
  </si>
  <si>
    <t>WoS ESCI, Scopus</t>
  </si>
  <si>
    <t>24-Nov-24</t>
  </si>
  <si>
    <t>26.nov. 2024</t>
  </si>
  <si>
    <t>Topic Coordinator</t>
  </si>
  <si>
    <t>29.01.2024</t>
  </si>
  <si>
    <t>19.02.2024</t>
  </si>
  <si>
    <t>20.03.2024</t>
  </si>
  <si>
    <t>17.03.2024</t>
  </si>
  <si>
    <t>29.03.2024</t>
  </si>
  <si>
    <t>12.04.2024</t>
  </si>
  <si>
    <t>Vaccines</t>
  </si>
  <si>
    <t>https://www.mdpi.com/journal/vaccines</t>
  </si>
  <si>
    <t>25.04.2024</t>
  </si>
  <si>
    <t>15.05.2024</t>
  </si>
  <si>
    <t>11.10.2024</t>
  </si>
  <si>
    <t>https://www.mdpi.com/journal/cells</t>
  </si>
  <si>
    <t>28.10.2024</t>
  </si>
  <si>
    <t>02.12.2024</t>
  </si>
  <si>
    <t>Dobrea Carmen Maximiliana</t>
  </si>
  <si>
    <t>2 februarie 2024</t>
  </si>
  <si>
    <t>16 februarie 2024</t>
  </si>
  <si>
    <t>Separations</t>
  </si>
  <si>
    <t>https://www.mdpi.com/journal/separations</t>
  </si>
  <si>
    <t>20 iunie 2024</t>
  </si>
  <si>
    <t>Bacteria</t>
  </si>
  <si>
    <t>https://www.mdpi.com/journal/bacteria</t>
  </si>
  <si>
    <t>18 octombrie 2024</t>
  </si>
  <si>
    <t>https://www.mdpi.com/journal/toxics</t>
  </si>
  <si>
    <t>6 decembrie 2024</t>
  </si>
  <si>
    <t>International Journal of Cancer</t>
  </si>
  <si>
    <t>https://onlinelibrary.wiley.com/journal/10970215/journal-metrics</t>
  </si>
  <si>
    <t>12 septembrie 2024</t>
  </si>
  <si>
    <t>18 iunie 2024</t>
  </si>
  <si>
    <t>27-Aug-24</t>
  </si>
  <si>
    <t>22.01.2024</t>
  </si>
  <si>
    <t>30.01.2024</t>
  </si>
  <si>
    <t>15.02.2024</t>
  </si>
  <si>
    <t>13.03.2024</t>
  </si>
  <si>
    <t>27.03.2024</t>
  </si>
  <si>
    <t>02.05.2024</t>
  </si>
  <si>
    <t>22.05.2024</t>
  </si>
  <si>
    <t>04.06.2024</t>
  </si>
  <si>
    <t>24.06.2024</t>
  </si>
  <si>
    <t>09.07.2024</t>
  </si>
  <si>
    <t>16.07.2024</t>
  </si>
  <si>
    <t>30.09.2024</t>
  </si>
  <si>
    <t>18.12.2024</t>
  </si>
  <si>
    <t>https://www.mdpi.com/journal/pharmaceutics</t>
  </si>
  <si>
    <t>27.12.2024</t>
  </si>
  <si>
    <t>17.07.2024</t>
  </si>
  <si>
    <t>Acta Universitatis Cibiniensis. Series E: Food Technology</t>
  </si>
  <si>
    <t>https://sciendo.com/journal/AUCFT</t>
  </si>
  <si>
    <t>29.02.2024</t>
  </si>
  <si>
    <t>Reports</t>
  </si>
  <si>
    <t>https://susy.mdpi.com/user/reviewer/status/finished</t>
  </si>
  <si>
    <t>1/19/2024</t>
  </si>
  <si>
    <t>9/24/2024</t>
  </si>
  <si>
    <t>https://onlinelibrary.wiley.com/journal/23988835</t>
  </si>
  <si>
    <t>6/29/2024</t>
  </si>
  <si>
    <t>11/18/2024</t>
  </si>
  <si>
    <r>
      <rPr>
        <rFont val="Arial Narrow"/>
        <b/>
        <color rgb="FF000000"/>
        <sz val="10.0"/>
      </rPr>
      <t>* Punctaje de referință:</t>
    </r>
    <r>
      <rPr>
        <rFont val="Arial Narrow"/>
        <b val="0"/>
        <color rgb="FF000000"/>
        <sz val="10.0"/>
      </rPr>
      <t xml:space="preserve">
</t>
    </r>
    <r>
      <rPr>
        <rFont val="Arial Narrow"/>
        <b/>
        <color rgb="FF000000"/>
        <sz val="10.0"/>
      </rPr>
      <t>a)</t>
    </r>
    <r>
      <rPr>
        <rFont val="Arial"/>
        <b/>
        <color rgb="FF000000"/>
        <sz val="10.0"/>
      </rPr>
      <t xml:space="preserve">	</t>
    </r>
    <r>
      <rPr>
        <rFont val="Arial Narrow"/>
        <b/>
        <color rgb="FF000000"/>
        <sz val="10.0"/>
      </rPr>
      <t>Organizare:</t>
    </r>
    <r>
      <rPr>
        <rFont val="Arial Narrow"/>
        <b val="0"/>
        <color rgb="FF000000"/>
        <sz val="10.0"/>
      </rPr>
      <t xml:space="preserve">
•</t>
    </r>
    <r>
      <rPr>
        <rFont val="Arial"/>
        <b val="0"/>
        <color rgb="FF000000"/>
        <sz val="10.0"/>
      </rPr>
      <t xml:space="preserve">	</t>
    </r>
    <r>
      <rPr>
        <rFont val="Arial Narrow"/>
        <b val="0"/>
        <color rgb="FF000000"/>
        <sz val="10.0"/>
      </rPr>
      <t>100 p. – organizator principal;
•</t>
    </r>
    <r>
      <rPr>
        <rFont val="Arial"/>
        <b val="0"/>
        <color rgb="FF000000"/>
        <sz val="10.0"/>
      </rPr>
      <t xml:space="preserve">	</t>
    </r>
    <r>
      <rPr>
        <rFont val="Arial Narrow"/>
        <b val="0"/>
        <color rgb="FF000000"/>
        <sz val="10.0"/>
      </rPr>
      <t>50 p. – membru în comitetul de organizare;
•</t>
    </r>
    <r>
      <rPr>
        <rFont val="Arial"/>
        <b val="0"/>
        <color rgb="FF000000"/>
        <sz val="10.0"/>
      </rPr>
      <t xml:space="preserve">	</t>
    </r>
    <r>
      <rPr>
        <rFont val="Arial Narrow"/>
        <b val="0"/>
        <color rgb="FF000000"/>
        <sz val="10.0"/>
      </rPr>
      <t>50 p. – membru în comitetul științific;
•</t>
    </r>
    <r>
      <rPr>
        <rFont val="Arial"/>
        <b val="0"/>
        <color rgb="FF000000"/>
        <sz val="10.0"/>
      </rPr>
      <t xml:space="preserve">	</t>
    </r>
    <r>
      <rPr>
        <rFont val="Arial Narrow"/>
        <b val="0"/>
        <color rgb="FF000000"/>
        <sz val="10.0"/>
      </rPr>
      <t>30 p. – recenzor;</t>
    </r>
    <r>
      <rPr>
        <rFont val="Arial Narrow"/>
        <b/>
        <color rgb="FF000000"/>
        <sz val="10.0"/>
      </rPr>
      <t xml:space="preserve">
b)</t>
    </r>
    <r>
      <rPr>
        <rFont val="Arial"/>
        <b/>
        <color rgb="FF000000"/>
        <sz val="10.0"/>
      </rPr>
      <t xml:space="preserve">	</t>
    </r>
    <r>
      <rPr>
        <rFont val="Arial Narrow"/>
        <b/>
        <color rgb="FF000000"/>
        <sz val="10.0"/>
      </rPr>
      <t>Prezentare</t>
    </r>
    <r>
      <rPr>
        <rFont val="Arial Narrow"/>
        <b val="0"/>
        <color rgb="FF000000"/>
        <sz val="10.0"/>
      </rPr>
      <t>:
•</t>
    </r>
    <r>
      <rPr>
        <rFont val="Arial"/>
        <b val="0"/>
        <color rgb="FF000000"/>
        <sz val="10.0"/>
      </rPr>
      <t xml:space="preserve">	</t>
    </r>
    <r>
      <rPr>
        <rFont val="Arial Narrow"/>
        <b val="0"/>
        <color rgb="FF000000"/>
        <sz val="10.0"/>
      </rPr>
      <t>50 p. – keynote speaker;
•</t>
    </r>
    <r>
      <rPr>
        <rFont val="Arial"/>
        <b val="0"/>
        <color rgb="FF000000"/>
        <sz val="10.0"/>
      </rPr>
      <t xml:space="preserve">	</t>
    </r>
    <r>
      <rPr>
        <rFont val="Arial Narrow"/>
        <b val="0"/>
        <color rgb="FF000000"/>
        <sz val="10.0"/>
      </rPr>
      <t>30 p. – prezentare de lucrare;
•</t>
    </r>
    <r>
      <rPr>
        <rFont val="Arial"/>
        <b val="0"/>
        <color rgb="FF000000"/>
        <sz val="10.0"/>
      </rPr>
      <t xml:space="preserve">	</t>
    </r>
    <r>
      <rPr>
        <rFont val="Arial Narrow"/>
        <b val="0"/>
        <color rgb="FF000000"/>
        <sz val="10.0"/>
      </rPr>
      <t xml:space="preserve">20 p. – prezentare de poster; participare la Noaptea Cercetătorilor sau la alte evenimente de popularizare a cunoașterii organizate de către ULBS.
Punctajele de referință se acordă pentru manifestări cu caracter național organizate în România sau în Republica Moldova.
Se aplică următorii </t>
    </r>
    <r>
      <rPr>
        <rFont val="Arial Narrow"/>
        <b/>
        <color rgb="FF000000"/>
        <sz val="10.0"/>
      </rPr>
      <t>coeficienți de multiplicare:</t>
    </r>
    <r>
      <rPr>
        <rFont val="Arial Narrow"/>
        <b val="0"/>
        <color rgb="FF000000"/>
        <sz val="10.0"/>
      </rPr>
      <t xml:space="preserve">
</t>
    </r>
    <r>
      <rPr>
        <rFont val="Arial Narrow"/>
        <b val="0"/>
        <i/>
        <color rgb="FF000000"/>
        <sz val="10.0"/>
      </rPr>
      <t>i) de locație:</t>
    </r>
    <r>
      <rPr>
        <rFont val="Arial Narrow"/>
        <b val="0"/>
        <color rgb="FF000000"/>
        <sz val="10.0"/>
      </rPr>
      <t xml:space="preserve">
- 1,5 pentru manifestări internaționale organizate în România sau Republica Moldova;
- 2,0 pentru manifestări științifice internaționale organizate în alte țări.
</t>
    </r>
    <r>
      <rPr>
        <rFont val="Arial Narrow"/>
        <b val="0"/>
        <i/>
        <color rgb="FF000000"/>
        <sz val="10.0"/>
      </rPr>
      <t>ii) de anvergură (doar pentru a) Organizare):</t>
    </r>
    <r>
      <rPr>
        <rFont val="Arial Narrow"/>
        <b val="0"/>
        <color rgb="FF000000"/>
        <sz val="10.0"/>
      </rPr>
      <t xml:space="preserve">
- 1,5 pentru manifestări științifice cu peste 100 de participanți;
- 2,0 pentru manifestări științifice cu peste 200 de participanți.</t>
    </r>
  </si>
  <si>
    <t xml:space="preserve">Denumirea conferinței </t>
  </si>
  <si>
    <t>Tipul conferinței 
(internațională / națională)</t>
  </si>
  <si>
    <t>Calitatea deorganizator sau participant</t>
  </si>
  <si>
    <t>Locația manifestării științifice (România sau în Republica Moldova/ străinătate)</t>
  </si>
  <si>
    <t>Anvergura (peste 100  sau peste 200 de participanți)</t>
  </si>
  <si>
    <t>Site-ul conferinței</t>
  </si>
  <si>
    <t>Calitatea în cadrul comitetului organizatoric (organizator principal sau membru)</t>
  </si>
  <si>
    <t>Data conferinței</t>
  </si>
  <si>
    <t>Zilele Mdecinii Dentare sibiene, editia a VIIIa, 21-23 noiembrie 2024</t>
  </si>
  <si>
    <t>Nationala</t>
  </si>
  <si>
    <t>Membru in comitetul stiintific</t>
  </si>
  <si>
    <t>Romania, Sibiu</t>
  </si>
  <si>
    <t>x2</t>
  </si>
  <si>
    <t>https://conferences.ulbsibiu.ro/zmds/</t>
  </si>
  <si>
    <t>membru comitet stiintific</t>
  </si>
  <si>
    <t>21.11.2024-23.11.2024</t>
  </si>
  <si>
    <t>Zilele Mdecinii Dentare sibiene, editia a IX a, 21-23 noiembrie 2024</t>
  </si>
  <si>
    <t>Națională</t>
  </si>
  <si>
    <t>Keynote speaker, Managmentul pacientului cheia succesului  în cabinetul stomatologic</t>
  </si>
  <si>
    <t>Keynote speaker</t>
  </si>
  <si>
    <t>Zilele Mdecinii Dentare sibiene, editia a VIIIa, 23-25 noiembrie 2023</t>
  </si>
  <si>
    <t>Prezentare lucrare, Conservarea țesuturilor dentare în restaurările protetice</t>
  </si>
  <si>
    <t>Prezentare lucrare</t>
  </si>
  <si>
    <t>Noaptea cercetătorilor 27.09. 2024</t>
  </si>
  <si>
    <t>Organizator principal</t>
  </si>
  <si>
    <t>Romania, sibiu</t>
  </si>
  <si>
    <t>https://noapteacercetatorilor.ulbsibiu.ro/ro/program/facultatea-de-medicina/</t>
  </si>
  <si>
    <t>Asist. Univ. Dr. Lixandru Cosmin Ionuț</t>
  </si>
  <si>
    <t>ZILELE MEDICINII DENTARE SIBIENE-Ediția a IX-a</t>
  </si>
  <si>
    <t>NATIONALA</t>
  </si>
  <si>
    <t>PARTICIPANT</t>
  </si>
  <si>
    <t>Sibiu, Romania</t>
  </si>
  <si>
    <t>Peste 200 de participanți</t>
  </si>
  <si>
    <t>21-23 noiembrie 2024</t>
  </si>
  <si>
    <t>Mârza Diana</t>
  </si>
  <si>
    <t>Zilele medicinei dentare sibiene</t>
  </si>
  <si>
    <t>Participant (2 prezentări)</t>
  </si>
  <si>
    <t>România</t>
  </si>
  <si>
    <t>peste 200</t>
  </si>
  <si>
    <t>noiembrie 2024</t>
  </si>
  <si>
    <t>Organizator</t>
  </si>
  <si>
    <t>ESPN Postgraduate Course</t>
  </si>
  <si>
    <t>internationala</t>
  </si>
  <si>
    <t>Sibiu</t>
  </si>
  <si>
    <t>peste 100</t>
  </si>
  <si>
    <t>https://www.erasmus.gr/microsites/1283</t>
  </si>
  <si>
    <t>22 - 25  mai 2024</t>
  </si>
  <si>
    <t>Zilele Medicale Sibiene</t>
  </si>
  <si>
    <t>nationala</t>
  </si>
  <si>
    <t>https://zms.ro</t>
  </si>
  <si>
    <t>Membru in comitetul de organizare</t>
  </si>
  <si>
    <t>24-27 aprilie 2024</t>
  </si>
  <si>
    <t>Congresul Societatii Romane de Neurochirurgie</t>
  </si>
  <si>
    <t>participant</t>
  </si>
  <si>
    <t>Sinaia</t>
  </si>
  <si>
    <t>https://rsn.ro/2024/03/14/rsn-congress-2024/</t>
  </si>
  <si>
    <t>Participant</t>
  </si>
  <si>
    <t>11-14 septembrie 2024</t>
  </si>
  <si>
    <t>Comprehensive Advancements in Research and Exchaanges in Neuro-Oncology</t>
  </si>
  <si>
    <t>Internațională</t>
  </si>
  <si>
    <t>organizator principal</t>
  </si>
  <si>
    <t>https://care4cancer.ro</t>
  </si>
  <si>
    <t>23 – 25 octombrie 2024</t>
  </si>
  <si>
    <t>MITARIU GABRIELA SIMONA</t>
  </si>
  <si>
    <t>ZILELE MEDICINEI DENTARE SIBIENE , Ed.a 9-a</t>
  </si>
  <si>
    <t>ROMANIA</t>
  </si>
  <si>
    <t>PESTE 200 DE PARTICIPANTI</t>
  </si>
  <si>
    <t>21-23 nov.2024</t>
  </si>
  <si>
    <t xml:space="preserve">MITARIU GABRIELA SIMONA </t>
  </si>
  <si>
    <t>SIMPOZIONUL SPITALULUI CLINIC DE URGENTA MILITAR DR.ALEXANDRU AUGUSTIN</t>
  </si>
  <si>
    <t>https://www.simpozionspm.ro/</t>
  </si>
  <si>
    <t>10-12 oct 20241</t>
  </si>
  <si>
    <t>Conferinta Nationala a Asociatiei Romane pentru Educatie Pediatrica in Medicina de Familie (AREPMF) 7-10 martie 2024 Poiana Brasov</t>
  </si>
  <si>
    <t>națională</t>
  </si>
  <si>
    <t>Poiana Brașov, România</t>
  </si>
  <si>
    <t>https://www.arepmf.ro/post/comunicat-post-eveniment-congresul-na%C8%9Bional-al-arepmf-9-12-martie-2023-poiana-bra%C8%99ov</t>
  </si>
  <si>
    <t>9-12.03.2023</t>
  </si>
  <si>
    <t>Conferinta Națională de Neonatologie 2024</t>
  </si>
  <si>
    <t>membru în comitetul de organizare</t>
  </si>
  <si>
    <t>Eforie Nord, România</t>
  </si>
  <si>
    <t>www.neonatolog.ro</t>
  </si>
  <si>
    <t>25-28.09.2024</t>
  </si>
  <si>
    <t>https://www.neonatolog.ro/#program</t>
  </si>
  <si>
    <t>Școala de Iarnă de Neonatologie Ghiduri dediagnostic și tratament în neonatologie 2024</t>
  </si>
  <si>
    <t>Tg. Mureș România</t>
  </si>
  <si>
    <t>sub 100</t>
  </si>
  <si>
    <t>22-25.02.2024</t>
  </si>
  <si>
    <t>Conferința Națională de Nutriție Clinică 2024</t>
  </si>
  <si>
    <t>Sibiu, România</t>
  </si>
  <si>
    <t>https://nutritieclinicapediatrica.ro/inscriere-online/</t>
  </si>
  <si>
    <t>18-19.10.2024</t>
  </si>
  <si>
    <t>Conferința Națională a SRPed “Actualități în Pediatrie”, cu participare internațională 2024</t>
  </si>
  <si>
    <t>https://actualitatiinpediatrie.ro/ro/register-now</t>
  </si>
  <si>
    <t>19-21.09.2024</t>
  </si>
  <si>
    <t>Conferința Națională de Pediatrie. Protocoale de Diagnostic și Tratament în Pediatrie 2024</t>
  </si>
  <si>
    <t>keynote speaker</t>
  </si>
  <si>
    <t>București, România</t>
  </si>
  <si>
    <t>https://www.eapaediatrics.eu/eapaediatrics-event/eap-spring-meeting-2023-padova-italy/</t>
  </si>
  <si>
    <t>03-06.04.2024</t>
  </si>
  <si>
    <t>Conferinta Nationala Tehnologia &amp; IHealth in Medicina Secolului XXI, Editia 2024</t>
  </si>
  <si>
    <t>Tg.Mureș, România</t>
  </si>
  <si>
    <t>https://tehnologie-medicina.ro/</t>
  </si>
  <si>
    <t>17-19.04.2024</t>
  </si>
  <si>
    <t>Best Practice in Neonatology 1st joint UENPS and EFCNI Congress 2024</t>
  </si>
  <si>
    <t>internațională</t>
  </si>
  <si>
    <t>Ljubljana, Slovenia</t>
  </si>
  <si>
    <t>https://www.mcascientificevents.eu/neobestpractice/scientific-information/?utm_source=Newsletter&amp;utm_medium=Mail&amp;utm_campaign=NeoBestPractice_Newsletter#day-1</t>
  </si>
  <si>
    <t>03-05.07.2024</t>
  </si>
  <si>
    <t>Școala de Vară de Neonatologie Proceduri în Neonatologie 2024</t>
  </si>
  <si>
    <t>Covasna, România</t>
  </si>
  <si>
    <t>https://www.neonatolog.ro/</t>
  </si>
  <si>
    <t>25-28.07.2024</t>
  </si>
  <si>
    <t>A II-a Ediție a Congresului Societății Române de Medicină Fetală și Neonatală 2024</t>
  </si>
  <si>
    <t>Cluj Napoca, România</t>
  </si>
  <si>
    <t>https://www.medical-congresses.ro/evenimente-proevents/a-2-a-editie-a-congresului-national-al-societatii-de-medicina-fetala-si-neonatala/</t>
  </si>
  <si>
    <t>25-27.04.2024</t>
  </si>
  <si>
    <t>A XIII-a editie a conferintei Zilele Neonatologiei Moldavea XIII-a editie a conferintei Zilele Neonatologiei Moldave 2024</t>
  </si>
  <si>
    <t>Colibița, România</t>
  </si>
  <si>
    <t>https://worldneonatology.com/2023/</t>
  </si>
  <si>
    <t>7-10.20-23.06.2024</t>
  </si>
  <si>
    <t>Congresul „Zilele Medicale Sibiene” 2024</t>
  </si>
  <si>
    <t>membru in comitetul de organizare</t>
  </si>
  <si>
    <t>zms.ro</t>
  </si>
  <si>
    <t>Congresului „Zilele Medicale Sibiene” 2024</t>
  </si>
  <si>
    <t>președinte comitet științific</t>
  </si>
  <si>
    <t>Conferinta "Medicina de familie - prima linie in asistenta medicala" 2024</t>
  </si>
  <si>
    <t>Brăila, România</t>
  </si>
  <si>
    <t>https://medicidefamiliebraila.ro/program-conferinta/</t>
  </si>
  <si>
    <t>03-05.10.2024</t>
  </si>
  <si>
    <t>Simpozion Noutăți în monitorizarea și suportul respirator al pacienților din terapia intensivă neonatală 2024</t>
  </si>
  <si>
    <t>organizator</t>
  </si>
  <si>
    <t>sub 50</t>
  </si>
  <si>
    <t>20-22.04.2024</t>
  </si>
  <si>
    <t>Simpozion Ecocardiografia neonatală la patyul bolnavului (Point-of-Care)</t>
  </si>
  <si>
    <t>orgzanizator principal</t>
  </si>
  <si>
    <t>16-19.09.20234</t>
  </si>
  <si>
    <t>Workshop Îngrijirea neurodevelopmentalăîn terapia intensivă neonatală</t>
  </si>
  <si>
    <t>22-23.10.2024</t>
  </si>
  <si>
    <t>Andreea Cuciovan, Alina Pintea, Florina Ligia Popa</t>
  </si>
  <si>
    <t>Al 47-lea congres national anual de medicina fizica si de reabilitare</t>
  </si>
  <si>
    <t>national</t>
  </si>
  <si>
    <t>Romania</t>
  </si>
  <si>
    <t>https://www.srrm.ro</t>
  </si>
  <si>
    <t>16-19 octombrie 2024</t>
  </si>
  <si>
    <t>Diana Maria Stanciu, Alina Liliana Pintea, Florina Ligia Popa</t>
  </si>
  <si>
    <t>Alina Liliana Pintea</t>
  </si>
  <si>
    <t>Zilele Medicinei Dentare Sibiene</t>
  </si>
  <si>
    <t>https://conferences.ulbsibiu.ro/zmds</t>
  </si>
  <si>
    <t>21-23.XI.24</t>
  </si>
  <si>
    <t>membru in comitetul stiintific</t>
  </si>
  <si>
    <t>prezentare de lucrare</t>
  </si>
  <si>
    <t>"Do's and Don'ts Congress - 1st Joint UENPS and EFCNI Congress: Best Practice in Neonatology</t>
  </si>
  <si>
    <t>prezentare lucrare</t>
  </si>
  <si>
    <t>3-5.07.2024</t>
  </si>
  <si>
    <t>Conferința Națională de Neonatologie 2024</t>
  </si>
  <si>
    <t>https://www.neonatolog.ro/conferinta-nationala-de-neonatologie-24-26-octombrie-2024/</t>
  </si>
  <si>
    <t>24-26.10.2024</t>
  </si>
  <si>
    <t>poster</t>
  </si>
  <si>
    <t>Marina Luciana Mănețoiu, Teodora Loredana (Frunză) Ghebenel, Ioana Andrada Radu, Maria Livia Ognean</t>
  </si>
  <si>
    <t>Zilele Medicale Sibiene 2024</t>
  </si>
  <si>
    <t>https://drive.google.com/file/d/18Dt1np9dIFPt3vzG2MZFbWD2unUKnnL3/view</t>
  </si>
  <si>
    <t>21-23.11.2024</t>
  </si>
  <si>
    <t>Simpozionul Spitalului Militar de Urgenta Sibiu</t>
  </si>
  <si>
    <t>http://simpozionspm.ro</t>
  </si>
  <si>
    <t>10-11.10.2024</t>
  </si>
  <si>
    <t>SOLOMON CRINA</t>
  </si>
  <si>
    <t>Actualitati si perspective in cercetarea farmaceutica - editia a 3 a</t>
  </si>
  <si>
    <t>KEYNOTE SPEAKER</t>
  </si>
  <si>
    <t>PESTE 100</t>
  </si>
  <si>
    <t>sundry.ro</t>
  </si>
  <si>
    <t>MEMBRU</t>
  </si>
  <si>
    <t>decembrie 2024</t>
  </si>
  <si>
    <t>Crina Solomon, Felicia Gligor</t>
  </si>
  <si>
    <t>https://sundry.ro/event/conferinta-actualitati-si-perspective-in-cercetarea-farmaceutica-editia-a-3-a/</t>
  </si>
  <si>
    <t>participant - Efectele semaglutidei orale la persoanele cu diabet zaharat de tip 2 și boala cardiovasculară aterosclerotică stabilită și/sau boala cronică de rinichi</t>
  </si>
  <si>
    <t>1,5x30</t>
  </si>
  <si>
    <t>Zilele medicinei dentare Sibiene-ediția a IX-a-</t>
  </si>
  <si>
    <t>participant-Eficienta sistemelor fluorurate locale profesionale in prevenirea cariei dentare</t>
  </si>
  <si>
    <t>peste 200 participanti</t>
  </si>
  <si>
    <t>https://stomasibiu.wordpress.com/</t>
  </si>
  <si>
    <t>Zilele medicinei dentare Sibiene-ediția aIX-a-</t>
  </si>
  <si>
    <t>participant-Factorii care influentează cariogenitatea alimentelor</t>
  </si>
  <si>
    <t>Noaptea cercetatorilor</t>
  </si>
  <si>
    <t>membru in comitetul de organizare,participant</t>
  </si>
  <si>
    <t>peste 200 de  participanți</t>
  </si>
  <si>
    <t>www.noapteacercetatorilor.ulbsibiu.ro</t>
  </si>
  <si>
    <t>membru</t>
  </si>
  <si>
    <t>9/26/2024</t>
  </si>
  <si>
    <t>Peste 200 participanti</t>
  </si>
  <si>
    <t>Membru Comitetul Stiintific</t>
  </si>
  <si>
    <t>Cipaian Calin, Moser Madalina</t>
  </si>
  <si>
    <t>Participant - Sindroamele paraneoplazice: multiple deghizari ale aceleasi boli</t>
  </si>
  <si>
    <t>Nu</t>
  </si>
  <si>
    <t>30x2</t>
  </si>
  <si>
    <t>Adam Andreea, Cipaian Calin</t>
  </si>
  <si>
    <t>Participant - Tumora neuroendocrina: o cauza rara de episoade de diaree</t>
  </si>
  <si>
    <t>Dascalu Daciana Nicoleta</t>
  </si>
  <si>
    <t>Internationala</t>
  </si>
  <si>
    <t>Membru comitet organizare</t>
  </si>
  <si>
    <t>50x 1,5</t>
  </si>
  <si>
    <t>Zilele Medicale SIbiene</t>
  </si>
  <si>
    <t>30x 1,5</t>
  </si>
  <si>
    <t>Zilele Dermatologiei la Sibiu</t>
  </si>
  <si>
    <t>https://confdermasibiu.ro/wp-content/uploads/2024/10/2024_10_31_Program-Stiintific.pdf</t>
  </si>
  <si>
    <t>30.10-01.11.2024</t>
  </si>
  <si>
    <t>Congresul National de Medicina Interna</t>
  </si>
  <si>
    <t>https://www.medixhost.ro/ro/evenimente/262/inscrieri</t>
  </si>
  <si>
    <t>07-04.04.2024</t>
  </si>
  <si>
    <t>World Congress of Internal Medicine</t>
  </si>
  <si>
    <t>Cehia</t>
  </si>
  <si>
    <t>Peste 200</t>
  </si>
  <si>
    <t>https://www.wcim2024.com/resource/wcim2024/site-actions/files/WCIM%202024%20-%20BOA%20-%20POSTERS_3.pdf</t>
  </si>
  <si>
    <t>Prezentare 3 postere</t>
  </si>
  <si>
    <t>30.10-02.11.2024</t>
  </si>
  <si>
    <t>3x20x2</t>
  </si>
  <si>
    <t>50 x 2</t>
  </si>
  <si>
    <t>8th Eastern European Conference of Mental Health "In and out of your mind", 4th International Congress of the SPNPPC</t>
  </si>
  <si>
    <t>Comitet de Organizare</t>
  </si>
  <si>
    <t>Republica Moldova</t>
  </si>
  <si>
    <t>pe ste 200 de participanți</t>
  </si>
  <si>
    <t>https://www.mhasee.org/_files/ugd/c96ce8_7f9a608fe96640e5804f294fad5be450.pdf</t>
  </si>
  <si>
    <t>10-13 October, 2024</t>
  </si>
  <si>
    <t>Webinar cu ocazia Zilei Naționale de Prevenție a Suicidului</t>
  </si>
  <si>
    <t>Comitet științific</t>
  </si>
  <si>
    <t>https://ralcom.eventsair.com/conferinta-arps-2025/comitete</t>
  </si>
  <si>
    <t>9-10 Noiembrie</t>
  </si>
  <si>
    <t>Zilele medicale sibiene</t>
  </si>
  <si>
    <t>peste 200 de participanți</t>
  </si>
  <si>
    <t>24-27 Aprilie 2024</t>
  </si>
  <si>
    <t>Conferința Națională de Psihiatrie</t>
  </si>
  <si>
    <t>https://evenimente-arpp.ro/conferinta-nationala-de-pshiatrie-2024/</t>
  </si>
  <si>
    <t>22-25 Mai</t>
  </si>
  <si>
    <t>Daciana Pintilie, Lavinia Duică</t>
  </si>
  <si>
    <t>Laura Constantin-Mălinoiu, Lavinia Duică</t>
  </si>
  <si>
    <t>Silvia Stănescu, Lavinia Duică</t>
  </si>
  <si>
    <t>Conferința Asociației Române de Studiu a Personalității</t>
  </si>
  <si>
    <t>https://personalitate-arsp.ro/simptome-trasaturi-si-personalitati-obsesive-in-dinamica-rolurilor-vietii-12.html</t>
  </si>
  <si>
    <t>13-16 iunie</t>
  </si>
  <si>
    <t>Ediția a II-a a Conferinței „Afecțiunile psihice și bolile somatice”</t>
  </si>
  <si>
    <t>https://medwayevents.ro/afectiunile-psihice-2023/</t>
  </si>
  <si>
    <t>1-2 octombrie</t>
  </si>
  <si>
    <t>Lavinia Duică, Daciana Pintilie</t>
  </si>
  <si>
    <t>Elena Daciana Pintilie, Lavinia Duica, Rebeca-Sara Chesini, Miruna Radutoiu, Cristian Bondari, Dragos Ovidiu Alexandru, Dan Bondari, Mihail Cristian Pirlog</t>
  </si>
  <si>
    <t>https://www.antisuicid.ro/evenimente/abordarea-multidisciplinara-a-crizei-suicidare/</t>
  </si>
  <si>
    <t>9-10 noiembrie</t>
  </si>
  <si>
    <t>Conferința de Psihiatrie și Psihologie medico-legală</t>
  </si>
  <si>
    <t>https://psihiatrie-medicolegala.ro/editia-2024/</t>
  </si>
  <si>
    <t>20-23 noiembrie</t>
  </si>
  <si>
    <t>International Medical Students’ Congress of Bucharest</t>
  </si>
  <si>
    <t>https://imscbucharest.com/roundtables/</t>
  </si>
  <si>
    <t>4-8 decembrie</t>
  </si>
  <si>
    <t>Gabriela Cormos</t>
  </si>
  <si>
    <t>Conferinta stiintifica Actualitati si perspective in cercetarea farmaceutica</t>
  </si>
  <si>
    <t>peste 100 participanti</t>
  </si>
  <si>
    <t>prezentare</t>
  </si>
  <si>
    <t>13-14 decemrbie 2024</t>
  </si>
  <si>
    <t>Seminarul Medicină şi Teologie - ediția a XXIII-a</t>
  </si>
  <si>
    <t>membru al Comitetului de organizare</t>
  </si>
  <si>
    <t>UBB Cluj-Napoca, Romania</t>
  </si>
  <si>
    <t>http://ot.ubbcluj.ro</t>
  </si>
  <si>
    <t>16-Apr-24</t>
  </si>
  <si>
    <t>participant - prezentare lucrare „Modalități de gestionare a reacției de doliu” (Silviu Morar, Elena Topîrcean)</t>
  </si>
  <si>
    <t>Zilele Medicale Sibiene 2024, eveniment hibrid, Sibiu</t>
  </si>
  <si>
    <t>memebru Comitet stiintific</t>
  </si>
  <si>
    <t>http://zms.ro</t>
  </si>
  <si>
    <t>participant - prezentare lucrare „Codul deontologic al medicului - actualizări necesare” (S. Morar, Elena Topîrcean)</t>
  </si>
  <si>
    <t>Conferința Națională No Addict, Iași</t>
  </si>
  <si>
    <t>participant - prezentare lucrare „Consecințe medicale, sociale și juridice ale adicției - prezentare de caz” (Silviu Morar, Elena Topîrcean)</t>
  </si>
  <si>
    <t>Iași, România</t>
  </si>
  <si>
    <t>https://www.noaddict.ro/editia-2024/</t>
  </si>
  <si>
    <t>25-27 aprilie 2024</t>
  </si>
  <si>
    <t>Conferința Națională de Psihiatrie, ediția a XVI-a, Timișoara</t>
  </si>
  <si>
    <t>participant - prezentare lucrare „Rolul expertizei medico-legale psihiatrice”(Silviu Morar, Elena Topîrcean)</t>
  </si>
  <si>
    <t>Timișoara, România</t>
  </si>
  <si>
    <t>https://e-psihiatrie.ro/conferinta-a-r-p-p-2024-editia-a-xvi-a/</t>
  </si>
  <si>
    <t>22-25 mai 2024</t>
  </si>
  <si>
    <t>Congresul Naţional de Medicină Legală cu participare internaţională</t>
  </si>
  <si>
    <t>Cluj-Napoca, Romania</t>
  </si>
  <si>
    <t>https://eventer.ro/project/cnml-2024-congresul-national-de-medicina-legala-2024/</t>
  </si>
  <si>
    <t>26-28 iunie 2024</t>
  </si>
  <si>
    <t>participant - prezentare lucrare „Expertiza medico-legală psihiatrică - dinamism și polimorfism” (S. Morar, Elena Topîrcean</t>
  </si>
  <si>
    <t>Conferința Clujeană de Medicină Legală - ediția a VII-a, Cluj-Napoca</t>
  </si>
  <si>
    <t>https://www.ccml.ro/schedule/</t>
  </si>
  <si>
    <t>26-29 septembrie 2024</t>
  </si>
  <si>
    <t>participant - prezentare lucrare „Provocări în practica medico-legală generate de caracterul atipic al unor decese - prezentări de caz” (”Challenges in forensic practice, generated by the atypical character of some deaths - case reports”) (Silviu Morar, Elena Topîrcean)</t>
  </si>
  <si>
    <t>The 15th Annual Meeting of the Balkan Academy of Forensic Sciences, Iași, Romania</t>
  </si>
  <si>
    <t>https://www.balkanacademy.org/2024-iasi-romania</t>
  </si>
  <si>
    <t>24-27 octombrie 2024</t>
  </si>
  <si>
    <t>participant - prezentare lucrare ”Atypical intoxication with isopropyl alcohol via transcutaneous absorption - case report and literature review” (Silviu Morar, Elena Topîrcean)</t>
  </si>
  <si>
    <t>Conferinţa naţională „Actualităţi şi perspective în medicina invazivă” - a 6-a ediție</t>
  </si>
  <si>
    <t>membru al Comitetului de organizare (organizator principal)</t>
  </si>
  <si>
    <t>https://eventsdesign.ro/sibiumed/</t>
  </si>
  <si>
    <t>31 octombrie - 2 noiembrie 2024</t>
  </si>
  <si>
    <t>prezentare lucrare „Analiza retrospectivă a evenimentelor de trafic survenite în perioada 2019-2023 în cazuistica Serviciului Județean de Medicină Legală Sibiu” (Silviu Morar)</t>
  </si>
  <si>
    <t>Conferința „Psihiatrie și psihologie medico-legală - inter și transdisciplinaritate” - ediția a 4-a</t>
  </si>
  <si>
    <t>http://www.medicina-psihiatrie.ro/conferinte/</t>
  </si>
  <si>
    <t>20-23 noiembrie 2024</t>
  </si>
  <si>
    <t>keynote speaker: „Discriminarea pacientului psihiatric” (Silviu Morar)</t>
  </si>
  <si>
    <t>prezentare lucrare „Tendințe evolutive ale delincvenței juvenile în județul Sibiu, prin prisma evaluării medico-legale psihiatrice” (Silviu Morar, Elena Topîrcean, Horațiu Dura)</t>
  </si>
  <si>
    <t>prezentare lucrare„Examinarea medico-legală psihiatrică fără evaluarea persoanei - situație de excepție” (Adrian Cristian, Elena Topîrcean, Silviu Morar)</t>
  </si>
  <si>
    <t>prezentare lucrare „Tulburarea de stres post traumatic - aprecieri critice și prezentare de caz” (Elena Topîrcean, Silviu Morar, Adrian Cristian)</t>
  </si>
  <si>
    <t>A XIX-a Conferinţă Naţională de Bioetică cu participare internaţională, cu tema „Dileme etice în îngrijirea la finalul vieții”</t>
  </si>
  <si>
    <t>Iasi, Romania</t>
  </si>
  <si>
    <t>https://conferintadebioetica.ro</t>
  </si>
  <si>
    <t>5-7 decembrie 2024</t>
  </si>
  <si>
    <t>prezentare lucrare „Coordonate etice ale utilizării inteligenței artificiale în cercetare” (Morar Silviu, Topîrcean Elena)</t>
  </si>
  <si>
    <t>Conferinta stiintifica Actualitati si perspective in cercetarea farmaceutica, ed. 3</t>
  </si>
  <si>
    <t>peste 100 de participanti</t>
  </si>
  <si>
    <t>13-14 decembrie 2024</t>
  </si>
  <si>
    <t>peste 200 particpanti</t>
  </si>
  <si>
    <t>https://zms.ro/</t>
  </si>
  <si>
    <t>membru in comitetul organizare</t>
  </si>
  <si>
    <t>16th EACPT Congress 2024
Precision Clinical Pharmacology
Rotterdam, 8-11 June 2024</t>
  </si>
  <si>
    <t>prezentare de poster</t>
  </si>
  <si>
    <t>Olanda</t>
  </si>
  <si>
    <t>https://eacpt.org/2024/10/03/scientific-program-of-eacpt2024-rotterdam-congress-in-pictures/</t>
  </si>
  <si>
    <t>8-11 iunie 2024</t>
  </si>
  <si>
    <t>Muntean Andrei-Catalin</t>
  </si>
  <si>
    <t>MUREȘAN MARIA LUCIA</t>
  </si>
  <si>
    <t>Sibiu/România</t>
  </si>
  <si>
    <t>4/27/2024</t>
  </si>
  <si>
    <t>Actualități și perspective în cercetarea farmaceutică</t>
  </si>
  <si>
    <t>My Continental Hotel Sibiu</t>
  </si>
  <si>
    <t>peste 100 de participanți</t>
  </si>
  <si>
    <t>13-14.12.2024</t>
  </si>
  <si>
    <t>speaker</t>
  </si>
  <si>
    <t>https://sundry.ro/event/conferinta-actualitati-si-perspective-in-cercetarea-farmaceutica-editia-a-3-a/#speakeri</t>
  </si>
  <si>
    <t>prezentator</t>
  </si>
  <si>
    <t>Actualități și perspective în cercetarea farmaceutică - Ediția a 3-a - Sundry Advertising &amp; Communication</t>
  </si>
  <si>
    <t>Andreea Magdalena Ghibu, Elena- Simona Ștefan, Victoria Bîrluţiu</t>
  </si>
  <si>
    <t>Participare la cea de a șaptea ediție a Conferinței ”Managementul Pacientului Critic în Patologia Infecțioasă, Târgu Mureș</t>
  </si>
  <si>
    <t>https://mapaci.umfst.ro/</t>
  </si>
  <si>
    <t>5-7 iunie 2024</t>
  </si>
  <si>
    <t>TECHNOLOGICAL ADVANCES IN CHRONIC HEMATOLOGICAL DISEASES</t>
  </si>
  <si>
    <t>https://www.oamr-sibiu.ro/index.php/portfolio-item/zilele-</t>
  </si>
  <si>
    <t>24 - 27.04.2024</t>
  </si>
  <si>
    <t>30x1.5</t>
  </si>
  <si>
    <t>15-16.11.2024</t>
  </si>
  <si>
    <t>Sibiu Medical - Conferinta ZMS 2024</t>
  </si>
  <si>
    <t>Congresul National Cardiologie 2024</t>
  </si>
  <si>
    <t>https://www.congrescardiologie.ro/app/index-postere.html</t>
  </si>
  <si>
    <t>18-21.09.2024</t>
  </si>
  <si>
    <t>Mutu Catalin-Cosmin</t>
  </si>
  <si>
    <t>Zilele medicale Sibiene</t>
  </si>
  <si>
    <t>https://zms.ro/wp-content/uploads/2024/04/24_04_16-program_ZMS2024.pdf</t>
  </si>
  <si>
    <t>Mutu Catalin-Cosmin 2024</t>
  </si>
  <si>
    <t>Comprehensive Advancements in Research and Exchanges for Neuro-Oncology</t>
  </si>
  <si>
    <t>https://care4cancer.ro/ro/congress-agenda/</t>
  </si>
  <si>
    <t>23-26 octombrie 2024</t>
  </si>
  <si>
    <t>Patologii neurologice la granita dintre specialitati</t>
  </si>
  <si>
    <t>https://confdermasibiu.ro/program-2023/</t>
  </si>
  <si>
    <t>15-16 noiembrie 2024</t>
  </si>
  <si>
    <t>HASEGAN ADRIAN</t>
  </si>
  <si>
    <t>ZILELE MEDICALE SIBIENE</t>
  </si>
  <si>
    <t>&gt;200</t>
  </si>
  <si>
    <t>WWW.ZMS.RO</t>
  </si>
  <si>
    <t>24-27 APRILIE 2024</t>
  </si>
  <si>
    <t>PARTICIPANT - KEY NOTE SPEAKER</t>
  </si>
  <si>
    <t>CONFERINTA NATIONALA "ACTUALITATI SI PERSPECTIVE IN MEDICINA INVAZIVA"</t>
  </si>
  <si>
    <t>ORGANIZATOR</t>
  </si>
  <si>
    <t>WWW.CALCOOL.RO/SIBIUMED</t>
  </si>
  <si>
    <t>ORGANIZATOR PRINCIPAL</t>
  </si>
  <si>
    <t>31.10  - 02.11.2024</t>
  </si>
  <si>
    <t>MEMBRU IN COMITETUL STIINTIFIC</t>
  </si>
  <si>
    <t>CONGRES NATIONAL DE UROLOGIE - ROMURO 2023</t>
  </si>
  <si>
    <t>WWW.ROMURO.RO</t>
  </si>
  <si>
    <t>30 MAI - 01 IUNIE 2024</t>
  </si>
  <si>
    <t>THE INTERNATIONAL CONFERENCE PROGRESS IN URO-ONCOLOGY 14TH EDITION</t>
  </si>
  <si>
    <t>INTERNATIONALA</t>
  </si>
  <si>
    <t>WWW.ROBOTICUROLOGYCKYH.RO</t>
  </si>
  <si>
    <t>27-28 SEPTEMBRIE 2024</t>
  </si>
  <si>
    <t>AL 14-LEA CURS SI WORKSHOP DE LAPAROSCOPIE UROLOGICA CLERU CLUJ-NAPOCA</t>
  </si>
  <si>
    <t>WWW.CLERU.WORDPRESS.COM</t>
  </si>
  <si>
    <t>13-15 IUNIE 2024</t>
  </si>
  <si>
    <t>Actualiati si perspective in medicina invaziva</t>
  </si>
  <si>
    <t>Membru</t>
  </si>
  <si>
    <t>MOISIN ANDREI CATALIN</t>
  </si>
  <si>
    <t>CONFERINTA NATIONALA DE CHIRURGIE</t>
  </si>
  <si>
    <t>NATIONAL</t>
  </si>
  <si>
    <t>&gt; 200 participanti</t>
  </si>
  <si>
    <t>https://cnchirurgie.ro</t>
  </si>
  <si>
    <t>12-15 Iunie 2024</t>
  </si>
  <si>
    <t>A 6- A EDITIE A CONFERINTEI NATIONALE "ACTUALITATI SI PERSPECTIVE IN MEDICINA INVAZIVA"</t>
  </si>
  <si>
    <t>https://calcool.ro/course/conferinta-nationala-actualitati-si-perspective-in-medicina-invaziva/</t>
  </si>
  <si>
    <t>31 octombrie - 2 Noiembrie</t>
  </si>
  <si>
    <t>26-29 Martie 2025</t>
  </si>
  <si>
    <t>A 6-a Ediție a
Conferinței Naționale
Actualități și perspective
în medicina invazivă</t>
  </si>
  <si>
    <t>&gt;200 participanti</t>
  </si>
  <si>
    <t>https://calcool.ro/sibiumed/wp-content/uploads/2024/10/2024_10_31-Program-Stiintific.pdf</t>
  </si>
  <si>
    <t>31.10-02.11.2024</t>
  </si>
  <si>
    <t>Keynote Speaker</t>
  </si>
  <si>
    <t>Al 3-lea Congres Național al Societății Române de Medicină Fetală și Neonatală</t>
  </si>
  <si>
    <t>https://www.medical-congresses.ro/evenimente-proevents/a-3-a-editie-a-congresului-national-al-societatii-de-medicina-fetala-si-neonatala/</t>
  </si>
  <si>
    <t>27-29.03.2025</t>
  </si>
  <si>
    <t>Tehnologia &amp; Ihealth in Medicina Secolului  XXI a II-a editie</t>
  </si>
  <si>
    <t>romania</t>
  </si>
  <si>
    <t>The 12th Congress of the Romanian Society of Ultrasonography in Obstetrics and Gynecology</t>
  </si>
  <si>
    <t>https://medcongresses.eventsair.com/sruog-2024/</t>
  </si>
  <si>
    <t>12-14.09.2024</t>
  </si>
  <si>
    <t>Membru în comitetul științific</t>
  </si>
  <si>
    <t>https://confdermasibiu.ro/</t>
  </si>
  <si>
    <t>Conferinţa Asociaţiei Transilvane de Medicina Muncii</t>
  </si>
  <si>
    <t>Cluj-Napoca, România</t>
  </si>
  <si>
    <t>atmm.ro</t>
  </si>
  <si>
    <t>28-30.11.2024</t>
  </si>
  <si>
    <t>Conferința Psihiatrie și Psihologie Medico-Legală</t>
  </si>
  <si>
    <t>Membru în comitetul de organizare</t>
  </si>
  <si>
    <t>https://psihiatrie-medicolegala.ro</t>
  </si>
  <si>
    <t>20-23.11.2024</t>
  </si>
  <si>
    <t>Zilel medicinii Dentare Sibiene editia VII</t>
  </si>
  <si>
    <t>21-23 Nov</t>
  </si>
  <si>
    <t>Proteza totala</t>
  </si>
  <si>
    <t>https://cercetare.ulbsibiu.ro/wp-content/uploads/LISTA-MANIFESTARI-STIINTIFICE-2024-3.pdf</t>
  </si>
  <si>
    <t>12-15 Sept</t>
  </si>
  <si>
    <t>Gutiera de miorelaxare</t>
  </si>
  <si>
    <t>Locala</t>
  </si>
  <si>
    <t>12-Feb</t>
  </si>
  <si>
    <t>Bereanu Alina-Simona</t>
  </si>
  <si>
    <t>Abordarea interdisciplinara a pacientului neurologic. Patologii neurologice la granița cu alte specialități</t>
  </si>
  <si>
    <t>https://sites.google.com/ulbsibiu.ro/ttavc2022/pagina-de-pornire</t>
  </si>
  <si>
    <t>Zilele Medicinei de Urgență Sibiene</t>
  </si>
  <si>
    <t>https://eventsmax.ro/evenimente/zilele-medicinei-de-urgenta-sibiene-374210</t>
  </si>
  <si>
    <t>7-10.11.2024</t>
  </si>
  <si>
    <t>Conferința de Anestezie - Terapie Intensivă Galați 2024</t>
  </si>
  <si>
    <t>Peste 200 participanți</t>
  </si>
  <si>
    <t>https://2024.gal-ati.ro/</t>
  </si>
  <si>
    <t>22nd Edition of the International Course on Guidelines and Protocols in Anesthesia, Intensive Care, and Emergency Medicine</t>
  </si>
  <si>
    <t>https://medcongresses.eventsair.com/ati-timisoara2024/</t>
  </si>
  <si>
    <t>26-28.09.2024</t>
  </si>
  <si>
    <t>Al 50-lea Congres Național al Societății Române de ATI, Congres Româno-Francez de ATI, Congres Româno-Israelian de ATI</t>
  </si>
  <si>
    <t>https://ralcom.eventsair.com/srati-editie-aniversara/</t>
  </si>
  <si>
    <t>15-19.05.2024</t>
  </si>
  <si>
    <t>Conferința ”Monitorizarea Pacientului Critic” ediția I-a</t>
  </si>
  <si>
    <t>https://atisibiu2024.medical-congresses.ro</t>
  </si>
  <si>
    <t>22-24.02.2024</t>
  </si>
  <si>
    <t>31.10.2024- 02.11.2024</t>
  </si>
  <si>
    <t>Key-Note Speaker</t>
  </si>
  <si>
    <t>Workshop Knots and Sutures Sibiu Societatea studenteasca de chirurgie din Romania</t>
  </si>
  <si>
    <t>https://sscr.ro/en/workshops/basics/ks/knots-and-sutures?ed=3433</t>
  </si>
  <si>
    <t>08.03-10.03.2024</t>
  </si>
  <si>
    <t>Congresul National de chirurgie</t>
  </si>
  <si>
    <t>12.06-15.06.2024</t>
  </si>
  <si>
    <t>Conferintei Național Actualitati
și Perspective în Medicina Invaziva</t>
  </si>
  <si>
    <t>https://calcool.ro/sibiumed/wp-content/uploads/2024/10/2024_10_31</t>
  </si>
  <si>
    <t>28.10-02.11.2024</t>
  </si>
  <si>
    <t>organizator principla</t>
  </si>
  <si>
    <t>Al 13 lea Congres National al Societatii de Obstetrica si Ginecologie din Ramania</t>
  </si>
  <si>
    <t>https://medcongresses.eventsair.com/sogr2024/</t>
  </si>
  <si>
    <t>Al 12 lea Congres al Societatii de ultrasonografie in Obstetrica si Ginecologie</t>
  </si>
  <si>
    <t>https://www.medical-congresses.ro/evenimente-proevents/a-ix-a-conferinta-nationala-a-societatii-romane-de-hpv/</t>
  </si>
  <si>
    <t>A 9 a Conferinta Nationala  Societatii Romane de HPV</t>
  </si>
  <si>
    <t>The 2ndCongress of the Romanian Society of Fetal and Neonatal Medicine with international participation</t>
  </si>
  <si>
    <t>Nationala cu articipoare internationala</t>
  </si>
  <si>
    <t>Conferinta Nationala Zilele medicale "Vasile Dobrovici", Iasi, Editia XVII</t>
  </si>
  <si>
    <t>https://medcongresses.eventsair.com/zileledobrovici2024/</t>
  </si>
  <si>
    <t>20-22.06.2024</t>
  </si>
  <si>
    <t>Tabara de vara a rezidentilor 2024</t>
  </si>
  <si>
    <t>https://sogr.ro/tabara-de-vara-a-rezidentilor-in-obstetrica-si-ginecologie-2024/</t>
  </si>
  <si>
    <t>04-06.07.2024</t>
  </si>
  <si>
    <t>CRETU DAN</t>
  </si>
  <si>
    <t>CONGRES NATIONAL CHIRURGIE SINAIA 2024</t>
  </si>
  <si>
    <t>PESTE 200 PARTICIPANTI</t>
  </si>
  <si>
    <t>12-15 IUNIE 2024</t>
  </si>
  <si>
    <t>ZMS 2024</t>
  </si>
  <si>
    <t>APRILIE 2024</t>
  </si>
  <si>
    <t>CONFERINTA NATIONALA MEDICINA INAZIVA SIBIU 2024</t>
  </si>
  <si>
    <t>31OCT-2 NOI 2024</t>
  </si>
  <si>
    <t>Congresul Zilele Medicinei Dentare Sibiene</t>
  </si>
  <si>
    <t>Naționale</t>
  </si>
  <si>
    <t>https://conferences.ulbsibiu.ro</t>
  </si>
  <si>
    <t>21-23 noiembrie 224</t>
  </si>
  <si>
    <t>Anca Maria Fratila</t>
  </si>
  <si>
    <t>Simpozionul Spiatalului Militar de Urgenta Sibiu</t>
  </si>
  <si>
    <t>10-12 oct. 2024</t>
  </si>
  <si>
    <t>BiomMedD' 2024</t>
  </si>
  <si>
    <t>the 10th International Conference “Biomaterials, Tissue Engineering &amp; Medical Devices” BIOMMEDD’2024</t>
  </si>
  <si>
    <t>Bucuresti, Romania</t>
  </si>
  <si>
    <t>October 10-12th, 2024</t>
  </si>
  <si>
    <t>NAȚIONALĂ</t>
  </si>
  <si>
    <t>ROMÂNIA - SIBIU</t>
  </si>
  <si>
    <t>PESTE 200 DE PARTICIPANȚI</t>
  </si>
  <si>
    <t>PREZENTARE LUCRARE  TUMORĂ PLEURALĂ - CAZ CLINIC</t>
  </si>
  <si>
    <t>24 -27 APRILIE 2024</t>
  </si>
  <si>
    <t>dinu andreea</t>
  </si>
  <si>
    <t>Zilele medicinii dentare sibiene</t>
  </si>
  <si>
    <t>membru- prezentare lucrare</t>
  </si>
  <si>
    <t>Conferința Societății Ortopezilor și Traumatologilor din Oltenia ,Cheile Buții</t>
  </si>
  <si>
    <t>Participant - speaker</t>
  </si>
  <si>
    <t>http://www.soto2004.ro/conferinta-societatii-ortopezilor-si-traumatologilor-din-oltenia-31-05-02-06-cheile-butii-2024/</t>
  </si>
  <si>
    <t>speaker - lecturer</t>
  </si>
  <si>
    <t>31.05-02.06.2024</t>
  </si>
  <si>
    <t>Conferinta Nationala de Reabilitare Ortopedica si Medicina Sportiva,</t>
  </si>
  <si>
    <t>http://www.conferintareabilitare.ro/?fbclid=IwZXh0bgNhZW0CMTAAAR1UhW8ohccXYH_4px8SMgT1WorWIg-vCqFtvyh4NpdRCeSlwwgiNPqudZ0_aem_AU2RCY8nRlxxDpm4d5pOiSab6iMNjixpWvMrjg2S3xHuX5eU7o0uRv8t6N48eRHLvh-ECfKMIapYaBx0T65sto3i</t>
  </si>
  <si>
    <t>25-26.05.2024</t>
  </si>
  <si>
    <t>International Comprehensive Shoulder Meeting</t>
  </si>
  <si>
    <t>https://srcuc.medevents.ro/</t>
  </si>
  <si>
    <t>15-16.03.2024</t>
  </si>
  <si>
    <t>Cursul de  Artroscopia Genunchiului</t>
  </si>
  <si>
    <t>https://www.otmed.ro/curs-de-artroscopia-genunchiului/</t>
  </si>
  <si>
    <t>29-30.03.2024</t>
  </si>
  <si>
    <t>Organizator - Membru Comitet științific</t>
  </si>
  <si>
    <t>https://zms.ro/wp-content/uploads/2024/03/24_03_20-program_ZMS2024.pdf</t>
  </si>
  <si>
    <t>Membru Comitet științific</t>
  </si>
  <si>
    <t>Conferinta Nationalà»&gt; Tehnologia &amp; Health
in medicina secolului XXI</t>
  </si>
  <si>
    <t>Romania, Tg Mures</t>
  </si>
  <si>
    <t>https://tehnologie-medicina.ro/program-stiintific/</t>
  </si>
  <si>
    <t>14-17.04.2024</t>
  </si>
  <si>
    <t>AO Trauma Course - Basic Principles of Fracture Management</t>
  </si>
  <si>
    <t>https://aofnd.my.site.com/evt/s/evt-event/a1o68000000Tuz0/e20003831-ao-trauma-blended-coursebasic-principles-of-fracture-management?utm_source=coursecalendar&amp;utm_medium=pdf&amp;utm_campaign=aot_cc</t>
  </si>
  <si>
    <t>30-31.05.2024</t>
  </si>
  <si>
    <t>Artroscopia genunchiului, curs practic de tehnici chirurgicale (under ESSKA, SRATS  Patronage)</t>
  </si>
  <si>
    <t>National</t>
  </si>
  <si>
    <t>.Link de inscriere:
https://ortovit.eu/education/</t>
  </si>
  <si>
    <t>14.11.2024</t>
  </si>
  <si>
    <t>Artroplastia genunchiului, curs practic de tehnici chirurgicale (under ESSKA, SRATS  Patronage)</t>
  </si>
  <si>
    <t>Picior si glezna, curs practic de tehnici chirurgicale (under ESSKA, SRATS  Patronage)</t>
  </si>
  <si>
    <t>ESSKA-EKA New Technologies in Knee Preservation and Replacement Course</t>
  </si>
  <si>
    <t>Romania, București</t>
  </si>
  <si>
    <t>https://www.clubulregal.ro/event/new-technologies-in-knee-preservation-and-replacement/vorbitori/</t>
  </si>
  <si>
    <t>guestspeaker - lecturer</t>
  </si>
  <si>
    <t>11-12.11.2024</t>
  </si>
  <si>
    <t>SOROT  Congress</t>
  </si>
  <si>
    <t>Conferinta Nationala - Actualitati si perspective in medicina invaziva</t>
  </si>
  <si>
    <t>International Conference on Biomaterials and Regenerative Medicine</t>
  </si>
  <si>
    <t>International (x1,5)</t>
  </si>
  <si>
    <t>Presedinte</t>
  </si>
  <si>
    <t>https://bioremed.ro/general-information/</t>
  </si>
  <si>
    <t>19-21.07.2023</t>
  </si>
  <si>
    <t>.https://bioremed.ro/keynote-speakers/</t>
  </si>
  <si>
    <t>Conferințe Naționale - Actualități și perspective în medicina invazivă</t>
  </si>
  <si>
    <t>participant (Lucrare: Sarcina ectopică: diagnostic ţi tratament )</t>
  </si>
  <si>
    <t>https://calcool.ro/sibiumed/</t>
  </si>
  <si>
    <t>31.10 - 02.11.2024</t>
  </si>
  <si>
    <t>participant (Lucrare: Sarcina suprapurtată: evoluţie ţi tratament)</t>
  </si>
  <si>
    <t>participant (Lucrare: orsiunea de ovar în trimestrul al III - lea de sarcină)</t>
  </si>
  <si>
    <t>GRINDEANU AMINA</t>
  </si>
  <si>
    <t>31 octombrie-2 noiembrie 2024</t>
  </si>
  <si>
    <t>SL Dr Prodan Liiana Carmen</t>
  </si>
  <si>
    <t>Congresul National de Neurologie, Sinaia 5-7 iunie 2024</t>
  </si>
  <si>
    <t>congres.neurology.ro</t>
  </si>
  <si>
    <t>5-7iunie 2024</t>
  </si>
  <si>
    <t>Practic MF</t>
  </si>
  <si>
    <t>Romanaia</t>
  </si>
  <si>
    <t>https://houston.ro&gt;practic-mf-24-25 februarie 2023</t>
  </si>
  <si>
    <t>24-25 februarie 2024</t>
  </si>
  <si>
    <t xml:space="preserve">PARTICULARITĂŢI DIAGNOSTICE ŞI TERAPEUTICE ALE BOLILOR SISTEMULUI NERVOS CENTRAL ŞI PERIFERIC </t>
  </si>
  <si>
    <t>https://sites.google.com/ulbsibiu.ro/ttavc2022</t>
  </si>
  <si>
    <t>15-16 nov 2024</t>
  </si>
  <si>
    <t>Dahm Tataru Cristina</t>
  </si>
  <si>
    <t>Congres National Smile Talks Ed 3</t>
  </si>
  <si>
    <t>smiletalkscongress</t>
  </si>
  <si>
    <t>20-24.05.2024</t>
  </si>
  <si>
    <t>Dahm Cristina</t>
  </si>
  <si>
    <t>29.09.2024</t>
  </si>
  <si>
    <t>Dancila Adela</t>
  </si>
  <si>
    <t>participant-Erori in realizarea lucrarilor metalo-ceramice</t>
  </si>
  <si>
    <t>participant- Estetica dentara si sanatatea orala</t>
  </si>
  <si>
    <t>participant-Dinți frumoși și sănătoși</t>
  </si>
  <si>
    <t>20x2</t>
  </si>
  <si>
    <t>DIACONU COSMINA</t>
  </si>
  <si>
    <t>Al 47-lea Congres Național Anual de Medicină Fizică și de Reabilitare, Importanța reabilitării medicale la o pacientă cu poliradiculonevrită Guillain Barre secundară vaccinării împotriva Covid-19 și artroplastie totală bilaterală de șold</t>
  </si>
  <si>
    <t>https://www.srrm.ro/page/congres2024</t>
  </si>
  <si>
    <t>21-23 NOV 2024</t>
  </si>
  <si>
    <t>Al 47-lea Congres Național Anual de Medicină Fizică și de Reabilitare, Prognosticul de reabilitare la un pacient cu sindrom medular central posttraumatic</t>
  </si>
  <si>
    <t>Zilele Medicinii Dentare Sibiene, Ediția a IXImpactul comportamentului sedentar asupra profesiilor cu profil medical din domeniul stomatologiei -a, Volum de rezumate</t>
  </si>
  <si>
    <t>23-25 NOIEMBRIE 2023</t>
  </si>
  <si>
    <t>Zilele Medicinii Dentare Sibiene, Ediția a IX-a, Reabilitarea pacientului geriatric - diferențe cheie în reabilitarea persoanelor vârstnice Volum de rezumate</t>
  </si>
  <si>
    <t>, Europ Acad Allergol  Clin Immunol Congress Rare cause of angioedema</t>
  </si>
  <si>
    <t>INTERNATIONALĂ</t>
  </si>
  <si>
    <t>VALENCIA; SPANIA</t>
  </si>
  <si>
    <t>https://eaaci2024.process.y-congress.com/scientificprocess/mypersonalspace/index.html#/myPlanning/myDeposits</t>
  </si>
  <si>
    <t>31 mai- 3 iunie</t>
  </si>
  <si>
    <t>, Europ Acad Allergol  Clin Immunol Congress Anaphylaxis to immunomodulators</t>
  </si>
  <si>
    <t>, Europ Acad Allergol  Clin Immunol CongressA form of manifestation of anaphylactoid reaction</t>
  </si>
  <si>
    <t>31 mai-  3 iunie</t>
  </si>
  <si>
    <t>Prof.Univ.Dr. Carmen Daniela Domnariu, Dr. Octavian Mihai Negrea</t>
  </si>
  <si>
    <t>CONFERINTA NATIONAL DE SNTATE PUBLICÃ
"SÃNĂTATE PUBLICÃ. PUR SI SIMPLU!"</t>
  </si>
  <si>
    <t>România, Timisoara</t>
  </si>
  <si>
    <t>https://epivest.ro/programul-conferintei-nationale-de-sanatate-publica-timisoara-2024/</t>
  </si>
  <si>
    <t>16 - 18 MAI 2024</t>
  </si>
  <si>
    <t>Loredana Miţariu, Radu POP</t>
  </si>
  <si>
    <t>Zilele Medicinii Dentare Sibiene editia IX-a</t>
  </si>
  <si>
    <t>participant - prezentare lucrare</t>
  </si>
  <si>
    <t>perezentare lucrare  - REABILITĂRILE COMPLEXE ÎN IMPLANTOLOGIA ORALĂ</t>
  </si>
  <si>
    <t>Loredana Miţariu</t>
  </si>
  <si>
    <t>organizator principal - coeficient x2</t>
  </si>
  <si>
    <t>Mihai MIŢARIU</t>
  </si>
  <si>
    <t>Zilele Medicinei Dentare Sibiene ed IX</t>
  </si>
  <si>
    <t>naţională</t>
  </si>
  <si>
    <t>comitet stiintific</t>
  </si>
  <si>
    <t>2x50</t>
  </si>
  <si>
    <t>Mihai MIŢARIU1, Andi DRĂGUŞ2</t>
  </si>
  <si>
    <t>NOŢIUNI INTRODUCTIVE DESPRE PRINTAREA 3D IN STOMATOLOGIE</t>
  </si>
  <si>
    <t>2x30</t>
  </si>
  <si>
    <t>Spitalul Clinic de Urgență Militar Sibiu 165 ani de existență Medicina la granița dintre specialități</t>
  </si>
  <si>
    <t>organizare</t>
  </si>
  <si>
    <t>10-12 oct 2024</t>
  </si>
  <si>
    <t>1,5x100</t>
  </si>
  <si>
    <t>sustinere lucrare Cura laparoscopică a herniei ombilicale,
procedeul IPOM+ , experiența secției clinice
chirurgie generală</t>
  </si>
  <si>
    <t>sustinere lucrare Prezentare de caz: chist dermoid ovarian,
voluminos, bilateral</t>
  </si>
  <si>
    <t>A 6-a Editie a Conferintei Nationale Actualitati si perspective in medicina invaziva</t>
  </si>
  <si>
    <t>https://calcool.ro/sibiumed/wp-content/uploads/2024/10/24_10_19_Program-Stiintific.pdf</t>
  </si>
  <si>
    <t>31 oct - 2 noi 2024</t>
  </si>
  <si>
    <t>participant keynot sp.</t>
  </si>
  <si>
    <t>sustinere lucrare MICĂ INCURSIUNE ÎN CHIRURGIA EVENTRAȚIILOR</t>
  </si>
  <si>
    <t>Iris Muresan</t>
  </si>
  <si>
    <t>MONITORIZAREA PACIENTULUI CRITIC</t>
  </si>
  <si>
    <t>www.atisibiu2024.medical-congresses.ro</t>
  </si>
  <si>
    <t>februarie 2024</t>
  </si>
  <si>
    <t>50*2</t>
  </si>
  <si>
    <t>CIMU</t>
  </si>
  <si>
    <t>Romania, Cluj-Napoca</t>
  </si>
  <si>
    <t>www.cimu.ro</t>
  </si>
  <si>
    <t>iulie 2024</t>
  </si>
  <si>
    <t>50*2*1.5150</t>
  </si>
  <si>
    <t>ZMUS</t>
  </si>
  <si>
    <t>fb.vountarii smurd sibiu</t>
  </si>
  <si>
    <t>100*2</t>
  </si>
  <si>
    <t>50*1.5</t>
  </si>
  <si>
    <t>Ghibu  Andreea-Magdalena</t>
  </si>
  <si>
    <t>Conferinta Nationala de Boli Infectioase</t>
  </si>
  <si>
    <t>CNBI</t>
  </si>
  <si>
    <t>08.05.2024-10.05.2024</t>
  </si>
  <si>
    <t>Forumul Tinerilor Infectionisti</t>
  </si>
  <si>
    <t>Forumul Tinerilor infectionisti - Sanatatea.Online</t>
  </si>
  <si>
    <t>20.09.2024-21.09.2024</t>
  </si>
  <si>
    <t>Managementul Pacientului Critic în Patologia Infecțioasă</t>
  </si>
  <si>
    <t>Managementul Pacientului Critic în Patologia Infecțioasă – Conferință Națională ediția a 7-a</t>
  </si>
  <si>
    <t>05.06.2024-07.06.202</t>
  </si>
  <si>
    <t>ZMS – Zilele Medicale Sibiene</t>
  </si>
  <si>
    <t>24.04.2024-27.04.2024</t>
  </si>
  <si>
    <t>Participant - Reactii cutaneo-mucoase la terapiile oncologice</t>
  </si>
  <si>
    <t>5-8.04.2023</t>
  </si>
  <si>
    <t>Delia Maria Tanislav, Gabriela Iancu, Anamaria Roxana Tutunariu</t>
  </si>
  <si>
    <t>Participant - Terapii actuale in melanomul metastatic</t>
  </si>
  <si>
    <t>Hanea Iuliana (medic rezident), Iancu Gabriela</t>
  </si>
  <si>
    <t>Participant - Managementul pacientului cu vitiligo</t>
  </si>
  <si>
    <t>Sibiu. Romania</t>
  </si>
  <si>
    <t>Pop Georgeta (medic rezident), Iancu Gabriela</t>
  </si>
  <si>
    <t>Participant - Eruptia polimorfa de sarcina - update</t>
  </si>
  <si>
    <t>Conferinta Societatii Romane de Dermatooncologie</t>
  </si>
  <si>
    <t>Participant - Importanta diagnosticarii precoce a carcinomului cu celule Merkel</t>
  </si>
  <si>
    <t>Cluj Napoca, Romania</t>
  </si>
  <si>
    <t>www.srdermato-oncologie.ro</t>
  </si>
  <si>
    <t>11-13.09.2024</t>
  </si>
  <si>
    <t>Criveanu Andra (medic rezident), Iancu Gabriela, Rotaru Maria (SCJUS)</t>
  </si>
  <si>
    <t>Conferinta Societatii Romane de Dermatologie</t>
  </si>
  <si>
    <t>Participant - Scabie crustoasa eczematizata la o pacienta nou diagnosticata cu sifilis tardiv</t>
  </si>
  <si>
    <t>Poiana Brasov, Romania</t>
  </si>
  <si>
    <t>www.srd.ro</t>
  </si>
  <si>
    <t>26-30.06.2024</t>
  </si>
  <si>
    <t>Ilcus Andrada (medic rezident), Iancu Gabriela</t>
  </si>
  <si>
    <t>Participant - Lichen plan indus de Pembrolizumb la un pacient cu neoplasm bronhopulmonar</t>
  </si>
  <si>
    <t>Conferinta Reziderma</t>
  </si>
  <si>
    <t>Participant - Aspecte dermatoscopice in alopecia areata</t>
  </si>
  <si>
    <t>13-15.09.2024</t>
  </si>
  <si>
    <t>Criveanu Andra (medic rezident), Iancu Gabriela</t>
  </si>
  <si>
    <t>Participant - Optiuni terapeutice in alopecia areata</t>
  </si>
  <si>
    <t>13-15.10.2024</t>
  </si>
  <si>
    <t>Stanciu M, Ristea RP, Lebada C.  Imagistica tumorilor hipofizare in corelatie cu a cincea clasificare OMS (tumora neuroendocrină pituitară (PitNET)/adenom hipofizar) (prezentare orala) . The 26th National Symposium of Psychoneuroendocrinology with International Participation, September 26-28, 2024, Arad</t>
  </si>
  <si>
    <t>The 26th National Symposium of Psychoneuroendocrinology with International Participation, September 26-28, 2024, Arad.</t>
  </si>
  <si>
    <t>NATIONALA CU PARTICIPARE INTERNATIONALA</t>
  </si>
  <si>
    <t>Arad</t>
  </si>
  <si>
    <t>PESTE 100 PARTICIPANTI</t>
  </si>
  <si>
    <t>https://www.rpnes.ro/v3/images/simpo_rpnes/2024_Program_RPNES_site_EN_</t>
  </si>
  <si>
    <t>26-28 septembrie 2024</t>
  </si>
  <si>
    <t>Ristea RP, Lebădă C, Pușcaș T, Zaharia C, Stanciu M. Immune-Related Endocrine Complications in Cancer Immunotherapy. . The 26th National Symposium of Psychoneuroendocrinology with International Participation, September 26-28, 2024, Arad. https://www.rpnes.ro/v3/images/simpo_rpnes/2024_Program_RPNES_site_EN_21.09.2024.pdf</t>
  </si>
  <si>
    <t>Arad.</t>
  </si>
  <si>
    <t>Stanciu M, Ristea R, Lebada C. Manifestări cutanate în Boala Cushing (prezentare orala). Zilele Dermatologiei la Sibiu, Hotel RAMADA, 30 OCT. – 01 NOI. 2024</t>
  </si>
  <si>
    <t>Sibiu Romania</t>
  </si>
  <si>
    <t>30 octombrie-1 noiembrie 2024</t>
  </si>
  <si>
    <t>Stanciu M, Lebada C. Obezitatea si infertilitatea de cauza feminina. (prezentare orala). Al XVII-lea Congres al Asociatiei de Endocrinologie Clinica din Romania (AECR), Mamaia, 1-2 septembrie 2024.</t>
  </si>
  <si>
    <t>Al XVII-lea Congres al Asociatiei de Endocrinologie Clinica din Romania (AECR), Mamaia, 1-2 septembrie 2024.</t>
  </si>
  <si>
    <t>Mamaia, 1-2 septembrie 2024</t>
  </si>
  <si>
    <t>https://www.aecr.ro/evenimente/al-xvii-lea-congres-al-asociatiei-de-endocrinologie-clinica-din-romania-aecr/</t>
  </si>
  <si>
    <t>1-2 septembrie 2024</t>
  </si>
  <si>
    <t>5.	Stanciu M, Lebada C. Noi metode de evaluare a riscului fractural pentru clinicieni (prezentare orala). Al XVII-lea Congres al Asociatiei de Endocrinologie Clinica din Romania (AECR), Mamaia, 1-2 septembrie 2024.</t>
  </si>
  <si>
    <t>Stanciu M, Lebada C. Noi metode de evaluare a riscului fractural pentru clinicieni (prezentare orala). Al XVII-lea Congres al Asociatiei de Endocrinologie Clinica din Romania (AECR), Mamaia, 1-2 septembrie 2024. https://www.aecr.ro/evenimente/al-xvii-lea-congres-al-asociatiei-de-endocrinologie-clinica-din-romania-aecr/</t>
  </si>
  <si>
    <t>Participant - prezentare de lucrare</t>
  </si>
  <si>
    <t>Prezentare de lucrare</t>
  </si>
  <si>
    <t>https://confdermasibiu.ro/wp-content/uploads/2023/09/Program_final_ZDS-2023.pdf</t>
  </si>
  <si>
    <t>28-30 septembrie 2023</t>
  </si>
  <si>
    <t>Conferința națională - METODE MODERNE DE DIAGNOSTIC ȘI TRATAMENT ÎN PATOLOGIA PEDIATRICĂ, Ediția a III-a</t>
  </si>
  <si>
    <t>https://conferintapediatriesibiu.ro/</t>
  </si>
  <si>
    <t>30 octombrie- 1 noiembrie 2024</t>
  </si>
  <si>
    <t>Conferinta de Pediatrie si Medicina de Familie, ed I- Strategii actuale si de perspectiva in pediatrie si medicina de familie</t>
  </si>
  <si>
    <t>vezi anexa</t>
  </si>
  <si>
    <t>21-22 noiembrie 2023</t>
  </si>
  <si>
    <t>Conferința - Ziua Bolilor Rare 2024</t>
  </si>
  <si>
    <t>https://conferences.ulbsibiu.ro/bgdg/</t>
  </si>
  <si>
    <t>Vonica Razvan Constantin</t>
  </si>
  <si>
    <t>Zilele Medicale Sibiene 05 – 08 Aprilie  2023, Sibiu</t>
  </si>
  <si>
    <t>Participant. Prezentare de lucrare: Chimioterapia cronomodulată în cancerul de colon - beneficii și riscuri</t>
  </si>
  <si>
    <t>05.08.2023</t>
  </si>
  <si>
    <t>Congresul National de Oncologie CONFER Iasi 22 – 25.11.2023</t>
  </si>
  <si>
    <t>Participant. Prezentare de lucrare: NEOPLASMUL GASTRIC – A TREIA NEOPLAZIE. PREZENTARE DE CAZ</t>
  </si>
  <si>
    <t>https://www.bauer-diagnostics.com/confer-2023-conferintele-institutului-regional-de-oncologie-iasi/?lang=ro</t>
  </si>
  <si>
    <t>22 - 25.11.2023</t>
  </si>
  <si>
    <t>Congreul “ Zilele Medicale Sibiene 24 – 27 Aprilie  2024</t>
  </si>
  <si>
    <t>Participant. Prezentare lucrare:  Mutidisciplinaritate. Trei neoplazii un singur pacient - Premiu ZMS</t>
  </si>
  <si>
    <t>FORUMUL ȘTIINȚIFIC NAȚIONAL AL TINERILOR MEDICI ONCOLOGI 16 – 18 mai 2024</t>
  </si>
  <si>
    <t>Participant. Prezentare Lucrare: 11. A Rare Metastatic Site of Invasive Lobular Breast Carcinoma: A Case Report.  - Premiul 2</t>
  </si>
  <si>
    <t>https://snomr.ro/fstmo2024/page/index.php</t>
  </si>
  <si>
    <t>16 - 18.05.2024</t>
  </si>
  <si>
    <t>Actualitati si perspective in cercetarea farmaceutica</t>
  </si>
  <si>
    <t>Participant. Poster: Efectele microbiomului asupra afecțiunilor psihiatrice</t>
  </si>
  <si>
    <t>https://www.ulbsibiu.ro/ro/event/actualitati-si-perspective-in-cercetarea-farmaceutica/</t>
  </si>
  <si>
    <t>12-14.12.20244</t>
  </si>
  <si>
    <t>Viziunea medicului asupra rolului farmacistului clinician  in domeniul oncologiei</t>
  </si>
  <si>
    <t>ATASIE DITER</t>
  </si>
  <si>
    <t>Ziua Bolilor Rare 2024</t>
  </si>
  <si>
    <t>Organizator Principal</t>
  </si>
  <si>
    <t>Peste 100</t>
  </si>
  <si>
    <t>https;//conferences.ulbsibiu.ro/zbr/.2023</t>
  </si>
  <si>
    <t>2/28/2023</t>
  </si>
  <si>
    <t>Participant -Prezentare lucrari</t>
  </si>
  <si>
    <t>30 x2</t>
  </si>
  <si>
    <t>Actualitati si perspective in cercetarea farmaceutica Editia a 3 a</t>
  </si>
  <si>
    <t>Participant -Prezentare lucrare</t>
  </si>
  <si>
    <t>https;//sundry.ro/event/conferinta-actualitati- si- perspective- in- cercetarea- farmaceutica- editia- -a- 3- a/</t>
  </si>
  <si>
    <t>Birluțiu Victoria</t>
  </si>
  <si>
    <t>membru organizator</t>
  </si>
  <si>
    <t>26-29 martie 2024</t>
  </si>
  <si>
    <t>50X2</t>
  </si>
  <si>
    <t>autor Hepatita E o provocare prin manifestările extrahepatice</t>
  </si>
  <si>
    <t>Monitorizarea pacientului critic</t>
  </si>
  <si>
    <t>https://www.medical-congresses.ro/evenimente-proevents/conferinta-monitorizarea-pacientului-critic/</t>
  </si>
  <si>
    <t>autor Abordarea pacientului cu sepsis</t>
  </si>
  <si>
    <t>22-24 februarie 2024</t>
  </si>
  <si>
    <t>Conferinta Nationala Tehnologia &amp; IHealth in Medicina Secolului XXI, Editia 2024.</t>
  </si>
  <si>
    <t>https://tehnologie-medicina.ro</t>
  </si>
  <si>
    <t>autor Managementul infectiilor bacteriene si fungice la pacientul critic</t>
  </si>
  <si>
    <t>17-19 aprilie 2024</t>
  </si>
  <si>
    <t>Conferinta Nationala de Boli Infectioase Craiova 2024.</t>
  </si>
  <si>
    <t>https://medcongresses.eventsair.com/conferinta-de-boli-infectioase-2024/informatii-organizatorice</t>
  </si>
  <si>
    <t>autor lucrare ”Cat de gravă poate fi afectarea hepatică la adulți în cursul rujeolei?”</t>
  </si>
  <si>
    <t>11-13 aprilie 2024</t>
  </si>
  <si>
    <t>https://www.medical-congresses.ro/wp-content/uploads/2024/04/program-cu-bleed.pdf</t>
  </si>
  <si>
    <t>membru comitet științific</t>
  </si>
  <si>
    <t>Conferinta Nationala Sanatatea Familiei si Natalitatea Editia 2024, Cluj-Napoca</t>
  </si>
  <si>
    <t>https://sanatateafamiliei-natalitate.ro/program-stiintific/</t>
  </si>
  <si>
    <t>autor ”Infecția cu virusul citomegalic la femeia gravidă”</t>
  </si>
  <si>
    <t>15-17 mai 2024</t>
  </si>
  <si>
    <t>Conferinta Nationala de Boli Infectioase Timisoara 2024.</t>
  </si>
  <si>
    <t>https://cnbi.ro/wp-content/uploads/2024/04/CNBI-2024-Program-Final.pdf</t>
  </si>
  <si>
    <t>8-10 mai 2024</t>
  </si>
  <si>
    <t>autor ”Hepatita acută E-cât de mult ne poate surprinde?”</t>
  </si>
  <si>
    <t>Conferinta Nationala MaPaCi Tg Mures 2024</t>
  </si>
  <si>
    <t>https://mapaci.umfst.ro/comitete/</t>
  </si>
  <si>
    <t>https://mapaci.umfst.ro/program/</t>
  </si>
  <si>
    <t>autor Characteristics of Infections in Hemodialysis Patients</t>
  </si>
  <si>
    <t>Conferinta Nationala de Boli Infectioase Cluj Napoca 2024</t>
  </si>
  <si>
    <t>https://cnbi.medevents.ro/scientific-program/</t>
  </si>
  <si>
    <t>autor ”Sepsisul urinar în actualitate”</t>
  </si>
  <si>
    <t>5-7 septembrie 2024</t>
  </si>
  <si>
    <t>Forumul Tinerilor Infecționiști 20-21 septembrie 2024</t>
  </si>
  <si>
    <t>https://www.sanatateapress.ro/wp-content/uploads/2024/09/Program-stiintific_Forumul-Tinerilor-Medici-Infectionisti-editia-2024-1.pdf</t>
  </si>
  <si>
    <t>Keynote speaker -state of the art: Hepatita E-update</t>
  </si>
  <si>
    <t>20-21 septembrie 2024</t>
  </si>
  <si>
    <t>autor ”Hepatita acută E – cronicizare sau formă clinică prelungită?”</t>
  </si>
  <si>
    <t>Congresul Național de Boli Infecțioase Eforie Nord 2024</t>
  </si>
  <si>
    <t>autor ”Evaluarea prin elastograe tranzitorie a steatozei hepace la pacienții cu infecție HIV”</t>
  </si>
  <si>
    <t>10-12 octombrie 2924</t>
  </si>
  <si>
    <t>coautor Challenges in the management of complications in adult measles convalescence- case report</t>
  </si>
  <si>
    <t>autor Complexity of infections in an immunocompromised patient with ANCA-positive vasculitis with renal and pulmonary involvement – case report</t>
  </si>
  <si>
    <t>autor BRAIN ABSCESS MANAGEMENT IN A NON-HIV CD4̽ T CELL LINEAGE IMMUNOSUPRESSED PATIENT-CASE REPORT</t>
  </si>
  <si>
    <t>autor Managementul complicațiilor în infecția cu Streptococcus pyogenes</t>
  </si>
  <si>
    <t>Birsan Sabrina</t>
  </si>
  <si>
    <t>Noațională</t>
  </si>
  <si>
    <t>Participant lucrare</t>
  </si>
  <si>
    <t>26-29 Martie 20205</t>
  </si>
  <si>
    <t xml:space="preserve">Chicea, Liana </t>
  </si>
  <si>
    <t>Școala de Vară a Tinerilor Reumatologi</t>
  </si>
  <si>
    <t>lector invitat</t>
  </si>
  <si>
    <t>România, Poiana Brașov</t>
  </si>
  <si>
    <t>https://srreumatologie.ro/evenimente/scoala-de-vara-a-tinerilor-reumatologi-2024/</t>
  </si>
  <si>
    <t>Chicea Liana</t>
  </si>
  <si>
    <t>Interferențe în Reumatologie</t>
  </si>
  <si>
    <t>România, Cluj Napoca</t>
  </si>
  <si>
    <t>https://srreumatologie.ro/interferente-in-reumatologie-2024/</t>
  </si>
  <si>
    <t>Primul Simpozion de Cardio-Reumatologie</t>
  </si>
  <si>
    <t>https://srreumatologie.ro/wp-content/uploads/2024/07/Program-SIMPOZION-CARDIO-REUMATOLOGIE_29-iunie-2024.pdf</t>
  </si>
  <si>
    <t>referent</t>
  </si>
  <si>
    <t>România, Sibiu</t>
  </si>
  <si>
    <t>Neuro-Oncology Conference</t>
  </si>
  <si>
    <t>www.care4cancer.ro</t>
  </si>
  <si>
    <t>24.10.2024</t>
  </si>
  <si>
    <t>Congresul Național de Reumatologie 2024</t>
  </si>
  <si>
    <t>lector</t>
  </si>
  <si>
    <t>https://srreumatologie.ro/wp-content/uploads/2024/10/program-17x25-CNR24-1.pdf</t>
  </si>
  <si>
    <t>Conferința dedicata profesioniștilor din asistența medicală primară - AS - PRIM 2024</t>
  </si>
  <si>
    <t>https://www.unitbv.ro/cercetare/evenimente/661-evenimente-2024/6722-conferinta-profesionistilor-din-asistenta-medicala-primara.html</t>
  </si>
  <si>
    <t>11-14 decembrie 2024</t>
  </si>
  <si>
    <t>Conferința Națională 
INTERDISCIPLINARITATEA ÎN MEDICINA DE FAMILIE 2024</t>
  </si>
  <si>
    <t>https://www.umft.ro/event/conferinta-nationala-2024-interdisciplinaritatea-in-medicina-de-familie/</t>
  </si>
  <si>
    <t>28-29 noiembrie 2024</t>
  </si>
  <si>
    <t>Scoala de Vara SAMF, Medicina de Familie</t>
  </si>
  <si>
    <t>https://svmf.samf.ro/</t>
  </si>
  <si>
    <t>27-31 augist 2024</t>
  </si>
  <si>
    <t>Conferinta Nationala de Cardiologie in Medicina Generala, Targu Mures 2024</t>
  </si>
  <si>
    <t>https://cardiomedica2024.ro/consiliu-stiintific-samf/</t>
  </si>
  <si>
    <t>20-22 iunie 2024</t>
  </si>
  <si>
    <t>Conferinta Naionala Ziua Medicului de Familie,</t>
  </si>
  <si>
    <t>https://snmf.ro/2024/05/23/conferinta-nationala-ziua-medicului-de-familie-2024/</t>
  </si>
  <si>
    <t>23-26 mai 2024</t>
  </si>
  <si>
    <t>Conferinta Nationala de Medicina a Familiei a SAMF, Bucuresti 2024</t>
  </si>
  <si>
    <t>https://cnmf.samf.ro/2024/</t>
  </si>
  <si>
    <t>Noaptea Cercetatorilor</t>
  </si>
  <si>
    <t>Sibiu/Romania</t>
  </si>
  <si>
    <t>https://noapteacercetatorilor.ulbsibiu.ro/ro/</t>
  </si>
  <si>
    <t>Conferinta nationala de Imagistica Sanului</t>
  </si>
  <si>
    <t>https://sisr2022.medical-congresses.ro/</t>
  </si>
  <si>
    <t>Conferința națională METODE MODERNE DE DIAGNOSTIC ȘI TRATAMENT ÎN PATOLOGIA PEDIATRICĂ</t>
  </si>
  <si>
    <t>Mihai Roman</t>
  </si>
  <si>
    <t>Sabau Alexandru-Dan</t>
  </si>
  <si>
    <t>https://calcool.ro/course/conferinta-nationala-actualitati-si-perspective-in-medicina-invaziva/#</t>
  </si>
  <si>
    <t>nov 2024</t>
  </si>
  <si>
    <t>Al 51-lea Congres Național al Societății Române de ATI, Congres Româno-Francez de ATI, Congres Româno-Israelian de ATI</t>
  </si>
  <si>
    <t>https://atisibiu2024.medical-congresses.ro/</t>
  </si>
  <si>
    <t>24.26.10.2024</t>
  </si>
  <si>
    <t>Anual  Congress of Contact Lenses and Ocular Surface Society</t>
  </si>
  <si>
    <t>rclso.ro</t>
  </si>
  <si>
    <t>8-9 noiembrie 2024</t>
  </si>
  <si>
    <t>Care4Cancer</t>
  </si>
  <si>
    <t>https://care4cancer.ro/</t>
  </si>
  <si>
    <t>23 - 26 octombrie 2024</t>
  </si>
  <si>
    <t>2 autori Ophatalmologic Onset of Intracranial Tumors</t>
  </si>
  <si>
    <t>10th International TFOS Conference</t>
  </si>
  <si>
    <t>Venetia, Italia</t>
  </si>
  <si>
    <t>https://www.tear6lm.org</t>
  </si>
  <si>
    <t>30 octombrie - 2 noiembrie</t>
  </si>
  <si>
    <t>3 autori OCULAR SURFACE PROTECTION WITH SOFT THERAPEUTIC CONTACT LENSES IN TREATMENT OF PERSISTENT CORNEAL DEFECT.</t>
  </si>
  <si>
    <t>EuDEc 2024</t>
  </si>
  <si>
    <t>Madrid, Spania</t>
  </si>
  <si>
    <t>www.dryeye-society.com</t>
  </si>
  <si>
    <t>20 - 22 iunie 2024</t>
  </si>
  <si>
    <t xml:space="preserve"> 3 autori Does cataract surgery induce dry eye syndrome?</t>
  </si>
  <si>
    <t>SRO 2024</t>
  </si>
  <si>
    <t>Sinaia, Romania</t>
  </si>
  <si>
    <t>https://oftalmologiaromana.ro/</t>
  </si>
  <si>
    <t>2-5 octombrie 2024</t>
  </si>
  <si>
    <t>3 autori Soft therapeutic contact lenses in protections ocular surface in
persistent corneal epithelial defect.</t>
  </si>
  <si>
    <t>CONGRESUL Național de Chirurgie, 12 – 15.06. 2024</t>
  </si>
  <si>
    <t>https://chirurgie.md/conferinta-nationala-de-chirurgie-24-27-mai-2023/</t>
  </si>
  <si>
    <t>PREZENTARE DE LUCRARE</t>
  </si>
  <si>
    <t>24-27.05.2024</t>
  </si>
  <si>
    <t>Https://chirurgie.md/conferinta-nationala-de-chirurgie-24-27-mai-2023/</t>
  </si>
  <si>
    <t>COnferintei Național Actualitati și Perspective în Medicina Invaziva</t>
  </si>
  <si>
    <t>https://revistamedicalmarket.ro/eveniment/a-v-a-editie-a-conferintei-nationale-actualitati-si-perspective-in-medicina-invaziva-2023/</t>
  </si>
  <si>
    <t>26-28.10.2024</t>
  </si>
  <si>
    <t>Https://zms.ro/</t>
  </si>
  <si>
    <t>COMITET STIINTIFIC</t>
  </si>
  <si>
    <t>CADET INOVA</t>
  </si>
  <si>
    <t>WWW.CADETINOVA.RO</t>
  </si>
  <si>
    <t>11-13.04.2024</t>
  </si>
  <si>
    <t>RECENZOR</t>
  </si>
  <si>
    <t>Teodoru Adrian</t>
  </si>
  <si>
    <t>Conferinta nationala "Actualități și perspective în medicina"</t>
  </si>
  <si>
    <t>https://www.facebook.com/profile.php?id=100068419686026</t>
  </si>
  <si>
    <t>31 octombrie – 2 noiembrie 2024</t>
  </si>
  <si>
    <t>Florea Emilia, Teodoru Adrian</t>
  </si>
  <si>
    <t>32 octombrie – 2 noiembrie 2024</t>
  </si>
  <si>
    <t>Teodoru Adrian, Florea Emilia</t>
  </si>
  <si>
    <t>DIŢĂ CRISTIAN , ADRIAN TEODORU, EMILIA FLOREA</t>
  </si>
  <si>
    <t>ADELINA ANAMARIA RANGA, ADRIAN TEODORU, EMILIA FLOREA</t>
  </si>
  <si>
    <t>Florea Emilia, Teodoru Adrian, Tudor Corina</t>
  </si>
  <si>
    <t>Conferința „Zilele Medicale Sibiene” (ZMS)</t>
  </si>
  <si>
    <t>24–27 aprilie 2024</t>
  </si>
  <si>
    <t>CARE4CANCER</t>
  </si>
  <si>
    <t>https://care4cancer.ro.</t>
  </si>
  <si>
    <t>23–25 octombrie 2024</t>
  </si>
  <si>
    <t>Teodoru Adrian, Cerghedean-Florea  Maria-Emilia</t>
  </si>
  <si>
    <t>ESCRS</t>
  </si>
  <si>
    <t>Frankfurt, Germania</t>
  </si>
  <si>
    <t>https://wintermeeting.2024.escrs.org/</t>
  </si>
  <si>
    <t>15-18 february 2024</t>
  </si>
  <si>
    <t>Barcelona, Spania</t>
  </si>
  <si>
    <t>https://congress.2024.escrs.org/</t>
  </si>
  <si>
    <t>6-10 septembrie</t>
  </si>
  <si>
    <t>Olteanu Georgiana-Alina, Cerghedean-Florea Maria-Emilia, Tudor Corina, Teodoru Adrian</t>
  </si>
  <si>
    <t>Marisiensis</t>
  </si>
  <si>
    <t>Targu Mures</t>
  </si>
  <si>
    <t>https://marisiensis.lstgm.ro/</t>
  </si>
  <si>
    <t>18 ianuarie 2024</t>
  </si>
  <si>
    <t>D. Banciu, T. Leaș, A. Teodoru, Maria-Emilia Cerghedean-Florea</t>
  </si>
  <si>
    <t>Congresul national de Chirurgie</t>
  </si>
  <si>
    <t>www.cnchirurgie.ro</t>
  </si>
  <si>
    <t>12-15 iunie</t>
  </si>
  <si>
    <t>V.A. Bălă, V.N. Urzică, A. Teodoru, Emilia Florea</t>
  </si>
  <si>
    <t>https://www.medicalmanager.ro/zilele-medicinei-de-urgenta-sibiene-2024/</t>
  </si>
  <si>
    <t>7-10 noiembrie 2024</t>
  </si>
  <si>
    <t>Patologii neurologice la granița cu alte specialități</t>
  </si>
  <si>
    <t>Conferința de ghiduri și protocoale în Anestezie, Terapie intensivă și Medicină de Urgență</t>
  </si>
  <si>
    <t>Conferința de Anestezie Terapie Intensivă Galați 2024</t>
  </si>
  <si>
    <t>24-26 octombrie 2024</t>
  </si>
  <si>
    <t>Psihiatrie și psihologie medico-legală - inter și transdisciplinaritate</t>
  </si>
  <si>
    <t>5-th congress of the Romanian Society of Anaesthesia ans Intensive Care</t>
  </si>
  <si>
    <t>Particularitati diagnostice si terapeutice ale bolilor sistemului nervos central si periferic</t>
  </si>
  <si>
    <t>https://www.viata-medicala.ro/conferinta-pe-tema-bolilor-sistemului-nervos-organizata-pe-17-noiembrie-la-sibiu-34963</t>
  </si>
  <si>
    <t>14.nov.23</t>
  </si>
  <si>
    <t>Ediția a 4-a a Conferinței Psihiatrie și Psihologie Medico-Legală, Inter și
Transdisciplinaritate, 20-23 noiembrie 2024, Sibiu</t>
  </si>
  <si>
    <t>Monitorizarea pacientului neurologic, 15.11-16.11.2024, Sibiu</t>
  </si>
  <si>
    <t>Regională</t>
  </si>
  <si>
    <t>&gt;100</t>
  </si>
  <si>
    <t>https://www.ulbsibiu.ro/ro/event/abordarea-interdisciplinara-a-pacientului-neurologic/</t>
  </si>
  <si>
    <t>15.11-16.11.2024</t>
  </si>
  <si>
    <t>Abordarea multidisciplinară a crizei suicidare. Evaluare, intervenție de urgență și
monitorizare extensivă, 09.11.2024, online</t>
  </si>
  <si>
    <t>Online</t>
  </si>
  <si>
    <t>https://www.formaremedicala.ro/webinar-arps-abordarea-multidisciplinara-a-crizei-suicidare-9-10-noiembrie-2024/</t>
  </si>
  <si>
    <t>11/9/2024</t>
  </si>
  <si>
    <t>Conferința Națională de Psihiatrie Biologică și Psihofarmacologie cu
participare internațională- ediția XIV”, 24- 27 octombrie 2024, Craiova</t>
  </si>
  <si>
    <t>Craiova, România</t>
  </si>
  <si>
    <t>https://psihiatrie.org.ro/</t>
  </si>
  <si>
    <t>24- 27 octombrie 2024, Craiova</t>
  </si>
  <si>
    <t>15th Annual Scientific Meeting Balkan Academy of Forensic Science, 24-27
octombrie 2024, Iași</t>
  </si>
  <si>
    <t>https://www.balkanacademy.org/active-meeting</t>
  </si>
  <si>
    <t>24-27
octombrie 2024, Iași</t>
  </si>
  <si>
    <t>Conferința de Neuro-Oncologie, 23-26 octombrie 2024, Sibiu</t>
  </si>
  <si>
    <t>https://care4cancer.ro/ro/</t>
  </si>
  <si>
    <t>23-26 octombrie 2024, Sibiu</t>
  </si>
  <si>
    <t>Beyond Borders: United for mental health, 8th Eastern
Europe Conference of Mental Health in and out of your mind,4th International Congress
of the SPNPCC, 10-13 octombrie, Chișinău</t>
  </si>
  <si>
    <t>Chișinău, Republica Moldova</t>
  </si>
  <si>
    <t>https://www.mhasee.org/2024</t>
  </si>
  <si>
    <t>10-13 octombrie, Chișinău</t>
  </si>
  <si>
    <t>Zilele Institutului de Psihiatrie Socola Iași, 02.10-05.10.2024,
Iași</t>
  </si>
  <si>
    <t>https://zilelepsihiatriei.ro/</t>
  </si>
  <si>
    <t>02.10-05.10.2024,
Iași</t>
  </si>
  <si>
    <t>The International Conference of Forensic Medicine 6th
Edition, 26 septembrie-29 septembrie 2024, Cluj Napoca</t>
  </si>
  <si>
    <t>https://www.ccml.ro/</t>
  </si>
  <si>
    <t>26 septembrie-29 septembrie 2024, Cluj Napoca</t>
  </si>
  <si>
    <t>Conferința Națională a Asociației Române de Studiu a
Personalității, Ediția a XXII-a, 13-16 iunie 2024, Sighișoara</t>
  </si>
  <si>
    <t>Sighișoara, România</t>
  </si>
  <si>
    <t>13-16 iunie 2024, Sighișoara</t>
  </si>
  <si>
    <t>Conferința Națională de Psihiatrie ediția a XVI-a, 22-25
mai 2024, Timișoara</t>
  </si>
  <si>
    <t>22-25
mai 2024, Timișoara</t>
  </si>
  <si>
    <t>Consumul de substanțe, fenomen cu impact major pentru sănătate,
Academia de Științe Medicale, 24 mai 2024, online</t>
  </si>
  <si>
    <t>https://www.adsm.ro/2024/05/consumul-de-substante-fenomen-cu-impact-major-pentru-sanatate/</t>
  </si>
  <si>
    <t>24 mai 2024, online</t>
  </si>
  <si>
    <t>Conferința Națională cu participare Internațională,
Zilele medicale și științifice ale Spitalului Clinic de Psihiatrie ”Prof. Dr. Alexandru Obregia”,
04-09 martie 2024 București</t>
  </si>
  <si>
    <t>https://spital-obregia.ro/arhiva/conferinta-101-ani-spital-obregia/</t>
  </si>
  <si>
    <t>04-09 martie 2024 București</t>
  </si>
  <si>
    <t>Zilele Medicale Sibiene, 25-27 aprilie 2024, Sibiu</t>
  </si>
  <si>
    <t>25-27 aprilie 2024, Sibiu</t>
  </si>
  <si>
    <t>Conferința Națională  No Addict, 25-27 aprilie 2024, Iași</t>
  </si>
  <si>
    <t>https://www.noaddict.ro/</t>
  </si>
  <si>
    <t>25-27 aprilie 2024, Iași</t>
  </si>
  <si>
    <t>A XIX-a Conferință Națională de Sănătate Mintală a Copilului și
Adolescentului, 11-13 aprilie Sibiu</t>
  </si>
  <si>
    <t>https://arpcapa.ro/a-xix-a-conferinta-nationala-de-sanatate-mintala-a-copilului-si-adolescentului/</t>
  </si>
  <si>
    <t>11-13 aprilie Sibiu</t>
  </si>
  <si>
    <t>32nd European Congress of Psychiatry,
6-9 april 2024, Budapest, Hungary</t>
  </si>
  <si>
    <t>Budapest, Hungary</t>
  </si>
  <si>
    <t>https://2024.epa-congress.org/</t>
  </si>
  <si>
    <t>6-9 april 2024, Budapest, Hungary</t>
  </si>
  <si>
    <t>Comorbidități în patologia psihiatrică, 4-5 aprilie 2024, Cluj Napoca</t>
  </si>
  <si>
    <t>https://elitemedicale.ro/comorbiditati-in-patologia-psihiatrica/</t>
  </si>
  <si>
    <t>4-5 aprilie 2024, Cluj Napoca</t>
  </si>
  <si>
    <t>Orientări psihoterapeutice în psihiatria modernă, 1-3 martie 2024,
Oradea</t>
  </si>
  <si>
    <t>Oradea, România</t>
  </si>
  <si>
    <t>https://urogyn.ro/homepage-psiho/</t>
  </si>
  <si>
    <t>1-3 martie 2024,
Oradea</t>
  </si>
  <si>
    <t>”Abordarea multidisciplinară a pacientului cu probleme de sănătate
mintală”, online 30 ianuarie 2024</t>
  </si>
  <si>
    <t>https://www.formaremedicala.ro/eveniment-emc-abordarea-multidisciplinara-a-pacientului-cu-probleme-de-sanatate-mintala/</t>
  </si>
  <si>
    <t>online 30 ianuarie 2024</t>
  </si>
  <si>
    <t>ANDREI BODEA</t>
  </si>
  <si>
    <t>PESTE 200X2</t>
  </si>
  <si>
    <t>Membru- prezentare lucrare</t>
  </si>
  <si>
    <t>21.23.11.2024</t>
  </si>
  <si>
    <t>GABRIELA BOTA</t>
  </si>
  <si>
    <t>Zilele Medicinii Dentare Sibiene editia VIII</t>
  </si>
  <si>
    <t>participant - keynot speaker</t>
  </si>
  <si>
    <t>perezentare lucrare stiinfica keynot speaker -TEHNICI DE SUCCES ÎN ENDODONȚIE</t>
  </si>
  <si>
    <t>23-25 noiembrie 2023</t>
  </si>
  <si>
    <t>presedinte congres si comitet st</t>
  </si>
  <si>
    <t>presedinte congres si comitet st - coeficient x2</t>
  </si>
  <si>
    <t>perezentare lucrare stiinfica - ISTORIA ZOOM CONTINUĂ</t>
  </si>
  <si>
    <t>Prof. Univ. Dr. Cernușcă-Mițariu Maria Mihaela</t>
  </si>
  <si>
    <t>Conf. Univ. Dr. Cernușcă-Mițariu Ioan Sebastian</t>
  </si>
  <si>
    <t>NATIONALĂ</t>
  </si>
  <si>
    <t>Peste 200 de participanți - coeficient 2</t>
  </si>
  <si>
    <t>Florin Grosu</t>
  </si>
  <si>
    <t>Zilele Mdicale Sibiee</t>
  </si>
  <si>
    <t>&gt; 200</t>
  </si>
  <si>
    <t>https://zms.ro/wp-content/uploads/2024/04/24_04_24-Program-Stiintific_ZMS2024.pdf</t>
  </si>
  <si>
    <t>nu</t>
  </si>
  <si>
    <t>27-Apr-24</t>
  </si>
  <si>
    <t>Zilele Medicinii Dentare Sibiene editia IX</t>
  </si>
  <si>
    <t>perezentare lucrare stiinfica - De la mit la realitate – abordarea stomatologica a pacientilor cu risc de MRONJ</t>
  </si>
  <si>
    <t>perezentare lucrare stiinfica - Actinomicoza sau mronj? O prezentare de caz</t>
  </si>
  <si>
    <t>perezentare lucrare stiinfica keynot speaker - Proceduri clinice în monitorizarea infecţiei parodontale</t>
  </si>
  <si>
    <t>perezentare lucrare stiinfica -MANAGEMENTUL TERAPIEI LASER ÎN BOALA PARODONTALĂ</t>
  </si>
  <si>
    <t>Metode moderne de diagnostic şi tratament în patologia pediatrică</t>
  </si>
  <si>
    <t>ROMÂNIA</t>
  </si>
  <si>
    <t>peste 100 participati</t>
  </si>
  <si>
    <t>organizator pricipal</t>
  </si>
  <si>
    <t>28-29 Nov. 2024</t>
  </si>
  <si>
    <t>28 Nov. 2025</t>
  </si>
  <si>
    <t>perezentare lucrare stiinfica</t>
  </si>
  <si>
    <t>29 Nov. 2026</t>
  </si>
  <si>
    <t>&gt; 200 participati</t>
  </si>
  <si>
    <t>prezentare lucrare stiinfica</t>
  </si>
  <si>
    <t>28-Sep</t>
  </si>
  <si>
    <t>18th National Conference of Biophysics with International Participation (CNB 2024)</t>
  </si>
  <si>
    <t>http://uaiasi.ro/cnb2024/</t>
  </si>
  <si>
    <t>05-07.09.2024</t>
  </si>
  <si>
    <t>Prezentare lucrare: “Use of modern building materials for radiological protection shielding: a new challenge”</t>
  </si>
  <si>
    <t>05-07.09.2025</t>
  </si>
  <si>
    <t>MIHAI IONELA</t>
  </si>
  <si>
    <t xml:space="preserve">ZILELE MEDICALE SIBIENE </t>
  </si>
  <si>
    <t xml:space="preserve">CONGRES NATIONAL DE UROLOGIE - ROMURO 2023 </t>
  </si>
  <si>
    <t>27.09.2024</t>
  </si>
  <si>
    <t>8th German Pharm-Tox Summit în perioada 06 – 10.03.2023, Ulm, Germany</t>
  </si>
  <si>
    <t>Cârstoc Ioana</t>
  </si>
  <si>
    <t>Conferința „Zilele Medicale Sibiene 2024”</t>
  </si>
  <si>
    <t>15th Annual Hybrid Meeting of the Balkan Academy of Forensic Sciences</t>
  </si>
  <si>
    <t>Iași, Romania</t>
  </si>
  <si>
    <t>Conferința clujeană de medicină legală, editia a VII-a</t>
  </si>
  <si>
    <t>https://www.imlcj.ro/anunturi/</t>
  </si>
  <si>
    <t>PARTICULARITĂŢI DIAGONSTICE ŞI TERAPEUTICE ALE BOLILOR SISTEMULUI NERVOS CENTRAL ŞI PERIFERIC</t>
  </si>
  <si>
    <t>&lt; 100</t>
  </si>
  <si>
    <t>Implicațiile diagnostice și terapeutice ale neuroinflamației în boala Parkinson.</t>
  </si>
  <si>
    <t>15-16.11.2025</t>
  </si>
  <si>
    <t>Anca Maria Juncan</t>
  </si>
  <si>
    <t>key note speaker</t>
  </si>
  <si>
    <t>membru Comitet stiintific</t>
  </si>
  <si>
    <t>membru în comitetul stiințific</t>
  </si>
  <si>
    <t>https://sites.google.com/view/apcf2023/apcf-2023</t>
  </si>
  <si>
    <t>The 7th International Conference
New Trends on Sensing - Monitoring - Telediagnosis for Life Sciences
NT-SMT-LS 2024</t>
  </si>
  <si>
    <t>peste 200 participati</t>
  </si>
  <si>
    <t>https://erasmus.fshl.ro/wp-content/uploads/2025/01/Erasmus-BIP-2024-Book-of-abstracts.pdf</t>
  </si>
  <si>
    <t>prezentarea lucrare - Machine learning methods and biosensors in pediatric ediatric ediatric healthcare</t>
  </si>
  <si>
    <t>14,15 Sept. 2024</t>
  </si>
  <si>
    <t>International Summer School</t>
  </si>
  <si>
    <t>https://fshl.ro/2024/</t>
  </si>
  <si>
    <t>prezentare - Analysis of vitamin D levels among children under 2 years, with and without COVID-19</t>
  </si>
  <si>
    <t>8-11 mai 2024</t>
  </si>
  <si>
    <t>FOOD SAFETY AND HEALTHY LIVING</t>
  </si>
  <si>
    <t>perezentare lucrare stiinfica - IMPORTANȚA DOZĂRII PCTQ ȘI PROTEINA ʺCʺ REACTIVĂ ÎN INFECȚIA CU SARS-COV-2</t>
  </si>
  <si>
    <t>14 – 16 iunie 2024</t>
  </si>
  <si>
    <t>A-XV Conferinta Nationala Naționale a Asociației de Medicină de Laborator din România, cu participare internațională</t>
  </si>
  <si>
    <t>https://amlr.ro/?p=1232</t>
  </si>
  <si>
    <t>prezentare -The value of eosinophilia in child alllergies</t>
  </si>
  <si>
    <t>perezentare lucrare stiinfica - Importanta dozarii vitaminei D</t>
  </si>
  <si>
    <t>22 Nov. 2022</t>
  </si>
  <si>
    <t>perezentare lucrare stiinfica - Importanta dozarii vitaminei B9</t>
  </si>
  <si>
    <t>proiect -  IMPORTANTA LABORATORULUI DE ANALIZE MEDICALE IN DIAGNOSTICUL COVID-19 UTILIZÂND METODE MODERNE DE TESATRE ȘI DIAGNOSTIC - REAL TIME PCR</t>
  </si>
  <si>
    <t>27-Sep-24</t>
  </si>
  <si>
    <t>zms</t>
  </si>
  <si>
    <t>prezentare -PREVALENȚA DEFICITULUI DE VITAMINA D LA POPULATIA PEDIATRICA DIN ZONA SIBIU</t>
  </si>
  <si>
    <t>prezentare lucrare- Caracteristici clinice ale pacienților pediatrici infectați cu COVID-19</t>
  </si>
  <si>
    <t>prezentare lucrare - Caracteristici paraclinice ale pacienților pediatrici infectați cu COVID-19</t>
  </si>
  <si>
    <t>Vonica-Tincu Andreea Loredana</t>
  </si>
  <si>
    <t>Alexandra Kristine Tonch-Cerbu, Raluca Mitea, Oana Stoia, Minodora Teodoru</t>
  </si>
  <si>
    <t>Sibiu Medical 2024 - ZMS</t>
  </si>
  <si>
    <t>Oana Stoia, George Bebeselea, Alexandra Kristine Tonch Cerbu, Minodora Teodoru</t>
  </si>
  <si>
    <t>Maria Frincu, Alexandra Kristine tonch Cerbu, Oana Stoia, Minodora Teodoru</t>
  </si>
  <si>
    <t>Internatioanla</t>
  </si>
  <si>
    <t>Maria Morari, Alexia Muntean, Oana Stoia, Cornel Ioan Bitea</t>
  </si>
  <si>
    <t>Alexia Muntean, Maria Morari, Oana Stoia, Cornel Ioan Bitea</t>
  </si>
  <si>
    <t>Florina Batar, Oana Stoia, Bianca Catrina, Minodora Teodoru</t>
  </si>
  <si>
    <t>The International Conference of Nuclear Cardiology and Cardiac CT</t>
  </si>
  <si>
    <t>Spania</t>
  </si>
  <si>
    <t>https://esc365.escardio.org/presentation/282514</t>
  </si>
  <si>
    <t>19-21 mai 2024</t>
  </si>
  <si>
    <t>Conferinței Naționale Actualități și perspective în medicina invazivă,31octombrie – 2 noiembrie  , SIBIU</t>
  </si>
  <si>
    <t>organizator PRINCIPAL</t>
  </si>
  <si>
    <t>31 oct-2 noiembrie 2024</t>
  </si>
  <si>
    <t>Congresului Național de Chirurgie, Sinaia, 12-15 iunie 2024</t>
  </si>
  <si>
    <t>https://eventsmax.ro/evenimente/congresul-national-de-chirurgie-2024-89030</t>
  </si>
  <si>
    <t>12-15 iunie 2024</t>
  </si>
  <si>
    <t>Conferinței Naționale Actualități și perspective în medicina invazivă,31 OCTOMBRIE-2 NOIEMBRIE 2024, SIBIU</t>
  </si>
  <si>
    <t>membru în comitetul stiintific</t>
  </si>
  <si>
    <t>Ediția a IX-a a Salonului Internaţional al Inovării şi Cercetării Ştiinţifice Studenţeşti - ”Cadet INOVA’24” - ® Academia Forţelor Terestre “Nicolae Bălcescu”, Sibiu</t>
  </si>
  <si>
    <t>Www.cadetimova.ro</t>
  </si>
  <si>
    <t>Organizare</t>
  </si>
  <si>
    <t>Membru comitetul stiintific</t>
  </si>
  <si>
    <t>26-29.04.2024</t>
  </si>
  <si>
    <t>Stoia Oana-Maria; Bebeselea, George; Tonch Cerbu Alexandra Kristine; Teodoru Minodora.</t>
  </si>
  <si>
    <t>Alexandra-Kristine Tonch-Cerbu, Raluca Mitea, Oana Stoia, Minodora Teodoru</t>
  </si>
  <si>
    <t>Teodora Filip, Cristina Zagoni, Oana Stoia, Bianca Catrina, Minodora Teodoru</t>
  </si>
  <si>
    <t>Lazar Florin-Leontin, Onea Horea-Laurentiu, Bitea Ioan-Cornel, Teodoru Minodora</t>
  </si>
  <si>
    <t>Mihai Octavian Negrea, Gabriel Octavian Negrea, Gabriela Săndulescu, Bogdan Neamțu, Minodora Teodoru</t>
  </si>
  <si>
    <t>Frîncu Maria; Tonch-Cerbu Alexandra-Kristine; Stoia Oana; Teodoru Minodora.</t>
  </si>
  <si>
    <t>Andrei-Radu Cojocaru, Alexandra Zamfir, Minodora Teodoru</t>
  </si>
  <si>
    <t>Andreea-Daniela Oaia, Iulia Bianca Catrina, Leontin Florin Lazar, Minodora Teodoru</t>
  </si>
  <si>
    <t>Congresul National de Cardiologie 2024</t>
  </si>
  <si>
    <t>https://www.congrescardiologie.ro/#!fancybox/c3a82e19</t>
  </si>
  <si>
    <t>18-21 septembrie 2024</t>
  </si>
  <si>
    <t>Teodoru Minodora, Negrea Mihai</t>
  </si>
  <si>
    <t>Zilele Medicinii de Urgenta Sibiu</t>
  </si>
  <si>
    <t>ZIUA BOLILOR RARE</t>
  </si>
  <si>
    <t>SUB 100 PARTICIPANTI</t>
  </si>
  <si>
    <t>conferences.ulbsibiu.ro/zbr/.</t>
  </si>
  <si>
    <t>05.03.2024</t>
  </si>
  <si>
    <t>PREZENTARE LUCRARE</t>
  </si>
  <si>
    <t>Conferinta nationala</t>
  </si>
  <si>
    <t>membru organizare</t>
  </si>
  <si>
    <t>peste 200 de participanti</t>
  </si>
  <si>
    <t>aprilie 2024</t>
  </si>
  <si>
    <t>ROMAN-FILIP Corina</t>
  </si>
  <si>
    <t>Anticorpii monoclonali în tratamentul migrenei și al cefaleei de abuz medicamentos.</t>
  </si>
  <si>
    <t>ROMAN   CORINA</t>
  </si>
  <si>
    <t>SINDROMUL  DE HIPERPERFUZIE CEREBRALA</t>
  </si>
  <si>
    <t>Program stiintific - Conferinta Monitorizarea pacientului critic, 22-24 februarie 2024, Sibiu.pdfw</t>
  </si>
  <si>
    <t>22-24.02 2024</t>
  </si>
  <si>
    <t>ROMAN  CORINA</t>
  </si>
  <si>
    <t>Toward Precision Medicine in Multiple Sclerosis: A Disease Continuum in the Era of New Highly Active Therapy, under the flagship of MS Days 2024 and UMFST.</t>
  </si>
  <si>
    <t>”Optical coherence tomography – a noninvasive biomarker in the diagnosis and monitoring of patients with multiple sclerosis„</t>
  </si>
  <si>
    <t>https://brain.umfst.ro/topms-2024/</t>
  </si>
  <si>
    <t>ROMAN CORINA</t>
  </si>
  <si>
    <t>AL XXII-LEA CONGRES
AL SOCIETĂŢII DE NEUROLOGIE DIN ROMÂNIA</t>
  </si>
  <si>
    <t>https://www.neurology.ro/congrese-snr/primul-anunt-al-xxii-lea-congres-al-societatii-de-neurologie-din-romania</t>
  </si>
  <si>
    <t>05-07.06.2024</t>
  </si>
  <si>
    <t>Rolulanticorpilor monoclonali in tratmentul migrenei</t>
  </si>
  <si>
    <t>5-7 inumie 2024</t>
  </si>
  <si>
    <t>Saceleanu, Vicentiu</t>
  </si>
  <si>
    <t>Membru comitet stiintific</t>
  </si>
  <si>
    <t>Roma, Italia</t>
  </si>
  <si>
    <t>https://biomah.ism.cnr.it/?page_id=2019</t>
  </si>
  <si>
    <t>15-18 Oct 2024</t>
  </si>
  <si>
    <t>https://biommedd.ro/organization-committee-members/</t>
  </si>
  <si>
    <t>10-12 Oct 2024</t>
  </si>
  <si>
    <t>1,5x50</t>
  </si>
  <si>
    <t>Conferinţa Psihiatrie şi Psihologie Medico-Legală</t>
  </si>
  <si>
    <t>https://conf-psihiatrie.calcool.ro/</t>
  </si>
  <si>
    <t>20-23 Nov 2024</t>
  </si>
  <si>
    <t>tt AVC- Patologii neurologice la granita cu alte specialitati</t>
  </si>
  <si>
    <t>https://sites.google.com/ulbsibiu.ro/ttavc2022/pagina-de-pornire/comitet-%C5%9Ftiin%C5%A3ific</t>
  </si>
  <si>
    <t>15-16 Nov 2024</t>
  </si>
  <si>
    <t>CINP 2024</t>
  </si>
  <si>
    <t>Tokyo, Japonia</t>
  </si>
  <si>
    <t>https://cinp2024.org/</t>
  </si>
  <si>
    <t>23-26 Mai 2024</t>
  </si>
  <si>
    <t>2x20</t>
  </si>
  <si>
    <t>Tehnologia &amp;Ihealth in Medicina Secolului XXI</t>
  </si>
  <si>
    <t>Tg Mures, Romania</t>
  </si>
  <si>
    <t>17-19 Apr 2024</t>
  </si>
  <si>
    <t>RSN Congress</t>
  </si>
  <si>
    <t>https://rsn.ro/</t>
  </si>
  <si>
    <t>12-14 Sept 2024</t>
  </si>
  <si>
    <t>Al 32-lea Congres Național al Societății Române de Endocrinologie, Cluj-Napoca, 30.06.-03.07.2024</t>
  </si>
  <si>
    <t>MEMBRU COMITET ORGANIZARE</t>
  </si>
  <si>
    <t>ROMANIA, Cluj-Napoca</t>
  </si>
  <si>
    <t>https://endo2024.medical-congresses.ro/</t>
  </si>
  <si>
    <t>MEMBRU COMITET STIINTIFIC POSTERE</t>
  </si>
  <si>
    <t>30.06.-03.07.2024</t>
  </si>
  <si>
    <t>50 x2</t>
  </si>
  <si>
    <t>Al XVII-lea Congres AECR 2024 – 1-2 Septembrie 2024, Mamaia</t>
  </si>
  <si>
    <t>ROMANIA, MAMAIA</t>
  </si>
  <si>
    <t>https://www.aecr.ro/wp-content/uploads/2024/08/Program-XVII-Congres-AECR-5.pdf</t>
  </si>
  <si>
    <t>1-2 Septembrie 2024</t>
  </si>
  <si>
    <t>ROMANIA, SIBIU</t>
  </si>
  <si>
    <t>The 26th National Symposium of Psychoneuroendocrinology with International Participation</t>
  </si>
  <si>
    <t>ROMANIA, ARAD</t>
  </si>
  <si>
    <t>https://neuroendocrinologie.ro/wp-content/uploads/2024/09/Program-RPNES_site._21.09.2024.pdf</t>
  </si>
  <si>
    <t>26-28 Septembrie 2024</t>
  </si>
  <si>
    <t>50X1,5</t>
  </si>
  <si>
    <t>Ristea RP, Puscas T, Zaharia C, Tutovan S, Stanciu M. Differentiated thyroid carcinoma in Graves disease.</t>
  </si>
  <si>
    <t>26th European Congress of Endocrinology Stockholm, Sweden
 11 May 2024 - 14 May 2024 In Endocrine Abstracts (2024) 99 EP531 || ISSN 1470-3947 (print) | ISSN 1479-6848 (online),  DOI: 10.1530/endoabs.99.EP531, https://www.endocrine-abstracts.org/ea/0099/ea0099ep531</t>
  </si>
  <si>
    <t>Stockholm, Sweden</t>
  </si>
  <si>
    <t>https://www.endocrine-abstracts.org/ea/0099/ea0099ep531</t>
  </si>
  <si>
    <t>Ristea RP, Puscas T, Zaharia C, Tutovan S, Stanciu M. Acromegaly and multiple myeloma: a case report</t>
  </si>
  <si>
    <t>Ristea RP, Puscas T, Zaharia C, Tutovan S, Stanciu M. Emerging endocrine complications in cancer immunotherapy.</t>
  </si>
  <si>
    <t>Stanciu M. Noi posibilitati de explorare imagistica in osteoporoza, afectiune cronica invalidanta. Zilele Medicale Sibiene 2024, volum de rezumate: pp 61-62. ISSN: 1221-2873.</t>
  </si>
  <si>
    <t>https://zms.ro/program/</t>
  </si>
  <si>
    <t>30 x 1,5</t>
  </si>
  <si>
    <t>Stanciu M, Popa FL. Osteoporosis, metabolic syndrome and sex steroids deficiency in men (oral presentation). Al 32-lea Congres National al Societatii Romana de Endocrinologie, 30.06 - 03.07. 2024 Cluj-Napoca. SRE Program A5 BIA , Volum-de-rezumate-Congresul-National-de-Endocrinologie-30-iunie-3-iulie-.pdf</t>
  </si>
  <si>
    <t>Al 32-lea Congres National al Societatii Romana de Endocrinologie, 30.06 - 03.07. 2024 Cluj-Napoca.</t>
  </si>
  <si>
    <t>SRE Program A5 BIA , Volum-de-rezumate-Congresul-National-de-Endocrinologie-30-iunie-3-iulie-.pdf</t>
  </si>
  <si>
    <t>30:2 x 1,5</t>
  </si>
  <si>
    <t>Perețianu D, Sîrbu A, Gavrilă C, Stanciu M. EFFECT OF TERIPARATIDE ON TRABECULAR BONE SCORE . Al 32-lea Congres National al Societatii Romana de Endocrinologie, 30.06 - 03.07. 2024 Cluj-Napoca. Volum-de-rezumate-Congresul-National-de-Endocrinologie-30-iunie-3-iulie-.pdf</t>
  </si>
  <si>
    <t>20:2x1,5</t>
  </si>
  <si>
    <t>Ristea RP, Pușcaș T, Zaharia CC, Stanciu M. HIPERGLICEMIA INDUSA DE PASIREOTIDE. Al 32-lea Congres National al Societatii Romana de Endocrinologie, 30.06 - 03.07. 2024 Cluj-Napoca. Volum-de-rezumate-Congresul-National-de-Endocrinologie-30-iunie-3-iulie-.pdf</t>
  </si>
  <si>
    <t>Ristea RP, Pușcaș T, Zaharia CC, Stanciu M. OSTEOPOROZA GLUCOCORTICOID-INDUSĂ ÎN BOLILE REUMATICE. Al 32-lea Congres National al Societatii Romana de Endocrinologie, 30.06 - 03.07. 2024 Cluj-Napoca. Volum-de-rezumate-Congresul-National-de-Endocrinologie-30-iunie-3-iulie-.pdf</t>
  </si>
  <si>
    <t>Ristea RP, Pușcaș T, Zaharia CC, Stanciu M. Carcinomul tiroidian diferențiat în boala Graves (poster premiat “Cel mai bun poster. Al 32-lea Congres National al Societatii Romana de Endocrinologie, 30.06 - 03.07. 2024 Cluj-Napoca. Volum-de-rezumate-Congresul-National-de-Endocrinologie-30-iunie-3-iulie-.pdf</t>
  </si>
  <si>
    <t>Stanciu M, Ristea R. Manifestari osoase exceptionale in acromegalie: asocierea cu plasmocitomul. Al XVII-lea Congres al Asociatiei de Endocrinologie Clinica din Romania (AECR), Mamaia, 1-2 septembrie 2024</t>
  </si>
  <si>
    <t>Stanciu M . REMS – noua tehnologie de evaluare a osteoporozei de postmenopauză A VIII-A EDIȚIE A CONFERINȚEI NAȚIONALE MULTIDISCIPLINARE DE ENDOCRINOLOGI,  Femeia - o continuă provocare! 8-9 MARTIE 2024 BUCURESTI . https://conferintemedicale.ro/produs/endocrinologia-femeia-o-continua-provocare-08-09-martie-2024/</t>
  </si>
  <si>
    <t>A VIII-A EDIȚIE A CONFERINȚEI NAȚIONALE MULTIDISCIPLINARE DE ENDOCRINOLOGI,  Femeia - o continuă provocare! 8-9 MARTIE 2024 BUCURESTI .</t>
  </si>
  <si>
    <t>Bucuresti</t>
  </si>
  <si>
    <t>https://conferintemedicale.ro/produs/endocrinologia-femeia-o-continua-provocare-08-09-martie-2024/</t>
  </si>
  <si>
    <t>30 x 2</t>
  </si>
  <si>
    <t>VIDRIGHIN ANCA</t>
  </si>
  <si>
    <t>EAACI Congres 2024</t>
  </si>
  <si>
    <t>INTERNAȚIONALĂ</t>
  </si>
  <si>
    <t>SPANIA</t>
  </si>
  <si>
    <t>200 PARTICIPANȚI</t>
  </si>
  <si>
    <t>31 mai-3 iunie 2024</t>
  </si>
  <si>
    <t>https://eaaci2024.process.y-congress.com/scientificprocess/mypersonalspace/index.html#/myPlanning/myDeposits.org/e-posters https://cyim.virtual.eaaci.org/poster/media/anaphylaxis-immunomodulators</t>
  </si>
  <si>
    <t>ANTONESCU OANA RALUCA</t>
  </si>
  <si>
    <t>NOAPTEA CERCETATORILOR</t>
  </si>
  <si>
    <t>27 SEPTEMBRIE 2024</t>
  </si>
  <si>
    <t>“Particularități diagnostice şi terapeutice ale bolilor sistemului nervos central şi periferic”</t>
  </si>
  <si>
    <t>https://sites.google.com/ulbsibiu.ro/ttavc2022/pagina-de-pornire/program</t>
  </si>
  <si>
    <t>15-16 NOIEMBRIE 2024</t>
  </si>
  <si>
    <t>METODE MODERNE DE DIAGNOSTIC ȘI TRATAMENT ÎN PATOLOGIA PEDIATRICĂ. Editia a IV-a</t>
  </si>
  <si>
    <t>MEMBRU IN COMITETUL DE ORGANIZARE</t>
  </si>
  <si>
    <t>Congresul Național SRIM</t>
  </si>
  <si>
    <t>https://congres-srim.ro/</t>
  </si>
  <si>
    <t>PREZENTARE POSTER</t>
  </si>
  <si>
    <t>Petrascu Ovidiu</t>
  </si>
  <si>
    <t>Internationala - 53rd Congress And Championships of the World Medical Tennis Society</t>
  </si>
  <si>
    <t>internaționala</t>
  </si>
  <si>
    <t>Budapesta, Ungaria</t>
  </si>
  <si>
    <t>Peste 500 participanti</t>
  </si>
  <si>
    <t>https://semmelweiskft.hu/wmts/scientific-program</t>
  </si>
  <si>
    <t>27 iulie - 2 august 2024</t>
  </si>
  <si>
    <t>AL 47-LEA CONGRES NAȚIONAL ANUAL DE MEDICINĂ FIZICĂ ȘI DE REABILITARE
- CU PARTICIPARE INTERNAȚIONALĂ -</t>
  </si>
  <si>
    <t>MEMBRU COMITET STIINTIFIC</t>
  </si>
  <si>
    <t>ROMANIA, Poiana Brașov</t>
  </si>
  <si>
    <t>https://www.srrm.ro/page/info2024</t>
  </si>
  <si>
    <t>16-19.10. 2024</t>
  </si>
  <si>
    <t>POPA FL. IMPORTANTA INTERVENTIILOR DE REABILITARE IN PROMOVAREA NEUROPLASTICITATII</t>
  </si>
  <si>
    <t>SPEAKER</t>
  </si>
  <si>
    <t>ROMANIA, POIANA BRAȘOV</t>
  </si>
  <si>
    <t>DM STANCIU, AL PINTEA, FL POPA. DIFICULTATI DE DIAGNOSTIC SI DE REABILITARE LA O PACIENTA CU FRACTURA DE BAZIN NEGLIJATA</t>
  </si>
  <si>
    <t>https://www.srrm.ro/page/info2024; chrome-extension://efaidnbmnnnibpcajpcglclefindmkaj/https://www.srrm.ro/upload/2024/Volum%20Rezumate%20Congres%20SRRM%202024.pdf</t>
  </si>
  <si>
    <t>5X2</t>
  </si>
  <si>
    <t>A CUCIOVAN, A PINTEA, FL POPA. REZULTATELE REABILITARII MEDICALE IN CAZUL UNUI PACIENT TANAR CU ACCIDENT VASCULAR ISCHEMIC SI PANCREATITA ACUTA NECROTICA – PREZENTARE DE CAZ</t>
  </si>
  <si>
    <t>5x2</t>
  </si>
  <si>
    <t>C EPURE, FL POPA. IMPORTANTA COLABORARII INTERDISCIPLINARE IN REABILITAREA UNUI PACIENT DIAGNOSTICAT CU ENCEFALOPATIE WERNICKE</t>
  </si>
  <si>
    <t>10x2</t>
  </si>
  <si>
    <t>AM CANCIU, FL POPA, CD DOMNARIU. IMPACTUL REABILITARII ASUPRA DIZABILITATII POST ACCIDENT VASCULAR CEREBRAL HEMORAGIC–PREZENTARE DE CAZ</t>
  </si>
  <si>
    <t>OG CERNEA, G DUMITRESCU, FL POPA. MANAGEMENTUL DE REABILITARE ÎN CAZUL UNEI PACIENTE CU TETRAPAREZĂ ATAXICĂ ASOCIATĂ BOLII LYME</t>
  </si>
  <si>
    <t>chrome-extension://efaidnbmnnnibpcajpcglclefindmkaj/https://www.srrm.ro/upload/2024/Volum%20Rezumate%20Congres%20SRRM%202024.pdf</t>
  </si>
  <si>
    <t>Bianca SFINTU, Cosmina DIACONU, Florina-Ligia POPA.PROGNOSTICUL DE REABILITARE LA UN PACIENT CU SINDROM MEDULAR CENTRAL POSTTRAUMATIC</t>
  </si>
  <si>
    <t>30.06-3.07.2024</t>
  </si>
  <si>
    <t>AM STANILA, C DIACONU, FL POPA. IMPORTANTA REABILITARII MEDICALE LA O PACIENTA CU POLIRADICULONEVRITA GUILLAIN BARRE SECUNDARA VACCINARII IMPOTRIVA COVID-19 SI ARTROPLASTIE TOTALA BILATERALA DE SOLD</t>
  </si>
  <si>
    <t>16-19.10.2024</t>
  </si>
  <si>
    <t>POPA FL. TERAPIILE FIZICALE ȘI CARCINOGENEZA CUTANATĂ</t>
  </si>
  <si>
    <t>Pipernea R, Ielciu G, Ristea RP, Popa FL, Brescan A, Brescan, Stanciu M. MANAGEMENT OF POSTMENOPAUSAL OSTEOPOROSIS ASSOCIATED WITH PARKINSON'S DISEASE AND CHRONIC AUTOIMMUNE THYROIDITIS</t>
  </si>
  <si>
    <t>WCO-IOF-ESCEO London 11-14 Apr 2024.</t>
  </si>
  <si>
    <t>London</t>
  </si>
  <si>
    <t>https://1510qzfpk-y-https-www-webofscience-com.z.e-nformation.ro/wos/woscc/full-record/WOS:001363175503181</t>
  </si>
  <si>
    <t>11-14.04.2024</t>
  </si>
  <si>
    <t>20x2=40x2</t>
  </si>
  <si>
    <t>Ristea RP (SCJUS), Popa FL (ULBS) , Stanciu M(ULBS). Efficacy of teriparatide therapy in osteoporotic vertebral fractures</t>
  </si>
  <si>
    <t>https://1510q3t95-y-https-www-webofscience-com.z.e-nformation.ro/wos/woscc/full-record/WOS:001363175503180</t>
  </si>
  <si>
    <t>Popa FL (ULBS), Ristea RP (SCJUS), Stanciu M(ULBS). Managing glucocorticoid-induced osteoporosis.</t>
  </si>
  <si>
    <t>https://1510q3t95-y-https-www-webofscience-com.z.e-nformation.ro/wos/woscc/full-record/WOS:001363175503179</t>
  </si>
  <si>
    <t>The international Conference of Nuclear Cardiology And Cardiac CT</t>
  </si>
  <si>
    <t>participant -</t>
  </si>
  <si>
    <t>Lector</t>
  </si>
  <si>
    <t>Psihiatrie și Psihologie Medico-Legală</t>
  </si>
  <si>
    <t>Organizatir principal</t>
  </si>
  <si>
    <t>https://psihiatrie.org/conferinta-psihiatrie-si-psihologie-medico-legala-23-25-noiembrie-2023-sibiu-program-stiintific/</t>
  </si>
  <si>
    <t>23-25 Nov.2024</t>
  </si>
  <si>
    <t>Conferința Națională “Actualități și perspective în medicina invazivă”</t>
  </si>
  <si>
    <t>https://www.facebook.com/p/Conferinta-nationala-Actualit%C4%83%C8%9Bi-%C8%99i-perspective-%C3%AEn-medicina-100068419686026/</t>
  </si>
  <si>
    <t>31.10-02.11.20243</t>
  </si>
  <si>
    <t>DURA HORATIU</t>
  </si>
  <si>
    <t>28-29.11.2024</t>
  </si>
  <si>
    <t>Pîrvuț Mircea Valentin</t>
  </si>
  <si>
    <t>Conferinta de Neuro-Oncologie</t>
  </si>
  <si>
    <t>International</t>
  </si>
  <si>
    <t>23-26.10.2024</t>
  </si>
  <si>
    <t>Zilele Medicale Gorjene</t>
  </si>
  <si>
    <t>10-12.05.2024</t>
  </si>
  <si>
    <t>Adrian Nicolae Cristian</t>
  </si>
  <si>
    <t xml:space="preserve"> organizator principal</t>
  </si>
  <si>
    <t xml:space="preserve">prezentare lucrare„Examinarea medico-legală psihiatrică fără evaluarea persoanei - situație de excepție” (Adrian Cristian, Elena Topîrcean, Silviu Morar)  </t>
  </si>
  <si>
    <t>BADESCU TUDOR</t>
  </si>
  <si>
    <t xml:space="preserve">Participant </t>
  </si>
  <si>
    <t>CHIALDA MIHAELA</t>
  </si>
  <si>
    <t>ZILELE MEDICALE SIBIENE 2024</t>
  </si>
  <si>
    <t>PESTE 200</t>
  </si>
  <si>
    <t>Pre-Conferinta de Patologie Vestibulara "Abordarea pacientului ametit in ambulatoriu"</t>
  </si>
  <si>
    <t>https://recuperareiasi.ro/curs-patologie-vestibulara/</t>
  </si>
  <si>
    <t>18 martie 2024</t>
  </si>
  <si>
    <t>Conferinta Nationala "De la Medicina Clinica la Inteligenta Artificiala"</t>
  </si>
  <si>
    <t>https://scr.ro/wp-content/uploads/2024/03/Comunicat-Conferinta-Spitalul-de-Recuperare.pdf</t>
  </si>
  <si>
    <t>19-23 martie 2024</t>
  </si>
  <si>
    <t>19th Edition of the international Congress for Medical Students and Young Doctors - CONGRESSIS 2024</t>
  </si>
  <si>
    <t>INTERNATIONAL</t>
  </si>
  <si>
    <t>https://congressis.ro</t>
  </si>
  <si>
    <t>24-28 aprilie 2024</t>
  </si>
  <si>
    <t>Conferinta Nationala de Otorinolaringologie si Chirurgie Cervico-Faciala, cu participare internationala</t>
  </si>
  <si>
    <t>https://medcongresses.eventsair.com/conferinta-nationala-de-orl/cazari</t>
  </si>
  <si>
    <t>15-18 mai 2024</t>
  </si>
  <si>
    <t>Conferinta Nationala Multidisciplinara SUUB "Complicatiile procedurilor ORL. Cum le gestionam?" Editia a VIII-a</t>
  </si>
  <si>
    <t>https://conferintemedicale.ro/produs/conferinta-nationala-multidisciplinara-suub-complicatiile-procedurilor-orl-cum-le-gestionam-11-12-octombrie-2024/</t>
  </si>
  <si>
    <t>11-12 octombrie 2024</t>
  </si>
  <si>
    <t>The 3rd ENT Masterclass World Congress</t>
  </si>
  <si>
    <t>https://www.entmasterclass.com</t>
  </si>
  <si>
    <t>25-26 octombrrie 2024</t>
  </si>
  <si>
    <t>Conferinta Nsationala "Actualitati in diagnosticul si tratamentul afectiunilor ORL"</t>
  </si>
  <si>
    <t>https://www.conferinta-orl.ro</t>
  </si>
  <si>
    <t>13-14 decembrie 2025</t>
  </si>
  <si>
    <t>13-14 decembrie 2026</t>
  </si>
  <si>
    <t>ZMS</t>
  </si>
  <si>
    <t>16-18 mai 2024</t>
  </si>
  <si>
    <t>IC15 - Modele de utilitate (micul brevet) -Brevete II</t>
  </si>
  <si>
    <t xml:space="preserve">Se va anexa documentul doveditor pentru modelul de utilitate (înregistrarea in buletinul oficial aferent) și înregistrarea la Serviciul SCDI/ CTC HPI-ULBS; </t>
  </si>
  <si>
    <t>Se punctează doar brevetele/cererile al căror titular este ULBS;</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</si>
  <si>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</si>
  <si>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</si>
  <si>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r>
      <rPr>
        <rFont val="Arial Narrow"/>
        <b/>
        <color rgb="FF000000"/>
        <sz val="10.0"/>
      </rPr>
      <t>*Punctaje de referință:</t>
    </r>
    <r>
      <rPr>
        <rFont val="Arial Narrow"/>
        <color rgb="FF000000"/>
        <sz val="10.0"/>
      </rPr>
      <t xml:space="preserve">
• 300 p./model de utilitate.
</t>
    </r>
  </si>
  <si>
    <t>IC16 - Evenimente artistice naționale și/sau de mai mică anvergură</t>
  </si>
  <si>
    <t>La litera (a) – „spectacol la sediul teatrului”, se punctează fiecare spectacol coordonat o singură dată pe stagiune, indiferent de numărul reprezentațiilor programate;</t>
  </si>
  <si>
    <t>în cazul difuzării online a spectacolelor/filmelor de la literele (b), (c), (d) și (g), se punctează transmisia o singură dată, pentru fiecare rol (pentru fiecare canal instituțional de difuzare)</t>
  </si>
  <si>
    <t>La litera (h), expoziția personală se punctează doar dacă include peste 20 lucrări;</t>
  </si>
  <si>
    <t>La litera (i) se includ și paginile din Republica Moldova și paginile de limbă română din diaspora.</t>
  </si>
  <si>
    <r>
      <rPr>
        <rFont val="Arial Narrow"/>
        <b/>
        <color rgb="FF000000"/>
        <sz val="10.0"/>
      </rPr>
      <t>*Punctaj de referință:</t>
    </r>
    <r>
      <rPr>
        <rFont val="Arial Narrow"/>
        <color rgb="FF000000"/>
        <sz val="10.0"/>
      </rPr>
      <t xml:space="preserve">
a)	</t>
    </r>
    <r>
      <rPr>
        <rFont val="Arial Narrow"/>
        <b/>
        <color rgb="FF000000"/>
        <sz val="10.0"/>
      </rPr>
      <t>Organizare/management eveniment artistic (Artele spectacolului/Arte vizuale-restaurare)</t>
    </r>
    <r>
      <rPr>
        <rFont val="Arial Narrow"/>
        <color rgb="FF000000"/>
        <sz val="10.0"/>
      </rPr>
      <t xml:space="preserve">:
•	eveniment de Artele spectacolului: manager pentru prezentarea unui spectacol în cadrul unui festival în țară = 100 p.; manager pentru prezentarea unui spectacol în cadrul unei deplasări în țară = 50 p.; manager pentru premiera unui spectacol de la sediul teatrului = 150 p.; manager pentru reprezentațiile unui spectacol de la sediul teatrului, pe perioada unei stagiuni = 60 p.; responsabil marketing = 100 p.;
•	eveniment de Arte vizuale-restaurare: organizator eveniment național = 100 p.
b)	</t>
    </r>
    <r>
      <rPr>
        <rFont val="Arial Narrow"/>
        <b/>
        <color rgb="FF000000"/>
        <sz val="10.0"/>
      </rPr>
      <t>Film de scurt metraj (Artele spectacolului):</t>
    </r>
    <r>
      <rPr>
        <rFont val="Arial Narrow"/>
        <color rgb="FF000000"/>
        <sz val="10.0"/>
      </rPr>
      <t xml:space="preserve">
•	regie = 200 p; rol principal = 150 p.; rol secundar = 75 p.; rol episodic = 30 p.
c)	</t>
    </r>
    <r>
      <rPr>
        <rFont val="Arial Narrow"/>
        <b/>
        <color rgb="FF000000"/>
        <sz val="10.0"/>
      </rPr>
      <t>Roluri în spectacole în cadrul instituțiilor producătoare (Artele spectacolului)</t>
    </r>
    <r>
      <rPr>
        <rFont val="Arial Narrow"/>
        <color rgb="FF000000"/>
        <sz val="10.0"/>
      </rPr>
      <t xml:space="preserve">:
•	rol într-un spectacol curent al unei stagiuni din cadrul unei instituții producătoare de spectacol (teatru național / de stat / independent): rol principal = 30 p.; rol secundar = 15 p.; rol episodic sau corp-ansamblu = 100 p.; rol în spectacol-lectură = 30 p.;
d)	</t>
    </r>
    <r>
      <rPr>
        <rFont val="Arial Narrow"/>
        <b/>
        <color rgb="FF000000"/>
        <sz val="10.0"/>
      </rPr>
      <t>Roluri în spectacole jucate la festivaluri sau în deplasări naționale (Artele spectacolului):</t>
    </r>
    <r>
      <rPr>
        <rFont val="Arial Narrow"/>
        <color rgb="FF000000"/>
        <sz val="10.0"/>
      </rPr>
      <t xml:space="preserve">
•	rol într-un spectacol invitat / selectat în programul unui festival național sau al unei deplasări naționale: rol principal = 70 p.; rol secundar = 30 p.; rol episodic sau corp-ansamblu = 20 p.
e)	</t>
    </r>
    <r>
      <rPr>
        <rFont val="Arial Narrow"/>
        <b/>
        <color rgb="FF000000"/>
        <sz val="10.0"/>
      </rPr>
      <t>Roluri în spectacole de teatru de animație sau destinate unei categorii speciale de vârst</t>
    </r>
    <r>
      <rPr>
        <rFont val="Arial Narrow"/>
        <color rgb="FF000000"/>
        <sz val="10.0"/>
      </rPr>
      <t xml:space="preserve">ă (public tânăr și foarte tânăr, public senior etc.) în cadrul instituțiilor independente producătoare de spectacol (spectacol de stradă, performance, instalații etc.) – Artele spectacolului:
•	orice rol = 50 p.
f)	</t>
    </r>
    <r>
      <rPr>
        <rFont val="Arial Narrow"/>
        <b/>
        <color rgb="FF000000"/>
        <sz val="10.0"/>
      </rPr>
      <t>Producție artistică în cadrul instituțiilor producătoare de spectacol (Artele spectacolului):</t>
    </r>
    <r>
      <rPr>
        <rFont val="Arial Narrow"/>
        <color rgb="FF000000"/>
        <sz val="10.0"/>
      </rPr>
      <t xml:space="preserve">
•	regie reluare spectacol al unei stagiuni anterioare = 30 p.; regie adaptare spectacol la spațiu nou de joc = 60 p.; participarea regizorului la repetiții și reprezentarea publică a spectacolului în cadrul unui festival național / deplasare = 30 p.;
•	asistență regie spectacol = 100 p.; asistență scenografie, decor = 100 p.; asistență concept coregrafic: 100 p.;
•	concept video = 100 p.; coordonare mișcare scenică = 50 p.; coordonare muzicală spectacol = 50 p.; concept machiaj scenic = 50 p.;
•	workshop artistic = 50 p.; light design = 50 p.; sound design = 100 p.; regie de platou = 100 p.; design de costum de spectacol/film = 100 p.;
g)	</t>
    </r>
    <r>
      <rPr>
        <rFont val="Arial Narrow"/>
        <b/>
        <color rgb="FF000000"/>
        <sz val="10.0"/>
      </rPr>
      <t>Concerte naționale (Muzică – inclusiv muzică religioasă):</t>
    </r>
    <r>
      <rPr>
        <rFont val="Arial Narrow"/>
        <color rgb="FF000000"/>
        <sz val="10.0"/>
      </rPr>
      <t xml:space="preserve">
•	spectacol invitat / selectat în programul unui festival (deplasare) național: solist = 60 puncte; membru cor/ansamblu/instrumentist = 30 p.
•	concert de muzică religioasă în România = 50 p.
h)	</t>
    </r>
    <r>
      <rPr>
        <rFont val="Arial Narrow"/>
        <b/>
        <color rgb="FF000000"/>
        <sz val="10.0"/>
      </rPr>
      <t>Expoziții în străinătate (Arte vizuale):</t>
    </r>
    <r>
      <rPr>
        <rFont val="Arial Narrow"/>
        <color rgb="FF000000"/>
        <sz val="10.0"/>
      </rPr>
      <t xml:space="preserve">
•	expoziție personala = 300 p.;
•	participare la expoziție = 60 p.
i)	</t>
    </r>
    <r>
      <rPr>
        <rFont val="Arial Narrow"/>
        <b/>
        <color rgb="FF000000"/>
        <sz val="10.0"/>
      </rPr>
      <t>Vizibilitate națională (Artele spectacolului/ Arte vizuale/ Muzică):</t>
    </r>
    <r>
      <rPr>
        <rFont val="Arial Narrow"/>
        <color rgb="FF000000"/>
        <sz val="10.0"/>
      </rPr>
      <t xml:space="preserve">
•	menționare nominală într-un context cultural-artistic, pe o pagină web din România (inclusiv social media) = 5 p./mențiune.</t>
    </r>
  </si>
  <si>
    <t xml:space="preserve">Se va verifica existența siglei ULBS pe materialele promoționale ale evenimentului; </t>
  </si>
  <si>
    <t>Se punctează doar competițiile organizate de ULBS și de asociațiile sportive județene;</t>
  </si>
  <si>
    <t>Punctajul pentru organizare se acordă organizatorului principal; acesta poate decide distribuirea punctajului între membrii echipei; se va verifica apartenența persoanei la comitetul de organizare;</t>
  </si>
  <si>
    <t>Se consideră competiții regionale/locale competițiile în care minim 33% dintre participanți sunt din județul Sibiu.</t>
  </si>
  <si>
    <r>
      <rPr>
        <rFont val="Arial Narrow"/>
        <b/>
        <color theme="1"/>
        <sz val="10.0"/>
      </rPr>
      <t>*Punctaj de referință:</t>
    </r>
    <r>
      <rPr>
        <rFont val="Arial Narrow"/>
        <color theme="1"/>
        <sz val="10.0"/>
      </rPr>
      <t xml:space="preserve">
a)	</t>
    </r>
    <r>
      <rPr>
        <rFont val="Arial Narrow"/>
        <b/>
        <color theme="1"/>
        <sz val="10.0"/>
      </rPr>
      <t xml:space="preserve">Organizare: </t>
    </r>
    <r>
      <rPr>
        <rFont val="Arial Narrow"/>
        <color theme="1"/>
        <sz val="10.0"/>
      </rPr>
      <t xml:space="preserve">
•	competiție regională/locală: 100 p./ echipă organizatorică
b)	</t>
    </r>
    <r>
      <rPr>
        <rFont val="Arial Narrow"/>
        <b/>
        <color theme="1"/>
        <sz val="10.0"/>
      </rPr>
      <t>Participare:</t>
    </r>
    <r>
      <rPr>
        <rFont val="Arial Narrow"/>
        <color theme="1"/>
        <sz val="10.0"/>
      </rPr>
      <t xml:space="preserve">
•	competiții de nivel regional sau local: 200 p. = Premiul I; 150 puncte = Premiul II; 100 p. = Premiul III; 50 p. = participare.</t>
    </r>
  </si>
  <si>
    <t>Cupa de schi si snowboard a Universitatii Lucian Blaga din Sibiu</t>
  </si>
  <si>
    <t>sportiv</t>
  </si>
  <si>
    <t>04.03.2024</t>
  </si>
  <si>
    <t>https://events.ulbsibiu.ro/event.cupadeschi/program/</t>
  </si>
  <si>
    <t>ID01 - Publicarea de materiale didactice la edituri internaționale de prestigiu din lista ULBS- (I)</t>
  </si>
  <si>
    <t>Materiale didactice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</si>
  <si>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</si>
  <si>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
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</si>
  <si>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r>
      <rPr>
        <rFont val="Arial Narrow"/>
        <color theme="1"/>
        <sz val="10.0"/>
      </rPr>
      <t xml:space="preserve">În oricare domeniu, în cazul traducerilor de cărți/capitole care, conform clasificării Academiei Române, sunt realizate în/din „limbi vechi” (latină, greacă veche, ebraică, slavonă) sau în/din „limbi străine mai puțin curente” (chineză, hindi, suedeză ș.a.), </t>
    </r>
    <r>
      <rPr>
        <rFont val="Arial Narrow"/>
        <b/>
        <color theme="1"/>
        <sz val="10.0"/>
      </rPr>
      <t>se aplică un coeficient de multiplicare de 2.</t>
    </r>
  </si>
  <si>
    <r>
      <rPr>
        <rFont val="Arial Narrow"/>
        <b/>
        <color theme="1"/>
        <sz val="10.0"/>
      </rPr>
      <t>* Punctaje de referință:</t>
    </r>
    <r>
      <rPr>
        <rFont val="Arial Narrow"/>
        <color theme="1"/>
        <sz val="10.0"/>
      </rPr>
      <t xml:space="preserve">
•	autor de volume/capitole: 4 p./pagină;
•	coordonare/editare de volum: 2p./ pagină; 
•	traducere de volume/capitole: 2 p./pagină.</t>
    </r>
  </si>
  <si>
    <t>Titlul publicației</t>
  </si>
  <si>
    <t>ID02 Aplicații câștigătoare la competiții de proiecte didactice (I)</t>
  </si>
  <si>
    <t xml:space="preserve">Proiecte ERASMUS+ (exclusiv liniile KA2 și KA3), SEE/fonduri norvegiene (inclusiv ESAYEP), POR, POCU (doar proiectele de formare profesională).
Se punctează doar proiectele pentru care directorul a contribuit la scrierea aplicației; </t>
  </si>
  <si>
    <t>Se punctează doar proiectele câștigătoare/contractate, nu și aplicațiile necâștigătoare/necontractate;</t>
  </si>
  <si>
    <t>Contabilitatea proiectelor trebuie să se desfășoare prin Direcția Financiar-Contabilă a ULBS; valoarea de referință a proiectului este considerată bugetul alocat ULBS, nu bugetul general al proiectului;</t>
  </si>
  <si>
    <t>Punctajul se acordă o singură dată pe proiect, pentru anul în care a avut loc contractarea, indiferent dacă este vorba despre un proiect/buget multianual; 
Punctajul se acordă directorului/responsabilului de proiect din partea ULBS; directorul/responsabilul poate decide împărțirea punctajului cu membrii echipei, în baza unei notificări scrise adresate SSCDI.</t>
  </si>
  <si>
    <r>
      <rPr>
        <rFont val="Arial Narrow"/>
        <color theme="1"/>
        <sz val="10.0"/>
      </rPr>
      <t xml:space="preserve">* Punctaje de referință:
•	100 p., pentru proiectele cu valoare de sub 10.000 de lei;
•	200 p., pentru proiectele cu valoare cuprinsă între 10.000 și 100.000 de lei;
•	300 p., pentru proiectele cu valoare cuprinsă între 100.000 și 1.000.000 de lei;
•	400 p., pentru proiectele cu valoare de peste 1.000.000 de lei.
Punctajele de referință vizează proiectele în care ULBS este </t>
    </r>
    <r>
      <rPr>
        <rFont val="Arial Narrow"/>
        <b/>
        <color theme="1"/>
        <sz val="10.0"/>
      </rPr>
      <t>partener</t>
    </r>
    <r>
      <rPr>
        <rFont val="Arial Narrow"/>
        <color theme="1"/>
        <sz val="10.0"/>
      </rPr>
      <t xml:space="preserve">. În cazul în care ULBS este </t>
    </r>
    <r>
      <rPr>
        <rFont val="Arial Narrow"/>
        <b/>
        <color theme="1"/>
        <sz val="10.0"/>
      </rPr>
      <t>coordonator/ beneficiar</t>
    </r>
    <r>
      <rPr>
        <rFont val="Arial Narrow"/>
        <color theme="1"/>
        <sz val="10.0"/>
      </rPr>
      <t xml:space="preserve"> al proiectului, se aplică un </t>
    </r>
    <r>
      <rPr>
        <rFont val="Arial Narrow"/>
        <b/>
        <color theme="1"/>
        <sz val="10.0"/>
      </rPr>
      <t>coeficient de multiplicare de 2</t>
    </r>
    <r>
      <rPr>
        <rFont val="Arial Narrow"/>
        <color theme="1"/>
        <sz val="10.0"/>
      </rPr>
      <t>.</t>
    </r>
  </si>
  <si>
    <t>ID03 Coordonare programe de studiu (licență, masterat, doctorat)</t>
  </si>
  <si>
    <t>Punctajul se acordă doar dacă programul s-a organizat în anul universitar pentru care se face raportarea și dacă directorul/responsabilul de program a actualizat documentele pe baza căruia funcționează programul;
Punctajele/coeficienții pentru evaluare (instituțională sau periodică) se acordă doar dacă programul/instituția a obținut calificativul maxim; punctajele/coeficienții se acordă în anul în care se publică decizia cu rezultatul procesului evaluării;</t>
  </si>
  <si>
    <t>Punctajul per program se acordă directorului/responsabilului de program din partea ULBS; directorul/ responsabilul poate decide împărțirea punctajului cu alți colegi din cadrul programului, în baza unei notificări scrise adresate directorului de departament;</t>
  </si>
  <si>
    <r>
      <rPr>
        <rFont val="Arial Narrow"/>
        <color theme="1"/>
        <sz val="10.0"/>
      </rPr>
      <t xml:space="preserve">În cazul programelor de tip </t>
    </r>
    <r>
      <rPr>
        <rFont val="Arial Narrow"/>
        <i/>
        <color theme="1"/>
        <sz val="10.0"/>
      </rPr>
      <t>joint</t>
    </r>
    <r>
      <rPr>
        <rFont val="Arial Narrow"/>
        <color theme="1"/>
        <sz val="10.0"/>
      </rPr>
      <t xml:space="preserve"> sau </t>
    </r>
    <r>
      <rPr>
        <rFont val="Arial Narrow"/>
        <i/>
        <color theme="1"/>
        <sz val="10.0"/>
      </rPr>
      <t>multiple degree</t>
    </r>
    <r>
      <rPr>
        <rFont val="Arial Narrow"/>
        <color theme="1"/>
        <sz val="10.0"/>
      </rPr>
      <t>, cu coordonatori multipli, punctajul se acordă fiecărui coordonator;
Acolo unde e cazul, coeficienții de multiplicare se utilizează cumulativ;</t>
    </r>
  </si>
  <si>
    <t>În cazul evaluărilor instituționale, punctajul este acordat titularilor care au contribuit la evaluarea instituțională pe baza unei adrese a rectorului ULBS, cu aprobarea Consiliului de Administrație (în cazul evaluării ULBS), respectiv pe baza unei adrese a directorului CSUD, cu aprobarea CSUD (în cazul evaluării IOSUD-ULBS);</t>
  </si>
  <si>
    <t xml:space="preserve">Punctajele pentru programele/domeniile care au intrat în evaluarea instituțională se acordă distinct de punctajul-cadru pentru evaluarea instituțională (1500 p.), respectiv, dar directorii/responsabilii de programe/coordonatorii de domenii implicate în evaluarea instituțională nu vor mai putea primi puncte și din punctajul-cadru alocat evaluării instituționale. </t>
  </si>
  <si>
    <r>
      <rPr>
        <rFont val="Arial Narrow"/>
        <b/>
        <color theme="1"/>
        <sz val="10.0"/>
      </rPr>
      <t>* Punctaje de referință:</t>
    </r>
    <r>
      <rPr>
        <rFont val="Arial Narrow"/>
        <color theme="1"/>
        <sz val="10.0"/>
      </rPr>
      <t xml:space="preserve">
•	100 p./an – programe de licență sau de masterat; 
•	150 p./an – coordonator de domeniu de doctorat.
Coeficienți de multiplicare:
- se aplică un coeficient de 2 pentru programele în limbi străine (exclus domeniul Filologie);
- se aplică un coeficient de 3 pentru programele care au trecut printr-un proces de evaluare.
Se acordă 1500 p. pentru procesul de evaluare instituțională a ULBS și 750 p. pentru evaluarea IOSUD-ULBS. </t>
    </r>
  </si>
  <si>
    <t>Nivel licență, masterat sau doctorat</t>
  </si>
  <si>
    <t xml:space="preserve"> Program de tip joint sau multiple degree</t>
  </si>
  <si>
    <t>Director/responsabil de program din partea ULBS</t>
  </si>
  <si>
    <t>Denumire program</t>
  </si>
  <si>
    <t>licenta</t>
  </si>
  <si>
    <t>responsabil de program</t>
  </si>
  <si>
    <t>Asistenta Medicala Generala</t>
  </si>
  <si>
    <t>FRATILA  ANCA</t>
  </si>
  <si>
    <t>TEHNICA DENTARA</t>
  </si>
  <si>
    <t>Masterat</t>
  </si>
  <si>
    <t>Responsabil</t>
  </si>
  <si>
    <t>Managementul serviciilor de sanatate</t>
  </si>
  <si>
    <t>100x3</t>
  </si>
  <si>
    <t>Doctorat</t>
  </si>
  <si>
    <t>Director domeniul doctorat</t>
  </si>
  <si>
    <t>Medicină</t>
  </si>
  <si>
    <t>150x3</t>
  </si>
  <si>
    <t>Licență</t>
  </si>
  <si>
    <t>Program Medicină</t>
  </si>
  <si>
    <t>rezidentiat</t>
  </si>
  <si>
    <t>Rezidentiat</t>
  </si>
  <si>
    <t>STEF LAURA</t>
  </si>
  <si>
    <t>licenta + evaluare</t>
  </si>
  <si>
    <t>MEDICINA DENTARA</t>
  </si>
  <si>
    <t>3x100</t>
  </si>
  <si>
    <t>Medicina Dentara in Limba Engleza</t>
  </si>
  <si>
    <t>100*2*3</t>
  </si>
  <si>
    <t>Rezidentiat Farmacie Generala</t>
  </si>
  <si>
    <t>Licenta</t>
  </si>
  <si>
    <t>Medicine in English</t>
  </si>
  <si>
    <t>LICENȚĂ</t>
  </si>
  <si>
    <t>COORDONATOR PROGRAM DE STUDIU</t>
  </si>
  <si>
    <t>BALNEOFIZIOKINETOTERAPIE ȘI RECUPERARE</t>
  </si>
  <si>
    <t>licență</t>
  </si>
  <si>
    <t>Farmacie</t>
  </si>
  <si>
    <t>coordonator</t>
  </si>
  <si>
    <t>Analize medico-farmaceutice de laborator</t>
  </si>
  <si>
    <t>ID04 - Premii ale studenților</t>
  </si>
  <si>
    <t>Premii obținute ca urmare a coordonării studenților care au participat la competiții naționale sau internaționale (științifice, artistice sau sportive)</t>
  </si>
  <si>
    <t>Se punctează doar competițiile care NU au fost organizate de către ULBS;</t>
  </si>
  <si>
    <t>Se punctează competițiile itinerante, organizate sub egida unui for superior (de exemplu, o asociație profesională), care au fost doar găzduite de către ULBS în anul de raportare.</t>
  </si>
  <si>
    <r>
      <rPr>
        <rFont val="Arial Narrow"/>
        <b/>
        <color theme="1"/>
        <sz val="10.0"/>
      </rPr>
      <t>*Punctaje de referință:</t>
    </r>
    <r>
      <rPr>
        <rFont val="Arial Narrow"/>
        <b/>
        <color theme="1"/>
        <sz val="10.0"/>
        <u/>
      </rPr>
      <t xml:space="preserve">
</t>
    </r>
    <r>
      <rPr>
        <rFont val="Arial Narrow"/>
        <color theme="1"/>
        <sz val="10.0"/>
      </rPr>
      <t>a)	Competiții individuale:
•	25 p. – Premiul I;
•	20 p. – Premiul II;
•	15 p. – Premiul III.
b)	Competiții de echipă (minim 2 membri):
•	100 p. – Premiul I;
•	80 p. – Premiul II;
•	60 p. – Premiul III.
Punctajele de mai sus au în vedere competițiile naționale. Pentru competițiile internaționale, se aplică un coeficient de multiplicare de 2.</t>
    </r>
  </si>
  <si>
    <t>Tipul competiției: naționale sau internaționale (științifice, artistice sau sportive)</t>
  </si>
  <si>
    <t>sesiune postere</t>
  </si>
  <si>
    <t>.Al 47-lea Congres Național Anual de Medicină Fizică și de Reabilitare, 16– 19 octombrie 2024, Poiana Brașov. Autori Bianca Sfîntu, Cosmina Diaconu, Florina-Ligia Popa. Prognosticul de reabilitare la un pacient cu sindrom medular central posttraumatic, secțiunea poster..</t>
  </si>
  <si>
    <t>NATIONALA, STIINTIFICA, PREMIUL II, ECHIPA DE 3</t>
  </si>
  <si>
    <t>16– 19 octombrie 2024</t>
  </si>
  <si>
    <t>Congresul Dent X București- premiul III Iris Adam</t>
  </si>
  <si>
    <t>Național</t>
  </si>
  <si>
    <t>24-30 Mar 2024</t>
  </si>
  <si>
    <t>https://umfcd.ro/eveniment/dent-x-congress-24-30-03-2024</t>
  </si>
  <si>
    <t>Bianca SFINTU, Cosmina DIACONU, Florina-Ligia POPA.PROGNOSTICUL DE REABILITARE LA UN PACIENT CU SINDROM MEDULAR CENTRAL POSTTRAUMATIC, VOL REZUMATE, PAG 93. PREMIUL II</t>
  </si>
  <si>
    <t>OG CERNEA, G DUMITRESCU, FL POPA. MANAGEMENTUL DE REABILITARE ÎN CAZUL UNEI PACIENTE CU TETRAPAREZĂ ATAXICĂ ASOCIATĂ BOLII LYME, VOL DE REZUMATE PAG 86, PREMIUL II</t>
  </si>
  <si>
    <t>International Congress for Students, Young Doctors and Pharmacists ”Marisiensis”</t>
  </si>
  <si>
    <t>international (științific)</t>
  </si>
  <si>
    <t>22-26 mai 2024</t>
  </si>
  <si>
    <t>ID05 -  Profesor invitat</t>
  </si>
  <si>
    <t>Doar la universități din străinătate (exclus Republica Moldova)</t>
  </si>
  <si>
    <t>Calitatea de profesor invitat se verifică pe baza invitației adresate de către instituția din străinătate, a dispoziției de deplasare și altor dovezi adiționale (dacă e cazul);</t>
  </si>
  <si>
    <t>Predarea s-a făcut prin deplasarea fizică a participantului la sediul instituției care i-a adresat invitația; nu se raportează prelegerile și cursurile ținute online;</t>
  </si>
  <si>
    <t>Deplasarea trebuie să fi durat minim 7 zile;</t>
  </si>
  <si>
    <t>Dacă un cadru didactic a ținut mai multe prelegeri/cursuri în cadrul vizitei la aceeași instituție, se punctează doar una dintre ele;</t>
  </si>
  <si>
    <t>Activitățile de predare desfășurate în cadrul mobilităților ERASMUS+/SEE nu se includ în această categorie; se punctează doar deplasările finanțate de către instituția care adresează invitația sau din alte fonduri;</t>
  </si>
  <si>
    <t>Deplasările pentru care cadrul didactic a avut contract de muncă cu instituția din străinătate nu sunt considerate a fi invitații.</t>
  </si>
  <si>
    <r>
      <rPr>
        <rFont val="Arial Narrow"/>
        <b/>
        <color theme="1"/>
        <sz val="10.0"/>
      </rPr>
      <t xml:space="preserve">*Punctaje de referință:
</t>
    </r>
    <r>
      <rPr>
        <rFont val="Arial Narrow"/>
        <b/>
        <color theme="1"/>
        <sz val="10.0"/>
      </rPr>
      <t xml:space="preserve">•	</t>
    </r>
    <r>
      <rPr>
        <rFont val="Arial Narrow"/>
        <b val="0"/>
        <color theme="1"/>
        <sz val="10.0"/>
      </rPr>
      <t>100 p./invitație.</t>
    </r>
  </si>
  <si>
    <t>Denumirea Instituției gazdă</t>
  </si>
  <si>
    <t>Localitatea</t>
  </si>
  <si>
    <t>Țara</t>
  </si>
  <si>
    <t>Perioada deplasării 
de la    -până la
zz/ll/aa-  zz/ll/aa</t>
  </si>
  <si>
    <t>European University</t>
  </si>
  <si>
    <t>Tbilisi</t>
  </si>
  <si>
    <t>Geoegia</t>
  </si>
  <si>
    <t>02.12.2024 - 08.12.2024</t>
  </si>
  <si>
    <t>ID06 - Membru în comisii, consilii, comitete de conducere ale unor organisme naționale sau internaționale care reglementează și/sau evaluează activitatea didactică</t>
  </si>
  <si>
    <t>Comisii ARACIS, CNFIS, CNATDCU, CNCS, CEMU, CNSPIS, CCCDI, CNECSTDI, comisii naționale de revizuire a programelor la nivel preuniversitar și universitar, comisii de elaborare a unor strategii ale MEN ș.a.; comisii și consilii internaționale: comisii ale ENQA, EQAR, INQAAHE, EENQA, EUA ș.a.</t>
  </si>
  <si>
    <t>Se punctează doar comisiile în care titularul figurează în calitate de reprezentant al ULBS;</t>
  </si>
  <si>
    <t>Calitatea de membru al comisiilor respective trebuie să fi fost obținută în urma unui proces de selecție (alegeri sau concurs), nu prin simplă numire de către ULBS;</t>
  </si>
  <si>
    <t>Calitatea de membru în comisii diferite se punctează separat</t>
  </si>
  <si>
    <t>Se punctează doar calitatea de membru în comisiile/comitetele/consiliile cu rol de coordonare, nu și calitatea de membru în comisiile/comitetele/consiliile de lucru numite de către primele; de ex.: la ARACIS se punctează doar calitatea de membru în consiliul sau în comisiile (de specialitate/ consultativă/ instituțională ș.a.) ARACIS, nu și calitatea de membru în comisiile de evaluare/acreditare a diverselor instituții sau programe de studii.</t>
  </si>
  <si>
    <r>
      <rPr>
        <rFont val="Arial Narrow"/>
        <b/>
        <color rgb="FF000000"/>
        <sz val="10.0"/>
      </rPr>
      <t>* Punctaje de referință:</t>
    </r>
    <r>
      <rPr>
        <rFont val="Arial Narrow"/>
        <color rgb="FF000000"/>
        <sz val="10.0"/>
      </rPr>
      <t xml:space="preserve">
</t>
    </r>
    <r>
      <rPr>
        <rFont val="Arial Narrow"/>
        <color rgb="FF000000"/>
        <sz val="10.0"/>
      </rPr>
      <t>•	200 p./an – comisii, consilii sau comitete internaționale.
•	100 p./an – comisii, consilii sau comitete naționale;</t>
    </r>
  </si>
  <si>
    <t>Denumirea comisiei</t>
  </si>
  <si>
    <t>Link sau dovadă a rezultatului selecției ca membru în comisie</t>
  </si>
  <si>
    <t>ARACIS</t>
  </si>
  <si>
    <t>http://pfe.aracis.ro/inscriere/registru/lista_c_d/10/72/</t>
  </si>
  <si>
    <t>Ministerul Sănătății- Comisia de Specialitate - Sănătate Publică și Management</t>
  </si>
  <si>
    <t>https://ms.ro/media/documents/OMS_3364_2023_Comisia_de_s%C4%83n%C4%83tate_public%C4%83_%C5%9Fi_management.pdf</t>
  </si>
  <si>
    <t>https://www.aracis.ro/registrul-national-al-evaluatorilor-cadre-didactice/</t>
  </si>
  <si>
    <t>Registrului de experți ai Comisiei Naționale de Atestare a Titlurilor, Diplomelor și Certificatelor Universitare</t>
  </si>
  <si>
    <t>https://legislatie.just.ro/public/DetaliiDocument/289808</t>
  </si>
  <si>
    <t>ID07-Activitatea în cadrul alianțelor/ consorțiilor  universitare</t>
  </si>
  <si>
    <t>Implicarea în coordonarea, organizarea și implementarea de activități ale consorțiilor din care face ULBS (FORTHEM, Universitaria etc.)</t>
  </si>
  <si>
    <t>Se punctează doar participarea neremunerată la activitățile consorțiului; nu se punctează activitățile pentru care titularul a fost plătit ca membru al vreunei echipe de proiect;</t>
  </si>
  <si>
    <r>
      <rPr>
        <rFont val="Arial Narrow"/>
        <color rgb="FF000000"/>
        <sz val="10.0"/>
      </rPr>
      <t>Se punctează aici doar activitățile care implică</t>
    </r>
    <r>
      <rPr>
        <rFont val="Arial Narrow"/>
        <b/>
        <color rgb="FF000000"/>
        <sz val="10.0"/>
      </rPr>
      <t xml:space="preserve"> întregul consorțiu</t>
    </r>
    <r>
      <rPr>
        <rFont val="Arial Narrow"/>
        <color rgb="FF000000"/>
        <sz val="10.0"/>
      </rPr>
      <t>, nu și activitățile organizate cu implicarea tangențială a unuia/unora dintre membrii consorțiului;</t>
    </r>
  </si>
  <si>
    <t>Punctajul trebuie validat de către conducerea structurii administrative care implementează activitatea/evenimentul la nivelul ULBS (DIPPP, SSCDI ș.a.)</t>
  </si>
  <si>
    <t>De-a lungul unui an de raportare, un titular poate cumula mai multe calități (coordonator de eveniment X + responsabil de activitatea Y + contributor la orgaanizarea evenimentului Z), dar nu poate raporta mai multe evenimente în care a fost implicat în aceeași calitate (coordonator al activității X + coordonator al activității Y + coordonator al activității Z);</t>
  </si>
  <si>
    <r>
      <rPr>
        <rFont val="Arial Narrow"/>
        <b/>
        <color rgb="FF000000"/>
        <sz val="10.0"/>
      </rPr>
      <t>*Punctaje de referință:</t>
    </r>
    <r>
      <rPr>
        <rFont val="Arial Narrow"/>
        <color rgb="FF000000"/>
        <sz val="10.0"/>
      </rPr>
      <t xml:space="preserve">
•	50 p./an – coordonator activitate/ eveniment la nivelul consorțiului (ex.: programe, școli de vară ș.a.);
•	30 p./an – responsabil din partea ULBS pentru o anumită activitate de la nivelul consorțiului (pachet de lucru, activități transversale ș.a.);
•	20 p./an – contributor din partea ULBS la organizarea unui eveniment la nivelul consorțiului
</t>
    </r>
  </si>
  <si>
    <t>Denumirea consorțiului/alianței universitare</t>
  </si>
  <si>
    <t>calitatea de coordonator/
responsabil sau contributor</t>
  </si>
  <si>
    <t xml:space="preserve">ID08-Activități de predare </t>
  </si>
  <si>
    <t xml:space="preserve">Conform Statului de funcții al anului universitar pentru care se face raportarea </t>
  </si>
  <si>
    <t>Se raportează doar activitățile din norma de bază; nu se raportează și activitățile de predare în regim de plata cu ora.</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</si>
  <si>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numărul de ore convenționale din norma de bază (maxim 16) x 28 de săptămâni.
</t>
    </r>
  </si>
  <si>
    <t xml:space="preserve">Număr de ore convenționale pentru activitățile din norma de bază </t>
  </si>
  <si>
    <t>Prof  Pozitia 3, 9 ore convenționale</t>
  </si>
  <si>
    <t>9x28</t>
  </si>
  <si>
    <t>Ingrijire calif in Neurochirurgie III AMG (c+6Lp); Neurobiologie III BIO ©; Biologia cancerului II BAMAS ©. 12,5</t>
  </si>
  <si>
    <t>PINTEA ALINA LILIANA</t>
  </si>
  <si>
    <t>12.5 x 28</t>
  </si>
  <si>
    <t>SACELEANU ADRIANA</t>
  </si>
  <si>
    <t>12,5</t>
  </si>
  <si>
    <t>Conf. Univ.</t>
  </si>
  <si>
    <t>10x28</t>
  </si>
  <si>
    <t>Dascalu Daciana Ncioleta</t>
  </si>
  <si>
    <t>13,5 x 28</t>
  </si>
  <si>
    <t>12  x  28</t>
  </si>
  <si>
    <t>DIACONU CRISTINEL GABRIEL</t>
  </si>
  <si>
    <t>13x28</t>
  </si>
  <si>
    <t>9x28=252</t>
  </si>
  <si>
    <t>13.5*28</t>
  </si>
  <si>
    <t>Mihaila Romeo Gabriel</t>
  </si>
  <si>
    <t>13,5x28</t>
  </si>
  <si>
    <t>Mutu Cătălin-Cosmin</t>
  </si>
  <si>
    <t>GRIGORE NICOLAE</t>
  </si>
  <si>
    <t>Serb Bogdan</t>
  </si>
  <si>
    <t>Gligor Romanita</t>
  </si>
  <si>
    <t>Berghea-Neamtu Cristian-Stefan</t>
  </si>
  <si>
    <t>cretu dan</t>
  </si>
  <si>
    <t>Dumitra Dana Elena</t>
  </si>
  <si>
    <t>Șef Lucrări Dr. Făgețan Iulian</t>
  </si>
  <si>
    <t>Chirurgie oro-maxilo-faciala VI MD (C + 3 sgr LP); Chirurgie oro-maxilo-faciala V MD 1 sgr LP = 12,5</t>
  </si>
  <si>
    <t>Dădârlat Dragoș Anton</t>
  </si>
  <si>
    <t>Tehnologia protezelor dentare I, II MD 3sgr Lp; Tehnologia protezelor dentare II, II MD 2 sgr Lp; Diagnostic oro-dentar II MD 2 sgr Lp = 13</t>
  </si>
  <si>
    <t>13 x 28</t>
  </si>
  <si>
    <t>cursuri, lucrări practice</t>
  </si>
  <si>
    <t>Iulia Oaida</t>
  </si>
  <si>
    <t>11,25 X 28</t>
  </si>
  <si>
    <t>Oprinca George-Călin</t>
  </si>
  <si>
    <t>SL Dr. Prodan Liiana Carmen</t>
  </si>
  <si>
    <t>Tâlvan Elena</t>
  </si>
  <si>
    <t>TAROI MONA</t>
  </si>
  <si>
    <t>Neamtu Mihai Bogdan</t>
  </si>
  <si>
    <t>Conferentiar</t>
  </si>
  <si>
    <t>8x28</t>
  </si>
  <si>
    <t>Dahm tataru Cristina Adriana</t>
  </si>
  <si>
    <t>FMED.5</t>
  </si>
  <si>
    <t>12x28</t>
  </si>
  <si>
    <t>Sanatate orala si comunitara III MD (c+4sgr LP); Tehnologia dispozitivelor chirurgicale III TD (2 sgr LP); Morfologia dintilor si arcadelor dentare I - ITD (1 sgr LP); Morfologia dintilor si arcadelor dentare II - ITD (1 sgr LP) - 10 ore conv</t>
  </si>
  <si>
    <t>Mihai Miţariu</t>
  </si>
  <si>
    <t>Chirurgie orala, dento-alveolara IVMD (C+2 sgr LP); Chirurgie orala si maxilo-faciala III TD (C); Tehnologia dispozitivelor chirurgicale III TD (C). 11 ore conv</t>
  </si>
  <si>
    <t>MOGA Doru-Florian-Cornel</t>
  </si>
  <si>
    <t>12*28</t>
  </si>
  <si>
    <t>Ghibu Andreea Magdalena</t>
  </si>
  <si>
    <t>Ioana Mătăcuță-Bogdan</t>
  </si>
  <si>
    <t>Bîrluțiu Victoria</t>
  </si>
  <si>
    <t>8,5x28</t>
  </si>
  <si>
    <t>28 saptamani</t>
  </si>
  <si>
    <t>Vintilă Bogdan Ioan</t>
  </si>
  <si>
    <t>Stiintele comport. Psiho.medicala. Socio.medicala I MED (C+1 grS) Behavioral sciences. Medic.psichology. Medic.Sociology IMEDEN ©; Stiintele comport.Psiho.medic.Sociologie medic.Comunicare medic.I MD (C+3grS); Stiintele comport.Psiho.medic.Sociologie medic.Comunicare medic.III TD (C+2sgrL) - 10 ore conv</t>
  </si>
  <si>
    <t>Endodontie I - V MD ©; Endodontie II - V MD ©;Odontoterapie - II TD ©; Endodontie - II TD ©; Odontologie - IV MD ©; Odontoterapie - II TD 1 sgr Lp; Endodontie - II TD 3 sgr Lp - 10 ore conventionale</t>
  </si>
  <si>
    <t>8 X 28</t>
  </si>
  <si>
    <t>Horsia Dragos Ovidiu</t>
  </si>
  <si>
    <t>HORSIA DRAGOS</t>
  </si>
  <si>
    <t>Patologie orala VI MD (C+2 sgr Lp), Reabilitare orala  VI MD (C), Diagnostic oro-dentar II MD (C), Parodontologie III TD (1 sgr LP), Patologie si iatrogenie in medicina orala II TD (C). - 10 ore</t>
  </si>
  <si>
    <t>Parodontologie V MD (C + 2 sgr Lp); Parodontologie VI MD (C); Parodontologie III TD (C + 1 sgr Lp); Patologie orala VI MD (1 sgr Lp) - 10 ore conv</t>
  </si>
  <si>
    <t>BOCEA BOGDAN AXENTE</t>
  </si>
  <si>
    <t>Bologa Cezar</t>
  </si>
  <si>
    <t>13X28</t>
  </si>
  <si>
    <t>Med 1sem. 1 Anatomie</t>
  </si>
  <si>
    <t>2x28</t>
  </si>
  <si>
    <t>Med 1sem. 2 Anatomie</t>
  </si>
  <si>
    <t>Med 2 sem 1Anatomie</t>
  </si>
  <si>
    <t>MD 1 sem 2Anatomie</t>
  </si>
  <si>
    <t>Med 2 sem 1 BVP</t>
  </si>
  <si>
    <t>Med 2 sem 2 BVP</t>
  </si>
  <si>
    <t>Med 2 sem 1 Im</t>
  </si>
  <si>
    <t>1x28</t>
  </si>
  <si>
    <t>MD 2 sem 1 BVP</t>
  </si>
  <si>
    <t>MD 2 sem 1 Im</t>
  </si>
  <si>
    <t>MONDOC LIDIA-MARIA</t>
  </si>
  <si>
    <t>12x28=</t>
  </si>
  <si>
    <t>Vonica Tincu Andreea Loredana</t>
  </si>
  <si>
    <t>13,5*28</t>
  </si>
  <si>
    <t>12,11  x 28</t>
  </si>
  <si>
    <t>POPESCU ADRIANA</t>
  </si>
  <si>
    <t>REZI ELENA CRISTINA - 2024</t>
  </si>
  <si>
    <t>28x14 =392</t>
  </si>
  <si>
    <t>8 x 28</t>
  </si>
  <si>
    <t>14 x 28</t>
  </si>
  <si>
    <t>ANTONESCU OAANA-RALUCA</t>
  </si>
  <si>
    <t>DAN ORGA-DUMITRIU</t>
  </si>
  <si>
    <t>12.00 x 28=336</t>
  </si>
  <si>
    <t>7 x 28</t>
  </si>
  <si>
    <t>Tudor Benea</t>
  </si>
  <si>
    <t>Codru Ioana Roxana</t>
  </si>
  <si>
    <t>Diconi Alexandru-Florin</t>
  </si>
  <si>
    <t>10.25*28</t>
  </si>
  <si>
    <t>Ion Nicolas Catalin Ionut</t>
  </si>
  <si>
    <t>ID09-Pregătirea activității de predare</t>
  </si>
  <si>
    <t>Conform Statului de funcții al anului universitar pentru care se face raportarea</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</si>
  <si>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numărul de ore convenționale din norma de bază (maxim 16) x 2 x 28 de săptămâni.
</t>
    </r>
  </si>
  <si>
    <t>9x2x28</t>
  </si>
  <si>
    <t>12.5 x2 x28</t>
  </si>
  <si>
    <t>10x2x28</t>
  </si>
  <si>
    <t>13,5 x2x28</t>
  </si>
  <si>
    <t>12  x  2  x  28</t>
  </si>
  <si>
    <t>RACHERIU MIHAELA</t>
  </si>
  <si>
    <t>13x2x28</t>
  </si>
  <si>
    <t>9x2x28=504</t>
  </si>
  <si>
    <t>2x13,5x28</t>
  </si>
  <si>
    <t>12.5 x 2 x 28</t>
  </si>
  <si>
    <t>11x2x28</t>
  </si>
  <si>
    <t>13,5x2x28</t>
  </si>
  <si>
    <t>13 x 2 x 28</t>
  </si>
  <si>
    <t>FMD4</t>
  </si>
  <si>
    <t>11,25 X2 X 28</t>
  </si>
  <si>
    <t>8x2x28</t>
  </si>
  <si>
    <t>12x2x28</t>
  </si>
  <si>
    <t>12*2*28</t>
  </si>
  <si>
    <t>350x2</t>
  </si>
  <si>
    <t>2x12x28</t>
  </si>
  <si>
    <t>322x2</t>
  </si>
  <si>
    <t>12 X 2 X 28 = 672</t>
  </si>
  <si>
    <t>8,5x2x28</t>
  </si>
  <si>
    <t>2x28 săptămâni</t>
  </si>
  <si>
    <t>336x2</t>
  </si>
  <si>
    <t>8X2 X 28</t>
  </si>
  <si>
    <t>13X2X28</t>
  </si>
  <si>
    <t>2x2x28</t>
  </si>
  <si>
    <t>Med 2sem. 1 Anatomie</t>
  </si>
  <si>
    <t>MD 1sem. 2 Anatomie</t>
  </si>
  <si>
    <t>1x2x28</t>
  </si>
  <si>
    <t>12x2x28=504</t>
  </si>
  <si>
    <t>13,5*2*28</t>
  </si>
  <si>
    <t>TANASESCU DENISA</t>
  </si>
  <si>
    <t>FMD2</t>
  </si>
  <si>
    <t>12,11x2x28</t>
  </si>
  <si>
    <t>14x28x2</t>
  </si>
  <si>
    <t>FMEd3</t>
  </si>
  <si>
    <t>8 X 2 X28</t>
  </si>
  <si>
    <t>14 x 2 x 28</t>
  </si>
  <si>
    <t>12 x 2 x 28</t>
  </si>
  <si>
    <t>7 X 2 X28</t>
  </si>
  <si>
    <t>10.25x2x28</t>
  </si>
  <si>
    <t>ID10-Activități de evaluare</t>
  </si>
  <si>
    <t>Evaluări de parcurs; examene de semestru; restanțe și reexaminări; examene de admitere (licență, masterat, doctorat); examene de finalizare a studiilor (licență, disertație/modul psihopedagogic).</t>
  </si>
  <si>
    <t>La activitățile de evaluare periodică se raportează doar activitățile din norma de bază; nu se raportează și activitățile de predare în regim de plata cu ora;</t>
  </si>
  <si>
    <t>În afara examenului de semestru, se pot raporta cel mult o evaluare de parcurs la curs și cel mult una la seminar/laborator/curs practic;</t>
  </si>
  <si>
    <t>Numărul de studenți la restanțe = 25% din numărul de studenți înscriși la o anumită disciplină</t>
  </si>
  <si>
    <t xml:space="preserve">Numărul de studenți la reexaminări = 10% din numărul de studenți înscriși la o anumită disciplină;
</t>
  </si>
  <si>
    <t xml:space="preserve">Pentru examenele de finalizare a studiilor (licență/disertație/modul psihopedagogic) se iau în considerare 80% din numărul de studenți înmatriculați în anul terminal;
</t>
  </si>
  <si>
    <t>Pentru examenele de admitere se iau în calcul cifrele din anul universitar precedent; în cazul în care e vorba despre un program nou înființat, se ia în calcul numărul de locuri (buget + taxă) scoase la concurs</t>
  </si>
  <si>
    <t>Participarea în comisiile de admitere se punctează doar în cazul în care procesul presupune o examinare efectivă; nu se punctează în niciun fel la acest criteriu admiterile realizate doar pe bază de concurs de dosare;</t>
  </si>
  <si>
    <t xml:space="preserve">La orice tip de examen (admitere/ finalizare/ evaluare semestrială ș.a.) se ia în considerare și se punctează o singură probă, indiferent de numărul probelor efective din care e compus examenul.
</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</si>
  <si>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      numărul de studenți (candidați/masteranzi) / [împărțit la] 3.
Se aplică următorii coeficienți de multiplicare (pentru cadrele didactice titulare ale disciplinei sau numite printr-o decizie a ULBS în comisia de examen):
- 2,0 pentru examenele de licență și admitere la primele două cicluri de studiu (licență + masterat);
- 3,0 pentru examenele de disertație și admitere la doctorat.
Se aplică, adițional, un coeficient de multiplicare de 0,5 pentru cadrele didactice care, fără a fi titulare ale unei discipline, asistă titularii în examinare în calitate de al doilea cadru didactic examinator.
</t>
    </r>
  </si>
  <si>
    <t>Tipul de activitate de evaluare</t>
  </si>
  <si>
    <t>Calitatea de titular sau asistent al titularului</t>
  </si>
  <si>
    <t>examen Proteza totala mD5</t>
  </si>
  <si>
    <t>titular</t>
  </si>
  <si>
    <t>39/ 3</t>
  </si>
  <si>
    <t>examen Preventie MD4</t>
  </si>
  <si>
    <t>38/ 3</t>
  </si>
  <si>
    <t>Examen Estetica dentara MD6</t>
  </si>
  <si>
    <t>25/ 3</t>
  </si>
  <si>
    <t>Examen Tehnologie met-ceram si ceramica integrala TD2</t>
  </si>
  <si>
    <t>26/ 3</t>
  </si>
  <si>
    <t>Examen Estetica Dentara TD2</t>
  </si>
  <si>
    <t>evaluare Proteza Totala MD5</t>
  </si>
  <si>
    <t>evaluare Preventie MD4</t>
  </si>
  <si>
    <t>evaluare Tehnologie metalo-ceramica si ceramica integrala TD 2</t>
  </si>
  <si>
    <t>evaluare Estetica dentara MD6</t>
  </si>
  <si>
    <t>admitere iulie</t>
  </si>
  <si>
    <t>706 / 3 x2</t>
  </si>
  <si>
    <t>admitere septembrie</t>
  </si>
  <si>
    <t>173/ 3x 2</t>
  </si>
  <si>
    <t>licenta MD</t>
  </si>
  <si>
    <t>25/ 3 x 2</t>
  </si>
  <si>
    <t>licenta TD</t>
  </si>
  <si>
    <t>23/ 3 x 2</t>
  </si>
  <si>
    <t>Examen de semestru - Chirurgie oro-maxilo-facială An V MD</t>
  </si>
  <si>
    <t>Titular - Asistent Universitar</t>
  </si>
  <si>
    <t>Evaluare de parcurs la laborator - Chirurgie oro-maxilo-facială An V MD</t>
  </si>
  <si>
    <t>Examen de admitere Medicina/Medicină Dentară</t>
  </si>
  <si>
    <t>Evaluare de parcurs la laborator - Chirurgie oro-maxilo-facială An VI MD</t>
  </si>
  <si>
    <t>Examen de semestru - Chirurgie oro-maxilo-facială An VI MD</t>
  </si>
  <si>
    <t>Evaluare de parcurs la laborator - Chirurgie oro-maxilo-facială An IV MG</t>
  </si>
  <si>
    <t>Examen de semestru - Chirurgie oro-maxilo-facială An IV MG</t>
  </si>
  <si>
    <t>Evaluări de parcurs TPT I-curs (II TD) 25</t>
  </si>
  <si>
    <t>Titular</t>
  </si>
  <si>
    <t>Evaluări de parcurs TPT II-curs (II TD) 25</t>
  </si>
  <si>
    <t>Evaluări de parcurs PDPT III-curs (II TD) 25</t>
  </si>
  <si>
    <t>Evaluări de parcurs TPT I-stagiu (II TD) 8</t>
  </si>
  <si>
    <t>Asistent al titularului</t>
  </si>
  <si>
    <t>Evaluări de parcurs TPT II-stagiu (II TD) 8</t>
  </si>
  <si>
    <t>Evaluări de parcurs PDPT-stagiu (V MD) 25</t>
  </si>
  <si>
    <t>Examene de semestru TPT I-curs (II TD) 25</t>
  </si>
  <si>
    <t>Examene de semestru TPT II-curs (II TD) 25</t>
  </si>
  <si>
    <t>Examene de semestru PDPT III-curs (II TD) 25</t>
  </si>
  <si>
    <t>Examene de semestru PDPT-stagiu (V MD) 25</t>
  </si>
  <si>
    <t>Restanțe și reexaminări TPT I-curs (II TD) 25</t>
  </si>
  <si>
    <t>Restanțe și reexaminări TPT II-curs (II TD) 25</t>
  </si>
  <si>
    <t>Restanțe și reexaminări PDPT III-curs (II TD) 25</t>
  </si>
  <si>
    <t>Restanțe și reexaminări PDPT-stagiu (V MD) 25</t>
  </si>
  <si>
    <t>Examen de admitere licență (563 candidati)</t>
  </si>
  <si>
    <t>Examen de licență MD (63 studenti*80% /3 *2)</t>
  </si>
  <si>
    <t>Examinarea studentilor la disciplina Ingrijire calif in Neurochirurgie III AMG (c);</t>
  </si>
  <si>
    <t>sef lucrari, titular</t>
  </si>
  <si>
    <t>Examinarea studentilor la disciplina Ingrijire calif in Neurochirurgie III AMG (6 sgr Lp);</t>
  </si>
  <si>
    <t>Examinarea studentilor la disciplina  Neurobiologie III BIO ©;</t>
  </si>
  <si>
    <t>Examinarea studenților la disciplina Biologia cancerului II BAMAS ©</t>
  </si>
  <si>
    <t>comisia de admitere iulie - 706 prezenti</t>
  </si>
  <si>
    <t>titular x2</t>
  </si>
  <si>
    <t>comisia de admitere septembrie - 173 prezenti</t>
  </si>
  <si>
    <t>ADMITERE LICENTA IULIE</t>
  </si>
  <si>
    <t>TITULAR</t>
  </si>
  <si>
    <t>LICENTA TD -examen practic si sustinere</t>
  </si>
  <si>
    <t>EXAMINARE PERIODICA</t>
  </si>
  <si>
    <t>EXAMENE DE SEMESTRU MD II -toate disciplinele- si CTD I</t>
  </si>
  <si>
    <t>RESTANTE MD II si CTD I</t>
  </si>
  <si>
    <t>REEXAMINARI</t>
  </si>
  <si>
    <t>Comisia de supraveghere admitere</t>
  </si>
  <si>
    <t>Conferențiar, titular</t>
  </si>
  <si>
    <t>Examinarea studentilor la disciplina Puericultura. Ingrijiri calificate in pediatrie</t>
  </si>
  <si>
    <t>Re-examinarea studentilor la disciplina Puericultura. Ingrijiri calificate in pediatrie</t>
  </si>
  <si>
    <t>Examinarea studentilor la disciplina Neonatologie</t>
  </si>
  <si>
    <t>Examinarea studenților la disciplina Particularitati terapeutice perinatale</t>
  </si>
  <si>
    <t>Examinarea studenților la disciplina Îngrijirea mamei si nou-nascutului</t>
  </si>
  <si>
    <t>Examinarea studenților la disciplina Medical Communication</t>
  </si>
  <si>
    <t>Re-examinarea studenților la disciplina Medical Communication</t>
  </si>
  <si>
    <t>Președinte Comisie Licență Asistență Medicală Generală</t>
  </si>
  <si>
    <t>Admitere licenta</t>
  </si>
  <si>
    <t>Licenta AMG membru in comisia de redactare subiecte</t>
  </si>
  <si>
    <t>Licenta AMG</t>
  </si>
  <si>
    <t>Examen semestru curs Ingrijirea persoanelor varstnice si in geriatrie I, an III AMG, 60 studenti</t>
  </si>
  <si>
    <t>Evaluare pe parcurs, curs Ingrijirea persoanelor varstnice si in geriatrie I, an III AMG, 60 studenti</t>
  </si>
  <si>
    <t>Examen semestru lucrari practice Ingrijirea persoanelor varstnice si in geriatrie I, an III AMG, 2 sgr,20 studenti</t>
  </si>
  <si>
    <t>Examen semestru curs Ingrijirea persoanelor varstnice si in geriatrie II, an III AMG, 60 studenti</t>
  </si>
  <si>
    <t>Evaluare pe parcurs, curs Ingrijirea persoanelor varstnice si in geriatrie II, an III AMG, 60 studenti</t>
  </si>
  <si>
    <t>Examen semestru lucrari practice  lucrari practice Ingrijirea persoanelor varstnice si in geriatrie I, an III AMG, 2 sgr,20 studenti</t>
  </si>
  <si>
    <t>Examen semestru curs Recuperare in patologia geriatrica, an II BFKT, 32 studenti</t>
  </si>
  <si>
    <t>Evaluare pe parcurs, curs Recuperare in patologia geriatrica, an II BFKT, 32 studenti</t>
  </si>
  <si>
    <t>Examen semestru lucrari practice  Recuperare in patologia geriatrica, an II BFKT, 2 sgr, 20 studenti</t>
  </si>
  <si>
    <t>Ortodontie MD V-evaluare pe parcurs</t>
  </si>
  <si>
    <t>38 impartit la 3</t>
  </si>
  <si>
    <t>Ortodontie MD V-examen</t>
  </si>
  <si>
    <t>Ortodontie MD VI-evaluare pe parcurs</t>
  </si>
  <si>
    <t>25 impartit la 3</t>
  </si>
  <si>
    <t>Ortodontie MD VI-examen</t>
  </si>
  <si>
    <t>Pedodontie MD IV-evaluare pe parcurs</t>
  </si>
  <si>
    <t>40 impartit la 3</t>
  </si>
  <si>
    <t>Pedodontie MD IV-examen</t>
  </si>
  <si>
    <t>TAO TD III examen sem I</t>
  </si>
  <si>
    <t>19 impartit la 3</t>
  </si>
  <si>
    <t>TAO TD III examen sem II</t>
  </si>
  <si>
    <t>Ortodontie TD III examen</t>
  </si>
  <si>
    <t>comisie centrala licenta MD</t>
  </si>
  <si>
    <t>25 impartit la 3 x2</t>
  </si>
  <si>
    <t>comisie redactare subiecte  licenta MD</t>
  </si>
  <si>
    <t>comisie examen practic MD</t>
  </si>
  <si>
    <t>Comisia de preluare, scanare lucrări si validare punctaje</t>
  </si>
  <si>
    <t>706 impartit la 3 x 2</t>
  </si>
  <si>
    <t>2*(706+173)/3</t>
  </si>
  <si>
    <t>Comisia de supraveghere licenta</t>
  </si>
  <si>
    <t>asistent</t>
  </si>
  <si>
    <t>80/100*273/3</t>
  </si>
  <si>
    <t>0.5*60/3</t>
  </si>
  <si>
    <t>0.5*2</t>
  </si>
  <si>
    <t>0.5*118/3</t>
  </si>
  <si>
    <t>0.5*11</t>
  </si>
  <si>
    <t>Examinarea studenților la disciplina Îngrijirea mamei si nou-nascutului -</t>
  </si>
  <si>
    <t>0.5*77/3</t>
  </si>
  <si>
    <t>examen semestru LP - Protetica Dentara Puntea MD IV sem 1 - 20 studenti</t>
  </si>
  <si>
    <t>examen semestru LP - Protetica Dentara Puntea MD IV sem 2 -20 studenti</t>
  </si>
  <si>
    <t>evaluare pe parcurs LP - Protetica dentara puntea MD IV sem I - 20 studenti</t>
  </si>
  <si>
    <t>evaluare pe parcurs LP - Protetica dentara puntea MD IV sem II - 20 studenti</t>
  </si>
  <si>
    <t>examen semestru LP - Ocluzologie MD IV sem 1 - 38 studenti</t>
  </si>
  <si>
    <t>al doilea cadru examinator</t>
  </si>
  <si>
    <t>examen semestru curs -Protetica dentara -puntea MD IV sem I - 38 studenti</t>
  </si>
  <si>
    <t>asistent al titularului</t>
  </si>
  <si>
    <t>examen semestru LP - Tehnologia protezei dentare fixe I TD II sem II - 9 studenti</t>
  </si>
  <si>
    <t>evaluare pe parcurs LP - Tehnologia protezei dentare fixe I TD II SEM II - 9 studenti</t>
  </si>
  <si>
    <t>examen semestru LP - Tehnologia protezei dentare fixe I TD II sem II - 8 studenti</t>
  </si>
  <si>
    <t>examen semestru LP - Tehnologia protezei dentare fixe I TD II sem I - 9 studenti</t>
  </si>
  <si>
    <t>examen semestru curs- Tehnologia protezei dentare fixe I TD II SEM I - 26 studenti</t>
  </si>
  <si>
    <t>examen semestru curs- Tehnologia protezei dentare fixe I TD II SEM II - 26 studenti</t>
  </si>
  <si>
    <t>examen semestru curs -Protetica dentara TD II SEM I -26 studenti</t>
  </si>
  <si>
    <t>evaluare pe parcurs curs- Protetica dentara TD II SEM I- 26 studenti</t>
  </si>
  <si>
    <t>examen semestru curs - Protetica dentara  - Edentatia partiala intinsa  TD III SEM I -16 studenti</t>
  </si>
  <si>
    <t>evaluare pe parcurs curs- Protetica dentara - Edentatia partiala intinsa TD III SEM I- 16 studenti</t>
  </si>
  <si>
    <t>paticipare comisii admitere -  706 candidati iulie</t>
  </si>
  <si>
    <t>paticipare comisii licenta -  TD 16 studenti</t>
  </si>
  <si>
    <t>Examen practic AMG Nursing general I - 64 stud</t>
  </si>
  <si>
    <t>Examen practic AMG Nursing general II- 64 studenti</t>
  </si>
  <si>
    <t>Examen practic BFKT Nursing general - 52 studenti</t>
  </si>
  <si>
    <t>Examen laborator semestrul I MGE biochimie</t>
  </si>
  <si>
    <t>Examen laborator semestrul II MGE biochimie</t>
  </si>
  <si>
    <t>Examen laborator semestrul II MGE biochimie clinica</t>
  </si>
  <si>
    <t>drd</t>
  </si>
  <si>
    <t>examen practic laborator Ocluzologie MD 4</t>
  </si>
  <si>
    <t>40 / 3</t>
  </si>
  <si>
    <t>evaluare de parcurs laborator Ocluzologie MD 4</t>
  </si>
  <si>
    <t>examen semestru Ocluzologie MD 4</t>
  </si>
  <si>
    <t>40/3+(40/3)x0,5</t>
  </si>
  <si>
    <t>examen practic laborator Preventie MD 4</t>
  </si>
  <si>
    <t>evaluare de parcurs laborator Preventie MD 4</t>
  </si>
  <si>
    <t>examen semestru Preventie MD 4</t>
  </si>
  <si>
    <t>examnen practic laborator Tehnologia puntii TD 2 sem.1</t>
  </si>
  <si>
    <t>25 / 3=8,33</t>
  </si>
  <si>
    <t>evaluare de parcurs laborator Tehnologia puntii TD 2 sem.1</t>
  </si>
  <si>
    <t>examen semestru Tehnologia puntii Td 2 sem.1</t>
  </si>
  <si>
    <t>25/3+(25/3)x0,5</t>
  </si>
  <si>
    <t>examen practic laborator Ocluzologie Td 2 sem.2</t>
  </si>
  <si>
    <t>evaluare de parcurs laborator Ocluzologie Td 2 sem.2</t>
  </si>
  <si>
    <t>examen semestru Ocluzologie Td 2 sem.2</t>
  </si>
  <si>
    <t>examnen practic laborator Tehnologia puntii TD 2 sem.2</t>
  </si>
  <si>
    <t>evaluare de parcurs laborator Tehnologia puntii TD 2 sem.2</t>
  </si>
  <si>
    <t>examnen semestru Tehnologia puntii TD 2 sem.2</t>
  </si>
  <si>
    <t>restante</t>
  </si>
  <si>
    <t>(6/3)X0,5+6/3</t>
  </si>
  <si>
    <t>(706/3)x2</t>
  </si>
  <si>
    <t>licenta septembrie Md</t>
  </si>
  <si>
    <t>(25/3)x2</t>
  </si>
  <si>
    <t>licenta septembrie td</t>
  </si>
  <si>
    <t>(19/3)x2</t>
  </si>
  <si>
    <t>licenta  februarie</t>
  </si>
  <si>
    <t>(15/3)x2</t>
  </si>
  <si>
    <t>Licenta, evaluare</t>
  </si>
  <si>
    <t>273/3x2=91</t>
  </si>
  <si>
    <t>Admitere</t>
  </si>
  <si>
    <t>706/3x2</t>
  </si>
  <si>
    <t>Examen sem. 2 MG3 curs</t>
  </si>
  <si>
    <t>150/3=50</t>
  </si>
  <si>
    <t>Evaluare de parcurs MG3 curs</t>
  </si>
  <si>
    <t>Examen sem. 1 MG3 stagii (1sgr)</t>
  </si>
  <si>
    <t>10/3=3.33</t>
  </si>
  <si>
    <t>Evaluare de parcurs sem 1 MG3 stagii (1sgr)</t>
  </si>
  <si>
    <t>Examen sem. 2 MG3 stagii (1sgr)</t>
  </si>
  <si>
    <t>Evaluare de parcurs sem 2 MG3 stagii (1sgr)</t>
  </si>
  <si>
    <t>Examen de semestru semiologie</t>
  </si>
  <si>
    <t>150/3 x0.5</t>
  </si>
  <si>
    <t>Examen licenta</t>
  </si>
  <si>
    <t>Secretare comisie licenta AMG</t>
  </si>
  <si>
    <t>Examen admitere Medicina comisia de supraveghere</t>
  </si>
  <si>
    <t>Examen licenta, comisia de supraveghere</t>
  </si>
  <si>
    <t>118/3x2</t>
  </si>
  <si>
    <t>Examen Ingrijiri paliative IV MG, 13 sgr</t>
  </si>
  <si>
    <t>126/3x2</t>
  </si>
  <si>
    <t>evaluare de parcurs , Examen Ingrijiri paliative IV MG, 13 sgr</t>
  </si>
  <si>
    <t>Examen ingrijiri paliative IV AMG, 8 sgr</t>
  </si>
  <si>
    <t>77/3x2</t>
  </si>
  <si>
    <t>Evaluare de parcurs , Examen Ingrijiri paliative IV AMG, 8 sgr</t>
  </si>
  <si>
    <t>Semiologie 1 sgr, MGII, examen</t>
  </si>
  <si>
    <t>10/3x2</t>
  </si>
  <si>
    <t>Semiologie 1 sgr, MGII, evaluare de parcurs</t>
  </si>
  <si>
    <t>Pediatrie V MG - examen</t>
  </si>
  <si>
    <t>125 impartit la 3</t>
  </si>
  <si>
    <t xml:space="preserve">Practica de vara V MG - examen </t>
  </si>
  <si>
    <t>co-titular</t>
  </si>
  <si>
    <t>125 impartit la 3  x  0.5</t>
  </si>
  <si>
    <t>Medicina interna. Pediatrie I TD - examen</t>
  </si>
  <si>
    <t>30 impartit la 3  x  0.5</t>
  </si>
  <si>
    <t xml:space="preserve">Puericultura V MG - examen </t>
  </si>
  <si>
    <t>al doilea cadru didactic examinator, 4 subgrupe</t>
  </si>
  <si>
    <t>40 impartit la 3  x  0.5</t>
  </si>
  <si>
    <t>Pediatrie III MD - examen</t>
  </si>
  <si>
    <t>al doilea cadru didactic examinator, 1 subgrupa</t>
  </si>
  <si>
    <t>10 impartit la 3  x  0.5</t>
  </si>
  <si>
    <t>Comisie redactare subiecte licenta - Medicina</t>
  </si>
  <si>
    <t>118 impartit la 3  x  2</t>
  </si>
  <si>
    <t>Comisie redactare subiecte licenta - Asistenta Medicala Generala</t>
  </si>
  <si>
    <t>77 impartit la 3  x  2</t>
  </si>
  <si>
    <t>Comisia rezolvarea contestatiilor, responsabil sala</t>
  </si>
  <si>
    <t>Examen Admitere - 560 studenți</t>
  </si>
  <si>
    <t>Examen Licenta - 273 studenti</t>
  </si>
  <si>
    <t>Psihiatrie (VI Med) evaluare - 118 studenti</t>
  </si>
  <si>
    <t>Psihiatrie (VI Med) evaluare finala - 118 studenti</t>
  </si>
  <si>
    <t>Psihiatrie (VI Med) RR 10% (118 studenti)</t>
  </si>
  <si>
    <t>Psihiatrie evaluare (IV MD) - 40 studenti</t>
  </si>
  <si>
    <t>Psihiatrie evaluare finala (IV MD) - 40 studenti</t>
  </si>
  <si>
    <t>Psihiatrie evaluare (IV MD) restante 25% (40 studenti)</t>
  </si>
  <si>
    <t>Psihiatrie evaluare (IV MD) RR 10% (40 studenti)</t>
  </si>
  <si>
    <t>Științele comportamentului, psihologie medicală și comunicare medicală evaluare (I MD) - 40 studenti</t>
  </si>
  <si>
    <t>Științele comportamentului, psihologie medicală și comunicare medicală evaluare finala (IV MD)- 40 studenti</t>
  </si>
  <si>
    <t>Științele comportamentului, psihologie medicală și comunicare medicală evaluare (I MD) restante 25% (40 studenti)</t>
  </si>
  <si>
    <t>Științele comportamentului, psihologie medicală și comunicare medicală evaluare (I MD) RR 10% (40 studenti)</t>
  </si>
  <si>
    <t>Examen de semestru (chimie organica I)</t>
  </si>
  <si>
    <t>Examen de semestru (chimie organica II)</t>
  </si>
  <si>
    <t>Restanta sem.I</t>
  </si>
  <si>
    <t>Restanta sem II</t>
  </si>
  <si>
    <t>Reexaminare sem I</t>
  </si>
  <si>
    <t>Reexaminare sem II</t>
  </si>
  <si>
    <t>Examen de licenta</t>
  </si>
  <si>
    <t>presedinte comisie licenta</t>
  </si>
  <si>
    <t>Examen de admitere</t>
  </si>
  <si>
    <t>membru comisie elaborare subiecte</t>
  </si>
  <si>
    <t>Examinare curs SEMESTRUL I- IV AMG</t>
  </si>
  <si>
    <t>Examinare curs SEMESTRUL I- II BFKT</t>
  </si>
  <si>
    <t>Examinare curs SEMESTRUL I- V MD</t>
  </si>
  <si>
    <t>EVALUARE PE PARCURS CURS AMG I 2 GRUPE</t>
  </si>
  <si>
    <t>EXAMEN PRACTIC AMG I 2 GRUPE</t>
  </si>
  <si>
    <t>EVALUARE PE PARCURS CURS MG II</t>
  </si>
  <si>
    <t>EXAMEN PRACTIC MG II</t>
  </si>
  <si>
    <t>EXAMEN PRACTIC MG I</t>
  </si>
  <si>
    <t>REEXAMINARE MG I</t>
  </si>
  <si>
    <t>COEXAMINATOR</t>
  </si>
  <si>
    <t>REEXAMINARE MG II</t>
  </si>
  <si>
    <t>EVALUARE PE PARCURS CURS MG I</t>
  </si>
  <si>
    <t>COMISIE CONTESTATII FARMACIE</t>
  </si>
  <si>
    <t>COMISIE ADMITERE- LICENȚĂ</t>
  </si>
  <si>
    <t>examen Med Legala MG VI - 118 studenti</t>
  </si>
  <si>
    <t>118/3=39,33</t>
  </si>
  <si>
    <t>colocviu  Deontol.Bioetica MG IV - 126 studenti</t>
  </si>
  <si>
    <t>126/3=42</t>
  </si>
  <si>
    <t>examen Deontol.Bioetica MD VI -25 studenti</t>
  </si>
  <si>
    <t>25/3=8,33</t>
  </si>
  <si>
    <t>colocviu Med Legala Drept IV - 30 studenti</t>
  </si>
  <si>
    <t>30/3=10</t>
  </si>
  <si>
    <t>colocviu Deontol. Bioetica AMG III - 60 studenti</t>
  </si>
  <si>
    <t>60/3=20</t>
  </si>
  <si>
    <t>colocviu Etică și integritate academică Master MS - 66 stud</t>
  </si>
  <si>
    <t>66/3=18</t>
  </si>
  <si>
    <t>colocviu Medicină legală Master Psihologie - 49 stud</t>
  </si>
  <si>
    <t>49/3=6,67</t>
  </si>
  <si>
    <t>licență Medicină (Comisia 2 Preclinic)</t>
  </si>
  <si>
    <t>21/3x2=14</t>
  </si>
  <si>
    <t>examen disertatie Master Management sanitar - 66 studenti</t>
  </si>
  <si>
    <t>66/3x3=66</t>
  </si>
  <si>
    <t>examen de licenta</t>
  </si>
  <si>
    <t>examen Toxicologie, an IV</t>
  </si>
  <si>
    <t>examen Legislatie si sanatate publica, an V</t>
  </si>
  <si>
    <t>examen Asistenta farmaceutica, an V</t>
  </si>
  <si>
    <t>examen practic Farmacologie, an IV, sem. 1</t>
  </si>
  <si>
    <t>examen practic Farmacologie, an IV, sem. 2</t>
  </si>
  <si>
    <t>Examen Farmacologie an IV, sem. 1</t>
  </si>
  <si>
    <t>Asistent</t>
  </si>
  <si>
    <t>Examen Farmacologie an IV, sem. 2</t>
  </si>
  <si>
    <t>examen practic Farmacie clinica, an V</t>
  </si>
  <si>
    <t>examen practic Asistenta farmaceutica, an V</t>
  </si>
  <si>
    <t>examen Chimie farmaceutica, an IV, sem. 1</t>
  </si>
  <si>
    <t>membru comisie licenta</t>
  </si>
  <si>
    <t>examen de admitere</t>
  </si>
  <si>
    <t>examen Tehnologie Farmaceutica I</t>
  </si>
  <si>
    <t>examen Tehnologie Farmaceutica II</t>
  </si>
  <si>
    <t>examen Biofarmacie si farmacocinetica</t>
  </si>
  <si>
    <t>examen Tehnologie farmaceutica III</t>
  </si>
  <si>
    <t>examen Tehnologie farmaceutica IV</t>
  </si>
  <si>
    <t>examen practica de vara an III</t>
  </si>
  <si>
    <t>examen practica de vara an V</t>
  </si>
  <si>
    <t>colocviu Biochimie Tehnica dentara noiembrie</t>
  </si>
  <si>
    <t>examen Biochimie Tehnica dentara</t>
  </si>
  <si>
    <t>examen Chimie Fizica I</t>
  </si>
  <si>
    <t>examen Chimie Fizica II</t>
  </si>
  <si>
    <t>examen Chimie Organica I</t>
  </si>
  <si>
    <t>examen Chimie Organica II</t>
  </si>
  <si>
    <t>examen Biochimie MD</t>
  </si>
  <si>
    <t>examen Biochimia Cavitatii Orale MD</t>
  </si>
  <si>
    <t>examen Chimie Analitica si Instrumentala I</t>
  </si>
  <si>
    <t>examen farmacist specialist mai 2024</t>
  </si>
  <si>
    <t>membru comisie examinare</t>
  </si>
  <si>
    <t>EXAMEN DE SEMESTRU FARMACOGNOZIE SEM 1</t>
  </si>
  <si>
    <t>EXAMEN DE SEMESTRU FARMACOGNOZIE SEM 2</t>
  </si>
  <si>
    <t>COLOCVIU OPȚIONAL</t>
  </si>
  <si>
    <t>EVALUARE LABORATOR</t>
  </si>
  <si>
    <t>EXAMEN DE LICENȚĂ</t>
  </si>
  <si>
    <t>EXAMEN PRACTICĂ DE SPECIALITATE ANUL 1</t>
  </si>
  <si>
    <t>EXAMEN DE ADMITERE IULIE</t>
  </si>
  <si>
    <t>EXAMEN DE ADMITERE SEPTEMBRIE</t>
  </si>
  <si>
    <t>Dobritoiu Elena Simona</t>
  </si>
  <si>
    <t>Examen practic stagiu</t>
  </si>
  <si>
    <t>Evaluare prezentare de caz</t>
  </si>
  <si>
    <t>Mihaila Romeo-Gabriel</t>
  </si>
  <si>
    <t>Evaluare pe parcurs MGIII/ Semiologie medicala</t>
  </si>
  <si>
    <t>9/3=3</t>
  </si>
  <si>
    <t>Examen de semestru MGIII/I - Semiologie medicala</t>
  </si>
  <si>
    <t>150 studenti : 3 = 50</t>
  </si>
  <si>
    <t>Evaluare pe parcurs MGV - Hematologie</t>
  </si>
  <si>
    <t>20 studenti : 3 = 6,66</t>
  </si>
  <si>
    <t>Examen MG V Hematologie</t>
  </si>
  <si>
    <t>125/3=41,66</t>
  </si>
  <si>
    <t>Restanta MGIII Semiologie medicala</t>
  </si>
  <si>
    <t>21 studenti/3=7</t>
  </si>
  <si>
    <t>Restanta MGV Hematologie</t>
  </si>
  <si>
    <t>11 studenti/3=3,66</t>
  </si>
  <si>
    <t>Reexaminari MGIII Semiologie medicala</t>
  </si>
  <si>
    <t>7stud /3=2,33</t>
  </si>
  <si>
    <t>Examen de admitere, comisia transmitere subiecte</t>
  </si>
  <si>
    <t>706:3x2=477,2</t>
  </si>
  <si>
    <t>Examen de admitere- doctorat</t>
  </si>
  <si>
    <t>18 studenti /3x3</t>
  </si>
  <si>
    <t>Examene de dizertatie - Doctorat</t>
  </si>
  <si>
    <t>8 studenti /3x 3</t>
  </si>
  <si>
    <t>Licenta, comisia de supraveghere</t>
  </si>
  <si>
    <t>Evaluare de parcurs MGIV, 4 sgr modul 1</t>
  </si>
  <si>
    <t>37 /3</t>
  </si>
  <si>
    <t>Examen stagiu MGIV, 4 sgr modul 1</t>
  </si>
  <si>
    <t>Evaluare de parcurs MGIV, 5 sgr modul 2</t>
  </si>
  <si>
    <t>47 /3</t>
  </si>
  <si>
    <t>Examen stagiu MGIV, 5 sgr modul 2</t>
  </si>
  <si>
    <t>Examen curs MG IV, modul1, modul 2</t>
  </si>
  <si>
    <t>126/3 x0,5, x2</t>
  </si>
  <si>
    <t>118/3 x2</t>
  </si>
  <si>
    <t>Admitere,comisia de supraveghere</t>
  </si>
  <si>
    <t>706/3, x2</t>
  </si>
  <si>
    <t>Licenta, comisia 2 Med Interna</t>
  </si>
  <si>
    <t>secretar</t>
  </si>
  <si>
    <t>21/3x2</t>
  </si>
  <si>
    <t>Mutu Catalin Cosmin</t>
  </si>
  <si>
    <t>examen de semestru, Îngrijiri paliative MG4</t>
  </si>
  <si>
    <t>evaluare de parcurs la curs, Îngrijiri paliative MG4</t>
  </si>
  <si>
    <t>evaluare de parcurs la laborator, Neurologie AMG3</t>
  </si>
  <si>
    <t>examen de semestru, Neurologie AMG3</t>
  </si>
  <si>
    <t>Asistent la titularului</t>
  </si>
  <si>
    <t>evaluare de semestru, Abilități practice MG2</t>
  </si>
  <si>
    <t>evaluare de parcurs la curs, Abilități practice MG2</t>
  </si>
  <si>
    <t>evaluare de semestru, Neurologie BFKT2</t>
  </si>
  <si>
    <t>evaluare de parcurs la laborator, Neurologie BFKT2</t>
  </si>
  <si>
    <t>examen de admitere licență</t>
  </si>
  <si>
    <t>examen  lincență medicină</t>
  </si>
  <si>
    <t>EXAMEN SEMESTRU UROLOGIE AN IV MED</t>
  </si>
  <si>
    <t>EVALUARE DE PARCURS CURS UROLOGIE</t>
  </si>
  <si>
    <t>EVALUARE DE PARCURS LABORATOR UROLOGIE</t>
  </si>
  <si>
    <t>EXAMEN ADMITERE</t>
  </si>
  <si>
    <t>EXAMEN LICENTA</t>
  </si>
  <si>
    <t>EXAMEN SEMESTRU INGRIJIRI CALIF IN UROLOGIE AN III AMG</t>
  </si>
  <si>
    <t>EXAMEN RESTANTE UROLOGIE</t>
  </si>
  <si>
    <t>EVALUARE UROLOGIE PEDIATRICA OPT AN IV MED</t>
  </si>
  <si>
    <t>EVALUARE URGENTE MEDICALE SI PRIM AJUTOR AN I BFK</t>
  </si>
  <si>
    <t>EVALUARE REZIDENTIAT UROLOGIE AN I MED</t>
  </si>
  <si>
    <t>examen</t>
  </si>
  <si>
    <t>examen semestru Semiologie chirurgicala AMG II   40 stud</t>
  </si>
  <si>
    <t>examen semestru Ingr.caligicate AMG II   40 stud</t>
  </si>
  <si>
    <t>examen semestru Nursing clinic in boli chirurgicale AMG IV   10 stud</t>
  </si>
  <si>
    <t>examen semestru Urgente chirurgicale AMG IV   10 stud</t>
  </si>
  <si>
    <t>Moisin Andrei Catalin</t>
  </si>
  <si>
    <t>Examen Semiologie Chirurgicala</t>
  </si>
  <si>
    <t>Asistent al Titularului</t>
  </si>
  <si>
    <t>120 / 3 x 0,5</t>
  </si>
  <si>
    <t>Examen semestru-MD</t>
  </si>
  <si>
    <t>Examen semestru-MED</t>
  </si>
  <si>
    <t>Comisia de contestatii licenta</t>
  </si>
  <si>
    <t>Comisie responsabil sala -admitere</t>
  </si>
  <si>
    <t>Examinarea studentilor la disciplina Medicina Muncii şi Boli Profesionale - Colocviu</t>
  </si>
  <si>
    <t>Şef de Lucrări, titular</t>
  </si>
  <si>
    <t>Examinarea studentilor la disciplina Medicina Muncii şi Boli Profesionale - Lucrări practice</t>
  </si>
  <si>
    <t>Examinarea studenților la disciplina Orientare asupra profesiei - Examen</t>
  </si>
  <si>
    <t>Examinarea studenților la disciplina Orientare asupra profesiei - Lucrări practice</t>
  </si>
  <si>
    <t>Examen de licenta TD</t>
  </si>
  <si>
    <t>Examen de admitere iulie</t>
  </si>
  <si>
    <t>Examen adimitere septembrie</t>
  </si>
  <si>
    <t>Evaluare pe parcurs- curs</t>
  </si>
  <si>
    <t>Evaluare pe parcurs- seminar</t>
  </si>
  <si>
    <t>evaluare pe parcurs LP ATI MED V - 4 sgr - 40 studenti</t>
  </si>
  <si>
    <t>evaluare pe parcurs History of medicinee MD I 40 studenti</t>
  </si>
  <si>
    <t>evaluare pe parcurs Istoria medicinii MED I- 150 studenti</t>
  </si>
  <si>
    <t>evaluare pe parcurs LP 1 sgr. ATI - MD III- 10 studenti</t>
  </si>
  <si>
    <t>evaluare pe parcurs LP urgente medico-chirurgicale FAR V - 2 sgr. 20 studenti</t>
  </si>
  <si>
    <t>evaluare pe parcurs LP Ingrijirea calific ale bolnavului critic 1 sgr AMG III - 10 studenti</t>
  </si>
  <si>
    <t>examen semestru ATI - MED V - 125 studenti</t>
  </si>
  <si>
    <t>examen semestru History of medicinee MD I 40 studenti</t>
  </si>
  <si>
    <t>examen semestru Istoria medicinii MED I- 150 studenti</t>
  </si>
  <si>
    <t>examen semestru ATI MD III - 34 studenti</t>
  </si>
  <si>
    <t>examen semestru Urgente medico-chirurgicale FAR V - 34 studenti</t>
  </si>
  <si>
    <t>examen semestru Ingrijirea bolnavului critic AMG III - 60 studenti</t>
  </si>
  <si>
    <t>Ortopedie Pediatrica IV MG - evaluare pe parcurs</t>
  </si>
  <si>
    <t>126 impartit la 3</t>
  </si>
  <si>
    <t>Ortopedie pediatrica IV MG - examen</t>
  </si>
  <si>
    <t>Ortopedie pediatrica IV MG - evaluare seminar</t>
  </si>
  <si>
    <t>70 impartit la 3</t>
  </si>
  <si>
    <t>Chirurgie pediatrica IV MG - evaluare pe parcurs</t>
  </si>
  <si>
    <t>Chirurgie pediatrica IV MG - examen</t>
  </si>
  <si>
    <t>Chirurgie pediatrica IV MG - evaluare seminar</t>
  </si>
  <si>
    <t>110 impartit la 3</t>
  </si>
  <si>
    <t>Ingrij.calif.in specialit.chirurg.III AMG - evaluare pe parcurs</t>
  </si>
  <si>
    <t>60 impartit la 3</t>
  </si>
  <si>
    <t>Ingrij.calif.in specialit.chirurg.III AMG - examen</t>
  </si>
  <si>
    <t>EVALUARE SEMESTRIALA MED AN IV</t>
  </si>
  <si>
    <t>ADMITERE DOCTORAT</t>
  </si>
  <si>
    <t>Licenta - Comisie redatare subiecte Medicina</t>
  </si>
  <si>
    <t>Licenta - Comisie Sectiunea Chirurgie Presedinte Comisie 1 Sustinere licenta</t>
  </si>
  <si>
    <t>Comisie admitere - supraveghere sala</t>
  </si>
  <si>
    <t>Evaluare restanta MED AN IV</t>
  </si>
  <si>
    <t>LICENTA</t>
  </si>
  <si>
    <t>ADMITERE</t>
  </si>
  <si>
    <t>SEMESTRU</t>
  </si>
  <si>
    <t>RESTANTA</t>
  </si>
  <si>
    <t>Asistent ORL MG</t>
  </si>
  <si>
    <t>Asistent chirugie pediatrica</t>
  </si>
  <si>
    <t>Asistent Neurochirurgie</t>
  </si>
  <si>
    <t>Comisie de abilitare Stelea Lavinia, Universitatea de Medicina si Farmacie Victor Babes Timisoara cu teza : Perspective multidisciplinare in managementul sarcinii, reproducerea umana asistata si markerii moleculari in Obstetrica si Ginecologe, cu decizie nr. 633 din 24.05.2024</t>
  </si>
  <si>
    <t>Comisie de abilitare Vaduva Cristian , Universitatea de Medicina si FarmacieCraiova cu teza : EVALUATION, TREATMENT, AND PROGNOSIS OF VARIED OBSTETRICAL AND nr. F-Abil-3840/20.03.2024, 
CLINICAL SCENARIOS, cu decizie nr. 633 din 24.05.2024</t>
  </si>
  <si>
    <t>EXAMEN SEMESTRU</t>
  </si>
  <si>
    <t>SEF LUCRARI</t>
  </si>
  <si>
    <t>EVALUARE CURS</t>
  </si>
  <si>
    <t>EXAMEN CURS</t>
  </si>
  <si>
    <t>disertatie</t>
  </si>
  <si>
    <t>examen de evaluare</t>
  </si>
  <si>
    <t>Examen de semestru - Chirurgie Orală și Maxilo-Faciala - MD VI</t>
  </si>
  <si>
    <t>Titular - Șef Lucrări</t>
  </si>
  <si>
    <t>Examen pe parcurs - Chirurgie Orală și Maxilo-Faciala - MD VI</t>
  </si>
  <si>
    <t>Evaluare de parcurs la laborator - Chirurgie Orală și Maxilo-Faciala - MD VI</t>
  </si>
  <si>
    <t>Evaluare de parcurs la laborator - Chirurgie Orală și Maxilo-Faciala - MD V</t>
  </si>
  <si>
    <t>Frâncu Violeta Ionela</t>
  </si>
  <si>
    <t>Examen MDI MCS</t>
  </si>
  <si>
    <t>40:3=13,33 (13)</t>
  </si>
  <si>
    <t>Examen MDV Med prev.si epidemiologie</t>
  </si>
  <si>
    <t>38:3 = 12,66 (13)</t>
  </si>
  <si>
    <t>Examen MD V Managem.cab. de med. dent.</t>
  </si>
  <si>
    <t>Examen AMG I</t>
  </si>
  <si>
    <t>64:3= 21,33 (21)</t>
  </si>
  <si>
    <t>Examen AMG IV</t>
  </si>
  <si>
    <t xml:space="preserve">77:3= 25,66 (26) </t>
  </si>
  <si>
    <t>Examen BFKT I</t>
  </si>
  <si>
    <t>52:3= 17,33 (17)</t>
  </si>
  <si>
    <t xml:space="preserve">Examen admitere </t>
  </si>
  <si>
    <t>706:3 = 235,33</t>
  </si>
  <si>
    <t>173(80% din studentii din anul terminal)</t>
  </si>
  <si>
    <t>examen semestru - Protetica Dentarea Puntea MD IV sem 1 - 40 studenti</t>
  </si>
  <si>
    <t>examen semestru -Protetica Dentara puntea MD IV sem 2 -  40 studenti</t>
  </si>
  <si>
    <t>examen semestru - Tehnologia Puntilor Dentare TD II sem 1- 25 studenti</t>
  </si>
  <si>
    <t>examen semestru - Tehnologia Puntilor Dentare TD II sem 2 - 25 studenti</t>
  </si>
  <si>
    <t>examen semestru - Ocluzologie MD IV sem 1 - 40 studenti</t>
  </si>
  <si>
    <t>evaluare pe parcurs curs - Protetica Dentarea Puntea MD IV sem 1 - 40 studenti</t>
  </si>
  <si>
    <t>evaluare pe parcurs curs -Protetica Dentara puntea MD IV sem 2 -  40 studenti</t>
  </si>
  <si>
    <t>evaluare pe parcurs curs- Tehnologia Puntilor Dentare TD II sem 1- 25 studenti</t>
  </si>
  <si>
    <t>evaluare pe parcurs curs- Tehnologia Puntilor Dentare TD II sem 2-25 studenti</t>
  </si>
  <si>
    <t>evaluare pe parcurs curs-Ocluzologie MD IV sem 1 - 40 studenti</t>
  </si>
  <si>
    <t>examen semestru LP -Protetica Dentara PunteaTD II sem 21- 25 studenti</t>
  </si>
  <si>
    <t>examen semestru LP-Protetica Dentara puntea MD IV sem 1 -  40 studenti</t>
  </si>
  <si>
    <t>examen semestru LP-Protetica Dentara puntea MD IV sem 2 -  40 studenti</t>
  </si>
  <si>
    <t>participare comisii licenta  TD  23 candidati</t>
  </si>
  <si>
    <t>EVALUARE STIUDENȚI AN I SPECIALIZAREA ASISTENȚĂ MEDICALĂ GENERAL - DISCIPLINA NURSING GENERAL</t>
  </si>
  <si>
    <t>64 STUDENȚI/3</t>
  </si>
  <si>
    <t>....</t>
  </si>
  <si>
    <t>EVALUARE STIUDENȚI AN IV SPECIALIZAREA ASISTENȚĂ MEDICALĂ GENERAL - DISCIPLINA NURSING CLINIC ÎN BOLI INTERNE</t>
  </si>
  <si>
    <t>77 STUDENȚI/3</t>
  </si>
  <si>
    <t>EVALUARE STIUDENȚI AN II SPECIALIZAREA ASISTENȚĂ MEDICALĂ GENERAL - DISCIPLINA ÎNGRIJIRI CALIFICATE ÎN MEDICINA INTERNĂ. ÎNGRIJIRI CALIFICATE ÎN CARDIOLOGIE</t>
  </si>
  <si>
    <t>75 STUDENȚI/3</t>
  </si>
  <si>
    <t>EVALUARE STIUDENȚI AN II SPECIALIZAREA ASISTENȚĂ MEDICALĂ GENERAL - DISCIPLINA NURSING CLINIC</t>
  </si>
  <si>
    <t>EVALUARE STIUDENȚI AN I SPECIALIZAREA BFKT - DISCIPLINA NURSING GENERAL</t>
  </si>
  <si>
    <t>52 STUDENȚI/3</t>
  </si>
  <si>
    <t>LICENȚĂ AMG</t>
  </si>
  <si>
    <t>83 STUDENȚI</t>
  </si>
  <si>
    <t>ALINA CRISTIAN</t>
  </si>
  <si>
    <t>ADMITERE LICENTA</t>
  </si>
  <si>
    <t>examen an III MD sem 1</t>
  </si>
  <si>
    <t>examen an III MD sem 2</t>
  </si>
  <si>
    <t>evaluare pe parcurs III MD sem 1</t>
  </si>
  <si>
    <t>evaluare pe parcurs III MD sem 2</t>
  </si>
  <si>
    <t>examen an IV MD sem 1 - asistenta</t>
  </si>
  <si>
    <t>asistenta</t>
  </si>
  <si>
    <t>examen an V MD sem 1 - asistenta</t>
  </si>
  <si>
    <t>examen an V MD sem 2 - asistenta</t>
  </si>
  <si>
    <t>Evaluare Lp - Tehnologia protezelor dentare I, II MD 3sgr Lp;</t>
  </si>
  <si>
    <t>Evaluare Lp - Tehnologia protezelor dentare II, II MD 2 sgr Lp;</t>
  </si>
  <si>
    <t>Evaluare Lp - Diagnostic oro-dentar II MD 2 sgr Lp</t>
  </si>
  <si>
    <t>Asistent Universitar</t>
  </si>
  <si>
    <t>Examen Ortopedie</t>
  </si>
  <si>
    <t>118*0.5</t>
  </si>
  <si>
    <t>Examen Traumatologie sportiva</t>
  </si>
  <si>
    <t>Examen Ingrijiri Calificate in Ortopedie AMG</t>
  </si>
  <si>
    <t>Examen admitere</t>
  </si>
  <si>
    <t>Examen licenta Medicina</t>
  </si>
  <si>
    <t>Examen licenta AMG</t>
  </si>
  <si>
    <t>Examen admitere doctorat</t>
  </si>
  <si>
    <t>20/3 x3</t>
  </si>
  <si>
    <t>evaluare sesiune examen (AMG IV-57+MG VI-121)</t>
  </si>
  <si>
    <t>evaluare practica</t>
  </si>
  <si>
    <t>reexaminări</t>
  </si>
  <si>
    <t>evaluare licenta</t>
  </si>
  <si>
    <t>admitere</t>
  </si>
  <si>
    <t>EXAMEN SEMESTRU AN VI MG OBSTETRICA GINECOLOGIE</t>
  </si>
  <si>
    <t>EXAMEN SEMESTRU AN VI MG OBSTETRIC GINECOLOGIE II</t>
  </si>
  <si>
    <t>EXAMEN SEMESTRU AN III AMG OBSTETRICA GINECOLOGIE</t>
  </si>
  <si>
    <t>EXAMEN SEMENSTRU AN III AMG INGRIJIRI IN OBSTETRICA GINECOLOGIE</t>
  </si>
  <si>
    <t>EXAMEN RESTANTE AN VI MG OBSTETRICA GINECOLOGIE</t>
  </si>
  <si>
    <t>EXAMEN RESTANTE AN VI MG OBSTETRICA GINECOLOGIE II</t>
  </si>
  <si>
    <t>activitati de evaluare</t>
  </si>
  <si>
    <t>MG 150 %3</t>
  </si>
  <si>
    <t>Med Dentara 40%3</t>
  </si>
  <si>
    <t>Asistenta Medicala Generala 80%3</t>
  </si>
  <si>
    <t>Tehnica Dentara 30%3</t>
  </si>
  <si>
    <t>FKT 60%3</t>
  </si>
  <si>
    <t>Examinare practica Semestrul I - MG</t>
  </si>
  <si>
    <t>Examinare practica Semestrul II - MG</t>
  </si>
  <si>
    <t>Examinare Curs Semestrul I - MG</t>
  </si>
  <si>
    <t>Examinare Curs Semestrul II - MG</t>
  </si>
  <si>
    <t>Examinare Curs AMG</t>
  </si>
  <si>
    <t>Examinare laborator AMG</t>
  </si>
  <si>
    <t>Examinare Curs MD</t>
  </si>
  <si>
    <t>Examinare laborator MD</t>
  </si>
  <si>
    <t>Examinare Curs TD</t>
  </si>
  <si>
    <t>Examinare laborator TD</t>
  </si>
  <si>
    <t>Examinare Curs BFKT</t>
  </si>
  <si>
    <t>Examinare laborator BFKT</t>
  </si>
  <si>
    <t>Examinare Curs BAMAS</t>
  </si>
  <si>
    <t>Examinare laborator BAMAS</t>
  </si>
  <si>
    <t>Examen admitere/licenta 2024</t>
  </si>
  <si>
    <t>Evaluare semestriala MG III  - curs+lucrari practice (sem 1+2)</t>
  </si>
  <si>
    <t>Examen semestru MG III -curs+lucrari practice (sem 1+2)</t>
  </si>
  <si>
    <t>Examen MD II (curs+ex practic)</t>
  </si>
  <si>
    <t>Examen BFKT I (curs+ex practic)</t>
  </si>
  <si>
    <t>Examen AMG I (curs+ex practic)</t>
  </si>
  <si>
    <t>Examen TD I (curs+ex practic)</t>
  </si>
  <si>
    <t>Examen Farmacie I (curs+ ex practic)</t>
  </si>
  <si>
    <t xml:space="preserve">EXAMEN ADMITERE </t>
  </si>
  <si>
    <t>Examen restanta AMG I</t>
  </si>
  <si>
    <t>Examen Restante MG III</t>
  </si>
  <si>
    <t xml:space="preserve"> titular</t>
  </si>
  <si>
    <t>Evaluare semestriala AMG I</t>
  </si>
  <si>
    <t>Admitere licenta - comisie redactare subiecte</t>
  </si>
  <si>
    <t>colocviu de laborator Chimie Fizica I</t>
  </si>
  <si>
    <t>colocviu de laborator Chimie Fizica II</t>
  </si>
  <si>
    <t>restanta</t>
  </si>
  <si>
    <t>admitere 2023</t>
  </si>
  <si>
    <t>EXAMEN SEMESTRU - IGIENA MDII 40 STUD 3GR</t>
  </si>
  <si>
    <t>ASISTENT AL TITULARULUI</t>
  </si>
  <si>
    <t>EVAL. PE PARCURS - IGIENA MDII 40 STUD 3GR</t>
  </si>
  <si>
    <t>EXAMEN PRACTIC - IGIENA MDII 40 STUD 3GR</t>
  </si>
  <si>
    <t>EXAMEN SEMESTRU - IGIENA TDII 30 STUD 2GR</t>
  </si>
  <si>
    <t>EVAL. PE PARCURS - IGIENA TDII 30 STUD 2GR</t>
  </si>
  <si>
    <t>EXAMEN PRACTIC - IGIENA MDII 30 STUD 2GR</t>
  </si>
  <si>
    <t>EXAMEN PE SEMESTRU - IGIENA AMGI 67STUD 3GR</t>
  </si>
  <si>
    <t>EVAL. PE PARCURS - IGIENA AMGI 67STUD 3GR</t>
  </si>
  <si>
    <t>EXAMEN PRACTIC - IGIENA AMGI 67STUD 3GR</t>
  </si>
  <si>
    <t>EXAMEN PE SEMESTRU - IGIENA MGII 120STUD 8GR</t>
  </si>
  <si>
    <t>EVAL. PE PARCURS - IGIENA MGII 120STUD 8GR</t>
  </si>
  <si>
    <t>EXAMEN PRACTIC - IGIENA MGII 120STUD 8GR</t>
  </si>
  <si>
    <t>PARTICIPARE COMISII ADMITERE 706 CANDIDATI</t>
  </si>
  <si>
    <t>PARTICIPARE COMISII DIZERTATIE</t>
  </si>
  <si>
    <t>Admitere, comisie supraveghere</t>
  </si>
  <si>
    <t>Pediatrie si Puericultura AMG An 3  Examen</t>
  </si>
  <si>
    <t>Pediatrie MD An 3 examen</t>
  </si>
  <si>
    <t>Pediatrie MG in Limba Engleza</t>
  </si>
  <si>
    <t>Licenta, redactare subiecte, membru supleant</t>
  </si>
  <si>
    <t>examen de semestru sesiunea de iarna</t>
  </si>
  <si>
    <t>lucrare evaluare curs semestrul 1</t>
  </si>
  <si>
    <t>admitere licenta</t>
  </si>
  <si>
    <t>lucrare evaluare seminar semestrul 1</t>
  </si>
  <si>
    <t>lucrare evaluare seminar semestrul 2</t>
  </si>
  <si>
    <t>examen restanta sesiune de iarna</t>
  </si>
  <si>
    <t>examen practica de vara</t>
  </si>
  <si>
    <t>lucrare evaluare curs semestrul 2</t>
  </si>
  <si>
    <t>examen restanta sesiune de vara</t>
  </si>
  <si>
    <t>examen practic laborator Materiale dentareTD 1</t>
  </si>
  <si>
    <t>30 / 3</t>
  </si>
  <si>
    <t>evaluare de parcurs laborator Materiale dentareTD 1</t>
  </si>
  <si>
    <t>examen semestru Materiale dentareTD 1</t>
  </si>
  <si>
    <t>30/3+(30/3)x0,5</t>
  </si>
  <si>
    <t>examen practic laborator Estetica dent.TD 2</t>
  </si>
  <si>
    <t>25 / 3</t>
  </si>
  <si>
    <t>evaluare de parcurs laborator Estetica  dent.TD 2</t>
  </si>
  <si>
    <t>examen semestru Estetica dent.TD 2</t>
  </si>
  <si>
    <t>examnen practic laborator Tehnologia prot. Met-cer. TD 2</t>
  </si>
  <si>
    <t>evaluare de parcurs laboratorTehnologia prot. Met-cer. TD 2</t>
  </si>
  <si>
    <t>examen semestru Tehnologia prot. Met-cer. TD 2</t>
  </si>
  <si>
    <t>examen practic laborator Estetica in med dent.MD 6</t>
  </si>
  <si>
    <t>evaluare de parcurs laborator Estetica in med dent.MD 6</t>
  </si>
  <si>
    <t>examen semestru Estetica in med dent.MD 6</t>
  </si>
  <si>
    <t>examen semestru al 2 cadru didactic  CAD/CAM TD 3</t>
  </si>
  <si>
    <t>19/3+(19/3)x0,5</t>
  </si>
  <si>
    <t>examen semestru al 2 cadru didactic  Aparat. instr MD 1</t>
  </si>
  <si>
    <t>40/3+(40/3)x0.5</t>
  </si>
  <si>
    <t>6/3+(6/3)X0,5</t>
  </si>
  <si>
    <t>licenta septembrie TD</t>
  </si>
  <si>
    <t>licenta  februarie TD</t>
  </si>
  <si>
    <t>EXAMEN CURS  NURSING îN NEUROLOGIE AMG III</t>
  </si>
  <si>
    <t>EVALUARE PE PARCURS CURS NURSING IN NEUROLOGIE AMG III ( 6 SEMIGRUPE)</t>
  </si>
  <si>
    <t>EXAMEN PRACTIC NURSING îN NEUROLOGIE AMG III</t>
  </si>
  <si>
    <t>EXAMEN CURS  ELEMENTE DE GIMNASTICĂ MEDICALĂ BFKTI</t>
  </si>
  <si>
    <t>EVALUARE PE PARCURS CURS ELEMENTE DE GIMNASTICĂ MEDICALĂ BFKT  I ( 5 SEMIGRUPE)</t>
  </si>
  <si>
    <t>EXAMEN PRACTIC ELEMENTE DE GIMNASTICĂ MEDICALĂ BFKT I</t>
  </si>
  <si>
    <t>ADMITERE- LICENȚĂ</t>
  </si>
  <si>
    <t>COMISIA DE LICENȚĂ</t>
  </si>
  <si>
    <t>Admitere doctorat</t>
  </si>
  <si>
    <t>20/3X3=20.00</t>
  </si>
  <si>
    <t>Admitere  Master 62 studenti</t>
  </si>
  <si>
    <t>62X2/3</t>
  </si>
  <si>
    <t>Metodologia cercetarii in medicina scoala doctorala</t>
  </si>
  <si>
    <t>examen semestru- Metodologia cercetarii stiintifice MG I-151 studenti</t>
  </si>
  <si>
    <t>evaluare pe parcurs- Metodologia cercetarii stiintifice MG I-151 studenti</t>
  </si>
  <si>
    <t>examen semestru- Metodologia cercetarii stiintifice MG I- ENG 60 studenti</t>
  </si>
  <si>
    <t>evaluare pe parcurs- Metodologia cercetarii stiintifice MG I ENG-60 studenti</t>
  </si>
  <si>
    <t>examen semestru- Metodologia cercetarii stiintifice Farmacie an II-22 studenti</t>
  </si>
  <si>
    <t>examen semestru- Sanatate publica _AMG IV 77 studenti</t>
  </si>
  <si>
    <t>examen Kinetoprofilaxie - Balnefiziokinetoterapie și recuperare an I- 52 stud</t>
  </si>
  <si>
    <t>examen Sanatate publica an  Balnefiziokinetoterapie și recuperare II -32 stud</t>
  </si>
  <si>
    <t>examen promovarea sanatatii  an II  Balnefiziokinetoterapie și recuperare - 32 stud</t>
  </si>
  <si>
    <t>examen semestru- Sanatate publica _Master Management sanitar-66 studenti</t>
  </si>
  <si>
    <t>examen semestru- Metodologia cercetării populaționale _Master Management sanitar-66 studenti</t>
  </si>
  <si>
    <t>examen semestru- Managementul proiectelor de sanatate _Master Management sanitar-66 studenti</t>
  </si>
  <si>
    <t>examen semestru- Sisteme de sanatate. Asigurari de sanatate _Master Management sanitar-66 studenti</t>
  </si>
  <si>
    <t>examen semestru- Managementul serviciilor de sanatate _Master Management sanitar-54 studenti</t>
  </si>
  <si>
    <t>examen semestru- Managementul resurselor umane _Master Management sanitar-54 studenti</t>
  </si>
  <si>
    <t>examen semestru- Managementul calitatii _Master Management sanitar-54 studenti</t>
  </si>
  <si>
    <t>examen semestru- Management financiar_Master Management sanitar-54 studenti</t>
  </si>
  <si>
    <t>examen semestru- Managementul infectiilor asociateingrijirilor medicale _Master Management sanitar-54 studenti</t>
  </si>
  <si>
    <t>examen semestru- Elemente de psihologie si pedagogie medicla _Master Management sanitar-54 studenti</t>
  </si>
  <si>
    <t>Igiena_AMG I- 64 studenti</t>
  </si>
  <si>
    <t>Igiena_MG II-150 studenti</t>
  </si>
  <si>
    <t>examen semestru curs - Sanatate orala si comunitara III MD - 34 studenti</t>
  </si>
  <si>
    <t>evaluare pe parcurs curs - Sanatate orala si comunitara III MD - 34 studenti</t>
  </si>
  <si>
    <t>evaluare pe parcurs LP - 4 sgr - Sanatate orala si comunitara III MD - 34 studenti</t>
  </si>
  <si>
    <t>evaluare pe parcurs LP - 2 sgr - Tehnologia dispozitivelor chirurgicale III TD - 19 studenti</t>
  </si>
  <si>
    <t>evaluare pe parcurs LP - 1 sgr - Morfologia dintilor si arcadelor dentare I - ITD - 10 studenti</t>
  </si>
  <si>
    <t>evaluare pe parcurs LP - 1 sgr - Morfologia dintilor si arcadelor dentare II - ITD - 10 studenti</t>
  </si>
  <si>
    <t>asistenta examen Morfologia dintilor si arcadelor dentare I - ITD - 30 studenti</t>
  </si>
  <si>
    <t>asistenta examen Morfologia dintilor si arcadelor dentare II - ITD - 30 studenti</t>
  </si>
  <si>
    <t>asistenta examen Morfologia dintilor si arcadelor dentare I - IMD - 40 studenti</t>
  </si>
  <si>
    <t>asistenta examen Morfologia dintilor si arcadelor dentare II - IMD - 40 studenti</t>
  </si>
  <si>
    <t>asistenta examen Chirurgie orala, dento-alveolara - IV MD - 40 studenti</t>
  </si>
  <si>
    <t>asistenta examen Chirurgie orala si maxilo-faciala - III TD - 19 studenti</t>
  </si>
  <si>
    <t>examen semestru Chirurgie orala, dento-alveolara IVMD - 40 studenti</t>
  </si>
  <si>
    <t>evaluare pe parcurs Curs - Chirurgie orala, dento-alveolara IVMD - 40 studenti</t>
  </si>
  <si>
    <t>evaluare pe parcurs LP - Chirurgie orala, dento-alveolara IVMD 2 sgr - 20 studenti</t>
  </si>
  <si>
    <t>examen semestru - Chirurgie orala si maxilo-faciala III TD - 19 studenti</t>
  </si>
  <si>
    <t>evaluare pe parcurs Curs - Chirurgie orala si maxilo-faciala III TD - 19 studenti</t>
  </si>
  <si>
    <t>examen semestru - Tehnologia dispozitivelor chirurgicale III TD - 19 studenti</t>
  </si>
  <si>
    <t>evaluare pe parcurs Curs - Chirurgie orala si maxilo-faciala III TD -Tehnologia dispozitivelor chirurgicale III TD - 19 studenti</t>
  </si>
  <si>
    <t>examen semestru ingrijiri calificate  in chirurgie AMG IV   79 stud</t>
  </si>
  <si>
    <t>verificare pe parcurs CURS  ingrijiri calificate  in chirurgie AMG IV   79 stud</t>
  </si>
  <si>
    <t>examen practic  ingrijiri calificate  in chirurgie AMG IV   79 stud</t>
  </si>
  <si>
    <t>verificare pe parcurs grupa 1 ingrijiri calificate  in chirurgie AMG IV   10 stud</t>
  </si>
  <si>
    <t>verificare pe parcurs grupa 2 ingrijiri calificate  in chirurgie AMG IV   10 stud</t>
  </si>
  <si>
    <t>verificare pe parcurs grupa 3 ingrijiri calificate  in chirurgie AMG IV   10 stud</t>
  </si>
  <si>
    <t>verificare pe parcurs grupa 4 ingrijiri calificate  in chirurgie AMG IV   10 stud</t>
  </si>
  <si>
    <t>titular, membru in comisie</t>
  </si>
  <si>
    <t>817(706+111) *2</t>
  </si>
  <si>
    <t>77*2</t>
  </si>
  <si>
    <t>MG I</t>
  </si>
  <si>
    <t>MG I - engleza</t>
  </si>
  <si>
    <t>FAMG I</t>
  </si>
  <si>
    <t>MD I</t>
  </si>
  <si>
    <t>MG VI</t>
  </si>
  <si>
    <t>evaluari periodice</t>
  </si>
  <si>
    <t>Evaluare de parcurs laborator, 3 sgr MGVI</t>
  </si>
  <si>
    <t>Examen de semestru, 3 sgr MGVI</t>
  </si>
  <si>
    <t>Evaluare de parcurs laborator, 3 sgr MDIV</t>
  </si>
  <si>
    <t>Evaluare de parcurs laborator, 4sgr AMGIV</t>
  </si>
  <si>
    <t>40/3=13,33</t>
  </si>
  <si>
    <t>Comisa de supraveghere admitere</t>
  </si>
  <si>
    <t>Comisia sustinere licenta-Sectiunea Medicina Interna</t>
  </si>
  <si>
    <t>Examen de semestru, 4sgr AMGIV</t>
  </si>
  <si>
    <t>273/3x2</t>
  </si>
  <si>
    <t>Examen sem. 1 AMG3 curs</t>
  </si>
  <si>
    <t>Evaluare de parcurs AMG3 curs</t>
  </si>
  <si>
    <t>Examen sem. 1 AMG3 stagii</t>
  </si>
  <si>
    <t>Evaluare de parcurs AMG3 stagii</t>
  </si>
  <si>
    <t>Examen sem. 2 Farma5 curs</t>
  </si>
  <si>
    <t>34/3=11.33</t>
  </si>
  <si>
    <t>Evaluare de parcurs Farma5 curs</t>
  </si>
  <si>
    <t>Examen stagii MG6 (6 semigrupe)</t>
  </si>
  <si>
    <t>Evaluare de parcurs MG6 stagii  (6 semigrupe)</t>
  </si>
  <si>
    <t>Evaluare de parcurs sem. 1 MG6 curs</t>
  </si>
  <si>
    <t>118/3=39.33</t>
  </si>
  <si>
    <t>Examen sem. 1 MG6 curs</t>
  </si>
  <si>
    <t>Evaluare de parcurs sem. 2 MG6 curs</t>
  </si>
  <si>
    <t>Examen sem. 2 MG6 curs</t>
  </si>
  <si>
    <t>Examen sem. 1 MD4 curs</t>
  </si>
  <si>
    <t>40/3=13.33</t>
  </si>
  <si>
    <t>Evaluare de parcurs sem. 1 MD4 curs</t>
  </si>
  <si>
    <t>Examen stagii MD4</t>
  </si>
  <si>
    <t>Evaluare de parcurs sem. 1 MD4 stagii</t>
  </si>
  <si>
    <t>Examen sem. 2 TD1 curs</t>
  </si>
  <si>
    <t>Evaluare de parcurs sem. 2 TD1 curs</t>
  </si>
  <si>
    <t>Examen sem. 2 Farma2 curs</t>
  </si>
  <si>
    <t>22/3=7.33</t>
  </si>
  <si>
    <t>Evaluare de parcurs sem. 2. Farma2 curs</t>
  </si>
  <si>
    <t>Examen stagii Farma2 (2 semigrupe)</t>
  </si>
  <si>
    <t>Evaluare de parcurs sem. 2 Farma 2 (2 semigrupe)</t>
  </si>
  <si>
    <t>Examen sem. 1 BFKT2 curs</t>
  </si>
  <si>
    <t>32/3=10.67</t>
  </si>
  <si>
    <t>Evaluare de parcurs sem. 1 BFKT2 curs</t>
  </si>
  <si>
    <t>Restante AMG3 sem 1</t>
  </si>
  <si>
    <t>Restante TD1 sem 2</t>
  </si>
  <si>
    <t>Restante Farma5 sem 2</t>
  </si>
  <si>
    <t>Restante Farma2 sem 2</t>
  </si>
  <si>
    <t>Restante MG6 sem 1</t>
  </si>
  <si>
    <t>Restante MD4 sem 1</t>
  </si>
  <si>
    <t>Re-Restante</t>
  </si>
  <si>
    <t>Ioana Mătăcuță- Bogdan</t>
  </si>
  <si>
    <t>Examen Pediatrie finalizare Modul II</t>
  </si>
  <si>
    <t>125/3x0,5=20,83</t>
  </si>
  <si>
    <t>Examen Pediatrie finalizare Modul III</t>
  </si>
  <si>
    <t>Examen Disciplina Puericultură- finalizare</t>
  </si>
  <si>
    <t>Examen finalizare disciplina pediatrie MDIII</t>
  </si>
  <si>
    <t>34/3x0,5=5,66</t>
  </si>
  <si>
    <t>Pediatrie V MG - evaluare pe parcurs modul III, 4 sgr</t>
  </si>
  <si>
    <t>Titular - 4 grupe</t>
  </si>
  <si>
    <t>38/3=12.66</t>
  </si>
  <si>
    <t>Pediatrie MDIII, 2 sgr</t>
  </si>
  <si>
    <t>18/3=6</t>
  </si>
  <si>
    <t>Puericultura 3 sgr MGV</t>
  </si>
  <si>
    <t>29/3=9.66</t>
  </si>
  <si>
    <t>Admitere, comisia supraveghere</t>
  </si>
  <si>
    <t>Evaluare de parcurs laborator, 2 gr BFKT I</t>
  </si>
  <si>
    <t>Examen de semestru, 4 gr BFKT I</t>
  </si>
  <si>
    <t>Evaluare de parcurs laborator, 4 gr MED II</t>
  </si>
  <si>
    <t>Examen de semestru, 4 gr MED II</t>
  </si>
  <si>
    <t>Evaluare de parcurs laborator, 5 gr MED I</t>
  </si>
  <si>
    <t>75/3=25</t>
  </si>
  <si>
    <t>Examen de semestru, 5 gr MEDEN I</t>
  </si>
  <si>
    <t>Evaluare de parcurs laborator, 3 gr AMG I</t>
  </si>
  <si>
    <t>45/3=15</t>
  </si>
  <si>
    <t>Examen de semestru, 3 gr AMG I</t>
  </si>
  <si>
    <t>evaluare de parcurs la curs  MEDICINA II</t>
  </si>
  <si>
    <t>149/3=49,66</t>
  </si>
  <si>
    <t>evaluare de parcurs laborator MEDICINA II-4 grupe x15 studenti/grupa</t>
  </si>
  <si>
    <t>60/3 =20</t>
  </si>
  <si>
    <t>evaluare de semestru MEDICINA II</t>
  </si>
  <si>
    <t>149/3= 49,66</t>
  </si>
  <si>
    <t>evaluare de parcurs la curs  MEDICINA DENTARA III</t>
  </si>
  <si>
    <t>40:3 =13,33</t>
  </si>
  <si>
    <t>evaluare de semestru MEDICINA DENTARA III</t>
  </si>
  <si>
    <t>evaluare de parcurs la curs  AMG I</t>
  </si>
  <si>
    <t>80:3= 26,66</t>
  </si>
  <si>
    <t>evaluare de semestru AMG I</t>
  </si>
  <si>
    <t>evaluare de parcurs la curs  FARMACIE II</t>
  </si>
  <si>
    <t>30:3=10</t>
  </si>
  <si>
    <t>evaluare de semestru FARMACIE II</t>
  </si>
  <si>
    <t>evaluare de parcurs la curs  MEDICINA V</t>
  </si>
  <si>
    <t>118:3= 39,33</t>
  </si>
  <si>
    <t>evaluare de semestru MEDICINA V</t>
  </si>
  <si>
    <t>evaluare de parcurs la curs  MEDICINA DENTARA II</t>
  </si>
  <si>
    <t>38:3= 12,66</t>
  </si>
  <si>
    <t>evaluare de semestru MEDICINA DENTARA II</t>
  </si>
  <si>
    <t>evaluare de parcurs la curs BFKT I</t>
  </si>
  <si>
    <t>32:3= 10,66</t>
  </si>
  <si>
    <t>evaluare de semestru la curs BFKT I</t>
  </si>
  <si>
    <t>Admitere -responsabil sala, supraveghere</t>
  </si>
  <si>
    <t>Licenta Medicină - comisie de sustinere preclinic</t>
  </si>
  <si>
    <t>Liicenta, comisia de supraveghere</t>
  </si>
  <si>
    <t>Restante MG, AMG, Far,,MD</t>
  </si>
  <si>
    <t>Examen MG VI Boli Infectioase</t>
  </si>
  <si>
    <t>118:3</t>
  </si>
  <si>
    <t>Evaluare de parcurs la curs Boli Infectioase MG VI</t>
  </si>
  <si>
    <t>Evaluare de parcurs la stagiu Boli Infectioase MG VI 1sgr</t>
  </si>
  <si>
    <t>12:3=4</t>
  </si>
  <si>
    <t>Examen stagiu boli InfectioaseMGVI 1 sgr</t>
  </si>
  <si>
    <t>Restante MG VI</t>
  </si>
  <si>
    <t>12. :   3</t>
  </si>
  <si>
    <t>Examen Licenta-comisie sustinere Med int</t>
  </si>
  <si>
    <t>21 : 3 x2</t>
  </si>
  <si>
    <t>Licenta comisia de redactare subiecte</t>
  </si>
  <si>
    <t>118/3x2=78,66</t>
  </si>
  <si>
    <t>Examen MD IV</t>
  </si>
  <si>
    <t>40:3= 13,33</t>
  </si>
  <si>
    <t>Restante MD IV</t>
  </si>
  <si>
    <t>10:3= 3,33</t>
  </si>
  <si>
    <t>Examen Master</t>
  </si>
  <si>
    <t>66:3X2</t>
  </si>
  <si>
    <t>Evaluare de parcurs MG VI Boli Tropicale</t>
  </si>
  <si>
    <t>Examen MG VI Boli Tropicale</t>
  </si>
  <si>
    <t>Admitere , responsabil de sala</t>
  </si>
  <si>
    <t>Birsan Sabrina Andreea</t>
  </si>
  <si>
    <t>Examen modul Gastroenterologie</t>
  </si>
  <si>
    <t>120/3x0,5</t>
  </si>
  <si>
    <t>examene +partiale</t>
  </si>
  <si>
    <t>Reumatologie V MED stagiu</t>
  </si>
  <si>
    <t>Reumatologie BFKT II Curs</t>
  </si>
  <si>
    <t>Semiologie medicala  MED INT 2 BFKT A</t>
  </si>
  <si>
    <t>Semiologie medicala  MED INT 2 BFKT B</t>
  </si>
  <si>
    <t>Rezidentiat reumatologie I MED</t>
  </si>
  <si>
    <t>Responsabil sala</t>
  </si>
  <si>
    <t>Sef Comisie 2 Med Interna</t>
  </si>
  <si>
    <t>comisia redactare subiecte</t>
  </si>
  <si>
    <t>Evaluare pe parcurs: Medicina de familie  / VI Medicina / curs</t>
  </si>
  <si>
    <t>118 st / 3</t>
  </si>
  <si>
    <t>Evaluare de semestru: Medicina de familie  / VI Medicina / curs</t>
  </si>
  <si>
    <t>Restanțe: Medicina de familie  / VI Medicina / curs</t>
  </si>
  <si>
    <t>25% 118 st  / 3 = 29,5 st / 3</t>
  </si>
  <si>
    <t>Reexaminare: Medicina de familie  / VI Medicina / curs</t>
  </si>
  <si>
    <t>10% 118 st  / 3 = 11.8 st / 3</t>
  </si>
  <si>
    <t>Evaluare pe parcurs: Ingrijiri calificate in medicina de familie  / II AMG / curs</t>
  </si>
  <si>
    <t>75 st / 3</t>
  </si>
  <si>
    <t>Evaluare de semestru: Ingrijiri calificate in medicina de familie  / II AMG / curs</t>
  </si>
  <si>
    <t>Restanțe: Ingrijiri calificate in medicina de familie  / II AMG / curs</t>
  </si>
  <si>
    <t>25% 75 st  / 3 = 18.75 st / 3</t>
  </si>
  <si>
    <t>Reexaminare: Ingrijiri calificate in medicina de familie  / II AMG / curs</t>
  </si>
  <si>
    <t>10% 75 st  / 3 = 7.5 st / 3</t>
  </si>
  <si>
    <t>Admitere comisia de supraveghere</t>
  </si>
  <si>
    <t>706/3,x2</t>
  </si>
  <si>
    <t>Radiologie (IV Med) evaluare - 132 studenti</t>
  </si>
  <si>
    <t>Radiologie (IV Med) evaluare finala- 132 studenti</t>
  </si>
  <si>
    <t>Radiologie generala evaluare finala (IV MD)- 39 studenti</t>
  </si>
  <si>
    <t>Radiologie in medicina dentara  evaluare (IV MD)- 39 studenti</t>
  </si>
  <si>
    <t>Radiologie in medicina dentara  evaluare finala (IV MD)- 39 studenti</t>
  </si>
  <si>
    <t>Radiologie si imagistica medicala (AMG II) evaluare finala - 65 studenti</t>
  </si>
  <si>
    <t>Radiologie-imagistica medicala (BFKT I) evaluare finala - 32 studenti</t>
  </si>
  <si>
    <t>Restante - 9 studenti</t>
  </si>
  <si>
    <t>107/3=35,66</t>
  </si>
  <si>
    <t>80/3=26,66</t>
  </si>
  <si>
    <t>Evaluare semestriala studenti</t>
  </si>
  <si>
    <t>evaluare pe parcurs Istoria medicinii dentare MD I 40 studenti</t>
  </si>
  <si>
    <t>evaluare pe parcurs LP Terapia durerii BFKT II - 3 sgr. 30 studenti</t>
  </si>
  <si>
    <t>examen semestru  ATI - MD III- 34 studenti</t>
  </si>
  <si>
    <t>examen semestru Istoria medicinii dentare MD I 40 studenti</t>
  </si>
  <si>
    <t>examen semestru LP Terapia durerii BFKT II - 3 sgr. 30 studenti</t>
  </si>
  <si>
    <t>evaluare  semestriala (MG, MD, AMG)</t>
  </si>
  <si>
    <t>REEXAMINERE</t>
  </si>
  <si>
    <t>EVALUARE</t>
  </si>
  <si>
    <t>evaluare pe parcurs LP Ingrijirea calific ale bolnavului critic 3 sgr AMG III - 30 studenti</t>
  </si>
  <si>
    <t>evaluare pe parcurs LP Biochimie clinica 9 sgr. MED IV - 90 studenți</t>
  </si>
  <si>
    <t>evaluare pe parcurs LP 1 sgr Abilităti practice MED II - 10 studenti</t>
  </si>
  <si>
    <t>evaluare pe parcurs LP ATI MED V - 1 sgr - 10 studenti</t>
  </si>
  <si>
    <t>examen semestru Biochimie clinica MED IV - 126 studenti</t>
  </si>
  <si>
    <t>examen semestru Abilități practice MED II 150 studenti</t>
  </si>
  <si>
    <t>Băcilă Ciprian Ionuț</t>
  </si>
  <si>
    <t>Examen semestru Stiintele comport. Psiho.medicala. Socio.medicala I MED - 151 studenti</t>
  </si>
  <si>
    <t>Evaluare pe parcurs curs Stiintele comport. Psiho.medicala. Socio.medicala I MED - 151 studenti</t>
  </si>
  <si>
    <t>Evaluare pe parcurs curs Stiintele comport. Psiho.medicala. Socio.medicala I MED 1 gr - 15 studenti</t>
  </si>
  <si>
    <t>Examen semestru Behavioral sciences. Medic.psichology. Medic.Sociology IMEDEN - 60 studenti</t>
  </si>
  <si>
    <t>Evaluare pe parcurs curs Behavioral sciences. Medic.psichology. Medic.Sociology IMEDEN - 60 studenti</t>
  </si>
  <si>
    <t>Examen semestru Stiintele comport. Psiho.medicala. Socio.medicala I MD - 40 studenti</t>
  </si>
  <si>
    <t>Evaluare pe parcurs curs Stiintele comport. Psiho.medicala. Socio.medicala I MD - 40 studenti</t>
  </si>
  <si>
    <t>Evaluare pe parcurs curs Stiintele comport. Psiho.medicala. Socio.medicala I MD 3 sgr - 30 studenti</t>
  </si>
  <si>
    <t>Examen semestru Stiintele comport. Psiho.medicala. Socio.medicala III TD - 19 studenti</t>
  </si>
  <si>
    <t>Evaluare pe parcurs curs Stiintele comport. Psiho.medicala. Socio.medicala III TD - 19 studenti</t>
  </si>
  <si>
    <t>Evaluare pe parcurs curs Stiintele comport. Psiho.medicala. Socio.medicala III TD 2 sgr - 19 studenti</t>
  </si>
  <si>
    <t>Comisia examen practic licenta AMG - 77 studenti</t>
  </si>
  <si>
    <t>admitere licenta iulie</t>
  </si>
  <si>
    <t>evaluare pe parcurs sem I Tehnologia Protezelor Dentare</t>
  </si>
  <si>
    <t>Evaluare pe parcurs sem I  Reabilitare Orala</t>
  </si>
  <si>
    <t>Examen sem I Tehnologia Protezelor Dentare</t>
  </si>
  <si>
    <t>Examen sem I Reabilitare Orala</t>
  </si>
  <si>
    <t>Evaluare pe parcurs sem II Tehnologia Protezelor Dentare</t>
  </si>
  <si>
    <t>Examen sem II Tehnologia Protezelor dentare</t>
  </si>
  <si>
    <t>examen semestru - Endodontie I - V MD - 38 studenti</t>
  </si>
  <si>
    <t>evaluare pe parcurs CURS - Endodontie I - V MD - 38 studenti</t>
  </si>
  <si>
    <t>examen semestru - Endodontie II - V MD - 38 studenti</t>
  </si>
  <si>
    <t>evaluare pe parcurs CURS - Endodontie II - V MD - 38 studenti</t>
  </si>
  <si>
    <t>examen semestru - Odontoterapie - II TD - 25 studenti</t>
  </si>
  <si>
    <t>evaluare pe parcurs CURS - Odontoterapie - II TD - 25 studenti</t>
  </si>
  <si>
    <t>examen semestru - Endodontie - II TD - 25 studenti</t>
  </si>
  <si>
    <t>evaluare pe parcurs CURS - Endodontie - II TD - 25 studenti</t>
  </si>
  <si>
    <t>examen semestru - Odontologie IV MD - 40 studenti</t>
  </si>
  <si>
    <t>evaluare pe parcurs CURS - Odontologie IV MD - 40 studenti</t>
  </si>
  <si>
    <t>evaluare pe parcurs Lp sgr 1 - Odontoterapie IITD - 9 studenti</t>
  </si>
  <si>
    <t>evaluare pe parcurs Lp sgr 1, 2,3- Endodontie IITD -  25 studenti</t>
  </si>
  <si>
    <t>comisia de licenta septembrie - 25 prezenti</t>
  </si>
  <si>
    <t>Examen de semestru - Anestezie și sedare în medicina dentară</t>
  </si>
  <si>
    <t>Titular - Profesor Universitar</t>
  </si>
  <si>
    <t>Evaluare de parcurs la laborator - Anestezie și sedare în medicina dentară</t>
  </si>
  <si>
    <t>Examen de finalizare Licenta</t>
  </si>
  <si>
    <t>Evaluare de parcurs la laborator - Implantologie</t>
  </si>
  <si>
    <t>Examen de semestru - Implantologie</t>
  </si>
  <si>
    <t>Examen practică de vară</t>
  </si>
  <si>
    <t>Examen de semestru - Protetică Dentară - proteze unidentare MD III</t>
  </si>
  <si>
    <t>Titular - Conferențiar Universitar</t>
  </si>
  <si>
    <t>Examen de parcurs la curs - Protetică Dentară - proteze unidentare MD III</t>
  </si>
  <si>
    <t>Examen de parcurs la laborator - Protetică Dentară - proteze unidentare MD III</t>
  </si>
  <si>
    <t>Examen de semestru - Tehnologia protezelor pe implante TD III</t>
  </si>
  <si>
    <t>Examen de parcurs la curs - Tehnologia protezelor pe implante TD III</t>
  </si>
  <si>
    <t>Evaluare de parcurs la laborator - Tehnologia protezelor pe implante TD III</t>
  </si>
  <si>
    <t>Examen de finalizare Licență</t>
  </si>
  <si>
    <t>Examen de semestru - Terapie implanto-protetică MD VI</t>
  </si>
  <si>
    <t>Examen de parcurs la curs - Terapie implanto-protetică MD VI</t>
  </si>
  <si>
    <t>Examen de parcurs la laborator - Terapie implanto-protetică MD VI</t>
  </si>
  <si>
    <t>Comisia de admitere master</t>
  </si>
  <si>
    <t>Comisia de disertatie master</t>
  </si>
  <si>
    <t>Examen de semestru master - Disciplina Sisteme de Sănătate. Asigurări de Sănătate</t>
  </si>
  <si>
    <t>Examen de semestru master - Disciplina Managementul Resurselor Umane</t>
  </si>
  <si>
    <t>Examen de semestru master - Disciplina Management sanitar</t>
  </si>
  <si>
    <t>Examen de semestru-Disciplina Sănătate Publică și Management MG VI</t>
  </si>
  <si>
    <t>Examen de semestru-Disciplina Principii de Educație AMG IV</t>
  </si>
  <si>
    <t>Examen de semestru-Disciplina Marketing și Management Farmaceutic - Farmacie V</t>
  </si>
  <si>
    <t>Nr Studenti 8/3*2</t>
  </si>
  <si>
    <t>HORSIA DRAGOS OVIDIU</t>
  </si>
  <si>
    <t>COMISIE DE ADMITERE</t>
  </si>
  <si>
    <t>Medicina generala, examen semestru</t>
  </si>
  <si>
    <t>Medicina generala, evaluare pe parcurs - curs</t>
  </si>
  <si>
    <t>Medicina generala, evaluare pe parcurs LP</t>
  </si>
  <si>
    <t>Medicina dentara, examen semestru</t>
  </si>
  <si>
    <t>Medicina dentara, evaluara pe parcurs - curs</t>
  </si>
  <si>
    <t>Medicina dentara, evaluara pe parcurs LP</t>
  </si>
  <si>
    <t>AMG an I, examen semestru</t>
  </si>
  <si>
    <t>AMG an I, evaluare pe parcurs - curs</t>
  </si>
  <si>
    <t>AMG an I, evaluare pe parcurs LP</t>
  </si>
  <si>
    <t>Farmacie an II, examen semestru</t>
  </si>
  <si>
    <t>Farmacie an II, evaluare pe parcurs - curs</t>
  </si>
  <si>
    <t>Farmacie an II, evaluare pe parcurs Lp</t>
  </si>
  <si>
    <t>examen semestru - Patologie orala VI MD - 25 studenti</t>
  </si>
  <si>
    <t>evaluare pe parcurs curs Patologie orala VI MD - 25 studenti</t>
  </si>
  <si>
    <t>evaluare pe parcurs  LP  Patologie orala sgr1 VI MD - 9 studenti</t>
  </si>
  <si>
    <t>evaluare pe parcurs  LP  sgr 2  Patologie orala VI MD - 8 studenti</t>
  </si>
  <si>
    <t>examen semestru - Reabilitare  orala VI MD - 25 studenti</t>
  </si>
  <si>
    <t>evaluare pe parcurs curs  Reabilitare orala  orala VI MD - 25 studenti</t>
  </si>
  <si>
    <t>examen semestru - diagnostic oro dentar II MD  -  44 studenti</t>
  </si>
  <si>
    <t>evaluare pe parcurs curs  diagnostic oro dentar IIMD - 44 studenti</t>
  </si>
  <si>
    <t>evaluare pe parcurs Lp sgr 1 - Parodontologie III TD - 10 studenti</t>
  </si>
  <si>
    <t>evaluare pe  parcurs1   Particularitati ale Patologiei  orala in practica farmacologica  25 studebti</t>
  </si>
  <si>
    <t>evaluare pe parcurs 2 curs Particularitati ale Patologiei  orala in practica farmacologica  25 stud</t>
  </si>
  <si>
    <t>examen practica de vara MD anul V  38 studenti</t>
  </si>
  <si>
    <t>participare comisii licenta  MD  25 candidati</t>
  </si>
  <si>
    <t>examen practic licenta MD - 25</t>
  </si>
  <si>
    <t>examen semestru - Parodontologie V MD - 38 studenti</t>
  </si>
  <si>
    <t>evaluare pe parcurs CURS - Parodontologie V MD - 38 studenti</t>
  </si>
  <si>
    <t>evaluare pe parcurs Lp sgr 1 - Parodontologie V MD - 9 studenti</t>
  </si>
  <si>
    <t>evaluare pe parcurs Lp sgr 3 - Parodontologie V MD - 10 studenti</t>
  </si>
  <si>
    <t>examen semestru - Parodontologie VI MD - 25 studenti</t>
  </si>
  <si>
    <t>evaluare pe parcurs CURS - Parodontologie VI MD - 25 studenti</t>
  </si>
  <si>
    <t>examen semestru - Parodontologie III TD - 19 studenti</t>
  </si>
  <si>
    <t>evaluare pe parcurs CURS - Parodontologie III TD - 19 studenti</t>
  </si>
  <si>
    <t>evaluare pe parcurs Lp sgr 1 - Patologie Orala VI MD - 9 studenti</t>
  </si>
  <si>
    <t>comisia redactare lucrari licenta MD - 25</t>
  </si>
  <si>
    <t>Admitere/ licenta</t>
  </si>
  <si>
    <t>Participare comisii licenta  AMG 73  candidati</t>
  </si>
  <si>
    <t>73/3*2</t>
  </si>
  <si>
    <t>Evaluare pe parcurs Sem I-BIOFIZICA, MG I</t>
  </si>
  <si>
    <t>147/3</t>
  </si>
  <si>
    <t>Evaluare pe parcurs Sem I-Fizica Farmaceutica, Farma I</t>
  </si>
  <si>
    <t>33/3</t>
  </si>
  <si>
    <t>Evaluare pe parcurs Sem Ii-Fizica Farmaceutica, Farma I</t>
  </si>
  <si>
    <t>Evaluare pe parcurs Sem II-Biofizica MD I</t>
  </si>
  <si>
    <t>45/3</t>
  </si>
  <si>
    <t>Examen final Sem I-BIOFIZICA, MG I</t>
  </si>
  <si>
    <t>Examen final Sem I-Biotehnica medicala , MG I</t>
  </si>
  <si>
    <t>Examen final Sem I-Radioprotectie , MG III</t>
  </si>
  <si>
    <t>90/3</t>
  </si>
  <si>
    <t>Examen final Sem I-Fizica Farmaceutica, Farma I</t>
  </si>
  <si>
    <t>Examen final Sem Ii-Fizica Farmaceutica, Farma I</t>
  </si>
  <si>
    <t>Examen finalSem II-Biofizica MD I</t>
  </si>
  <si>
    <t>Restanta Sem I-BIOFIZICA, MG I</t>
  </si>
  <si>
    <t>147/4/3</t>
  </si>
  <si>
    <t>Restanta Sem I Biotehnica medicala  MG1</t>
  </si>
  <si>
    <t>Restanta Sem I-Fizica Farmaceutica, Farma I</t>
  </si>
  <si>
    <t>33/4/3</t>
  </si>
  <si>
    <t>Restanta Sem Ii-Fizica Farmaceutica, Farma I</t>
  </si>
  <si>
    <t>Restanta Sem II-Biofizica MD I</t>
  </si>
  <si>
    <t>45/4/3</t>
  </si>
  <si>
    <t>Reexaminare Sem I-BIOFIZICA, MG I</t>
  </si>
  <si>
    <t>147/10/3</t>
  </si>
  <si>
    <t>Reexaminare Sem I-Fizica Farmaceutica, Farma I</t>
  </si>
  <si>
    <t>33/10/3</t>
  </si>
  <si>
    <t>Reexaminare Sem Ii-Fizica Farmaceutica, Farma I</t>
  </si>
  <si>
    <t>Reexaminare Sem II-Biofizica MD I</t>
  </si>
  <si>
    <t>45/10/3</t>
  </si>
  <si>
    <t>Examen final Sem I-BIOFIZICA, AMG I</t>
  </si>
  <si>
    <t>75/3</t>
  </si>
  <si>
    <t>Examen final Sem Ii-Biofizica, TD I</t>
  </si>
  <si>
    <t>24/3</t>
  </si>
  <si>
    <t>Examen final Sem I-Biofizica BFKT I</t>
  </si>
  <si>
    <t>Examen final Sem I-Biophysics, MGENG I</t>
  </si>
  <si>
    <t>Restantal Sem I-BIOFIZICA, AMG I</t>
  </si>
  <si>
    <t>75/4/3</t>
  </si>
  <si>
    <t>Restanta Sem Ii-Biofizica, TD I</t>
  </si>
  <si>
    <t>24/4/3</t>
  </si>
  <si>
    <t>Restanta Sem I-Biofizica BFKT I</t>
  </si>
  <si>
    <t>Restanta Sem I-Biophysics, MGENG I</t>
  </si>
  <si>
    <t>Examene laborator 2 grupe MD!</t>
  </si>
  <si>
    <t>30/3</t>
  </si>
  <si>
    <t>Examen laborator 2  grupe MD !</t>
  </si>
  <si>
    <t>30/3/2</t>
  </si>
  <si>
    <t>Examen laborator  10  grupe MG 1</t>
  </si>
  <si>
    <t>147/3/2</t>
  </si>
  <si>
    <t>Examen laborator 5 grupe AMG</t>
  </si>
  <si>
    <t>75/3/2</t>
  </si>
  <si>
    <t>Examen laborator 3 grupe BFKT</t>
  </si>
  <si>
    <t>45/3/2</t>
  </si>
  <si>
    <t>Examen laborator 2 grupe TD</t>
  </si>
  <si>
    <t>25/3/2</t>
  </si>
  <si>
    <t>Examen laborator 3 grupe FARMA 1 sem 1</t>
  </si>
  <si>
    <t>33/3/2</t>
  </si>
  <si>
    <t>Examen laborator 3 grupe FARMA 1 sem 2</t>
  </si>
  <si>
    <t>Examen LABORATOR-Biophysics, MGENG I</t>
  </si>
  <si>
    <t>33/3/3</t>
  </si>
  <si>
    <t>EXAMEN</t>
  </si>
  <si>
    <t>Examen licentă - 5 ani</t>
  </si>
  <si>
    <t>Examen analiza medicamentului an 5 sem.1</t>
  </si>
  <si>
    <t>Examen analiza medicamentului- restanta an 5 sem.1</t>
  </si>
  <si>
    <t>Examen medicamente biologice an 3 sem. 1</t>
  </si>
  <si>
    <t>Examen medicamente biologice an 4 sem. 2</t>
  </si>
  <si>
    <t>Examen chimie analitica an 2 sem.2</t>
  </si>
  <si>
    <t>Examen chimie analitica- restanta an 2 sem.2</t>
  </si>
  <si>
    <t>Examen Introducerea intehnologia si legislatia farmaceutica an 1 sem.1</t>
  </si>
  <si>
    <t>examen Practica de specialitate  an II Farmacie</t>
  </si>
  <si>
    <t>Examen de semestru</t>
  </si>
  <si>
    <t>Restante</t>
  </si>
  <si>
    <t>asistent titular</t>
  </si>
  <si>
    <t>118/3=39,3x 0,5</t>
  </si>
  <si>
    <t>colocviu Etică și integritate academică MG I - 151</t>
  </si>
  <si>
    <t>151/3=50,33 x 0,5</t>
  </si>
  <si>
    <t>colocviu Etică și integritate academică FARMA I - 28</t>
  </si>
  <si>
    <t>28/3=50,33 x 0,5</t>
  </si>
  <si>
    <t>colocviu Etică și integritate academică FARMA II - 22</t>
  </si>
  <si>
    <t>22/3=50,33 x 0,5</t>
  </si>
  <si>
    <t>colocviu Etică și integritate academică MG I EN - 60</t>
  </si>
  <si>
    <t>60/3=20 x 0,5</t>
  </si>
  <si>
    <t>colocviu Aspecte juridice ale profesiei. Legislație AMG IV - 79</t>
  </si>
  <si>
    <t>79/3=26,33 x 0,5</t>
  </si>
  <si>
    <t>admitere medicina</t>
  </si>
  <si>
    <t>191/3=63,66x2</t>
  </si>
  <si>
    <t>licenta medicina</t>
  </si>
  <si>
    <t>licenta AMG</t>
  </si>
  <si>
    <t>77/3=25,66x2</t>
  </si>
  <si>
    <t>examen Farmacie an IV sem I</t>
  </si>
  <si>
    <t>examen Farmacie an IV sem II</t>
  </si>
  <si>
    <t>Admitere /licenta</t>
  </si>
  <si>
    <t>examen DC, Farmacie an V</t>
  </si>
  <si>
    <t>examen IMB, Farmacie an V</t>
  </si>
  <si>
    <t>examen practic DC, Farmacie an V</t>
  </si>
  <si>
    <t>examen practic IMB, Farmecie an V</t>
  </si>
  <si>
    <t>evaluare pe parcurs/proiect</t>
  </si>
  <si>
    <t>examen restanate DC, Farmacie an V</t>
  </si>
  <si>
    <t>examen restante IMB, Farmacie an V</t>
  </si>
  <si>
    <t>Examene semestru MED1 Anato sem 1</t>
  </si>
  <si>
    <t>Examene semestru MED1 Anato sem 2</t>
  </si>
  <si>
    <t>Examene semestru MED2 Anato sem 1</t>
  </si>
  <si>
    <t>Examene semestru MD1 Anato sem 1</t>
  </si>
  <si>
    <t>Evaluare semestru MED1 Anato sem 1</t>
  </si>
  <si>
    <t>Evaluare semestru MED1 Anato sem 2</t>
  </si>
  <si>
    <t>Evaluare semestru MED2 Anato sem 1</t>
  </si>
  <si>
    <t>Evaluare semestru MD1 Anato sem 2</t>
  </si>
  <si>
    <t>Restante semestru MED1 Anato sem 1</t>
  </si>
  <si>
    <t>Restante semestru MED1 Anato sem 2</t>
  </si>
  <si>
    <t>Restante semestru MED2 Anato sem 1</t>
  </si>
  <si>
    <t>Restante semestru MD1 Anato sem 2</t>
  </si>
  <si>
    <t>Disertatie MED6</t>
  </si>
  <si>
    <t>Examen semestru MD1 Anato sem 1</t>
  </si>
  <si>
    <t>Asistenta</t>
  </si>
  <si>
    <t>Examen semestru MED3 Anatomie sectionala sem 1</t>
  </si>
  <si>
    <t>Examen semestru MED1 Anatomie topografica sem II</t>
  </si>
  <si>
    <t>Examene semestru MED2 BVP sem 1</t>
  </si>
  <si>
    <t>Examene semestru MED2 BVP sem 2</t>
  </si>
  <si>
    <t>Examene semestru MED2 Im sem 2</t>
  </si>
  <si>
    <t>Examene semestru MD2 BVP sem 2</t>
  </si>
  <si>
    <t>Examene semestru MD3 Im sem 2</t>
  </si>
  <si>
    <t>Evaluare semestru MED2 BVP sem 1</t>
  </si>
  <si>
    <t>Evaluare semestru MED2 BVP sem 2</t>
  </si>
  <si>
    <t>Evaluare semestru MED2 Im sem 2</t>
  </si>
  <si>
    <t>Evaluare semestru MD2 BVP sem 2</t>
  </si>
  <si>
    <t>Evaluare semestru MD3 Im sem 2</t>
  </si>
  <si>
    <t>Restante semestru MED2 BVP sem 1</t>
  </si>
  <si>
    <t>Restante semestru MED2 BVP sem 2</t>
  </si>
  <si>
    <t>Restante semestru MED2 Im sem 2</t>
  </si>
  <si>
    <t>Restante semestru MD2 BVP sem 2</t>
  </si>
  <si>
    <t>Restante semestru MD3 Im sem 2</t>
  </si>
  <si>
    <t>Examene semestru MEDEN2 BVP sem 1</t>
  </si>
  <si>
    <t>Examene semestru MEDEN2 BVP sem 2</t>
  </si>
  <si>
    <t>examene semestru MEDEN2 Im sem 2</t>
  </si>
  <si>
    <t>Evaluare semestru MEDEN2 BVP sem 1</t>
  </si>
  <si>
    <t>Examen semestru AM1 BVP sem 1</t>
  </si>
  <si>
    <t>Examen semestru F2BVP sem 1</t>
  </si>
  <si>
    <t>Examen semestru F2 Imun sem 2</t>
  </si>
  <si>
    <t>Examen semestru AM2 Im sem 1</t>
  </si>
  <si>
    <t>Examen semestru TD1 BVP sem 2</t>
  </si>
  <si>
    <t>Examen semestru Bio3 Im sem 2</t>
  </si>
  <si>
    <t>Evaluare semestru AM1 BVP sem 1</t>
  </si>
  <si>
    <t>Evaluare semestru F2BVP sem 1</t>
  </si>
  <si>
    <t>Evaluare semestru F2 Imun sem 2</t>
  </si>
  <si>
    <t>Evaluare semestru AM2 Im sem 1</t>
  </si>
  <si>
    <t>Evaluare semestru TD1 BVP sem 2</t>
  </si>
  <si>
    <t>Evaluare semestru Bio3 Im sem 2</t>
  </si>
  <si>
    <t>Disertatie AM4</t>
  </si>
  <si>
    <t>EVALUARE LUCRARI PRACTICE MEDICINA GENERALA ANUL 3 (sem I + II)</t>
  </si>
  <si>
    <t>EXAMENE DE SEMESTRU MG III CURS + LUCRARI PRACTICE (SEM I +II)</t>
  </si>
  <si>
    <t>RESTANTE SI REEXAMINARI MG III</t>
  </si>
  <si>
    <t>EXAMEN DE ADMITERE</t>
  </si>
  <si>
    <t>EXAMEN BFKT(CURS + LP)</t>
  </si>
  <si>
    <t>EXAMEN TD (CURS +LP)</t>
  </si>
  <si>
    <t>EXAMEN FARMACIE (CURS +LP)</t>
  </si>
  <si>
    <t>EXAMEN MD II (CURS +LP)</t>
  </si>
  <si>
    <t>EVALUARE SEMESTRIALA AMG I</t>
  </si>
  <si>
    <t>EVALUARE LUCRARI PRACTICE AMG ANUL 1 (sem II)</t>
  </si>
  <si>
    <t>EXAMENE DE SEMESTRU AMG I CURS + LUCRARI PRACTICE (SEM II)</t>
  </si>
  <si>
    <t>colocviu Med Legala MD V - 38 studenti</t>
  </si>
  <si>
    <t>colocviu Bioetică.Deontologie  FAR II - 22 studenti</t>
  </si>
  <si>
    <t>676/3*2</t>
  </si>
  <si>
    <t>sef comisii licenta  Farma  15s sustinere</t>
  </si>
  <si>
    <t>15/3</t>
  </si>
  <si>
    <t>Evaluare pe parcurs Sem I (curs/lp)-Biochimie, MG I CURS-140 s</t>
  </si>
  <si>
    <t>300/3</t>
  </si>
  <si>
    <t>Evaluare laborator Sem I -Biochimie, MG I Lp-45 s</t>
  </si>
  <si>
    <t>Evaluare laborator Sem I -Biochimie, MG I Lp-115 s</t>
  </si>
  <si>
    <t>115/3</t>
  </si>
  <si>
    <t>Evaluare final Sem I -Biochimie, MG I CURS-150 s</t>
  </si>
  <si>
    <t>140/3</t>
  </si>
  <si>
    <t>Restantau Biochimie I-MG I CURS-140s</t>
  </si>
  <si>
    <t>140*25%</t>
  </si>
  <si>
    <t>Restanta Biochimie I-MG I Lp-45s</t>
  </si>
  <si>
    <t>45*25%</t>
  </si>
  <si>
    <t>Restanta Biochimie I-MG I Lp-115s</t>
  </si>
  <si>
    <t>115*25%</t>
  </si>
  <si>
    <t>Reexaminare Biochimie I-MG I CURS-45s</t>
  </si>
  <si>
    <t>140*10%</t>
  </si>
  <si>
    <t>Reexaminare Biochimie I-MG I CURS-115s</t>
  </si>
  <si>
    <t>115*10%</t>
  </si>
  <si>
    <t>Reexaminare Biochimie I-MG I Lp-45s</t>
  </si>
  <si>
    <t>45*10%</t>
  </si>
  <si>
    <t>Reexaminare Biochimie I-MG I Lp-115s</t>
  </si>
  <si>
    <t>Evaluare pe parcurs Sem I (curs, lp)-Biochimie, Farma III CURS-30 s</t>
  </si>
  <si>
    <t>60/3</t>
  </si>
  <si>
    <t>Evaluare laborator Sem I-Biochimie, Farma III Lp-15s</t>
  </si>
  <si>
    <t>Evaluare final Sem I-Biochimie, Farma III CURS-30 s</t>
  </si>
  <si>
    <t>Restantau Biochimie I-Farma III CURS-30s</t>
  </si>
  <si>
    <t>30*25%</t>
  </si>
  <si>
    <t>Restanta Biochimie I-Farma III Lp-15s</t>
  </si>
  <si>
    <t>15*25%</t>
  </si>
  <si>
    <t>Reexaminare Biochimie I-Farma III CURS-30s</t>
  </si>
  <si>
    <t>30*10%</t>
  </si>
  <si>
    <t>Reexaminare Biochimie I-MG I Lp-15s</t>
  </si>
  <si>
    <t>15*10%</t>
  </si>
  <si>
    <t>Evaluare pe parcurs Sem I (1 evaluare)-Biochimie, AMG I CURS-80 s</t>
  </si>
  <si>
    <t>80/3</t>
  </si>
  <si>
    <t>Evaluare laborator Sem I -Biochimie, AMG I Lp-45 s</t>
  </si>
  <si>
    <t>Evaluare laborator Sem I -Biochimie, AMG I Lp-35 s</t>
  </si>
  <si>
    <t>35/3</t>
  </si>
  <si>
    <t>Evaluare final Sem I -Biochimie, AMG I CURS-80 s</t>
  </si>
  <si>
    <t>Restantau Biochimie I-AMG I CURS-80s</t>
  </si>
  <si>
    <t>80*25%</t>
  </si>
  <si>
    <t>Reexaminare Biochimie I-AMG I CURS-80s</t>
  </si>
  <si>
    <t>80*10%</t>
  </si>
  <si>
    <t>Reexaminare Biochimie I-AMG I Lp-45s</t>
  </si>
  <si>
    <t>Evaluare pe parcurs Sem I (1 evaluare)-Biochimie, BFKT I CURS-60 s</t>
  </si>
  <si>
    <t>Evaluare laborator Sem I -Biochimie, BFKT I Lp-30 s</t>
  </si>
  <si>
    <t>Evaluare final Sem I -Biochimie, BFKT I CURS-60 s</t>
  </si>
  <si>
    <t>Restanta Biochimie I-BFKT I CURS-60s</t>
  </si>
  <si>
    <t>60*25%</t>
  </si>
  <si>
    <t>Restanta Biochimie I-BFKT I Lp-30s</t>
  </si>
  <si>
    <t>Reexaminare Biochimie I-BFKT I CURS-60s</t>
  </si>
  <si>
    <t>60*10%</t>
  </si>
  <si>
    <t>Reexaminare Biochimie I-BFKT I Lp-30s</t>
  </si>
  <si>
    <t>Evaluare pe parcurs Sem II (curs +Lp)-Biochimie, MG II CURS-140 s</t>
  </si>
  <si>
    <t>280/3</t>
  </si>
  <si>
    <t>Evaluare laborator Sem II -Biochimie, MG I Lp-45 s</t>
  </si>
  <si>
    <t>Evaluare final Sem II -Biochimie, MG I CURS-140 s</t>
  </si>
  <si>
    <t>Restantau Biochimie II-MG I CURS-140s</t>
  </si>
  <si>
    <t>Restanta Biochimie II-MG I Lp-45s</t>
  </si>
  <si>
    <t>Reexaminare Biochimie II-MG I CURS-45s</t>
  </si>
  <si>
    <t>Reexaminare Biochimie II-MG I Lp-45s</t>
  </si>
  <si>
    <t>Evaluare pe parcurs Sem II (curs+Lp)-Biochimie, Farma III CURS-30 s</t>
  </si>
  <si>
    <t>Evaluare laborator Sem II-Biochimie, Farma III Lp-15s</t>
  </si>
  <si>
    <t>Evaluare final Sem II-Biochimie, Farma III CURS-30 s</t>
  </si>
  <si>
    <t>Restantau Biochimie II-Farma III CURS-30s</t>
  </si>
  <si>
    <t>Restanta Biochimie II-Farma III Lp-15s</t>
  </si>
  <si>
    <t>Reexaminare Biochimie II-Farma III CURS-30s</t>
  </si>
  <si>
    <t>Reexaminare Biochimie II-MG I Lp-15s</t>
  </si>
  <si>
    <t>Examen semestru Biochimie aplicata-Bio II Lp-15s</t>
  </si>
  <si>
    <t>Examen semestru Enzimologie-Bio_II curs-30s</t>
  </si>
  <si>
    <t>Examen semestru Enzimologie-Bio_II curs lp evaluare pe parcurs-30s</t>
  </si>
  <si>
    <t>Examen semestru Enzimologie-Bio_II Lp-15s Lp</t>
  </si>
  <si>
    <t>Examen semestru Enzimologie-Bio II -15s</t>
  </si>
  <si>
    <t>Examen semestru Enzimologie-Bio_EN II Lp-15s ealuare parcurs</t>
  </si>
  <si>
    <t>Examen semestru Enzimologie-Bio_EN II Lp-15s Lp</t>
  </si>
  <si>
    <t>7/3</t>
  </si>
  <si>
    <t>Examen semestru Enzimologie-Bio_EN II Lp-15s</t>
  </si>
  <si>
    <t>evaluare lucrări practice Medicină Generală anul lll</t>
  </si>
  <si>
    <t>titular (5 semigrupe)</t>
  </si>
  <si>
    <t>evaluare curs Asistență Medicală Generală anul l</t>
  </si>
  <si>
    <t>titular  curs</t>
  </si>
  <si>
    <t>admitere (licență + master)</t>
  </si>
  <si>
    <t>examen de semestru I Tehnologie farmaceutica an III</t>
  </si>
  <si>
    <t>examen de semestru II Tehnologie farmaceutica an III</t>
  </si>
  <si>
    <t>examen de semestru Biofarmacie si farmacocinetica</t>
  </si>
  <si>
    <t>examen de semestru I Tehnologie farmaceutica an IV</t>
  </si>
  <si>
    <t>examen de semestru II Tehnologie farmaceutica an IV</t>
  </si>
  <si>
    <t>examen practica de vara an IV</t>
  </si>
  <si>
    <t>examen farmacist specialist noiembrie 2024</t>
  </si>
  <si>
    <t>examen februarie Biochimie Tehnica dentara</t>
  </si>
  <si>
    <t>reexaminaree Biochimie Tehnica dentara</t>
  </si>
  <si>
    <t>examen de licenta februarie</t>
  </si>
  <si>
    <t>Evaluare stagiu practic</t>
  </si>
  <si>
    <t>asistent universitar</t>
  </si>
  <si>
    <t>2*40</t>
  </si>
  <si>
    <t>Admitere- Comisie scanare lucrari</t>
  </si>
  <si>
    <t>706/3*2</t>
  </si>
  <si>
    <t>Licent medicina - supravegheat</t>
  </si>
  <si>
    <t>EVALUARE SEMESTRIALA ce an,disciplina, curs/stagiu</t>
  </si>
  <si>
    <t>120/3=40</t>
  </si>
  <si>
    <t>EVALUARE SEMESTRIALA</t>
  </si>
  <si>
    <t>EX SEMESTRU</t>
  </si>
  <si>
    <t>Membru comisie sustinere licenta MG, med int</t>
  </si>
  <si>
    <t>Membru comisie redactare subiecte licenta</t>
  </si>
  <si>
    <t>Membru comisie sustinere licenta AMG , med int</t>
  </si>
  <si>
    <t>Evaluare curs pe parcurs MG IV modul1</t>
  </si>
  <si>
    <t>126/ 3</t>
  </si>
  <si>
    <t>Evaluare curs pe parcurs MG IV modul2</t>
  </si>
  <si>
    <t>Evaluare curs MG IV, modul 1, modul 2</t>
  </si>
  <si>
    <t>126/3 x2</t>
  </si>
  <si>
    <t>Evaluare stagii pe parcurs MGIV, 3sgr, modul1, modul2</t>
  </si>
  <si>
    <t>30/3 x2=20</t>
  </si>
  <si>
    <t>Evaluare stagii MG IV 3sgr, modul 1, modul 2</t>
  </si>
  <si>
    <t>Evaluare curs pe parcurs AMG IV optional ECG</t>
  </si>
  <si>
    <t>77/3=25,66</t>
  </si>
  <si>
    <t>Evaluare curs AMG IV optional ECG</t>
  </si>
  <si>
    <t>Restante MGIV</t>
  </si>
  <si>
    <t>22/3=7,33</t>
  </si>
  <si>
    <t>Admitere, responsabil de sala</t>
  </si>
  <si>
    <t>Reexaminari</t>
  </si>
  <si>
    <t>Evaluare de parcur MGII, 4sgr</t>
  </si>
  <si>
    <t>4x15/3=20</t>
  </si>
  <si>
    <t>Examen de semestru MG II</t>
  </si>
  <si>
    <t>Evaluare de parcurs MD II, 2 sgr</t>
  </si>
  <si>
    <t>2x14/3= 9.33</t>
  </si>
  <si>
    <t>Examen de semestru MD II</t>
  </si>
  <si>
    <t>44/3=14.66</t>
  </si>
  <si>
    <t>Examen de parcurs Farma II, 2 sgr</t>
  </si>
  <si>
    <t>2x11/3=7.33</t>
  </si>
  <si>
    <t>Examen de sem Farma II</t>
  </si>
  <si>
    <t>Examen de parcurs AMG I, 5 sgr</t>
  </si>
  <si>
    <t>64/3=21,33</t>
  </si>
  <si>
    <t>Examen de sem AMG I</t>
  </si>
  <si>
    <t>Examen de parcurs BFKT I, 2 sgr</t>
  </si>
  <si>
    <t>2x13/3=8.66</t>
  </si>
  <si>
    <t>Exam de sem BFKT</t>
  </si>
  <si>
    <t>52/3=17.33</t>
  </si>
  <si>
    <t>4/3=4</t>
  </si>
  <si>
    <t>Comisia supraveghere admitere</t>
  </si>
  <si>
    <t>Comisia supraveghere licenta</t>
  </si>
  <si>
    <t>EVALUARI PE PARCURS 4sgr, MG3</t>
  </si>
  <si>
    <t>REZI ELENA CRISTINA - 2025</t>
  </si>
  <si>
    <t>Examen stagiu 4sgr MG3</t>
  </si>
  <si>
    <t>REZI ELENA CRISTINA - 2026</t>
  </si>
  <si>
    <t>Licenta, supraveghere  MG</t>
  </si>
  <si>
    <t>REZI ELENA CRISTINA - 2027</t>
  </si>
  <si>
    <t>Comisie admitere, supraveghere</t>
  </si>
  <si>
    <t>REZI ELENA CRISTINA - 2028</t>
  </si>
  <si>
    <t>Exam Licenta farmacie</t>
  </si>
  <si>
    <t>60/3*2</t>
  </si>
  <si>
    <t>REZI ELENA CRISTINA - 2029</t>
  </si>
  <si>
    <t>EVALUARI PE PARCURS 2 sgr, Far IV</t>
  </si>
  <si>
    <t>20/3=6,66</t>
  </si>
  <si>
    <t>REZI ELENA CRISTINA - 2030</t>
  </si>
  <si>
    <t>Examen stagiu 2sgr farm IV</t>
  </si>
  <si>
    <t>REZI ELENA CRISTINA - 2031</t>
  </si>
  <si>
    <t>EVALUARI PE PARCURS</t>
  </si>
  <si>
    <t>REZI ELENA CRISTINA - 2032</t>
  </si>
  <si>
    <t>REZI ELENA CRISTINA - 2033</t>
  </si>
  <si>
    <t>COMISIE ADMITERE</t>
  </si>
  <si>
    <t>examen Medicina V</t>
  </si>
  <si>
    <t>examen Medicina Dentara III</t>
  </si>
  <si>
    <t>examen AMG III</t>
  </si>
  <si>
    <t>licenta comisia de supraveghere</t>
  </si>
  <si>
    <t>Admitere comisia transmitere subiecte</t>
  </si>
  <si>
    <t>Evaluare de parcurs curs MGV</t>
  </si>
  <si>
    <t>Examen curs MGV</t>
  </si>
  <si>
    <t>Evaluare de parcurs stagiu MGV, 8sgr</t>
  </si>
  <si>
    <t>Examen practic MGV, 8 sgr</t>
  </si>
  <si>
    <t>Evaluare de parcurs med psihosom MGII</t>
  </si>
  <si>
    <t>Examen med psihosom MGII</t>
  </si>
  <si>
    <t>Evaluare de parcurs curs asist prim MGII</t>
  </si>
  <si>
    <t>Examen asis prim MGII</t>
  </si>
  <si>
    <t>Evaluare de parcurs prim ajutor TD1</t>
  </si>
  <si>
    <t>Examen TD1</t>
  </si>
  <si>
    <t>Licenta, comisie de supraveghere</t>
  </si>
  <si>
    <t>Licenta, comisie Chirurgie II</t>
  </si>
  <si>
    <t>Supraveghere licenta</t>
  </si>
  <si>
    <t>Supraveghere admitere</t>
  </si>
  <si>
    <t>Evaluare curs pe parcurs MG</t>
  </si>
  <si>
    <t>Evaluare curs MG</t>
  </si>
  <si>
    <t>Evaluare stagii pe parcurs MG</t>
  </si>
  <si>
    <t>Evaluare stagii MG</t>
  </si>
  <si>
    <t>Evaluare curs pe parcurs AMG</t>
  </si>
  <si>
    <t>Evaluare curs AMG</t>
  </si>
  <si>
    <t>118 studenti anul VI MED/3x2</t>
  </si>
  <si>
    <t>706 studenti MED : 3,x2</t>
  </si>
  <si>
    <t>examen evaluare ENDOCRINOLOGIE semestru V Med</t>
  </si>
  <si>
    <t>124 studenti</t>
  </si>
  <si>
    <t>examen evaluare ENDOCRINOLOGIE semestru II AMG</t>
  </si>
  <si>
    <t>examen evaluare semestru IV AMG</t>
  </si>
  <si>
    <t>examen evaluare semestru III MD</t>
  </si>
  <si>
    <t>examen evaluare semestru BFKT I</t>
  </si>
  <si>
    <t>examen evaluare NUTRITIE semestru MED II</t>
  </si>
  <si>
    <t>examen evaluare SEXOLOGIE semestru II MEDEN</t>
  </si>
  <si>
    <t>examen evaluare semestruNUTRITIE  MED  I</t>
  </si>
  <si>
    <t>examen evaluare SEXOLOGIE semestru V Med</t>
  </si>
  <si>
    <t>EXAMEN DE ADMITERE si  LICENȚĂ</t>
  </si>
  <si>
    <t>(118+706)/3x2</t>
  </si>
  <si>
    <t>EXAMEN DE FINALIZARE A STUDIILOR</t>
  </si>
  <si>
    <t>EVALUARE DE PARCURS LA SEMINAR, MG 5, 3 sgr</t>
  </si>
  <si>
    <t>EVALUARE DE PARCURS LA SEMINAR, Asistență Medicală Generală, an 3, 4sgr</t>
  </si>
  <si>
    <t>EXAMEN DE SEMESTRU, Medicină, an 5, 3 sgr</t>
  </si>
  <si>
    <t>EXAMEN DE SEMESTRU, Asistență Medicală Generală, an 3, 4sgr</t>
  </si>
  <si>
    <t>Radiologie (IV Med) evaluare laborator- 80 studenti</t>
  </si>
  <si>
    <t>Radiologie generala evaluare laborator (IV MD)- 30 studenti</t>
  </si>
  <si>
    <t>Radiologie in medicina dentara  evaluare laborator (IV MD)- 10 studenti</t>
  </si>
  <si>
    <t>Radiologie si imagistica medicala (AMG II) evaluare laborator - 18 studenti</t>
  </si>
  <si>
    <t>Restante -  studenti</t>
  </si>
  <si>
    <t>EXAMEN MEDICINA INTERNA, AN III MD</t>
  </si>
  <si>
    <t>TITULAR CURS</t>
  </si>
  <si>
    <t>EVALUARI STAGIU GASTROENTEROLOGIE</t>
  </si>
  <si>
    <t>TITULAR STAGIU</t>
  </si>
  <si>
    <t>EXAMEN GASTROENTEROLOGIE, AN V MG</t>
  </si>
  <si>
    <t>RESTANTA GASTROENTEROLOGIE AN V MG</t>
  </si>
  <si>
    <t>EVALUARI STAGIU MEDICINA INTERNA AN III MD</t>
  </si>
  <si>
    <t>EVALUARE MEDICINA INTERNA AN III MD</t>
  </si>
  <si>
    <t>EVALUARI STAGIU SEMIOLOGIE MEDICALA AN III MG</t>
  </si>
  <si>
    <t>EXAMEN SEMIOLOGIE MEDICALA AN III MG</t>
  </si>
  <si>
    <t>licenta comisia 2 med interna</t>
  </si>
  <si>
    <t>membru supleant</t>
  </si>
  <si>
    <t>Licenta, supraveghere</t>
  </si>
  <si>
    <t>PARTICIPARE ADMITERE</t>
  </si>
  <si>
    <t>Examen de semestru/ evaluare pe parcurs la curs/ evaluare pe parcurs la seminar AMG II, 72 studenti</t>
  </si>
  <si>
    <t>72:3 x 3 = 72</t>
  </si>
  <si>
    <t>Testare pe parcurs - 3 grupe stagiu/semestrul I si 2 grupe stagiu sem. II = 50 studenti x 3 evaluari/parcurs = 50:3x3=50p.</t>
  </si>
  <si>
    <t>50;3x3=50</t>
  </si>
  <si>
    <t>Restante si re-examinari</t>
  </si>
  <si>
    <t>72:4=18:3=6 si 72:10=7,2:3=2,4 total 8,4</t>
  </si>
  <si>
    <t>Asistenta examen semestru Semiologie Medicala, 127 studenti:3:2=21 st. x 2 sem. =42p/ 2 semestre, asistenta restante 6,3p si reexaminari 6p. Total 54,3 ore/an</t>
  </si>
  <si>
    <t>Asistenta la examen</t>
  </si>
  <si>
    <t>Licenta, comisia 1 Med. Interna mebru supleant</t>
  </si>
  <si>
    <t>706 studenti MED : 3=235.33x2=470.6</t>
  </si>
  <si>
    <t>examen evaluare MEDICINĂ FIZICĂ ȘI DE REABILITARE Med VI</t>
  </si>
  <si>
    <t>118 studenti : 3=39.33x2= 78.66</t>
  </si>
  <si>
    <t>examen evaluare FIZIOTERAPIA ÎN MEDICINA DENTARĂ MD IV</t>
  </si>
  <si>
    <t>40 studenți:3= 13.33x2=26.66</t>
  </si>
  <si>
    <t>examen evaluare KINETOLOGIE BFKT II</t>
  </si>
  <si>
    <t>32:3=10.66x2=21.33</t>
  </si>
  <si>
    <t>examen evaluare KINETOTERAPIE BFKT II</t>
  </si>
  <si>
    <t>examen evaluare ELECTROTERAPIE BFKT II</t>
  </si>
  <si>
    <t>examen evaluare MASOTERAPIE BFKT II</t>
  </si>
  <si>
    <t>examen evaluare BALNEOCLIMATOLOGIE BFKT II</t>
  </si>
  <si>
    <t>examen evaluare MĂSURARE ȘI EVALUARE MOTRICĂ ȘI SOMATO-FUNCȚIONALĂ BFKT II</t>
  </si>
  <si>
    <t>examen evaluare REFACERE ȘI RECUPERARE ÎN SPORTUL DE PERFORMANȚĂ SPM III</t>
  </si>
  <si>
    <t>35:3=11.66x2=23.33</t>
  </si>
  <si>
    <t>examen evaluare REFACERE ȘI RECUPERARE DUPĂ EFORT APMas I</t>
  </si>
  <si>
    <t>25:3=8.33x2=16.66</t>
  </si>
  <si>
    <t>examen evaluare KINESIOLOGIE EFS I ȘI SPM I</t>
  </si>
  <si>
    <t>80:3=26.66x2=53.33</t>
  </si>
  <si>
    <t>examen - Chimie farmaceutică, an IV, sem I</t>
  </si>
  <si>
    <t>colocviu - Terminologie medicală, an II, sem I</t>
  </si>
  <si>
    <t>examen - Chimie farmaceutică, an III, sem I</t>
  </si>
  <si>
    <t>evaluare laborator - Chimie farmaceutică, an III, sem I</t>
  </si>
  <si>
    <t>evaluare laborator - Chimie farmaceutică, an III, sem II</t>
  </si>
  <si>
    <t>evaluare laborator - Farmacologie și farmacoterapie, an III, sem II</t>
  </si>
  <si>
    <t>evaluare laborator - Chimie farmaceutică, an IV, sem I</t>
  </si>
  <si>
    <t>evaluare laborator - Chimie farmaceutică, an IV, sem II</t>
  </si>
  <si>
    <t>examen - Farmacognozie, an III, sem II</t>
  </si>
  <si>
    <t>examen de semestru</t>
  </si>
  <si>
    <t>examen practic</t>
  </si>
  <si>
    <t>Examen semestru</t>
  </si>
  <si>
    <t>reexaminari</t>
  </si>
  <si>
    <t>Examene / evaluări de semestru MG1, MedEN1, MD1, TD2, Farma1, AMG1, BFKT1</t>
  </si>
  <si>
    <t>Restanțe și măriri MG1, MedEN1, MD1, TD2, Farma1, AMG1, BFKT1</t>
  </si>
  <si>
    <t>Reexaminări MG1, MedEN1, AMG1</t>
  </si>
  <si>
    <t>Examene admitere licență, master</t>
  </si>
  <si>
    <t>Membru comisii Corectură și Suport tehnic</t>
  </si>
  <si>
    <t>Examene licență MG, MD, Farma, AMG, TD și dizertație</t>
  </si>
  <si>
    <t>examen de admitere Medicina</t>
  </si>
  <si>
    <t>examen Farmacie clinica, an V</t>
  </si>
  <si>
    <t>examen Toxicologie an IV, sem. 1</t>
  </si>
  <si>
    <t>examen practic Toxicologie an IV, sem. 1</t>
  </si>
  <si>
    <t>examen Toxicologie an IV, sem. 2</t>
  </si>
  <si>
    <t>examen practic Toxicologie an IV, sem. 2</t>
  </si>
  <si>
    <t>examen Practica de specialitate  an I Farmacie</t>
  </si>
  <si>
    <t>Examene la sfarsitul semenstrului ;     Nondiscriminare in sistemul de sanatate-optional III MED 1 sC</t>
  </si>
  <si>
    <t>150/3</t>
  </si>
  <si>
    <t>Examene la sfarsitul semenstrului ;     
Ethics and academic integrity I MEDEN 1 sC</t>
  </si>
  <si>
    <t>Examene la sfarsitul semenstrului ;     
Medicina legala V MD 1 sC</t>
  </si>
  <si>
    <t>Examene la sfarsitul semenstrului ;     
Nondiscriminare in sistemul de sanatate-optional IV MD 1 sC</t>
  </si>
  <si>
    <t>Examene la sfarsitul semenstrului ;     
Anatomie umana I FAR 1 sC</t>
  </si>
  <si>
    <t>Examene la sfarsitul semenstrului ;     
Anatomie umana I FAR 2 grS</t>
  </si>
  <si>
    <t>19/3</t>
  </si>
  <si>
    <t>Examene la sfarsitul semenstrului ;     
Aspecte juridice ale profesiei. Legislatie sociala si sanitara II AMG 1 sC</t>
  </si>
  <si>
    <t>Examene la sfarsitul semenstrului ;     
Nondiscriminare in sistemul de sanatate-optional IV AMG 1 sC</t>
  </si>
  <si>
    <t>RESTANTE</t>
  </si>
  <si>
    <t>418/4/3</t>
  </si>
  <si>
    <t>418/10/3</t>
  </si>
  <si>
    <t>ADMITERE SI LICENTA</t>
  </si>
  <si>
    <t>examen Chimie analitică și instrumentală II, an II</t>
  </si>
  <si>
    <t>examen practic Chimie analitică și instrumentală II, an II</t>
  </si>
  <si>
    <t>examen Chimia factorilor de mediu, igienă, nutriție, an III</t>
  </si>
  <si>
    <t>colocviu Produse tehnico-medicale an II</t>
  </si>
  <si>
    <t>colocviu Suplimente alimentare, an III</t>
  </si>
  <si>
    <t xml:space="preserve"> TITULAR</t>
  </si>
  <si>
    <t>EXAMEN SEMESTRU AN VI MG OBSTETRICA GINECOLOGIE II</t>
  </si>
  <si>
    <t>40 X 0,5</t>
  </si>
  <si>
    <t>EXAMEN DE SEMESTRU OFTALMOLOGIE. OTORINOLARINGOLOGIE (ORL) B AN II TD</t>
  </si>
  <si>
    <t xml:space="preserve">EVALUARE DE PARCURS OFTALMOLOGIE. OTORINOLARINGOLOGIE (ORL) B AN II TD </t>
  </si>
  <si>
    <t>EXAMEN DE SEMESTRU O.R.L AN V MED</t>
  </si>
  <si>
    <t>EVALUARE DE PARCURS O.R.L. AN V MED</t>
  </si>
  <si>
    <t>EXAMEN DE SEMESTRU OTORINOLARINGOLOGIE (ORL) AN III MD</t>
  </si>
  <si>
    <t>EVALUARE DE PARCURS OTORINOLARINGOLOGIE (ORL) AN III MD</t>
  </si>
  <si>
    <t>EXAMEN DE SEMESTRU INGRIJIRI CALIFICATE IN ORL AN IV AMG</t>
  </si>
  <si>
    <t>EVALUARE DE PARCURS INGRIJIRI CALIFICATE IN ORL AN IV AMG</t>
  </si>
  <si>
    <t xml:space="preserve">TITULAR </t>
  </si>
  <si>
    <t>EXAMEN SEMESTRU INGRIJIRI CALIFICATE IN OBSTETRICA-GINECOLOGIE AN III AMG</t>
  </si>
  <si>
    <t>Serb Bgdan</t>
  </si>
  <si>
    <t>Farmacologie I MEDIII (evaluare pe parcurs)</t>
  </si>
  <si>
    <t>Farmacologie I MEDIII (examen de semestru)</t>
  </si>
  <si>
    <t>Farmacologie II MEDIII (evaluare pe parcurs)</t>
  </si>
  <si>
    <t>Farmacologie II MEDIII (examen de semestru)</t>
  </si>
  <si>
    <t>Farmacologie TDI (evaluare pe parcurs)</t>
  </si>
  <si>
    <t>Farmacologie TDI (examen de semestru)</t>
  </si>
  <si>
    <t>Examendisertatie Medicina</t>
  </si>
  <si>
    <t>Admitere licenta sesiunea iulie</t>
  </si>
  <si>
    <t>Admitere licenta sesiunea septembrie</t>
  </si>
  <si>
    <t>examen (MG I, Farma III, Mg IV)</t>
  </si>
  <si>
    <t>evaluare pe parcurs (MG I, Farma III, Mg IV)</t>
  </si>
  <si>
    <t>examen de licenta Farmacie</t>
  </si>
  <si>
    <t>asistare examene</t>
  </si>
  <si>
    <t>ID11-Coordonarea de lucrări de finalizare a studiilor</t>
  </si>
  <si>
    <t>Licență/ disertație/ modul psihopedagogic</t>
  </si>
  <si>
    <t xml:space="preserve">Se punctează doar coordonarea lucrărilor care au fost aduse în stadiul de susținere.
</t>
  </si>
  <si>
    <r>
      <rPr>
        <rFont val="Arial Narrow"/>
        <b/>
        <color rgb="FF000000"/>
        <sz val="10.0"/>
      </rPr>
      <t>*Punctaje de referință:</t>
    </r>
    <r>
      <rPr>
        <rFont val="Arial Narrow"/>
        <b val="0"/>
        <color rgb="FF000000"/>
        <sz val="10.0"/>
      </rPr>
      <t xml:space="preserve">
•   10 p./ lucrare de finalizare (modul psihopedagogic);
•        20 p./ lucrare de licență;
•        30 p./ lucrare de disertație + licență programe de minim 5 ani. 
</t>
    </r>
  </si>
  <si>
    <t>Lucrare coordonată (nume student, titlul lucrării, nivelul de studii finalizat prin această lucrare)</t>
  </si>
  <si>
    <t>BOCŞE N. V. NICUŞOR-DANIEL, DESIGN-UL DIGITAL AL PROTEZEI SCHELETATE ȘI FINALIZAREA ACESTEIA ÎN LABORATORUL DENTAR, Tehnica Dentara 3 Ani</t>
  </si>
  <si>
    <t>DUTU M. N. ELENA-ALEXANDRA MANAGEMENTUL ETAPELOR DE LABORATOR NECESARE CONFECȚIONĂRII PUNȚILOR METALO-CERAMICE, 3 Ani, tehnică Dentara</t>
  </si>
  <si>
    <t>MIHĂILĂ I. ION ROBERT, CERAMICĂ PE SUPORT DE ZIRCONIU VERSUS ZIRCONIU MONOLITIC, 3 Ani studiu, Tehnică Dentară</t>
  </si>
  <si>
    <t>PĂUN M. D. ANDRA-ALISA, PARTICULARITĂȚI TEHNOLOGICE ÎN PROTEZAREA CU COROANE FULL ZIRCONIU A IMPLANTULUI UNIDENTAR, 3 Ani Studiu, Tehnică Dentară</t>
  </si>
  <si>
    <t>VINTILĂ D. LAURA-MIHAELA, AVANTAJE TEHNOLOGICE ȘI ESTETICE ÎN CONFECȚIONAREA PUNȚILOR DIN ZIRCONIU VERSUS METALO-CERAMICE, 3 Ani Studii, Tehnică Dentară</t>
  </si>
  <si>
    <t>MARIAN A. ANDREEA, TEHNOLOGIA CONFECȚIONĂRII PROTEZELOR TOTALE MAXILARE ȘI MANDIBULARE, 3 Ani Studii, Tehnică Dentară</t>
  </si>
  <si>
    <t>Turcu Tania Iuliana:Aspecte actuale epidemiologice, clinice, de laborator și evolutive în meningitele acute, MG</t>
  </si>
  <si>
    <t>Cristina Macavei: Pneumonia asociată vantilației mecanice la pacientul critic, Lucrare de disertatie Master</t>
  </si>
  <si>
    <t>Iulia Mutulescu: Infecții asociate asistenței medicale în cazuistica Clinicii Chirurgie I, Lucrare de disertație, Master</t>
  </si>
  <si>
    <t>CORBU L. Ş. LUANA GEORGIANA; Studiul siguranței medicamentelor psihotrope la pacientul pediatric; licenta 6 ani</t>
  </si>
  <si>
    <t>CORMAN V. DENISA-LUCIA; Riscul imunoterapiei în bolile dermatologice; licenta 6 ani</t>
  </si>
  <si>
    <t>COSTEA C.-C. FLAVIUS ADIEL;Tratamentul pneumoniei comunitare la adulți; licenta 6 ani</t>
  </si>
  <si>
    <t>GROSU R. CRISTIAN; Studiul siguranței medicației antiparkinsoniene; licenta 6 ani</t>
  </si>
  <si>
    <t>JIGĂRA I. OANA-MIHAELA; Studiul riscului fetal în urma terapiei antitrombotice la femeia însărcinată; licenta 6 ani</t>
  </si>
  <si>
    <t>ROTAR G. LARISA; Evaluarea siguranței cardiovasculare a medicației neuroleptice; licenta 6 ani</t>
  </si>
  <si>
    <t>RUS A. GEORGETA MONICA; Eficența terapiei cu inhibitori ai cotransportorului 2 de sodiu-glucoză la pacienții cu boală cardiovasculară și diabet zaharat tip 2; licenta 6 ani</t>
  </si>
  <si>
    <t>Anderco Paula - Actualitati in insuficienta cardiaca cronica - lucrare de licenta MG</t>
  </si>
  <si>
    <t>Stoia Oana, Teodoru Minodora</t>
  </si>
  <si>
    <t>Ciuca Vlad Alexandru - Riscul in infarctul miocardic acut NON STEMI - lucrare de licenta MG</t>
  </si>
  <si>
    <t>RUS ELIDA-BIANCA (SLEVAȘ) - promoția 2023</t>
  </si>
  <si>
    <t>Particularitățile tratamentului escarelor la pacienții cu diabet zaharat</t>
  </si>
  <si>
    <t>CIUCĂ C.-D. VLAD-ALEXANDRU                        Riscul în infarctul miocardic acut Non-STEMI</t>
  </si>
  <si>
    <t>EL NAGGAR U. RAMY
Stenoza aortică strânsă: elemente de diagnostic, prognostic și tratament</t>
  </si>
  <si>
    <t>FERENŢ M. ALEXA NIKITA
Strategii terapeutice cu impact asupra remodelării cardiace la pacienții cu cardiomiopatie dilatativă</t>
  </si>
  <si>
    <t>PETRE O.-L. ANA-DELIA
Managementul dislepidemiei în prevenția primară și secundară a bolii cardiace ischemice</t>
  </si>
  <si>
    <t>POGONYI G.-D. ANDREI SEBASTIAN
Evaluarea cardiovasculară a pacienților oncologici</t>
  </si>
  <si>
    <t>Terapia și îngrijirea postoperatorie a pacienților cu artroplastie de șold, GHANTOS R. MARIOS</t>
  </si>
  <si>
    <t>Managementul anesteziei în neurochirurgia pacienților cu traumatism cranio-cerebral, IVAN S.-A. RADU GEORGE</t>
  </si>
  <si>
    <t>Anestezia pacientului cu traumatism cranio-cerebral, NAJJAR N. DIAA</t>
  </si>
  <si>
    <t>Îngrijirea pacienților cu picior diabetic, COJOCARU (MURZEA) MONICA MARIA</t>
  </si>
  <si>
    <t>Îngrijiri postoperatorii acordate pacienților cu apendicectomie laparoscopică în terapie intensivă, MAIER (RASA) ELENA</t>
  </si>
  <si>
    <t>Conf Bratu Dan</t>
  </si>
  <si>
    <t>Omota Ana-Elena , Particularitati ale ingrijirii pacientilor cu tiroidectomie-Lucrare licenta</t>
  </si>
  <si>
    <t>Tratamentul chirurgical laparoscopic în sarcina extrauterină, Dan Nicoleta daniela</t>
  </si>
  <si>
    <t>Tratamentul chirurgical al endometriozei, Ilinca Gabriela</t>
  </si>
  <si>
    <t>Bordencea ( Popianu) Mihaela Simona Aspecte ale îngrijirii pacienților cu tumoră vezicală</t>
  </si>
  <si>
    <t>PIRNEA (MAZILU) OANA MIHAELA Aspecte nursing la pacienții cu litiază vezicală</t>
  </si>
  <si>
    <t>COCIOC (RUSEN) OANA Profilaxia antirabică - particularități de îngrijire medicală a pacientului cu plăgi mușcate de animale</t>
  </si>
  <si>
    <t>STROE (CONSTANTINESCU) ELENA Îngrijirea pacientului cu hernie inghinală</t>
  </si>
  <si>
    <t>Junc (Florea) Nicoleta Claudia3. Evaluarea funcționării și calitâții vieții pacienților cu tulburare bipolară tip I</t>
  </si>
  <si>
    <t>Văduva Iuliana- Alexandra - Îngrijirea pacientilor cu pancreatită acută</t>
  </si>
  <si>
    <t>Tuță (Iordache) Floarea - Ingrijirea pacientului cu insuficientă respiratorie acută</t>
  </si>
  <si>
    <t>Oprescu (Szen) Georgeta - Evaluarea calității somnului și managementul tehnicilor de igienă a somnului la pacienții cu tulburare depresivă</t>
  </si>
  <si>
    <t>Leanca (Stefan) Lavinia. Aspecte nursing la pacienții cu pancreatită acută</t>
  </si>
  <si>
    <t>DOMNARIU CARMEN</t>
  </si>
  <si>
    <t>ALEXANDRU M.-G. COSMIN-SIMION	Monitorizarea infecțiilor asociate Asistenței Medicale în Spitalul Clinic Județean de Urgență Sibiu în perioada 2021-2023- MASTER</t>
  </si>
  <si>
    <t>ARTIOMOV I. DANIELA	Program de evaluare a morbidității spitalizate prin tumori în perioada 2018-2022 în județul Sibiu- MASTER</t>
  </si>
  <si>
    <t>BĂCANU V.-M. ALINA-NICOLETA	Evoluția fenomenelor demografice pozitive în perioada 2012-2022 în Județul Sibiu- MASTER</t>
  </si>
  <si>
    <t>BÎSGAN I. F. IOANA-CĂTĂLINA	Program de sănătate privind bolile respiratorii în Județul Sibiu- MASTER</t>
  </si>
  <si>
    <t>CRISTIAN M. ADRIAN-NICOLAE	Accidentele de muncă cu sfârșit letal în cazuistica SJML Sibiu. Probleme de sănătate publică- MASTER</t>
  </si>
  <si>
    <t>DOBRA S. SIMONA-AUGUSTA 	Program de prevenție secundară și terțiară a diabetului zaharat în Județul Alba- MASTER</t>
  </si>
  <si>
    <t>DOBRIN A. ELENA (TOPÎRCEAN)	Traumatismele craniene cu sfârșit letal în Județul Sibiu. Problemă de sănătate publică- MASTER</t>
  </si>
  <si>
    <t>GUBERNAT V. LAURA-VIRGINIA	Sistemul de management al calității în cadrul Laboratorului de analize medicale al Spitalului Clinic de Pediatrie Sibiu- MASTER</t>
  </si>
  <si>
    <t>JURCA I.-T. DĂNUȚ-VASILE	Evoluția morbidității spitalizate pe o secție de neurologie în perioada 2019-2023- MASTER</t>
  </si>
  <si>
    <t>MIREA E. NARCISA-IONELA	Evaluarea mortalității prin accidente în Județul Sibiu în perioada 2018-2022- MASTER</t>
  </si>
  <si>
    <t>OPRINCA G. GEORGE-CĂLIN	Abordări privind managementul sănătății publice în contextul pandemiei COVID-19- MASTER</t>
  </si>
  <si>
    <t>POPA A. GABRIELA	Suicidul - problemă majoră de sănătate publică- MASTER</t>
  </si>
  <si>
    <t>POPA P.-O. MIHAELA-ILEANA	Program de evaluare și prevenire a bolilor cardiovasculare în Județul Sibiu- MASTER</t>
  </si>
  <si>
    <t>VĂCĂRESCU V. MIRUNA-ANDREEA (PRIE)	Dinamica mortalității generale și a mortalității infanitle în România în perioada 2013-2022- MASTER</t>
  </si>
  <si>
    <t>VLADU I.-D. DENISA-MARIA	Evaluarea calității în laboratorul de analize medicale prin aplicarea metricii Six sigma- MASTER</t>
  </si>
  <si>
    <t>BUCSA V. BOGDAN, Biopsia prostatica transrectala ecoghidata pentru diagnosticul cancerului de prostata LICENTA</t>
  </si>
  <si>
    <t>Traumatismele mâinii - conduita terapeutică</t>
  </si>
  <si>
    <t>Managementul arsurilor</t>
  </si>
  <si>
    <t>Managementul  chirurgical al formațiunilor faciale</t>
  </si>
  <si>
    <t>Arteriopatia diabetică a membrului inferior</t>
  </si>
  <si>
    <t>Patologia venoasă superficială-tratament</t>
  </si>
  <si>
    <t>Tromboza profundă membrul inferior. Diagnostic și tratament</t>
  </si>
  <si>
    <t>Arteriopatie obliteranta membre inferioare stadializare și terapii</t>
  </si>
  <si>
    <t>Arteriopatii la pacientul diabetic.Tratament.Rezultate</t>
  </si>
  <si>
    <t>Fistula arteriovenoasă proximală la pacientul diabetic. Realizare. Evaluare.Complicații</t>
  </si>
  <si>
    <t>Ulcerul varicos al membrului inferior</t>
  </si>
  <si>
    <t>Manetoiu Marina Luciana,Principii de îngrijirie ale pacientului cu AVC ischemic</t>
  </si>
  <si>
    <t>BESERMAN D. PETRA-Utilizarea elasticelor intraorale în tratamentul ortodontic</t>
  </si>
  <si>
    <t>KÖPECSIRI J. ANIKÓ-Abordări terapeutice ale anomaliilor de clasa a III-a Angle</t>
  </si>
  <si>
    <t>MĂRGINEAN M. IULIA-TIMEEA-Studiu statistic al statusului molarului de 6 ani</t>
  </si>
  <si>
    <t>NEGURĂ D. EUGENIA-RALUCA-Examinari imagistice în ortodonție</t>
  </si>
  <si>
    <t>PORUMBARU C. NICOLETA-ELIZA-Utilizarea splinturilor în terapia afecțiunilor articulației temporo-mandibulare</t>
  </si>
  <si>
    <t>CORDUN E. CRISTINA - „Decesele prin intoxicație acută etanolică-problemă de sănătate publică în județul Sibiu?” - licență Medicină</t>
  </si>
  <si>
    <t>MARCHIDANU D. ALINA-IULIA - „Expertiza medico-legală în morțile violente în județul Sibiu în perioada 2019-2023” - licență Medicină</t>
  </si>
  <si>
    <t>OANA I.-O. OLIMPIU-FELICIAN - „Caracteristicile clinic-epidemiologice ale intoxicațiilor cu sfârșit letal în cazuistica Serviciului Județean de Medicină Legală Sibiu, în perioada 2019-20233” - licență Medicină</t>
  </si>
  <si>
    <t>PAMPU N. ANA-MARIA - „Aspecte parcticulare ale deceselor datorate traumatismelor cranio-cerebrale în județul Sibiu în perioada 2019-2023” - licență Medicină</t>
  </si>
  <si>
    <t>Termure Andrada, STATUSUL VITAMINEI D ȘI ASOCIEREA ACESTEIA ÎN INFECȚIA CU SARS-CoV-2 ȘI GRIPĂ LA COPII ȘI ADOLESCENȚI</t>
  </si>
  <si>
    <t>Necsulescu Ioana, Forme clinice si evolutive in infectia acuta respiratorie la copil. Lucrare de licenta MG</t>
  </si>
  <si>
    <t>Miclea Roxana. Particularitati de evolutie in mononucleoza infectioasa la copii. Lucrare licenta MG</t>
  </si>
  <si>
    <t>GRIGORIE S. ANA-MARIA-MIHAELA - Steatoza hepatică la pacienții cu obezitate - Licebta farmacie</t>
  </si>
  <si>
    <t>COACIU I. CRISTINA (ILARE) - Dislipidemia la pacienții cu boli hepatice cronice - licenta farmacie</t>
  </si>
  <si>
    <t>ŢECU I.-M. IULIA-ANA-MARIA - Studiu epidemiologic privind hepatopatiile cronice în județul Sibiu - licenta medicina</t>
  </si>
  <si>
    <t>IONESCU I.-M. MIHAELA ANDREEA - Evaluarea fibrozei la pacienții cu steatohepatită nonalcoolică - licenta medicina</t>
  </si>
  <si>
    <t>Importanța abordului microscopic în cura chirurgicală a tumorilor intracraniene, Bajenaru M.Ana-Maria</t>
  </si>
  <si>
    <t>Metode de tratament și momentul operator optim în sindromul de tunel carpian, Chiruta F.Ioana- Iustina</t>
  </si>
  <si>
    <t>NICODIM (DANCASIU) IONELA- DORINA, "Ingrijirea pacientei cu osteoporoza de postmenopauza" - AMG</t>
  </si>
  <si>
    <t>OLARU MIHAELA-STEFANIA," Ingrijirea pacientei cu tiroidita cronica autoimuna" AMG</t>
  </si>
  <si>
    <t>Dan Daniel- Studiu comparativ al stopurilor ocluzale digital vs analog</t>
  </si>
  <si>
    <t>Bucuraș Mădălina, Importanța tehnicilor digitale în realizarea restaurărilor protetice, MD</t>
  </si>
  <si>
    <t>Călugăr Mălina-Teodora, Integrarea formei dinților frontali maxilari în restaurările protetice estetice, MD</t>
  </si>
  <si>
    <t>DOBRE MARIA DANIELA, EFECTUL PEROXIDULUI DE HIDROGEN 40% ÎN ALBIREA DENTARĂ, MD</t>
  </si>
  <si>
    <t>PERȘOIU ANTONIA-MARIA, RESTAURĂRI ESTETICE UNIDENTARE, MD</t>
  </si>
  <si>
    <t>OPREA ANDREI, ANALIZA COMPARATIVĂ A METODELOR TRADIȚIONALE ȘI DIGITALE PENTRU OBȚINEREA STRUCTURII METALICE ÎN CADRUL RESTAURĂRILOR METALO-CERAMICE, TD</t>
  </si>
  <si>
    <t>Andreea Priere, Particularități estetice de individualizare a lucrărilor protetice din oxid de zirconiu, TD</t>
  </si>
  <si>
    <t>CUN I. LUCIA-OFELIA (DAVIŢOIU); STUDIU PRIVIND INCIDENȚA MANIFESTĂRILOR DE NATURĂ ALERGICĂ ÎN LABORATORUL DE TEHNICĂ DENTARĂ; Licență</t>
  </si>
  <si>
    <t>Plan de îngrijire la pacienții operați pentru tumori cerebrale maligne, Bratu Denisa Ioana, 4 ani, AMG</t>
  </si>
  <si>
    <t>Ingreijirea pacientului cu nevralgie de Trigemen, NBurlacu Andrada Stefanial, 4 ani, AMG</t>
  </si>
  <si>
    <t>Marica Ioana Alexandra - Ingrijirea pacientului cu ulcere suprainfectate cu Stafilococcus aureus - AMG</t>
  </si>
  <si>
    <t>Gusoi - Elena - Ingrijirea pacientului cu ulcere arteriale - AMG</t>
  </si>
  <si>
    <t>BADULESCU MARIA -Pneumoniile bacteriene la
pacientul pediatric: aspecte clinice,
imagistice și evolutive, MG</t>
  </si>
  <si>
    <t>Boitor Ovidiu. CONTRIBUȚII LA STUDIUL CORELAȚIILOR DINTRE AFECȚIUNILE ORODENTARE ȘI SINDROMUL METABOLIC. Doctorat</t>
  </si>
  <si>
    <t>Catana Maria Gabriela. CONTRIBUȚII LA STUDIUL ROLULUI INFLAMAȚIEI, COAGULĂRII ȘI ATEROGENEZEI ÎN PATOGENEZA ACCIDENTULUI VASCULAR CEREBRAL ISCHEMIC ACUT. Doctorat</t>
  </si>
  <si>
    <t>Mondoc Lidia. PARTICULARITĂȚI CLINICO-EVOLUTIVE ALE PACIENȚILOR CU LIMFOAME MALIGNE NONHODGKINIENE CU LIMFOCITE B CU GRAD MIC DE MALIGNITATE DIN SUDUL TRANSILVANIEI. Doctorat</t>
  </si>
  <si>
    <t>Dalma Deak. The molecular mechanisms of central nervous system involvement in hematological malignancies. Dcotorat</t>
  </si>
  <si>
    <t>Dragos Lupu. Afectarea cardiovasculară în ciroza hepatică. Doctorat</t>
  </si>
  <si>
    <t>Meilin Murat Omer. LEUCEMIA ACUTĂ LA PACIENTUL CU ISTORIC NEOPLAZIC: ELEMENTE PARTICULARE. Dcotorat</t>
  </si>
  <si>
    <t>Alina Hertuc Mititelu. EVALUAREA TROMBOCITULUI ÎN 
TROMBOCITOPENIA IMUNĂ. Dcotroat</t>
  </si>
  <si>
    <t>Spinu Andreea. CORELAŢII ÎNTRE ELEMENTELE DE DIAGNOSTIC, EVOLUŢIE, RĂSPUNS LA TRATAMENT ŞI COMPLICAŢII ÎN LEUCEMIA ACUTĂ PROMIELOCITARĂ. Dcotorat</t>
  </si>
  <si>
    <t>Stenoza aortică strânsă: elemente de diagnostic, prognostic și tratament, El Naggar U. Ramy</t>
  </si>
  <si>
    <t>Strategii terapeutice cu impact asupra remodelării cardiace la pacienții cu cardiomiopatie dilatativă, Ferent M. Alexa Nikita</t>
  </si>
  <si>
    <t>Evaluarea cardiovasculară a pacienților oncologici, Pogony G.D. Andrei Sebastian</t>
  </si>
  <si>
    <t>Managementul dislepidemiei în prevenția primară și secundară a bolii cardiace ischemice, Petre O.L. Ana Delia</t>
  </si>
  <si>
    <t>Tudor Ioana, Satisfacerea nevoilor de îngrijiri paliative la pacienții cu accident vascular cerebral moderat/sever, disertatie</t>
  </si>
  <si>
    <t>Traistaru Ana-Maria Luiza, Nevoile de îngrijiri ale pacientului cu demență moderat/severă din perspectiva îngrijitorului principal, disertatie</t>
  </si>
  <si>
    <t>Batin (Negoescu) Teodora, Accidentul vascular cerebral ischemic și patologia cardiacă preexistentă – studiu observațional, disertatie</t>
  </si>
  <si>
    <t>Runceanu (Pomana) Elena Cristina, Etapele și timpii parcurși de la apelul 112 până la primirea în UPU  la pacienții cu AVC care necesită tromboliza, licenta</t>
  </si>
  <si>
    <t>SIMION RAUL -Principii nursing la pacienții cu litiază biliară veziculară - LUCRARE DE LICENȚĂ</t>
  </si>
  <si>
    <t>BĂDIȚESCU MARIA-MAGDALENA - Principii nursing la pacientul cu ciroză hepatică - LUCRARE DE LICENȚĂ</t>
  </si>
  <si>
    <t>BOGDAN T. CORNELIA - Principii de îngrijire la pacienții cu ciroză hepatică- LUCRARE DE LICENȚĂ</t>
  </si>
  <si>
    <t>DUMITRAȘCU ANDREI CRISTIAN - Principii de educare a pacientului cu diabet zaharat TIP 1- LUCRARE DE LICENȚĂ</t>
  </si>
  <si>
    <t>GHEBENEL P. LOREDANA-TEODORA (FRUNZĂ) - Principii de educație la pacienții cu hipertensiune arterială esențială- LUCRARE DE LICENȚĂ</t>
  </si>
  <si>
    <t>GLIGOR MIRCEA ANDREAS - Îngrijirea pacienului cu infarct miocardic acut- LUCRARE DE LICENȚĂ</t>
  </si>
  <si>
    <t>IANCU (BORDEAN) MIHAELA-DIANA - Principii nursing la pacientului cu ulcer duodenal- LUCRARE DE LICENȚĂ</t>
  </si>
  <si>
    <t>MACRE PETRONELA MARIA - Principii nursing la pacienții cu fibrilație atrială - LUCRARE DE LICENȚĂ</t>
  </si>
  <si>
    <t>MINCU (ANGHEL) FLORINA - Principii nursing la pacientul cu pancreatită acută - LUCRARE DE LICENȚĂ</t>
  </si>
  <si>
    <t>MUȘAT ALEXANDRA - Principii nursing la pacienții cu anemie feriprivă - LUCRARE DE LICENȚĂ</t>
  </si>
  <si>
    <t>PREDA GEORGIANA-ADELINA - Principii nursing la pacienții cu angină pectorală - LUCRARE DE LICENȚĂ</t>
  </si>
  <si>
    <t>SIMILIE (PUSCASU) ANA-MARIA - Principii nursing la pacienții cu tromboză venoasă profundă - LUCRARE DE LICENȚĂ</t>
  </si>
  <si>
    <t>ȚEPUȘI RALUCA-ELENA - Principii de educație la pacientul cu ciroză hepatică - LUCRARE DE LICENȚĂ</t>
  </si>
  <si>
    <t>UDREA ELENA-MĂDĂLINA - Principii nursing la pacienții cu hipertensiune arterială esențială - LUCRARE DE LICENȚĂ</t>
  </si>
  <si>
    <t>Binder Alexandra</t>
  </si>
  <si>
    <t>Importanta protezei unidentare in reabilitarea orala</t>
  </si>
  <si>
    <t>Iuga Filip</t>
  </si>
  <si>
    <t>Avantajele utilizarii biomaterialelor in tratamentul patologiei pulpare</t>
  </si>
  <si>
    <t>Bratu Rebeca</t>
  </si>
  <si>
    <t>Tratamentul odontorestaurativ al grupului lateral cu materiale compozite</t>
  </si>
  <si>
    <t>Ginerica cerbuc Alexandra Mihaela</t>
  </si>
  <si>
    <t>Utilizarea în laborator a tehnicii CAD-CAM pentru realizarea lucrărilor protetice folosind materialul IPS-E-MAX</t>
  </si>
  <si>
    <t>Clenci Moraru Florentina Marinela</t>
  </si>
  <si>
    <t>Restaurarea grupului lateral prin punti metalo ceramice</t>
  </si>
  <si>
    <t>Hanzu Ioana, Sindromul metabolic la pacienții cu schizofrenie tratați cu antipsihotice, Licenta</t>
  </si>
  <si>
    <t>Alexandra Alecu, Studiul comorbiditatilor în cazul tulburărilor de personalitate, Licență</t>
  </si>
  <si>
    <t>Ana Maria Catană, Evaluarea clinică și socio-demografică a depresiei postnatale, Licență</t>
  </si>
  <si>
    <t>Nistor Anabella, Utilizarea medicamentelor psihotrope la pacienții cu schizofrenie în cadrul spitalizării, Licență</t>
  </si>
  <si>
    <t>Chiriac Elena, Evaluarea depresiei la pacienții cu tulburări endocrine, Licență</t>
  </si>
  <si>
    <t>Lisandru Ana Maria, Evaluarea factorilor de stres declanșatori ai episoadelor de boală din tulburarea afectivă bipolară, Licență</t>
  </si>
  <si>
    <t>Zabakhsh Nilufer, Evaluarea simptomelor negative și a funcționalității la pacienții cu schizofrenie, Licență</t>
  </si>
  <si>
    <t>Alnabtiti Amjad, Simptomatologia obsesiv-compulsivă la studenții mediciniști, Licență</t>
  </si>
  <si>
    <t>Rolul asistentului medical in ingrijirea pacientului STOP cardio-respirator resuscitat-NISTOR (POPIANĂȘ) ROXANA-MARIANA- Licenta</t>
  </si>
  <si>
    <t>Morosanu Oana, Diagnosticul mamografic al cancerului mamar, Licenta</t>
  </si>
  <si>
    <t>Stancel Roxana Andreea, Aspecte CT in pancreatita acuta, Licenta</t>
  </si>
  <si>
    <t>ŢIGĂERIU V. BOGDAN-VASILE, Standardizarea interpretării mamografice folosind clasificarea BI-RADS, Licenta</t>
  </si>
  <si>
    <t>TÎRT S. DANIELA-SORANA, Diagnosticul CT al trombembolismului pulmonar, Licenta</t>
  </si>
  <si>
    <t>BALU N.-D. ANDRA-MARIA, Complicațiile trombotice postoperatorii la pacienții cu artroplastie de șold și genunchi
Licenta</t>
  </si>
  <si>
    <t>GHENOIU F. ANA BIANCA, Variația parametrilor biologici perioperator în infecțiile artroplastiilor totale de șold și de genunchi
Licenta</t>
  </si>
  <si>
    <t>GUŢIU M.-E. DENISA-RODICA, Screeningul infecțiilor de pe câmpurile operatorii în cadrul artroplastiilor totale de șold și genunchi
Licenta</t>
  </si>
  <si>
    <t>ION D. ANDREI GABRIEL, Fracturile maleolare. Epidemiologie și abordare terapeutică</t>
  </si>
  <si>
    <t>IROD M.-R. DOMINIC, Patologie osteoarticulară a pietonilor în urma accidentelor rutiere
Licenta</t>
  </si>
  <si>
    <t>SFECHIŞ I. IOANA DAIANA, Patologia osteoarticulară în urma accidentelor rutiere cu motocicleta
Licenta</t>
  </si>
  <si>
    <t>ZUDULUF N. ROXANA GABRIELA, Reviziile artroplastiilor totale de șold și genunchi. Epidemiologie și abordare terapeutică
Licenta</t>
  </si>
  <si>
    <t>Tatu Cristina Iuliana . Tipuri de șoc. Abordare pacineților diagnosticați cu șoc în UPU - licenta</t>
  </si>
  <si>
    <t>Chirita Nicoleta . Abordarea pacientului cu reacție alergică în serviciul de urgență - licenta</t>
  </si>
  <si>
    <t>SAFAOUI M. MOHAMED ALEXANDRE
Consumul de cofeină și imactul acesteia asupra organismului uman _  Farmacie</t>
  </si>
  <si>
    <t>Barbu Elena Andreea - „Analiza retrospectivă a sinuciderilor din cazuistica SJML Sibiu, în perioada 2019-2023” - licență Medicină</t>
  </si>
  <si>
    <t>Filip Beatrice-Elena - „Rolul contributiv al alcoolului etilic la decesele înregistrate în cazuistica SJML Sibiu, în perioada 2019-2023” - licență Medicină</t>
  </si>
  <si>
    <t>Floricică Andreea-Diana - „Decese datorate asfixiilor mecanice - studiu retrospectiv asupra cazuisticII SJML Sibiu, în perioada 2019-2023” - licență Medicină</t>
  </si>
  <si>
    <t>Tanislav Delia-Maria - „Investigarea morților subite autopsiate în cadrul SJML Sibiu, în perioada 2019-2023” - licență Medicină</t>
  </si>
  <si>
    <t>Tutunariu Anamaria-Roxana - „Studiu retrospectiv al deceselor datorate evenimentelor de trafic, în cazuistica SJML Sibiu, în perioada 2019-2023” - licență Medicină</t>
  </si>
  <si>
    <t>MURESAN MARIA LUCIA</t>
  </si>
  <si>
    <t>Bobeș Alexandra-Maria, Camelia sinensis-beneficii pentru sănătate, licență</t>
  </si>
  <si>
    <t>Bîlă Andreea-Roxana, Produse vegetale în afecțiuni respiratorii, licență</t>
  </si>
  <si>
    <t>Roșca Andreea, Ephedra sp- Analiză farmacognostică</t>
  </si>
  <si>
    <t>Turkylmaz Ata Tahsin, Withania somnifera- Analiză farmacognostică</t>
  </si>
  <si>
    <t>CARABAGEAC I. IONUȚ-PETRE - Abcesul submandibular. Diagnosticși principii de tratament - 2024, Licenta</t>
  </si>
  <si>
    <t>DUMITRAȘCU C. CRISTINA-MIHAELA - Fracturile complexului nazo-orbito-etmoidal - 2024, Licenta</t>
  </si>
  <si>
    <t>LIXANDRU I. COSMIN-IONUȚ - Fasceitele necrozante din sfera Chirurgiei O.M.F. - 2024, Licenta</t>
  </si>
  <si>
    <t>VLĂSCEANU P. ANDREI-RADU - Plăgile oro-maxilo-faciale - 2024, Licenta</t>
  </si>
  <si>
    <t>BUTA-CREȚU V. D. DANA - Aspectele clinice și conduită terapeutică în abcesele submandibulare - 2024, Licenta</t>
  </si>
  <si>
    <t>BEJENARU V. ANA-ELENA - ”Managementul durerii într-o secție de Anestezie și Terapie Intensivă” -LUCRARE DE DISERTAȚIE- Master</t>
  </si>
  <si>
    <t>CAVAȘI I.-I. CLAUDIA-ANCA (MANOLE) - ”Evaluarea activității medicale profilactice, curative, de urgență și de suport într-un cabinet stomatologic” -LUCRARE DE DISERTAȚIE - Master</t>
  </si>
  <si>
    <t>CIORGOVEAN F.-M. PATRISIA-ELENA- ”Managementul stresului ocupațional în domeniul sanitar ”- LUCRARE DE DISERTAȚIE - Master</t>
  </si>
  <si>
    <t>CÎRSTOIU P. ANDREEA-CRISTINA (LEUCIAN)- ”Modalități de evaluare a performanței activității într-o secție de psihiatrie ” - LUCRARE DE DISERTAȚIE - Master</t>
  </si>
  <si>
    <t>COCOȘ I. OANA-MARIETA (GOIA)-  ”Modalități de evaluare a rezultatelor activității unei secții finanțat prin sistem DRG ”- LUCRARE DE DISERTAȚIE- Master</t>
  </si>
  <si>
    <t>CROITORU C.-A. ELENA-ADRIANA (PETRICEANU) -  ”Managementul performanței în dezvoltarea competențelor profesionale ale angajaților din cadrul unei organizații ” - LUCRARE DE DISERTAȚIE - Master</t>
  </si>
  <si>
    <t>DOMNARIU N. HORAȚIU-PAUL-  ”Importanța indicatorilor de stare de sănătate în stabilirea priorităților de dezvoltare a serviciilor medicale ”-  LUCRARE DE DISERTAȚIE - Master</t>
  </si>
  <si>
    <t>DRĂGOIU B. BUCUR-FLORIAN - ” Evaluarea expunerii la radiații a pacienților cu patologie ortopedică ” - LUCRARE DE DISERTAȚIE - Master</t>
  </si>
  <si>
    <t>GROSU N. IOANA-LIVIA -  ”Managementul riscurilor într-o secție ATI ” - LUCRARE DE DISERTAȚIE - Master</t>
  </si>
  <si>
    <t>JIANU P.-V. ALINA-GEORGIANA  ” - Maladia stresului - boală profesională în sistemul de sănătate ” - LUCRARE DE DISERTAȚIE - Master</t>
  </si>
  <si>
    <t>LERA V. ALEXANDRU - ”Managementul îngrijirilor paleative a pacienților cu ciroză hepatică în stadiul terminal ” - LUCRARE DE DISERTAȚIE - Master</t>
  </si>
  <si>
    <t>LIXANDRU I. GEORGE-ADRIAN -  ”Managementul îngrijirilor medicale în sectorul spitalicesc. Studiu de caz ”-  LUCRARE DE DISERTAȚIE - Master</t>
  </si>
  <si>
    <t>MARIA D. ANA-ALEXANDRA  -”Indicatori de performanță într-un serviciu de asistență medicală stomatologică ” - LUCRARE DE DISERTAȚIE - Master</t>
  </si>
  <si>
    <t>OANCEA G. ELENA-BRÎNDUȘA (FLOREA)-  ”Managementul sanitar într-o secție de hemodializă ” LUCRARE DE DISERTAȚIE - Master</t>
  </si>
  <si>
    <t>PEŞTEAN A.-G. TUDOR-ADRIAN -  ”Modalități de evaluare a rezultatelor activității în secția de boli infecțioase a Spitalului Municipal Sebeș ” - LUCRARE DE DISERTAȚIE - Master</t>
  </si>
  <si>
    <t>POPEANGĂ I. MARIA-FLORENTINA (ȘTEFĂNOIU)-  ”Managementul schimbării într-un spital. Aplicarea principiilor reformei în asistența medicală spitalicească ” -LUCRARE DE DISERTAȚIE - Master</t>
  </si>
  <si>
    <t>SINCU G.-F. SIMONA-ȘTEFANIA -  ”Rolul profilaxiei în eficientizarea serviciilor medicale stomatologice ” - LUCRARE DE DISERTAȚIE - Master</t>
  </si>
  <si>
    <t>STOICA I. ANCA-CĂTĂLINA (ȘIPOȘ)-  ”Metode de evaluare a performanței activității unui furnizor de investigații paraclinice. Studiu de caz ” - LUCRARE DE DISERTAȚIE - Master</t>
  </si>
  <si>
    <t>ȘERBAN L.-C. DENISA-MARIA-  ”Comunicarea cu pacientul - element de îmbunătățire a calității serviciilor farmaceutice. Studiu de caz ” - LUCRARE DE DISERTAȚIE - Master</t>
  </si>
  <si>
    <t>ȘOTÎNGĂ I. ALINA-BIANCA -  ”Maladia generală de adaptare într-un serviciu de îngrijire al pacienților cronici ” - LUCRARE DE DISERTAȚIE - Master</t>
  </si>
  <si>
    <t>TĂLĂU G. ȘTEFANA-ANASTASIA - ”Satisfacția profesională în domeniul medical. Indicatori de evaluare ” LUCRARE DE DISERTAȚIE - Master</t>
  </si>
  <si>
    <t>TOBOLTOC D.-D. PAUL-CĂTĂLIN - ”Auditul Clinic și Practicile în Anatomia Patologică: Impactul asupra Oncologiei Mamare ” - LUCRARE DE DISERTAȚIE - Master</t>
  </si>
  <si>
    <t>TODORAN N. ANCA-NICOLETA (BUCEA) -  ”Managementul calității în asistența medicală spitalicească. Studiu de caz ” LUCRARE DE DISERTAȚIE - Master</t>
  </si>
  <si>
    <t>TUFIȘI  C. RAMONA-MIRABELA -  ”Evaluarea indicatorilor de performanță într-o secție de medicină internă ”- LUCRARE DE DISERTAȚIE - Master</t>
  </si>
  <si>
    <t>URECHE V. VASILICA (AFTENIE) -  ” Managementul îngrijirii pacienților în secția ATI ” - LUCRARE DE DISERTAȚIE - Master</t>
  </si>
  <si>
    <t>VINTILĂ C. ALINA-MARIANA -  ”Rolul serviciilor medicale preventive în sectorul de îngijiri de sănătate. Studiu de caz ”- LUCRARE DE DISERTAȚIE - Master</t>
  </si>
  <si>
    <t>Istrate Bianca, Evaluarea farmacotoxicologică a clasei inhibitorilor enzimei de conversie a angiotensinei, lucrare de licenta</t>
  </si>
  <si>
    <t>Ivan Diana-Georgiana, Evaluarea balanței beneficiu-risc a clasei de antihistaminice de generația a doua, lucrare de licenta</t>
  </si>
  <si>
    <t>Marin Petruța Mădălina (Paraschiva), Profilul toxicologic al hipolipemiantelor,  lucrare de licenta,  lucrare de licenta</t>
  </si>
  <si>
    <t>Țepeș Mirela-Maria, Riscuri asociate cu consumul abuziv de hipnotice</t>
  </si>
  <si>
    <t>Bobeș Andreea - Suplimente alimentare utilizate în boli cardiovasculare</t>
  </si>
  <si>
    <t>Condeiașu Cristina - Suplimente alimentare utilizate în boli neurodegenerative</t>
  </si>
  <si>
    <t>Stroescu Sânziana - Efectele poluării aerului asupra sănătății psihice</t>
  </si>
  <si>
    <t>Astigmatismul în chirurgia cataractei , Absolvent Șdreală Cristina Mihaela, lucrare de licenta</t>
  </si>
  <si>
    <t>Dragomir Samuel, Managementul traumatismelor oculare, LICENTA</t>
  </si>
  <si>
    <t>CLOPOŢEL M. RAREŞ - Internările nevoluntare în contextul complexității patologiilor psihiatrice - lic &gt;5 ani</t>
  </si>
  <si>
    <t>MĂMĂLIGĂ G. MĂDĂLINA  - Stimularea magnetică transcraniană în tratamentul depresiei -  lic &gt;5 ani</t>
  </si>
  <si>
    <t>Dumitrescu Ioan Marius-Aspecte comparative ale unor sisteme speciale utilizate in mentinerea, sprijinul si stabilitatea protezei scheletate, licenta TD</t>
  </si>
  <si>
    <t>Murea Denisa Georgiana-Tehnologia clasica vs moderna pentru obtinerea scheletlui metalic al restaurarilor metalo-ceramice, licenta TD</t>
  </si>
  <si>
    <t>Succiu Stefania Alexandra-Restaurari metalo ceramice-ceramica stratificata Heraceram Saphir, licenta TD</t>
  </si>
  <si>
    <t>Serdean Ana Andreea- Aspecte legate de modelajul virtual al puntilor monolitice/stratificate cu schelet de dioxid de zirconiu, licenta TD</t>
  </si>
  <si>
    <t>Juncan Anca-Maria</t>
  </si>
  <si>
    <t>Badiu Teona-Maria - Tema (titlul) lucrării:
Utilizarea produselor cosmeceutice în terapia adjunvantă a acneei cauzate de purtarea măștilor faciale (Maskne), Farmacie, lucrare de licenta, 5 ani</t>
  </si>
  <si>
    <t>Muresan Madalina-Maria - Tema (titlul) lucrării:
Stadiul actual și legislativ al unor ingrediente cosmetice din perspectiva siguranței acestora și a evaluării riscului pentru sănătatea umană, Farmacie, lucrare de licenta, 5 ani</t>
  </si>
  <si>
    <t>Nechifor Anda - Tema (titlul) lucrării:
Tratamentul cosmetic al hiperpigmentării cauzate de aging-ul cutanat, Farmacie, lucrare de licenta, 5 ani</t>
  </si>
  <si>
    <t>Pop Corina-Emilia - Tema (titlul) lucrării:
Ingrediente cosmetice inovatoare obținute prin biotehnologie,  Farmacie, lucrare de licenta, 5 ani</t>
  </si>
  <si>
    <t>Stanca Amalia-Gabriela - Tema (titlul) lucrării:
Tendințe inovatoare în formularea produselor cosmetice utilizate în dermatita atopică, Farmacie, lucrare de licenta, 5 ani</t>
  </si>
  <si>
    <t>MODUL PSIHOPEDAGOGIC</t>
  </si>
  <si>
    <t>Conf. univ. dr. Neamtu Mihai</t>
  </si>
  <si>
    <t>GRAMA M. MIHAI-SEBASTIAN – Hepatita reactiva indusa de COVID-19 la sugari, copii si adolescenti – lucrare de licenta,</t>
  </si>
  <si>
    <t>20 p / lucrare licenta</t>
  </si>
  <si>
    <t>IAKAB T.Z. OCTAVIAN-TIBERIU – Tratamentul în infecția bacteriană asociată COVID-19 la copii și adolescenți</t>
  </si>
  <si>
    <t>NAGY ROXANA. ASTMUL BRONSIC. INGRIJIRI NURSING</t>
  </si>
  <si>
    <t>VINEREAN ANA. INGRIJIRI NURSING LA PACIENTII CU PANCREATITA ACUTA ETANOLICA</t>
  </si>
  <si>
    <t>FLOREA IULIA SORINA, Studiu privind deficitul de vitamina D la pacienții cu AVC, lucrare licență Medicină</t>
  </si>
  <si>
    <t>Rebegel Stefan LICENTA Jun 25</t>
  </si>
  <si>
    <t>PANTURU V FILOFTEIA ANISIA - Studiul retrospectiv privind caracteristicile histopatologice ale tumorilor de sân din cazuistica Spitalului Clinic Județean; Licenta</t>
  </si>
  <si>
    <t>PREDUŞCĂ G. ALICE-ANA-MARIA - Analiza retrospectiva a biopsiilor colonice prelevate de la pacienții diagnosticați endoscopic cu formațiuni tumorale intestinale; Licenta</t>
  </si>
  <si>
    <t>TĂNASE M.-C. NICOLETA - Aspecte histopatologice ale pacienților diagnosticați cu neoplasm gastric din cazuistica spitalului; Licenta</t>
  </si>
  <si>
    <t>Abdel Hadi A. Qais Ala Ghazi - Efectele lucrarilor protetice fixe necorespunzatoare asupra tesutului parodontal</t>
  </si>
  <si>
    <t>Cheslerean V. Paula Maria - Modificarile parodontiului marginal in tratamentele ortodontice</t>
  </si>
  <si>
    <t>David I. Anca Maria - Igiena deficitara - rolul sau in aparitia bolii parodontale</t>
  </si>
  <si>
    <t>Duma S. Vanessa Dorothea - Complicatii ale bolii parodontale</t>
  </si>
  <si>
    <t>Dumitrescu V. Horia Ionut - Influenta diabetului asupra adancimii pungilor parodontale</t>
  </si>
  <si>
    <t>Dumitriu C. Diana - Efectele lipoxinelor si resolvinelor in tratamentul bolii parodontale</t>
  </si>
  <si>
    <t>Dutia N.A. Nicoleta Cristina - Influenta proceselor carioase si a obturatiilor necorespunzatoare asupra parodontiului marginal</t>
  </si>
  <si>
    <t>Lupan Antonela-Bianca, Actualități și perspective în terapia infecțiilor bacteriene, licență+disertație 5 ani</t>
  </si>
  <si>
    <t>Tarcea Denisa-Petronela, Aspecte privind  siguranța și eficacitatea terapiei antifungice, licență+disertație 5 ani</t>
  </si>
  <si>
    <t>Bancioiu Alexandra Mihaela, Fibromul uterin, Licenta</t>
  </si>
  <si>
    <t>Caraman Andreea-Bianca, Nasterea pe cai naturale in prezentatie craniana, Licenta</t>
  </si>
  <si>
    <t>Calina Anca-Luminita (Maier), Nasterea in prezentatie craniana, Licenta</t>
  </si>
  <si>
    <t>Stroila Mihaela, Ingrijirea pacientei dupa nastere fiziologica pe cale vaginala</t>
  </si>
  <si>
    <t>Togan (Mihai) Mihaela, Tratamentul chirurgical al fibromului uterin, Licenta</t>
  </si>
  <si>
    <t>Both V. Andrei-Alexandra, Chirurgia conservatoare a tumorilor de parenchim renal, Licenta Medicina</t>
  </si>
  <si>
    <t>Popa V. Teodora, Prostatectomia radicala prin abord laparoscopic properitoneal in cancerul de prostata, Licenta Medicina</t>
  </si>
  <si>
    <t>Rusu F.-T. Teodora-Maria, Prostatectomia radicala in tratamentul chirurgical al cancerului de prostata, Licenta Medicina</t>
  </si>
  <si>
    <t>Maniuțiu Andrei Victor - Rolul biopsiei ecoghidate transperineal cu fuziune RMN in diagnosticul cancerului de prostata, Facultate Medicina</t>
  </si>
  <si>
    <t>CHELARU Daria-Alexandra, Potențialul Terapeutic al Acidului Hialuronic, lucrare de licenta, 5 ani</t>
  </si>
  <si>
    <t>RENTEA Elena-Isabela, Progrese Terapeutice În Dezvoltarea Vaccinului Împotriva Bolii Alzheimer, lucrare de licenta, 5 ani</t>
  </si>
  <si>
    <t>ROȘCA Mădălina, Explorarea potențialului terapeutic al medicamentelor biologice în 
afecțiuni cardiovasculare. O perspectivă inovatoare.lucrare de licenta, 5 ani</t>
  </si>
  <si>
    <t>ȚUR Mădălina-Gabriela, Reacții Adverse Post Vaccinale Indezirabile După Administrarea 
Vaccinului HPV, lucrare de licenta, 5 ani</t>
  </si>
  <si>
    <t>ZGÎRCEA Elena Bianca, Sindromul De Hiperstimulare Ovariană - O Complicație La Tratamentul Infertilității, lucrare de licenta, 5 ani</t>
  </si>
  <si>
    <t>ID12 - Calitatea de membru în diverse consilii și comisii care funcționează la nivelul ULBS/ local/ național</t>
  </si>
  <si>
    <t xml:space="preserve">Calitatea de membru în mai multe consilii și comisii se punctează separat.
</t>
  </si>
  <si>
    <r>
      <rPr>
        <rFont val="Arial Narrow"/>
        <b/>
        <color rgb="FF000000"/>
        <sz val="10.0"/>
      </rPr>
      <t>*Punctaje de referință:</t>
    </r>
    <r>
      <rPr>
        <rFont val="Arial Narrow"/>
        <b val="0"/>
        <color rgb="FF000000"/>
        <sz val="10.0"/>
      </rPr>
      <t xml:space="preserve">
•       40 p. = membru în consiliile din Organigrama ULBS sau în Comisia de Etică;
•       60 p. = membru în Consiliul Departamentului;
•       60 p. = membru în Consiliul Facultății;
•       80 p. = membru în Senatul ULBS/ CSD/ CSUD;
•       100 p. = membru în Consiliul de Administrație;
•       comisii de concurs pentru ocuparea posturilor didactice și de cercetare: 30 p. – președinte / 20 p. – membru;
•       comisii de expertiză la nivel național/local (ca reprezentanți ai ULBS, cu mandat oficial): 20 p./comisie;
•       alte comisii de analiză a activității didactice: valoarea punctajului este stabilită de către instanța care instituie comisia, cu aprobarea forului decizional superior (nivel minim: Consiliul Facultății).</t>
    </r>
    <r>
      <rPr>
        <rFont val="Arial Narrow"/>
        <b/>
        <color rgb="FF000000"/>
        <sz val="10.0"/>
      </rPr>
      <t xml:space="preserve">
</t>
    </r>
    <r>
      <rPr>
        <rFont val="Arial Narrow"/>
        <b val="0"/>
        <color rgb="FF000000"/>
        <sz val="10.0"/>
      </rPr>
      <t xml:space="preserve">
</t>
    </r>
  </si>
  <si>
    <t>Consiliul sau comisa (denumirea)</t>
  </si>
  <si>
    <t>Concurs ocupare post Asistent Universitar</t>
  </si>
  <si>
    <t>Membru in comisia de analiza a indeplinirii standardelor ULBS</t>
  </si>
  <si>
    <t>Talvan Elena Teodora</t>
  </si>
  <si>
    <t>Comisie asist Fiziologie 74</t>
  </si>
  <si>
    <t>Comisie asistent Fiziologie 75</t>
  </si>
  <si>
    <t>consiliul facultatii</t>
  </si>
  <si>
    <t>senatul ULBS</t>
  </si>
  <si>
    <t>consiliul departamentului</t>
  </si>
  <si>
    <t>comisia senat -Comisia activități studențești și relații cu comunitatea</t>
  </si>
  <si>
    <t>comisia de contestatii examene departament</t>
  </si>
  <si>
    <t>comisia de echivalare a creditelor si validare a transferurilor</t>
  </si>
  <si>
    <t>comisia programe academice</t>
  </si>
  <si>
    <t>Sef lucrari pozitia 29, presedinte comisie contestatii</t>
  </si>
  <si>
    <t>Șef lucrări, poziția 30, presedinte comisie contestatii</t>
  </si>
  <si>
    <t>Șef lucrări, poziția 31, membru comisie concurs</t>
  </si>
  <si>
    <t>Șef lucrări, poziția 32, presedinte comisie contestatii</t>
  </si>
  <si>
    <t>Șef lucrări, poziția 34, membru supleant comisie contestatii</t>
  </si>
  <si>
    <t>Asistent universitar, pozitia 67, membru supleant comisie contestatii</t>
  </si>
  <si>
    <t>Asistent universitar, pozitia 50, membru supleant comisie contestatii</t>
  </si>
  <si>
    <t>Asistent universitar, pozitia 51, membru supleant comisie contestatii</t>
  </si>
  <si>
    <t>Conferentiar universitar, pozitia 21, membru supleant comisie contestatii</t>
  </si>
  <si>
    <t>Șef lucrări, poziția 39, membru supleant comisie concurs</t>
  </si>
  <si>
    <t>Membru in Consiliul Departamentului</t>
  </si>
  <si>
    <t>Membru in Consiliul Facultatii</t>
  </si>
  <si>
    <t>Asistent universitar, pozifia 49, disciplinele: Kinetologie; Kinetoterapie; Electroterapie; Comisia de analizd a indeplinirii standardelor ULBS:
Pre;edinte: Conf. univ. dr. Adrian Hagegan, Universitatea,,Lucian Blaga" din Sibiu
Membri: Prof. univ. dr. Ciprian Tlndsescu, Universitatea,,Lucian Blaga" din Sibiu
Conf. univ. dr. Andreea $tetiu, Universitatea,,Lucian Blaga" din Sibiu
$ef lucr. dr. Dragog Popescu, Universitatea ,,Lucian Blaga" din Sibiu
$ef lucr. dr. Liviu Rus. Universitatea,,Lucian Blaga" din Sibiu
Membri supleanli:Conf. univ. dr. Andreea-Loredana Vonica-fincu, Universitatea,,Lucian Blaga" din Sibiu
Conf. univ. dr. Ciprian Bacila" Universitatea,,Lucian Blaga" din Sibiu
$ef lucr. dr. Diter Atasie, Universitatea ,,Lucian Blaga" din Sibiu
Asist. univ. dr. Bogdan Bocea, Universitatea,,Lucian Blaga" din Sibiu</t>
  </si>
  <si>
    <t>Asistent universitar, pozifia 42, disciplinele: Chirurgie plasticS gi microchirurgie reconstructivS; Semiologie
chirurgicald I - 6 semestre Comisia de analiza a indeplinirii standardelor ULBS:
Prqedinte: Cont'. univ. dr. Adrian Ha;egan, universitatea,,Lucian Braga" din Sibiu
Membri: Prof. univ. dr. ciprian Tdnasescu, Universitatea,,Lucian Blaga" din Sibiu
Conf. univ. dr. Andreea $te1iu, Universitatea,,Lucian Blaga,'din Sibiu
$ef lucr. dr. DragoE Popescu, Universitatea,,Lucian Blaga,'din Sibiu
$ef lucr. dr. Liviu Rus, Universitatea,,Lucian Blaga" din Sibiu
Membri suplean(i:Conf. univ. dr. Andreea-Loredana Vonica-Jincu, Universitatea,.Lucian Blaga" din Sibiu
Conf. univ. dr. Ciprian Bdcil[, Universitatea,,Lucian Blaga" din Sibiu
$ef lucr. dr. Diter Atasie, Universitatea .,Lucian Blaga', din Sibiu
Asist. univ. dr. Bogdan Bocea, Universitatea,,Lucian Blaga" din Sibiu</t>
  </si>
  <si>
    <t>$ef de lucrtrri universitar, pozigia 39, disciplinele: Anatomie patologicd; Anatomie patologicd I; Anatomie
patologicd II Comisia de contesta{ii:
Pregedinte: Conf. univ. dr. Adrian Ha;egan, Universitatea,,Lucian Blaga" din Sibiu
Membri:
Conf. univ. dr. Manuela Pumnea, Universitatea,,Lucian Blaga" din Sibiu
$ef lucrdri dr. Diter Atasie, Universitatea ,.Lucian Blaga" din Sibiu
$ef lucrdridr. Liiana Prodan, Universitatea,,Lucian Blaga" din Sibiu
Conf. univ. dr. Criqu Bota Alexandr4 Universitatea ,,Lucian Blaga" din Sibiu
Membri supleanli:
Conf. univ. dr. Laura $tef, Universitatea.,Lucian Blaga" din Sibiu
$ef lucrdri dr. Elena Tilvan, Universitatea ,,Lucian Blaga" din Sibiu</t>
  </si>
  <si>
    <t>$ef de lucrtrri universitar, pozigia 39, disciplinele: Anatomie patologicd; Anatomie patologicd I; Anatomie
patologicd II  Comisia de analizd a indeplinirii standardelor ULBS:
Preqedinte: Conf. univ. dr. Adrian Hagegan, Universitatea,,Lucian Blaga" din Sibiu
Membri: Prof. univ. dr. Ciprian Tlndsescu, Universitatea ,.Lucian Blaga" din Sibiu
Conf. univ. dr. Andreea $tefiu, Universitatea,,Lucian Blaga" din Sibiu
$ef lucr. dr. Dragoq Popescu, Universitatea ,,Lucian Blaga" din Sibiu
$ef lucr. dr. Liviu Rus, Universitatea ,,Lucian Blaga" din Sibiu
Membri supleanli:Conf. univ. dr. Andreea-Loredana Vonica-Jincu, Universitatea,,Lucian Blaga" din Sibiu
Conf. univ. dr. Ciprian B6cili, Universitatea,.Lucian Blaga" din Sibiu$ef lucr. dr. Diter Atasie, Universitatea,,Lucian Blaga" din Sibiu
Asist. univ. dr. Bogdan Bocea. Universitatea,,Lucian Blaga" din Sibiu</t>
  </si>
  <si>
    <t>$ef de lucriri universitar, pozifia 40, disciplinele: Histology I; Histology II Comisia de analizit a indeplinirii standardelor ULBS:
Pregedinte: Conf. univ. dr. Adrian Hagegan, Universitatea,,Lucian Blaga" din Sibiu
Membri: Prof. univ. dr. Ciprian Tin6sescu, Universitatea ,,Lucian Blaga" din Sibiu
Conf. univ. dr. Andreea $tegiu, Universitatea ,,Lucian Blaga" din Sibiu
$ef lucr. dr. Drago; Popescu, Universitatea ,,Lucian Blaga" din Sibiu
$ef lucr. dr. Liviu Rus, Universitatea ,,Lucian Blaga" din Sibiu
Membri supleanti:Conf. univ. dr. Andreea-Loredana Vonica-]incu, Universitatea,,Lucian Blaga" din Sibiu
Conf. univ. dr. Ciprian BdcilI, Universitatea,.Lucian Blaga" din Sibiu
$ef lucr. dr. Diter Atasie, Universitatea,,Lucian Blaga" din Sibiu
Asist. univ. dr. Bogdan Bocea, Universitatea,,Lucian Blaga" din Sibiu</t>
  </si>
  <si>
    <t>$ef de lucrtrri universitar, pozilia 43, disciplinele: Chimie farmaceuticd; Chimie farmaceuticd qiterapeutica  Comisia de analizd a indepliniriistandardelor ULBS:
Pregedinte: Conf. univ. dr. Adrian Hagegan, Universitatea,,Lucian Blaga" din Sibiu
Membri: Prof. univ. dr. Ciprian T6ndsescu, Universitatea ,.Lucian Blaga" din Sibiu
Conf. univ. dr. Andreea $tegiu, Universitatea,,Lucian Blaga" din Sibiu
$ef lucr. dr. Dragog Popescu, Universitatea ,,Lucian Blaga" din Sibiu
$ef lucr. dr. Liviu Rus, Universitatea ,,Lucian Blaga" din Sibiu
Membri supleanfi:Conf. univ. dr. Andreea-Loredana Vonica-Jincu, [Jniversitatea,,Lucian Blaga" din Sibiu
Conf. univ. dr. Ciprian Bicild, Universitatea,,Lucian Blaga" din Sibiu
$ef lucr. dr. Diter Atasie, Universitatea ,,Lucian Blaga" din Sibiu
Asist. univ. dr. Bogdan Bocea, Universitatea,,Lucian Blaga" din Sibiu</t>
  </si>
  <si>
    <t>$ef de lucr[ri universitar, pozifia 27, disciplinele: Pediatrie; Pediatrie (inclusiv Puericulturd) Comisia de analizi a indeplinirii standardelor ULBS:
Pregedinte: Conf. univ. dr. Adrian Hagegan, Universitatea,,Lucian Blaga" din Sibiu
Membri: Prof. univ. dr. Ciprian Ttrn5sescu, Universitatea ,,Lucian Blaga" din Sibiu
Conf. univ. dr. Andreea $tetiu, Universitatea,,Lucian Blaga" din Sibiu
$ef lucr. dr. Dragoq Popescu, Universitatea ,,Lucian Blaga" din Sibiu
$ef lucr. dr. Liviu Rus. Universitatea ,,Lucian Blaga" din Sibiu
Membri supleanli:Conf. univ. dr. Andreea-Loredana Vonica-fincu, Universitatea..Lucian Blaga" din Sibiu
Conf. univ. dr. Ciprian Bici16, Universitatea,.Lucian Blaga" din Sibiu
$ef lucr. dr. Diter Atasie, Universitatea ,,Lucian Blaga" din Sibiu
Asist. univ. dr. Bogdan Bocea, Universitatea,,Lucian Blaga" din Sibiu</t>
  </si>
  <si>
    <t>$ef de lucrtrri universitar, pozilie 28, disciplinele: Nefrologie; Semiologie medicali. Medicind internd (A);
Semiologie medical5. Medicina internl (B) Comisia de analizd a indeplinirii standardelor ULBS:
Pregedinte: Conf. univ. dr. Adrian Hagegan, Universitatea.,Lucian Blaga" din Sibiu
Membri: ProL univ. dr. Ciprian Tinisescu. Universitatea,,Lucian Blaga" din Sibiu
Conf. univ. dr. Andreea $te1iu, Universitatea,,Lucian Blaga" din Sibiu
$ef lucr. dr. Drago; Popescu, Universitatea,,Lucian Blaga" din Sibiu
$ef lucr. dr. Liviu Rus, Universitatea,,Lucian Blaga" din Sibiu
Membri supleanli:Conf. univ. dr. Andreea-Loredana Vonica-fincu, Universitatea,,Lucian Blaga" din Sibiu
Conf. univ. dr. Ciprian Bdcil6, Universitatea,.Lucian Blaga" din Sibiu
$ef lucr. dr. Diter Atasie, Universitatea ,,Lucian Blaga" din Sibiu
Asist. univ. dr. Bogdan Bocea. Universitatea,,Lucian Blaga" din Sibiu</t>
  </si>
  <si>
    <t>$ef de lucrlri universitar, pozilia 34, disciplinele: Endodonlie II; Odontoterapie conservativd Comisia de analizd a indeplinirii standardelor ULBS:
PreEedinte: Conf. univ. dr. Adrian Hagegan, Universitatea,,Lucian Blaga" din Sibiu
Membri: Prof. univ. dr. Ciprian Tinlsescu, Universitatea,,Lucian Blaga" din Sibiu
Conf. univ. dr. Andreea $te1iu, Universitatea,,Lucian Blaga" din Sibiu
$ef lucr. dr. Dragoq Popescu, Universitatea ,,Lucian Blaga" din Sibiu $ef lucr. dr. Liviu Rus, Universitatea,,[.ucian Blaga" din Sibiu
Membri supleanli:Conf. univ. dr. Andreea-Loredana Vonica-fincu, Universitatea,,Lucian Blaga" din Sibiu
Conf. univ. dr. Ciprian Bdcild. Universitatea,,Lucian Blaga" din Sibiu
$ef lucr. dr. Diter Atasie, Universitatea,,Lucian Blaga" din Sibiu
Asist. univ. dr. Bogdan Bocea, Universitatea,,Lucian Blaga" din Sibiu</t>
  </si>
  <si>
    <t>$ef lucrlri, pozi[ia 36, disciplinele: Farmacologie; Farmacologie I; Farmacologie II
Comisia de concurs:
Pre;edinte: Prof. univ. dr. Cosmin Mihalache, Universitatea,,Lucian Blaga" din Sibiu
Membri: Conf. univ. dr. Manuela Pumnea, Universitatea,,Lucian Blaga" din Sibiu
Conf. univ. dr. Gabriela Cormoq, Universitatea,,Lucian Blaga" din Sibiu
Conf. univ. dr. Gabriela Cioca, Universitatea,,Lucian Blaga" din Sibiu
$ef lucrdri dr. Cdlin Mohor, Universitatea,,Lucian Blaga" din Sibiu
Membri supleanli:
$ef lucrdri dr. Minodora Teodoru, Universitatea,,Lucian Blaga" din Sibiu
$ef lucrdri dr. Diter Atasie, Universitatea ,,Lucian Blaga" din Sibiu</t>
  </si>
  <si>
    <t>$ef lucrlri, pozi[ia 36, disciplinele: Farmacologie; Farmacologie I; Farmacologie II Comisia de analizd a indeplinirii standardelor ULBS:
Pregedinte: $ef lucr. dr. Cosmin Mohor, Universitatea,,Lucian Blaga" din Sibiu
Membri: Prof. univ. dr. Ciprian Tdndsescu, Universitatea,,Lucian Blaga" din Sibiu
Conf. univ. dr. Andreea $te1iu, Universitatea,,Lucian Blaga" din Sibiu
$ef lucr. dr. Dragoq Popescu, Universitatea,,Lucian Blaga" din Sibiu $ef lucr. dr. Liviu Rus, Universitatea,,Lucian Blaga" din Sibiu
Membri supleanfi: Conf. univ. dr. Andreea-Loredana Vonica-fincu, Universitatea,,Lucian Blaga" din Sibiu
Conf. univ. dr. Ciprian Bdcild, Universitatea ,,Lucian Blaga" din Sibiu
$ef lucr. dr. Diter Atasie, Universitatea,,Lucian Blaga" din Sibiu
Asist. univ. drd. George Oprinca, Universitatea,,Lucian Blaga" din Sibiu</t>
  </si>
  <si>
    <t>$ef lucrlri, pozi{ia 37, disciplinele: Bioetica si deontologie; Deontologie medicalS. Bioetica; Medicind legald  Comisia de analizd, a indeplinirii standardelor ULBS:
PreEedinte: $ef lucr. dr. Cosmin Mohor, Universitatea,,Lucian Blaga" din Sibiu
Membri: Prof. univ. dr. ciprian Tdndsescu, Universitatea ,,Lucian Blaga" din Sibiu
Conf. univ. dr. Andreea $te!iu, Universitatea,,Lucian Blaga" din Sibiu
$ef lucr. dr. Dragoq Popescu, Universitatea,,Lucian Blaga" din Sibiu
$ef lucr. dr. Liviu Rus, Universitatea ,,Lucian Blaga" din Sibiu
Membri supleanli: Conf. univ. dr. Andreea-Loredana Vonica-Jincu, Universitatea,,Lucian Blaga" din Sibiu
Conf. univ. dr. Ciprian B6cild, Universitatea,,Lucian Blaga" din Sibiu
$ef lucr. dr. Diter Atasie, Universitatea ,,Lucian Blaga" din Sibiu Asist. univ. drd. George Oprinca, Universitatea ,,Lucian Blaga" din Sibiu</t>
  </si>
  <si>
    <t>$ef lucriri, pozi[ia 38, disciplinele: Etica qi integritate academicd; Medicind legald  Comisia de analizd, a indeplinirii standardelor ULBS:
Preqedinte: $ef lucr. dr. Cosmin Mohor, Universitatea,,Lucian Blaga" din Sibiu
Membri:Prof. univ. dr. Ciprian Tdndsescu, Universitatea,,Lucian Blaga" din Sibiu
Conf. univ. dr. Andreea $te1iu, Universitatea,,Lucian Blaga" din Sibiu
$ef lucr. dr. Dragoq Popescu, Universitatea ,,Lucian Blaga" din Sibiu
$ef lucr. dr. Liviu Rus, Universitatea,,Lucian Blaga" din Sibiu
Membri suplean{i: Conf. univ. dr. Andreea-Loredana Vonica-Jincu, Universitatea ,,Lucian Blaga" din Sibiu
Conf. univ. dr. Ciprian BEci16, Universitatea ,,Lucian Blaga" din Sibiu
$ef lucr. dr. Diter Atasie, Universitatea,,Lucian Blaga" din Sibiu
Asist. univ. drd. George Oprinca, Universitatea,,Lucian Blaga" din Sibiu</t>
  </si>
  <si>
    <t>$ef lucriri, pozi[ia 42, disciplinele: Fiziologie; Ergofiziologie; Physiology I; Medical physiology;
Physiology II Comisia de contestafii:
Preqedinte: Conf. univ. dr. Gabriela Bola, Universitatea,,Lucian Blaga" din Sibiu
Membri: Conf. univ. dr. Florin Grosu, Universitatea,,Lucian Blaga" din Sibiu
Conf. univ. dr. Gabriela Cormoq , Universitatea,,Lucian Blaga" din Sibiu
Conf. univ. dr. Maria Totan , Universitatea ,,Lucian Blaga" din Sibiu
$ef lucrdri dr. Diter Atasie , Universitatea,,Lucian Blaga" din Sibiu
Membri supleanli:
$ef lucrdri dr. Liiana Prodan , Universitatea ,,Lucian Blaga" din Sibiu
$ef lucrdri dr. Tudor Benea , Universitatea ,,Lucian Blaga" din Sibiu</t>
  </si>
  <si>
    <t>$ef lucriri, pozi[ia 42, disciplinele: Fiziologie; Ergofiziologie; Physiology I; Medical physiology;
Physiology IIComisia de contestafii:
Preqedinte: Conf. univ. dr. Gabriela Bola, Universitatea,,Lucian Blaga" din Sibiu
Membri: Conf. univ. dr. Florin Grosu, Universitatea,,Lucian Blaga" din Sibiu
Conf. univ. dr. Gabriela Cormoq , Universitatea,,Lucian Blaga" din Sibiu
Conf. univ. dr. Maria Totan , Universitatea ,,Lucian Blaga" din Sibiu
$ef lucrdri dr. Diter Atasie , Universitatea,,Lucian Blaga" din Sibiu
Membri supleanli:
$ef lucrdri dr. Liiana Prodan , Universitatea ,,Lucian Blaga" din Sibiu
$ef lucrdri dr. Tudor Benea , Universitatea ,,Lucian Blaga" din Sibiu</t>
  </si>
  <si>
    <t>$ef lucriri, pozi[ia 42, disciplinele: Fiziologie; Ergofiziologie; Physiology I; Medical physiology;
Physiology II Comisia de analizd. a indeplinirii standardelor ULBS:
Preqedinte: $ef lucr. dr. Cosmin Mohor, Universitatea,,Lucian Blaga" din Sibiu
Membri:Prof. univ. dr. Ciprian Tdndsescu, Universitatea,,Lucian Blaga" din Sibiu
Conf. univ. dr. Andreea $teliu, Universitatea,,Lucian Blaga" din Sibiu
$ef lucr. dr. Dragoq Popescu, Universitatea ,,Lucian Blaga" din Sibiu
$ef lucr. dr. Liviu Rus, Universitatea,,Lucian Blaga" din Sibiu
Membri supleanli: Conf. univ. dr. Andreea-Loredana Vonica-Jincu, Universitatea,,Lucian Blaga" din Sibiu
Conf. univ. dr. Ciprian Bdci16, Universitatea ,,Lucian Blaga" din Sibiu
$ef lucr. dr. Diter Atasie, Universitatea,,Lucian Blaga" din Sibiu
Asist. univ. drd. George Oprinca, Universitatea,,Lucian Blaga" din Sibiu</t>
  </si>
  <si>
    <t>Asistent universitar, pozifia 76, disciplinele: Microbiologie (Bacteriologie. Virusologie.Parazitologie);
Microbiologie (Bacteriologie. Virusologie. Parazitologie) I; Microbiologie (Bacteriologie. Virusologie.
Parazitologie) II Comisia de contestalii:
Preqedinte: Prof. univ. dr. Cosmin Mihalache , Universitatea ,,Lucian Blaga" din Sibiu
Membri: Conf. univ. dr. Elisabeta Antonescu , Universitatea,,Lucian Blaga" din Sibiu
$ef lucr. dr. Elena Tdlvan , Universitatea ,,Lucian Blaga" din Sibiu
$ef lucr. dr. Adrian Cristian , Universitatea,,Lucian Blaga" din Sibiu
$ef lucr. dr. Cdlin Mohor , Universitatea,,Lucian Blaga" din Sibiu
Membri supleanli:
$ef lucr. dr. Diter Atasie , Universitatea ,,Lucian Blaga" din Sibiu
Asist. univ. dr. Elena Topdrcean , Universitatea ,,Lucian Blaga" din Sibiu</t>
  </si>
  <si>
    <t>Asistent universitar, pozifia 76, disciplinele: Microbiologie (Bacteriologie. Virusologie.Parazitologie);
Microbiologie (Bacteriologie. Virusologie. Parazitologie) I; Microbiologie (Bacteriologie. Virusologie.
Parazitologie) II Comisia de analizd, a indeplinirii standardelor ULBS:
PreEedinte: $ef lucr. dr. Cosmin Mohor, Universitatea,,Lucian Blaga" din Sibiu
Membri: Prof. univ. dr. Ciprian Tdndsescu, Universitatea,,Lucian Blaga" din Sibiu
Conf. univ. dr. Andreea $te1iu, Universitatea,,Lucian Blaga" din Sibiu
$ef lucr. dr. Dragoq Popescu, Universitatea,,Lucian Blaga" din Sibiu
$ef lucr. dr. Liviu Rus, Universitatea,,Lucian Blaga" din Sibiu
Membri supleanli: Conf. univ. dr. Andreea-Loredana Vonica-Jincu, Universitatea,,Lucian Blaga" din Sibiu
Conf. univ. dr. Ciprian Bdcild, Universitatea,,Lucian Blagd'din Sibiu
$ef lucr. dr. Diter Atasie, Universitatea ,,Lucian Blaga" din Sibiu
Asist. univ. drd. George Oprinca, Universitatea,,Lucian Blaga" din Sibiu</t>
  </si>
  <si>
    <t>Asistent universitar, pozilia 39, disciplinele: Semiologie chirurgicald I; Semiologie chirurgicald II Comisia de analizd, a indeplinirii standardelor ULBS:
Preqedinte: $ef lucr. dr. Cosmin Mohor, Universitatea,,Lucian Blaga" din Sibiu
Membri: Prof. univ. dr. Ciprian Tdndsescu, Universitatea,,Lucian Blaga" din Sibiu
Conf. univ. dr. Andreea $te1iu, Universitatea,,Lucian Blaga" din Sibiu
$ef lucr. dr. Dragoq Popescu, Universitatea,,Lucian Blaga" din Sibiu
$ef lucr. dr. Liviu Rus, Universitatea,,Lucian Blaga" din Sibiu
Membri supleanli: Conf. univ. dr. Andreea-Loredana Vonica-Jincu, Universitatea,,Lucian Blaga" din Sibiu
Conf. univ. dr. Ciprian Bdcil6, Universitatea ,,Lucian Blaga" din Sibiu
$ef lucr. dr. Diter Atasie, Universitatea,,Lucian Blaga" din Sibiu
Asist. univ. drd. George Oprinca, Universitatea,,Lucian Blaga" din Sibiu</t>
  </si>
  <si>
    <t>Comisie examen medic specialist Boli Infect, sesioase Centru Univ Brasov, sesiunea 10.2024</t>
  </si>
  <si>
    <t>Membru în Comisia de Etică a ULBS</t>
  </si>
  <si>
    <t>5 lunix40</t>
  </si>
  <si>
    <t>Membru în Consiliul Departamentului</t>
  </si>
  <si>
    <t>Membru în Consiliul Facultății</t>
  </si>
  <si>
    <t>membru în comisia de asistent univ poz 48, Medicină Internă, Gastroenterologie</t>
  </si>
  <si>
    <t>Membru supleant în comisia asistent universitar poz 49-kinetologie, kinetoterapie, electroterapie</t>
  </si>
  <si>
    <t>Membru supleant în comisia de contestații prof univ poz 5, preclinic</t>
  </si>
  <si>
    <t>Membru în comisia de contestații prof univ poz 4</t>
  </si>
  <si>
    <t>Membrut în comisia de concurs prof univ poz 5, Departamentul clinic</t>
  </si>
  <si>
    <t>Membru supleant în comisia de concurs șef lucrări poz 28 Nefrologie</t>
  </si>
  <si>
    <t>Membrut în comisia de contestații prof univ poz 5. Dep Clinic Chirurgical</t>
  </si>
  <si>
    <t>Membru Comisie programe academice</t>
  </si>
  <si>
    <t>Comisia de contestatii pentru toate programele de studii a Dep Clinic Medical II</t>
  </si>
  <si>
    <t>Comisia de contestatii pentru programul de master-management sanitar</t>
  </si>
  <si>
    <t>Membru supleant în comisia de concurs Profesor universitar, poziția 1, la departamentul învățământ Clinic Departamentul
2 - Boli infecţioase, Epidemiologie, Microbiologie, Parazitologie, Virusologie, Diabet zaharat,
Endocrinologie, Disciplina Boli infecțioase III - Spitalul Clinic de Urgență "Prof. Dr. Agrippa
Ionescu", UMFCD</t>
  </si>
  <si>
    <t>Membru în Comisia de evaluare a dosarului de abilitare a dnei Ognean Maria Livia</t>
  </si>
  <si>
    <t>Membru în Comisia de sustinere in vederea abilitarii dnei conf univ Ruxandra Morotti UMFCD</t>
  </si>
  <si>
    <t>Membru în Comisia de evaluare a dosarului de abilitare a dnei Popa Florina</t>
  </si>
  <si>
    <t>Membru în Comisia de sustinere a lucrarii de doctorat Bucuresti</t>
  </si>
  <si>
    <t>3x20</t>
  </si>
  <si>
    <t>Membru în Comisia de evaluare a dosarului de abilitare a dnei Stanciu Mihaela</t>
  </si>
  <si>
    <t>Consiliul Facultatii</t>
  </si>
  <si>
    <t>SCEAC</t>
  </si>
  <si>
    <t>Comisie concurs ocupare post didactic sef lucr poz 36, Facultatea de Medicina, Departament Preclinic, sem I, membru comisie.</t>
  </si>
  <si>
    <t>Comisie concurs ocupare post didactic sef lucr poz 42, Facultatea de Medicina, Departament Preclinic, sem I, membru comisie.</t>
  </si>
  <si>
    <t>Ministerul Sanatatii - Comisia de farmacologie clinica, toxicologie si toxicodependenta</t>
  </si>
  <si>
    <t>Comisie sustinete teza doctorat - Ioana Boarescu - Universitatea de Medicina si Farmacie "Iuliu Hatieganu" Cluj-Napoca</t>
  </si>
  <si>
    <t>Comisie sustinete teza doctorat - Carina Mihu - Universitatea de Medicina si Farmacie "Iuliu Hatieganu" Cluj-Napoca</t>
  </si>
  <si>
    <t>Comisie sustinete teza doctorat - Iulia Paliu - Universitatea de Medicina si Farmacie Craiova</t>
  </si>
  <si>
    <t>Comisie sustinete teza doctorat - Alexandra Ioana Popescu - Universitatea de Medicina si Farmacie Timisoara</t>
  </si>
  <si>
    <t>membru supleant comisie SL poz 36</t>
  </si>
  <si>
    <t>presedinte comisia contestatii SL poz 43</t>
  </si>
  <si>
    <t>presedinte comisia de concurs SL poz 28</t>
  </si>
  <si>
    <t>presedinte comisia de concurs Asist. Univ. poz 48</t>
  </si>
  <si>
    <t>presedinte comisie de contestatii SL poz 49</t>
  </si>
  <si>
    <t>MEMBRU IN CONSILIUL FACULTATII</t>
  </si>
  <si>
    <t>MEMBRU IN CONSILIUL DEPARTAMENTULUI</t>
  </si>
  <si>
    <t>COMISIA DE MARKETING SI PUBLICITATE</t>
  </si>
  <si>
    <t>COMISIA DE CONTESTATII PENTRU TOATE PROGRAMELE DE STUDII - DEP. CLINIC CHIR.</t>
  </si>
  <si>
    <t>COMISIE CONCURS POSTURI PERIOADA DETERMINATA ASISTENT UNIV POZITIA 40 - MEMBRU - SESIUNEA DEC 2023</t>
  </si>
  <si>
    <t>COMISIE CONCURS POSTURI PERIOADA DETERMINATA ASISTENT UNIV POZITIA 42 - MEMBRU - SESIUNEA IUNIE 2024</t>
  </si>
  <si>
    <t>COMISIE CONCURS POSTURI PERIOADA NEDETERMINATA ASISTENT UNIV POZITIA 39 - MEMBRU - SESIUNEA DEC 2023</t>
  </si>
  <si>
    <t>Comisia de Etică în cercetarea științifică a ULBS</t>
  </si>
  <si>
    <t>Membru consiliu de departament</t>
  </si>
  <si>
    <t>Membru consiliul facultatii</t>
  </si>
  <si>
    <t>Membru  comisie burse consiliul facultatii</t>
  </si>
  <si>
    <t>Presedinte  comisie concurs as. Poz 39</t>
  </si>
  <si>
    <t>Comisie centrala de admitere</t>
  </si>
  <si>
    <t>Presedinte  comisieconcurs iasistent poz 42</t>
  </si>
  <si>
    <t>Presedinte  comisie contestati iasistent poz 40</t>
  </si>
  <si>
    <t>Membru  comisie concurs conferentiar Obstetrica ginecologie Fac de medicina Brasov  - Costin Anastasiu</t>
  </si>
  <si>
    <t>Membru  comisie concurs conferentiar Radiologie poz 14</t>
  </si>
  <si>
    <t>Comisie supraveghere licenta</t>
  </si>
  <si>
    <t>Comisie de contestatii licenta sectiunea chirurgie</t>
  </si>
  <si>
    <t>comisia de contestatii medicina dentara/tehnica dentara</t>
  </si>
  <si>
    <t>comisia de contestatii licenta medicina dentara</t>
  </si>
  <si>
    <t>comisia de echivalare a creditelor</t>
  </si>
  <si>
    <t>comisie medic specialist chirurgie dento-alveolara</t>
  </si>
  <si>
    <t>Asistent universitar, poz 49, Dep Clinic Medical</t>
  </si>
  <si>
    <t>20, 00</t>
  </si>
  <si>
    <t>Asistent universitar, poz 62, Dep Medicină Dentară și Nursing</t>
  </si>
  <si>
    <t>CSUD</t>
  </si>
  <si>
    <t>CSD</t>
  </si>
  <si>
    <t>consiliul  Facultatii</t>
  </si>
  <si>
    <t>Senatul ULBS</t>
  </si>
  <si>
    <t>COMISII POSTURI DIDACTICE/DE CERCETARE SCOASE LA CONCURS PE PERIOADA NEDETERMINATA IN SEM I AL ANULUI UNIV 2023-2024 - COMISIA DE CONCURS -DEP CLINIC CHIRURGICAL - ASISTENT UNIVERSITAR POZITIA 39, DISCIPLINE SEMIOLOGIE CHIRURGICALA I, SEMIOLOGIE CHIRURGICALA II</t>
  </si>
  <si>
    <t>COMISII POSTURI DIDACTICE/DE CERCETARE SCOASE LA CONCURS PE PERIOADA NEDETERMINATA IN SEM II AL ANULUI UNIV 2023-2024 - COMISIA DE ANALIZA A INDEPLINIRII STANDARDELOR ULBS - DEP PRECLINIC - PROFESOR UNIVERSITAR POZITIA 5 DISCIPLINELE HISTOLOGIE I, HISTOLOGIE II, HISTOLOGIE (INCLUSIV CITOLOGIE)</t>
  </si>
  <si>
    <t>COMISII POSTURI DIDACTICE/DE CERCETARE SCOASE LA CONCURS PE PERIOADA NEDETERMINATA IN SEM II AL ANULUI UNIV 2023-2024 - COMISIA DE CONCURS - DEP PRECLINIC CONFERENTIAR UNIVERSITAR POZITIA 17 DISCIPLINELE ANATOMY AND EMBRIOLOGY I; ANATOMIE; ANATOMIA APLICATA A APARATULUI LOCOMOTOR; ANATOMIE SI EMBRIOLOGIE I</t>
  </si>
  <si>
    <t>COMISII POSTURI DIDACTICE/DE CERCETARE SCOASE LA CONCURS PE PERIOADA NEDETERMINATA IN SEM II AL ANULUI UNIV 2023-2024 - COMISIA DE ANALIZA A INDEPLINIRII STANDARDELOR ULBS - DEP PRECLINIC CONFERENTIAR UNIVERSITAR POZITIA 17 DISCIPLINELE ANATOMY AND EMBRIOLOGY I; ANATOMIE; ANATOMIA APLICATA A APARATULUI LOCOMOTOR; ANATOMIE SI EMBRIOLOGIE I</t>
  </si>
  <si>
    <t>COMISII POSTURI DIDACTICE/DE CERCETARE SCOASE LA CONCURS PE PERIOADA NEDETERMINATA IN SEM II AL ANULUI UNIV 2023-2024 - COMISIA DE CONCURS - DEP PRECLINIC - CONFERENTIAR UNIVERSITAR POZITIA 18 DISCIPLINELE ANATOMY AND EMBRIOLOGY I; ANATOMIE; ANATOMIA APLICATA A APARATULUI LOCOMOTOR; ANATOMIE SI EMBRIOLOGIE I</t>
  </si>
  <si>
    <t>COMISII POSTURI DIDACTICE/DE CERCETARE SCOASE LA CONCURS PE PERIOADA NEDETERMINATA IN SEM II AL ANULUI UNIV 2023-2024 - COMISIA DE CONTESTATII - DEP PRECLINIC - CONFERENTIAR UNIVERSITAR POZITIA 19 DISCIPLINELE ASISTENTA FARMACEUTICA; TERMINOLOGIE MEDICALA; TOXICOLOGIE</t>
  </si>
  <si>
    <t>COMISII POSTURI DIDACTICE/DE CERCETARE SCOASE LA CONCURS PE PERIOADA NEDETERMINATA IN SEM II AL ANULUI UNIV 2023-2024 - COMISIA DE CONTESTATII - DEP PRECLINIC - SEF DE LUCRARI UNIVERSITAR - POZITIA 39 DISCIPLINELE ANATOMIE PATOLOGICA; ANATOMIE PATOLOGICA I; ANATOMIE PATOLOGICA II</t>
  </si>
  <si>
    <t>COMISII POSTURI DIDACTICE/DE CERCETARE SCOASE LA CONCURS PE PERIOADA NEDETERMINATA IN SEM II AL ANULUI UNIV 2023-2024 - COMISIA DE ANALIZA A INDEPLINIRII STANDARDELOR ULBS - DEP PRECLINIC - SEF DE LUCRARI UNIVERSITAR - POZITIA 39 DISCIPLINELE ANATOMIE PATOLOGICA; ANATOMIE PATOLOGICA I; ANATOMIE PATOLOGICA II</t>
  </si>
  <si>
    <t>COMISII POSTURI DIDACTICE/DE CERCETARE SCOASE LA CONCURS PE PERIOADA NEDETERMINATA IN SEM II AL ANULUI UNIV 2023-2024 - COMISIA DE CONCURS - DEP PRECLINIC - SEF DE LUCRARI UNIVERSITAR - POZITIA 40 DISCIPLINELE HISTOLOGY I; HISTOLOGY II</t>
  </si>
  <si>
    <t>COMISII POSTURI DIDACTICE/DE CERCETARE SCOASE LA CONCURS PE PERIOADA NEDETERMINATA IN SEM II AL ANULUI UNIV 2023-2024 - COMISIA DE ANALIZA A INDEPLINIRII STANDARDELOR ULBS- DEP PRECLINIC - SEF DE LUCRARI UNIVERSITAR - POZITIA 40 DISCIPLINELE HISTOLOGY I; HISTOLOGY II</t>
  </si>
  <si>
    <t>COMISII POSTURI DIDACTICE/DE CERCETARE SCOASE LA CONCURS PE PERIOADA NEDETERMINATA IN SEM II AL ANULUI UNIV 2023-2024 - COMISIA DE CONTESTATII- DEP PRECLINIC - SEF DE LUCRARI UNIVERSITAR - POZITIA 43 DISCIPLINELE CHIMIE FARMACEUTICA; CHIMIE FARMACEUTICA SI TERAPEUTICA I; CHIMIE FARMACEUTICA SI TERAPEUTICA II</t>
  </si>
  <si>
    <t>COMISII POSTURI DIDACTICE/DE CERCETARE SCOASE LA CONCURS PE PERIOADA NEDETERMINATA IN SEM II AL ANULUI UNIV 2023-2024 - COMISIA DE ANALIZA A INDEPLINIRII STANDARDELOR ULBS - DEP PRECLINIC - SEF DE LUCRARI UNIVERSITAR - POZITIA 43 DISCIPLINELE CHIMIE FARMACEUTICA; CHIMIE FARMACEUTICA SI TERAPEUTICA I; CHIMIE FARMACEUTICA SI TERAPEUTICA II</t>
  </si>
  <si>
    <t>COMISII POSTURI DIDACTICE/DE CERCETARE SCOASE LA CONCURS PE PERIOADA NEDETERMINATA IN SEM II AL ANULUI UNIV 2023-2024 - COMISIA DE ANALIZA A INDEPLINIRII STANDARDELOR ULBS - DEP CLINIC MEDICAL - PROFESOR UNIVERSITAR - POZITIA 4 DISCIPLINELE MEDICINA INTERNA; GASTROENTEROLOGIE; ELEMENTE DE ENDOSCOPIE DIGESTIVA; EVALUARI ECOGRAFICE IN PATOLOGIA GASTROENTEROLOGICA</t>
  </si>
  <si>
    <t>COMISII POSTURI DIDACTICE/DE CERCETARE SCOASE LA CONCURS PE PERIOADA NEDETERMINATA IN SEM II AL ANULUI UNIV 2023-2024 - COMISIA DE ANALIZA A INDEPLINIRII STANDARDELOR ULBS - DEP CLINIC MEDICAL - PROFESOR UNIVERSITAR - POZITIA 5 DISCIPLINELE MEDICINA FIZICA SI DE REABILITARE; FIZIOTERAPIE IN MEDICINA DENTARA; ELECTROTERAPIE; KINETOTERAPIE</t>
  </si>
  <si>
    <t>COMISII POSTURI DIDACTICE/DE CERCETARE SCOASE LA CONCURS PE PERIOADA NEDETERMINATA IN SEM II AL ANULUI UNIV 2023-2024 - COMISIA DE CONTESTATII - DEP CLINIC MEDICAL - CONFERENTIAR UNIVERSITAR - POZITIA 16 DISCIPLINELE MEDICINA INTERNA (CARDIOLOGIE); SEMIOLOGIE MEDICALA</t>
  </si>
  <si>
    <t>COMISII POSTURI DIDACTICE/DE CERCETARE SCOASE LA CONCURS PE PERIOADA NEDETERMINATA IN SEM II AL ANULUI UNIV 2023-2024 - COMISIA DE ANALIZA A INDEPLINIRII STANDARDELOR ULBS - DEP CLINIC MEDICAL - CONFERENTIAR UNIVERSITAR - POZITIA 16 DISCIPLINELE MEDICINA INTERNA (CARDIOLOGIE); SEMIOLOGIE MEDICALA</t>
  </si>
  <si>
    <t>COMISII POSTURI DIDACTICE/DE CERCETARE SCOASE LA CONCURS PE PERIOADA NEDETERMINATA IN SEM II AL ANULUI UNIV 2023-2024 - COMISIA DE CONCURS - DEP CLINIC MEDICAL - SEF DE LUCRARI UNIVERSITAR - POZITIA 27 DISCIPLINELE PEDIATRIE; PEDIATRIE (INCLUSIV PUERICULTURA);</t>
  </si>
  <si>
    <t>COMISII POSTURI DIDACTICE/DE CERCETARE SCOASE LA CONCURS PE PERIOADA NEDETERMINATA IN SEM II AL ANULUI UNIV 2023-2024 - COMISIA DE CONTESTATII- DEP CLINIC MEDICAL - SEF DE LUCRARI UNIVERSITAR - POZITIA 27 DISCIPLINELE PEDIATRIE; PEDIATRIE (INCLUSIV PUERICULTURA);</t>
  </si>
  <si>
    <t>COMISII POSTURI DIDACTICE/DE CERCETARE SCOASE LA CONCURS PE PERIOADA NEDETERMINATA IN SEM II AL ANULUI UNIV 2023-2024 - COMISIA DE ANALIZA A INDEPLINIRII STANDARDELOR ULBS- DEP CLINIC MEDICAL - SEF DE LUCRARI UNIVERSITAR - POZITIA 27 DISCIPLINELE PEDIATRIE; PEDIATRIE (INCLUSIV PUERICULTURA);</t>
  </si>
  <si>
    <t>COMISII POSTURI DIDACTICE/DE CERCETARE SCOASE LA CONCURS PE PERIOADA NEDETERMINATA IN SEM II AL ANULUI UNIV 2023-2024 - COMISIA DE CONCURS - DEP CLINIC MEDICAL - SEF DE LUCRARI UNIVERSITAR - POZITIA 28 DISCIPLINELE NEFROLOGIE; SEMIOLOGIE MEDIALA; MEDICINA INTERNA (A)</t>
  </si>
  <si>
    <t>COMISII POSTURI DIDACTICE/DE CERCETARE SCOASE LA CONCURS PE PERIOADA NEDETERMINATA IN SEM II AL ANULUI UNIV 2023-2024 - COMISIA DE CONTESTATII - DEP CLINIC MEDICAL - SEF DE LUCRARI UNIVERSITAR - POZITIA 28 DISCIPLINELE NEFROLOGIE; SEMIOLOGIE MEDIALA; MEDICINA INTERNA (A)</t>
  </si>
  <si>
    <t>COMISII POSTURI DIDACTICE/DE CERCETARE SCOASE LA CONCURS PE PERIOADA NEDETERMINATA IN SEM II AL ANULUI UNIV 2023-2024 - COMISIA DE ANALIZA A INDEPLINIRII STANDARDELOR ULBS  - DEP CLINIC MEDICAL - SEF DE LUCRARI UNIVERSITAR - POZITIA 28 DISCIPLINELE NEFROLOGIE; SEMIOLOGIE MEDIALA; MEDICINA INTERNA (A)</t>
  </si>
  <si>
    <t>COMISII POSTURI DIDACTICE/DE CERCETARE SCOASE LA CONCURS PE PERIOADA NEDETERMINATA IN SEM II AL ANULUI UNIV 2023-2024 - COMISIA DE ANALIZA A INDEPLINIRII STANDARDELOR ULBS  - DEP CLINIC CHIRURGICAL - PROFESOR UNIVERSITAR - POZITIA 5 DISCIPLINELE INGRIJIRI CALIFICATE IN ORTOPEDIE SI TRAUMATOLOGIE; ORTOPEDIE SI TRAUMATOLOGIE; BIOMECANICA</t>
  </si>
  <si>
    <t>COMISII POSTURI DIDACTICE/DE CERCETARE SCOASE LA CONCURS PE PERIOADA NEDETERMINATA IN SEM II AL ANULUI UNIV 2023-2024 - COMISIA DE ANALIZA A INDEPLINIRII STANDARDELOR ULBS  - DEP CLINIC CHIRURGICAL - CONFERENTIAR UNIVERSITAR - POZITIA 13 DISCIPLINELE A.T.I.; INGRIJIRI CALIFICATE ALE BOLNAVULUI CRITIC (ANESTEZIE SI TERAPIE INTENSIVA); TERAPIE INTENSIVA IN URGENTE MEDICO-CHIRURGICALA; URGENTE MEDICO-CHIRURGICALE</t>
  </si>
  <si>
    <t>COMISII POSTURI DIDACTICE/DE CERCETARE SCOASE LA CONCURS PE PERIOADA NEDETERMINATA IN SEM II AL ANULUI UNIV 2023-2024 - COMISIA DE CONTESTATII - DEP CLINIC CHIRURGICAL - CONFERENTIAR UNIVERSITAR - POZITIA 13 DISCIPLINELE A.T.I.; INGRIJIRI CALIFICATE ALE BOLNAVULUI CRITIC (ANESTEZIE SI TERAPIE INTENSIVA); TERAPIE INTENSIVA IN URGENTE MEDICO-CHIRURGICALA; URGENTE MEDICO-CHIRURGICALE</t>
  </si>
  <si>
    <t>COMISII POSTURI DIDACTICE/DE CERCETARE SCOASE LA CONCURS PE PERIOADA NEDETERMINATA IN SEM II AL ANULUI UNIV 2023-2024 - COMISIA DE CONCURS - DEP CLINIC CHIRURGICAL - CONFERENTIAR UNIVERSITAR - POZITIA 14 DISCIPLINELE RADIOLOGIE; RADIOLOGIE IN MEDICINA DENTARA</t>
  </si>
  <si>
    <t>COMISII POSTURI DIDACTICE/DE CERCETARE SCOASE LA CONCURS PE PERIOADA NEDETERMINATA IN SEM II AL ANULUI UNIV 2023-2024 - COMISIA DE ANALIZA A INDEPLINIRII STANDARDELOR ULB - DEP CLINIC CHIRURGICAL - CONFERENTIAR UNIVERSITAR - POZITIA 14 DISCIPLINELE RADIOLOGIE; RADIOLOGIE IN MEDICINA DENTARA</t>
  </si>
  <si>
    <t>COMISII POSTURI DIDACTICE/DE CERCETARE SCOASE LA CONCURS PE PERIOADA NEDETERMINATA IN SEM II AL ANULUI UNIV 2023-2024 - COMISIA DE ANALIZA A INDEPLINIRII STANDARDELOR ULB - DEP MEDICINA DENTARA SI NURSING - SEF DE LUCRARI UNIVERSITAR - POZITIA 34 DISCIPLINELE ENDODONTIE II; ODONTOTERAPIE CONSERVATIVA</t>
  </si>
  <si>
    <t>COMISII POSTURI DIDACTICE/DE CERCETARE SCOASE LA CONCURS PE PERIOADA NEDETERMINATA IN SEM II AL ANULUI UNIV 2023-2024 - COMISIA DE CONTESTATII - DEP MEDICINA DENTARA SI NURSING - SEF DE LUCRARI UNIVERSITAR - POZITIA 34 DISCIPLINELE ENDODONTIE II; ODONTOTERAPIE CONSERVATIVA</t>
  </si>
  <si>
    <t>CONSILIUL DEPARTAMENTULUI</t>
  </si>
  <si>
    <t>CONSILIUL FACULTATII</t>
  </si>
  <si>
    <t>CONSILIUL ADMINISTRATIE</t>
  </si>
  <si>
    <t>SUSTINERE LICENTA MG SECTIUNEA CHIRURGIE COMISIE 2 - MEMBRU</t>
  </si>
  <si>
    <t>SUSTINERE LICENTA AMG  SECTIUNEA CHIRURGIE - PRESEDINTE</t>
  </si>
  <si>
    <t>ADMITERE COMISIA CENTRALA</t>
  </si>
  <si>
    <t>comisii de concurs</t>
  </si>
  <si>
    <t>Comisie medic specialist</t>
  </si>
  <si>
    <t>Comisie post perioada nedeterminata -Sef de lucrari, pozitia 39</t>
  </si>
  <si>
    <t>Comisie post perioada nedeterminata -Sef de lucrari, pozitia 40</t>
  </si>
  <si>
    <t>Comisie post perioada nedeterminata -Sef de lucrari universitar, pozitia 43</t>
  </si>
  <si>
    <t>Comisie post perioada nedeterminata -Sef de lucrari universitar, pozitia 28</t>
  </si>
  <si>
    <t>Comisie post perioada determinata - Asistent universitar, pozitia 73 (Sesiune Decembrie 2024)</t>
  </si>
  <si>
    <t>Comisie post perioada determinata - Asistent universitar, pozitia 74 (Sesiune Decembrie 2024)</t>
  </si>
  <si>
    <t>Comisie post perioada determinata - Asistent universitar, pozitia 49 (Sesiune Decembrie 2024)</t>
  </si>
  <si>
    <t>Comisie post perioada determinata - Asistent universitar, pozitia 59 (Sesiune Decembrie 2024)</t>
  </si>
  <si>
    <t>Comisie post perioada determinata - Asistent universitar, pozitia 62 (Sesiune Decembrie 2024)</t>
  </si>
  <si>
    <t>Comisie post perioada determinata - Asistent universitar, pozitia 49 (Sesiune Iunie 2024)</t>
  </si>
  <si>
    <t>Comitet stiintific (The 12th Congress of the Romanian Society of Ultrasonography in Obstetrics and Gynecology)</t>
  </si>
  <si>
    <t>Comitet stiintific (Al 3-lea Congres Național al Societății Române de Medicină Fetală și Neonatală )</t>
  </si>
  <si>
    <t>Președinte Comisie de concurs pentru ocupare post medic spacialist neonatologie SJU Călărași</t>
  </si>
  <si>
    <t>Președinte Comisie de concurs pentru ocupare post medic rezident ultim an neonatologie SCJU Bihor</t>
  </si>
  <si>
    <t>Vicepreședinte Comisia Neonatologie a Ministerului Sanatatii</t>
  </si>
  <si>
    <t>Președinte comisie concurs medic specialist iunie-iulie 2024 Sibiu</t>
  </si>
  <si>
    <t>Membru în comisie concurs medic specialist iunie-iulie 2024 Tg. Mureș</t>
  </si>
  <si>
    <t>Președinte comisie concurs medic neonatolog SJU Alba Iulia</t>
  </si>
  <si>
    <t>Membru în comisie de concurs șef lucrări Pediatrie ULB Sibiu</t>
  </si>
  <si>
    <t>Membru în comisie de concurs asistent universitar ULB Sibiu</t>
  </si>
  <si>
    <t>Președinte comisie constestații concurs medic rezident neonatologie SJU Miercurea Ciuc</t>
  </si>
  <si>
    <t>Membru în comisie doctorat Laura Elena Burchea (Gligor) ULB Sibiu</t>
  </si>
  <si>
    <t>Consililul facultatii</t>
  </si>
  <si>
    <t>Comisia de contestații pentru programele de studii: Asistenta Medicala Generala</t>
  </si>
  <si>
    <t>Comisia de concurs posturi didactice perioada determinata, sem I, Asist univ poz 48</t>
  </si>
  <si>
    <t>Comisia de concurs posturi didactice perioada determinata, sem I, Asist univ poz 49</t>
  </si>
  <si>
    <t>Comisia de contestatii pentru concurs  posturi didactice perioada determinata, sem I, Asist univ poz 60</t>
  </si>
  <si>
    <t>Consiliul Facultății</t>
  </si>
  <si>
    <t>COMISIE EXAMEN MEDIC SPECIALIST PROTETICA DENTARA</t>
  </si>
  <si>
    <t>membru comisie contestatii post asist univ poz 76 Dept Preclinic</t>
  </si>
  <si>
    <t>Comisie concurs-membru</t>
  </si>
  <si>
    <t>Comisia SCEAP- presedinte</t>
  </si>
  <si>
    <t>Comisia Licenta-presedinte</t>
  </si>
  <si>
    <t>Comisia verificare GRADIS</t>
  </si>
  <si>
    <t>Presedinte comisie examen medic specialist Sibiu</t>
  </si>
  <si>
    <t>Consiliul Departamentului</t>
  </si>
  <si>
    <t>Comisia de analiza a activitatii didiactice</t>
  </si>
  <si>
    <t>Boardul National de Neurologie din Romania</t>
  </si>
  <si>
    <t>Comisia de contestații pentru toate programele de studii - Departament CLINIC medical</t>
  </si>
  <si>
    <t>Comisia cercetare, studii doctorale  internationalizare, Senat ULBS</t>
  </si>
  <si>
    <t>Comisie concurs - Asistent universitar, perioadă determinată, poziția 49 ,departamentului Clinic Medical, disciplinele: Kinetologie, Kinetoterapie, Electroterapie, Măsurare și evaluare motrică și somato-funcțională este 17 iulie 2024 ULBS</t>
  </si>
  <si>
    <t>Comisie contestatii - Sef de lucrari universitar, pozifia 27, disciplinele: Pediatrie; Pediatrie (inclusiv Puericulturd)</t>
  </si>
  <si>
    <t>Licență - Comisia preluare și scanare lucrări</t>
  </si>
  <si>
    <t>Admitere - Comisia de contestații Asistență Medicală Generală</t>
  </si>
  <si>
    <t>Comisie contestații - Concurs post Șef Lucrări Alergologie</t>
  </si>
  <si>
    <t>Comisie contestații - Concurs post Asistent Cardiologie</t>
  </si>
  <si>
    <t>Comisie contestații - Concurs post Asistent Medicină Internă</t>
  </si>
  <si>
    <t>Pozitia 34 Sef Lucrări endodontie II, Odontoterapie conservativa/CF 30 aprilie 2024</t>
  </si>
  <si>
    <t>Comisie contestaii examen specialist Stomatologie generală, presedinte,  octombrie 2023,</t>
  </si>
  <si>
    <t>Comisie contestaii examen specialist Protetica Dentara, presedinte,  octombrie 2023,</t>
  </si>
  <si>
    <t>Comisie concurs Spitalul Clinic de urgenta Brasov, Presedinte</t>
  </si>
  <si>
    <t>Consiliu CF</t>
  </si>
  <si>
    <t>Comisie Contestaii examene Medicina dentara/HCF 8/15 octombrie 2023</t>
  </si>
  <si>
    <t>Comisia de burse, HCF10/28 noiembrie 2024</t>
  </si>
  <si>
    <t>Comisie de examen medic specialist</t>
  </si>
  <si>
    <t>Comisie de concurs pentru ocupare post didactic - Ionaș Tiberiu</t>
  </si>
  <si>
    <t>Comisie de concurs pentru ocupare post didactic - Andronic Andrei</t>
  </si>
  <si>
    <t>Comisia de concurs sef lucrari pozitia 34 -Stat de functiuni Departament Medicina Dentara si Nursing</t>
  </si>
  <si>
    <t>Comisia de concurs pozitia 61  -Stat de functiuni Departament Medicina Dentara si Nursing</t>
  </si>
  <si>
    <t>Comisia de concurs pozitia 59-Stat de functiuni Departament de Medicina dentara si Nursing</t>
  </si>
  <si>
    <t>Comisia de supraveghere examen Admitere</t>
  </si>
  <si>
    <t>Comisia de supraveghere examen Licenta</t>
  </si>
  <si>
    <t>Membru comisie examen asist univ Kinetologie - poz 49</t>
  </si>
  <si>
    <t>Membru comisie contestatii medic specialist Timisoara</t>
  </si>
  <si>
    <t>Membru comisie Abilitare Organ Olguta - Bucuresti</t>
  </si>
  <si>
    <t>Membru comisie doctorat Bucuresti</t>
  </si>
  <si>
    <t>Membru comisie doctorat Cluj Napoca</t>
  </si>
  <si>
    <t>Membru comisie examen Conf. Univ. Toma Olivia - Timisoara</t>
  </si>
  <si>
    <t>Comisia de contestatii - DEPARTAMENTUL CLINIC MEDICAL,</t>
  </si>
  <si>
    <t>Comisia de concurs - Prot'esor universitar" pozilia 5, disciplinele: Histologie l; Histologie It (membru supleant)</t>
  </si>
  <si>
    <t>Comisia de contstatii la concursul pentru un post de Asistent. pozitia 49.</t>
  </si>
  <si>
    <t>Fmed 5</t>
  </si>
  <si>
    <t>pt ocuparea postului de asistent univ morfologie dentara</t>
  </si>
  <si>
    <t>Comisia de contestatii pentru programul de studiu Farmacie</t>
  </si>
  <si>
    <t>Comisia de evaluare si asigurare a calitatii SCEAC 2023-2024</t>
  </si>
  <si>
    <t>membru comisie examen farmacist specialist Laborator farmaceutic Oradea</t>
  </si>
  <si>
    <t>membru supleant comisie de analiza a indelplinirii standardelor ULBS</t>
  </si>
  <si>
    <t>Comisie medic primar</t>
  </si>
  <si>
    <t>Consiliul de Administratie</t>
  </si>
  <si>
    <t>Comisie supraveghere admitere</t>
  </si>
  <si>
    <t>Consiliul Departamentului Clinic Chirurgical</t>
  </si>
  <si>
    <t>Comisia de echivalare</t>
  </si>
  <si>
    <t>Comisia de contestații, asist univ poz 39, dep chirurgical</t>
  </si>
  <si>
    <t>Comisia de contestații, conf univ poz 14, dep chirurgical</t>
  </si>
  <si>
    <t>Comisia de contestații, asist univ poz 42, dep chirurgical</t>
  </si>
  <si>
    <t>Comisia de concurs Asistent universitar, pozilia 39, disciplinele: Semiologie chirurgicald I; Semiologie chirurgicald II</t>
  </si>
  <si>
    <t>senat</t>
  </si>
  <si>
    <t>comisii posturi didactice</t>
  </si>
  <si>
    <t>alte comisii</t>
  </si>
  <si>
    <t>Membru (comisie concurs)</t>
  </si>
  <si>
    <t>Mihai Mitariu</t>
  </si>
  <si>
    <t>Comisia redactare subiecte, licenta TD</t>
  </si>
  <si>
    <t>consiliul  facultatii</t>
  </si>
  <si>
    <t>Comisia de echivalare a creditelor si validare a transferurilor</t>
  </si>
  <si>
    <t>Comisia de medicina de urgenta a MS</t>
  </si>
  <si>
    <t>comisie de examen, medic specialist, in calitate de cadru didactic, reprezentant ULBS  -  SCUpentru copii Brasov, 14-18.11.2024</t>
  </si>
  <si>
    <t>comisie de examen, medic specialist, in calitate de cadru didactic, reprezentant ULBS  - SCJU Cluj-Napoca 09.12.2024</t>
  </si>
  <si>
    <t>comisie de examen, medic specialist, in calitate de cadru didactic, reprezentant ULBS  - Spital Clinic de Pediatrie Sibiu 18.06.2024</t>
  </si>
  <si>
    <t>Comisie ocupaare post didactic- sef lucrari poz. 36 Farmacologie</t>
  </si>
  <si>
    <t>Comisie ocupaare post didactic- sef lucrari poz. 42 Fiziologie</t>
  </si>
  <si>
    <t>membru Consiliu Departament</t>
  </si>
  <si>
    <t>membru Consiliu Facultate</t>
  </si>
  <si>
    <t>membru Senat</t>
  </si>
  <si>
    <t>membru (si vicepresedinte) Comisia de etica universitara</t>
  </si>
  <si>
    <t>40x9</t>
  </si>
  <si>
    <t>membru Comisia de Patrimoniu și Dezvoltare Instituțională Senat ULBS</t>
  </si>
  <si>
    <t>comisia transmitere subiecte admitere 2024</t>
  </si>
  <si>
    <t>comisia redactare subiecte studii universitare admitere master 2024 (membru supleant)</t>
  </si>
  <si>
    <t>membru comisie concurs post șef lucrări, pozi{ia 37, disciplinele: Bioetica si deontologie; Deontologie medicală. Bioetica; Medicină legală - per nedeterm</t>
  </si>
  <si>
    <t>membru comisie concurs post șef lucrări, pozi{ia 38, disciplinele: Etica și integritate academică; Medicină legală - per nedeterm</t>
  </si>
  <si>
    <t>membru comisie concurs post prof univ, pozi{ia 4, Dept Clinic Medical</t>
  </si>
  <si>
    <t>membru comisie concurs post prof univ, pozi{ia 5, Dept Clinic Chirurgiical</t>
  </si>
  <si>
    <t>membru comisie contestatii post asist univ poz 73 Dept Preclinic</t>
  </si>
  <si>
    <t>membru comisie contestatii post asist univ poz 77 Dept Preclinic</t>
  </si>
  <si>
    <t>Consiliul Departamentului de Medicina Dentara si Nursing</t>
  </si>
  <si>
    <t>Consiliul Departamentului de Rezidentiat</t>
  </si>
  <si>
    <t>Comisia de medic specialist Chirurgie Stomatologică și Maxilo-Facială</t>
  </si>
  <si>
    <t>Comisia de Echivalări</t>
  </si>
  <si>
    <t>Comisia de contestații pentru programele de studii: Medicină Dentară, Tehnică</t>
  </si>
  <si>
    <t>Dentară</t>
  </si>
  <si>
    <t>Comisia de medic specialist Protetică Dentară, Sibiu 2024</t>
  </si>
  <si>
    <t>Ministerul Sănătății - Comisia de Sănătate Publică - Ordin MS nr.3364/2023   https://ms.ro/media/documents/OMS_3364_2023_Comisia_de_s%C4%83n%C4%83tate_public%C4%83_%C5%9Fi_management.pdf</t>
  </si>
  <si>
    <t>Comisie verificare GRADIS</t>
  </si>
  <si>
    <t>Comisie concurs DEP PRECLINIC POZ 42</t>
  </si>
  <si>
    <t>Comisie contestatii DEP PRECLINIC POZ 36, 37,38,76</t>
  </si>
  <si>
    <t>20X4</t>
  </si>
  <si>
    <t>Comisie contestatii DEP PRECLINIC POZ 73,75</t>
  </si>
  <si>
    <t>20X2</t>
  </si>
  <si>
    <t>Comisia de Licenta</t>
  </si>
  <si>
    <t>Comisie de concurs pentru ocuparea posturilor didactice și de cercetare, Comisia de contestații</t>
  </si>
  <si>
    <t>Comisia pentru ocuparea postului didactic Sef lucrari universitar, pozitia 43</t>
  </si>
  <si>
    <t>Senatrul ULBS</t>
  </si>
  <si>
    <t>Membru in Consiliul facultatii</t>
  </si>
  <si>
    <t>Membru in Consiliul de Administratie</t>
  </si>
  <si>
    <t>Membru al unei comisii din ULBS-Comisia privind programele de studii si asigurarea calitatii</t>
  </si>
  <si>
    <t>Presedinte omisie de concurs/contestatii as univ poz 73 dep preclinic  si 60 dep chirugical</t>
  </si>
  <si>
    <t>Membru Comisie de concurs/Sef lucrari poz. 37 dep preclinic</t>
  </si>
  <si>
    <t>Membru Comisie de concurs/Sef lucrari poz. 38 dep preclinic</t>
  </si>
  <si>
    <t>Membru omisie de concurs/As. Univ. poz 76 dep preclinic</t>
  </si>
  <si>
    <t>Membru Comisie de concurs/contestatii as univ poz 42 dep clinic</t>
  </si>
  <si>
    <t>SENAT</t>
  </si>
  <si>
    <t>COMISIE SENAT</t>
  </si>
  <si>
    <t>COMISIE CONSILIUL FACULTATII</t>
  </si>
  <si>
    <t>COMISIE CONCURS ASISTENT</t>
  </si>
  <si>
    <t>COMISIE DOSARE DE CONCURS</t>
  </si>
  <si>
    <t>Comisia de susţinere a lucrărilor de licenţă</t>
  </si>
  <si>
    <t>Comisia de contestații</t>
  </si>
  <si>
    <t>Comisia de marketing si publicitate</t>
  </si>
  <si>
    <t>Comisia de marketing și publicitate</t>
  </si>
  <si>
    <t>secretar în cadrul comisiei de examen pentru medic specialist în specializarea Parodontologie</t>
  </si>
  <si>
    <t>Comisia programe academice</t>
  </si>
  <si>
    <t>Comisia examen medic specialist protetica</t>
  </si>
  <si>
    <t>ION NICOLAS CATALIN IONUT</t>
  </si>
  <si>
    <t>COMISIE REDACTARE SUBIECTE ADMITERE</t>
  </si>
  <si>
    <t>11 comisii concurs presedinte</t>
  </si>
  <si>
    <t>7 comisii concurs presedinte</t>
  </si>
  <si>
    <t>5 comisii concurs membru</t>
  </si>
  <si>
    <t>consiliul facultatii de medicina</t>
  </si>
  <si>
    <t>Sef de lucrari universitar, pozifia 27, disciplinele: Pediatrie; Pediatrie (inclusiv Puericultura</t>
  </si>
  <si>
    <t>MEMBRU CONSILIU FACULTATE</t>
  </si>
  <si>
    <t>Membru in comisia de sustinere a referatelor de doctorat, coordonator Prof. Dr. R. Mihaila</t>
  </si>
  <si>
    <t>MEMBRU COMISIE CONCURS POST ASISTENT UNIVERSITAR PERIOADA DETERMINATĂ, POZ 49, DEPARTAMENT CLINIC MEDICAL ULBS</t>
  </si>
  <si>
    <t>COMISIA PROGRAME ACADEMICE</t>
  </si>
  <si>
    <t>COMISIA DE CONTESTAȚII PENTRU TOATE PROGRAMELE DE STUDII</t>
  </si>
  <si>
    <t>Senat ULBS</t>
  </si>
  <si>
    <t>comisie concurs conferentiar</t>
  </si>
  <si>
    <t>SCEAC-IOSUD</t>
  </si>
  <si>
    <t>secretar comisie licenta Farmacie</t>
  </si>
  <si>
    <t>FACULTATEA DE MEDICINA  Departament preclinic Asistent universitar , perioada determinata, pozitia 67, disciplinele Anatomie, Anatomy and Embryology II</t>
  </si>
  <si>
    <t>FACULTATEA DE MEDICINA  Departament preclinic Sef Lucrari  , perioada nedeterminata, pozitia 39, disciplinele Anatomie patologica; Anatomie patologica I; Anatomie patologica II</t>
  </si>
  <si>
    <t>Departament preclinic Sef Lucrari  , perioada nedeterminata, pozitia 40, disciplinele disciplinele: Histology I; Histology II</t>
  </si>
  <si>
    <t>Comisia contestatii</t>
  </si>
  <si>
    <t>H Senat 5249/22.12.2023 - comisii durata determinata sem II 2022-2023 Comisia de concurs sef lucrari pozitia 60 Stat functiuni Departament Medicina Dentara si Nursing</t>
  </si>
  <si>
    <t>H Senat 5249/22.12.2022 - comisii durata determinata sem I 2022-2023 Comisia de concurs asistent  pozitia 61 Stat functiuni Departament Medicina Dentara si Nursing</t>
  </si>
  <si>
    <t>H Senat 5249/22.12.2022 - comisii durata nedeterminata sem I 2022-2023 Comisia de concurs asistent  pozitia59 Stat functiuni Departament Medicina Dentara si Nursing</t>
  </si>
  <si>
    <t>H Senat 5249/22.12.2022 - comisii durata determinata sem I 2022-2023 Comisia de concurs asistent 62 Stat functiuni Departament Medicina Dentara si Nursing</t>
  </si>
  <si>
    <t>H Senat 2481/26.05.2024 -  comisie concurs  durata nedeterminata sem II 2022-2023  resedinte comsia de contestatii pozitia36v Stat functiuni Departament Medicina Dentara si Nursing</t>
  </si>
  <si>
    <t>Comisie de rezidentiat - Stomatologie Generala 23-25 noiembrie 2023 presedinte</t>
  </si>
  <si>
    <t>membru in consiliul departamentului</t>
  </si>
  <si>
    <t>membru in consiliul facultatii</t>
  </si>
  <si>
    <t>Cristian Adrian Nicolae</t>
  </si>
  <si>
    <t>Comisia de etica a cercetarii ULBS</t>
  </si>
  <si>
    <t>40/luna*6</t>
  </si>
  <si>
    <t>reprezentant  ULBS consiliul de administratie al spitalului de psihiatrie "dr. Gheorghe Preda "Sibiu</t>
  </si>
  <si>
    <t>Consiliul editorial - Prin Hotararea Senatului nr. 4874 din 16.02.2021</t>
  </si>
  <si>
    <t>membru in Consiliul Facultatii de Medicina</t>
  </si>
  <si>
    <t>membru in Senatul ULBS</t>
  </si>
  <si>
    <t>membru in Consiliul Departamentului FMED5</t>
  </si>
  <si>
    <t>Comisia de raportare GRADIS la nivel departament - presedinte comisie</t>
  </si>
  <si>
    <t>Comisia de admitere medicina in limba engleza - responsabil de program</t>
  </si>
  <si>
    <t>Comisia Senatului de activitati studentesti si relatii cu comunitatea</t>
  </si>
  <si>
    <t>Comisia Consiliului Facultatii de Medicina pentru verificarea indeplinirii standardelor pentru posturile didactice scoase la concurs in semestrul I 2024-2025</t>
  </si>
  <si>
    <t>Comisia Consiliului Facultatii de Medicina pentru verificarea indeplinirii standardelor pentru posturile didactice scoase la concurs in semestrul II 2023-2024</t>
  </si>
  <si>
    <t>Comisia de redactare subiecte licenta/disertatie Medicina Dentara - HCF 16/13.05.2024</t>
  </si>
  <si>
    <t>Membru in comisia de admitere pentru validare dosare</t>
  </si>
  <si>
    <t>Membru in comisia de admitere pentru amenajare Sali</t>
  </si>
  <si>
    <t>Membru in comisia de admitere pentru preluare, scanare lucrari si validare puncte</t>
  </si>
  <si>
    <t>Membru in comisia de admitere pentru convertire note</t>
  </si>
  <si>
    <t>Membru in comisia de admitere pentru echivalare si validare documente candidati straini</t>
  </si>
  <si>
    <t>Membru in comisia pentru postul de sef lucrari, pozitia 34 din statul de functiuni al dep. Medicina dentara si nursing 17.07.2024 - candidat Dinu Andreea</t>
  </si>
  <si>
    <t>Membru in comisia pentru postul de asistent pozitia 61 din statul de functiuni al dep. Medicina dentara si nursing 17.07.2024 - candidat Dinu Andreea</t>
  </si>
  <si>
    <t>Comisia de medic specialist Parodontologie, Sibiu 2024</t>
  </si>
  <si>
    <t>Comisia de contestatii medic specialist Parodontologie, Tg. Mures 2024</t>
  </si>
  <si>
    <t>H Senat 2917/06.06.2024 - posturi scoase la concurs semestrul II 2023/2024 - Comisia de indeplinire standarde ULB pozitia 5 Stat functiuni Departament Preclinic</t>
  </si>
  <si>
    <t>H Senat 2917/06.06.2024 - posturi scoase la concurs semestrul II 2023/2024 - Comisia de indeplinire standarde ULB pozitia 17 Stat functiuni Departament Preclinic</t>
  </si>
  <si>
    <t>H Senat 2917/06.06.2024 - posturi scoase la concurs semestrul II 2023/2024 - Comisia de indeplinire standarde ULB pozitia 18 Stat functiuni Departament Preclinic</t>
  </si>
  <si>
    <t>H Senat 2917/06.06.2024 - posturi scoase la concurs semestrul II 2023/2024 - Comisia de indeplinire standarde ULB pozitia 19 Stat functiuni Departament Preclinic</t>
  </si>
  <si>
    <t>H Senat 2917/06.06.2024 - posturi scoase la concurs semestrul II 2023/2024 - Comisia de indeplinire standarde ULB pozitia 39 Stat functiuni Departament Preclinic</t>
  </si>
  <si>
    <t>H Senat 2917/06.06.2024 - posturi scoase la concurs semestrul II 2023/2024 - Comisia de indeplinire standarde ULB pozitia 40 Stat functiuni Departament Preclinic</t>
  </si>
  <si>
    <t>H Senat 2917/06.06.2024 - posturi scoase la concurs semestrul II 2023/2024 - Comisia de indeplinire standarde ULB pozitia 43 Stat functiuni Departament Preclinic</t>
  </si>
  <si>
    <t>H Senat 2917/06.06.2024 - posturi scoase la concurs semestrul II 2023/2024 - Comisia de indeplinire standarde ULB pozitia 4 Stat functiuni Departament Clinic Medical</t>
  </si>
  <si>
    <t>H Senat 2917/06.06.2024 - posturi scoase la concurs semestrul II 2023/2024 - Comisia de indeplinire standarde ULB pozitia 5 Stat functiuni Departament Clinic Medical</t>
  </si>
  <si>
    <t>H Senat 2917/06.06.2024 - posturi scoase la concurs semestrul II 2023/2024 - Comisia de indeplinire standarde ULB pozitia 16 Stat functiuni Departament Clinic Medical</t>
  </si>
  <si>
    <t>H Senat 2917/06.06.2024 - posturi scoase la concurs semestrul II 2023/2024 - Comisia de indeplinire standarde ULB pozitia 27 Stat functiuni Departament Clinic Medical</t>
  </si>
  <si>
    <t>H Senat 2917/06.06.2024 - posturi scoase la concurs semestrul II 2023/2024 - Comisia de indeplinire standarde ULB pozitia 28 Stat functiuni Departament Clinic Medical</t>
  </si>
  <si>
    <t>H Senat 2917/06.06.2024 - posturi scoase la concurs semestrul II 2023/2024 - Comisia de indeplinire standarde ULB pozitia 49 Stat functiuni Departament Clinic Medical</t>
  </si>
  <si>
    <t>H Senat 2917/06.06.2024 - posturi scoase la concurs semestrul II 2023/2024 - Comisia de indeplinire standarde ULB pozitia 5 Stat functiuni Departament Clinic Chirurgical</t>
  </si>
  <si>
    <t>H Senat 2917/06.06.2024 - posturi scoase la concurs semestrul II 2023/2024 - Comisia de indeplinire standarde ULB pozitia 13 Stat functiuni Departament Clinic Chirurgical</t>
  </si>
  <si>
    <t>H Senat 2917/06.06.2024 - posturi scoase la concurs semestrul II 2023/2024 - Comisia de indeplinire standarde ULB pozitia 14 Stat functiuni Departament Clinic Chirurgical</t>
  </si>
  <si>
    <t>H Senat 2917/06.06.2024 - posturi scoase la concurs semestrul II 2023/2024 - Comisia de indeplinire standarde ULB pozitia 42 Stat functiuni Departament Clinic Chirurgical</t>
  </si>
  <si>
    <t>H Senat 2917/06.06.2024 - posturi scoase la concurs semestrul II 2023/2024 - Comisia de indeplinire standarde ULB pozitia 34 Stat functiuni Departament Medicina Dentara si Nursing</t>
  </si>
  <si>
    <t>H Senat 2917/06.06.2024 - posturi scoase la concurs semestrul II 2023/2024 - Membru in comisia pozitia 34 Stat functiuni Departament Medicina Dentara si Nursing</t>
  </si>
  <si>
    <t>H Senat 40/06.12.2023 - comisii durata determinata sem I 2023-2024 Comisia de indeplinire standarde ULB pozitia 62 Stat functiuni Departament Medicina Dentara si Nursing</t>
  </si>
  <si>
    <t>H Senat 40/06.12.2023 - comisii durata determinata sem I 2023-2024 Comisia de contestatii pozitia 61 Stat functiuni Departament Medicina Dentara si Nursing</t>
  </si>
  <si>
    <t>H Senat 40/06.12.2023 - comisii durata determinata sem I 2023-2024 Comisia de indeplinire standarde ULB pozitia 61 Stat functiuni Departament Medicina Dentara si Nursing</t>
  </si>
  <si>
    <t>H Senat 40/06.12.2023 - comisii durata determinata sem I 2023-2024 Comisia de indeplinire standarde ULB pozitia 60 Stat functiuni Departament Medicina Dentara si Nursing</t>
  </si>
  <si>
    <t>H Senat 40/06.12.2023 - comisii durata determinata sem I 2023-2024 Comisia de indeplinire standarde ULB pozitia 59 Stat functiuni Departament Medicina Dentara si Nursing</t>
  </si>
  <si>
    <t>H Senat 40/06.12.2023 - comisii durata determinata sem I 2023-2024 Comisia de indeplinire standarde ULB pozitia 40 Stat functiuni Departament Clinic Chirurgical</t>
  </si>
  <si>
    <t>H Senat 40/06.12.2023 - comisii durata determinata sem I 2023-2024 Comisia de indeplinire standarde ULB pozitia 49 Stat functiuni Departament Clinic Medical</t>
  </si>
  <si>
    <t>H Senat 40/06.12.2023 - comisii durata determinata sem I 2023-2024 Comisia de indeplinire standarde ULB pozitia 48 Stat functiuni Departament Clinic Medical</t>
  </si>
  <si>
    <t>H Senat 40/06.12.2023 - comisii durata determinata sem I 2023-2024 Comisia de indeplinire standarde ULB pozitia 77 Stat functiuni Departament Preclinic</t>
  </si>
  <si>
    <t>H Senat 40/06.12.2023 - comisii durata determinata sem I 2023-2024 Comisia de indeplinire standarde ULB pozitia 75 Stat functiuni Departament Preclinic</t>
  </si>
  <si>
    <t>H Senat 40/06.12.2023 - comisii durata determinata sem I 2023-2024 Comisia de indeplinire standarde ULB pozitia 74 Stat functiuni Departament Preclinic</t>
  </si>
  <si>
    <t>H Senat 40/06.12.2023 - comisii durata determinata sem I 2023-2024 Comisia de indeplinire standarde ULB pozitia 73 Stat functiuni Departament Preclinic</t>
  </si>
  <si>
    <t>H Senat 40/06.12.2023 - comisii durata nedeterminata sem I 2023-2024 Comisia de indeplinire standarde ULB pozitia 36 Stat functiuni Departament Preclinic</t>
  </si>
  <si>
    <t>H Senat 40/06.12.2023 - comisii durata nedeterminata sem I 2023-2024 Comisia de indeplinire standarde ULB pozitia 37 Stat functiuni Departament Preclinic</t>
  </si>
  <si>
    <t>H Senat 40/06.12.2023 - comisii durata nedeterminata sem I 2023-2024 Comisia de indeplinire standarde ULB pozitia 38 Stat functiuni Departament Preclinic</t>
  </si>
  <si>
    <t>H Senat 40/06.12.2023 - comisii durata nedeterminata sem I 2023-2024 Comisia de indeplinire standarde ULB pozitia 42 Stat functiuni Departament Preclinic</t>
  </si>
  <si>
    <t>H Senat 40/06.12.2023 - comisii durata nedeterminata sem I 2023-2024 Comisia de indeplinire standarde ULB pozitia 76 Stat functiuni Departament Preclinic</t>
  </si>
  <si>
    <t>H Senat 40/06.12.2023 - comisii durata nedeterminata sem I 2023-2024 Comisia de indeplinire standarde ULB pozitia 39 Stat functiuni Departament Chirurgical</t>
  </si>
  <si>
    <t>Comisie de rezidentiat - Stomatologie Generala, noiembrie 2024</t>
  </si>
  <si>
    <t>Cosiliul Facultatii</t>
  </si>
  <si>
    <t>Membru in comisia de concurs pentru ocuparea postului de Sef lucrari universitar, poziția 43,</t>
  </si>
  <si>
    <t xml:space="preserve">ID13-Coordonarea activității individuale a studenților
</t>
  </si>
  <si>
    <t>Consultații, tutorat, practică</t>
  </si>
  <si>
    <t xml:space="preserve">Consultații: punctajele se acordă se acordă cu condiția anunțării publice, la început de an universitar, a intervalului de consultații al cadrului didactic respectiv, la avizierul / pe site-ul departamentului;
</t>
  </si>
  <si>
    <t>Tutorat: punctajele se acordă se acordă cu condiția anunțării publice, la început de an universitar, a listei de tutori, la avizierul / pe site-ul departamentului; punctajele se acordă proporțional cu eficiența activității desfășurate, pe baza unor indicatori preciși, prin decizia consiliului structurii administrative care organizează programul de studiu (departament/ facultate);</t>
  </si>
  <si>
    <t>Practică de specialitate: punctajul nu se acordă atunci când practica este inclusă în norma de predare; punctajul nu se împarte între coordonatorii care coordonează formații diferite de practică.</t>
  </si>
  <si>
    <r>
      <rPr>
        <rFont val="Arial Narrow"/>
        <b/>
        <color rgb="FF000000"/>
        <sz val="10.0"/>
      </rPr>
      <t>*Punctaje de referință:</t>
    </r>
    <r>
      <rPr>
        <rFont val="Arial Narrow"/>
        <b val="0"/>
        <color rgb="FF000000"/>
        <sz val="10.0"/>
      </rPr>
      <t xml:space="preserve">
•       consultații = 56 de ore;
•       tutorat = 200 de ore;
•       practică de specialitate = un număr de ore egal cu acela din planurile de învățământ ale programului.
</t>
    </r>
  </si>
  <si>
    <t>Tipul activității coordonate (consultații, tutorat, practică de specialitate)</t>
  </si>
  <si>
    <t>consultatii</t>
  </si>
  <si>
    <t>gabriela Bota</t>
  </si>
  <si>
    <t>consultatii an V MD - endodontie I</t>
  </si>
  <si>
    <t>consultatii an V MD - endodontie II</t>
  </si>
  <si>
    <t>consultatii an II TD - Odontoterapie</t>
  </si>
  <si>
    <t>consultatii an II TD - Endodontie</t>
  </si>
  <si>
    <t>consultatii an IV MD - Odontologie</t>
  </si>
  <si>
    <t>tutore an V MD</t>
  </si>
  <si>
    <t>practica an IV MD</t>
  </si>
  <si>
    <t>Consultații pentru studenți</t>
  </si>
  <si>
    <t>Vonica Razvan Cosntantin</t>
  </si>
  <si>
    <t>Consultații MG II</t>
  </si>
  <si>
    <t>ATASIE DIETER</t>
  </si>
  <si>
    <t>Consultatii AMG</t>
  </si>
  <si>
    <t>Consultatii Farma</t>
  </si>
  <si>
    <t>Consultatii MDII</t>
  </si>
  <si>
    <t>Consultatii MGII</t>
  </si>
  <si>
    <t>Tutorat MG II</t>
  </si>
  <si>
    <t>Consultatii Medicina Engleza II</t>
  </si>
  <si>
    <t>Consultatii BFTK I</t>
  </si>
  <si>
    <t>tutore an VI MG</t>
  </si>
  <si>
    <t>Tutorat, Medicina, an 2</t>
  </si>
  <si>
    <t>Consultatii, Farmacie an 3</t>
  </si>
  <si>
    <t>Consultatii, Farmacie an 4</t>
  </si>
  <si>
    <t>Amg anul II- tutore</t>
  </si>
  <si>
    <t>Amg anul II- coordonator de practica</t>
  </si>
  <si>
    <t>Consultatii MG IV sem 1</t>
  </si>
  <si>
    <t>Consultatii MG IV sem 2</t>
  </si>
  <si>
    <t>consultatii ATI - MED V</t>
  </si>
  <si>
    <t>consultatii History of medicine MD I</t>
  </si>
  <si>
    <t>consultatii Istoria medicinii MED I-</t>
  </si>
  <si>
    <t>consultatii ATI MD III -</t>
  </si>
  <si>
    <t>consultatii Urgente medico-chirurgicale FAR V -</t>
  </si>
  <si>
    <t>consultatii Ingrijirea bolnavului critic AMG III -</t>
  </si>
  <si>
    <t>CONSULTATII</t>
  </si>
  <si>
    <t>TUTORAT</t>
  </si>
  <si>
    <t>PRACTICA DE SPECIALITATE</t>
  </si>
  <si>
    <t>tutore an 1 MD</t>
  </si>
  <si>
    <t>coordonator practica de vara an 1 md</t>
  </si>
  <si>
    <t>PRACTICĂ DE SPECIALITATE AMG ANI</t>
  </si>
  <si>
    <t>CONSULTAȚII AN III AMG</t>
  </si>
  <si>
    <t>CONSULTAȚII AN I AMG</t>
  </si>
  <si>
    <t>TUTORIAT BALNEOFIZIOKINETOTERAPIE ȘI RECUPERARE AN I</t>
  </si>
  <si>
    <t>PRACTICĂ DE SPECIALITATE BALNEOFIZIOTERAPIE ȘI RECUPERARE AN I</t>
  </si>
  <si>
    <t>CONSULTAȚII AN II BALNEOFIZIOTERAPIE ȘI RECUPERARE</t>
  </si>
  <si>
    <t>Pregatire practica de specialitate -Master Managementul serviciilor de sanatate</t>
  </si>
  <si>
    <t>Practica de specialitate</t>
  </si>
  <si>
    <t>Tutoriat an II AMG</t>
  </si>
  <si>
    <t>Practica de specialitate an III AMG</t>
  </si>
  <si>
    <t>Consultatii an III AMG</t>
  </si>
  <si>
    <t>Consultatii an III BFKT</t>
  </si>
  <si>
    <t>Consultatii an II BFKT</t>
  </si>
  <si>
    <t>consultatii MD V</t>
  </si>
  <si>
    <t>consultatii MD VI</t>
  </si>
  <si>
    <t>consultatii MD IV</t>
  </si>
  <si>
    <t>consultatii TD III TAO sem 1</t>
  </si>
  <si>
    <t>consultatii TD III TAO sem 2</t>
  </si>
  <si>
    <t>consultatii TD III ortodontie</t>
  </si>
  <si>
    <t>practica de specialitate AMG</t>
  </si>
  <si>
    <t>practica de specialitate MGE</t>
  </si>
  <si>
    <t>Tutorat -FARMA</t>
  </si>
  <si>
    <t>Consultatii MG I</t>
  </si>
  <si>
    <t>Consultatii Farma III</t>
  </si>
  <si>
    <t>Consultatii BFKT I</t>
  </si>
  <si>
    <t>Consultatii AMG I</t>
  </si>
  <si>
    <t>Consultatii Biologie II</t>
  </si>
  <si>
    <t>Consultatii MG3 Semiologie Medicala sem. 1</t>
  </si>
  <si>
    <t>Consultatii MG3 Semiologie Medicala sem. 2</t>
  </si>
  <si>
    <t>tutorat Medicina V</t>
  </si>
  <si>
    <t>practica de specialitate, coordonator Medicina V</t>
  </si>
  <si>
    <t>Consultatii MD II</t>
  </si>
  <si>
    <t>Consultatii Farma II</t>
  </si>
  <si>
    <t>Consultatii MDEN II</t>
  </si>
  <si>
    <t>Consultatii</t>
  </si>
  <si>
    <t>Consultatii MG</t>
  </si>
  <si>
    <t>Scridon Maria-elena</t>
  </si>
  <si>
    <t>Consultatii MG IV SEM 1</t>
  </si>
  <si>
    <t>Consultatii AMGII SEM 2</t>
  </si>
  <si>
    <t>tutorat</t>
  </si>
  <si>
    <t>practica de specialitate</t>
  </si>
  <si>
    <t>Tutorat anul II TD HCF8/15 octombrie 2023</t>
  </si>
  <si>
    <t>Consultatii MDVI Estetica dentara</t>
  </si>
  <si>
    <t>Consultatii TDII Estetica Denatră</t>
  </si>
  <si>
    <t>Consultații TDII Tehnologie metaloceramica si ceramica integrala</t>
  </si>
  <si>
    <t>Consultaii MDV Proteza Totală</t>
  </si>
  <si>
    <t>Consultații MDIV Prevenție în medicina dentară</t>
  </si>
  <si>
    <t>Consultații</t>
  </si>
  <si>
    <t>Tutorat III TD</t>
  </si>
  <si>
    <t>TUTORAT AN II MD</t>
  </si>
  <si>
    <t>PRACTICA DE SPECIALITATE AN II MD</t>
  </si>
  <si>
    <t>Consultații MG VI</t>
  </si>
  <si>
    <t>Consultatii MG6 Dermatologie sem. 1</t>
  </si>
  <si>
    <t>Consultatii MG6 Dermatologie estetica sem. 2</t>
  </si>
  <si>
    <t>Consultatii MD4</t>
  </si>
  <si>
    <t>Consultatii MD5</t>
  </si>
  <si>
    <t>Consultatii Farma5</t>
  </si>
  <si>
    <t>Consultatii Farma2</t>
  </si>
  <si>
    <t>Consultatii AMG3</t>
  </si>
  <si>
    <t>Consultatii TD1</t>
  </si>
  <si>
    <t>Consultatii BFKT2</t>
  </si>
  <si>
    <t>Tutorat AMG4</t>
  </si>
  <si>
    <t>Ioana Matacuta-Bogdan</t>
  </si>
  <si>
    <t>Consultatii pediatrie si puericultura</t>
  </si>
  <si>
    <t>TUTORE AN  I SPECIALIZAREA ASISTENȚĂ MEDICALĂ GENERALĂ</t>
  </si>
  <si>
    <t>COORDONATOR PRACTICĂ  AN  II SPECIALIZAREA ASISTENȚĂ MEDICALĂ GENERALĂ</t>
  </si>
  <si>
    <t>Tutore de an la anul III</t>
  </si>
  <si>
    <t>Consultatii Odontologie</t>
  </si>
  <si>
    <t>Consultatii  Odontologie Notiuni</t>
  </si>
  <si>
    <t>CONSULTATII MEDICINA</t>
  </si>
  <si>
    <t>CONSULTATII MD, AMG, BFKT</t>
  </si>
  <si>
    <t>Practica de specialtiate an III Farmacie</t>
  </si>
  <si>
    <t>Tutore an 3 2024-2025</t>
  </si>
  <si>
    <t>Ginfalean Georgeta</t>
  </si>
  <si>
    <t>TUTORE DE AN III MG ENGLEZA</t>
  </si>
  <si>
    <t>Consutații</t>
  </si>
  <si>
    <t>consultatii AMG IV  disciplina ingrijiri calificate in chirurgie</t>
  </si>
  <si>
    <t>practica an I MG</t>
  </si>
  <si>
    <t>practica an I MG - engleza</t>
  </si>
  <si>
    <t>Practica an V Farmacie</t>
  </si>
  <si>
    <t>CONSULTAȚII</t>
  </si>
  <si>
    <t>PRACTICĂ DE SPECIALITATE</t>
  </si>
  <si>
    <t>Coordonator practică de specialitate An III MD</t>
  </si>
  <si>
    <t>Tutorat -MEDICINA  I</t>
  </si>
  <si>
    <t>Consultatii FARMACIE I</t>
  </si>
  <si>
    <t>Consultatii BFKT I+AMG</t>
  </si>
  <si>
    <t>Consultatii MEDICINA DENTARA</t>
  </si>
  <si>
    <t>Consultatii TEHNICA DENTARA</t>
  </si>
  <si>
    <t>Tutorat an I Farmacie</t>
  </si>
  <si>
    <t>Practica de specialitate - an I Farmacie</t>
  </si>
  <si>
    <t>COORDONARE CERC STIINTIFIC STUDENTESC</t>
  </si>
  <si>
    <t>Tutorat an III Farmacie</t>
  </si>
  <si>
    <t>consultatii LP 1 sgr. ATI - MD III- 10 studenti</t>
  </si>
  <si>
    <t>consultatii Istoria medicinii dentare MD I 40 studenti</t>
  </si>
  <si>
    <t>consultatii LP Terapia durerii BFKT II - 3 sgr. 30 studenti</t>
  </si>
  <si>
    <t>COORDONATOR PRACTICA DE VARA</t>
  </si>
  <si>
    <t>consultatii  1 sgr. ATI - MD III- 10 studenti</t>
  </si>
  <si>
    <t>consultatii Ingrijirea calific ale bolnavului critic 3 sgr AMG III - 30 studenti</t>
  </si>
  <si>
    <t>consultatii urgente medico-chirurgicale FAR V - 2 sgr. 20 studenti</t>
  </si>
  <si>
    <t>consultatii Biochimie clinica 9 sgr. MED IV - 90 studenți</t>
  </si>
  <si>
    <t>consultatii 1 sgr Abilităti practice MED II - 10 studenti</t>
  </si>
  <si>
    <t>consultatii ATI MED V - 1 sgr - 10 studenti</t>
  </si>
  <si>
    <t>consultatii I MED - Stiintele comport.Psiho.medic.Sociologie medic.Comunicare medic.</t>
  </si>
  <si>
    <t>consultatii I MD - Stiintele comport.Psiho.medic.Sociologie medic.Comunicare medic.</t>
  </si>
  <si>
    <t>consultatii I MEDEN - Stiintele comport.Psiho.medic.Sociologie medic.Comunicare medic.</t>
  </si>
  <si>
    <t>consultatii III TD - Stiintele comport.Psiho.medic.Sociologie medic.Comunicare medic.</t>
  </si>
  <si>
    <t>CONSULTAȚII TEHNOLOGIA PROTEZELOR DENTARE</t>
  </si>
  <si>
    <t>CONSULTATII REABILITARE ORALA</t>
  </si>
  <si>
    <t>Coordonator practica de specialitate  TD II</t>
  </si>
  <si>
    <t>Tutore MD IV</t>
  </si>
  <si>
    <t>consultatii MED1 sem1</t>
  </si>
  <si>
    <t>consultatii MED1 sem2</t>
  </si>
  <si>
    <t>consultatii MED2 sem1</t>
  </si>
  <si>
    <t>consultatii MD1 sem1</t>
  </si>
  <si>
    <t>consultatii Med 2 sem 1 BVP</t>
  </si>
  <si>
    <t>consultatii Med 2 sem 2 Im</t>
  </si>
  <si>
    <t>consultatii MD 2 sem 2  BVP</t>
  </si>
  <si>
    <t>consultatii MD 3 sem 2 Im</t>
  </si>
  <si>
    <t>Coordonator practica MG 1 eng</t>
  </si>
  <si>
    <t>Coordonator practica MG 1</t>
  </si>
  <si>
    <t>PRACTICA DE SPECIALITATE MG3</t>
  </si>
  <si>
    <t>CONSULTAȚII Medicina, Medicina dentară, BFKT</t>
  </si>
  <si>
    <t>56x3</t>
  </si>
  <si>
    <t>TUTORIAT BFKT II</t>
  </si>
  <si>
    <t>practica de specialitate Farmacie an IV</t>
  </si>
  <si>
    <t>consultatii an VI MD</t>
  </si>
  <si>
    <t>consultatii an II MD</t>
  </si>
  <si>
    <t>practica de vara</t>
  </si>
  <si>
    <t>consultatii an V MD - Parodontologie</t>
  </si>
  <si>
    <t>consultatii an VI MD - Parodontologie</t>
  </si>
  <si>
    <t>consultatii an III TD - Parodontologie</t>
  </si>
  <si>
    <t>tutore an I MD</t>
  </si>
  <si>
    <t>Tutorat</t>
  </si>
  <si>
    <t>Farmacie an II, consultatii</t>
  </si>
  <si>
    <t>AMG an I, consultatii</t>
  </si>
  <si>
    <t>Practică de specialitate Farmacie an II</t>
  </si>
  <si>
    <t>ID14 -Organizarea de evenimente/activități destinate studenților</t>
  </si>
  <si>
    <t xml:space="preserve">Evenimente științifice, educaționale, culturale ș.a.m.d.; se includ în categoria destinatarilor și rezidenții, masteranzii și elevii.
</t>
  </si>
  <si>
    <t xml:space="preserve">Se punctează doar activitățile desfășurate sub egida ULBS;
</t>
  </si>
  <si>
    <t>Nu se punctează activitățile remunerate din surse externe (de ex.: școli de vară pontate și remunerate în cadrul unor proiecte).</t>
  </si>
  <si>
    <r>
      <rPr>
        <rFont val="Arial Narrow"/>
        <b/>
        <color rgb="FF000000"/>
        <sz val="10.0"/>
      </rPr>
      <t>*Punctaje de referință:</t>
    </r>
    <r>
      <rPr>
        <rFont val="Arial Narrow"/>
        <b val="0"/>
        <color rgb="FF000000"/>
        <sz val="10.0"/>
      </rPr>
      <t xml:space="preserve">
•      coordonare cerc științific studențesc (minim 10 întâlniri/an): 100 p.
•       manifestare științifică studențească (inclusiv competiții/concursuri): 60 p. = organizator principal/ 30 p. = membru în comitetul de organizare/ 30 p. = membru în comitetul științific/ 20 p. = recenzor/ 20 p. = asistență în organizare (calitățile anterioare nu se pot cumula); 10 p. = coordonare lucrare studențească prezentată la conferință; 50 p. = coordonare de echipă pentru competiții studențești naționale și internaționale.
•       școli de vară: 50 p./eveniment;
•       excursii de studii și vizite de documentare cu studenții: 8 p./zi;
•       evenimente cultural-artistice (lansări de carte, spectacole teatrale sau muzicale destinate studenților): 10 p./eveniment;
•       evenimente  sportive destinate studenților: 10 p./eveniment;
•       organizarea de: prelegeri ale unor personalități din domeniu; întâlniri dintre studenți și mediul de afaceri; procese simulate: 10 p./eveniment;
•       pregătirea elevilor pentru bacalaureat: 10 p./ședință;
•       prelegeri pe teme științifice, culturale și/sau civice, destinate mediului studențesc sau preuniversitar și ținute de către persoana care raportează: 10 p./prelegere.
</t>
    </r>
  </si>
  <si>
    <t>Informații complete despre eveniment (denumire, tip de eveniment științific, cultural, etc. Perioada de desfăsurare, nr de participanți, calitatea de coordonator/membru în comitetul de organizare, recenzor sau alta)</t>
  </si>
  <si>
    <t>Coordonator lucrare ZMS  2023 Reversibilitatea disfunctiei cognitive dependenta de valoarea sodiului seric, Stud. Maria Prodan (sibiul_medical_2023_rezumat)</t>
  </si>
  <si>
    <t>Coordonator lucrare ZMUS  2023 Tromboza de artera bazilara - o incercare reusita, Stud. Tania Trif</t>
  </si>
  <si>
    <t>coordonare lucrare științifică studențească</t>
  </si>
  <si>
    <t>Cerc stiintific Endodontie si odontoterapie</t>
  </si>
  <si>
    <t>Coordonator lucrare student Maria Morari, METFORMIN AND HIGH BLOOD PRESSURE-WHAT TO BE  AWARE OF WHEN ADMINISTERING IT, MARISIENSIS 2024</t>
  </si>
  <si>
    <t>Campania de prevenție „O viață dulce fără diabet”- 14 noiembrie 2024</t>
  </si>
  <si>
    <t>ZILELE MEDICALE SIBIENE  SIBIU 2024,  coordonare lucrare studențească prezentată la conferință; 3 PARTICIPANTI</t>
  </si>
  <si>
    <t>ASKLEPIOS 2024 COORDONARE LUCRARE STUDENTEASCA 3 PARTICIPANTI</t>
  </si>
  <si>
    <t>Morfologia dintilor-cerc stiintific studentesc</t>
  </si>
  <si>
    <t>Tips and Tricks în realizarea unei lucrări științifice, Congres Smile Talks Ed 3, 20-24.05.2024</t>
  </si>
  <si>
    <t>Zilele Medicinei de Urgență Sibiene, Sibiu, 24-27.04.2024, conferință, peste 200 participanți, coordonator lucrare prezentată Myelomeningocele-Case report; Marina Luciana Mănețoiu, Teodora Loredana (Frunză) Ghebenel, Ioana Andrada Radu</t>
  </si>
  <si>
    <t>How to write an abstract/scientific paper - Boris W. Kramer, Poznan University, peste 100 participanți, 22.10.2024</t>
  </si>
  <si>
    <t>CERC STIINTIFIC PROTETICA DENTARA</t>
  </si>
  <si>
    <t>Metode moderne de diagnostic şi tratament în patologia pediatrică, Conferinta, 28-29 Nov, &gt;100 p, ORGANIZATOR PRINCIPAL</t>
  </si>
  <si>
    <t>Metode moderne de diagnostic şi tratament în patologia pediatrică, Conferinta, 28-29 Nov, &gt;100 p, Membru in comitetul Stiintific</t>
  </si>
  <si>
    <t>Actualități și perspective în cercetarea farmaceutică, Conferinta, &gt; 100p, 17 Decembrie- Membru in comitetul de organizare</t>
  </si>
  <si>
    <t>Actualități și perspective în cercetarea farmaceutică, Conferinta, peste 100p, 17 Decembrie, Coordonator lucrare studenteasca, Statusul Vitaminei D al Populației Pediatrice în Context Pandemic</t>
  </si>
  <si>
    <t>Actualități și perspective în cercetarea farmaceutică, Conferinta, peste 100p, 17 Decembrie, Coordonator lucrare studenteasca, Gestionarea deficitului de vitamina D la copii</t>
  </si>
  <si>
    <t>Actualități și perspective în cercetarea farmaceutică, Conferinta, peste 100p, 17 Decembrie, Coordonator lucrare studenteasca, Caracteristici clinice și paraclinice ale pacienților pediatrici infectați cu COVID-19</t>
  </si>
  <si>
    <t>Coordonare lucrare Conferinta stiintifica Zilele Medicale Sibiene 24-27.04.2024, Peste 200 participanti, Coordonare poster cu titlul - Anemia la vârstnic. Neoplazie sau altă etiologie – PREZENTARE DE CAZ
Studenti-Gherghe Ioana Valentina1 , , Roman Anda Ștefania2</t>
  </si>
  <si>
    <t>Coordonare lucrare Conferinta stiintifica Zilele Medicale Sibiene 24-27.04.2024, Peste 200 participanti, Coordonare poster cu titlul- Sindrom anemic la un pacient sub tratament cu anticoagulante orale.
Prezentare de caz- Studenti -Antonia Gabriela Dinu1,, Iulia Georgiana Popa2</t>
  </si>
  <si>
    <t>Coordonare lucrare Conferinta stiintifica Zilele Medicale Sibiene 24-27.04.2024, Peste 200 participanti, Coordonare poster cu titlul-  Icter sclerotegumentar și ascită la prima prezentare la medic: ciroză hepatică sau altă patologie? Studenti- Anda Ștefania Roman1, Ioana Valentina Gherghe2</t>
  </si>
  <si>
    <t>Coordonare lucrare Conferinta stiintifica Zilele Medicale Sibiene 24-27.04.2024, Peste 200 participanti, Coordonare poster cu titlul-  Aplicare practică a principiilor de îngrijire paliativă la un pacient cu multiple comorbidităţi - Roxana-Maria Faur, Emilia-Diana Iacob</t>
  </si>
  <si>
    <t>Coordonare lucrare Conferinta stiintifica Zilele Medicale Sibiene 24-27.04.2024, Peste 200 participanti, Coordonare poster cu titlul- Anemia feriprivă la pacienții cu multiple comorbidități -Studenti Burz Teodora, Cîndea Mihaela-Cătălina2</t>
  </si>
  <si>
    <t>Coordonare lucrare Conferinta stiintifica Zilele Medicale Sibiene 24-27.04.2024, Peste 200 participanti, Coordonare poster cu titlul - Importanța sindromului anemic în contextul insuficienței cardiace la
pacientul vârstnic. Studenti -Florentina Boroica,, Iuliana-Adriana-Emilia Cojocaru</t>
  </si>
  <si>
    <t>Zilele Medicale Sibiene - coordonare lucrare studenteasca prezenta la conferinta</t>
  </si>
  <si>
    <t>Cercul de Neurochirurgie Sibiu din cadrul Facultatii de Medicina ULBS</t>
  </si>
  <si>
    <t>Conferinţa Zilele Medicale Sibiene 2024, Concurs cu premii pentru prezentări e-postere studenţi, peste 1070 participanți, dintre care 577 de studenţi, Organizator principal</t>
  </si>
  <si>
    <t>Workshop ZMS: Cum pregătim o prezentare; 22.10.2024 Aula Magna ULBS; peste 200 de studenți: Membru în comitetul de organizare</t>
  </si>
  <si>
    <t>Cerc studențesc de modelaj aditiv, Aprilie-Mai, 3 participanți,</t>
  </si>
  <si>
    <t>Noaptea Cercetatorilor-27  Septembrie-</t>
  </si>
  <si>
    <t>Concursului Interuniversitar Studentesc de Modelaj in Cearaa-II-a Editie -Cluj</t>
  </si>
  <si>
    <t>Congres Național Smile Talks Ediția a II-a, 18-20.05.2023, membru în comitetul științific</t>
  </si>
  <si>
    <t>Coordonare lucrare Durigon Ștefan-Alexandru, Drumea Adrian-Constantin, THE ADVANTAGES OF ZIRCONIA CROWNS, Congres Național Smile Talks Ediția a II-a, 18-20.05.2023</t>
  </si>
  <si>
    <t>Coordonare lucrare Drumea Adrian Constantin,Durigon Ștefan Alexandru, APPLICATIONS OF CAD/CAM IN CONTEMPORARY PRACTICE, Congres Național Smile Talks Ediția a II-a, 18-20.05.2023</t>
  </si>
  <si>
    <t>Coordonare cerc stiintific de Ceramica Dentara</t>
  </si>
  <si>
    <t>Coordonare cerc stiintific de Estetica Dentara</t>
  </si>
  <si>
    <t>Prelegere științifică Managmentul abordării pacientului în cabinetului stomatologic</t>
  </si>
  <si>
    <t>Basic Skills in Oral Surgery - Ed. 13, Membru în comitetul de organizare, Workshop desfasurat sub egida ULBS si SSCR în 19.05.2024</t>
  </si>
  <si>
    <t>Congres național studențesc, ediția a III-a SMILE TALKS (membru în comitet de organizare)</t>
  </si>
  <si>
    <t>Congres național studențesc, ediția a III-a SMILE TALKS (membru în comitet științific)</t>
  </si>
  <si>
    <t>Rezistenta antibioticelor data de interactiunea bacteriilor - Anadelia Surdu, Rotaru M, Gabriela Iancu</t>
  </si>
  <si>
    <t>Conferinta Zilele Dermatologiei la Sibiu 2024, peste 200 particpianti - Coordonator lucrare prezentata la conferinta</t>
  </si>
  <si>
    <t>Agravarea psoriazisului vulgar secundar unei terapii oncologice - caz clinic - Al Darayesh Mohamed, Gabriela Iancu</t>
  </si>
  <si>
    <t>Actualitati terapeutice in rozacee - Nichitoiu Anca, Gabriela Iancu</t>
  </si>
  <si>
    <t>Ingrijirea complementara in acnee prin produse dermato-cosmetice - Tirica Sabrina,Gabriela Iancu</t>
  </si>
  <si>
    <t>Manifestari cutanate induse de de terapiile oncologice - serie de cazuri - Ilcus Andrada, Gabriela Iancu</t>
  </si>
  <si>
    <t>Managementul dermatitei atopice - Banita Anamaria, Gabriela Iancu</t>
  </si>
  <si>
    <t>Pemfigus paraneoplazic in context de neoplasm mamar nou diagnosticat - Criveanu Andra, Gabriela Iancu</t>
  </si>
  <si>
    <t>Complicatii diverse ale infectiei orf - serie de cazuri - Elena Carneluti, Gabriela Iancu</t>
  </si>
  <si>
    <t>Tulburare afectivă bipolară, episod de depresie severă, autor Popescu Răzvan, Zilele Medicale Sibiene,  24-27 apr 2024, coordonare poster studentesc prezentat la congres</t>
  </si>
  <si>
    <t>Episod maniacal-prezentare de caz, Autor: Predușcă Alice,  Zilele Medicale Sibiene,  24-27 apr 2024, coordonare poster studentesc prezentat la congres</t>
  </si>
  <si>
    <t>Îngrijirea pacienților cu tulburare de personalitate de tip borderline-prezentare de caz, Autori: Icu Andreea, Drăgan Dumitru, Zilele Medicale Sibiene,  24-27 apr 2024, coordonare poster studentesc prezentat la congres</t>
  </si>
  <si>
    <t>Schizofrenia paranoidă-prezentare de caz, Autor: Panțură Filofteia,  Zilele Medicale Sibiene,  24-27 apr 2024, coordonare poster studentesc prezentat la congres</t>
  </si>
  <si>
    <t>Sindrom psihoorganic deteriorativ cu elemente psihotice-prezentare de caz, Autor: Popa Diana,  Zilele Medicale Sibiene,  24-27 apr 2024, coordonare poster studentesc prezentat la congres</t>
  </si>
  <si>
    <t>PRESEDINTE SIMULARE ADMITERE FACULTATE DE MEDICINA 2024- 28 MAI</t>
  </si>
  <si>
    <t>Work shop studenti “Core skills in Orthopaedics and Traumatology” Sibiu, mai 2024, coordonator</t>
  </si>
  <si>
    <t>Congres European de Radiologie 2024 Viena, Austria; poster medic rezident</t>
  </si>
  <si>
    <t>Congres European de Radiologie 2024, Viena, Austria; poster medic rezident</t>
  </si>
  <si>
    <t>Cerc studentesc</t>
  </si>
  <si>
    <t>organizare de sedință tip debate e marginea unui caz cu implicații bioetice, în cadrul Cercului de Bioetică al SSMH - membru al comisiei de evaluare - 19 mai 2025 (Certificat de apreciere aferent)</t>
  </si>
  <si>
    <t>VIZITĂ PLANTEXTRAKT ȘI GRĂDINA BOTANICĂ DIN CLUJ-NAPOCA 20.05.2024 cu 39 de studenti ( studentii din anul 3 de la specializarea Farmacie, Biologie, Ecologie)</t>
  </si>
  <si>
    <t>Metode moderne de diagnostic şi tratament în patologia pediatrică, Conferinta, 28-29 Nov 2023, &gt;100 p, ORGANIZATOR PRINCIPAL</t>
  </si>
  <si>
    <t>Metode moderne de diagnostic şi tratament în patologia pediatrică, Conferinta, 28-29 Nov,2023 &gt;100 p, Membru in comitetul Stiintific</t>
  </si>
  <si>
    <t>CONFERINȚA ȘTIINȚIFICĂ: Actualități și perspective în cercetarea farmaceutică, Sibiu, 15 - 16 Decembrie 2023, Ediția a II a coordonare lucrare: Tendințe Actuale Privind Vaccinarea Antigripală, Capotescu A., Catrina A., Popa E.</t>
  </si>
  <si>
    <t>CONFERINȚA ȘTIINȚIFICĂ: Actualități și perspective în cercetarea farmaceutică, Sibiu, 15 - 16 Decembrie 2023, Ediția a II a coordonare lucrare:Toxicitatea Anestezicelor Generale, Catrina A.M., Capotescu I.A., Popa E.G</t>
  </si>
  <si>
    <t>CONFERINȚA ȘTIINȚIFICĂ: Actualități și perspective în cercetarea farmaceutică, Sibiu, 15 - 16 Decembrie 2023, Ediția a II a coordonare lucrare: Rolul Statinelor în Tratamentul Dislipidemie, Gatea D.C., Miron C.E</t>
  </si>
  <si>
    <t>CONFERINȚA ȘTIINȚIFICĂ: Actualități și perspective în cercetarea farmaceutică, Sibiu, 15 - 16 Decembrie 2023, Ediția a II a coordonare lucrare: Evaluarea Siguranței Metotrexatului prin Cercetări Terapeutice și Farmacotoxicologice, Ionescu M.C</t>
  </si>
  <si>
    <t>CONFERINȚA ȘTIINȚIFICĂ: Actualități și perspective în cercetarea farmaceutică, Sibiu, 15 - 16 Decembrie 2023, Ediția a II a coordonare lucrare: Aspecte Terapeutice și Potențial Toxice ale Automedicației în Pandemia de COVID-19,
Ionescu M.C., Vișanu E.L</t>
  </si>
  <si>
    <t>CONFERINȚA ȘTIINȚIFICĂ: Actualități și perspective în cercetarea farmaceutică, Sibiu, 15 - 16 Decembrie 2023, Ediția a II a coordonare lucrare: Tusea Indusă de Inhibitorii Enzimei de Conversie a Angiotensinei, Istrate B., Mansouri A., Rentea I</t>
  </si>
  <si>
    <t>CONFERINȚA ȘTIINȚIFICĂ: Actualități și perspective în cercetarea farmaceutică, Sibiu, 15 - 16 Decembrie 2023, Ediția a II a coordonare lucrare: Actualități Despre Eficiența și Siguranța Antihistaminicelor de Generația a Doua, Ivan D.G., Nechifor A.</t>
  </si>
  <si>
    <t>CONFERINȚA ȘTIINȚIFICĂ: Actualități și perspective în cercetarea farmaceutică, Sibiu, 15 - 16 Decembrie 2023, Ediția a II a coordonare lucrare: Incidența Reacțiilor Adverse în Tratamentul Cu Antidiabetice Orale, Marcelin A.G.N., Stoican D.S</t>
  </si>
  <si>
    <t>CONFERINȚA ȘTIINȚIFICĂ: Actualități și perspective în cercetarea farmaceutică, Sibiu, 15 - 16 Decembrie 2023, Ediția a II a coordonare lucrare: Efectele Adverse Hepatice ale Statinelor, Marin P. M., Chelaru D. A.</t>
  </si>
  <si>
    <t>CONFERINȚA ȘTIINȚIFICĂ: Actualități și perspective în cercetarea farmaceutică, Sibiu, 15 - 16 Decembrie 2023, Ediția a II a coordonare lucrare: Metabolizarea Fierului: de la Deficiență la Exces, Miron C. E., Gatea D.</t>
  </si>
  <si>
    <t>CONFERINȚA ȘTIINȚIFICĂ: Actualități și perspective în cercetarea farmaceutică, Sibiu, 15 - 16 Decembrie 2023, Ediția a II a coordonare lucrare: Implicațiile Toxicologice ale Opioidelor cu Potențial Terapeutic, Popa E.G., Catrina A.M., Capotescu A.I.</t>
  </si>
  <si>
    <t>CONFERINȚA ȘTIINȚIFICĂ: Actualități și perspective în cercetarea farmaceutică, Sibiu, 15 - 16 Decembrie 2023, Ediția a II a coordonare lucrare:Sifilis Secundar Pulmonar, Stoican D.S., Marcelin A.G.N</t>
  </si>
  <si>
    <t>CONFERINȚA ȘTIINȚIFICĂ: Actualități și perspective în cercetarea farmaceutică, Sibiu, 15 - 16 Decembrie 2023, Ediția a II a coordonare lucrare: Riscuri Asociate cu Consumul Abuziv De Hipnotice, Țepeș M. M., Badiu T. M.</t>
  </si>
  <si>
    <t>CONFERINȚA ȘTIINȚIFICĂ: Actualități și perspective în cercetarea farmaceutică, Sibiu, 15 - 16 Decembrie 2023, Ediția a II a coordonare lucrare:Toxicitatea Iodului Excesiv în Hipotiroidism, Vișanu E.L., Ionescu M.C</t>
  </si>
  <si>
    <t>CONFERINȚA ȘTIINȚIFICĂ: Actualități și perspective în cercetarea farmaceutică, Sibiu, 15-16 Decembrie 2023, Ediția a II-a coordonare lucrare: Uță L.M - Rolul Zincului în Depresie</t>
  </si>
  <si>
    <t>Organizator Knots7suture editia                                                            12-14.10.2024</t>
  </si>
  <si>
    <t>ORGANIZATOR KNOTS AND SUTURE                                            11-13.11.2024</t>
  </si>
  <si>
    <t>ORGANIZATOR BASIC SKILL                                                                   10-12.04.2024</t>
  </si>
  <si>
    <t>ORGANIZATOR WORKSHOP ANASTOMOZE IN CHIRURGIE</t>
  </si>
  <si>
    <t>Școala de Vară de Psihopatologie, 21-27 iulie 2024, Păltiniș, 30 de participanți (medici rezidenți și medici specialiști), membru în comitetul de organizare</t>
  </si>
  <si>
    <t>Cerc stiintific Protetica Dentara</t>
  </si>
  <si>
    <t>cerc anatomie</t>
  </si>
  <si>
    <t>CONFERINȚA ȘTIINȚIFICĂ: Actualități și perspective în cercetarea farmaceutică, Sibiu, 12 - 14 Decembrie 2024, Ediția a III a coordonare lucrare: Andreea Icu, Mecanisme implicate în reacțiile cutanate ale medicamentelor-erupţii maculopapulare</t>
  </si>
  <si>
    <t>CONFERINȚA ȘTIINȚIFICĂ: Actualități și perspective în cercetarea farmaceutică, Sibiu, 12 - 14 Decembrie 2024, Ediția a III a coordonare lucrare: Ioana Gligor, Havărneanu Daniela, Valentina-Denisa Sandu - Prezentare de caz-Nefrita tubulo-interstiţială Vancomicin indusă</t>
  </si>
  <si>
    <t>International Congress for Students, Young Doctors and Pharmacists ”Marisiensis”, 22-26 mai 2024, coordonare lucrare: Andrada Prihoi-Wath do some Ethnobotanical Products contain?</t>
  </si>
  <si>
    <t>Cerc stiintific Patologie orala</t>
  </si>
  <si>
    <t>Cerc stiintific Parodontologie</t>
  </si>
  <si>
    <t>CONFERINȚA ȘTIINȚIFICĂ: Actualități și perspective în cercetarea farmaceutică, Sibiu, 15-16 Decembrie 2023, Ediția II, coordonare lucrare: Rezistența la antibiotice: Actualități și perspective, Buricea A. N. , Negoițe E.R., Coordonator știintific: Asist. univ. dr. Anca-Maria Arseniu</t>
  </si>
  <si>
    <t>CONFERINȚA ȘTIINȚIFICĂ: Actualități și perspective în cercetarea farmaceutică, Sibiu, 15-16 Decembrie 2023, Ediția II, coordonare lucrare: Noi antibiotice introduse în terapie, Lupan A.B. , Tarcea D. P., Coordonator știintific: Asist. univ. dr. Anca-Maria Arseniu</t>
  </si>
  <si>
    <t>CONFERINȚA ȘTIINȚIFICĂ: Actualități și perspective în cercetarea farmaceutică, Sibiu, 15-16 Decembrie 2023, Ediția II, coordonare lucrare: Contracepția hormonală: Aspecte privind eficacitatea și siguranța,  Negoițe E.R., Buricea A.N., Coordonator știintific: Asist. univ. dr. Anca-Maria Arseniu</t>
  </si>
  <si>
    <t>CONFERINȚĂ ȘTIINȚIFICĂ: Actualități și perspective în cercetarea farmaceutică, Sibiu, 17 decembrie 2022. Coordonare lucrare: Noi Perspective în Controlul Ponderal – Semaglutida Lăzărescu C., Munteanu G., Ciocoiu E. Coordonator științific: Șef lucr. dr. Anca Butucă</t>
  </si>
  <si>
    <t>CONFERINȚĂ ȘTIINȚIFICĂ: Actualități și perspective în cercetarea farmaceutică, Sibiu, 17 decembrie 2022. Coordonare lucrare: În ce Măsură este Afectată Eficacitatea Medicamentelor Biologice, de Condițiile de Păstrare Rentea E.I., Istrate B., Țur M.G. Coordonator științific: Șef lucr. dr. Anca Butucă</t>
  </si>
  <si>
    <t>CONFERINȚĂ ȘTIINȚIFICĂ: Actualități și perspective în cercetarea farmaceutică, Sibiu, 17 decembrie 2022. Coordonare lucrare: Sincopa – ca și Reacție Adversă în Urma Imunizării cu Vaccinurile Împotriva Papilomavirusului Uman Țur M.G., Rentea E.I., Stanca A.G. Coordonator științific: Șef lucr. dr. Anca Butucă</t>
  </si>
  <si>
    <t>CONGRES NAȚIONAL: Congresul Național al Studenților Farmaciști, București, 27-28 aprilie 2023. Coordonare lucrare:Provocările și oportunitățile medicamentelor biologice în bolile cardiovasculare Roșca M, Zgîrcea E B. Coordonator științific: Șef lucr. dr. Anca Butucă</t>
  </si>
  <si>
    <t>CONGRES NAȚIONAL: Congresul Național al Studenților Farmaciști, București, 27-28 aprilie 2023. Coordonare lucrare: Sindromul de hiperstimulare ovariană ca urmare a tratamentului infertilității,  Zgîrcea E B, Roșca M,  Coordonator științific: Șef lucr. dr. Anca Butucă</t>
  </si>
  <si>
    <t xml:space="preserve">ID15-Aplicații câștigătoare la competiții de proiecte didactice  (II)
</t>
  </si>
  <si>
    <t xml:space="preserve">Proiecte internaționale (altele decât cele de la ID02), POCU (altele decât la ID02: practică studențească, antreprenoriat ș.a.), CNFP, AFCN, FDI, ROSE (doar liniile competitive), Consiliul Local, Consiliul Județean ș.a.
</t>
  </si>
  <si>
    <t xml:space="preserve">Se punctează doar proiectele pentru care directorul a contribuit la scrierea aplicației; </t>
  </si>
  <si>
    <t>Punctajul se acordă o singură dată pe proiect, pentru anul în care a avut loc contractarea, indiferent dacă este vorba despre un proiect/buget multianual;</t>
  </si>
  <si>
    <r>
      <rPr>
        <rFont val="Arial Narrow"/>
        <b/>
        <color rgb="FF000000"/>
        <sz val="10.0"/>
      </rPr>
      <t>*Punctaje de referință:</t>
    </r>
    <r>
      <rPr>
        <rFont val="Arial Narrow"/>
        <b val="0"/>
        <color rgb="FF000000"/>
        <sz val="10.0"/>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       Punctajele de referință vizează proiectele în care ULBS este partener. În cazul în care ULBS este </t>
    </r>
    <r>
      <rPr>
        <rFont val="Arial Narrow"/>
        <b/>
        <color rgb="FF000000"/>
        <sz val="10.0"/>
      </rPr>
      <t>coordonator/ beneficiar</t>
    </r>
    <r>
      <rPr>
        <rFont val="Arial Narrow"/>
        <b val="0"/>
        <color rgb="FF000000"/>
        <sz val="10.0"/>
      </rPr>
      <t xml:space="preserve"> al proiectului, se aplică un </t>
    </r>
    <r>
      <rPr>
        <rFont val="Arial Narrow"/>
        <b/>
        <color rgb="FF000000"/>
        <sz val="10.0"/>
      </rPr>
      <t>coeficient de multiplicare de 2.</t>
    </r>
    <r>
      <rPr>
        <rFont val="Arial Narrow"/>
        <b val="0"/>
        <color rgb="FF000000"/>
        <sz val="10.0"/>
      </rPr>
      <t xml:space="preserve">
</t>
    </r>
  </si>
  <si>
    <t>Buget ULBS</t>
  </si>
  <si>
    <t>„Eficiența terapiei cu unde de șoc în patologia musculoscheletală și neurologică” - membru proiect de cercetare inițiat în mai 2024 și în curs de desfășurare, contract de cercetare nr. 10819/14.03.2024 între ULBS și Societatea Națională de Gaze Naturale Romgaz SA, volumul finanțării 50.000 lei, modalitatea de valorificare a cercetării: publicare de articole în reviste de specialitate, prezentare de lucrări în cadrul conferințelor de specialitate - Membru proiect</t>
  </si>
  <si>
    <t>CONTRACT TERTI</t>
  </si>
  <si>
    <t>PROF. UNIV. DR. FLORINA LIGIA POPA</t>
  </si>
  <si>
    <t xml:space="preserve">ID16-Mobilități de predare și formare
</t>
  </si>
  <si>
    <t xml:space="preserve">Se punctează activități de mobilitate de tip Erasmus+, SEE, CEEPUS ș.a. </t>
  </si>
  <si>
    <t>Se punctează atât mobilitățile de predare (STA), cât și acelea de formare (STT), câștigate în urma unui proces de selecție publică și în care cadrul didactic reprezintă ULBS; se punctează doar mobilitățile efectuate în format fizic.</t>
  </si>
  <si>
    <r>
      <rPr>
        <rFont val="Arial Narrow"/>
        <b/>
        <color rgb="FF000000"/>
        <sz val="10.0"/>
      </rPr>
      <t>*Punctaje de referință:</t>
    </r>
    <r>
      <rPr>
        <rFont val="Arial Narrow"/>
        <b val="0"/>
        <color rgb="FF000000"/>
        <sz val="10.0"/>
      </rPr>
      <t xml:space="preserve">
•      50 p./mobilitate;
</t>
    </r>
  </si>
  <si>
    <t>Informații complete despre mobilitatea efectuată (tip de mobilitate, instituția gazdă, localitatea, țara, perioada mobilității)</t>
  </si>
  <si>
    <t>Ionaș Mona</t>
  </si>
  <si>
    <t>Mobilitatae de formare University of Latvia, Letonia, 22- 26 aprilie 2024</t>
  </si>
  <si>
    <t>Mobilitatae de formare, 26-31.05.2024 Universidada de Las Palmas de Gran Canaria, Spania</t>
  </si>
  <si>
    <t>Maria  Livia Ognean</t>
  </si>
  <si>
    <t>STA - Erasmus Teaching Mobility, Helenic Mediteraneean University, HMU Greece, 27-31.05.2024</t>
  </si>
  <si>
    <t>Staff Mobility for teaching (STA), Universita degli studi dell’INSUBRIA, Varese, Italia, 3-9.05.2024</t>
  </si>
  <si>
    <t>Staff Mobility for teaching (STA), University of Latvia, Riga, Letonia, 2-6.09.2024</t>
  </si>
  <si>
    <t>mobilitate Erasmus+, STA, Universitatea din Palermo, 15-22 martie 2024</t>
  </si>
  <si>
    <t>Erasmus+ STA, Hellenic Mediteranean University Chania, Creta, Grecia, 27-31.05.2024</t>
  </si>
  <si>
    <t>BOTA GABRIELA</t>
  </si>
  <si>
    <t>STT, University of Latvia,Faculty of Medicine, Letonia, 22-26.04.2024</t>
  </si>
  <si>
    <t>STT,Universidad de Las Palmas de Gran Canaria,Faculty of Medicine, Spania, 27-31.05.2024</t>
  </si>
  <si>
    <t>Stetiu Andreea</t>
  </si>
  <si>
    <t>STT mobility, Universidad de Valencia, Spain 29.04.2024 - 03.05.2024</t>
  </si>
  <si>
    <t>Mobilitate Erasmus+, STT, UNIVERSITY OF LATV IA   02-09.05.2024</t>
  </si>
  <si>
    <t>Mobilitate Erasmus+, STA, UNIVERSITA DEGLI STUDI DELL’INSUBRIA ITALIA 03-05.05.2024</t>
  </si>
  <si>
    <t>Ankara</t>
  </si>
  <si>
    <t>mobilitate Erasmus+, STA, Universitatea  din Insubria, Italia, 03.05-09.05.2024</t>
  </si>
  <si>
    <t>mobilitate Erasmus+, STT,  University of Latvia, 02.09.24-06.09.24</t>
  </si>
  <si>
    <t>ANTONESCU OANA-RALUCA</t>
  </si>
  <si>
    <t>ERASMUS+ Staff Mobility for Teaching, Faculty of Medicine of the University of Coimbra, Portugal, from 06/05/2024 to10/05/2024.</t>
  </si>
  <si>
    <t>mobilitate Erasmus+, STT, Universitatea din Ankara, 12-18 mai 2024</t>
  </si>
  <si>
    <t xml:space="preserve">ID17-Publicarea de materiale didactice (II)
</t>
  </si>
  <si>
    <t>Manuale, cursuri, auxiliare, caiete de seminar, culegeri de exerciții, antologii de texte, ș.a., publicate cu ISBN, la edituri din România sau la edituri din străinătate care nu se află pe lista editurilor de prestigiu a ULBS</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</si>
  <si>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</si>
  <si>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Dovada publicării volumului se face prin link către prezentarea volumului de pe site-ul editurii; prezentarea trebuie să conțină: titlul și data publicării volumului; ISBN-ul; numărul de pagini; numele autorilor, coordonatorilor și al traducătorilor; cuprinsul volumului; în cazul în care informațiile de pe site nu sunt complete, se vor furniza dovezi adiționale;</t>
  </si>
  <si>
    <t>O lucrare este considerată în mod obligatoriu didactică și, prin urmare, nu poate fi raportată la componenta științifică a GRADIS atunci când ea conține cel puțin unul dintre următoarele elemente: (a) își precizează în mod explicit caracterul didactic (prin specificații precum „curs”, „note de curs”, „manual”, „caiet de seminar” ș.a.m.d.); (b) cel puțin o treime din lucrare constituie o antologie de texte semnate de alți autori decât aceia ai volumului raportat; (c) conține, indiferent în ce proporție, sarcini didactice (teme, exerciții, probleme de rezolvat ș,a.m.d.); dincolo de aceste elemente, orice probleme de încadrare vor fi soluționate de către consiliul departamentului/centrului de cercetare la care se face raportarea;</t>
  </si>
  <si>
    <r>
      <rPr>
        <rFont val="Arial Narrow"/>
        <color rgb="FF000000"/>
        <sz val="10.0"/>
      </rPr>
      <t xml:space="preserve">În oricare domeniu, în cazul traducerilor de materiale didactice care, conform clasificării Academiei Române, sunt realizate în/din „limbi vechi” (latină, greacă veche, ebraică, slavonă) sau în/din „limbi străine mai puțin curente” (chineză, hindi, suedeză ș.a.), se aplică un </t>
    </r>
    <r>
      <rPr>
        <rFont val="Arial Narrow"/>
        <b/>
        <color rgb="FF000000"/>
        <sz val="10.0"/>
      </rPr>
      <t>coeficient de multiplicare de 2.</t>
    </r>
  </si>
  <si>
    <r>
      <rPr>
        <rFont val="Arial Narrow"/>
        <b/>
        <color rgb="FF000000"/>
        <sz val="10.0"/>
      </rPr>
      <t>*Punctaje de referință:</t>
    </r>
    <r>
      <rPr>
        <rFont val="Arial Narrow"/>
        <b val="0"/>
        <color rgb="FF000000"/>
        <sz val="10.0"/>
      </rPr>
      <t xml:space="preserve">
•       autor de volume/capitole: 2 p./pagină; 
•       coordonare/editare de volum: 1 p./pagină; se împarte la numărul de coordonatori;
•       traducere de volume/capitole: 1 p./pagină;
•       15 p./ fiecare material didactic publicat online pe platforma TeachOn
</t>
    </r>
  </si>
  <si>
    <t>Grad didactic/de cercetare la 01.01.2024</t>
  </si>
  <si>
    <t>Esentialul in Medicina de Familie</t>
  </si>
  <si>
    <t>Autor: Adriana Lavinia CiOCA</t>
  </si>
  <si>
    <t>ISBN: 978-973-162-240-8</t>
  </si>
  <si>
    <t>TESTE GRILA PENTRU EXAMENUL DE LICENTA. SPECIALIZAREA MEDICINA DENTARA. CAP.1 ODONTOTERAPIE</t>
  </si>
  <si>
    <t>GABRIELA BOTA, ALINA CRISTIAN, ANDREEA DINU</t>
  </si>
  <si>
    <t>TESTE GRILA PENTRU EXAMENUL DE LICENTA. SPECIALIZAREA MEDICINA DENTARA. CAP.2 ENDODONTIE</t>
  </si>
  <si>
    <t xml:space="preserve">ID18-Alte activități-suport
</t>
  </si>
  <si>
    <t>Formare, promovare, admitere ș.a.m.d.</t>
  </si>
  <si>
    <r>
      <rPr>
        <rFont val="Arial Narrow"/>
        <color rgb="FF000000"/>
        <sz val="10.0"/>
      </rPr>
      <t xml:space="preserve">La activitățile de </t>
    </r>
    <r>
      <rPr>
        <rFont val="Arial Narrow"/>
        <b/>
        <color rgb="FF000000"/>
        <sz val="10.0"/>
      </rPr>
      <t>formare</t>
    </r>
    <r>
      <rPr>
        <rFont val="Arial Narrow"/>
        <color rgb="FF000000"/>
        <sz val="10.0"/>
      </rPr>
      <t>, se punctează doar activitățile la care cadrul didactic a participat la solicitarea instituției; nu se punctează activitățile de dezvoltare personală;</t>
    </r>
  </si>
  <si>
    <r>
      <rPr>
        <rFont val="Arial Narrow"/>
        <color rgb="FF000000"/>
        <sz val="10.0"/>
      </rPr>
      <t xml:space="preserve">La activitățile de </t>
    </r>
    <r>
      <rPr>
        <rFont val="Arial Narrow"/>
        <b/>
        <color rgb="FF000000"/>
        <sz val="10.0"/>
      </rPr>
      <t>promovare</t>
    </r>
    <r>
      <rPr>
        <rFont val="Arial Narrow"/>
        <color rgb="FF000000"/>
        <sz val="10.0"/>
      </rPr>
      <t>, pentru vizitele de promovare, punctajul/zi se împarte la membrii echipei, dacă vizita s-a desfășurat în Sibiu și se acordă fiecărui membru al echipei dacă a acut loc în afara localității;</t>
    </r>
    <r>
      <rPr>
        <rFont val="Arial Narrow"/>
        <color rgb="FF000000"/>
        <sz val="10.0"/>
      </rPr>
      <t xml:space="preserve">
Pentru materialele și acțiunile de promovare, punctajul se acordă per an universitar, nu per material/acțiune; în cazul în care mai multe persoane au contribuit la realizarea materialelor, punctajul se împarte între ele;
Pentru materialele și acțiunile de promovare, punctajul se acordă per an universitar, nu per material/acțiune; în cazul în care mai multe persoane au contribuit la realizarea materialelor, punctajul se împarte între ele;
Se poate puncta cel mult 1 coordonator de promovare la nivelul fiecărui departament și cel mult 1 coordonator la nivelul facultății (diferit de coordonatorii de la nivelul departamentelor);</t>
    </r>
  </si>
  <si>
    <r>
      <rPr>
        <rFont val="Arial Narrow"/>
        <color rgb="FF000000"/>
        <sz val="10.0"/>
      </rPr>
      <t xml:space="preserve">La </t>
    </r>
    <r>
      <rPr>
        <rFont val="Arial Narrow"/>
        <b/>
        <color rgb="FF000000"/>
        <sz val="10.0"/>
      </rPr>
      <t>activități administrative</t>
    </r>
    <r>
      <rPr>
        <rFont val="Arial Narrow"/>
        <color rgb="FF000000"/>
        <sz val="10.0"/>
      </rPr>
      <t xml:space="preserve">, punctajele se acordă după cum urmează:
-participarea la realizarea site-ului departamentului/facultății/centrului de cercetare ș.a.: 30 p./persoană, max. 2 persoane/structură administrativă;
-gestionarea paginii/paginilor de social media a(le) departamentului/facultății/centrului ș.a.: 30 p./persoană (pentru toate paginile de social media); max. 2 persoane/structură administrativă
</t>
    </r>
  </si>
  <si>
    <r>
      <rPr>
        <rFont val="Arial Narrow"/>
        <color rgb="FF000000"/>
        <sz val="10.0"/>
      </rPr>
      <t xml:space="preserve">La </t>
    </r>
    <r>
      <rPr>
        <rFont val="Arial Narrow"/>
        <b/>
        <color rgb="FF000000"/>
        <sz val="10.0"/>
      </rPr>
      <t>Alte activități-suport,</t>
    </r>
    <r>
      <rPr>
        <rFont val="Arial Narrow"/>
        <color rgb="FF000000"/>
        <sz val="10.0"/>
      </rPr>
      <t xml:space="preserve"> punctajele se acordă cu acordul Consiliului Departamentului.</t>
    </r>
  </si>
  <si>
    <r>
      <rPr>
        <rFont val="Arial Narrow"/>
        <b/>
        <color rgb="FF000000"/>
        <sz val="10.0"/>
      </rPr>
      <t>*Punctaje de referință:</t>
    </r>
    <r>
      <rPr>
        <rFont val="Arial Narrow"/>
        <b val="0"/>
        <color rgb="FF000000"/>
        <sz val="10.0"/>
      </rPr>
      <t xml:space="preserve">
a) </t>
    </r>
    <r>
      <rPr>
        <rFont val="Arial Narrow"/>
        <b/>
        <color rgb="FF000000"/>
        <sz val="10.0"/>
      </rPr>
      <t>Formare:</t>
    </r>
    <r>
      <rPr>
        <rFont val="Arial Narrow"/>
        <b val="0"/>
        <color rgb="FF000000"/>
        <sz val="10.0"/>
      </rPr>
      <t xml:space="preserve">
 •       participarea la workshopuri, seminare, programe de formare profesională: 8 p./zi
b) </t>
    </r>
    <r>
      <rPr>
        <rFont val="Arial Narrow"/>
        <b/>
        <color rgb="FF000000"/>
        <sz val="10.0"/>
      </rPr>
      <t>Promovare:</t>
    </r>
    <r>
      <rPr>
        <rFont val="Arial Narrow"/>
        <b val="0"/>
        <color rgb="FF000000"/>
        <sz val="10.0"/>
      </rPr>
      <t xml:space="preserve">
•       vizite de promovare a ofertei educaționale a ULBS în licee: 8 p./zi
•       realizarea de materiale promoționale cu oferta ULBS: 50 p.
•       coordonator acțiuni de promovare la nivelul departamentului/facultății: 20 p. </t>
    </r>
    <r>
      <rPr>
        <rFont val="Arial Narrow"/>
        <b/>
        <color rgb="FF000000"/>
        <sz val="10.0"/>
      </rPr>
      <t xml:space="preserve">
</t>
    </r>
    <r>
      <rPr>
        <rFont val="Arial Narrow"/>
        <b val="0"/>
        <color rgb="FF000000"/>
        <sz val="10.0"/>
      </rPr>
      <t xml:space="preserve">c) </t>
    </r>
    <r>
      <rPr>
        <rFont val="Arial Narrow"/>
        <b/>
        <color rgb="FF000000"/>
        <sz val="10.0"/>
      </rPr>
      <t>Activități administrative:</t>
    </r>
    <r>
      <rPr>
        <rFont val="Arial Narrow"/>
        <b val="0"/>
        <color rgb="FF000000"/>
        <sz val="10.0"/>
      </rPr>
      <t xml:space="preserve">
•       coordonare programe ID: 80 p./ program;
•       coordonare programe postuniversitare și/sau programe de formare continuă: 50 p./program
•       participarea la realizarea orarului: 80 p./persoană
•       participarea la realizarea site-ului departamentului/facultății/centrului de cercetare ș.a.: 30 p.
•       gestionarea paginii/paginilor de social media a(le) departamentului/facultății/centrului ș.a.: 30 p.
•       participarea la admitere (asistență): 8 p./zi.
d) </t>
    </r>
    <r>
      <rPr>
        <rFont val="Arial Narrow"/>
        <b/>
        <color rgb="FF000000"/>
        <sz val="10.0"/>
      </rPr>
      <t>Alte activități-suport:</t>
    </r>
    <r>
      <rPr>
        <rFont val="Arial Narrow"/>
        <b val="0"/>
        <color rgb="FF000000"/>
        <sz val="10.0"/>
      </rPr>
      <t xml:space="preserve">
•       max. 100 p. 
</t>
    </r>
  </si>
  <si>
    <t>Informații complete despre activitatea suport (tipul, denumirea, perioada desfășurării)</t>
  </si>
  <si>
    <t>Director Centru de Cercetare în Medicina Dentară</t>
  </si>
  <si>
    <t>alte activitati suport la dispozitia sefului de departament</t>
  </si>
  <si>
    <t>Participare la realizarea orarului</t>
  </si>
  <si>
    <t>alte activitati suport la latitudinea sefului departamentului</t>
  </si>
  <si>
    <t>ALTE ACTIVITATI-SUPORT</t>
  </si>
  <si>
    <t>Solomon Crina</t>
  </si>
  <si>
    <t>Participare comisie licenta Farmacie</t>
  </si>
  <si>
    <t>Participare comisie admitere supraveghere</t>
  </si>
  <si>
    <t>Zilele Medicinei Dentare Sibiene 21-23.11.2024</t>
  </si>
  <si>
    <t>Urgente in cabinetul  stomatologic 14.06.2024</t>
  </si>
  <si>
    <t>Alte activitati suport</t>
  </si>
  <si>
    <t>Realizare materiale/prezentare -curs de pregatire admitere? Simulare admitere</t>
  </si>
  <si>
    <t>Pregatire elevi (Colegiul National Gh. Laz[r si Colegiul National Octavian Goga) pentru Olimpiada Nationala de cHimie</t>
  </si>
  <si>
    <t>comisia realizare a orarului</t>
  </si>
  <si>
    <t>Stefan(Dobrițoiu) Elena-Simona</t>
  </si>
  <si>
    <t>Activități administrative,Asistență admitere</t>
  </si>
  <si>
    <t>Mitea Raluca- Daria</t>
  </si>
  <si>
    <t>CNC Cardiologie, Sinaia, Romania 18-21 sept 2024</t>
  </si>
  <si>
    <t>Conferinta de primavara a SRC, Sibiu 17-20 aprilie 2024</t>
  </si>
  <si>
    <t>Participare fizica la workshop "Minimally invasive Techniques for colorectal pathology" desfasurat in perioada 16-18 Octombrie, la Ponderas Academic Hospital, Bucuresti, Romania</t>
  </si>
  <si>
    <t>ADMITERE 2023</t>
  </si>
  <si>
    <t>participarea la admitere</t>
  </si>
  <si>
    <t>supraveghere licenta</t>
  </si>
  <si>
    <t>Ferring Exchanges in Fertility 2024, Valencia, Spain, 10-11.10.2024</t>
  </si>
  <si>
    <t>Spring Fertility  Forum, Varsovia, 22-23 martie 2024</t>
  </si>
  <si>
    <t>CONGRES NATIONALCHIRURGIE SINAIA 2024</t>
  </si>
  <si>
    <t>CONFERINTA MEDICINA INVAZIVA SIBIU  25-28.10 2024</t>
  </si>
  <si>
    <t>ZMS SIBIU APRILIE 2024</t>
  </si>
  <si>
    <t>ADMITERE MEDICINA IULIE 2024</t>
  </si>
  <si>
    <t>LICENTA MEDICINA SEPTEMBRIE 2024</t>
  </si>
  <si>
    <t>Licentă perioada septembrie  2024 noembrie 2025 - supraveghere</t>
  </si>
  <si>
    <t>Admitere sesiunea iulie-septembrie 2024</t>
  </si>
  <si>
    <t>Alte activități suport</t>
  </si>
  <si>
    <t>alte activitati suport la dispozitia sefului departamentului</t>
  </si>
  <si>
    <t>alte activitati suport</t>
  </si>
  <si>
    <t>alte activitati suport la latitudinea directorului de departament</t>
  </si>
  <si>
    <t>Conferinta Nationala- Actualitati si perspective in medicina invaziva</t>
  </si>
  <si>
    <t>CURS CHIRURGIE ONCOLOGICA</t>
  </si>
  <si>
    <t>CURS CHIRURGIE COLORECTALA LAPAROSCOPIC - PONDERAS</t>
  </si>
  <si>
    <t>Admitere Facultate Medicina 2024</t>
  </si>
  <si>
    <t>Activitate de promovare ziua portilor deschise ULBS 2-6 aprilie 2024</t>
  </si>
  <si>
    <t>Centru de cercetare</t>
  </si>
  <si>
    <t>Workshop fotografie dentara</t>
  </si>
  <si>
    <t>Workshop analiza functionala</t>
  </si>
  <si>
    <t>Workshop radiologie dentara</t>
  </si>
  <si>
    <t>Workshop diga</t>
  </si>
  <si>
    <t>Participarea la examenul de admitere</t>
  </si>
  <si>
    <t>participarea la realizarea orarului</t>
  </si>
  <si>
    <t>participare la supraveghiere admitere</t>
  </si>
  <si>
    <t>participare la supraveghiere licenta</t>
  </si>
  <si>
    <t>alte activitati suport la solicitarea sefului dep</t>
  </si>
  <si>
    <t>alte activitati suport la dispozitia directorului departamentului</t>
  </si>
  <si>
    <t>suport</t>
  </si>
  <si>
    <t>Participare realizare orar</t>
  </si>
  <si>
    <t>Participare licenta</t>
  </si>
  <si>
    <t>Participare admitere</t>
  </si>
  <si>
    <t>Activitati suport</t>
  </si>
  <si>
    <t>Admitere Facultatea de Medicina Sibiu 2024</t>
  </si>
  <si>
    <t>Participare activa la FORUMUL ȘTIINȚIFIC NAȚIONAL AL TINERILOR MEDICI ONCOLOGI 16 – 18 mai 2024 – Lucrare: A Rare Metastatic Site of Invasive Lobular Breast Carcinoma: A Case Report. Vonica Razvan¹, Razvan Curca², Felicia Gligor¹</t>
  </si>
  <si>
    <t>Participare la conferinta “Imunoterapia Cancerului” – 13 – 16 iunie 2024, Timisoara</t>
  </si>
  <si>
    <t>Participare la Congresul National de Oncologie 10-12 Octombrie 2024 Poiana Brasov</t>
  </si>
  <si>
    <t>Participare – Masterclass – Bladder Cancer Perceptorship – 10 th Michael J. Marberger Meeting 11 – 16 December 2024 Viena Austria</t>
  </si>
  <si>
    <t>vizite de promovare a ofertei educationale</t>
  </si>
  <si>
    <t>coordonare promovare facultate</t>
  </si>
  <si>
    <t>Coordonator rezidențiat Reumatologie ULB Sibiu, Facultatea Medicină</t>
  </si>
  <si>
    <t>Curs postuniversitar de formare in Ultrasonografie, 3 cursuri/ an</t>
  </si>
  <si>
    <t>Participare la examen Admitere</t>
  </si>
  <si>
    <t>Admitere Facultate Medicina 2023</t>
  </si>
  <si>
    <t>Coordonare program rezidentiat oftalmologie</t>
  </si>
  <si>
    <t>alte activitati suport la dispozitia directorului de departament</t>
  </si>
  <si>
    <t>participare la admitere 2 zile</t>
  </si>
  <si>
    <t>realizare de materiale promotionale la nivelul departamentului</t>
  </si>
  <si>
    <t>promovare la nivelul facultatii</t>
  </si>
  <si>
    <t>realizare orar</t>
  </si>
  <si>
    <t>80x2sem.</t>
  </si>
  <si>
    <t>admitere conform calendarului</t>
  </si>
  <si>
    <t>8/zi - 38zile</t>
  </si>
  <si>
    <t>participarea la admitere 2 zile</t>
  </si>
  <si>
    <t>participare la realizarea orarului</t>
  </si>
  <si>
    <t>Alte activitati suport (promovarea Facultatii, participare la workshopuri, seminare,etc)/ Predare la Centrul de ultrasonografie</t>
  </si>
  <si>
    <t>Realizarea orarului Medicina, an univ 2023-2024</t>
  </si>
  <si>
    <t>Conferinta Nationala " Actualitati si Perspective in Medicina Invaziva"</t>
  </si>
  <si>
    <t>Workshop Ortopedie SSCR</t>
  </si>
  <si>
    <t>Activitati promovare</t>
  </si>
  <si>
    <t>Alte activitati suport (promovarea Facultatii, participare la workshopuri, seminare,etc)</t>
  </si>
  <si>
    <t>Congresul European de Insuficienta Cardiaca - 11-14.05.2024, Lisabona (Portugalia)</t>
  </si>
  <si>
    <t>4*8</t>
  </si>
  <si>
    <t>Simpozionul Cardiodiab - 05-06.07.2024 - Poiana Brasov</t>
  </si>
  <si>
    <t>Conferinta de Primavara a Societatii Romane de Cardiologie, 17-20.04.2024</t>
  </si>
  <si>
    <t>Congresul National de Cardiologie 18-21.09.2024, Sinaia</t>
  </si>
  <si>
    <t>Congresul EuroThrombosis and EuroVessels, 10-12.10.2024, Bologna(Italia)</t>
  </si>
  <si>
    <t>3*8</t>
  </si>
  <si>
    <t>Participare la al 22 lea Congres al Federatiei Romane de Diabet și Boli de Nutritie, 06-09 noiembrie 2024. Cluj Napoca</t>
  </si>
  <si>
    <t>Participare la Editia a-2-a Maraton în Diabet, 14.11.2024, Bucuresti</t>
  </si>
  <si>
    <t>Participare la Congresul Național al Societății de Diabet, Nutritie și boli metabolice, Timisoara, 15-18 mai 2024</t>
  </si>
  <si>
    <t>Participare la Congresul European de Obezitate, Editia 31, 12-15 Mai, 2024, Venetia, Italia</t>
  </si>
  <si>
    <t>Participare la Conferința Naționala Diabetul Zaharat și Bolile Asociate, Editia a V a, 19- 21 noiembrie 2024</t>
  </si>
  <si>
    <t>Acitivitati suport</t>
  </si>
  <si>
    <t>Coordonator rezidentiat Cardiologie</t>
  </si>
  <si>
    <t>9th Emirates International Neurosurgical Conference, Dubai, Emiratele Arabe , 2-4 februarie 2024</t>
  </si>
  <si>
    <t>Vascular Neurosurgery, Romanian German Course, Cluj -Napoca, Romania, 18-20 aprilie 2024</t>
  </si>
  <si>
    <t>Workshop Spinal decompression, Karlsruhe, germania, 16-17 mai 2024</t>
  </si>
  <si>
    <t>Doing What Matters in Times of Stress Workshop, Sibiu, Romania, 23 aprilie 2024</t>
  </si>
  <si>
    <t>Participare la admitere</t>
  </si>
  <si>
    <t>Participare la worksopuri, seminare, programe de formare</t>
  </si>
  <si>
    <t>8x8</t>
  </si>
  <si>
    <t>Alte activitati</t>
  </si>
  <si>
    <t>Workshop Ortopedie OSM</t>
  </si>
  <si>
    <t>ALTE ACTIVITATI SUPORT</t>
  </si>
  <si>
    <t>COORDONARE ACTIUNI DE PROMOVARE A FACULTATII</t>
  </si>
  <si>
    <t>coordonare actiuni de promovare - Farmacist pentru  zi</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</si>
</sst>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0.0000000000000"/>
    <numFmt numFmtId="165" formatCode="0.00;[Red]0.00"/>
    <numFmt numFmtId="166" formatCode="0.00_ "/>
    <numFmt numFmtId="167" formatCode="0.0000000000000000"/>
    <numFmt numFmtId="168" formatCode="_(* #,##0.00_);_(* \(#,##0.00\);_(* &quot;-&quot;??_);_(@_)"/>
    <numFmt numFmtId="169" formatCode="0.00000"/>
  </numFmts>
  <fonts count="45">
    <font>
      <sz val="11.0"/>
      <color rgb="FF000000"/>
      <name val="Calibri"/>
      <scheme val="minor"/>
    </font>
    <font>
      <sz val="10.0"/>
      <color rgb="FF000000"/>
      <name val="Arial Narrow"/>
    </font>
    <font>
      <sz val="11.0"/>
      <color theme="1"/>
      <name val="Calibri"/>
    </font>
    <font>
      <b/>
      <sz val="10.0"/>
      <color theme="1"/>
      <name val="Arial Narrow"/>
    </font>
    <font>
      <sz val="10.0"/>
      <color theme="1"/>
      <name val="Arial Narrow"/>
    </font>
    <font>
      <b/>
      <sz val="11.0"/>
      <color rgb="FF000000"/>
      <name val="Calibri"/>
    </font>
    <font>
      <color theme="1"/>
      <name val="Calibri"/>
    </font>
    <font>
      <b/>
      <sz val="12.0"/>
      <color rgb="FF000000"/>
      <name val="Arial Narrow"/>
    </font>
    <font/>
    <font>
      <b/>
      <sz val="10.0"/>
      <color rgb="FF000000"/>
      <name val="Arial Narrow"/>
    </font>
    <font>
      <u/>
      <sz val="10.0"/>
      <color theme="10"/>
      <name val="Arial Narrow"/>
    </font>
    <font>
      <u/>
      <sz val="10.0"/>
      <color theme="10"/>
      <name val="Arial Narrow"/>
    </font>
    <font>
      <u/>
      <sz val="10.0"/>
      <color theme="10"/>
      <name val="Arial Narrow"/>
    </font>
    <font>
      <sz val="11.0"/>
      <color rgb="FF000000"/>
      <name val="Calibri"/>
    </font>
    <font>
      <b/>
      <sz val="9.0"/>
      <color rgb="FF000000"/>
      <name val="Arial Narrow"/>
    </font>
    <font>
      <b/>
      <sz val="9.0"/>
      <color rgb="FF000000"/>
      <name val="Calibri"/>
    </font>
    <font>
      <b/>
      <sz val="10.0"/>
      <color rgb="FFDD0806"/>
      <name val="Arial Narrow"/>
    </font>
    <font>
      <b/>
      <sz val="10.0"/>
      <color rgb="FF000000"/>
      <name val="Calibri"/>
    </font>
    <font>
      <sz val="10.0"/>
      <color rgb="FFFF0000"/>
      <name val="Arial Narrow"/>
    </font>
    <font>
      <sz val="10.0"/>
      <color rgb="FF212121"/>
      <name val="Arial Narrow"/>
    </font>
    <font>
      <sz val="10.0"/>
      <color rgb="FF222222"/>
      <name val="Arial Narrow"/>
    </font>
    <font>
      <u/>
      <sz val="10.0"/>
      <color theme="10"/>
      <name val="Arial Narrow"/>
    </font>
    <font>
      <u/>
      <sz val="10.0"/>
      <color rgb="FF44546A"/>
      <name val="Arial Narrow"/>
    </font>
    <font>
      <u/>
      <sz val="10.0"/>
      <color rgb="FF0000FF"/>
      <name val="Arial Narrow"/>
    </font>
    <font>
      <u/>
      <sz val="10.0"/>
      <color theme="10"/>
      <name val="Arial Narrow"/>
    </font>
    <font>
      <u/>
      <sz val="10.0"/>
      <color theme="10"/>
      <name val="Arial Narrow"/>
    </font>
    <font>
      <u/>
      <sz val="10.0"/>
      <color theme="1"/>
      <name val="Arial Narrow"/>
    </font>
    <font>
      <u/>
      <sz val="10.0"/>
      <color rgb="FF0000FF"/>
      <name val="Arial Narrow"/>
    </font>
    <font>
      <u/>
      <sz val="10.0"/>
      <color theme="10"/>
      <name val="Arial Narrow"/>
    </font>
    <font>
      <u/>
      <sz val="10.0"/>
      <color theme="10"/>
      <name val="Arial Narrow"/>
    </font>
    <font>
      <b/>
      <sz val="12.0"/>
      <color theme="1"/>
      <name val="Arial Narrow"/>
    </font>
    <font>
      <sz val="11.0"/>
      <color theme="1"/>
      <name val="Arial Narrow"/>
    </font>
    <font>
      <u/>
      <sz val="10.0"/>
      <color theme="10"/>
      <name val="Arial Narrow"/>
    </font>
    <font>
      <b/>
      <sz val="11.0"/>
      <color theme="1"/>
      <name val="Arial Narrow"/>
    </font>
    <font>
      <b/>
      <sz val="11.0"/>
      <color rgb="FF000000"/>
      <name val="Arial Narrow"/>
    </font>
    <font>
      <sz val="11.0"/>
      <color rgb="FFDD0806"/>
      <name val="Calibri"/>
    </font>
    <font>
      <u/>
      <sz val="10.0"/>
      <color theme="10"/>
      <name val="Arial Narrow"/>
    </font>
    <font>
      <sz val="10.0"/>
      <color rgb="FF282828"/>
      <name val="Arial Narrow"/>
    </font>
    <font>
      <color theme="1"/>
      <name val="Calibri"/>
      <scheme val="minor"/>
    </font>
    <font>
      <u/>
      <sz val="10.0"/>
      <color rgb="FF0000FF"/>
      <name val="Arial Narrow"/>
    </font>
    <font>
      <u/>
      <sz val="10.0"/>
      <color theme="10"/>
      <name val="Arial Narrow"/>
    </font>
    <font>
      <u/>
      <sz val="10.0"/>
      <color theme="10"/>
      <name val="Arial Narrow"/>
    </font>
    <font>
      <u/>
      <sz val="10.0"/>
      <color theme="1"/>
      <name val="Arial Narrow"/>
    </font>
    <font>
      <sz val="12.0"/>
      <color rgb="FF000000"/>
      <name val="Arial Narrow"/>
    </font>
    <font>
      <color theme="1"/>
      <name val="Arial Narrow"/>
    </font>
  </fonts>
  <fills count="14">
    <fill>
      <patternFill patternType="none"/>
    </fill>
    <fill>
      <patternFill patternType="lightGray"/>
    </fill>
    <fill>
      <patternFill patternType="solid">
        <fgColor rgb="FFC5E0B3"/>
        <bgColor rgb="FFC5E0B3"/>
      </patternFill>
    </fill>
    <fill>
      <patternFill patternType="solid">
        <fgColor rgb="FFFFE598"/>
        <bgColor rgb="FFFFE598"/>
      </patternFill>
    </fill>
    <fill>
      <patternFill patternType="solid">
        <fgColor rgb="FFECECEC"/>
        <bgColor rgb="FFECECEC"/>
      </patternFill>
    </fill>
    <fill>
      <patternFill patternType="solid">
        <fgColor rgb="FFFFFF00"/>
        <bgColor rgb="FFFFFF00"/>
      </patternFill>
    </fill>
    <fill>
      <patternFill patternType="solid">
        <fgColor rgb="FFDEEAF6"/>
        <bgColor rgb="FFDEEAF6"/>
      </patternFill>
    </fill>
    <fill>
      <patternFill patternType="solid">
        <fgColor rgb="FF0000FF"/>
        <bgColor rgb="FF0000FF"/>
      </patternFill>
    </fill>
    <fill>
      <patternFill patternType="solid">
        <fgColor rgb="FFFFFF99"/>
        <bgColor rgb="FFFFFF99"/>
      </patternFill>
    </fill>
    <fill>
      <patternFill patternType="solid">
        <fgColor theme="0"/>
        <bgColor theme="0"/>
      </patternFill>
    </fill>
    <fill>
      <patternFill patternType="solid">
        <fgColor rgb="FFFFCC00"/>
        <bgColor rgb="FFFFCC00"/>
      </patternFill>
    </fill>
    <fill>
      <patternFill patternType="solid">
        <fgColor rgb="FFFF0000"/>
        <bgColor rgb="FFFF0000"/>
      </patternFill>
    </fill>
    <fill>
      <patternFill patternType="solid">
        <fgColor rgb="FFFFFFFF"/>
        <bgColor rgb="FFFFFFFF"/>
      </patternFill>
    </fill>
    <fill>
      <patternFill patternType="solid">
        <fgColor rgb="FFFFA500"/>
        <bgColor rgb="FFFFA500"/>
      </patternFill>
    </fill>
  </fills>
  <borders count="26">
    <border/>
    <border>
      <left style="thin">
        <color rgb="FF000000"/>
      </left>
      <right style="thin">
        <color rgb="FF000000"/>
      </right>
      <top style="thin">
        <color rgb="FF000000"/>
      </top>
      <bottom style="thin">
        <color rgb="FF000000"/>
      </bottom>
    </border>
    <border>
      <left/>
      <right/>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rder>
    <border>
      <left/>
      <right style="thin">
        <color rgb="FF000000"/>
      </right>
      <top style="thin">
        <color rgb="FF000000"/>
      </top>
    </border>
    <border>
      <left/>
      <right/>
      <bottom/>
    </border>
    <border>
      <left style="thin">
        <color rgb="FF000000"/>
      </left>
      <right style="thin">
        <color rgb="FF000000"/>
      </right>
      <top style="thin">
        <color rgb="FF000000"/>
      </top>
      <bottom/>
    </border>
    <border>
      <left/>
      <right style="thin">
        <color rgb="FF000000"/>
      </right>
      <top style="thin">
        <color rgb="FF000000"/>
      </top>
      <bottom/>
    </border>
    <border>
      <right style="thin">
        <color rgb="FF000000"/>
      </right>
      <top style="thin">
        <color rgb="FF000000"/>
      </top>
    </border>
    <border>
      <left/>
      <top/>
      <bottom/>
    </border>
    <border>
      <top/>
      <bottom/>
    </border>
    <border>
      <left/>
      <right/>
      <top/>
    </border>
    <border>
      <left style="thin">
        <color rgb="FF000000"/>
      </left>
      <top style="thin">
        <color rgb="FF000000"/>
      </top>
    </border>
    <border>
      <left style="thin">
        <color rgb="FF000000"/>
      </left>
      <right style="thin">
        <color rgb="FF000000"/>
      </right>
      <bottom style="thin">
        <color rgb="FF000000"/>
      </bottom>
    </border>
    <border>
      <left/>
      <top/>
      <bottom style="thin">
        <color rgb="FF000000"/>
      </bottom>
    </border>
    <border>
      <top/>
      <bottom style="thin">
        <color rgb="FF000000"/>
      </bottom>
    </border>
    <border>
      <right style="thin">
        <color rgb="FF000000"/>
      </right>
      <top/>
      <bottom style="thin">
        <color rgb="FF000000"/>
      </bottom>
    </border>
    <border>
      <left style="thin">
        <color rgb="FF000000"/>
      </left>
      <top/>
      <bottom/>
    </border>
    <border>
      <left style="thin">
        <color rgb="FF000000"/>
      </left>
      <right/>
      <top style="thin">
        <color rgb="FF000000"/>
      </top>
      <bottom/>
    </border>
    <border>
      <left style="thin">
        <color rgb="FF000000"/>
      </left>
      <right style="thin">
        <color rgb="FF000000"/>
      </right>
    </border>
    <border>
      <left/>
      <right style="thin">
        <color rgb="FF000000"/>
      </right>
      <top style="thin">
        <color rgb="FF000000"/>
      </top>
      <bottom style="thin">
        <color rgb="FF000000"/>
      </bottom>
    </border>
    <border>
      <left style="thin">
        <color rgb="FF000000"/>
      </left>
      <bottom style="thin">
        <color rgb="FF000000"/>
      </bottom>
    </border>
    <border>
      <right style="thin">
        <color rgb="FF000000"/>
      </right>
    </border>
  </borders>
  <cellStyleXfs count="1">
    <xf borderId="0" fillId="0" fontId="0" numFmtId="0" applyAlignment="1" applyFont="1"/>
  </cellStyleXfs>
  <cellXfs count="420">
    <xf borderId="0" fillId="0" fontId="0" numFmtId="0" xfId="0" applyAlignment="1" applyFont="1">
      <alignment readingOrder="0" shrinkToFit="0" vertical="bottom" wrapText="0"/>
    </xf>
    <xf borderId="0" fillId="0" fontId="1" numFmtId="0" xfId="0" applyAlignment="1" applyFont="1">
      <alignment horizontal="center"/>
    </xf>
    <xf borderId="0" fillId="0" fontId="1" numFmtId="0" xfId="0" applyFont="1"/>
    <xf borderId="0" fillId="0" fontId="1" numFmtId="0" xfId="0" applyAlignment="1" applyFont="1">
      <alignment horizontal="center" shrinkToFit="0" wrapText="1"/>
    </xf>
    <xf borderId="0" fillId="0" fontId="1" numFmtId="0" xfId="0" applyAlignment="1" applyFont="1">
      <alignment horizontal="center" vertical="center"/>
    </xf>
    <xf borderId="0" fillId="0" fontId="1" numFmtId="2" xfId="0" applyAlignment="1" applyFont="1" applyNumberFormat="1">
      <alignment horizontal="center"/>
    </xf>
    <xf borderId="0" fillId="0" fontId="2" numFmtId="0" xfId="0" applyAlignment="1" applyFont="1">
      <alignment horizontal="center"/>
    </xf>
    <xf borderId="0" fillId="0" fontId="2" numFmtId="2" xfId="0" applyAlignment="1" applyFont="1" applyNumberFormat="1">
      <alignment horizontal="center"/>
    </xf>
    <xf borderId="0" fillId="0" fontId="2" numFmtId="0" xfId="0" applyFont="1"/>
    <xf borderId="1" fillId="2" fontId="3" numFmtId="0" xfId="0" applyAlignment="1" applyBorder="1" applyFill="1" applyFont="1">
      <alignment horizontal="center"/>
    </xf>
    <xf borderId="1" fillId="0" fontId="4" numFmtId="0" xfId="0" applyAlignment="1" applyBorder="1" applyFont="1">
      <alignment horizontal="center"/>
    </xf>
    <xf borderId="0" fillId="0" fontId="4" numFmtId="0" xfId="0" applyAlignment="1" applyFont="1">
      <alignment horizontal="center"/>
    </xf>
    <xf borderId="0" fillId="0" fontId="1" numFmtId="0" xfId="0" applyAlignment="1" applyFont="1">
      <alignment horizontal="center" shrinkToFit="0" vertical="center" wrapText="1"/>
    </xf>
    <xf borderId="0" fillId="0" fontId="2" numFmtId="2" xfId="0" applyAlignment="1" applyFont="1" applyNumberFormat="1">
      <alignment horizontal="center" shrinkToFit="0" textRotation="90" wrapText="1"/>
    </xf>
    <xf borderId="0" fillId="0" fontId="2" numFmtId="0" xfId="0" applyAlignment="1" applyFont="1">
      <alignment horizontal="center" shrinkToFit="0" textRotation="90" wrapText="1"/>
    </xf>
    <xf borderId="0" fillId="0" fontId="2" numFmtId="0" xfId="0" applyAlignment="1" applyFont="1">
      <alignment horizontal="center" shrinkToFit="0" wrapText="1"/>
    </xf>
    <xf borderId="1" fillId="2" fontId="5" numFmtId="0" xfId="0" applyAlignment="1" applyBorder="1" applyFont="1">
      <alignment horizontal="center" shrinkToFit="0" vertical="center" wrapText="1"/>
    </xf>
    <xf borderId="1" fillId="0" fontId="5" numFmtId="0" xfId="0" applyAlignment="1" applyBorder="1" applyFont="1">
      <alignment horizontal="center" shrinkToFit="0" vertical="center" wrapText="1"/>
    </xf>
    <xf borderId="1" fillId="2" fontId="5" numFmtId="2" xfId="0" applyAlignment="1" applyBorder="1" applyFont="1" applyNumberFormat="1">
      <alignment horizontal="center" shrinkToFit="0" vertical="center" wrapText="1"/>
    </xf>
    <xf borderId="1" fillId="3" fontId="5" numFmtId="0" xfId="0" applyAlignment="1" applyBorder="1" applyFill="1" applyFont="1">
      <alignment horizontal="center" shrinkToFit="0" vertical="center" wrapText="1"/>
    </xf>
    <xf borderId="1" fillId="4" fontId="5" numFmtId="0" xfId="0" applyAlignment="1" applyBorder="1" applyFill="1" applyFont="1">
      <alignment horizontal="center" shrinkToFit="0" vertical="center" wrapText="1"/>
    </xf>
    <xf borderId="1" fillId="5" fontId="5" numFmtId="0" xfId="0" applyAlignment="1" applyBorder="1" applyFill="1" applyFont="1">
      <alignment horizontal="center" shrinkToFit="0" vertical="center" wrapText="1"/>
    </xf>
    <xf borderId="0" fillId="0" fontId="5" numFmtId="0" xfId="0" applyFont="1"/>
    <xf borderId="1" fillId="0" fontId="2" numFmtId="0" xfId="0" applyAlignment="1" applyBorder="1" applyFont="1">
      <alignment horizontal="center"/>
    </xf>
    <xf borderId="1" fillId="0" fontId="2" numFmtId="0" xfId="0" applyBorder="1" applyFont="1"/>
    <xf borderId="1" fillId="0" fontId="2" numFmtId="0" xfId="0" applyAlignment="1" applyBorder="1" applyFont="1">
      <alignment horizontal="center" shrinkToFit="0" wrapText="1"/>
    </xf>
    <xf borderId="1" fillId="0" fontId="2" numFmtId="0" xfId="0" applyAlignment="1" applyBorder="1" applyFont="1">
      <alignment horizontal="center" vertical="center"/>
    </xf>
    <xf borderId="1" fillId="0" fontId="2" numFmtId="2" xfId="0" applyAlignment="1" applyBorder="1" applyFont="1" applyNumberFormat="1">
      <alignment horizontal="center"/>
    </xf>
    <xf borderId="1" fillId="4" fontId="2" numFmtId="2" xfId="0" applyAlignment="1" applyBorder="1" applyFont="1" applyNumberFormat="1">
      <alignment horizontal="center"/>
    </xf>
    <xf borderId="1" fillId="2" fontId="2" numFmtId="2" xfId="0" applyAlignment="1" applyBorder="1" applyFont="1" applyNumberFormat="1">
      <alignment horizontal="center"/>
    </xf>
    <xf borderId="1" fillId="5" fontId="2" numFmtId="2" xfId="0" applyAlignment="1" applyBorder="1" applyFont="1" applyNumberFormat="1">
      <alignment horizontal="center"/>
    </xf>
    <xf borderId="0" fillId="0" fontId="5" numFmtId="2" xfId="0" applyFont="1" applyNumberFormat="1"/>
    <xf borderId="0" fillId="0" fontId="2" numFmtId="2" xfId="0" applyFont="1" applyNumberFormat="1"/>
    <xf borderId="1" fillId="0" fontId="2" numFmtId="0" xfId="0" applyAlignment="1" applyBorder="1" applyFont="1">
      <alignment vertical="center"/>
    </xf>
    <xf borderId="1" fillId="0" fontId="2" numFmtId="0" xfId="0" applyAlignment="1" applyBorder="1" applyFont="1">
      <alignment horizontal="center" shrinkToFit="0" vertical="center" wrapText="1"/>
    </xf>
    <xf borderId="1" fillId="0" fontId="2" numFmtId="2" xfId="0" applyAlignment="1" applyBorder="1" applyFont="1" applyNumberFormat="1">
      <alignment horizontal="center" vertical="center"/>
    </xf>
    <xf borderId="1" fillId="4" fontId="2" numFmtId="2" xfId="0" applyAlignment="1" applyBorder="1" applyFont="1" applyNumberFormat="1">
      <alignment horizontal="center" vertical="center"/>
    </xf>
    <xf borderId="1" fillId="2" fontId="2" numFmtId="2" xfId="0" applyAlignment="1" applyBorder="1" applyFont="1" applyNumberFormat="1">
      <alignment horizontal="center" vertical="center"/>
    </xf>
    <xf borderId="1" fillId="5" fontId="2" numFmtId="2" xfId="0" applyAlignment="1" applyBorder="1" applyFont="1" applyNumberFormat="1">
      <alignment horizontal="center" vertical="center"/>
    </xf>
    <xf borderId="0" fillId="0" fontId="2" numFmtId="0" xfId="0" applyAlignment="1" applyFont="1">
      <alignment vertical="center"/>
    </xf>
    <xf borderId="2" fillId="6" fontId="2" numFmtId="0" xfId="0" applyBorder="1" applyFill="1" applyFont="1"/>
    <xf borderId="1" fillId="7" fontId="2" numFmtId="0" xfId="0" applyAlignment="1" applyBorder="1" applyFill="1" applyFont="1">
      <alignment horizontal="center" vertical="center"/>
    </xf>
    <xf borderId="1" fillId="4" fontId="2" numFmtId="0" xfId="0" applyAlignment="1" applyBorder="1" applyFont="1">
      <alignment horizontal="center"/>
    </xf>
    <xf borderId="1" fillId="2" fontId="2" numFmtId="0" xfId="0" applyAlignment="1" applyBorder="1" applyFont="1">
      <alignment horizontal="center"/>
    </xf>
    <xf borderId="0" fillId="0" fontId="2" numFmtId="0" xfId="0" applyAlignment="1" applyFont="1">
      <alignment horizontal="center" vertical="center"/>
    </xf>
    <xf borderId="0" fillId="0" fontId="6" numFmtId="2" xfId="0" applyFont="1" applyNumberFormat="1"/>
    <xf borderId="1" fillId="4" fontId="1" numFmtId="0" xfId="0" applyAlignment="1" applyBorder="1" applyFont="1">
      <alignment horizontal="center" shrinkToFit="0" vertical="center" wrapText="1"/>
    </xf>
    <xf borderId="1" fillId="0" fontId="1" numFmtId="0" xfId="0" applyAlignment="1" applyBorder="1" applyFont="1">
      <alignment horizontal="center" vertical="center"/>
    </xf>
    <xf borderId="1" fillId="4" fontId="1" numFmtId="0" xfId="0" applyAlignment="1" applyBorder="1" applyFont="1">
      <alignment horizontal="center" vertical="center"/>
    </xf>
    <xf borderId="1" fillId="4" fontId="1" numFmtId="1" xfId="0" applyAlignment="1" applyBorder="1" applyFont="1" applyNumberFormat="1">
      <alignment horizontal="center" vertical="center"/>
    </xf>
    <xf borderId="1" fillId="4" fontId="1" numFmtId="2" xfId="0" applyAlignment="1" applyBorder="1" applyFont="1" applyNumberFormat="1">
      <alignment horizontal="center" vertical="center"/>
    </xf>
    <xf borderId="1" fillId="4" fontId="1" numFmtId="4" xfId="0" applyAlignment="1" applyBorder="1" applyFont="1" applyNumberFormat="1">
      <alignment horizontal="center" vertical="center"/>
    </xf>
    <xf borderId="0" fillId="0" fontId="2" numFmtId="4" xfId="0" applyAlignment="1" applyFont="1" applyNumberFormat="1">
      <alignment horizontal="center" vertical="center"/>
    </xf>
    <xf borderId="1" fillId="4" fontId="2" numFmtId="4" xfId="0" applyAlignment="1" applyBorder="1" applyFont="1" applyNumberFormat="1">
      <alignment horizontal="center" vertical="center"/>
    </xf>
    <xf borderId="1" fillId="5" fontId="1" numFmtId="0" xfId="0" applyAlignment="1" applyBorder="1" applyFont="1">
      <alignment horizontal="center" shrinkToFit="0" vertical="center" wrapText="1"/>
    </xf>
    <xf borderId="1" fillId="0" fontId="1" numFmtId="0" xfId="0" applyBorder="1" applyFont="1"/>
    <xf borderId="1" fillId="5" fontId="1" numFmtId="0" xfId="0" applyBorder="1" applyFont="1"/>
    <xf borderId="1" fillId="5" fontId="1" numFmtId="0" xfId="0" applyAlignment="1" applyBorder="1" applyFont="1">
      <alignment horizontal="center" shrinkToFit="0" wrapText="1"/>
    </xf>
    <xf borderId="1" fillId="5" fontId="1" numFmtId="0" xfId="0" applyAlignment="1" applyBorder="1" applyFont="1">
      <alignment horizontal="center" vertical="center"/>
    </xf>
    <xf borderId="1" fillId="5" fontId="1" numFmtId="2" xfId="0" applyAlignment="1" applyBorder="1" applyFont="1" applyNumberFormat="1">
      <alignment horizontal="center" vertical="center"/>
    </xf>
    <xf borderId="1" fillId="5" fontId="1" numFmtId="4" xfId="0" applyAlignment="1" applyBorder="1" applyFont="1" applyNumberFormat="1">
      <alignment horizontal="center" vertical="center"/>
    </xf>
    <xf borderId="0" fillId="0" fontId="2" numFmtId="4" xfId="0" applyAlignment="1" applyFont="1" applyNumberFormat="1">
      <alignment horizontal="center" shrinkToFit="0" wrapText="1"/>
    </xf>
    <xf borderId="0" fillId="0" fontId="2" numFmtId="4" xfId="0" applyAlignment="1" applyFont="1" applyNumberFormat="1">
      <alignment horizontal="center"/>
    </xf>
    <xf borderId="1" fillId="0" fontId="1" numFmtId="0" xfId="0" applyAlignment="1" applyBorder="1" applyFont="1">
      <alignment horizontal="left" vertical="center"/>
    </xf>
    <xf borderId="1" fillId="2" fontId="1" numFmtId="0" xfId="0" applyAlignment="1" applyBorder="1" applyFont="1">
      <alignment horizontal="left" vertical="center"/>
    </xf>
    <xf borderId="1" fillId="0" fontId="1" numFmtId="0" xfId="0" applyAlignment="1" applyBorder="1" applyFont="1">
      <alignment horizontal="center" shrinkToFit="0" vertical="center" wrapText="1"/>
    </xf>
    <xf borderId="1" fillId="4" fontId="1" numFmtId="0" xfId="0" applyAlignment="1" applyBorder="1" applyFont="1">
      <alignment horizontal="left" vertical="center"/>
    </xf>
    <xf borderId="1" fillId="5" fontId="1" numFmtId="0" xfId="0" applyAlignment="1" applyBorder="1" applyFont="1">
      <alignment horizontal="left" vertical="center"/>
    </xf>
    <xf borderId="0" fillId="0" fontId="2" numFmtId="0" xfId="0" applyAlignment="1" applyFont="1">
      <alignment horizontal="center" shrinkToFit="0" vertical="center" wrapText="1"/>
    </xf>
    <xf borderId="0" fillId="0" fontId="1" numFmtId="0" xfId="0" applyAlignment="1" applyFont="1">
      <alignment shrinkToFit="0" vertical="center" wrapText="1"/>
    </xf>
    <xf borderId="0" fillId="0" fontId="1" numFmtId="49" xfId="0" applyAlignment="1" applyFont="1" applyNumberFormat="1">
      <alignment shrinkToFit="0" vertical="center" wrapText="1"/>
    </xf>
    <xf borderId="0" fillId="0" fontId="1" numFmtId="164" xfId="0" applyAlignment="1" applyFont="1" applyNumberFormat="1">
      <alignment shrinkToFit="0" vertical="center" wrapText="1"/>
    </xf>
    <xf borderId="0" fillId="0" fontId="2" numFmtId="0" xfId="0" applyAlignment="1" applyFont="1">
      <alignment shrinkToFit="0" vertical="center" wrapText="1"/>
    </xf>
    <xf borderId="3" fillId="8" fontId="7" numFmtId="0" xfId="0" applyAlignment="1" applyBorder="1" applyFill="1" applyFont="1">
      <alignment horizontal="center" shrinkToFit="0" vertical="center" wrapText="1"/>
    </xf>
    <xf borderId="4" fillId="0" fontId="8" numFmtId="0" xfId="0" applyBorder="1" applyFont="1"/>
    <xf borderId="5" fillId="0" fontId="8" numFmtId="0" xfId="0" applyBorder="1" applyFont="1"/>
    <xf borderId="0" fillId="0" fontId="9" numFmtId="0" xfId="0" applyAlignment="1" applyFont="1">
      <alignment shrinkToFit="0" vertical="center" wrapText="1"/>
    </xf>
    <xf borderId="0" fillId="0" fontId="5" numFmtId="0" xfId="0" applyAlignment="1" applyFont="1">
      <alignment shrinkToFit="0" vertical="center" wrapText="1"/>
    </xf>
    <xf borderId="0" fillId="0" fontId="5" numFmtId="49" xfId="0" applyAlignment="1" applyFont="1" applyNumberFormat="1">
      <alignment shrinkToFit="0" vertical="center" wrapText="1"/>
    </xf>
    <xf borderId="0" fillId="0" fontId="9" numFmtId="164" xfId="0" applyAlignment="1" applyFont="1" applyNumberFormat="1">
      <alignment shrinkToFit="0" vertical="center" wrapText="1"/>
    </xf>
    <xf borderId="3" fillId="8" fontId="4" numFmtId="0" xfId="0" applyAlignment="1" applyBorder="1" applyFont="1">
      <alignment horizontal="left" shrinkToFit="0" vertical="center" wrapText="1"/>
    </xf>
    <xf borderId="2" fillId="9" fontId="9" numFmtId="0" xfId="0" applyAlignment="1" applyBorder="1" applyFill="1" applyFont="1">
      <alignment shrinkToFit="0" vertical="center" wrapText="1"/>
    </xf>
    <xf borderId="2" fillId="9" fontId="5" numFmtId="0" xfId="0" applyAlignment="1" applyBorder="1" applyFont="1">
      <alignment shrinkToFit="0" vertical="center" wrapText="1"/>
    </xf>
    <xf borderId="0" fillId="0" fontId="9" numFmtId="0" xfId="0" applyAlignment="1" applyFont="1">
      <alignment horizontal="left" shrinkToFit="0" vertical="center" wrapText="1"/>
    </xf>
    <xf borderId="0" fillId="0" fontId="9" numFmtId="49" xfId="0" applyAlignment="1" applyFont="1" applyNumberFormat="1">
      <alignment horizontal="left" shrinkToFit="0" vertical="center" wrapText="1"/>
    </xf>
    <xf borderId="6" fillId="0" fontId="3" numFmtId="0" xfId="0" applyAlignment="1" applyBorder="1" applyFont="1">
      <alignment horizontal="center" shrinkToFit="0" vertical="center" wrapText="1"/>
    </xf>
    <xf borderId="7" fillId="0" fontId="3" numFmtId="0" xfId="0" applyAlignment="1" applyBorder="1" applyFont="1">
      <alignment horizontal="center" shrinkToFit="0" vertical="center" wrapText="1"/>
    </xf>
    <xf borderId="7" fillId="0" fontId="9" numFmtId="0" xfId="0" applyAlignment="1" applyBorder="1" applyFont="1">
      <alignment horizontal="center" shrinkToFit="0" vertical="center" wrapText="1"/>
    </xf>
    <xf borderId="7" fillId="0" fontId="3" numFmtId="49" xfId="0" applyAlignment="1" applyBorder="1" applyFont="1" applyNumberFormat="1">
      <alignment horizontal="center" shrinkToFit="0" vertical="center" wrapText="1"/>
    </xf>
    <xf borderId="1" fillId="0" fontId="3" numFmtId="0" xfId="0" applyAlignment="1" applyBorder="1" applyFont="1">
      <alignment horizontal="center" shrinkToFit="0" vertical="center" wrapText="1"/>
    </xf>
    <xf borderId="1" fillId="0" fontId="3" numFmtId="164" xfId="0" applyAlignment="1" applyBorder="1" applyFont="1" applyNumberFormat="1">
      <alignment horizontal="center" shrinkToFit="0" vertical="center" wrapText="1"/>
    </xf>
    <xf borderId="1" fillId="0" fontId="9" numFmtId="0" xfId="0" applyAlignment="1" applyBorder="1" applyFont="1">
      <alignment shrinkToFit="0" vertical="center" wrapText="1"/>
    </xf>
    <xf borderId="1" fillId="0" fontId="4" numFmtId="0" xfId="0" applyAlignment="1" applyBorder="1" applyFont="1">
      <alignment horizontal="left" shrinkToFit="0" vertical="center" wrapText="1"/>
    </xf>
    <xf borderId="1" fillId="0" fontId="4" numFmtId="0" xfId="0" applyAlignment="1" applyBorder="1" applyFont="1">
      <alignment horizontal="center" shrinkToFit="0" vertical="center" wrapText="1"/>
    </xf>
    <xf borderId="1" fillId="0" fontId="4" numFmtId="164" xfId="0" applyAlignment="1" applyBorder="1" applyFont="1" applyNumberFormat="1">
      <alignment horizontal="center" shrinkToFit="0" vertical="center" wrapText="1"/>
    </xf>
    <xf borderId="1" fillId="0" fontId="4" numFmtId="0" xfId="0" applyAlignment="1" applyBorder="1" applyFont="1">
      <alignment shrinkToFit="0" vertical="center" wrapText="1"/>
    </xf>
    <xf borderId="1" fillId="0" fontId="1" numFmtId="0" xfId="0" applyAlignment="1" applyBorder="1" applyFont="1">
      <alignment horizontal="left" shrinkToFit="0" vertical="top" wrapText="1"/>
    </xf>
    <xf borderId="1" fillId="0" fontId="1" numFmtId="0" xfId="0" applyAlignment="1" applyBorder="1" applyFont="1">
      <alignment horizontal="left" vertical="top"/>
    </xf>
    <xf borderId="1" fillId="0" fontId="10" numFmtId="0" xfId="0" applyAlignment="1" applyBorder="1" applyFont="1">
      <alignment horizontal="left" shrinkToFit="0" vertical="top" wrapText="1"/>
    </xf>
    <xf borderId="1" fillId="0" fontId="1" numFmtId="0" xfId="0" applyAlignment="1" applyBorder="1" applyFont="1">
      <alignment horizontal="center" vertical="top"/>
    </xf>
    <xf borderId="1" fillId="0" fontId="1" numFmtId="0" xfId="0" applyAlignment="1" applyBorder="1" applyFont="1">
      <alignment horizontal="center"/>
    </xf>
    <xf borderId="1" fillId="0" fontId="1" numFmtId="164" xfId="0" applyAlignment="1" applyBorder="1" applyFont="1" applyNumberFormat="1">
      <alignment horizontal="center" vertical="top"/>
    </xf>
    <xf borderId="1" fillId="0" fontId="1" numFmtId="0" xfId="0" applyAlignment="1" applyBorder="1" applyFont="1">
      <alignment horizontal="left" shrinkToFit="0" wrapText="1"/>
    </xf>
    <xf borderId="1" fillId="0" fontId="1" numFmtId="0" xfId="0" applyAlignment="1" applyBorder="1" applyFont="1">
      <alignment horizontal="left"/>
    </xf>
    <xf borderId="1" fillId="0" fontId="11" numFmtId="0" xfId="0" applyAlignment="1" applyBorder="1" applyFont="1">
      <alignment horizontal="left"/>
    </xf>
    <xf borderId="1" fillId="0" fontId="1" numFmtId="164" xfId="0" applyAlignment="1" applyBorder="1" applyFont="1" applyNumberFormat="1">
      <alignment horizontal="center"/>
    </xf>
    <xf borderId="1" fillId="0" fontId="4" numFmtId="49" xfId="0" applyAlignment="1" applyBorder="1" applyFont="1" applyNumberFormat="1">
      <alignment horizontal="left" shrinkToFit="0" vertical="center" wrapText="1"/>
    </xf>
    <xf borderId="1" fillId="0" fontId="12" numFmtId="0" xfId="0" applyAlignment="1" applyBorder="1" applyFont="1">
      <alignment horizontal="left" shrinkToFit="0" vertical="center" wrapText="1"/>
    </xf>
    <xf borderId="1" fillId="0" fontId="4" numFmtId="0" xfId="0" applyAlignment="1" applyBorder="1" applyFont="1">
      <alignment horizontal="left" readingOrder="0" shrinkToFit="0" vertical="center" wrapText="1"/>
    </xf>
    <xf borderId="1" fillId="0" fontId="4" numFmtId="0" xfId="0" applyAlignment="1" applyBorder="1" applyFont="1">
      <alignment horizontal="center" readingOrder="0" shrinkToFit="0" vertical="center" wrapText="1"/>
    </xf>
    <xf borderId="1" fillId="0" fontId="1" numFmtId="49" xfId="0" applyAlignment="1" applyBorder="1" applyFont="1" applyNumberFormat="1">
      <alignment horizontal="left" shrinkToFit="0" wrapText="1"/>
    </xf>
    <xf borderId="1" fillId="0" fontId="1" numFmtId="0" xfId="0" applyAlignment="1" applyBorder="1" applyFont="1">
      <alignment horizontal="center" shrinkToFit="0" vertical="top" wrapText="1"/>
    </xf>
    <xf borderId="1" fillId="0" fontId="1" numFmtId="0" xfId="0" applyAlignment="1" applyBorder="1" applyFont="1">
      <alignment horizontal="center" shrinkToFit="0" wrapText="1"/>
    </xf>
    <xf borderId="1" fillId="0" fontId="1" numFmtId="164" xfId="0" applyAlignment="1" applyBorder="1" applyFont="1" applyNumberFormat="1">
      <alignment horizontal="center" shrinkToFit="0" vertical="top" wrapText="1"/>
    </xf>
    <xf borderId="1" fillId="0" fontId="9" numFmtId="0" xfId="0" applyAlignment="1" applyBorder="1" applyFont="1">
      <alignment horizontal="left" shrinkToFit="0" wrapText="1"/>
    </xf>
    <xf borderId="1" fillId="0" fontId="9" numFmtId="0" xfId="0" applyBorder="1" applyFont="1"/>
    <xf borderId="1" fillId="0" fontId="9" numFmtId="164" xfId="0" applyAlignment="1" applyBorder="1" applyFont="1" applyNumberFormat="1">
      <alignment horizontal="center"/>
    </xf>
    <xf borderId="0" fillId="0" fontId="2" numFmtId="49" xfId="0" applyAlignment="1" applyFont="1" applyNumberFormat="1">
      <alignment shrinkToFit="0" vertical="center" wrapText="1"/>
    </xf>
    <xf borderId="8" fillId="0" fontId="2" numFmtId="164" xfId="0" applyAlignment="1" applyBorder="1" applyFont="1" applyNumberFormat="1">
      <alignment shrinkToFit="0" vertical="center" wrapText="1"/>
    </xf>
    <xf borderId="2" fillId="0" fontId="2" numFmtId="164" xfId="0" applyAlignment="1" applyBorder="1" applyFont="1" applyNumberFormat="1">
      <alignment shrinkToFit="0" vertical="center" wrapText="1"/>
    </xf>
    <xf borderId="0" fillId="0" fontId="2" numFmtId="164" xfId="0" applyAlignment="1" applyFont="1" applyNumberFormat="1">
      <alignment shrinkToFit="0" vertical="center" wrapText="1"/>
    </xf>
    <xf borderId="0" fillId="0" fontId="13" numFmtId="49" xfId="0" applyFont="1" applyNumberFormat="1"/>
    <xf borderId="0" fillId="0" fontId="13" numFmtId="164" xfId="0" applyFont="1" applyNumberFormat="1"/>
    <xf borderId="0" fillId="0" fontId="1" numFmtId="0" xfId="0" applyAlignment="1" applyFont="1">
      <alignment shrinkToFit="0" wrapText="1"/>
    </xf>
    <xf borderId="0" fillId="0" fontId="1" numFmtId="0" xfId="0" applyAlignment="1" applyFont="1">
      <alignment shrinkToFit="0" vertical="top" wrapText="1"/>
    </xf>
    <xf borderId="3" fillId="8" fontId="7" numFmtId="0" xfId="0" applyAlignment="1" applyBorder="1" applyFont="1">
      <alignment horizontal="center" shrinkToFit="0" wrapText="1"/>
    </xf>
    <xf borderId="0" fillId="0" fontId="9" numFmtId="0" xfId="0" applyFont="1"/>
    <xf borderId="3" fillId="8" fontId="4" numFmtId="0" xfId="0" applyAlignment="1" applyBorder="1" applyFont="1">
      <alignment horizontal="left" shrinkToFit="0" wrapText="1"/>
    </xf>
    <xf borderId="3" fillId="8" fontId="4" numFmtId="0" xfId="0" applyAlignment="1" applyBorder="1" applyFont="1">
      <alignment horizontal="left" shrinkToFit="0" vertical="top" wrapText="1"/>
    </xf>
    <xf borderId="0" fillId="0" fontId="9" numFmtId="0" xfId="0" applyAlignment="1" applyFont="1">
      <alignment horizontal="left" shrinkToFit="0" wrapText="1"/>
    </xf>
    <xf borderId="0" fillId="0" fontId="9" numFmtId="0" xfId="0" applyAlignment="1" applyFont="1">
      <alignment shrinkToFit="0" vertical="top" wrapText="1"/>
    </xf>
    <xf borderId="9" fillId="10" fontId="3" numFmtId="0" xfId="0" applyAlignment="1" applyBorder="1" applyFill="1" applyFont="1">
      <alignment horizontal="center" shrinkToFit="0" vertical="center" wrapText="1"/>
    </xf>
    <xf borderId="10" fillId="10" fontId="3" numFmtId="0" xfId="0" applyAlignment="1" applyBorder="1" applyFont="1">
      <alignment horizontal="center" shrinkToFit="0" vertical="center" wrapText="1"/>
    </xf>
    <xf borderId="2" fillId="11" fontId="5" numFmtId="0" xfId="0" applyAlignment="1" applyBorder="1" applyFill="1" applyFont="1">
      <alignment shrinkToFit="0" wrapText="1"/>
    </xf>
    <xf borderId="0" fillId="0" fontId="14" numFmtId="0" xfId="0" applyFont="1"/>
    <xf borderId="0" fillId="0" fontId="15" numFmtId="0" xfId="0" applyFont="1"/>
    <xf borderId="1" fillId="12" fontId="4" numFmtId="0" xfId="0" applyAlignment="1" applyBorder="1" applyFill="1" applyFont="1">
      <alignment shrinkToFit="0" vertical="top" wrapText="1"/>
    </xf>
    <xf borderId="1" fillId="12" fontId="4" numFmtId="0" xfId="0" applyAlignment="1" applyBorder="1" applyFont="1">
      <alignment horizontal="center" shrinkToFit="0" vertical="top" wrapText="1"/>
    </xf>
    <xf borderId="11" fillId="0" fontId="4" numFmtId="49" xfId="0" applyAlignment="1" applyBorder="1" applyFont="1" applyNumberFormat="1">
      <alignment horizontal="center" shrinkToFit="0" vertical="top" wrapText="1"/>
    </xf>
    <xf borderId="1" fillId="0" fontId="4" numFmtId="0" xfId="0" applyAlignment="1" applyBorder="1" applyFont="1">
      <alignment horizontal="center" shrinkToFit="0" vertical="top" wrapText="1"/>
    </xf>
    <xf borderId="1" fillId="0" fontId="3" numFmtId="1" xfId="0" applyAlignment="1" applyBorder="1" applyFont="1" applyNumberFormat="1">
      <alignment horizontal="center" shrinkToFit="0" vertical="top" wrapText="1"/>
    </xf>
    <xf borderId="1" fillId="0" fontId="3" numFmtId="4" xfId="0" applyAlignment="1" applyBorder="1" applyFont="1" applyNumberFormat="1">
      <alignment horizontal="center" shrinkToFit="0" vertical="top" wrapText="1"/>
    </xf>
    <xf borderId="1" fillId="12" fontId="4" numFmtId="49" xfId="0" applyAlignment="1" applyBorder="1" applyFont="1" applyNumberFormat="1">
      <alignment horizontal="center" shrinkToFit="0" vertical="top" wrapText="1"/>
    </xf>
    <xf borderId="1" fillId="0" fontId="4" numFmtId="1" xfId="0" applyAlignment="1" applyBorder="1" applyFont="1" applyNumberFormat="1">
      <alignment horizontal="center" shrinkToFit="0" vertical="top" wrapText="1"/>
    </xf>
    <xf borderId="1" fillId="0" fontId="4" numFmtId="0" xfId="0" applyAlignment="1" applyBorder="1" applyFont="1">
      <alignment shrinkToFit="0" vertical="top" wrapText="1"/>
    </xf>
    <xf borderId="1" fillId="0" fontId="4" numFmtId="49" xfId="0" applyAlignment="1" applyBorder="1" applyFont="1" applyNumberFormat="1">
      <alignment horizontal="center" shrinkToFit="0" vertical="top" wrapText="1"/>
    </xf>
    <xf borderId="0" fillId="0" fontId="9" numFmtId="0" xfId="0" applyAlignment="1" applyFont="1">
      <alignment shrinkToFit="0" wrapText="1"/>
    </xf>
    <xf borderId="0" fillId="0" fontId="9" numFmtId="4" xfId="0" applyAlignment="1" applyFont="1" applyNumberFormat="1">
      <alignment horizontal="center"/>
    </xf>
    <xf borderId="12" fillId="8" fontId="16" numFmtId="0" xfId="0" applyAlignment="1" applyBorder="1" applyFont="1">
      <alignment horizontal="center" shrinkToFit="0" wrapText="1"/>
    </xf>
    <xf borderId="13" fillId="0" fontId="8" numFmtId="0" xfId="0" applyBorder="1" applyFont="1"/>
    <xf borderId="4" fillId="0" fontId="2" numFmtId="0" xfId="0" applyBorder="1" applyFont="1"/>
    <xf borderId="5" fillId="0" fontId="2" numFmtId="0" xfId="0" applyBorder="1" applyFont="1"/>
    <xf borderId="0" fillId="0" fontId="17" numFmtId="0" xfId="0" applyFont="1"/>
    <xf borderId="0" fillId="0" fontId="9" numFmtId="0" xfId="0" applyAlignment="1" applyFont="1">
      <alignment horizontal="center" shrinkToFit="0" wrapText="1"/>
    </xf>
    <xf borderId="3" fillId="8" fontId="1" numFmtId="0" xfId="0" applyAlignment="1" applyBorder="1" applyFont="1">
      <alignment horizontal="left" shrinkToFit="0" wrapText="1"/>
    </xf>
    <xf borderId="3" fillId="8" fontId="4" numFmtId="0" xfId="0" applyAlignment="1" applyBorder="1" applyFont="1">
      <alignment horizontal="left"/>
    </xf>
    <xf borderId="0" fillId="0" fontId="1" numFmtId="0" xfId="0" applyAlignment="1" applyFont="1">
      <alignment horizontal="left" shrinkToFit="0" wrapText="1"/>
    </xf>
    <xf borderId="9" fillId="10" fontId="9" numFmtId="0" xfId="0" applyAlignment="1" applyBorder="1" applyFont="1">
      <alignment horizontal="center" shrinkToFit="0" vertical="center" wrapText="1"/>
    </xf>
    <xf borderId="10" fillId="10" fontId="9" numFmtId="0" xfId="0" applyAlignment="1" applyBorder="1" applyFont="1">
      <alignment horizontal="center" shrinkToFit="0" vertical="center" wrapText="1"/>
    </xf>
    <xf borderId="9" fillId="10" fontId="9" numFmtId="165" xfId="0" applyAlignment="1" applyBorder="1" applyFont="1" applyNumberFormat="1">
      <alignment horizontal="center" shrinkToFit="0" vertical="center" wrapText="1"/>
    </xf>
    <xf borderId="14" fillId="11" fontId="5" numFmtId="0" xfId="0" applyAlignment="1" applyBorder="1" applyFont="1">
      <alignment shrinkToFit="0" wrapText="1"/>
    </xf>
    <xf borderId="1" fillId="0" fontId="4" numFmtId="0" xfId="0" applyAlignment="1" applyBorder="1" applyFont="1">
      <alignment horizontal="left"/>
    </xf>
    <xf borderId="1" fillId="0" fontId="4" numFmtId="0" xfId="0" applyBorder="1" applyFont="1"/>
    <xf borderId="0" fillId="0" fontId="4" numFmtId="0" xfId="0" applyFont="1"/>
    <xf borderId="0" fillId="0" fontId="9" numFmtId="0" xfId="0" applyAlignment="1" applyFont="1">
      <alignment horizontal="center" shrinkToFit="0" vertical="center" wrapText="1"/>
    </xf>
    <xf borderId="0" fillId="0" fontId="9" numFmtId="165" xfId="0" applyAlignment="1" applyFont="1" applyNumberFormat="1">
      <alignment horizontal="center" shrinkToFit="0" vertical="center" wrapText="1"/>
    </xf>
    <xf borderId="0" fillId="0" fontId="4" numFmtId="0" xfId="0" applyFont="1"/>
    <xf borderId="0" fillId="0" fontId="1" numFmtId="2" xfId="0" applyFont="1" applyNumberFormat="1"/>
    <xf borderId="0" fillId="0" fontId="7" numFmtId="0" xfId="0" applyAlignment="1" applyFont="1">
      <alignment horizontal="center" shrinkToFit="0" wrapText="1"/>
    </xf>
    <xf borderId="0" fillId="0" fontId="7" numFmtId="2" xfId="0" applyAlignment="1" applyFont="1" applyNumberFormat="1">
      <alignment horizontal="center" shrinkToFit="0" wrapText="1"/>
    </xf>
    <xf borderId="3" fillId="8" fontId="18" numFmtId="0" xfId="0" applyAlignment="1" applyBorder="1" applyFont="1">
      <alignment horizontal="left" shrinkToFit="0" wrapText="1"/>
    </xf>
    <xf borderId="9" fillId="10" fontId="9" numFmtId="2" xfId="0" applyAlignment="1" applyBorder="1" applyFont="1" applyNumberFormat="1">
      <alignment horizontal="center" shrinkToFit="0" vertical="center" wrapText="1"/>
    </xf>
    <xf borderId="1" fillId="0" fontId="3" numFmtId="0" xfId="0" applyAlignment="1" applyBorder="1" applyFont="1">
      <alignment horizontal="center"/>
    </xf>
    <xf borderId="1" fillId="0" fontId="3" numFmtId="2" xfId="0" applyAlignment="1" applyBorder="1" applyFont="1" applyNumberFormat="1">
      <alignment horizontal="center"/>
    </xf>
    <xf borderId="1" fillId="0" fontId="4" numFmtId="0" xfId="0" applyAlignment="1" applyBorder="1" applyFont="1">
      <alignment horizontal="left" shrinkToFit="0" vertical="top" wrapText="1"/>
    </xf>
    <xf borderId="1" fillId="0" fontId="4" numFmtId="0" xfId="0" applyAlignment="1" applyBorder="1" applyFont="1">
      <alignment horizontal="center" vertical="top"/>
    </xf>
    <xf borderId="1" fillId="0" fontId="3" numFmtId="0" xfId="0" applyAlignment="1" applyBorder="1" applyFont="1">
      <alignment horizontal="center" vertical="top"/>
    </xf>
    <xf borderId="1" fillId="0" fontId="3" numFmtId="2" xfId="0" applyAlignment="1" applyBorder="1" applyFont="1" applyNumberFormat="1">
      <alignment horizontal="center" shrinkToFit="0" vertical="top" wrapText="1"/>
    </xf>
    <xf borderId="6" fillId="0" fontId="4" numFmtId="0" xfId="0" applyAlignment="1" applyBorder="1" applyFont="1">
      <alignment shrinkToFit="0" vertical="top" wrapText="1"/>
    </xf>
    <xf borderId="1" fillId="0" fontId="4" numFmtId="49" xfId="0" applyAlignment="1" applyBorder="1" applyFont="1" applyNumberFormat="1">
      <alignment horizontal="left" shrinkToFit="0" vertical="top" wrapText="1"/>
    </xf>
    <xf borderId="11" fillId="0" fontId="4" numFmtId="0" xfId="0" applyAlignment="1" applyBorder="1" applyFont="1">
      <alignment horizontal="center" shrinkToFit="0" vertical="top" wrapText="1"/>
    </xf>
    <xf borderId="1" fillId="0" fontId="3" numFmtId="3" xfId="0" applyAlignment="1" applyBorder="1" applyFont="1" applyNumberFormat="1">
      <alignment horizontal="center" vertical="top"/>
    </xf>
    <xf borderId="6" fillId="0" fontId="4" numFmtId="0" xfId="0" applyAlignment="1" applyBorder="1" applyFont="1">
      <alignment horizontal="center" shrinkToFit="0" vertical="top" wrapText="1"/>
    </xf>
    <xf borderId="6" fillId="0" fontId="3" numFmtId="3" xfId="0" applyAlignment="1" applyBorder="1" applyFont="1" applyNumberFormat="1">
      <alignment horizontal="center" vertical="top"/>
    </xf>
    <xf borderId="6" fillId="0" fontId="4" numFmtId="49" xfId="0" applyAlignment="1" applyBorder="1" applyFont="1" applyNumberFormat="1">
      <alignment horizontal="left" shrinkToFit="0" vertical="top" wrapText="1"/>
    </xf>
    <xf borderId="6" fillId="0" fontId="3" numFmtId="3" xfId="0" applyAlignment="1" applyBorder="1" applyFont="1" applyNumberFormat="1">
      <alignment horizontal="center" shrinkToFit="0" vertical="top" wrapText="1"/>
    </xf>
    <xf borderId="3" fillId="0" fontId="4" numFmtId="0" xfId="0" applyAlignment="1" applyBorder="1" applyFont="1">
      <alignment horizontal="center" shrinkToFit="0" vertical="top" wrapText="1"/>
    </xf>
    <xf borderId="1" fillId="0" fontId="3" numFmtId="3" xfId="0" applyAlignment="1" applyBorder="1" applyFont="1" applyNumberFormat="1">
      <alignment horizontal="center" shrinkToFit="0" vertical="top" wrapText="1"/>
    </xf>
    <xf borderId="15" fillId="0" fontId="4" numFmtId="0" xfId="0" applyAlignment="1" applyBorder="1" applyFont="1">
      <alignment horizontal="center" shrinkToFit="0" vertical="top" wrapText="1"/>
    </xf>
    <xf borderId="0" fillId="0" fontId="19" numFmtId="0" xfId="0" applyFont="1"/>
    <xf borderId="0" fillId="0" fontId="4" numFmtId="0" xfId="0" applyAlignment="1" applyFont="1">
      <alignment shrinkToFit="0" vertical="top" wrapText="1"/>
    </xf>
    <xf borderId="0" fillId="0" fontId="4" numFmtId="0" xfId="0" applyAlignment="1" applyFont="1">
      <alignment horizontal="center" shrinkToFit="0" vertical="top" wrapText="1"/>
    </xf>
    <xf borderId="0" fillId="0" fontId="20" numFmtId="0" xfId="0" applyFont="1"/>
    <xf borderId="1" fillId="0" fontId="21" numFmtId="0" xfId="0" applyAlignment="1" applyBorder="1" applyFont="1">
      <alignment shrinkToFit="0" vertical="top" wrapText="1"/>
    </xf>
    <xf borderId="9" fillId="12" fontId="4" numFmtId="0" xfId="0" applyAlignment="1" applyBorder="1" applyFont="1">
      <alignment shrinkToFit="0" vertical="top" wrapText="1"/>
    </xf>
    <xf borderId="11" fillId="0" fontId="4" numFmtId="0" xfId="0" applyAlignment="1" applyBorder="1" applyFont="1">
      <alignment horizontal="center" vertical="top"/>
    </xf>
    <xf borderId="0" fillId="0" fontId="22" numFmtId="0" xfId="0" applyFont="1"/>
    <xf borderId="0" fillId="0" fontId="23" numFmtId="0" xfId="0" applyFont="1"/>
    <xf borderId="2" fillId="12" fontId="20" numFmtId="0" xfId="0" applyAlignment="1" applyBorder="1" applyFont="1">
      <alignment shrinkToFit="0" vertical="top" wrapText="1"/>
    </xf>
    <xf borderId="2" fillId="12" fontId="24" numFmtId="0" xfId="0" applyAlignment="1" applyBorder="1" applyFont="1">
      <alignment shrinkToFit="0" vertical="top" wrapText="1"/>
    </xf>
    <xf borderId="1" fillId="0" fontId="25" numFmtId="0" xfId="0" applyAlignment="1" applyBorder="1" applyFont="1">
      <alignment horizontal="center" shrinkToFit="0" vertical="top" wrapText="1"/>
    </xf>
    <xf borderId="0" fillId="0" fontId="26" numFmtId="0" xfId="0" applyFont="1"/>
    <xf borderId="1" fillId="0" fontId="27" numFmtId="0" xfId="0" applyBorder="1" applyFont="1"/>
    <xf borderId="6" fillId="0" fontId="1" numFmtId="0" xfId="0" applyAlignment="1" applyBorder="1" applyFont="1">
      <alignment horizontal="center" shrinkToFit="0" vertical="center" wrapText="1"/>
    </xf>
    <xf borderId="11" fillId="0" fontId="1" numFmtId="0" xfId="0" applyAlignment="1" applyBorder="1" applyFont="1">
      <alignment horizontal="center" shrinkToFit="0" vertical="center" wrapText="1"/>
    </xf>
    <xf borderId="5" fillId="0" fontId="1" numFmtId="0" xfId="0" applyAlignment="1" applyBorder="1" applyFont="1">
      <alignment horizontal="center" shrinkToFit="0" vertical="center" wrapText="1"/>
    </xf>
    <xf borderId="1" fillId="0" fontId="28" numFmtId="0" xfId="0" applyAlignment="1" applyBorder="1" applyFont="1">
      <alignment horizontal="center" shrinkToFit="0" vertical="center" wrapText="1"/>
    </xf>
    <xf borderId="5" fillId="0" fontId="1" numFmtId="0" xfId="0" applyAlignment="1" applyBorder="1" applyFont="1">
      <alignment horizontal="left" shrinkToFit="0" vertical="center" wrapText="1"/>
    </xf>
    <xf borderId="11" fillId="0" fontId="4" numFmtId="0" xfId="0" applyAlignment="1" applyBorder="1" applyFont="1">
      <alignment horizontal="center" shrinkToFit="0" vertical="center" wrapText="1"/>
    </xf>
    <xf borderId="1" fillId="0" fontId="3" numFmtId="2" xfId="0" applyAlignment="1" applyBorder="1" applyFont="1" applyNumberFormat="1">
      <alignment horizontal="center" shrinkToFit="0" vertical="center" wrapText="1"/>
    </xf>
    <xf borderId="1" fillId="0" fontId="3" numFmtId="0" xfId="0" applyAlignment="1" applyBorder="1" applyFont="1">
      <alignment horizontal="center" vertical="center"/>
    </xf>
    <xf borderId="6" fillId="0" fontId="4" numFmtId="0" xfId="0" applyAlignment="1" applyBorder="1" applyFont="1">
      <alignment horizontal="center" shrinkToFit="0" vertical="center" wrapText="1"/>
    </xf>
    <xf borderId="11" fillId="0" fontId="4" numFmtId="0" xfId="0" applyAlignment="1" applyBorder="1" applyFont="1">
      <alignment horizontal="center" vertical="center"/>
    </xf>
    <xf borderId="1" fillId="0" fontId="3" numFmtId="3" xfId="0" applyAlignment="1" applyBorder="1" applyFont="1" applyNumberFormat="1">
      <alignment horizontal="center" vertical="center"/>
    </xf>
    <xf borderId="6" fillId="0" fontId="4" numFmtId="49" xfId="0" applyAlignment="1" applyBorder="1" applyFont="1" applyNumberFormat="1">
      <alignment horizontal="left" shrinkToFit="0" vertical="center" wrapText="1"/>
    </xf>
    <xf borderId="6" fillId="0" fontId="3" numFmtId="3" xfId="0" applyAlignment="1" applyBorder="1" applyFont="1" applyNumberFormat="1">
      <alignment horizontal="center" vertical="center"/>
    </xf>
    <xf borderId="3" fillId="0" fontId="29" numFmtId="0" xfId="0" applyAlignment="1" applyBorder="1" applyFont="1">
      <alignment horizontal="center" shrinkToFit="0" vertical="center" wrapText="1"/>
    </xf>
    <xf borderId="16" fillId="0" fontId="4" numFmtId="49" xfId="0" applyAlignment="1" applyBorder="1" applyFont="1" applyNumberFormat="1">
      <alignment horizontal="left" shrinkToFit="0" vertical="center" wrapText="1"/>
    </xf>
    <xf borderId="16" fillId="0" fontId="4" numFmtId="0" xfId="0" applyAlignment="1" applyBorder="1" applyFont="1">
      <alignment horizontal="center" shrinkToFit="0" vertical="center" wrapText="1"/>
    </xf>
    <xf borderId="16" fillId="0" fontId="3" numFmtId="3" xfId="0" applyAlignment="1" applyBorder="1" applyFont="1" applyNumberFormat="1">
      <alignment horizontal="center" vertical="center"/>
    </xf>
    <xf borderId="3" fillId="0" fontId="4" numFmtId="0" xfId="0" applyAlignment="1" applyBorder="1" applyFont="1">
      <alignment horizontal="center" shrinkToFit="0" vertical="center" wrapText="1"/>
    </xf>
    <xf borderId="5" fillId="0" fontId="4" numFmtId="0" xfId="0" applyAlignment="1" applyBorder="1" applyFont="1">
      <alignment horizontal="center" shrinkToFit="0" vertical="center" wrapText="1"/>
    </xf>
    <xf borderId="6" fillId="0" fontId="3" numFmtId="2" xfId="0" applyAlignment="1" applyBorder="1" applyFont="1" applyNumberFormat="1">
      <alignment horizontal="center" shrinkToFit="0" vertical="top" wrapText="1"/>
    </xf>
    <xf borderId="0" fillId="0" fontId="9" numFmtId="2" xfId="0" applyAlignment="1" applyFont="1" applyNumberFormat="1">
      <alignment horizontal="center" shrinkToFit="0" wrapText="1"/>
    </xf>
    <xf borderId="1" fillId="0" fontId="4" numFmtId="0" xfId="0" applyBorder="1" applyFont="1"/>
    <xf borderId="0" fillId="0" fontId="9" numFmtId="2" xfId="0" applyAlignment="1" applyFont="1" applyNumberFormat="1">
      <alignment shrinkToFit="0" wrapText="1"/>
    </xf>
    <xf borderId="0" fillId="0" fontId="1" numFmtId="2" xfId="0" applyAlignment="1" applyFont="1" applyNumberFormat="1">
      <alignment shrinkToFit="0" wrapText="1"/>
    </xf>
    <xf borderId="0" fillId="0" fontId="4" numFmtId="49" xfId="0" applyAlignment="1" applyFont="1" applyNumberFormat="1">
      <alignment shrinkToFit="0" wrapText="1"/>
    </xf>
    <xf borderId="0" fillId="0" fontId="4" numFmtId="49" xfId="0" applyAlignment="1" applyFont="1" applyNumberFormat="1">
      <alignment shrinkToFit="0" vertical="top" wrapText="1"/>
    </xf>
    <xf borderId="0" fillId="0" fontId="4" numFmtId="2" xfId="0" applyFont="1" applyNumberFormat="1"/>
    <xf borderId="3" fillId="8" fontId="30" numFmtId="0" xfId="0" applyAlignment="1" applyBorder="1" applyFont="1">
      <alignment horizontal="center" shrinkToFit="0" vertical="center" wrapText="1"/>
    </xf>
    <xf borderId="0" fillId="0" fontId="3" numFmtId="49" xfId="0" applyAlignment="1" applyFont="1" applyNumberFormat="1">
      <alignment horizontal="center" shrinkToFit="0" wrapText="1"/>
    </xf>
    <xf borderId="0" fillId="0" fontId="3" numFmtId="0" xfId="0" applyAlignment="1" applyFont="1">
      <alignment horizontal="center" shrinkToFit="0" wrapText="1"/>
    </xf>
    <xf borderId="0" fillId="0" fontId="3" numFmtId="2" xfId="0" applyAlignment="1" applyFont="1" applyNumberFormat="1">
      <alignment horizontal="center" shrinkToFit="0" wrapText="1"/>
    </xf>
    <xf borderId="17" fillId="8" fontId="1" numFmtId="0" xfId="0" applyBorder="1" applyFont="1"/>
    <xf borderId="18" fillId="0" fontId="8" numFmtId="0" xfId="0" applyBorder="1" applyFont="1"/>
    <xf borderId="19" fillId="0" fontId="8" numFmtId="0" xfId="0" applyBorder="1" applyFont="1"/>
    <xf borderId="17" fillId="8" fontId="1" numFmtId="0" xfId="0" applyAlignment="1" applyBorder="1" applyFont="1">
      <alignment shrinkToFit="0" wrapText="1"/>
    </xf>
    <xf borderId="0" fillId="0" fontId="3" numFmtId="49" xfId="0" applyAlignment="1" applyFont="1" applyNumberFormat="1">
      <alignment horizontal="left" shrinkToFit="0" wrapText="1"/>
    </xf>
    <xf borderId="0" fillId="0" fontId="3" numFmtId="49" xfId="0" applyAlignment="1" applyFont="1" applyNumberFormat="1">
      <alignment shrinkToFit="0" vertical="top" wrapText="1"/>
    </xf>
    <xf borderId="0" fillId="0" fontId="3" numFmtId="0" xfId="0" applyAlignment="1" applyFont="1">
      <alignment shrinkToFit="0" vertical="top" wrapText="1"/>
    </xf>
    <xf borderId="0" fillId="0" fontId="3" numFmtId="0" xfId="0" applyAlignment="1" applyFont="1">
      <alignment horizontal="left" shrinkToFit="0" wrapText="1"/>
    </xf>
    <xf borderId="0" fillId="0" fontId="3" numFmtId="2" xfId="0" applyAlignment="1" applyFont="1" applyNumberFormat="1">
      <alignment horizontal="left" shrinkToFit="0" wrapText="1"/>
    </xf>
    <xf borderId="0" fillId="0" fontId="3" numFmtId="2" xfId="0" applyFont="1" applyNumberFormat="1"/>
    <xf borderId="0" fillId="0" fontId="3" numFmtId="0" xfId="0" applyFont="1"/>
    <xf borderId="6" fillId="10" fontId="3" numFmtId="49" xfId="0" applyAlignment="1" applyBorder="1" applyFont="1" applyNumberFormat="1">
      <alignment horizontal="center" shrinkToFit="0" vertical="center" wrapText="1"/>
    </xf>
    <xf borderId="6" fillId="10" fontId="3" numFmtId="0" xfId="0" applyAlignment="1" applyBorder="1" applyFont="1">
      <alignment horizontal="center" shrinkToFit="0" vertical="center" wrapText="1"/>
    </xf>
    <xf borderId="7" fillId="10" fontId="9" numFmtId="0" xfId="0" applyAlignment="1" applyBorder="1" applyFont="1">
      <alignment horizontal="center" shrinkToFit="0" vertical="center" wrapText="1"/>
    </xf>
    <xf borderId="7" fillId="10" fontId="3" numFmtId="0" xfId="0" applyAlignment="1" applyBorder="1" applyFont="1">
      <alignment horizontal="center" shrinkToFit="0" vertical="center" wrapText="1"/>
    </xf>
    <xf borderId="7" fillId="10" fontId="9" numFmtId="2" xfId="0" applyAlignment="1" applyBorder="1" applyFont="1" applyNumberFormat="1">
      <alignment horizontal="center" shrinkToFit="0" vertical="center" wrapText="1"/>
    </xf>
    <xf borderId="1" fillId="10" fontId="3" numFmtId="0" xfId="0" applyAlignment="1" applyBorder="1" applyFont="1">
      <alignment horizontal="center" shrinkToFit="0" vertical="center" wrapText="1"/>
    </xf>
    <xf borderId="1" fillId="0" fontId="4" numFmtId="0" xfId="0" applyAlignment="1" applyBorder="1" applyFont="1">
      <alignment shrinkToFit="0" wrapText="1"/>
    </xf>
    <xf borderId="1" fillId="0" fontId="31" numFmtId="0" xfId="0" applyAlignment="1" applyBorder="1" applyFont="1">
      <alignment horizontal="center"/>
    </xf>
    <xf borderId="1" fillId="0" fontId="4" numFmtId="49" xfId="0" applyAlignment="1" applyBorder="1" applyFont="1" applyNumberFormat="1">
      <alignment shrinkToFit="0" vertical="top" wrapText="1"/>
    </xf>
    <xf borderId="1" fillId="0" fontId="1" numFmtId="49" xfId="0" applyAlignment="1" applyBorder="1" applyFont="1" applyNumberFormat="1">
      <alignment horizontal="center" shrinkToFit="0" vertical="top" wrapText="1"/>
    </xf>
    <xf borderId="1" fillId="12" fontId="32" numFmtId="0" xfId="0" applyAlignment="1" applyBorder="1" applyFont="1">
      <alignment shrinkToFit="0" vertical="top" wrapText="1"/>
    </xf>
    <xf borderId="1" fillId="0" fontId="33" numFmtId="1" xfId="0" applyAlignment="1" applyBorder="1" applyFont="1" applyNumberFormat="1">
      <alignment horizontal="center" shrinkToFit="0" vertical="top" wrapText="1"/>
    </xf>
    <xf borderId="1" fillId="0" fontId="33" numFmtId="4" xfId="0" applyAlignment="1" applyBorder="1" applyFont="1" applyNumberFormat="1">
      <alignment horizontal="center" shrinkToFit="0" vertical="top" wrapText="1"/>
    </xf>
    <xf borderId="0" fillId="0" fontId="3" numFmtId="49" xfId="0" applyAlignment="1" applyFont="1" applyNumberFormat="1">
      <alignment shrinkToFit="0" wrapText="1"/>
    </xf>
    <xf borderId="0" fillId="0" fontId="4" numFmtId="2" xfId="0" applyAlignment="1" applyFont="1" applyNumberFormat="1">
      <alignment shrinkToFit="0" vertical="top" wrapText="1"/>
    </xf>
    <xf borderId="0" fillId="0" fontId="3" numFmtId="4" xfId="0" applyAlignment="1" applyFont="1" applyNumberFormat="1">
      <alignment horizontal="center"/>
    </xf>
    <xf borderId="3" fillId="8" fontId="1" numFmtId="0" xfId="0" applyAlignment="1" applyBorder="1" applyFont="1">
      <alignment horizontal="left" shrinkToFit="0" vertical="top" wrapText="1"/>
    </xf>
    <xf borderId="0" fillId="0" fontId="2" numFmtId="0" xfId="0" applyAlignment="1" applyFont="1">
      <alignment horizontal="left"/>
    </xf>
    <xf borderId="1" fillId="10" fontId="9" numFmtId="0" xfId="0" applyAlignment="1" applyBorder="1" applyFont="1">
      <alignment horizontal="center" shrinkToFit="0" vertical="center" wrapText="1"/>
    </xf>
    <xf borderId="1" fillId="0" fontId="3" numFmtId="0" xfId="0" applyAlignment="1" applyBorder="1" applyFont="1">
      <alignment horizontal="center" shrinkToFit="0" vertical="top" wrapText="1"/>
    </xf>
    <xf borderId="3" fillId="0" fontId="3" numFmtId="4" xfId="0" applyAlignment="1" applyBorder="1" applyFont="1" applyNumberFormat="1">
      <alignment horizontal="center" shrinkToFit="0" vertical="top" wrapText="1"/>
    </xf>
    <xf borderId="11" fillId="0" fontId="4" numFmtId="0" xfId="0" applyAlignment="1" applyBorder="1" applyFont="1">
      <alignment shrinkToFit="0" vertical="top" wrapText="1"/>
    </xf>
    <xf borderId="0" fillId="0" fontId="9" numFmtId="0" xfId="0" applyAlignment="1" applyFont="1">
      <alignment horizontal="center"/>
    </xf>
    <xf borderId="0" fillId="0" fontId="4" numFmtId="0" xfId="0" applyAlignment="1" applyFont="1">
      <alignment shrinkToFit="0" wrapText="1"/>
    </xf>
    <xf borderId="3" fillId="8" fontId="4" numFmtId="0" xfId="0" applyAlignment="1" applyBorder="1" applyFont="1">
      <alignment shrinkToFit="0" vertical="top" wrapText="1"/>
    </xf>
    <xf borderId="0" fillId="0" fontId="34" numFmtId="0" xfId="0" applyFont="1"/>
    <xf borderId="0" fillId="0" fontId="34" numFmtId="0" xfId="0" applyAlignment="1" applyFont="1">
      <alignment shrinkToFit="0" wrapText="1"/>
    </xf>
    <xf borderId="0" fillId="0" fontId="31" numFmtId="0" xfId="0" applyFont="1"/>
    <xf borderId="3" fillId="8" fontId="4" numFmtId="0" xfId="0" applyAlignment="1" applyBorder="1" applyFont="1">
      <alignment shrinkToFit="0" wrapText="1"/>
    </xf>
    <xf borderId="3" fillId="8" fontId="4" numFmtId="0" xfId="0" applyBorder="1" applyFont="1"/>
    <xf borderId="0" fillId="0" fontId="35" numFmtId="0" xfId="0" applyFont="1"/>
    <xf borderId="1" fillId="0" fontId="3" numFmtId="3" xfId="0" applyAlignment="1" applyBorder="1" applyFont="1" applyNumberFormat="1">
      <alignment shrinkToFit="0" vertical="top" wrapText="1"/>
    </xf>
    <xf borderId="0" fillId="0" fontId="9" numFmtId="4" xfId="0" applyFont="1" applyNumberFormat="1"/>
    <xf borderId="0" fillId="0" fontId="1" numFmtId="4" xfId="0" applyFont="1" applyNumberFormat="1"/>
    <xf borderId="0" fillId="0" fontId="7" numFmtId="4" xfId="0" applyAlignment="1" applyFont="1" applyNumberFormat="1">
      <alignment horizontal="center" shrinkToFit="0" wrapText="1"/>
    </xf>
    <xf borderId="0" fillId="0" fontId="9" numFmtId="4" xfId="0" applyAlignment="1" applyFont="1" applyNumberFormat="1">
      <alignment horizontal="left" shrinkToFit="0" wrapText="1"/>
    </xf>
    <xf borderId="10" fillId="10" fontId="9" numFmtId="4" xfId="0" applyAlignment="1" applyBorder="1" applyFont="1" applyNumberFormat="1">
      <alignment horizontal="center" shrinkToFit="0" vertical="center" wrapText="1"/>
    </xf>
    <xf borderId="1" fillId="0" fontId="4" numFmtId="0" xfId="0" applyAlignment="1" applyBorder="1" applyFont="1">
      <alignment horizontal="center" shrinkToFit="0" wrapText="1"/>
    </xf>
    <xf borderId="1" fillId="0" fontId="4" numFmtId="0" xfId="0" applyAlignment="1" applyBorder="1" applyFont="1">
      <alignment horizontal="left" shrinkToFit="0" wrapText="1"/>
    </xf>
    <xf borderId="1" fillId="0" fontId="3" numFmtId="0" xfId="0" applyAlignment="1" applyBorder="1" applyFont="1">
      <alignment horizontal="center" shrinkToFit="0" wrapText="1"/>
    </xf>
    <xf borderId="1" fillId="0" fontId="3" numFmtId="4" xfId="0" applyAlignment="1" applyBorder="1" applyFont="1" applyNumberFormat="1">
      <alignment horizontal="center" shrinkToFit="0" wrapText="1"/>
    </xf>
    <xf borderId="16" fillId="0" fontId="4" numFmtId="1" xfId="0" applyAlignment="1" applyBorder="1" applyFont="1" applyNumberFormat="1">
      <alignment horizontal="center" shrinkToFit="0" vertical="top" wrapText="1"/>
    </xf>
    <xf borderId="16" fillId="0" fontId="3" numFmtId="1" xfId="0" applyAlignment="1" applyBorder="1" applyFont="1" applyNumberFormat="1">
      <alignment horizontal="center" shrinkToFit="0" vertical="top" wrapText="1"/>
    </xf>
    <xf borderId="0" fillId="0" fontId="2" numFmtId="4" xfId="0" applyFont="1" applyNumberFormat="1"/>
    <xf borderId="20" fillId="8" fontId="7" numFmtId="0" xfId="0" applyAlignment="1" applyBorder="1" applyFont="1">
      <alignment horizontal="center" shrinkToFit="0" wrapText="1"/>
    </xf>
    <xf borderId="0" fillId="0" fontId="5" numFmtId="0" xfId="0" applyAlignment="1" applyFont="1">
      <alignment shrinkToFit="0" wrapText="1"/>
    </xf>
    <xf borderId="21" fillId="10" fontId="9" numFmtId="0" xfId="0" applyAlignment="1" applyBorder="1" applyFont="1">
      <alignment horizontal="center" shrinkToFit="0" vertical="center" wrapText="1"/>
    </xf>
    <xf borderId="1" fillId="0" fontId="9" numFmtId="0" xfId="0" applyAlignment="1" applyBorder="1" applyFont="1">
      <alignment shrinkToFit="0" wrapText="1"/>
    </xf>
    <xf borderId="1" fillId="0" fontId="1" numFmtId="0" xfId="0" applyAlignment="1" applyBorder="1" applyFont="1">
      <alignment shrinkToFit="0" vertical="top" wrapText="1"/>
    </xf>
    <xf borderId="1" fillId="0" fontId="9" numFmtId="2" xfId="0" applyAlignment="1" applyBorder="1" applyFont="1" applyNumberFormat="1">
      <alignment horizontal="center"/>
    </xf>
    <xf borderId="12" fillId="8" fontId="16" numFmtId="0" xfId="0" applyAlignment="1" applyBorder="1" applyFont="1">
      <alignment horizontal="center" shrinkToFit="0" vertical="top" wrapText="1"/>
    </xf>
    <xf borderId="1" fillId="0" fontId="4" numFmtId="0" xfId="0" applyAlignment="1" applyBorder="1" applyFont="1">
      <alignment readingOrder="0"/>
    </xf>
    <xf borderId="0" fillId="0" fontId="9" numFmtId="2" xfId="0" applyAlignment="1" applyFont="1" applyNumberFormat="1">
      <alignment horizontal="center"/>
    </xf>
    <xf borderId="6" fillId="10" fontId="9" numFmtId="2" xfId="0" applyAlignment="1" applyBorder="1" applyFont="1" applyNumberFormat="1">
      <alignment horizontal="center" shrinkToFit="0" vertical="center" wrapText="1"/>
    </xf>
    <xf borderId="1" fillId="0" fontId="4" numFmtId="2" xfId="0" applyAlignment="1" applyBorder="1" applyFont="1" applyNumberFormat="1">
      <alignment horizontal="center" shrinkToFit="0" wrapText="1"/>
    </xf>
    <xf borderId="1" fillId="0" fontId="1" numFmtId="2" xfId="0" applyAlignment="1" applyBorder="1" applyFont="1" applyNumberFormat="1">
      <alignment horizontal="center" vertical="top"/>
    </xf>
    <xf borderId="1" fillId="0" fontId="4" numFmtId="0" xfId="0" applyAlignment="1" applyBorder="1" applyFont="1">
      <alignment horizontal="center" readingOrder="0" shrinkToFit="0" wrapText="1"/>
    </xf>
    <xf borderId="1" fillId="0" fontId="1" numFmtId="1" xfId="0" applyAlignment="1" applyBorder="1" applyFont="1" applyNumberFormat="1">
      <alignment horizontal="center" shrinkToFit="0" vertical="top" wrapText="1"/>
    </xf>
    <xf borderId="1" fillId="0" fontId="1" numFmtId="2" xfId="0" applyAlignment="1" applyBorder="1" applyFont="1" applyNumberFormat="1">
      <alignment horizontal="center" shrinkToFit="0" vertical="top" wrapText="1"/>
    </xf>
    <xf borderId="1" fillId="0" fontId="1" numFmtId="2" xfId="0" applyAlignment="1" applyBorder="1" applyFont="1" applyNumberFormat="1">
      <alignment horizontal="center"/>
    </xf>
    <xf borderId="1" fillId="10" fontId="9" numFmtId="2" xfId="0" applyAlignment="1" applyBorder="1" applyFont="1" applyNumberFormat="1">
      <alignment horizontal="center" shrinkToFit="0" vertical="center" wrapText="1"/>
    </xf>
    <xf borderId="6" fillId="10" fontId="9" numFmtId="0" xfId="0" applyAlignment="1" applyBorder="1" applyFont="1">
      <alignment horizontal="center" shrinkToFit="0" vertical="center" wrapText="1"/>
    </xf>
    <xf borderId="1" fillId="0" fontId="4" numFmtId="14" xfId="0" applyAlignment="1" applyBorder="1" applyFont="1" applyNumberFormat="1">
      <alignment horizontal="center" shrinkToFit="0" vertical="top" wrapText="1"/>
    </xf>
    <xf borderId="1" fillId="12" fontId="36" numFmtId="0" xfId="0" applyAlignment="1" applyBorder="1" applyFont="1">
      <alignment horizontal="left" shrinkToFit="0" vertical="top" wrapText="1"/>
    </xf>
    <xf borderId="1" fillId="12" fontId="4" numFmtId="14" xfId="0" applyAlignment="1" applyBorder="1" applyFont="1" applyNumberFormat="1">
      <alignment horizontal="center" shrinkToFit="0" vertical="top" wrapText="1"/>
    </xf>
    <xf borderId="1" fillId="12" fontId="3" numFmtId="1" xfId="0" applyAlignment="1" applyBorder="1" applyFont="1" applyNumberFormat="1">
      <alignment horizontal="center" shrinkToFit="0" vertical="top" wrapText="1"/>
    </xf>
    <xf borderId="0" fillId="0" fontId="37" numFmtId="0" xfId="0" applyAlignment="1" applyFont="1">
      <alignment horizontal="left" shrinkToFit="0" wrapText="1"/>
    </xf>
    <xf borderId="1" fillId="0" fontId="1" numFmtId="0" xfId="0" applyAlignment="1" applyBorder="1" applyFont="1">
      <alignment readingOrder="0" shrinkToFit="0" vertical="top" wrapText="1"/>
    </xf>
    <xf borderId="1" fillId="0" fontId="1" numFmtId="0" xfId="0" applyAlignment="1" applyBorder="1" applyFont="1">
      <alignment horizontal="center" readingOrder="0" shrinkToFit="0" vertical="top" wrapText="1"/>
    </xf>
    <xf borderId="0" fillId="0" fontId="1" numFmtId="0" xfId="0" applyAlignment="1" applyFont="1">
      <alignment horizontal="left"/>
    </xf>
    <xf borderId="3" fillId="8" fontId="9" numFmtId="0" xfId="0" applyAlignment="1" applyBorder="1" applyFont="1">
      <alignment shrinkToFit="0" vertical="top" wrapText="1"/>
    </xf>
    <xf borderId="1" fillId="0" fontId="4" numFmtId="0" xfId="0" applyAlignment="1" applyBorder="1" applyFont="1">
      <alignment readingOrder="0" shrinkToFit="0" vertical="top" wrapText="1"/>
    </xf>
    <xf borderId="1" fillId="0" fontId="4" numFmtId="2" xfId="0" applyAlignment="1" applyBorder="1" applyFont="1" applyNumberFormat="1">
      <alignment horizontal="center" shrinkToFit="0" vertical="top" wrapText="1"/>
    </xf>
    <xf borderId="6" fillId="0" fontId="4" numFmtId="0" xfId="0" applyAlignment="1" applyBorder="1" applyFont="1">
      <alignment readingOrder="0" shrinkToFit="0" vertical="top" wrapText="1"/>
    </xf>
    <xf borderId="1" fillId="12" fontId="1" numFmtId="0" xfId="0" applyAlignment="1" applyBorder="1" applyFont="1">
      <alignment horizontal="left" shrinkToFit="0" vertical="top" wrapText="1"/>
    </xf>
    <xf borderId="3" fillId="0" fontId="1" numFmtId="0" xfId="0" applyAlignment="1" applyBorder="1" applyFont="1">
      <alignment horizontal="center" shrinkToFit="0" vertical="top" wrapText="1"/>
    </xf>
    <xf borderId="3" fillId="0" fontId="1" numFmtId="2" xfId="0" applyAlignment="1" applyBorder="1" applyFont="1" applyNumberFormat="1">
      <alignment horizontal="center" shrinkToFit="0" vertical="top" wrapText="1"/>
    </xf>
    <xf borderId="1" fillId="0" fontId="4" numFmtId="0" xfId="0" applyAlignment="1" applyBorder="1" applyFont="1">
      <alignment readingOrder="0" shrinkToFit="0" wrapText="1"/>
    </xf>
    <xf borderId="0" fillId="0" fontId="38" numFmtId="0" xfId="0" applyAlignment="1" applyFont="1">
      <alignment readingOrder="0"/>
    </xf>
    <xf borderId="3" fillId="0" fontId="4" numFmtId="2" xfId="0" applyAlignment="1" applyBorder="1" applyFont="1" applyNumberFormat="1">
      <alignment horizontal="center" shrinkToFit="0" vertical="top" wrapText="1"/>
    </xf>
    <xf borderId="1" fillId="0" fontId="1" numFmtId="2" xfId="0" applyAlignment="1" applyBorder="1" applyFont="1" applyNumberFormat="1">
      <alignment horizontal="left" readingOrder="0" shrinkToFit="0" vertical="top" wrapText="1"/>
    </xf>
    <xf borderId="1" fillId="0" fontId="1" numFmtId="2" xfId="0" applyAlignment="1" applyBorder="1" applyFont="1" applyNumberFormat="1">
      <alignment horizontal="left" shrinkToFit="0" vertical="top" wrapText="1"/>
    </xf>
    <xf borderId="1" fillId="0" fontId="39" numFmtId="0" xfId="0" applyAlignment="1" applyBorder="1" applyFont="1">
      <alignment horizontal="left" shrinkToFit="0" vertical="top" wrapText="1"/>
    </xf>
    <xf borderId="1" fillId="12" fontId="4" numFmtId="0" xfId="0" applyAlignment="1" applyBorder="1" applyFont="1">
      <alignment horizontal="left" shrinkToFit="0" vertical="top" wrapText="1"/>
    </xf>
    <xf borderId="0" fillId="0" fontId="1" numFmtId="0" xfId="0" applyAlignment="1" applyFont="1">
      <alignment horizontal="left" shrinkToFit="0" vertical="top" wrapText="1"/>
    </xf>
    <xf borderId="0" fillId="0" fontId="40" numFmtId="0" xfId="0" applyAlignment="1" applyFont="1">
      <alignment horizontal="left" shrinkToFit="0" vertical="top" wrapText="1"/>
    </xf>
    <xf borderId="22" fillId="0" fontId="3" numFmtId="0" xfId="0" applyAlignment="1" applyBorder="1" applyFont="1">
      <alignment horizontal="center" vertical="top"/>
    </xf>
    <xf borderId="0" fillId="0" fontId="4" numFmtId="2" xfId="0" applyAlignment="1" applyFont="1" applyNumberFormat="1">
      <alignment horizontal="center" shrinkToFit="0" vertical="top" wrapText="1"/>
    </xf>
    <xf borderId="0" fillId="0" fontId="4" numFmtId="1" xfId="0" applyAlignment="1" applyFont="1" applyNumberFormat="1">
      <alignment horizontal="center" shrinkToFit="0" vertical="top" wrapText="1"/>
    </xf>
    <xf borderId="0" fillId="0" fontId="4" numFmtId="0" xfId="0" applyAlignment="1" applyFont="1">
      <alignment horizontal="left" shrinkToFit="0" vertical="top" wrapText="1"/>
    </xf>
    <xf borderId="0" fillId="0" fontId="4" numFmtId="0" xfId="0" applyAlignment="1" applyFont="1">
      <alignment horizontal="center" shrinkToFit="0" vertical="center" wrapText="1"/>
    </xf>
    <xf borderId="6" fillId="0" fontId="4" numFmtId="0" xfId="0" applyAlignment="1" applyBorder="1" applyFont="1">
      <alignment horizontal="left" shrinkToFit="0" vertical="top" wrapText="1"/>
    </xf>
    <xf borderId="6" fillId="0" fontId="4" numFmtId="49" xfId="0" applyAlignment="1" applyBorder="1" applyFont="1" applyNumberFormat="1">
      <alignment horizontal="center" shrinkToFit="0" vertical="top" wrapText="1"/>
    </xf>
    <xf borderId="6" fillId="0" fontId="41" numFmtId="0" xfId="0" applyAlignment="1" applyBorder="1" applyFont="1">
      <alignment horizontal="left" shrinkToFit="0" vertical="top" wrapText="1"/>
    </xf>
    <xf borderId="6" fillId="0" fontId="4" numFmtId="1" xfId="0" applyAlignment="1" applyBorder="1" applyFont="1" applyNumberFormat="1">
      <alignment horizontal="center" shrinkToFit="0" vertical="top" wrapText="1"/>
    </xf>
    <xf borderId="15" fillId="0" fontId="4" numFmtId="2" xfId="0" applyAlignment="1" applyBorder="1" applyFont="1" applyNumberFormat="1">
      <alignment horizontal="center" shrinkToFit="0" vertical="top" wrapText="1"/>
    </xf>
    <xf borderId="6" fillId="0" fontId="4" numFmtId="2" xfId="0" applyAlignment="1" applyBorder="1" applyFont="1" applyNumberFormat="1">
      <alignment horizontal="center" shrinkToFit="0" vertical="top" wrapText="1"/>
    </xf>
    <xf borderId="6" fillId="0" fontId="3" numFmtId="0" xfId="0" applyAlignment="1" applyBorder="1" applyFont="1">
      <alignment horizontal="center"/>
    </xf>
    <xf borderId="1" fillId="0" fontId="4" numFmtId="3" xfId="0" applyAlignment="1" applyBorder="1" applyFont="1" applyNumberFormat="1">
      <alignment horizontal="center" shrinkToFit="0" vertical="top" wrapText="1"/>
    </xf>
    <xf borderId="0" fillId="0" fontId="1" numFmtId="0" xfId="0" applyAlignment="1" applyFont="1">
      <alignment horizontal="center" shrinkToFit="0" vertical="top" wrapText="1"/>
    </xf>
    <xf borderId="0" fillId="0" fontId="9" numFmtId="2" xfId="0" applyAlignment="1" applyFont="1" applyNumberFormat="1">
      <alignment horizontal="center" shrinkToFit="0" vertical="top" wrapText="1"/>
    </xf>
    <xf borderId="1" fillId="0" fontId="42" numFmtId="0" xfId="0" applyAlignment="1" applyBorder="1" applyFont="1">
      <alignment horizontal="center" shrinkToFit="0" vertical="top" wrapText="1"/>
    </xf>
    <xf borderId="0" fillId="0" fontId="9" numFmtId="166" xfId="0" applyFont="1" applyNumberFormat="1"/>
    <xf borderId="23" fillId="10" fontId="9" numFmtId="0" xfId="0" applyAlignment="1" applyBorder="1" applyFont="1">
      <alignment horizontal="center" shrinkToFit="0" vertical="center" wrapText="1"/>
    </xf>
    <xf borderId="24" fillId="0" fontId="3" numFmtId="2" xfId="0" applyAlignment="1" applyBorder="1" applyFont="1" applyNumberFormat="1">
      <alignment horizontal="center" shrinkToFit="0" vertical="top" wrapText="1"/>
    </xf>
    <xf borderId="3" fillId="0" fontId="3" numFmtId="2" xfId="0" applyAlignment="1" applyBorder="1" applyFont="1" applyNumberFormat="1">
      <alignment horizontal="center" shrinkToFit="0" vertical="top" wrapText="1"/>
    </xf>
    <xf borderId="1" fillId="0" fontId="9" numFmtId="0" xfId="0" applyAlignment="1" applyBorder="1" applyFont="1">
      <alignment horizontal="center" shrinkToFit="0" wrapText="1"/>
    </xf>
    <xf borderId="1" fillId="0" fontId="5" numFmtId="0" xfId="0" applyAlignment="1" applyBorder="1" applyFont="1">
      <alignment horizontal="center" vertical="center"/>
    </xf>
    <xf borderId="1" fillId="0" fontId="5" numFmtId="0" xfId="0" applyBorder="1" applyFont="1"/>
    <xf borderId="0" fillId="0" fontId="5" numFmtId="0" xfId="0" applyAlignment="1" applyFont="1">
      <alignment horizontal="center" vertical="center"/>
    </xf>
    <xf borderId="1" fillId="0" fontId="3" numFmtId="0" xfId="0" applyBorder="1" applyFont="1"/>
    <xf borderId="0" fillId="0" fontId="4" numFmtId="0" xfId="0" applyAlignment="1" applyFont="1">
      <alignment horizontal="center" vertical="center"/>
    </xf>
    <xf borderId="3" fillId="8" fontId="3" numFmtId="0" xfId="0" applyAlignment="1" applyBorder="1" applyFont="1">
      <alignment horizontal="left" shrinkToFit="0" vertical="top" wrapText="1"/>
    </xf>
    <xf borderId="16" fillId="0" fontId="1" numFmtId="0" xfId="0" applyAlignment="1" applyBorder="1" applyFont="1">
      <alignment shrinkToFit="0" vertical="top" wrapText="1"/>
    </xf>
    <xf borderId="16" fillId="0" fontId="1" numFmtId="0" xfId="0" applyAlignment="1" applyBorder="1" applyFont="1">
      <alignment horizontal="center" shrinkToFit="0" vertical="top" wrapText="1"/>
    </xf>
    <xf borderId="16" fillId="0" fontId="1" numFmtId="0" xfId="0" applyAlignment="1" applyBorder="1" applyFont="1">
      <alignment horizontal="left" shrinkToFit="0" vertical="top" wrapText="1"/>
    </xf>
    <xf borderId="24" fillId="0" fontId="9" numFmtId="2" xfId="0" applyAlignment="1" applyBorder="1" applyFont="1" applyNumberFormat="1">
      <alignment horizontal="center" shrinkToFit="0" vertical="top" wrapText="1"/>
    </xf>
    <xf borderId="16" fillId="0" fontId="4" numFmtId="0" xfId="0" applyBorder="1" applyFont="1"/>
    <xf borderId="25" fillId="0" fontId="9" numFmtId="0" xfId="0" applyAlignment="1" applyBorder="1" applyFont="1">
      <alignment horizontal="center" shrinkToFit="0" wrapText="1"/>
    </xf>
    <xf borderId="0" fillId="0" fontId="43" numFmtId="0" xfId="0" applyAlignment="1" applyFont="1">
      <alignment horizontal="center" shrinkToFit="0" wrapText="1"/>
    </xf>
    <xf borderId="25" fillId="0" fontId="7" numFmtId="0" xfId="0" applyAlignment="1" applyBorder="1" applyFont="1">
      <alignment horizontal="center" shrinkToFit="0" wrapText="1"/>
    </xf>
    <xf borderId="3" fillId="8" fontId="9" numFmtId="0" xfId="0" applyAlignment="1" applyBorder="1" applyFont="1">
      <alignment horizontal="left" shrinkToFit="0" vertical="top" wrapText="1"/>
    </xf>
    <xf borderId="0" fillId="0" fontId="1" numFmtId="2" xfId="0" applyAlignment="1" applyFont="1" applyNumberFormat="1">
      <alignment horizontal="center" shrinkToFit="0" vertical="top" wrapText="1"/>
    </xf>
    <xf borderId="0" fillId="0" fontId="1" numFmtId="167" xfId="0" applyFont="1" applyNumberFormat="1"/>
    <xf borderId="0" fillId="0" fontId="43" numFmtId="167" xfId="0" applyAlignment="1" applyFont="1" applyNumberFormat="1">
      <alignment horizontal="center" shrinkToFit="0" wrapText="1"/>
    </xf>
    <xf borderId="25" fillId="0" fontId="7" numFmtId="2" xfId="0" applyAlignment="1" applyBorder="1" applyFont="1" applyNumberFormat="1">
      <alignment horizontal="center" shrinkToFit="0" wrapText="1"/>
    </xf>
    <xf borderId="3" fillId="8" fontId="1" numFmtId="0" xfId="0" applyAlignment="1" applyBorder="1" applyFont="1">
      <alignment horizontal="left" shrinkToFit="0" vertical="center" wrapText="1"/>
    </xf>
    <xf borderId="3" fillId="8" fontId="9" numFmtId="0" xfId="0" applyAlignment="1" applyBorder="1" applyFont="1">
      <alignment horizontal="left" shrinkToFit="0" vertical="center" wrapText="1"/>
    </xf>
    <xf borderId="0" fillId="0" fontId="9" numFmtId="167" xfId="0" applyAlignment="1" applyFont="1" applyNumberFormat="1">
      <alignment horizontal="left" shrinkToFit="0" wrapText="1"/>
    </xf>
    <xf borderId="14" fillId="11" fontId="5" numFmtId="167" xfId="0" applyAlignment="1" applyBorder="1" applyFont="1" applyNumberFormat="1">
      <alignment shrinkToFit="0" wrapText="1"/>
    </xf>
    <xf borderId="1" fillId="0" fontId="4" numFmtId="2" xfId="0" applyAlignment="1" applyBorder="1" applyFont="1" applyNumberFormat="1">
      <alignment horizontal="center"/>
    </xf>
    <xf borderId="1" fillId="0" fontId="4" numFmtId="167" xfId="0" applyBorder="1" applyFont="1" applyNumberFormat="1"/>
    <xf borderId="1" fillId="0" fontId="4" numFmtId="0" xfId="0" applyAlignment="1" applyBorder="1" applyFont="1">
      <alignment horizontal="left" vertical="top"/>
    </xf>
    <xf borderId="0" fillId="0" fontId="18" numFmtId="0" xfId="0" applyFont="1"/>
    <xf borderId="3" fillId="0" fontId="4" numFmtId="0" xfId="0" applyAlignment="1" applyBorder="1" applyFont="1">
      <alignment horizontal="left"/>
    </xf>
    <xf borderId="22" fillId="0" fontId="4" numFmtId="2" xfId="0" applyAlignment="1" applyBorder="1" applyFont="1" applyNumberFormat="1">
      <alignment horizontal="center" shrinkToFit="0" vertical="top" wrapText="1"/>
    </xf>
    <xf borderId="1" fillId="0" fontId="4" numFmtId="168" xfId="0" applyAlignment="1" applyBorder="1" applyFont="1" applyNumberFormat="1">
      <alignment horizontal="center" shrinkToFit="0" vertical="top" wrapText="1"/>
    </xf>
    <xf borderId="1" fillId="0" fontId="18" numFmtId="1" xfId="0" applyAlignment="1" applyBorder="1" applyFont="1" applyNumberFormat="1">
      <alignment horizontal="center" shrinkToFit="0" vertical="top" wrapText="1"/>
    </xf>
    <xf borderId="1" fillId="9" fontId="4" numFmtId="0" xfId="0" applyAlignment="1" applyBorder="1" applyFont="1">
      <alignment shrinkToFit="0" vertical="top" wrapText="1"/>
    </xf>
    <xf borderId="1" fillId="0" fontId="44" numFmtId="0" xfId="0" applyAlignment="1" applyBorder="1" applyFont="1">
      <alignment horizontal="center" shrinkToFit="0" vertical="top" wrapText="1"/>
    </xf>
    <xf borderId="5" fillId="0" fontId="4" numFmtId="1" xfId="0" applyAlignment="1" applyBorder="1" applyFont="1" applyNumberFormat="1">
      <alignment horizontal="center" shrinkToFit="0" vertical="center" wrapText="1"/>
    </xf>
    <xf borderId="1" fillId="0" fontId="4" numFmtId="0" xfId="0" applyAlignment="1" applyBorder="1" applyFont="1">
      <alignment horizontal="center" readingOrder="0" shrinkToFit="0" vertical="top" wrapText="1"/>
    </xf>
    <xf borderId="1" fillId="0" fontId="1" numFmtId="1" xfId="0" applyAlignment="1" applyBorder="1" applyFont="1" applyNumberFormat="1">
      <alignment horizontal="center" shrinkToFit="0" vertical="center" wrapText="1"/>
    </xf>
    <xf borderId="0" fillId="0" fontId="9" numFmtId="167" xfId="0" applyAlignment="1" applyFont="1" applyNumberFormat="1">
      <alignment horizontal="center" shrinkToFit="0" vertical="top" wrapText="1"/>
    </xf>
    <xf borderId="0" fillId="0" fontId="2" numFmtId="167" xfId="0" applyFont="1" applyNumberFormat="1"/>
    <xf borderId="0" fillId="0" fontId="1" numFmtId="169" xfId="0" applyAlignment="1" applyFont="1" applyNumberFormat="1">
      <alignment shrinkToFit="0" vertical="top" wrapText="1"/>
    </xf>
    <xf borderId="25" fillId="0" fontId="7" numFmtId="169" xfId="0" applyAlignment="1" applyBorder="1" applyFont="1" applyNumberFormat="1">
      <alignment horizontal="center" shrinkToFit="0" wrapText="1"/>
    </xf>
    <xf borderId="0" fillId="0" fontId="9" numFmtId="169" xfId="0" applyAlignment="1" applyFont="1" applyNumberFormat="1">
      <alignment shrinkToFit="0" vertical="top" wrapText="1"/>
    </xf>
    <xf borderId="6" fillId="10" fontId="9" numFmtId="169" xfId="0" applyAlignment="1" applyBorder="1" applyFont="1" applyNumberFormat="1">
      <alignment horizontal="center" shrinkToFit="0" vertical="center" wrapText="1"/>
    </xf>
    <xf borderId="1" fillId="0" fontId="3" numFmtId="169" xfId="0" applyAlignment="1" applyBorder="1" applyFont="1" applyNumberFormat="1">
      <alignment horizontal="center"/>
    </xf>
    <xf borderId="1" fillId="0" fontId="4" numFmtId="0" xfId="0" applyAlignment="1" applyBorder="1" applyFont="1">
      <alignment horizontal="center" readingOrder="0"/>
    </xf>
    <xf borderId="1" fillId="0" fontId="4" numFmtId="0" xfId="0" applyAlignment="1" applyBorder="1" applyFont="1">
      <alignment horizontal="center"/>
    </xf>
    <xf borderId="1" fillId="0" fontId="3" numFmtId="169" xfId="0" applyAlignment="1" applyBorder="1" applyFont="1" applyNumberFormat="1">
      <alignment horizontal="center" shrinkToFit="0" vertical="top" wrapText="1"/>
    </xf>
    <xf borderId="0" fillId="0" fontId="9" numFmtId="169" xfId="0" applyAlignment="1" applyFont="1" applyNumberFormat="1">
      <alignment horizontal="center" shrinkToFit="0" vertical="top" wrapText="1"/>
    </xf>
    <xf borderId="0" fillId="0" fontId="1" numFmtId="169" xfId="0" applyFont="1" applyNumberFormat="1"/>
    <xf borderId="0" fillId="0" fontId="2" numFmtId="169" xfId="0" applyFont="1" applyNumberFormat="1"/>
    <xf borderId="3" fillId="8" fontId="9" numFmtId="0" xfId="0" applyAlignment="1" applyBorder="1" applyFont="1">
      <alignment horizontal="center" shrinkToFit="0" wrapText="1"/>
    </xf>
    <xf borderId="0" fillId="0" fontId="9" numFmtId="0" xfId="0" applyAlignment="1" applyFont="1">
      <alignment horizontal="center" shrinkToFit="0" vertical="top" wrapText="1"/>
    </xf>
    <xf borderId="0" fillId="0" fontId="44" numFmtId="0" xfId="0" applyAlignment="1" applyFont="1">
      <alignment readingOrder="0"/>
    </xf>
    <xf borderId="1" fillId="0" fontId="9" numFmtId="0" xfId="0" applyAlignment="1" applyBorder="1" applyFont="1">
      <alignment shrinkToFit="0" vertical="top" wrapText="1"/>
    </xf>
    <xf borderId="1" fillId="0" fontId="9" numFmtId="2" xfId="0" applyAlignment="1" applyBorder="1" applyFont="1" applyNumberFormat="1">
      <alignment horizontal="center" shrinkToFit="0" vertical="top" wrapText="1"/>
    </xf>
    <xf borderId="3" fillId="8" fontId="7" numFmtId="0" xfId="0" applyAlignment="1" applyBorder="1" applyFont="1">
      <alignment horizontal="center" shrinkToFit="0" vertical="top" wrapText="1"/>
    </xf>
    <xf borderId="3" fillId="8" fontId="1" numFmtId="0" xfId="0" applyAlignment="1" applyBorder="1" applyFont="1">
      <alignment horizontal="left" vertical="top"/>
    </xf>
    <xf borderId="6" fillId="10" fontId="9" numFmtId="165" xfId="0" applyAlignment="1" applyBorder="1" applyFont="1" applyNumberFormat="1">
      <alignment horizontal="center" shrinkToFit="0" vertical="center" wrapText="1"/>
    </xf>
    <xf borderId="1" fillId="0" fontId="31" numFmtId="0" xfId="0" applyBorder="1" applyFont="1"/>
    <xf borderId="1" fillId="0" fontId="44" numFmtId="0" xfId="0" applyAlignment="1" applyBorder="1" applyFont="1">
      <alignment horizontal="center"/>
    </xf>
    <xf borderId="0" fillId="0" fontId="44" numFmtId="0" xfId="0" applyFont="1"/>
    <xf borderId="1" fillId="0" fontId="9" numFmtId="0" xfId="0" applyAlignment="1" applyBorder="1" applyFont="1">
      <alignment horizontal="center" shrinkToFit="0" vertical="center" wrapText="1"/>
    </xf>
    <xf borderId="1" fillId="0" fontId="9" numFmtId="165" xfId="0" applyAlignment="1" applyBorder="1" applyFont="1" applyNumberFormat="1">
      <alignment horizontal="center" shrinkToFit="0" vertical="center" wrapText="1"/>
    </xf>
    <xf borderId="1" fillId="0" fontId="44" numFmtId="0" xfId="0" applyBorder="1" applyFont="1"/>
    <xf borderId="20" fillId="8" fontId="7" numFmtId="0" xfId="0" applyAlignment="1" applyBorder="1" applyFont="1">
      <alignment horizontal="center" shrinkToFit="0" vertical="top" wrapText="1"/>
    </xf>
    <xf borderId="14" fillId="13" fontId="4" numFmtId="0" xfId="0" applyBorder="1" applyFill="1" applyFont="1"/>
    <xf borderId="3" fillId="8" fontId="7" numFmtId="0" xfId="0" applyAlignment="1" applyBorder="1" applyFont="1">
      <alignment horizontal="center"/>
    </xf>
    <xf borderId="2" fillId="13" fontId="4" numFmtId="0" xfId="0" applyBorder="1" applyFont="1"/>
    <xf borderId="2" fillId="13" fontId="4" numFmtId="0" xfId="0" applyAlignment="1" applyBorder="1" applyFont="1">
      <alignment horizontal="center"/>
    </xf>
  </cellXfs>
  <cellStyles count="1">
    <cellStyle xfId="0" name="Normal" builtinId="0"/>
  </cellStyles>
  <dxfs count="1">
    <dxf>
      <font/>
      <fill>
        <patternFill patternType="solid">
          <fgColor rgb="FFFF0000"/>
          <bgColor rgb="FFFF0000"/>
        </patternFill>
      </fill>
      <border/>
    </dxf>
  </dxfs>
</styleSheet>
</file>

<file path=xl/_rels/workbook.xml.rels><?xml version="1.0" encoding="UTF-8" standalone="yes"?><Relationships xmlns="http://schemas.openxmlformats.org/package/2006/relationships"><Relationship Id="rId40" Type="http://customschemas.google.com/relationships/workbookmetadata" Target="metadata"/><Relationship Id="rId31" Type="http://schemas.openxmlformats.org/officeDocument/2006/relationships/worksheet" Target="worksheets/sheet28.xml"/><Relationship Id="rId30" Type="http://schemas.openxmlformats.org/officeDocument/2006/relationships/worksheet" Target="worksheets/sheet27.xml"/><Relationship Id="rId33" Type="http://schemas.openxmlformats.org/officeDocument/2006/relationships/worksheet" Target="worksheets/sheet30.xml"/><Relationship Id="rId32" Type="http://schemas.openxmlformats.org/officeDocument/2006/relationships/worksheet" Target="worksheets/sheet29.xml"/><Relationship Id="rId35" Type="http://schemas.openxmlformats.org/officeDocument/2006/relationships/worksheet" Target="worksheets/sheet32.xml"/><Relationship Id="rId34" Type="http://schemas.openxmlformats.org/officeDocument/2006/relationships/worksheet" Target="worksheets/sheet31.xml"/><Relationship Id="rId37" Type="http://schemas.openxmlformats.org/officeDocument/2006/relationships/worksheet" Target="worksheets/sheet34.xml"/><Relationship Id="rId36" Type="http://schemas.openxmlformats.org/officeDocument/2006/relationships/worksheet" Target="worksheets/sheet33.xml"/><Relationship Id="rId39" Type="http://schemas.openxmlformats.org/officeDocument/2006/relationships/worksheet" Target="worksheets/sheet36.xml"/><Relationship Id="rId38" Type="http://schemas.openxmlformats.org/officeDocument/2006/relationships/worksheet" Target="worksheets/sheet35.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hyperlink" Target="https://karger.com/uin/pages/editorial-board" TargetMode="External"/><Relationship Id="rId2" Type="http://schemas.openxmlformats.org/officeDocument/2006/relationships/hyperlink" Target="https://karger.com/uin/pages/editorial-board" TargetMode="External"/><Relationship Id="rId3" Type="http://schemas.openxmlformats.org/officeDocument/2006/relationships/hyperlink" Target="https://karger.com/uin/pages/editorial-board" TargetMode="Externa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20" Type="http://schemas.openxmlformats.org/officeDocument/2006/relationships/hyperlink" Target="https://www.conferinta-orl.ro/" TargetMode="External"/><Relationship Id="rId21" Type="http://schemas.openxmlformats.org/officeDocument/2006/relationships/drawing" Target="../drawings/drawing15.xml"/><Relationship Id="rId11" Type="http://schemas.openxmlformats.org/officeDocument/2006/relationships/hyperlink" Target="http://www.medicina-psihiatrie.ro/conferinte/" TargetMode="External"/><Relationship Id="rId10" Type="http://schemas.openxmlformats.org/officeDocument/2006/relationships/hyperlink" Target="http://www.medicina-psihiatrie.ro/conferinte/" TargetMode="External"/><Relationship Id="rId13" Type="http://schemas.openxmlformats.org/officeDocument/2006/relationships/hyperlink" Target="http://www.medicina-psihiatrie.ro/conferinte/" TargetMode="External"/><Relationship Id="rId12" Type="http://schemas.openxmlformats.org/officeDocument/2006/relationships/hyperlink" Target="http://www.medicina-psihiatrie.ro/conferinte/" TargetMode="External"/><Relationship Id="rId15" Type="http://schemas.openxmlformats.org/officeDocument/2006/relationships/hyperlink" Target="https://eventsdesign.ro/sibiumed/" TargetMode="External"/><Relationship Id="rId14" Type="http://schemas.openxmlformats.org/officeDocument/2006/relationships/hyperlink" Target="https://eventsdesign.ro/sibiumed/" TargetMode="External"/><Relationship Id="rId17" Type="http://schemas.openxmlformats.org/officeDocument/2006/relationships/hyperlink" Target="https://scr.ro/wp-content/uploads/2024/03/Comunicat-Conferinta-Spitalul-de-Recuperare.pdf" TargetMode="External"/><Relationship Id="rId16" Type="http://schemas.openxmlformats.org/officeDocument/2006/relationships/hyperlink" Target="http://www.zms.ro/" TargetMode="External"/><Relationship Id="rId19" Type="http://schemas.openxmlformats.org/officeDocument/2006/relationships/hyperlink" Target="https://www.entmasterclass.com/" TargetMode="External"/><Relationship Id="rId18" Type="http://schemas.openxmlformats.org/officeDocument/2006/relationships/hyperlink" Target="https://medcongresses.eventsair.com/conferinta-nationala-de-orl/cazari" TargetMode="External"/><Relationship Id="rId1" Type="http://schemas.openxmlformats.org/officeDocument/2006/relationships/hyperlink" Target="https://sites.google.com/ulbsibiu.ro/ttavc2022" TargetMode="External"/><Relationship Id="rId2" Type="http://schemas.openxmlformats.org/officeDocument/2006/relationships/hyperlink" Target="http://www.care4cancer.ro/" TargetMode="External"/><Relationship Id="rId3" Type="http://schemas.openxmlformats.org/officeDocument/2006/relationships/hyperlink" Target="http://www.zms.ro/" TargetMode="External"/><Relationship Id="rId4" Type="http://schemas.openxmlformats.org/officeDocument/2006/relationships/hyperlink" Target="http://www.calcool.ro/SIBIUMED" TargetMode="External"/><Relationship Id="rId9" Type="http://schemas.openxmlformats.org/officeDocument/2006/relationships/hyperlink" Target="https://amlr.ro/?p=1232" TargetMode="External"/><Relationship Id="rId5" Type="http://schemas.openxmlformats.org/officeDocument/2006/relationships/hyperlink" Target="http://www.calcool.ro/SIBIUMED" TargetMode="External"/><Relationship Id="rId6" Type="http://schemas.openxmlformats.org/officeDocument/2006/relationships/hyperlink" Target="http://www.calcool.ro/SIBIUMED" TargetMode="External"/><Relationship Id="rId7" Type="http://schemas.openxmlformats.org/officeDocument/2006/relationships/hyperlink" Target="http://www.roboticurologyckyh.ro/" TargetMode="External"/><Relationship Id="rId8" Type="http://schemas.openxmlformats.org/officeDocument/2006/relationships/hyperlink" Target="http://www.cleru.wordpress.com/"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0" Type="http://schemas.openxmlformats.org/officeDocument/2006/relationships/hyperlink" Target="https://www.mdpi.com/2075-4418/14/3/323" TargetMode="External"/><Relationship Id="rId11" Type="http://schemas.openxmlformats.org/officeDocument/2006/relationships/hyperlink" Target="https://www.mdpi.com/2072-6694/16/4/745" TargetMode="External"/><Relationship Id="rId10" Type="http://schemas.openxmlformats.org/officeDocument/2006/relationships/hyperlink" Target="https://doi.org/10.3390/biomedicines12102390" TargetMode="External"/><Relationship Id="rId21" Type="http://schemas.openxmlformats.org/officeDocument/2006/relationships/drawing" Target="../drawings/drawing2.xml"/><Relationship Id="rId13" Type="http://schemas.openxmlformats.org/officeDocument/2006/relationships/hyperlink" Target="https://www.mdpi.com/2076-2607/12/3/459" TargetMode="External"/><Relationship Id="rId12" Type="http://schemas.openxmlformats.org/officeDocument/2006/relationships/hyperlink" Target="https://doi.org/10.3390/microorganisms12030459" TargetMode="External"/><Relationship Id="rId1" Type="http://schemas.openxmlformats.org/officeDocument/2006/relationships/hyperlink" Target="https://www.webofscience.com/wos/woscc/full-record/WOS:001219918900001" TargetMode="External"/><Relationship Id="rId2" Type="http://schemas.openxmlformats.org/officeDocument/2006/relationships/hyperlink" Target="https://www.mdpi.com/2075-4418/14/9/942" TargetMode="External"/><Relationship Id="rId3" Type="http://schemas.openxmlformats.org/officeDocument/2006/relationships/hyperlink" Target="https://www.webofscience.com/wos/woscc/full-record/WOS:001159967000001" TargetMode="External"/><Relationship Id="rId4" Type="http://schemas.openxmlformats.org/officeDocument/2006/relationships/hyperlink" Target="https://www.mdpi.com/2075-4418/14/3/323" TargetMode="External"/><Relationship Id="rId9" Type="http://schemas.openxmlformats.org/officeDocument/2006/relationships/hyperlink" Target="https://1510quctf-y-https-www-webofscience-com.z.e-nformation.ro/wos/woscc/full-record/WOS:001273832700029" TargetMode="External"/><Relationship Id="rId15" Type="http://schemas.openxmlformats.org/officeDocument/2006/relationships/hyperlink" Target="https://www.mdpi.com/2076-2607/12/3/459" TargetMode="External"/><Relationship Id="rId14" Type="http://schemas.openxmlformats.org/officeDocument/2006/relationships/hyperlink" Target="https://doi.org/10.3390/microorganisms12030459" TargetMode="External"/><Relationship Id="rId17" Type="http://schemas.openxmlformats.org/officeDocument/2006/relationships/hyperlink" Target="https://www.webofscience.com/wos/woscc/full-record/WOS:001219918900001" TargetMode="External"/><Relationship Id="rId16" Type="http://schemas.openxmlformats.org/officeDocument/2006/relationships/hyperlink" Target="http://www.mdpi.com/2072-6694/16/12/2285" TargetMode="External"/><Relationship Id="rId5" Type="http://schemas.openxmlformats.org/officeDocument/2006/relationships/hyperlink" Target="https://www.webofscience.com/wos/woscc/full-record/WOS:001374734600007" TargetMode="External"/><Relationship Id="rId19" Type="http://schemas.openxmlformats.org/officeDocument/2006/relationships/hyperlink" Target="https://www.webofscience.com/wos/woscc/full-record/WOS:001159967000001" TargetMode="External"/><Relationship Id="rId6" Type="http://schemas.openxmlformats.org/officeDocument/2006/relationships/hyperlink" Target="https://www.webofscience.com/wos/woscc/full-record/WOS:001168334600001" TargetMode="External"/><Relationship Id="rId18" Type="http://schemas.openxmlformats.org/officeDocument/2006/relationships/hyperlink" Target="https://www.mdpi.com/2075-4418/14/9/942" TargetMode="External"/><Relationship Id="rId7" Type="http://schemas.openxmlformats.org/officeDocument/2006/relationships/hyperlink" Target="https://www.webofscience.com/wos/woscc/full-record/WOS:001201193500001" TargetMode="External"/><Relationship Id="rId8" Type="http://schemas.openxmlformats.org/officeDocument/2006/relationships/hyperlink" Target="http://webofscience.com/wos/woscc/full-record/WOS:001252677500007"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40" Type="http://schemas.openxmlformats.org/officeDocument/2006/relationships/hyperlink" Target="https://scholar.google.com/scholar?oi=bibs&amp;cluster=16721670542707808339&amp;btnI=1&amp;hl=en" TargetMode="External"/><Relationship Id="rId190" Type="http://schemas.openxmlformats.org/officeDocument/2006/relationships/hyperlink" Target="https://1510q41gp-y-https-www-webofscience-com.z.e-nformation.ro/wos/woscc/full-record/WOS:001351317400001" TargetMode="External"/><Relationship Id="rId42" Type="http://schemas.openxmlformats.org/officeDocument/2006/relationships/hyperlink" Target="https://scholar.google.com/scholar?oi=bibs&amp;cluster=1520347066513557709&amp;btnI=1&amp;hl=en" TargetMode="External"/><Relationship Id="rId41" Type="http://schemas.openxmlformats.org/officeDocument/2006/relationships/hyperlink" Target="https://scholar.google.com/scholar?oi=bibs&amp;cluster=4404013312919465854&amp;btnI=1&amp;hl=en" TargetMode="External"/><Relationship Id="rId44" Type="http://schemas.openxmlformats.org/officeDocument/2006/relationships/hyperlink" Target="https://scholar.google.com/scholar?oi=bibs&amp;cluster=1520347066513557709&amp;btnI=1&amp;hl=en" TargetMode="External"/><Relationship Id="rId194" Type="http://schemas.openxmlformats.org/officeDocument/2006/relationships/hyperlink" Target="https://1510q41gp-y-https-www-webofscience-com.z.e-nformation.ro/wos/woscc/full-record/WOS:001277324000001" TargetMode="External"/><Relationship Id="rId43" Type="http://schemas.openxmlformats.org/officeDocument/2006/relationships/hyperlink" Target="https://etheses.bham.ac.uk/id/eprint/14481" TargetMode="External"/><Relationship Id="rId193" Type="http://schemas.openxmlformats.org/officeDocument/2006/relationships/hyperlink" Target="https://1510q41gp-y-https-www-webofscience-com.z.e-nformation.ro/wos/woscc/full-record/WOS:001366553400001" TargetMode="External"/><Relationship Id="rId46" Type="http://schemas.openxmlformats.org/officeDocument/2006/relationships/hyperlink" Target="https://www.sciencedirect.com/science/article/pii/S0976566224001978" TargetMode="External"/><Relationship Id="rId192" Type="http://schemas.openxmlformats.org/officeDocument/2006/relationships/hyperlink" Target="https://1510q41gp-y-https-www-webofscience-com.z.e-nformation.ro/wos/woscc/full-record/WOS:001210002100001" TargetMode="External"/><Relationship Id="rId45" Type="http://schemas.openxmlformats.org/officeDocument/2006/relationships/hyperlink" Target="https://scholar.google.com/scholar?oi=bibs&amp;cluster=1520347066513557709&amp;btnI=1&amp;hl=en" TargetMode="External"/><Relationship Id="rId191" Type="http://schemas.openxmlformats.org/officeDocument/2006/relationships/hyperlink" Target="https://1510q41gp-y-https-www-webofscience-com.z.e-nformation.ro/wos/woscc/full-record/WOS:001245614200001" TargetMode="External"/><Relationship Id="rId48" Type="http://schemas.openxmlformats.org/officeDocument/2006/relationships/hyperlink" Target="https://scholar.google.com/scholar?oi=bibs&amp;cluster=1378658020207474745&amp;btnI=1&amp;hl=en" TargetMode="External"/><Relationship Id="rId187" Type="http://schemas.openxmlformats.org/officeDocument/2006/relationships/hyperlink" Target="https://1510q41gp-y-https-www-webofscience-com.z.e-nformation.ro/wos/woscc/full-record/WOS:001225469700001" TargetMode="External"/><Relationship Id="rId47" Type="http://schemas.openxmlformats.org/officeDocument/2006/relationships/hyperlink" Target="https://scholar.google.com/scholar?oi=bibs&amp;cluster=4928526527214275608&amp;btnI=1&amp;hl=en" TargetMode="External"/><Relationship Id="rId186" Type="http://schemas.openxmlformats.org/officeDocument/2006/relationships/hyperlink" Target="https://1510q41a8-y-https-www-webofscience-com.z.e-nformation.ro/wos/woscc/full-record/WOS:001070737200001" TargetMode="External"/><Relationship Id="rId185" Type="http://schemas.openxmlformats.org/officeDocument/2006/relationships/hyperlink" Target="https://1510q41a8-y-https-www-webofscience-com.z.e-nformation.ro/wos/woscc/full-record/WOS:001308167400001" TargetMode="External"/><Relationship Id="rId49" Type="http://schemas.openxmlformats.org/officeDocument/2006/relationships/hyperlink" Target="https://scholar.google.com/scholar?oi=bibs&amp;cluster=16615157471872141731&amp;btnI=1&amp;hl=en" TargetMode="External"/><Relationship Id="rId184" Type="http://schemas.openxmlformats.org/officeDocument/2006/relationships/hyperlink" Target="https://1510q41a8-y-https-www-webofscience-com.z.e-nformation.ro/wos/woscc/full-record/WOS:001371904500001" TargetMode="External"/><Relationship Id="rId189" Type="http://schemas.openxmlformats.org/officeDocument/2006/relationships/hyperlink" Target="https://1510q41gp-y-https-www-webofscience-com.z.e-nformation.ro/wos/woscc/full-record/WOS:001160090400001" TargetMode="External"/><Relationship Id="rId188" Type="http://schemas.openxmlformats.org/officeDocument/2006/relationships/hyperlink" Target="https://1510q41gp-y-https-www-webofscience-com.z.e-nformation.ro/wos/woscc/full-record/WOS:001206997300008" TargetMode="External"/><Relationship Id="rId31" Type="http://schemas.openxmlformats.org/officeDocument/2006/relationships/hyperlink" Target="https://scholar.google.com/scholar?oi=bibs&amp;cluster=15484896250901704588&amp;btnI=1&amp;hl=en" TargetMode="External"/><Relationship Id="rId30" Type="http://schemas.openxmlformats.org/officeDocument/2006/relationships/hyperlink" Target="https://scholar.google.com/scholar?oi=bibs&amp;cluster=5451936810211356771&amp;btnI=1&amp;hl=en" TargetMode="External"/><Relationship Id="rId33" Type="http://schemas.openxmlformats.org/officeDocument/2006/relationships/hyperlink" Target="https://scholar.google.com/scholar?oi=bibs&amp;cluster=14098252700364237018&amp;btnI=1&amp;hl=en" TargetMode="External"/><Relationship Id="rId183" Type="http://schemas.openxmlformats.org/officeDocument/2006/relationships/hyperlink" Target="https://1510q41a8-y-https-www-webofscience-com.z.e-nformation.ro/wos/woscc/full-record/WOS:001243744400006" TargetMode="External"/><Relationship Id="rId32" Type="http://schemas.openxmlformats.org/officeDocument/2006/relationships/hyperlink" Target="https://scholar.google.com/scholar?oi=bibs&amp;cluster=9384877868928570863&amp;btnI=1&amp;hl=en" TargetMode="External"/><Relationship Id="rId182" Type="http://schemas.openxmlformats.org/officeDocument/2006/relationships/hyperlink" Target="https://1510q41a8-y-https-www-webofscience-com.z.e-nformation.ro/wos/woscc/full-record/WOS:001286996900001" TargetMode="External"/><Relationship Id="rId35" Type="http://schemas.openxmlformats.org/officeDocument/2006/relationships/hyperlink" Target="https://scholar.google.com/scholar?oi=bibs&amp;cluster=17304002632135150374&amp;btnI=1&amp;hl=en" TargetMode="External"/><Relationship Id="rId181" Type="http://schemas.openxmlformats.org/officeDocument/2006/relationships/hyperlink" Target="https://1510q41a8-y-https-www-webofscience-com.z.e-nformation.ro/wos/woscc/full-record/WOS:001351317400001" TargetMode="External"/><Relationship Id="rId34" Type="http://schemas.openxmlformats.org/officeDocument/2006/relationships/hyperlink" Target="https://scholar.google.com/scholar?oi=bibs&amp;cluster=13147416451232593427&amp;btnI=1&amp;hl=en" TargetMode="External"/><Relationship Id="rId180" Type="http://schemas.openxmlformats.org/officeDocument/2006/relationships/hyperlink" Target="https://1510q41a8-y-https-www-webofscience-com.z.e-nformation.ro/wos/woscc/full-record/WOS:001244199500023" TargetMode="External"/><Relationship Id="rId37" Type="http://schemas.openxmlformats.org/officeDocument/2006/relationships/hyperlink" Target="https://scholar.google.com/scholar?oi=bibs&amp;cluster=13142386117857521233&amp;btnI=1&amp;hl=en" TargetMode="External"/><Relationship Id="rId176" Type="http://schemas.openxmlformats.org/officeDocument/2006/relationships/hyperlink" Target="https://1510q41a8-y-https-www-webofscience-com.z.e-nformation.ro/wos/woscc/full-record/WOS:001341333900001" TargetMode="External"/><Relationship Id="rId297" Type="http://schemas.openxmlformats.org/officeDocument/2006/relationships/hyperlink" Target="https://www.journalofhospitalinfection.com/article/S0195-6701(24)00080-X/fulltext" TargetMode="External"/><Relationship Id="rId36" Type="http://schemas.openxmlformats.org/officeDocument/2006/relationships/hyperlink" Target="https://scholar.google.com/scholar?oi=bibs&amp;cluster=4993316423265444616&amp;btnI=1&amp;hl=en" TargetMode="External"/><Relationship Id="rId175" Type="http://schemas.openxmlformats.org/officeDocument/2006/relationships/hyperlink" Target="https://1510q3sux-y-https-www-webofscience-com.z.e-nformation.ro/wos/woscc/full-record/WOS:001323751000001" TargetMode="External"/><Relationship Id="rId296" Type="http://schemas.openxmlformats.org/officeDocument/2006/relationships/hyperlink" Target="https://www.mdpi.com/2076-2607/12/10/1966" TargetMode="External"/><Relationship Id="rId39" Type="http://schemas.openxmlformats.org/officeDocument/2006/relationships/hyperlink" Target="https://scholar.google.com/scholar?oi=bibs&amp;cluster=6016801754486797584&amp;btnI=1&amp;hl=en" TargetMode="External"/><Relationship Id="rId174" Type="http://schemas.openxmlformats.org/officeDocument/2006/relationships/hyperlink" Target="https://1510q3sux-y-https-www-webofscience-com.z.e-nformation.ro/wos/woscc/full-record/WOS:001323751000001" TargetMode="External"/><Relationship Id="rId295" Type="http://schemas.openxmlformats.org/officeDocument/2006/relationships/hyperlink" Target="https://www.sciencedirect.com/science/article/pii/S266651742400097X" TargetMode="External"/><Relationship Id="rId38" Type="http://schemas.openxmlformats.org/officeDocument/2006/relationships/hyperlink" Target="https://scholar.google.com/scholar?oi=bibs&amp;cluster=5003831039953231733&amp;btnI=1&amp;hl=en" TargetMode="External"/><Relationship Id="rId173" Type="http://schemas.openxmlformats.org/officeDocument/2006/relationships/hyperlink" Target="https://1510q3sux-y-https-www-webofscience-com.z.e-nformation.ro/wos/woscc/full-record/WOS:001323751000001" TargetMode="External"/><Relationship Id="rId294" Type="http://schemas.openxmlformats.org/officeDocument/2006/relationships/hyperlink" Target="https://www.mdpi.com/2072-6643/16/24/4411" TargetMode="External"/><Relationship Id="rId179" Type="http://schemas.openxmlformats.org/officeDocument/2006/relationships/hyperlink" Target="https://1510q41a8-y-https-www-webofscience-com.z.e-nformation.ro/wos/woscc/full-record/WOS:001270200500001" TargetMode="External"/><Relationship Id="rId178" Type="http://schemas.openxmlformats.org/officeDocument/2006/relationships/hyperlink" Target="https://1510q41a8-y-https-www-webofscience-com.z.e-nformation.ro/wos/woscc/full-record/WOS:001270126300001" TargetMode="External"/><Relationship Id="rId299" Type="http://schemas.openxmlformats.org/officeDocument/2006/relationships/hyperlink" Target="https://www.journalofhospitalinfection.com/article/S0195-6701(24)00080-X/fulltext" TargetMode="External"/><Relationship Id="rId177" Type="http://schemas.openxmlformats.org/officeDocument/2006/relationships/hyperlink" Target="https://1510q41a8-y-https-www-webofscience-com.z.e-nformation.ro/wos/woscc/full-record/WOS:001273832700029" TargetMode="External"/><Relationship Id="rId298" Type="http://schemas.openxmlformats.org/officeDocument/2006/relationships/hyperlink" Target="https://journals.asm.org/doi/10.1128/aem.00016-24" TargetMode="External"/><Relationship Id="rId20" Type="http://schemas.openxmlformats.org/officeDocument/2006/relationships/hyperlink" Target="https://scholar.google.ro/scholar?oi=bibs&amp;cluster=9289523786365368439&amp;btnI=1&amp;hl=ro" TargetMode="External"/><Relationship Id="rId22" Type="http://schemas.openxmlformats.org/officeDocument/2006/relationships/hyperlink" Target="https://scholar.google.ro/scholar?oi=bibs&amp;cluster=1098124910767954936&amp;btnI=1&amp;hl=ro" TargetMode="External"/><Relationship Id="rId21" Type="http://schemas.openxmlformats.org/officeDocument/2006/relationships/hyperlink" Target="https://scholar.google.ro/scholar?oi=bibs&amp;cluster=13996795541829437827&amp;btnI=1&amp;hl=ro" TargetMode="External"/><Relationship Id="rId24" Type="http://schemas.openxmlformats.org/officeDocument/2006/relationships/hyperlink" Target="https://scholar.google.ro/scholar?oi=bibs&amp;cluster=10090986052101101267&amp;btnI=1&amp;hl=ro" TargetMode="External"/><Relationship Id="rId23" Type="http://schemas.openxmlformats.org/officeDocument/2006/relationships/hyperlink" Target="https://scholar.google.ro/scholar?oi=bibs&amp;cluster=15670012202193565840&amp;btnI=1&amp;hl=ro" TargetMode="External"/><Relationship Id="rId26" Type="http://schemas.openxmlformats.org/officeDocument/2006/relationships/hyperlink" Target="https://www.mdpi.com/2079-6382/13/5/400" TargetMode="External"/><Relationship Id="rId25" Type="http://schemas.openxmlformats.org/officeDocument/2006/relationships/hyperlink" Target="https://scholar.google.ro/scholar?oi=bibs&amp;cluster=6137424112610382773&amp;btnI=1&amp;hl=ro" TargetMode="External"/><Relationship Id="rId28" Type="http://schemas.openxmlformats.org/officeDocument/2006/relationships/hyperlink" Target="https://scholar.google.ro/scholar?oi=bibs&amp;cluster=17076355778740174021&amp;btnI=1&amp;hl=ro" TargetMode="External"/><Relationship Id="rId27" Type="http://schemas.openxmlformats.org/officeDocument/2006/relationships/hyperlink" Target="https://scholar.google.ro/scholar?oi=bibs&amp;cluster=15103407086608410216&amp;btnI=1&amp;hl=ro" TargetMode="External"/><Relationship Id="rId29" Type="http://schemas.openxmlformats.org/officeDocument/2006/relationships/hyperlink" Target="https://scholar.google.com/scholar?oi=bibs&amp;cluster=16260726241145199068&amp;btnI=1&amp;hl=en" TargetMode="External"/><Relationship Id="rId11" Type="http://schemas.openxmlformats.org/officeDocument/2006/relationships/hyperlink" Target="https://scholar.google.com/scholar?oi=bibs&amp;cluster=16745773288006128990&amp;btnI=1&amp;hl=en" TargetMode="External"/><Relationship Id="rId10" Type="http://schemas.openxmlformats.org/officeDocument/2006/relationships/hyperlink" Target="https://www.mdpi.com/2076-2607/12/10/1966" TargetMode="External"/><Relationship Id="rId13" Type="http://schemas.openxmlformats.org/officeDocument/2006/relationships/hyperlink" Target="https://www.academia.edu/download/114989885/download.pdf" TargetMode="External"/><Relationship Id="rId12" Type="http://schemas.openxmlformats.org/officeDocument/2006/relationships/hyperlink" Target="https://www.mdpi.com/2076-2607/12/10/2080" TargetMode="External"/><Relationship Id="rId15" Type="http://schemas.openxmlformats.org/officeDocument/2006/relationships/hyperlink" Target="https://scholar.google.ro/scholar?oi=bibs&amp;cluster=9398780202040490576&amp;btnI=1&amp;hl=ro" TargetMode="External"/><Relationship Id="rId198" Type="http://schemas.openxmlformats.org/officeDocument/2006/relationships/hyperlink" Target="https://1510q41gp-y-https-www-webofscience-com.z.e-nformation.ro/wos/woscc/full-record/WOS:000956727800001" TargetMode="External"/><Relationship Id="rId14" Type="http://schemas.openxmlformats.org/officeDocument/2006/relationships/hyperlink" Target="https://www.frontiersin.org/articles/10.3389/fcimb.2024.1398461/full" TargetMode="External"/><Relationship Id="rId197" Type="http://schemas.openxmlformats.org/officeDocument/2006/relationships/hyperlink" Target="https://1510q41gp-y-https-www-webofscience-com.z.e-nformation.ro/wos/woscc/full-record/WOS:001222861200015" TargetMode="External"/><Relationship Id="rId17" Type="http://schemas.openxmlformats.org/officeDocument/2006/relationships/hyperlink" Target="https://scholar.google.com/scholar?oi=bibs&amp;cluster=12435530003249117192&amp;btnI=1&amp;hl=en" TargetMode="External"/><Relationship Id="rId196" Type="http://schemas.openxmlformats.org/officeDocument/2006/relationships/hyperlink" Target="https://1510q41gp-y-https-www-webofscience-com.z.e-nformation.ro/wos/woscc/full-record/WOS:001192798400001" TargetMode="External"/><Relationship Id="rId16" Type="http://schemas.openxmlformats.org/officeDocument/2006/relationships/hyperlink" Target="https://www.cell.com/cell-chemical-biology/abstract/S2451-9456(24)00124-7" TargetMode="External"/><Relationship Id="rId195" Type="http://schemas.openxmlformats.org/officeDocument/2006/relationships/hyperlink" Target="https://1510q41gp-y-https-www-webofscience-com.z.e-nformation.ro/wos/woscc/full-record/WOS:001245247800001" TargetMode="External"/><Relationship Id="rId19" Type="http://schemas.openxmlformats.org/officeDocument/2006/relationships/hyperlink" Target="https://scholar.google.ro/scholar?oi=bibs&amp;cluster=14988712114146598898&amp;btnI=1&amp;hl=ro" TargetMode="External"/><Relationship Id="rId18" Type="http://schemas.openxmlformats.org/officeDocument/2006/relationships/hyperlink" Target="https://scholar.google.ro/scholar?oi=bibs&amp;cluster=12394722791548401324&amp;btnI=1&amp;hl=ro" TargetMode="External"/><Relationship Id="rId199" Type="http://schemas.openxmlformats.org/officeDocument/2006/relationships/hyperlink" Target="https://1510q41gp-y-https-www-webofscience-com.z.e-nformation.ro/wos/woscc/full-record/WOS:001324559700002" TargetMode="External"/><Relationship Id="rId84" Type="http://schemas.openxmlformats.org/officeDocument/2006/relationships/hyperlink" Target="https://1510q40x1-y-https-www-webofscience-com.z.e-nformation.ro/wos/woscc/full-record/WOS:001330333400001" TargetMode="External"/><Relationship Id="rId83" Type="http://schemas.openxmlformats.org/officeDocument/2006/relationships/hyperlink" Target="https://1510q40x1-y-https-www-webofscience-com.z.e-nformation.ro/wos/woscc/full-record/WOS:001331759500001" TargetMode="External"/><Relationship Id="rId86" Type="http://schemas.openxmlformats.org/officeDocument/2006/relationships/hyperlink" Target="https://1510q40x1-y-https-www-webofscience-com.z.e-nformation.ro/wos/woscc/full-record/WOS:001270287000001" TargetMode="External"/><Relationship Id="rId85" Type="http://schemas.openxmlformats.org/officeDocument/2006/relationships/hyperlink" Target="https://1510q40x1-y-https-www-webofscience-com.z.e-nformation.ro/wos/woscc/full-record/WOS:001305066900001" TargetMode="External"/><Relationship Id="rId88" Type="http://schemas.openxmlformats.org/officeDocument/2006/relationships/hyperlink" Target="https://1510q40x1-y-https-www-webofscience-com.z.e-nformation.ro/wos/woscc/full-record/WOS:001265116200001" TargetMode="External"/><Relationship Id="rId150" Type="http://schemas.openxmlformats.org/officeDocument/2006/relationships/hyperlink" Target="https://1510q40x1-y-https-www-webofscience-com.z.e-nformation.ro/wos/woscc/full-record/WOS:001192798400001" TargetMode="External"/><Relationship Id="rId271" Type="http://schemas.openxmlformats.org/officeDocument/2006/relationships/hyperlink" Target="https://www.mdpi.com/2077-0383/13/9/2672" TargetMode="External"/><Relationship Id="rId87" Type="http://schemas.openxmlformats.org/officeDocument/2006/relationships/hyperlink" Target="https://1510q40x1-y-https-www-webofscience-com.z.e-nformation.ro/wos/woscc/full-record/WOS:001270107400001" TargetMode="External"/><Relationship Id="rId270" Type="http://schemas.openxmlformats.org/officeDocument/2006/relationships/hyperlink" Target="https://www.mdpi.com/2075-4418/14/9/861" TargetMode="External"/><Relationship Id="rId89" Type="http://schemas.openxmlformats.org/officeDocument/2006/relationships/hyperlink" Target="https://1510q40x1-y-https-www-webofscience-com.z.e-nformation.ro/wos/woscc/full-record/WOS:001200310000007" TargetMode="External"/><Relationship Id="rId80" Type="http://schemas.openxmlformats.org/officeDocument/2006/relationships/hyperlink" Target="https://1510q3sux-y-https-www-webofscience-com.z.e-nformation.ro/wos/woscc/full-record/WOS:001479499600001" TargetMode="External"/><Relationship Id="rId82" Type="http://schemas.openxmlformats.org/officeDocument/2006/relationships/hyperlink" Target="https://1510q40x1-y-https-www-webofscience-com.z.e-nformation.ro/wos/woscc/full-record/WOS:001334183700001" TargetMode="External"/><Relationship Id="rId81" Type="http://schemas.openxmlformats.org/officeDocument/2006/relationships/hyperlink" Target="https://1510q40x1-y-https-www-webofscience-com.z.e-nformation.ro/wos/woscc/full-record/WOS:001350513800041" TargetMode="External"/><Relationship Id="rId1" Type="http://schemas.openxmlformats.org/officeDocument/2006/relationships/hyperlink" Target="https://www.mdpi.com/2075-4418/14/9/861" TargetMode="External"/><Relationship Id="rId2" Type="http://schemas.openxmlformats.org/officeDocument/2006/relationships/hyperlink" Target="https://scholar.google.ro/scholar?oi=bibs&amp;cluster=8693430629359964790&amp;btnI=1&amp;hl=ro" TargetMode="External"/><Relationship Id="rId3" Type="http://schemas.openxmlformats.org/officeDocument/2006/relationships/hyperlink" Target="https://scholar.google.ro/scholar?oi=bibs&amp;cluster=14881676419805154668&amp;btnI=1&amp;hl=ro" TargetMode="External"/><Relationship Id="rId149" Type="http://schemas.openxmlformats.org/officeDocument/2006/relationships/hyperlink" Target="https://1510q40x1-y-https-www-webofscience-com.z.e-nformation.ro/wos/woscc/full-record/WOS:001262893800001" TargetMode="External"/><Relationship Id="rId4" Type="http://schemas.openxmlformats.org/officeDocument/2006/relationships/hyperlink" Target="https://scholar.google.ro/scholar?oi=bibs&amp;cluster=6265823908977131298&amp;btnI=1&amp;hl=ro" TargetMode="External"/><Relationship Id="rId148" Type="http://schemas.openxmlformats.org/officeDocument/2006/relationships/hyperlink" Target="https://1510q40x1-y-https-www-webofscience-com.z.e-nformation.ro/wos/woscc/full-record/WOS:001339153400038" TargetMode="External"/><Relationship Id="rId269" Type="http://schemas.openxmlformats.org/officeDocument/2006/relationships/hyperlink" Target="https://www.mdpi.com/1648-9144/60/5/820" TargetMode="External"/><Relationship Id="rId9" Type="http://schemas.openxmlformats.org/officeDocument/2006/relationships/hyperlink" Target="https://www.mdpi.com/2075-4426/14/5/537" TargetMode="External"/><Relationship Id="rId143" Type="http://schemas.openxmlformats.org/officeDocument/2006/relationships/hyperlink" Target="https://1510q40x1-y-https-www-webofscience-com.z.e-nformation.ro/wos/woscc/full-record/WOS:001206546900001" TargetMode="External"/><Relationship Id="rId264" Type="http://schemas.openxmlformats.org/officeDocument/2006/relationships/hyperlink" Target="https://www.mdpi.com/2072-6643/16/15/2551" TargetMode="External"/><Relationship Id="rId142" Type="http://schemas.openxmlformats.org/officeDocument/2006/relationships/hyperlink" Target="https://1510q40x1-y-https-www-webofscience-com.z.e-nformation.ro/wos/woscc/full-record/WOS:001206553400004" TargetMode="External"/><Relationship Id="rId263" Type="http://schemas.openxmlformats.org/officeDocument/2006/relationships/hyperlink" Target="https://www.mdpi.com/2075-4418/14/15/1621" TargetMode="External"/><Relationship Id="rId141" Type="http://schemas.openxmlformats.org/officeDocument/2006/relationships/hyperlink" Target="https://1510q40x1-y-https-www-webofscience-com.z.e-nformation.ro/wos/woscc/full-record/WOS:001249281600001" TargetMode="External"/><Relationship Id="rId262" Type="http://schemas.openxmlformats.org/officeDocument/2006/relationships/hyperlink" Target="https://www.mdpi.com/2077-0383/13/15/4548" TargetMode="External"/><Relationship Id="rId140" Type="http://schemas.openxmlformats.org/officeDocument/2006/relationships/hyperlink" Target="https://1510q40x1-y-https-www-webofscience-com.z.e-nformation.ro/wos/woscc/full-record/WOS:001343160500001" TargetMode="External"/><Relationship Id="rId261" Type="http://schemas.openxmlformats.org/officeDocument/2006/relationships/hyperlink" Target="https://www.mdpi.com/2077-0383/13/16/4644" TargetMode="External"/><Relationship Id="rId5" Type="http://schemas.openxmlformats.org/officeDocument/2006/relationships/hyperlink" Target="https://journals.sagepub.com/doi/abs/10.1177/17571774241236250" TargetMode="External"/><Relationship Id="rId147" Type="http://schemas.openxmlformats.org/officeDocument/2006/relationships/hyperlink" Target="https://1510q40x1-y-https-www-webofscience-com.z.e-nformation.ro/wos/woscc/full-record/WOS:001355096800001" TargetMode="External"/><Relationship Id="rId268" Type="http://schemas.openxmlformats.org/officeDocument/2006/relationships/hyperlink" Target="https://www.mdpi.com/1422-0067/25/11/5765" TargetMode="External"/><Relationship Id="rId6" Type="http://schemas.openxmlformats.org/officeDocument/2006/relationships/hyperlink" Target="https://scholar.google.ro/scholar?oi=bibs&amp;cluster=1243985658946774208&amp;btnI=1&amp;hl=ro" TargetMode="External"/><Relationship Id="rId146" Type="http://schemas.openxmlformats.org/officeDocument/2006/relationships/hyperlink" Target="https://1510q40x1-y-https-www-webofscience-com.z.e-nformation.ro/wos/woscc/full-record/WOS:001383356700001" TargetMode="External"/><Relationship Id="rId267" Type="http://schemas.openxmlformats.org/officeDocument/2006/relationships/hyperlink" Target="https://www.mdpi.com/1648-9144/60/6/930" TargetMode="External"/><Relationship Id="rId7" Type="http://schemas.openxmlformats.org/officeDocument/2006/relationships/hyperlink" Target="https://www.mdpi.com/2075-4418/14/9/861" TargetMode="External"/><Relationship Id="rId145" Type="http://schemas.openxmlformats.org/officeDocument/2006/relationships/hyperlink" Target="https://1510q40x1-y-https-www-webofscience-com.z.e-nformation.ro/wos/woscc/full-record/WOS:001222861200031" TargetMode="External"/><Relationship Id="rId266" Type="http://schemas.openxmlformats.org/officeDocument/2006/relationships/hyperlink" Target="https://www.mdpi.com/2075-4418/14/13/1405" TargetMode="External"/><Relationship Id="rId8" Type="http://schemas.openxmlformats.org/officeDocument/2006/relationships/hyperlink" Target="https://scholar.google.ro/scholar?oi=bibs&amp;cluster=17925979976927729288&amp;btnI=1&amp;hl=ro" TargetMode="External"/><Relationship Id="rId144" Type="http://schemas.openxmlformats.org/officeDocument/2006/relationships/hyperlink" Target="https://1510q40x1-y-https-www-webofscience-com.z.e-nformation.ro/wos/woscc/full-record/WOS:001175092200001" TargetMode="External"/><Relationship Id="rId265" Type="http://schemas.openxmlformats.org/officeDocument/2006/relationships/hyperlink" Target="https://www.mdpi.com/2075-4418/14/13/1346" TargetMode="External"/><Relationship Id="rId73" Type="http://schemas.openxmlformats.org/officeDocument/2006/relationships/hyperlink" Target="https://1510q3sux-y-https-www-webofscience-com.z.e-nformation.ro/wos/woscc/full-record/WOS:001455803600001" TargetMode="External"/><Relationship Id="rId72" Type="http://schemas.openxmlformats.org/officeDocument/2006/relationships/hyperlink" Target="https://1510q3sux-y-https-www-webofscience-com.z.e-nformation.ro/wos/woscc/full-record/WOS:001191081000001" TargetMode="External"/><Relationship Id="rId75" Type="http://schemas.openxmlformats.org/officeDocument/2006/relationships/hyperlink" Target="https://1510q3sux-y-https-www-webofscience-com.z.e-nformation.ro/wos/woscc/full-record/WOS:001264553400001" TargetMode="External"/><Relationship Id="rId74" Type="http://schemas.openxmlformats.org/officeDocument/2006/relationships/hyperlink" Target="https://1510q3sux-y-https-www-webofscience-com.z.e-nformation.ro/wos/woscc/full-record/WOS:001374734600026" TargetMode="External"/><Relationship Id="rId77" Type="http://schemas.openxmlformats.org/officeDocument/2006/relationships/hyperlink" Target="https://1510q3sux-y-https-www-webofscience-com.z.e-nformation.ro/wos/woscc/full-record/WOS:001374734600004" TargetMode="External"/><Relationship Id="rId260" Type="http://schemas.openxmlformats.org/officeDocument/2006/relationships/hyperlink" Target="https://www.mdpi.com/1648-9144/60/8/1258" TargetMode="External"/><Relationship Id="rId76" Type="http://schemas.openxmlformats.org/officeDocument/2006/relationships/hyperlink" Target="https://1510q3sux-y-https-www-webofscience-com.z.e-nformation.ro/wos/woscc/full-record/WOS:001323751000001" TargetMode="External"/><Relationship Id="rId79" Type="http://schemas.openxmlformats.org/officeDocument/2006/relationships/hyperlink" Target="https://1510q3sux-y-https-www-webofscience-com.z.e-nformation.ro/wos/woscc/full-record/WOS:001222861200014" TargetMode="External"/><Relationship Id="rId78" Type="http://schemas.openxmlformats.org/officeDocument/2006/relationships/hyperlink" Target="https://1510q3sux-y-https-www-webofscience-com.z.e-nformation.ro/wos/woscc/full-record/WOS:001222861200016" TargetMode="External"/><Relationship Id="rId71" Type="http://schemas.openxmlformats.org/officeDocument/2006/relationships/hyperlink" Target="https://1510q3sux-y-https-www-webofscience-com.z.e-nformation.ro/wos/woscc/full-record/WOS:001186998800001" TargetMode="External"/><Relationship Id="rId70" Type="http://schemas.openxmlformats.org/officeDocument/2006/relationships/hyperlink" Target="https://1510q3sux-y-https-www-webofscience-com.z.e-nformation.ro/wos/woscc/full-record/WOS:001240739500001" TargetMode="External"/><Relationship Id="rId139" Type="http://schemas.openxmlformats.org/officeDocument/2006/relationships/hyperlink" Target="https://1510q40x1-y-https-www-webofscience-com.z.e-nformation.ro/wos/woscc/full-record/WOS:001361986100001" TargetMode="External"/><Relationship Id="rId138" Type="http://schemas.openxmlformats.org/officeDocument/2006/relationships/hyperlink" Target="https://1510q40x1-y-https-www-webofscience-com.z.e-nformation.ro/wos/woscc/full-record/WOS:001384440200001" TargetMode="External"/><Relationship Id="rId259" Type="http://schemas.openxmlformats.org/officeDocument/2006/relationships/hyperlink" Target="https://www.mdpi.com/2077-0383/13/24/7709" TargetMode="External"/><Relationship Id="rId137" Type="http://schemas.openxmlformats.org/officeDocument/2006/relationships/hyperlink" Target="https://1510q40x1-y-https-www-webofscience-com.z.e-nformation.ro/wos/woscc/full-record/WOS:001384236600001" TargetMode="External"/><Relationship Id="rId258" Type="http://schemas.openxmlformats.org/officeDocument/2006/relationships/hyperlink" Target="https://www.mdpi.com/2075-4418/14/15/1587" TargetMode="External"/><Relationship Id="rId132" Type="http://schemas.openxmlformats.org/officeDocument/2006/relationships/hyperlink" Target="https://1510q40x1-y-https-www-webofscience-com.z.e-nformation.ro/wos/woscc/full-record/WOS:001334140400001" TargetMode="External"/><Relationship Id="rId253" Type="http://schemas.openxmlformats.org/officeDocument/2006/relationships/hyperlink" Target="https://www.mdpi.com/2075-4418/14/19/2111" TargetMode="External"/><Relationship Id="rId374" Type="http://schemas.openxmlformats.org/officeDocument/2006/relationships/hyperlink" Target="https://www.webofscience.com/wos/woscc/full-record/WOS:001383977600001" TargetMode="External"/><Relationship Id="rId131" Type="http://schemas.openxmlformats.org/officeDocument/2006/relationships/hyperlink" Target="https://1510q40x1-y-https-www-webofscience-com.z.e-nformation.ro/wos/woscc/full-record/WOS:001351453400001" TargetMode="External"/><Relationship Id="rId252" Type="http://schemas.openxmlformats.org/officeDocument/2006/relationships/hyperlink" Target="https://www.mdpi.com/2072-6694/16/19/3323" TargetMode="External"/><Relationship Id="rId373" Type="http://schemas.openxmlformats.org/officeDocument/2006/relationships/hyperlink" Target="https://www.webofscience.com/wos/woscc/full-record/WOS:001323109200001" TargetMode="External"/><Relationship Id="rId130" Type="http://schemas.openxmlformats.org/officeDocument/2006/relationships/hyperlink" Target="https://1510q40x1-y-https-www-webofscience-com.z.e-nformation.ro/wos/woscc/full-record/WOS:001352240600001" TargetMode="External"/><Relationship Id="rId251" Type="http://schemas.openxmlformats.org/officeDocument/2006/relationships/hyperlink" Target="https://www.mdpi.com/2077-0383/13/20/6065" TargetMode="External"/><Relationship Id="rId372" Type="http://schemas.openxmlformats.org/officeDocument/2006/relationships/hyperlink" Target="https://www.webofscience.com/wos/woscc/full-record/WOS:001323467400001" TargetMode="External"/><Relationship Id="rId250" Type="http://schemas.openxmlformats.org/officeDocument/2006/relationships/hyperlink" Target="https://www.mdpi.com/2077-0383/13/20/6208" TargetMode="External"/><Relationship Id="rId371" Type="http://schemas.openxmlformats.org/officeDocument/2006/relationships/hyperlink" Target="https://www.webofscience.com/wos/woscc/full-record/WOS:001331964100001" TargetMode="External"/><Relationship Id="rId136" Type="http://schemas.openxmlformats.org/officeDocument/2006/relationships/hyperlink" Target="https://1510q40x1-y-https-www-webofscience-com.z.e-nformation.ro/wos/woscc/full-record/WOS:001323027600001" TargetMode="External"/><Relationship Id="rId257" Type="http://schemas.openxmlformats.org/officeDocument/2006/relationships/hyperlink" Target="https://www.mdpi.com/2313-433X/10/9/234" TargetMode="External"/><Relationship Id="rId135" Type="http://schemas.openxmlformats.org/officeDocument/2006/relationships/hyperlink" Target="https://1510q40x1-y-https-www-webofscience-com.z.e-nformation.ro/wos/woscc/full-record/WOS:001326282300001" TargetMode="External"/><Relationship Id="rId256" Type="http://schemas.openxmlformats.org/officeDocument/2006/relationships/hyperlink" Target="https://www.mdpi.com/2077-0383/13/18/5627" TargetMode="External"/><Relationship Id="rId134" Type="http://schemas.openxmlformats.org/officeDocument/2006/relationships/hyperlink" Target="https://1510q40x1-y-https-www-webofscience-com.z.e-nformation.ro/wos/woscc/full-record/WOS:001326291500001" TargetMode="External"/><Relationship Id="rId255" Type="http://schemas.openxmlformats.org/officeDocument/2006/relationships/hyperlink" Target="https://www.mdpi.com/2077-0383/13/18/5599/xml" TargetMode="External"/><Relationship Id="rId376" Type="http://schemas.openxmlformats.org/officeDocument/2006/relationships/drawing" Target="../drawings/drawing5.xml"/><Relationship Id="rId133" Type="http://schemas.openxmlformats.org/officeDocument/2006/relationships/hyperlink" Target="https://1510q40x1-y-https-www-webofscience-com.z.e-nformation.ro/wos/woscc/full-record/WOS:001331735700001" TargetMode="External"/><Relationship Id="rId254" Type="http://schemas.openxmlformats.org/officeDocument/2006/relationships/hyperlink" Target="https://www.mdpi.com/2075-4418/14/18/2053" TargetMode="External"/><Relationship Id="rId375" Type="http://schemas.openxmlformats.org/officeDocument/2006/relationships/hyperlink" Target="https://www.webofscience.com/wos/woscc/full-record/WOS:001323767700001" TargetMode="External"/><Relationship Id="rId62" Type="http://schemas.openxmlformats.org/officeDocument/2006/relationships/hyperlink" Target="https://1510q3xgo-y-https-www-webofscience-com.z.e-nformation.ro/wos/woscc/full-record/WOS:001332499000032" TargetMode="External"/><Relationship Id="rId61" Type="http://schemas.openxmlformats.org/officeDocument/2006/relationships/hyperlink" Target="https://1510q3wx7-y-https-www-webofscience-com.z.e-nformation.ro/wos/woscc/full-record/WOS:001354868100001" TargetMode="External"/><Relationship Id="rId64" Type="http://schemas.openxmlformats.org/officeDocument/2006/relationships/hyperlink" Target="https://1510q3xgo-y-https-www-webofscience-com.z.e-nformation.ro/wos/woscc/full-record/WOS:001247102200001" TargetMode="External"/><Relationship Id="rId63" Type="http://schemas.openxmlformats.org/officeDocument/2006/relationships/hyperlink" Target="https://1510q3xgo-y-https-www-webofscience-com.z.e-nformation.ro/wos/woscc/full-record/WOS:001327220600001" TargetMode="External"/><Relationship Id="rId66" Type="http://schemas.openxmlformats.org/officeDocument/2006/relationships/hyperlink" Target="https://1510q3sux-y-https-www-webofscience-com.z.e-nformation.ro/wos/woscc/full-record/WOS:001320041300001" TargetMode="External"/><Relationship Id="rId172" Type="http://schemas.openxmlformats.org/officeDocument/2006/relationships/hyperlink" Target="https://1510q3sux-y-https-www-webofscience-com.z.e-nformation.ro/wos/woscc/full-record/WOS:001323751000001" TargetMode="External"/><Relationship Id="rId293" Type="http://schemas.openxmlformats.org/officeDocument/2006/relationships/hyperlink" Target="https://www.mdpi.com/2079-6382/13/12/1219" TargetMode="External"/><Relationship Id="rId65" Type="http://schemas.openxmlformats.org/officeDocument/2006/relationships/hyperlink" Target="https://1510q3xgo-y-https-www-webofscience-com.z.e-nformation.ro/wos/woscc/full-record/WOS:001305475700005" TargetMode="External"/><Relationship Id="rId171" Type="http://schemas.openxmlformats.org/officeDocument/2006/relationships/hyperlink" Target="https://1510q41a8-y-https-www-webofscience-com.z.e-nformation.ro/wos/woscc/full-record/WOS:001210081400001" TargetMode="External"/><Relationship Id="rId292" Type="http://schemas.openxmlformats.org/officeDocument/2006/relationships/hyperlink" Target="https://www.mdpi.com/2313-433X/10/9/234" TargetMode="External"/><Relationship Id="rId68" Type="http://schemas.openxmlformats.org/officeDocument/2006/relationships/hyperlink" Target="https://1510q3sux-y-https-www-webofscience-com.z.e-nformation.ro/wos/woscc/full-record/WOS:001298015600001" TargetMode="External"/><Relationship Id="rId170" Type="http://schemas.openxmlformats.org/officeDocument/2006/relationships/hyperlink" Target="https://1510q41a8-y-https-www-webofscience-com.z.e-nformation.ro/wos/woscc/full-record/WOS:001285045300001" TargetMode="External"/><Relationship Id="rId291" Type="http://schemas.openxmlformats.org/officeDocument/2006/relationships/hyperlink" Target="https://www.mdpi.com/1648-9144/60/9/1475" TargetMode="External"/><Relationship Id="rId67" Type="http://schemas.openxmlformats.org/officeDocument/2006/relationships/hyperlink" Target="https://1510q3sux-y-https-www-webofscience-com.z.e-nformation.ro/wos/woscc/full-record/WOS:001346369500004" TargetMode="External"/><Relationship Id="rId290" Type="http://schemas.openxmlformats.org/officeDocument/2006/relationships/hyperlink" Target="https://www.hpbonline.org/article/S1365-182X(24)00676-2/fulltext" TargetMode="External"/><Relationship Id="rId60" Type="http://schemas.openxmlformats.org/officeDocument/2006/relationships/hyperlink" Target="https://1510q3wx7-y-https-www-webofscience-com.z.e-nformation.ro/wos/woscc/full-record/WOS:001386768800001" TargetMode="External"/><Relationship Id="rId165" Type="http://schemas.openxmlformats.org/officeDocument/2006/relationships/hyperlink" Target="https://1510q41a8-y-https-www-webofscience-com.z.e-nformation.ro/wos/woscc/full-record/WOS:001343845200001" TargetMode="External"/><Relationship Id="rId286" Type="http://schemas.openxmlformats.org/officeDocument/2006/relationships/hyperlink" Target="https://www.mdpi.com/2077-0383/13/21/6599" TargetMode="External"/><Relationship Id="rId69" Type="http://schemas.openxmlformats.org/officeDocument/2006/relationships/hyperlink" Target="https://1510q3sux-y-https-www-webofscience-com.z.e-nformation.ro/wos/woscc/full-record/WOS:001258916100001" TargetMode="External"/><Relationship Id="rId164" Type="http://schemas.openxmlformats.org/officeDocument/2006/relationships/hyperlink" Target="https://1510q40x1-y-https-www-webofscience-com.z.e-nformation.ro/wos/woscc/full-record/WOS:001282208600001" TargetMode="External"/><Relationship Id="rId285" Type="http://schemas.openxmlformats.org/officeDocument/2006/relationships/hyperlink" Target="https://www.mdpi.com/2072-6694/16/22/3796" TargetMode="External"/><Relationship Id="rId163" Type="http://schemas.openxmlformats.org/officeDocument/2006/relationships/hyperlink" Target="https://1510q40x1-y-https-www-webofscience-com.z.e-nformation.ro/wos/woscc/full-record/WOS:001303167400005" TargetMode="External"/><Relationship Id="rId284" Type="http://schemas.openxmlformats.org/officeDocument/2006/relationships/hyperlink" Target="https://www.mdpi.com/2072-6694/16/22/3771/xml" TargetMode="External"/><Relationship Id="rId162" Type="http://schemas.openxmlformats.org/officeDocument/2006/relationships/hyperlink" Target="https://1510q40x1-y-https-www-webofscience-com.z.e-nformation.ro/wos/woscc/full-record/WOS:001300286300001" TargetMode="External"/><Relationship Id="rId283" Type="http://schemas.openxmlformats.org/officeDocument/2006/relationships/hyperlink" Target="https://www.mdpi.com/1422-0067/25/23/13001" TargetMode="External"/><Relationship Id="rId169" Type="http://schemas.openxmlformats.org/officeDocument/2006/relationships/hyperlink" Target="https://1510q41a8-y-https-www-webofscience-com.z.e-nformation.ro/wos/woscc/full-record/WOS:001283956000001" TargetMode="External"/><Relationship Id="rId168" Type="http://schemas.openxmlformats.org/officeDocument/2006/relationships/hyperlink" Target="https://1510q41a8-y-https-www-webofscience-com.z.e-nformation.ro/wos/woscc/full-record/WOS:001297086400008" TargetMode="External"/><Relationship Id="rId289" Type="http://schemas.openxmlformats.org/officeDocument/2006/relationships/hyperlink" Target="https://www.mdpi.com/2072-6694/16/19/3323" TargetMode="External"/><Relationship Id="rId167" Type="http://schemas.openxmlformats.org/officeDocument/2006/relationships/hyperlink" Target="https://1510q41a8-y-https-www-webofscience-com.z.e-nformation.ro/wos/woscc/full-record/WOS:001149310900001" TargetMode="External"/><Relationship Id="rId288" Type="http://schemas.openxmlformats.org/officeDocument/2006/relationships/hyperlink" Target="https://www.mdpi.com/1422-0067/25/19/10645" TargetMode="External"/><Relationship Id="rId166" Type="http://schemas.openxmlformats.org/officeDocument/2006/relationships/hyperlink" Target="https://1510q41a8-y-https-www-webofscience-com.z.e-nformation.ro/wos/woscc/full-record/WOS:001249786700001" TargetMode="External"/><Relationship Id="rId287" Type="http://schemas.openxmlformats.org/officeDocument/2006/relationships/hyperlink" Target="https://www.mdpi.com/1422-0067/25/21/11371" TargetMode="External"/><Relationship Id="rId51" Type="http://schemas.openxmlformats.org/officeDocument/2006/relationships/hyperlink" Target="https://scholar.google.com/scholar?oi=bibs&amp;cluster=8600461865787275024&amp;btnI=1&amp;hl=en" TargetMode="External"/><Relationship Id="rId50" Type="http://schemas.openxmlformats.org/officeDocument/2006/relationships/hyperlink" Target="https://scholar.google.com/scholar?oi=bibs&amp;cluster=931695727210802515&amp;btnI=1&amp;hl=en" TargetMode="External"/><Relationship Id="rId53" Type="http://schemas.openxmlformats.org/officeDocument/2006/relationships/hyperlink" Target="https://scholar.google.com/scholar?oi=bibs&amp;cluster=12950597152321759526&amp;btnI=1&amp;hl=en" TargetMode="External"/><Relationship Id="rId52" Type="http://schemas.openxmlformats.org/officeDocument/2006/relationships/hyperlink" Target="https://www.nature.com/articles/s41522-024-00529-1" TargetMode="External"/><Relationship Id="rId55" Type="http://schemas.openxmlformats.org/officeDocument/2006/relationships/hyperlink" Target="https://scholar.google.com/scholar?oi=bibs&amp;cluster=4268724030957764209&amp;btnI=1&amp;hl=en" TargetMode="External"/><Relationship Id="rId161" Type="http://schemas.openxmlformats.org/officeDocument/2006/relationships/hyperlink" Target="https://1510q40x1-y-https-www-webofscience-com.z.e-nformation.ro/wos/woscc/full-record/WOS:001321376500001" TargetMode="External"/><Relationship Id="rId282" Type="http://schemas.openxmlformats.org/officeDocument/2006/relationships/hyperlink" Target="https://www.mdpi.com/1422-0067/25/23/12975" TargetMode="External"/><Relationship Id="rId54" Type="http://schemas.openxmlformats.org/officeDocument/2006/relationships/hyperlink" Target="https://scholar.google.com/scholar?oi=bibs&amp;cluster=7503710752814343216&amp;btnI=1&amp;hl=en" TargetMode="External"/><Relationship Id="rId160" Type="http://schemas.openxmlformats.org/officeDocument/2006/relationships/hyperlink" Target="https://1510q40x1-y-https-www-webofscience-com.z.e-nformation.ro/wos/woscc/full-record/WOS:001363880000001" TargetMode="External"/><Relationship Id="rId281" Type="http://schemas.openxmlformats.org/officeDocument/2006/relationships/hyperlink" Target="https://www.mdpi.com/2075-4418/14/23/2706" TargetMode="External"/><Relationship Id="rId57" Type="http://schemas.openxmlformats.org/officeDocument/2006/relationships/hyperlink" Target="https://1510q3wx7-y-https-www-webofscience-com.z.e-nformation.ro/wos/woscc/full-record/WOS:001387544700001" TargetMode="External"/><Relationship Id="rId280" Type="http://schemas.openxmlformats.org/officeDocument/2006/relationships/hyperlink" Target="https://www.mdpi.com/2072-6643/16/23/4052" TargetMode="External"/><Relationship Id="rId56" Type="http://schemas.openxmlformats.org/officeDocument/2006/relationships/hyperlink" Target="https://scholar.google.com/scholar?oi=bibs&amp;cluster=10608620356376475937&amp;btnI=1&amp;hl=en" TargetMode="External"/><Relationship Id="rId159" Type="http://schemas.openxmlformats.org/officeDocument/2006/relationships/hyperlink" Target="https://1510q40x1-y-https-www-webofscience-com.z.e-nformation.ro/wos/woscc/full-record/WOS:001381410800001" TargetMode="External"/><Relationship Id="rId59" Type="http://schemas.openxmlformats.org/officeDocument/2006/relationships/hyperlink" Target="https://1510q3wx7-y-https-www-webofscience-com.z.e-nformation.ro/wos/woscc/full-record/WOS:001373334000001" TargetMode="External"/><Relationship Id="rId154" Type="http://schemas.openxmlformats.org/officeDocument/2006/relationships/hyperlink" Target="https://1510q40x1-y-https-www-webofscience-com.z.e-nformation.ro/wos/woscc/full-record/WOS:001167667100017" TargetMode="External"/><Relationship Id="rId275" Type="http://schemas.openxmlformats.org/officeDocument/2006/relationships/hyperlink" Target="https://www.mdpi.com/1422-0067/25/24/13324" TargetMode="External"/><Relationship Id="rId58" Type="http://schemas.openxmlformats.org/officeDocument/2006/relationships/hyperlink" Target="https://1510q3wx7-y-https-www-webofscience-com.z.e-nformation.ro/wos/woscc/full-record/WOS:001376042800001" TargetMode="External"/><Relationship Id="rId153" Type="http://schemas.openxmlformats.org/officeDocument/2006/relationships/hyperlink" Target="https://1510q40x1-y-https-www-webofscience-com.z.e-nformation.ro/wos/woscc/full-record/WOS:001159967000001" TargetMode="External"/><Relationship Id="rId274" Type="http://schemas.openxmlformats.org/officeDocument/2006/relationships/hyperlink" Target="https://www.dovepress.com/electrophysiological-markers-predicting-antipsychotic-treatment-respon-peer-reviewed-fulltext-article-NDT" TargetMode="External"/><Relationship Id="rId152" Type="http://schemas.openxmlformats.org/officeDocument/2006/relationships/hyperlink" Target="https://1510q40x1-y-https-www-webofscience-com.z.e-nformation.ro/wos/woscc/full-record/WOS:001162950400001" TargetMode="External"/><Relationship Id="rId273" Type="http://schemas.openxmlformats.org/officeDocument/2006/relationships/hyperlink" Target="https://www.mdpi.com/2227-7102/14/11/1256" TargetMode="External"/><Relationship Id="rId151" Type="http://schemas.openxmlformats.org/officeDocument/2006/relationships/hyperlink" Target="https://1510q40x1-y-https-www-webofscience-com.z.e-nformation.ro/wos/woscc/full-record/WOS:001198726700001" TargetMode="External"/><Relationship Id="rId272" Type="http://schemas.openxmlformats.org/officeDocument/2006/relationships/hyperlink" Target="https://www.mdpi.com/1422-0067/25/8/4233" TargetMode="External"/><Relationship Id="rId158" Type="http://schemas.openxmlformats.org/officeDocument/2006/relationships/hyperlink" Target="https://1510q40x1-y-https-www-webofscience-com.z.e-nformation.ro/wos/woscc/full-record/WOS:001100066100001" TargetMode="External"/><Relationship Id="rId279" Type="http://schemas.openxmlformats.org/officeDocument/2006/relationships/hyperlink" Target="https://www.mdpi.com/2072-6694/16/24/4262" TargetMode="External"/><Relationship Id="rId157" Type="http://schemas.openxmlformats.org/officeDocument/2006/relationships/hyperlink" Target="https://1510q40x1-y-https-www-webofscience-com.z.e-nformation.ro/wos/woscc/full-record/WOS:001222861200031" TargetMode="External"/><Relationship Id="rId278" Type="http://schemas.openxmlformats.org/officeDocument/2006/relationships/hyperlink" Target="https://www.mdpi.com/2072-6643/16/24/4411" TargetMode="External"/><Relationship Id="rId156" Type="http://schemas.openxmlformats.org/officeDocument/2006/relationships/hyperlink" Target="https://1510q40x1-y-https-www-webofscience-com.z.e-nformation.ro/wos/woscc/full-record/WOS:001323751000001" TargetMode="External"/><Relationship Id="rId277" Type="http://schemas.openxmlformats.org/officeDocument/2006/relationships/hyperlink" Target="https://www.mdpi.com/1422-0067/25/24/13308" TargetMode="External"/><Relationship Id="rId155" Type="http://schemas.openxmlformats.org/officeDocument/2006/relationships/hyperlink" Target="https://1510q40x1-y-https-www-webofscience-com.z.e-nformation.ro/wos/woscc/summary/aed831ef-0725-420e-bd65-1fe44f6f03a0-01656e591c/date-descending/1" TargetMode="External"/><Relationship Id="rId276" Type="http://schemas.openxmlformats.org/officeDocument/2006/relationships/hyperlink" Target="https://www.mdpi.com/1648-9144/60/12/2079" TargetMode="External"/><Relationship Id="rId107" Type="http://schemas.openxmlformats.org/officeDocument/2006/relationships/hyperlink" Target="https://1510q40x1-y-https-www-webofscience-com.z.e-nformation.ro/wos/woscc/full-record/WOS:001364101200001" TargetMode="External"/><Relationship Id="rId228" Type="http://schemas.openxmlformats.org/officeDocument/2006/relationships/hyperlink" Target="https://link.springer.com/article/10.1007/s00289-024-05510-8" TargetMode="External"/><Relationship Id="rId349" Type="http://schemas.openxmlformats.org/officeDocument/2006/relationships/hyperlink" Target="https://www.mdpi.com/2076-393X/12/11/1229" TargetMode="External"/><Relationship Id="rId106" Type="http://schemas.openxmlformats.org/officeDocument/2006/relationships/hyperlink" Target="https://1510q40x1-y-https-www-webofscience-com.z.e-nformation.ro/wos/woscc/full-record/WOS:001365314000001" TargetMode="External"/><Relationship Id="rId227" Type="http://schemas.openxmlformats.org/officeDocument/2006/relationships/hyperlink" Target="https://www.sciencedirect.com/science/article/pii/S2590006424003533" TargetMode="External"/><Relationship Id="rId348" Type="http://schemas.openxmlformats.org/officeDocument/2006/relationships/hyperlink" Target="https://www.mdpi.com/2079-9292/13/1/186" TargetMode="External"/><Relationship Id="rId105" Type="http://schemas.openxmlformats.org/officeDocument/2006/relationships/hyperlink" Target="https://1510q40x1-y-https-www-webofscience-com.z.e-nformation.ro/wos/woscc/full-record/WOS:001377321100001" TargetMode="External"/><Relationship Id="rId226" Type="http://schemas.openxmlformats.org/officeDocument/2006/relationships/hyperlink" Target="https://www.sciencedirect.com/science/article/abs/pii/S0141813024070521" TargetMode="External"/><Relationship Id="rId347" Type="http://schemas.openxmlformats.org/officeDocument/2006/relationships/hyperlink" Target="https://www.sciencedirect.com/science/article/pii/S0165032724014009" TargetMode="External"/><Relationship Id="rId104" Type="http://schemas.openxmlformats.org/officeDocument/2006/relationships/hyperlink" Target="https://1510q40x1-y-https-www-webofscience-com.z.e-nformation.ro/wos/woscc/full-record/WOS:001376599300001" TargetMode="External"/><Relationship Id="rId225" Type="http://schemas.openxmlformats.org/officeDocument/2006/relationships/hyperlink" Target="https://www.sciencedirect.com/science/article/abs/pii/S014181302407291X" TargetMode="External"/><Relationship Id="rId346" Type="http://schemas.openxmlformats.org/officeDocument/2006/relationships/hyperlink" Target="https://journals.sagepub.com/doi/10.1177/15500594241304512?icid=int.sj-abstract.citing-articles.2" TargetMode="External"/><Relationship Id="rId109" Type="http://schemas.openxmlformats.org/officeDocument/2006/relationships/hyperlink" Target="https://1510q40x1-y-https-www-webofscience-com.z.e-nformation.ro/wos/woscc/full-record/WOS:001342863800001" TargetMode="External"/><Relationship Id="rId108" Type="http://schemas.openxmlformats.org/officeDocument/2006/relationships/hyperlink" Target="https://1510q40x1-y-https-www-webofscience-com.z.e-nformation.ro/wos/woscc/full-record/WOS:001364103900001" TargetMode="External"/><Relationship Id="rId229" Type="http://schemas.openxmlformats.org/officeDocument/2006/relationships/hyperlink" Target="https://link.springer.com/article/10.1007/s10853-024-10241-2" TargetMode="External"/><Relationship Id="rId220" Type="http://schemas.openxmlformats.org/officeDocument/2006/relationships/hyperlink" Target="https://pubs.acs.org/doi/10.1021/acsami.3c19268" TargetMode="External"/><Relationship Id="rId341" Type="http://schemas.openxmlformats.org/officeDocument/2006/relationships/hyperlink" Target="https://www.mdpi.com/2392-7674/11/1/17" TargetMode="External"/><Relationship Id="rId340" Type="http://schemas.openxmlformats.org/officeDocument/2006/relationships/hyperlink" Target="https://www.mdpi.com/2392-7674/11/1/15" TargetMode="External"/><Relationship Id="rId103" Type="http://schemas.openxmlformats.org/officeDocument/2006/relationships/hyperlink" Target="https://1510q40x1-y-https-www-webofscience-com.z.e-nformation.ro/wos/woscc/full-record/WOS:001383759300001" TargetMode="External"/><Relationship Id="rId224" Type="http://schemas.openxmlformats.org/officeDocument/2006/relationships/hyperlink" Target="https://www.sciencedirect.com/science/article/abs/pii/S0141813024072301" TargetMode="External"/><Relationship Id="rId345" Type="http://schemas.openxmlformats.org/officeDocument/2006/relationships/hyperlink" Target="https://onlinelibrary.wiley.com/doi/10.1111/jcmm.70099" TargetMode="External"/><Relationship Id="rId102" Type="http://schemas.openxmlformats.org/officeDocument/2006/relationships/hyperlink" Target="https://1510q40x1-y-https-www-webofscience-com.z.e-nformation.ro/wos/woscc/full-record/WOS:001386774900001" TargetMode="External"/><Relationship Id="rId223" Type="http://schemas.openxmlformats.org/officeDocument/2006/relationships/hyperlink" Target="https://www.mdpi.com/1420-3049/29/1/193" TargetMode="External"/><Relationship Id="rId344" Type="http://schemas.openxmlformats.org/officeDocument/2006/relationships/hyperlink" Target="https://www.mdpi.com/2072-6643/16/24/4411" TargetMode="External"/><Relationship Id="rId101" Type="http://schemas.openxmlformats.org/officeDocument/2006/relationships/hyperlink" Target="https://1510q40x1-y-https-www-webofscience-com.z.e-nformation.ro/wos/woscc/full-record/WOS:001374734600026" TargetMode="External"/><Relationship Id="rId222" Type="http://schemas.openxmlformats.org/officeDocument/2006/relationships/hyperlink" Target="https://link.springer.com/article/10.1557/s43578-024-01283-y" TargetMode="External"/><Relationship Id="rId343" Type="http://schemas.openxmlformats.org/officeDocument/2006/relationships/hyperlink" Target="https://www.mdpi.com/2076-3425/14/12/1295" TargetMode="External"/><Relationship Id="rId100" Type="http://schemas.openxmlformats.org/officeDocument/2006/relationships/hyperlink" Target="https://1510q40x1-y-https-www-webofscience-com.z.e-nformation.ro/wos/woscc/full-record/WOS:001374734600016" TargetMode="External"/><Relationship Id="rId221" Type="http://schemas.openxmlformats.org/officeDocument/2006/relationships/hyperlink" Target="https://journals.sagepub.com/doi/10.1177/08853282241238581" TargetMode="External"/><Relationship Id="rId342" Type="http://schemas.openxmlformats.org/officeDocument/2006/relationships/hyperlink" Target="https://www.mdpi.com/2077-0383/13/20/6253" TargetMode="External"/><Relationship Id="rId217" Type="http://schemas.openxmlformats.org/officeDocument/2006/relationships/hyperlink" Target="https://jnanobiotechnology.biomedcentral.com/articles/10.1186/s12951-024-02524-2" TargetMode="External"/><Relationship Id="rId338" Type="http://schemas.openxmlformats.org/officeDocument/2006/relationships/hyperlink" Target="https://www.mdpi.com/2075-4418/14/18/2073" TargetMode="External"/><Relationship Id="rId216" Type="http://schemas.openxmlformats.org/officeDocument/2006/relationships/hyperlink" Target="https://www.sciencedirect.com/science/article/abs/pii/S1385894724036416" TargetMode="External"/><Relationship Id="rId337" Type="http://schemas.openxmlformats.org/officeDocument/2006/relationships/hyperlink" Target="https://www.dovepress.com/analysis-of-body-mass-index-and-clinicopathological-factors-in-patient-peer-reviewed-fulltext-article-DMSO" TargetMode="External"/><Relationship Id="rId215" Type="http://schemas.openxmlformats.org/officeDocument/2006/relationships/hyperlink" Target="https://www.frontiersin.org/journals/bioengineering-and-biotechnology/articles/10.3389/fbioe.2024.1404651/full" TargetMode="External"/><Relationship Id="rId336" Type="http://schemas.openxmlformats.org/officeDocument/2006/relationships/hyperlink" Target="https://onlinelibrary.wiley.com/doi/10.1111/nicc.13165" TargetMode="External"/><Relationship Id="rId214" Type="http://schemas.openxmlformats.org/officeDocument/2006/relationships/hyperlink" Target="https://www.tandfonline.com/doi/full/10.1080/08927014.2024.2358913" TargetMode="External"/><Relationship Id="rId335" Type="http://schemas.openxmlformats.org/officeDocument/2006/relationships/hyperlink" Target="https://www.mdpi.com/2072-6694/16/22/3841" TargetMode="External"/><Relationship Id="rId219" Type="http://schemas.openxmlformats.org/officeDocument/2006/relationships/hyperlink" Target="https://advanced.onlinelibrary.wiley.com/doi/abs/10.1002/adhm.202303314" TargetMode="External"/><Relationship Id="rId218" Type="http://schemas.openxmlformats.org/officeDocument/2006/relationships/hyperlink" Target="https://bioresources.cnr.ncsu.edu/resources/thermosensitive-injectable-polysaccharide-based-hydrogels-gelation-mechanisms-synthetic-strategies-biomedical-applications-and-challenges/" TargetMode="External"/><Relationship Id="rId339" Type="http://schemas.openxmlformats.org/officeDocument/2006/relationships/hyperlink" Target="https://www.mdpi.com/2392-7674/11/2/38" TargetMode="External"/><Relationship Id="rId330" Type="http://schemas.openxmlformats.org/officeDocument/2006/relationships/hyperlink" Target="https://rjor.ro/the-relationship-between-childhood-obesity-and-dental-health-an-observational-study/" TargetMode="External"/><Relationship Id="rId213" Type="http://schemas.openxmlformats.org/officeDocument/2006/relationships/hyperlink" Target="https://link.springer.com/article/10.1007/s13340-024-00737-2" TargetMode="External"/><Relationship Id="rId334" Type="http://schemas.openxmlformats.org/officeDocument/2006/relationships/hyperlink" Target="https://www.mdpi.com/1648-9144/60/12/2010" TargetMode="External"/><Relationship Id="rId212" Type="http://schemas.openxmlformats.org/officeDocument/2006/relationships/hyperlink" Target="https://www.mdpi.com/2073-4360/16/13/1787" TargetMode="External"/><Relationship Id="rId333" Type="http://schemas.openxmlformats.org/officeDocument/2006/relationships/hyperlink" Target="https://www.mdpi.com/2075-4418/14/3/323" TargetMode="External"/><Relationship Id="rId211" Type="http://schemas.openxmlformats.org/officeDocument/2006/relationships/hyperlink" Target="https://www.mdpi.com/1424-8247/17/7/943" TargetMode="External"/><Relationship Id="rId332" Type="http://schemas.openxmlformats.org/officeDocument/2006/relationships/hyperlink" Target="https://www.mdpi.com/2075-4418/14/9/942" TargetMode="External"/><Relationship Id="rId210" Type="http://schemas.openxmlformats.org/officeDocument/2006/relationships/hyperlink" Target="https://www.sciencedirect.com/science/article/pii/S2214623724000371" TargetMode="External"/><Relationship Id="rId331" Type="http://schemas.openxmlformats.org/officeDocument/2006/relationships/hyperlink" Target="https://www.mdpi.com/2072-6643/16/10/1532" TargetMode="External"/><Relationship Id="rId370" Type="http://schemas.openxmlformats.org/officeDocument/2006/relationships/hyperlink" Target="https://www.webofscience.com/wos/woscc/full-record/WOS:001333173600001" TargetMode="External"/><Relationship Id="rId129" Type="http://schemas.openxmlformats.org/officeDocument/2006/relationships/hyperlink" Target="https://1510q40x1-y-https-www-webofscience-com.z.e-nformation.ro/wos/woscc/full-record/WOS:001364103900001" TargetMode="External"/><Relationship Id="rId128" Type="http://schemas.openxmlformats.org/officeDocument/2006/relationships/hyperlink" Target="https://1510q40x1-y-https-www-webofscience-com.z.e-nformation.ro/wos/woscc/full-record/WOS:001364101200001" TargetMode="External"/><Relationship Id="rId249" Type="http://schemas.openxmlformats.org/officeDocument/2006/relationships/hyperlink" Target="https://www.mdpi.com/2379-139X/10/10/117" TargetMode="External"/><Relationship Id="rId127" Type="http://schemas.openxmlformats.org/officeDocument/2006/relationships/hyperlink" Target="https://1510q40x1-y-https-www-webofscience-com.z.e-nformation.ro/wos/woscc/full-record/WOS:001376392900001" TargetMode="External"/><Relationship Id="rId248" Type="http://schemas.openxmlformats.org/officeDocument/2006/relationships/hyperlink" Target="https://www.mdpi.com/2072-6694/16/22/3796" TargetMode="External"/><Relationship Id="rId369" Type="http://schemas.openxmlformats.org/officeDocument/2006/relationships/hyperlink" Target="https://www.webofscience.com/wos/woscc/full-record/WOS:001341936100001" TargetMode="External"/><Relationship Id="rId126" Type="http://schemas.openxmlformats.org/officeDocument/2006/relationships/hyperlink" Target="https://1510q40x1-y-https-www-webofscience-com.z.e-nformation.ro/wos/woscc/full-record/WOS:001376383700001" TargetMode="External"/><Relationship Id="rId247" Type="http://schemas.openxmlformats.org/officeDocument/2006/relationships/hyperlink" Target="https://www.mdpi.com/2072-6694/16/22/3771/xml" TargetMode="External"/><Relationship Id="rId368" Type="http://schemas.openxmlformats.org/officeDocument/2006/relationships/hyperlink" Target="https://www.webofscience.com/wos/woscc/full-record/WOS:001351455900001" TargetMode="External"/><Relationship Id="rId121" Type="http://schemas.openxmlformats.org/officeDocument/2006/relationships/hyperlink" Target="https://1510q40x1-y-https-www-webofscience-com.z.e-nformation.ro/wos/woscc/full-record/WOS:001384675300001" TargetMode="External"/><Relationship Id="rId242" Type="http://schemas.openxmlformats.org/officeDocument/2006/relationships/hyperlink" Target="https://www.mdpi.com/2077-0383/13/24/7709" TargetMode="External"/><Relationship Id="rId363" Type="http://schemas.openxmlformats.org/officeDocument/2006/relationships/hyperlink" Target="https://www.webofscience.com/wos/woscc/full-record/WOS:001323467400001" TargetMode="External"/><Relationship Id="rId120" Type="http://schemas.openxmlformats.org/officeDocument/2006/relationships/hyperlink" Target="https://1510q40x1-y-https-www-webofscience-com.z.e-nformation.ro/wos/woscc/full-record/WOS:001385679100001" TargetMode="External"/><Relationship Id="rId241" Type="http://schemas.openxmlformats.org/officeDocument/2006/relationships/hyperlink" Target="https://www.researchgate.net/publication/387707137_Study_of_effectiveness_of_chitosan_in_the_process_of_wound_bleeding_on_Wistar_Rattus_novergicus_rats" TargetMode="External"/><Relationship Id="rId362" Type="http://schemas.openxmlformats.org/officeDocument/2006/relationships/hyperlink" Target="https://www.webofscience.com/wos/woscc/full-record/WOS:001331964100001" TargetMode="External"/><Relationship Id="rId240" Type="http://schemas.openxmlformats.org/officeDocument/2006/relationships/hyperlink" Target="https://www.benthamdirect.com/content/journals/cpb/10.2174/0113892010269503231229100317" TargetMode="External"/><Relationship Id="rId361" Type="http://schemas.openxmlformats.org/officeDocument/2006/relationships/hyperlink" Target="https://www.webofscience.com/wos/woscc/full-record/WOS:001333173600001" TargetMode="External"/><Relationship Id="rId360" Type="http://schemas.openxmlformats.org/officeDocument/2006/relationships/hyperlink" Target="https://www.webofscience.com/wos/woscc/full-record/WOS:001341936100001" TargetMode="External"/><Relationship Id="rId125" Type="http://schemas.openxmlformats.org/officeDocument/2006/relationships/hyperlink" Target="https://1510q40x1-y-https-www-webofscience-com.z.e-nformation.ro/wos/woscc/full-record/WOS:001377321100001" TargetMode="External"/><Relationship Id="rId246" Type="http://schemas.openxmlformats.org/officeDocument/2006/relationships/hyperlink" Target="https://www.mdpi.com/2077-0383/13/22/6896" TargetMode="External"/><Relationship Id="rId367" Type="http://schemas.openxmlformats.org/officeDocument/2006/relationships/hyperlink" Target="https://www.webofscience.com/wos/woscc/full-record/WOS:001350996000001" TargetMode="External"/><Relationship Id="rId124" Type="http://schemas.openxmlformats.org/officeDocument/2006/relationships/hyperlink" Target="https://1510q40x1-y-https-www-webofscience-com.z.e-nformation.ro/wos/woscc/full-record/WOS:001377227300001" TargetMode="External"/><Relationship Id="rId245" Type="http://schemas.openxmlformats.org/officeDocument/2006/relationships/hyperlink" Target="https://www.mdpi.com/2075-4418/14/23/2706" TargetMode="External"/><Relationship Id="rId366" Type="http://schemas.openxmlformats.org/officeDocument/2006/relationships/hyperlink" Target="https://www.webofscience.com/wos/woscc/full-record/WOS:001323767700001" TargetMode="External"/><Relationship Id="rId123" Type="http://schemas.openxmlformats.org/officeDocument/2006/relationships/hyperlink" Target="https://1510q40x1-y-https-www-webofscience-com.z.e-nformation.ro/wos/woscc/full-record/WOS:001383759300001" TargetMode="External"/><Relationship Id="rId244" Type="http://schemas.openxmlformats.org/officeDocument/2006/relationships/hyperlink" Target="https://www.mdpi.com/2077-0383/13/23/7151/xml" TargetMode="External"/><Relationship Id="rId365" Type="http://schemas.openxmlformats.org/officeDocument/2006/relationships/hyperlink" Target="https://www.webofscience.com/wos/woscc/full-record/WOS:001383977600001" TargetMode="External"/><Relationship Id="rId122" Type="http://schemas.openxmlformats.org/officeDocument/2006/relationships/hyperlink" Target="https://1510q40x1-y-https-www-webofscience-com.z.e-nformation.ro/wos/woscc/full-record/WOS:001384440200001" TargetMode="External"/><Relationship Id="rId243" Type="http://schemas.openxmlformats.org/officeDocument/2006/relationships/hyperlink" Target="https://www.mdpi.com/2072-6694/16/24/4262" TargetMode="External"/><Relationship Id="rId364" Type="http://schemas.openxmlformats.org/officeDocument/2006/relationships/hyperlink" Target="https://www.webofscience.com/wos/woscc/full-record/WOS:001323109200001" TargetMode="External"/><Relationship Id="rId95" Type="http://schemas.openxmlformats.org/officeDocument/2006/relationships/hyperlink" Target="https://1510q40x1-y-https-www-webofscience-com.z.e-nformation.ro/wos/woscc/full-record/WOS:001258362900008" TargetMode="External"/><Relationship Id="rId94" Type="http://schemas.openxmlformats.org/officeDocument/2006/relationships/hyperlink" Target="https://1510q40x1-y-https-www-webofscience-com.z.e-nformation.ro/wos/woscc/full-record/WOS:001374734600026" TargetMode="External"/><Relationship Id="rId97" Type="http://schemas.openxmlformats.org/officeDocument/2006/relationships/hyperlink" Target="https://1510q40x1-y-https-www-webofscience-com.z.e-nformation.ro/wos/woscc/full-record/WOS:001374734600012" TargetMode="External"/><Relationship Id="rId96" Type="http://schemas.openxmlformats.org/officeDocument/2006/relationships/hyperlink" Target="https://1510q40x1-y-https-www-webofscience-com.z.e-nformation.ro/wos/woscc/full-record/WOS:001374734600004" TargetMode="External"/><Relationship Id="rId99" Type="http://schemas.openxmlformats.org/officeDocument/2006/relationships/hyperlink" Target="https://1510q40x1-y-https-www-webofscience-com.z.e-nformation.ro/wos/woscc/full-record/WOS:001202781100001" TargetMode="External"/><Relationship Id="rId98" Type="http://schemas.openxmlformats.org/officeDocument/2006/relationships/hyperlink" Target="https://1510q40x1-y-https-www-webofscience-com.z.e-nformation.ro/wos/woscc/full-record/WOS:001326416200001" TargetMode="External"/><Relationship Id="rId91" Type="http://schemas.openxmlformats.org/officeDocument/2006/relationships/hyperlink" Target="https://1510q40x1-y-https-www-webofscience-com.z.e-nformation.ro/wos/woscc/full-record/WOS:001266644500008" TargetMode="External"/><Relationship Id="rId90" Type="http://schemas.openxmlformats.org/officeDocument/2006/relationships/hyperlink" Target="https://1510q40x1-y-https-www-webofscience-com.z.e-nformation.ro/wos/woscc/full-record/WOS:001239914900006" TargetMode="External"/><Relationship Id="rId93" Type="http://schemas.openxmlformats.org/officeDocument/2006/relationships/hyperlink" Target="https://1510q40x1-y-https-www-webofscience-com.z.e-nformation.ro/wos/woscc/full-record/WOS:001374734600016" TargetMode="External"/><Relationship Id="rId92" Type="http://schemas.openxmlformats.org/officeDocument/2006/relationships/hyperlink" Target="https://1510q40x1-y-https-www-webofscience-com.z.e-nformation.ro/wos/woscc/full-record/WOS:001161180300001" TargetMode="External"/><Relationship Id="rId118" Type="http://schemas.openxmlformats.org/officeDocument/2006/relationships/hyperlink" Target="https://1510q40x1-y-https-www-webofscience-com.z.e-nformation.ro/wos/woscc/full-record/WOS:001287098100001" TargetMode="External"/><Relationship Id="rId239" Type="http://schemas.openxmlformats.org/officeDocument/2006/relationships/hyperlink" Target="https://www.scielo.br/j/mr/a/bYzr4847fLFYSZwXKFTGjyq/" TargetMode="External"/><Relationship Id="rId117" Type="http://schemas.openxmlformats.org/officeDocument/2006/relationships/hyperlink" Target="https://1510q40x1-y-https-www-webofscience-com.z.e-nformation.ro/wos/woscc/full-record/WOS:001323027600001" TargetMode="External"/><Relationship Id="rId238" Type="http://schemas.openxmlformats.org/officeDocument/2006/relationships/hyperlink" Target="https://journals.salviapub.com/index.php/gmj/article/view/3686" TargetMode="External"/><Relationship Id="rId359" Type="http://schemas.openxmlformats.org/officeDocument/2006/relationships/hyperlink" Target="https://www.webofscience.com/wos/woscc/full-record/WOS:001351455900001" TargetMode="External"/><Relationship Id="rId116" Type="http://schemas.openxmlformats.org/officeDocument/2006/relationships/hyperlink" Target="https://1510q40x1-y-https-www-webofscience-com.z.e-nformation.ro/wos/woscc/full-record/WOS:001323774100001" TargetMode="External"/><Relationship Id="rId237" Type="http://schemas.openxmlformats.org/officeDocument/2006/relationships/hyperlink" Target="https://link.springer.com/article/10.1007/s10853-024-09595-4" TargetMode="External"/><Relationship Id="rId358" Type="http://schemas.openxmlformats.org/officeDocument/2006/relationships/hyperlink" Target="https://www.webofscience.com/wos/woscc/full-record/WOS:001350996000001" TargetMode="External"/><Relationship Id="rId115" Type="http://schemas.openxmlformats.org/officeDocument/2006/relationships/hyperlink" Target="https://1510q40x1-y-https-www-webofscience-com.z.e-nformation.ro/wos/woscc/full-record/WOS:001323651200001" TargetMode="External"/><Relationship Id="rId236" Type="http://schemas.openxmlformats.org/officeDocument/2006/relationships/hyperlink" Target="https://www.mdpi.com/1422-0067/25/10/5249" TargetMode="External"/><Relationship Id="rId357" Type="http://schemas.openxmlformats.org/officeDocument/2006/relationships/hyperlink" Target="https://pubmed.ncbi.nlm.nih.gov/39070317/" TargetMode="External"/><Relationship Id="rId119" Type="http://schemas.openxmlformats.org/officeDocument/2006/relationships/hyperlink" Target="https://1510q40x1-y-https-www-webofscience-com.z.e-nformation.ro/wos/woscc/full-record/WOS:001385660500001" TargetMode="External"/><Relationship Id="rId110" Type="http://schemas.openxmlformats.org/officeDocument/2006/relationships/hyperlink" Target="https://1510q40x1-y-https-www-webofscience-com.z.e-nformation.ro/wos/woscc/full-record/WOS:001341794700001" TargetMode="External"/><Relationship Id="rId231" Type="http://schemas.openxmlformats.org/officeDocument/2006/relationships/hyperlink" Target="https://www.sciencedirect.com/science/article/abs/pii/S0141813024043319" TargetMode="External"/><Relationship Id="rId352" Type="http://schemas.openxmlformats.org/officeDocument/2006/relationships/hyperlink" Target="https://www.mdpi.com/2076-2607/12/3/459" TargetMode="External"/><Relationship Id="rId230" Type="http://schemas.openxmlformats.org/officeDocument/2006/relationships/hyperlink" Target="https://link.springer.com/article/10.1007/s13399-024-06104-0" TargetMode="External"/><Relationship Id="rId351" Type="http://schemas.openxmlformats.org/officeDocument/2006/relationships/hyperlink" Target="https://www.mdpi.com/1422-0067/25/11/5755" TargetMode="External"/><Relationship Id="rId350" Type="http://schemas.openxmlformats.org/officeDocument/2006/relationships/hyperlink" Target="https://www.mdpi.com/2075-4426/14/7/748" TargetMode="External"/><Relationship Id="rId114" Type="http://schemas.openxmlformats.org/officeDocument/2006/relationships/hyperlink" Target="https://1510q40x1-y-https-www-webofscience-com.z.e-nformation.ro/wos/woscc/full-record/WOS:001326353000001" TargetMode="External"/><Relationship Id="rId235" Type="http://schemas.openxmlformats.org/officeDocument/2006/relationships/hyperlink" Target="https://www.sciencedirect.com/science/article/pii/S0927775724009397" TargetMode="External"/><Relationship Id="rId356" Type="http://schemas.openxmlformats.org/officeDocument/2006/relationships/hyperlink" Target="https://link.springer.com/article/10.1007/s13410-023-01270-9" TargetMode="External"/><Relationship Id="rId113" Type="http://schemas.openxmlformats.org/officeDocument/2006/relationships/hyperlink" Target="https://1510q40x1-y-https-www-webofscience-com.z.e-nformation.ro/wos/woscc/full-record/WOS:001331733200001" TargetMode="External"/><Relationship Id="rId234" Type="http://schemas.openxmlformats.org/officeDocument/2006/relationships/hyperlink" Target="https://chemistry-europe.onlinelibrary.wiley.com/doi/10.1002/slct.202400450" TargetMode="External"/><Relationship Id="rId355" Type="http://schemas.openxmlformats.org/officeDocument/2006/relationships/hyperlink" Target="https://www.mdpi.com/2077-0383/13/13/3834" TargetMode="External"/><Relationship Id="rId112" Type="http://schemas.openxmlformats.org/officeDocument/2006/relationships/hyperlink" Target="https://1510q40x1-y-https-www-webofscience-com.z.e-nformation.ro/wos/woscc/full-record/WOS:001331735700001" TargetMode="External"/><Relationship Id="rId233" Type="http://schemas.openxmlformats.org/officeDocument/2006/relationships/hyperlink" Target="https://iopscience.iop.org/article/10.1088/1748-605X/ad4df6" TargetMode="External"/><Relationship Id="rId354" Type="http://schemas.openxmlformats.org/officeDocument/2006/relationships/hyperlink" Target="https://www.mdpi.com/2076-3417/14/16/7200" TargetMode="External"/><Relationship Id="rId111" Type="http://schemas.openxmlformats.org/officeDocument/2006/relationships/hyperlink" Target="https://1510q40x1-y-https-www-webofscience-com.z.e-nformation.ro/wos/woscc/full-record/WOS:001341582500001" TargetMode="External"/><Relationship Id="rId232" Type="http://schemas.openxmlformats.org/officeDocument/2006/relationships/hyperlink" Target="https://www.mdpi.com/2073-4360/16/13/1770" TargetMode="External"/><Relationship Id="rId353" Type="http://schemas.openxmlformats.org/officeDocument/2006/relationships/hyperlink" Target="https://www.sciencedirect.com/science/article/abs/pii/S0166223624001504" TargetMode="External"/><Relationship Id="rId305" Type="http://schemas.openxmlformats.org/officeDocument/2006/relationships/hyperlink" Target="https://www.mdpi.com/2072-6643/16/24/4411" TargetMode="External"/><Relationship Id="rId304" Type="http://schemas.openxmlformats.org/officeDocument/2006/relationships/hyperlink" Target="https://www.mdpi.com/1424-8247/17/2/202" TargetMode="External"/><Relationship Id="rId303" Type="http://schemas.openxmlformats.org/officeDocument/2006/relationships/hyperlink" Target="https://link.springer.com/article/10.1007/s00414-024-03162-x" TargetMode="External"/><Relationship Id="rId302" Type="http://schemas.openxmlformats.org/officeDocument/2006/relationships/hyperlink" Target="https://www.nature.com/articles/s41598-024-60127-1" TargetMode="External"/><Relationship Id="rId309" Type="http://schemas.openxmlformats.org/officeDocument/2006/relationships/hyperlink" Target="https://www.mdpi.com/2227-9059/12/6/1315" TargetMode="External"/><Relationship Id="rId308" Type="http://schemas.openxmlformats.org/officeDocument/2006/relationships/hyperlink" Target="https://www.mdpi.com/2227-9059/12/7/1398" TargetMode="External"/><Relationship Id="rId307" Type="http://schemas.openxmlformats.org/officeDocument/2006/relationships/hyperlink" Target="https://www.mdpi.com/1422-0067/25/16/8665" TargetMode="External"/><Relationship Id="rId306" Type="http://schemas.openxmlformats.org/officeDocument/2006/relationships/hyperlink" Target="https://www.mdpi.com/2039-7283/14/4/110" TargetMode="External"/><Relationship Id="rId301" Type="http://schemas.openxmlformats.org/officeDocument/2006/relationships/hyperlink" Target="https://www.mdpi.com/2392-7674/11/1/27" TargetMode="External"/><Relationship Id="rId300" Type="http://schemas.openxmlformats.org/officeDocument/2006/relationships/hyperlink" Target="https://www.mdpi.com/2079-6382/13/2/144" TargetMode="External"/><Relationship Id="rId206" Type="http://schemas.openxmlformats.org/officeDocument/2006/relationships/hyperlink" Target="https://1510q41gp-y-https-www-webofscience-com.z.e-nformation.ro/wos/woscc/full-record/WOS:001374734600016" TargetMode="External"/><Relationship Id="rId327" Type="http://schemas.openxmlformats.org/officeDocument/2006/relationships/hyperlink" Target="https://www.frontiersin.org/journals/psychiatry/articles/10.3389/fpsyt.2024.1449526/full" TargetMode="External"/><Relationship Id="rId205" Type="http://schemas.openxmlformats.org/officeDocument/2006/relationships/hyperlink" Target="https://1510q41gp-y-https-www-webofscience-com.z.e-nformation.ro/wos/woscc/full-record/WOS:001173528400057" TargetMode="External"/><Relationship Id="rId326" Type="http://schemas.openxmlformats.org/officeDocument/2006/relationships/hyperlink" Target="https://www.mdpi.com/2077-0383/13/20/6253" TargetMode="External"/><Relationship Id="rId204" Type="http://schemas.openxmlformats.org/officeDocument/2006/relationships/hyperlink" Target="https://1510q41gp-y-https-www-webofscience-com.z.e-nformation.ro/wos/woscc/full-record/WOS:001304763000001" TargetMode="External"/><Relationship Id="rId325" Type="http://schemas.openxmlformats.org/officeDocument/2006/relationships/hyperlink" Target="https://www.mdpi.com/2392-7674/11/1/27" TargetMode="External"/><Relationship Id="rId203" Type="http://schemas.openxmlformats.org/officeDocument/2006/relationships/hyperlink" Target="https://1510q41gp-y-https-www-webofscience-com.z.e-nformation.ro/wos/woscc/full-record/WOS:001274796000001" TargetMode="External"/><Relationship Id="rId324" Type="http://schemas.openxmlformats.org/officeDocument/2006/relationships/hyperlink" Target="https://www.mdpi.com/2075-4418/14/3/323" TargetMode="External"/><Relationship Id="rId209" Type="http://schemas.openxmlformats.org/officeDocument/2006/relationships/hyperlink" Target="https://www.sciencedirect.com/science/article/abs/pii/S2589234724003117" TargetMode="External"/><Relationship Id="rId208" Type="http://schemas.openxmlformats.org/officeDocument/2006/relationships/hyperlink" Target="https://www.sciencedirect.com/science/article/abs/pii/S0141813024064407" TargetMode="External"/><Relationship Id="rId329" Type="http://schemas.openxmlformats.org/officeDocument/2006/relationships/hyperlink" Target="https://www.mdpi.com/2077-0383/13/20/6253" TargetMode="External"/><Relationship Id="rId207" Type="http://schemas.openxmlformats.org/officeDocument/2006/relationships/hyperlink" Target="https://www.sciencedirect.com/science/article/abs/pii/S0141813024078000" TargetMode="External"/><Relationship Id="rId328" Type="http://schemas.openxmlformats.org/officeDocument/2006/relationships/hyperlink" Target="https://www.spandidos-publications.com/10.3892/br.2024.1820" TargetMode="External"/><Relationship Id="rId202" Type="http://schemas.openxmlformats.org/officeDocument/2006/relationships/hyperlink" Target="https://1510q3sux-y-https-www-webofscience-com.z.e-nformation.ro/wos/woscc/full-record/WOS:001097542800003" TargetMode="External"/><Relationship Id="rId323" Type="http://schemas.openxmlformats.org/officeDocument/2006/relationships/hyperlink" Target="https://www.mdpi.com/2076-2607/12/3/459" TargetMode="External"/><Relationship Id="rId201" Type="http://schemas.openxmlformats.org/officeDocument/2006/relationships/hyperlink" Target="https://1510q41gp-y-https-www-webofscience-com.z.e-nformation.ro/wos/woscc/full-record/WOS:001343518300001" TargetMode="External"/><Relationship Id="rId322" Type="http://schemas.openxmlformats.org/officeDocument/2006/relationships/hyperlink" Target="https://www.tandfonline.com/doi/full/10.1080/02286203.2024.2315408" TargetMode="External"/><Relationship Id="rId200" Type="http://schemas.openxmlformats.org/officeDocument/2006/relationships/hyperlink" Target="https://1510q41gp-y-https-www-webofscience-com.z.e-nformation.ro/wos/woscc/full-record/WOS:001323938100001" TargetMode="External"/><Relationship Id="rId321" Type="http://schemas.openxmlformats.org/officeDocument/2006/relationships/hyperlink" Target="https://www.sciencedirect.com/science/article/pii/S2214157X24001503" TargetMode="External"/><Relationship Id="rId320" Type="http://schemas.openxmlformats.org/officeDocument/2006/relationships/hyperlink" Target="https://www.frontiersin.org/journals/chemistry/articles/10.3389/fchem.2024.1397066/full" TargetMode="External"/><Relationship Id="rId316" Type="http://schemas.openxmlformats.org/officeDocument/2006/relationships/hyperlink" Target="https://www.frontiersin.org/journals/endocrinology/articles/10.3389/fendo.2024.1469165/full" TargetMode="External"/><Relationship Id="rId315" Type="http://schemas.openxmlformats.org/officeDocument/2006/relationships/hyperlink" Target="https://www.mdpi.com/2077-0383/13/5/1361" TargetMode="External"/><Relationship Id="rId314" Type="http://schemas.openxmlformats.org/officeDocument/2006/relationships/hyperlink" Target="https://www.mdpi.com/1648-9144/60/4/563" TargetMode="External"/><Relationship Id="rId313" Type="http://schemas.openxmlformats.org/officeDocument/2006/relationships/hyperlink" Target="https://www.mdpi.com/1422-0067/25/8/4321" TargetMode="External"/><Relationship Id="rId319" Type="http://schemas.openxmlformats.org/officeDocument/2006/relationships/hyperlink" Target="https://link.springer.com/article/10.1140/epjs/s11734-024-01210-6" TargetMode="External"/><Relationship Id="rId318" Type="http://schemas.openxmlformats.org/officeDocument/2006/relationships/hyperlink" Target="https://www.nature.com/articles/s41598-024-73580-9" TargetMode="External"/><Relationship Id="rId317" Type="http://schemas.openxmlformats.org/officeDocument/2006/relationships/hyperlink" Target="https://www.sciencedirect.com/science/article/abs/pii/S1476927124002445" TargetMode="External"/><Relationship Id="rId312" Type="http://schemas.openxmlformats.org/officeDocument/2006/relationships/hyperlink" Target="https://www.liebertpub.com/doi/10.1089/omi.2023.0248" TargetMode="External"/><Relationship Id="rId311" Type="http://schemas.openxmlformats.org/officeDocument/2006/relationships/hyperlink" Target="https://www.mdpi.com/1422-0067/25/10/5453" TargetMode="External"/><Relationship Id="rId310" Type="http://schemas.openxmlformats.org/officeDocument/2006/relationships/hyperlink" Target="https://www.mdpi.com/2305-6304/12/6/421"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biomah.ism.cnr.it/?page_id=912" TargetMode="External"/><Relationship Id="rId2" Type="http://schemas.openxmlformats.org/officeDocument/2006/relationships/hyperlink" Target="https://biommedd.ro/vicentiu-saceleanu/" TargetMode="External"/><Relationship Id="rId3"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14"/>
    <col customWidth="1" min="2" max="2" width="21.86"/>
    <col customWidth="1" min="3" max="5" width="8.86"/>
    <col customWidth="1" min="6" max="6" width="16.71"/>
    <col customWidth="1" min="7" max="16" width="8.86"/>
    <col customWidth="1" min="17" max="17" width="8.57"/>
    <col customWidth="1" min="18" max="18" width="8.86"/>
    <col customWidth="1" min="19" max="40" width="9.14"/>
    <col customWidth="1" min="41" max="41" width="10.57"/>
    <col customWidth="1" min="42" max="48" width="9.14"/>
  </cols>
  <sheetData>
    <row r="1">
      <c r="A1" s="1"/>
      <c r="B1" s="2"/>
      <c r="C1" s="2"/>
      <c r="D1" s="3"/>
      <c r="E1" s="4"/>
      <c r="F1" s="5"/>
      <c r="G1" s="1"/>
      <c r="H1" s="6"/>
      <c r="I1" s="6"/>
      <c r="J1" s="6"/>
      <c r="K1" s="6"/>
      <c r="L1" s="6"/>
      <c r="M1" s="6"/>
      <c r="N1" s="6"/>
      <c r="O1" s="6"/>
      <c r="P1" s="6"/>
      <c r="Q1" s="7"/>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8"/>
      <c r="AU1" s="8"/>
      <c r="AV1" s="8"/>
    </row>
    <row r="2" ht="24.75" customHeight="1">
      <c r="A2" s="9" t="s">
        <v>0</v>
      </c>
      <c r="B2" s="10" t="s">
        <v>1</v>
      </c>
      <c r="C2" s="11"/>
      <c r="D2" s="3"/>
      <c r="E2" s="4"/>
      <c r="F2" s="5"/>
      <c r="G2" s="1"/>
      <c r="H2" s="6"/>
      <c r="I2" s="6"/>
      <c r="J2" s="6"/>
      <c r="K2" s="6"/>
      <c r="L2" s="6"/>
      <c r="M2" s="6"/>
      <c r="N2" s="6"/>
      <c r="O2" s="6"/>
      <c r="P2" s="6"/>
      <c r="Q2" s="7"/>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8"/>
      <c r="AU2" s="8"/>
      <c r="AV2" s="8"/>
    </row>
    <row r="3" ht="123.0" customHeight="1">
      <c r="A3" s="1"/>
      <c r="B3" s="2"/>
      <c r="C3" s="2"/>
      <c r="D3" s="3" t="s">
        <v>2</v>
      </c>
      <c r="E3" s="12" t="s">
        <v>3</v>
      </c>
      <c r="F3" s="13"/>
      <c r="G3" s="14"/>
      <c r="H3" s="14"/>
      <c r="I3" s="14"/>
      <c r="J3" s="14"/>
      <c r="K3" s="14"/>
      <c r="L3" s="14"/>
      <c r="M3" s="14"/>
      <c r="N3" s="14"/>
      <c r="O3" s="14"/>
      <c r="P3" s="14"/>
      <c r="Q3" s="13"/>
      <c r="R3" s="14"/>
      <c r="S3" s="14"/>
      <c r="T3" s="14"/>
      <c r="U3" s="14"/>
      <c r="V3" s="14"/>
      <c r="W3" s="14"/>
      <c r="X3" s="14"/>
      <c r="Y3" s="14"/>
      <c r="Z3" s="14"/>
      <c r="AA3" s="14"/>
      <c r="AB3" s="14"/>
      <c r="AC3" s="14"/>
      <c r="AD3" s="14"/>
      <c r="AE3" s="14"/>
      <c r="AF3" s="14"/>
      <c r="AG3" s="14"/>
      <c r="AH3" s="14"/>
      <c r="AI3" s="14"/>
      <c r="AJ3" s="14"/>
      <c r="AK3" s="14"/>
      <c r="AL3" s="14"/>
      <c r="AM3" s="14"/>
      <c r="AN3" s="14"/>
      <c r="AO3" s="6"/>
      <c r="AP3" s="6"/>
      <c r="AQ3" s="6"/>
      <c r="AR3" s="15" t="s">
        <v>4</v>
      </c>
      <c r="AS3" s="15" t="s">
        <v>5</v>
      </c>
      <c r="AT3" s="8"/>
      <c r="AU3" s="8"/>
      <c r="AV3" s="8"/>
    </row>
    <row r="4" ht="44.25" customHeight="1">
      <c r="A4" s="16" t="s">
        <v>6</v>
      </c>
      <c r="B4" s="17" t="s">
        <v>7</v>
      </c>
      <c r="C4" s="16" t="s">
        <v>8</v>
      </c>
      <c r="D4" s="16" t="s">
        <v>9</v>
      </c>
      <c r="E4" s="16" t="s">
        <v>10</v>
      </c>
      <c r="F4" s="18" t="s">
        <v>11</v>
      </c>
      <c r="G4" s="16" t="s">
        <v>12</v>
      </c>
      <c r="H4" s="16" t="s">
        <v>13</v>
      </c>
      <c r="I4" s="16" t="s">
        <v>14</v>
      </c>
      <c r="J4" s="16" t="s">
        <v>15</v>
      </c>
      <c r="K4" s="16" t="s">
        <v>16</v>
      </c>
      <c r="L4" s="16" t="s">
        <v>17</v>
      </c>
      <c r="M4" s="16" t="s">
        <v>18</v>
      </c>
      <c r="N4" s="16" t="s">
        <v>19</v>
      </c>
      <c r="O4" s="16" t="s">
        <v>20</v>
      </c>
      <c r="P4" s="16" t="s">
        <v>21</v>
      </c>
      <c r="Q4" s="18" t="s">
        <v>22</v>
      </c>
      <c r="R4" s="16" t="s">
        <v>23</v>
      </c>
      <c r="S4" s="16" t="s">
        <v>24</v>
      </c>
      <c r="T4" s="16" t="s">
        <v>25</v>
      </c>
      <c r="U4" s="16" t="s">
        <v>26</v>
      </c>
      <c r="V4" s="16" t="s">
        <v>27</v>
      </c>
      <c r="W4" s="19" t="s">
        <v>28</v>
      </c>
      <c r="X4" s="19" t="s">
        <v>29</v>
      </c>
      <c r="Y4" s="19" t="s">
        <v>30</v>
      </c>
      <c r="Z4" s="19" t="s">
        <v>31</v>
      </c>
      <c r="AA4" s="19" t="s">
        <v>32</v>
      </c>
      <c r="AB4" s="19" t="s">
        <v>33</v>
      </c>
      <c r="AC4" s="19" t="s">
        <v>34</v>
      </c>
      <c r="AD4" s="19" t="s">
        <v>35</v>
      </c>
      <c r="AE4" s="19" t="s">
        <v>36</v>
      </c>
      <c r="AF4" s="19" t="s">
        <v>37</v>
      </c>
      <c r="AG4" s="19" t="s">
        <v>38</v>
      </c>
      <c r="AH4" s="19" t="s">
        <v>39</v>
      </c>
      <c r="AI4" s="19" t="s">
        <v>40</v>
      </c>
      <c r="AJ4" s="19" t="s">
        <v>41</v>
      </c>
      <c r="AK4" s="19" t="s">
        <v>42</v>
      </c>
      <c r="AL4" s="19" t="s">
        <v>43</v>
      </c>
      <c r="AM4" s="19" t="s">
        <v>44</v>
      </c>
      <c r="AN4" s="19" t="s">
        <v>45</v>
      </c>
      <c r="AO4" s="20" t="s">
        <v>46</v>
      </c>
      <c r="AP4" s="16" t="s">
        <v>47</v>
      </c>
      <c r="AQ4" s="16" t="s">
        <v>48</v>
      </c>
      <c r="AR4" s="21" t="s">
        <v>49</v>
      </c>
      <c r="AS4" s="21" t="s">
        <v>50</v>
      </c>
      <c r="AT4" s="22"/>
      <c r="AU4" s="22"/>
      <c r="AV4" s="22"/>
    </row>
    <row r="5">
      <c r="A5" s="23">
        <v>1.0</v>
      </c>
      <c r="B5" s="24" t="s">
        <v>51</v>
      </c>
      <c r="C5" s="24" t="s">
        <v>52</v>
      </c>
      <c r="D5" s="25" t="s">
        <v>53</v>
      </c>
      <c r="E5" s="26">
        <v>1600.0</v>
      </c>
      <c r="F5" s="27">
        <v>1513.69</v>
      </c>
      <c r="G5" s="23">
        <v>0.0</v>
      </c>
      <c r="H5" s="23">
        <v>0.0</v>
      </c>
      <c r="I5" s="23">
        <v>1316.49</v>
      </c>
      <c r="J5" s="23">
        <v>0.0</v>
      </c>
      <c r="K5" s="23">
        <v>0.0</v>
      </c>
      <c r="L5" s="23">
        <v>0.0</v>
      </c>
      <c r="M5" s="23">
        <v>0.0</v>
      </c>
      <c r="N5" s="23">
        <v>0.0</v>
      </c>
      <c r="O5" s="23">
        <v>0.0</v>
      </c>
      <c r="P5" s="23">
        <v>0.0</v>
      </c>
      <c r="Q5" s="27">
        <v>114.94</v>
      </c>
      <c r="R5" s="23">
        <v>500.0</v>
      </c>
      <c r="S5" s="23">
        <v>225.0</v>
      </c>
      <c r="T5" s="23">
        <v>0.0</v>
      </c>
      <c r="U5" s="23">
        <v>0.0</v>
      </c>
      <c r="V5" s="23">
        <v>0.0</v>
      </c>
      <c r="W5" s="23">
        <v>0.0</v>
      </c>
      <c r="X5" s="23">
        <v>0.0</v>
      </c>
      <c r="Y5" s="23">
        <v>200.0</v>
      </c>
      <c r="Z5" s="23">
        <v>30.0</v>
      </c>
      <c r="AA5" s="23">
        <v>0.0</v>
      </c>
      <c r="AB5" s="23">
        <v>200.0</v>
      </c>
      <c r="AC5" s="23">
        <v>0.0</v>
      </c>
      <c r="AD5" s="23">
        <v>196.0</v>
      </c>
      <c r="AE5" s="23">
        <v>392.0</v>
      </c>
      <c r="AF5" s="23">
        <v>686.0</v>
      </c>
      <c r="AG5" s="23">
        <v>0.0</v>
      </c>
      <c r="AH5" s="23">
        <v>260.0</v>
      </c>
      <c r="AI5" s="23">
        <v>176.0</v>
      </c>
      <c r="AJ5" s="23">
        <v>30.0</v>
      </c>
      <c r="AK5" s="23">
        <v>0.0</v>
      </c>
      <c r="AL5" s="23">
        <v>50.0</v>
      </c>
      <c r="AM5" s="23">
        <v>0.0</v>
      </c>
      <c r="AN5" s="23">
        <v>20.0</v>
      </c>
      <c r="AO5" s="28">
        <f t="shared" ref="AO5:AO161" si="1">SUM(F5:AN5)</f>
        <v>5910.12</v>
      </c>
      <c r="AP5" s="29">
        <f t="shared" ref="AP5:AP161" si="2">AO5</f>
        <v>5910.12</v>
      </c>
      <c r="AQ5" s="29">
        <f t="shared" ref="AQ5:AQ161" si="3">AO5</f>
        <v>5910.12</v>
      </c>
      <c r="AR5" s="30">
        <f t="shared" ref="AR5:AR161" si="4">AO5-AP5</f>
        <v>0</v>
      </c>
      <c r="AS5" s="30">
        <f t="shared" ref="AS5:AS161" si="5">AO5-AQ5</f>
        <v>0</v>
      </c>
      <c r="AU5" s="31">
        <f t="shared" ref="AU5:AU163" si="6">sum(F5:M5)</f>
        <v>2830.18</v>
      </c>
      <c r="AV5" s="32">
        <f t="shared" ref="AV5:AV163" si="7">sum(F5:V5)</f>
        <v>3670.12</v>
      </c>
    </row>
    <row r="6">
      <c r="A6" s="23">
        <f t="shared" ref="A6:A161" si="8">SUM(A5+1)</f>
        <v>2</v>
      </c>
      <c r="B6" s="24" t="s">
        <v>54</v>
      </c>
      <c r="C6" s="24" t="s">
        <v>52</v>
      </c>
      <c r="D6" s="25" t="s">
        <v>53</v>
      </c>
      <c r="E6" s="26">
        <v>1600.0</v>
      </c>
      <c r="F6" s="27">
        <v>243.58</v>
      </c>
      <c r="G6" s="23">
        <v>0.0</v>
      </c>
      <c r="H6" s="23">
        <v>0.0</v>
      </c>
      <c r="I6" s="23">
        <v>150.78</v>
      </c>
      <c r="J6" s="23">
        <v>0.0</v>
      </c>
      <c r="K6" s="23">
        <v>0.0</v>
      </c>
      <c r="L6" s="23">
        <v>0.0</v>
      </c>
      <c r="M6" s="23">
        <v>0.0</v>
      </c>
      <c r="N6" s="23">
        <v>0.0</v>
      </c>
      <c r="O6" s="23">
        <v>0.0</v>
      </c>
      <c r="P6" s="23">
        <v>0.0</v>
      </c>
      <c r="Q6" s="27">
        <v>0.0</v>
      </c>
      <c r="R6" s="23">
        <v>200.0</v>
      </c>
      <c r="S6" s="23">
        <v>0.0</v>
      </c>
      <c r="T6" s="23">
        <v>0.0</v>
      </c>
      <c r="U6" s="23">
        <v>0.0</v>
      </c>
      <c r="V6" s="23">
        <v>0.0</v>
      </c>
      <c r="W6" s="23">
        <v>0.0</v>
      </c>
      <c r="X6" s="23">
        <v>0.0</v>
      </c>
      <c r="Y6" s="23">
        <v>0.0</v>
      </c>
      <c r="Z6" s="23">
        <v>0.0</v>
      </c>
      <c r="AA6" s="23">
        <v>0.0</v>
      </c>
      <c r="AB6" s="23">
        <v>0.0</v>
      </c>
      <c r="AC6" s="23">
        <v>0.0</v>
      </c>
      <c r="AD6" s="23">
        <v>280.0</v>
      </c>
      <c r="AE6" s="23">
        <v>448.0</v>
      </c>
      <c r="AF6" s="23">
        <v>1197.16</v>
      </c>
      <c r="AG6" s="23">
        <v>0.0</v>
      </c>
      <c r="AH6" s="23">
        <v>670.0</v>
      </c>
      <c r="AI6" s="23">
        <v>224.0</v>
      </c>
      <c r="AJ6" s="23">
        <v>0.0</v>
      </c>
      <c r="AK6" s="23">
        <v>0.0</v>
      </c>
      <c r="AL6" s="23">
        <v>0.0</v>
      </c>
      <c r="AM6" s="23">
        <v>0.0</v>
      </c>
      <c r="AN6" s="23">
        <v>100.0</v>
      </c>
      <c r="AO6" s="28">
        <f t="shared" si="1"/>
        <v>3513.52</v>
      </c>
      <c r="AP6" s="29">
        <f t="shared" si="2"/>
        <v>3513.52</v>
      </c>
      <c r="AQ6" s="29">
        <f t="shared" si="3"/>
        <v>3513.52</v>
      </c>
      <c r="AR6" s="30">
        <f t="shared" si="4"/>
        <v>0</v>
      </c>
      <c r="AS6" s="30">
        <f t="shared" si="5"/>
        <v>0</v>
      </c>
      <c r="AU6" s="31">
        <f t="shared" si="6"/>
        <v>394.36</v>
      </c>
      <c r="AV6" s="32">
        <f t="shared" si="7"/>
        <v>594.36</v>
      </c>
    </row>
    <row r="7">
      <c r="A7" s="26">
        <f t="shared" si="8"/>
        <v>3</v>
      </c>
      <c r="B7" s="33" t="s">
        <v>55</v>
      </c>
      <c r="C7" s="33" t="s">
        <v>52</v>
      </c>
      <c r="D7" s="34" t="s">
        <v>56</v>
      </c>
      <c r="E7" s="26">
        <v>1600.0</v>
      </c>
      <c r="F7" s="35">
        <v>213.28</v>
      </c>
      <c r="G7" s="26">
        <v>0.0</v>
      </c>
      <c r="H7" s="26">
        <v>0.0</v>
      </c>
      <c r="I7" s="26">
        <v>317.43</v>
      </c>
      <c r="J7" s="26">
        <v>0.0</v>
      </c>
      <c r="K7" s="26">
        <v>0.0</v>
      </c>
      <c r="L7" s="26">
        <v>0.0</v>
      </c>
      <c r="M7" s="26">
        <v>0.0</v>
      </c>
      <c r="N7" s="26">
        <v>0.0</v>
      </c>
      <c r="O7" s="26">
        <v>0.0</v>
      </c>
      <c r="P7" s="26">
        <v>0.0</v>
      </c>
      <c r="Q7" s="35">
        <v>0.0</v>
      </c>
      <c r="R7" s="26">
        <v>100.0</v>
      </c>
      <c r="S7" s="26">
        <v>0.0</v>
      </c>
      <c r="T7" s="26">
        <v>0.0</v>
      </c>
      <c r="U7" s="26">
        <v>0.0</v>
      </c>
      <c r="V7" s="26">
        <v>0.0</v>
      </c>
      <c r="W7" s="26">
        <v>0.0</v>
      </c>
      <c r="X7" s="26">
        <v>0.0</v>
      </c>
      <c r="Y7" s="26">
        <v>0.0</v>
      </c>
      <c r="Z7" s="26">
        <v>0.0</v>
      </c>
      <c r="AA7" s="26">
        <v>0.0</v>
      </c>
      <c r="AB7" s="26">
        <v>0.0</v>
      </c>
      <c r="AC7" s="26">
        <v>0.0</v>
      </c>
      <c r="AD7" s="26">
        <v>196.0</v>
      </c>
      <c r="AE7" s="26">
        <v>336.0</v>
      </c>
      <c r="AF7" s="26">
        <v>1159.27</v>
      </c>
      <c r="AG7" s="26">
        <v>0.0</v>
      </c>
      <c r="AH7" s="26">
        <v>100.0</v>
      </c>
      <c r="AI7" s="26">
        <v>280.0</v>
      </c>
      <c r="AJ7" s="26">
        <v>0.0</v>
      </c>
      <c r="AK7" s="26">
        <v>0.0</v>
      </c>
      <c r="AL7" s="26">
        <v>0.0</v>
      </c>
      <c r="AM7" s="26">
        <v>0.0</v>
      </c>
      <c r="AN7" s="26">
        <v>100.0</v>
      </c>
      <c r="AO7" s="36">
        <f t="shared" si="1"/>
        <v>2801.98</v>
      </c>
      <c r="AP7" s="37">
        <f t="shared" si="2"/>
        <v>2801.98</v>
      </c>
      <c r="AQ7" s="37">
        <f t="shared" si="3"/>
        <v>2801.98</v>
      </c>
      <c r="AR7" s="38">
        <f t="shared" si="4"/>
        <v>0</v>
      </c>
      <c r="AS7" s="38">
        <f t="shared" si="5"/>
        <v>0</v>
      </c>
      <c r="AT7" s="39"/>
      <c r="AU7" s="31">
        <f t="shared" si="6"/>
        <v>530.71</v>
      </c>
      <c r="AV7" s="32">
        <f t="shared" si="7"/>
        <v>630.71</v>
      </c>
    </row>
    <row r="8">
      <c r="A8" s="26">
        <f t="shared" si="8"/>
        <v>4</v>
      </c>
      <c r="B8" s="33" t="s">
        <v>57</v>
      </c>
      <c r="C8" s="33" t="s">
        <v>52</v>
      </c>
      <c r="D8" s="34" t="s">
        <v>56</v>
      </c>
      <c r="E8" s="26">
        <v>1600.0</v>
      </c>
      <c r="F8" s="35">
        <v>0.0</v>
      </c>
      <c r="G8" s="26">
        <v>0.0</v>
      </c>
      <c r="H8" s="26">
        <v>0.0</v>
      </c>
      <c r="I8" s="26">
        <v>175.82</v>
      </c>
      <c r="J8" s="26">
        <v>0.0</v>
      </c>
      <c r="K8" s="26">
        <v>0.0</v>
      </c>
      <c r="L8" s="26">
        <v>0.0</v>
      </c>
      <c r="M8" s="26">
        <v>0.0</v>
      </c>
      <c r="N8" s="26">
        <v>37.5</v>
      </c>
      <c r="O8" s="26">
        <v>0.0</v>
      </c>
      <c r="P8" s="26">
        <v>0.0</v>
      </c>
      <c r="Q8" s="35">
        <v>33.31</v>
      </c>
      <c r="R8" s="26">
        <v>230.0</v>
      </c>
      <c r="S8" s="26">
        <v>1512.5</v>
      </c>
      <c r="T8" s="26">
        <v>0.0</v>
      </c>
      <c r="U8" s="26">
        <v>0.0</v>
      </c>
      <c r="V8" s="26">
        <v>0.0</v>
      </c>
      <c r="W8" s="26">
        <v>0.0</v>
      </c>
      <c r="X8" s="26">
        <v>0.0</v>
      </c>
      <c r="Y8" s="26">
        <v>0.0</v>
      </c>
      <c r="Z8" s="26">
        <v>0.0</v>
      </c>
      <c r="AA8" s="26">
        <v>0.0</v>
      </c>
      <c r="AB8" s="26">
        <v>0.0</v>
      </c>
      <c r="AC8" s="26">
        <v>0.0</v>
      </c>
      <c r="AD8" s="26">
        <v>252.0</v>
      </c>
      <c r="AE8" s="26">
        <v>504.0</v>
      </c>
      <c r="AF8" s="26">
        <v>237.99</v>
      </c>
      <c r="AG8" s="26">
        <v>150.0</v>
      </c>
      <c r="AH8" s="26">
        <v>760.0</v>
      </c>
      <c r="AI8" s="26">
        <v>0.0</v>
      </c>
      <c r="AJ8" s="26">
        <v>10.0</v>
      </c>
      <c r="AK8" s="26">
        <v>0.0</v>
      </c>
      <c r="AL8" s="26">
        <v>0.0</v>
      </c>
      <c r="AM8" s="26">
        <v>0.0</v>
      </c>
      <c r="AN8" s="26">
        <v>0.0</v>
      </c>
      <c r="AO8" s="36">
        <f t="shared" si="1"/>
        <v>3903.12</v>
      </c>
      <c r="AP8" s="37">
        <f t="shared" si="2"/>
        <v>3903.12</v>
      </c>
      <c r="AQ8" s="37">
        <f t="shared" si="3"/>
        <v>3903.12</v>
      </c>
      <c r="AR8" s="38">
        <f t="shared" si="4"/>
        <v>0</v>
      </c>
      <c r="AS8" s="38">
        <f t="shared" si="5"/>
        <v>0</v>
      </c>
      <c r="AT8" s="39"/>
      <c r="AU8" s="31">
        <f t="shared" si="6"/>
        <v>175.82</v>
      </c>
      <c r="AV8" s="32">
        <f t="shared" si="7"/>
        <v>1989.13</v>
      </c>
    </row>
    <row r="9">
      <c r="A9" s="26">
        <f t="shared" si="8"/>
        <v>5</v>
      </c>
      <c r="B9" s="24" t="s">
        <v>58</v>
      </c>
      <c r="C9" s="24" t="s">
        <v>52</v>
      </c>
      <c r="D9" s="25" t="s">
        <v>59</v>
      </c>
      <c r="E9" s="26">
        <v>1600.0</v>
      </c>
      <c r="F9" s="27">
        <v>5614.56</v>
      </c>
      <c r="G9" s="23">
        <v>0.0</v>
      </c>
      <c r="H9" s="23">
        <v>0.0</v>
      </c>
      <c r="I9" s="23">
        <v>364.3</v>
      </c>
      <c r="J9" s="23">
        <v>0.0</v>
      </c>
      <c r="K9" s="23">
        <v>0.0</v>
      </c>
      <c r="L9" s="23">
        <v>0.0</v>
      </c>
      <c r="M9" s="23">
        <v>0.0</v>
      </c>
      <c r="N9" s="23">
        <v>0.0</v>
      </c>
      <c r="O9" s="23">
        <v>0.0</v>
      </c>
      <c r="P9" s="23">
        <v>0.0</v>
      </c>
      <c r="Q9" s="27">
        <v>200.46</v>
      </c>
      <c r="R9" s="23">
        <v>1300.0</v>
      </c>
      <c r="S9" s="23">
        <v>410.0</v>
      </c>
      <c r="T9" s="23">
        <v>0.0</v>
      </c>
      <c r="U9" s="23">
        <v>0.0</v>
      </c>
      <c r="V9" s="23">
        <v>0.0</v>
      </c>
      <c r="W9" s="23">
        <v>0.0</v>
      </c>
      <c r="X9" s="23">
        <v>0.0</v>
      </c>
      <c r="Y9" s="23">
        <v>0.0</v>
      </c>
      <c r="Z9" s="23">
        <v>0.0</v>
      </c>
      <c r="AA9" s="23">
        <v>0.0</v>
      </c>
      <c r="AB9" s="23">
        <v>0.0</v>
      </c>
      <c r="AC9" s="23">
        <v>0.0</v>
      </c>
      <c r="AD9" s="23">
        <v>280.0</v>
      </c>
      <c r="AE9" s="23">
        <v>560.0</v>
      </c>
      <c r="AF9" s="23">
        <v>967.16</v>
      </c>
      <c r="AG9" s="23">
        <v>0.0</v>
      </c>
      <c r="AH9" s="23">
        <v>240.0</v>
      </c>
      <c r="AI9" s="23">
        <v>450.0</v>
      </c>
      <c r="AJ9" s="23">
        <v>90.0</v>
      </c>
      <c r="AK9" s="23">
        <v>0.0</v>
      </c>
      <c r="AL9" s="23">
        <v>100.0</v>
      </c>
      <c r="AM9" s="23">
        <v>0.0</v>
      </c>
      <c r="AN9" s="23">
        <v>100.0</v>
      </c>
      <c r="AO9" s="28">
        <f t="shared" si="1"/>
        <v>10676.48</v>
      </c>
      <c r="AP9" s="29">
        <f t="shared" si="2"/>
        <v>10676.48</v>
      </c>
      <c r="AQ9" s="29">
        <f t="shared" si="3"/>
        <v>10676.48</v>
      </c>
      <c r="AR9" s="30">
        <f t="shared" si="4"/>
        <v>0</v>
      </c>
      <c r="AS9" s="30">
        <f t="shared" si="5"/>
        <v>0</v>
      </c>
      <c r="AU9" s="31">
        <f t="shared" si="6"/>
        <v>5978.86</v>
      </c>
      <c r="AV9" s="32">
        <f t="shared" si="7"/>
        <v>7889.32</v>
      </c>
    </row>
    <row r="10">
      <c r="A10" s="26">
        <f t="shared" si="8"/>
        <v>6</v>
      </c>
      <c r="B10" s="24" t="s">
        <v>60</v>
      </c>
      <c r="C10" s="24" t="s">
        <v>52</v>
      </c>
      <c r="D10" s="25" t="s">
        <v>59</v>
      </c>
      <c r="E10" s="26">
        <v>1600.0</v>
      </c>
      <c r="F10" s="27">
        <v>4033.33</v>
      </c>
      <c r="G10" s="23">
        <v>0.0</v>
      </c>
      <c r="H10" s="23">
        <v>0.0</v>
      </c>
      <c r="I10" s="23">
        <v>511.55</v>
      </c>
      <c r="J10" s="23">
        <v>0.0</v>
      </c>
      <c r="K10" s="23">
        <v>0.0</v>
      </c>
      <c r="L10" s="23">
        <v>0.0</v>
      </c>
      <c r="M10" s="23">
        <v>0.0</v>
      </c>
      <c r="N10" s="23">
        <v>16.66</v>
      </c>
      <c r="O10" s="23">
        <v>0.0</v>
      </c>
      <c r="P10" s="23">
        <v>0.0</v>
      </c>
      <c r="Q10" s="27">
        <v>0.0</v>
      </c>
      <c r="R10" s="23">
        <v>300.0</v>
      </c>
      <c r="S10" s="23">
        <v>130.0</v>
      </c>
      <c r="T10" s="23">
        <v>0.0</v>
      </c>
      <c r="U10" s="23">
        <v>0.0</v>
      </c>
      <c r="V10" s="23">
        <v>0.0</v>
      </c>
      <c r="W10" s="23">
        <v>0.0</v>
      </c>
      <c r="X10" s="23">
        <v>0.0</v>
      </c>
      <c r="Y10" s="23">
        <v>0.0</v>
      </c>
      <c r="Z10" s="23">
        <v>0.0</v>
      </c>
      <c r="AA10" s="23">
        <v>0.0</v>
      </c>
      <c r="AB10" s="23">
        <v>0.0</v>
      </c>
      <c r="AC10" s="23">
        <v>0.0</v>
      </c>
      <c r="AD10" s="23">
        <v>224.0</v>
      </c>
      <c r="AE10" s="23">
        <v>448.0</v>
      </c>
      <c r="AF10" s="23">
        <v>511.66</v>
      </c>
      <c r="AG10" s="23">
        <v>210.0</v>
      </c>
      <c r="AH10" s="23">
        <v>240.0</v>
      </c>
      <c r="AI10" s="23">
        <v>284.0</v>
      </c>
      <c r="AJ10" s="23">
        <v>10.0</v>
      </c>
      <c r="AK10" s="23">
        <v>0.0</v>
      </c>
      <c r="AL10" s="23">
        <v>0.0</v>
      </c>
      <c r="AM10" s="23">
        <v>0.0</v>
      </c>
      <c r="AN10" s="23">
        <v>80.0</v>
      </c>
      <c r="AO10" s="28">
        <f t="shared" si="1"/>
        <v>6999.2</v>
      </c>
      <c r="AP10" s="29">
        <f t="shared" si="2"/>
        <v>6999.2</v>
      </c>
      <c r="AQ10" s="29">
        <f t="shared" si="3"/>
        <v>6999.2</v>
      </c>
      <c r="AR10" s="30">
        <f t="shared" si="4"/>
        <v>0</v>
      </c>
      <c r="AS10" s="30">
        <f t="shared" si="5"/>
        <v>0</v>
      </c>
      <c r="AU10" s="31">
        <f t="shared" si="6"/>
        <v>4544.88</v>
      </c>
      <c r="AV10" s="32">
        <f t="shared" si="7"/>
        <v>4991.54</v>
      </c>
    </row>
    <row r="11">
      <c r="A11" s="26">
        <f t="shared" si="8"/>
        <v>7</v>
      </c>
      <c r="B11" s="24" t="s">
        <v>61</v>
      </c>
      <c r="C11" s="24" t="s">
        <v>52</v>
      </c>
      <c r="D11" s="25" t="s">
        <v>59</v>
      </c>
      <c r="E11" s="26">
        <v>1600.0</v>
      </c>
      <c r="F11" s="27">
        <v>136.36</v>
      </c>
      <c r="G11" s="23">
        <v>0.0</v>
      </c>
      <c r="H11" s="23">
        <v>0.0</v>
      </c>
      <c r="I11" s="23">
        <v>772.28</v>
      </c>
      <c r="J11" s="23">
        <v>0.0</v>
      </c>
      <c r="K11" s="23">
        <v>0.0</v>
      </c>
      <c r="L11" s="23">
        <v>0.0</v>
      </c>
      <c r="M11" s="23">
        <v>0.0</v>
      </c>
      <c r="N11" s="23">
        <v>0.0</v>
      </c>
      <c r="O11" s="23">
        <v>0.0</v>
      </c>
      <c r="P11" s="23">
        <v>0.0</v>
      </c>
      <c r="Q11" s="27">
        <v>30.0</v>
      </c>
      <c r="R11" s="23">
        <v>0.0</v>
      </c>
      <c r="S11" s="23">
        <v>22.5</v>
      </c>
      <c r="T11" s="23">
        <v>0.0</v>
      </c>
      <c r="U11" s="23">
        <v>0.0</v>
      </c>
      <c r="V11" s="23">
        <v>0.0</v>
      </c>
      <c r="W11" s="23">
        <v>0.0</v>
      </c>
      <c r="X11" s="23">
        <v>0.0</v>
      </c>
      <c r="Y11" s="23">
        <v>0.0</v>
      </c>
      <c r="Z11" s="23">
        <v>0.0</v>
      </c>
      <c r="AA11" s="23">
        <v>0.0</v>
      </c>
      <c r="AB11" s="23">
        <v>0.0</v>
      </c>
      <c r="AC11" s="23">
        <v>0.0</v>
      </c>
      <c r="AD11" s="23">
        <v>224.0</v>
      </c>
      <c r="AE11" s="23">
        <v>448.0</v>
      </c>
      <c r="AF11" s="23">
        <v>511.0</v>
      </c>
      <c r="AG11" s="23">
        <v>30.0</v>
      </c>
      <c r="AH11" s="23">
        <v>40.0</v>
      </c>
      <c r="AI11" s="23">
        <v>56.0</v>
      </c>
      <c r="AJ11" s="23">
        <v>0.0</v>
      </c>
      <c r="AK11" s="23">
        <v>0.0</v>
      </c>
      <c r="AL11" s="23">
        <v>0.0</v>
      </c>
      <c r="AM11" s="23">
        <v>0.0</v>
      </c>
      <c r="AN11" s="23">
        <v>100.0</v>
      </c>
      <c r="AO11" s="28">
        <f t="shared" si="1"/>
        <v>2370.14</v>
      </c>
      <c r="AP11" s="29">
        <f t="shared" si="2"/>
        <v>2370.14</v>
      </c>
      <c r="AQ11" s="29">
        <f t="shared" si="3"/>
        <v>2370.14</v>
      </c>
      <c r="AR11" s="30">
        <f t="shared" si="4"/>
        <v>0</v>
      </c>
      <c r="AS11" s="30">
        <f t="shared" si="5"/>
        <v>0</v>
      </c>
      <c r="AU11" s="31">
        <f t="shared" si="6"/>
        <v>908.64</v>
      </c>
      <c r="AV11" s="32">
        <f t="shared" si="7"/>
        <v>961.14</v>
      </c>
    </row>
    <row r="12">
      <c r="A12" s="26">
        <f t="shared" si="8"/>
        <v>8</v>
      </c>
      <c r="B12" s="24" t="s">
        <v>62</v>
      </c>
      <c r="C12" s="24" t="s">
        <v>52</v>
      </c>
      <c r="D12" s="25" t="s">
        <v>59</v>
      </c>
      <c r="E12" s="26">
        <v>1600.0</v>
      </c>
      <c r="F12" s="27">
        <v>0.0</v>
      </c>
      <c r="G12" s="27">
        <v>0.0</v>
      </c>
      <c r="H12" s="27">
        <v>0.0</v>
      </c>
      <c r="I12" s="27">
        <v>0.0</v>
      </c>
      <c r="J12" s="27">
        <v>0.0</v>
      </c>
      <c r="K12" s="27">
        <v>0.0</v>
      </c>
      <c r="L12" s="27">
        <v>0.0</v>
      </c>
      <c r="M12" s="27">
        <v>0.0</v>
      </c>
      <c r="N12" s="27">
        <v>0.0</v>
      </c>
      <c r="O12" s="27">
        <v>0.0</v>
      </c>
      <c r="P12" s="27">
        <v>0.0</v>
      </c>
      <c r="Q12" s="27">
        <v>0.0</v>
      </c>
      <c r="R12" s="27">
        <v>0.0</v>
      </c>
      <c r="S12" s="27">
        <v>0.0</v>
      </c>
      <c r="T12" s="27">
        <v>0.0</v>
      </c>
      <c r="U12" s="27">
        <v>0.0</v>
      </c>
      <c r="V12" s="27">
        <v>0.0</v>
      </c>
      <c r="W12" s="27">
        <v>0.0</v>
      </c>
      <c r="X12" s="27">
        <v>0.0</v>
      </c>
      <c r="Y12" s="27">
        <v>0.0</v>
      </c>
      <c r="Z12" s="27">
        <v>0.0</v>
      </c>
      <c r="AA12" s="27">
        <v>0.0</v>
      </c>
      <c r="AB12" s="27">
        <v>0.0</v>
      </c>
      <c r="AC12" s="27">
        <v>0.0</v>
      </c>
      <c r="AD12" s="27">
        <v>0.0</v>
      </c>
      <c r="AE12" s="27">
        <v>0.0</v>
      </c>
      <c r="AF12" s="27">
        <v>0.0</v>
      </c>
      <c r="AG12" s="27">
        <v>0.0</v>
      </c>
      <c r="AH12" s="27">
        <v>0.0</v>
      </c>
      <c r="AI12" s="27">
        <v>0.0</v>
      </c>
      <c r="AJ12" s="27">
        <v>0.0</v>
      </c>
      <c r="AK12" s="27">
        <v>0.0</v>
      </c>
      <c r="AL12" s="27">
        <v>0.0</v>
      </c>
      <c r="AM12" s="27">
        <v>0.0</v>
      </c>
      <c r="AN12" s="27">
        <v>0.0</v>
      </c>
      <c r="AO12" s="28">
        <f t="shared" si="1"/>
        <v>0</v>
      </c>
      <c r="AP12" s="29">
        <f t="shared" si="2"/>
        <v>0</v>
      </c>
      <c r="AQ12" s="29">
        <f t="shared" si="3"/>
        <v>0</v>
      </c>
      <c r="AR12" s="30">
        <f t="shared" si="4"/>
        <v>0</v>
      </c>
      <c r="AS12" s="30">
        <f t="shared" si="5"/>
        <v>0</v>
      </c>
      <c r="AU12" s="31">
        <f t="shared" si="6"/>
        <v>0</v>
      </c>
      <c r="AV12" s="32">
        <f t="shared" si="7"/>
        <v>0</v>
      </c>
    </row>
    <row r="13">
      <c r="A13" s="26">
        <f t="shared" si="8"/>
        <v>9</v>
      </c>
      <c r="B13" s="24" t="s">
        <v>63</v>
      </c>
      <c r="C13" s="24" t="s">
        <v>52</v>
      </c>
      <c r="D13" s="25" t="s">
        <v>59</v>
      </c>
      <c r="E13" s="26">
        <v>1600.0</v>
      </c>
      <c r="F13" s="27">
        <v>853.49</v>
      </c>
      <c r="G13" s="23">
        <v>0.0</v>
      </c>
      <c r="H13" s="23">
        <v>0.0</v>
      </c>
      <c r="I13" s="23">
        <v>825.08</v>
      </c>
      <c r="J13" s="23">
        <v>0.0</v>
      </c>
      <c r="K13" s="23">
        <v>0.0</v>
      </c>
      <c r="L13" s="23">
        <v>0.0</v>
      </c>
      <c r="M13" s="23">
        <v>0.0</v>
      </c>
      <c r="N13" s="23">
        <v>0.0</v>
      </c>
      <c r="O13" s="23">
        <v>0.0</v>
      </c>
      <c r="P13" s="23">
        <v>0.0</v>
      </c>
      <c r="Q13" s="27">
        <v>396.83</v>
      </c>
      <c r="R13" s="23">
        <v>0.0</v>
      </c>
      <c r="S13" s="23">
        <v>350.0</v>
      </c>
      <c r="T13" s="23">
        <v>0.0</v>
      </c>
      <c r="U13" s="23">
        <v>0.0</v>
      </c>
      <c r="V13" s="23">
        <v>0.0</v>
      </c>
      <c r="W13" s="23">
        <v>0.0</v>
      </c>
      <c r="X13" s="23">
        <v>0.0</v>
      </c>
      <c r="Y13" s="23">
        <v>0.0</v>
      </c>
      <c r="Z13" s="23">
        <v>0.0</v>
      </c>
      <c r="AA13" s="23">
        <v>0.0</v>
      </c>
      <c r="AB13" s="23">
        <v>0.0</v>
      </c>
      <c r="AC13" s="23">
        <v>0.0</v>
      </c>
      <c r="AD13" s="23">
        <v>287.0</v>
      </c>
      <c r="AE13" s="23">
        <v>574.0</v>
      </c>
      <c r="AF13" s="23">
        <v>688.33</v>
      </c>
      <c r="AG13" s="23">
        <v>0.0</v>
      </c>
      <c r="AH13" s="23">
        <v>460.0</v>
      </c>
      <c r="AI13" s="23">
        <v>100.0</v>
      </c>
      <c r="AJ13" s="23">
        <v>0.0</v>
      </c>
      <c r="AK13" s="23">
        <v>0.0</v>
      </c>
      <c r="AL13" s="23">
        <v>0.0</v>
      </c>
      <c r="AM13" s="23">
        <v>0.0</v>
      </c>
      <c r="AN13" s="23">
        <v>120.0</v>
      </c>
      <c r="AO13" s="28">
        <f t="shared" si="1"/>
        <v>4654.73</v>
      </c>
      <c r="AP13" s="29">
        <f t="shared" si="2"/>
        <v>4654.73</v>
      </c>
      <c r="AQ13" s="29">
        <f t="shared" si="3"/>
        <v>4654.73</v>
      </c>
      <c r="AR13" s="30">
        <f t="shared" si="4"/>
        <v>0</v>
      </c>
      <c r="AS13" s="30">
        <f t="shared" si="5"/>
        <v>0</v>
      </c>
      <c r="AU13" s="31">
        <f t="shared" si="6"/>
        <v>1678.57</v>
      </c>
      <c r="AV13" s="32">
        <f t="shared" si="7"/>
        <v>2425.4</v>
      </c>
    </row>
    <row r="14">
      <c r="A14" s="26">
        <f t="shared" si="8"/>
        <v>10</v>
      </c>
      <c r="B14" s="24" t="s">
        <v>64</v>
      </c>
      <c r="C14" s="24" t="s">
        <v>52</v>
      </c>
      <c r="D14" s="25" t="s">
        <v>59</v>
      </c>
      <c r="E14" s="26">
        <v>1600.0</v>
      </c>
      <c r="F14" s="27">
        <v>937.0</v>
      </c>
      <c r="G14" s="23">
        <v>0.0</v>
      </c>
      <c r="H14" s="23">
        <v>0.0</v>
      </c>
      <c r="I14" s="23">
        <v>28.64</v>
      </c>
      <c r="J14" s="23">
        <v>0.0</v>
      </c>
      <c r="K14" s="23">
        <v>0.0</v>
      </c>
      <c r="L14" s="23">
        <v>0.0</v>
      </c>
      <c r="M14" s="23">
        <v>0.0</v>
      </c>
      <c r="N14" s="23">
        <v>0.0</v>
      </c>
      <c r="O14" s="23">
        <v>252.0</v>
      </c>
      <c r="P14" s="23">
        <v>0.0</v>
      </c>
      <c r="Q14" s="27">
        <v>0.0</v>
      </c>
      <c r="R14" s="23">
        <v>0.0</v>
      </c>
      <c r="S14" s="23">
        <v>30.0</v>
      </c>
      <c r="T14" s="23">
        <v>0.0</v>
      </c>
      <c r="U14" s="23">
        <v>0.0</v>
      </c>
      <c r="V14" s="23">
        <v>0.0</v>
      </c>
      <c r="W14" s="23">
        <v>0.0</v>
      </c>
      <c r="X14" s="23">
        <v>0.0</v>
      </c>
      <c r="Y14" s="23">
        <v>0.0</v>
      </c>
      <c r="Z14" s="23">
        <v>0.0</v>
      </c>
      <c r="AA14" s="23">
        <v>0.0</v>
      </c>
      <c r="AB14" s="23">
        <v>0.0</v>
      </c>
      <c r="AC14" s="23">
        <v>0.0</v>
      </c>
      <c r="AD14" s="23">
        <v>224.0</v>
      </c>
      <c r="AE14" s="23">
        <v>448.0</v>
      </c>
      <c r="AF14" s="23">
        <v>5.33</v>
      </c>
      <c r="AG14" s="23">
        <v>20.0</v>
      </c>
      <c r="AH14" s="23">
        <v>0.0</v>
      </c>
      <c r="AI14" s="23">
        <v>0.0</v>
      </c>
      <c r="AJ14" s="23">
        <v>0.0</v>
      </c>
      <c r="AK14" s="23">
        <v>0.0</v>
      </c>
      <c r="AL14" s="23">
        <v>0.0</v>
      </c>
      <c r="AM14" s="23">
        <v>252.0</v>
      </c>
      <c r="AN14" s="23">
        <v>0.0</v>
      </c>
      <c r="AO14" s="28">
        <f t="shared" si="1"/>
        <v>2196.97</v>
      </c>
      <c r="AP14" s="29">
        <f t="shared" si="2"/>
        <v>2196.97</v>
      </c>
      <c r="AQ14" s="29">
        <f t="shared" si="3"/>
        <v>2196.97</v>
      </c>
      <c r="AR14" s="30">
        <f t="shared" si="4"/>
        <v>0</v>
      </c>
      <c r="AS14" s="30">
        <f t="shared" si="5"/>
        <v>0</v>
      </c>
      <c r="AU14" s="31">
        <f t="shared" si="6"/>
        <v>965.64</v>
      </c>
      <c r="AV14" s="32">
        <f t="shared" si="7"/>
        <v>1247.64</v>
      </c>
    </row>
    <row r="15">
      <c r="A15" s="26">
        <f t="shared" si="8"/>
        <v>11</v>
      </c>
      <c r="B15" s="24" t="s">
        <v>65</v>
      </c>
      <c r="C15" s="24" t="s">
        <v>52</v>
      </c>
      <c r="D15" s="25" t="s">
        <v>59</v>
      </c>
      <c r="E15" s="26">
        <v>1600.0</v>
      </c>
      <c r="F15" s="27">
        <v>107.0</v>
      </c>
      <c r="G15" s="23">
        <v>0.0</v>
      </c>
      <c r="H15" s="23">
        <v>0.0</v>
      </c>
      <c r="I15" s="23">
        <v>35.7</v>
      </c>
      <c r="J15" s="23">
        <v>0.0</v>
      </c>
      <c r="K15" s="23">
        <v>0.0</v>
      </c>
      <c r="L15" s="23">
        <v>0.0</v>
      </c>
      <c r="M15" s="23">
        <v>0.0</v>
      </c>
      <c r="N15" s="23" t="s">
        <v>66</v>
      </c>
      <c r="O15" s="23" t="s">
        <v>66</v>
      </c>
      <c r="P15" s="23" t="s">
        <v>66</v>
      </c>
      <c r="Q15" s="27" t="s">
        <v>66</v>
      </c>
      <c r="R15" s="23" t="s">
        <v>66</v>
      </c>
      <c r="S15" s="23" t="s">
        <v>66</v>
      </c>
      <c r="T15" s="23" t="s">
        <v>66</v>
      </c>
      <c r="U15" s="23" t="s">
        <v>66</v>
      </c>
      <c r="V15" s="23" t="s">
        <v>66</v>
      </c>
      <c r="W15" s="23">
        <v>0.0</v>
      </c>
      <c r="X15" s="23">
        <v>0.0</v>
      </c>
      <c r="Y15" s="23">
        <v>0.0</v>
      </c>
      <c r="Z15" s="23">
        <v>0.0</v>
      </c>
      <c r="AA15" s="23">
        <v>0.0</v>
      </c>
      <c r="AB15" s="23">
        <v>0.0</v>
      </c>
      <c r="AC15" s="23">
        <v>0.0</v>
      </c>
      <c r="AD15" s="23" t="s">
        <v>66</v>
      </c>
      <c r="AE15" s="23" t="s">
        <v>66</v>
      </c>
      <c r="AF15" s="23">
        <v>0.0</v>
      </c>
      <c r="AG15" s="23">
        <v>0.0</v>
      </c>
      <c r="AH15" s="23">
        <v>0.0</v>
      </c>
      <c r="AI15" s="23">
        <v>0.0</v>
      </c>
      <c r="AJ15" s="23">
        <v>0.0</v>
      </c>
      <c r="AK15" s="23">
        <v>0.0</v>
      </c>
      <c r="AL15" s="23">
        <v>0.0</v>
      </c>
      <c r="AM15" s="23">
        <v>0.0</v>
      </c>
      <c r="AN15" s="23">
        <v>0.0</v>
      </c>
      <c r="AO15" s="28">
        <f t="shared" si="1"/>
        <v>142.7</v>
      </c>
      <c r="AP15" s="29">
        <f t="shared" si="2"/>
        <v>142.7</v>
      </c>
      <c r="AQ15" s="29">
        <f t="shared" si="3"/>
        <v>142.7</v>
      </c>
      <c r="AR15" s="30">
        <f t="shared" si="4"/>
        <v>0</v>
      </c>
      <c r="AS15" s="30">
        <f t="shared" si="5"/>
        <v>0</v>
      </c>
      <c r="AU15" s="31">
        <f t="shared" si="6"/>
        <v>142.7</v>
      </c>
      <c r="AV15" s="32">
        <f t="shared" si="7"/>
        <v>142.7</v>
      </c>
    </row>
    <row r="16">
      <c r="A16" s="26">
        <f t="shared" si="8"/>
        <v>12</v>
      </c>
      <c r="B16" s="24" t="s">
        <v>67</v>
      </c>
      <c r="C16" s="24" t="s">
        <v>52</v>
      </c>
      <c r="D16" s="25" t="s">
        <v>59</v>
      </c>
      <c r="E16" s="26">
        <v>1600.0</v>
      </c>
      <c r="F16" s="27">
        <v>0.0</v>
      </c>
      <c r="G16" s="23">
        <v>0.0</v>
      </c>
      <c r="H16" s="23">
        <v>0.0</v>
      </c>
      <c r="I16" s="23">
        <v>0.0</v>
      </c>
      <c r="J16" s="23">
        <v>0.0</v>
      </c>
      <c r="K16" s="23">
        <v>0.0</v>
      </c>
      <c r="L16" s="23">
        <v>0.0</v>
      </c>
      <c r="M16" s="23">
        <v>0.0</v>
      </c>
      <c r="N16" s="23">
        <v>0.0</v>
      </c>
      <c r="O16" s="23">
        <v>0.0</v>
      </c>
      <c r="P16" s="23">
        <v>0.0</v>
      </c>
      <c r="Q16" s="27">
        <v>0.0</v>
      </c>
      <c r="R16" s="23">
        <v>0.0</v>
      </c>
      <c r="S16" s="23">
        <v>0.0</v>
      </c>
      <c r="T16" s="23">
        <v>0.0</v>
      </c>
      <c r="U16" s="23">
        <v>0.0</v>
      </c>
      <c r="V16" s="23">
        <v>0.0</v>
      </c>
      <c r="W16" s="23">
        <v>0.0</v>
      </c>
      <c r="X16" s="23">
        <v>0.0</v>
      </c>
      <c r="Y16" s="23">
        <v>0.0</v>
      </c>
      <c r="Z16" s="23">
        <v>0.0</v>
      </c>
      <c r="AA16" s="23">
        <v>0.0</v>
      </c>
      <c r="AB16" s="23">
        <v>0.0</v>
      </c>
      <c r="AC16" s="23">
        <v>0.0</v>
      </c>
      <c r="AD16" s="23">
        <v>112.0</v>
      </c>
      <c r="AE16" s="23">
        <v>224.0</v>
      </c>
      <c r="AF16" s="23">
        <v>682.1899999999999</v>
      </c>
      <c r="AG16" s="23">
        <v>0.0</v>
      </c>
      <c r="AH16" s="23">
        <v>0.0</v>
      </c>
      <c r="AI16" s="23">
        <v>0.0</v>
      </c>
      <c r="AJ16" s="23">
        <v>0.0</v>
      </c>
      <c r="AK16" s="23">
        <v>0.0</v>
      </c>
      <c r="AL16" s="23">
        <v>0.0</v>
      </c>
      <c r="AM16" s="23">
        <v>0.0</v>
      </c>
      <c r="AN16" s="23">
        <v>0.0</v>
      </c>
      <c r="AO16" s="28">
        <f t="shared" si="1"/>
        <v>1018.19</v>
      </c>
      <c r="AP16" s="29">
        <f t="shared" si="2"/>
        <v>1018.19</v>
      </c>
      <c r="AQ16" s="29">
        <f t="shared" si="3"/>
        <v>1018.19</v>
      </c>
      <c r="AR16" s="30">
        <f t="shared" si="4"/>
        <v>0</v>
      </c>
      <c r="AS16" s="30">
        <f t="shared" si="5"/>
        <v>0</v>
      </c>
      <c r="AU16" s="31">
        <f t="shared" si="6"/>
        <v>0</v>
      </c>
      <c r="AV16" s="32">
        <f t="shared" si="7"/>
        <v>0</v>
      </c>
    </row>
    <row r="17">
      <c r="A17" s="26">
        <f t="shared" si="8"/>
        <v>13</v>
      </c>
      <c r="B17" s="24" t="s">
        <v>68</v>
      </c>
      <c r="C17" s="24" t="s">
        <v>52</v>
      </c>
      <c r="D17" s="25" t="s">
        <v>59</v>
      </c>
      <c r="E17" s="26">
        <v>1600.0</v>
      </c>
      <c r="F17" s="27">
        <v>1000.0</v>
      </c>
      <c r="G17" s="23">
        <v>0.0</v>
      </c>
      <c r="H17" s="23">
        <v>0.0</v>
      </c>
      <c r="I17" s="23">
        <v>1116.23</v>
      </c>
      <c r="J17" s="23">
        <v>0.0</v>
      </c>
      <c r="K17" s="23">
        <v>0.0</v>
      </c>
      <c r="L17" s="23">
        <v>0.0</v>
      </c>
      <c r="M17" s="23">
        <v>0.0</v>
      </c>
      <c r="N17" s="23">
        <v>66.66</v>
      </c>
      <c r="O17" s="23">
        <v>0.0</v>
      </c>
      <c r="P17" s="23">
        <v>0.0</v>
      </c>
      <c r="Q17" s="27">
        <v>41.45</v>
      </c>
      <c r="R17" s="23">
        <v>850.0</v>
      </c>
      <c r="S17" s="23">
        <v>760.0</v>
      </c>
      <c r="T17" s="23">
        <v>0.0</v>
      </c>
      <c r="U17" s="23">
        <v>0.0</v>
      </c>
      <c r="V17" s="23">
        <v>0.0</v>
      </c>
      <c r="W17" s="23">
        <v>0.0</v>
      </c>
      <c r="X17" s="23">
        <v>0.0</v>
      </c>
      <c r="Y17" s="23">
        <v>0.0</v>
      </c>
      <c r="Z17" s="23">
        <v>0.0</v>
      </c>
      <c r="AA17" s="23">
        <v>0.0</v>
      </c>
      <c r="AB17" s="23">
        <v>0.0</v>
      </c>
      <c r="AC17" s="23">
        <v>0.0</v>
      </c>
      <c r="AD17" s="23">
        <v>280.0</v>
      </c>
      <c r="AE17" s="23">
        <v>448.0</v>
      </c>
      <c r="AF17" s="23">
        <v>1367.37</v>
      </c>
      <c r="AG17" s="23">
        <v>30.0</v>
      </c>
      <c r="AH17" s="23">
        <v>140.0</v>
      </c>
      <c r="AI17" s="23">
        <v>480.0</v>
      </c>
      <c r="AJ17" s="23">
        <v>150.0</v>
      </c>
      <c r="AK17" s="23">
        <v>0.0</v>
      </c>
      <c r="AL17" s="23">
        <v>100.0</v>
      </c>
      <c r="AM17" s="23">
        <v>0.0</v>
      </c>
      <c r="AN17" s="23">
        <v>180.0</v>
      </c>
      <c r="AO17" s="28">
        <f t="shared" si="1"/>
        <v>7009.71</v>
      </c>
      <c r="AP17" s="29">
        <f t="shared" si="2"/>
        <v>7009.71</v>
      </c>
      <c r="AQ17" s="29">
        <f t="shared" si="3"/>
        <v>7009.71</v>
      </c>
      <c r="AR17" s="30">
        <f t="shared" si="4"/>
        <v>0</v>
      </c>
      <c r="AS17" s="30">
        <f t="shared" si="5"/>
        <v>0</v>
      </c>
      <c r="AU17" s="31">
        <f t="shared" si="6"/>
        <v>2116.23</v>
      </c>
      <c r="AV17" s="32">
        <f t="shared" si="7"/>
        <v>3834.34</v>
      </c>
    </row>
    <row r="18">
      <c r="A18" s="26">
        <f t="shared" si="8"/>
        <v>14</v>
      </c>
      <c r="B18" s="24" t="s">
        <v>69</v>
      </c>
      <c r="C18" s="24" t="s">
        <v>52</v>
      </c>
      <c r="D18" s="25" t="s">
        <v>59</v>
      </c>
      <c r="E18" s="26">
        <v>1600.0</v>
      </c>
      <c r="F18" s="27">
        <v>1082.83</v>
      </c>
      <c r="G18" s="23">
        <v>0.0</v>
      </c>
      <c r="H18" s="23">
        <v>0.0</v>
      </c>
      <c r="I18" s="23">
        <v>1585.67</v>
      </c>
      <c r="J18" s="23">
        <v>0.0</v>
      </c>
      <c r="K18" s="23">
        <v>0.0</v>
      </c>
      <c r="L18" s="23">
        <v>0.0</v>
      </c>
      <c r="M18" s="23">
        <v>0.0</v>
      </c>
      <c r="N18" s="23">
        <v>0.0</v>
      </c>
      <c r="O18" s="23">
        <v>0.0</v>
      </c>
      <c r="P18" s="23">
        <v>0.0</v>
      </c>
      <c r="Q18" s="27">
        <v>0.0</v>
      </c>
      <c r="R18" s="23">
        <v>0.0</v>
      </c>
      <c r="S18" s="23">
        <v>135.0</v>
      </c>
      <c r="T18" s="23">
        <v>0.0</v>
      </c>
      <c r="U18" s="23">
        <v>0.0</v>
      </c>
      <c r="V18" s="23">
        <v>0.0</v>
      </c>
      <c r="W18" s="23">
        <v>0.0</v>
      </c>
      <c r="X18" s="23">
        <v>0.0</v>
      </c>
      <c r="Y18" s="23">
        <v>100.0</v>
      </c>
      <c r="Z18" s="23">
        <v>0.0</v>
      </c>
      <c r="AA18" s="23">
        <v>0.0</v>
      </c>
      <c r="AB18" s="23">
        <v>0.0</v>
      </c>
      <c r="AC18" s="23">
        <v>0.0</v>
      </c>
      <c r="AD18" s="23">
        <v>238.0</v>
      </c>
      <c r="AE18" s="23">
        <v>476.0</v>
      </c>
      <c r="AF18" s="23">
        <v>100.68</v>
      </c>
      <c r="AG18" s="23">
        <v>0.0</v>
      </c>
      <c r="AH18" s="23">
        <v>140.0</v>
      </c>
      <c r="AI18" s="23">
        <v>316.0</v>
      </c>
      <c r="AJ18" s="23">
        <v>0.0</v>
      </c>
      <c r="AK18" s="23">
        <v>0.0</v>
      </c>
      <c r="AL18" s="23">
        <v>0.0</v>
      </c>
      <c r="AM18" s="23">
        <v>0.0</v>
      </c>
      <c r="AN18" s="23">
        <v>0.0</v>
      </c>
      <c r="AO18" s="28">
        <f t="shared" si="1"/>
        <v>4174.18</v>
      </c>
      <c r="AP18" s="29">
        <f t="shared" si="2"/>
        <v>4174.18</v>
      </c>
      <c r="AQ18" s="29">
        <f t="shared" si="3"/>
        <v>4174.18</v>
      </c>
      <c r="AR18" s="30">
        <f t="shared" si="4"/>
        <v>0</v>
      </c>
      <c r="AS18" s="30">
        <f t="shared" si="5"/>
        <v>0</v>
      </c>
      <c r="AU18" s="31">
        <f t="shared" si="6"/>
        <v>2668.5</v>
      </c>
      <c r="AV18" s="32">
        <f t="shared" si="7"/>
        <v>2803.5</v>
      </c>
    </row>
    <row r="19">
      <c r="A19" s="26">
        <f t="shared" si="8"/>
        <v>15</v>
      </c>
      <c r="B19" s="24" t="s">
        <v>70</v>
      </c>
      <c r="C19" s="24" t="s">
        <v>52</v>
      </c>
      <c r="D19" s="25" t="s">
        <v>71</v>
      </c>
      <c r="E19" s="26">
        <v>1600.0</v>
      </c>
      <c r="F19" s="27">
        <v>415.38</v>
      </c>
      <c r="G19" s="23">
        <v>0.0</v>
      </c>
      <c r="H19" s="23">
        <v>0.0</v>
      </c>
      <c r="I19" s="23">
        <v>33.4</v>
      </c>
      <c r="J19" s="23">
        <v>0.0</v>
      </c>
      <c r="K19" s="23">
        <v>0.0</v>
      </c>
      <c r="L19" s="23">
        <v>0.0</v>
      </c>
      <c r="M19" s="23">
        <v>0.0</v>
      </c>
      <c r="N19" s="23">
        <v>0.0</v>
      </c>
      <c r="O19" s="23">
        <v>0.0</v>
      </c>
      <c r="P19" s="23">
        <v>0.0</v>
      </c>
      <c r="Q19" s="27">
        <v>0.0</v>
      </c>
      <c r="R19" s="23">
        <v>0.0</v>
      </c>
      <c r="S19" s="23">
        <v>15.0</v>
      </c>
      <c r="T19" s="23">
        <v>0.0</v>
      </c>
      <c r="U19" s="23">
        <v>0.0</v>
      </c>
      <c r="V19" s="23">
        <v>0.0</v>
      </c>
      <c r="W19" s="23">
        <v>0.0</v>
      </c>
      <c r="X19" s="23">
        <v>0.0</v>
      </c>
      <c r="Y19" s="23">
        <v>0.0</v>
      </c>
      <c r="Z19" s="23">
        <v>0.0</v>
      </c>
      <c r="AA19" s="23">
        <v>0.0</v>
      </c>
      <c r="AB19" s="23">
        <v>0.0</v>
      </c>
      <c r="AC19" s="23">
        <v>0.0</v>
      </c>
      <c r="AD19" s="23">
        <v>285.0</v>
      </c>
      <c r="AE19" s="23">
        <v>571.0</v>
      </c>
      <c r="AF19" s="23">
        <v>245.0</v>
      </c>
      <c r="AG19" s="23">
        <v>0.0</v>
      </c>
      <c r="AH19" s="23">
        <v>40.0</v>
      </c>
      <c r="AI19" s="23">
        <v>0.0</v>
      </c>
      <c r="AJ19" s="23">
        <v>0.0</v>
      </c>
      <c r="AK19" s="23">
        <v>0.0</v>
      </c>
      <c r="AL19" s="23">
        <v>0.0</v>
      </c>
      <c r="AM19" s="23">
        <v>0.0</v>
      </c>
      <c r="AN19" s="23">
        <v>0.0</v>
      </c>
      <c r="AO19" s="28">
        <f t="shared" si="1"/>
        <v>1604.78</v>
      </c>
      <c r="AP19" s="29">
        <f t="shared" si="2"/>
        <v>1604.78</v>
      </c>
      <c r="AQ19" s="29">
        <f t="shared" si="3"/>
        <v>1604.78</v>
      </c>
      <c r="AR19" s="30">
        <f t="shared" si="4"/>
        <v>0</v>
      </c>
      <c r="AS19" s="30">
        <f t="shared" si="5"/>
        <v>0</v>
      </c>
      <c r="AU19" s="31">
        <f t="shared" si="6"/>
        <v>448.78</v>
      </c>
      <c r="AV19" s="32">
        <f t="shared" si="7"/>
        <v>463.78</v>
      </c>
    </row>
    <row r="20">
      <c r="A20" s="26">
        <f t="shared" si="8"/>
        <v>16</v>
      </c>
      <c r="B20" s="24" t="s">
        <v>72</v>
      </c>
      <c r="C20" s="24" t="s">
        <v>52</v>
      </c>
      <c r="D20" s="25" t="s">
        <v>71</v>
      </c>
      <c r="E20" s="26">
        <v>1600.0</v>
      </c>
      <c r="F20" s="27">
        <v>0.0</v>
      </c>
      <c r="G20" s="23">
        <v>0.0</v>
      </c>
      <c r="H20" s="23">
        <v>0.0</v>
      </c>
      <c r="I20" s="23">
        <v>100.0</v>
      </c>
      <c r="J20" s="23">
        <v>0.0</v>
      </c>
      <c r="K20" s="23">
        <v>0.0</v>
      </c>
      <c r="L20" s="23">
        <v>0.0</v>
      </c>
      <c r="M20" s="23">
        <v>0.0</v>
      </c>
      <c r="N20" s="23">
        <v>0.0</v>
      </c>
      <c r="O20" s="23">
        <v>0.0</v>
      </c>
      <c r="P20" s="23">
        <v>0.0</v>
      </c>
      <c r="Q20" s="27">
        <v>10.0</v>
      </c>
      <c r="R20" s="23">
        <v>0.0</v>
      </c>
      <c r="S20" s="23">
        <v>0.0</v>
      </c>
      <c r="T20" s="23">
        <v>0.0</v>
      </c>
      <c r="U20" s="23">
        <v>0.0</v>
      </c>
      <c r="V20" s="23">
        <v>0.0</v>
      </c>
      <c r="W20" s="23">
        <v>0.0</v>
      </c>
      <c r="X20" s="23">
        <v>0.0</v>
      </c>
      <c r="Y20" s="23">
        <v>0.0</v>
      </c>
      <c r="Z20" s="23">
        <v>0.0</v>
      </c>
      <c r="AA20" s="23">
        <v>0.0</v>
      </c>
      <c r="AB20" s="23">
        <v>0.0</v>
      </c>
      <c r="AC20" s="23">
        <v>0.0</v>
      </c>
      <c r="AD20" s="23">
        <v>280.0</v>
      </c>
      <c r="AE20" s="23">
        <v>560.0</v>
      </c>
      <c r="AF20" s="23">
        <v>968.56</v>
      </c>
      <c r="AG20" s="23">
        <v>0.0</v>
      </c>
      <c r="AH20" s="23">
        <v>20.0</v>
      </c>
      <c r="AI20" s="23">
        <v>0.0</v>
      </c>
      <c r="AJ20" s="23">
        <v>0.0</v>
      </c>
      <c r="AK20" s="23">
        <v>0.0</v>
      </c>
      <c r="AL20" s="23">
        <v>0.0</v>
      </c>
      <c r="AM20" s="23">
        <v>0.0</v>
      </c>
      <c r="AN20" s="23">
        <v>0.0</v>
      </c>
      <c r="AO20" s="28">
        <f t="shared" si="1"/>
        <v>1938.56</v>
      </c>
      <c r="AP20" s="29">
        <f t="shared" si="2"/>
        <v>1938.56</v>
      </c>
      <c r="AQ20" s="29">
        <f t="shared" si="3"/>
        <v>1938.56</v>
      </c>
      <c r="AR20" s="30">
        <f t="shared" si="4"/>
        <v>0</v>
      </c>
      <c r="AS20" s="30">
        <f t="shared" si="5"/>
        <v>0</v>
      </c>
      <c r="AU20" s="31">
        <f t="shared" si="6"/>
        <v>100</v>
      </c>
      <c r="AV20" s="32">
        <f t="shared" si="7"/>
        <v>110</v>
      </c>
    </row>
    <row r="21" ht="15.75" customHeight="1">
      <c r="A21" s="26">
        <f t="shared" si="8"/>
        <v>17</v>
      </c>
      <c r="B21" s="24" t="s">
        <v>73</v>
      </c>
      <c r="C21" s="24" t="s">
        <v>52</v>
      </c>
      <c r="D21" s="25" t="s">
        <v>71</v>
      </c>
      <c r="E21" s="26">
        <v>1600.0</v>
      </c>
      <c r="F21" s="27">
        <v>0.0</v>
      </c>
      <c r="G21" s="23">
        <v>0.0</v>
      </c>
      <c r="H21" s="23">
        <v>0.0</v>
      </c>
      <c r="I21" s="23">
        <v>0.0</v>
      </c>
      <c r="J21" s="23">
        <v>0.0</v>
      </c>
      <c r="K21" s="23">
        <v>0.0</v>
      </c>
      <c r="L21" s="23">
        <v>0.0</v>
      </c>
      <c r="M21" s="23">
        <v>0.0</v>
      </c>
      <c r="N21" s="23">
        <v>0.0</v>
      </c>
      <c r="O21" s="23">
        <v>0.0</v>
      </c>
      <c r="P21" s="23">
        <v>0.0</v>
      </c>
      <c r="Q21" s="27">
        <v>0.0</v>
      </c>
      <c r="R21" s="23">
        <v>0.0</v>
      </c>
      <c r="S21" s="23">
        <v>100.0</v>
      </c>
      <c r="T21" s="23">
        <v>0.0</v>
      </c>
      <c r="U21" s="23">
        <v>0.0</v>
      </c>
      <c r="V21" s="23">
        <v>0.0</v>
      </c>
      <c r="W21" s="23">
        <v>0.0</v>
      </c>
      <c r="X21" s="23">
        <v>0.0</v>
      </c>
      <c r="Y21" s="23">
        <v>0.0</v>
      </c>
      <c r="Z21" s="23">
        <v>0.0</v>
      </c>
      <c r="AA21" s="23">
        <v>0.0</v>
      </c>
      <c r="AB21" s="23">
        <v>0.0</v>
      </c>
      <c r="AC21" s="23">
        <v>0.0</v>
      </c>
      <c r="AD21" s="23">
        <v>308.0</v>
      </c>
      <c r="AE21" s="23">
        <v>616.0</v>
      </c>
      <c r="AF21" s="23">
        <v>888.27</v>
      </c>
      <c r="AG21" s="23">
        <v>0.0</v>
      </c>
      <c r="AH21" s="23">
        <v>60.0</v>
      </c>
      <c r="AI21" s="23">
        <v>28.0</v>
      </c>
      <c r="AJ21" s="23">
        <v>0.0</v>
      </c>
      <c r="AK21" s="23">
        <v>0.0</v>
      </c>
      <c r="AL21" s="23">
        <v>0.0</v>
      </c>
      <c r="AM21" s="23">
        <v>0.0</v>
      </c>
      <c r="AN21" s="23">
        <v>0.0</v>
      </c>
      <c r="AO21" s="28">
        <f t="shared" si="1"/>
        <v>2000.27</v>
      </c>
      <c r="AP21" s="29">
        <f t="shared" si="2"/>
        <v>2000.27</v>
      </c>
      <c r="AQ21" s="29">
        <f t="shared" si="3"/>
        <v>2000.27</v>
      </c>
      <c r="AR21" s="30">
        <f t="shared" si="4"/>
        <v>0</v>
      </c>
      <c r="AS21" s="30">
        <f t="shared" si="5"/>
        <v>0</v>
      </c>
      <c r="AU21" s="31">
        <f t="shared" si="6"/>
        <v>0</v>
      </c>
      <c r="AV21" s="32">
        <f t="shared" si="7"/>
        <v>100</v>
      </c>
    </row>
    <row r="22" ht="15.75" customHeight="1">
      <c r="A22" s="26">
        <f t="shared" si="8"/>
        <v>18</v>
      </c>
      <c r="B22" s="24" t="s">
        <v>74</v>
      </c>
      <c r="C22" s="24" t="s">
        <v>52</v>
      </c>
      <c r="D22" s="25" t="s">
        <v>71</v>
      </c>
      <c r="E22" s="26">
        <v>1600.0</v>
      </c>
      <c r="F22" s="27">
        <v>1196.59</v>
      </c>
      <c r="G22" s="23">
        <v>0.0</v>
      </c>
      <c r="H22" s="23">
        <v>0.0</v>
      </c>
      <c r="I22" s="23">
        <v>578.39</v>
      </c>
      <c r="J22" s="23">
        <v>0.0</v>
      </c>
      <c r="K22" s="23">
        <v>0.0</v>
      </c>
      <c r="L22" s="23">
        <v>0.0</v>
      </c>
      <c r="M22" s="23">
        <v>0.0</v>
      </c>
      <c r="N22" s="23">
        <v>0.0</v>
      </c>
      <c r="O22" s="23">
        <v>0.0</v>
      </c>
      <c r="P22" s="23">
        <v>0.0</v>
      </c>
      <c r="Q22" s="27">
        <v>17.2</v>
      </c>
      <c r="R22" s="23">
        <v>750.0</v>
      </c>
      <c r="S22" s="23">
        <v>181.33</v>
      </c>
      <c r="T22" s="23">
        <v>0.0</v>
      </c>
      <c r="U22" s="23">
        <v>0.0</v>
      </c>
      <c r="V22" s="23">
        <v>0.0</v>
      </c>
      <c r="W22" s="23">
        <v>0.0</v>
      </c>
      <c r="X22" s="23">
        <v>0.0</v>
      </c>
      <c r="Y22" s="23">
        <v>0.0</v>
      </c>
      <c r="Z22" s="23">
        <v>0.0</v>
      </c>
      <c r="AA22" s="23">
        <v>0.0</v>
      </c>
      <c r="AB22" s="23">
        <v>0.0</v>
      </c>
      <c r="AC22" s="23">
        <v>0.0</v>
      </c>
      <c r="AD22" s="23">
        <v>280.0</v>
      </c>
      <c r="AE22" s="23">
        <v>560.0</v>
      </c>
      <c r="AF22" s="23">
        <v>161.6</v>
      </c>
      <c r="AG22" s="23">
        <v>150.0</v>
      </c>
      <c r="AH22" s="23">
        <v>20.0</v>
      </c>
      <c r="AI22" s="23">
        <v>116.0</v>
      </c>
      <c r="AJ22" s="23">
        <v>50.0</v>
      </c>
      <c r="AK22" s="23">
        <v>0.0</v>
      </c>
      <c r="AL22" s="23">
        <v>100.0</v>
      </c>
      <c r="AM22" s="23">
        <v>0.0</v>
      </c>
      <c r="AN22" s="23">
        <v>0.0</v>
      </c>
      <c r="AO22" s="28">
        <f t="shared" si="1"/>
        <v>4161.11</v>
      </c>
      <c r="AP22" s="29">
        <f t="shared" si="2"/>
        <v>4161.11</v>
      </c>
      <c r="AQ22" s="29">
        <f t="shared" si="3"/>
        <v>4161.11</v>
      </c>
      <c r="AR22" s="30">
        <f t="shared" si="4"/>
        <v>0</v>
      </c>
      <c r="AS22" s="30">
        <f t="shared" si="5"/>
        <v>0</v>
      </c>
      <c r="AU22" s="31">
        <f t="shared" si="6"/>
        <v>1774.98</v>
      </c>
      <c r="AV22" s="32">
        <f t="shared" si="7"/>
        <v>2723.51</v>
      </c>
    </row>
    <row r="23" ht="15.75" customHeight="1">
      <c r="A23" s="26">
        <f t="shared" si="8"/>
        <v>19</v>
      </c>
      <c r="B23" s="24" t="s">
        <v>75</v>
      </c>
      <c r="C23" s="24" t="s">
        <v>52</v>
      </c>
      <c r="D23" s="25" t="s">
        <v>71</v>
      </c>
      <c r="E23" s="26">
        <v>1600.0</v>
      </c>
      <c r="F23" s="27">
        <v>518.0</v>
      </c>
      <c r="G23" s="23">
        <v>0.0</v>
      </c>
      <c r="H23" s="23">
        <v>0.0</v>
      </c>
      <c r="I23" s="23">
        <v>332.97</v>
      </c>
      <c r="J23" s="23">
        <v>0.0</v>
      </c>
      <c r="K23" s="23">
        <v>0.0</v>
      </c>
      <c r="L23" s="23">
        <v>0.0</v>
      </c>
      <c r="M23" s="23">
        <v>0.0</v>
      </c>
      <c r="N23" s="23">
        <v>0.0</v>
      </c>
      <c r="O23" s="23">
        <v>0.0</v>
      </c>
      <c r="P23" s="23">
        <v>0.0</v>
      </c>
      <c r="Q23" s="27">
        <v>6.66</v>
      </c>
      <c r="R23" s="23">
        <v>0.0</v>
      </c>
      <c r="S23" s="23">
        <v>545.0</v>
      </c>
      <c r="T23" s="23">
        <v>0.0</v>
      </c>
      <c r="U23" s="23">
        <v>0.0</v>
      </c>
      <c r="V23" s="23">
        <v>0.0</v>
      </c>
      <c r="W23" s="23">
        <v>0.0</v>
      </c>
      <c r="X23" s="23">
        <v>0.0</v>
      </c>
      <c r="Y23" s="23">
        <v>0.0</v>
      </c>
      <c r="Z23" s="23">
        <v>0.0</v>
      </c>
      <c r="AA23" s="23">
        <v>0.0</v>
      </c>
      <c r="AB23" s="23">
        <v>0.0</v>
      </c>
      <c r="AC23" s="23">
        <v>0.0</v>
      </c>
      <c r="AD23" s="23">
        <v>336.0</v>
      </c>
      <c r="AE23" s="23">
        <v>672.0</v>
      </c>
      <c r="AF23" s="23">
        <v>200.0</v>
      </c>
      <c r="AG23" s="23">
        <v>0.0</v>
      </c>
      <c r="AH23" s="23">
        <v>440.0</v>
      </c>
      <c r="AI23" s="23">
        <v>0.0</v>
      </c>
      <c r="AJ23" s="23">
        <v>0.0</v>
      </c>
      <c r="AK23" s="23">
        <v>0.0</v>
      </c>
      <c r="AL23" s="23">
        <v>0.0</v>
      </c>
      <c r="AM23" s="23">
        <v>0.0</v>
      </c>
      <c r="AN23" s="23">
        <v>0.0</v>
      </c>
      <c r="AO23" s="28">
        <f t="shared" si="1"/>
        <v>3050.63</v>
      </c>
      <c r="AP23" s="29">
        <f t="shared" si="2"/>
        <v>3050.63</v>
      </c>
      <c r="AQ23" s="29">
        <f t="shared" si="3"/>
        <v>3050.63</v>
      </c>
      <c r="AR23" s="30">
        <f t="shared" si="4"/>
        <v>0</v>
      </c>
      <c r="AS23" s="30">
        <f t="shared" si="5"/>
        <v>0</v>
      </c>
      <c r="AU23" s="31">
        <f t="shared" si="6"/>
        <v>850.97</v>
      </c>
      <c r="AV23" s="32">
        <f t="shared" si="7"/>
        <v>1402.63</v>
      </c>
    </row>
    <row r="24" ht="15.75" customHeight="1">
      <c r="A24" s="26">
        <f t="shared" si="8"/>
        <v>20</v>
      </c>
      <c r="B24" s="24" t="s">
        <v>76</v>
      </c>
      <c r="C24" s="24" t="s">
        <v>52</v>
      </c>
      <c r="D24" s="25" t="s">
        <v>71</v>
      </c>
      <c r="E24" s="26">
        <v>1600.0</v>
      </c>
      <c r="F24" s="27">
        <v>1316.71</v>
      </c>
      <c r="G24" s="23">
        <v>0.0</v>
      </c>
      <c r="H24" s="23">
        <v>0.0</v>
      </c>
      <c r="I24" s="23">
        <v>729.82</v>
      </c>
      <c r="J24" s="23">
        <v>0.0</v>
      </c>
      <c r="K24" s="23">
        <v>0.0</v>
      </c>
      <c r="L24" s="23">
        <v>0.0</v>
      </c>
      <c r="M24" s="23">
        <v>0.0</v>
      </c>
      <c r="N24" s="23">
        <v>0.0</v>
      </c>
      <c r="O24" s="23">
        <v>0.0</v>
      </c>
      <c r="P24" s="23">
        <v>0.0</v>
      </c>
      <c r="Q24" s="27">
        <v>0.0</v>
      </c>
      <c r="R24" s="23">
        <v>750.0</v>
      </c>
      <c r="S24" s="23">
        <v>147.0</v>
      </c>
      <c r="T24" s="23">
        <v>0.0</v>
      </c>
      <c r="U24" s="23">
        <v>0.0</v>
      </c>
      <c r="V24" s="23">
        <v>0.0</v>
      </c>
      <c r="W24" s="23">
        <v>0.0</v>
      </c>
      <c r="X24" s="23">
        <v>0.0</v>
      </c>
      <c r="Y24" s="23">
        <v>0.0</v>
      </c>
      <c r="Z24" s="23">
        <v>0.0</v>
      </c>
      <c r="AA24" s="23">
        <v>0.0</v>
      </c>
      <c r="AB24" s="23">
        <v>0.0</v>
      </c>
      <c r="AC24" s="23">
        <v>0.0</v>
      </c>
      <c r="AD24" s="23">
        <v>280.0</v>
      </c>
      <c r="AE24" s="23">
        <v>560.0</v>
      </c>
      <c r="AF24" s="23">
        <v>467.76</v>
      </c>
      <c r="AG24" s="23">
        <v>120.0</v>
      </c>
      <c r="AH24" s="23">
        <v>20.0</v>
      </c>
      <c r="AI24" s="23">
        <v>316.0</v>
      </c>
      <c r="AJ24" s="23">
        <v>140.0</v>
      </c>
      <c r="AK24" s="23">
        <v>0.0</v>
      </c>
      <c r="AL24" s="23">
        <v>50.0</v>
      </c>
      <c r="AM24" s="23">
        <v>0.0</v>
      </c>
      <c r="AN24" s="23">
        <v>0.0</v>
      </c>
      <c r="AO24" s="28">
        <f t="shared" si="1"/>
        <v>4897.29</v>
      </c>
      <c r="AP24" s="29">
        <f t="shared" si="2"/>
        <v>4897.29</v>
      </c>
      <c r="AQ24" s="29">
        <f t="shared" si="3"/>
        <v>4897.29</v>
      </c>
      <c r="AR24" s="30">
        <f t="shared" si="4"/>
        <v>0</v>
      </c>
      <c r="AS24" s="30">
        <f t="shared" si="5"/>
        <v>0</v>
      </c>
      <c r="AU24" s="31">
        <f t="shared" si="6"/>
        <v>2046.53</v>
      </c>
      <c r="AV24" s="32">
        <f t="shared" si="7"/>
        <v>2943.53</v>
      </c>
    </row>
    <row r="25" ht="15.75" customHeight="1">
      <c r="A25" s="26">
        <f t="shared" si="8"/>
        <v>21</v>
      </c>
      <c r="B25" s="24" t="s">
        <v>77</v>
      </c>
      <c r="C25" s="24" t="s">
        <v>52</v>
      </c>
      <c r="D25" s="25" t="s">
        <v>71</v>
      </c>
      <c r="E25" s="26">
        <v>1600.0</v>
      </c>
      <c r="F25" s="27">
        <v>1534.67</v>
      </c>
      <c r="G25" s="23">
        <v>0.0</v>
      </c>
      <c r="H25" s="23">
        <v>0.0</v>
      </c>
      <c r="I25" s="23">
        <v>1149.04</v>
      </c>
      <c r="J25" s="23">
        <v>0.0</v>
      </c>
      <c r="K25" s="23">
        <v>0.0</v>
      </c>
      <c r="L25" s="23">
        <v>0.0</v>
      </c>
      <c r="M25" s="23">
        <v>0.0</v>
      </c>
      <c r="N25" s="23">
        <v>0.0</v>
      </c>
      <c r="O25" s="23">
        <v>0.0</v>
      </c>
      <c r="P25" s="23">
        <v>0.0</v>
      </c>
      <c r="Q25" s="27">
        <v>68.0</v>
      </c>
      <c r="R25" s="23">
        <v>1260.0</v>
      </c>
      <c r="S25" s="23">
        <v>153.67</v>
      </c>
      <c r="T25" s="23">
        <v>0.0</v>
      </c>
      <c r="U25" s="23">
        <v>0.0</v>
      </c>
      <c r="V25" s="23">
        <v>0.0</v>
      </c>
      <c r="W25" s="23">
        <v>0.0</v>
      </c>
      <c r="X25" s="23">
        <v>0.0</v>
      </c>
      <c r="Y25" s="23">
        <v>0.0</v>
      </c>
      <c r="Z25" s="23">
        <v>0.0</v>
      </c>
      <c r="AA25" s="23">
        <v>0.0</v>
      </c>
      <c r="AB25" s="23">
        <v>0.0</v>
      </c>
      <c r="AC25" s="23">
        <v>0.0</v>
      </c>
      <c r="AD25" s="23">
        <v>280.0</v>
      </c>
      <c r="AE25" s="23">
        <v>560.0</v>
      </c>
      <c r="AF25" s="23">
        <v>518.66</v>
      </c>
      <c r="AG25" s="23">
        <v>90.0</v>
      </c>
      <c r="AH25" s="23">
        <v>20.0</v>
      </c>
      <c r="AI25" s="23">
        <v>256.0</v>
      </c>
      <c r="AJ25" s="23">
        <v>10.0</v>
      </c>
      <c r="AK25" s="23">
        <v>0.0</v>
      </c>
      <c r="AL25" s="23">
        <v>100.0</v>
      </c>
      <c r="AM25" s="23">
        <v>0.0</v>
      </c>
      <c r="AN25" s="23">
        <v>0.0</v>
      </c>
      <c r="AO25" s="28">
        <f t="shared" si="1"/>
        <v>6000.04</v>
      </c>
      <c r="AP25" s="29">
        <f t="shared" si="2"/>
        <v>6000.04</v>
      </c>
      <c r="AQ25" s="29">
        <f t="shared" si="3"/>
        <v>6000.04</v>
      </c>
      <c r="AR25" s="30">
        <f t="shared" si="4"/>
        <v>0</v>
      </c>
      <c r="AS25" s="30">
        <f t="shared" si="5"/>
        <v>0</v>
      </c>
      <c r="AU25" s="31">
        <f t="shared" si="6"/>
        <v>2683.71</v>
      </c>
      <c r="AV25" s="32">
        <f t="shared" si="7"/>
        <v>4165.38</v>
      </c>
    </row>
    <row r="26" ht="15.75" customHeight="1">
      <c r="A26" s="26">
        <f t="shared" si="8"/>
        <v>22</v>
      </c>
      <c r="B26" s="24" t="s">
        <v>78</v>
      </c>
      <c r="C26" s="24" t="s">
        <v>52</v>
      </c>
      <c r="D26" s="25" t="s">
        <v>71</v>
      </c>
      <c r="E26" s="26">
        <v>1600.0</v>
      </c>
      <c r="F26" s="27">
        <v>0.0</v>
      </c>
      <c r="G26" s="23">
        <v>0.0</v>
      </c>
      <c r="H26" s="23">
        <v>0.0</v>
      </c>
      <c r="I26" s="23">
        <v>0.0</v>
      </c>
      <c r="J26" s="23">
        <v>0.0</v>
      </c>
      <c r="K26" s="23">
        <v>0.0</v>
      </c>
      <c r="L26" s="23">
        <v>0.0</v>
      </c>
      <c r="M26" s="23">
        <v>0.0</v>
      </c>
      <c r="N26" s="23">
        <v>0.0</v>
      </c>
      <c r="O26" s="23">
        <v>0.0</v>
      </c>
      <c r="P26" s="23">
        <v>0.0</v>
      </c>
      <c r="Q26" s="27">
        <v>0.0</v>
      </c>
      <c r="R26" s="23">
        <v>0.0</v>
      </c>
      <c r="S26" s="23">
        <v>0.0</v>
      </c>
      <c r="T26" s="23">
        <v>0.0</v>
      </c>
      <c r="U26" s="23">
        <v>0.0</v>
      </c>
      <c r="V26" s="23">
        <v>0.0</v>
      </c>
      <c r="W26" s="23">
        <v>0.0</v>
      </c>
      <c r="X26" s="23">
        <v>0.0</v>
      </c>
      <c r="Y26" s="23">
        <v>0.0</v>
      </c>
      <c r="Z26" s="23">
        <v>0.0</v>
      </c>
      <c r="AA26" s="23">
        <v>0.0</v>
      </c>
      <c r="AB26" s="23">
        <v>0.0</v>
      </c>
      <c r="AC26" s="23">
        <v>0.0</v>
      </c>
      <c r="AD26" s="23">
        <v>280.0</v>
      </c>
      <c r="AE26" s="23">
        <v>560.0</v>
      </c>
      <c r="AF26" s="23">
        <v>495.0</v>
      </c>
      <c r="AG26" s="23">
        <v>60.0</v>
      </c>
      <c r="AH26" s="23">
        <v>80.0</v>
      </c>
      <c r="AI26" s="23">
        <v>0.0</v>
      </c>
      <c r="AJ26" s="23">
        <v>0.0</v>
      </c>
      <c r="AK26" s="23">
        <v>0.0</v>
      </c>
      <c r="AL26" s="23">
        <v>0.0</v>
      </c>
      <c r="AM26" s="23">
        <v>0.0</v>
      </c>
      <c r="AN26" s="23">
        <v>0.0</v>
      </c>
      <c r="AO26" s="28">
        <f t="shared" si="1"/>
        <v>1475</v>
      </c>
      <c r="AP26" s="29">
        <f t="shared" si="2"/>
        <v>1475</v>
      </c>
      <c r="AQ26" s="29">
        <f t="shared" si="3"/>
        <v>1475</v>
      </c>
      <c r="AR26" s="30">
        <f t="shared" si="4"/>
        <v>0</v>
      </c>
      <c r="AS26" s="30">
        <f t="shared" si="5"/>
        <v>0</v>
      </c>
      <c r="AU26" s="31">
        <f t="shared" si="6"/>
        <v>0</v>
      </c>
      <c r="AV26" s="32">
        <f t="shared" si="7"/>
        <v>0</v>
      </c>
    </row>
    <row r="27" ht="15.75" customHeight="1">
      <c r="A27" s="26">
        <f t="shared" si="8"/>
        <v>23</v>
      </c>
      <c r="B27" s="24" t="s">
        <v>79</v>
      </c>
      <c r="C27" s="24" t="s">
        <v>52</v>
      </c>
      <c r="D27" s="25" t="s">
        <v>71</v>
      </c>
      <c r="E27" s="26">
        <v>1600.0</v>
      </c>
      <c r="F27" s="27">
        <v>615.38</v>
      </c>
      <c r="G27" s="23">
        <v>0.0</v>
      </c>
      <c r="H27" s="23">
        <v>0.0</v>
      </c>
      <c r="I27" s="23">
        <v>1422.55</v>
      </c>
      <c r="J27" s="23">
        <v>0.0</v>
      </c>
      <c r="K27" s="23">
        <v>0.0</v>
      </c>
      <c r="L27" s="23">
        <v>0.0</v>
      </c>
      <c r="M27" s="23">
        <v>0.0</v>
      </c>
      <c r="N27" s="23">
        <v>0.0</v>
      </c>
      <c r="O27" s="23">
        <v>0.0</v>
      </c>
      <c r="P27" s="23">
        <v>0.0</v>
      </c>
      <c r="Q27" s="27">
        <v>0.0</v>
      </c>
      <c r="R27" s="23">
        <v>1250.0</v>
      </c>
      <c r="S27" s="23">
        <v>60.0</v>
      </c>
      <c r="T27" s="23">
        <v>0.0</v>
      </c>
      <c r="U27" s="23">
        <v>0.0</v>
      </c>
      <c r="V27" s="23">
        <v>0.0</v>
      </c>
      <c r="W27" s="23">
        <v>0.0</v>
      </c>
      <c r="X27" s="23">
        <v>0.0</v>
      </c>
      <c r="Y27" s="23">
        <v>0.0</v>
      </c>
      <c r="Z27" s="23">
        <v>0.0</v>
      </c>
      <c r="AA27" s="23">
        <v>0.0</v>
      </c>
      <c r="AB27" s="23">
        <v>0.0</v>
      </c>
      <c r="AC27" s="23">
        <v>0.0</v>
      </c>
      <c r="AD27" s="23">
        <v>280.0</v>
      </c>
      <c r="AE27" s="23">
        <v>560.0</v>
      </c>
      <c r="AF27" s="23">
        <v>127.65</v>
      </c>
      <c r="AG27" s="23">
        <v>150.0</v>
      </c>
      <c r="AH27" s="23">
        <v>0.0</v>
      </c>
      <c r="AI27" s="23">
        <v>56.0</v>
      </c>
      <c r="AJ27" s="23">
        <v>0.0</v>
      </c>
      <c r="AK27" s="23">
        <v>0.0</v>
      </c>
      <c r="AL27" s="23">
        <v>0.0</v>
      </c>
      <c r="AM27" s="23">
        <v>0.0</v>
      </c>
      <c r="AN27" s="23">
        <v>0.0</v>
      </c>
      <c r="AO27" s="28">
        <f t="shared" si="1"/>
        <v>4521.58</v>
      </c>
      <c r="AP27" s="29">
        <f t="shared" si="2"/>
        <v>4521.58</v>
      </c>
      <c r="AQ27" s="29">
        <f t="shared" si="3"/>
        <v>4521.58</v>
      </c>
      <c r="AR27" s="30">
        <f t="shared" si="4"/>
        <v>0</v>
      </c>
      <c r="AS27" s="30">
        <f t="shared" si="5"/>
        <v>0</v>
      </c>
      <c r="AU27" s="31">
        <f t="shared" si="6"/>
        <v>2037.93</v>
      </c>
      <c r="AV27" s="32">
        <f t="shared" si="7"/>
        <v>3347.93</v>
      </c>
    </row>
    <row r="28" ht="15.75" customHeight="1">
      <c r="A28" s="26">
        <f t="shared" si="8"/>
        <v>24</v>
      </c>
      <c r="B28" s="24" t="s">
        <v>80</v>
      </c>
      <c r="C28" s="24" t="s">
        <v>52</v>
      </c>
      <c r="D28" s="25" t="s">
        <v>71</v>
      </c>
      <c r="E28" s="26">
        <v>1600.0</v>
      </c>
      <c r="F28" s="27">
        <v>813.98</v>
      </c>
      <c r="G28" s="23">
        <v>0.0</v>
      </c>
      <c r="H28" s="23">
        <v>0.0</v>
      </c>
      <c r="I28" s="23">
        <v>65.52</v>
      </c>
      <c r="J28" s="23">
        <v>0.0</v>
      </c>
      <c r="K28" s="23">
        <v>0.0</v>
      </c>
      <c r="L28" s="23">
        <v>0.0</v>
      </c>
      <c r="M28" s="23">
        <v>0.0</v>
      </c>
      <c r="N28" s="23">
        <v>0.0</v>
      </c>
      <c r="O28" s="23">
        <v>0.0</v>
      </c>
      <c r="P28" s="23">
        <v>0.0</v>
      </c>
      <c r="Q28" s="27">
        <v>0.0</v>
      </c>
      <c r="R28" s="23">
        <v>0.0</v>
      </c>
      <c r="S28" s="23">
        <v>0.0</v>
      </c>
      <c r="T28" s="23">
        <v>0.0</v>
      </c>
      <c r="U28" s="23">
        <v>0.0</v>
      </c>
      <c r="V28" s="23">
        <v>0.0</v>
      </c>
      <c r="W28" s="23">
        <v>0.0</v>
      </c>
      <c r="X28" s="23">
        <v>0.0</v>
      </c>
      <c r="Y28" s="23">
        <v>0.0</v>
      </c>
      <c r="Z28" s="23">
        <v>0.0</v>
      </c>
      <c r="AA28" s="23">
        <v>0.0</v>
      </c>
      <c r="AB28" s="23">
        <v>0.0</v>
      </c>
      <c r="AC28" s="23">
        <v>0.0</v>
      </c>
      <c r="AD28" s="23">
        <v>294.0</v>
      </c>
      <c r="AE28" s="23">
        <v>588.0</v>
      </c>
      <c r="AF28" s="23">
        <v>166.6</v>
      </c>
      <c r="AG28" s="23">
        <v>0.0</v>
      </c>
      <c r="AH28" s="23">
        <v>200.0</v>
      </c>
      <c r="AI28" s="23">
        <v>200.0</v>
      </c>
      <c r="AJ28" s="23">
        <v>100.0</v>
      </c>
      <c r="AK28" s="23">
        <v>0.0</v>
      </c>
      <c r="AL28" s="23">
        <v>0.0</v>
      </c>
      <c r="AM28" s="23">
        <v>0.0</v>
      </c>
      <c r="AN28" s="23">
        <v>0.0</v>
      </c>
      <c r="AO28" s="28">
        <f t="shared" si="1"/>
        <v>2428.1</v>
      </c>
      <c r="AP28" s="29">
        <f t="shared" si="2"/>
        <v>2428.1</v>
      </c>
      <c r="AQ28" s="29">
        <f t="shared" si="3"/>
        <v>2428.1</v>
      </c>
      <c r="AR28" s="30">
        <f t="shared" si="4"/>
        <v>0</v>
      </c>
      <c r="AS28" s="30">
        <f t="shared" si="5"/>
        <v>0</v>
      </c>
      <c r="AU28" s="31">
        <f t="shared" si="6"/>
        <v>879.5</v>
      </c>
      <c r="AV28" s="32">
        <f t="shared" si="7"/>
        <v>879.5</v>
      </c>
    </row>
    <row r="29" ht="15.75" customHeight="1">
      <c r="A29" s="26">
        <f t="shared" si="8"/>
        <v>25</v>
      </c>
      <c r="B29" s="24" t="s">
        <v>81</v>
      </c>
      <c r="C29" s="24" t="s">
        <v>52</v>
      </c>
      <c r="D29" s="25" t="s">
        <v>71</v>
      </c>
      <c r="E29" s="26">
        <v>1600.0</v>
      </c>
      <c r="F29" s="27">
        <v>940.17</v>
      </c>
      <c r="G29" s="23">
        <v>0.0</v>
      </c>
      <c r="H29" s="23">
        <v>0.0</v>
      </c>
      <c r="I29" s="23">
        <v>173.07</v>
      </c>
      <c r="J29" s="23">
        <v>0.0</v>
      </c>
      <c r="K29" s="23">
        <v>0.0</v>
      </c>
      <c r="L29" s="23">
        <v>0.0</v>
      </c>
      <c r="M29" s="23">
        <v>0.0</v>
      </c>
      <c r="N29" s="23">
        <v>0.0</v>
      </c>
      <c r="O29" s="23">
        <v>0.0</v>
      </c>
      <c r="P29" s="23">
        <v>0.0</v>
      </c>
      <c r="Q29" s="27">
        <v>0.0</v>
      </c>
      <c r="R29" s="23">
        <v>0.0</v>
      </c>
      <c r="S29" s="23">
        <v>0.0</v>
      </c>
      <c r="T29" s="23">
        <v>0.0</v>
      </c>
      <c r="U29" s="23">
        <v>0.0</v>
      </c>
      <c r="V29" s="23">
        <v>0.0</v>
      </c>
      <c r="W29" s="23">
        <v>0.0</v>
      </c>
      <c r="X29" s="23">
        <v>0.0</v>
      </c>
      <c r="Y29" s="23">
        <v>0.0</v>
      </c>
      <c r="Z29" s="23">
        <v>0.0</v>
      </c>
      <c r="AA29" s="23">
        <v>0.0</v>
      </c>
      <c r="AB29" s="23">
        <v>0.0</v>
      </c>
      <c r="AC29" s="23">
        <v>0.0</v>
      </c>
      <c r="AD29" s="23">
        <v>287.0</v>
      </c>
      <c r="AE29" s="23">
        <v>574.0</v>
      </c>
      <c r="AF29" s="23">
        <v>166.6</v>
      </c>
      <c r="AG29" s="23">
        <v>0.0</v>
      </c>
      <c r="AH29" s="23">
        <v>260.0</v>
      </c>
      <c r="AI29" s="23">
        <v>200.0</v>
      </c>
      <c r="AJ29" s="23">
        <v>100.0</v>
      </c>
      <c r="AK29" s="23">
        <v>0.0</v>
      </c>
      <c r="AL29" s="23">
        <v>0.0</v>
      </c>
      <c r="AM29" s="23">
        <v>0.0</v>
      </c>
      <c r="AN29" s="23">
        <v>0.0</v>
      </c>
      <c r="AO29" s="28">
        <f t="shared" si="1"/>
        <v>2700.84</v>
      </c>
      <c r="AP29" s="29">
        <f t="shared" si="2"/>
        <v>2700.84</v>
      </c>
      <c r="AQ29" s="29">
        <f t="shared" si="3"/>
        <v>2700.84</v>
      </c>
      <c r="AR29" s="30">
        <f t="shared" si="4"/>
        <v>0</v>
      </c>
      <c r="AS29" s="30">
        <f t="shared" si="5"/>
        <v>0</v>
      </c>
      <c r="AU29" s="31">
        <f t="shared" si="6"/>
        <v>1113.24</v>
      </c>
      <c r="AV29" s="32">
        <f t="shared" si="7"/>
        <v>1113.24</v>
      </c>
    </row>
    <row r="30" ht="15.75" customHeight="1">
      <c r="A30" s="26">
        <f t="shared" si="8"/>
        <v>26</v>
      </c>
      <c r="B30" s="24" t="s">
        <v>82</v>
      </c>
      <c r="C30" s="24" t="s">
        <v>52</v>
      </c>
      <c r="D30" s="25" t="s">
        <v>71</v>
      </c>
      <c r="E30" s="26">
        <v>1600.0</v>
      </c>
      <c r="F30" s="27">
        <v>2022.31</v>
      </c>
      <c r="G30" s="23">
        <v>0.0</v>
      </c>
      <c r="H30" s="23">
        <v>0.0</v>
      </c>
      <c r="I30" s="23">
        <v>1791.6</v>
      </c>
      <c r="J30" s="23">
        <v>0.0</v>
      </c>
      <c r="K30" s="23">
        <v>0.0</v>
      </c>
      <c r="L30" s="23">
        <v>0.0</v>
      </c>
      <c r="M30" s="23">
        <v>0.0</v>
      </c>
      <c r="N30" s="23">
        <v>0.0</v>
      </c>
      <c r="O30" s="23">
        <v>0.0</v>
      </c>
      <c r="P30" s="23">
        <v>0.0</v>
      </c>
      <c r="Q30" s="27">
        <v>87.02</v>
      </c>
      <c r="R30" s="23">
        <v>3600.0</v>
      </c>
      <c r="S30" s="23">
        <v>176.0</v>
      </c>
      <c r="T30" s="23">
        <v>0.0</v>
      </c>
      <c r="U30" s="23">
        <v>0.0</v>
      </c>
      <c r="V30" s="23">
        <v>0.0</v>
      </c>
      <c r="W30" s="23">
        <v>0.0</v>
      </c>
      <c r="X30" s="23">
        <v>0.0</v>
      </c>
      <c r="Y30" s="23">
        <v>0.0</v>
      </c>
      <c r="Z30" s="23">
        <v>0.0</v>
      </c>
      <c r="AA30" s="23">
        <v>0.0</v>
      </c>
      <c r="AB30" s="23">
        <v>0.0</v>
      </c>
      <c r="AC30" s="23">
        <v>0.0</v>
      </c>
      <c r="AD30" s="23">
        <v>280.0</v>
      </c>
      <c r="AE30" s="23">
        <v>560.0</v>
      </c>
      <c r="AF30" s="23">
        <v>123.86</v>
      </c>
      <c r="AG30" s="23">
        <v>0.0</v>
      </c>
      <c r="AH30" s="23">
        <v>0.0</v>
      </c>
      <c r="AI30" s="23">
        <v>56.0</v>
      </c>
      <c r="AJ30" s="23">
        <v>0.0</v>
      </c>
      <c r="AK30" s="23">
        <v>0.0</v>
      </c>
      <c r="AL30" s="23">
        <v>50.0</v>
      </c>
      <c r="AM30" s="23">
        <v>0.0</v>
      </c>
      <c r="AN30" s="23">
        <v>0.0</v>
      </c>
      <c r="AO30" s="28">
        <f t="shared" si="1"/>
        <v>8746.79</v>
      </c>
      <c r="AP30" s="29">
        <f t="shared" si="2"/>
        <v>8746.79</v>
      </c>
      <c r="AQ30" s="29">
        <f t="shared" si="3"/>
        <v>8746.79</v>
      </c>
      <c r="AR30" s="30">
        <f t="shared" si="4"/>
        <v>0</v>
      </c>
      <c r="AS30" s="30">
        <f t="shared" si="5"/>
        <v>0</v>
      </c>
      <c r="AU30" s="31">
        <f t="shared" si="6"/>
        <v>3813.91</v>
      </c>
      <c r="AV30" s="32">
        <f t="shared" si="7"/>
        <v>7676.93</v>
      </c>
    </row>
    <row r="31" ht="15.75" customHeight="1">
      <c r="A31" s="26">
        <f t="shared" si="8"/>
        <v>27</v>
      </c>
      <c r="B31" s="24" t="s">
        <v>83</v>
      </c>
      <c r="C31" s="24" t="s">
        <v>52</v>
      </c>
      <c r="D31" s="25" t="s">
        <v>71</v>
      </c>
      <c r="E31" s="26">
        <v>1600.0</v>
      </c>
      <c r="F31" s="27">
        <v>115.38</v>
      </c>
      <c r="G31" s="23">
        <v>0.0</v>
      </c>
      <c r="H31" s="23">
        <v>0.0</v>
      </c>
      <c r="I31" s="23">
        <v>435.55</v>
      </c>
      <c r="J31" s="23">
        <v>0.0</v>
      </c>
      <c r="K31" s="23">
        <v>0.0</v>
      </c>
      <c r="L31" s="23">
        <v>0.0</v>
      </c>
      <c r="M31" s="23">
        <v>0.0</v>
      </c>
      <c r="N31" s="23">
        <v>0.0</v>
      </c>
      <c r="O31" s="23">
        <v>0.0</v>
      </c>
      <c r="P31" s="23">
        <v>0.0</v>
      </c>
      <c r="Q31" s="27">
        <v>0.0</v>
      </c>
      <c r="R31" s="23">
        <v>0.0</v>
      </c>
      <c r="S31" s="23">
        <v>135.0</v>
      </c>
      <c r="T31" s="23">
        <v>0.0</v>
      </c>
      <c r="U31" s="23">
        <v>0.0</v>
      </c>
      <c r="V31" s="23">
        <v>0.0</v>
      </c>
      <c r="W31" s="23">
        <v>0.0</v>
      </c>
      <c r="X31" s="23">
        <v>0.0</v>
      </c>
      <c r="Y31" s="23">
        <v>0.0</v>
      </c>
      <c r="Z31" s="23">
        <v>0.0</v>
      </c>
      <c r="AA31" s="23">
        <v>0.0</v>
      </c>
      <c r="AB31" s="23">
        <v>0.0</v>
      </c>
      <c r="AC31" s="23">
        <v>0.0</v>
      </c>
      <c r="AD31" s="23">
        <v>280.0</v>
      </c>
      <c r="AE31" s="23">
        <v>560.0</v>
      </c>
      <c r="AF31" s="23">
        <v>585.85</v>
      </c>
      <c r="AG31" s="23">
        <v>0.0</v>
      </c>
      <c r="AH31" s="23">
        <v>0.0</v>
      </c>
      <c r="AI31" s="23">
        <v>836.0</v>
      </c>
      <c r="AJ31" s="23">
        <v>0.0</v>
      </c>
      <c r="AK31" s="23">
        <v>0.0</v>
      </c>
      <c r="AL31" s="23">
        <v>0.0</v>
      </c>
      <c r="AM31" s="23">
        <v>0.0</v>
      </c>
      <c r="AN31" s="23">
        <v>80.0</v>
      </c>
      <c r="AO31" s="28">
        <f t="shared" si="1"/>
        <v>3027.78</v>
      </c>
      <c r="AP31" s="29">
        <f t="shared" si="2"/>
        <v>3027.78</v>
      </c>
      <c r="AQ31" s="29">
        <f t="shared" si="3"/>
        <v>3027.78</v>
      </c>
      <c r="AR31" s="30">
        <f t="shared" si="4"/>
        <v>0</v>
      </c>
      <c r="AS31" s="30">
        <f t="shared" si="5"/>
        <v>0</v>
      </c>
      <c r="AU31" s="31">
        <f t="shared" si="6"/>
        <v>550.93</v>
      </c>
      <c r="AV31" s="32">
        <f t="shared" si="7"/>
        <v>685.93</v>
      </c>
    </row>
    <row r="32" ht="15.75" customHeight="1">
      <c r="A32" s="26">
        <f t="shared" si="8"/>
        <v>28</v>
      </c>
      <c r="B32" s="24" t="s">
        <v>84</v>
      </c>
      <c r="C32" s="24" t="s">
        <v>52</v>
      </c>
      <c r="D32" s="25" t="s">
        <v>71</v>
      </c>
      <c r="E32" s="26">
        <v>1600.0</v>
      </c>
      <c r="F32" s="27">
        <v>0.0</v>
      </c>
      <c r="G32" s="23">
        <v>0.0</v>
      </c>
      <c r="H32" s="23">
        <v>0.0</v>
      </c>
      <c r="I32" s="23">
        <v>663.92</v>
      </c>
      <c r="J32" s="23">
        <v>0.0</v>
      </c>
      <c r="K32" s="23">
        <v>0.0</v>
      </c>
      <c r="L32" s="23">
        <v>0.0</v>
      </c>
      <c r="M32" s="23">
        <v>0.0</v>
      </c>
      <c r="N32" s="23">
        <v>25.0</v>
      </c>
      <c r="O32" s="23">
        <v>0.0</v>
      </c>
      <c r="P32" s="23">
        <v>0.0</v>
      </c>
      <c r="Q32" s="27">
        <v>0.0</v>
      </c>
      <c r="R32" s="23">
        <v>0.0</v>
      </c>
      <c r="S32" s="23">
        <v>165.0</v>
      </c>
      <c r="T32" s="23">
        <v>0.0</v>
      </c>
      <c r="U32" s="23">
        <v>0.0</v>
      </c>
      <c r="V32" s="23">
        <v>0.0</v>
      </c>
      <c r="W32" s="23">
        <v>0.0</v>
      </c>
      <c r="X32" s="23">
        <v>0.0</v>
      </c>
      <c r="Y32" s="23">
        <v>0.0</v>
      </c>
      <c r="Z32" s="23">
        <v>0.0</v>
      </c>
      <c r="AA32" s="23">
        <v>0.0</v>
      </c>
      <c r="AB32" s="23">
        <v>0.0</v>
      </c>
      <c r="AC32" s="23">
        <v>0.0</v>
      </c>
      <c r="AD32" s="23">
        <v>336.0</v>
      </c>
      <c r="AE32" s="23">
        <v>672.0</v>
      </c>
      <c r="AF32" s="23">
        <v>89.99</v>
      </c>
      <c r="AG32" s="23">
        <v>80.0</v>
      </c>
      <c r="AH32" s="23">
        <v>0.0</v>
      </c>
      <c r="AI32" s="23">
        <v>316.0</v>
      </c>
      <c r="AJ32" s="23">
        <v>8.0</v>
      </c>
      <c r="AK32" s="23">
        <v>0.0</v>
      </c>
      <c r="AL32" s="23">
        <v>0.0</v>
      </c>
      <c r="AM32" s="23">
        <v>0.0</v>
      </c>
      <c r="AN32" s="23">
        <v>0.0</v>
      </c>
      <c r="AO32" s="28">
        <f t="shared" si="1"/>
        <v>2355.91</v>
      </c>
      <c r="AP32" s="29">
        <f t="shared" si="2"/>
        <v>2355.91</v>
      </c>
      <c r="AQ32" s="29">
        <f t="shared" si="3"/>
        <v>2355.91</v>
      </c>
      <c r="AR32" s="30">
        <f t="shared" si="4"/>
        <v>0</v>
      </c>
      <c r="AS32" s="30">
        <f t="shared" si="5"/>
        <v>0</v>
      </c>
      <c r="AU32" s="31">
        <f t="shared" si="6"/>
        <v>663.92</v>
      </c>
      <c r="AV32" s="32">
        <f t="shared" si="7"/>
        <v>853.92</v>
      </c>
    </row>
    <row r="33" ht="15.75" customHeight="1">
      <c r="A33" s="26">
        <f t="shared" si="8"/>
        <v>29</v>
      </c>
      <c r="B33" s="24" t="s">
        <v>85</v>
      </c>
      <c r="C33" s="24" t="s">
        <v>52</v>
      </c>
      <c r="D33" s="25" t="s">
        <v>71</v>
      </c>
      <c r="E33" s="26">
        <v>1600.0</v>
      </c>
      <c r="F33" s="27">
        <v>360.0</v>
      </c>
      <c r="G33" s="23">
        <v>0.0</v>
      </c>
      <c r="H33" s="23">
        <v>0.0</v>
      </c>
      <c r="I33" s="23">
        <v>20.0</v>
      </c>
      <c r="J33" s="23">
        <v>0.0</v>
      </c>
      <c r="K33" s="23">
        <v>0.0</v>
      </c>
      <c r="L33" s="23">
        <v>0.0</v>
      </c>
      <c r="M33" s="23">
        <v>0.0</v>
      </c>
      <c r="N33" s="23">
        <v>0.0</v>
      </c>
      <c r="O33" s="23">
        <v>0.0</v>
      </c>
      <c r="P33" s="23">
        <v>0.0</v>
      </c>
      <c r="Q33" s="27">
        <v>0.0</v>
      </c>
      <c r="R33" s="23">
        <v>0.0</v>
      </c>
      <c r="S33" s="23">
        <v>187.5</v>
      </c>
      <c r="T33" s="23">
        <v>0.0</v>
      </c>
      <c r="U33" s="23">
        <v>0.0</v>
      </c>
      <c r="V33" s="23">
        <v>0.0</v>
      </c>
      <c r="W33" s="23">
        <v>0.0</v>
      </c>
      <c r="X33" s="23">
        <v>0.0</v>
      </c>
      <c r="Y33" s="23">
        <v>0.0</v>
      </c>
      <c r="Z33" s="23">
        <v>4.0</v>
      </c>
      <c r="AA33" s="23">
        <v>0.0</v>
      </c>
      <c r="AB33" s="23">
        <v>0.0</v>
      </c>
      <c r="AC33" s="23">
        <v>0.0</v>
      </c>
      <c r="AD33" s="23">
        <v>308.0</v>
      </c>
      <c r="AE33" s="23">
        <v>616.0</v>
      </c>
      <c r="AF33" s="23">
        <v>1066.66</v>
      </c>
      <c r="AG33" s="23">
        <v>0.0</v>
      </c>
      <c r="AH33" s="23">
        <v>20.0</v>
      </c>
      <c r="AI33" s="23">
        <v>0.0</v>
      </c>
      <c r="AJ33" s="23">
        <v>20.0</v>
      </c>
      <c r="AK33" s="23">
        <v>0.0</v>
      </c>
      <c r="AL33" s="23">
        <v>0.0</v>
      </c>
      <c r="AM33" s="23">
        <v>0.0</v>
      </c>
      <c r="AN33" s="23">
        <v>0.0</v>
      </c>
      <c r="AO33" s="28">
        <f t="shared" si="1"/>
        <v>2602.16</v>
      </c>
      <c r="AP33" s="29">
        <f t="shared" si="2"/>
        <v>2602.16</v>
      </c>
      <c r="AQ33" s="29">
        <f t="shared" si="3"/>
        <v>2602.16</v>
      </c>
      <c r="AR33" s="30">
        <f t="shared" si="4"/>
        <v>0</v>
      </c>
      <c r="AS33" s="30">
        <f t="shared" si="5"/>
        <v>0</v>
      </c>
      <c r="AU33" s="31">
        <f t="shared" si="6"/>
        <v>380</v>
      </c>
      <c r="AV33" s="32">
        <f t="shared" si="7"/>
        <v>567.5</v>
      </c>
    </row>
    <row r="34" ht="15.75" customHeight="1">
      <c r="A34" s="26">
        <f t="shared" si="8"/>
        <v>30</v>
      </c>
      <c r="B34" s="24" t="s">
        <v>86</v>
      </c>
      <c r="C34" s="24" t="s">
        <v>52</v>
      </c>
      <c r="D34" s="25" t="s">
        <v>71</v>
      </c>
      <c r="E34" s="26">
        <v>1600.0</v>
      </c>
      <c r="F34" s="27">
        <v>901.74</v>
      </c>
      <c r="G34" s="23">
        <v>0.0</v>
      </c>
      <c r="H34" s="23">
        <v>0.0</v>
      </c>
      <c r="I34" s="23">
        <v>1522.63</v>
      </c>
      <c r="J34" s="23">
        <v>0.0</v>
      </c>
      <c r="K34" s="23">
        <v>0.0</v>
      </c>
      <c r="L34" s="23">
        <v>0.0</v>
      </c>
      <c r="M34" s="23">
        <v>0.0</v>
      </c>
      <c r="N34" s="23">
        <v>0.0</v>
      </c>
      <c r="O34" s="23">
        <v>0.0</v>
      </c>
      <c r="P34" s="23">
        <v>0.0</v>
      </c>
      <c r="Q34" s="27">
        <v>0.0</v>
      </c>
      <c r="R34" s="23">
        <v>900.0</v>
      </c>
      <c r="S34" s="23">
        <v>10.0</v>
      </c>
      <c r="T34" s="23">
        <v>0.0</v>
      </c>
      <c r="U34" s="23">
        <v>0.0</v>
      </c>
      <c r="V34" s="23">
        <v>0.0</v>
      </c>
      <c r="W34" s="23">
        <v>0.0</v>
      </c>
      <c r="X34" s="23">
        <v>0.0</v>
      </c>
      <c r="Y34" s="23">
        <v>0.0</v>
      </c>
      <c r="Z34" s="23">
        <v>0.0</v>
      </c>
      <c r="AA34" s="23">
        <v>0.0</v>
      </c>
      <c r="AB34" s="23">
        <v>0.0</v>
      </c>
      <c r="AC34" s="23">
        <v>0.0</v>
      </c>
      <c r="AD34" s="23">
        <v>280.0</v>
      </c>
      <c r="AE34" s="23">
        <v>560.0</v>
      </c>
      <c r="AF34" s="23">
        <v>477.97</v>
      </c>
      <c r="AG34" s="23">
        <v>0.0</v>
      </c>
      <c r="AH34" s="23">
        <v>40.0</v>
      </c>
      <c r="AI34" s="23">
        <v>56.0</v>
      </c>
      <c r="AJ34" s="23">
        <v>0.0</v>
      </c>
      <c r="AK34" s="23">
        <v>0.0</v>
      </c>
      <c r="AL34" s="23">
        <v>0.0</v>
      </c>
      <c r="AM34" s="23">
        <v>0.0</v>
      </c>
      <c r="AN34" s="23">
        <v>80.0</v>
      </c>
      <c r="AO34" s="28">
        <f t="shared" si="1"/>
        <v>4828.34</v>
      </c>
      <c r="AP34" s="29">
        <f t="shared" si="2"/>
        <v>4828.34</v>
      </c>
      <c r="AQ34" s="29">
        <f t="shared" si="3"/>
        <v>4828.34</v>
      </c>
      <c r="AR34" s="30">
        <f t="shared" si="4"/>
        <v>0</v>
      </c>
      <c r="AS34" s="30">
        <f t="shared" si="5"/>
        <v>0</v>
      </c>
      <c r="AU34" s="31">
        <f t="shared" si="6"/>
        <v>2424.37</v>
      </c>
      <c r="AV34" s="32">
        <f t="shared" si="7"/>
        <v>3334.37</v>
      </c>
    </row>
    <row r="35" ht="15.75" customHeight="1">
      <c r="A35" s="26">
        <f t="shared" si="8"/>
        <v>31</v>
      </c>
      <c r="B35" s="24" t="s">
        <v>87</v>
      </c>
      <c r="C35" s="24" t="s">
        <v>52</v>
      </c>
      <c r="D35" s="25" t="s">
        <v>71</v>
      </c>
      <c r="E35" s="26">
        <v>1600.0</v>
      </c>
      <c r="F35" s="27">
        <v>803.0</v>
      </c>
      <c r="G35" s="23">
        <v>0.0</v>
      </c>
      <c r="H35" s="23">
        <v>0.0</v>
      </c>
      <c r="I35" s="23">
        <v>95.15</v>
      </c>
      <c r="J35" s="23">
        <v>0.0</v>
      </c>
      <c r="K35" s="23">
        <v>0.0</v>
      </c>
      <c r="L35" s="23">
        <v>0.0</v>
      </c>
      <c r="M35" s="23">
        <v>0.0</v>
      </c>
      <c r="N35" s="23">
        <v>0.0</v>
      </c>
      <c r="O35" s="23">
        <v>0.0</v>
      </c>
      <c r="P35" s="23">
        <v>0.0</v>
      </c>
      <c r="Q35" s="27">
        <v>22.85</v>
      </c>
      <c r="R35" s="23">
        <v>0.0</v>
      </c>
      <c r="S35" s="23">
        <v>0.0</v>
      </c>
      <c r="T35" s="23">
        <v>0.0</v>
      </c>
      <c r="U35" s="23">
        <v>0.0</v>
      </c>
      <c r="V35" s="23">
        <v>0.0</v>
      </c>
      <c r="W35" s="23">
        <v>0.0</v>
      </c>
      <c r="X35" s="23">
        <v>0.0</v>
      </c>
      <c r="Y35" s="23">
        <v>0.0</v>
      </c>
      <c r="Z35" s="23">
        <v>0.0</v>
      </c>
      <c r="AA35" s="23">
        <v>0.0</v>
      </c>
      <c r="AB35" s="23">
        <v>0.0</v>
      </c>
      <c r="AC35" s="23">
        <v>0.0</v>
      </c>
      <c r="AD35" s="23">
        <v>332.0</v>
      </c>
      <c r="AE35" s="23">
        <v>664.0</v>
      </c>
      <c r="AF35" s="23">
        <v>530.25</v>
      </c>
      <c r="AG35" s="23">
        <v>0.0</v>
      </c>
      <c r="AH35" s="23">
        <v>40.0</v>
      </c>
      <c r="AI35" s="23">
        <v>0.0</v>
      </c>
      <c r="AJ35" s="23">
        <v>10.0</v>
      </c>
      <c r="AK35" s="23">
        <v>0.0</v>
      </c>
      <c r="AL35" s="23">
        <v>0.0</v>
      </c>
      <c r="AM35" s="23">
        <v>0.0</v>
      </c>
      <c r="AN35" s="23">
        <v>0.0</v>
      </c>
      <c r="AO35" s="28">
        <f t="shared" si="1"/>
        <v>2497.25</v>
      </c>
      <c r="AP35" s="29">
        <f t="shared" si="2"/>
        <v>2497.25</v>
      </c>
      <c r="AQ35" s="29">
        <f t="shared" si="3"/>
        <v>2497.25</v>
      </c>
      <c r="AR35" s="30">
        <f t="shared" si="4"/>
        <v>0</v>
      </c>
      <c r="AS35" s="30">
        <f t="shared" si="5"/>
        <v>0</v>
      </c>
      <c r="AU35" s="31">
        <f t="shared" si="6"/>
        <v>898.15</v>
      </c>
      <c r="AV35" s="32">
        <f t="shared" si="7"/>
        <v>921</v>
      </c>
    </row>
    <row r="36" ht="15.75" customHeight="1">
      <c r="A36" s="26">
        <f t="shared" si="8"/>
        <v>32</v>
      </c>
      <c r="B36" s="24" t="s">
        <v>88</v>
      </c>
      <c r="C36" s="24" t="s">
        <v>52</v>
      </c>
      <c r="D36" s="25" t="s">
        <v>89</v>
      </c>
      <c r="E36" s="26">
        <v>1600.0</v>
      </c>
      <c r="F36" s="27">
        <v>738.28</v>
      </c>
      <c r="G36" s="23">
        <v>0.0</v>
      </c>
      <c r="H36" s="23">
        <v>0.0</v>
      </c>
      <c r="I36" s="23">
        <v>784.49</v>
      </c>
      <c r="J36" s="23">
        <v>0.0</v>
      </c>
      <c r="K36" s="23">
        <v>0.0</v>
      </c>
      <c r="L36" s="23">
        <v>0.0</v>
      </c>
      <c r="M36" s="23">
        <v>0.0</v>
      </c>
      <c r="N36" s="23">
        <v>0.0</v>
      </c>
      <c r="O36" s="23">
        <v>0.0</v>
      </c>
      <c r="P36" s="23">
        <v>0.0</v>
      </c>
      <c r="Q36" s="27">
        <v>29.54</v>
      </c>
      <c r="R36" s="23">
        <v>1101.43</v>
      </c>
      <c r="S36" s="23">
        <v>32.3</v>
      </c>
      <c r="T36" s="23">
        <v>0.0</v>
      </c>
      <c r="U36" s="23">
        <v>0.0</v>
      </c>
      <c r="V36" s="23">
        <v>0.0</v>
      </c>
      <c r="W36" s="23">
        <v>0.0</v>
      </c>
      <c r="X36" s="23">
        <v>0.0</v>
      </c>
      <c r="Y36" s="23">
        <v>0.0</v>
      </c>
      <c r="Z36" s="23">
        <v>0.0</v>
      </c>
      <c r="AA36" s="23">
        <v>0.0</v>
      </c>
      <c r="AB36" s="23">
        <v>0.0</v>
      </c>
      <c r="AC36" s="23">
        <v>0.0</v>
      </c>
      <c r="AD36" s="23">
        <v>308.0</v>
      </c>
      <c r="AE36" s="23">
        <v>616.0</v>
      </c>
      <c r="AF36" s="23">
        <v>72.46</v>
      </c>
      <c r="AG36" s="23">
        <v>60.0</v>
      </c>
      <c r="AH36" s="23">
        <v>0.0</v>
      </c>
      <c r="AI36" s="23">
        <v>256.0</v>
      </c>
      <c r="AJ36" s="23">
        <v>30.0</v>
      </c>
      <c r="AK36" s="23">
        <v>0.0</v>
      </c>
      <c r="AL36" s="23">
        <v>0.0</v>
      </c>
      <c r="AM36" s="23">
        <v>0.0</v>
      </c>
      <c r="AN36" s="23">
        <v>0.0</v>
      </c>
      <c r="AO36" s="28">
        <f t="shared" si="1"/>
        <v>4028.5</v>
      </c>
      <c r="AP36" s="29">
        <f t="shared" si="2"/>
        <v>4028.5</v>
      </c>
      <c r="AQ36" s="29">
        <f t="shared" si="3"/>
        <v>4028.5</v>
      </c>
      <c r="AR36" s="30">
        <f t="shared" si="4"/>
        <v>0</v>
      </c>
      <c r="AS36" s="30">
        <f t="shared" si="5"/>
        <v>0</v>
      </c>
      <c r="AU36" s="31">
        <f t="shared" si="6"/>
        <v>1522.77</v>
      </c>
      <c r="AV36" s="32">
        <f t="shared" si="7"/>
        <v>2686.04</v>
      </c>
    </row>
    <row r="37" ht="15.75" customHeight="1">
      <c r="A37" s="26">
        <f t="shared" si="8"/>
        <v>33</v>
      </c>
      <c r="B37" s="24" t="s">
        <v>90</v>
      </c>
      <c r="C37" s="24" t="s">
        <v>52</v>
      </c>
      <c r="D37" s="25" t="s">
        <v>89</v>
      </c>
      <c r="E37" s="26">
        <v>1600.0</v>
      </c>
      <c r="F37" s="27">
        <v>433.0</v>
      </c>
      <c r="G37" s="23">
        <v>0.0</v>
      </c>
      <c r="H37" s="23">
        <v>0.0</v>
      </c>
      <c r="I37" s="23">
        <v>0.0</v>
      </c>
      <c r="J37" s="23">
        <v>0.0</v>
      </c>
      <c r="K37" s="23">
        <v>0.0</v>
      </c>
      <c r="L37" s="23">
        <v>0.0</v>
      </c>
      <c r="M37" s="23">
        <v>0.0</v>
      </c>
      <c r="N37" s="23">
        <v>0.0</v>
      </c>
      <c r="O37" s="23">
        <v>0.0</v>
      </c>
      <c r="P37" s="23">
        <v>0.0</v>
      </c>
      <c r="Q37" s="27">
        <v>0.0</v>
      </c>
      <c r="R37" s="23">
        <v>0.0</v>
      </c>
      <c r="S37" s="23">
        <v>0.0</v>
      </c>
      <c r="T37" s="23">
        <v>0.0</v>
      </c>
      <c r="U37" s="23">
        <v>0.0</v>
      </c>
      <c r="V37" s="23">
        <v>0.0</v>
      </c>
      <c r="W37" s="23">
        <v>0.0</v>
      </c>
      <c r="X37" s="23">
        <v>0.0</v>
      </c>
      <c r="Y37" s="23">
        <v>0.0</v>
      </c>
      <c r="Z37" s="23">
        <v>0.0</v>
      </c>
      <c r="AA37" s="23">
        <v>0.0</v>
      </c>
      <c r="AB37" s="23">
        <v>0.0</v>
      </c>
      <c r="AC37" s="23">
        <v>0.0</v>
      </c>
      <c r="AD37" s="23">
        <v>364.0</v>
      </c>
      <c r="AE37" s="23">
        <v>728.0</v>
      </c>
      <c r="AF37" s="23">
        <v>558.65</v>
      </c>
      <c r="AG37" s="23">
        <v>0.0</v>
      </c>
      <c r="AH37" s="23">
        <v>0.0</v>
      </c>
      <c r="AI37" s="23">
        <v>0.0</v>
      </c>
      <c r="AJ37" s="23">
        <v>0.0</v>
      </c>
      <c r="AK37" s="23">
        <v>0.0</v>
      </c>
      <c r="AL37" s="23">
        <v>0.0</v>
      </c>
      <c r="AM37" s="23">
        <v>0.0</v>
      </c>
      <c r="AN37" s="23">
        <v>100.0</v>
      </c>
      <c r="AO37" s="28">
        <f t="shared" si="1"/>
        <v>2183.65</v>
      </c>
      <c r="AP37" s="29">
        <f t="shared" si="2"/>
        <v>2183.65</v>
      </c>
      <c r="AQ37" s="29">
        <f t="shared" si="3"/>
        <v>2183.65</v>
      </c>
      <c r="AR37" s="30">
        <f t="shared" si="4"/>
        <v>0</v>
      </c>
      <c r="AS37" s="30">
        <f t="shared" si="5"/>
        <v>0</v>
      </c>
      <c r="AU37" s="31">
        <f t="shared" si="6"/>
        <v>433</v>
      </c>
      <c r="AV37" s="32">
        <f t="shared" si="7"/>
        <v>433</v>
      </c>
    </row>
    <row r="38" ht="15.75" customHeight="1">
      <c r="A38" s="26">
        <f t="shared" si="8"/>
        <v>34</v>
      </c>
      <c r="B38" s="24" t="s">
        <v>91</v>
      </c>
      <c r="C38" s="24" t="s">
        <v>52</v>
      </c>
      <c r="D38" s="25" t="s">
        <v>89</v>
      </c>
      <c r="E38" s="26">
        <v>1600.0</v>
      </c>
      <c r="F38" s="27">
        <v>714.29</v>
      </c>
      <c r="G38" s="23">
        <v>0.0</v>
      </c>
      <c r="H38" s="23">
        <v>0.0</v>
      </c>
      <c r="I38" s="23">
        <v>0.0</v>
      </c>
      <c r="J38" s="23">
        <v>0.0</v>
      </c>
      <c r="K38" s="23">
        <v>0.0</v>
      </c>
      <c r="L38" s="23">
        <v>0.0</v>
      </c>
      <c r="M38" s="23">
        <v>0.0</v>
      </c>
      <c r="N38" s="23">
        <v>0.0</v>
      </c>
      <c r="O38" s="23">
        <v>0.0</v>
      </c>
      <c r="P38" s="23">
        <v>0.0</v>
      </c>
      <c r="Q38" s="27">
        <v>0.0</v>
      </c>
      <c r="R38" s="23">
        <v>0.0</v>
      </c>
      <c r="S38" s="23">
        <v>0.0</v>
      </c>
      <c r="T38" s="23">
        <v>0.0</v>
      </c>
      <c r="U38" s="23">
        <v>0.0</v>
      </c>
      <c r="V38" s="23">
        <v>0.0</v>
      </c>
      <c r="W38" s="23">
        <v>0.0</v>
      </c>
      <c r="X38" s="23">
        <v>0.0</v>
      </c>
      <c r="Y38" s="23">
        <v>0.0</v>
      </c>
      <c r="Z38" s="23">
        <v>0.0</v>
      </c>
      <c r="AA38" s="23">
        <v>0.0</v>
      </c>
      <c r="AB38" s="23">
        <v>0.0</v>
      </c>
      <c r="AC38" s="23">
        <v>0.0</v>
      </c>
      <c r="AD38" s="23">
        <v>448.0</v>
      </c>
      <c r="AE38" s="23">
        <v>896.0</v>
      </c>
      <c r="AF38" s="23">
        <v>167.48</v>
      </c>
      <c r="AG38" s="23">
        <v>0.0</v>
      </c>
      <c r="AH38" s="23">
        <v>0.0</v>
      </c>
      <c r="AI38" s="23">
        <v>0.0</v>
      </c>
      <c r="AJ38" s="23">
        <v>0.0</v>
      </c>
      <c r="AK38" s="23">
        <v>0.0</v>
      </c>
      <c r="AL38" s="23">
        <v>0.0</v>
      </c>
      <c r="AM38" s="23">
        <v>0.0</v>
      </c>
      <c r="AN38" s="23">
        <v>0.0</v>
      </c>
      <c r="AO38" s="28">
        <f t="shared" si="1"/>
        <v>2225.77</v>
      </c>
      <c r="AP38" s="29">
        <f t="shared" si="2"/>
        <v>2225.77</v>
      </c>
      <c r="AQ38" s="29">
        <f t="shared" si="3"/>
        <v>2225.77</v>
      </c>
      <c r="AR38" s="30">
        <f t="shared" si="4"/>
        <v>0</v>
      </c>
      <c r="AS38" s="30">
        <f t="shared" si="5"/>
        <v>0</v>
      </c>
      <c r="AU38" s="31">
        <f t="shared" si="6"/>
        <v>714.29</v>
      </c>
      <c r="AV38" s="32">
        <f t="shared" si="7"/>
        <v>714.29</v>
      </c>
    </row>
    <row r="39" ht="15.75" customHeight="1">
      <c r="A39" s="26">
        <f t="shared" si="8"/>
        <v>35</v>
      </c>
      <c r="B39" s="24" t="s">
        <v>92</v>
      </c>
      <c r="C39" s="24" t="s">
        <v>52</v>
      </c>
      <c r="D39" s="25" t="s">
        <v>89</v>
      </c>
      <c r="E39" s="26">
        <v>1600.0</v>
      </c>
      <c r="F39" s="27">
        <v>0.0</v>
      </c>
      <c r="G39" s="23">
        <v>0.0</v>
      </c>
      <c r="H39" s="23">
        <v>0.0</v>
      </c>
      <c r="I39" s="23">
        <v>90.0</v>
      </c>
      <c r="J39" s="23">
        <v>0.0</v>
      </c>
      <c r="K39" s="23">
        <v>0.0</v>
      </c>
      <c r="L39" s="23">
        <v>0.0</v>
      </c>
      <c r="M39" s="23">
        <v>0.0</v>
      </c>
      <c r="N39" s="23">
        <v>0.0</v>
      </c>
      <c r="O39" s="23">
        <v>0.0</v>
      </c>
      <c r="P39" s="23">
        <v>0.0</v>
      </c>
      <c r="Q39" s="27">
        <v>0.0</v>
      </c>
      <c r="R39" s="23">
        <v>0.0</v>
      </c>
      <c r="S39" s="23">
        <v>160.0</v>
      </c>
      <c r="T39" s="23">
        <v>0.0</v>
      </c>
      <c r="U39" s="23">
        <v>0.0</v>
      </c>
      <c r="V39" s="23">
        <v>0.0</v>
      </c>
      <c r="W39" s="23">
        <v>0.0</v>
      </c>
      <c r="X39" s="23">
        <v>0.0</v>
      </c>
      <c r="Y39" s="23">
        <v>0.0</v>
      </c>
      <c r="Z39" s="23">
        <v>0.0</v>
      </c>
      <c r="AA39" s="23">
        <v>0.0</v>
      </c>
      <c r="AB39" s="23">
        <v>0.0</v>
      </c>
      <c r="AC39" s="23">
        <v>0.0</v>
      </c>
      <c r="AD39" s="23">
        <v>364.0</v>
      </c>
      <c r="AE39" s="23">
        <v>728.0</v>
      </c>
      <c r="AF39" s="23">
        <v>609.23</v>
      </c>
      <c r="AG39" s="23">
        <v>0.0</v>
      </c>
      <c r="AH39" s="23">
        <v>0.0</v>
      </c>
      <c r="AI39" s="23">
        <v>0.0</v>
      </c>
      <c r="AJ39" s="23">
        <v>0.0</v>
      </c>
      <c r="AK39" s="23">
        <v>0.0</v>
      </c>
      <c r="AL39" s="23">
        <v>0.0</v>
      </c>
      <c r="AM39" s="23">
        <v>0.0</v>
      </c>
      <c r="AN39" s="23">
        <v>0.0</v>
      </c>
      <c r="AO39" s="28">
        <f t="shared" si="1"/>
        <v>1951.23</v>
      </c>
      <c r="AP39" s="29">
        <f t="shared" si="2"/>
        <v>1951.23</v>
      </c>
      <c r="AQ39" s="29">
        <f t="shared" si="3"/>
        <v>1951.23</v>
      </c>
      <c r="AR39" s="30">
        <f t="shared" si="4"/>
        <v>0</v>
      </c>
      <c r="AS39" s="30">
        <f t="shared" si="5"/>
        <v>0</v>
      </c>
      <c r="AU39" s="31">
        <f t="shared" si="6"/>
        <v>90</v>
      </c>
      <c r="AV39" s="32">
        <f t="shared" si="7"/>
        <v>250</v>
      </c>
    </row>
    <row r="40" ht="15.75" customHeight="1">
      <c r="A40" s="26">
        <f t="shared" si="8"/>
        <v>36</v>
      </c>
      <c r="B40" s="24" t="s">
        <v>93</v>
      </c>
      <c r="C40" s="24" t="s">
        <v>52</v>
      </c>
      <c r="D40" s="25" t="s">
        <v>89</v>
      </c>
      <c r="E40" s="26">
        <v>1600.0</v>
      </c>
      <c r="F40" s="27">
        <v>991.67</v>
      </c>
      <c r="G40" s="23">
        <v>0.0</v>
      </c>
      <c r="H40" s="23">
        <v>0.0</v>
      </c>
      <c r="I40" s="23">
        <v>279.33</v>
      </c>
      <c r="J40" s="23">
        <v>0.0</v>
      </c>
      <c r="K40" s="23">
        <v>0.0</v>
      </c>
      <c r="L40" s="23">
        <v>0.0</v>
      </c>
      <c r="M40" s="23">
        <v>0.0</v>
      </c>
      <c r="N40" s="23">
        <v>0.0</v>
      </c>
      <c r="O40" s="23">
        <v>0.0</v>
      </c>
      <c r="P40" s="23">
        <v>0.0</v>
      </c>
      <c r="Q40" s="27">
        <v>0.0</v>
      </c>
      <c r="R40" s="23">
        <v>0.0</v>
      </c>
      <c r="S40" s="23">
        <v>150.0</v>
      </c>
      <c r="T40" s="23">
        <v>0.0</v>
      </c>
      <c r="U40" s="23">
        <v>0.0</v>
      </c>
      <c r="V40" s="23">
        <v>0.0</v>
      </c>
      <c r="W40" s="23">
        <v>0.0</v>
      </c>
      <c r="X40" s="23">
        <v>0.0</v>
      </c>
      <c r="Y40" s="23">
        <v>0.0</v>
      </c>
      <c r="Z40" s="23">
        <v>0.0</v>
      </c>
      <c r="AA40" s="23">
        <v>0.0</v>
      </c>
      <c r="AB40" s="23">
        <v>0.0</v>
      </c>
      <c r="AC40" s="23">
        <v>0.0</v>
      </c>
      <c r="AD40" s="23">
        <v>301.0</v>
      </c>
      <c r="AE40" s="23">
        <v>602.0</v>
      </c>
      <c r="AF40" s="23">
        <v>0.0</v>
      </c>
      <c r="AG40" s="23">
        <v>0.0</v>
      </c>
      <c r="AH40" s="23">
        <v>0.0</v>
      </c>
      <c r="AI40" s="23">
        <v>0.0</v>
      </c>
      <c r="AJ40" s="23">
        <v>0.0</v>
      </c>
      <c r="AK40" s="23">
        <v>0.0</v>
      </c>
      <c r="AL40" s="23">
        <v>0.0</v>
      </c>
      <c r="AM40" s="23">
        <v>0.0</v>
      </c>
      <c r="AN40" s="23">
        <v>0.0</v>
      </c>
      <c r="AO40" s="28">
        <f t="shared" si="1"/>
        <v>2324</v>
      </c>
      <c r="AP40" s="29">
        <f t="shared" si="2"/>
        <v>2324</v>
      </c>
      <c r="AQ40" s="29">
        <f t="shared" si="3"/>
        <v>2324</v>
      </c>
      <c r="AR40" s="30">
        <f t="shared" si="4"/>
        <v>0</v>
      </c>
      <c r="AS40" s="30">
        <f t="shared" si="5"/>
        <v>0</v>
      </c>
      <c r="AU40" s="31">
        <f t="shared" si="6"/>
        <v>1271</v>
      </c>
      <c r="AV40" s="32">
        <f t="shared" si="7"/>
        <v>1421</v>
      </c>
    </row>
    <row r="41" ht="15.75" customHeight="1">
      <c r="A41" s="26">
        <f t="shared" si="8"/>
        <v>37</v>
      </c>
      <c r="B41" s="24" t="s">
        <v>94</v>
      </c>
      <c r="C41" s="24" t="s">
        <v>52</v>
      </c>
      <c r="D41" s="25" t="s">
        <v>89</v>
      </c>
      <c r="E41" s="26">
        <v>1600.0</v>
      </c>
      <c r="F41" s="27">
        <v>0.0</v>
      </c>
      <c r="G41" s="23">
        <v>0.0</v>
      </c>
      <c r="H41" s="23">
        <v>0.0</v>
      </c>
      <c r="I41" s="23">
        <v>0.0</v>
      </c>
      <c r="J41" s="23">
        <v>0.0</v>
      </c>
      <c r="K41" s="23">
        <v>0.0</v>
      </c>
      <c r="L41" s="23">
        <v>0.0</v>
      </c>
      <c r="M41" s="23">
        <v>0.0</v>
      </c>
      <c r="N41" s="23">
        <v>0.0</v>
      </c>
      <c r="O41" s="23">
        <v>0.0</v>
      </c>
      <c r="P41" s="23">
        <v>0.0</v>
      </c>
      <c r="Q41" s="27">
        <v>0.0</v>
      </c>
      <c r="R41" s="23">
        <v>0.0</v>
      </c>
      <c r="S41" s="23">
        <v>0.0</v>
      </c>
      <c r="T41" s="23">
        <v>0.0</v>
      </c>
      <c r="U41" s="23">
        <v>0.0</v>
      </c>
      <c r="V41" s="23">
        <v>0.0</v>
      </c>
      <c r="W41" s="23">
        <v>0.0</v>
      </c>
      <c r="X41" s="23">
        <v>0.0</v>
      </c>
      <c r="Y41" s="23">
        <v>0.0</v>
      </c>
      <c r="Z41" s="23">
        <v>0.0</v>
      </c>
      <c r="AA41" s="23">
        <v>0.0</v>
      </c>
      <c r="AB41" s="23">
        <v>0.0</v>
      </c>
      <c r="AC41" s="23">
        <v>0.0</v>
      </c>
      <c r="AD41" s="23">
        <v>364.0</v>
      </c>
      <c r="AE41" s="23">
        <v>728.0</v>
      </c>
      <c r="AF41" s="23">
        <v>512.0</v>
      </c>
      <c r="AG41" s="23">
        <v>0.0</v>
      </c>
      <c r="AH41" s="23">
        <v>0.0</v>
      </c>
      <c r="AI41" s="23">
        <v>0.0</v>
      </c>
      <c r="AJ41" s="23">
        <v>0.0</v>
      </c>
      <c r="AK41" s="23">
        <v>0.0</v>
      </c>
      <c r="AL41" s="23">
        <v>0.0</v>
      </c>
      <c r="AM41" s="23">
        <v>0.0</v>
      </c>
      <c r="AN41" s="23">
        <v>0.0</v>
      </c>
      <c r="AO41" s="28">
        <f t="shared" si="1"/>
        <v>1604</v>
      </c>
      <c r="AP41" s="29">
        <f t="shared" si="2"/>
        <v>1604</v>
      </c>
      <c r="AQ41" s="29">
        <f t="shared" si="3"/>
        <v>1604</v>
      </c>
      <c r="AR41" s="30">
        <f t="shared" si="4"/>
        <v>0</v>
      </c>
      <c r="AS41" s="30">
        <f t="shared" si="5"/>
        <v>0</v>
      </c>
      <c r="AU41" s="31">
        <f t="shared" si="6"/>
        <v>0</v>
      </c>
      <c r="AV41" s="32">
        <f t="shared" si="7"/>
        <v>0</v>
      </c>
    </row>
    <row r="42" ht="15.75" customHeight="1">
      <c r="A42" s="26">
        <f t="shared" si="8"/>
        <v>38</v>
      </c>
      <c r="B42" s="24" t="s">
        <v>95</v>
      </c>
      <c r="C42" s="24" t="s">
        <v>52</v>
      </c>
      <c r="D42" s="25" t="s">
        <v>89</v>
      </c>
      <c r="E42" s="26">
        <v>1600.0</v>
      </c>
      <c r="F42" s="27">
        <v>0.0</v>
      </c>
      <c r="G42" s="23">
        <v>0.0</v>
      </c>
      <c r="H42" s="23">
        <v>0.0</v>
      </c>
      <c r="I42" s="23">
        <v>0.0</v>
      </c>
      <c r="J42" s="23">
        <v>0.0</v>
      </c>
      <c r="K42" s="23">
        <v>0.0</v>
      </c>
      <c r="L42" s="23">
        <v>0.0</v>
      </c>
      <c r="M42" s="23">
        <v>0.0</v>
      </c>
      <c r="N42" s="23">
        <v>11.0</v>
      </c>
      <c r="O42" s="23">
        <v>0.0</v>
      </c>
      <c r="P42" s="23">
        <v>0.0</v>
      </c>
      <c r="Q42" s="27">
        <v>0.0</v>
      </c>
      <c r="R42" s="23">
        <v>0.0</v>
      </c>
      <c r="S42" s="23">
        <v>0.0</v>
      </c>
      <c r="T42" s="23">
        <v>0.0</v>
      </c>
      <c r="U42" s="23">
        <v>0.0</v>
      </c>
      <c r="V42" s="23">
        <v>0.0</v>
      </c>
      <c r="W42" s="23">
        <v>0.0</v>
      </c>
      <c r="X42" s="23">
        <v>0.0</v>
      </c>
      <c r="Y42" s="23">
        <v>0.0</v>
      </c>
      <c r="Z42" s="23">
        <v>0.0</v>
      </c>
      <c r="AA42" s="23">
        <v>0.0</v>
      </c>
      <c r="AB42" s="23">
        <v>0.0</v>
      </c>
      <c r="AC42" s="23">
        <v>0.0</v>
      </c>
      <c r="AD42" s="23">
        <v>350.0</v>
      </c>
      <c r="AE42" s="23">
        <v>700.0</v>
      </c>
      <c r="AF42" s="23">
        <v>0.0</v>
      </c>
      <c r="AG42" s="23">
        <v>0.0</v>
      </c>
      <c r="AH42" s="23">
        <v>0.0</v>
      </c>
      <c r="AI42" s="23">
        <v>0.0</v>
      </c>
      <c r="AJ42" s="23">
        <v>0.0</v>
      </c>
      <c r="AK42" s="23">
        <v>0.0</v>
      </c>
      <c r="AL42" s="23">
        <v>0.0</v>
      </c>
      <c r="AM42" s="23">
        <v>0.0</v>
      </c>
      <c r="AN42" s="23">
        <v>32.0</v>
      </c>
      <c r="AO42" s="28">
        <f t="shared" si="1"/>
        <v>1093</v>
      </c>
      <c r="AP42" s="29">
        <f t="shared" si="2"/>
        <v>1093</v>
      </c>
      <c r="AQ42" s="29">
        <f t="shared" si="3"/>
        <v>1093</v>
      </c>
      <c r="AR42" s="30">
        <f t="shared" si="4"/>
        <v>0</v>
      </c>
      <c r="AS42" s="30">
        <f t="shared" si="5"/>
        <v>0</v>
      </c>
      <c r="AU42" s="31">
        <f t="shared" si="6"/>
        <v>0</v>
      </c>
      <c r="AV42" s="32">
        <f t="shared" si="7"/>
        <v>11</v>
      </c>
    </row>
    <row r="43" ht="15.75" customHeight="1">
      <c r="A43" s="26">
        <f t="shared" si="8"/>
        <v>39</v>
      </c>
      <c r="B43" s="24" t="s">
        <v>96</v>
      </c>
      <c r="C43" s="24" t="s">
        <v>52</v>
      </c>
      <c r="D43" s="25" t="s">
        <v>89</v>
      </c>
      <c r="E43" s="26">
        <v>1600.0</v>
      </c>
      <c r="F43" s="27">
        <v>0.0</v>
      </c>
      <c r="G43" s="23">
        <v>0.0</v>
      </c>
      <c r="H43" s="23">
        <v>0.0</v>
      </c>
      <c r="I43" s="23">
        <v>0.0</v>
      </c>
      <c r="J43" s="23">
        <v>0.0</v>
      </c>
      <c r="K43" s="23">
        <v>0.0</v>
      </c>
      <c r="L43" s="23">
        <v>0.0</v>
      </c>
      <c r="M43" s="23">
        <v>0.0</v>
      </c>
      <c r="N43" s="23">
        <v>0.0</v>
      </c>
      <c r="O43" s="23">
        <v>0.0</v>
      </c>
      <c r="P43" s="23">
        <v>0.0</v>
      </c>
      <c r="Q43" s="27">
        <v>0.0</v>
      </c>
      <c r="R43" s="23">
        <v>0.0</v>
      </c>
      <c r="S43" s="23">
        <v>0.0</v>
      </c>
      <c r="T43" s="23">
        <v>0.0</v>
      </c>
      <c r="U43" s="23">
        <v>0.0</v>
      </c>
      <c r="V43" s="23">
        <v>0.0</v>
      </c>
      <c r="W43" s="23">
        <v>0.0</v>
      </c>
      <c r="X43" s="23">
        <v>0.0</v>
      </c>
      <c r="Y43" s="23">
        <v>0.0</v>
      </c>
      <c r="Z43" s="23">
        <v>0.0</v>
      </c>
      <c r="AA43" s="23">
        <v>0.0</v>
      </c>
      <c r="AB43" s="23">
        <v>0.0</v>
      </c>
      <c r="AC43" s="23">
        <v>0.0</v>
      </c>
      <c r="AD43" s="23">
        <v>308.0</v>
      </c>
      <c r="AE43" s="23">
        <v>616.0</v>
      </c>
      <c r="AF43" s="23">
        <v>888.27</v>
      </c>
      <c r="AG43" s="23">
        <v>0.0</v>
      </c>
      <c r="AH43" s="23">
        <v>0.0</v>
      </c>
      <c r="AI43" s="23">
        <v>0.0</v>
      </c>
      <c r="AJ43" s="23">
        <v>0.0</v>
      </c>
      <c r="AK43" s="23">
        <v>0.0</v>
      </c>
      <c r="AL43" s="23">
        <v>0.0</v>
      </c>
      <c r="AM43" s="23">
        <v>0.0</v>
      </c>
      <c r="AN43" s="23">
        <v>0.0</v>
      </c>
      <c r="AO43" s="28">
        <f t="shared" si="1"/>
        <v>1812.27</v>
      </c>
      <c r="AP43" s="29">
        <f t="shared" si="2"/>
        <v>1812.27</v>
      </c>
      <c r="AQ43" s="29">
        <f t="shared" si="3"/>
        <v>1812.27</v>
      </c>
      <c r="AR43" s="30">
        <f t="shared" si="4"/>
        <v>0</v>
      </c>
      <c r="AS43" s="30">
        <f t="shared" si="5"/>
        <v>0</v>
      </c>
      <c r="AU43" s="31">
        <f t="shared" si="6"/>
        <v>0</v>
      </c>
      <c r="AV43" s="32">
        <f t="shared" si="7"/>
        <v>0</v>
      </c>
    </row>
    <row r="44" ht="15.75" customHeight="1">
      <c r="A44" s="26">
        <f t="shared" si="8"/>
        <v>40</v>
      </c>
      <c r="B44" s="24" t="s">
        <v>97</v>
      </c>
      <c r="C44" s="24" t="s">
        <v>52</v>
      </c>
      <c r="D44" s="25" t="s">
        <v>89</v>
      </c>
      <c r="E44" s="26">
        <v>1600.0</v>
      </c>
      <c r="F44" s="27">
        <v>1083.2</v>
      </c>
      <c r="G44" s="23">
        <v>0.0</v>
      </c>
      <c r="H44" s="23">
        <v>0.0</v>
      </c>
      <c r="I44" s="23">
        <v>0.0</v>
      </c>
      <c r="J44" s="23">
        <v>0.0</v>
      </c>
      <c r="K44" s="23">
        <v>0.0</v>
      </c>
      <c r="L44" s="23">
        <v>0.0</v>
      </c>
      <c r="M44" s="23">
        <v>0.0</v>
      </c>
      <c r="N44" s="23">
        <v>11.1</v>
      </c>
      <c r="O44" s="23">
        <v>0.0</v>
      </c>
      <c r="P44" s="23">
        <v>0.0</v>
      </c>
      <c r="Q44" s="27">
        <v>0.0</v>
      </c>
      <c r="R44" s="23">
        <v>0.0</v>
      </c>
      <c r="S44" s="23">
        <v>0.0</v>
      </c>
      <c r="T44" s="23">
        <v>0.0</v>
      </c>
      <c r="U44" s="23">
        <v>0.0</v>
      </c>
      <c r="V44" s="23">
        <v>0.0</v>
      </c>
      <c r="W44" s="23">
        <v>0.0</v>
      </c>
      <c r="X44" s="23">
        <v>0.0</v>
      </c>
      <c r="Y44" s="23">
        <v>0.0</v>
      </c>
      <c r="Z44" s="23">
        <v>0.0</v>
      </c>
      <c r="AA44" s="23">
        <v>0.0</v>
      </c>
      <c r="AB44" s="23">
        <v>0.0</v>
      </c>
      <c r="AC44" s="23">
        <v>0.0</v>
      </c>
      <c r="AD44" s="23">
        <v>350.0</v>
      </c>
      <c r="AE44" s="23">
        <v>700.0</v>
      </c>
      <c r="AF44" s="23">
        <v>0.0</v>
      </c>
      <c r="AG44" s="23">
        <v>0.0</v>
      </c>
      <c r="AH44" s="23">
        <v>20.0</v>
      </c>
      <c r="AI44" s="23">
        <v>0.0</v>
      </c>
      <c r="AJ44" s="23">
        <v>0.0</v>
      </c>
      <c r="AK44" s="23">
        <v>0.0</v>
      </c>
      <c r="AL44" s="23">
        <v>0.0</v>
      </c>
      <c r="AM44" s="23">
        <v>0.0</v>
      </c>
      <c r="AN44" s="23">
        <v>32.0</v>
      </c>
      <c r="AO44" s="28">
        <f t="shared" si="1"/>
        <v>2196.3</v>
      </c>
      <c r="AP44" s="29">
        <f t="shared" si="2"/>
        <v>2196.3</v>
      </c>
      <c r="AQ44" s="29">
        <f t="shared" si="3"/>
        <v>2196.3</v>
      </c>
      <c r="AR44" s="30">
        <f t="shared" si="4"/>
        <v>0</v>
      </c>
      <c r="AS44" s="30">
        <f t="shared" si="5"/>
        <v>0</v>
      </c>
      <c r="AU44" s="31">
        <f t="shared" si="6"/>
        <v>1083.2</v>
      </c>
      <c r="AV44" s="32">
        <f t="shared" si="7"/>
        <v>1094.3</v>
      </c>
    </row>
    <row r="45" ht="15.75" customHeight="1">
      <c r="A45" s="26">
        <f t="shared" si="8"/>
        <v>41</v>
      </c>
      <c r="B45" s="24" t="s">
        <v>98</v>
      </c>
      <c r="C45" s="24" t="s">
        <v>52</v>
      </c>
      <c r="D45" s="25" t="s">
        <v>89</v>
      </c>
      <c r="E45" s="26">
        <v>1600.0</v>
      </c>
      <c r="F45" s="27">
        <v>60.0</v>
      </c>
      <c r="G45" s="23">
        <v>0.0</v>
      </c>
      <c r="H45" s="23">
        <v>0.0</v>
      </c>
      <c r="I45" s="23">
        <v>0.0</v>
      </c>
      <c r="J45" s="23">
        <v>0.0</v>
      </c>
      <c r="K45" s="23">
        <v>0.0</v>
      </c>
      <c r="L45" s="23">
        <v>0.0</v>
      </c>
      <c r="M45" s="23">
        <v>0.0</v>
      </c>
      <c r="N45" s="23">
        <v>50.0</v>
      </c>
      <c r="O45" s="23">
        <v>0.0</v>
      </c>
      <c r="P45" s="23">
        <v>0.0</v>
      </c>
      <c r="Q45" s="27">
        <v>0.0</v>
      </c>
      <c r="R45" s="23">
        <v>0.0</v>
      </c>
      <c r="S45" s="23">
        <v>0.0</v>
      </c>
      <c r="T45" s="23">
        <v>0.0</v>
      </c>
      <c r="U45" s="23">
        <v>0.0</v>
      </c>
      <c r="V45" s="23">
        <v>0.0</v>
      </c>
      <c r="W45" s="23">
        <v>0.0</v>
      </c>
      <c r="X45" s="23">
        <v>0.0</v>
      </c>
      <c r="Y45" s="23">
        <v>0.0</v>
      </c>
      <c r="Z45" s="23">
        <v>0.0</v>
      </c>
      <c r="AA45" s="23">
        <v>0.0</v>
      </c>
      <c r="AB45" s="23">
        <v>0.0</v>
      </c>
      <c r="AC45" s="23">
        <v>0.0</v>
      </c>
      <c r="AD45" s="23">
        <v>336.0</v>
      </c>
      <c r="AE45" s="23">
        <v>672.0</v>
      </c>
      <c r="AF45" s="23">
        <v>1016.66</v>
      </c>
      <c r="AG45" s="23">
        <v>10.0</v>
      </c>
      <c r="AH45" s="23">
        <v>0.0</v>
      </c>
      <c r="AI45" s="23">
        <v>0.0</v>
      </c>
      <c r="AJ45" s="23">
        <v>0.0</v>
      </c>
      <c r="AK45" s="23">
        <v>0.0</v>
      </c>
      <c r="AL45" s="23">
        <v>0.0</v>
      </c>
      <c r="AM45" s="23">
        <v>0.0</v>
      </c>
      <c r="AN45" s="23">
        <v>0.0</v>
      </c>
      <c r="AO45" s="28">
        <f t="shared" si="1"/>
        <v>2144.66</v>
      </c>
      <c r="AP45" s="29">
        <f t="shared" si="2"/>
        <v>2144.66</v>
      </c>
      <c r="AQ45" s="29">
        <f t="shared" si="3"/>
        <v>2144.66</v>
      </c>
      <c r="AR45" s="30">
        <f t="shared" si="4"/>
        <v>0</v>
      </c>
      <c r="AS45" s="30">
        <f t="shared" si="5"/>
        <v>0</v>
      </c>
      <c r="AU45" s="31">
        <f t="shared" si="6"/>
        <v>60</v>
      </c>
      <c r="AV45" s="32">
        <f t="shared" si="7"/>
        <v>110</v>
      </c>
    </row>
    <row r="46" ht="15.75" customHeight="1">
      <c r="A46" s="26">
        <f t="shared" si="8"/>
        <v>42</v>
      </c>
      <c r="B46" s="24" t="s">
        <v>99</v>
      </c>
      <c r="C46" s="24" t="s">
        <v>52</v>
      </c>
      <c r="D46" s="25" t="s">
        <v>89</v>
      </c>
      <c r="E46" s="26">
        <v>1600.0</v>
      </c>
      <c r="F46" s="27">
        <v>0.0</v>
      </c>
      <c r="G46" s="23">
        <v>0.0</v>
      </c>
      <c r="H46" s="23">
        <v>0.0</v>
      </c>
      <c r="I46" s="23">
        <v>8.3</v>
      </c>
      <c r="J46" s="23">
        <v>0.0</v>
      </c>
      <c r="K46" s="23">
        <v>0.0</v>
      </c>
      <c r="L46" s="23">
        <v>0.0</v>
      </c>
      <c r="M46" s="23">
        <v>0.0</v>
      </c>
      <c r="N46" s="23">
        <v>0.0</v>
      </c>
      <c r="O46" s="23">
        <v>0.0</v>
      </c>
      <c r="P46" s="23">
        <v>0.0</v>
      </c>
      <c r="Q46" s="27">
        <v>0.0</v>
      </c>
      <c r="R46" s="23">
        <v>0.0</v>
      </c>
      <c r="S46" s="23">
        <v>0.0</v>
      </c>
      <c r="T46" s="23">
        <v>0.0</v>
      </c>
      <c r="U46" s="23">
        <v>0.0</v>
      </c>
      <c r="V46" s="23">
        <v>0.0</v>
      </c>
      <c r="W46" s="23">
        <v>0.0</v>
      </c>
      <c r="X46" s="23">
        <v>0.0</v>
      </c>
      <c r="Y46" s="23">
        <v>0.0</v>
      </c>
      <c r="Z46" s="23">
        <v>0.0</v>
      </c>
      <c r="AA46" s="23">
        <v>0.0</v>
      </c>
      <c r="AB46" s="23">
        <v>0.0</v>
      </c>
      <c r="AC46" s="23">
        <v>0.0</v>
      </c>
      <c r="AD46" s="23">
        <v>322.0</v>
      </c>
      <c r="AE46" s="23">
        <v>644.0</v>
      </c>
      <c r="AF46" s="23">
        <v>119.0</v>
      </c>
      <c r="AG46" s="23">
        <v>0.0</v>
      </c>
      <c r="AH46" s="23">
        <v>0.0</v>
      </c>
      <c r="AI46" s="23">
        <v>0.0</v>
      </c>
      <c r="AJ46" s="23">
        <v>0.0</v>
      </c>
      <c r="AK46" s="23">
        <v>0.0</v>
      </c>
      <c r="AL46" s="23">
        <v>0.0</v>
      </c>
      <c r="AM46" s="23">
        <v>0.0</v>
      </c>
      <c r="AN46" s="23">
        <v>0.0</v>
      </c>
      <c r="AO46" s="28">
        <f t="shared" si="1"/>
        <v>1093.3</v>
      </c>
      <c r="AP46" s="29">
        <f t="shared" si="2"/>
        <v>1093.3</v>
      </c>
      <c r="AQ46" s="29">
        <f t="shared" si="3"/>
        <v>1093.3</v>
      </c>
      <c r="AR46" s="30">
        <f t="shared" si="4"/>
        <v>0</v>
      </c>
      <c r="AS46" s="30">
        <f t="shared" si="5"/>
        <v>0</v>
      </c>
      <c r="AU46" s="31">
        <f t="shared" si="6"/>
        <v>8.3</v>
      </c>
      <c r="AV46" s="32">
        <f t="shared" si="7"/>
        <v>8.3</v>
      </c>
    </row>
    <row r="47" ht="15.75" customHeight="1">
      <c r="A47" s="26">
        <f t="shared" si="8"/>
        <v>43</v>
      </c>
      <c r="B47" s="24" t="s">
        <v>100</v>
      </c>
      <c r="C47" s="24" t="s">
        <v>52</v>
      </c>
      <c r="D47" s="25" t="s">
        <v>89</v>
      </c>
      <c r="E47" s="26">
        <v>1600.0</v>
      </c>
      <c r="F47" s="27">
        <v>656.0</v>
      </c>
      <c r="G47" s="23">
        <v>0.0</v>
      </c>
      <c r="H47" s="23">
        <v>0.0</v>
      </c>
      <c r="I47" s="23">
        <v>68.1</v>
      </c>
      <c r="J47" s="23">
        <v>0.0</v>
      </c>
      <c r="K47" s="23">
        <v>0.0</v>
      </c>
      <c r="L47" s="23">
        <v>0.0</v>
      </c>
      <c r="M47" s="23">
        <v>0.0</v>
      </c>
      <c r="N47" s="23">
        <v>0.0</v>
      </c>
      <c r="O47" s="23">
        <v>0.0</v>
      </c>
      <c r="P47" s="23">
        <v>0.0</v>
      </c>
      <c r="Q47" s="27">
        <v>0.0</v>
      </c>
      <c r="R47" s="23">
        <v>0.0</v>
      </c>
      <c r="S47" s="23">
        <v>0.0</v>
      </c>
      <c r="T47" s="23">
        <v>0.0</v>
      </c>
      <c r="U47" s="23">
        <v>0.0</v>
      </c>
      <c r="V47" s="23">
        <v>0.0</v>
      </c>
      <c r="W47" s="23">
        <v>0.0</v>
      </c>
      <c r="X47" s="23">
        <v>0.0</v>
      </c>
      <c r="Y47" s="23">
        <v>0.0</v>
      </c>
      <c r="Z47" s="23">
        <v>0.0</v>
      </c>
      <c r="AA47" s="23">
        <v>0.0</v>
      </c>
      <c r="AB47" s="23">
        <v>0.0</v>
      </c>
      <c r="AC47" s="23">
        <v>0.0</v>
      </c>
      <c r="AD47" s="23">
        <v>336.0</v>
      </c>
      <c r="AE47" s="23">
        <v>672.0</v>
      </c>
      <c r="AF47" s="23">
        <v>664.66</v>
      </c>
      <c r="AG47" s="23">
        <v>0.0</v>
      </c>
      <c r="AH47" s="23">
        <v>0.0</v>
      </c>
      <c r="AI47" s="23">
        <v>0.0</v>
      </c>
      <c r="AJ47" s="23">
        <v>0.0</v>
      </c>
      <c r="AK47" s="23">
        <v>0.0</v>
      </c>
      <c r="AL47" s="23">
        <v>0.0</v>
      </c>
      <c r="AM47" s="23">
        <v>0.0</v>
      </c>
      <c r="AN47" s="23">
        <v>20.0</v>
      </c>
      <c r="AO47" s="28">
        <f t="shared" si="1"/>
        <v>2416.76</v>
      </c>
      <c r="AP47" s="29">
        <f t="shared" si="2"/>
        <v>2416.76</v>
      </c>
      <c r="AQ47" s="29">
        <f t="shared" si="3"/>
        <v>2416.76</v>
      </c>
      <c r="AR47" s="30">
        <f t="shared" si="4"/>
        <v>0</v>
      </c>
      <c r="AS47" s="30">
        <f t="shared" si="5"/>
        <v>0</v>
      </c>
      <c r="AU47" s="31">
        <f t="shared" si="6"/>
        <v>724.1</v>
      </c>
      <c r="AV47" s="32">
        <f t="shared" si="7"/>
        <v>724.1</v>
      </c>
    </row>
    <row r="48" ht="15.75" customHeight="1">
      <c r="A48" s="26">
        <f t="shared" si="8"/>
        <v>44</v>
      </c>
      <c r="B48" s="24" t="s">
        <v>101</v>
      </c>
      <c r="C48" s="24" t="s">
        <v>52</v>
      </c>
      <c r="D48" s="25" t="s">
        <v>89</v>
      </c>
      <c r="E48" s="26">
        <v>1600.0</v>
      </c>
      <c r="F48" s="27">
        <v>0.0</v>
      </c>
      <c r="G48" s="23">
        <v>0.0</v>
      </c>
      <c r="H48" s="23">
        <v>0.0</v>
      </c>
      <c r="I48" s="23">
        <v>0.0</v>
      </c>
      <c r="J48" s="23">
        <v>0.0</v>
      </c>
      <c r="K48" s="23">
        <v>0.0</v>
      </c>
      <c r="L48" s="23">
        <v>0.0</v>
      </c>
      <c r="M48" s="23">
        <v>0.0</v>
      </c>
      <c r="N48" s="23">
        <v>0.0</v>
      </c>
      <c r="O48" s="23">
        <v>0.0</v>
      </c>
      <c r="P48" s="23">
        <v>0.0</v>
      </c>
      <c r="Q48" s="27">
        <v>0.0</v>
      </c>
      <c r="R48" s="23">
        <v>0.0</v>
      </c>
      <c r="S48" s="23">
        <v>0.0</v>
      </c>
      <c r="T48" s="23">
        <v>0.0</v>
      </c>
      <c r="U48" s="23">
        <v>0.0</v>
      </c>
      <c r="V48" s="23">
        <v>0.0</v>
      </c>
      <c r="W48" s="23">
        <v>0.0</v>
      </c>
      <c r="X48" s="23">
        <v>0.0</v>
      </c>
      <c r="Y48" s="23">
        <v>0.0</v>
      </c>
      <c r="Z48" s="23">
        <v>0.0</v>
      </c>
      <c r="AA48" s="23">
        <v>0.0</v>
      </c>
      <c r="AB48" s="23">
        <v>0.0</v>
      </c>
      <c r="AC48" s="23">
        <v>0.0</v>
      </c>
      <c r="AD48" s="23">
        <v>378.0</v>
      </c>
      <c r="AE48" s="23">
        <v>756.0</v>
      </c>
      <c r="AF48" s="23">
        <v>736.14</v>
      </c>
      <c r="AG48" s="23">
        <v>0.0</v>
      </c>
      <c r="AH48" s="23">
        <v>0.0</v>
      </c>
      <c r="AI48" s="23">
        <v>0.0</v>
      </c>
      <c r="AJ48" s="23">
        <v>0.0</v>
      </c>
      <c r="AK48" s="23">
        <v>0.0</v>
      </c>
      <c r="AL48" s="23">
        <v>0.0</v>
      </c>
      <c r="AM48" s="23">
        <v>0.0</v>
      </c>
      <c r="AN48" s="23">
        <v>0.0</v>
      </c>
      <c r="AO48" s="28">
        <f t="shared" si="1"/>
        <v>1870.14</v>
      </c>
      <c r="AP48" s="29">
        <f t="shared" si="2"/>
        <v>1870.14</v>
      </c>
      <c r="AQ48" s="29">
        <f t="shared" si="3"/>
        <v>1870.14</v>
      </c>
      <c r="AR48" s="30">
        <f t="shared" si="4"/>
        <v>0</v>
      </c>
      <c r="AS48" s="30">
        <f t="shared" si="5"/>
        <v>0</v>
      </c>
      <c r="AU48" s="31">
        <f t="shared" si="6"/>
        <v>0</v>
      </c>
      <c r="AV48" s="32">
        <f t="shared" si="7"/>
        <v>0</v>
      </c>
    </row>
    <row r="49" ht="15.75" customHeight="1">
      <c r="A49" s="26">
        <f t="shared" si="8"/>
        <v>45</v>
      </c>
      <c r="B49" s="24" t="s">
        <v>102</v>
      </c>
      <c r="C49" s="24" t="s">
        <v>52</v>
      </c>
      <c r="D49" s="25" t="s">
        <v>89</v>
      </c>
      <c r="E49" s="26">
        <v>1600.0</v>
      </c>
      <c r="F49" s="27">
        <v>0.0</v>
      </c>
      <c r="G49" s="23">
        <v>0.0</v>
      </c>
      <c r="H49" s="23">
        <v>0.0</v>
      </c>
      <c r="I49" s="23">
        <v>7.14</v>
      </c>
      <c r="J49" s="23">
        <v>0.0</v>
      </c>
      <c r="K49" s="23">
        <v>0.0</v>
      </c>
      <c r="L49" s="23">
        <v>0.0</v>
      </c>
      <c r="M49" s="23">
        <v>0.0</v>
      </c>
      <c r="N49" s="23">
        <v>50.0</v>
      </c>
      <c r="O49" s="23">
        <v>0.0</v>
      </c>
      <c r="P49" s="23">
        <v>0.0</v>
      </c>
      <c r="Q49" s="27">
        <v>0.0</v>
      </c>
      <c r="R49" s="23">
        <v>0.0</v>
      </c>
      <c r="S49" s="23">
        <v>347.5</v>
      </c>
      <c r="T49" s="23">
        <v>0.0</v>
      </c>
      <c r="U49" s="23">
        <v>0.0</v>
      </c>
      <c r="V49" s="23">
        <v>0.0</v>
      </c>
      <c r="W49" s="23">
        <v>0.0</v>
      </c>
      <c r="X49" s="23">
        <v>0.0</v>
      </c>
      <c r="Y49" s="23">
        <v>0.0</v>
      </c>
      <c r="Z49" s="23">
        <v>0.0</v>
      </c>
      <c r="AA49" s="23">
        <v>0.0</v>
      </c>
      <c r="AB49" s="23">
        <v>0.0</v>
      </c>
      <c r="AC49" s="23">
        <v>0.0</v>
      </c>
      <c r="AD49" s="23">
        <v>336.0</v>
      </c>
      <c r="AE49" s="23">
        <v>672.0</v>
      </c>
      <c r="AF49" s="23">
        <v>123.65</v>
      </c>
      <c r="AG49" s="23">
        <v>120.0</v>
      </c>
      <c r="AH49" s="23">
        <v>20.0</v>
      </c>
      <c r="AI49" s="23">
        <v>0.0</v>
      </c>
      <c r="AJ49" s="23">
        <v>0.0</v>
      </c>
      <c r="AK49" s="23">
        <v>0.0</v>
      </c>
      <c r="AL49" s="23">
        <v>0.0</v>
      </c>
      <c r="AM49" s="23">
        <v>0.0</v>
      </c>
      <c r="AN49" s="23">
        <v>0.0</v>
      </c>
      <c r="AO49" s="28">
        <f t="shared" si="1"/>
        <v>1676.29</v>
      </c>
      <c r="AP49" s="29">
        <f t="shared" si="2"/>
        <v>1676.29</v>
      </c>
      <c r="AQ49" s="29">
        <f t="shared" si="3"/>
        <v>1676.29</v>
      </c>
      <c r="AR49" s="30">
        <f t="shared" si="4"/>
        <v>0</v>
      </c>
      <c r="AS49" s="30">
        <f t="shared" si="5"/>
        <v>0</v>
      </c>
      <c r="AU49" s="31">
        <f t="shared" si="6"/>
        <v>7.14</v>
      </c>
      <c r="AV49" s="32">
        <f t="shared" si="7"/>
        <v>404.64</v>
      </c>
    </row>
    <row r="50" ht="15.75" customHeight="1">
      <c r="A50" s="26">
        <f t="shared" si="8"/>
        <v>46</v>
      </c>
      <c r="B50" s="24" t="s">
        <v>103</v>
      </c>
      <c r="C50" s="24" t="s">
        <v>52</v>
      </c>
      <c r="D50" s="25" t="s">
        <v>89</v>
      </c>
      <c r="E50" s="26">
        <v>1600.0</v>
      </c>
      <c r="F50" s="27">
        <v>1500.0</v>
      </c>
      <c r="G50" s="23">
        <v>0.0</v>
      </c>
      <c r="H50" s="23">
        <v>0.0</v>
      </c>
      <c r="I50" s="23">
        <v>7.14</v>
      </c>
      <c r="J50" s="23">
        <v>0.0</v>
      </c>
      <c r="K50" s="23">
        <v>0.0</v>
      </c>
      <c r="L50" s="23">
        <v>0.0</v>
      </c>
      <c r="M50" s="23">
        <v>0.0</v>
      </c>
      <c r="N50" s="23">
        <v>316.67</v>
      </c>
      <c r="O50" s="23">
        <v>0.0</v>
      </c>
      <c r="P50" s="23">
        <v>0.0</v>
      </c>
      <c r="Q50" s="27">
        <v>14.99</v>
      </c>
      <c r="R50" s="23">
        <v>0.0</v>
      </c>
      <c r="S50" s="23">
        <v>0.0</v>
      </c>
      <c r="T50" s="23">
        <v>0.0</v>
      </c>
      <c r="U50" s="23">
        <v>0.0</v>
      </c>
      <c r="V50" s="23">
        <v>0.0</v>
      </c>
      <c r="W50" s="23">
        <v>0.0</v>
      </c>
      <c r="X50" s="23">
        <v>0.0</v>
      </c>
      <c r="Y50" s="23">
        <v>0.0</v>
      </c>
      <c r="Z50" s="23">
        <v>0.0</v>
      </c>
      <c r="AA50" s="23">
        <v>0.0</v>
      </c>
      <c r="AB50" s="23">
        <v>0.0</v>
      </c>
      <c r="AC50" s="23">
        <v>0.0</v>
      </c>
      <c r="AD50" s="23">
        <v>280.0</v>
      </c>
      <c r="AE50" s="23">
        <v>560.0</v>
      </c>
      <c r="AF50" s="23">
        <v>501.66</v>
      </c>
      <c r="AG50" s="23">
        <v>20.0</v>
      </c>
      <c r="AH50" s="23">
        <v>0.0</v>
      </c>
      <c r="AI50" s="23">
        <v>0.0</v>
      </c>
      <c r="AJ50" s="23">
        <v>0.0</v>
      </c>
      <c r="AK50" s="23">
        <v>0.0</v>
      </c>
      <c r="AL50" s="23">
        <v>0.0</v>
      </c>
      <c r="AM50" s="23">
        <v>0.0</v>
      </c>
      <c r="AN50" s="23">
        <v>0.0</v>
      </c>
      <c r="AO50" s="28">
        <f t="shared" si="1"/>
        <v>3200.46</v>
      </c>
      <c r="AP50" s="29">
        <f t="shared" si="2"/>
        <v>3200.46</v>
      </c>
      <c r="AQ50" s="29">
        <f t="shared" si="3"/>
        <v>3200.46</v>
      </c>
      <c r="AR50" s="30">
        <f t="shared" si="4"/>
        <v>0</v>
      </c>
      <c r="AS50" s="30">
        <f t="shared" si="5"/>
        <v>0</v>
      </c>
      <c r="AU50" s="31">
        <f t="shared" si="6"/>
        <v>1507.14</v>
      </c>
      <c r="AV50" s="32">
        <f t="shared" si="7"/>
        <v>1838.8</v>
      </c>
    </row>
    <row r="51" ht="15.75" customHeight="1">
      <c r="A51" s="26">
        <f t="shared" si="8"/>
        <v>47</v>
      </c>
      <c r="B51" s="24" t="s">
        <v>104</v>
      </c>
      <c r="C51" s="24" t="s">
        <v>52</v>
      </c>
      <c r="D51" s="25" t="s">
        <v>89</v>
      </c>
      <c r="E51" s="26">
        <v>1600.0</v>
      </c>
      <c r="F51" s="27">
        <v>1064.85</v>
      </c>
      <c r="G51" s="23">
        <v>0.0</v>
      </c>
      <c r="H51" s="23">
        <v>0.0</v>
      </c>
      <c r="I51" s="23">
        <v>87.14</v>
      </c>
      <c r="J51" s="23">
        <v>0.0</v>
      </c>
      <c r="K51" s="23">
        <v>0.0</v>
      </c>
      <c r="L51" s="23">
        <v>0.0</v>
      </c>
      <c r="M51" s="23">
        <v>0.0</v>
      </c>
      <c r="N51" s="23">
        <v>0.0</v>
      </c>
      <c r="O51" s="23">
        <v>0.0</v>
      </c>
      <c r="P51" s="23">
        <v>0.0</v>
      </c>
      <c r="Q51" s="27">
        <v>0.0</v>
      </c>
      <c r="R51" s="23">
        <v>0.0</v>
      </c>
      <c r="S51" s="23">
        <v>101.66</v>
      </c>
      <c r="T51" s="23">
        <v>0.0</v>
      </c>
      <c r="U51" s="23">
        <v>0.0</v>
      </c>
      <c r="V51" s="23">
        <v>0.0</v>
      </c>
      <c r="W51" s="23">
        <v>0.0</v>
      </c>
      <c r="X51" s="23">
        <v>0.0</v>
      </c>
      <c r="Y51" s="23">
        <v>0.0</v>
      </c>
      <c r="Z51" s="23">
        <v>0.0</v>
      </c>
      <c r="AA51" s="23">
        <v>0.0</v>
      </c>
      <c r="AB51" s="23">
        <v>0.0</v>
      </c>
      <c r="AC51" s="23">
        <v>0.0</v>
      </c>
      <c r="AD51" s="23">
        <v>322.0</v>
      </c>
      <c r="AE51" s="23">
        <v>644.0</v>
      </c>
      <c r="AF51" s="23">
        <v>160.0</v>
      </c>
      <c r="AG51" s="23">
        <v>0.0</v>
      </c>
      <c r="AH51" s="23">
        <v>0.0</v>
      </c>
      <c r="AI51" s="23">
        <v>56.0</v>
      </c>
      <c r="AJ51" s="23">
        <v>0.0</v>
      </c>
      <c r="AK51" s="23">
        <v>0.0</v>
      </c>
      <c r="AL51" s="23">
        <v>0.0</v>
      </c>
      <c r="AM51" s="23">
        <v>0.0</v>
      </c>
      <c r="AN51" s="23">
        <v>120.0</v>
      </c>
      <c r="AO51" s="28">
        <f t="shared" si="1"/>
        <v>2555.65</v>
      </c>
      <c r="AP51" s="29">
        <f t="shared" si="2"/>
        <v>2555.65</v>
      </c>
      <c r="AQ51" s="29">
        <f t="shared" si="3"/>
        <v>2555.65</v>
      </c>
      <c r="AR51" s="30">
        <f t="shared" si="4"/>
        <v>0</v>
      </c>
      <c r="AS51" s="30">
        <f t="shared" si="5"/>
        <v>0</v>
      </c>
      <c r="AU51" s="31">
        <f t="shared" si="6"/>
        <v>1151.99</v>
      </c>
      <c r="AV51" s="32">
        <f t="shared" si="7"/>
        <v>1253.65</v>
      </c>
    </row>
    <row r="52" ht="15.75" customHeight="1">
      <c r="A52" s="26">
        <f t="shared" si="8"/>
        <v>48</v>
      </c>
      <c r="B52" s="33" t="s">
        <v>105</v>
      </c>
      <c r="C52" s="33" t="s">
        <v>106</v>
      </c>
      <c r="D52" s="34" t="s">
        <v>56</v>
      </c>
      <c r="E52" s="26">
        <v>1600.0</v>
      </c>
      <c r="F52" s="35">
        <v>3655.35</v>
      </c>
      <c r="G52" s="26">
        <v>0.0</v>
      </c>
      <c r="H52" s="26">
        <v>0.0</v>
      </c>
      <c r="I52" s="26">
        <v>2531.51</v>
      </c>
      <c r="J52" s="26">
        <v>0.0</v>
      </c>
      <c r="K52" s="26">
        <v>0.0</v>
      </c>
      <c r="L52" s="26">
        <v>0.0</v>
      </c>
      <c r="M52" s="26">
        <v>0.0</v>
      </c>
      <c r="N52" s="26">
        <v>0.0</v>
      </c>
      <c r="O52" s="26">
        <v>0.0</v>
      </c>
      <c r="P52" s="26">
        <v>0.0</v>
      </c>
      <c r="Q52" s="35">
        <v>138.35</v>
      </c>
      <c r="R52" s="26">
        <v>1850.0</v>
      </c>
      <c r="S52" s="26">
        <v>716.67</v>
      </c>
      <c r="T52" s="26">
        <v>0.0</v>
      </c>
      <c r="U52" s="26">
        <v>0.0</v>
      </c>
      <c r="V52" s="26">
        <v>0.0</v>
      </c>
      <c r="W52" s="26">
        <v>0.0</v>
      </c>
      <c r="X52" s="26">
        <v>0.0</v>
      </c>
      <c r="Y52" s="26">
        <v>100.0</v>
      </c>
      <c r="Z52" s="26">
        <v>15.0</v>
      </c>
      <c r="AA52" s="26">
        <v>0.0</v>
      </c>
      <c r="AB52" s="26">
        <v>0.0</v>
      </c>
      <c r="AC52" s="26">
        <v>0.0</v>
      </c>
      <c r="AD52" s="26">
        <v>238.0</v>
      </c>
      <c r="AE52" s="26">
        <v>476.0</v>
      </c>
      <c r="AF52" s="26">
        <v>747.64</v>
      </c>
      <c r="AG52" s="26">
        <v>90.0</v>
      </c>
      <c r="AH52" s="26">
        <v>700.0</v>
      </c>
      <c r="AI52" s="26">
        <v>200.0</v>
      </c>
      <c r="AJ52" s="26">
        <v>0.0</v>
      </c>
      <c r="AK52" s="26">
        <v>0.0</v>
      </c>
      <c r="AL52" s="26">
        <v>0.0</v>
      </c>
      <c r="AM52" s="26">
        <v>0.0</v>
      </c>
      <c r="AN52" s="26">
        <v>0.0</v>
      </c>
      <c r="AO52" s="28">
        <f t="shared" si="1"/>
        <v>11458.52</v>
      </c>
      <c r="AP52" s="29">
        <f t="shared" si="2"/>
        <v>11458.52</v>
      </c>
      <c r="AQ52" s="29">
        <f t="shared" si="3"/>
        <v>11458.52</v>
      </c>
      <c r="AR52" s="30">
        <f t="shared" si="4"/>
        <v>0</v>
      </c>
      <c r="AS52" s="30">
        <f t="shared" si="5"/>
        <v>0</v>
      </c>
      <c r="AT52" s="39"/>
      <c r="AU52" s="31">
        <f t="shared" si="6"/>
        <v>6186.86</v>
      </c>
      <c r="AV52" s="32">
        <f t="shared" si="7"/>
        <v>8891.88</v>
      </c>
    </row>
    <row r="53" ht="15.75" customHeight="1">
      <c r="A53" s="26">
        <f t="shared" si="8"/>
        <v>49</v>
      </c>
      <c r="B53" s="33" t="s">
        <v>107</v>
      </c>
      <c r="C53" s="33" t="s">
        <v>106</v>
      </c>
      <c r="D53" s="34" t="s">
        <v>56</v>
      </c>
      <c r="E53" s="26">
        <v>1600.0</v>
      </c>
      <c r="F53" s="35">
        <v>1294.4</v>
      </c>
      <c r="G53" s="26">
        <v>0.0</v>
      </c>
      <c r="H53" s="26">
        <v>0.0</v>
      </c>
      <c r="I53" s="26">
        <v>1240.68</v>
      </c>
      <c r="J53" s="26">
        <v>0.0</v>
      </c>
      <c r="K53" s="26">
        <v>0.0</v>
      </c>
      <c r="L53" s="26">
        <v>0.0</v>
      </c>
      <c r="M53" s="26">
        <v>0.0</v>
      </c>
      <c r="N53" s="26">
        <v>0.0</v>
      </c>
      <c r="O53" s="26">
        <v>0.0</v>
      </c>
      <c r="P53" s="26">
        <v>0.0</v>
      </c>
      <c r="Q53" s="35">
        <v>56.65</v>
      </c>
      <c r="R53" s="26">
        <v>270.0</v>
      </c>
      <c r="S53" s="26">
        <v>220.0</v>
      </c>
      <c r="T53" s="26">
        <v>0.0</v>
      </c>
      <c r="U53" s="26">
        <v>0.0</v>
      </c>
      <c r="V53" s="26">
        <v>0.0</v>
      </c>
      <c r="W53" s="26">
        <v>0.0</v>
      </c>
      <c r="X53" s="26">
        <v>0.0</v>
      </c>
      <c r="Y53" s="26">
        <v>0.0</v>
      </c>
      <c r="Z53" s="26">
        <v>0.0</v>
      </c>
      <c r="AA53" s="26">
        <v>0.0</v>
      </c>
      <c r="AB53" s="26">
        <v>0.0</v>
      </c>
      <c r="AC53" s="26">
        <v>0.0</v>
      </c>
      <c r="AD53" s="26">
        <v>196.0</v>
      </c>
      <c r="AE53" s="26">
        <v>392.0</v>
      </c>
      <c r="AF53" s="26">
        <v>689.63</v>
      </c>
      <c r="AG53" s="26">
        <v>240.0</v>
      </c>
      <c r="AH53" s="26">
        <v>80.0</v>
      </c>
      <c r="AI53" s="26">
        <v>0.0</v>
      </c>
      <c r="AJ53" s="26">
        <v>0.0</v>
      </c>
      <c r="AK53" s="26">
        <v>0.0</v>
      </c>
      <c r="AL53" s="26">
        <v>0.0</v>
      </c>
      <c r="AM53" s="26">
        <v>0.0</v>
      </c>
      <c r="AN53" s="26">
        <v>0.0</v>
      </c>
      <c r="AO53" s="28">
        <f t="shared" si="1"/>
        <v>4679.36</v>
      </c>
      <c r="AP53" s="29">
        <f t="shared" si="2"/>
        <v>4679.36</v>
      </c>
      <c r="AQ53" s="29">
        <f t="shared" si="3"/>
        <v>4679.36</v>
      </c>
      <c r="AR53" s="30">
        <f t="shared" si="4"/>
        <v>0</v>
      </c>
      <c r="AS53" s="30">
        <f t="shared" si="5"/>
        <v>0</v>
      </c>
      <c r="AT53" s="39"/>
      <c r="AU53" s="31">
        <f t="shared" si="6"/>
        <v>2535.08</v>
      </c>
      <c r="AV53" s="32">
        <f t="shared" si="7"/>
        <v>3081.73</v>
      </c>
    </row>
    <row r="54" ht="15.75" customHeight="1">
      <c r="A54" s="26">
        <f t="shared" si="8"/>
        <v>50</v>
      </c>
      <c r="B54" s="33" t="s">
        <v>108</v>
      </c>
      <c r="C54" s="33" t="s">
        <v>106</v>
      </c>
      <c r="D54" s="34" t="s">
        <v>56</v>
      </c>
      <c r="E54" s="26">
        <v>1600.0</v>
      </c>
      <c r="F54" s="35">
        <v>612.53</v>
      </c>
      <c r="G54" s="26">
        <v>0.0</v>
      </c>
      <c r="H54" s="26">
        <v>0.0</v>
      </c>
      <c r="I54" s="26">
        <v>308.69</v>
      </c>
      <c r="J54" s="26">
        <v>0.0</v>
      </c>
      <c r="K54" s="26">
        <v>0.0</v>
      </c>
      <c r="L54" s="26">
        <v>0.0</v>
      </c>
      <c r="M54" s="26">
        <v>0.0</v>
      </c>
      <c r="N54" s="26">
        <v>0.0</v>
      </c>
      <c r="O54" s="26">
        <v>0.0</v>
      </c>
      <c r="P54" s="26">
        <v>0.0</v>
      </c>
      <c r="Q54" s="35">
        <v>0.0</v>
      </c>
      <c r="R54" s="26">
        <v>0.0</v>
      </c>
      <c r="S54" s="26">
        <v>340.0</v>
      </c>
      <c r="T54" s="26">
        <v>0.0</v>
      </c>
      <c r="U54" s="26">
        <v>0.0</v>
      </c>
      <c r="V54" s="26">
        <v>0.0</v>
      </c>
      <c r="W54" s="26">
        <v>0.0</v>
      </c>
      <c r="X54" s="26">
        <v>0.0</v>
      </c>
      <c r="Y54" s="26">
        <v>0.0</v>
      </c>
      <c r="Z54" s="26">
        <v>0.0</v>
      </c>
      <c r="AA54" s="26">
        <v>0.0</v>
      </c>
      <c r="AB54" s="26">
        <v>0.0</v>
      </c>
      <c r="AC54" s="26">
        <v>0.0</v>
      </c>
      <c r="AD54" s="26">
        <v>252.0</v>
      </c>
      <c r="AE54" s="26">
        <v>504.0</v>
      </c>
      <c r="AF54" s="26">
        <v>622.25</v>
      </c>
      <c r="AG54" s="26">
        <v>0.0</v>
      </c>
      <c r="AH54" s="26">
        <v>80.0</v>
      </c>
      <c r="AI54" s="26">
        <v>0.0</v>
      </c>
      <c r="AJ54" s="26">
        <v>0.0</v>
      </c>
      <c r="AK54" s="26">
        <v>0.0</v>
      </c>
      <c r="AL54" s="26">
        <v>0.0</v>
      </c>
      <c r="AM54" s="26">
        <v>0.0</v>
      </c>
      <c r="AN54" s="26">
        <v>0.0</v>
      </c>
      <c r="AO54" s="28">
        <f t="shared" si="1"/>
        <v>2719.47</v>
      </c>
      <c r="AP54" s="29">
        <f t="shared" si="2"/>
        <v>2719.47</v>
      </c>
      <c r="AQ54" s="29">
        <f t="shared" si="3"/>
        <v>2719.47</v>
      </c>
      <c r="AR54" s="30">
        <f t="shared" si="4"/>
        <v>0</v>
      </c>
      <c r="AS54" s="30">
        <f t="shared" si="5"/>
        <v>0</v>
      </c>
      <c r="AT54" s="39"/>
      <c r="AU54" s="31">
        <f t="shared" si="6"/>
        <v>921.22</v>
      </c>
      <c r="AV54" s="32">
        <f t="shared" si="7"/>
        <v>1261.22</v>
      </c>
    </row>
    <row r="55" ht="15.75" customHeight="1">
      <c r="A55" s="26">
        <f t="shared" si="8"/>
        <v>51</v>
      </c>
      <c r="B55" s="24" t="s">
        <v>109</v>
      </c>
      <c r="C55" s="24" t="s">
        <v>106</v>
      </c>
      <c r="D55" s="25" t="s">
        <v>59</v>
      </c>
      <c r="E55" s="26">
        <v>1600.0</v>
      </c>
      <c r="F55" s="27">
        <v>839.92</v>
      </c>
      <c r="G55" s="23">
        <v>0.0</v>
      </c>
      <c r="H55" s="23">
        <v>0.0</v>
      </c>
      <c r="I55" s="23">
        <v>36.36</v>
      </c>
      <c r="J55" s="23">
        <v>0.0</v>
      </c>
      <c r="K55" s="23">
        <v>0.0</v>
      </c>
      <c r="L55" s="23">
        <v>0.0</v>
      </c>
      <c r="M55" s="23">
        <v>0.0</v>
      </c>
      <c r="N55" s="23">
        <v>0.0</v>
      </c>
      <c r="O55" s="23">
        <v>0.0</v>
      </c>
      <c r="P55" s="23">
        <v>0.0</v>
      </c>
      <c r="Q55" s="27">
        <v>0.0</v>
      </c>
      <c r="R55" s="23">
        <v>0.0</v>
      </c>
      <c r="S55" s="23">
        <v>0.0</v>
      </c>
      <c r="T55" s="23">
        <v>0.0</v>
      </c>
      <c r="U55" s="23">
        <v>0.0</v>
      </c>
      <c r="V55" s="23">
        <v>0.0</v>
      </c>
      <c r="W55" s="23">
        <v>0.0</v>
      </c>
      <c r="X55" s="23">
        <v>0.0</v>
      </c>
      <c r="Y55" s="23">
        <v>0.0</v>
      </c>
      <c r="Z55" s="23">
        <v>0.0</v>
      </c>
      <c r="AA55" s="23">
        <v>0.0</v>
      </c>
      <c r="AB55" s="23">
        <v>0.0</v>
      </c>
      <c r="AC55" s="23">
        <v>0.0</v>
      </c>
      <c r="AD55" s="23">
        <v>308.0</v>
      </c>
      <c r="AE55" s="23">
        <v>616.0</v>
      </c>
      <c r="AF55" s="23">
        <v>785.26</v>
      </c>
      <c r="AG55" s="23">
        <v>0.0</v>
      </c>
      <c r="AH55" s="23">
        <v>520.0</v>
      </c>
      <c r="AI55" s="23">
        <v>168.0</v>
      </c>
      <c r="AJ55" s="23">
        <v>100.0</v>
      </c>
      <c r="AK55" s="23">
        <v>0.0</v>
      </c>
      <c r="AL55" s="23">
        <v>0.0</v>
      </c>
      <c r="AM55" s="23">
        <v>0.0</v>
      </c>
      <c r="AN55" s="23">
        <v>232.0</v>
      </c>
      <c r="AO55" s="28">
        <f t="shared" si="1"/>
        <v>3605.54</v>
      </c>
      <c r="AP55" s="29">
        <f t="shared" si="2"/>
        <v>3605.54</v>
      </c>
      <c r="AQ55" s="29">
        <f t="shared" si="3"/>
        <v>3605.54</v>
      </c>
      <c r="AR55" s="30">
        <f t="shared" si="4"/>
        <v>0</v>
      </c>
      <c r="AS55" s="30">
        <f t="shared" si="5"/>
        <v>0</v>
      </c>
      <c r="AU55" s="31">
        <f t="shared" si="6"/>
        <v>876.28</v>
      </c>
      <c r="AV55" s="32">
        <f t="shared" si="7"/>
        <v>876.28</v>
      </c>
    </row>
    <row r="56" ht="15.75" customHeight="1">
      <c r="A56" s="26">
        <f t="shared" si="8"/>
        <v>52</v>
      </c>
      <c r="B56" s="24" t="s">
        <v>110</v>
      </c>
      <c r="C56" s="24" t="s">
        <v>106</v>
      </c>
      <c r="D56" s="25" t="s">
        <v>59</v>
      </c>
      <c r="E56" s="26">
        <v>1600.0</v>
      </c>
      <c r="F56" s="27">
        <v>874.97</v>
      </c>
      <c r="G56" s="23">
        <v>0.0</v>
      </c>
      <c r="H56" s="23">
        <v>0.0</v>
      </c>
      <c r="I56" s="23">
        <v>1447.7</v>
      </c>
      <c r="J56" s="23">
        <v>0.0</v>
      </c>
      <c r="K56" s="23">
        <v>0.0</v>
      </c>
      <c r="L56" s="23">
        <v>0.0</v>
      </c>
      <c r="M56" s="23">
        <v>0.0</v>
      </c>
      <c r="N56" s="23">
        <v>0.0</v>
      </c>
      <c r="O56" s="23">
        <v>0.0</v>
      </c>
      <c r="P56" s="23">
        <v>0.0</v>
      </c>
      <c r="Q56" s="27">
        <v>152.36</v>
      </c>
      <c r="R56" s="23">
        <v>0.0</v>
      </c>
      <c r="S56" s="23">
        <v>175.0</v>
      </c>
      <c r="T56" s="23">
        <v>0.0</v>
      </c>
      <c r="U56" s="23">
        <v>0.0</v>
      </c>
      <c r="V56" s="23">
        <v>0.0</v>
      </c>
      <c r="W56" s="23">
        <v>0.0</v>
      </c>
      <c r="X56" s="23">
        <v>0.0</v>
      </c>
      <c r="Y56" s="23">
        <v>0.0</v>
      </c>
      <c r="Z56" s="23">
        <v>0.0</v>
      </c>
      <c r="AA56" s="23">
        <v>0.0</v>
      </c>
      <c r="AB56" s="23">
        <v>0.0</v>
      </c>
      <c r="AC56" s="23">
        <v>0.0</v>
      </c>
      <c r="AD56" s="23">
        <v>224.0</v>
      </c>
      <c r="AE56" s="23">
        <v>448.0</v>
      </c>
      <c r="AF56" s="23">
        <v>648.43</v>
      </c>
      <c r="AG56" s="23">
        <v>0.0</v>
      </c>
      <c r="AH56" s="23">
        <v>0.0</v>
      </c>
      <c r="AI56" s="23">
        <v>56.0</v>
      </c>
      <c r="AJ56" s="23">
        <v>0.0</v>
      </c>
      <c r="AK56" s="23">
        <v>0.0</v>
      </c>
      <c r="AL56" s="23">
        <v>0.0</v>
      </c>
      <c r="AM56" s="23">
        <v>0.0</v>
      </c>
      <c r="AN56" s="23">
        <v>50.0</v>
      </c>
      <c r="AO56" s="28">
        <f t="shared" si="1"/>
        <v>4076.46</v>
      </c>
      <c r="AP56" s="29">
        <f t="shared" si="2"/>
        <v>4076.46</v>
      </c>
      <c r="AQ56" s="29">
        <f t="shared" si="3"/>
        <v>4076.46</v>
      </c>
      <c r="AR56" s="30">
        <f t="shared" si="4"/>
        <v>0</v>
      </c>
      <c r="AS56" s="30">
        <f t="shared" si="5"/>
        <v>0</v>
      </c>
      <c r="AU56" s="31">
        <f t="shared" si="6"/>
        <v>2322.67</v>
      </c>
      <c r="AV56" s="32">
        <f t="shared" si="7"/>
        <v>2650.03</v>
      </c>
    </row>
    <row r="57" ht="15.75" customHeight="1">
      <c r="A57" s="26">
        <f t="shared" si="8"/>
        <v>53</v>
      </c>
      <c r="B57" s="24" t="s">
        <v>111</v>
      </c>
      <c r="C57" s="24" t="s">
        <v>106</v>
      </c>
      <c r="D57" s="25" t="s">
        <v>59</v>
      </c>
      <c r="E57" s="26">
        <v>1600.0</v>
      </c>
      <c r="F57" s="27">
        <v>115.38</v>
      </c>
      <c r="G57" s="23">
        <v>0.0</v>
      </c>
      <c r="H57" s="23">
        <v>0.0</v>
      </c>
      <c r="I57" s="23">
        <v>53.46</v>
      </c>
      <c r="J57" s="23">
        <v>0.0</v>
      </c>
      <c r="K57" s="23">
        <v>0.0</v>
      </c>
      <c r="L57" s="23">
        <v>0.0</v>
      </c>
      <c r="M57" s="23">
        <v>0.0</v>
      </c>
      <c r="N57" s="23">
        <v>0.0</v>
      </c>
      <c r="O57" s="23">
        <v>0.0</v>
      </c>
      <c r="P57" s="23">
        <v>0.0</v>
      </c>
      <c r="Q57" s="27">
        <v>0.0</v>
      </c>
      <c r="R57" s="23">
        <v>100.0</v>
      </c>
      <c r="S57" s="23">
        <v>380.0</v>
      </c>
      <c r="T57" s="23">
        <v>0.0</v>
      </c>
      <c r="U57" s="23">
        <v>0.0</v>
      </c>
      <c r="V57" s="23">
        <v>0.0</v>
      </c>
      <c r="W57" s="23">
        <v>0.0</v>
      </c>
      <c r="X57" s="23">
        <v>0.0</v>
      </c>
      <c r="Y57" s="23">
        <v>0.0</v>
      </c>
      <c r="Z57" s="23">
        <v>0.0</v>
      </c>
      <c r="AA57" s="23">
        <v>0.0</v>
      </c>
      <c r="AB57" s="23">
        <v>0.0</v>
      </c>
      <c r="AC57" s="23">
        <v>0.0</v>
      </c>
      <c r="AD57" s="23">
        <v>280.0</v>
      </c>
      <c r="AE57" s="23">
        <v>560.0</v>
      </c>
      <c r="AF57" s="23">
        <v>765.99</v>
      </c>
      <c r="AG57" s="23">
        <v>0.0</v>
      </c>
      <c r="AH57" s="23">
        <v>90.0</v>
      </c>
      <c r="AI57" s="23">
        <v>112.0</v>
      </c>
      <c r="AJ57" s="23">
        <v>0.0</v>
      </c>
      <c r="AK57" s="23">
        <v>0.0</v>
      </c>
      <c r="AL57" s="23">
        <v>0.0</v>
      </c>
      <c r="AM57" s="23">
        <v>0.0</v>
      </c>
      <c r="AN57" s="23">
        <v>100.0</v>
      </c>
      <c r="AO57" s="28">
        <f t="shared" si="1"/>
        <v>2556.83</v>
      </c>
      <c r="AP57" s="29">
        <f t="shared" si="2"/>
        <v>2556.83</v>
      </c>
      <c r="AQ57" s="29">
        <f t="shared" si="3"/>
        <v>2556.83</v>
      </c>
      <c r="AR57" s="30">
        <f t="shared" si="4"/>
        <v>0</v>
      </c>
      <c r="AS57" s="30">
        <f t="shared" si="5"/>
        <v>0</v>
      </c>
      <c r="AU57" s="31">
        <f t="shared" si="6"/>
        <v>168.84</v>
      </c>
      <c r="AV57" s="32">
        <f t="shared" si="7"/>
        <v>648.84</v>
      </c>
    </row>
    <row r="58" ht="15.75" customHeight="1">
      <c r="A58" s="26">
        <f t="shared" si="8"/>
        <v>54</v>
      </c>
      <c r="B58" s="24" t="s">
        <v>112</v>
      </c>
      <c r="C58" s="24" t="s">
        <v>106</v>
      </c>
      <c r="D58" s="25" t="s">
        <v>59</v>
      </c>
      <c r="E58" s="26">
        <v>1600.0</v>
      </c>
      <c r="F58" s="27">
        <v>192.5</v>
      </c>
      <c r="G58" s="23">
        <v>0.0</v>
      </c>
      <c r="H58" s="23">
        <v>0.0</v>
      </c>
      <c r="I58" s="23">
        <v>177.77</v>
      </c>
      <c r="J58" s="23">
        <v>0.0</v>
      </c>
      <c r="K58" s="23">
        <v>0.0</v>
      </c>
      <c r="L58" s="23">
        <v>0.0</v>
      </c>
      <c r="M58" s="23">
        <v>0.0</v>
      </c>
      <c r="N58" s="23">
        <v>100.0</v>
      </c>
      <c r="O58" s="23">
        <v>16.0</v>
      </c>
      <c r="P58" s="23">
        <v>0.0</v>
      </c>
      <c r="Q58" s="27">
        <v>36.01</v>
      </c>
      <c r="R58" s="23">
        <v>200.0</v>
      </c>
      <c r="S58" s="23">
        <v>1031.25</v>
      </c>
      <c r="T58" s="23">
        <v>0.0</v>
      </c>
      <c r="U58" s="23">
        <v>0.0</v>
      </c>
      <c r="V58" s="23">
        <v>0.0</v>
      </c>
      <c r="W58" s="23">
        <v>0.0</v>
      </c>
      <c r="X58" s="23">
        <v>0.0</v>
      </c>
      <c r="Y58" s="23">
        <v>0.0</v>
      </c>
      <c r="Z58" s="23">
        <v>0.0</v>
      </c>
      <c r="AA58" s="23">
        <v>0.0</v>
      </c>
      <c r="AB58" s="23">
        <v>0.0</v>
      </c>
      <c r="AC58" s="23">
        <v>0.0</v>
      </c>
      <c r="AD58" s="23">
        <v>280.0</v>
      </c>
      <c r="AE58" s="23">
        <v>560.0</v>
      </c>
      <c r="AF58" s="23">
        <v>795.66</v>
      </c>
      <c r="AG58" s="23">
        <v>240.0</v>
      </c>
      <c r="AH58" s="23">
        <v>0.0</v>
      </c>
      <c r="AI58" s="23">
        <v>112.0</v>
      </c>
      <c r="AJ58" s="23">
        <v>50.0</v>
      </c>
      <c r="AK58" s="23">
        <v>0.0</v>
      </c>
      <c r="AL58" s="23">
        <v>100.0</v>
      </c>
      <c r="AM58" s="23">
        <v>0.0</v>
      </c>
      <c r="AN58" s="23">
        <v>50.0</v>
      </c>
      <c r="AO58" s="28">
        <f t="shared" si="1"/>
        <v>3941.19</v>
      </c>
      <c r="AP58" s="29">
        <f t="shared" si="2"/>
        <v>3941.19</v>
      </c>
      <c r="AQ58" s="29">
        <f t="shared" si="3"/>
        <v>3941.19</v>
      </c>
      <c r="AR58" s="30">
        <f t="shared" si="4"/>
        <v>0</v>
      </c>
      <c r="AS58" s="30">
        <f t="shared" si="5"/>
        <v>0</v>
      </c>
      <c r="AU58" s="31">
        <f t="shared" si="6"/>
        <v>370.27</v>
      </c>
      <c r="AV58" s="32">
        <f t="shared" si="7"/>
        <v>1753.53</v>
      </c>
    </row>
    <row r="59" ht="15.75" customHeight="1">
      <c r="A59" s="26">
        <f t="shared" si="8"/>
        <v>55</v>
      </c>
      <c r="B59" s="24" t="s">
        <v>113</v>
      </c>
      <c r="C59" s="24" t="s">
        <v>106</v>
      </c>
      <c r="D59" s="25" t="s">
        <v>59</v>
      </c>
      <c r="E59" s="26">
        <v>1600.0</v>
      </c>
      <c r="F59" s="27">
        <v>250.0</v>
      </c>
      <c r="G59" s="23">
        <v>0.0</v>
      </c>
      <c r="H59" s="23">
        <v>0.0</v>
      </c>
      <c r="I59" s="23">
        <v>893.71</v>
      </c>
      <c r="J59" s="23">
        <v>0.0</v>
      </c>
      <c r="K59" s="23">
        <v>0.0</v>
      </c>
      <c r="L59" s="23">
        <v>0.0</v>
      </c>
      <c r="M59" s="23">
        <v>0.0</v>
      </c>
      <c r="N59" s="23">
        <v>0.0</v>
      </c>
      <c r="O59" s="23">
        <v>0.0</v>
      </c>
      <c r="P59" s="23">
        <v>0.0</v>
      </c>
      <c r="Q59" s="27">
        <v>206.35</v>
      </c>
      <c r="R59" s="23">
        <v>1550.0</v>
      </c>
      <c r="S59" s="23">
        <v>900.0</v>
      </c>
      <c r="T59" s="23">
        <v>0.0</v>
      </c>
      <c r="U59" s="23">
        <v>0.0</v>
      </c>
      <c r="V59" s="23">
        <v>0.0</v>
      </c>
      <c r="W59" s="23">
        <v>0.0</v>
      </c>
      <c r="X59" s="23">
        <v>0.0</v>
      </c>
      <c r="Y59" s="23">
        <v>0.0</v>
      </c>
      <c r="Z59" s="23">
        <v>0.0</v>
      </c>
      <c r="AA59" s="23">
        <v>0.0</v>
      </c>
      <c r="AB59" s="23">
        <v>0.0</v>
      </c>
      <c r="AC59" s="23">
        <v>0.0</v>
      </c>
      <c r="AD59" s="23">
        <v>280.0</v>
      </c>
      <c r="AE59" s="23">
        <v>560.0</v>
      </c>
      <c r="AF59" s="23">
        <v>1094.3</v>
      </c>
      <c r="AG59" s="23">
        <v>40.0</v>
      </c>
      <c r="AH59" s="23">
        <v>390.0</v>
      </c>
      <c r="AI59" s="23">
        <v>704.0</v>
      </c>
      <c r="AJ59" s="23">
        <v>80.0</v>
      </c>
      <c r="AK59" s="23">
        <v>0.0</v>
      </c>
      <c r="AL59" s="23">
        <v>0.0</v>
      </c>
      <c r="AM59" s="23">
        <v>0.0</v>
      </c>
      <c r="AN59" s="23">
        <v>196.0</v>
      </c>
      <c r="AO59" s="28">
        <f t="shared" si="1"/>
        <v>7144.36</v>
      </c>
      <c r="AP59" s="29">
        <f t="shared" si="2"/>
        <v>7144.36</v>
      </c>
      <c r="AQ59" s="29">
        <f t="shared" si="3"/>
        <v>7144.36</v>
      </c>
      <c r="AR59" s="30">
        <f t="shared" si="4"/>
        <v>0</v>
      </c>
      <c r="AS59" s="30">
        <f t="shared" si="5"/>
        <v>0</v>
      </c>
      <c r="AU59" s="31">
        <f t="shared" si="6"/>
        <v>1143.71</v>
      </c>
      <c r="AV59" s="32">
        <f t="shared" si="7"/>
        <v>3800.06</v>
      </c>
    </row>
    <row r="60" ht="15.75" customHeight="1">
      <c r="A60" s="26">
        <f t="shared" si="8"/>
        <v>56</v>
      </c>
      <c r="B60" s="24" t="s">
        <v>114</v>
      </c>
      <c r="C60" s="24" t="s">
        <v>106</v>
      </c>
      <c r="D60" s="25" t="s">
        <v>59</v>
      </c>
      <c r="E60" s="26">
        <v>1600.0</v>
      </c>
      <c r="F60" s="27">
        <v>1281.42</v>
      </c>
      <c r="G60" s="23">
        <v>0.0</v>
      </c>
      <c r="H60" s="23">
        <v>0.0</v>
      </c>
      <c r="I60" s="23">
        <v>919.61</v>
      </c>
      <c r="J60" s="23">
        <v>0.0</v>
      </c>
      <c r="K60" s="23">
        <v>0.0</v>
      </c>
      <c r="L60" s="23">
        <v>0.0</v>
      </c>
      <c r="M60" s="23">
        <v>0.0</v>
      </c>
      <c r="N60" s="23">
        <v>0.0</v>
      </c>
      <c r="O60" s="23">
        <v>0.0</v>
      </c>
      <c r="P60" s="23">
        <v>0.0</v>
      </c>
      <c r="Q60" s="27">
        <v>0.0</v>
      </c>
      <c r="R60" s="23">
        <v>200.0</v>
      </c>
      <c r="S60" s="23">
        <v>0.0</v>
      </c>
      <c r="T60" s="23">
        <v>0.0</v>
      </c>
      <c r="U60" s="23">
        <v>0.0</v>
      </c>
      <c r="V60" s="23">
        <v>0.0</v>
      </c>
      <c r="W60" s="23">
        <v>0.0</v>
      </c>
      <c r="X60" s="23">
        <v>0.0</v>
      </c>
      <c r="Y60" s="23">
        <v>0.0</v>
      </c>
      <c r="Z60" s="23">
        <v>0.0</v>
      </c>
      <c r="AA60" s="23">
        <v>0.0</v>
      </c>
      <c r="AB60" s="23">
        <v>0.0</v>
      </c>
      <c r="AC60" s="23">
        <v>0.0</v>
      </c>
      <c r="AD60" s="23">
        <v>224.0</v>
      </c>
      <c r="AE60" s="23">
        <v>448.0</v>
      </c>
      <c r="AF60" s="23">
        <v>573.62</v>
      </c>
      <c r="AG60" s="23">
        <v>40.0</v>
      </c>
      <c r="AH60" s="23">
        <v>20.0</v>
      </c>
      <c r="AI60" s="23">
        <v>0.0</v>
      </c>
      <c r="AJ60" s="23">
        <v>0.0</v>
      </c>
      <c r="AK60" s="23">
        <v>0.0</v>
      </c>
      <c r="AL60" s="23">
        <v>0.0</v>
      </c>
      <c r="AM60" s="23">
        <v>0.0</v>
      </c>
      <c r="AN60" s="23">
        <v>0.0</v>
      </c>
      <c r="AO60" s="28">
        <f t="shared" si="1"/>
        <v>3706.65</v>
      </c>
      <c r="AP60" s="29">
        <f t="shared" si="2"/>
        <v>3706.65</v>
      </c>
      <c r="AQ60" s="29">
        <f t="shared" si="3"/>
        <v>3706.65</v>
      </c>
      <c r="AR60" s="30">
        <f t="shared" si="4"/>
        <v>0</v>
      </c>
      <c r="AS60" s="30">
        <f t="shared" si="5"/>
        <v>0</v>
      </c>
      <c r="AU60" s="31">
        <f t="shared" si="6"/>
        <v>2201.03</v>
      </c>
      <c r="AV60" s="32">
        <f t="shared" si="7"/>
        <v>2401.03</v>
      </c>
    </row>
    <row r="61" ht="15.75" customHeight="1">
      <c r="A61" s="26">
        <f t="shared" si="8"/>
        <v>57</v>
      </c>
      <c r="B61" s="24" t="s">
        <v>115</v>
      </c>
      <c r="C61" s="24" t="s">
        <v>106</v>
      </c>
      <c r="D61" s="25" t="s">
        <v>59</v>
      </c>
      <c r="E61" s="26">
        <v>1600.0</v>
      </c>
      <c r="F61" s="27">
        <v>1280.86</v>
      </c>
      <c r="G61" s="23">
        <v>0.0</v>
      </c>
      <c r="H61" s="23">
        <v>0.0</v>
      </c>
      <c r="I61" s="23">
        <v>349.42</v>
      </c>
      <c r="J61" s="23">
        <v>0.0</v>
      </c>
      <c r="K61" s="23">
        <v>0.0</v>
      </c>
      <c r="L61" s="23">
        <v>0.0</v>
      </c>
      <c r="M61" s="23">
        <v>0.0</v>
      </c>
      <c r="N61" s="23">
        <v>50.0</v>
      </c>
      <c r="O61" s="23">
        <v>0.0</v>
      </c>
      <c r="P61" s="23">
        <v>100.0</v>
      </c>
      <c r="Q61" s="27">
        <v>0.0</v>
      </c>
      <c r="R61" s="23">
        <v>0.0</v>
      </c>
      <c r="S61" s="23">
        <v>722.5</v>
      </c>
      <c r="T61" s="23">
        <v>0.0</v>
      </c>
      <c r="U61" s="23">
        <v>0.0</v>
      </c>
      <c r="V61" s="23">
        <v>0.0</v>
      </c>
      <c r="W61" s="23">
        <v>0.0</v>
      </c>
      <c r="X61" s="23">
        <v>0.0</v>
      </c>
      <c r="Y61" s="23">
        <v>100.0</v>
      </c>
      <c r="Z61" s="23">
        <v>160.0</v>
      </c>
      <c r="AA61" s="23">
        <v>0.0</v>
      </c>
      <c r="AB61" s="23">
        <v>0.0</v>
      </c>
      <c r="AC61" s="23">
        <v>0.0</v>
      </c>
      <c r="AD61" s="23">
        <v>196.0</v>
      </c>
      <c r="AE61" s="23">
        <v>392.0</v>
      </c>
      <c r="AF61" s="23">
        <v>797.22</v>
      </c>
      <c r="AG61" s="23">
        <v>30.0</v>
      </c>
      <c r="AH61" s="23">
        <v>100.0</v>
      </c>
      <c r="AI61" s="23">
        <v>368.0</v>
      </c>
      <c r="AJ61" s="23">
        <v>0.0</v>
      </c>
      <c r="AK61" s="23">
        <v>100.0</v>
      </c>
      <c r="AL61" s="23">
        <v>0.0</v>
      </c>
      <c r="AM61" s="23">
        <v>0.0</v>
      </c>
      <c r="AN61" s="23">
        <v>0.0</v>
      </c>
      <c r="AO61" s="28">
        <f t="shared" si="1"/>
        <v>4746</v>
      </c>
      <c r="AP61" s="29">
        <f t="shared" si="2"/>
        <v>4746</v>
      </c>
      <c r="AQ61" s="29">
        <f t="shared" si="3"/>
        <v>4746</v>
      </c>
      <c r="AR61" s="30">
        <f t="shared" si="4"/>
        <v>0</v>
      </c>
      <c r="AS61" s="30">
        <f t="shared" si="5"/>
        <v>0</v>
      </c>
      <c r="AU61" s="31">
        <f t="shared" si="6"/>
        <v>1630.28</v>
      </c>
      <c r="AV61" s="32">
        <f t="shared" si="7"/>
        <v>2502.78</v>
      </c>
    </row>
    <row r="62" ht="15.75" customHeight="1">
      <c r="A62" s="26">
        <f t="shared" si="8"/>
        <v>58</v>
      </c>
      <c r="B62" s="24" t="s">
        <v>116</v>
      </c>
      <c r="C62" s="24" t="s">
        <v>106</v>
      </c>
      <c r="D62" s="25" t="s">
        <v>59</v>
      </c>
      <c r="E62" s="26">
        <v>1600.0</v>
      </c>
      <c r="F62" s="27">
        <v>142.85</v>
      </c>
      <c r="G62" s="23">
        <v>0.0</v>
      </c>
      <c r="H62" s="23">
        <v>0.0</v>
      </c>
      <c r="I62" s="23">
        <v>1108.75</v>
      </c>
      <c r="J62" s="23">
        <v>200.0</v>
      </c>
      <c r="K62" s="23">
        <v>0.0</v>
      </c>
      <c r="L62" s="23">
        <v>0.0</v>
      </c>
      <c r="M62" s="23">
        <v>0.0</v>
      </c>
      <c r="N62" s="23">
        <v>0.0</v>
      </c>
      <c r="O62" s="23">
        <v>5.6</v>
      </c>
      <c r="P62" s="23">
        <v>0.0</v>
      </c>
      <c r="Q62" s="27">
        <v>0.0</v>
      </c>
      <c r="R62" s="23">
        <v>200.0</v>
      </c>
      <c r="S62" s="23">
        <v>395.0</v>
      </c>
      <c r="T62" s="23">
        <v>0.0</v>
      </c>
      <c r="U62" s="23">
        <v>0.0</v>
      </c>
      <c r="V62" s="23">
        <v>0.0</v>
      </c>
      <c r="W62" s="23">
        <v>0.0</v>
      </c>
      <c r="X62" s="23">
        <v>0.0</v>
      </c>
      <c r="Y62" s="23">
        <v>0.0</v>
      </c>
      <c r="Z62" s="23">
        <v>0.0</v>
      </c>
      <c r="AA62" s="23">
        <v>0.0</v>
      </c>
      <c r="AB62" s="23">
        <v>0.0</v>
      </c>
      <c r="AC62" s="23">
        <v>0.0</v>
      </c>
      <c r="AD62" s="23">
        <v>224.0</v>
      </c>
      <c r="AE62" s="23">
        <v>448.0</v>
      </c>
      <c r="AF62" s="23">
        <v>919.96</v>
      </c>
      <c r="AG62" s="23">
        <v>60.0</v>
      </c>
      <c r="AH62" s="23">
        <v>80.0</v>
      </c>
      <c r="AI62" s="23">
        <v>56.0</v>
      </c>
      <c r="AJ62" s="23">
        <v>100.0</v>
      </c>
      <c r="AK62" s="23">
        <v>0.0</v>
      </c>
      <c r="AL62" s="23">
        <v>0.0</v>
      </c>
      <c r="AM62" s="23">
        <v>0.0</v>
      </c>
      <c r="AN62" s="23">
        <v>72.0</v>
      </c>
      <c r="AO62" s="28">
        <f t="shared" si="1"/>
        <v>4012.16</v>
      </c>
      <c r="AP62" s="29">
        <f t="shared" si="2"/>
        <v>4012.16</v>
      </c>
      <c r="AQ62" s="29">
        <f t="shared" si="3"/>
        <v>4012.16</v>
      </c>
      <c r="AR62" s="30">
        <f t="shared" si="4"/>
        <v>0</v>
      </c>
      <c r="AS62" s="30">
        <f t="shared" si="5"/>
        <v>0</v>
      </c>
      <c r="AU62" s="31">
        <f t="shared" si="6"/>
        <v>1451.6</v>
      </c>
      <c r="AV62" s="32">
        <f t="shared" si="7"/>
        <v>2052.2</v>
      </c>
    </row>
    <row r="63" ht="15.75" customHeight="1">
      <c r="A63" s="26">
        <f t="shared" si="8"/>
        <v>59</v>
      </c>
      <c r="B63" s="24" t="s">
        <v>117</v>
      </c>
      <c r="C63" s="24" t="s">
        <v>106</v>
      </c>
      <c r="D63" s="25" t="s">
        <v>59</v>
      </c>
      <c r="E63" s="26">
        <v>1600.0</v>
      </c>
      <c r="F63" s="27">
        <v>1382.64</v>
      </c>
      <c r="G63" s="23">
        <v>0.0</v>
      </c>
      <c r="H63" s="23">
        <v>0.0</v>
      </c>
      <c r="I63" s="23">
        <v>177.68</v>
      </c>
      <c r="J63" s="23">
        <v>0.0</v>
      </c>
      <c r="K63" s="23">
        <v>0.0</v>
      </c>
      <c r="L63" s="23">
        <v>0.0</v>
      </c>
      <c r="M63" s="23">
        <v>0.0</v>
      </c>
      <c r="N63" s="23">
        <v>0.0</v>
      </c>
      <c r="O63" s="23">
        <v>742.0</v>
      </c>
      <c r="P63" s="23">
        <v>100.0</v>
      </c>
      <c r="Q63" s="27">
        <v>0.0</v>
      </c>
      <c r="R63" s="23">
        <v>300.0</v>
      </c>
      <c r="S63" s="23">
        <v>762.5</v>
      </c>
      <c r="T63" s="23">
        <v>0.0</v>
      </c>
      <c r="U63" s="23">
        <v>0.0</v>
      </c>
      <c r="V63" s="23">
        <v>0.0</v>
      </c>
      <c r="W63" s="23">
        <v>0.0</v>
      </c>
      <c r="X63" s="23">
        <v>0.0</v>
      </c>
      <c r="Y63" s="23">
        <v>0.0</v>
      </c>
      <c r="Z63" s="23">
        <v>0.0</v>
      </c>
      <c r="AA63" s="23">
        <v>0.0</v>
      </c>
      <c r="AB63" s="23">
        <v>0.0</v>
      </c>
      <c r="AC63" s="23">
        <v>0.0</v>
      </c>
      <c r="AD63" s="23">
        <v>224.0</v>
      </c>
      <c r="AE63" s="23">
        <v>448.0</v>
      </c>
      <c r="AF63" s="23">
        <v>821.44</v>
      </c>
      <c r="AG63" s="23">
        <v>40.0</v>
      </c>
      <c r="AH63" s="23">
        <v>40.0</v>
      </c>
      <c r="AI63" s="23">
        <v>0.0</v>
      </c>
      <c r="AJ63" s="23">
        <v>0.0</v>
      </c>
      <c r="AK63" s="23">
        <v>0.0</v>
      </c>
      <c r="AL63" s="23">
        <v>0.0</v>
      </c>
      <c r="AM63" s="23">
        <v>0.0</v>
      </c>
      <c r="AN63" s="23">
        <v>0.0</v>
      </c>
      <c r="AO63" s="28">
        <f t="shared" si="1"/>
        <v>5038.26</v>
      </c>
      <c r="AP63" s="29">
        <f t="shared" si="2"/>
        <v>5038.26</v>
      </c>
      <c r="AQ63" s="29">
        <f t="shared" si="3"/>
        <v>5038.26</v>
      </c>
      <c r="AR63" s="30">
        <f t="shared" si="4"/>
        <v>0</v>
      </c>
      <c r="AS63" s="30">
        <f t="shared" si="5"/>
        <v>0</v>
      </c>
      <c r="AU63" s="31">
        <f t="shared" si="6"/>
        <v>1560.32</v>
      </c>
      <c r="AV63" s="32">
        <f t="shared" si="7"/>
        <v>3464.82</v>
      </c>
    </row>
    <row r="64" ht="15.75" customHeight="1">
      <c r="A64" s="26">
        <f t="shared" si="8"/>
        <v>60</v>
      </c>
      <c r="B64" s="24" t="s">
        <v>118</v>
      </c>
      <c r="C64" s="24" t="s">
        <v>106</v>
      </c>
      <c r="D64" s="25" t="s">
        <v>71</v>
      </c>
      <c r="E64" s="26">
        <v>1600.0</v>
      </c>
      <c r="F64" s="27">
        <v>660.89</v>
      </c>
      <c r="G64" s="23">
        <v>0.0</v>
      </c>
      <c r="H64" s="23">
        <v>0.0</v>
      </c>
      <c r="I64" s="23">
        <v>22.3</v>
      </c>
      <c r="J64" s="23">
        <v>0.0</v>
      </c>
      <c r="K64" s="23">
        <v>0.0</v>
      </c>
      <c r="L64" s="23">
        <v>0.0</v>
      </c>
      <c r="M64" s="23">
        <v>0.0</v>
      </c>
      <c r="N64" s="23">
        <v>16.66</v>
      </c>
      <c r="O64" s="23">
        <v>0.0</v>
      </c>
      <c r="P64" s="23">
        <v>0.0</v>
      </c>
      <c r="Q64" s="27">
        <v>3.33</v>
      </c>
      <c r="R64" s="23">
        <v>0.0</v>
      </c>
      <c r="S64" s="23">
        <v>240.0</v>
      </c>
      <c r="T64" s="23">
        <v>0.0</v>
      </c>
      <c r="U64" s="23">
        <v>0.0</v>
      </c>
      <c r="V64" s="23">
        <v>0.0</v>
      </c>
      <c r="W64" s="23">
        <v>0.0</v>
      </c>
      <c r="X64" s="23">
        <v>0.0</v>
      </c>
      <c r="Y64" s="23">
        <v>0.0</v>
      </c>
      <c r="Z64" s="23">
        <v>0.0</v>
      </c>
      <c r="AA64" s="23">
        <v>0.0</v>
      </c>
      <c r="AB64" s="23">
        <v>0.0</v>
      </c>
      <c r="AC64" s="23">
        <v>0.0</v>
      </c>
      <c r="AD64" s="23">
        <v>336.0</v>
      </c>
      <c r="AE64" s="23">
        <v>672.0</v>
      </c>
      <c r="AF64" s="23">
        <v>881.27</v>
      </c>
      <c r="AG64" s="23">
        <v>0.0</v>
      </c>
      <c r="AH64" s="23">
        <v>500.0</v>
      </c>
      <c r="AI64" s="23">
        <v>536.0</v>
      </c>
      <c r="AJ64" s="23">
        <v>0.0</v>
      </c>
      <c r="AK64" s="23">
        <v>0.0</v>
      </c>
      <c r="AL64" s="23">
        <v>0.0</v>
      </c>
      <c r="AM64" s="23">
        <v>0.0</v>
      </c>
      <c r="AN64" s="23">
        <v>100.0</v>
      </c>
      <c r="AO64" s="28">
        <f t="shared" si="1"/>
        <v>3968.45</v>
      </c>
      <c r="AP64" s="29">
        <f t="shared" si="2"/>
        <v>3968.45</v>
      </c>
      <c r="AQ64" s="29">
        <f t="shared" si="3"/>
        <v>3968.45</v>
      </c>
      <c r="AR64" s="30">
        <f t="shared" si="4"/>
        <v>0</v>
      </c>
      <c r="AS64" s="30">
        <f t="shared" si="5"/>
        <v>0</v>
      </c>
      <c r="AU64" s="31">
        <f t="shared" si="6"/>
        <v>683.19</v>
      </c>
      <c r="AV64" s="32">
        <f t="shared" si="7"/>
        <v>943.18</v>
      </c>
    </row>
    <row r="65" ht="15.75" customHeight="1">
      <c r="A65" s="26">
        <f t="shared" si="8"/>
        <v>61</v>
      </c>
      <c r="B65" s="24" t="s">
        <v>119</v>
      </c>
      <c r="C65" s="24" t="s">
        <v>106</v>
      </c>
      <c r="D65" s="25" t="s">
        <v>71</v>
      </c>
      <c r="E65" s="26">
        <v>1600.0</v>
      </c>
      <c r="F65" s="27">
        <v>0.0</v>
      </c>
      <c r="G65" s="23">
        <v>0.0</v>
      </c>
      <c r="H65" s="23">
        <v>0.0</v>
      </c>
      <c r="I65" s="23">
        <v>1300.0</v>
      </c>
      <c r="J65" s="23">
        <v>0.0</v>
      </c>
      <c r="K65" s="23">
        <v>0.0</v>
      </c>
      <c r="L65" s="23">
        <v>0.0</v>
      </c>
      <c r="M65" s="23">
        <v>0.0</v>
      </c>
      <c r="N65" s="23">
        <v>0.0</v>
      </c>
      <c r="O65" s="23">
        <v>155.5</v>
      </c>
      <c r="P65" s="23">
        <v>0.0</v>
      </c>
      <c r="Q65" s="27">
        <v>0.0</v>
      </c>
      <c r="R65" s="23">
        <v>0.0</v>
      </c>
      <c r="S65" s="23">
        <v>350.0</v>
      </c>
      <c r="T65" s="23">
        <v>0.0</v>
      </c>
      <c r="U65" s="23">
        <v>0.0</v>
      </c>
      <c r="V65" s="23">
        <v>0.0</v>
      </c>
      <c r="W65" s="23">
        <v>0.0</v>
      </c>
      <c r="X65" s="23">
        <v>0.0</v>
      </c>
      <c r="Y65" s="23">
        <v>0.0</v>
      </c>
      <c r="Z65" s="23">
        <v>0.0</v>
      </c>
      <c r="AA65" s="23">
        <v>0.0</v>
      </c>
      <c r="AB65" s="23">
        <v>0.0</v>
      </c>
      <c r="AC65" s="23">
        <v>0.0</v>
      </c>
      <c r="AD65" s="23">
        <v>322.0</v>
      </c>
      <c r="AE65" s="23">
        <v>644.0</v>
      </c>
      <c r="AF65" s="23">
        <v>621.83</v>
      </c>
      <c r="AG65" s="23">
        <v>0.0</v>
      </c>
      <c r="AH65" s="23">
        <v>20.0</v>
      </c>
      <c r="AI65" s="23">
        <v>0.0</v>
      </c>
      <c r="AJ65" s="23">
        <v>0.0</v>
      </c>
      <c r="AK65" s="23">
        <v>0.0</v>
      </c>
      <c r="AL65" s="23">
        <v>0.0</v>
      </c>
      <c r="AM65" s="23">
        <v>20.0</v>
      </c>
      <c r="AN65" s="23">
        <v>0.0</v>
      </c>
      <c r="AO65" s="28">
        <f t="shared" si="1"/>
        <v>3433.33</v>
      </c>
      <c r="AP65" s="29">
        <f t="shared" si="2"/>
        <v>3433.33</v>
      </c>
      <c r="AQ65" s="29">
        <f t="shared" si="3"/>
        <v>3433.33</v>
      </c>
      <c r="AR65" s="30">
        <f t="shared" si="4"/>
        <v>0</v>
      </c>
      <c r="AS65" s="30">
        <f t="shared" si="5"/>
        <v>0</v>
      </c>
      <c r="AU65" s="31">
        <f t="shared" si="6"/>
        <v>1300</v>
      </c>
      <c r="AV65" s="32">
        <f t="shared" si="7"/>
        <v>1805.5</v>
      </c>
    </row>
    <row r="66" ht="15.75" customHeight="1">
      <c r="A66" s="26">
        <f t="shared" si="8"/>
        <v>62</v>
      </c>
      <c r="B66" s="24" t="s">
        <v>120</v>
      </c>
      <c r="C66" s="24" t="s">
        <v>106</v>
      </c>
      <c r="D66" s="25" t="s">
        <v>71</v>
      </c>
      <c r="E66" s="26">
        <v>1600.0</v>
      </c>
      <c r="F66" s="27">
        <v>0.0</v>
      </c>
      <c r="G66" s="27">
        <v>0.0</v>
      </c>
      <c r="H66" s="27">
        <v>0.0</v>
      </c>
      <c r="I66" s="27">
        <v>0.0</v>
      </c>
      <c r="J66" s="27">
        <v>0.0</v>
      </c>
      <c r="K66" s="27">
        <v>0.0</v>
      </c>
      <c r="L66" s="27">
        <v>0.0</v>
      </c>
      <c r="M66" s="27">
        <v>0.0</v>
      </c>
      <c r="N66" s="27">
        <v>0.0</v>
      </c>
      <c r="O66" s="27">
        <v>0.0</v>
      </c>
      <c r="P66" s="27">
        <v>0.0</v>
      </c>
      <c r="Q66" s="27">
        <v>0.0</v>
      </c>
      <c r="R66" s="27">
        <v>0.0</v>
      </c>
      <c r="S66" s="27">
        <v>0.0</v>
      </c>
      <c r="T66" s="27">
        <v>0.0</v>
      </c>
      <c r="U66" s="27">
        <v>0.0</v>
      </c>
      <c r="V66" s="27">
        <v>0.0</v>
      </c>
      <c r="W66" s="27">
        <v>0.0</v>
      </c>
      <c r="X66" s="27">
        <v>0.0</v>
      </c>
      <c r="Y66" s="27">
        <v>0.0</v>
      </c>
      <c r="Z66" s="27">
        <v>0.0</v>
      </c>
      <c r="AA66" s="27">
        <v>0.0</v>
      </c>
      <c r="AB66" s="27">
        <v>0.0</v>
      </c>
      <c r="AC66" s="27">
        <v>0.0</v>
      </c>
      <c r="AD66" s="27">
        <v>0.0</v>
      </c>
      <c r="AE66" s="27">
        <v>0.0</v>
      </c>
      <c r="AF66" s="27">
        <v>0.0</v>
      </c>
      <c r="AG66" s="27">
        <v>0.0</v>
      </c>
      <c r="AH66" s="27">
        <v>0.0</v>
      </c>
      <c r="AI66" s="27">
        <v>0.0</v>
      </c>
      <c r="AJ66" s="27">
        <v>0.0</v>
      </c>
      <c r="AK66" s="27">
        <v>0.0</v>
      </c>
      <c r="AL66" s="27">
        <v>0.0</v>
      </c>
      <c r="AM66" s="27">
        <v>0.0</v>
      </c>
      <c r="AN66" s="27">
        <v>0.0</v>
      </c>
      <c r="AO66" s="28">
        <f t="shared" si="1"/>
        <v>0</v>
      </c>
      <c r="AP66" s="29">
        <f t="shared" si="2"/>
        <v>0</v>
      </c>
      <c r="AQ66" s="29">
        <f t="shared" si="3"/>
        <v>0</v>
      </c>
      <c r="AR66" s="30">
        <f t="shared" si="4"/>
        <v>0</v>
      </c>
      <c r="AS66" s="30">
        <f t="shared" si="5"/>
        <v>0</v>
      </c>
      <c r="AU66" s="31">
        <f t="shared" si="6"/>
        <v>0</v>
      </c>
      <c r="AV66" s="32">
        <f t="shared" si="7"/>
        <v>0</v>
      </c>
    </row>
    <row r="67" ht="15.75" customHeight="1">
      <c r="A67" s="26">
        <f t="shared" si="8"/>
        <v>63</v>
      </c>
      <c r="B67" s="24" t="s">
        <v>121</v>
      </c>
      <c r="C67" s="24" t="s">
        <v>106</v>
      </c>
      <c r="D67" s="25" t="s">
        <v>71</v>
      </c>
      <c r="E67" s="26">
        <v>1600.0</v>
      </c>
      <c r="F67" s="27">
        <v>0.0</v>
      </c>
      <c r="G67" s="23">
        <v>0.0</v>
      </c>
      <c r="H67" s="23">
        <v>0.0</v>
      </c>
      <c r="I67" s="23">
        <v>18.05</v>
      </c>
      <c r="J67" s="23">
        <v>0.0</v>
      </c>
      <c r="K67" s="23">
        <v>0.0</v>
      </c>
      <c r="L67" s="23">
        <v>0.0</v>
      </c>
      <c r="M67" s="23">
        <v>0.0</v>
      </c>
      <c r="N67" s="23">
        <v>33.33</v>
      </c>
      <c r="O67" s="23">
        <v>0.0</v>
      </c>
      <c r="P67" s="23">
        <v>0.0</v>
      </c>
      <c r="Q67" s="27">
        <v>15.0</v>
      </c>
      <c r="R67" s="23">
        <v>0.0</v>
      </c>
      <c r="S67" s="23">
        <v>100.0</v>
      </c>
      <c r="T67" s="23">
        <v>0.0</v>
      </c>
      <c r="U67" s="23">
        <v>0.0</v>
      </c>
      <c r="V67" s="23">
        <v>0.0</v>
      </c>
      <c r="W67" s="23">
        <v>0.0</v>
      </c>
      <c r="X67" s="23">
        <v>0.0</v>
      </c>
      <c r="Y67" s="23">
        <v>0.0</v>
      </c>
      <c r="Z67" s="23">
        <v>0.0</v>
      </c>
      <c r="AA67" s="23">
        <v>0.0</v>
      </c>
      <c r="AB67" s="23">
        <v>0.0</v>
      </c>
      <c r="AC67" s="23">
        <v>0.0</v>
      </c>
      <c r="AD67" s="23">
        <v>336.0</v>
      </c>
      <c r="AE67" s="23">
        <v>672.0</v>
      </c>
      <c r="AF67" s="23">
        <v>676.26</v>
      </c>
      <c r="AG67" s="23">
        <v>60.0</v>
      </c>
      <c r="AH67" s="23">
        <v>0.0</v>
      </c>
      <c r="AI67" s="23">
        <v>300.0</v>
      </c>
      <c r="AJ67" s="23">
        <v>0.0</v>
      </c>
      <c r="AK67" s="23">
        <v>0.0</v>
      </c>
      <c r="AL67" s="23">
        <v>0.0</v>
      </c>
      <c r="AM67" s="23">
        <v>0.0</v>
      </c>
      <c r="AN67" s="23">
        <v>0.0</v>
      </c>
      <c r="AO67" s="28">
        <f t="shared" si="1"/>
        <v>2210.64</v>
      </c>
      <c r="AP67" s="29">
        <f t="shared" si="2"/>
        <v>2210.64</v>
      </c>
      <c r="AQ67" s="29">
        <f t="shared" si="3"/>
        <v>2210.64</v>
      </c>
      <c r="AR67" s="30">
        <f t="shared" si="4"/>
        <v>0</v>
      </c>
      <c r="AS67" s="30">
        <f t="shared" si="5"/>
        <v>0</v>
      </c>
      <c r="AU67" s="31">
        <f t="shared" si="6"/>
        <v>18.05</v>
      </c>
      <c r="AV67" s="32">
        <f t="shared" si="7"/>
        <v>166.38</v>
      </c>
    </row>
    <row r="68" ht="15.75" customHeight="1">
      <c r="A68" s="26">
        <f t="shared" si="8"/>
        <v>64</v>
      </c>
      <c r="B68" s="24" t="s">
        <v>122</v>
      </c>
      <c r="C68" s="24" t="s">
        <v>106</v>
      </c>
      <c r="D68" s="25" t="s">
        <v>71</v>
      </c>
      <c r="E68" s="26">
        <v>1600.0</v>
      </c>
      <c r="F68" s="27">
        <v>0.0</v>
      </c>
      <c r="G68" s="23">
        <v>0.0</v>
      </c>
      <c r="H68" s="23">
        <v>0.0</v>
      </c>
      <c r="I68" s="23">
        <v>0.0</v>
      </c>
      <c r="J68" s="23">
        <v>0.0</v>
      </c>
      <c r="K68" s="23">
        <v>0.0</v>
      </c>
      <c r="L68" s="23">
        <v>0.0</v>
      </c>
      <c r="M68" s="23">
        <v>0.0</v>
      </c>
      <c r="N68" s="23">
        <v>0.0</v>
      </c>
      <c r="O68" s="23">
        <v>0.0</v>
      </c>
      <c r="P68" s="23">
        <v>0.0</v>
      </c>
      <c r="Q68" s="27">
        <v>0.0</v>
      </c>
      <c r="R68" s="23">
        <v>0.0</v>
      </c>
      <c r="S68" s="23">
        <v>120.0</v>
      </c>
      <c r="T68" s="23">
        <v>0.0</v>
      </c>
      <c r="U68" s="23">
        <v>0.0</v>
      </c>
      <c r="V68" s="23">
        <v>0.0</v>
      </c>
      <c r="W68" s="23">
        <v>0.0</v>
      </c>
      <c r="X68" s="23">
        <v>0.0</v>
      </c>
      <c r="Y68" s="23">
        <v>0.0</v>
      </c>
      <c r="Z68" s="23">
        <v>0.0</v>
      </c>
      <c r="AA68" s="23">
        <v>0.0</v>
      </c>
      <c r="AB68" s="23">
        <v>0.0</v>
      </c>
      <c r="AC68" s="23">
        <v>0.0</v>
      </c>
      <c r="AD68" s="23">
        <v>336.0</v>
      </c>
      <c r="AE68" s="23">
        <v>672.0</v>
      </c>
      <c r="AF68" s="23">
        <v>818.32</v>
      </c>
      <c r="AG68" s="23">
        <v>110.0</v>
      </c>
      <c r="AH68" s="23">
        <v>0.0</v>
      </c>
      <c r="AI68" s="23">
        <v>0.0</v>
      </c>
      <c r="AJ68" s="23">
        <v>0.0</v>
      </c>
      <c r="AK68" s="23">
        <v>0.0</v>
      </c>
      <c r="AL68" s="23">
        <v>0.0</v>
      </c>
      <c r="AM68" s="23">
        <v>0.0</v>
      </c>
      <c r="AN68" s="23">
        <v>0.0</v>
      </c>
      <c r="AO68" s="28">
        <f t="shared" si="1"/>
        <v>2056.32</v>
      </c>
      <c r="AP68" s="29">
        <f t="shared" si="2"/>
        <v>2056.32</v>
      </c>
      <c r="AQ68" s="29">
        <f t="shared" si="3"/>
        <v>2056.32</v>
      </c>
      <c r="AR68" s="30">
        <f t="shared" si="4"/>
        <v>0</v>
      </c>
      <c r="AS68" s="30">
        <f t="shared" si="5"/>
        <v>0</v>
      </c>
      <c r="AU68" s="31">
        <f t="shared" si="6"/>
        <v>0</v>
      </c>
      <c r="AV68" s="32">
        <f t="shared" si="7"/>
        <v>120</v>
      </c>
    </row>
    <row r="69" ht="12.75" customHeight="1">
      <c r="A69" s="26">
        <f t="shared" si="8"/>
        <v>65</v>
      </c>
      <c r="B69" s="24" t="s">
        <v>123</v>
      </c>
      <c r="C69" s="24" t="s">
        <v>106</v>
      </c>
      <c r="D69" s="25" t="s">
        <v>71</v>
      </c>
      <c r="E69" s="26">
        <v>1600.0</v>
      </c>
      <c r="F69" s="27">
        <v>1500.0</v>
      </c>
      <c r="G69" s="23">
        <v>0.0</v>
      </c>
      <c r="H69" s="23">
        <v>0.0</v>
      </c>
      <c r="I69" s="23">
        <v>0.0</v>
      </c>
      <c r="J69" s="23">
        <v>0.0</v>
      </c>
      <c r="K69" s="23">
        <v>0.0</v>
      </c>
      <c r="L69" s="23">
        <v>0.0</v>
      </c>
      <c r="M69" s="23">
        <v>0.0</v>
      </c>
      <c r="N69" s="23">
        <v>0.0</v>
      </c>
      <c r="O69" s="23">
        <v>0.0</v>
      </c>
      <c r="P69" s="23">
        <v>0.0</v>
      </c>
      <c r="Q69" s="27">
        <v>0.0</v>
      </c>
      <c r="R69" s="23">
        <v>0.0</v>
      </c>
      <c r="S69" s="23">
        <v>0.0</v>
      </c>
      <c r="T69" s="23">
        <v>0.0</v>
      </c>
      <c r="U69" s="23">
        <v>0.0</v>
      </c>
      <c r="V69" s="23">
        <v>0.0</v>
      </c>
      <c r="W69" s="23">
        <v>0.0</v>
      </c>
      <c r="X69" s="23">
        <v>0.0</v>
      </c>
      <c r="Y69" s="23">
        <v>0.0</v>
      </c>
      <c r="Z69" s="23">
        <v>0.0</v>
      </c>
      <c r="AA69" s="23">
        <v>0.0</v>
      </c>
      <c r="AB69" s="23">
        <v>0.0</v>
      </c>
      <c r="AC69" s="23">
        <v>0.0</v>
      </c>
      <c r="AD69" s="23">
        <v>336.0</v>
      </c>
      <c r="AE69" s="23">
        <v>672.0</v>
      </c>
      <c r="AF69" s="23">
        <v>721.58</v>
      </c>
      <c r="AG69" s="23">
        <v>40.0</v>
      </c>
      <c r="AH69" s="23">
        <v>60.0</v>
      </c>
      <c r="AI69" s="23">
        <v>256.0</v>
      </c>
      <c r="AJ69" s="23">
        <v>0.0</v>
      </c>
      <c r="AK69" s="23">
        <v>0.0</v>
      </c>
      <c r="AL69" s="23">
        <v>0.0</v>
      </c>
      <c r="AM69" s="23">
        <v>0.0</v>
      </c>
      <c r="AN69" s="23">
        <v>0.0</v>
      </c>
      <c r="AO69" s="28">
        <f t="shared" si="1"/>
        <v>3585.58</v>
      </c>
      <c r="AP69" s="29">
        <f t="shared" si="2"/>
        <v>3585.58</v>
      </c>
      <c r="AQ69" s="29">
        <f t="shared" si="3"/>
        <v>3585.58</v>
      </c>
      <c r="AR69" s="30">
        <f t="shared" si="4"/>
        <v>0</v>
      </c>
      <c r="AS69" s="30">
        <f t="shared" si="5"/>
        <v>0</v>
      </c>
      <c r="AU69" s="31">
        <f t="shared" si="6"/>
        <v>1500</v>
      </c>
      <c r="AV69" s="32">
        <f t="shared" si="7"/>
        <v>1500</v>
      </c>
    </row>
    <row r="70" ht="15.75" customHeight="1">
      <c r="A70" s="26">
        <f t="shared" si="8"/>
        <v>66</v>
      </c>
      <c r="B70" s="24" t="s">
        <v>124</v>
      </c>
      <c r="C70" s="24" t="s">
        <v>106</v>
      </c>
      <c r="D70" s="25" t="s">
        <v>71</v>
      </c>
      <c r="E70" s="26">
        <v>1600.0</v>
      </c>
      <c r="F70" s="27">
        <v>0.0</v>
      </c>
      <c r="G70" s="23">
        <v>0.0</v>
      </c>
      <c r="H70" s="23">
        <v>0.0</v>
      </c>
      <c r="I70" s="23">
        <v>0.0</v>
      </c>
      <c r="J70" s="23">
        <v>0.0</v>
      </c>
      <c r="K70" s="23">
        <v>0.0</v>
      </c>
      <c r="L70" s="23">
        <v>0.0</v>
      </c>
      <c r="M70" s="23">
        <v>0.0</v>
      </c>
      <c r="N70" s="23">
        <v>0.0</v>
      </c>
      <c r="O70" s="23">
        <v>0.0</v>
      </c>
      <c r="P70" s="23">
        <v>0.0</v>
      </c>
      <c r="Q70" s="27">
        <v>0.0</v>
      </c>
      <c r="R70" s="23">
        <v>0.0</v>
      </c>
      <c r="S70" s="23">
        <v>20.0</v>
      </c>
      <c r="T70" s="23">
        <v>0.0</v>
      </c>
      <c r="U70" s="23">
        <v>0.0</v>
      </c>
      <c r="V70" s="23">
        <v>0.0</v>
      </c>
      <c r="W70" s="23">
        <v>0.0</v>
      </c>
      <c r="X70" s="23">
        <v>0.0</v>
      </c>
      <c r="Y70" s="23">
        <v>0.0</v>
      </c>
      <c r="Z70" s="23">
        <v>0.0</v>
      </c>
      <c r="AA70" s="23">
        <v>0.0</v>
      </c>
      <c r="AB70" s="23">
        <v>0.0</v>
      </c>
      <c r="AC70" s="23">
        <v>0.0</v>
      </c>
      <c r="AD70" s="23">
        <v>336.0</v>
      </c>
      <c r="AE70" s="23">
        <v>672.0</v>
      </c>
      <c r="AF70" s="23">
        <v>748.02</v>
      </c>
      <c r="AG70" s="23">
        <v>0.0</v>
      </c>
      <c r="AH70" s="23">
        <v>20.0</v>
      </c>
      <c r="AI70" s="23">
        <v>56.0</v>
      </c>
      <c r="AJ70" s="23">
        <v>0.0</v>
      </c>
      <c r="AK70" s="23">
        <v>0.0</v>
      </c>
      <c r="AL70" s="23">
        <v>0.0</v>
      </c>
      <c r="AM70" s="23">
        <v>0.0</v>
      </c>
      <c r="AN70" s="23">
        <v>100.0</v>
      </c>
      <c r="AO70" s="28">
        <f t="shared" si="1"/>
        <v>1952.02</v>
      </c>
      <c r="AP70" s="29">
        <f t="shared" si="2"/>
        <v>1952.02</v>
      </c>
      <c r="AQ70" s="29">
        <f t="shared" si="3"/>
        <v>1952.02</v>
      </c>
      <c r="AR70" s="30">
        <f t="shared" si="4"/>
        <v>0</v>
      </c>
      <c r="AS70" s="30">
        <f t="shared" si="5"/>
        <v>0</v>
      </c>
      <c r="AU70" s="31">
        <f t="shared" si="6"/>
        <v>0</v>
      </c>
      <c r="AV70" s="32">
        <f t="shared" si="7"/>
        <v>20</v>
      </c>
    </row>
    <row r="71" ht="15.75" customHeight="1">
      <c r="A71" s="26">
        <f t="shared" si="8"/>
        <v>67</v>
      </c>
      <c r="B71" s="24" t="s">
        <v>125</v>
      </c>
      <c r="C71" s="24" t="s">
        <v>106</v>
      </c>
      <c r="D71" s="25" t="s">
        <v>71</v>
      </c>
      <c r="E71" s="26">
        <v>1600.0</v>
      </c>
      <c r="F71" s="27">
        <v>514.29</v>
      </c>
      <c r="G71" s="23">
        <v>0.0</v>
      </c>
      <c r="H71" s="23">
        <v>0.0</v>
      </c>
      <c r="I71" s="23">
        <v>270.0</v>
      </c>
      <c r="J71" s="23">
        <v>0.0</v>
      </c>
      <c r="K71" s="23">
        <v>0.0</v>
      </c>
      <c r="L71" s="23">
        <v>0.0</v>
      </c>
      <c r="M71" s="23">
        <v>0.0</v>
      </c>
      <c r="N71" s="23">
        <v>0.0</v>
      </c>
      <c r="O71" s="23">
        <v>0.0</v>
      </c>
      <c r="P71" s="23">
        <v>0.0</v>
      </c>
      <c r="Q71" s="27">
        <v>0.0</v>
      </c>
      <c r="R71" s="23">
        <v>0.0</v>
      </c>
      <c r="S71" s="23">
        <v>0.0</v>
      </c>
      <c r="T71" s="23">
        <v>0.0</v>
      </c>
      <c r="U71" s="23">
        <v>0.0</v>
      </c>
      <c r="V71" s="23">
        <v>0.0</v>
      </c>
      <c r="W71" s="23">
        <v>0.0</v>
      </c>
      <c r="X71" s="23">
        <v>0.0</v>
      </c>
      <c r="Y71" s="23">
        <v>0.0</v>
      </c>
      <c r="Z71" s="23">
        <v>0.0</v>
      </c>
      <c r="AA71" s="23">
        <v>0.0</v>
      </c>
      <c r="AB71" s="23">
        <v>0.0</v>
      </c>
      <c r="AC71" s="23">
        <v>0.0</v>
      </c>
      <c r="AD71" s="23">
        <v>0.0</v>
      </c>
      <c r="AE71" s="23">
        <v>0.0</v>
      </c>
      <c r="AF71" s="23">
        <v>0.0</v>
      </c>
      <c r="AG71" s="23">
        <v>0.0</v>
      </c>
      <c r="AH71" s="23">
        <v>0.0</v>
      </c>
      <c r="AI71" s="23">
        <v>0.0</v>
      </c>
      <c r="AJ71" s="23">
        <v>0.0</v>
      </c>
      <c r="AK71" s="23">
        <v>0.0</v>
      </c>
      <c r="AL71" s="23">
        <v>0.0</v>
      </c>
      <c r="AM71" s="23">
        <v>0.0</v>
      </c>
      <c r="AN71" s="23">
        <v>0.0</v>
      </c>
      <c r="AO71" s="28">
        <f t="shared" si="1"/>
        <v>784.29</v>
      </c>
      <c r="AP71" s="29">
        <f t="shared" si="2"/>
        <v>784.29</v>
      </c>
      <c r="AQ71" s="29">
        <f t="shared" si="3"/>
        <v>784.29</v>
      </c>
      <c r="AR71" s="30">
        <f t="shared" si="4"/>
        <v>0</v>
      </c>
      <c r="AS71" s="30">
        <f t="shared" si="5"/>
        <v>0</v>
      </c>
      <c r="AU71" s="31">
        <f t="shared" si="6"/>
        <v>784.29</v>
      </c>
      <c r="AV71" s="32">
        <f t="shared" si="7"/>
        <v>784.29</v>
      </c>
    </row>
    <row r="72" ht="15.75" customHeight="1">
      <c r="A72" s="26">
        <f t="shared" si="8"/>
        <v>68</v>
      </c>
      <c r="B72" s="24" t="s">
        <v>126</v>
      </c>
      <c r="C72" s="24" t="s">
        <v>106</v>
      </c>
      <c r="D72" s="25" t="s">
        <v>71</v>
      </c>
      <c r="E72" s="26">
        <v>1600.0</v>
      </c>
      <c r="F72" s="27">
        <v>0.0</v>
      </c>
      <c r="G72" s="23">
        <v>0.0</v>
      </c>
      <c r="H72" s="23">
        <v>0.0</v>
      </c>
      <c r="I72" s="23">
        <v>0.0</v>
      </c>
      <c r="J72" s="23">
        <v>0.0</v>
      </c>
      <c r="K72" s="23">
        <v>0.0</v>
      </c>
      <c r="L72" s="23">
        <v>0.0</v>
      </c>
      <c r="M72" s="23">
        <v>0.0</v>
      </c>
      <c r="N72" s="23">
        <v>0.0</v>
      </c>
      <c r="O72" s="23">
        <v>0.0</v>
      </c>
      <c r="P72" s="23">
        <v>0.0</v>
      </c>
      <c r="Q72" s="27">
        <v>0.0</v>
      </c>
      <c r="R72" s="23">
        <v>0.0</v>
      </c>
      <c r="S72" s="23">
        <v>0.0</v>
      </c>
      <c r="T72" s="23">
        <v>0.0</v>
      </c>
      <c r="U72" s="23">
        <v>0.0</v>
      </c>
      <c r="V72" s="23">
        <v>0.0</v>
      </c>
      <c r="W72" s="23">
        <v>0.0</v>
      </c>
      <c r="X72" s="23">
        <v>0.0</v>
      </c>
      <c r="Y72" s="23">
        <v>0.0</v>
      </c>
      <c r="Z72" s="23">
        <v>0.0</v>
      </c>
      <c r="AA72" s="23">
        <v>0.0</v>
      </c>
      <c r="AB72" s="23">
        <v>0.0</v>
      </c>
      <c r="AC72" s="23">
        <v>0.0</v>
      </c>
      <c r="AD72" s="23">
        <v>336.0</v>
      </c>
      <c r="AE72" s="23">
        <v>672.0</v>
      </c>
      <c r="AF72" s="23">
        <v>828.96</v>
      </c>
      <c r="AG72" s="23">
        <v>0.0</v>
      </c>
      <c r="AH72" s="23">
        <v>0.0</v>
      </c>
      <c r="AI72" s="23">
        <v>112.0</v>
      </c>
      <c r="AJ72" s="23">
        <v>0.0</v>
      </c>
      <c r="AK72" s="23">
        <v>0.0</v>
      </c>
      <c r="AL72" s="23">
        <v>0.0</v>
      </c>
      <c r="AM72" s="23">
        <v>0.0</v>
      </c>
      <c r="AN72" s="23">
        <v>0.0</v>
      </c>
      <c r="AO72" s="28">
        <f t="shared" si="1"/>
        <v>1948.96</v>
      </c>
      <c r="AP72" s="29">
        <f t="shared" si="2"/>
        <v>1948.96</v>
      </c>
      <c r="AQ72" s="29">
        <f t="shared" si="3"/>
        <v>1948.96</v>
      </c>
      <c r="AR72" s="30">
        <f t="shared" si="4"/>
        <v>0</v>
      </c>
      <c r="AS72" s="30">
        <f t="shared" si="5"/>
        <v>0</v>
      </c>
      <c r="AU72" s="31">
        <f t="shared" si="6"/>
        <v>0</v>
      </c>
      <c r="AV72" s="32">
        <f t="shared" si="7"/>
        <v>0</v>
      </c>
    </row>
    <row r="73" ht="15.75" customHeight="1">
      <c r="A73" s="26">
        <f t="shared" si="8"/>
        <v>69</v>
      </c>
      <c r="B73" s="24" t="s">
        <v>127</v>
      </c>
      <c r="C73" s="24" t="s">
        <v>106</v>
      </c>
      <c r="D73" s="25" t="s">
        <v>71</v>
      </c>
      <c r="E73" s="26">
        <v>1600.0</v>
      </c>
      <c r="F73" s="27">
        <v>996.66</v>
      </c>
      <c r="G73" s="23">
        <v>0.0</v>
      </c>
      <c r="H73" s="23">
        <v>0.0</v>
      </c>
      <c r="I73" s="23">
        <v>361.0</v>
      </c>
      <c r="J73" s="23">
        <v>0.0</v>
      </c>
      <c r="K73" s="23">
        <v>0.0</v>
      </c>
      <c r="L73" s="23">
        <v>0.0</v>
      </c>
      <c r="M73" s="23">
        <v>0.0</v>
      </c>
      <c r="N73" s="23">
        <v>25.0</v>
      </c>
      <c r="O73" s="23">
        <v>0.0</v>
      </c>
      <c r="P73" s="23">
        <v>0.0</v>
      </c>
      <c r="Q73" s="27">
        <v>0.0</v>
      </c>
      <c r="R73" s="23">
        <v>0.0</v>
      </c>
      <c r="S73" s="23">
        <v>353.5</v>
      </c>
      <c r="T73" s="23">
        <v>0.0</v>
      </c>
      <c r="U73" s="23">
        <v>0.0</v>
      </c>
      <c r="V73" s="23">
        <v>0.0</v>
      </c>
      <c r="W73" s="23">
        <v>0.0</v>
      </c>
      <c r="X73" s="23">
        <v>0.0</v>
      </c>
      <c r="Y73" s="23">
        <v>0.0</v>
      </c>
      <c r="Z73" s="23">
        <v>0.0</v>
      </c>
      <c r="AA73" s="23">
        <v>0.0</v>
      </c>
      <c r="AB73" s="23">
        <v>0.0</v>
      </c>
      <c r="AC73" s="23">
        <v>0.0</v>
      </c>
      <c r="AD73" s="23">
        <v>340.0</v>
      </c>
      <c r="AE73" s="23">
        <v>680.0</v>
      </c>
      <c r="AF73" s="23">
        <v>170.0</v>
      </c>
      <c r="AG73" s="23">
        <v>20.0</v>
      </c>
      <c r="AH73" s="23">
        <v>0.0</v>
      </c>
      <c r="AI73" s="23">
        <v>400.0</v>
      </c>
      <c r="AJ73" s="23">
        <v>60.0</v>
      </c>
      <c r="AK73" s="23">
        <v>0.0</v>
      </c>
      <c r="AL73" s="23">
        <v>0.0</v>
      </c>
      <c r="AM73" s="23">
        <v>0.0</v>
      </c>
      <c r="AN73" s="23">
        <v>144.0</v>
      </c>
      <c r="AO73" s="28">
        <f t="shared" si="1"/>
        <v>3550.16</v>
      </c>
      <c r="AP73" s="29">
        <f t="shared" si="2"/>
        <v>3550.16</v>
      </c>
      <c r="AQ73" s="29">
        <f t="shared" si="3"/>
        <v>3550.16</v>
      </c>
      <c r="AR73" s="30">
        <f t="shared" si="4"/>
        <v>0</v>
      </c>
      <c r="AS73" s="30">
        <f t="shared" si="5"/>
        <v>0</v>
      </c>
      <c r="AU73" s="31">
        <f t="shared" si="6"/>
        <v>1357.66</v>
      </c>
      <c r="AV73" s="32">
        <f t="shared" si="7"/>
        <v>1736.16</v>
      </c>
    </row>
    <row r="74" ht="15.75" customHeight="1">
      <c r="A74" s="26">
        <f t="shared" si="8"/>
        <v>70</v>
      </c>
      <c r="B74" s="24" t="s">
        <v>128</v>
      </c>
      <c r="C74" s="24" t="s">
        <v>106</v>
      </c>
      <c r="D74" s="25" t="s">
        <v>71</v>
      </c>
      <c r="E74" s="26">
        <v>1600.0</v>
      </c>
      <c r="F74" s="27">
        <v>663.02</v>
      </c>
      <c r="G74" s="23">
        <v>0.0</v>
      </c>
      <c r="H74" s="23">
        <v>0.0</v>
      </c>
      <c r="I74" s="23">
        <v>97.45</v>
      </c>
      <c r="J74" s="23">
        <v>0.0</v>
      </c>
      <c r="K74" s="23">
        <v>0.0</v>
      </c>
      <c r="L74" s="23">
        <v>0.0</v>
      </c>
      <c r="M74" s="23">
        <v>0.0</v>
      </c>
      <c r="N74" s="23">
        <v>0.0</v>
      </c>
      <c r="O74" s="23">
        <v>0.0</v>
      </c>
      <c r="P74" s="23">
        <v>0.0</v>
      </c>
      <c r="Q74" s="27">
        <v>0.0</v>
      </c>
      <c r="R74" s="23">
        <v>50.0</v>
      </c>
      <c r="S74" s="23">
        <v>337.3</v>
      </c>
      <c r="T74" s="23">
        <v>0.0</v>
      </c>
      <c r="U74" s="23">
        <v>0.0</v>
      </c>
      <c r="V74" s="23">
        <v>0.0</v>
      </c>
      <c r="W74" s="23">
        <v>0.0</v>
      </c>
      <c r="X74" s="23">
        <v>0.0</v>
      </c>
      <c r="Y74" s="23">
        <v>200.0</v>
      </c>
      <c r="Z74" s="23">
        <v>0.0</v>
      </c>
      <c r="AA74" s="23">
        <v>0.0</v>
      </c>
      <c r="AB74" s="23">
        <v>0.0</v>
      </c>
      <c r="AC74" s="23">
        <v>0.0</v>
      </c>
      <c r="AD74" s="23">
        <v>336.0</v>
      </c>
      <c r="AE74" s="23">
        <v>672.0</v>
      </c>
      <c r="AF74" s="23">
        <v>846.91</v>
      </c>
      <c r="AG74" s="23">
        <v>150.0</v>
      </c>
      <c r="AH74" s="23">
        <v>140.0</v>
      </c>
      <c r="AI74" s="23">
        <v>112.0</v>
      </c>
      <c r="AJ74" s="23">
        <v>0.0</v>
      </c>
      <c r="AK74" s="23">
        <v>0.0</v>
      </c>
      <c r="AL74" s="23">
        <v>0.0</v>
      </c>
      <c r="AM74" s="23">
        <v>0.0</v>
      </c>
      <c r="AN74" s="23">
        <v>150.0</v>
      </c>
      <c r="AO74" s="28">
        <f t="shared" si="1"/>
        <v>3754.68</v>
      </c>
      <c r="AP74" s="29">
        <f t="shared" si="2"/>
        <v>3754.68</v>
      </c>
      <c r="AQ74" s="29">
        <f t="shared" si="3"/>
        <v>3754.68</v>
      </c>
      <c r="AR74" s="30">
        <f t="shared" si="4"/>
        <v>0</v>
      </c>
      <c r="AS74" s="30">
        <f t="shared" si="5"/>
        <v>0</v>
      </c>
      <c r="AU74" s="31">
        <f t="shared" si="6"/>
        <v>760.47</v>
      </c>
      <c r="AV74" s="32">
        <f t="shared" si="7"/>
        <v>1147.77</v>
      </c>
    </row>
    <row r="75" ht="15.75" customHeight="1">
      <c r="A75" s="26">
        <f t="shared" si="8"/>
        <v>71</v>
      </c>
      <c r="B75" s="24" t="s">
        <v>129</v>
      </c>
      <c r="C75" s="24" t="s">
        <v>106</v>
      </c>
      <c r="D75" s="25" t="s">
        <v>89</v>
      </c>
      <c r="E75" s="26">
        <v>1600.0</v>
      </c>
      <c r="F75" s="27">
        <v>233.3</v>
      </c>
      <c r="G75" s="23">
        <v>0.0</v>
      </c>
      <c r="H75" s="23">
        <v>0.0</v>
      </c>
      <c r="I75" s="23">
        <v>0.0</v>
      </c>
      <c r="J75" s="23">
        <v>0.0</v>
      </c>
      <c r="K75" s="23">
        <v>0.0</v>
      </c>
      <c r="L75" s="23">
        <v>0.0</v>
      </c>
      <c r="M75" s="23">
        <v>0.0</v>
      </c>
      <c r="N75" s="23">
        <v>0.0</v>
      </c>
      <c r="O75" s="23">
        <v>0.0</v>
      </c>
      <c r="P75" s="23">
        <v>0.0</v>
      </c>
      <c r="Q75" s="27">
        <v>0.0</v>
      </c>
      <c r="R75" s="23">
        <v>0.0</v>
      </c>
      <c r="S75" s="23">
        <v>15.0</v>
      </c>
      <c r="T75" s="23">
        <v>0.0</v>
      </c>
      <c r="U75" s="23">
        <v>0.0</v>
      </c>
      <c r="V75" s="23">
        <v>0.0</v>
      </c>
      <c r="W75" s="23">
        <v>0.0</v>
      </c>
      <c r="X75" s="23">
        <v>0.0</v>
      </c>
      <c r="Y75" s="23">
        <v>0.0</v>
      </c>
      <c r="Z75" s="23">
        <v>0.0</v>
      </c>
      <c r="AA75" s="23">
        <v>0.0</v>
      </c>
      <c r="AB75" s="23">
        <v>0.0</v>
      </c>
      <c r="AC75" s="23">
        <v>0.0</v>
      </c>
      <c r="AD75" s="23">
        <v>364.0</v>
      </c>
      <c r="AE75" s="23">
        <v>728.0</v>
      </c>
      <c r="AF75" s="23">
        <v>80.0</v>
      </c>
      <c r="AG75" s="23">
        <v>0.0</v>
      </c>
      <c r="AH75" s="23">
        <v>0.0</v>
      </c>
      <c r="AI75" s="23">
        <v>56.0</v>
      </c>
      <c r="AJ75" s="23">
        <v>0.0</v>
      </c>
      <c r="AK75" s="23">
        <v>0.0</v>
      </c>
      <c r="AL75" s="23">
        <v>0.0</v>
      </c>
      <c r="AM75" s="23">
        <v>0.0</v>
      </c>
      <c r="AN75" s="23">
        <v>0.0</v>
      </c>
      <c r="AO75" s="28">
        <f t="shared" si="1"/>
        <v>1476.3</v>
      </c>
      <c r="AP75" s="29">
        <f t="shared" si="2"/>
        <v>1476.3</v>
      </c>
      <c r="AQ75" s="29">
        <f t="shared" si="3"/>
        <v>1476.3</v>
      </c>
      <c r="AR75" s="30">
        <f t="shared" si="4"/>
        <v>0</v>
      </c>
      <c r="AS75" s="30">
        <f t="shared" si="5"/>
        <v>0</v>
      </c>
      <c r="AU75" s="31">
        <f t="shared" si="6"/>
        <v>233.3</v>
      </c>
      <c r="AV75" s="32">
        <f t="shared" si="7"/>
        <v>248.3</v>
      </c>
    </row>
    <row r="76" ht="15.75" customHeight="1">
      <c r="A76" s="26">
        <f t="shared" si="8"/>
        <v>72</v>
      </c>
      <c r="B76" s="24" t="s">
        <v>130</v>
      </c>
      <c r="C76" s="24" t="s">
        <v>106</v>
      </c>
      <c r="D76" s="25" t="s">
        <v>89</v>
      </c>
      <c r="E76" s="26">
        <v>1600.0</v>
      </c>
      <c r="F76" s="27">
        <v>0.0</v>
      </c>
      <c r="G76" s="23">
        <v>0.0</v>
      </c>
      <c r="H76" s="23">
        <v>0.0</v>
      </c>
      <c r="I76" s="23">
        <v>0.0</v>
      </c>
      <c r="J76" s="23">
        <v>0.0</v>
      </c>
      <c r="K76" s="23">
        <v>0.0</v>
      </c>
      <c r="L76" s="23">
        <v>0.0</v>
      </c>
      <c r="M76" s="23">
        <v>0.0</v>
      </c>
      <c r="N76" s="23">
        <v>200.0</v>
      </c>
      <c r="O76" s="23">
        <v>0.0</v>
      </c>
      <c r="P76" s="23">
        <v>0.0</v>
      </c>
      <c r="Q76" s="27">
        <v>0.0</v>
      </c>
      <c r="R76" s="23">
        <v>0.0</v>
      </c>
      <c r="S76" s="23">
        <v>300.0</v>
      </c>
      <c r="T76" s="23">
        <v>0.0</v>
      </c>
      <c r="U76" s="23">
        <v>0.0</v>
      </c>
      <c r="V76" s="23">
        <v>0.0</v>
      </c>
      <c r="W76" s="23">
        <v>0.0</v>
      </c>
      <c r="X76" s="23">
        <v>0.0</v>
      </c>
      <c r="Y76" s="23">
        <v>0.0</v>
      </c>
      <c r="Z76" s="23">
        <v>0.0</v>
      </c>
      <c r="AA76" s="23">
        <v>0.0</v>
      </c>
      <c r="AB76" s="23">
        <v>0.0</v>
      </c>
      <c r="AC76" s="23">
        <v>0.0</v>
      </c>
      <c r="AD76" s="23">
        <v>378.0</v>
      </c>
      <c r="AE76" s="23">
        <v>756.0</v>
      </c>
      <c r="AF76" s="23">
        <v>918.24</v>
      </c>
      <c r="AG76" s="23">
        <v>0.0</v>
      </c>
      <c r="AH76" s="23">
        <v>0.0</v>
      </c>
      <c r="AI76" s="23">
        <v>0.0</v>
      </c>
      <c r="AJ76" s="23">
        <v>60.0</v>
      </c>
      <c r="AK76" s="23">
        <v>0.0</v>
      </c>
      <c r="AL76" s="23">
        <v>0.0</v>
      </c>
      <c r="AM76" s="23">
        <v>0.0</v>
      </c>
      <c r="AN76" s="23">
        <v>0.0</v>
      </c>
      <c r="AO76" s="28">
        <f t="shared" si="1"/>
        <v>2612.24</v>
      </c>
      <c r="AP76" s="29">
        <f t="shared" si="2"/>
        <v>2612.24</v>
      </c>
      <c r="AQ76" s="29">
        <f t="shared" si="3"/>
        <v>2612.24</v>
      </c>
      <c r="AR76" s="30">
        <f t="shared" si="4"/>
        <v>0</v>
      </c>
      <c r="AS76" s="30">
        <f t="shared" si="5"/>
        <v>0</v>
      </c>
      <c r="AU76" s="31">
        <f t="shared" si="6"/>
        <v>0</v>
      </c>
      <c r="AV76" s="32">
        <f t="shared" si="7"/>
        <v>500</v>
      </c>
    </row>
    <row r="77" ht="15.75" customHeight="1">
      <c r="A77" s="26">
        <f t="shared" si="8"/>
        <v>73</v>
      </c>
      <c r="B77" s="24" t="s">
        <v>131</v>
      </c>
      <c r="C77" s="24" t="s">
        <v>106</v>
      </c>
      <c r="D77" s="25" t="s">
        <v>89</v>
      </c>
      <c r="E77" s="26">
        <v>1600.0</v>
      </c>
      <c r="F77" s="27">
        <v>0.0</v>
      </c>
      <c r="G77" s="23">
        <v>0.0</v>
      </c>
      <c r="H77" s="23">
        <v>0.0</v>
      </c>
      <c r="I77" s="23">
        <v>63.2</v>
      </c>
      <c r="J77" s="23">
        <v>0.0</v>
      </c>
      <c r="K77" s="23">
        <v>0.0</v>
      </c>
      <c r="L77" s="23">
        <v>0.0</v>
      </c>
      <c r="M77" s="23">
        <v>0.0</v>
      </c>
      <c r="N77" s="23">
        <v>33.3</v>
      </c>
      <c r="O77" s="23">
        <v>0.0</v>
      </c>
      <c r="P77" s="23">
        <v>0.0</v>
      </c>
      <c r="Q77" s="27">
        <v>0.0</v>
      </c>
      <c r="R77" s="23">
        <v>0.0</v>
      </c>
      <c r="S77" s="23">
        <v>56.6</v>
      </c>
      <c r="T77" s="23">
        <v>0.0</v>
      </c>
      <c r="U77" s="23">
        <v>0.0</v>
      </c>
      <c r="V77" s="23">
        <v>0.0</v>
      </c>
      <c r="W77" s="23">
        <v>0.0</v>
      </c>
      <c r="X77" s="23">
        <v>0.0</v>
      </c>
      <c r="Y77" s="23">
        <v>0.0</v>
      </c>
      <c r="Z77" s="23">
        <v>0.0</v>
      </c>
      <c r="AA77" s="23">
        <v>0.0</v>
      </c>
      <c r="AB77" s="23">
        <v>0.0</v>
      </c>
      <c r="AC77" s="23">
        <v>0.0</v>
      </c>
      <c r="AD77" s="23">
        <v>350.0</v>
      </c>
      <c r="AE77" s="23">
        <v>700.0</v>
      </c>
      <c r="AF77" s="23">
        <v>615.98</v>
      </c>
      <c r="AG77" s="23">
        <v>0.0</v>
      </c>
      <c r="AH77" s="23">
        <v>0.0</v>
      </c>
      <c r="AI77" s="23">
        <v>56.0</v>
      </c>
      <c r="AJ77" s="23">
        <v>0.0</v>
      </c>
      <c r="AK77" s="23">
        <v>0.0</v>
      </c>
      <c r="AL77" s="23">
        <v>0.0</v>
      </c>
      <c r="AM77" s="23">
        <v>0.0</v>
      </c>
      <c r="AN77" s="23">
        <v>0.0</v>
      </c>
      <c r="AO77" s="28">
        <f t="shared" si="1"/>
        <v>1875.08</v>
      </c>
      <c r="AP77" s="29">
        <f t="shared" si="2"/>
        <v>1875.08</v>
      </c>
      <c r="AQ77" s="29">
        <f t="shared" si="3"/>
        <v>1875.08</v>
      </c>
      <c r="AR77" s="30">
        <f t="shared" si="4"/>
        <v>0</v>
      </c>
      <c r="AS77" s="30">
        <f t="shared" si="5"/>
        <v>0</v>
      </c>
      <c r="AU77" s="31">
        <f t="shared" si="6"/>
        <v>63.2</v>
      </c>
      <c r="AV77" s="32">
        <f t="shared" si="7"/>
        <v>153.1</v>
      </c>
    </row>
    <row r="78" ht="15.75" customHeight="1">
      <c r="A78" s="26">
        <f t="shared" si="8"/>
        <v>74</v>
      </c>
      <c r="B78" s="24" t="s">
        <v>132</v>
      </c>
      <c r="C78" s="24" t="s">
        <v>106</v>
      </c>
      <c r="D78" s="25" t="s">
        <v>89</v>
      </c>
      <c r="E78" s="26">
        <v>1600.0</v>
      </c>
      <c r="F78" s="27">
        <v>0.0</v>
      </c>
      <c r="G78" s="23">
        <v>0.0</v>
      </c>
      <c r="H78" s="23">
        <v>0.0</v>
      </c>
      <c r="I78" s="23">
        <v>14.28</v>
      </c>
      <c r="J78" s="23">
        <v>0.0</v>
      </c>
      <c r="K78" s="23">
        <v>0.0</v>
      </c>
      <c r="L78" s="23">
        <v>0.0</v>
      </c>
      <c r="M78" s="23">
        <v>0.0</v>
      </c>
      <c r="N78" s="23">
        <v>0.0</v>
      </c>
      <c r="O78" s="23">
        <v>0.0</v>
      </c>
      <c r="P78" s="23">
        <v>0.0</v>
      </c>
      <c r="Q78" s="27">
        <v>0.0</v>
      </c>
      <c r="R78" s="23">
        <v>0.0</v>
      </c>
      <c r="S78" s="23">
        <v>85.0</v>
      </c>
      <c r="T78" s="23">
        <v>0.0</v>
      </c>
      <c r="U78" s="23">
        <v>0.0</v>
      </c>
      <c r="V78" s="23">
        <v>0.0</v>
      </c>
      <c r="W78" s="23">
        <v>0.0</v>
      </c>
      <c r="X78" s="23">
        <v>0.0</v>
      </c>
      <c r="Y78" s="23">
        <v>0.0</v>
      </c>
      <c r="Z78" s="23">
        <v>0.0</v>
      </c>
      <c r="AA78" s="23">
        <v>0.0</v>
      </c>
      <c r="AB78" s="23">
        <v>0.0</v>
      </c>
      <c r="AC78" s="23">
        <v>0.0</v>
      </c>
      <c r="AD78" s="23">
        <v>0.0</v>
      </c>
      <c r="AE78" s="23">
        <v>0.0</v>
      </c>
      <c r="AF78" s="23">
        <v>0.0</v>
      </c>
      <c r="AG78" s="23">
        <v>0.0</v>
      </c>
      <c r="AH78" s="23">
        <v>0.0</v>
      </c>
      <c r="AI78" s="23">
        <v>0.0</v>
      </c>
      <c r="AJ78" s="23">
        <v>0.0</v>
      </c>
      <c r="AK78" s="23">
        <v>0.0</v>
      </c>
      <c r="AL78" s="23">
        <v>0.0</v>
      </c>
      <c r="AM78" s="23">
        <v>0.0</v>
      </c>
      <c r="AN78" s="23">
        <v>0.0</v>
      </c>
      <c r="AO78" s="28">
        <f t="shared" si="1"/>
        <v>99.28</v>
      </c>
      <c r="AP78" s="29">
        <f t="shared" si="2"/>
        <v>99.28</v>
      </c>
      <c r="AQ78" s="29">
        <f t="shared" si="3"/>
        <v>99.28</v>
      </c>
      <c r="AR78" s="30">
        <f t="shared" si="4"/>
        <v>0</v>
      </c>
      <c r="AS78" s="30">
        <f t="shared" si="5"/>
        <v>0</v>
      </c>
      <c r="AU78" s="31">
        <f t="shared" si="6"/>
        <v>14.28</v>
      </c>
      <c r="AV78" s="32">
        <f t="shared" si="7"/>
        <v>99.28</v>
      </c>
    </row>
    <row r="79" ht="15.75" customHeight="1">
      <c r="A79" s="26">
        <f t="shared" si="8"/>
        <v>75</v>
      </c>
      <c r="B79" s="24" t="s">
        <v>133</v>
      </c>
      <c r="C79" s="24" t="s">
        <v>106</v>
      </c>
      <c r="D79" s="25" t="s">
        <v>89</v>
      </c>
      <c r="E79" s="26">
        <v>1600.0</v>
      </c>
      <c r="F79" s="27">
        <v>745.14</v>
      </c>
      <c r="G79" s="23">
        <v>0.0</v>
      </c>
      <c r="H79" s="23">
        <v>0.0</v>
      </c>
      <c r="I79" s="23">
        <v>3.57</v>
      </c>
      <c r="J79" s="23">
        <v>0.0</v>
      </c>
      <c r="K79" s="23">
        <v>0.0</v>
      </c>
      <c r="L79" s="23">
        <v>0.0</v>
      </c>
      <c r="M79" s="23">
        <v>0.0</v>
      </c>
      <c r="N79" s="23">
        <v>0.0</v>
      </c>
      <c r="O79" s="23">
        <v>0.0</v>
      </c>
      <c r="P79" s="23">
        <v>0.0</v>
      </c>
      <c r="Q79" s="27">
        <v>5.15</v>
      </c>
      <c r="R79" s="23">
        <v>0.0</v>
      </c>
      <c r="S79" s="23">
        <v>192.5</v>
      </c>
      <c r="T79" s="23">
        <v>0.0</v>
      </c>
      <c r="U79" s="23">
        <v>0.0</v>
      </c>
      <c r="V79" s="23">
        <v>0.0</v>
      </c>
      <c r="W79" s="23">
        <v>0.0</v>
      </c>
      <c r="X79" s="23">
        <v>0.0</v>
      </c>
      <c r="Y79" s="23">
        <v>0.0</v>
      </c>
      <c r="Z79" s="23">
        <v>0.0</v>
      </c>
      <c r="AA79" s="23">
        <v>0.0</v>
      </c>
      <c r="AB79" s="23">
        <v>0.0</v>
      </c>
      <c r="AC79" s="23">
        <v>0.0</v>
      </c>
      <c r="AD79" s="23">
        <v>336.0</v>
      </c>
      <c r="AE79" s="23">
        <v>672.0</v>
      </c>
      <c r="AF79" s="23">
        <v>645.8</v>
      </c>
      <c r="AG79" s="23">
        <v>30.0</v>
      </c>
      <c r="AH79" s="23">
        <v>0.0</v>
      </c>
      <c r="AI79" s="23">
        <v>56.0</v>
      </c>
      <c r="AJ79" s="23">
        <v>0.0</v>
      </c>
      <c r="AK79" s="23">
        <v>0.0</v>
      </c>
      <c r="AL79" s="23">
        <v>0.0</v>
      </c>
      <c r="AM79" s="23">
        <v>0.0</v>
      </c>
      <c r="AN79" s="23">
        <v>100.0</v>
      </c>
      <c r="AO79" s="28">
        <f t="shared" si="1"/>
        <v>2786.16</v>
      </c>
      <c r="AP79" s="29">
        <f t="shared" si="2"/>
        <v>2786.16</v>
      </c>
      <c r="AQ79" s="29">
        <f t="shared" si="3"/>
        <v>2786.16</v>
      </c>
      <c r="AR79" s="30">
        <f t="shared" si="4"/>
        <v>0</v>
      </c>
      <c r="AS79" s="30">
        <f t="shared" si="5"/>
        <v>0</v>
      </c>
      <c r="AU79" s="31">
        <f t="shared" si="6"/>
        <v>748.71</v>
      </c>
      <c r="AV79" s="32">
        <f t="shared" si="7"/>
        <v>946.36</v>
      </c>
    </row>
    <row r="80" ht="15.75" customHeight="1">
      <c r="A80" s="26">
        <f t="shared" si="8"/>
        <v>76</v>
      </c>
      <c r="B80" s="24" t="s">
        <v>134</v>
      </c>
      <c r="C80" s="24" t="s">
        <v>106</v>
      </c>
      <c r="D80" s="25" t="s">
        <v>89</v>
      </c>
      <c r="E80" s="26">
        <v>1600.0</v>
      </c>
      <c r="F80" s="27">
        <v>78.9</v>
      </c>
      <c r="G80" s="23">
        <v>0.0</v>
      </c>
      <c r="H80" s="23">
        <v>0.0</v>
      </c>
      <c r="I80" s="23">
        <v>17.33</v>
      </c>
      <c r="J80" s="23">
        <v>0.0</v>
      </c>
      <c r="K80" s="23">
        <v>0.0</v>
      </c>
      <c r="L80" s="23">
        <v>0.0</v>
      </c>
      <c r="M80" s="23">
        <v>0.0</v>
      </c>
      <c r="N80" s="23">
        <v>0.0</v>
      </c>
      <c r="O80" s="23">
        <v>0.0</v>
      </c>
      <c r="P80" s="23">
        <v>0.0</v>
      </c>
      <c r="Q80" s="27">
        <v>0.0</v>
      </c>
      <c r="R80" s="23">
        <v>0.0</v>
      </c>
      <c r="S80" s="23">
        <v>98.6</v>
      </c>
      <c r="T80" s="23">
        <v>0.0</v>
      </c>
      <c r="U80" s="23">
        <v>0.0</v>
      </c>
      <c r="V80" s="23">
        <v>0.0</v>
      </c>
      <c r="W80" s="23">
        <v>0.0</v>
      </c>
      <c r="X80" s="23">
        <v>0.0</v>
      </c>
      <c r="Y80" s="23">
        <v>0.0</v>
      </c>
      <c r="Z80" s="23">
        <v>0.0</v>
      </c>
      <c r="AA80" s="23">
        <v>0.0</v>
      </c>
      <c r="AB80" s="23">
        <v>0.0</v>
      </c>
      <c r="AC80" s="23">
        <v>0.0</v>
      </c>
      <c r="AD80" s="23">
        <v>378.0</v>
      </c>
      <c r="AE80" s="23">
        <v>756.0</v>
      </c>
      <c r="AF80" s="23">
        <v>661.24</v>
      </c>
      <c r="AG80" s="23">
        <v>120.0</v>
      </c>
      <c r="AH80" s="23">
        <v>0.0</v>
      </c>
      <c r="AI80" s="23">
        <v>0.0</v>
      </c>
      <c r="AJ80" s="23">
        <v>0.0</v>
      </c>
      <c r="AK80" s="23">
        <v>0.0</v>
      </c>
      <c r="AL80" s="23">
        <v>0.0</v>
      </c>
      <c r="AM80" s="23">
        <v>0.0</v>
      </c>
      <c r="AN80" s="23">
        <v>64.0</v>
      </c>
      <c r="AO80" s="28">
        <f t="shared" si="1"/>
        <v>2174.07</v>
      </c>
      <c r="AP80" s="29">
        <f t="shared" si="2"/>
        <v>2174.07</v>
      </c>
      <c r="AQ80" s="29">
        <f t="shared" si="3"/>
        <v>2174.07</v>
      </c>
      <c r="AR80" s="30">
        <f t="shared" si="4"/>
        <v>0</v>
      </c>
      <c r="AS80" s="30">
        <f t="shared" si="5"/>
        <v>0</v>
      </c>
      <c r="AU80" s="31">
        <f t="shared" si="6"/>
        <v>96.23</v>
      </c>
      <c r="AV80" s="32">
        <f t="shared" si="7"/>
        <v>194.83</v>
      </c>
    </row>
    <row r="81" ht="15.75" customHeight="1">
      <c r="A81" s="26">
        <f t="shared" si="8"/>
        <v>77</v>
      </c>
      <c r="B81" s="24" t="s">
        <v>135</v>
      </c>
      <c r="C81" s="24" t="s">
        <v>106</v>
      </c>
      <c r="D81" s="25" t="s">
        <v>89</v>
      </c>
      <c r="E81" s="26">
        <v>1600.0</v>
      </c>
      <c r="F81" s="27">
        <v>0.0</v>
      </c>
      <c r="G81" s="23">
        <v>0.0</v>
      </c>
      <c r="H81" s="23">
        <v>0.0</v>
      </c>
      <c r="I81" s="23">
        <v>14.28</v>
      </c>
      <c r="J81" s="23">
        <v>0.0</v>
      </c>
      <c r="K81" s="23">
        <v>0.0</v>
      </c>
      <c r="L81" s="23">
        <v>0.0</v>
      </c>
      <c r="M81" s="23">
        <v>0.0</v>
      </c>
      <c r="N81" s="23">
        <v>0.0</v>
      </c>
      <c r="O81" s="23">
        <v>0.0</v>
      </c>
      <c r="P81" s="23">
        <v>0.0</v>
      </c>
      <c r="Q81" s="27">
        <v>0.0</v>
      </c>
      <c r="R81" s="23">
        <v>0.0</v>
      </c>
      <c r="S81" s="23">
        <v>130.0</v>
      </c>
      <c r="T81" s="23">
        <v>0.0</v>
      </c>
      <c r="U81" s="23">
        <v>0.0</v>
      </c>
      <c r="V81" s="23">
        <v>0.0</v>
      </c>
      <c r="W81" s="23">
        <v>0.0</v>
      </c>
      <c r="X81" s="23">
        <v>0.0</v>
      </c>
      <c r="Y81" s="23">
        <v>0.0</v>
      </c>
      <c r="Z81" s="23">
        <v>0.0</v>
      </c>
      <c r="AA81" s="23">
        <v>0.0</v>
      </c>
      <c r="AB81" s="23">
        <v>0.0</v>
      </c>
      <c r="AC81" s="23">
        <v>0.0</v>
      </c>
      <c r="AD81" s="23">
        <v>350.0</v>
      </c>
      <c r="AE81" s="23">
        <v>700.0</v>
      </c>
      <c r="AF81" s="23">
        <v>727.62</v>
      </c>
      <c r="AG81" s="23">
        <v>0.0</v>
      </c>
      <c r="AH81" s="23">
        <v>0.0</v>
      </c>
      <c r="AI81" s="23">
        <v>336.0</v>
      </c>
      <c r="AJ81" s="23">
        <v>0.0</v>
      </c>
      <c r="AK81" s="23">
        <v>0.0</v>
      </c>
      <c r="AL81" s="23">
        <v>0.0</v>
      </c>
      <c r="AM81" s="23">
        <v>0.0</v>
      </c>
      <c r="AN81" s="23">
        <v>0.0</v>
      </c>
      <c r="AO81" s="28">
        <f t="shared" si="1"/>
        <v>2257.9</v>
      </c>
      <c r="AP81" s="29">
        <f t="shared" si="2"/>
        <v>2257.9</v>
      </c>
      <c r="AQ81" s="29">
        <f t="shared" si="3"/>
        <v>2257.9</v>
      </c>
      <c r="AR81" s="30">
        <f t="shared" si="4"/>
        <v>0</v>
      </c>
      <c r="AS81" s="30">
        <f t="shared" si="5"/>
        <v>0</v>
      </c>
      <c r="AU81" s="31">
        <f t="shared" si="6"/>
        <v>14.28</v>
      </c>
      <c r="AV81" s="32">
        <f t="shared" si="7"/>
        <v>144.28</v>
      </c>
    </row>
    <row r="82" ht="15.75" customHeight="1">
      <c r="A82" s="26">
        <f t="shared" si="8"/>
        <v>78</v>
      </c>
      <c r="B82" s="24" t="s">
        <v>136</v>
      </c>
      <c r="C82" s="24" t="s">
        <v>106</v>
      </c>
      <c r="D82" s="25" t="s">
        <v>89</v>
      </c>
      <c r="E82" s="26">
        <v>1600.0</v>
      </c>
      <c r="F82" s="27">
        <v>0.0</v>
      </c>
      <c r="G82" s="23">
        <v>0.0</v>
      </c>
      <c r="H82" s="23">
        <v>0.0</v>
      </c>
      <c r="I82" s="23">
        <v>125.0</v>
      </c>
      <c r="J82" s="23">
        <v>0.0</v>
      </c>
      <c r="K82" s="23">
        <v>0.0</v>
      </c>
      <c r="L82" s="23">
        <v>0.0</v>
      </c>
      <c r="M82" s="23">
        <v>0.0</v>
      </c>
      <c r="N82" s="23">
        <v>50.0</v>
      </c>
      <c r="O82" s="23">
        <v>0.0</v>
      </c>
      <c r="P82" s="23">
        <v>0.0</v>
      </c>
      <c r="Q82" s="27">
        <v>0.0</v>
      </c>
      <c r="R82" s="23">
        <v>0.0</v>
      </c>
      <c r="S82" s="23">
        <v>100.0</v>
      </c>
      <c r="T82" s="23">
        <v>0.0</v>
      </c>
      <c r="U82" s="23">
        <v>0.0</v>
      </c>
      <c r="V82" s="23">
        <v>0.0</v>
      </c>
      <c r="W82" s="23">
        <v>0.0</v>
      </c>
      <c r="X82" s="23">
        <v>0.0</v>
      </c>
      <c r="Y82" s="23">
        <v>0.0</v>
      </c>
      <c r="Z82" s="23">
        <v>0.0</v>
      </c>
      <c r="AA82" s="23">
        <v>0.0</v>
      </c>
      <c r="AB82" s="23">
        <v>0.0</v>
      </c>
      <c r="AC82" s="23">
        <v>0.0</v>
      </c>
      <c r="AD82" s="23">
        <v>392.0</v>
      </c>
      <c r="AE82" s="23">
        <v>784.0</v>
      </c>
      <c r="AF82" s="23">
        <v>1215.3</v>
      </c>
      <c r="AG82" s="23">
        <v>120.0</v>
      </c>
      <c r="AH82" s="23">
        <v>20.0</v>
      </c>
      <c r="AI82" s="23">
        <v>56.0</v>
      </c>
      <c r="AJ82" s="23">
        <v>10.0</v>
      </c>
      <c r="AK82" s="23">
        <v>0.0</v>
      </c>
      <c r="AL82" s="23">
        <v>0.0</v>
      </c>
      <c r="AM82" s="23">
        <v>0.0</v>
      </c>
      <c r="AN82" s="23">
        <v>0.0</v>
      </c>
      <c r="AO82" s="28">
        <f t="shared" si="1"/>
        <v>2872.3</v>
      </c>
      <c r="AP82" s="29">
        <f t="shared" si="2"/>
        <v>2872.3</v>
      </c>
      <c r="AQ82" s="29">
        <f t="shared" si="3"/>
        <v>2872.3</v>
      </c>
      <c r="AR82" s="30">
        <f t="shared" si="4"/>
        <v>0</v>
      </c>
      <c r="AS82" s="30">
        <f t="shared" si="5"/>
        <v>0</v>
      </c>
      <c r="AU82" s="31">
        <f t="shared" si="6"/>
        <v>125</v>
      </c>
      <c r="AV82" s="32">
        <f t="shared" si="7"/>
        <v>275</v>
      </c>
    </row>
    <row r="83" ht="15.75" customHeight="1">
      <c r="A83" s="26">
        <f t="shared" si="8"/>
        <v>79</v>
      </c>
      <c r="B83" s="24" t="s">
        <v>137</v>
      </c>
      <c r="C83" s="24" t="s">
        <v>106</v>
      </c>
      <c r="D83" s="25" t="s">
        <v>89</v>
      </c>
      <c r="E83" s="26">
        <v>1600.0</v>
      </c>
      <c r="F83" s="27">
        <v>0.0</v>
      </c>
      <c r="G83" s="23">
        <v>0.0</v>
      </c>
      <c r="H83" s="23">
        <v>0.0</v>
      </c>
      <c r="I83" s="23">
        <v>154.62</v>
      </c>
      <c r="J83" s="23">
        <v>0.0</v>
      </c>
      <c r="K83" s="23">
        <v>0.0</v>
      </c>
      <c r="L83" s="23">
        <v>0.0</v>
      </c>
      <c r="M83" s="23">
        <v>0.0</v>
      </c>
      <c r="N83" s="23">
        <v>0.0</v>
      </c>
      <c r="O83" s="23">
        <v>0.0</v>
      </c>
      <c r="P83" s="23">
        <v>0.0</v>
      </c>
      <c r="Q83" s="27">
        <v>0.0</v>
      </c>
      <c r="R83" s="23">
        <v>0.0</v>
      </c>
      <c r="S83" s="23">
        <v>6.67</v>
      </c>
      <c r="T83" s="23">
        <v>0.0</v>
      </c>
      <c r="U83" s="23">
        <v>0.0</v>
      </c>
      <c r="V83" s="23">
        <v>0.0</v>
      </c>
      <c r="W83" s="23">
        <v>0.0</v>
      </c>
      <c r="X83" s="23">
        <v>0.0</v>
      </c>
      <c r="Y83" s="23">
        <v>0.0</v>
      </c>
      <c r="Z83" s="23">
        <v>0.0</v>
      </c>
      <c r="AA83" s="23">
        <v>0.0</v>
      </c>
      <c r="AB83" s="23">
        <v>0.0</v>
      </c>
      <c r="AC83" s="23">
        <v>0.0</v>
      </c>
      <c r="AD83" s="23">
        <v>378.0</v>
      </c>
      <c r="AE83" s="23">
        <v>0.0</v>
      </c>
      <c r="AF83" s="23">
        <v>48.0</v>
      </c>
      <c r="AG83" s="23">
        <v>0.0</v>
      </c>
      <c r="AH83" s="23">
        <v>0.0</v>
      </c>
      <c r="AI83" s="23">
        <v>0.0</v>
      </c>
      <c r="AJ83" s="23">
        <v>0.0</v>
      </c>
      <c r="AK83" s="23">
        <v>0.0</v>
      </c>
      <c r="AL83" s="23">
        <v>0.0</v>
      </c>
      <c r="AM83" s="23">
        <v>0.0</v>
      </c>
      <c r="AN83" s="23">
        <v>8.0</v>
      </c>
      <c r="AO83" s="28">
        <f t="shared" si="1"/>
        <v>595.29</v>
      </c>
      <c r="AP83" s="29">
        <f t="shared" si="2"/>
        <v>595.29</v>
      </c>
      <c r="AQ83" s="29">
        <f t="shared" si="3"/>
        <v>595.29</v>
      </c>
      <c r="AR83" s="30">
        <f t="shared" si="4"/>
        <v>0</v>
      </c>
      <c r="AS83" s="30">
        <f t="shared" si="5"/>
        <v>0</v>
      </c>
      <c r="AU83" s="31">
        <f t="shared" si="6"/>
        <v>154.62</v>
      </c>
      <c r="AV83" s="32">
        <f t="shared" si="7"/>
        <v>161.29</v>
      </c>
    </row>
    <row r="84" ht="15.75" customHeight="1">
      <c r="A84" s="26">
        <f t="shared" si="8"/>
        <v>80</v>
      </c>
      <c r="B84" s="24" t="s">
        <v>138</v>
      </c>
      <c r="C84" s="24" t="s">
        <v>106</v>
      </c>
      <c r="D84" s="25" t="s">
        <v>89</v>
      </c>
      <c r="E84" s="26">
        <v>1600.0</v>
      </c>
      <c r="F84" s="27">
        <v>574.0</v>
      </c>
      <c r="G84" s="23">
        <v>0.0</v>
      </c>
      <c r="H84" s="23">
        <v>0.0</v>
      </c>
      <c r="I84" s="23">
        <v>0.0</v>
      </c>
      <c r="J84" s="23">
        <v>0.0</v>
      </c>
      <c r="K84" s="23">
        <v>0.0</v>
      </c>
      <c r="L84" s="23">
        <v>0.0</v>
      </c>
      <c r="M84" s="23">
        <v>0.0</v>
      </c>
      <c r="N84" s="23">
        <v>0.0</v>
      </c>
      <c r="O84" s="23">
        <v>0.0</v>
      </c>
      <c r="P84" s="23">
        <v>0.0</v>
      </c>
      <c r="Q84" s="27">
        <v>0.0</v>
      </c>
      <c r="R84" s="23">
        <v>0.0</v>
      </c>
      <c r="S84" s="23">
        <v>80.0</v>
      </c>
      <c r="T84" s="23">
        <v>0.0</v>
      </c>
      <c r="U84" s="23">
        <v>0.0</v>
      </c>
      <c r="V84" s="23">
        <v>0.0</v>
      </c>
      <c r="W84" s="23">
        <v>0.0</v>
      </c>
      <c r="X84" s="23">
        <v>0.0</v>
      </c>
      <c r="Y84" s="23">
        <v>0.0</v>
      </c>
      <c r="Z84" s="23">
        <v>0.0</v>
      </c>
      <c r="AA84" s="23">
        <v>0.0</v>
      </c>
      <c r="AB84" s="23">
        <v>0.0</v>
      </c>
      <c r="AC84" s="23">
        <v>0.0</v>
      </c>
      <c r="AD84" s="23">
        <v>350.0</v>
      </c>
      <c r="AE84" s="23">
        <v>700.0</v>
      </c>
      <c r="AF84" s="23">
        <v>629.32</v>
      </c>
      <c r="AG84" s="23">
        <v>60.0</v>
      </c>
      <c r="AH84" s="23">
        <v>0.0</v>
      </c>
      <c r="AI84" s="23">
        <v>0.0</v>
      </c>
      <c r="AJ84" s="23">
        <v>0.0</v>
      </c>
      <c r="AK84" s="23">
        <v>0.0</v>
      </c>
      <c r="AL84" s="23">
        <v>0.0</v>
      </c>
      <c r="AM84" s="23">
        <v>0.0</v>
      </c>
      <c r="AN84" s="23">
        <v>128.0</v>
      </c>
      <c r="AO84" s="28">
        <f t="shared" si="1"/>
        <v>2521.32</v>
      </c>
      <c r="AP84" s="29">
        <f t="shared" si="2"/>
        <v>2521.32</v>
      </c>
      <c r="AQ84" s="29">
        <f t="shared" si="3"/>
        <v>2521.32</v>
      </c>
      <c r="AR84" s="30">
        <f t="shared" si="4"/>
        <v>0</v>
      </c>
      <c r="AS84" s="30">
        <f t="shared" si="5"/>
        <v>0</v>
      </c>
      <c r="AU84" s="31">
        <f t="shared" si="6"/>
        <v>574</v>
      </c>
      <c r="AV84" s="32">
        <f t="shared" si="7"/>
        <v>654</v>
      </c>
    </row>
    <row r="85" ht="15.75" customHeight="1">
      <c r="A85" s="26">
        <f t="shared" si="8"/>
        <v>81</v>
      </c>
      <c r="B85" s="24" t="s">
        <v>139</v>
      </c>
      <c r="C85" s="24" t="s">
        <v>106</v>
      </c>
      <c r="D85" s="25" t="s">
        <v>89</v>
      </c>
      <c r="E85" s="26">
        <v>1600.0</v>
      </c>
      <c r="F85" s="27">
        <v>0.0</v>
      </c>
      <c r="G85" s="23">
        <v>0.0</v>
      </c>
      <c r="H85" s="23">
        <v>0.0</v>
      </c>
      <c r="I85" s="23">
        <v>0.0</v>
      </c>
      <c r="J85" s="23">
        <v>0.0</v>
      </c>
      <c r="K85" s="23">
        <v>0.0</v>
      </c>
      <c r="L85" s="23">
        <v>0.0</v>
      </c>
      <c r="M85" s="23">
        <v>0.0</v>
      </c>
      <c r="N85" s="23">
        <v>0.0</v>
      </c>
      <c r="O85" s="23">
        <v>19.0</v>
      </c>
      <c r="P85" s="23">
        <v>0.0</v>
      </c>
      <c r="Q85" s="27">
        <v>0.0</v>
      </c>
      <c r="R85" s="23">
        <v>0.0</v>
      </c>
      <c r="S85" s="23">
        <v>320.0</v>
      </c>
      <c r="T85" s="23">
        <v>0.0</v>
      </c>
      <c r="U85" s="23">
        <v>0.0</v>
      </c>
      <c r="V85" s="23">
        <v>0.0</v>
      </c>
      <c r="W85" s="23">
        <v>0.0</v>
      </c>
      <c r="X85" s="23">
        <v>0.0</v>
      </c>
      <c r="Y85" s="23">
        <v>0.0</v>
      </c>
      <c r="Z85" s="23">
        <v>0.0</v>
      </c>
      <c r="AA85" s="23">
        <v>0.0</v>
      </c>
      <c r="AB85" s="23">
        <v>0.0</v>
      </c>
      <c r="AC85" s="23">
        <v>0.0</v>
      </c>
      <c r="AD85" s="23">
        <v>392.0</v>
      </c>
      <c r="AE85" s="23">
        <v>784.0</v>
      </c>
      <c r="AF85" s="23">
        <v>650.99</v>
      </c>
      <c r="AG85" s="23">
        <v>0.0</v>
      </c>
      <c r="AH85" s="23">
        <v>0.0</v>
      </c>
      <c r="AI85" s="23">
        <v>0.0</v>
      </c>
      <c r="AJ85" s="23">
        <v>0.0</v>
      </c>
      <c r="AK85" s="23">
        <v>0.0</v>
      </c>
      <c r="AL85" s="23">
        <v>0.0</v>
      </c>
      <c r="AM85" s="23">
        <v>0.0</v>
      </c>
      <c r="AN85" s="23">
        <v>0.0</v>
      </c>
      <c r="AO85" s="28">
        <f t="shared" si="1"/>
        <v>2165.99</v>
      </c>
      <c r="AP85" s="29">
        <f t="shared" si="2"/>
        <v>2165.99</v>
      </c>
      <c r="AQ85" s="29">
        <f t="shared" si="3"/>
        <v>2165.99</v>
      </c>
      <c r="AR85" s="30">
        <f t="shared" si="4"/>
        <v>0</v>
      </c>
      <c r="AS85" s="30">
        <f t="shared" si="5"/>
        <v>0</v>
      </c>
      <c r="AU85" s="31">
        <f t="shared" si="6"/>
        <v>0</v>
      </c>
      <c r="AV85" s="32">
        <f t="shared" si="7"/>
        <v>339</v>
      </c>
    </row>
    <row r="86" ht="15.75" customHeight="1">
      <c r="A86" s="26">
        <f t="shared" si="8"/>
        <v>82</v>
      </c>
      <c r="B86" s="33" t="s">
        <v>140</v>
      </c>
      <c r="C86" s="33" t="s">
        <v>141</v>
      </c>
      <c r="D86" s="34" t="s">
        <v>56</v>
      </c>
      <c r="E86" s="26">
        <v>1600.0</v>
      </c>
      <c r="F86" s="35">
        <v>332.14</v>
      </c>
      <c r="G86" s="26">
        <v>0.0</v>
      </c>
      <c r="H86" s="26">
        <v>0.0</v>
      </c>
      <c r="I86" s="26">
        <v>723.85</v>
      </c>
      <c r="J86" s="26">
        <v>0.0</v>
      </c>
      <c r="K86" s="26">
        <v>0.0</v>
      </c>
      <c r="L86" s="26">
        <v>0.0</v>
      </c>
      <c r="M86" s="26">
        <v>0.0</v>
      </c>
      <c r="N86" s="26">
        <v>14.29</v>
      </c>
      <c r="O86" s="26">
        <v>0.0</v>
      </c>
      <c r="P86" s="26">
        <v>0.0</v>
      </c>
      <c r="Q86" s="35">
        <v>0.0</v>
      </c>
      <c r="R86" s="26">
        <v>50.0</v>
      </c>
      <c r="S86" s="26">
        <v>1095.0</v>
      </c>
      <c r="T86" s="26">
        <v>0.0</v>
      </c>
      <c r="U86" s="26">
        <v>0.0</v>
      </c>
      <c r="V86" s="26">
        <v>0.0</v>
      </c>
      <c r="W86" s="26">
        <v>0.0</v>
      </c>
      <c r="X86" s="26">
        <v>0.0</v>
      </c>
      <c r="Y86" s="26">
        <v>0.0</v>
      </c>
      <c r="Z86" s="26">
        <v>0.0</v>
      </c>
      <c r="AA86" s="26">
        <v>0.0</v>
      </c>
      <c r="AB86" s="26">
        <v>0.0</v>
      </c>
      <c r="AC86" s="26">
        <v>0.0</v>
      </c>
      <c r="AD86" s="26">
        <v>308.0</v>
      </c>
      <c r="AE86" s="26">
        <v>616.0</v>
      </c>
      <c r="AF86" s="26">
        <v>570.0</v>
      </c>
      <c r="AG86" s="26">
        <v>40.0</v>
      </c>
      <c r="AH86" s="26">
        <v>390.0</v>
      </c>
      <c r="AI86" s="26">
        <v>0.0</v>
      </c>
      <c r="AJ86" s="26">
        <v>0.0</v>
      </c>
      <c r="AK86" s="26">
        <v>0.0</v>
      </c>
      <c r="AL86" s="26">
        <v>0.0</v>
      </c>
      <c r="AM86" s="26">
        <v>0.0</v>
      </c>
      <c r="AN86" s="26">
        <v>32.0</v>
      </c>
      <c r="AO86" s="28">
        <f t="shared" si="1"/>
        <v>4171.28</v>
      </c>
      <c r="AP86" s="29">
        <f t="shared" si="2"/>
        <v>4171.28</v>
      </c>
      <c r="AQ86" s="29">
        <f t="shared" si="3"/>
        <v>4171.28</v>
      </c>
      <c r="AR86" s="30">
        <f t="shared" si="4"/>
        <v>0</v>
      </c>
      <c r="AS86" s="30">
        <f t="shared" si="5"/>
        <v>0</v>
      </c>
      <c r="AT86" s="39"/>
      <c r="AU86" s="31">
        <f t="shared" si="6"/>
        <v>1055.99</v>
      </c>
      <c r="AV86" s="32">
        <f t="shared" si="7"/>
        <v>2215.28</v>
      </c>
    </row>
    <row r="87" ht="15.75" customHeight="1">
      <c r="A87" s="26">
        <f t="shared" si="8"/>
        <v>83</v>
      </c>
      <c r="B87" s="33" t="s">
        <v>142</v>
      </c>
      <c r="C87" s="33" t="s">
        <v>141</v>
      </c>
      <c r="D87" s="34" t="s">
        <v>56</v>
      </c>
      <c r="E87" s="26">
        <v>1600.0</v>
      </c>
      <c r="F87" s="35">
        <v>1225.93</v>
      </c>
      <c r="G87" s="26">
        <v>0.0</v>
      </c>
      <c r="H87" s="26">
        <v>0.0</v>
      </c>
      <c r="I87" s="26">
        <v>742.08</v>
      </c>
      <c r="J87" s="26">
        <v>0.0</v>
      </c>
      <c r="K87" s="26">
        <v>0.0</v>
      </c>
      <c r="L87" s="26">
        <v>0.0</v>
      </c>
      <c r="M87" s="26">
        <v>0.0</v>
      </c>
      <c r="N87" s="26">
        <v>14.28</v>
      </c>
      <c r="O87" s="26">
        <v>0.0</v>
      </c>
      <c r="P87" s="26">
        <v>0.0</v>
      </c>
      <c r="Q87" s="35">
        <v>51.08</v>
      </c>
      <c r="R87" s="26">
        <v>150.0</v>
      </c>
      <c r="S87" s="26">
        <v>1772.5</v>
      </c>
      <c r="T87" s="26">
        <v>0.0</v>
      </c>
      <c r="U87" s="26">
        <v>0.0</v>
      </c>
      <c r="V87" s="26">
        <v>50.0</v>
      </c>
      <c r="W87" s="26">
        <v>0.0</v>
      </c>
      <c r="X87" s="26">
        <v>0.0</v>
      </c>
      <c r="Y87" s="26">
        <v>0.0</v>
      </c>
      <c r="Z87" s="26">
        <v>0.0</v>
      </c>
      <c r="AA87" s="26">
        <v>0.0</v>
      </c>
      <c r="AB87" s="26">
        <v>0.0</v>
      </c>
      <c r="AC87" s="26">
        <v>0.0</v>
      </c>
      <c r="AD87" s="26">
        <v>280.0</v>
      </c>
      <c r="AE87" s="26">
        <v>280.0</v>
      </c>
      <c r="AF87" s="26">
        <v>898.65</v>
      </c>
      <c r="AG87" s="26">
        <v>60.0</v>
      </c>
      <c r="AH87" s="26">
        <v>240.0</v>
      </c>
      <c r="AI87" s="26">
        <v>0.0</v>
      </c>
      <c r="AJ87" s="26">
        <v>60.0</v>
      </c>
      <c r="AK87" s="26">
        <v>0.0</v>
      </c>
      <c r="AL87" s="26">
        <v>0.0</v>
      </c>
      <c r="AM87" s="26">
        <v>0.0</v>
      </c>
      <c r="AN87" s="26">
        <v>80.0</v>
      </c>
      <c r="AO87" s="28">
        <f t="shared" si="1"/>
        <v>5904.52</v>
      </c>
      <c r="AP87" s="29">
        <f t="shared" si="2"/>
        <v>5904.52</v>
      </c>
      <c r="AQ87" s="29">
        <f t="shared" si="3"/>
        <v>5904.52</v>
      </c>
      <c r="AR87" s="30">
        <f t="shared" si="4"/>
        <v>0</v>
      </c>
      <c r="AS87" s="30">
        <f t="shared" si="5"/>
        <v>0</v>
      </c>
      <c r="AT87" s="39"/>
      <c r="AU87" s="31">
        <f t="shared" si="6"/>
        <v>1968.01</v>
      </c>
      <c r="AV87" s="32">
        <f t="shared" si="7"/>
        <v>4005.87</v>
      </c>
    </row>
    <row r="88" ht="15.75" customHeight="1">
      <c r="A88" s="26">
        <f t="shared" si="8"/>
        <v>84</v>
      </c>
      <c r="B88" s="33" t="s">
        <v>143</v>
      </c>
      <c r="C88" s="33" t="s">
        <v>141</v>
      </c>
      <c r="D88" s="34" t="s">
        <v>56</v>
      </c>
      <c r="E88" s="26">
        <v>1600.0</v>
      </c>
      <c r="F88" s="35">
        <v>214.28</v>
      </c>
      <c r="G88" s="26">
        <v>0.0</v>
      </c>
      <c r="H88" s="26">
        <v>0.0</v>
      </c>
      <c r="I88" s="26">
        <v>32.14</v>
      </c>
      <c r="J88" s="26">
        <v>0.0</v>
      </c>
      <c r="K88" s="26">
        <v>0.0</v>
      </c>
      <c r="L88" s="26">
        <v>0.0</v>
      </c>
      <c r="M88" s="26">
        <v>0.0</v>
      </c>
      <c r="N88" s="26">
        <v>0.0</v>
      </c>
      <c r="O88" s="26">
        <v>0.0</v>
      </c>
      <c r="P88" s="26">
        <v>0.0</v>
      </c>
      <c r="Q88" s="35">
        <v>0.0</v>
      </c>
      <c r="R88" s="26">
        <v>0.0</v>
      </c>
      <c r="S88" s="26">
        <v>0.0</v>
      </c>
      <c r="T88" s="26">
        <v>0.0</v>
      </c>
      <c r="U88" s="26">
        <v>0.0</v>
      </c>
      <c r="V88" s="26">
        <v>0.0</v>
      </c>
      <c r="W88" s="26">
        <v>0.0</v>
      </c>
      <c r="X88" s="26">
        <v>0.0</v>
      </c>
      <c r="Y88" s="26">
        <v>0.0</v>
      </c>
      <c r="Z88" s="26">
        <v>0.0</v>
      </c>
      <c r="AA88" s="26">
        <v>0.0</v>
      </c>
      <c r="AB88" s="26">
        <v>0.0</v>
      </c>
      <c r="AC88" s="26">
        <v>0.0</v>
      </c>
      <c r="AD88" s="26">
        <v>196.0</v>
      </c>
      <c r="AE88" s="26">
        <v>392.0</v>
      </c>
      <c r="AF88" s="26">
        <v>877.5</v>
      </c>
      <c r="AG88" s="26">
        <v>90.0</v>
      </c>
      <c r="AH88" s="26">
        <v>0.0</v>
      </c>
      <c r="AI88" s="26">
        <v>0.0</v>
      </c>
      <c r="AJ88" s="26">
        <v>0.0</v>
      </c>
      <c r="AK88" s="26">
        <v>0.0</v>
      </c>
      <c r="AL88" s="26">
        <v>0.0</v>
      </c>
      <c r="AM88" s="26">
        <v>0.0</v>
      </c>
      <c r="AN88" s="26">
        <v>0.0</v>
      </c>
      <c r="AO88" s="28">
        <f t="shared" si="1"/>
        <v>1801.92</v>
      </c>
      <c r="AP88" s="29">
        <f t="shared" si="2"/>
        <v>1801.92</v>
      </c>
      <c r="AQ88" s="29">
        <f t="shared" si="3"/>
        <v>1801.92</v>
      </c>
      <c r="AR88" s="30">
        <f t="shared" si="4"/>
        <v>0</v>
      </c>
      <c r="AS88" s="30">
        <f t="shared" si="5"/>
        <v>0</v>
      </c>
      <c r="AT88" s="39"/>
      <c r="AU88" s="31">
        <f t="shared" si="6"/>
        <v>246.42</v>
      </c>
      <c r="AV88" s="32">
        <f t="shared" si="7"/>
        <v>246.42</v>
      </c>
    </row>
    <row r="89" ht="15.75" customHeight="1">
      <c r="A89" s="26">
        <f t="shared" si="8"/>
        <v>85</v>
      </c>
      <c r="B89" s="33" t="s">
        <v>144</v>
      </c>
      <c r="C89" s="33" t="s">
        <v>141</v>
      </c>
      <c r="D89" s="34" t="s">
        <v>56</v>
      </c>
      <c r="E89" s="26">
        <v>1600.0</v>
      </c>
      <c r="F89" s="35">
        <v>1823.08</v>
      </c>
      <c r="G89" s="26">
        <v>0.0</v>
      </c>
      <c r="H89" s="26">
        <v>600.0</v>
      </c>
      <c r="I89" s="26">
        <v>1100.0</v>
      </c>
      <c r="J89" s="26">
        <v>0.0</v>
      </c>
      <c r="K89" s="26">
        <v>0.0</v>
      </c>
      <c r="L89" s="26">
        <v>0.0</v>
      </c>
      <c r="M89" s="26">
        <v>0.0</v>
      </c>
      <c r="N89" s="26">
        <v>55.0</v>
      </c>
      <c r="O89" s="26">
        <v>0.0</v>
      </c>
      <c r="P89" s="26">
        <v>0.0</v>
      </c>
      <c r="Q89" s="35">
        <v>0.0</v>
      </c>
      <c r="R89" s="26">
        <v>50.0</v>
      </c>
      <c r="S89" s="26">
        <v>904.0</v>
      </c>
      <c r="T89" s="26">
        <v>0.0</v>
      </c>
      <c r="U89" s="26">
        <v>0.0</v>
      </c>
      <c r="V89" s="26">
        <v>0.0</v>
      </c>
      <c r="W89" s="26">
        <v>0.0</v>
      </c>
      <c r="X89" s="26">
        <v>0.0</v>
      </c>
      <c r="Y89" s="26">
        <v>0.0</v>
      </c>
      <c r="Z89" s="26">
        <v>0.0</v>
      </c>
      <c r="AA89" s="26">
        <v>0.0</v>
      </c>
      <c r="AB89" s="26">
        <v>0.0</v>
      </c>
      <c r="AC89" s="26">
        <v>0.0</v>
      </c>
      <c r="AD89" s="26">
        <v>196.0</v>
      </c>
      <c r="AE89" s="26">
        <v>392.0</v>
      </c>
      <c r="AF89" s="26">
        <v>581.0</v>
      </c>
      <c r="AG89" s="26">
        <v>260.0</v>
      </c>
      <c r="AH89" s="26">
        <v>400.0</v>
      </c>
      <c r="AI89" s="26">
        <v>200.0</v>
      </c>
      <c r="AJ89" s="26">
        <v>240.0</v>
      </c>
      <c r="AK89" s="26">
        <v>0.0</v>
      </c>
      <c r="AL89" s="26">
        <v>0.0</v>
      </c>
      <c r="AM89" s="26">
        <v>0.0</v>
      </c>
      <c r="AN89" s="26">
        <v>0.0</v>
      </c>
      <c r="AO89" s="28">
        <f t="shared" si="1"/>
        <v>6801.08</v>
      </c>
      <c r="AP89" s="29">
        <f t="shared" si="2"/>
        <v>6801.08</v>
      </c>
      <c r="AQ89" s="29">
        <f t="shared" si="3"/>
        <v>6801.08</v>
      </c>
      <c r="AR89" s="30">
        <f t="shared" si="4"/>
        <v>0</v>
      </c>
      <c r="AS89" s="30">
        <f t="shared" si="5"/>
        <v>0</v>
      </c>
      <c r="AT89" s="39"/>
      <c r="AU89" s="31">
        <f t="shared" si="6"/>
        <v>3523.08</v>
      </c>
      <c r="AV89" s="32">
        <f t="shared" si="7"/>
        <v>4532.08</v>
      </c>
    </row>
    <row r="90" ht="15.75" customHeight="1">
      <c r="A90" s="26">
        <f t="shared" si="8"/>
        <v>86</v>
      </c>
      <c r="B90" s="24" t="s">
        <v>145</v>
      </c>
      <c r="C90" s="24" t="s">
        <v>141</v>
      </c>
      <c r="D90" s="25" t="s">
        <v>59</v>
      </c>
      <c r="E90" s="26">
        <v>1600.0</v>
      </c>
      <c r="F90" s="27">
        <v>0.0</v>
      </c>
      <c r="G90" s="27">
        <v>0.0</v>
      </c>
      <c r="H90" s="27">
        <v>0.0</v>
      </c>
      <c r="I90" s="27">
        <v>0.0</v>
      </c>
      <c r="J90" s="27">
        <v>0.0</v>
      </c>
      <c r="K90" s="27">
        <v>0.0</v>
      </c>
      <c r="L90" s="27">
        <v>0.0</v>
      </c>
      <c r="M90" s="27">
        <v>0.0</v>
      </c>
      <c r="N90" s="27">
        <v>0.0</v>
      </c>
      <c r="O90" s="27">
        <v>0.0</v>
      </c>
      <c r="P90" s="27">
        <v>0.0</v>
      </c>
      <c r="Q90" s="27">
        <v>0.0</v>
      </c>
      <c r="R90" s="27">
        <v>0.0</v>
      </c>
      <c r="S90" s="27">
        <v>0.0</v>
      </c>
      <c r="T90" s="27">
        <v>0.0</v>
      </c>
      <c r="U90" s="27">
        <v>0.0</v>
      </c>
      <c r="V90" s="27">
        <v>0.0</v>
      </c>
      <c r="W90" s="27">
        <v>0.0</v>
      </c>
      <c r="X90" s="27">
        <v>0.0</v>
      </c>
      <c r="Y90" s="27">
        <v>0.0</v>
      </c>
      <c r="Z90" s="27">
        <v>0.0</v>
      </c>
      <c r="AA90" s="27">
        <v>0.0</v>
      </c>
      <c r="AB90" s="27">
        <v>0.0</v>
      </c>
      <c r="AC90" s="27">
        <v>0.0</v>
      </c>
      <c r="AD90" s="27">
        <v>0.0</v>
      </c>
      <c r="AE90" s="27">
        <v>0.0</v>
      </c>
      <c r="AF90" s="27">
        <v>0.0</v>
      </c>
      <c r="AG90" s="27">
        <v>0.0</v>
      </c>
      <c r="AH90" s="27">
        <v>0.0</v>
      </c>
      <c r="AI90" s="27">
        <v>0.0</v>
      </c>
      <c r="AJ90" s="27">
        <v>0.0</v>
      </c>
      <c r="AK90" s="27">
        <v>0.0</v>
      </c>
      <c r="AL90" s="27">
        <v>0.0</v>
      </c>
      <c r="AM90" s="27">
        <v>0.0</v>
      </c>
      <c r="AN90" s="27">
        <v>0.0</v>
      </c>
      <c r="AO90" s="28">
        <f t="shared" si="1"/>
        <v>0</v>
      </c>
      <c r="AP90" s="29">
        <f t="shared" si="2"/>
        <v>0</v>
      </c>
      <c r="AQ90" s="29">
        <f t="shared" si="3"/>
        <v>0</v>
      </c>
      <c r="AR90" s="30">
        <f t="shared" si="4"/>
        <v>0</v>
      </c>
      <c r="AS90" s="30">
        <f t="shared" si="5"/>
        <v>0</v>
      </c>
      <c r="AU90" s="31">
        <f t="shared" si="6"/>
        <v>0</v>
      </c>
      <c r="AV90" s="32">
        <f t="shared" si="7"/>
        <v>0</v>
      </c>
    </row>
    <row r="91" ht="15.75" customHeight="1">
      <c r="A91" s="26">
        <f t="shared" si="8"/>
        <v>87</v>
      </c>
      <c r="B91" s="24" t="s">
        <v>146</v>
      </c>
      <c r="C91" s="24" t="s">
        <v>141</v>
      </c>
      <c r="D91" s="25" t="s">
        <v>59</v>
      </c>
      <c r="E91" s="26">
        <v>1600.0</v>
      </c>
      <c r="F91" s="27">
        <v>1518.09</v>
      </c>
      <c r="G91" s="23">
        <v>0.0</v>
      </c>
      <c r="H91" s="23">
        <v>800.0</v>
      </c>
      <c r="I91" s="23">
        <v>56.65</v>
      </c>
      <c r="J91" s="23">
        <v>0.0</v>
      </c>
      <c r="K91" s="23">
        <v>0.0</v>
      </c>
      <c r="L91" s="23">
        <v>0.0</v>
      </c>
      <c r="M91" s="23">
        <v>0.0</v>
      </c>
      <c r="N91" s="23">
        <v>11.53</v>
      </c>
      <c r="O91" s="23">
        <v>0.0</v>
      </c>
      <c r="P91" s="23">
        <v>0.0</v>
      </c>
      <c r="Q91" s="27">
        <v>0.0</v>
      </c>
      <c r="R91" s="23">
        <v>0.0</v>
      </c>
      <c r="S91" s="23">
        <v>630.0</v>
      </c>
      <c r="T91" s="23">
        <v>0.0</v>
      </c>
      <c r="U91" s="23">
        <v>0.0</v>
      </c>
      <c r="V91" s="23">
        <v>0.0</v>
      </c>
      <c r="W91" s="23">
        <v>0.0</v>
      </c>
      <c r="X91" s="23">
        <v>0.0</v>
      </c>
      <c r="Y91" s="23">
        <v>0.0</v>
      </c>
      <c r="Z91" s="23">
        <v>0.0</v>
      </c>
      <c r="AA91" s="23">
        <v>0.0</v>
      </c>
      <c r="AB91" s="23">
        <v>0.0</v>
      </c>
      <c r="AC91" s="23">
        <v>0.0</v>
      </c>
      <c r="AD91" s="23">
        <v>280.0</v>
      </c>
      <c r="AE91" s="23">
        <v>560.0</v>
      </c>
      <c r="AF91" s="23">
        <v>864.5</v>
      </c>
      <c r="AG91" s="23">
        <v>20.0</v>
      </c>
      <c r="AH91" s="23">
        <v>220.0</v>
      </c>
      <c r="AI91" s="23">
        <v>416.0</v>
      </c>
      <c r="AJ91" s="23">
        <v>0.0</v>
      </c>
      <c r="AK91" s="23">
        <v>0.0</v>
      </c>
      <c r="AL91" s="23">
        <v>0.0</v>
      </c>
      <c r="AM91" s="23">
        <v>0.0</v>
      </c>
      <c r="AN91" s="23">
        <v>0.0</v>
      </c>
      <c r="AO91" s="28">
        <f t="shared" si="1"/>
        <v>5376.77</v>
      </c>
      <c r="AP91" s="29">
        <f t="shared" si="2"/>
        <v>5376.77</v>
      </c>
      <c r="AQ91" s="29">
        <f t="shared" si="3"/>
        <v>5376.77</v>
      </c>
      <c r="AR91" s="30">
        <f t="shared" si="4"/>
        <v>0</v>
      </c>
      <c r="AS91" s="30">
        <f t="shared" si="5"/>
        <v>0</v>
      </c>
      <c r="AU91" s="31">
        <f t="shared" si="6"/>
        <v>2374.74</v>
      </c>
      <c r="AV91" s="32">
        <f t="shared" si="7"/>
        <v>3016.27</v>
      </c>
    </row>
    <row r="92" ht="15.75" customHeight="1">
      <c r="A92" s="26">
        <f t="shared" si="8"/>
        <v>88</v>
      </c>
      <c r="B92" s="24" t="s">
        <v>147</v>
      </c>
      <c r="C92" s="24" t="s">
        <v>141</v>
      </c>
      <c r="D92" s="25" t="s">
        <v>59</v>
      </c>
      <c r="E92" s="26">
        <v>1600.0</v>
      </c>
      <c r="F92" s="27">
        <v>2613.43</v>
      </c>
      <c r="G92" s="23">
        <v>0.0</v>
      </c>
      <c r="H92" s="23">
        <v>800.0</v>
      </c>
      <c r="I92" s="23">
        <v>773.59</v>
      </c>
      <c r="J92" s="23">
        <v>0.0</v>
      </c>
      <c r="K92" s="23">
        <v>0.0</v>
      </c>
      <c r="L92" s="23">
        <v>0.0</v>
      </c>
      <c r="M92" s="23">
        <v>0.0</v>
      </c>
      <c r="N92" s="23">
        <v>225.0</v>
      </c>
      <c r="O92" s="23">
        <v>0.0</v>
      </c>
      <c r="P92" s="23">
        <v>0.0</v>
      </c>
      <c r="Q92" s="27">
        <v>0.0</v>
      </c>
      <c r="R92" s="23">
        <v>0.0</v>
      </c>
      <c r="S92" s="23">
        <v>630.0</v>
      </c>
      <c r="T92" s="23">
        <v>0.0</v>
      </c>
      <c r="U92" s="23">
        <v>0.0</v>
      </c>
      <c r="V92" s="23">
        <v>0.0</v>
      </c>
      <c r="W92" s="23">
        <v>0.0</v>
      </c>
      <c r="X92" s="23">
        <v>0.0</v>
      </c>
      <c r="Y92" s="23">
        <v>0.0</v>
      </c>
      <c r="Z92" s="23">
        <v>0.0</v>
      </c>
      <c r="AA92" s="23">
        <v>0.0</v>
      </c>
      <c r="AB92" s="23">
        <v>0.0</v>
      </c>
      <c r="AC92" s="23">
        <v>0.0</v>
      </c>
      <c r="AD92" s="23">
        <v>280.0</v>
      </c>
      <c r="AE92" s="23">
        <v>560.0</v>
      </c>
      <c r="AF92" s="23">
        <v>1000.33</v>
      </c>
      <c r="AG92" s="23">
        <v>30.0</v>
      </c>
      <c r="AH92" s="23">
        <v>1010.0</v>
      </c>
      <c r="AI92" s="23">
        <v>360.0</v>
      </c>
      <c r="AJ92" s="23">
        <v>0.0</v>
      </c>
      <c r="AK92" s="23">
        <v>0.0</v>
      </c>
      <c r="AL92" s="23">
        <v>0.0</v>
      </c>
      <c r="AM92" s="23">
        <v>0.0</v>
      </c>
      <c r="AN92" s="23">
        <v>0.0</v>
      </c>
      <c r="AO92" s="28">
        <f t="shared" si="1"/>
        <v>8282.35</v>
      </c>
      <c r="AP92" s="29">
        <f t="shared" si="2"/>
        <v>8282.35</v>
      </c>
      <c r="AQ92" s="29">
        <f t="shared" si="3"/>
        <v>8282.35</v>
      </c>
      <c r="AR92" s="30">
        <f t="shared" si="4"/>
        <v>0</v>
      </c>
      <c r="AS92" s="30">
        <f t="shared" si="5"/>
        <v>0</v>
      </c>
      <c r="AU92" s="31">
        <f t="shared" si="6"/>
        <v>4187.02</v>
      </c>
      <c r="AV92" s="32">
        <f t="shared" si="7"/>
        <v>5042.02</v>
      </c>
    </row>
    <row r="93" ht="15.75" customHeight="1">
      <c r="A93" s="26">
        <f t="shared" si="8"/>
        <v>89</v>
      </c>
      <c r="B93" s="24" t="s">
        <v>148</v>
      </c>
      <c r="C93" s="24" t="s">
        <v>141</v>
      </c>
      <c r="D93" s="25" t="s">
        <v>59</v>
      </c>
      <c r="E93" s="26">
        <v>1600.0</v>
      </c>
      <c r="F93" s="27">
        <v>1947.91</v>
      </c>
      <c r="G93" s="23">
        <v>0.0</v>
      </c>
      <c r="H93" s="23">
        <v>0.0</v>
      </c>
      <c r="I93" s="23">
        <v>742.08</v>
      </c>
      <c r="J93" s="23">
        <v>0.0</v>
      </c>
      <c r="K93" s="23">
        <v>0.0</v>
      </c>
      <c r="L93" s="23">
        <v>0.0</v>
      </c>
      <c r="M93" s="23">
        <v>0.0</v>
      </c>
      <c r="N93" s="23">
        <v>14.28</v>
      </c>
      <c r="O93" s="23">
        <v>0.0</v>
      </c>
      <c r="P93" s="23">
        <v>0.0</v>
      </c>
      <c r="Q93" s="27">
        <v>51.08</v>
      </c>
      <c r="R93" s="23">
        <v>50.0</v>
      </c>
      <c r="S93" s="23">
        <v>1372.5</v>
      </c>
      <c r="T93" s="23">
        <v>0.0</v>
      </c>
      <c r="U93" s="23">
        <v>0.0</v>
      </c>
      <c r="V93" s="23">
        <v>0.0</v>
      </c>
      <c r="W93" s="23">
        <v>0.0</v>
      </c>
      <c r="X93" s="23">
        <v>0.0</v>
      </c>
      <c r="Y93" s="23">
        <v>0.0</v>
      </c>
      <c r="Z93" s="23">
        <v>0.0</v>
      </c>
      <c r="AA93" s="23">
        <v>0.0</v>
      </c>
      <c r="AB93" s="23">
        <v>0.0</v>
      </c>
      <c r="AC93" s="23">
        <v>0.0</v>
      </c>
      <c r="AD93" s="23">
        <v>0.0</v>
      </c>
      <c r="AE93" s="23">
        <v>0.0</v>
      </c>
      <c r="AF93" s="23">
        <v>716.15</v>
      </c>
      <c r="AG93" s="23">
        <v>210.0</v>
      </c>
      <c r="AH93" s="23">
        <v>280.0</v>
      </c>
      <c r="AI93" s="23">
        <v>0.0</v>
      </c>
      <c r="AJ93" s="23">
        <v>60.0</v>
      </c>
      <c r="AK93" s="23">
        <v>0.0</v>
      </c>
      <c r="AL93" s="23">
        <v>0.0</v>
      </c>
      <c r="AM93" s="23">
        <v>0.0</v>
      </c>
      <c r="AN93" s="23">
        <v>8.0</v>
      </c>
      <c r="AO93" s="28">
        <f t="shared" si="1"/>
        <v>5452</v>
      </c>
      <c r="AP93" s="29">
        <f t="shared" si="2"/>
        <v>5452</v>
      </c>
      <c r="AQ93" s="29">
        <f t="shared" si="3"/>
        <v>5452</v>
      </c>
      <c r="AR93" s="30">
        <f t="shared" si="4"/>
        <v>0</v>
      </c>
      <c r="AS93" s="30">
        <f t="shared" si="5"/>
        <v>0</v>
      </c>
      <c r="AU93" s="31">
        <f t="shared" si="6"/>
        <v>2689.99</v>
      </c>
      <c r="AV93" s="32">
        <f t="shared" si="7"/>
        <v>4177.85</v>
      </c>
    </row>
    <row r="94" ht="15.75" customHeight="1">
      <c r="A94" s="26">
        <f t="shared" si="8"/>
        <v>90</v>
      </c>
      <c r="B94" s="24" t="s">
        <v>149</v>
      </c>
      <c r="C94" s="24" t="s">
        <v>141</v>
      </c>
      <c r="D94" s="25" t="s">
        <v>59</v>
      </c>
      <c r="E94" s="26">
        <v>1600.0</v>
      </c>
      <c r="F94" s="27">
        <v>1440.96</v>
      </c>
      <c r="G94" s="23">
        <v>0.0</v>
      </c>
      <c r="H94" s="23">
        <v>0.0</v>
      </c>
      <c r="I94" s="23">
        <v>382.76</v>
      </c>
      <c r="J94" s="23">
        <v>0.0</v>
      </c>
      <c r="K94" s="23">
        <v>0.0</v>
      </c>
      <c r="L94" s="23">
        <v>0.0</v>
      </c>
      <c r="M94" s="23">
        <v>0.0</v>
      </c>
      <c r="N94" s="23">
        <v>0.0</v>
      </c>
      <c r="O94" s="23">
        <v>0.0</v>
      </c>
      <c r="P94" s="23">
        <v>0.0</v>
      </c>
      <c r="Q94" s="27">
        <v>0.0</v>
      </c>
      <c r="R94" s="23">
        <v>0.0</v>
      </c>
      <c r="S94" s="23">
        <v>540.0</v>
      </c>
      <c r="T94" s="23">
        <v>0.0</v>
      </c>
      <c r="U94" s="23">
        <v>0.0</v>
      </c>
      <c r="V94" s="23">
        <v>0.0</v>
      </c>
      <c r="W94" s="23">
        <v>0.0</v>
      </c>
      <c r="X94" s="23">
        <v>0.0</v>
      </c>
      <c r="Y94" s="23">
        <v>0.0</v>
      </c>
      <c r="Z94" s="23">
        <v>0.0</v>
      </c>
      <c r="AA94" s="23">
        <v>100.0</v>
      </c>
      <c r="AB94" s="23">
        <v>0.0</v>
      </c>
      <c r="AC94" s="23">
        <v>0.0</v>
      </c>
      <c r="AD94" s="23">
        <v>224.0</v>
      </c>
      <c r="AE94" s="23">
        <v>448.0</v>
      </c>
      <c r="AF94" s="23">
        <v>111.34</v>
      </c>
      <c r="AG94" s="23">
        <v>0.0</v>
      </c>
      <c r="AH94" s="23">
        <v>0.0</v>
      </c>
      <c r="AI94" s="23">
        <v>168.0</v>
      </c>
      <c r="AJ94" s="23">
        <v>0.0</v>
      </c>
      <c r="AK94" s="23">
        <v>0.0</v>
      </c>
      <c r="AL94" s="23">
        <v>0.0</v>
      </c>
      <c r="AM94" s="23">
        <v>0.0</v>
      </c>
      <c r="AN94" s="23">
        <v>0.0</v>
      </c>
      <c r="AO94" s="28">
        <f t="shared" si="1"/>
        <v>3415.06</v>
      </c>
      <c r="AP94" s="29">
        <f t="shared" si="2"/>
        <v>3415.06</v>
      </c>
      <c r="AQ94" s="29">
        <f t="shared" si="3"/>
        <v>3415.06</v>
      </c>
      <c r="AR94" s="30">
        <f t="shared" si="4"/>
        <v>0</v>
      </c>
      <c r="AS94" s="30">
        <f t="shared" si="5"/>
        <v>0</v>
      </c>
      <c r="AU94" s="31">
        <f t="shared" si="6"/>
        <v>1823.72</v>
      </c>
      <c r="AV94" s="32">
        <f t="shared" si="7"/>
        <v>2363.72</v>
      </c>
    </row>
    <row r="95" ht="15.75" customHeight="1">
      <c r="A95" s="26">
        <f t="shared" si="8"/>
        <v>91</v>
      </c>
      <c r="B95" s="24" t="s">
        <v>150</v>
      </c>
      <c r="C95" s="24" t="s">
        <v>141</v>
      </c>
      <c r="D95" s="25" t="s">
        <v>71</v>
      </c>
      <c r="E95" s="26">
        <v>1600.0</v>
      </c>
      <c r="F95" s="23">
        <v>0.0</v>
      </c>
      <c r="G95" s="23">
        <v>0.0</v>
      </c>
      <c r="H95" s="23">
        <v>0.0</v>
      </c>
      <c r="I95" s="23">
        <v>0.0</v>
      </c>
      <c r="J95" s="23">
        <v>0.0</v>
      </c>
      <c r="K95" s="23">
        <v>0.0</v>
      </c>
      <c r="L95" s="23">
        <v>0.0</v>
      </c>
      <c r="M95" s="23">
        <v>0.0</v>
      </c>
      <c r="N95" s="23">
        <v>50.0</v>
      </c>
      <c r="O95" s="23">
        <v>0.0</v>
      </c>
      <c r="P95" s="27">
        <v>0.0</v>
      </c>
      <c r="Q95" s="23">
        <v>0.0</v>
      </c>
      <c r="R95" s="23">
        <v>0.0</v>
      </c>
      <c r="S95" s="23">
        <v>180.0</v>
      </c>
      <c r="T95" s="23">
        <v>0.0</v>
      </c>
      <c r="U95" s="23">
        <v>0.0</v>
      </c>
      <c r="V95" s="23">
        <v>0.0</v>
      </c>
      <c r="W95" s="23">
        <v>0.0</v>
      </c>
      <c r="X95" s="23">
        <v>0.0</v>
      </c>
      <c r="Y95" s="23">
        <v>0.0</v>
      </c>
      <c r="Z95" s="23">
        <v>0.0</v>
      </c>
      <c r="AA95" s="23">
        <v>0.0</v>
      </c>
      <c r="AB95" s="23">
        <v>0.0</v>
      </c>
      <c r="AC95" s="23">
        <v>0.0</v>
      </c>
      <c r="AD95" s="23">
        <v>364.0</v>
      </c>
      <c r="AE95" s="23">
        <v>728.0</v>
      </c>
      <c r="AF95" s="23">
        <v>126.83</v>
      </c>
      <c r="AG95" s="23">
        <v>100.0</v>
      </c>
      <c r="AH95" s="23">
        <v>0.0</v>
      </c>
      <c r="AI95" s="23">
        <v>0.0</v>
      </c>
      <c r="AJ95" s="23">
        <v>0.0</v>
      </c>
      <c r="AK95" s="23">
        <v>0.0</v>
      </c>
      <c r="AL95" s="23">
        <v>0.0</v>
      </c>
      <c r="AM95" s="23">
        <v>0.0</v>
      </c>
      <c r="AN95" s="23">
        <v>0.0</v>
      </c>
      <c r="AO95" s="28">
        <f t="shared" si="1"/>
        <v>1548.83</v>
      </c>
      <c r="AP95" s="29">
        <f t="shared" si="2"/>
        <v>1548.83</v>
      </c>
      <c r="AQ95" s="29">
        <f t="shared" si="3"/>
        <v>1548.83</v>
      </c>
      <c r="AR95" s="30">
        <f t="shared" si="4"/>
        <v>0</v>
      </c>
      <c r="AS95" s="30">
        <f t="shared" si="5"/>
        <v>0</v>
      </c>
      <c r="AU95" s="31">
        <f t="shared" si="6"/>
        <v>0</v>
      </c>
      <c r="AV95" s="32">
        <f t="shared" si="7"/>
        <v>230</v>
      </c>
    </row>
    <row r="96" ht="15.75" customHeight="1">
      <c r="A96" s="26">
        <f t="shared" si="8"/>
        <v>92</v>
      </c>
      <c r="B96" s="24" t="s">
        <v>151</v>
      </c>
      <c r="C96" s="24" t="s">
        <v>141</v>
      </c>
      <c r="D96" s="25" t="s">
        <v>71</v>
      </c>
      <c r="E96" s="26">
        <v>1600.0</v>
      </c>
      <c r="F96" s="27">
        <v>1141.67</v>
      </c>
      <c r="G96" s="23">
        <v>0.0</v>
      </c>
      <c r="H96" s="23">
        <v>0.0</v>
      </c>
      <c r="I96" s="23">
        <v>98.7</v>
      </c>
      <c r="J96" s="23">
        <v>0.0</v>
      </c>
      <c r="K96" s="23">
        <v>0.0</v>
      </c>
      <c r="L96" s="23">
        <v>0.0</v>
      </c>
      <c r="M96" s="23">
        <v>0.0</v>
      </c>
      <c r="N96" s="23">
        <v>0.0</v>
      </c>
      <c r="O96" s="23">
        <v>0.0</v>
      </c>
      <c r="P96" s="23">
        <v>0.0</v>
      </c>
      <c r="Q96" s="27">
        <v>0.0</v>
      </c>
      <c r="R96" s="23">
        <v>0.0</v>
      </c>
      <c r="S96" s="23">
        <v>390.0</v>
      </c>
      <c r="T96" s="23">
        <v>0.0</v>
      </c>
      <c r="U96" s="23">
        <v>0.0</v>
      </c>
      <c r="V96" s="23">
        <v>0.0</v>
      </c>
      <c r="W96" s="23">
        <v>0.0</v>
      </c>
      <c r="X96" s="23">
        <v>0.0</v>
      </c>
      <c r="Y96" s="23">
        <v>0.0</v>
      </c>
      <c r="Z96" s="23">
        <v>0.0</v>
      </c>
      <c r="AA96" s="23">
        <v>0.0</v>
      </c>
      <c r="AB96" s="23">
        <v>0.0</v>
      </c>
      <c r="AC96" s="23">
        <v>0.0</v>
      </c>
      <c r="AD96" s="23">
        <v>301.0</v>
      </c>
      <c r="AE96" s="23">
        <v>602.0</v>
      </c>
      <c r="AF96" s="23">
        <v>244.35</v>
      </c>
      <c r="AG96" s="23">
        <v>150.0</v>
      </c>
      <c r="AH96" s="23">
        <v>0.0</v>
      </c>
      <c r="AI96" s="23">
        <v>336.0</v>
      </c>
      <c r="AJ96" s="23">
        <v>0.0</v>
      </c>
      <c r="AK96" s="23">
        <v>0.0</v>
      </c>
      <c r="AL96" s="23">
        <v>0.0</v>
      </c>
      <c r="AM96" s="23">
        <v>0.0</v>
      </c>
      <c r="AN96" s="23">
        <v>0.0</v>
      </c>
      <c r="AO96" s="28">
        <f t="shared" si="1"/>
        <v>3263.72</v>
      </c>
      <c r="AP96" s="29">
        <f t="shared" si="2"/>
        <v>3263.72</v>
      </c>
      <c r="AQ96" s="29">
        <f t="shared" si="3"/>
        <v>3263.72</v>
      </c>
      <c r="AR96" s="30">
        <f t="shared" si="4"/>
        <v>0</v>
      </c>
      <c r="AS96" s="30">
        <f t="shared" si="5"/>
        <v>0</v>
      </c>
      <c r="AU96" s="31">
        <f t="shared" si="6"/>
        <v>1240.37</v>
      </c>
      <c r="AV96" s="32">
        <f t="shared" si="7"/>
        <v>1630.37</v>
      </c>
    </row>
    <row r="97" ht="15.75" customHeight="1">
      <c r="A97" s="26">
        <f t="shared" si="8"/>
        <v>93</v>
      </c>
      <c r="B97" s="24" t="s">
        <v>152</v>
      </c>
      <c r="C97" s="24" t="s">
        <v>141</v>
      </c>
      <c r="D97" s="25" t="s">
        <v>71</v>
      </c>
      <c r="E97" s="26">
        <v>1600.0</v>
      </c>
      <c r="F97" s="27">
        <v>0.0</v>
      </c>
      <c r="G97" s="23">
        <v>0.0</v>
      </c>
      <c r="H97" s="23">
        <v>0.0</v>
      </c>
      <c r="I97" s="23">
        <v>318.22</v>
      </c>
      <c r="J97" s="23">
        <v>0.0</v>
      </c>
      <c r="K97" s="23">
        <v>0.0</v>
      </c>
      <c r="L97" s="23">
        <v>0.0</v>
      </c>
      <c r="M97" s="23">
        <v>0.0</v>
      </c>
      <c r="N97" s="23">
        <v>0.0</v>
      </c>
      <c r="O97" s="23">
        <v>0.0</v>
      </c>
      <c r="P97" s="23">
        <v>0.0</v>
      </c>
      <c r="Q97" s="27">
        <v>7.13</v>
      </c>
      <c r="R97" s="23">
        <v>0.0</v>
      </c>
      <c r="S97" s="23">
        <v>0.0</v>
      </c>
      <c r="T97" s="23">
        <v>0.0</v>
      </c>
      <c r="U97" s="23">
        <v>0.0</v>
      </c>
      <c r="V97" s="23">
        <v>0.0</v>
      </c>
      <c r="W97" s="23">
        <v>0.0</v>
      </c>
      <c r="X97" s="23">
        <v>0.0</v>
      </c>
      <c r="Y97" s="23">
        <v>0.0</v>
      </c>
      <c r="Z97" s="23">
        <v>0.0</v>
      </c>
      <c r="AA97" s="23">
        <v>0.0</v>
      </c>
      <c r="AB97" s="23">
        <v>0.0</v>
      </c>
      <c r="AC97" s="23">
        <v>0.0</v>
      </c>
      <c r="AD97" s="23">
        <v>336.0</v>
      </c>
      <c r="AE97" s="23">
        <v>672.0</v>
      </c>
      <c r="AF97" s="23">
        <v>267.99</v>
      </c>
      <c r="AG97" s="23">
        <v>0.0</v>
      </c>
      <c r="AH97" s="23">
        <v>0.0</v>
      </c>
      <c r="AI97" s="23">
        <v>0.0</v>
      </c>
      <c r="AJ97" s="23">
        <v>0.0</v>
      </c>
      <c r="AK97" s="23">
        <v>0.0</v>
      </c>
      <c r="AL97" s="23">
        <v>0.0</v>
      </c>
      <c r="AM97" s="23">
        <v>0.0</v>
      </c>
      <c r="AN97" s="23">
        <v>16.0</v>
      </c>
      <c r="AO97" s="28">
        <f t="shared" si="1"/>
        <v>1617.34</v>
      </c>
      <c r="AP97" s="29">
        <f t="shared" si="2"/>
        <v>1617.34</v>
      </c>
      <c r="AQ97" s="29">
        <f t="shared" si="3"/>
        <v>1617.34</v>
      </c>
      <c r="AR97" s="30">
        <f t="shared" si="4"/>
        <v>0</v>
      </c>
      <c r="AS97" s="30">
        <f t="shared" si="5"/>
        <v>0</v>
      </c>
      <c r="AU97" s="31">
        <f t="shared" si="6"/>
        <v>318.22</v>
      </c>
      <c r="AV97" s="32">
        <f t="shared" si="7"/>
        <v>325.35</v>
      </c>
    </row>
    <row r="98" ht="15.75" customHeight="1">
      <c r="A98" s="26">
        <f t="shared" si="8"/>
        <v>94</v>
      </c>
      <c r="B98" s="24" t="s">
        <v>153</v>
      </c>
      <c r="C98" s="24" t="s">
        <v>141</v>
      </c>
      <c r="D98" s="25" t="s">
        <v>71</v>
      </c>
      <c r="E98" s="26">
        <v>1600.0</v>
      </c>
      <c r="F98" s="27">
        <v>0.0</v>
      </c>
      <c r="G98" s="23">
        <v>0.0</v>
      </c>
      <c r="H98" s="23">
        <v>0.0</v>
      </c>
      <c r="I98" s="23">
        <v>0.0</v>
      </c>
      <c r="J98" s="23">
        <v>0.0</v>
      </c>
      <c r="K98" s="23">
        <v>0.0</v>
      </c>
      <c r="L98" s="23">
        <v>0.0</v>
      </c>
      <c r="M98" s="23">
        <v>0.0</v>
      </c>
      <c r="N98" s="23">
        <v>0.0</v>
      </c>
      <c r="O98" s="23">
        <v>0.0</v>
      </c>
      <c r="P98" s="23">
        <v>0.0</v>
      </c>
      <c r="Q98" s="27">
        <v>0.0</v>
      </c>
      <c r="R98" s="23">
        <v>0.0</v>
      </c>
      <c r="S98" s="23">
        <v>90.0</v>
      </c>
      <c r="T98" s="23">
        <v>0.0</v>
      </c>
      <c r="U98" s="23">
        <v>0.0</v>
      </c>
      <c r="V98" s="23">
        <v>0.0</v>
      </c>
      <c r="W98" s="23">
        <v>0.0</v>
      </c>
      <c r="X98" s="23">
        <v>0.0</v>
      </c>
      <c r="Y98" s="23">
        <v>0.0</v>
      </c>
      <c r="Z98" s="23">
        <v>0.0</v>
      </c>
      <c r="AA98" s="23">
        <v>0.0</v>
      </c>
      <c r="AB98" s="23">
        <v>0.0</v>
      </c>
      <c r="AC98" s="23">
        <v>0.0</v>
      </c>
      <c r="AD98" s="23">
        <v>350.0</v>
      </c>
      <c r="AE98" s="23">
        <v>700.0</v>
      </c>
      <c r="AF98" s="23">
        <v>210.0</v>
      </c>
      <c r="AG98" s="23">
        <v>0.0</v>
      </c>
      <c r="AH98" s="23">
        <v>0.0</v>
      </c>
      <c r="AI98" s="23">
        <v>168.0</v>
      </c>
      <c r="AJ98" s="23">
        <v>60.0</v>
      </c>
      <c r="AK98" s="23">
        <v>0.0</v>
      </c>
      <c r="AL98" s="23">
        <v>0.0</v>
      </c>
      <c r="AM98" s="23">
        <v>0.0</v>
      </c>
      <c r="AN98" s="23">
        <v>104.0</v>
      </c>
      <c r="AO98" s="28">
        <f t="shared" si="1"/>
        <v>1682</v>
      </c>
      <c r="AP98" s="29">
        <f t="shared" si="2"/>
        <v>1682</v>
      </c>
      <c r="AQ98" s="29">
        <f t="shared" si="3"/>
        <v>1682</v>
      </c>
      <c r="AR98" s="30">
        <f t="shared" si="4"/>
        <v>0</v>
      </c>
      <c r="AS98" s="30">
        <f t="shared" si="5"/>
        <v>0</v>
      </c>
      <c r="AU98" s="31">
        <f t="shared" si="6"/>
        <v>0</v>
      </c>
      <c r="AV98" s="32">
        <f t="shared" si="7"/>
        <v>90</v>
      </c>
    </row>
    <row r="99" ht="15.75" customHeight="1">
      <c r="A99" s="26">
        <f t="shared" si="8"/>
        <v>95</v>
      </c>
      <c r="B99" s="24" t="s">
        <v>154</v>
      </c>
      <c r="C99" s="24" t="s">
        <v>141</v>
      </c>
      <c r="D99" s="25" t="s">
        <v>71</v>
      </c>
      <c r="E99" s="26">
        <v>1600.0</v>
      </c>
      <c r="F99" s="27">
        <v>0.0</v>
      </c>
      <c r="G99" s="23">
        <v>0.0</v>
      </c>
      <c r="H99" s="23">
        <v>0.0</v>
      </c>
      <c r="I99" s="23">
        <v>0.0</v>
      </c>
      <c r="J99" s="23">
        <v>0.0</v>
      </c>
      <c r="K99" s="23">
        <v>0.0</v>
      </c>
      <c r="L99" s="23">
        <v>0.0</v>
      </c>
      <c r="M99" s="23">
        <v>0.0</v>
      </c>
      <c r="N99" s="23">
        <v>66.67</v>
      </c>
      <c r="O99" s="23">
        <v>0.0</v>
      </c>
      <c r="P99" s="23">
        <v>0.0</v>
      </c>
      <c r="Q99" s="27">
        <v>0.0</v>
      </c>
      <c r="R99" s="23">
        <v>0.0</v>
      </c>
      <c r="S99" s="23">
        <v>210.0</v>
      </c>
      <c r="T99" s="23">
        <v>0.0</v>
      </c>
      <c r="U99" s="23">
        <v>0.0</v>
      </c>
      <c r="V99" s="23">
        <v>0.0</v>
      </c>
      <c r="W99" s="23">
        <v>0.0</v>
      </c>
      <c r="X99" s="23">
        <v>0.0</v>
      </c>
      <c r="Y99" s="23">
        <v>0.0</v>
      </c>
      <c r="Z99" s="23">
        <v>0.0</v>
      </c>
      <c r="AA99" s="23">
        <v>0.0</v>
      </c>
      <c r="AB99" s="23">
        <v>0.0</v>
      </c>
      <c r="AC99" s="23">
        <v>0.0</v>
      </c>
      <c r="AD99" s="23">
        <v>343.0</v>
      </c>
      <c r="AE99" s="23">
        <v>686.0</v>
      </c>
      <c r="AF99" s="23">
        <v>186.67</v>
      </c>
      <c r="AG99" s="23">
        <v>0.0</v>
      </c>
      <c r="AH99" s="23">
        <v>0.0</v>
      </c>
      <c r="AI99" s="23">
        <v>0.0</v>
      </c>
      <c r="AJ99" s="23">
        <v>0.0</v>
      </c>
      <c r="AK99" s="23">
        <v>0.0</v>
      </c>
      <c r="AL99" s="23">
        <v>0.0</v>
      </c>
      <c r="AM99" s="23">
        <v>0.0</v>
      </c>
      <c r="AN99" s="23">
        <v>0.0</v>
      </c>
      <c r="AO99" s="28">
        <f t="shared" si="1"/>
        <v>1492.34</v>
      </c>
      <c r="AP99" s="29">
        <f t="shared" si="2"/>
        <v>1492.34</v>
      </c>
      <c r="AQ99" s="29">
        <f t="shared" si="3"/>
        <v>1492.34</v>
      </c>
      <c r="AR99" s="30">
        <f t="shared" si="4"/>
        <v>0</v>
      </c>
      <c r="AS99" s="30">
        <f t="shared" si="5"/>
        <v>0</v>
      </c>
      <c r="AU99" s="31">
        <f t="shared" si="6"/>
        <v>0</v>
      </c>
      <c r="AV99" s="32">
        <f t="shared" si="7"/>
        <v>276.67</v>
      </c>
    </row>
    <row r="100" ht="15.75" customHeight="1">
      <c r="A100" s="26">
        <f t="shared" si="8"/>
        <v>96</v>
      </c>
      <c r="B100" s="24" t="s">
        <v>155</v>
      </c>
      <c r="C100" s="24" t="s">
        <v>141</v>
      </c>
      <c r="D100" s="25" t="s">
        <v>71</v>
      </c>
      <c r="E100" s="26">
        <v>1600.0</v>
      </c>
      <c r="F100" s="27">
        <v>0.0</v>
      </c>
      <c r="G100" s="27">
        <v>0.0</v>
      </c>
      <c r="H100" s="27">
        <v>0.0</v>
      </c>
      <c r="I100" s="27">
        <v>0.0</v>
      </c>
      <c r="J100" s="27">
        <v>0.0</v>
      </c>
      <c r="K100" s="27">
        <v>0.0</v>
      </c>
      <c r="L100" s="27">
        <v>0.0</v>
      </c>
      <c r="M100" s="27">
        <v>0.0</v>
      </c>
      <c r="N100" s="27">
        <v>0.0</v>
      </c>
      <c r="O100" s="27">
        <v>0.0</v>
      </c>
      <c r="P100" s="27">
        <v>0.0</v>
      </c>
      <c r="Q100" s="27">
        <v>0.0</v>
      </c>
      <c r="R100" s="27">
        <v>0.0</v>
      </c>
      <c r="S100" s="27">
        <v>0.0</v>
      </c>
      <c r="T100" s="27">
        <v>0.0</v>
      </c>
      <c r="U100" s="27">
        <v>0.0</v>
      </c>
      <c r="V100" s="27">
        <v>0.0</v>
      </c>
      <c r="W100" s="27">
        <v>0.0</v>
      </c>
      <c r="X100" s="27">
        <v>0.0</v>
      </c>
      <c r="Y100" s="27">
        <v>0.0</v>
      </c>
      <c r="Z100" s="27">
        <v>0.0</v>
      </c>
      <c r="AA100" s="27">
        <v>0.0</v>
      </c>
      <c r="AB100" s="27">
        <v>0.0</v>
      </c>
      <c r="AC100" s="27">
        <v>0.0</v>
      </c>
      <c r="AD100" s="27">
        <v>0.0</v>
      </c>
      <c r="AE100" s="27">
        <v>0.0</v>
      </c>
      <c r="AF100" s="27">
        <v>0.0</v>
      </c>
      <c r="AG100" s="27">
        <v>0.0</v>
      </c>
      <c r="AH100" s="27">
        <v>0.0</v>
      </c>
      <c r="AI100" s="27">
        <v>0.0</v>
      </c>
      <c r="AJ100" s="27">
        <v>0.0</v>
      </c>
      <c r="AK100" s="27">
        <v>0.0</v>
      </c>
      <c r="AL100" s="27">
        <v>0.0</v>
      </c>
      <c r="AM100" s="27">
        <v>0.0</v>
      </c>
      <c r="AN100" s="27">
        <v>0.0</v>
      </c>
      <c r="AO100" s="28">
        <f t="shared" si="1"/>
        <v>0</v>
      </c>
      <c r="AP100" s="29">
        <f t="shared" si="2"/>
        <v>0</v>
      </c>
      <c r="AQ100" s="29">
        <f t="shared" si="3"/>
        <v>0</v>
      </c>
      <c r="AR100" s="30">
        <f t="shared" si="4"/>
        <v>0</v>
      </c>
      <c r="AS100" s="30">
        <f t="shared" si="5"/>
        <v>0</v>
      </c>
      <c r="AU100" s="31">
        <f t="shared" si="6"/>
        <v>0</v>
      </c>
      <c r="AV100" s="32">
        <f t="shared" si="7"/>
        <v>0</v>
      </c>
    </row>
    <row r="101" ht="15.75" customHeight="1">
      <c r="A101" s="26">
        <f t="shared" si="8"/>
        <v>97</v>
      </c>
      <c r="B101" s="24" t="s">
        <v>156</v>
      </c>
      <c r="C101" s="24" t="s">
        <v>141</v>
      </c>
      <c r="D101" s="25" t="s">
        <v>71</v>
      </c>
      <c r="E101" s="26">
        <v>1600.0</v>
      </c>
      <c r="F101" s="27">
        <v>0.0</v>
      </c>
      <c r="G101" s="23">
        <v>0.0</v>
      </c>
      <c r="H101" s="23">
        <v>0.0</v>
      </c>
      <c r="I101" s="23">
        <v>0.0</v>
      </c>
      <c r="J101" s="23">
        <v>0.0</v>
      </c>
      <c r="K101" s="23">
        <v>0.0</v>
      </c>
      <c r="L101" s="23">
        <v>0.0</v>
      </c>
      <c r="M101" s="23">
        <v>0.0</v>
      </c>
      <c r="N101" s="23">
        <v>0.0</v>
      </c>
      <c r="O101" s="23">
        <v>328.0</v>
      </c>
      <c r="P101" s="23">
        <v>0.0</v>
      </c>
      <c r="Q101" s="27">
        <v>0.0</v>
      </c>
      <c r="R101" s="23">
        <v>0.0</v>
      </c>
      <c r="S101" s="23">
        <v>90.0</v>
      </c>
      <c r="T101" s="23">
        <v>0.0</v>
      </c>
      <c r="U101" s="23">
        <v>0.0</v>
      </c>
      <c r="V101" s="23">
        <v>0.0</v>
      </c>
      <c r="W101" s="23">
        <v>0.0</v>
      </c>
      <c r="X101" s="23">
        <v>0.0</v>
      </c>
      <c r="Y101" s="23">
        <v>0.0</v>
      </c>
      <c r="Z101" s="23">
        <v>0.0</v>
      </c>
      <c r="AA101" s="23">
        <v>0.0</v>
      </c>
      <c r="AB101" s="23">
        <v>0.0</v>
      </c>
      <c r="AC101" s="23">
        <v>0.0</v>
      </c>
      <c r="AD101" s="23">
        <v>336.0</v>
      </c>
      <c r="AE101" s="23">
        <v>672.0</v>
      </c>
      <c r="AF101" s="23">
        <v>798.0</v>
      </c>
      <c r="AG101" s="23">
        <v>0.0</v>
      </c>
      <c r="AH101" s="23">
        <v>0.0</v>
      </c>
      <c r="AI101" s="23">
        <v>160.0</v>
      </c>
      <c r="AJ101" s="23">
        <v>0.0</v>
      </c>
      <c r="AK101" s="23">
        <v>0.0</v>
      </c>
      <c r="AL101" s="23">
        <v>0.0</v>
      </c>
      <c r="AM101" s="23">
        <v>0.0</v>
      </c>
      <c r="AN101" s="23">
        <v>0.0</v>
      </c>
      <c r="AO101" s="28">
        <f t="shared" si="1"/>
        <v>2384</v>
      </c>
      <c r="AP101" s="29">
        <f t="shared" si="2"/>
        <v>2384</v>
      </c>
      <c r="AQ101" s="29">
        <f t="shared" si="3"/>
        <v>2384</v>
      </c>
      <c r="AR101" s="30">
        <f t="shared" si="4"/>
        <v>0</v>
      </c>
      <c r="AS101" s="30">
        <f t="shared" si="5"/>
        <v>0</v>
      </c>
      <c r="AU101" s="31">
        <f t="shared" si="6"/>
        <v>0</v>
      </c>
      <c r="AV101" s="32">
        <f t="shared" si="7"/>
        <v>418</v>
      </c>
    </row>
    <row r="102" ht="15.75" customHeight="1">
      <c r="A102" s="26">
        <f t="shared" si="8"/>
        <v>98</v>
      </c>
      <c r="B102" s="24" t="s">
        <v>157</v>
      </c>
      <c r="C102" s="24" t="s">
        <v>141</v>
      </c>
      <c r="D102" s="25" t="s">
        <v>71</v>
      </c>
      <c r="E102" s="26">
        <v>1600.0</v>
      </c>
      <c r="F102" s="27">
        <v>187.5</v>
      </c>
      <c r="G102" s="23">
        <v>0.0</v>
      </c>
      <c r="H102" s="23">
        <v>0.0</v>
      </c>
      <c r="I102" s="23">
        <v>43.75</v>
      </c>
      <c r="J102" s="23">
        <v>0.0</v>
      </c>
      <c r="K102" s="23">
        <v>0.0</v>
      </c>
      <c r="L102" s="23">
        <v>0.0</v>
      </c>
      <c r="M102" s="23">
        <v>0.0</v>
      </c>
      <c r="N102" s="23">
        <v>0.0</v>
      </c>
      <c r="O102" s="23">
        <v>0.0</v>
      </c>
      <c r="P102" s="23">
        <v>0.0</v>
      </c>
      <c r="Q102" s="27">
        <v>0.0</v>
      </c>
      <c r="R102" s="23">
        <v>0.0</v>
      </c>
      <c r="S102" s="23">
        <v>0.0</v>
      </c>
      <c r="T102" s="23">
        <v>0.0</v>
      </c>
      <c r="U102" s="23">
        <v>0.0</v>
      </c>
      <c r="V102" s="23">
        <v>0.0</v>
      </c>
      <c r="W102" s="23">
        <v>0.0</v>
      </c>
      <c r="X102" s="23">
        <v>0.0</v>
      </c>
      <c r="Y102" s="23">
        <v>0.0</v>
      </c>
      <c r="Z102" s="23">
        <v>0.0</v>
      </c>
      <c r="AA102" s="23">
        <v>0.0</v>
      </c>
      <c r="AB102" s="23">
        <v>0.0</v>
      </c>
      <c r="AC102" s="23">
        <v>0.0</v>
      </c>
      <c r="AD102" s="23">
        <v>336.0</v>
      </c>
      <c r="AE102" s="23">
        <v>672.0</v>
      </c>
      <c r="AF102" s="23">
        <v>50.0</v>
      </c>
      <c r="AG102" s="23">
        <v>60.0</v>
      </c>
      <c r="AH102" s="23">
        <v>20.0</v>
      </c>
      <c r="AI102" s="23">
        <v>0.0</v>
      </c>
      <c r="AJ102" s="23">
        <v>0.0</v>
      </c>
      <c r="AK102" s="23">
        <v>0.0</v>
      </c>
      <c r="AL102" s="23">
        <v>0.0</v>
      </c>
      <c r="AM102" s="23">
        <v>0.0</v>
      </c>
      <c r="AN102" s="23">
        <v>0.0</v>
      </c>
      <c r="AO102" s="28">
        <f t="shared" si="1"/>
        <v>1369.25</v>
      </c>
      <c r="AP102" s="29">
        <f t="shared" si="2"/>
        <v>1369.25</v>
      </c>
      <c r="AQ102" s="29">
        <f t="shared" si="3"/>
        <v>1369.25</v>
      </c>
      <c r="AR102" s="30">
        <f t="shared" si="4"/>
        <v>0</v>
      </c>
      <c r="AS102" s="30">
        <f t="shared" si="5"/>
        <v>0</v>
      </c>
      <c r="AU102" s="31">
        <f t="shared" si="6"/>
        <v>231.25</v>
      </c>
      <c r="AV102" s="32">
        <f t="shared" si="7"/>
        <v>231.25</v>
      </c>
    </row>
    <row r="103" ht="15.75" customHeight="1">
      <c r="A103" s="26">
        <f t="shared" si="8"/>
        <v>99</v>
      </c>
      <c r="B103" s="24" t="s">
        <v>158</v>
      </c>
      <c r="C103" s="24" t="s">
        <v>141</v>
      </c>
      <c r="D103" s="25" t="s">
        <v>71</v>
      </c>
      <c r="E103" s="26">
        <v>1600.0</v>
      </c>
      <c r="F103" s="27">
        <v>0.0</v>
      </c>
      <c r="G103" s="23">
        <v>0.0</v>
      </c>
      <c r="H103" s="23">
        <v>0.0</v>
      </c>
      <c r="I103" s="23">
        <v>0.0</v>
      </c>
      <c r="J103" s="23">
        <v>0.0</v>
      </c>
      <c r="K103" s="23">
        <v>0.0</v>
      </c>
      <c r="L103" s="23">
        <v>0.0</v>
      </c>
      <c r="M103" s="23">
        <v>0.0</v>
      </c>
      <c r="N103" s="23">
        <v>0.0</v>
      </c>
      <c r="O103" s="23">
        <v>0.0</v>
      </c>
      <c r="P103" s="23">
        <v>0.0</v>
      </c>
      <c r="Q103" s="27">
        <v>0.0</v>
      </c>
      <c r="R103" s="23">
        <v>0.0</v>
      </c>
      <c r="S103" s="23">
        <v>0.0</v>
      </c>
      <c r="T103" s="23">
        <v>0.0</v>
      </c>
      <c r="U103" s="23">
        <v>0.0</v>
      </c>
      <c r="V103" s="23">
        <v>0.0</v>
      </c>
      <c r="W103" s="23">
        <v>0.0</v>
      </c>
      <c r="X103" s="23">
        <v>0.0</v>
      </c>
      <c r="Y103" s="23">
        <v>0.0</v>
      </c>
      <c r="Z103" s="23">
        <v>0.0</v>
      </c>
      <c r="AA103" s="23">
        <v>0.0</v>
      </c>
      <c r="AB103" s="23">
        <v>0.0</v>
      </c>
      <c r="AC103" s="23">
        <v>0.0</v>
      </c>
      <c r="AD103" s="23">
        <v>308.0</v>
      </c>
      <c r="AE103" s="23">
        <v>616.0</v>
      </c>
      <c r="AF103" s="23">
        <v>50.0</v>
      </c>
      <c r="AG103" s="23">
        <v>140.0</v>
      </c>
      <c r="AH103" s="23">
        <v>0.0</v>
      </c>
      <c r="AI103" s="23">
        <v>0.0</v>
      </c>
      <c r="AJ103" s="23">
        <v>0.0</v>
      </c>
      <c r="AK103" s="23">
        <v>0.0</v>
      </c>
      <c r="AL103" s="23">
        <v>0.0</v>
      </c>
      <c r="AM103" s="23">
        <v>0.0</v>
      </c>
      <c r="AN103" s="23">
        <v>0.0</v>
      </c>
      <c r="AO103" s="28">
        <f t="shared" si="1"/>
        <v>1114</v>
      </c>
      <c r="AP103" s="29">
        <f t="shared" si="2"/>
        <v>1114</v>
      </c>
      <c r="AQ103" s="29">
        <f t="shared" si="3"/>
        <v>1114</v>
      </c>
      <c r="AR103" s="30">
        <f t="shared" si="4"/>
        <v>0</v>
      </c>
      <c r="AS103" s="30">
        <f t="shared" si="5"/>
        <v>0</v>
      </c>
      <c r="AU103" s="31">
        <f t="shared" si="6"/>
        <v>0</v>
      </c>
      <c r="AV103" s="32">
        <f t="shared" si="7"/>
        <v>0</v>
      </c>
    </row>
    <row r="104" ht="15.75" customHeight="1">
      <c r="A104" s="26">
        <f t="shared" si="8"/>
        <v>100</v>
      </c>
      <c r="B104" s="24" t="s">
        <v>159</v>
      </c>
      <c r="C104" s="24" t="s">
        <v>141</v>
      </c>
      <c r="D104" s="25" t="s">
        <v>71</v>
      </c>
      <c r="E104" s="26">
        <v>1600.0</v>
      </c>
      <c r="F104" s="27">
        <v>242.86</v>
      </c>
      <c r="G104" s="23">
        <v>0.0</v>
      </c>
      <c r="H104" s="23">
        <v>0.0</v>
      </c>
      <c r="I104" s="23">
        <v>0.0</v>
      </c>
      <c r="J104" s="23">
        <v>0.0</v>
      </c>
      <c r="K104" s="23">
        <v>0.0</v>
      </c>
      <c r="L104" s="23">
        <v>0.0</v>
      </c>
      <c r="M104" s="23">
        <v>0.0</v>
      </c>
      <c r="N104" s="23">
        <v>150.0</v>
      </c>
      <c r="O104" s="23">
        <v>0.0</v>
      </c>
      <c r="P104" s="23">
        <v>0.0</v>
      </c>
      <c r="Q104" s="27">
        <v>0.0</v>
      </c>
      <c r="R104" s="23">
        <v>0.0</v>
      </c>
      <c r="S104" s="23">
        <v>350.0</v>
      </c>
      <c r="T104" s="23">
        <v>0.0</v>
      </c>
      <c r="U104" s="23">
        <v>0.0</v>
      </c>
      <c r="V104" s="23">
        <v>0.0</v>
      </c>
      <c r="W104" s="23">
        <v>0.0</v>
      </c>
      <c r="X104" s="23">
        <v>0.0</v>
      </c>
      <c r="Y104" s="23">
        <v>0.0</v>
      </c>
      <c r="Z104" s="23">
        <v>0.0</v>
      </c>
      <c r="AA104" s="23">
        <v>0.0</v>
      </c>
      <c r="AB104" s="23">
        <v>0.0</v>
      </c>
      <c r="AC104" s="23">
        <v>0.0</v>
      </c>
      <c r="AD104" s="23">
        <v>336.0</v>
      </c>
      <c r="AE104" s="23">
        <v>672.0</v>
      </c>
      <c r="AF104" s="23">
        <v>698.0</v>
      </c>
      <c r="AG104" s="23">
        <v>0.0</v>
      </c>
      <c r="AH104" s="23">
        <v>260.0</v>
      </c>
      <c r="AI104" s="23">
        <v>160.0</v>
      </c>
      <c r="AJ104" s="23">
        <v>0.0</v>
      </c>
      <c r="AK104" s="23">
        <v>0.0</v>
      </c>
      <c r="AL104" s="23">
        <v>0.0</v>
      </c>
      <c r="AM104" s="23">
        <v>0.0</v>
      </c>
      <c r="AN104" s="23">
        <v>0.0</v>
      </c>
      <c r="AO104" s="28">
        <f t="shared" si="1"/>
        <v>2868.86</v>
      </c>
      <c r="AP104" s="29">
        <f t="shared" si="2"/>
        <v>2868.86</v>
      </c>
      <c r="AQ104" s="29">
        <f t="shared" si="3"/>
        <v>2868.86</v>
      </c>
      <c r="AR104" s="30">
        <f t="shared" si="4"/>
        <v>0</v>
      </c>
      <c r="AS104" s="30">
        <f t="shared" si="5"/>
        <v>0</v>
      </c>
      <c r="AU104" s="31">
        <f t="shared" si="6"/>
        <v>242.86</v>
      </c>
      <c r="AV104" s="32">
        <f t="shared" si="7"/>
        <v>742.86</v>
      </c>
    </row>
    <row r="105" ht="15.75" customHeight="1">
      <c r="A105" s="26">
        <f t="shared" si="8"/>
        <v>101</v>
      </c>
      <c r="B105" s="24" t="s">
        <v>160</v>
      </c>
      <c r="C105" s="24" t="s">
        <v>141</v>
      </c>
      <c r="D105" s="25" t="s">
        <v>71</v>
      </c>
      <c r="E105" s="26">
        <v>1600.0</v>
      </c>
      <c r="F105" s="27">
        <v>200.0</v>
      </c>
      <c r="G105" s="23">
        <v>0.0</v>
      </c>
      <c r="H105" s="23">
        <v>0.0</v>
      </c>
      <c r="I105" s="23">
        <v>1221.66</v>
      </c>
      <c r="J105" s="23">
        <v>0.0</v>
      </c>
      <c r="K105" s="23">
        <v>0.0</v>
      </c>
      <c r="L105" s="23">
        <v>0.0</v>
      </c>
      <c r="M105" s="23">
        <v>0.0</v>
      </c>
      <c r="N105" s="23">
        <v>0.0</v>
      </c>
      <c r="O105" s="23">
        <v>0.0</v>
      </c>
      <c r="P105" s="23">
        <v>0.0</v>
      </c>
      <c r="Q105" s="27">
        <v>741.66</v>
      </c>
      <c r="R105" s="23">
        <v>0.0</v>
      </c>
      <c r="S105" s="23">
        <v>125.0</v>
      </c>
      <c r="T105" s="23">
        <v>0.0</v>
      </c>
      <c r="U105" s="23">
        <v>0.0</v>
      </c>
      <c r="V105" s="23">
        <v>0.0</v>
      </c>
      <c r="W105" s="23">
        <v>0.0</v>
      </c>
      <c r="X105" s="23">
        <v>0.0</v>
      </c>
      <c r="Y105" s="23">
        <v>100.0</v>
      </c>
      <c r="Z105" s="23">
        <v>0.0</v>
      </c>
      <c r="AA105" s="23">
        <v>0.0</v>
      </c>
      <c r="AB105" s="23">
        <v>0.0</v>
      </c>
      <c r="AC105" s="23">
        <v>0.0</v>
      </c>
      <c r="AD105" s="23">
        <v>336.0</v>
      </c>
      <c r="AE105" s="23">
        <v>672.0</v>
      </c>
      <c r="AF105" s="23">
        <v>827.0</v>
      </c>
      <c r="AG105" s="23">
        <v>120.0</v>
      </c>
      <c r="AH105" s="23">
        <v>0.0</v>
      </c>
      <c r="AI105" s="23">
        <v>312.0</v>
      </c>
      <c r="AJ105" s="23">
        <v>40.0</v>
      </c>
      <c r="AK105" s="23">
        <v>0.0</v>
      </c>
      <c r="AL105" s="23">
        <v>0.0</v>
      </c>
      <c r="AM105" s="23">
        <v>0.0</v>
      </c>
      <c r="AN105" s="23">
        <v>248.0</v>
      </c>
      <c r="AO105" s="28">
        <f t="shared" si="1"/>
        <v>4943.32</v>
      </c>
      <c r="AP105" s="29">
        <f t="shared" si="2"/>
        <v>4943.32</v>
      </c>
      <c r="AQ105" s="29">
        <f t="shared" si="3"/>
        <v>4943.32</v>
      </c>
      <c r="AR105" s="30">
        <f t="shared" si="4"/>
        <v>0</v>
      </c>
      <c r="AS105" s="30">
        <f t="shared" si="5"/>
        <v>0</v>
      </c>
      <c r="AU105" s="31">
        <f t="shared" si="6"/>
        <v>1421.66</v>
      </c>
      <c r="AV105" s="32">
        <f t="shared" si="7"/>
        <v>2288.32</v>
      </c>
    </row>
    <row r="106" ht="15.75" customHeight="1">
      <c r="A106" s="26">
        <f t="shared" si="8"/>
        <v>102</v>
      </c>
      <c r="B106" s="24" t="s">
        <v>161</v>
      </c>
      <c r="C106" s="24" t="s">
        <v>141</v>
      </c>
      <c r="D106" s="25" t="s">
        <v>71</v>
      </c>
      <c r="E106" s="26">
        <v>1600.0</v>
      </c>
      <c r="F106" s="27">
        <v>100.0</v>
      </c>
      <c r="G106" s="23">
        <v>0.0</v>
      </c>
      <c r="H106" s="23">
        <v>0.0</v>
      </c>
      <c r="I106" s="23">
        <v>661.42</v>
      </c>
      <c r="J106" s="23">
        <v>0.0</v>
      </c>
      <c r="K106" s="23">
        <v>0.0</v>
      </c>
      <c r="L106" s="23">
        <v>0.0</v>
      </c>
      <c r="M106" s="23">
        <v>0.0</v>
      </c>
      <c r="N106" s="23">
        <v>0.0</v>
      </c>
      <c r="O106" s="23">
        <v>0.0</v>
      </c>
      <c r="P106" s="23">
        <v>0.0</v>
      </c>
      <c r="Q106" s="27">
        <v>0.0</v>
      </c>
      <c r="R106" s="23">
        <v>0.0</v>
      </c>
      <c r="S106" s="23">
        <v>100.0</v>
      </c>
      <c r="T106" s="23">
        <v>0.0</v>
      </c>
      <c r="U106" s="23">
        <v>0.0</v>
      </c>
      <c r="V106" s="23">
        <v>0.0</v>
      </c>
      <c r="W106" s="23">
        <v>0.0</v>
      </c>
      <c r="X106" s="23">
        <v>0.0</v>
      </c>
      <c r="Y106" s="23">
        <v>0.0</v>
      </c>
      <c r="Z106" s="23">
        <v>0.0</v>
      </c>
      <c r="AA106" s="23">
        <v>0.0</v>
      </c>
      <c r="AB106" s="23">
        <v>0.0</v>
      </c>
      <c r="AC106" s="23">
        <v>0.0</v>
      </c>
      <c r="AD106" s="23">
        <v>336.0</v>
      </c>
      <c r="AE106" s="23">
        <v>672.0</v>
      </c>
      <c r="AF106" s="23">
        <v>371.06</v>
      </c>
      <c r="AG106" s="23">
        <v>0.0</v>
      </c>
      <c r="AH106" s="23">
        <v>20.0</v>
      </c>
      <c r="AI106" s="23">
        <v>0.0</v>
      </c>
      <c r="AJ106" s="23">
        <v>0.0</v>
      </c>
      <c r="AK106" s="23">
        <v>0.0</v>
      </c>
      <c r="AL106" s="23">
        <v>0.0</v>
      </c>
      <c r="AM106" s="23">
        <v>0.0</v>
      </c>
      <c r="AN106" s="23">
        <v>0.0</v>
      </c>
      <c r="AO106" s="28">
        <f t="shared" si="1"/>
        <v>2260.48</v>
      </c>
      <c r="AP106" s="29">
        <f t="shared" si="2"/>
        <v>2260.48</v>
      </c>
      <c r="AQ106" s="29">
        <f t="shared" si="3"/>
        <v>2260.48</v>
      </c>
      <c r="AR106" s="30">
        <f t="shared" si="4"/>
        <v>0</v>
      </c>
      <c r="AS106" s="30">
        <f t="shared" si="5"/>
        <v>0</v>
      </c>
      <c r="AU106" s="31">
        <f t="shared" si="6"/>
        <v>761.42</v>
      </c>
      <c r="AV106" s="32">
        <f t="shared" si="7"/>
        <v>861.42</v>
      </c>
    </row>
    <row r="107" ht="15.75" customHeight="1">
      <c r="A107" s="26">
        <f t="shared" si="8"/>
        <v>103</v>
      </c>
      <c r="B107" s="24" t="s">
        <v>162</v>
      </c>
      <c r="C107" s="24" t="s">
        <v>141</v>
      </c>
      <c r="D107" s="25" t="s">
        <v>71</v>
      </c>
      <c r="E107" s="26">
        <v>1600.0</v>
      </c>
      <c r="F107" s="27">
        <v>718.5</v>
      </c>
      <c r="G107" s="23">
        <v>0.0</v>
      </c>
      <c r="H107" s="23">
        <v>0.0</v>
      </c>
      <c r="I107" s="23">
        <v>130.34</v>
      </c>
      <c r="J107" s="23">
        <v>0.0</v>
      </c>
      <c r="K107" s="23">
        <v>0.0</v>
      </c>
      <c r="L107" s="23">
        <v>0.0</v>
      </c>
      <c r="M107" s="23">
        <v>0.0</v>
      </c>
      <c r="N107" s="23">
        <v>0.0</v>
      </c>
      <c r="O107" s="23">
        <v>0.0</v>
      </c>
      <c r="P107" s="23">
        <v>0.0</v>
      </c>
      <c r="Q107" s="27">
        <v>0.0</v>
      </c>
      <c r="R107" s="23">
        <v>0.0</v>
      </c>
      <c r="S107" s="23">
        <v>370.0</v>
      </c>
      <c r="T107" s="23">
        <v>0.0</v>
      </c>
      <c r="U107" s="23">
        <v>0.0</v>
      </c>
      <c r="V107" s="23">
        <v>0.0</v>
      </c>
      <c r="W107" s="23">
        <v>0.0</v>
      </c>
      <c r="X107" s="23">
        <v>0.0</v>
      </c>
      <c r="Y107" s="23">
        <v>0.0</v>
      </c>
      <c r="Z107" s="23">
        <v>0.0</v>
      </c>
      <c r="AA107" s="23">
        <v>0.0</v>
      </c>
      <c r="AB107" s="23">
        <v>0.0</v>
      </c>
      <c r="AC107" s="23">
        <v>0.0</v>
      </c>
      <c r="AD107" s="23">
        <v>322.0</v>
      </c>
      <c r="AE107" s="23">
        <v>644.0</v>
      </c>
      <c r="AF107" s="23">
        <v>0.0</v>
      </c>
      <c r="AG107" s="23">
        <v>20.0</v>
      </c>
      <c r="AH107" s="23">
        <v>240.0</v>
      </c>
      <c r="AI107" s="23">
        <v>0.0</v>
      </c>
      <c r="AJ107" s="23">
        <v>0.0</v>
      </c>
      <c r="AK107" s="23">
        <v>0.0</v>
      </c>
      <c r="AL107" s="23">
        <v>0.0</v>
      </c>
      <c r="AM107" s="23">
        <v>0.0</v>
      </c>
      <c r="AN107" s="23">
        <v>50.0</v>
      </c>
      <c r="AO107" s="28">
        <f t="shared" si="1"/>
        <v>2494.84</v>
      </c>
      <c r="AP107" s="29">
        <f t="shared" si="2"/>
        <v>2494.84</v>
      </c>
      <c r="AQ107" s="29">
        <f t="shared" si="3"/>
        <v>2494.84</v>
      </c>
      <c r="AR107" s="30">
        <f t="shared" si="4"/>
        <v>0</v>
      </c>
      <c r="AS107" s="30">
        <f t="shared" si="5"/>
        <v>0</v>
      </c>
      <c r="AU107" s="31">
        <f t="shared" si="6"/>
        <v>848.84</v>
      </c>
      <c r="AV107" s="32">
        <f t="shared" si="7"/>
        <v>1218.84</v>
      </c>
    </row>
    <row r="108" ht="15.75" customHeight="1">
      <c r="A108" s="26">
        <f t="shared" si="8"/>
        <v>104</v>
      </c>
      <c r="B108" s="24" t="s">
        <v>163</v>
      </c>
      <c r="C108" s="24" t="s">
        <v>141</v>
      </c>
      <c r="D108" s="25" t="s">
        <v>89</v>
      </c>
      <c r="E108" s="26">
        <v>1600.0</v>
      </c>
      <c r="F108" s="27">
        <v>521.6</v>
      </c>
      <c r="G108" s="23">
        <v>0.0</v>
      </c>
      <c r="H108" s="23">
        <v>0.0</v>
      </c>
      <c r="I108" s="23">
        <v>30.5</v>
      </c>
      <c r="J108" s="23">
        <v>0.0</v>
      </c>
      <c r="K108" s="23">
        <v>0.0</v>
      </c>
      <c r="L108" s="23">
        <v>0.0</v>
      </c>
      <c r="M108" s="23">
        <v>0.0</v>
      </c>
      <c r="N108" s="23">
        <v>66.6</v>
      </c>
      <c r="O108" s="23">
        <v>0.0</v>
      </c>
      <c r="P108" s="23">
        <v>0.0</v>
      </c>
      <c r="Q108" s="27">
        <v>94.8</v>
      </c>
      <c r="R108" s="23">
        <v>0.0</v>
      </c>
      <c r="S108" s="23">
        <v>200.0</v>
      </c>
      <c r="T108" s="23">
        <v>0.0</v>
      </c>
      <c r="U108" s="23">
        <v>0.0</v>
      </c>
      <c r="V108" s="23">
        <v>0.0</v>
      </c>
      <c r="W108" s="23">
        <v>0.0</v>
      </c>
      <c r="X108" s="23">
        <v>0.0</v>
      </c>
      <c r="Y108" s="23">
        <v>0.0</v>
      </c>
      <c r="Z108" s="23">
        <v>0.0</v>
      </c>
      <c r="AA108" s="23">
        <v>0.0</v>
      </c>
      <c r="AB108" s="23">
        <v>0.0</v>
      </c>
      <c r="AC108" s="23">
        <v>0.0</v>
      </c>
      <c r="AD108" s="23">
        <v>392.0</v>
      </c>
      <c r="AE108" s="23">
        <v>784.0</v>
      </c>
      <c r="AF108" s="23">
        <v>751.0</v>
      </c>
      <c r="AG108" s="23">
        <v>0.0</v>
      </c>
      <c r="AH108" s="23">
        <v>0.0</v>
      </c>
      <c r="AI108" s="23">
        <v>0.0</v>
      </c>
      <c r="AJ108" s="23">
        <v>0.0</v>
      </c>
      <c r="AK108" s="23">
        <v>0.0</v>
      </c>
      <c r="AL108" s="23">
        <v>50.0</v>
      </c>
      <c r="AM108" s="23">
        <v>0.0</v>
      </c>
      <c r="AN108" s="23">
        <v>72.0</v>
      </c>
      <c r="AO108" s="28">
        <f t="shared" si="1"/>
        <v>2962.5</v>
      </c>
      <c r="AP108" s="29">
        <f t="shared" si="2"/>
        <v>2962.5</v>
      </c>
      <c r="AQ108" s="29">
        <f t="shared" si="3"/>
        <v>2962.5</v>
      </c>
      <c r="AR108" s="30">
        <f t="shared" si="4"/>
        <v>0</v>
      </c>
      <c r="AS108" s="30">
        <f t="shared" si="5"/>
        <v>0</v>
      </c>
      <c r="AU108" s="31">
        <f t="shared" si="6"/>
        <v>552.1</v>
      </c>
      <c r="AV108" s="32">
        <f t="shared" si="7"/>
        <v>913.5</v>
      </c>
    </row>
    <row r="109" ht="15.75" customHeight="1">
      <c r="A109" s="26">
        <f t="shared" si="8"/>
        <v>105</v>
      </c>
      <c r="B109" s="24" t="s">
        <v>164</v>
      </c>
      <c r="C109" s="24" t="s">
        <v>141</v>
      </c>
      <c r="D109" s="25" t="s">
        <v>89</v>
      </c>
      <c r="E109" s="26">
        <v>1600.0</v>
      </c>
      <c r="F109" s="27">
        <v>0.0</v>
      </c>
      <c r="G109" s="27">
        <v>0.0</v>
      </c>
      <c r="H109" s="27">
        <v>0.0</v>
      </c>
      <c r="I109" s="27">
        <v>0.0</v>
      </c>
      <c r="J109" s="27">
        <v>0.0</v>
      </c>
      <c r="K109" s="27">
        <v>0.0</v>
      </c>
      <c r="L109" s="27">
        <v>0.0</v>
      </c>
      <c r="M109" s="27">
        <v>0.0</v>
      </c>
      <c r="N109" s="27">
        <v>0.0</v>
      </c>
      <c r="O109" s="27">
        <v>0.0</v>
      </c>
      <c r="P109" s="27">
        <v>0.0</v>
      </c>
      <c r="Q109" s="27">
        <v>0.0</v>
      </c>
      <c r="R109" s="27">
        <v>0.0</v>
      </c>
      <c r="S109" s="27">
        <v>0.0</v>
      </c>
      <c r="T109" s="27">
        <v>0.0</v>
      </c>
      <c r="U109" s="27">
        <v>0.0</v>
      </c>
      <c r="V109" s="27">
        <v>0.0</v>
      </c>
      <c r="W109" s="27">
        <v>0.0</v>
      </c>
      <c r="X109" s="27">
        <v>0.0</v>
      </c>
      <c r="Y109" s="27">
        <v>0.0</v>
      </c>
      <c r="Z109" s="27">
        <v>0.0</v>
      </c>
      <c r="AA109" s="27">
        <v>0.0</v>
      </c>
      <c r="AB109" s="27">
        <v>0.0</v>
      </c>
      <c r="AC109" s="27">
        <v>0.0</v>
      </c>
      <c r="AD109" s="27">
        <v>0.0</v>
      </c>
      <c r="AE109" s="27">
        <v>0.0</v>
      </c>
      <c r="AF109" s="27">
        <v>0.0</v>
      </c>
      <c r="AG109" s="27">
        <v>0.0</v>
      </c>
      <c r="AH109" s="27">
        <v>0.0</v>
      </c>
      <c r="AI109" s="27">
        <v>0.0</v>
      </c>
      <c r="AJ109" s="27">
        <v>0.0</v>
      </c>
      <c r="AK109" s="27">
        <v>0.0</v>
      </c>
      <c r="AL109" s="27">
        <v>0.0</v>
      </c>
      <c r="AM109" s="27">
        <v>0.0</v>
      </c>
      <c r="AN109" s="27">
        <v>0.0</v>
      </c>
      <c r="AO109" s="28">
        <f t="shared" si="1"/>
        <v>0</v>
      </c>
      <c r="AP109" s="29">
        <f t="shared" si="2"/>
        <v>0</v>
      </c>
      <c r="AQ109" s="29">
        <f t="shared" si="3"/>
        <v>0</v>
      </c>
      <c r="AR109" s="30">
        <f t="shared" si="4"/>
        <v>0</v>
      </c>
      <c r="AS109" s="30">
        <f t="shared" si="5"/>
        <v>0</v>
      </c>
      <c r="AU109" s="31">
        <f t="shared" si="6"/>
        <v>0</v>
      </c>
      <c r="AV109" s="32">
        <f t="shared" si="7"/>
        <v>0</v>
      </c>
    </row>
    <row r="110" ht="15.75" customHeight="1">
      <c r="A110" s="26">
        <f t="shared" si="8"/>
        <v>106</v>
      </c>
      <c r="B110" s="24" t="s">
        <v>165</v>
      </c>
      <c r="C110" s="24" t="s">
        <v>141</v>
      </c>
      <c r="D110" s="25" t="s">
        <v>89</v>
      </c>
      <c r="E110" s="26">
        <v>1600.0</v>
      </c>
      <c r="F110" s="27">
        <v>0.0</v>
      </c>
      <c r="G110" s="23">
        <v>0.0</v>
      </c>
      <c r="H110" s="23">
        <v>0.0</v>
      </c>
      <c r="I110" s="23">
        <v>0.0</v>
      </c>
      <c r="J110" s="23">
        <v>0.0</v>
      </c>
      <c r="K110" s="23">
        <v>0.0</v>
      </c>
      <c r="L110" s="23">
        <v>0.0</v>
      </c>
      <c r="M110" s="23">
        <v>0.0</v>
      </c>
      <c r="N110" s="23">
        <v>100.0</v>
      </c>
      <c r="O110" s="23">
        <v>0.0</v>
      </c>
      <c r="P110" s="23">
        <v>0.0</v>
      </c>
      <c r="Q110" s="27">
        <v>0.0</v>
      </c>
      <c r="R110" s="23">
        <v>0.0</v>
      </c>
      <c r="S110" s="23">
        <v>0.0</v>
      </c>
      <c r="T110" s="23">
        <v>0.0</v>
      </c>
      <c r="U110" s="23">
        <v>0.0</v>
      </c>
      <c r="V110" s="23">
        <v>0.0</v>
      </c>
      <c r="W110" s="23">
        <v>0.0</v>
      </c>
      <c r="X110" s="23">
        <v>0.0</v>
      </c>
      <c r="Y110" s="23">
        <v>0.0</v>
      </c>
      <c r="Z110" s="23">
        <v>0.0</v>
      </c>
      <c r="AA110" s="23">
        <v>0.0</v>
      </c>
      <c r="AB110" s="23">
        <v>0.0</v>
      </c>
      <c r="AC110" s="23">
        <v>0.0</v>
      </c>
      <c r="AD110" s="23">
        <v>350.0</v>
      </c>
      <c r="AE110" s="23">
        <v>700.0</v>
      </c>
      <c r="AF110" s="23">
        <v>86.0</v>
      </c>
      <c r="AG110" s="23">
        <v>0.0</v>
      </c>
      <c r="AH110" s="23">
        <v>100.0</v>
      </c>
      <c r="AI110" s="23">
        <v>0.0</v>
      </c>
      <c r="AJ110" s="23">
        <v>60.0</v>
      </c>
      <c r="AK110" s="23">
        <v>0.0</v>
      </c>
      <c r="AL110" s="23">
        <v>0.0</v>
      </c>
      <c r="AM110" s="23">
        <v>0.0</v>
      </c>
      <c r="AN110" s="23">
        <v>280.0</v>
      </c>
      <c r="AO110" s="28">
        <f t="shared" si="1"/>
        <v>1676</v>
      </c>
      <c r="AP110" s="29">
        <f t="shared" si="2"/>
        <v>1676</v>
      </c>
      <c r="AQ110" s="29">
        <f t="shared" si="3"/>
        <v>1676</v>
      </c>
      <c r="AR110" s="30">
        <f t="shared" si="4"/>
        <v>0</v>
      </c>
      <c r="AS110" s="30">
        <f t="shared" si="5"/>
        <v>0</v>
      </c>
      <c r="AU110" s="31">
        <f t="shared" si="6"/>
        <v>0</v>
      </c>
      <c r="AV110" s="32">
        <f t="shared" si="7"/>
        <v>100</v>
      </c>
    </row>
    <row r="111" ht="15.75" customHeight="1">
      <c r="A111" s="26">
        <f t="shared" si="8"/>
        <v>107</v>
      </c>
      <c r="B111" s="24" t="s">
        <v>166</v>
      </c>
      <c r="C111" s="24" t="s">
        <v>141</v>
      </c>
      <c r="D111" s="25" t="s">
        <v>89</v>
      </c>
      <c r="E111" s="26">
        <v>1600.0</v>
      </c>
      <c r="F111" s="27">
        <v>0.0</v>
      </c>
      <c r="G111" s="23">
        <v>0.0</v>
      </c>
      <c r="H111" s="23">
        <v>0.0</v>
      </c>
      <c r="I111" s="23">
        <v>0.0</v>
      </c>
      <c r="J111" s="23">
        <v>0.0</v>
      </c>
      <c r="K111" s="23">
        <v>0.0</v>
      </c>
      <c r="L111" s="23">
        <v>0.0</v>
      </c>
      <c r="M111" s="23">
        <v>0.0</v>
      </c>
      <c r="N111" s="23">
        <v>50.0</v>
      </c>
      <c r="O111" s="23">
        <v>0.0</v>
      </c>
      <c r="P111" s="23">
        <v>0.0</v>
      </c>
      <c r="Q111" s="27">
        <v>0.0</v>
      </c>
      <c r="R111" s="23">
        <v>0.0</v>
      </c>
      <c r="S111" s="23">
        <v>60.0</v>
      </c>
      <c r="T111" s="23">
        <v>0.0</v>
      </c>
      <c r="U111" s="23">
        <v>0.0</v>
      </c>
      <c r="V111" s="23">
        <v>0.0</v>
      </c>
      <c r="W111" s="23">
        <v>0.0</v>
      </c>
      <c r="X111" s="23">
        <v>0.0</v>
      </c>
      <c r="Y111" s="23">
        <v>0.0</v>
      </c>
      <c r="Z111" s="23">
        <v>0.0</v>
      </c>
      <c r="AA111" s="23">
        <v>0.0</v>
      </c>
      <c r="AB111" s="23">
        <v>0.0</v>
      </c>
      <c r="AC111" s="23">
        <v>0.0</v>
      </c>
      <c r="AD111" s="23">
        <v>420.0</v>
      </c>
      <c r="AE111" s="23">
        <v>840.0</v>
      </c>
      <c r="AF111" s="23">
        <v>152.82</v>
      </c>
      <c r="AG111" s="23">
        <v>0.0</v>
      </c>
      <c r="AH111" s="23">
        <v>40.0</v>
      </c>
      <c r="AI111" s="23">
        <v>160.0</v>
      </c>
      <c r="AJ111" s="23">
        <v>0.0</v>
      </c>
      <c r="AK111" s="23">
        <v>0.0</v>
      </c>
      <c r="AL111" s="23">
        <v>0.0</v>
      </c>
      <c r="AM111" s="23">
        <v>0.0</v>
      </c>
      <c r="AN111" s="23">
        <v>0.0</v>
      </c>
      <c r="AO111" s="28">
        <f t="shared" si="1"/>
        <v>1722.82</v>
      </c>
      <c r="AP111" s="29">
        <f t="shared" si="2"/>
        <v>1722.82</v>
      </c>
      <c r="AQ111" s="29">
        <f t="shared" si="3"/>
        <v>1722.82</v>
      </c>
      <c r="AR111" s="30">
        <f t="shared" si="4"/>
        <v>0</v>
      </c>
      <c r="AS111" s="30">
        <f t="shared" si="5"/>
        <v>0</v>
      </c>
      <c r="AU111" s="31">
        <f t="shared" si="6"/>
        <v>0</v>
      </c>
      <c r="AV111" s="32">
        <f t="shared" si="7"/>
        <v>110</v>
      </c>
    </row>
    <row r="112" ht="15.75" customHeight="1">
      <c r="A112" s="26">
        <f t="shared" si="8"/>
        <v>108</v>
      </c>
      <c r="B112" s="24" t="s">
        <v>167</v>
      </c>
      <c r="C112" s="24" t="s">
        <v>141</v>
      </c>
      <c r="D112" s="25" t="s">
        <v>89</v>
      </c>
      <c r="E112" s="26">
        <v>1600.0</v>
      </c>
      <c r="F112" s="27">
        <v>0.0</v>
      </c>
      <c r="G112" s="23">
        <v>0.0</v>
      </c>
      <c r="H112" s="23">
        <v>0.0</v>
      </c>
      <c r="I112" s="23">
        <v>0.0</v>
      </c>
      <c r="J112" s="23">
        <v>0.0</v>
      </c>
      <c r="K112" s="23">
        <v>0.0</v>
      </c>
      <c r="L112" s="23">
        <v>0.0</v>
      </c>
      <c r="M112" s="23">
        <v>0.0</v>
      </c>
      <c r="N112" s="23">
        <v>0.0</v>
      </c>
      <c r="O112" s="23">
        <v>0.0</v>
      </c>
      <c r="P112" s="23">
        <v>0.0</v>
      </c>
      <c r="Q112" s="27">
        <v>0.0</v>
      </c>
      <c r="R112" s="23">
        <v>0.0</v>
      </c>
      <c r="S112" s="23">
        <v>0.0</v>
      </c>
      <c r="T112" s="23">
        <v>0.0</v>
      </c>
      <c r="U112" s="23">
        <v>0.0</v>
      </c>
      <c r="V112" s="23">
        <v>0.0</v>
      </c>
      <c r="W112" s="23">
        <v>0.0</v>
      </c>
      <c r="X112" s="23">
        <v>0.0</v>
      </c>
      <c r="Y112" s="23">
        <v>0.0</v>
      </c>
      <c r="Z112" s="23">
        <v>0.0</v>
      </c>
      <c r="AA112" s="23">
        <v>0.0</v>
      </c>
      <c r="AB112" s="23">
        <v>0.0</v>
      </c>
      <c r="AC112" s="23">
        <v>0.0</v>
      </c>
      <c r="AD112" s="23">
        <v>308.0</v>
      </c>
      <c r="AE112" s="23">
        <v>616.0</v>
      </c>
      <c r="AF112" s="23">
        <v>32.0</v>
      </c>
      <c r="AG112" s="23">
        <v>0.0</v>
      </c>
      <c r="AH112" s="23">
        <v>0.0</v>
      </c>
      <c r="AI112" s="23">
        <v>0.0</v>
      </c>
      <c r="AJ112" s="23">
        <v>0.0</v>
      </c>
      <c r="AK112" s="23">
        <v>0.0</v>
      </c>
      <c r="AL112" s="23">
        <v>0.0</v>
      </c>
      <c r="AM112" s="23">
        <v>0.0</v>
      </c>
      <c r="AN112" s="23">
        <v>0.0</v>
      </c>
      <c r="AO112" s="28">
        <f t="shared" si="1"/>
        <v>956</v>
      </c>
      <c r="AP112" s="29">
        <f t="shared" si="2"/>
        <v>956</v>
      </c>
      <c r="AQ112" s="29">
        <f t="shared" si="3"/>
        <v>956</v>
      </c>
      <c r="AR112" s="30">
        <f t="shared" si="4"/>
        <v>0</v>
      </c>
      <c r="AS112" s="30">
        <f t="shared" si="5"/>
        <v>0</v>
      </c>
      <c r="AU112" s="31">
        <f t="shared" si="6"/>
        <v>0</v>
      </c>
      <c r="AV112" s="32">
        <f t="shared" si="7"/>
        <v>0</v>
      </c>
    </row>
    <row r="113" ht="15.75" customHeight="1">
      <c r="A113" s="26">
        <f t="shared" si="8"/>
        <v>109</v>
      </c>
      <c r="B113" s="24" t="s">
        <v>168</v>
      </c>
      <c r="C113" s="24" t="s">
        <v>141</v>
      </c>
      <c r="D113" s="25" t="s">
        <v>89</v>
      </c>
      <c r="E113" s="26">
        <v>1600.0</v>
      </c>
      <c r="F113" s="27">
        <v>214.28</v>
      </c>
      <c r="G113" s="23">
        <v>0.0</v>
      </c>
      <c r="H113" s="23">
        <v>0.0</v>
      </c>
      <c r="I113" s="23">
        <v>32.13</v>
      </c>
      <c r="J113" s="23">
        <v>0.0</v>
      </c>
      <c r="K113" s="23">
        <v>0.0</v>
      </c>
      <c r="L113" s="23">
        <v>0.0</v>
      </c>
      <c r="M113" s="23">
        <v>0.0</v>
      </c>
      <c r="N113" s="23">
        <v>25.0</v>
      </c>
      <c r="O113" s="23">
        <v>0.0</v>
      </c>
      <c r="P113" s="23">
        <v>0.0</v>
      </c>
      <c r="Q113" s="27">
        <v>0.0</v>
      </c>
      <c r="R113" s="23">
        <v>0.0</v>
      </c>
      <c r="S113" s="23">
        <v>580.0</v>
      </c>
      <c r="T113" s="23">
        <v>0.0</v>
      </c>
      <c r="U113" s="23">
        <v>0.0</v>
      </c>
      <c r="V113" s="23">
        <v>0.0</v>
      </c>
      <c r="W113" s="23">
        <v>0.0</v>
      </c>
      <c r="X113" s="23">
        <v>0.0</v>
      </c>
      <c r="Y113" s="23">
        <v>0.0</v>
      </c>
      <c r="Z113" s="23">
        <v>0.0</v>
      </c>
      <c r="AA113" s="23">
        <v>0.0</v>
      </c>
      <c r="AB113" s="23">
        <v>0.0</v>
      </c>
      <c r="AC113" s="23">
        <v>0.0</v>
      </c>
      <c r="AD113" s="23">
        <v>364.0</v>
      </c>
      <c r="AE113" s="23">
        <v>728.0</v>
      </c>
      <c r="AF113" s="23">
        <v>877.68</v>
      </c>
      <c r="AG113" s="23">
        <v>0.0</v>
      </c>
      <c r="AH113" s="23">
        <v>0.0</v>
      </c>
      <c r="AI113" s="23">
        <v>0.0</v>
      </c>
      <c r="AJ113" s="23">
        <v>0.0</v>
      </c>
      <c r="AK113" s="23">
        <v>0.0</v>
      </c>
      <c r="AL113" s="23">
        <v>0.0</v>
      </c>
      <c r="AM113" s="23">
        <v>0.0</v>
      </c>
      <c r="AN113" s="23">
        <v>0.0</v>
      </c>
      <c r="AO113" s="28">
        <f t="shared" si="1"/>
        <v>2821.09</v>
      </c>
      <c r="AP113" s="29">
        <f t="shared" si="2"/>
        <v>2821.09</v>
      </c>
      <c r="AQ113" s="29">
        <f t="shared" si="3"/>
        <v>2821.09</v>
      </c>
      <c r="AR113" s="30">
        <f t="shared" si="4"/>
        <v>0</v>
      </c>
      <c r="AS113" s="30">
        <f t="shared" si="5"/>
        <v>0</v>
      </c>
      <c r="AT113" s="40"/>
      <c r="AU113" s="31">
        <f t="shared" si="6"/>
        <v>246.41</v>
      </c>
      <c r="AV113" s="32">
        <f t="shared" si="7"/>
        <v>851.41</v>
      </c>
    </row>
    <row r="114" ht="15.75" customHeight="1">
      <c r="A114" s="26">
        <f t="shared" si="8"/>
        <v>110</v>
      </c>
      <c r="B114" s="24" t="s">
        <v>169</v>
      </c>
      <c r="C114" s="24" t="s">
        <v>141</v>
      </c>
      <c r="D114" s="25" t="s">
        <v>89</v>
      </c>
      <c r="E114" s="26">
        <v>1600.0</v>
      </c>
      <c r="F114" s="27">
        <v>1064.96</v>
      </c>
      <c r="G114" s="23">
        <v>0.0</v>
      </c>
      <c r="H114" s="23">
        <v>0.0</v>
      </c>
      <c r="I114" s="23">
        <v>76.02</v>
      </c>
      <c r="J114" s="23">
        <v>0.0</v>
      </c>
      <c r="K114" s="23">
        <v>0.0</v>
      </c>
      <c r="L114" s="23">
        <v>0.0</v>
      </c>
      <c r="M114" s="23">
        <v>0.0</v>
      </c>
      <c r="N114" s="23">
        <v>11.53</v>
      </c>
      <c r="O114" s="23">
        <v>0.0</v>
      </c>
      <c r="P114" s="23">
        <v>0.0</v>
      </c>
      <c r="Q114" s="27">
        <v>0.0</v>
      </c>
      <c r="R114" s="23">
        <v>150.0</v>
      </c>
      <c r="S114" s="23">
        <v>50.0</v>
      </c>
      <c r="T114" s="23">
        <v>0.0</v>
      </c>
      <c r="U114" s="23">
        <v>0.0</v>
      </c>
      <c r="V114" s="23">
        <v>0.0</v>
      </c>
      <c r="W114" s="23">
        <v>0.0</v>
      </c>
      <c r="X114" s="23">
        <v>0.0</v>
      </c>
      <c r="Y114" s="23">
        <v>0.0</v>
      </c>
      <c r="Z114" s="23">
        <v>0.0</v>
      </c>
      <c r="AA114" s="23">
        <v>0.0</v>
      </c>
      <c r="AB114" s="23">
        <v>0.0</v>
      </c>
      <c r="AC114" s="23">
        <v>0.0</v>
      </c>
      <c r="AD114" s="23">
        <v>0.0</v>
      </c>
      <c r="AE114" s="23">
        <v>0.0</v>
      </c>
      <c r="AF114" s="23">
        <v>0.0</v>
      </c>
      <c r="AG114" s="23">
        <v>0.0</v>
      </c>
      <c r="AH114" s="23">
        <v>0.0</v>
      </c>
      <c r="AI114" s="23">
        <v>0.0</v>
      </c>
      <c r="AJ114" s="23">
        <v>0.0</v>
      </c>
      <c r="AK114" s="23">
        <v>0.0</v>
      </c>
      <c r="AL114" s="23">
        <v>0.0</v>
      </c>
      <c r="AM114" s="23">
        <v>0.0</v>
      </c>
      <c r="AN114" s="23">
        <v>0.0</v>
      </c>
      <c r="AO114" s="28">
        <f t="shared" si="1"/>
        <v>1352.51</v>
      </c>
      <c r="AP114" s="29">
        <f t="shared" si="2"/>
        <v>1352.51</v>
      </c>
      <c r="AQ114" s="29">
        <f t="shared" si="3"/>
        <v>1352.51</v>
      </c>
      <c r="AR114" s="30">
        <f t="shared" si="4"/>
        <v>0</v>
      </c>
      <c r="AS114" s="30">
        <f t="shared" si="5"/>
        <v>0</v>
      </c>
      <c r="AU114" s="31">
        <f t="shared" si="6"/>
        <v>1140.98</v>
      </c>
      <c r="AV114" s="32">
        <f t="shared" si="7"/>
        <v>1352.51</v>
      </c>
    </row>
    <row r="115" ht="15.75" customHeight="1">
      <c r="A115" s="26">
        <f t="shared" si="8"/>
        <v>111</v>
      </c>
      <c r="B115" s="24" t="s">
        <v>170</v>
      </c>
      <c r="C115" s="24" t="s">
        <v>141</v>
      </c>
      <c r="D115" s="25" t="s">
        <v>89</v>
      </c>
      <c r="E115" s="26">
        <v>1600.0</v>
      </c>
      <c r="F115" s="27">
        <v>461.0</v>
      </c>
      <c r="G115" s="23">
        <v>0.0</v>
      </c>
      <c r="H115" s="23">
        <v>0.0</v>
      </c>
      <c r="I115" s="23">
        <v>0.0</v>
      </c>
      <c r="J115" s="23">
        <v>0.0</v>
      </c>
      <c r="K115" s="23">
        <v>0.0</v>
      </c>
      <c r="L115" s="23">
        <v>0.0</v>
      </c>
      <c r="M115" s="23">
        <v>0.0</v>
      </c>
      <c r="N115" s="23">
        <v>30.0</v>
      </c>
      <c r="O115" s="23">
        <v>0.0</v>
      </c>
      <c r="P115" s="23">
        <v>0.0</v>
      </c>
      <c r="Q115" s="27">
        <v>0.0</v>
      </c>
      <c r="R115" s="23">
        <v>0.0</v>
      </c>
      <c r="S115" s="23">
        <v>75.0</v>
      </c>
      <c r="T115" s="23">
        <v>0.0</v>
      </c>
      <c r="U115" s="23">
        <v>0.0</v>
      </c>
      <c r="V115" s="23">
        <v>0.0</v>
      </c>
      <c r="W115" s="23">
        <v>0.0</v>
      </c>
      <c r="X115" s="23">
        <v>0.0</v>
      </c>
      <c r="Y115" s="23">
        <v>0.0</v>
      </c>
      <c r="Z115" s="23">
        <v>0.0</v>
      </c>
      <c r="AA115" s="23">
        <v>0.0</v>
      </c>
      <c r="AB115" s="23">
        <v>0.0</v>
      </c>
      <c r="AC115" s="23">
        <v>0.0</v>
      </c>
      <c r="AD115" s="23">
        <v>350.0</v>
      </c>
      <c r="AE115" s="23">
        <v>700.0</v>
      </c>
      <c r="AF115" s="23">
        <v>80.0</v>
      </c>
      <c r="AG115" s="23">
        <v>0.0</v>
      </c>
      <c r="AH115" s="23">
        <v>50.0</v>
      </c>
      <c r="AI115" s="23">
        <v>0.0</v>
      </c>
      <c r="AJ115" s="23">
        <v>0.0</v>
      </c>
      <c r="AK115" s="23">
        <v>0.0</v>
      </c>
      <c r="AL115" s="23">
        <v>0.0</v>
      </c>
      <c r="AM115" s="23">
        <v>0.0</v>
      </c>
      <c r="AN115" s="23">
        <v>24.0</v>
      </c>
      <c r="AO115" s="28">
        <f t="shared" si="1"/>
        <v>1770</v>
      </c>
      <c r="AP115" s="29">
        <f t="shared" si="2"/>
        <v>1770</v>
      </c>
      <c r="AQ115" s="29">
        <f t="shared" si="3"/>
        <v>1770</v>
      </c>
      <c r="AR115" s="30">
        <f t="shared" si="4"/>
        <v>0</v>
      </c>
      <c r="AS115" s="30">
        <f t="shared" si="5"/>
        <v>0</v>
      </c>
      <c r="AU115" s="31">
        <f t="shared" si="6"/>
        <v>461</v>
      </c>
      <c r="AV115" s="32">
        <f t="shared" si="7"/>
        <v>566</v>
      </c>
    </row>
    <row r="116" ht="15.75" customHeight="1">
      <c r="A116" s="26">
        <f t="shared" si="8"/>
        <v>112</v>
      </c>
      <c r="B116" s="24" t="s">
        <v>171</v>
      </c>
      <c r="C116" s="24" t="s">
        <v>141</v>
      </c>
      <c r="D116" s="25" t="s">
        <v>89</v>
      </c>
      <c r="E116" s="26">
        <v>1600.0</v>
      </c>
      <c r="F116" s="27">
        <v>0.0</v>
      </c>
      <c r="G116" s="27">
        <v>0.0</v>
      </c>
      <c r="H116" s="27">
        <v>0.0</v>
      </c>
      <c r="I116" s="27">
        <v>0.0</v>
      </c>
      <c r="J116" s="27">
        <v>0.0</v>
      </c>
      <c r="K116" s="27">
        <v>0.0</v>
      </c>
      <c r="L116" s="27">
        <v>0.0</v>
      </c>
      <c r="M116" s="27">
        <v>0.0</v>
      </c>
      <c r="N116" s="27">
        <v>0.0</v>
      </c>
      <c r="O116" s="27">
        <v>0.0</v>
      </c>
      <c r="P116" s="27">
        <v>0.0</v>
      </c>
      <c r="Q116" s="27">
        <v>0.0</v>
      </c>
      <c r="R116" s="27">
        <v>0.0</v>
      </c>
      <c r="S116" s="27">
        <v>0.0</v>
      </c>
      <c r="T116" s="27">
        <v>0.0</v>
      </c>
      <c r="U116" s="27">
        <v>0.0</v>
      </c>
      <c r="V116" s="27">
        <v>0.0</v>
      </c>
      <c r="W116" s="27">
        <v>0.0</v>
      </c>
      <c r="X116" s="27">
        <v>0.0</v>
      </c>
      <c r="Y116" s="27">
        <v>0.0</v>
      </c>
      <c r="Z116" s="27">
        <v>0.0</v>
      </c>
      <c r="AA116" s="27">
        <v>0.0</v>
      </c>
      <c r="AB116" s="27">
        <v>0.0</v>
      </c>
      <c r="AC116" s="27">
        <v>0.0</v>
      </c>
      <c r="AD116" s="27">
        <v>0.0</v>
      </c>
      <c r="AE116" s="27">
        <v>0.0</v>
      </c>
      <c r="AF116" s="27">
        <v>0.0</v>
      </c>
      <c r="AG116" s="27">
        <v>0.0</v>
      </c>
      <c r="AH116" s="27">
        <v>0.0</v>
      </c>
      <c r="AI116" s="27">
        <v>0.0</v>
      </c>
      <c r="AJ116" s="27">
        <v>0.0</v>
      </c>
      <c r="AK116" s="27">
        <v>0.0</v>
      </c>
      <c r="AL116" s="27">
        <v>0.0</v>
      </c>
      <c r="AM116" s="27">
        <v>0.0</v>
      </c>
      <c r="AN116" s="27">
        <v>0.0</v>
      </c>
      <c r="AO116" s="28">
        <f t="shared" si="1"/>
        <v>0</v>
      </c>
      <c r="AP116" s="29">
        <f t="shared" si="2"/>
        <v>0</v>
      </c>
      <c r="AQ116" s="29">
        <f t="shared" si="3"/>
        <v>0</v>
      </c>
      <c r="AR116" s="30">
        <f t="shared" si="4"/>
        <v>0</v>
      </c>
      <c r="AS116" s="30">
        <f t="shared" si="5"/>
        <v>0</v>
      </c>
      <c r="AU116" s="31">
        <f t="shared" si="6"/>
        <v>0</v>
      </c>
      <c r="AV116" s="32">
        <f t="shared" si="7"/>
        <v>0</v>
      </c>
    </row>
    <row r="117" ht="15.75" customHeight="1">
      <c r="A117" s="26">
        <f t="shared" si="8"/>
        <v>113</v>
      </c>
      <c r="B117" s="24" t="s">
        <v>172</v>
      </c>
      <c r="C117" s="24" t="s">
        <v>141</v>
      </c>
      <c r="D117" s="25" t="s">
        <v>89</v>
      </c>
      <c r="E117" s="26">
        <v>1600.0</v>
      </c>
      <c r="F117" s="27">
        <v>0.0</v>
      </c>
      <c r="G117" s="23">
        <v>0.0</v>
      </c>
      <c r="H117" s="23">
        <v>0.0</v>
      </c>
      <c r="I117" s="23">
        <v>135.76999999999998</v>
      </c>
      <c r="J117" s="23">
        <v>0.0</v>
      </c>
      <c r="K117" s="23">
        <v>0.0</v>
      </c>
      <c r="L117" s="23">
        <v>0.0</v>
      </c>
      <c r="M117" s="23">
        <v>0.0</v>
      </c>
      <c r="N117" s="23">
        <v>47.61</v>
      </c>
      <c r="O117" s="23">
        <v>0.0</v>
      </c>
      <c r="P117" s="23">
        <v>0.0</v>
      </c>
      <c r="Q117" s="27">
        <v>5.0</v>
      </c>
      <c r="R117" s="23">
        <v>200.0</v>
      </c>
      <c r="S117" s="23">
        <v>210.0</v>
      </c>
      <c r="T117" s="23">
        <v>0.0</v>
      </c>
      <c r="U117" s="23">
        <v>0.0</v>
      </c>
      <c r="V117" s="23">
        <v>0.0</v>
      </c>
      <c r="W117" s="23">
        <v>0.0</v>
      </c>
      <c r="X117" s="23">
        <v>0.0</v>
      </c>
      <c r="Y117" s="23">
        <v>0.0</v>
      </c>
      <c r="Z117" s="23">
        <v>0.0</v>
      </c>
      <c r="AA117" s="23">
        <v>0.0</v>
      </c>
      <c r="AB117" s="23">
        <v>0.0</v>
      </c>
      <c r="AC117" s="23">
        <v>0.0</v>
      </c>
      <c r="AD117" s="23">
        <v>308.0</v>
      </c>
      <c r="AE117" s="23">
        <v>616.0</v>
      </c>
      <c r="AF117" s="23">
        <v>20.0</v>
      </c>
      <c r="AG117" s="23">
        <v>30.0</v>
      </c>
      <c r="AH117" s="23">
        <v>0.0</v>
      </c>
      <c r="AI117" s="23">
        <v>0.0</v>
      </c>
      <c r="AJ117" s="23">
        <v>0.0</v>
      </c>
      <c r="AK117" s="23">
        <v>0.0</v>
      </c>
      <c r="AL117" s="23">
        <v>0.0</v>
      </c>
      <c r="AM117" s="23">
        <v>0.0</v>
      </c>
      <c r="AN117" s="23">
        <v>0.0</v>
      </c>
      <c r="AO117" s="28">
        <f t="shared" si="1"/>
        <v>1572.38</v>
      </c>
      <c r="AP117" s="29">
        <f t="shared" si="2"/>
        <v>1572.38</v>
      </c>
      <c r="AQ117" s="29">
        <f t="shared" si="3"/>
        <v>1572.38</v>
      </c>
      <c r="AR117" s="30">
        <f t="shared" si="4"/>
        <v>0</v>
      </c>
      <c r="AS117" s="30">
        <f t="shared" si="5"/>
        <v>0</v>
      </c>
      <c r="AU117" s="31">
        <f t="shared" si="6"/>
        <v>135.77</v>
      </c>
      <c r="AV117" s="32">
        <f t="shared" si="7"/>
        <v>598.38</v>
      </c>
    </row>
    <row r="118" ht="15.75" customHeight="1">
      <c r="A118" s="26">
        <f t="shared" si="8"/>
        <v>114</v>
      </c>
      <c r="B118" s="24" t="s">
        <v>173</v>
      </c>
      <c r="C118" s="24" t="s">
        <v>141</v>
      </c>
      <c r="D118" s="25" t="s">
        <v>89</v>
      </c>
      <c r="E118" s="26">
        <v>1600.0</v>
      </c>
      <c r="F118" s="27">
        <v>713.03</v>
      </c>
      <c r="G118" s="23">
        <v>0.0</v>
      </c>
      <c r="H118" s="23">
        <v>0.0</v>
      </c>
      <c r="I118" s="23">
        <v>49.99</v>
      </c>
      <c r="J118" s="23">
        <v>0.0</v>
      </c>
      <c r="K118" s="23">
        <v>0.0</v>
      </c>
      <c r="L118" s="23">
        <v>0.0</v>
      </c>
      <c r="M118" s="23">
        <v>0.0</v>
      </c>
      <c r="N118" s="23">
        <v>0.0</v>
      </c>
      <c r="O118" s="23">
        <v>0.0</v>
      </c>
      <c r="P118" s="23">
        <v>0.0</v>
      </c>
      <c r="Q118" s="27">
        <v>0.0</v>
      </c>
      <c r="R118" s="23">
        <v>0.0</v>
      </c>
      <c r="S118" s="23">
        <v>0.0</v>
      </c>
      <c r="T118" s="23">
        <v>0.0</v>
      </c>
      <c r="U118" s="23">
        <v>0.0</v>
      </c>
      <c r="V118" s="23">
        <v>0.0</v>
      </c>
      <c r="W118" s="23">
        <v>0.0</v>
      </c>
      <c r="X118" s="23">
        <v>0.0</v>
      </c>
      <c r="Y118" s="23">
        <v>0.0</v>
      </c>
      <c r="Z118" s="23">
        <v>0.0</v>
      </c>
      <c r="AA118" s="23">
        <v>0.0</v>
      </c>
      <c r="AB118" s="23">
        <v>0.0</v>
      </c>
      <c r="AC118" s="23">
        <v>0.0</v>
      </c>
      <c r="AD118" s="23">
        <v>0.0</v>
      </c>
      <c r="AE118" s="23">
        <v>0.0</v>
      </c>
      <c r="AF118" s="23">
        <v>0.0</v>
      </c>
      <c r="AG118" s="23">
        <v>0.0</v>
      </c>
      <c r="AH118" s="23">
        <v>0.0</v>
      </c>
      <c r="AI118" s="23">
        <v>0.0</v>
      </c>
      <c r="AJ118" s="23">
        <v>0.0</v>
      </c>
      <c r="AK118" s="23">
        <v>0.0</v>
      </c>
      <c r="AL118" s="23">
        <v>0.0</v>
      </c>
      <c r="AM118" s="23">
        <v>0.0</v>
      </c>
      <c r="AN118" s="23">
        <v>0.0</v>
      </c>
      <c r="AO118" s="28">
        <f t="shared" si="1"/>
        <v>763.02</v>
      </c>
      <c r="AP118" s="29">
        <f t="shared" si="2"/>
        <v>763.02</v>
      </c>
      <c r="AQ118" s="29">
        <f t="shared" si="3"/>
        <v>763.02</v>
      </c>
      <c r="AR118" s="30">
        <f t="shared" si="4"/>
        <v>0</v>
      </c>
      <c r="AS118" s="30">
        <f t="shared" si="5"/>
        <v>0</v>
      </c>
      <c r="AU118" s="31">
        <f t="shared" si="6"/>
        <v>763.02</v>
      </c>
      <c r="AV118" s="32">
        <f t="shared" si="7"/>
        <v>763.02</v>
      </c>
    </row>
    <row r="119" ht="15.75" customHeight="1">
      <c r="A119" s="26">
        <f t="shared" si="8"/>
        <v>115</v>
      </c>
      <c r="B119" s="24" t="s">
        <v>174</v>
      </c>
      <c r="C119" s="24" t="s">
        <v>141</v>
      </c>
      <c r="D119" s="25" t="s">
        <v>89</v>
      </c>
      <c r="E119" s="26">
        <v>1600.0</v>
      </c>
      <c r="F119" s="27">
        <v>0.0</v>
      </c>
      <c r="G119" s="23">
        <v>0.0</v>
      </c>
      <c r="H119" s="23">
        <v>0.0</v>
      </c>
      <c r="I119" s="23">
        <v>60.0</v>
      </c>
      <c r="J119" s="23">
        <v>0.0</v>
      </c>
      <c r="K119" s="23">
        <v>0.0</v>
      </c>
      <c r="L119" s="23">
        <v>0.0</v>
      </c>
      <c r="M119" s="23">
        <v>0.0</v>
      </c>
      <c r="N119" s="23">
        <v>200.0</v>
      </c>
      <c r="O119" s="23">
        <v>16.0</v>
      </c>
      <c r="P119" s="23">
        <v>0.0</v>
      </c>
      <c r="Q119" s="27">
        <v>0.0</v>
      </c>
      <c r="R119" s="23">
        <v>0.0</v>
      </c>
      <c r="S119" s="23">
        <v>340.0</v>
      </c>
      <c r="T119" s="23">
        <v>0.0</v>
      </c>
      <c r="U119" s="23">
        <v>0.0</v>
      </c>
      <c r="V119" s="23">
        <v>0.0</v>
      </c>
      <c r="W119" s="23">
        <v>0.0</v>
      </c>
      <c r="X119" s="23">
        <v>0.0</v>
      </c>
      <c r="Y119" s="23">
        <v>0.0</v>
      </c>
      <c r="Z119" s="23">
        <v>0.0</v>
      </c>
      <c r="AA119" s="23">
        <v>0.0</v>
      </c>
      <c r="AB119" s="23">
        <v>0.0</v>
      </c>
      <c r="AC119" s="23">
        <v>0.0</v>
      </c>
      <c r="AD119" s="23">
        <v>308.0</v>
      </c>
      <c r="AE119" s="23">
        <v>616.0</v>
      </c>
      <c r="AF119" s="23">
        <v>81.33</v>
      </c>
      <c r="AG119" s="23">
        <v>20.0</v>
      </c>
      <c r="AH119" s="23">
        <v>0.0</v>
      </c>
      <c r="AI119" s="23">
        <v>0.0</v>
      </c>
      <c r="AJ119" s="23">
        <v>0.0</v>
      </c>
      <c r="AK119" s="23">
        <v>0.0</v>
      </c>
      <c r="AL119" s="23">
        <v>0.0</v>
      </c>
      <c r="AM119" s="23">
        <v>0.0</v>
      </c>
      <c r="AN119" s="23">
        <v>0.0</v>
      </c>
      <c r="AO119" s="28">
        <f t="shared" si="1"/>
        <v>1641.33</v>
      </c>
      <c r="AP119" s="29">
        <f t="shared" si="2"/>
        <v>1641.33</v>
      </c>
      <c r="AQ119" s="29">
        <f t="shared" si="3"/>
        <v>1641.33</v>
      </c>
      <c r="AR119" s="30">
        <f t="shared" si="4"/>
        <v>0</v>
      </c>
      <c r="AS119" s="30">
        <f t="shared" si="5"/>
        <v>0</v>
      </c>
      <c r="AU119" s="31">
        <f t="shared" si="6"/>
        <v>60</v>
      </c>
      <c r="AV119" s="32">
        <f t="shared" si="7"/>
        <v>616</v>
      </c>
    </row>
    <row r="120" ht="15.75" customHeight="1">
      <c r="A120" s="26">
        <f t="shared" si="8"/>
        <v>116</v>
      </c>
      <c r="B120" s="24" t="s">
        <v>175</v>
      </c>
      <c r="C120" s="24" t="s">
        <v>141</v>
      </c>
      <c r="D120" s="25" t="s">
        <v>89</v>
      </c>
      <c r="E120" s="26">
        <v>1600.0</v>
      </c>
      <c r="F120" s="27">
        <v>1438.1</v>
      </c>
      <c r="G120" s="23">
        <v>0.0</v>
      </c>
      <c r="H120" s="23">
        <v>0.0</v>
      </c>
      <c r="I120" s="23">
        <v>158.51</v>
      </c>
      <c r="J120" s="23">
        <v>0.0</v>
      </c>
      <c r="K120" s="23">
        <v>0.0</v>
      </c>
      <c r="L120" s="23">
        <v>0.0</v>
      </c>
      <c r="M120" s="23">
        <v>0.0</v>
      </c>
      <c r="N120" s="23">
        <v>0.0</v>
      </c>
      <c r="O120" s="23">
        <v>0.0</v>
      </c>
      <c r="P120" s="23">
        <v>0.0</v>
      </c>
      <c r="Q120" s="27">
        <v>0.0</v>
      </c>
      <c r="R120" s="23">
        <v>0.0</v>
      </c>
      <c r="S120" s="23">
        <v>240.0</v>
      </c>
      <c r="T120" s="23">
        <v>0.0</v>
      </c>
      <c r="U120" s="23">
        <v>0.0</v>
      </c>
      <c r="V120" s="23">
        <v>0.0</v>
      </c>
      <c r="W120" s="23">
        <v>0.0</v>
      </c>
      <c r="X120" s="23">
        <v>0.0</v>
      </c>
      <c r="Y120" s="23">
        <v>0.0</v>
      </c>
      <c r="Z120" s="23">
        <v>0.0</v>
      </c>
      <c r="AA120" s="23">
        <v>0.0</v>
      </c>
      <c r="AB120" s="23">
        <v>0.0</v>
      </c>
      <c r="AC120" s="23">
        <v>0.0</v>
      </c>
      <c r="AD120" s="23">
        <v>336.0</v>
      </c>
      <c r="AE120" s="23">
        <v>672.0</v>
      </c>
      <c r="AF120" s="23">
        <v>289.67</v>
      </c>
      <c r="AG120" s="23">
        <v>0.0</v>
      </c>
      <c r="AH120" s="23">
        <v>40.0</v>
      </c>
      <c r="AI120" s="23">
        <v>336.0</v>
      </c>
      <c r="AJ120" s="23">
        <v>0.0</v>
      </c>
      <c r="AK120" s="23">
        <v>0.0</v>
      </c>
      <c r="AL120" s="23">
        <v>0.0</v>
      </c>
      <c r="AM120" s="23">
        <v>0.0</v>
      </c>
      <c r="AN120" s="23">
        <v>0.0</v>
      </c>
      <c r="AO120" s="28">
        <f t="shared" si="1"/>
        <v>3510.28</v>
      </c>
      <c r="AP120" s="29">
        <f t="shared" si="2"/>
        <v>3510.28</v>
      </c>
      <c r="AQ120" s="29">
        <f t="shared" si="3"/>
        <v>3510.28</v>
      </c>
      <c r="AR120" s="30">
        <f t="shared" si="4"/>
        <v>0</v>
      </c>
      <c r="AS120" s="30">
        <f t="shared" si="5"/>
        <v>0</v>
      </c>
      <c r="AU120" s="31">
        <f t="shared" si="6"/>
        <v>1596.61</v>
      </c>
      <c r="AV120" s="32">
        <f t="shared" si="7"/>
        <v>1836.61</v>
      </c>
    </row>
    <row r="121" ht="15.75" customHeight="1">
      <c r="A121" s="26">
        <f t="shared" si="8"/>
        <v>117</v>
      </c>
      <c r="B121" s="24" t="s">
        <v>176</v>
      </c>
      <c r="C121" s="24" t="s">
        <v>177</v>
      </c>
      <c r="D121" s="25" t="s">
        <v>53</v>
      </c>
      <c r="E121" s="26">
        <v>1600.0</v>
      </c>
      <c r="F121" s="27">
        <v>237.5</v>
      </c>
      <c r="G121" s="23">
        <v>0.0</v>
      </c>
      <c r="H121" s="23">
        <v>0.0</v>
      </c>
      <c r="I121" s="23">
        <v>81.25</v>
      </c>
      <c r="J121" s="23">
        <v>0.0</v>
      </c>
      <c r="K121" s="23">
        <v>0.0</v>
      </c>
      <c r="L121" s="23">
        <v>0.0</v>
      </c>
      <c r="M121" s="23">
        <v>0.0</v>
      </c>
      <c r="N121" s="23">
        <v>50.0</v>
      </c>
      <c r="O121" s="23">
        <v>0.0</v>
      </c>
      <c r="P121" s="23">
        <v>0.0</v>
      </c>
      <c r="Q121" s="27">
        <v>41.22</v>
      </c>
      <c r="R121" s="23">
        <v>0.0</v>
      </c>
      <c r="S121" s="23">
        <v>80.0</v>
      </c>
      <c r="T121" s="23">
        <v>0.0</v>
      </c>
      <c r="U121" s="23">
        <v>0.0</v>
      </c>
      <c r="V121" s="23">
        <v>0.0</v>
      </c>
      <c r="W121" s="23">
        <v>0.0</v>
      </c>
      <c r="X121" s="23">
        <v>0.0</v>
      </c>
      <c r="Y121" s="23">
        <v>0.0</v>
      </c>
      <c r="Z121" s="23">
        <v>0.0</v>
      </c>
      <c r="AA121" s="23">
        <v>0.0</v>
      </c>
      <c r="AB121" s="23">
        <v>0.0</v>
      </c>
      <c r="AC121" s="23">
        <v>0.0</v>
      </c>
      <c r="AD121" s="23">
        <v>252.0</v>
      </c>
      <c r="AE121" s="23">
        <v>504.0</v>
      </c>
      <c r="AF121" s="23">
        <v>175.97</v>
      </c>
      <c r="AG121" s="23">
        <v>100.0</v>
      </c>
      <c r="AH121" s="23">
        <v>220.0</v>
      </c>
      <c r="AI121" s="23">
        <v>216.0</v>
      </c>
      <c r="AJ121" s="23">
        <v>60.0</v>
      </c>
      <c r="AK121" s="23">
        <v>0.0</v>
      </c>
      <c r="AL121" s="23">
        <v>0.0</v>
      </c>
      <c r="AM121" s="23">
        <v>0.0</v>
      </c>
      <c r="AN121" s="23">
        <v>100.0</v>
      </c>
      <c r="AO121" s="28">
        <f t="shared" si="1"/>
        <v>2117.94</v>
      </c>
      <c r="AP121" s="29">
        <f t="shared" si="2"/>
        <v>2117.94</v>
      </c>
      <c r="AQ121" s="29">
        <f t="shared" si="3"/>
        <v>2117.94</v>
      </c>
      <c r="AR121" s="30">
        <f t="shared" si="4"/>
        <v>0</v>
      </c>
      <c r="AS121" s="30">
        <f t="shared" si="5"/>
        <v>0</v>
      </c>
      <c r="AU121" s="31">
        <f t="shared" si="6"/>
        <v>318.75</v>
      </c>
      <c r="AV121" s="32">
        <f t="shared" si="7"/>
        <v>489.97</v>
      </c>
    </row>
    <row r="122" ht="18.0" customHeight="1">
      <c r="A122" s="26">
        <f t="shared" si="8"/>
        <v>118</v>
      </c>
      <c r="B122" s="33" t="s">
        <v>178</v>
      </c>
      <c r="C122" s="33" t="s">
        <v>177</v>
      </c>
      <c r="D122" s="34" t="s">
        <v>56</v>
      </c>
      <c r="E122" s="26">
        <v>1600.0</v>
      </c>
      <c r="F122" s="35">
        <v>329.2</v>
      </c>
      <c r="G122" s="26">
        <v>0.0</v>
      </c>
      <c r="H122" s="26">
        <v>0.0</v>
      </c>
      <c r="I122" s="26">
        <v>86.44</v>
      </c>
      <c r="J122" s="26">
        <v>0.0</v>
      </c>
      <c r="K122" s="26">
        <v>0.0</v>
      </c>
      <c r="L122" s="26">
        <v>0.0</v>
      </c>
      <c r="M122" s="26">
        <v>0.0</v>
      </c>
      <c r="N122" s="26">
        <v>125.0</v>
      </c>
      <c r="O122" s="26">
        <v>0.0</v>
      </c>
      <c r="P122" s="26">
        <v>0.0</v>
      </c>
      <c r="Q122" s="35">
        <v>63.33</v>
      </c>
      <c r="R122" s="26">
        <v>275.0</v>
      </c>
      <c r="S122" s="26">
        <v>15.0</v>
      </c>
      <c r="T122" s="26">
        <v>0.0</v>
      </c>
      <c r="U122" s="26">
        <v>0.0</v>
      </c>
      <c r="V122" s="26">
        <v>0.0</v>
      </c>
      <c r="W122" s="26">
        <v>0.0</v>
      </c>
      <c r="X122" s="26">
        <v>0.0</v>
      </c>
      <c r="Y122" s="41">
        <v>750.0</v>
      </c>
      <c r="Z122" s="26">
        <v>0.0</v>
      </c>
      <c r="AA122" s="26">
        <v>0.0</v>
      </c>
      <c r="AB122" s="26">
        <v>0.0</v>
      </c>
      <c r="AC122" s="26">
        <v>0.0</v>
      </c>
      <c r="AD122" s="26">
        <v>245.0</v>
      </c>
      <c r="AE122" s="26">
        <v>490.0</v>
      </c>
      <c r="AF122" s="26">
        <v>511.64</v>
      </c>
      <c r="AG122" s="26">
        <v>450.0</v>
      </c>
      <c r="AH122" s="26">
        <v>300.0</v>
      </c>
      <c r="AI122" s="26">
        <v>75.0</v>
      </c>
      <c r="AJ122" s="26">
        <v>0.0</v>
      </c>
      <c r="AK122" s="26">
        <v>0.0</v>
      </c>
      <c r="AL122" s="26">
        <v>0.0</v>
      </c>
      <c r="AM122" s="26">
        <v>0.0</v>
      </c>
      <c r="AN122" s="26">
        <v>0.0</v>
      </c>
      <c r="AO122" s="28">
        <f t="shared" si="1"/>
        <v>3715.61</v>
      </c>
      <c r="AP122" s="29">
        <f t="shared" si="2"/>
        <v>3715.61</v>
      </c>
      <c r="AQ122" s="29">
        <f t="shared" si="3"/>
        <v>3715.61</v>
      </c>
      <c r="AR122" s="30">
        <f t="shared" si="4"/>
        <v>0</v>
      </c>
      <c r="AS122" s="30">
        <f t="shared" si="5"/>
        <v>0</v>
      </c>
      <c r="AT122" s="39"/>
      <c r="AU122" s="31">
        <f t="shared" si="6"/>
        <v>415.64</v>
      </c>
      <c r="AV122" s="32">
        <f t="shared" si="7"/>
        <v>893.97</v>
      </c>
    </row>
    <row r="123" ht="15.75" customHeight="1">
      <c r="A123" s="26">
        <f t="shared" si="8"/>
        <v>119</v>
      </c>
      <c r="B123" s="24" t="s">
        <v>179</v>
      </c>
      <c r="C123" s="24" t="s">
        <v>177</v>
      </c>
      <c r="D123" s="25" t="s">
        <v>53</v>
      </c>
      <c r="E123" s="26">
        <v>1600.0</v>
      </c>
      <c r="F123" s="27">
        <v>300.0</v>
      </c>
      <c r="G123" s="23">
        <v>0.0</v>
      </c>
      <c r="H123" s="23">
        <v>0.0</v>
      </c>
      <c r="I123" s="23">
        <v>62.5</v>
      </c>
      <c r="J123" s="23">
        <v>0.0</v>
      </c>
      <c r="K123" s="23">
        <v>0.0</v>
      </c>
      <c r="L123" s="23">
        <v>0.0</v>
      </c>
      <c r="M123" s="23">
        <v>0.0</v>
      </c>
      <c r="N123" s="23">
        <v>33.33</v>
      </c>
      <c r="O123" s="23">
        <v>0.0</v>
      </c>
      <c r="P123" s="23">
        <v>0.0</v>
      </c>
      <c r="Q123" s="27">
        <v>10.0</v>
      </c>
      <c r="R123" s="23">
        <v>855.0</v>
      </c>
      <c r="S123" s="23">
        <v>370.0</v>
      </c>
      <c r="T123" s="23">
        <v>0.0</v>
      </c>
      <c r="U123" s="23">
        <v>0.0</v>
      </c>
      <c r="V123" s="23">
        <v>0.0</v>
      </c>
      <c r="W123" s="23">
        <v>0.0</v>
      </c>
      <c r="X123" s="23">
        <v>0.0</v>
      </c>
      <c r="Y123" s="23">
        <v>0.0</v>
      </c>
      <c r="Z123" s="23">
        <v>0.0</v>
      </c>
      <c r="AA123" s="23">
        <v>0.0</v>
      </c>
      <c r="AB123" s="23">
        <v>0.0</v>
      </c>
      <c r="AC123" s="23">
        <v>0.0</v>
      </c>
      <c r="AD123" s="23">
        <v>256.0</v>
      </c>
      <c r="AE123" s="23">
        <v>504.0</v>
      </c>
      <c r="AF123" s="23">
        <v>724.26</v>
      </c>
      <c r="AG123" s="23">
        <v>160.0</v>
      </c>
      <c r="AH123" s="23">
        <v>290.0</v>
      </c>
      <c r="AI123" s="23">
        <v>480.0</v>
      </c>
      <c r="AJ123" s="23">
        <v>260.0</v>
      </c>
      <c r="AK123" s="23">
        <v>0.0</v>
      </c>
      <c r="AL123" s="23">
        <v>100.0</v>
      </c>
      <c r="AM123" s="23">
        <v>0.0</v>
      </c>
      <c r="AN123" s="23">
        <v>78.0</v>
      </c>
      <c r="AO123" s="28">
        <f t="shared" si="1"/>
        <v>4483.09</v>
      </c>
      <c r="AP123" s="29">
        <f t="shared" si="2"/>
        <v>4483.09</v>
      </c>
      <c r="AQ123" s="29">
        <f t="shared" si="3"/>
        <v>4483.09</v>
      </c>
      <c r="AR123" s="30">
        <f t="shared" si="4"/>
        <v>0</v>
      </c>
      <c r="AS123" s="30">
        <f t="shared" si="5"/>
        <v>0</v>
      </c>
      <c r="AU123" s="31">
        <f t="shared" si="6"/>
        <v>362.5</v>
      </c>
      <c r="AV123" s="32">
        <f t="shared" si="7"/>
        <v>1630.83</v>
      </c>
    </row>
    <row r="124" ht="15.75" customHeight="1">
      <c r="A124" s="26">
        <f t="shared" si="8"/>
        <v>120</v>
      </c>
      <c r="B124" s="24" t="s">
        <v>180</v>
      </c>
      <c r="C124" s="24" t="s">
        <v>177</v>
      </c>
      <c r="D124" s="25" t="s">
        <v>59</v>
      </c>
      <c r="E124" s="26">
        <v>1600.0</v>
      </c>
      <c r="F124" s="27">
        <v>717.56</v>
      </c>
      <c r="G124" s="23">
        <v>0.0</v>
      </c>
      <c r="H124" s="23">
        <v>0.0</v>
      </c>
      <c r="I124" s="23">
        <v>837.4</v>
      </c>
      <c r="J124" s="23">
        <v>0.0</v>
      </c>
      <c r="K124" s="23">
        <v>0.0</v>
      </c>
      <c r="L124" s="23">
        <v>0.0</v>
      </c>
      <c r="M124" s="23">
        <v>0.0</v>
      </c>
      <c r="N124" s="23">
        <v>0.0</v>
      </c>
      <c r="O124" s="23">
        <v>0.0</v>
      </c>
      <c r="P124" s="23">
        <v>0.0</v>
      </c>
      <c r="Q124" s="27">
        <v>0.0</v>
      </c>
      <c r="R124" s="23">
        <v>200.0</v>
      </c>
      <c r="S124" s="23">
        <v>2455.0</v>
      </c>
      <c r="T124" s="23">
        <v>0.0</v>
      </c>
      <c r="U124" s="23">
        <v>0.0</v>
      </c>
      <c r="V124" s="23">
        <v>0.0</v>
      </c>
      <c r="W124" s="23">
        <v>0.0</v>
      </c>
      <c r="X124" s="23">
        <v>0.0</v>
      </c>
      <c r="Y124" s="23">
        <v>0.0</v>
      </c>
      <c r="Z124" s="23">
        <v>0.0</v>
      </c>
      <c r="AA124" s="23">
        <v>0.0</v>
      </c>
      <c r="AB124" s="23">
        <v>0.0</v>
      </c>
      <c r="AC124" s="23">
        <v>0.0</v>
      </c>
      <c r="AD124" s="23">
        <v>280.0</v>
      </c>
      <c r="AE124" s="23">
        <v>560.0</v>
      </c>
      <c r="AF124" s="23">
        <v>252.64</v>
      </c>
      <c r="AG124" s="23">
        <v>60.0</v>
      </c>
      <c r="AH124" s="23">
        <v>100.0</v>
      </c>
      <c r="AI124" s="23">
        <v>224.0</v>
      </c>
      <c r="AJ124" s="23">
        <v>50.0</v>
      </c>
      <c r="AK124" s="23">
        <v>0.0</v>
      </c>
      <c r="AL124" s="23">
        <v>0.0</v>
      </c>
      <c r="AM124" s="23">
        <v>0.0</v>
      </c>
      <c r="AN124" s="23">
        <v>100.0</v>
      </c>
      <c r="AO124" s="28">
        <f t="shared" si="1"/>
        <v>5836.6</v>
      </c>
      <c r="AP124" s="29">
        <f t="shared" si="2"/>
        <v>5836.6</v>
      </c>
      <c r="AQ124" s="29">
        <f t="shared" si="3"/>
        <v>5836.6</v>
      </c>
      <c r="AR124" s="30">
        <f t="shared" si="4"/>
        <v>0</v>
      </c>
      <c r="AS124" s="30">
        <f t="shared" si="5"/>
        <v>0</v>
      </c>
      <c r="AU124" s="31">
        <f t="shared" si="6"/>
        <v>1554.96</v>
      </c>
      <c r="AV124" s="32">
        <f t="shared" si="7"/>
        <v>4209.96</v>
      </c>
    </row>
    <row r="125" ht="15.75" customHeight="1">
      <c r="A125" s="26">
        <f t="shared" si="8"/>
        <v>121</v>
      </c>
      <c r="B125" s="24" t="s">
        <v>181</v>
      </c>
      <c r="C125" s="24" t="s">
        <v>141</v>
      </c>
      <c r="D125" s="25" t="s">
        <v>59</v>
      </c>
      <c r="E125" s="26">
        <v>1600.0</v>
      </c>
      <c r="F125" s="27">
        <v>0.0</v>
      </c>
      <c r="G125" s="27">
        <v>0.0</v>
      </c>
      <c r="H125" s="27">
        <v>0.0</v>
      </c>
      <c r="I125" s="27">
        <v>0.0</v>
      </c>
      <c r="J125" s="27">
        <v>0.0</v>
      </c>
      <c r="K125" s="27">
        <v>0.0</v>
      </c>
      <c r="L125" s="27">
        <v>0.0</v>
      </c>
      <c r="M125" s="27">
        <v>0.0</v>
      </c>
      <c r="N125" s="27">
        <v>0.0</v>
      </c>
      <c r="O125" s="27">
        <v>0.0</v>
      </c>
      <c r="P125" s="27">
        <v>0.0</v>
      </c>
      <c r="Q125" s="27">
        <v>0.0</v>
      </c>
      <c r="R125" s="27">
        <v>0.0</v>
      </c>
      <c r="S125" s="27">
        <v>0.0</v>
      </c>
      <c r="T125" s="27">
        <v>0.0</v>
      </c>
      <c r="U125" s="27">
        <v>0.0</v>
      </c>
      <c r="V125" s="27">
        <v>0.0</v>
      </c>
      <c r="W125" s="27">
        <v>0.0</v>
      </c>
      <c r="X125" s="27">
        <v>0.0</v>
      </c>
      <c r="Y125" s="27">
        <v>0.0</v>
      </c>
      <c r="Z125" s="27">
        <v>0.0</v>
      </c>
      <c r="AA125" s="27">
        <v>0.0</v>
      </c>
      <c r="AB125" s="27">
        <v>0.0</v>
      </c>
      <c r="AC125" s="27">
        <v>0.0</v>
      </c>
      <c r="AD125" s="27">
        <v>0.0</v>
      </c>
      <c r="AE125" s="27">
        <v>0.0</v>
      </c>
      <c r="AF125" s="27">
        <v>0.0</v>
      </c>
      <c r="AG125" s="27">
        <v>0.0</v>
      </c>
      <c r="AH125" s="27">
        <v>0.0</v>
      </c>
      <c r="AI125" s="27">
        <v>0.0</v>
      </c>
      <c r="AJ125" s="27">
        <v>0.0</v>
      </c>
      <c r="AK125" s="27">
        <v>0.0</v>
      </c>
      <c r="AL125" s="27">
        <v>0.0</v>
      </c>
      <c r="AM125" s="27">
        <v>0.0</v>
      </c>
      <c r="AN125" s="27">
        <v>0.0</v>
      </c>
      <c r="AO125" s="28">
        <f t="shared" si="1"/>
        <v>0</v>
      </c>
      <c r="AP125" s="29">
        <f t="shared" si="2"/>
        <v>0</v>
      </c>
      <c r="AQ125" s="29">
        <f t="shared" si="3"/>
        <v>0</v>
      </c>
      <c r="AR125" s="30">
        <f t="shared" si="4"/>
        <v>0</v>
      </c>
      <c r="AS125" s="30">
        <f t="shared" si="5"/>
        <v>0</v>
      </c>
      <c r="AU125" s="31">
        <f t="shared" si="6"/>
        <v>0</v>
      </c>
      <c r="AV125" s="32">
        <f t="shared" si="7"/>
        <v>0</v>
      </c>
    </row>
    <row r="126" ht="15.75" customHeight="1">
      <c r="A126" s="26">
        <f t="shared" si="8"/>
        <v>122</v>
      </c>
      <c r="B126" s="24" t="s">
        <v>182</v>
      </c>
      <c r="C126" s="24" t="s">
        <v>177</v>
      </c>
      <c r="D126" s="25" t="s">
        <v>59</v>
      </c>
      <c r="E126" s="26">
        <v>1600.0</v>
      </c>
      <c r="F126" s="27">
        <v>162.5</v>
      </c>
      <c r="G126" s="23">
        <v>0.0</v>
      </c>
      <c r="H126" s="23">
        <v>0.0</v>
      </c>
      <c r="I126" s="23">
        <v>80.22</v>
      </c>
      <c r="J126" s="23">
        <v>0.0</v>
      </c>
      <c r="K126" s="23">
        <v>0.0</v>
      </c>
      <c r="L126" s="23">
        <v>0.0</v>
      </c>
      <c r="M126" s="23">
        <v>0.0</v>
      </c>
      <c r="N126" s="23">
        <v>50.0</v>
      </c>
      <c r="O126" s="23">
        <v>0.0</v>
      </c>
      <c r="P126" s="23">
        <v>0.0</v>
      </c>
      <c r="Q126" s="27">
        <v>33.31</v>
      </c>
      <c r="R126" s="23">
        <v>75.0</v>
      </c>
      <c r="S126" s="23">
        <v>360.0</v>
      </c>
      <c r="T126" s="23">
        <v>0.0</v>
      </c>
      <c r="U126" s="23">
        <v>0.0</v>
      </c>
      <c r="V126" s="23">
        <v>0.0</v>
      </c>
      <c r="W126" s="23">
        <v>0.0</v>
      </c>
      <c r="X126" s="23">
        <v>0.0</v>
      </c>
      <c r="Y126" s="23">
        <v>0.0</v>
      </c>
      <c r="Z126" s="23">
        <v>0.0</v>
      </c>
      <c r="AA126" s="23">
        <v>0.0</v>
      </c>
      <c r="AB126" s="23">
        <v>0.0</v>
      </c>
      <c r="AC126" s="23">
        <v>0.0</v>
      </c>
      <c r="AD126" s="23">
        <v>280.0</v>
      </c>
      <c r="AE126" s="23">
        <v>560.0</v>
      </c>
      <c r="AF126" s="23">
        <v>724.6</v>
      </c>
      <c r="AG126" s="23">
        <v>0.0</v>
      </c>
      <c r="AH126" s="23">
        <v>610.0</v>
      </c>
      <c r="AI126" s="23">
        <v>640.0</v>
      </c>
      <c r="AJ126" s="23">
        <v>100.0</v>
      </c>
      <c r="AK126" s="23">
        <v>0.0</v>
      </c>
      <c r="AL126" s="23">
        <v>100.0</v>
      </c>
      <c r="AM126" s="23">
        <v>0.0</v>
      </c>
      <c r="AN126" s="23">
        <v>634.0</v>
      </c>
      <c r="AO126" s="28">
        <f t="shared" si="1"/>
        <v>4409.63</v>
      </c>
      <c r="AP126" s="29">
        <f t="shared" si="2"/>
        <v>4409.63</v>
      </c>
      <c r="AQ126" s="29">
        <f t="shared" si="3"/>
        <v>4409.63</v>
      </c>
      <c r="AR126" s="30">
        <f t="shared" si="4"/>
        <v>0</v>
      </c>
      <c r="AS126" s="30">
        <f t="shared" si="5"/>
        <v>0</v>
      </c>
      <c r="AU126" s="31">
        <f t="shared" si="6"/>
        <v>242.72</v>
      </c>
      <c r="AV126" s="32">
        <f t="shared" si="7"/>
        <v>761.03</v>
      </c>
    </row>
    <row r="127" ht="15.75" customHeight="1">
      <c r="A127" s="26">
        <f t="shared" si="8"/>
        <v>123</v>
      </c>
      <c r="B127" s="24" t="s">
        <v>183</v>
      </c>
      <c r="C127" s="24" t="s">
        <v>177</v>
      </c>
      <c r="D127" s="25" t="s">
        <v>59</v>
      </c>
      <c r="E127" s="26">
        <v>1600.0</v>
      </c>
      <c r="F127" s="27">
        <v>162.5</v>
      </c>
      <c r="G127" s="23">
        <v>0.0</v>
      </c>
      <c r="H127" s="23">
        <v>0.0</v>
      </c>
      <c r="I127" s="23">
        <v>140.46</v>
      </c>
      <c r="J127" s="23">
        <v>0.0</v>
      </c>
      <c r="K127" s="23">
        <v>0.0</v>
      </c>
      <c r="L127" s="23">
        <v>0.0</v>
      </c>
      <c r="M127" s="23">
        <v>0.0</v>
      </c>
      <c r="N127" s="23">
        <v>0.0</v>
      </c>
      <c r="O127" s="23">
        <v>0.0</v>
      </c>
      <c r="P127" s="23">
        <v>0.0</v>
      </c>
      <c r="Q127" s="27">
        <v>34.72</v>
      </c>
      <c r="R127" s="23">
        <v>0.0</v>
      </c>
      <c r="S127" s="23">
        <v>160.0</v>
      </c>
      <c r="T127" s="23">
        <v>0.0</v>
      </c>
      <c r="U127" s="23">
        <v>0.0</v>
      </c>
      <c r="V127" s="23">
        <v>0.0</v>
      </c>
      <c r="W127" s="23">
        <v>0.0</v>
      </c>
      <c r="X127" s="23">
        <v>0.0</v>
      </c>
      <c r="Y127" s="23">
        <v>0.0</v>
      </c>
      <c r="Z127" s="23">
        <v>0.0</v>
      </c>
      <c r="AA127" s="23">
        <v>0.0</v>
      </c>
      <c r="AB127" s="23">
        <v>0.0</v>
      </c>
      <c r="AC127" s="23">
        <v>0.0</v>
      </c>
      <c r="AD127" s="23">
        <v>280.0</v>
      </c>
      <c r="AE127" s="23">
        <v>560.0</v>
      </c>
      <c r="AF127" s="23">
        <v>93.97</v>
      </c>
      <c r="AG127" s="23">
        <v>0.0</v>
      </c>
      <c r="AH127" s="23">
        <v>20.0</v>
      </c>
      <c r="AI127" s="23">
        <v>56.0</v>
      </c>
      <c r="AJ127" s="23">
        <v>0.0</v>
      </c>
      <c r="AK127" s="23">
        <v>0.0</v>
      </c>
      <c r="AL127" s="23">
        <v>0.0</v>
      </c>
      <c r="AM127" s="23">
        <v>0.0</v>
      </c>
      <c r="AN127" s="23">
        <v>100.0</v>
      </c>
      <c r="AO127" s="28">
        <f t="shared" si="1"/>
        <v>1607.65</v>
      </c>
      <c r="AP127" s="29">
        <f t="shared" si="2"/>
        <v>1607.65</v>
      </c>
      <c r="AQ127" s="29">
        <f t="shared" si="3"/>
        <v>1607.65</v>
      </c>
      <c r="AR127" s="30">
        <f t="shared" si="4"/>
        <v>0</v>
      </c>
      <c r="AS127" s="30">
        <f t="shared" si="5"/>
        <v>0</v>
      </c>
      <c r="AU127" s="31">
        <f t="shared" si="6"/>
        <v>302.96</v>
      </c>
      <c r="AV127" s="32">
        <f t="shared" si="7"/>
        <v>497.68</v>
      </c>
    </row>
    <row r="128" ht="15.75" customHeight="1">
      <c r="A128" s="26">
        <f t="shared" si="8"/>
        <v>124</v>
      </c>
      <c r="B128" s="24" t="s">
        <v>184</v>
      </c>
      <c r="C128" s="24" t="s">
        <v>177</v>
      </c>
      <c r="D128" s="25" t="s">
        <v>59</v>
      </c>
      <c r="E128" s="26">
        <v>1600.0</v>
      </c>
      <c r="F128" s="27">
        <v>0.0</v>
      </c>
      <c r="G128" s="23">
        <v>0.0</v>
      </c>
      <c r="H128" s="23">
        <v>0.0</v>
      </c>
      <c r="I128" s="23">
        <v>0.0</v>
      </c>
      <c r="J128" s="23">
        <v>0.0</v>
      </c>
      <c r="K128" s="23">
        <v>0.0</v>
      </c>
      <c r="L128" s="23">
        <v>0.0</v>
      </c>
      <c r="M128" s="23">
        <v>0.0</v>
      </c>
      <c r="N128" s="23">
        <v>0.0</v>
      </c>
      <c r="O128" s="23">
        <v>0.0</v>
      </c>
      <c r="P128" s="23">
        <v>0.0</v>
      </c>
      <c r="Q128" s="27">
        <v>0.0</v>
      </c>
      <c r="R128" s="23">
        <v>100.0</v>
      </c>
      <c r="S128" s="23">
        <v>0.0</v>
      </c>
      <c r="T128" s="23">
        <v>0.0</v>
      </c>
      <c r="U128" s="23">
        <v>0.0</v>
      </c>
      <c r="V128" s="23">
        <v>0.0</v>
      </c>
      <c r="W128" s="23">
        <v>0.0</v>
      </c>
      <c r="X128" s="23">
        <v>0.0</v>
      </c>
      <c r="Y128" s="23">
        <v>0.0</v>
      </c>
      <c r="Z128" s="23">
        <v>0.0</v>
      </c>
      <c r="AA128" s="23">
        <v>0.0</v>
      </c>
      <c r="AB128" s="23">
        <v>200.0</v>
      </c>
      <c r="AC128" s="23">
        <v>0.0</v>
      </c>
      <c r="AD128" s="23">
        <v>280.0</v>
      </c>
      <c r="AE128" s="23">
        <v>560.0</v>
      </c>
      <c r="AF128" s="23">
        <v>273.0</v>
      </c>
      <c r="AG128" s="23">
        <v>780.0</v>
      </c>
      <c r="AH128" s="23">
        <v>20.0</v>
      </c>
      <c r="AI128" s="23">
        <v>0.0</v>
      </c>
      <c r="AJ128" s="23">
        <v>0.0</v>
      </c>
      <c r="AK128" s="23">
        <v>0.0</v>
      </c>
      <c r="AL128" s="23">
        <v>0.0</v>
      </c>
      <c r="AM128" s="23">
        <v>0.0</v>
      </c>
      <c r="AN128" s="23">
        <v>0.0</v>
      </c>
      <c r="AO128" s="28">
        <f t="shared" si="1"/>
        <v>2213</v>
      </c>
      <c r="AP128" s="29">
        <f t="shared" si="2"/>
        <v>2213</v>
      </c>
      <c r="AQ128" s="29">
        <f t="shared" si="3"/>
        <v>2213</v>
      </c>
      <c r="AR128" s="30">
        <f t="shared" si="4"/>
        <v>0</v>
      </c>
      <c r="AS128" s="30">
        <f t="shared" si="5"/>
        <v>0</v>
      </c>
      <c r="AU128" s="31">
        <f t="shared" si="6"/>
        <v>0</v>
      </c>
      <c r="AV128" s="32">
        <f t="shared" si="7"/>
        <v>100</v>
      </c>
    </row>
    <row r="129" ht="15.75" customHeight="1">
      <c r="A129" s="26">
        <f t="shared" si="8"/>
        <v>125</v>
      </c>
      <c r="B129" s="24" t="s">
        <v>185</v>
      </c>
      <c r="C129" s="24" t="s">
        <v>177</v>
      </c>
      <c r="D129" s="25" t="s">
        <v>59</v>
      </c>
      <c r="E129" s="26">
        <v>1600.0</v>
      </c>
      <c r="F129" s="27">
        <v>0.0</v>
      </c>
      <c r="G129" s="23">
        <v>0.0</v>
      </c>
      <c r="H129" s="23">
        <v>0.0</v>
      </c>
      <c r="I129" s="23">
        <v>0.0</v>
      </c>
      <c r="J129" s="23">
        <v>0.0</v>
      </c>
      <c r="K129" s="23">
        <v>0.0</v>
      </c>
      <c r="L129" s="23">
        <v>0.0</v>
      </c>
      <c r="M129" s="23">
        <v>0.0</v>
      </c>
      <c r="N129" s="23">
        <v>0.0</v>
      </c>
      <c r="O129" s="23">
        <v>360.0</v>
      </c>
      <c r="P129" s="23">
        <v>0.0</v>
      </c>
      <c r="Q129" s="27">
        <v>47.35</v>
      </c>
      <c r="R129" s="23">
        <v>0.0</v>
      </c>
      <c r="S129" s="23">
        <v>30.0</v>
      </c>
      <c r="T129" s="23">
        <v>0.0</v>
      </c>
      <c r="U129" s="23">
        <v>0.0</v>
      </c>
      <c r="V129" s="23">
        <v>0.0</v>
      </c>
      <c r="W129" s="23">
        <v>0.0</v>
      </c>
      <c r="X129" s="23">
        <v>0.0</v>
      </c>
      <c r="Y129" s="23">
        <v>0.0</v>
      </c>
      <c r="Z129" s="23">
        <v>0.0</v>
      </c>
      <c r="AA129" s="23">
        <v>0.0</v>
      </c>
      <c r="AB129" s="23">
        <v>0.0</v>
      </c>
      <c r="AC129" s="23">
        <v>0.0</v>
      </c>
      <c r="AD129" s="23">
        <v>280.0</v>
      </c>
      <c r="AE129" s="23">
        <v>560.0</v>
      </c>
      <c r="AF129" s="23">
        <v>280.32</v>
      </c>
      <c r="AG129" s="23">
        <v>280.0</v>
      </c>
      <c r="AH129" s="23">
        <v>0.0</v>
      </c>
      <c r="AI129" s="23">
        <v>360.0</v>
      </c>
      <c r="AJ129" s="23">
        <v>0.0</v>
      </c>
      <c r="AK129" s="23">
        <v>0.0</v>
      </c>
      <c r="AL129" s="23">
        <v>0.0</v>
      </c>
      <c r="AM129" s="23">
        <v>0.0</v>
      </c>
      <c r="AN129" s="23">
        <v>0.0</v>
      </c>
      <c r="AO129" s="28">
        <f t="shared" si="1"/>
        <v>2197.67</v>
      </c>
      <c r="AP129" s="29">
        <f t="shared" si="2"/>
        <v>2197.67</v>
      </c>
      <c r="AQ129" s="29">
        <f t="shared" si="3"/>
        <v>2197.67</v>
      </c>
      <c r="AR129" s="30">
        <f t="shared" si="4"/>
        <v>0</v>
      </c>
      <c r="AS129" s="30">
        <f t="shared" si="5"/>
        <v>0</v>
      </c>
      <c r="AU129" s="31">
        <f t="shared" si="6"/>
        <v>0</v>
      </c>
      <c r="AV129" s="32">
        <f t="shared" si="7"/>
        <v>437.35</v>
      </c>
    </row>
    <row r="130" ht="15.75" customHeight="1">
      <c r="A130" s="26">
        <f t="shared" si="8"/>
        <v>126</v>
      </c>
      <c r="B130" s="24" t="s">
        <v>186</v>
      </c>
      <c r="C130" s="24" t="s">
        <v>177</v>
      </c>
      <c r="D130" s="25" t="s">
        <v>59</v>
      </c>
      <c r="E130" s="26">
        <v>1600.0</v>
      </c>
      <c r="F130" s="27">
        <v>0.0</v>
      </c>
      <c r="G130" s="23">
        <v>0.0</v>
      </c>
      <c r="H130" s="23">
        <v>0.0</v>
      </c>
      <c r="I130" s="23">
        <v>0.0</v>
      </c>
      <c r="J130" s="23">
        <v>0.0</v>
      </c>
      <c r="K130" s="23">
        <v>0.0</v>
      </c>
      <c r="L130" s="23">
        <v>0.0</v>
      </c>
      <c r="M130" s="23">
        <v>0.0</v>
      </c>
      <c r="N130" s="23">
        <v>0.0</v>
      </c>
      <c r="O130" s="23">
        <v>0.0</v>
      </c>
      <c r="P130" s="23">
        <v>0.0</v>
      </c>
      <c r="Q130" s="27">
        <v>0.0</v>
      </c>
      <c r="R130" s="23">
        <v>175.0</v>
      </c>
      <c r="S130" s="23">
        <v>0.0</v>
      </c>
      <c r="T130" s="23">
        <v>0.0</v>
      </c>
      <c r="U130" s="23">
        <v>0.0</v>
      </c>
      <c r="V130" s="23">
        <v>0.0</v>
      </c>
      <c r="W130" s="23">
        <v>0.0</v>
      </c>
      <c r="X130" s="23">
        <v>0.0</v>
      </c>
      <c r="Y130" s="23">
        <v>0.0</v>
      </c>
      <c r="Z130" s="23">
        <v>0.0</v>
      </c>
      <c r="AA130" s="23">
        <v>0.0</v>
      </c>
      <c r="AB130" s="23">
        <v>0.0</v>
      </c>
      <c r="AC130" s="23">
        <v>0.0</v>
      </c>
      <c r="AD130" s="23">
        <v>280.0</v>
      </c>
      <c r="AE130" s="23">
        <v>560.0</v>
      </c>
      <c r="AF130" s="23">
        <v>725.0</v>
      </c>
      <c r="AG130" s="23">
        <v>0.0</v>
      </c>
      <c r="AH130" s="23">
        <v>0.0</v>
      </c>
      <c r="AI130" s="23">
        <v>0.0</v>
      </c>
      <c r="AJ130" s="23">
        <v>0.0</v>
      </c>
      <c r="AK130" s="23">
        <v>0.0</v>
      </c>
      <c r="AL130" s="23">
        <v>0.0</v>
      </c>
      <c r="AM130" s="23">
        <v>0.0</v>
      </c>
      <c r="AN130" s="23">
        <v>0.0</v>
      </c>
      <c r="AO130" s="28">
        <f t="shared" si="1"/>
        <v>1740</v>
      </c>
      <c r="AP130" s="29">
        <f t="shared" si="2"/>
        <v>1740</v>
      </c>
      <c r="AQ130" s="29">
        <f t="shared" si="3"/>
        <v>1740</v>
      </c>
      <c r="AR130" s="30">
        <f t="shared" si="4"/>
        <v>0</v>
      </c>
      <c r="AS130" s="30">
        <f t="shared" si="5"/>
        <v>0</v>
      </c>
      <c r="AU130" s="31">
        <f t="shared" si="6"/>
        <v>0</v>
      </c>
      <c r="AV130" s="32">
        <f t="shared" si="7"/>
        <v>175</v>
      </c>
    </row>
    <row r="131" ht="15.75" customHeight="1">
      <c r="A131" s="26">
        <f t="shared" si="8"/>
        <v>127</v>
      </c>
      <c r="B131" s="24" t="s">
        <v>187</v>
      </c>
      <c r="C131" s="24" t="s">
        <v>177</v>
      </c>
      <c r="D131" s="25" t="s">
        <v>59</v>
      </c>
      <c r="E131" s="26">
        <v>1600.0</v>
      </c>
      <c r="F131" s="27">
        <v>1575.47</v>
      </c>
      <c r="G131" s="23">
        <v>0.0</v>
      </c>
      <c r="H131" s="23">
        <v>0.0</v>
      </c>
      <c r="I131" s="23">
        <v>73.81</v>
      </c>
      <c r="J131" s="23">
        <v>0.0</v>
      </c>
      <c r="K131" s="23">
        <v>0.0</v>
      </c>
      <c r="L131" s="23">
        <v>0.0</v>
      </c>
      <c r="M131" s="23">
        <v>0.0</v>
      </c>
      <c r="N131" s="23">
        <v>33.34</v>
      </c>
      <c r="O131" s="23">
        <v>0.0</v>
      </c>
      <c r="P131" s="23">
        <v>0.0</v>
      </c>
      <c r="Q131" s="27">
        <v>0.0</v>
      </c>
      <c r="R131" s="23">
        <v>100.0</v>
      </c>
      <c r="S131" s="23">
        <v>355.0</v>
      </c>
      <c r="T131" s="23">
        <v>0.0</v>
      </c>
      <c r="U131" s="23">
        <v>0.0</v>
      </c>
      <c r="V131" s="23">
        <v>0.0</v>
      </c>
      <c r="W131" s="23">
        <v>0.0</v>
      </c>
      <c r="X131" s="23">
        <v>0.0</v>
      </c>
      <c r="Y131" s="23">
        <v>300.0</v>
      </c>
      <c r="Z131" s="23">
        <v>0.0</v>
      </c>
      <c r="AA131" s="23">
        <v>0.0</v>
      </c>
      <c r="AB131" s="23">
        <v>0.0</v>
      </c>
      <c r="AC131" s="23">
        <v>0.0</v>
      </c>
      <c r="AD131" s="23">
        <v>280.0</v>
      </c>
      <c r="AE131" s="23">
        <v>560.0</v>
      </c>
      <c r="AF131" s="23">
        <v>145.81</v>
      </c>
      <c r="AG131" s="23">
        <v>80.0</v>
      </c>
      <c r="AH131" s="23">
        <v>80.0</v>
      </c>
      <c r="AI131" s="23">
        <v>360.0</v>
      </c>
      <c r="AJ131" s="23">
        <v>100.0</v>
      </c>
      <c r="AK131" s="23">
        <v>0.0</v>
      </c>
      <c r="AL131" s="23">
        <v>0.0</v>
      </c>
      <c r="AM131" s="23">
        <v>0.0</v>
      </c>
      <c r="AN131" s="23">
        <v>100.0</v>
      </c>
      <c r="AO131" s="28">
        <f t="shared" si="1"/>
        <v>4143.43</v>
      </c>
      <c r="AP131" s="29">
        <f t="shared" si="2"/>
        <v>4143.43</v>
      </c>
      <c r="AQ131" s="29">
        <f t="shared" si="3"/>
        <v>4143.43</v>
      </c>
      <c r="AR131" s="30">
        <f t="shared" si="4"/>
        <v>0</v>
      </c>
      <c r="AS131" s="30">
        <f t="shared" si="5"/>
        <v>0</v>
      </c>
      <c r="AU131" s="31">
        <f t="shared" si="6"/>
        <v>1649.28</v>
      </c>
      <c r="AV131" s="32">
        <f t="shared" si="7"/>
        <v>2137.62</v>
      </c>
    </row>
    <row r="132" ht="15.75" customHeight="1">
      <c r="A132" s="26">
        <f t="shared" si="8"/>
        <v>128</v>
      </c>
      <c r="B132" s="24" t="s">
        <v>188</v>
      </c>
      <c r="C132" s="24" t="s">
        <v>177</v>
      </c>
      <c r="D132" s="25" t="s">
        <v>59</v>
      </c>
      <c r="E132" s="26">
        <v>1600.0</v>
      </c>
      <c r="F132" s="27">
        <v>601.79</v>
      </c>
      <c r="G132" s="23">
        <v>0.0</v>
      </c>
      <c r="H132" s="23">
        <v>0.0</v>
      </c>
      <c r="I132" s="23">
        <v>14.28</v>
      </c>
      <c r="J132" s="23">
        <v>0.0</v>
      </c>
      <c r="K132" s="23">
        <v>0.0</v>
      </c>
      <c r="L132" s="23">
        <v>0.0</v>
      </c>
      <c r="M132" s="23">
        <v>0.0</v>
      </c>
      <c r="N132" s="23">
        <v>85.05</v>
      </c>
      <c r="O132" s="23">
        <v>0.0</v>
      </c>
      <c r="P132" s="23">
        <v>0.0</v>
      </c>
      <c r="Q132" s="27">
        <v>1.25</v>
      </c>
      <c r="R132" s="23">
        <v>0.0</v>
      </c>
      <c r="S132" s="23">
        <v>130.0</v>
      </c>
      <c r="T132" s="23">
        <v>0.0</v>
      </c>
      <c r="U132" s="23">
        <v>0.0</v>
      </c>
      <c r="V132" s="23">
        <v>0.0</v>
      </c>
      <c r="W132" s="23">
        <v>0.0</v>
      </c>
      <c r="X132" s="23">
        <v>0.0</v>
      </c>
      <c r="Y132" s="23">
        <v>0.0</v>
      </c>
      <c r="Z132" s="23">
        <v>0.0</v>
      </c>
      <c r="AA132" s="23">
        <v>0.0</v>
      </c>
      <c r="AB132" s="23">
        <v>0.0</v>
      </c>
      <c r="AC132" s="23">
        <v>0.0</v>
      </c>
      <c r="AD132" s="23">
        <v>308.0</v>
      </c>
      <c r="AE132" s="23">
        <v>616.0</v>
      </c>
      <c r="AF132" s="23">
        <v>58.65</v>
      </c>
      <c r="AG132" s="23">
        <v>0.0</v>
      </c>
      <c r="AH132" s="23">
        <v>20.0</v>
      </c>
      <c r="AI132" s="23">
        <v>0.0</v>
      </c>
      <c r="AJ132" s="23">
        <v>0.0</v>
      </c>
      <c r="AK132" s="23">
        <v>0.0</v>
      </c>
      <c r="AL132" s="23">
        <v>0.0</v>
      </c>
      <c r="AM132" s="23">
        <v>0.0</v>
      </c>
      <c r="AN132" s="23">
        <v>100.0</v>
      </c>
      <c r="AO132" s="28">
        <f t="shared" si="1"/>
        <v>1935.02</v>
      </c>
      <c r="AP132" s="29">
        <f t="shared" si="2"/>
        <v>1935.02</v>
      </c>
      <c r="AQ132" s="29">
        <f t="shared" si="3"/>
        <v>1935.02</v>
      </c>
      <c r="AR132" s="30">
        <f t="shared" si="4"/>
        <v>0</v>
      </c>
      <c r="AS132" s="30">
        <f t="shared" si="5"/>
        <v>0</v>
      </c>
      <c r="AU132" s="31">
        <f t="shared" si="6"/>
        <v>616.07</v>
      </c>
      <c r="AV132" s="32">
        <f t="shared" si="7"/>
        <v>832.37</v>
      </c>
    </row>
    <row r="133" ht="15.75" customHeight="1">
      <c r="A133" s="26">
        <f t="shared" si="8"/>
        <v>129</v>
      </c>
      <c r="B133" s="24" t="s">
        <v>189</v>
      </c>
      <c r="C133" s="24" t="s">
        <v>177</v>
      </c>
      <c r="D133" s="25" t="s">
        <v>59</v>
      </c>
      <c r="E133" s="26">
        <v>1600.0</v>
      </c>
      <c r="F133" s="27">
        <v>4888.39</v>
      </c>
      <c r="G133" s="23">
        <v>0.0</v>
      </c>
      <c r="H133" s="23">
        <v>0.0</v>
      </c>
      <c r="I133" s="23">
        <v>216.48</v>
      </c>
      <c r="J133" s="23">
        <v>100.0</v>
      </c>
      <c r="K133" s="23">
        <v>0.0</v>
      </c>
      <c r="L133" s="23">
        <v>0.0</v>
      </c>
      <c r="M133" s="23">
        <v>0.0</v>
      </c>
      <c r="N133" s="23">
        <v>233.33</v>
      </c>
      <c r="O133" s="23">
        <v>173.5</v>
      </c>
      <c r="P133" s="23">
        <v>0.0</v>
      </c>
      <c r="Q133" s="27">
        <v>33.77</v>
      </c>
      <c r="R133" s="23">
        <v>930.0</v>
      </c>
      <c r="S133" s="23">
        <v>1415.0</v>
      </c>
      <c r="T133" s="23">
        <v>0.0</v>
      </c>
      <c r="U133" s="23">
        <v>0.0</v>
      </c>
      <c r="V133" s="23">
        <v>0.0</v>
      </c>
      <c r="W133" s="23">
        <v>0.0</v>
      </c>
      <c r="X133" s="23">
        <v>0.0</v>
      </c>
      <c r="Y133" s="23">
        <v>0.0</v>
      </c>
      <c r="Z133" s="23">
        <v>15.0</v>
      </c>
      <c r="AA133" s="23">
        <v>0.0</v>
      </c>
      <c r="AB133" s="23">
        <v>0.0</v>
      </c>
      <c r="AC133" s="23">
        <v>0.0</v>
      </c>
      <c r="AD133" s="23">
        <v>259.0</v>
      </c>
      <c r="AE133" s="23">
        <v>518.0</v>
      </c>
      <c r="AF133" s="23">
        <v>388.38</v>
      </c>
      <c r="AG133" s="23">
        <v>0.0</v>
      </c>
      <c r="AH133" s="23">
        <v>200.0</v>
      </c>
      <c r="AI133" s="23">
        <v>0.0</v>
      </c>
      <c r="AJ133" s="23">
        <v>20.0</v>
      </c>
      <c r="AK133" s="23">
        <v>0.0</v>
      </c>
      <c r="AL133" s="23">
        <v>50.0</v>
      </c>
      <c r="AM133" s="23">
        <v>0.0</v>
      </c>
      <c r="AN133" s="23">
        <v>0.0</v>
      </c>
      <c r="AO133" s="28">
        <f t="shared" si="1"/>
        <v>9440.85</v>
      </c>
      <c r="AP133" s="29">
        <f t="shared" si="2"/>
        <v>9440.85</v>
      </c>
      <c r="AQ133" s="29">
        <f t="shared" si="3"/>
        <v>9440.85</v>
      </c>
      <c r="AR133" s="30">
        <f t="shared" si="4"/>
        <v>0</v>
      </c>
      <c r="AS133" s="30">
        <f t="shared" si="5"/>
        <v>0</v>
      </c>
      <c r="AU133" s="31">
        <f t="shared" si="6"/>
        <v>5204.87</v>
      </c>
      <c r="AV133" s="32">
        <f t="shared" si="7"/>
        <v>7990.47</v>
      </c>
    </row>
    <row r="134" ht="15.75" customHeight="1">
      <c r="A134" s="26">
        <f t="shared" si="8"/>
        <v>130</v>
      </c>
      <c r="B134" s="24" t="s">
        <v>190</v>
      </c>
      <c r="C134" s="24" t="s">
        <v>177</v>
      </c>
      <c r="D134" s="25" t="s">
        <v>59</v>
      </c>
      <c r="E134" s="26">
        <v>1600.0</v>
      </c>
      <c r="F134" s="27">
        <v>142.86</v>
      </c>
      <c r="G134" s="23">
        <v>0.0</v>
      </c>
      <c r="H134" s="23">
        <v>0.0</v>
      </c>
      <c r="I134" s="23">
        <v>188.28</v>
      </c>
      <c r="J134" s="23">
        <v>0.0</v>
      </c>
      <c r="K134" s="23">
        <v>0.0</v>
      </c>
      <c r="L134" s="23">
        <v>0.0</v>
      </c>
      <c r="M134" s="23">
        <v>0.0</v>
      </c>
      <c r="N134" s="23">
        <v>0.0</v>
      </c>
      <c r="O134" s="23">
        <v>0.0</v>
      </c>
      <c r="P134" s="23">
        <v>0.0</v>
      </c>
      <c r="Q134" s="27">
        <v>27.1</v>
      </c>
      <c r="R134" s="23">
        <v>175.0</v>
      </c>
      <c r="S134" s="23">
        <v>320.0</v>
      </c>
      <c r="T134" s="23">
        <v>0.0</v>
      </c>
      <c r="U134" s="23">
        <v>0.0</v>
      </c>
      <c r="V134" s="23">
        <v>0.0</v>
      </c>
      <c r="W134" s="23">
        <v>0.0</v>
      </c>
      <c r="X134" s="23">
        <v>0.0</v>
      </c>
      <c r="Y134" s="23">
        <v>300.0</v>
      </c>
      <c r="Z134" s="23">
        <v>0.0</v>
      </c>
      <c r="AA134" s="23">
        <v>0.0</v>
      </c>
      <c r="AB134" s="23">
        <v>0.0</v>
      </c>
      <c r="AC134" s="23">
        <v>0.0</v>
      </c>
      <c r="AD134" s="23">
        <v>280.0</v>
      </c>
      <c r="AE134" s="23">
        <v>560.0</v>
      </c>
      <c r="AF134" s="23">
        <v>249.66</v>
      </c>
      <c r="AG134" s="23">
        <v>0.0</v>
      </c>
      <c r="AH134" s="23">
        <v>250.0</v>
      </c>
      <c r="AI134" s="23">
        <v>272.0</v>
      </c>
      <c r="AJ134" s="23">
        <v>100.0</v>
      </c>
      <c r="AK134" s="23">
        <v>0.0</v>
      </c>
      <c r="AL134" s="23">
        <v>0.0</v>
      </c>
      <c r="AM134" s="23">
        <v>0.0</v>
      </c>
      <c r="AN134" s="23">
        <v>116.0</v>
      </c>
      <c r="AO134" s="28">
        <f t="shared" si="1"/>
        <v>2980.9</v>
      </c>
      <c r="AP134" s="29">
        <f t="shared" si="2"/>
        <v>2980.9</v>
      </c>
      <c r="AQ134" s="29">
        <f t="shared" si="3"/>
        <v>2980.9</v>
      </c>
      <c r="AR134" s="30">
        <f t="shared" si="4"/>
        <v>0</v>
      </c>
      <c r="AS134" s="30">
        <f t="shared" si="5"/>
        <v>0</v>
      </c>
      <c r="AU134" s="31">
        <f t="shared" si="6"/>
        <v>331.14</v>
      </c>
      <c r="AV134" s="32">
        <f t="shared" si="7"/>
        <v>853.24</v>
      </c>
    </row>
    <row r="135" ht="15.75" customHeight="1">
      <c r="A135" s="26">
        <f t="shared" si="8"/>
        <v>131</v>
      </c>
      <c r="B135" s="24" t="s">
        <v>191</v>
      </c>
      <c r="C135" s="24" t="s">
        <v>177</v>
      </c>
      <c r="D135" s="25" t="s">
        <v>59</v>
      </c>
      <c r="E135" s="26">
        <v>1600.0</v>
      </c>
      <c r="F135" s="27">
        <v>63.33</v>
      </c>
      <c r="G135" s="23">
        <v>0.0</v>
      </c>
      <c r="H135" s="23">
        <v>0.0</v>
      </c>
      <c r="I135" s="23">
        <v>23.17</v>
      </c>
      <c r="J135" s="23">
        <v>0.0</v>
      </c>
      <c r="K135" s="23">
        <v>0.0</v>
      </c>
      <c r="L135" s="23">
        <v>0.0</v>
      </c>
      <c r="M135" s="23">
        <v>0.0</v>
      </c>
      <c r="N135" s="23">
        <v>32.22</v>
      </c>
      <c r="O135" s="23">
        <v>88.9</v>
      </c>
      <c r="P135" s="23">
        <v>0.0</v>
      </c>
      <c r="Q135" s="27">
        <v>9.35</v>
      </c>
      <c r="R135" s="23">
        <v>175.0</v>
      </c>
      <c r="S135" s="23">
        <v>360.0</v>
      </c>
      <c r="T135" s="23">
        <v>0.0</v>
      </c>
      <c r="U135" s="23">
        <v>0.0</v>
      </c>
      <c r="V135" s="23">
        <v>0.0</v>
      </c>
      <c r="W135" s="23">
        <v>0.0</v>
      </c>
      <c r="X135" s="23">
        <v>0.0</v>
      </c>
      <c r="Y135" s="23">
        <v>600.0</v>
      </c>
      <c r="Z135" s="23">
        <v>0.0</v>
      </c>
      <c r="AA135" s="23">
        <v>0.0</v>
      </c>
      <c r="AB135" s="23">
        <v>0.0</v>
      </c>
      <c r="AC135" s="23">
        <v>0.0</v>
      </c>
      <c r="AD135" s="23">
        <v>280.0</v>
      </c>
      <c r="AE135" s="23">
        <v>560.0</v>
      </c>
      <c r="AF135" s="23">
        <v>686.99</v>
      </c>
      <c r="AG135" s="23">
        <v>210.0</v>
      </c>
      <c r="AH135" s="23">
        <v>1400.0</v>
      </c>
      <c r="AI135" s="23">
        <v>368.0</v>
      </c>
      <c r="AJ135" s="23">
        <v>100.0</v>
      </c>
      <c r="AK135" s="23">
        <v>0.0</v>
      </c>
      <c r="AL135" s="23">
        <v>50.0</v>
      </c>
      <c r="AM135" s="23">
        <v>0.0</v>
      </c>
      <c r="AN135" s="23">
        <v>196.0</v>
      </c>
      <c r="AO135" s="28">
        <f t="shared" si="1"/>
        <v>5202.96</v>
      </c>
      <c r="AP135" s="29">
        <f t="shared" si="2"/>
        <v>5202.96</v>
      </c>
      <c r="AQ135" s="29">
        <f t="shared" si="3"/>
        <v>5202.96</v>
      </c>
      <c r="AR135" s="30">
        <f t="shared" si="4"/>
        <v>0</v>
      </c>
      <c r="AS135" s="30">
        <f t="shared" si="5"/>
        <v>0</v>
      </c>
      <c r="AU135" s="31">
        <f t="shared" si="6"/>
        <v>86.5</v>
      </c>
      <c r="AV135" s="32">
        <f t="shared" si="7"/>
        <v>751.97</v>
      </c>
    </row>
    <row r="136" ht="15.75" customHeight="1">
      <c r="A136" s="26">
        <f t="shared" si="8"/>
        <v>132</v>
      </c>
      <c r="B136" s="24" t="s">
        <v>192</v>
      </c>
      <c r="C136" s="24" t="s">
        <v>177</v>
      </c>
      <c r="D136" s="25" t="s">
        <v>71</v>
      </c>
      <c r="E136" s="26">
        <v>1600.0</v>
      </c>
      <c r="F136" s="27">
        <v>0.0</v>
      </c>
      <c r="G136" s="23">
        <v>0.0</v>
      </c>
      <c r="H136" s="23">
        <v>0.0</v>
      </c>
      <c r="I136" s="23">
        <v>0.0</v>
      </c>
      <c r="J136" s="23">
        <v>0.0</v>
      </c>
      <c r="K136" s="23">
        <v>0.0</v>
      </c>
      <c r="L136" s="23">
        <v>0.0</v>
      </c>
      <c r="M136" s="23">
        <v>0.0</v>
      </c>
      <c r="N136" s="23">
        <v>100.0</v>
      </c>
      <c r="O136" s="23">
        <v>0.0</v>
      </c>
      <c r="P136" s="23">
        <v>0.0</v>
      </c>
      <c r="Q136" s="27">
        <v>0.0</v>
      </c>
      <c r="R136" s="23">
        <v>75.0</v>
      </c>
      <c r="S136" s="23">
        <v>120.0</v>
      </c>
      <c r="T136" s="23">
        <v>0.0</v>
      </c>
      <c r="U136" s="23">
        <v>0.0</v>
      </c>
      <c r="V136" s="23">
        <v>0.0</v>
      </c>
      <c r="W136" s="23">
        <v>0.0</v>
      </c>
      <c r="X136" s="23">
        <v>0.0</v>
      </c>
      <c r="Y136" s="23">
        <v>0.0</v>
      </c>
      <c r="Z136" s="23">
        <v>0.0</v>
      </c>
      <c r="AA136" s="23">
        <v>0.0</v>
      </c>
      <c r="AB136" s="23">
        <v>0.0</v>
      </c>
      <c r="AC136" s="23">
        <v>0.0</v>
      </c>
      <c r="AD136" s="23">
        <v>336.0</v>
      </c>
      <c r="AE136" s="23">
        <v>672.0</v>
      </c>
      <c r="AF136" s="23">
        <v>519.01</v>
      </c>
      <c r="AG136" s="23">
        <v>100.0</v>
      </c>
      <c r="AH136" s="23">
        <v>20.0</v>
      </c>
      <c r="AI136" s="23">
        <v>312.0</v>
      </c>
      <c r="AJ136" s="23">
        <v>0.0</v>
      </c>
      <c r="AK136" s="23">
        <v>0.0</v>
      </c>
      <c r="AL136" s="23">
        <v>0.0</v>
      </c>
      <c r="AM136" s="23">
        <v>0.0</v>
      </c>
      <c r="AN136" s="23">
        <v>0.0</v>
      </c>
      <c r="AO136" s="28">
        <f t="shared" si="1"/>
        <v>2254.01</v>
      </c>
      <c r="AP136" s="29">
        <f t="shared" si="2"/>
        <v>2254.01</v>
      </c>
      <c r="AQ136" s="29">
        <f t="shared" si="3"/>
        <v>2254.01</v>
      </c>
      <c r="AR136" s="30">
        <f t="shared" si="4"/>
        <v>0</v>
      </c>
      <c r="AS136" s="30">
        <f t="shared" si="5"/>
        <v>0</v>
      </c>
      <c r="AU136" s="31">
        <f t="shared" si="6"/>
        <v>0</v>
      </c>
      <c r="AV136" s="32">
        <f t="shared" si="7"/>
        <v>295</v>
      </c>
    </row>
    <row r="137" ht="15.75" customHeight="1">
      <c r="A137" s="26">
        <f t="shared" si="8"/>
        <v>133</v>
      </c>
      <c r="B137" s="24" t="s">
        <v>193</v>
      </c>
      <c r="C137" s="24" t="s">
        <v>177</v>
      </c>
      <c r="D137" s="25" t="s">
        <v>71</v>
      </c>
      <c r="E137" s="26">
        <v>1600.0</v>
      </c>
      <c r="F137" s="27">
        <v>0.0</v>
      </c>
      <c r="G137" s="23">
        <v>0.0</v>
      </c>
      <c r="H137" s="23">
        <v>0.0</v>
      </c>
      <c r="I137" s="23">
        <v>0.0</v>
      </c>
      <c r="J137" s="23">
        <v>0.0</v>
      </c>
      <c r="K137" s="23">
        <v>0.0</v>
      </c>
      <c r="L137" s="23">
        <v>0.0</v>
      </c>
      <c r="M137" s="23">
        <v>0.0</v>
      </c>
      <c r="N137" s="23">
        <v>0.0</v>
      </c>
      <c r="O137" s="23">
        <v>19.0</v>
      </c>
      <c r="P137" s="23">
        <v>0.0</v>
      </c>
      <c r="Q137" s="27">
        <v>0.0</v>
      </c>
      <c r="R137" s="23">
        <v>0.0</v>
      </c>
      <c r="S137" s="23">
        <v>280.0</v>
      </c>
      <c r="T137" s="23">
        <v>0.0</v>
      </c>
      <c r="U137" s="23">
        <v>0.0</v>
      </c>
      <c r="V137" s="23">
        <v>0.0</v>
      </c>
      <c r="W137" s="23">
        <v>0.0</v>
      </c>
      <c r="X137" s="23">
        <v>0.0</v>
      </c>
      <c r="Y137" s="23">
        <v>0.0</v>
      </c>
      <c r="Z137" s="23">
        <v>80.0</v>
      </c>
      <c r="AA137" s="23">
        <v>0.0</v>
      </c>
      <c r="AB137" s="23">
        <v>0.0</v>
      </c>
      <c r="AC137" s="23">
        <v>0.0</v>
      </c>
      <c r="AD137" s="23">
        <v>336.0</v>
      </c>
      <c r="AE137" s="23">
        <v>672.0</v>
      </c>
      <c r="AF137" s="23">
        <v>634.6</v>
      </c>
      <c r="AG137" s="23">
        <v>180.0</v>
      </c>
      <c r="AH137" s="23">
        <v>40.0</v>
      </c>
      <c r="AI137" s="23">
        <v>618.0</v>
      </c>
      <c r="AJ137" s="23">
        <v>0.0</v>
      </c>
      <c r="AK137" s="23">
        <v>0.0</v>
      </c>
      <c r="AL137" s="23">
        <v>0.0</v>
      </c>
      <c r="AM137" s="23">
        <v>0.0</v>
      </c>
      <c r="AN137" s="23">
        <v>0.0</v>
      </c>
      <c r="AO137" s="28">
        <f t="shared" si="1"/>
        <v>2859.6</v>
      </c>
      <c r="AP137" s="29">
        <f t="shared" si="2"/>
        <v>2859.6</v>
      </c>
      <c r="AQ137" s="29">
        <f t="shared" si="3"/>
        <v>2859.6</v>
      </c>
      <c r="AR137" s="30">
        <f t="shared" si="4"/>
        <v>0</v>
      </c>
      <c r="AS137" s="30">
        <f t="shared" si="5"/>
        <v>0</v>
      </c>
      <c r="AU137" s="31">
        <f t="shared" si="6"/>
        <v>0</v>
      </c>
      <c r="AV137" s="32">
        <f t="shared" si="7"/>
        <v>299</v>
      </c>
    </row>
    <row r="138" ht="15.75" customHeight="1">
      <c r="A138" s="26">
        <f t="shared" si="8"/>
        <v>134</v>
      </c>
      <c r="B138" s="24" t="s">
        <v>194</v>
      </c>
      <c r="C138" s="24" t="s">
        <v>177</v>
      </c>
      <c r="D138" s="25" t="s">
        <v>71</v>
      </c>
      <c r="E138" s="26">
        <v>1600.0</v>
      </c>
      <c r="F138" s="27">
        <v>162.5</v>
      </c>
      <c r="G138" s="23">
        <v>0.0</v>
      </c>
      <c r="H138" s="23">
        <v>0.0</v>
      </c>
      <c r="I138" s="23">
        <v>6.25</v>
      </c>
      <c r="J138" s="23">
        <v>0.0</v>
      </c>
      <c r="K138" s="23">
        <v>0.0</v>
      </c>
      <c r="L138" s="23">
        <v>0.0</v>
      </c>
      <c r="M138" s="23">
        <v>0.0</v>
      </c>
      <c r="N138" s="23">
        <v>0.0</v>
      </c>
      <c r="O138" s="23">
        <v>0.0</v>
      </c>
      <c r="P138" s="23">
        <v>0.0</v>
      </c>
      <c r="Q138" s="27">
        <v>2.0</v>
      </c>
      <c r="R138" s="23">
        <v>0.0</v>
      </c>
      <c r="S138" s="23">
        <v>0.0</v>
      </c>
      <c r="T138" s="23">
        <v>0.0</v>
      </c>
      <c r="U138" s="23">
        <v>0.0</v>
      </c>
      <c r="V138" s="23">
        <v>0.0</v>
      </c>
      <c r="W138" s="23">
        <v>0.0</v>
      </c>
      <c r="X138" s="23">
        <v>0.0</v>
      </c>
      <c r="Y138" s="23">
        <v>0.0</v>
      </c>
      <c r="Z138" s="23">
        <v>0.0</v>
      </c>
      <c r="AA138" s="23">
        <v>0.0</v>
      </c>
      <c r="AB138" s="23">
        <v>0.0</v>
      </c>
      <c r="AC138" s="23">
        <v>0.0</v>
      </c>
      <c r="AD138" s="23">
        <v>350.0</v>
      </c>
      <c r="AE138" s="23">
        <v>700.0</v>
      </c>
      <c r="AF138" s="23">
        <v>614.32</v>
      </c>
      <c r="AG138" s="23">
        <v>0.0</v>
      </c>
      <c r="AH138" s="23">
        <v>0.0</v>
      </c>
      <c r="AI138" s="23">
        <v>56.0</v>
      </c>
      <c r="AJ138" s="23">
        <v>0.0</v>
      </c>
      <c r="AK138" s="23">
        <v>0.0</v>
      </c>
      <c r="AL138" s="23">
        <v>0.0</v>
      </c>
      <c r="AM138" s="23">
        <v>0.0</v>
      </c>
      <c r="AN138" s="23">
        <v>100.0</v>
      </c>
      <c r="AO138" s="28">
        <f t="shared" si="1"/>
        <v>1991.07</v>
      </c>
      <c r="AP138" s="29">
        <f t="shared" si="2"/>
        <v>1991.07</v>
      </c>
      <c r="AQ138" s="29">
        <f t="shared" si="3"/>
        <v>1991.07</v>
      </c>
      <c r="AR138" s="30">
        <f t="shared" si="4"/>
        <v>0</v>
      </c>
      <c r="AS138" s="30">
        <f t="shared" si="5"/>
        <v>0</v>
      </c>
      <c r="AU138" s="31">
        <f t="shared" si="6"/>
        <v>168.75</v>
      </c>
      <c r="AV138" s="32">
        <f t="shared" si="7"/>
        <v>170.75</v>
      </c>
    </row>
    <row r="139" ht="15.75" customHeight="1">
      <c r="A139" s="26">
        <f t="shared" si="8"/>
        <v>135</v>
      </c>
      <c r="B139" s="24" t="s">
        <v>195</v>
      </c>
      <c r="C139" s="24" t="s">
        <v>177</v>
      </c>
      <c r="D139" s="25" t="s">
        <v>71</v>
      </c>
      <c r="E139" s="26">
        <v>1600.0</v>
      </c>
      <c r="F139" s="27">
        <v>136.36</v>
      </c>
      <c r="G139" s="23">
        <v>0.0</v>
      </c>
      <c r="H139" s="23">
        <v>0.0</v>
      </c>
      <c r="I139" s="23">
        <v>711.1</v>
      </c>
      <c r="J139" s="23">
        <v>0.0</v>
      </c>
      <c r="K139" s="23">
        <v>0.0</v>
      </c>
      <c r="L139" s="23">
        <v>0.0</v>
      </c>
      <c r="M139" s="23">
        <v>0.0</v>
      </c>
      <c r="N139" s="23">
        <v>0.0</v>
      </c>
      <c r="O139" s="23">
        <v>0.0</v>
      </c>
      <c r="P139" s="23">
        <v>0.0</v>
      </c>
      <c r="Q139" s="27">
        <v>79.0</v>
      </c>
      <c r="R139" s="23">
        <v>100.0</v>
      </c>
      <c r="S139" s="23">
        <v>845.0</v>
      </c>
      <c r="T139" s="23">
        <v>0.0</v>
      </c>
      <c r="U139" s="23">
        <v>0.0</v>
      </c>
      <c r="V139" s="23">
        <v>0.0</v>
      </c>
      <c r="W139" s="23">
        <v>0.0</v>
      </c>
      <c r="X139" s="23">
        <v>0.0</v>
      </c>
      <c r="Y139" s="23">
        <v>0.0</v>
      </c>
      <c r="Z139" s="23">
        <v>0.0</v>
      </c>
      <c r="AA139" s="23">
        <v>0.0</v>
      </c>
      <c r="AB139" s="23">
        <v>0.0</v>
      </c>
      <c r="AC139" s="23">
        <v>0.0</v>
      </c>
      <c r="AD139" s="23">
        <v>308.0</v>
      </c>
      <c r="AE139" s="23">
        <v>616.0</v>
      </c>
      <c r="AF139" s="23">
        <v>133.32</v>
      </c>
      <c r="AG139" s="23">
        <v>0.0</v>
      </c>
      <c r="AH139" s="23">
        <v>140.0</v>
      </c>
      <c r="AI139" s="23">
        <v>0.0</v>
      </c>
      <c r="AJ139" s="23">
        <v>70.0</v>
      </c>
      <c r="AK139" s="23">
        <v>0.0</v>
      </c>
      <c r="AL139" s="23">
        <v>50.0</v>
      </c>
      <c r="AM139" s="23">
        <v>0.0</v>
      </c>
      <c r="AN139" s="23">
        <v>0.0</v>
      </c>
      <c r="AO139" s="28">
        <f t="shared" si="1"/>
        <v>3188.78</v>
      </c>
      <c r="AP139" s="29">
        <f t="shared" si="2"/>
        <v>3188.78</v>
      </c>
      <c r="AQ139" s="29">
        <f t="shared" si="3"/>
        <v>3188.78</v>
      </c>
      <c r="AR139" s="30">
        <f t="shared" si="4"/>
        <v>0</v>
      </c>
      <c r="AS139" s="30">
        <f t="shared" si="5"/>
        <v>0</v>
      </c>
      <c r="AU139" s="31">
        <f t="shared" si="6"/>
        <v>847.46</v>
      </c>
      <c r="AV139" s="32">
        <f t="shared" si="7"/>
        <v>1871.46</v>
      </c>
    </row>
    <row r="140" ht="15.75" customHeight="1">
      <c r="A140" s="26">
        <f t="shared" si="8"/>
        <v>136</v>
      </c>
      <c r="B140" s="24" t="s">
        <v>196</v>
      </c>
      <c r="C140" s="24" t="s">
        <v>177</v>
      </c>
      <c r="D140" s="25" t="s">
        <v>71</v>
      </c>
      <c r="E140" s="26">
        <v>1600.0</v>
      </c>
      <c r="F140" s="27">
        <v>0.0</v>
      </c>
      <c r="G140" s="23">
        <v>0.0</v>
      </c>
      <c r="H140" s="23">
        <v>0.0</v>
      </c>
      <c r="I140" s="23">
        <v>10.0</v>
      </c>
      <c r="J140" s="23">
        <v>0.0</v>
      </c>
      <c r="K140" s="23">
        <v>0.0</v>
      </c>
      <c r="L140" s="23">
        <v>0.0</v>
      </c>
      <c r="M140" s="23">
        <v>0.0</v>
      </c>
      <c r="N140" s="23">
        <v>0.0</v>
      </c>
      <c r="O140" s="23">
        <v>0.0</v>
      </c>
      <c r="P140" s="23">
        <v>0.0</v>
      </c>
      <c r="Q140" s="27">
        <v>11.06</v>
      </c>
      <c r="R140" s="23">
        <v>0.0</v>
      </c>
      <c r="S140" s="23">
        <v>260.0</v>
      </c>
      <c r="T140" s="23">
        <v>0.0</v>
      </c>
      <c r="U140" s="23">
        <v>0.0</v>
      </c>
      <c r="V140" s="23">
        <v>0.0</v>
      </c>
      <c r="W140" s="23">
        <v>0.0</v>
      </c>
      <c r="X140" s="23">
        <v>0.0</v>
      </c>
      <c r="Y140" s="23">
        <v>0.0</v>
      </c>
      <c r="Z140" s="23">
        <v>0.0</v>
      </c>
      <c r="AA140" s="23">
        <v>0.0</v>
      </c>
      <c r="AB140" s="23">
        <v>0.0</v>
      </c>
      <c r="AC140" s="23">
        <v>0.0</v>
      </c>
      <c r="AD140" s="23">
        <v>336.0</v>
      </c>
      <c r="AE140" s="23">
        <v>672.0</v>
      </c>
      <c r="AF140" s="23">
        <v>47.67</v>
      </c>
      <c r="AG140" s="23">
        <v>20.0</v>
      </c>
      <c r="AH140" s="23">
        <v>0.0</v>
      </c>
      <c r="AI140" s="23">
        <v>290.0</v>
      </c>
      <c r="AJ140" s="23">
        <v>160.0</v>
      </c>
      <c r="AK140" s="23">
        <v>0.0</v>
      </c>
      <c r="AL140" s="23">
        <v>0.0</v>
      </c>
      <c r="AM140" s="23">
        <v>0.0</v>
      </c>
      <c r="AN140" s="23">
        <v>108.0</v>
      </c>
      <c r="AO140" s="28">
        <f t="shared" si="1"/>
        <v>1914.73</v>
      </c>
      <c r="AP140" s="29">
        <f t="shared" si="2"/>
        <v>1914.73</v>
      </c>
      <c r="AQ140" s="29">
        <f t="shared" si="3"/>
        <v>1914.73</v>
      </c>
      <c r="AR140" s="30">
        <f t="shared" si="4"/>
        <v>0</v>
      </c>
      <c r="AS140" s="30">
        <f t="shared" si="5"/>
        <v>0</v>
      </c>
      <c r="AU140" s="31">
        <f t="shared" si="6"/>
        <v>10</v>
      </c>
      <c r="AV140" s="32">
        <f t="shared" si="7"/>
        <v>281.06</v>
      </c>
    </row>
    <row r="141" ht="15.75" customHeight="1">
      <c r="A141" s="26">
        <f t="shared" si="8"/>
        <v>137</v>
      </c>
      <c r="B141" s="24" t="s">
        <v>197</v>
      </c>
      <c r="C141" s="24" t="s">
        <v>177</v>
      </c>
      <c r="D141" s="25" t="s">
        <v>71</v>
      </c>
      <c r="E141" s="26">
        <v>1600.0</v>
      </c>
      <c r="F141" s="27">
        <v>0.0</v>
      </c>
      <c r="G141" s="23">
        <v>0.0</v>
      </c>
      <c r="H141" s="23">
        <v>0.0</v>
      </c>
      <c r="I141" s="23">
        <v>0.0</v>
      </c>
      <c r="J141" s="23">
        <v>0.0</v>
      </c>
      <c r="K141" s="23">
        <v>0.0</v>
      </c>
      <c r="L141" s="23">
        <v>0.0</v>
      </c>
      <c r="M141" s="23">
        <v>0.0</v>
      </c>
      <c r="N141" s="23">
        <v>0.0</v>
      </c>
      <c r="O141" s="23">
        <v>0.0</v>
      </c>
      <c r="P141" s="23">
        <v>0.0</v>
      </c>
      <c r="Q141" s="27">
        <v>0.0</v>
      </c>
      <c r="R141" s="23">
        <v>0.0</v>
      </c>
      <c r="S141" s="23">
        <v>260.0</v>
      </c>
      <c r="T141" s="23">
        <v>0.0</v>
      </c>
      <c r="U141" s="23">
        <v>0.0</v>
      </c>
      <c r="V141" s="23">
        <v>0.0</v>
      </c>
      <c r="W141" s="23">
        <v>0.0</v>
      </c>
      <c r="X141" s="23">
        <v>0.0</v>
      </c>
      <c r="Y141" s="23">
        <v>0.0</v>
      </c>
      <c r="Z141" s="23">
        <v>0.0</v>
      </c>
      <c r="AA141" s="23">
        <v>0.0</v>
      </c>
      <c r="AB141" s="23">
        <v>0.0</v>
      </c>
      <c r="AC141" s="23">
        <v>0.0</v>
      </c>
      <c r="AD141" s="23">
        <v>392.0</v>
      </c>
      <c r="AE141" s="23">
        <v>784.0</v>
      </c>
      <c r="AF141" s="23">
        <v>488.0</v>
      </c>
      <c r="AG141" s="23">
        <v>20.0</v>
      </c>
      <c r="AH141" s="23">
        <v>60.0</v>
      </c>
      <c r="AI141" s="23">
        <v>256.0</v>
      </c>
      <c r="AJ141" s="23">
        <v>60.0</v>
      </c>
      <c r="AK141" s="23">
        <v>0.0</v>
      </c>
      <c r="AL141" s="23">
        <v>0.0</v>
      </c>
      <c r="AM141" s="23">
        <v>0.0</v>
      </c>
      <c r="AN141" s="23">
        <v>0.0</v>
      </c>
      <c r="AO141" s="28">
        <f t="shared" si="1"/>
        <v>2320</v>
      </c>
      <c r="AP141" s="29">
        <f t="shared" si="2"/>
        <v>2320</v>
      </c>
      <c r="AQ141" s="29">
        <f t="shared" si="3"/>
        <v>2320</v>
      </c>
      <c r="AR141" s="30">
        <f t="shared" si="4"/>
        <v>0</v>
      </c>
      <c r="AS141" s="30">
        <f t="shared" si="5"/>
        <v>0</v>
      </c>
      <c r="AU141" s="31">
        <f t="shared" si="6"/>
        <v>0</v>
      </c>
      <c r="AV141" s="32">
        <f t="shared" si="7"/>
        <v>260</v>
      </c>
    </row>
    <row r="142" ht="15.75" customHeight="1">
      <c r="A142" s="26">
        <f t="shared" si="8"/>
        <v>138</v>
      </c>
      <c r="B142" s="24" t="s">
        <v>198</v>
      </c>
      <c r="C142" s="24" t="s">
        <v>177</v>
      </c>
      <c r="D142" s="25" t="s">
        <v>71</v>
      </c>
      <c r="E142" s="26">
        <v>1600.0</v>
      </c>
      <c r="F142" s="27">
        <v>600.0</v>
      </c>
      <c r="G142" s="23">
        <v>0.0</v>
      </c>
      <c r="H142" s="23">
        <v>100.0</v>
      </c>
      <c r="I142" s="23">
        <v>131.67</v>
      </c>
      <c r="J142" s="23">
        <v>0.0</v>
      </c>
      <c r="K142" s="23">
        <v>0.0</v>
      </c>
      <c r="L142" s="23">
        <v>0.0</v>
      </c>
      <c r="M142" s="23">
        <v>0.0</v>
      </c>
      <c r="N142" s="23">
        <v>40.0</v>
      </c>
      <c r="O142" s="23">
        <v>0.0</v>
      </c>
      <c r="P142" s="23">
        <v>0.0</v>
      </c>
      <c r="Q142" s="27">
        <v>15.36</v>
      </c>
      <c r="R142" s="23">
        <v>0.0</v>
      </c>
      <c r="S142" s="23">
        <v>460.0</v>
      </c>
      <c r="T142" s="23">
        <v>0.0</v>
      </c>
      <c r="U142" s="23">
        <v>0.0</v>
      </c>
      <c r="V142" s="23">
        <v>0.0</v>
      </c>
      <c r="W142" s="23">
        <v>0.0</v>
      </c>
      <c r="X142" s="23">
        <v>0.0</v>
      </c>
      <c r="Y142" s="23">
        <v>0.0</v>
      </c>
      <c r="Z142" s="23">
        <v>0.0</v>
      </c>
      <c r="AA142" s="23">
        <v>0.0</v>
      </c>
      <c r="AB142" s="23">
        <v>0.0</v>
      </c>
      <c r="AC142" s="23">
        <v>0.0</v>
      </c>
      <c r="AD142" s="23">
        <v>350.0</v>
      </c>
      <c r="AE142" s="23">
        <v>700.0</v>
      </c>
      <c r="AF142" s="23">
        <v>658.66</v>
      </c>
      <c r="AG142" s="23">
        <v>40.0</v>
      </c>
      <c r="AH142" s="23">
        <v>0.0</v>
      </c>
      <c r="AI142" s="23">
        <v>0.0</v>
      </c>
      <c r="AJ142" s="23">
        <v>0.0</v>
      </c>
      <c r="AK142" s="23">
        <v>0.0</v>
      </c>
      <c r="AL142" s="23">
        <v>0.0</v>
      </c>
      <c r="AM142" s="23">
        <v>0.0</v>
      </c>
      <c r="AN142" s="23">
        <v>0.0</v>
      </c>
      <c r="AO142" s="28">
        <f t="shared" si="1"/>
        <v>3095.69</v>
      </c>
      <c r="AP142" s="29">
        <f t="shared" si="2"/>
        <v>3095.69</v>
      </c>
      <c r="AQ142" s="29">
        <f t="shared" si="3"/>
        <v>3095.69</v>
      </c>
      <c r="AR142" s="30">
        <f t="shared" si="4"/>
        <v>0</v>
      </c>
      <c r="AS142" s="30">
        <f t="shared" si="5"/>
        <v>0</v>
      </c>
      <c r="AU142" s="31">
        <f t="shared" si="6"/>
        <v>831.67</v>
      </c>
      <c r="AV142" s="32">
        <f t="shared" si="7"/>
        <v>1347.03</v>
      </c>
    </row>
    <row r="143" ht="15.75" customHeight="1">
      <c r="A143" s="26">
        <f t="shared" si="8"/>
        <v>139</v>
      </c>
      <c r="B143" s="24" t="s">
        <v>199</v>
      </c>
      <c r="C143" s="24" t="s">
        <v>177</v>
      </c>
      <c r="D143" s="25" t="s">
        <v>71</v>
      </c>
      <c r="E143" s="26">
        <v>1600.0</v>
      </c>
      <c r="F143" s="27">
        <v>0.0</v>
      </c>
      <c r="G143" s="23">
        <v>0.0</v>
      </c>
      <c r="H143" s="23">
        <v>0.0</v>
      </c>
      <c r="I143" s="23">
        <v>0.0</v>
      </c>
      <c r="J143" s="23">
        <v>0.0</v>
      </c>
      <c r="K143" s="23">
        <v>0.0</v>
      </c>
      <c r="L143" s="23">
        <v>0.0</v>
      </c>
      <c r="M143" s="23">
        <v>0.0</v>
      </c>
      <c r="N143" s="23">
        <v>0.0</v>
      </c>
      <c r="O143" s="23">
        <v>0.0</v>
      </c>
      <c r="P143" s="23">
        <v>0.0</v>
      </c>
      <c r="Q143" s="27">
        <v>0.0</v>
      </c>
      <c r="R143" s="23">
        <v>0.0</v>
      </c>
      <c r="S143" s="23">
        <v>135.0</v>
      </c>
      <c r="T143" s="23">
        <v>0.0</v>
      </c>
      <c r="U143" s="23">
        <v>0.0</v>
      </c>
      <c r="V143" s="23">
        <v>0.0</v>
      </c>
      <c r="W143" s="23">
        <v>0.0</v>
      </c>
      <c r="X143" s="23">
        <v>0.0</v>
      </c>
      <c r="Y143" s="23">
        <v>0.0</v>
      </c>
      <c r="Z143" s="23">
        <v>0.0</v>
      </c>
      <c r="AA143" s="23">
        <v>0.0</v>
      </c>
      <c r="AB143" s="23">
        <v>0.0</v>
      </c>
      <c r="AC143" s="23">
        <v>0.0</v>
      </c>
      <c r="AD143" s="23">
        <v>336.0</v>
      </c>
      <c r="AE143" s="23">
        <v>672.0</v>
      </c>
      <c r="AF143" s="23">
        <v>482.23</v>
      </c>
      <c r="AG143" s="23">
        <v>0.0</v>
      </c>
      <c r="AH143" s="23">
        <v>60.0</v>
      </c>
      <c r="AI143" s="23">
        <v>360.0</v>
      </c>
      <c r="AJ143" s="23">
        <v>0.0</v>
      </c>
      <c r="AK143" s="23">
        <v>0.0</v>
      </c>
      <c r="AL143" s="23">
        <v>0.0</v>
      </c>
      <c r="AM143" s="23">
        <v>0.0</v>
      </c>
      <c r="AN143" s="23">
        <v>0.0</v>
      </c>
      <c r="AO143" s="28">
        <f t="shared" si="1"/>
        <v>2045.23</v>
      </c>
      <c r="AP143" s="29">
        <f t="shared" si="2"/>
        <v>2045.23</v>
      </c>
      <c r="AQ143" s="29">
        <f t="shared" si="3"/>
        <v>2045.23</v>
      </c>
      <c r="AR143" s="30">
        <f t="shared" si="4"/>
        <v>0</v>
      </c>
      <c r="AS143" s="30">
        <f t="shared" si="5"/>
        <v>0</v>
      </c>
      <c r="AU143" s="31">
        <f t="shared" si="6"/>
        <v>0</v>
      </c>
      <c r="AV143" s="32">
        <f t="shared" si="7"/>
        <v>135</v>
      </c>
    </row>
    <row r="144" ht="15.75" customHeight="1">
      <c r="A144" s="26">
        <f t="shared" si="8"/>
        <v>140</v>
      </c>
      <c r="B144" s="24" t="s">
        <v>200</v>
      </c>
      <c r="C144" s="24" t="s">
        <v>177</v>
      </c>
      <c r="D144" s="25" t="s">
        <v>71</v>
      </c>
      <c r="E144" s="26">
        <v>1600.0</v>
      </c>
      <c r="F144" s="27">
        <v>851.79</v>
      </c>
      <c r="G144" s="23">
        <v>0.0</v>
      </c>
      <c r="H144" s="23">
        <v>0.0</v>
      </c>
      <c r="I144" s="23">
        <v>54.39</v>
      </c>
      <c r="J144" s="23">
        <v>0.0</v>
      </c>
      <c r="K144" s="23">
        <v>0.0</v>
      </c>
      <c r="L144" s="23">
        <v>0.0</v>
      </c>
      <c r="M144" s="23">
        <v>0.0</v>
      </c>
      <c r="N144" s="23">
        <v>85.05</v>
      </c>
      <c r="O144" s="23">
        <v>0.0</v>
      </c>
      <c r="P144" s="23">
        <v>0.0</v>
      </c>
      <c r="Q144" s="27">
        <v>12.92</v>
      </c>
      <c r="R144" s="23">
        <v>0.0</v>
      </c>
      <c r="S144" s="23">
        <v>230.0</v>
      </c>
      <c r="T144" s="23">
        <v>0.0</v>
      </c>
      <c r="U144" s="23">
        <v>0.0</v>
      </c>
      <c r="V144" s="23">
        <v>0.0</v>
      </c>
      <c r="W144" s="23">
        <v>0.0</v>
      </c>
      <c r="X144" s="23">
        <v>0.0</v>
      </c>
      <c r="Y144" s="23">
        <v>0.0</v>
      </c>
      <c r="Z144" s="23">
        <v>0.0</v>
      </c>
      <c r="AA144" s="23">
        <v>0.0</v>
      </c>
      <c r="AB144" s="23">
        <v>0.0</v>
      </c>
      <c r="AC144" s="23">
        <v>0.0</v>
      </c>
      <c r="AD144" s="23">
        <v>280.0</v>
      </c>
      <c r="AE144" s="23">
        <v>560.0</v>
      </c>
      <c r="AF144" s="23">
        <v>80.16</v>
      </c>
      <c r="AG144" s="23">
        <v>0.0</v>
      </c>
      <c r="AH144" s="23">
        <v>0.0</v>
      </c>
      <c r="AI144" s="23">
        <v>0.0</v>
      </c>
      <c r="AJ144" s="23">
        <v>0.0</v>
      </c>
      <c r="AK144" s="23">
        <v>0.0</v>
      </c>
      <c r="AL144" s="23">
        <v>0.0</v>
      </c>
      <c r="AM144" s="23">
        <v>0.0</v>
      </c>
      <c r="AN144" s="23">
        <v>116.0</v>
      </c>
      <c r="AO144" s="28">
        <f t="shared" si="1"/>
        <v>2270.31</v>
      </c>
      <c r="AP144" s="29">
        <f t="shared" si="2"/>
        <v>2270.31</v>
      </c>
      <c r="AQ144" s="29">
        <f t="shared" si="3"/>
        <v>2270.31</v>
      </c>
      <c r="AR144" s="30">
        <f t="shared" si="4"/>
        <v>0</v>
      </c>
      <c r="AS144" s="30">
        <f t="shared" si="5"/>
        <v>0</v>
      </c>
      <c r="AU144" s="31">
        <f t="shared" si="6"/>
        <v>906.18</v>
      </c>
      <c r="AV144" s="32">
        <f t="shared" si="7"/>
        <v>1234.15</v>
      </c>
    </row>
    <row r="145" ht="15.75" customHeight="1">
      <c r="A145" s="26">
        <f t="shared" si="8"/>
        <v>141</v>
      </c>
      <c r="B145" s="24" t="s">
        <v>201</v>
      </c>
      <c r="C145" s="24" t="s">
        <v>177</v>
      </c>
      <c r="D145" s="25" t="s">
        <v>71</v>
      </c>
      <c r="E145" s="26">
        <v>1600.0</v>
      </c>
      <c r="F145" s="27">
        <v>1189.29</v>
      </c>
      <c r="G145" s="23">
        <v>0.0</v>
      </c>
      <c r="H145" s="23">
        <v>0.0</v>
      </c>
      <c r="I145" s="23">
        <v>561.71</v>
      </c>
      <c r="J145" s="23">
        <v>0.0</v>
      </c>
      <c r="K145" s="23">
        <v>0.0</v>
      </c>
      <c r="L145" s="23">
        <v>0.0</v>
      </c>
      <c r="M145" s="23">
        <v>0.0</v>
      </c>
      <c r="N145" s="23">
        <v>0.0</v>
      </c>
      <c r="O145" s="23">
        <v>0.0</v>
      </c>
      <c r="P145" s="23">
        <v>0.0</v>
      </c>
      <c r="Q145" s="27">
        <v>69.28</v>
      </c>
      <c r="R145" s="23">
        <v>0.0</v>
      </c>
      <c r="S145" s="23">
        <v>390.0</v>
      </c>
      <c r="T145" s="23">
        <v>0.0</v>
      </c>
      <c r="U145" s="23">
        <v>0.0</v>
      </c>
      <c r="V145" s="23">
        <v>0.0</v>
      </c>
      <c r="W145" s="23">
        <v>0.0</v>
      </c>
      <c r="X145" s="23">
        <v>0.0</v>
      </c>
      <c r="Y145" s="23">
        <v>0.0</v>
      </c>
      <c r="Z145" s="23">
        <v>0.0</v>
      </c>
      <c r="AA145" s="23">
        <v>0.0</v>
      </c>
      <c r="AB145" s="23">
        <v>0.0</v>
      </c>
      <c r="AC145" s="23">
        <v>0.0</v>
      </c>
      <c r="AD145" s="23">
        <v>336.0</v>
      </c>
      <c r="AE145" s="23">
        <v>672.0</v>
      </c>
      <c r="AF145" s="23">
        <v>92.31</v>
      </c>
      <c r="AG145" s="23">
        <v>0.0</v>
      </c>
      <c r="AH145" s="23">
        <v>0.0</v>
      </c>
      <c r="AI145" s="23">
        <v>45.0</v>
      </c>
      <c r="AJ145" s="23">
        <v>0.0</v>
      </c>
      <c r="AK145" s="23">
        <v>0.0</v>
      </c>
      <c r="AL145" s="23">
        <v>0.0</v>
      </c>
      <c r="AM145" s="23">
        <v>0.0</v>
      </c>
      <c r="AN145" s="23">
        <v>100.0</v>
      </c>
      <c r="AO145" s="28">
        <f t="shared" si="1"/>
        <v>3455.59</v>
      </c>
      <c r="AP145" s="29">
        <f t="shared" si="2"/>
        <v>3455.59</v>
      </c>
      <c r="AQ145" s="29">
        <f t="shared" si="3"/>
        <v>3455.59</v>
      </c>
      <c r="AR145" s="30">
        <f t="shared" si="4"/>
        <v>0</v>
      </c>
      <c r="AS145" s="30">
        <f t="shared" si="5"/>
        <v>0</v>
      </c>
      <c r="AU145" s="31">
        <f t="shared" si="6"/>
        <v>1751</v>
      </c>
      <c r="AV145" s="32">
        <f t="shared" si="7"/>
        <v>2210.28</v>
      </c>
    </row>
    <row r="146" ht="15.75" customHeight="1">
      <c r="A146" s="26">
        <f t="shared" si="8"/>
        <v>142</v>
      </c>
      <c r="B146" s="24" t="s">
        <v>202</v>
      </c>
      <c r="C146" s="24" t="s">
        <v>177</v>
      </c>
      <c r="D146" s="25" t="s">
        <v>71</v>
      </c>
      <c r="E146" s="26">
        <v>1600.0</v>
      </c>
      <c r="F146" s="27">
        <v>0.0</v>
      </c>
      <c r="G146" s="23">
        <v>0.0</v>
      </c>
      <c r="H146" s="23">
        <v>0.0</v>
      </c>
      <c r="I146" s="23">
        <v>0.0</v>
      </c>
      <c r="J146" s="23">
        <v>0.0</v>
      </c>
      <c r="K146" s="23">
        <v>0.0</v>
      </c>
      <c r="L146" s="23">
        <v>0.0</v>
      </c>
      <c r="M146" s="23">
        <v>0.0</v>
      </c>
      <c r="N146" s="23">
        <v>0.0</v>
      </c>
      <c r="O146" s="23">
        <v>0.0</v>
      </c>
      <c r="P146" s="23">
        <v>0.0</v>
      </c>
      <c r="Q146" s="27">
        <v>0.0</v>
      </c>
      <c r="R146" s="23">
        <v>0.0</v>
      </c>
      <c r="S146" s="23">
        <v>625.0</v>
      </c>
      <c r="T146" s="23">
        <v>0.0</v>
      </c>
      <c r="U146" s="23">
        <v>0.0</v>
      </c>
      <c r="V146" s="23">
        <v>0.0</v>
      </c>
      <c r="W146" s="23">
        <v>0.0</v>
      </c>
      <c r="X146" s="23">
        <v>0.0</v>
      </c>
      <c r="Y146" s="23">
        <v>0.0</v>
      </c>
      <c r="Z146" s="23">
        <v>0.0</v>
      </c>
      <c r="AA146" s="23">
        <v>0.0</v>
      </c>
      <c r="AB146" s="23">
        <v>0.0</v>
      </c>
      <c r="AC146" s="23">
        <v>0.0</v>
      </c>
      <c r="AD146" s="23">
        <v>336.0</v>
      </c>
      <c r="AE146" s="23">
        <v>672.0</v>
      </c>
      <c r="AF146" s="23">
        <v>893.0</v>
      </c>
      <c r="AG146" s="23">
        <v>40.0</v>
      </c>
      <c r="AH146" s="23">
        <v>240.0</v>
      </c>
      <c r="AI146" s="23">
        <v>211.0</v>
      </c>
      <c r="AJ146" s="23">
        <v>0.0</v>
      </c>
      <c r="AK146" s="23">
        <v>0.0</v>
      </c>
      <c r="AL146" s="23">
        <v>0.0</v>
      </c>
      <c r="AM146" s="23">
        <v>0.0</v>
      </c>
      <c r="AN146" s="23">
        <v>100.0</v>
      </c>
      <c r="AO146" s="28">
        <f t="shared" si="1"/>
        <v>3117</v>
      </c>
      <c r="AP146" s="29">
        <f t="shared" si="2"/>
        <v>3117</v>
      </c>
      <c r="AQ146" s="29">
        <f t="shared" si="3"/>
        <v>3117</v>
      </c>
      <c r="AR146" s="30">
        <f t="shared" si="4"/>
        <v>0</v>
      </c>
      <c r="AS146" s="30">
        <f t="shared" si="5"/>
        <v>0</v>
      </c>
      <c r="AU146" s="31">
        <f t="shared" si="6"/>
        <v>0</v>
      </c>
      <c r="AV146" s="32">
        <f t="shared" si="7"/>
        <v>625</v>
      </c>
    </row>
    <row r="147" ht="15.75" customHeight="1">
      <c r="A147" s="26">
        <f t="shared" si="8"/>
        <v>143</v>
      </c>
      <c r="B147" s="24" t="s">
        <v>203</v>
      </c>
      <c r="C147" s="24" t="s">
        <v>177</v>
      </c>
      <c r="D147" s="25" t="s">
        <v>71</v>
      </c>
      <c r="E147" s="26">
        <v>1600.0</v>
      </c>
      <c r="F147" s="27">
        <v>0.0</v>
      </c>
      <c r="G147" s="23">
        <v>0.0</v>
      </c>
      <c r="H147" s="23">
        <v>0.0</v>
      </c>
      <c r="I147" s="23">
        <v>16.1</v>
      </c>
      <c r="J147" s="23">
        <v>0.0</v>
      </c>
      <c r="K147" s="23">
        <v>0.0</v>
      </c>
      <c r="L147" s="23">
        <v>0.0</v>
      </c>
      <c r="M147" s="23">
        <v>0.0</v>
      </c>
      <c r="N147" s="23">
        <v>0.0</v>
      </c>
      <c r="O147" s="23">
        <v>0.0</v>
      </c>
      <c r="P147" s="23">
        <v>0.0</v>
      </c>
      <c r="Q147" s="27">
        <v>0.0</v>
      </c>
      <c r="R147" s="23">
        <v>0.0</v>
      </c>
      <c r="S147" s="23">
        <v>159.6</v>
      </c>
      <c r="T147" s="23">
        <v>0.0</v>
      </c>
      <c r="U147" s="23">
        <v>0.0</v>
      </c>
      <c r="V147" s="23">
        <v>0.0</v>
      </c>
      <c r="W147" s="23">
        <v>0.0</v>
      </c>
      <c r="X147" s="23">
        <v>0.0</v>
      </c>
      <c r="Y147" s="23">
        <v>100.0</v>
      </c>
      <c r="Z147" s="23">
        <v>0.0</v>
      </c>
      <c r="AA147" s="23">
        <v>0.0</v>
      </c>
      <c r="AB147" s="23">
        <v>0.0</v>
      </c>
      <c r="AC147" s="23">
        <v>0.0</v>
      </c>
      <c r="AD147" s="23">
        <v>336.0</v>
      </c>
      <c r="AE147" s="23">
        <v>672.0</v>
      </c>
      <c r="AF147" s="23">
        <v>713.37</v>
      </c>
      <c r="AG147" s="23">
        <v>20.0</v>
      </c>
      <c r="AH147" s="23">
        <v>180.0</v>
      </c>
      <c r="AI147" s="23">
        <v>528.0</v>
      </c>
      <c r="AJ147" s="23">
        <v>0.0</v>
      </c>
      <c r="AK147" s="23">
        <v>0.0</v>
      </c>
      <c r="AL147" s="23">
        <v>0.0</v>
      </c>
      <c r="AM147" s="23">
        <v>0.0</v>
      </c>
      <c r="AN147" s="23">
        <v>80.0</v>
      </c>
      <c r="AO147" s="28">
        <f t="shared" si="1"/>
        <v>2805.07</v>
      </c>
      <c r="AP147" s="29">
        <f t="shared" si="2"/>
        <v>2805.07</v>
      </c>
      <c r="AQ147" s="29">
        <f t="shared" si="3"/>
        <v>2805.07</v>
      </c>
      <c r="AR147" s="30">
        <f t="shared" si="4"/>
        <v>0</v>
      </c>
      <c r="AS147" s="30">
        <f t="shared" si="5"/>
        <v>0</v>
      </c>
      <c r="AU147" s="31">
        <f t="shared" si="6"/>
        <v>16.1</v>
      </c>
      <c r="AV147" s="32">
        <f t="shared" si="7"/>
        <v>175.7</v>
      </c>
    </row>
    <row r="148" ht="15.75" customHeight="1">
      <c r="A148" s="26">
        <f t="shared" si="8"/>
        <v>144</v>
      </c>
      <c r="B148" s="24" t="s">
        <v>204</v>
      </c>
      <c r="C148" s="24" t="s">
        <v>177</v>
      </c>
      <c r="D148" s="25" t="s">
        <v>71</v>
      </c>
      <c r="E148" s="26">
        <v>1600.0</v>
      </c>
      <c r="F148" s="27">
        <v>0.0</v>
      </c>
      <c r="G148" s="23">
        <v>0.0</v>
      </c>
      <c r="H148" s="23">
        <v>0.0</v>
      </c>
      <c r="I148" s="23">
        <v>0.0</v>
      </c>
      <c r="J148" s="23">
        <v>0.0</v>
      </c>
      <c r="K148" s="23">
        <v>0.0</v>
      </c>
      <c r="L148" s="23">
        <v>0.0</v>
      </c>
      <c r="M148" s="23">
        <v>0.0</v>
      </c>
      <c r="N148" s="23">
        <v>25.0</v>
      </c>
      <c r="O148" s="23">
        <v>0.0</v>
      </c>
      <c r="P148" s="23">
        <v>0.0</v>
      </c>
      <c r="Q148" s="27">
        <v>0.0</v>
      </c>
      <c r="R148" s="23">
        <v>0.0</v>
      </c>
      <c r="S148" s="23">
        <v>248.0</v>
      </c>
      <c r="T148" s="23">
        <v>0.0</v>
      </c>
      <c r="U148" s="23">
        <v>0.0</v>
      </c>
      <c r="V148" s="23">
        <v>0.0</v>
      </c>
      <c r="W148" s="23">
        <v>0.0</v>
      </c>
      <c r="X148" s="23">
        <v>0.0</v>
      </c>
      <c r="Y148" s="23">
        <v>0.0</v>
      </c>
      <c r="Z148" s="23">
        <v>0.0</v>
      </c>
      <c r="AA148" s="23">
        <v>0.0</v>
      </c>
      <c r="AB148" s="23">
        <v>0.0</v>
      </c>
      <c r="AC148" s="23">
        <v>0.0</v>
      </c>
      <c r="AD148" s="23">
        <v>350.0</v>
      </c>
      <c r="AE148" s="23">
        <v>700.0</v>
      </c>
      <c r="AF148" s="23">
        <v>608.15</v>
      </c>
      <c r="AG148" s="23">
        <v>100.0</v>
      </c>
      <c r="AH148" s="23">
        <v>60.0</v>
      </c>
      <c r="AI148" s="23">
        <v>336.0</v>
      </c>
      <c r="AJ148" s="23">
        <v>0.0</v>
      </c>
      <c r="AK148" s="23">
        <v>0.0</v>
      </c>
      <c r="AL148" s="23">
        <v>0.0</v>
      </c>
      <c r="AM148" s="23">
        <v>0.0</v>
      </c>
      <c r="AN148" s="23">
        <v>100.0</v>
      </c>
      <c r="AO148" s="28">
        <f t="shared" si="1"/>
        <v>2527.15</v>
      </c>
      <c r="AP148" s="29">
        <f t="shared" si="2"/>
        <v>2527.15</v>
      </c>
      <c r="AQ148" s="29">
        <f t="shared" si="3"/>
        <v>2527.15</v>
      </c>
      <c r="AR148" s="30">
        <f t="shared" si="4"/>
        <v>0</v>
      </c>
      <c r="AS148" s="30">
        <f t="shared" si="5"/>
        <v>0</v>
      </c>
      <c r="AU148" s="31">
        <f t="shared" si="6"/>
        <v>0</v>
      </c>
      <c r="AV148" s="32">
        <f t="shared" si="7"/>
        <v>273</v>
      </c>
    </row>
    <row r="149" ht="15.75" customHeight="1">
      <c r="A149" s="26">
        <f t="shared" si="8"/>
        <v>145</v>
      </c>
      <c r="B149" s="24" t="s">
        <v>205</v>
      </c>
      <c r="C149" s="24" t="s">
        <v>177</v>
      </c>
      <c r="D149" s="25" t="s">
        <v>71</v>
      </c>
      <c r="E149" s="26">
        <v>1600.0</v>
      </c>
      <c r="F149" s="27">
        <v>500.0</v>
      </c>
      <c r="G149" s="23">
        <v>0.0</v>
      </c>
      <c r="H149" s="23">
        <v>0.0</v>
      </c>
      <c r="I149" s="23">
        <v>233.3</v>
      </c>
      <c r="J149" s="23">
        <v>0.0</v>
      </c>
      <c r="K149" s="23">
        <v>0.0</v>
      </c>
      <c r="L149" s="23">
        <v>0.0</v>
      </c>
      <c r="M149" s="23">
        <v>0.0</v>
      </c>
      <c r="N149" s="23">
        <v>0.0</v>
      </c>
      <c r="O149" s="23">
        <v>0.0</v>
      </c>
      <c r="P149" s="23">
        <v>200.0</v>
      </c>
      <c r="Q149" s="27">
        <v>0.0</v>
      </c>
      <c r="R149" s="23">
        <v>0.0</v>
      </c>
      <c r="S149" s="23">
        <v>60.0</v>
      </c>
      <c r="T149" s="23">
        <v>0.0</v>
      </c>
      <c r="U149" s="23">
        <v>0.0</v>
      </c>
      <c r="V149" s="23">
        <v>0.0</v>
      </c>
      <c r="W149" s="23">
        <v>0.0</v>
      </c>
      <c r="X149" s="23">
        <v>0.0</v>
      </c>
      <c r="Y149" s="23">
        <v>0.0</v>
      </c>
      <c r="Z149" s="23">
        <v>0.0</v>
      </c>
      <c r="AA149" s="23">
        <v>0.0</v>
      </c>
      <c r="AB149" s="23">
        <v>0.0</v>
      </c>
      <c r="AC149" s="23">
        <v>0.0</v>
      </c>
      <c r="AD149" s="23">
        <v>336.0</v>
      </c>
      <c r="AE149" s="23">
        <v>672.0</v>
      </c>
      <c r="AF149" s="23">
        <v>586.25</v>
      </c>
      <c r="AG149" s="23">
        <v>0.0</v>
      </c>
      <c r="AH149" s="23">
        <v>40.0</v>
      </c>
      <c r="AI149" s="23">
        <v>90.0</v>
      </c>
      <c r="AJ149" s="23">
        <v>100.0</v>
      </c>
      <c r="AK149" s="23">
        <v>0.0</v>
      </c>
      <c r="AL149" s="23">
        <v>0.0</v>
      </c>
      <c r="AM149" s="23">
        <v>0.0</v>
      </c>
      <c r="AN149" s="23">
        <v>100.0</v>
      </c>
      <c r="AO149" s="28">
        <f t="shared" si="1"/>
        <v>2917.55</v>
      </c>
      <c r="AP149" s="29">
        <f t="shared" si="2"/>
        <v>2917.55</v>
      </c>
      <c r="AQ149" s="29">
        <f t="shared" si="3"/>
        <v>2917.55</v>
      </c>
      <c r="AR149" s="30">
        <f t="shared" si="4"/>
        <v>0</v>
      </c>
      <c r="AS149" s="30">
        <f t="shared" si="5"/>
        <v>0</v>
      </c>
      <c r="AU149" s="31">
        <f t="shared" si="6"/>
        <v>733.3</v>
      </c>
      <c r="AV149" s="32">
        <f t="shared" si="7"/>
        <v>993.3</v>
      </c>
    </row>
    <row r="150" ht="15.75" customHeight="1">
      <c r="A150" s="26">
        <f t="shared" si="8"/>
        <v>146</v>
      </c>
      <c r="B150" s="24" t="s">
        <v>206</v>
      </c>
      <c r="C150" s="24" t="s">
        <v>177</v>
      </c>
      <c r="D150" s="25" t="s">
        <v>71</v>
      </c>
      <c r="E150" s="26">
        <v>1600.0</v>
      </c>
      <c r="F150" s="27">
        <v>0.0</v>
      </c>
      <c r="G150" s="23">
        <v>0.0</v>
      </c>
      <c r="H150" s="23">
        <v>0.0</v>
      </c>
      <c r="I150" s="23">
        <v>0.0</v>
      </c>
      <c r="J150" s="23">
        <v>0.0</v>
      </c>
      <c r="K150" s="23">
        <v>0.0</v>
      </c>
      <c r="L150" s="23">
        <v>0.0</v>
      </c>
      <c r="M150" s="23">
        <v>0.0</v>
      </c>
      <c r="N150" s="23">
        <v>0.0</v>
      </c>
      <c r="O150" s="23">
        <v>0.0</v>
      </c>
      <c r="P150" s="23">
        <v>0.0</v>
      </c>
      <c r="Q150" s="27">
        <v>0.0</v>
      </c>
      <c r="R150" s="23">
        <v>0.0</v>
      </c>
      <c r="S150" s="23">
        <v>120.0</v>
      </c>
      <c r="T150" s="23">
        <v>0.0</v>
      </c>
      <c r="U150" s="23">
        <v>0.0</v>
      </c>
      <c r="V150" s="23">
        <v>0.0</v>
      </c>
      <c r="W150" s="23">
        <v>0.0</v>
      </c>
      <c r="X150" s="23">
        <v>0.0</v>
      </c>
      <c r="Y150" s="23">
        <v>0.0</v>
      </c>
      <c r="Z150" s="23">
        <v>0.0</v>
      </c>
      <c r="AA150" s="23">
        <v>0.0</v>
      </c>
      <c r="AB150" s="23">
        <v>0.0</v>
      </c>
      <c r="AC150" s="23">
        <v>0.0</v>
      </c>
      <c r="AD150" s="23">
        <v>336.0</v>
      </c>
      <c r="AE150" s="23">
        <v>672.0</v>
      </c>
      <c r="AF150" s="23">
        <v>586.0</v>
      </c>
      <c r="AG150" s="23">
        <v>0.0</v>
      </c>
      <c r="AH150" s="23">
        <v>140.0</v>
      </c>
      <c r="AI150" s="23">
        <v>406.0</v>
      </c>
      <c r="AJ150" s="23">
        <v>110.0</v>
      </c>
      <c r="AK150" s="23">
        <v>0.0</v>
      </c>
      <c r="AL150" s="23">
        <v>0.0</v>
      </c>
      <c r="AM150" s="23">
        <v>0.0</v>
      </c>
      <c r="AN150" s="23">
        <v>70.0</v>
      </c>
      <c r="AO150" s="28">
        <f t="shared" si="1"/>
        <v>2440</v>
      </c>
      <c r="AP150" s="29">
        <f t="shared" si="2"/>
        <v>2440</v>
      </c>
      <c r="AQ150" s="29">
        <f t="shared" si="3"/>
        <v>2440</v>
      </c>
      <c r="AR150" s="30">
        <f t="shared" si="4"/>
        <v>0</v>
      </c>
      <c r="AS150" s="30">
        <f t="shared" si="5"/>
        <v>0</v>
      </c>
      <c r="AU150" s="31">
        <f t="shared" si="6"/>
        <v>0</v>
      </c>
      <c r="AV150" s="32">
        <f t="shared" si="7"/>
        <v>120</v>
      </c>
    </row>
    <row r="151" ht="15.75" customHeight="1">
      <c r="A151" s="26">
        <f t="shared" si="8"/>
        <v>147</v>
      </c>
      <c r="B151" s="24" t="s">
        <v>207</v>
      </c>
      <c r="C151" s="24" t="s">
        <v>141</v>
      </c>
      <c r="D151" s="25" t="s">
        <v>71</v>
      </c>
      <c r="E151" s="26">
        <v>1600.0</v>
      </c>
      <c r="F151" s="27">
        <v>0.0</v>
      </c>
      <c r="G151" s="27">
        <v>0.0</v>
      </c>
      <c r="H151" s="27">
        <v>0.0</v>
      </c>
      <c r="I151" s="27">
        <v>0.0</v>
      </c>
      <c r="J151" s="27">
        <v>0.0</v>
      </c>
      <c r="K151" s="27">
        <v>0.0</v>
      </c>
      <c r="L151" s="27">
        <v>0.0</v>
      </c>
      <c r="M151" s="27">
        <v>0.0</v>
      </c>
      <c r="N151" s="27">
        <v>0.0</v>
      </c>
      <c r="O151" s="27">
        <v>0.0</v>
      </c>
      <c r="P151" s="27">
        <v>0.0</v>
      </c>
      <c r="Q151" s="27">
        <v>0.0</v>
      </c>
      <c r="R151" s="27">
        <v>0.0</v>
      </c>
      <c r="S151" s="27">
        <v>0.0</v>
      </c>
      <c r="T151" s="27">
        <v>0.0</v>
      </c>
      <c r="U151" s="27">
        <v>0.0</v>
      </c>
      <c r="V151" s="27">
        <v>0.0</v>
      </c>
      <c r="W151" s="27">
        <v>0.0</v>
      </c>
      <c r="X151" s="27">
        <v>0.0</v>
      </c>
      <c r="Y151" s="27">
        <v>0.0</v>
      </c>
      <c r="Z151" s="27">
        <v>0.0</v>
      </c>
      <c r="AA151" s="27">
        <v>0.0</v>
      </c>
      <c r="AB151" s="27">
        <v>0.0</v>
      </c>
      <c r="AC151" s="27">
        <v>0.0</v>
      </c>
      <c r="AD151" s="27">
        <v>0.0</v>
      </c>
      <c r="AE151" s="27">
        <v>0.0</v>
      </c>
      <c r="AF151" s="27">
        <v>0.0</v>
      </c>
      <c r="AG151" s="27">
        <v>0.0</v>
      </c>
      <c r="AH151" s="27">
        <v>0.0</v>
      </c>
      <c r="AI151" s="27">
        <v>0.0</v>
      </c>
      <c r="AJ151" s="27">
        <v>0.0</v>
      </c>
      <c r="AK151" s="27">
        <v>0.0</v>
      </c>
      <c r="AL151" s="27">
        <v>0.0</v>
      </c>
      <c r="AM151" s="27">
        <v>0.0</v>
      </c>
      <c r="AN151" s="27">
        <v>0.0</v>
      </c>
      <c r="AO151" s="28">
        <f t="shared" si="1"/>
        <v>0</v>
      </c>
      <c r="AP151" s="29">
        <f t="shared" si="2"/>
        <v>0</v>
      </c>
      <c r="AQ151" s="29">
        <f t="shared" si="3"/>
        <v>0</v>
      </c>
      <c r="AR151" s="30">
        <f t="shared" si="4"/>
        <v>0</v>
      </c>
      <c r="AS151" s="30">
        <f t="shared" si="5"/>
        <v>0</v>
      </c>
      <c r="AU151" s="31">
        <f t="shared" si="6"/>
        <v>0</v>
      </c>
      <c r="AV151" s="32">
        <f t="shared" si="7"/>
        <v>0</v>
      </c>
    </row>
    <row r="152" ht="15.75" customHeight="1">
      <c r="A152" s="26">
        <f t="shared" si="8"/>
        <v>148</v>
      </c>
      <c r="B152" s="24" t="s">
        <v>208</v>
      </c>
      <c r="C152" s="24" t="s">
        <v>177</v>
      </c>
      <c r="D152" s="25" t="s">
        <v>89</v>
      </c>
      <c r="E152" s="26">
        <v>1600.0</v>
      </c>
      <c r="F152" s="27">
        <v>0.0</v>
      </c>
      <c r="G152" s="23">
        <v>0.0</v>
      </c>
      <c r="H152" s="23">
        <v>0.0</v>
      </c>
      <c r="I152" s="23">
        <v>0.0</v>
      </c>
      <c r="J152" s="23">
        <v>0.0</v>
      </c>
      <c r="K152" s="23">
        <v>0.0</v>
      </c>
      <c r="L152" s="23">
        <v>0.0</v>
      </c>
      <c r="M152" s="23">
        <v>0.0</v>
      </c>
      <c r="N152" s="23">
        <v>0.0</v>
      </c>
      <c r="O152" s="23">
        <v>0.0</v>
      </c>
      <c r="P152" s="23">
        <v>0.0</v>
      </c>
      <c r="Q152" s="27">
        <v>0.0</v>
      </c>
      <c r="R152" s="23">
        <v>75.0</v>
      </c>
      <c r="S152" s="23">
        <v>120.0</v>
      </c>
      <c r="T152" s="23">
        <v>0.0</v>
      </c>
      <c r="U152" s="23">
        <v>0.0</v>
      </c>
      <c r="V152" s="23">
        <v>0.0</v>
      </c>
      <c r="W152" s="23">
        <v>0.0</v>
      </c>
      <c r="X152" s="23">
        <v>0.0</v>
      </c>
      <c r="Y152" s="23">
        <v>0.0</v>
      </c>
      <c r="Z152" s="23">
        <v>0.0</v>
      </c>
      <c r="AA152" s="23">
        <v>0.0</v>
      </c>
      <c r="AB152" s="23">
        <v>0.0</v>
      </c>
      <c r="AC152" s="23">
        <v>0.0</v>
      </c>
      <c r="AD152" s="23">
        <v>336.0</v>
      </c>
      <c r="AE152" s="23">
        <v>672.0</v>
      </c>
      <c r="AF152" s="23">
        <v>254.98</v>
      </c>
      <c r="AG152" s="23">
        <v>0.0</v>
      </c>
      <c r="AH152" s="23">
        <v>20.0</v>
      </c>
      <c r="AI152" s="23">
        <v>112.0</v>
      </c>
      <c r="AJ152" s="23">
        <v>0.0</v>
      </c>
      <c r="AK152" s="23">
        <v>0.0</v>
      </c>
      <c r="AL152" s="23">
        <v>0.0</v>
      </c>
      <c r="AM152" s="23">
        <v>0.0</v>
      </c>
      <c r="AN152" s="23">
        <v>16.0</v>
      </c>
      <c r="AO152" s="28">
        <f t="shared" si="1"/>
        <v>1605.98</v>
      </c>
      <c r="AP152" s="29">
        <f t="shared" si="2"/>
        <v>1605.98</v>
      </c>
      <c r="AQ152" s="29">
        <f t="shared" si="3"/>
        <v>1605.98</v>
      </c>
      <c r="AR152" s="30">
        <f t="shared" si="4"/>
        <v>0</v>
      </c>
      <c r="AS152" s="30">
        <f t="shared" si="5"/>
        <v>0</v>
      </c>
      <c r="AU152" s="31">
        <f t="shared" si="6"/>
        <v>0</v>
      </c>
      <c r="AV152" s="32">
        <f t="shared" si="7"/>
        <v>195</v>
      </c>
    </row>
    <row r="153" ht="15.75" customHeight="1">
      <c r="A153" s="26">
        <f t="shared" si="8"/>
        <v>149</v>
      </c>
      <c r="B153" s="24" t="s">
        <v>209</v>
      </c>
      <c r="C153" s="24" t="s">
        <v>177</v>
      </c>
      <c r="D153" s="25" t="s">
        <v>89</v>
      </c>
      <c r="E153" s="26">
        <v>1600.0</v>
      </c>
      <c r="F153" s="27">
        <v>0.0</v>
      </c>
      <c r="G153" s="23">
        <v>0.0</v>
      </c>
      <c r="H153" s="23">
        <v>0.0</v>
      </c>
      <c r="I153" s="23">
        <v>0.0</v>
      </c>
      <c r="J153" s="23">
        <v>0.0</v>
      </c>
      <c r="K153" s="23">
        <v>0.0</v>
      </c>
      <c r="L153" s="23">
        <v>0.0</v>
      </c>
      <c r="M153" s="23">
        <v>0.0</v>
      </c>
      <c r="N153" s="23">
        <v>0.0</v>
      </c>
      <c r="O153" s="23">
        <v>0.0</v>
      </c>
      <c r="P153" s="23">
        <v>0.0</v>
      </c>
      <c r="Q153" s="27">
        <v>0.0</v>
      </c>
      <c r="R153" s="23">
        <v>0.0</v>
      </c>
      <c r="S153" s="23">
        <v>0.0</v>
      </c>
      <c r="T153" s="23">
        <v>0.0</v>
      </c>
      <c r="U153" s="23">
        <v>0.0</v>
      </c>
      <c r="V153" s="23">
        <v>0.0</v>
      </c>
      <c r="W153" s="23">
        <v>0.0</v>
      </c>
      <c r="X153" s="23">
        <v>0.0</v>
      </c>
      <c r="Y153" s="23">
        <v>0.0</v>
      </c>
      <c r="Z153" s="23">
        <v>0.0</v>
      </c>
      <c r="AA153" s="23">
        <v>0.0</v>
      </c>
      <c r="AB153" s="23">
        <v>0.0</v>
      </c>
      <c r="AC153" s="23">
        <v>0.0</v>
      </c>
      <c r="AD153" s="23">
        <v>364.0</v>
      </c>
      <c r="AE153" s="23">
        <v>728.0</v>
      </c>
      <c r="AF153" s="23">
        <v>606.67</v>
      </c>
      <c r="AG153" s="23">
        <v>0.0</v>
      </c>
      <c r="AH153" s="23">
        <v>0.0</v>
      </c>
      <c r="AI153" s="23">
        <v>0.0</v>
      </c>
      <c r="AJ153" s="23">
        <v>0.0</v>
      </c>
      <c r="AK153" s="23">
        <v>0.0</v>
      </c>
      <c r="AL153" s="23">
        <v>0.0</v>
      </c>
      <c r="AM153" s="23">
        <v>0.0</v>
      </c>
      <c r="AN153" s="23">
        <v>100.0</v>
      </c>
      <c r="AO153" s="28">
        <f t="shared" si="1"/>
        <v>1798.67</v>
      </c>
      <c r="AP153" s="29">
        <f t="shared" si="2"/>
        <v>1798.67</v>
      </c>
      <c r="AQ153" s="29">
        <f t="shared" si="3"/>
        <v>1798.67</v>
      </c>
      <c r="AR153" s="30">
        <f t="shared" si="4"/>
        <v>0</v>
      </c>
      <c r="AS153" s="30">
        <f t="shared" si="5"/>
        <v>0</v>
      </c>
      <c r="AU153" s="31">
        <f t="shared" si="6"/>
        <v>0</v>
      </c>
      <c r="AV153" s="32">
        <f t="shared" si="7"/>
        <v>0</v>
      </c>
    </row>
    <row r="154" ht="15.75" customHeight="1">
      <c r="A154" s="26">
        <f t="shared" si="8"/>
        <v>150</v>
      </c>
      <c r="B154" s="24" t="s">
        <v>210</v>
      </c>
      <c r="C154" s="24" t="s">
        <v>177</v>
      </c>
      <c r="D154" s="25" t="s">
        <v>89</v>
      </c>
      <c r="E154" s="26">
        <v>1600.0</v>
      </c>
      <c r="F154" s="27">
        <v>0.0</v>
      </c>
      <c r="G154" s="23">
        <v>0.0</v>
      </c>
      <c r="H154" s="23">
        <v>0.0</v>
      </c>
      <c r="I154" s="23">
        <v>0.0</v>
      </c>
      <c r="J154" s="23">
        <v>0.0</v>
      </c>
      <c r="K154" s="23">
        <v>0.0</v>
      </c>
      <c r="L154" s="23">
        <v>0.0</v>
      </c>
      <c r="M154" s="23">
        <v>0.0</v>
      </c>
      <c r="N154" s="23">
        <v>0.0</v>
      </c>
      <c r="O154" s="23">
        <v>0.0</v>
      </c>
      <c r="P154" s="23">
        <v>0.0</v>
      </c>
      <c r="Q154" s="27">
        <v>5.0</v>
      </c>
      <c r="R154" s="23">
        <v>0.0</v>
      </c>
      <c r="S154" s="23">
        <v>200.0</v>
      </c>
      <c r="T154" s="23">
        <v>0.0</v>
      </c>
      <c r="U154" s="23">
        <v>0.0</v>
      </c>
      <c r="V154" s="23">
        <v>0.0</v>
      </c>
      <c r="W154" s="23">
        <v>0.0</v>
      </c>
      <c r="X154" s="23">
        <v>0.0</v>
      </c>
      <c r="Y154" s="23">
        <v>0.0</v>
      </c>
      <c r="Z154" s="23">
        <v>0.0</v>
      </c>
      <c r="AA154" s="23">
        <v>0.0</v>
      </c>
      <c r="AB154" s="23">
        <v>0.0</v>
      </c>
      <c r="AC154" s="23">
        <v>0.0</v>
      </c>
      <c r="AD154" s="23">
        <v>350.0</v>
      </c>
      <c r="AE154" s="23">
        <v>700.0</v>
      </c>
      <c r="AF154" s="23">
        <v>648.3</v>
      </c>
      <c r="AG154" s="23">
        <v>0.0</v>
      </c>
      <c r="AH154" s="23">
        <v>0.0</v>
      </c>
      <c r="AI154" s="23">
        <v>0.0</v>
      </c>
      <c r="AJ154" s="23">
        <v>0.0</v>
      </c>
      <c r="AK154" s="23">
        <v>0.0</v>
      </c>
      <c r="AL154" s="23">
        <v>0.0</v>
      </c>
      <c r="AM154" s="23">
        <v>0.0</v>
      </c>
      <c r="AN154" s="23">
        <v>112.0</v>
      </c>
      <c r="AO154" s="28">
        <f t="shared" si="1"/>
        <v>2015.3</v>
      </c>
      <c r="AP154" s="29">
        <f t="shared" si="2"/>
        <v>2015.3</v>
      </c>
      <c r="AQ154" s="29">
        <f t="shared" si="3"/>
        <v>2015.3</v>
      </c>
      <c r="AR154" s="30">
        <f t="shared" si="4"/>
        <v>0</v>
      </c>
      <c r="AS154" s="30">
        <f t="shared" si="5"/>
        <v>0</v>
      </c>
      <c r="AU154" s="31">
        <f t="shared" si="6"/>
        <v>0</v>
      </c>
      <c r="AV154" s="32">
        <f t="shared" si="7"/>
        <v>205</v>
      </c>
    </row>
    <row r="155" ht="15.75" customHeight="1">
      <c r="A155" s="26">
        <f t="shared" si="8"/>
        <v>151</v>
      </c>
      <c r="B155" s="24" t="s">
        <v>211</v>
      </c>
      <c r="C155" s="24" t="s">
        <v>177</v>
      </c>
      <c r="D155" s="25" t="s">
        <v>89</v>
      </c>
      <c r="E155" s="26">
        <v>1600.0</v>
      </c>
      <c r="F155" s="27">
        <v>0.0</v>
      </c>
      <c r="G155" s="23">
        <v>0.0</v>
      </c>
      <c r="H155" s="23">
        <v>0.0</v>
      </c>
      <c r="I155" s="23">
        <v>0.0</v>
      </c>
      <c r="J155" s="23">
        <v>0.0</v>
      </c>
      <c r="K155" s="23">
        <v>0.0</v>
      </c>
      <c r="L155" s="23">
        <v>0.0</v>
      </c>
      <c r="M155" s="23">
        <v>0.0</v>
      </c>
      <c r="N155" s="23">
        <v>100.0</v>
      </c>
      <c r="O155" s="23">
        <v>0.0</v>
      </c>
      <c r="P155" s="23">
        <v>0.0</v>
      </c>
      <c r="Q155" s="27">
        <v>0.0</v>
      </c>
      <c r="R155" s="23">
        <v>0.0</v>
      </c>
      <c r="S155" s="23">
        <v>200.0</v>
      </c>
      <c r="T155" s="23">
        <v>0.0</v>
      </c>
      <c r="U155" s="23">
        <v>0.0</v>
      </c>
      <c r="V155" s="23">
        <v>0.0</v>
      </c>
      <c r="W155" s="23">
        <v>0.0</v>
      </c>
      <c r="X155" s="23">
        <v>0.0</v>
      </c>
      <c r="Y155" s="23">
        <v>0.0</v>
      </c>
      <c r="Z155" s="23">
        <v>0.0</v>
      </c>
      <c r="AA155" s="23">
        <v>0.0</v>
      </c>
      <c r="AB155" s="23">
        <v>0.0</v>
      </c>
      <c r="AC155" s="23">
        <v>0.0</v>
      </c>
      <c r="AD155" s="23">
        <v>378.0</v>
      </c>
      <c r="AE155" s="23">
        <v>756.0</v>
      </c>
      <c r="AF155" s="23">
        <v>94.3</v>
      </c>
      <c r="AG155" s="23">
        <v>120.0</v>
      </c>
      <c r="AH155" s="23">
        <v>0.0</v>
      </c>
      <c r="AI155" s="23">
        <v>0.0</v>
      </c>
      <c r="AJ155" s="23">
        <v>0.0</v>
      </c>
      <c r="AK155" s="23">
        <v>0.0</v>
      </c>
      <c r="AL155" s="23">
        <v>0.0</v>
      </c>
      <c r="AM155" s="23">
        <v>0.0</v>
      </c>
      <c r="AN155" s="23">
        <v>116.0</v>
      </c>
      <c r="AO155" s="28">
        <f t="shared" si="1"/>
        <v>1764.3</v>
      </c>
      <c r="AP155" s="29">
        <f t="shared" si="2"/>
        <v>1764.3</v>
      </c>
      <c r="AQ155" s="29">
        <f t="shared" si="3"/>
        <v>1764.3</v>
      </c>
      <c r="AR155" s="30">
        <f t="shared" si="4"/>
        <v>0</v>
      </c>
      <c r="AS155" s="30">
        <f t="shared" si="5"/>
        <v>0</v>
      </c>
      <c r="AU155" s="31">
        <f t="shared" si="6"/>
        <v>0</v>
      </c>
      <c r="AV155" s="32">
        <f t="shared" si="7"/>
        <v>300</v>
      </c>
    </row>
    <row r="156" ht="15.75" customHeight="1">
      <c r="A156" s="26">
        <f t="shared" si="8"/>
        <v>152</v>
      </c>
      <c r="B156" s="24" t="s">
        <v>212</v>
      </c>
      <c r="C156" s="24" t="s">
        <v>177</v>
      </c>
      <c r="D156" s="25" t="s">
        <v>89</v>
      </c>
      <c r="E156" s="26">
        <v>1600.0</v>
      </c>
      <c r="F156" s="27">
        <v>837.5</v>
      </c>
      <c r="G156" s="23">
        <v>0.0</v>
      </c>
      <c r="H156" s="23">
        <v>0.0</v>
      </c>
      <c r="I156" s="23">
        <v>6.25</v>
      </c>
      <c r="J156" s="23">
        <v>0.0</v>
      </c>
      <c r="K156" s="23">
        <v>0.0</v>
      </c>
      <c r="L156" s="23">
        <v>0.0</v>
      </c>
      <c r="M156" s="23">
        <v>0.0</v>
      </c>
      <c r="N156" s="23">
        <v>0.0</v>
      </c>
      <c r="O156" s="23">
        <v>0.0</v>
      </c>
      <c r="P156" s="23">
        <v>0.0</v>
      </c>
      <c r="Q156" s="27">
        <v>0.0</v>
      </c>
      <c r="R156" s="23">
        <v>0.0</v>
      </c>
      <c r="S156" s="23">
        <v>60.0</v>
      </c>
      <c r="T156" s="23">
        <v>0.0</v>
      </c>
      <c r="U156" s="23">
        <v>0.0</v>
      </c>
      <c r="V156" s="23">
        <v>0.0</v>
      </c>
      <c r="W156" s="23">
        <v>0.0</v>
      </c>
      <c r="X156" s="23">
        <v>0.0</v>
      </c>
      <c r="Y156" s="23">
        <v>0.0</v>
      </c>
      <c r="Z156" s="23">
        <v>0.0</v>
      </c>
      <c r="AA156" s="23">
        <v>0.0</v>
      </c>
      <c r="AB156" s="23">
        <v>0.0</v>
      </c>
      <c r="AC156" s="23">
        <v>0.0</v>
      </c>
      <c r="AD156" s="23">
        <v>350.0</v>
      </c>
      <c r="AE156" s="23">
        <v>700.0</v>
      </c>
      <c r="AF156" s="23">
        <v>481.31</v>
      </c>
      <c r="AG156" s="23">
        <v>0.0</v>
      </c>
      <c r="AH156" s="23">
        <v>0.0</v>
      </c>
      <c r="AI156" s="23">
        <v>56.0</v>
      </c>
      <c r="AJ156" s="23">
        <v>60.0</v>
      </c>
      <c r="AK156" s="23">
        <v>0.0</v>
      </c>
      <c r="AL156" s="23">
        <v>0.0</v>
      </c>
      <c r="AM156" s="23">
        <v>0.0</v>
      </c>
      <c r="AN156" s="23">
        <v>100.0</v>
      </c>
      <c r="AO156" s="28">
        <f t="shared" si="1"/>
        <v>2651.06</v>
      </c>
      <c r="AP156" s="29">
        <f t="shared" si="2"/>
        <v>2651.06</v>
      </c>
      <c r="AQ156" s="29">
        <f t="shared" si="3"/>
        <v>2651.06</v>
      </c>
      <c r="AR156" s="30">
        <f t="shared" si="4"/>
        <v>0</v>
      </c>
      <c r="AS156" s="30">
        <f t="shared" si="5"/>
        <v>0</v>
      </c>
      <c r="AU156" s="31">
        <f t="shared" si="6"/>
        <v>843.75</v>
      </c>
      <c r="AV156" s="32">
        <f t="shared" si="7"/>
        <v>903.75</v>
      </c>
    </row>
    <row r="157" ht="15.75" customHeight="1">
      <c r="A157" s="26">
        <f t="shared" si="8"/>
        <v>153</v>
      </c>
      <c r="B157" s="24" t="s">
        <v>213</v>
      </c>
      <c r="C157" s="24" t="s">
        <v>177</v>
      </c>
      <c r="D157" s="25" t="s">
        <v>89</v>
      </c>
      <c r="E157" s="26">
        <v>1600.0</v>
      </c>
      <c r="F157" s="27">
        <v>0.0</v>
      </c>
      <c r="G157" s="27">
        <v>0.0</v>
      </c>
      <c r="H157" s="27">
        <v>0.0</v>
      </c>
      <c r="I157" s="27">
        <v>0.0</v>
      </c>
      <c r="J157" s="27">
        <v>0.0</v>
      </c>
      <c r="K157" s="27">
        <v>0.0</v>
      </c>
      <c r="L157" s="27">
        <v>0.0</v>
      </c>
      <c r="M157" s="27">
        <v>0.0</v>
      </c>
      <c r="N157" s="27">
        <v>0.0</v>
      </c>
      <c r="O157" s="27">
        <v>0.0</v>
      </c>
      <c r="P157" s="27">
        <v>0.0</v>
      </c>
      <c r="Q157" s="27">
        <v>0.0</v>
      </c>
      <c r="R157" s="27">
        <v>0.0</v>
      </c>
      <c r="S157" s="27">
        <v>0.0</v>
      </c>
      <c r="T157" s="27">
        <v>0.0</v>
      </c>
      <c r="U157" s="27">
        <v>0.0</v>
      </c>
      <c r="V157" s="27">
        <v>0.0</v>
      </c>
      <c r="W157" s="27">
        <v>0.0</v>
      </c>
      <c r="X157" s="27">
        <v>0.0</v>
      </c>
      <c r="Y157" s="27">
        <v>0.0</v>
      </c>
      <c r="Z157" s="27">
        <v>0.0</v>
      </c>
      <c r="AA157" s="27">
        <v>0.0</v>
      </c>
      <c r="AB157" s="27">
        <v>0.0</v>
      </c>
      <c r="AC157" s="27">
        <v>0.0</v>
      </c>
      <c r="AD157" s="27">
        <v>0.0</v>
      </c>
      <c r="AE157" s="27">
        <v>0.0</v>
      </c>
      <c r="AF157" s="27">
        <v>0.0</v>
      </c>
      <c r="AG157" s="27">
        <v>0.0</v>
      </c>
      <c r="AH157" s="27">
        <v>0.0</v>
      </c>
      <c r="AI157" s="27">
        <v>0.0</v>
      </c>
      <c r="AJ157" s="27">
        <v>0.0</v>
      </c>
      <c r="AK157" s="27">
        <v>0.0</v>
      </c>
      <c r="AL157" s="27">
        <v>0.0</v>
      </c>
      <c r="AM157" s="27">
        <v>0.0</v>
      </c>
      <c r="AN157" s="27">
        <v>0.0</v>
      </c>
      <c r="AO157" s="28">
        <f t="shared" si="1"/>
        <v>0</v>
      </c>
      <c r="AP157" s="29">
        <f t="shared" si="2"/>
        <v>0</v>
      </c>
      <c r="AQ157" s="29">
        <f t="shared" si="3"/>
        <v>0</v>
      </c>
      <c r="AR157" s="30">
        <f t="shared" si="4"/>
        <v>0</v>
      </c>
      <c r="AS157" s="30">
        <f t="shared" si="5"/>
        <v>0</v>
      </c>
      <c r="AU157" s="31">
        <f t="shared" si="6"/>
        <v>0</v>
      </c>
      <c r="AV157" s="32">
        <f t="shared" si="7"/>
        <v>0</v>
      </c>
    </row>
    <row r="158" ht="15.75" customHeight="1">
      <c r="A158" s="26">
        <f t="shared" si="8"/>
        <v>154</v>
      </c>
      <c r="B158" s="24" t="s">
        <v>214</v>
      </c>
      <c r="C158" s="24" t="s">
        <v>177</v>
      </c>
      <c r="D158" s="25" t="s">
        <v>89</v>
      </c>
      <c r="E158" s="26">
        <v>1600.0</v>
      </c>
      <c r="F158" s="27">
        <v>0.0</v>
      </c>
      <c r="G158" s="27">
        <v>0.0</v>
      </c>
      <c r="H158" s="27">
        <v>0.0</v>
      </c>
      <c r="I158" s="27">
        <v>0.0</v>
      </c>
      <c r="J158" s="27">
        <v>0.0</v>
      </c>
      <c r="K158" s="27">
        <v>0.0</v>
      </c>
      <c r="L158" s="27">
        <v>0.0</v>
      </c>
      <c r="M158" s="27">
        <v>0.0</v>
      </c>
      <c r="N158" s="27">
        <v>0.0</v>
      </c>
      <c r="O158" s="27">
        <v>0.0</v>
      </c>
      <c r="P158" s="27">
        <v>0.0</v>
      </c>
      <c r="Q158" s="27">
        <v>0.0</v>
      </c>
      <c r="R158" s="27">
        <v>0.0</v>
      </c>
      <c r="S158" s="27">
        <v>0.0</v>
      </c>
      <c r="T158" s="27">
        <v>0.0</v>
      </c>
      <c r="U158" s="27">
        <v>0.0</v>
      </c>
      <c r="V158" s="27">
        <v>0.0</v>
      </c>
      <c r="W158" s="27">
        <v>0.0</v>
      </c>
      <c r="X158" s="27">
        <v>0.0</v>
      </c>
      <c r="Y158" s="27">
        <v>0.0</v>
      </c>
      <c r="Z158" s="27">
        <v>0.0</v>
      </c>
      <c r="AA158" s="27">
        <v>0.0</v>
      </c>
      <c r="AB158" s="27">
        <v>0.0</v>
      </c>
      <c r="AC158" s="27">
        <v>0.0</v>
      </c>
      <c r="AD158" s="27">
        <v>0.0</v>
      </c>
      <c r="AE158" s="27">
        <v>0.0</v>
      </c>
      <c r="AF158" s="27">
        <v>0.0</v>
      </c>
      <c r="AG158" s="27">
        <v>0.0</v>
      </c>
      <c r="AH158" s="27">
        <v>0.0</v>
      </c>
      <c r="AI158" s="27">
        <v>0.0</v>
      </c>
      <c r="AJ158" s="27">
        <v>0.0</v>
      </c>
      <c r="AK158" s="27">
        <v>0.0</v>
      </c>
      <c r="AL158" s="27">
        <v>0.0</v>
      </c>
      <c r="AM158" s="27">
        <v>0.0</v>
      </c>
      <c r="AN158" s="27">
        <v>0.0</v>
      </c>
      <c r="AO158" s="28">
        <f t="shared" si="1"/>
        <v>0</v>
      </c>
      <c r="AP158" s="29">
        <f t="shared" si="2"/>
        <v>0</v>
      </c>
      <c r="AQ158" s="29">
        <f t="shared" si="3"/>
        <v>0</v>
      </c>
      <c r="AR158" s="30">
        <f t="shared" si="4"/>
        <v>0</v>
      </c>
      <c r="AS158" s="30">
        <f t="shared" si="5"/>
        <v>0</v>
      </c>
      <c r="AU158" s="31">
        <f t="shared" si="6"/>
        <v>0</v>
      </c>
      <c r="AV158" s="32">
        <f t="shared" si="7"/>
        <v>0</v>
      </c>
    </row>
    <row r="159" ht="15.75" customHeight="1">
      <c r="A159" s="26">
        <f t="shared" si="8"/>
        <v>155</v>
      </c>
      <c r="B159" s="24" t="s">
        <v>215</v>
      </c>
      <c r="C159" s="24" t="s">
        <v>177</v>
      </c>
      <c r="D159" s="25" t="s">
        <v>89</v>
      </c>
      <c r="E159" s="26">
        <v>1600.0</v>
      </c>
      <c r="F159" s="27">
        <v>0.0</v>
      </c>
      <c r="G159" s="23">
        <v>0.0</v>
      </c>
      <c r="H159" s="23">
        <v>0.0</v>
      </c>
      <c r="I159" s="23">
        <v>0.0</v>
      </c>
      <c r="J159" s="23">
        <v>0.0</v>
      </c>
      <c r="K159" s="23">
        <v>0.0</v>
      </c>
      <c r="L159" s="23">
        <v>0.0</v>
      </c>
      <c r="M159" s="23">
        <v>0.0</v>
      </c>
      <c r="N159" s="23">
        <v>83.33</v>
      </c>
      <c r="O159" s="23">
        <v>0.0</v>
      </c>
      <c r="P159" s="23">
        <v>0.0</v>
      </c>
      <c r="Q159" s="27">
        <v>0.0</v>
      </c>
      <c r="R159" s="23">
        <v>0.0</v>
      </c>
      <c r="S159" s="23">
        <v>52.16</v>
      </c>
      <c r="T159" s="23">
        <v>0.0</v>
      </c>
      <c r="U159" s="23">
        <v>0.0</v>
      </c>
      <c r="V159" s="23">
        <v>0.0</v>
      </c>
      <c r="W159" s="23">
        <v>0.0</v>
      </c>
      <c r="X159" s="23">
        <v>0.0</v>
      </c>
      <c r="Y159" s="23">
        <v>0.0</v>
      </c>
      <c r="Z159" s="23">
        <v>0.0</v>
      </c>
      <c r="AA159" s="23">
        <v>0.0</v>
      </c>
      <c r="AB159" s="23">
        <v>0.0</v>
      </c>
      <c r="AC159" s="23">
        <v>0.0</v>
      </c>
      <c r="AD159" s="23">
        <v>364.0</v>
      </c>
      <c r="AE159" s="23">
        <v>728.0</v>
      </c>
      <c r="AF159" s="23">
        <v>707.8</v>
      </c>
      <c r="AG159" s="23">
        <v>0.0</v>
      </c>
      <c r="AH159" s="23">
        <v>0.0</v>
      </c>
      <c r="AI159" s="23">
        <v>0.0</v>
      </c>
      <c r="AJ159" s="23">
        <v>0.0</v>
      </c>
      <c r="AK159" s="23">
        <v>0.0</v>
      </c>
      <c r="AL159" s="23">
        <v>50.0</v>
      </c>
      <c r="AM159" s="23">
        <v>0.0</v>
      </c>
      <c r="AN159" s="23">
        <v>0.0</v>
      </c>
      <c r="AO159" s="28">
        <f t="shared" si="1"/>
        <v>1985.29</v>
      </c>
      <c r="AP159" s="29">
        <f t="shared" si="2"/>
        <v>1985.29</v>
      </c>
      <c r="AQ159" s="29">
        <f t="shared" si="3"/>
        <v>1985.29</v>
      </c>
      <c r="AR159" s="30">
        <f t="shared" si="4"/>
        <v>0</v>
      </c>
      <c r="AS159" s="30">
        <f t="shared" si="5"/>
        <v>0</v>
      </c>
      <c r="AU159" s="31">
        <f t="shared" si="6"/>
        <v>0</v>
      </c>
      <c r="AV159" s="32">
        <f t="shared" si="7"/>
        <v>135.49</v>
      </c>
    </row>
    <row r="160" ht="15.75" customHeight="1">
      <c r="A160" s="26">
        <f t="shared" si="8"/>
        <v>156</v>
      </c>
      <c r="B160" s="24" t="s">
        <v>216</v>
      </c>
      <c r="C160" s="24" t="s">
        <v>177</v>
      </c>
      <c r="D160" s="25" t="s">
        <v>89</v>
      </c>
      <c r="E160" s="26">
        <v>1600.0</v>
      </c>
      <c r="F160" s="27">
        <v>0.0</v>
      </c>
      <c r="G160" s="23">
        <v>0.0</v>
      </c>
      <c r="H160" s="23">
        <v>0.0</v>
      </c>
      <c r="I160" s="23">
        <v>40.0</v>
      </c>
      <c r="J160" s="23">
        <v>0.0</v>
      </c>
      <c r="K160" s="23">
        <v>0.0</v>
      </c>
      <c r="L160" s="23">
        <v>0.0</v>
      </c>
      <c r="M160" s="23">
        <v>0.0</v>
      </c>
      <c r="N160" s="23">
        <v>0.0</v>
      </c>
      <c r="O160" s="23">
        <v>0.0</v>
      </c>
      <c r="P160" s="23">
        <v>0.0</v>
      </c>
      <c r="Q160" s="27">
        <v>10.0</v>
      </c>
      <c r="R160" s="23">
        <v>0.0</v>
      </c>
      <c r="S160" s="23">
        <v>22.5</v>
      </c>
      <c r="T160" s="23">
        <v>0.0</v>
      </c>
      <c r="U160" s="23">
        <v>0.0</v>
      </c>
      <c r="V160" s="23">
        <v>0.0</v>
      </c>
      <c r="W160" s="23">
        <v>0.0</v>
      </c>
      <c r="X160" s="23">
        <v>0.0</v>
      </c>
      <c r="Y160" s="23">
        <v>0.0</v>
      </c>
      <c r="Z160" s="23">
        <v>0.0</v>
      </c>
      <c r="AA160" s="23">
        <v>0.0</v>
      </c>
      <c r="AB160" s="23">
        <v>0.0</v>
      </c>
      <c r="AC160" s="23">
        <v>0.0</v>
      </c>
      <c r="AD160" s="23">
        <v>364.0</v>
      </c>
      <c r="AE160" s="23">
        <v>728.0</v>
      </c>
      <c r="AF160" s="23">
        <v>522.02</v>
      </c>
      <c r="AG160" s="23">
        <v>0.0</v>
      </c>
      <c r="AH160" s="23">
        <v>0.0</v>
      </c>
      <c r="AI160" s="23">
        <v>0.0</v>
      </c>
      <c r="AJ160" s="23">
        <v>0.0</v>
      </c>
      <c r="AK160" s="23">
        <v>0.0</v>
      </c>
      <c r="AL160" s="23">
        <v>0.0</v>
      </c>
      <c r="AM160" s="23">
        <v>0.0</v>
      </c>
      <c r="AN160" s="23">
        <v>16.0</v>
      </c>
      <c r="AO160" s="28">
        <f t="shared" si="1"/>
        <v>1702.52</v>
      </c>
      <c r="AP160" s="29">
        <f t="shared" si="2"/>
        <v>1702.52</v>
      </c>
      <c r="AQ160" s="29">
        <f t="shared" si="3"/>
        <v>1702.52</v>
      </c>
      <c r="AR160" s="30">
        <f t="shared" si="4"/>
        <v>0</v>
      </c>
      <c r="AS160" s="30">
        <f t="shared" si="5"/>
        <v>0</v>
      </c>
      <c r="AU160" s="31">
        <f t="shared" si="6"/>
        <v>40</v>
      </c>
      <c r="AV160" s="32">
        <f t="shared" si="7"/>
        <v>72.5</v>
      </c>
    </row>
    <row r="161" ht="15.75" customHeight="1">
      <c r="A161" s="26">
        <f t="shared" si="8"/>
        <v>157</v>
      </c>
      <c r="B161" s="24" t="s">
        <v>217</v>
      </c>
      <c r="C161" s="24" t="s">
        <v>177</v>
      </c>
      <c r="D161" s="25" t="s">
        <v>89</v>
      </c>
      <c r="E161" s="26">
        <v>1600.0</v>
      </c>
      <c r="F161" s="27">
        <v>150.0</v>
      </c>
      <c r="G161" s="23">
        <v>0.0</v>
      </c>
      <c r="H161" s="23">
        <v>0.0</v>
      </c>
      <c r="I161" s="23">
        <v>0.0</v>
      </c>
      <c r="J161" s="23">
        <v>0.0</v>
      </c>
      <c r="K161" s="23">
        <v>0.0</v>
      </c>
      <c r="L161" s="23">
        <v>0.0</v>
      </c>
      <c r="M161" s="23">
        <v>0.0</v>
      </c>
      <c r="N161" s="23">
        <v>33.3</v>
      </c>
      <c r="O161" s="23">
        <v>0.0</v>
      </c>
      <c r="P161" s="23">
        <v>0.0</v>
      </c>
      <c r="Q161" s="27">
        <v>0.0</v>
      </c>
      <c r="R161" s="23">
        <v>0.0</v>
      </c>
      <c r="S161" s="23">
        <v>160.0</v>
      </c>
      <c r="T161" s="23">
        <v>0.0</v>
      </c>
      <c r="U161" s="23">
        <v>0.0</v>
      </c>
      <c r="V161" s="23">
        <v>0.0</v>
      </c>
      <c r="W161" s="23">
        <v>0.0</v>
      </c>
      <c r="X161" s="23">
        <v>0.0</v>
      </c>
      <c r="Y161" s="23">
        <v>0.0</v>
      </c>
      <c r="Z161" s="23">
        <v>0.0</v>
      </c>
      <c r="AA161" s="23">
        <v>0.0</v>
      </c>
      <c r="AB161" s="23">
        <v>0.0</v>
      </c>
      <c r="AC161" s="23">
        <v>0.0</v>
      </c>
      <c r="AD161" s="23">
        <v>364.0</v>
      </c>
      <c r="AE161" s="23">
        <v>728.0</v>
      </c>
      <c r="AF161" s="23">
        <v>693.73</v>
      </c>
      <c r="AG161" s="23">
        <v>0.0</v>
      </c>
      <c r="AH161" s="23">
        <v>0.0</v>
      </c>
      <c r="AI161" s="23">
        <v>0.0</v>
      </c>
      <c r="AJ161" s="23">
        <v>0.0</v>
      </c>
      <c r="AK161" s="23">
        <v>0.0</v>
      </c>
      <c r="AL161" s="23">
        <v>0.0</v>
      </c>
      <c r="AM161" s="23">
        <v>0.0</v>
      </c>
      <c r="AN161" s="23">
        <v>32.0</v>
      </c>
      <c r="AO161" s="28">
        <f t="shared" si="1"/>
        <v>2161.03</v>
      </c>
      <c r="AP161" s="29">
        <f t="shared" si="2"/>
        <v>2161.03</v>
      </c>
      <c r="AQ161" s="29">
        <f t="shared" si="3"/>
        <v>2161.03</v>
      </c>
      <c r="AR161" s="30">
        <f t="shared" si="4"/>
        <v>0</v>
      </c>
      <c r="AS161" s="30">
        <f t="shared" si="5"/>
        <v>0</v>
      </c>
      <c r="AU161" s="31">
        <f t="shared" si="6"/>
        <v>150</v>
      </c>
      <c r="AV161" s="32">
        <f t="shared" si="7"/>
        <v>343.3</v>
      </c>
    </row>
    <row r="162" ht="15.75" customHeight="1">
      <c r="A162" s="23"/>
      <c r="B162" s="24"/>
      <c r="C162" s="24"/>
      <c r="D162" s="25"/>
      <c r="E162" s="26"/>
      <c r="F162" s="27"/>
      <c r="G162" s="23"/>
      <c r="H162" s="23"/>
      <c r="I162" s="23"/>
      <c r="J162" s="23"/>
      <c r="K162" s="23"/>
      <c r="L162" s="23"/>
      <c r="M162" s="23"/>
      <c r="N162" s="23"/>
      <c r="O162" s="23"/>
      <c r="P162" s="23"/>
      <c r="Q162" s="27"/>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42"/>
      <c r="AP162" s="43"/>
      <c r="AQ162" s="43"/>
      <c r="AR162" s="30"/>
      <c r="AS162" s="30"/>
      <c r="AU162" s="31">
        <f t="shared" si="6"/>
        <v>0</v>
      </c>
      <c r="AV162" s="32">
        <f t="shared" si="7"/>
        <v>0</v>
      </c>
    </row>
    <row r="163" ht="15.75" customHeight="1">
      <c r="A163" s="23"/>
      <c r="B163" s="24"/>
      <c r="C163" s="24"/>
      <c r="D163" s="25"/>
      <c r="E163" s="26"/>
      <c r="F163" s="27"/>
      <c r="G163" s="23"/>
      <c r="H163" s="23"/>
      <c r="I163" s="23"/>
      <c r="J163" s="23"/>
      <c r="K163" s="23"/>
      <c r="L163" s="23"/>
      <c r="M163" s="23"/>
      <c r="N163" s="23"/>
      <c r="O163" s="23"/>
      <c r="P163" s="23"/>
      <c r="Q163" s="27"/>
      <c r="R163" s="23"/>
      <c r="S163" s="23"/>
      <c r="T163" s="23"/>
      <c r="U163" s="23"/>
      <c r="V163" s="23"/>
      <c r="W163" s="23"/>
      <c r="X163" s="23"/>
      <c r="Y163" s="23"/>
      <c r="Z163" s="23"/>
      <c r="AA163" s="23"/>
      <c r="AB163" s="23"/>
      <c r="AC163" s="23"/>
      <c r="AD163" s="23"/>
      <c r="AE163" s="23"/>
      <c r="AF163" s="23"/>
      <c r="AG163" s="23"/>
      <c r="AH163" s="23"/>
      <c r="AI163" s="23"/>
      <c r="AJ163" s="23"/>
      <c r="AK163" s="23"/>
      <c r="AL163" s="23"/>
      <c r="AM163" s="23"/>
      <c r="AN163" s="23"/>
      <c r="AO163" s="42"/>
      <c r="AP163" s="43"/>
      <c r="AQ163" s="43"/>
      <c r="AR163" s="30"/>
      <c r="AS163" s="30"/>
      <c r="AU163" s="31">
        <f t="shared" si="6"/>
        <v>0</v>
      </c>
      <c r="AV163" s="32">
        <f t="shared" si="7"/>
        <v>0</v>
      </c>
    </row>
    <row r="164" ht="15.75" customHeight="1">
      <c r="A164" s="6"/>
      <c r="D164" s="15"/>
      <c r="E164" s="44"/>
      <c r="F164" s="7"/>
      <c r="G164" s="6"/>
      <c r="H164" s="6"/>
      <c r="I164" s="6"/>
      <c r="J164" s="6"/>
      <c r="K164" s="6"/>
      <c r="L164" s="6"/>
      <c r="M164" s="6"/>
      <c r="N164" s="6"/>
      <c r="O164" s="6"/>
      <c r="P164" s="6"/>
      <c r="Q164" s="7"/>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row>
    <row r="165" ht="15.75" customHeight="1">
      <c r="A165" s="6"/>
      <c r="D165" s="15"/>
      <c r="E165" s="44"/>
      <c r="F165" s="7"/>
      <c r="G165" s="6"/>
      <c r="H165" s="6"/>
      <c r="I165" s="6"/>
      <c r="J165" s="6"/>
      <c r="K165" s="6"/>
      <c r="L165" s="6"/>
      <c r="M165" s="6"/>
      <c r="N165" s="6"/>
      <c r="O165" s="6"/>
      <c r="P165" s="6"/>
      <c r="Q165" s="7"/>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U165" s="45">
        <f t="shared" ref="AU165:AV165" si="9">max(AU5:AU163)</f>
        <v>6186.86</v>
      </c>
      <c r="AV165" s="45">
        <f t="shared" si="9"/>
        <v>8891.88</v>
      </c>
    </row>
    <row r="166" ht="15.75" customHeight="1">
      <c r="A166" s="6"/>
      <c r="D166" s="15"/>
      <c r="E166" s="44"/>
      <c r="F166" s="7"/>
      <c r="G166" s="6"/>
      <c r="H166" s="6"/>
      <c r="I166" s="6"/>
      <c r="J166" s="6"/>
      <c r="K166" s="6"/>
      <c r="L166" s="6"/>
      <c r="M166" s="6"/>
      <c r="N166" s="6"/>
      <c r="O166" s="6"/>
      <c r="P166" s="6"/>
      <c r="Q166" s="7"/>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row>
    <row r="167" ht="15.75" customHeight="1">
      <c r="A167" s="6"/>
      <c r="D167" s="15"/>
      <c r="E167" s="44"/>
      <c r="F167" s="7"/>
      <c r="G167" s="6"/>
      <c r="H167" s="6"/>
      <c r="I167" s="6"/>
      <c r="J167" s="6"/>
      <c r="K167" s="6"/>
      <c r="L167" s="6"/>
      <c r="M167" s="6"/>
      <c r="N167" s="6"/>
      <c r="O167" s="6"/>
      <c r="P167" s="6"/>
      <c r="Q167" s="7"/>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row>
    <row r="168" ht="15.75" customHeight="1">
      <c r="A168" s="6"/>
      <c r="D168" s="15"/>
      <c r="E168" s="44"/>
      <c r="F168" s="7"/>
      <c r="G168" s="6"/>
      <c r="H168" s="6"/>
      <c r="I168" s="6"/>
      <c r="J168" s="6"/>
      <c r="K168" s="6"/>
      <c r="L168" s="6"/>
      <c r="M168" s="6"/>
      <c r="N168" s="6"/>
      <c r="O168" s="6"/>
      <c r="P168" s="6"/>
      <c r="Q168" s="7"/>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row>
    <row r="169" ht="15.75" customHeight="1">
      <c r="A169" s="6"/>
      <c r="D169" s="15"/>
      <c r="E169" s="44"/>
      <c r="F169" s="7"/>
      <c r="G169" s="6"/>
      <c r="H169" s="6"/>
      <c r="I169" s="6"/>
      <c r="J169" s="6"/>
      <c r="K169" s="6"/>
      <c r="L169" s="6"/>
      <c r="M169" s="6"/>
      <c r="N169" s="6"/>
      <c r="O169" s="6"/>
      <c r="P169" s="6"/>
      <c r="Q169" s="7"/>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row>
    <row r="170" ht="45.0" customHeight="1">
      <c r="A170" s="46" t="s">
        <v>218</v>
      </c>
      <c r="B170" s="47"/>
      <c r="C170" s="48"/>
      <c r="D170" s="46"/>
      <c r="E170" s="49">
        <f>SUM(E5:E169)</f>
        <v>251200</v>
      </c>
      <c r="F170" s="50">
        <f t="shared" ref="F170:AO170" si="10">SUM(F5:F163)</f>
        <v>84146.6</v>
      </c>
      <c r="G170" s="51">
        <f t="shared" si="10"/>
        <v>0</v>
      </c>
      <c r="H170" s="51">
        <f t="shared" si="10"/>
        <v>2300</v>
      </c>
      <c r="I170" s="51">
        <f t="shared" si="10"/>
        <v>40496.86</v>
      </c>
      <c r="J170" s="51">
        <f t="shared" si="10"/>
        <v>300</v>
      </c>
      <c r="K170" s="51">
        <f t="shared" si="10"/>
        <v>0</v>
      </c>
      <c r="L170" s="51">
        <f t="shared" si="10"/>
        <v>0</v>
      </c>
      <c r="M170" s="51">
        <f t="shared" si="10"/>
        <v>0</v>
      </c>
      <c r="N170" s="51">
        <f t="shared" si="10"/>
        <v>3333.62</v>
      </c>
      <c r="O170" s="51">
        <f t="shared" si="10"/>
        <v>2175.5</v>
      </c>
      <c r="P170" s="51">
        <f t="shared" si="10"/>
        <v>400</v>
      </c>
      <c r="Q170" s="50">
        <f t="shared" si="10"/>
        <v>3143.22</v>
      </c>
      <c r="R170" s="51">
        <f t="shared" si="10"/>
        <v>21771.43</v>
      </c>
      <c r="S170" s="51">
        <f t="shared" si="10"/>
        <v>36451.31</v>
      </c>
      <c r="T170" s="51">
        <f t="shared" si="10"/>
        <v>0</v>
      </c>
      <c r="U170" s="51">
        <f t="shared" si="10"/>
        <v>0</v>
      </c>
      <c r="V170" s="51">
        <f t="shared" si="10"/>
        <v>50</v>
      </c>
      <c r="W170" s="51">
        <f t="shared" si="10"/>
        <v>0</v>
      </c>
      <c r="X170" s="51">
        <f t="shared" si="10"/>
        <v>0</v>
      </c>
      <c r="Y170" s="51">
        <f t="shared" si="10"/>
        <v>2850</v>
      </c>
      <c r="Z170" s="51">
        <f t="shared" si="10"/>
        <v>304</v>
      </c>
      <c r="AA170" s="51">
        <f t="shared" si="10"/>
        <v>100</v>
      </c>
      <c r="AB170" s="51">
        <f t="shared" si="10"/>
        <v>400</v>
      </c>
      <c r="AC170" s="51">
        <f t="shared" si="10"/>
        <v>0</v>
      </c>
      <c r="AD170" s="51">
        <f t="shared" si="10"/>
        <v>43542</v>
      </c>
      <c r="AE170" s="51">
        <f t="shared" si="10"/>
        <v>85761</v>
      </c>
      <c r="AF170" s="51">
        <f t="shared" si="10"/>
        <v>71548.24</v>
      </c>
      <c r="AG170" s="51">
        <f t="shared" si="10"/>
        <v>6900</v>
      </c>
      <c r="AH170" s="51">
        <f t="shared" si="10"/>
        <v>15030</v>
      </c>
      <c r="AI170" s="51">
        <f t="shared" si="10"/>
        <v>18725</v>
      </c>
      <c r="AJ170" s="51">
        <f t="shared" si="10"/>
        <v>3088</v>
      </c>
      <c r="AK170" s="51">
        <f t="shared" si="10"/>
        <v>100</v>
      </c>
      <c r="AL170" s="51">
        <f t="shared" si="10"/>
        <v>1100</v>
      </c>
      <c r="AM170" s="51">
        <f t="shared" si="10"/>
        <v>272</v>
      </c>
      <c r="AN170" s="51">
        <f t="shared" si="10"/>
        <v>6562</v>
      </c>
      <c r="AO170" s="51">
        <f t="shared" si="10"/>
        <v>450850.78</v>
      </c>
      <c r="AP170" s="52"/>
      <c r="AQ170" s="52"/>
      <c r="AR170" s="52"/>
      <c r="AS170" s="52"/>
      <c r="AT170" s="8"/>
      <c r="AU170" s="8"/>
      <c r="AV170" s="8"/>
    </row>
    <row r="171" ht="45.0" customHeight="1">
      <c r="A171" s="46" t="s">
        <v>219</v>
      </c>
      <c r="B171" s="47"/>
      <c r="C171" s="48"/>
      <c r="D171" s="46"/>
      <c r="E171" s="48"/>
      <c r="F171" s="50">
        <f>'IC01'!V485</f>
        <v>84146.6</v>
      </c>
      <c r="G171" s="51">
        <f>'IC02'!L18</f>
        <v>0</v>
      </c>
      <c r="H171" s="51">
        <f>'IC03'!L24</f>
        <v>2300</v>
      </c>
      <c r="I171" s="51">
        <f>'IC04'!K5811</f>
        <v>40496.86</v>
      </c>
      <c r="J171" s="51">
        <f>'IC05'!L19</f>
        <v>300</v>
      </c>
      <c r="K171" s="51">
        <f>'IC06'!I17</f>
        <v>0</v>
      </c>
      <c r="L171" s="51">
        <f>'IC07'!H17</f>
        <v>0</v>
      </c>
      <c r="M171" s="51">
        <f>'IC08'!I23</f>
        <v>0</v>
      </c>
      <c r="N171" s="51">
        <f>'IC09'!N113</f>
        <v>3333.62</v>
      </c>
      <c r="O171" s="51">
        <f>'IC10'!M35</f>
        <v>2175.5</v>
      </c>
      <c r="P171" s="51">
        <f>'IC11'!J18</f>
        <v>600</v>
      </c>
      <c r="Q171" s="50">
        <f>'IC12'!K814</f>
        <v>3143.22</v>
      </c>
      <c r="R171" s="51">
        <f>'IC13'!I374</f>
        <v>21771.43</v>
      </c>
      <c r="S171" s="51">
        <f>'IC14'!O678</f>
        <v>36451.31</v>
      </c>
      <c r="T171" s="51">
        <f>'IC15'!I17</f>
        <v>0</v>
      </c>
      <c r="U171" s="51">
        <f>'IC16'!H17</f>
        <v>0</v>
      </c>
      <c r="V171" s="51">
        <f>'IC17'!I13</f>
        <v>50</v>
      </c>
      <c r="W171" s="51">
        <f>'ID01'!M19</f>
        <v>0</v>
      </c>
      <c r="X171" s="51">
        <f>'ID02'!L17</f>
        <v>0</v>
      </c>
      <c r="Y171" s="51">
        <f>'ID03'!H26</f>
        <v>2850</v>
      </c>
      <c r="Z171" s="51">
        <f>'ID04'!H18</f>
        <v>304</v>
      </c>
      <c r="AA171" s="51">
        <f>'ID05'!H16</f>
        <v>100</v>
      </c>
      <c r="AB171" s="51">
        <f>'ID06'!F16</f>
        <v>400</v>
      </c>
      <c r="AC171" s="51">
        <f>'ID07'!F18</f>
        <v>0</v>
      </c>
      <c r="AD171" s="51">
        <f>'ID08'!E158</f>
        <v>43542</v>
      </c>
      <c r="AE171" s="51">
        <f>'ID09'!E156</f>
        <v>85761</v>
      </c>
      <c r="AF171" s="51">
        <f>'ID10'!F1346</f>
        <v>71548.24</v>
      </c>
      <c r="AG171" s="51">
        <f>'ID11'!E276</f>
        <v>6900</v>
      </c>
      <c r="AH171" s="51">
        <f>'ID12'!E419</f>
        <v>15030</v>
      </c>
      <c r="AI171" s="51">
        <f>'ID13'!E211</f>
        <v>18725</v>
      </c>
      <c r="AJ171" s="51">
        <f>'ID14'!E113</f>
        <v>3088</v>
      </c>
      <c r="AK171" s="51">
        <f>'ID15'!L14</f>
        <v>100</v>
      </c>
      <c r="AL171" s="51">
        <f>'ID16'!E31</f>
        <v>1100</v>
      </c>
      <c r="AM171" s="51">
        <f>'ID17'!M23</f>
        <v>272</v>
      </c>
      <c r="AN171" s="51">
        <f>'ID18'!E139</f>
        <v>6562</v>
      </c>
      <c r="AO171" s="53">
        <f t="shared" ref="AO171:AO172" si="12">SUM(F171:AN171)</f>
        <v>451050.78</v>
      </c>
      <c r="AP171" s="52"/>
      <c r="AQ171" s="52"/>
      <c r="AR171" s="52"/>
      <c r="AS171" s="52"/>
      <c r="AT171" s="8"/>
      <c r="AU171" s="8"/>
      <c r="AV171" s="8"/>
    </row>
    <row r="172" ht="45.0" customHeight="1">
      <c r="A172" s="54" t="s">
        <v>220</v>
      </c>
      <c r="B172" s="55"/>
      <c r="C172" s="56"/>
      <c r="D172" s="57"/>
      <c r="E172" s="58"/>
      <c r="F172" s="59">
        <f t="shared" ref="F172:AN172" si="11">F170-F171</f>
        <v>0</v>
      </c>
      <c r="G172" s="60">
        <f t="shared" si="11"/>
        <v>0</v>
      </c>
      <c r="H172" s="60">
        <f t="shared" si="11"/>
        <v>0</v>
      </c>
      <c r="I172" s="60">
        <f t="shared" si="11"/>
        <v>0</v>
      </c>
      <c r="J172" s="60">
        <f t="shared" si="11"/>
        <v>0</v>
      </c>
      <c r="K172" s="60">
        <f t="shared" si="11"/>
        <v>0</v>
      </c>
      <c r="L172" s="60">
        <f t="shared" si="11"/>
        <v>0</v>
      </c>
      <c r="M172" s="60">
        <f t="shared" si="11"/>
        <v>0</v>
      </c>
      <c r="N172" s="60">
        <f t="shared" si="11"/>
        <v>0</v>
      </c>
      <c r="O172" s="60">
        <f t="shared" si="11"/>
        <v>0</v>
      </c>
      <c r="P172" s="60">
        <f t="shared" si="11"/>
        <v>-200</v>
      </c>
      <c r="Q172" s="59">
        <f t="shared" si="11"/>
        <v>0</v>
      </c>
      <c r="R172" s="60">
        <f t="shared" si="11"/>
        <v>0</v>
      </c>
      <c r="S172" s="60">
        <f t="shared" si="11"/>
        <v>0</v>
      </c>
      <c r="T172" s="60">
        <f t="shared" si="11"/>
        <v>0</v>
      </c>
      <c r="U172" s="60">
        <f t="shared" si="11"/>
        <v>0</v>
      </c>
      <c r="V172" s="60">
        <f t="shared" si="11"/>
        <v>0</v>
      </c>
      <c r="W172" s="60">
        <f t="shared" si="11"/>
        <v>0</v>
      </c>
      <c r="X172" s="60">
        <f t="shared" si="11"/>
        <v>0</v>
      </c>
      <c r="Y172" s="60">
        <f t="shared" si="11"/>
        <v>0</v>
      </c>
      <c r="Z172" s="60">
        <f t="shared" si="11"/>
        <v>0</v>
      </c>
      <c r="AA172" s="60">
        <f t="shared" si="11"/>
        <v>0</v>
      </c>
      <c r="AB172" s="60">
        <f t="shared" si="11"/>
        <v>0</v>
      </c>
      <c r="AC172" s="60">
        <f t="shared" si="11"/>
        <v>0</v>
      </c>
      <c r="AD172" s="60">
        <f t="shared" si="11"/>
        <v>0</v>
      </c>
      <c r="AE172" s="60">
        <f t="shared" si="11"/>
        <v>0</v>
      </c>
      <c r="AF172" s="60">
        <f t="shared" si="11"/>
        <v>0</v>
      </c>
      <c r="AG172" s="60">
        <f t="shared" si="11"/>
        <v>0</v>
      </c>
      <c r="AH172" s="60">
        <f t="shared" si="11"/>
        <v>0</v>
      </c>
      <c r="AI172" s="60">
        <f t="shared" si="11"/>
        <v>0</v>
      </c>
      <c r="AJ172" s="60">
        <f t="shared" si="11"/>
        <v>0</v>
      </c>
      <c r="AK172" s="60">
        <f t="shared" si="11"/>
        <v>0</v>
      </c>
      <c r="AL172" s="60">
        <f t="shared" si="11"/>
        <v>0</v>
      </c>
      <c r="AM172" s="60">
        <f t="shared" si="11"/>
        <v>0</v>
      </c>
      <c r="AN172" s="60">
        <f t="shared" si="11"/>
        <v>0</v>
      </c>
      <c r="AO172" s="60">
        <f t="shared" si="12"/>
        <v>-200</v>
      </c>
      <c r="AP172" s="61" t="s">
        <v>221</v>
      </c>
      <c r="AQ172" s="62"/>
      <c r="AR172" s="62"/>
      <c r="AS172" s="62"/>
      <c r="AT172" s="8"/>
      <c r="AU172" s="8"/>
      <c r="AV172" s="8"/>
    </row>
    <row r="173" ht="15.75" customHeight="1">
      <c r="A173" s="1"/>
      <c r="B173" s="2"/>
      <c r="C173" s="2"/>
      <c r="D173" s="3"/>
      <c r="E173" s="4"/>
      <c r="F173" s="5"/>
      <c r="G173" s="1"/>
      <c r="H173" s="6"/>
      <c r="I173" s="6"/>
      <c r="J173" s="6"/>
      <c r="K173" s="6"/>
      <c r="L173" s="6"/>
      <c r="M173" s="6"/>
      <c r="N173" s="6"/>
      <c r="O173" s="6"/>
      <c r="P173" s="6"/>
      <c r="Q173" s="7"/>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8"/>
      <c r="AU173" s="8"/>
      <c r="AV173" s="8"/>
    </row>
    <row r="174" ht="53.25" customHeight="1">
      <c r="A174" s="1"/>
      <c r="B174" s="63" t="s">
        <v>222</v>
      </c>
      <c r="C174" s="64"/>
      <c r="D174" s="65">
        <v>157.0</v>
      </c>
      <c r="E174" s="4"/>
      <c r="F174" s="5"/>
      <c r="G174" s="1"/>
      <c r="H174" s="6"/>
      <c r="I174" s="6"/>
      <c r="J174" s="6"/>
      <c r="K174" s="6"/>
      <c r="L174" s="6"/>
      <c r="M174" s="6"/>
      <c r="N174" s="6"/>
      <c r="O174" s="6"/>
      <c r="P174" s="6"/>
      <c r="Q174" s="7"/>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8"/>
      <c r="AU174" s="8"/>
      <c r="AV174" s="8"/>
    </row>
    <row r="175" ht="53.25" customHeight="1">
      <c r="A175" s="1"/>
      <c r="B175" s="63" t="s">
        <v>223</v>
      </c>
      <c r="C175" s="66"/>
      <c r="D175" s="46">
        <f>COUNTA(D5:D169)</f>
        <v>157</v>
      </c>
      <c r="E175" s="4"/>
      <c r="F175" s="5"/>
      <c r="G175" s="1"/>
      <c r="H175" s="6"/>
      <c r="I175" s="6"/>
      <c r="J175" s="6"/>
      <c r="K175" s="6"/>
      <c r="L175" s="6"/>
      <c r="M175" s="6"/>
      <c r="N175" s="6"/>
      <c r="O175" s="6"/>
      <c r="P175" s="6"/>
      <c r="Q175" s="7"/>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8"/>
      <c r="AU175" s="8"/>
      <c r="AV175" s="8"/>
    </row>
    <row r="176" ht="53.25" customHeight="1">
      <c r="A176" s="1"/>
      <c r="B176" s="63" t="s">
        <v>224</v>
      </c>
      <c r="C176" s="67"/>
      <c r="D176" s="54">
        <f>D174-D175</f>
        <v>0</v>
      </c>
      <c r="E176" s="68" t="s">
        <v>225</v>
      </c>
      <c r="F176" s="5"/>
      <c r="G176" s="1"/>
      <c r="H176" s="6"/>
      <c r="I176" s="6"/>
      <c r="J176" s="6"/>
      <c r="K176" s="6"/>
      <c r="L176" s="6"/>
      <c r="M176" s="6"/>
      <c r="N176" s="6"/>
      <c r="O176" s="6"/>
      <c r="P176" s="6"/>
      <c r="Q176" s="7"/>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8"/>
      <c r="AU176" s="8"/>
      <c r="AV176" s="8"/>
    </row>
    <row r="177" ht="15.75" customHeight="1">
      <c r="A177" s="1"/>
      <c r="B177" s="2"/>
      <c r="C177" s="2"/>
      <c r="D177" s="3"/>
      <c r="E177" s="4"/>
      <c r="F177" s="5"/>
      <c r="G177" s="1"/>
      <c r="H177" s="6"/>
      <c r="I177" s="6"/>
      <c r="J177" s="6"/>
      <c r="K177" s="6"/>
      <c r="L177" s="6"/>
      <c r="M177" s="6"/>
      <c r="N177" s="6"/>
      <c r="O177" s="6"/>
      <c r="P177" s="6"/>
      <c r="Q177" s="7"/>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8"/>
      <c r="AU177" s="8"/>
      <c r="AV177" s="8"/>
    </row>
    <row r="178" ht="15.75" customHeight="1">
      <c r="A178" s="6"/>
      <c r="D178" s="15"/>
      <c r="E178" s="44"/>
      <c r="F178" s="7"/>
      <c r="G178" s="6"/>
      <c r="H178" s="6"/>
      <c r="I178" s="6"/>
      <c r="J178" s="6"/>
      <c r="K178" s="6"/>
      <c r="L178" s="6"/>
      <c r="M178" s="6"/>
      <c r="N178" s="6"/>
      <c r="O178" s="6"/>
      <c r="P178" s="6"/>
      <c r="Q178" s="7"/>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row>
    <row r="179" ht="36.75" customHeight="1">
      <c r="A179" s="6"/>
      <c r="B179" s="44"/>
      <c r="C179" s="15"/>
      <c r="D179" s="15"/>
      <c r="E179" s="44"/>
      <c r="F179" s="7"/>
      <c r="G179" s="6"/>
      <c r="H179" s="6"/>
      <c r="I179" s="6"/>
      <c r="J179" s="6"/>
      <c r="K179" s="6"/>
      <c r="L179" s="6"/>
      <c r="M179" s="6"/>
      <c r="N179" s="6"/>
      <c r="O179" s="6"/>
      <c r="P179" s="6"/>
      <c r="Q179" s="7"/>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row>
    <row r="180" ht="15.75" customHeight="1">
      <c r="A180" s="6"/>
      <c r="D180" s="15"/>
      <c r="E180" s="44"/>
      <c r="F180" s="7"/>
      <c r="G180" s="6"/>
      <c r="H180" s="6"/>
      <c r="I180" s="6"/>
      <c r="J180" s="6"/>
      <c r="K180" s="6"/>
      <c r="L180" s="6"/>
      <c r="M180" s="6"/>
      <c r="N180" s="6"/>
      <c r="O180" s="6"/>
      <c r="P180" s="6"/>
      <c r="Q180" s="7"/>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row>
    <row r="181" ht="15.75" customHeight="1">
      <c r="A181" s="6"/>
      <c r="D181" s="15"/>
      <c r="E181" s="44"/>
      <c r="F181" s="7"/>
      <c r="G181" s="6"/>
      <c r="H181" s="6"/>
      <c r="I181" s="6"/>
      <c r="J181" s="6"/>
      <c r="K181" s="6"/>
      <c r="L181" s="6"/>
      <c r="M181" s="6"/>
      <c r="N181" s="6"/>
      <c r="O181" s="6"/>
      <c r="P181" s="6"/>
      <c r="Q181" s="7"/>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row>
    <row r="182" ht="15.75" customHeight="1">
      <c r="A182" s="6"/>
      <c r="D182" s="15"/>
      <c r="E182" s="44"/>
      <c r="F182" s="7"/>
      <c r="G182" s="6"/>
      <c r="H182" s="6"/>
      <c r="I182" s="6"/>
      <c r="J182" s="6"/>
      <c r="K182" s="6"/>
      <c r="L182" s="6"/>
      <c r="M182" s="6"/>
      <c r="N182" s="6"/>
      <c r="O182" s="6"/>
      <c r="P182" s="6"/>
      <c r="Q182" s="7"/>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row>
    <row r="183" ht="15.75" customHeight="1">
      <c r="A183" s="6"/>
      <c r="D183" s="15"/>
      <c r="E183" s="44"/>
      <c r="F183" s="7"/>
      <c r="G183" s="6"/>
      <c r="H183" s="6"/>
      <c r="I183" s="6"/>
      <c r="J183" s="6"/>
      <c r="K183" s="6"/>
      <c r="L183" s="6"/>
      <c r="M183" s="6"/>
      <c r="N183" s="6"/>
      <c r="O183" s="6"/>
      <c r="P183" s="6"/>
      <c r="Q183" s="7"/>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row>
    <row r="184" ht="15.75" customHeight="1">
      <c r="A184" s="6"/>
      <c r="D184" s="15"/>
      <c r="E184" s="44"/>
      <c r="F184" s="7"/>
      <c r="G184" s="6"/>
      <c r="H184" s="6"/>
      <c r="I184" s="6"/>
      <c r="J184" s="6"/>
      <c r="K184" s="6"/>
      <c r="L184" s="6"/>
      <c r="M184" s="6"/>
      <c r="N184" s="6"/>
      <c r="O184" s="6"/>
      <c r="P184" s="6"/>
      <c r="Q184" s="7"/>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row>
    <row r="185" ht="15.75" customHeight="1">
      <c r="A185" s="6"/>
      <c r="D185" s="15"/>
      <c r="E185" s="44"/>
      <c r="F185" s="7"/>
      <c r="G185" s="6"/>
      <c r="H185" s="6"/>
      <c r="I185" s="6"/>
      <c r="J185" s="6"/>
      <c r="K185" s="6"/>
      <c r="L185" s="6"/>
      <c r="M185" s="6"/>
      <c r="N185" s="6"/>
      <c r="O185" s="6"/>
      <c r="P185" s="6"/>
      <c r="Q185" s="7"/>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row>
    <row r="186" ht="15.75" customHeight="1">
      <c r="A186" s="6"/>
      <c r="D186" s="15"/>
      <c r="E186" s="44"/>
      <c r="F186" s="7"/>
      <c r="G186" s="6"/>
      <c r="H186" s="6"/>
      <c r="I186" s="6"/>
      <c r="J186" s="6"/>
      <c r="K186" s="6"/>
      <c r="L186" s="6"/>
      <c r="M186" s="6"/>
      <c r="N186" s="6"/>
      <c r="O186" s="6"/>
      <c r="P186" s="6"/>
      <c r="Q186" s="7"/>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row>
    <row r="187" ht="15.75" customHeight="1">
      <c r="A187" s="6"/>
      <c r="D187" s="15"/>
      <c r="E187" s="44"/>
      <c r="F187" s="7"/>
      <c r="G187" s="6"/>
      <c r="H187" s="6"/>
      <c r="I187" s="6"/>
      <c r="J187" s="6"/>
      <c r="K187" s="6"/>
      <c r="L187" s="6"/>
      <c r="M187" s="6"/>
      <c r="N187" s="6"/>
      <c r="O187" s="6"/>
      <c r="P187" s="6"/>
      <c r="Q187" s="7"/>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row>
    <row r="188" ht="15.75" customHeight="1">
      <c r="A188" s="6"/>
      <c r="D188" s="15"/>
      <c r="E188" s="44"/>
      <c r="F188" s="7"/>
      <c r="G188" s="6"/>
      <c r="H188" s="6"/>
      <c r="I188" s="6"/>
      <c r="J188" s="6"/>
      <c r="K188" s="6"/>
      <c r="L188" s="6"/>
      <c r="M188" s="6"/>
      <c r="N188" s="6"/>
      <c r="O188" s="6"/>
      <c r="P188" s="6"/>
      <c r="Q188" s="7"/>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row>
    <row r="189" ht="15.75" customHeight="1">
      <c r="A189" s="6"/>
      <c r="D189" s="15"/>
      <c r="E189" s="44"/>
      <c r="F189" s="7"/>
      <c r="G189" s="6"/>
      <c r="H189" s="6"/>
      <c r="I189" s="6"/>
      <c r="J189" s="6"/>
      <c r="K189" s="6"/>
      <c r="L189" s="6"/>
      <c r="M189" s="6"/>
      <c r="N189" s="6"/>
      <c r="O189" s="6"/>
      <c r="P189" s="6"/>
      <c r="Q189" s="7"/>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row>
    <row r="190" ht="15.75" customHeight="1">
      <c r="A190" s="6"/>
      <c r="D190" s="15"/>
      <c r="E190" s="44"/>
      <c r="F190" s="7"/>
      <c r="G190" s="6"/>
      <c r="H190" s="6"/>
      <c r="I190" s="6"/>
      <c r="J190" s="6"/>
      <c r="K190" s="6"/>
      <c r="L190" s="6"/>
      <c r="M190" s="6"/>
      <c r="N190" s="6"/>
      <c r="O190" s="6"/>
      <c r="P190" s="6"/>
      <c r="Q190" s="7"/>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row>
    <row r="191" ht="15.75" customHeight="1">
      <c r="A191" s="6"/>
      <c r="D191" s="15"/>
      <c r="E191" s="44"/>
      <c r="F191" s="7"/>
      <c r="G191" s="6"/>
      <c r="H191" s="6"/>
      <c r="I191" s="6"/>
      <c r="J191" s="6"/>
      <c r="K191" s="6"/>
      <c r="L191" s="6"/>
      <c r="M191" s="6"/>
      <c r="N191" s="6"/>
      <c r="O191" s="6"/>
      <c r="P191" s="6"/>
      <c r="Q191" s="7"/>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row>
    <row r="192" ht="15.75" customHeight="1">
      <c r="A192" s="6"/>
      <c r="D192" s="15"/>
      <c r="E192" s="44"/>
      <c r="F192" s="7"/>
      <c r="G192" s="6"/>
      <c r="H192" s="6"/>
      <c r="I192" s="6"/>
      <c r="J192" s="6"/>
      <c r="K192" s="6"/>
      <c r="L192" s="6"/>
      <c r="M192" s="6"/>
      <c r="N192" s="6"/>
      <c r="O192" s="6"/>
      <c r="P192" s="6"/>
      <c r="Q192" s="7"/>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row>
    <row r="193" ht="15.75" customHeight="1">
      <c r="A193" s="6"/>
      <c r="D193" s="15"/>
      <c r="E193" s="44"/>
      <c r="F193" s="7"/>
      <c r="G193" s="6"/>
      <c r="H193" s="6"/>
      <c r="I193" s="6"/>
      <c r="J193" s="6"/>
      <c r="K193" s="6"/>
      <c r="L193" s="6"/>
      <c r="M193" s="6"/>
      <c r="N193" s="6"/>
      <c r="O193" s="6"/>
      <c r="P193" s="6"/>
      <c r="Q193" s="7"/>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row>
    <row r="194" ht="15.75" customHeight="1">
      <c r="A194" s="6"/>
      <c r="D194" s="15"/>
      <c r="E194" s="44"/>
      <c r="F194" s="7"/>
      <c r="G194" s="6"/>
      <c r="H194" s="6"/>
      <c r="I194" s="6"/>
      <c r="J194" s="6"/>
      <c r="K194" s="6"/>
      <c r="L194" s="6"/>
      <c r="M194" s="6"/>
      <c r="N194" s="6"/>
      <c r="O194" s="6"/>
      <c r="P194" s="6"/>
      <c r="Q194" s="7"/>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row>
    <row r="195" ht="15.75" customHeight="1">
      <c r="A195" s="6"/>
      <c r="D195" s="15"/>
      <c r="E195" s="44"/>
      <c r="F195" s="7"/>
      <c r="G195" s="6"/>
      <c r="H195" s="6"/>
      <c r="I195" s="6"/>
      <c r="J195" s="6"/>
      <c r="K195" s="6"/>
      <c r="L195" s="6"/>
      <c r="M195" s="6"/>
      <c r="N195" s="6"/>
      <c r="O195" s="6"/>
      <c r="P195" s="6"/>
      <c r="Q195" s="7"/>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row>
    <row r="196" ht="15.75" customHeight="1">
      <c r="A196" s="6"/>
      <c r="D196" s="15"/>
      <c r="E196" s="44"/>
      <c r="F196" s="7"/>
      <c r="G196" s="6"/>
      <c r="H196" s="6"/>
      <c r="I196" s="6"/>
      <c r="J196" s="6"/>
      <c r="K196" s="6"/>
      <c r="L196" s="6"/>
      <c r="M196" s="6"/>
      <c r="N196" s="6"/>
      <c r="O196" s="6"/>
      <c r="P196" s="6"/>
      <c r="Q196" s="7"/>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row>
    <row r="197" ht="15.75" customHeight="1">
      <c r="A197" s="6"/>
      <c r="D197" s="15"/>
      <c r="E197" s="44"/>
      <c r="F197" s="7"/>
      <c r="G197" s="6"/>
      <c r="H197" s="6"/>
      <c r="I197" s="6"/>
      <c r="J197" s="6"/>
      <c r="K197" s="6"/>
      <c r="L197" s="6"/>
      <c r="M197" s="6"/>
      <c r="N197" s="6"/>
      <c r="O197" s="6"/>
      <c r="P197" s="6"/>
      <c r="Q197" s="7"/>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row>
    <row r="198" ht="15.75" customHeight="1">
      <c r="A198" s="6"/>
      <c r="D198" s="15"/>
      <c r="E198" s="44"/>
      <c r="F198" s="7"/>
      <c r="G198" s="6"/>
      <c r="H198" s="6"/>
      <c r="I198" s="6"/>
      <c r="J198" s="6"/>
      <c r="K198" s="6"/>
      <c r="L198" s="6"/>
      <c r="M198" s="6"/>
      <c r="N198" s="6"/>
      <c r="O198" s="6"/>
      <c r="P198" s="6"/>
      <c r="Q198" s="7"/>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row>
    <row r="199" ht="15.75" customHeight="1">
      <c r="A199" s="6"/>
      <c r="D199" s="15"/>
      <c r="E199" s="44"/>
      <c r="F199" s="7"/>
      <c r="G199" s="6"/>
      <c r="H199" s="6"/>
      <c r="I199" s="6"/>
      <c r="J199" s="6"/>
      <c r="K199" s="6"/>
      <c r="L199" s="6"/>
      <c r="M199" s="6"/>
      <c r="N199" s="6"/>
      <c r="O199" s="6"/>
      <c r="P199" s="6"/>
      <c r="Q199" s="7"/>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row>
    <row r="200" ht="15.75" customHeight="1">
      <c r="A200" s="6"/>
      <c r="D200" s="15"/>
      <c r="E200" s="44"/>
      <c r="F200" s="7"/>
      <c r="G200" s="6"/>
      <c r="H200" s="6"/>
      <c r="I200" s="6"/>
      <c r="J200" s="6"/>
      <c r="K200" s="6"/>
      <c r="L200" s="6"/>
      <c r="M200" s="6"/>
      <c r="N200" s="6"/>
      <c r="O200" s="6"/>
      <c r="P200" s="6"/>
      <c r="Q200" s="7"/>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row>
    <row r="201" ht="15.75" customHeight="1">
      <c r="A201" s="6"/>
      <c r="D201" s="15"/>
      <c r="E201" s="44"/>
      <c r="F201" s="7"/>
      <c r="G201" s="6"/>
      <c r="H201" s="6"/>
      <c r="I201" s="6"/>
      <c r="J201" s="6"/>
      <c r="K201" s="6"/>
      <c r="L201" s="6"/>
      <c r="M201" s="6"/>
      <c r="N201" s="6"/>
      <c r="O201" s="6"/>
      <c r="P201" s="6"/>
      <c r="Q201" s="7"/>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row>
    <row r="202" ht="15.75" customHeight="1">
      <c r="A202" s="6"/>
      <c r="D202" s="15"/>
      <c r="E202" s="44"/>
      <c r="F202" s="7"/>
      <c r="G202" s="6"/>
      <c r="H202" s="6"/>
      <c r="I202" s="6"/>
      <c r="J202" s="6"/>
      <c r="K202" s="6"/>
      <c r="L202" s="6"/>
      <c r="M202" s="6"/>
      <c r="N202" s="6"/>
      <c r="O202" s="6"/>
      <c r="P202" s="6"/>
      <c r="Q202" s="7"/>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row>
    <row r="203" ht="15.75" customHeight="1">
      <c r="A203" s="6"/>
      <c r="D203" s="15"/>
      <c r="E203" s="44"/>
      <c r="F203" s="7"/>
      <c r="G203" s="6"/>
      <c r="H203" s="6"/>
      <c r="I203" s="6"/>
      <c r="J203" s="6"/>
      <c r="K203" s="6"/>
      <c r="L203" s="6"/>
      <c r="M203" s="6"/>
      <c r="N203" s="6"/>
      <c r="O203" s="6"/>
      <c r="P203" s="6"/>
      <c r="Q203" s="7"/>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row>
    <row r="204" ht="15.75" customHeight="1">
      <c r="A204" s="6"/>
      <c r="D204" s="15"/>
      <c r="E204" s="44"/>
      <c r="F204" s="7"/>
      <c r="G204" s="6"/>
      <c r="H204" s="6"/>
      <c r="I204" s="6"/>
      <c r="J204" s="6"/>
      <c r="K204" s="6"/>
      <c r="L204" s="6"/>
      <c r="M204" s="6"/>
      <c r="N204" s="6"/>
      <c r="O204" s="6"/>
      <c r="P204" s="6"/>
      <c r="Q204" s="7"/>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row>
    <row r="205" ht="15.75" customHeight="1">
      <c r="A205" s="6"/>
      <c r="D205" s="15"/>
      <c r="E205" s="44"/>
      <c r="F205" s="7"/>
      <c r="G205" s="6"/>
      <c r="H205" s="6"/>
      <c r="I205" s="6"/>
      <c r="J205" s="6"/>
      <c r="K205" s="6"/>
      <c r="L205" s="6"/>
      <c r="M205" s="6"/>
      <c r="N205" s="6"/>
      <c r="O205" s="6"/>
      <c r="P205" s="6"/>
      <c r="Q205" s="7"/>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row>
    <row r="206" ht="15.75" customHeight="1">
      <c r="A206" s="6"/>
      <c r="D206" s="15"/>
      <c r="E206" s="44"/>
      <c r="F206" s="7"/>
      <c r="G206" s="6"/>
      <c r="H206" s="6"/>
      <c r="I206" s="6"/>
      <c r="J206" s="6"/>
      <c r="K206" s="6"/>
      <c r="L206" s="6"/>
      <c r="M206" s="6"/>
      <c r="N206" s="6"/>
      <c r="O206" s="6"/>
      <c r="P206" s="6"/>
      <c r="Q206" s="7"/>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row>
    <row r="207" ht="15.75" customHeight="1">
      <c r="A207" s="6"/>
      <c r="D207" s="15"/>
      <c r="E207" s="44"/>
      <c r="F207" s="7"/>
      <c r="G207" s="6"/>
      <c r="H207" s="6"/>
      <c r="I207" s="6"/>
      <c r="J207" s="6"/>
      <c r="K207" s="6"/>
      <c r="L207" s="6"/>
      <c r="M207" s="6"/>
      <c r="N207" s="6"/>
      <c r="O207" s="6"/>
      <c r="P207" s="6"/>
      <c r="Q207" s="7"/>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row>
    <row r="208" ht="15.75" customHeight="1">
      <c r="A208" s="6"/>
      <c r="D208" s="15"/>
      <c r="E208" s="44"/>
      <c r="F208" s="7"/>
      <c r="G208" s="6"/>
      <c r="H208" s="6"/>
      <c r="I208" s="6"/>
      <c r="J208" s="6"/>
      <c r="K208" s="6"/>
      <c r="L208" s="6"/>
      <c r="M208" s="6"/>
      <c r="N208" s="6"/>
      <c r="O208" s="6"/>
      <c r="P208" s="6"/>
      <c r="Q208" s="7"/>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row>
    <row r="209" ht="15.75" customHeight="1">
      <c r="A209" s="6"/>
      <c r="D209" s="15"/>
      <c r="E209" s="44"/>
      <c r="F209" s="7"/>
      <c r="G209" s="6"/>
      <c r="H209" s="6"/>
      <c r="I209" s="6"/>
      <c r="J209" s="6"/>
      <c r="K209" s="6"/>
      <c r="L209" s="6"/>
      <c r="M209" s="6"/>
      <c r="N209" s="6"/>
      <c r="O209" s="6"/>
      <c r="P209" s="6"/>
      <c r="Q209" s="7"/>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row>
    <row r="210" ht="15.75" customHeight="1">
      <c r="A210" s="6"/>
      <c r="D210" s="15"/>
      <c r="E210" s="44"/>
      <c r="F210" s="7"/>
      <c r="G210" s="6"/>
      <c r="H210" s="6"/>
      <c r="I210" s="6"/>
      <c r="J210" s="6"/>
      <c r="K210" s="6"/>
      <c r="L210" s="6"/>
      <c r="M210" s="6"/>
      <c r="N210" s="6"/>
      <c r="O210" s="6"/>
      <c r="P210" s="6"/>
      <c r="Q210" s="7"/>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row>
    <row r="211" ht="15.75" customHeight="1">
      <c r="A211" s="6"/>
      <c r="D211" s="15"/>
      <c r="E211" s="44"/>
      <c r="F211" s="7"/>
      <c r="G211" s="6"/>
      <c r="H211" s="6"/>
      <c r="I211" s="6"/>
      <c r="J211" s="6"/>
      <c r="K211" s="6"/>
      <c r="L211" s="6"/>
      <c r="M211" s="6"/>
      <c r="N211" s="6"/>
      <c r="O211" s="6"/>
      <c r="P211" s="6"/>
      <c r="Q211" s="7"/>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row>
    <row r="212" ht="15.75" customHeight="1">
      <c r="A212" s="6"/>
      <c r="D212" s="15"/>
      <c r="E212" s="44"/>
      <c r="F212" s="7"/>
      <c r="G212" s="6"/>
      <c r="H212" s="6"/>
      <c r="I212" s="6"/>
      <c r="J212" s="6"/>
      <c r="K212" s="6"/>
      <c r="L212" s="6"/>
      <c r="M212" s="6"/>
      <c r="N212" s="6"/>
      <c r="O212" s="6"/>
      <c r="P212" s="6"/>
      <c r="Q212" s="7"/>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row>
    <row r="213" ht="15.75" customHeight="1">
      <c r="A213" s="6"/>
      <c r="D213" s="15"/>
      <c r="E213" s="44"/>
      <c r="F213" s="7"/>
      <c r="G213" s="6"/>
      <c r="H213" s="6"/>
      <c r="I213" s="6"/>
      <c r="J213" s="6"/>
      <c r="K213" s="6"/>
      <c r="L213" s="6"/>
      <c r="M213" s="6"/>
      <c r="N213" s="6"/>
      <c r="O213" s="6"/>
      <c r="P213" s="6"/>
      <c r="Q213" s="7"/>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row>
    <row r="214" ht="15.75" customHeight="1">
      <c r="A214" s="6"/>
      <c r="D214" s="15"/>
      <c r="E214" s="44"/>
      <c r="F214" s="7"/>
      <c r="G214" s="6"/>
      <c r="H214" s="6"/>
      <c r="I214" s="6"/>
      <c r="J214" s="6"/>
      <c r="K214" s="6"/>
      <c r="L214" s="6"/>
      <c r="M214" s="6"/>
      <c r="N214" s="6"/>
      <c r="O214" s="6"/>
      <c r="P214" s="6"/>
      <c r="Q214" s="7"/>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row>
    <row r="215" ht="15.75" customHeight="1">
      <c r="A215" s="6"/>
      <c r="D215" s="15"/>
      <c r="E215" s="44"/>
      <c r="F215" s="7"/>
      <c r="G215" s="6"/>
      <c r="H215" s="6"/>
      <c r="I215" s="6"/>
      <c r="J215" s="6"/>
      <c r="K215" s="6"/>
      <c r="L215" s="6"/>
      <c r="M215" s="6"/>
      <c r="N215" s="6"/>
      <c r="O215" s="6"/>
      <c r="P215" s="6"/>
      <c r="Q215" s="7"/>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row>
    <row r="216" ht="15.75" customHeight="1">
      <c r="A216" s="6"/>
      <c r="D216" s="15"/>
      <c r="E216" s="44"/>
      <c r="F216" s="7"/>
      <c r="G216" s="6"/>
      <c r="H216" s="6"/>
      <c r="I216" s="6"/>
      <c r="J216" s="6"/>
      <c r="K216" s="6"/>
      <c r="L216" s="6"/>
      <c r="M216" s="6"/>
      <c r="N216" s="6"/>
      <c r="O216" s="6"/>
      <c r="P216" s="6"/>
      <c r="Q216" s="7"/>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row>
    <row r="217" ht="15.75" customHeight="1">
      <c r="A217" s="6"/>
      <c r="D217" s="15"/>
      <c r="E217" s="44"/>
      <c r="F217" s="7"/>
      <c r="G217" s="6"/>
      <c r="H217" s="6"/>
      <c r="I217" s="6"/>
      <c r="J217" s="6"/>
      <c r="K217" s="6"/>
      <c r="L217" s="6"/>
      <c r="M217" s="6"/>
      <c r="N217" s="6"/>
      <c r="O217" s="6"/>
      <c r="P217" s="6"/>
      <c r="Q217" s="7"/>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row>
    <row r="218" ht="15.75" customHeight="1">
      <c r="A218" s="6"/>
      <c r="D218" s="15"/>
      <c r="E218" s="44"/>
      <c r="F218" s="7"/>
      <c r="G218" s="6"/>
      <c r="H218" s="6"/>
      <c r="I218" s="6"/>
      <c r="J218" s="6"/>
      <c r="K218" s="6"/>
      <c r="L218" s="6"/>
      <c r="M218" s="6"/>
      <c r="N218" s="6"/>
      <c r="O218" s="6"/>
      <c r="P218" s="6"/>
      <c r="Q218" s="7"/>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row>
    <row r="219" ht="15.75" customHeight="1">
      <c r="A219" s="6"/>
      <c r="D219" s="15"/>
      <c r="E219" s="44"/>
      <c r="F219" s="7"/>
      <c r="G219" s="6"/>
      <c r="H219" s="6"/>
      <c r="I219" s="6"/>
      <c r="J219" s="6"/>
      <c r="K219" s="6"/>
      <c r="L219" s="6"/>
      <c r="M219" s="6"/>
      <c r="N219" s="6"/>
      <c r="O219" s="6"/>
      <c r="P219" s="6"/>
      <c r="Q219" s="7"/>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row>
    <row r="220" ht="15.75" customHeight="1">
      <c r="A220" s="6"/>
      <c r="D220" s="15"/>
      <c r="E220" s="44"/>
      <c r="F220" s="7"/>
      <c r="G220" s="6"/>
      <c r="H220" s="6"/>
      <c r="I220" s="6"/>
      <c r="J220" s="6"/>
      <c r="K220" s="6"/>
      <c r="L220" s="6"/>
      <c r="M220" s="6"/>
      <c r="N220" s="6"/>
      <c r="O220" s="6"/>
      <c r="P220" s="6"/>
      <c r="Q220" s="7"/>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row>
    <row r="221" ht="15.75" customHeight="1">
      <c r="A221" s="6"/>
      <c r="D221" s="15"/>
      <c r="E221" s="44"/>
      <c r="F221" s="7"/>
      <c r="G221" s="6"/>
      <c r="H221" s="6"/>
      <c r="I221" s="6"/>
      <c r="J221" s="6"/>
      <c r="K221" s="6"/>
      <c r="L221" s="6"/>
      <c r="M221" s="6"/>
      <c r="N221" s="6"/>
      <c r="O221" s="6"/>
      <c r="P221" s="6"/>
      <c r="Q221" s="7"/>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row>
    <row r="222" ht="15.75" customHeight="1">
      <c r="A222" s="6"/>
      <c r="D222" s="15"/>
      <c r="E222" s="44"/>
      <c r="F222" s="7"/>
      <c r="G222" s="6"/>
      <c r="H222" s="6"/>
      <c r="I222" s="6"/>
      <c r="J222" s="6"/>
      <c r="K222" s="6"/>
      <c r="L222" s="6"/>
      <c r="M222" s="6"/>
      <c r="N222" s="6"/>
      <c r="O222" s="6"/>
      <c r="P222" s="6"/>
      <c r="Q222" s="7"/>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row>
    <row r="223" ht="15.75" customHeight="1">
      <c r="A223" s="6"/>
      <c r="D223" s="15"/>
      <c r="E223" s="44"/>
      <c r="F223" s="7"/>
      <c r="G223" s="6"/>
      <c r="H223" s="6"/>
      <c r="I223" s="6"/>
      <c r="J223" s="6"/>
      <c r="K223" s="6"/>
      <c r="L223" s="6"/>
      <c r="M223" s="6"/>
      <c r="N223" s="6"/>
      <c r="O223" s="6"/>
      <c r="P223" s="6"/>
      <c r="Q223" s="7"/>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row>
    <row r="224" ht="15.75" customHeight="1">
      <c r="A224" s="6"/>
      <c r="D224" s="15"/>
      <c r="E224" s="44"/>
      <c r="F224" s="7"/>
      <c r="G224" s="6"/>
      <c r="H224" s="6"/>
      <c r="I224" s="6"/>
      <c r="J224" s="6"/>
      <c r="K224" s="6"/>
      <c r="L224" s="6"/>
      <c r="M224" s="6"/>
      <c r="N224" s="6"/>
      <c r="O224" s="6"/>
      <c r="P224" s="6"/>
      <c r="Q224" s="7"/>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row>
    <row r="225" ht="15.75" customHeight="1">
      <c r="A225" s="6"/>
      <c r="D225" s="15"/>
      <c r="E225" s="44"/>
      <c r="F225" s="7"/>
      <c r="G225" s="6"/>
      <c r="H225" s="6"/>
      <c r="I225" s="6"/>
      <c r="J225" s="6"/>
      <c r="K225" s="6"/>
      <c r="L225" s="6"/>
      <c r="M225" s="6"/>
      <c r="N225" s="6"/>
      <c r="O225" s="6"/>
      <c r="P225" s="6"/>
      <c r="Q225" s="7"/>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row>
    <row r="226" ht="15.75" customHeight="1">
      <c r="A226" s="6"/>
      <c r="D226" s="15"/>
      <c r="E226" s="44"/>
      <c r="F226" s="7"/>
      <c r="G226" s="6"/>
      <c r="H226" s="6"/>
      <c r="I226" s="6"/>
      <c r="J226" s="6"/>
      <c r="K226" s="6"/>
      <c r="L226" s="6"/>
      <c r="M226" s="6"/>
      <c r="N226" s="6"/>
      <c r="O226" s="6"/>
      <c r="P226" s="6"/>
      <c r="Q226" s="7"/>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row>
    <row r="227" ht="15.75" customHeight="1">
      <c r="A227" s="6"/>
      <c r="D227" s="15"/>
      <c r="E227" s="44"/>
      <c r="F227" s="7"/>
      <c r="G227" s="6"/>
      <c r="H227" s="6"/>
      <c r="I227" s="6"/>
      <c r="J227" s="6"/>
      <c r="K227" s="6"/>
      <c r="L227" s="6"/>
      <c r="M227" s="6"/>
      <c r="N227" s="6"/>
      <c r="O227" s="6"/>
      <c r="P227" s="6"/>
      <c r="Q227" s="7"/>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row>
    <row r="228" ht="15.75" customHeight="1">
      <c r="A228" s="6"/>
      <c r="D228" s="15"/>
      <c r="E228" s="44"/>
      <c r="F228" s="7"/>
      <c r="G228" s="6"/>
      <c r="H228" s="6"/>
      <c r="I228" s="6"/>
      <c r="J228" s="6"/>
      <c r="K228" s="6"/>
      <c r="L228" s="6"/>
      <c r="M228" s="6"/>
      <c r="N228" s="6"/>
      <c r="O228" s="6"/>
      <c r="P228" s="6"/>
      <c r="Q228" s="7"/>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row>
    <row r="229" ht="15.75" customHeight="1">
      <c r="A229" s="6"/>
      <c r="D229" s="15"/>
      <c r="E229" s="44"/>
      <c r="F229" s="7"/>
      <c r="G229" s="6"/>
      <c r="H229" s="6"/>
      <c r="I229" s="6"/>
      <c r="J229" s="6"/>
      <c r="K229" s="6"/>
      <c r="L229" s="6"/>
      <c r="M229" s="6"/>
      <c r="N229" s="6"/>
      <c r="O229" s="6"/>
      <c r="P229" s="6"/>
      <c r="Q229" s="7"/>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row>
    <row r="230" ht="15.75" customHeight="1">
      <c r="A230" s="6"/>
      <c r="D230" s="15"/>
      <c r="E230" s="44"/>
      <c r="F230" s="7"/>
      <c r="G230" s="6"/>
      <c r="H230" s="6"/>
      <c r="I230" s="6"/>
      <c r="J230" s="6"/>
      <c r="K230" s="6"/>
      <c r="L230" s="6"/>
      <c r="M230" s="6"/>
      <c r="N230" s="6"/>
      <c r="O230" s="6"/>
      <c r="P230" s="6"/>
      <c r="Q230" s="7"/>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row>
    <row r="231" ht="15.75" customHeight="1">
      <c r="A231" s="6"/>
      <c r="D231" s="15"/>
      <c r="E231" s="44"/>
      <c r="F231" s="7"/>
      <c r="G231" s="6"/>
      <c r="H231" s="6"/>
      <c r="I231" s="6"/>
      <c r="J231" s="6"/>
      <c r="K231" s="6"/>
      <c r="L231" s="6"/>
      <c r="M231" s="6"/>
      <c r="N231" s="6"/>
      <c r="O231" s="6"/>
      <c r="P231" s="6"/>
      <c r="Q231" s="7"/>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row>
    <row r="232" ht="15.75" customHeight="1">
      <c r="A232" s="6"/>
      <c r="D232" s="15"/>
      <c r="E232" s="44"/>
      <c r="F232" s="7"/>
      <c r="G232" s="6"/>
      <c r="H232" s="6"/>
      <c r="I232" s="6"/>
      <c r="J232" s="6"/>
      <c r="K232" s="6"/>
      <c r="L232" s="6"/>
      <c r="M232" s="6"/>
      <c r="N232" s="6"/>
      <c r="O232" s="6"/>
      <c r="P232" s="6"/>
      <c r="Q232" s="7"/>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row>
    <row r="233" ht="15.75" customHeight="1">
      <c r="A233" s="6"/>
      <c r="D233" s="15"/>
      <c r="E233" s="44"/>
      <c r="F233" s="7"/>
      <c r="G233" s="6"/>
      <c r="H233" s="6"/>
      <c r="I233" s="6"/>
      <c r="J233" s="6"/>
      <c r="K233" s="6"/>
      <c r="L233" s="6"/>
      <c r="M233" s="6"/>
      <c r="N233" s="6"/>
      <c r="O233" s="6"/>
      <c r="P233" s="6"/>
      <c r="Q233" s="7"/>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row>
    <row r="234" ht="15.75" customHeight="1">
      <c r="A234" s="6"/>
      <c r="D234" s="15"/>
      <c r="E234" s="44"/>
      <c r="F234" s="7"/>
      <c r="G234" s="6"/>
      <c r="H234" s="6"/>
      <c r="I234" s="6"/>
      <c r="J234" s="6"/>
      <c r="K234" s="6"/>
      <c r="L234" s="6"/>
      <c r="M234" s="6"/>
      <c r="N234" s="6"/>
      <c r="O234" s="6"/>
      <c r="P234" s="6"/>
      <c r="Q234" s="7"/>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row>
    <row r="235" ht="15.75" customHeight="1">
      <c r="A235" s="6"/>
      <c r="D235" s="15"/>
      <c r="E235" s="44"/>
      <c r="F235" s="7"/>
      <c r="G235" s="6"/>
      <c r="H235" s="6"/>
      <c r="I235" s="6"/>
      <c r="J235" s="6"/>
      <c r="K235" s="6"/>
      <c r="L235" s="6"/>
      <c r="M235" s="6"/>
      <c r="N235" s="6"/>
      <c r="O235" s="6"/>
      <c r="P235" s="6"/>
      <c r="Q235" s="7"/>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row>
    <row r="236" ht="15.75" customHeight="1">
      <c r="A236" s="6"/>
      <c r="D236" s="15"/>
      <c r="E236" s="44"/>
      <c r="F236" s="7"/>
      <c r="G236" s="6"/>
      <c r="H236" s="6"/>
      <c r="I236" s="6"/>
      <c r="J236" s="6"/>
      <c r="K236" s="6"/>
      <c r="L236" s="6"/>
      <c r="M236" s="6"/>
      <c r="N236" s="6"/>
      <c r="O236" s="6"/>
      <c r="P236" s="6"/>
      <c r="Q236" s="7"/>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row>
    <row r="237" ht="15.75" customHeight="1">
      <c r="A237" s="6"/>
      <c r="D237" s="15"/>
      <c r="E237" s="44"/>
      <c r="F237" s="7"/>
      <c r="G237" s="6"/>
      <c r="H237" s="6"/>
      <c r="I237" s="6"/>
      <c r="J237" s="6"/>
      <c r="K237" s="6"/>
      <c r="L237" s="6"/>
      <c r="M237" s="6"/>
      <c r="N237" s="6"/>
      <c r="O237" s="6"/>
      <c r="P237" s="6"/>
      <c r="Q237" s="7"/>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row>
    <row r="238" ht="15.75" customHeight="1">
      <c r="A238" s="6"/>
      <c r="D238" s="15"/>
      <c r="E238" s="44"/>
      <c r="F238" s="7"/>
      <c r="G238" s="6"/>
      <c r="H238" s="6"/>
      <c r="I238" s="6"/>
      <c r="J238" s="6"/>
      <c r="K238" s="6"/>
      <c r="L238" s="6"/>
      <c r="M238" s="6"/>
      <c r="N238" s="6"/>
      <c r="O238" s="6"/>
      <c r="P238" s="6"/>
      <c r="Q238" s="7"/>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row>
    <row r="239" ht="15.75" customHeight="1">
      <c r="A239" s="6"/>
      <c r="D239" s="15"/>
      <c r="E239" s="44"/>
      <c r="F239" s="7"/>
      <c r="G239" s="6"/>
      <c r="H239" s="6"/>
      <c r="I239" s="6"/>
      <c r="J239" s="6"/>
      <c r="K239" s="6"/>
      <c r="L239" s="6"/>
      <c r="M239" s="6"/>
      <c r="N239" s="6"/>
      <c r="O239" s="6"/>
      <c r="P239" s="6"/>
      <c r="Q239" s="7"/>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row>
    <row r="240" ht="15.75" customHeight="1">
      <c r="A240" s="6"/>
      <c r="D240" s="15"/>
      <c r="E240" s="44"/>
      <c r="F240" s="7"/>
      <c r="G240" s="6"/>
      <c r="H240" s="6"/>
      <c r="I240" s="6"/>
      <c r="J240" s="6"/>
      <c r="K240" s="6"/>
      <c r="L240" s="6"/>
      <c r="M240" s="6"/>
      <c r="N240" s="6"/>
      <c r="O240" s="6"/>
      <c r="P240" s="6"/>
      <c r="Q240" s="7"/>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row>
    <row r="241" ht="15.75" customHeight="1">
      <c r="A241" s="6"/>
      <c r="D241" s="15"/>
      <c r="E241" s="44"/>
      <c r="F241" s="7"/>
      <c r="G241" s="6"/>
      <c r="H241" s="6"/>
      <c r="I241" s="6"/>
      <c r="J241" s="6"/>
      <c r="K241" s="6"/>
      <c r="L241" s="6"/>
      <c r="M241" s="6"/>
      <c r="N241" s="6"/>
      <c r="O241" s="6"/>
      <c r="P241" s="6"/>
      <c r="Q241" s="7"/>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row>
    <row r="242" ht="15.75" customHeight="1">
      <c r="A242" s="6"/>
      <c r="D242" s="15"/>
      <c r="E242" s="44"/>
      <c r="F242" s="7"/>
      <c r="G242" s="6"/>
      <c r="H242" s="6"/>
      <c r="I242" s="6"/>
      <c r="J242" s="6"/>
      <c r="K242" s="6"/>
      <c r="L242" s="6"/>
      <c r="M242" s="6"/>
      <c r="N242" s="6"/>
      <c r="O242" s="6"/>
      <c r="P242" s="6"/>
      <c r="Q242" s="7"/>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row>
    <row r="243" ht="15.75" customHeight="1">
      <c r="A243" s="6"/>
      <c r="D243" s="15"/>
      <c r="E243" s="44"/>
      <c r="F243" s="7"/>
      <c r="G243" s="6"/>
      <c r="H243" s="6"/>
      <c r="I243" s="6"/>
      <c r="J243" s="6"/>
      <c r="K243" s="6"/>
      <c r="L243" s="6"/>
      <c r="M243" s="6"/>
      <c r="N243" s="6"/>
      <c r="O243" s="6"/>
      <c r="P243" s="6"/>
      <c r="Q243" s="7"/>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row>
    <row r="244" ht="15.75" customHeight="1">
      <c r="A244" s="6"/>
      <c r="D244" s="15"/>
      <c r="E244" s="44"/>
      <c r="F244" s="7"/>
      <c r="G244" s="6"/>
      <c r="H244" s="6"/>
      <c r="I244" s="6"/>
      <c r="J244" s="6"/>
      <c r="K244" s="6"/>
      <c r="L244" s="6"/>
      <c r="M244" s="6"/>
      <c r="N244" s="6"/>
      <c r="O244" s="6"/>
      <c r="P244" s="6"/>
      <c r="Q244" s="7"/>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row>
    <row r="245" ht="15.75" customHeight="1">
      <c r="A245" s="6"/>
      <c r="D245" s="15"/>
      <c r="E245" s="44"/>
      <c r="F245" s="7"/>
      <c r="G245" s="6"/>
      <c r="H245" s="6"/>
      <c r="I245" s="6"/>
      <c r="J245" s="6"/>
      <c r="K245" s="6"/>
      <c r="L245" s="6"/>
      <c r="M245" s="6"/>
      <c r="N245" s="6"/>
      <c r="O245" s="6"/>
      <c r="P245" s="6"/>
      <c r="Q245" s="7"/>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row>
    <row r="246" ht="15.75" customHeight="1">
      <c r="A246" s="6"/>
      <c r="D246" s="15"/>
      <c r="E246" s="44"/>
      <c r="F246" s="7"/>
      <c r="G246" s="6"/>
      <c r="H246" s="6"/>
      <c r="I246" s="6"/>
      <c r="J246" s="6"/>
      <c r="K246" s="6"/>
      <c r="L246" s="6"/>
      <c r="M246" s="6"/>
      <c r="N246" s="6"/>
      <c r="O246" s="6"/>
      <c r="P246" s="6"/>
      <c r="Q246" s="7"/>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row>
    <row r="247" ht="15.75" customHeight="1">
      <c r="A247" s="6"/>
      <c r="D247" s="15"/>
      <c r="E247" s="44"/>
      <c r="F247" s="7"/>
      <c r="G247" s="6"/>
      <c r="H247" s="6"/>
      <c r="I247" s="6"/>
      <c r="J247" s="6"/>
      <c r="K247" s="6"/>
      <c r="L247" s="6"/>
      <c r="M247" s="6"/>
      <c r="N247" s="6"/>
      <c r="O247" s="6"/>
      <c r="P247" s="6"/>
      <c r="Q247" s="7"/>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row>
    <row r="248" ht="15.75" customHeight="1">
      <c r="A248" s="6"/>
      <c r="D248" s="15"/>
      <c r="E248" s="44"/>
      <c r="F248" s="7"/>
      <c r="G248" s="6"/>
      <c r="H248" s="6"/>
      <c r="I248" s="6"/>
      <c r="J248" s="6"/>
      <c r="K248" s="6"/>
      <c r="L248" s="6"/>
      <c r="M248" s="6"/>
      <c r="N248" s="6"/>
      <c r="O248" s="6"/>
      <c r="P248" s="6"/>
      <c r="Q248" s="7"/>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row>
    <row r="249" ht="15.75" customHeight="1">
      <c r="A249" s="6"/>
      <c r="D249" s="15"/>
      <c r="E249" s="44"/>
      <c r="F249" s="7"/>
      <c r="G249" s="6"/>
      <c r="H249" s="6"/>
      <c r="I249" s="6"/>
      <c r="J249" s="6"/>
      <c r="K249" s="6"/>
      <c r="L249" s="6"/>
      <c r="M249" s="6"/>
      <c r="N249" s="6"/>
      <c r="O249" s="6"/>
      <c r="P249" s="6"/>
      <c r="Q249" s="7"/>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row>
    <row r="250" ht="15.75" customHeight="1">
      <c r="A250" s="6"/>
      <c r="D250" s="15"/>
      <c r="E250" s="44"/>
      <c r="F250" s="7"/>
      <c r="G250" s="6"/>
      <c r="H250" s="6"/>
      <c r="I250" s="6"/>
      <c r="J250" s="6"/>
      <c r="K250" s="6"/>
      <c r="L250" s="6"/>
      <c r="M250" s="6"/>
      <c r="N250" s="6"/>
      <c r="O250" s="6"/>
      <c r="P250" s="6"/>
      <c r="Q250" s="7"/>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row>
    <row r="251" ht="15.75" customHeight="1">
      <c r="A251" s="6"/>
      <c r="D251" s="15"/>
      <c r="E251" s="44"/>
      <c r="F251" s="7"/>
      <c r="G251" s="6"/>
      <c r="H251" s="6"/>
      <c r="I251" s="6"/>
      <c r="J251" s="6"/>
      <c r="K251" s="6"/>
      <c r="L251" s="6"/>
      <c r="M251" s="6"/>
      <c r="N251" s="6"/>
      <c r="O251" s="6"/>
      <c r="P251" s="6"/>
      <c r="Q251" s="7"/>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row>
    <row r="252" ht="15.75" customHeight="1">
      <c r="A252" s="6"/>
      <c r="D252" s="15"/>
      <c r="E252" s="44"/>
      <c r="F252" s="7"/>
      <c r="G252" s="6"/>
      <c r="H252" s="6"/>
      <c r="I252" s="6"/>
      <c r="J252" s="6"/>
      <c r="K252" s="6"/>
      <c r="L252" s="6"/>
      <c r="M252" s="6"/>
      <c r="N252" s="6"/>
      <c r="O252" s="6"/>
      <c r="P252" s="6"/>
      <c r="Q252" s="7"/>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row>
    <row r="253" ht="15.75" customHeight="1">
      <c r="A253" s="6"/>
      <c r="D253" s="15"/>
      <c r="E253" s="44"/>
      <c r="F253" s="7"/>
      <c r="G253" s="6"/>
      <c r="H253" s="6"/>
      <c r="I253" s="6"/>
      <c r="J253" s="6"/>
      <c r="K253" s="6"/>
      <c r="L253" s="6"/>
      <c r="M253" s="6"/>
      <c r="N253" s="6"/>
      <c r="O253" s="6"/>
      <c r="P253" s="6"/>
      <c r="Q253" s="7"/>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row>
    <row r="254" ht="15.75" customHeight="1">
      <c r="A254" s="6"/>
      <c r="D254" s="15"/>
      <c r="E254" s="44"/>
      <c r="F254" s="7"/>
      <c r="G254" s="6"/>
      <c r="H254" s="6"/>
      <c r="I254" s="6"/>
      <c r="J254" s="6"/>
      <c r="K254" s="6"/>
      <c r="L254" s="6"/>
      <c r="M254" s="6"/>
      <c r="N254" s="6"/>
      <c r="O254" s="6"/>
      <c r="P254" s="6"/>
      <c r="Q254" s="7"/>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row>
    <row r="255" ht="15.75" customHeight="1">
      <c r="A255" s="6"/>
      <c r="D255" s="15"/>
      <c r="E255" s="44"/>
      <c r="F255" s="7"/>
      <c r="G255" s="6"/>
      <c r="H255" s="6"/>
      <c r="I255" s="6"/>
      <c r="J255" s="6"/>
      <c r="K255" s="6"/>
      <c r="L255" s="6"/>
      <c r="M255" s="6"/>
      <c r="N255" s="6"/>
      <c r="O255" s="6"/>
      <c r="P255" s="6"/>
      <c r="Q255" s="7"/>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row>
    <row r="256" ht="15.75" customHeight="1">
      <c r="A256" s="6"/>
      <c r="D256" s="15"/>
      <c r="E256" s="44"/>
      <c r="F256" s="7"/>
      <c r="G256" s="6"/>
      <c r="H256" s="6"/>
      <c r="I256" s="6"/>
      <c r="J256" s="6"/>
      <c r="K256" s="6"/>
      <c r="L256" s="6"/>
      <c r="M256" s="6"/>
      <c r="N256" s="6"/>
      <c r="O256" s="6"/>
      <c r="P256" s="6"/>
      <c r="Q256" s="7"/>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row>
    <row r="257" ht="15.75" customHeight="1">
      <c r="A257" s="6"/>
      <c r="D257" s="15"/>
      <c r="E257" s="44"/>
      <c r="F257" s="7"/>
      <c r="G257" s="6"/>
      <c r="H257" s="6"/>
      <c r="I257" s="6"/>
      <c r="J257" s="6"/>
      <c r="K257" s="6"/>
      <c r="L257" s="6"/>
      <c r="M257" s="6"/>
      <c r="N257" s="6"/>
      <c r="O257" s="6"/>
      <c r="P257" s="6"/>
      <c r="Q257" s="7"/>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row>
    <row r="258" ht="15.75" customHeight="1">
      <c r="A258" s="6"/>
      <c r="D258" s="15"/>
      <c r="E258" s="44"/>
      <c r="F258" s="7"/>
      <c r="G258" s="6"/>
      <c r="H258" s="6"/>
      <c r="I258" s="6"/>
      <c r="J258" s="6"/>
      <c r="K258" s="6"/>
      <c r="L258" s="6"/>
      <c r="M258" s="6"/>
      <c r="N258" s="6"/>
      <c r="O258" s="6"/>
      <c r="P258" s="6"/>
      <c r="Q258" s="7"/>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row>
    <row r="259" ht="15.75" customHeight="1">
      <c r="A259" s="6"/>
      <c r="D259" s="15"/>
      <c r="E259" s="44"/>
      <c r="F259" s="7"/>
      <c r="G259" s="6"/>
      <c r="H259" s="6"/>
      <c r="I259" s="6"/>
      <c r="J259" s="6"/>
      <c r="K259" s="6"/>
      <c r="L259" s="6"/>
      <c r="M259" s="6"/>
      <c r="N259" s="6"/>
      <c r="O259" s="6"/>
      <c r="P259" s="6"/>
      <c r="Q259" s="7"/>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row>
    <row r="260" ht="15.75" customHeight="1">
      <c r="A260" s="6"/>
      <c r="D260" s="15"/>
      <c r="E260" s="44"/>
      <c r="F260" s="7"/>
      <c r="G260" s="6"/>
      <c r="H260" s="6"/>
      <c r="I260" s="6"/>
      <c r="J260" s="6"/>
      <c r="K260" s="6"/>
      <c r="L260" s="6"/>
      <c r="M260" s="6"/>
      <c r="N260" s="6"/>
      <c r="O260" s="6"/>
      <c r="P260" s="6"/>
      <c r="Q260" s="7"/>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row>
    <row r="261" ht="15.75" customHeight="1">
      <c r="A261" s="6"/>
      <c r="D261" s="15"/>
      <c r="E261" s="44"/>
      <c r="F261" s="7"/>
      <c r="G261" s="6"/>
      <c r="H261" s="6"/>
      <c r="I261" s="6"/>
      <c r="J261" s="6"/>
      <c r="K261" s="6"/>
      <c r="L261" s="6"/>
      <c r="M261" s="6"/>
      <c r="N261" s="6"/>
      <c r="O261" s="6"/>
      <c r="P261" s="6"/>
      <c r="Q261" s="7"/>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row>
    <row r="262" ht="15.75" customHeight="1">
      <c r="A262" s="6"/>
      <c r="D262" s="15"/>
      <c r="E262" s="44"/>
      <c r="F262" s="7"/>
      <c r="G262" s="6"/>
      <c r="H262" s="6"/>
      <c r="I262" s="6"/>
      <c r="J262" s="6"/>
      <c r="K262" s="6"/>
      <c r="L262" s="6"/>
      <c r="M262" s="6"/>
      <c r="N262" s="6"/>
      <c r="O262" s="6"/>
      <c r="P262" s="6"/>
      <c r="Q262" s="7"/>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row>
    <row r="263" ht="15.75" customHeight="1">
      <c r="A263" s="6"/>
      <c r="D263" s="15"/>
      <c r="E263" s="44"/>
      <c r="F263" s="7"/>
      <c r="G263" s="6"/>
      <c r="H263" s="6"/>
      <c r="I263" s="6"/>
      <c r="J263" s="6"/>
      <c r="K263" s="6"/>
      <c r="L263" s="6"/>
      <c r="M263" s="6"/>
      <c r="N263" s="6"/>
      <c r="O263" s="6"/>
      <c r="P263" s="6"/>
      <c r="Q263" s="7"/>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row>
    <row r="264" ht="15.75" customHeight="1">
      <c r="A264" s="6"/>
      <c r="D264" s="15"/>
      <c r="E264" s="44"/>
      <c r="F264" s="7"/>
      <c r="G264" s="6"/>
      <c r="H264" s="6"/>
      <c r="I264" s="6"/>
      <c r="J264" s="6"/>
      <c r="K264" s="6"/>
      <c r="L264" s="6"/>
      <c r="M264" s="6"/>
      <c r="N264" s="6"/>
      <c r="O264" s="6"/>
      <c r="P264" s="6"/>
      <c r="Q264" s="7"/>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row>
    <row r="265" ht="15.75" customHeight="1">
      <c r="A265" s="6"/>
      <c r="D265" s="15"/>
      <c r="E265" s="44"/>
      <c r="F265" s="7"/>
      <c r="G265" s="6"/>
      <c r="H265" s="6"/>
      <c r="I265" s="6"/>
      <c r="J265" s="6"/>
      <c r="K265" s="6"/>
      <c r="L265" s="6"/>
      <c r="M265" s="6"/>
      <c r="N265" s="6"/>
      <c r="O265" s="6"/>
      <c r="P265" s="6"/>
      <c r="Q265" s="7"/>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row>
    <row r="266" ht="15.75" customHeight="1">
      <c r="A266" s="6"/>
      <c r="D266" s="15"/>
      <c r="E266" s="44"/>
      <c r="F266" s="7"/>
      <c r="G266" s="6"/>
      <c r="H266" s="6"/>
      <c r="I266" s="6"/>
      <c r="J266" s="6"/>
      <c r="K266" s="6"/>
      <c r="L266" s="6"/>
      <c r="M266" s="6"/>
      <c r="N266" s="6"/>
      <c r="O266" s="6"/>
      <c r="P266" s="6"/>
      <c r="Q266" s="7"/>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row>
    <row r="267" ht="15.75" customHeight="1">
      <c r="A267" s="6"/>
      <c r="D267" s="15"/>
      <c r="E267" s="44"/>
      <c r="F267" s="7"/>
      <c r="G267" s="6"/>
      <c r="H267" s="6"/>
      <c r="I267" s="6"/>
      <c r="J267" s="6"/>
      <c r="K267" s="6"/>
      <c r="L267" s="6"/>
      <c r="M267" s="6"/>
      <c r="N267" s="6"/>
      <c r="O267" s="6"/>
      <c r="P267" s="6"/>
      <c r="Q267" s="7"/>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row>
    <row r="268" ht="15.75" customHeight="1">
      <c r="A268" s="6"/>
      <c r="D268" s="15"/>
      <c r="E268" s="44"/>
      <c r="F268" s="7"/>
      <c r="G268" s="6"/>
      <c r="H268" s="6"/>
      <c r="I268" s="6"/>
      <c r="J268" s="6"/>
      <c r="K268" s="6"/>
      <c r="L268" s="6"/>
      <c r="M268" s="6"/>
      <c r="N268" s="6"/>
      <c r="O268" s="6"/>
      <c r="P268" s="6"/>
      <c r="Q268" s="7"/>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row>
    <row r="269" ht="15.75" customHeight="1">
      <c r="A269" s="6"/>
      <c r="D269" s="15"/>
      <c r="E269" s="44"/>
      <c r="F269" s="7"/>
      <c r="G269" s="6"/>
      <c r="H269" s="6"/>
      <c r="I269" s="6"/>
      <c r="J269" s="6"/>
      <c r="K269" s="6"/>
      <c r="L269" s="6"/>
      <c r="M269" s="6"/>
      <c r="N269" s="6"/>
      <c r="O269" s="6"/>
      <c r="P269" s="6"/>
      <c r="Q269" s="7"/>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row>
    <row r="270" ht="15.75" customHeight="1">
      <c r="A270" s="6"/>
      <c r="D270" s="15"/>
      <c r="E270" s="44"/>
      <c r="F270" s="7"/>
      <c r="G270" s="6"/>
      <c r="H270" s="6"/>
      <c r="I270" s="6"/>
      <c r="J270" s="6"/>
      <c r="K270" s="6"/>
      <c r="L270" s="6"/>
      <c r="M270" s="6"/>
      <c r="N270" s="6"/>
      <c r="O270" s="6"/>
      <c r="P270" s="6"/>
      <c r="Q270" s="7"/>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row>
    <row r="271" ht="15.75" customHeight="1">
      <c r="A271" s="6"/>
      <c r="D271" s="15"/>
      <c r="E271" s="44"/>
      <c r="F271" s="7"/>
      <c r="G271" s="6"/>
      <c r="H271" s="6"/>
      <c r="I271" s="6"/>
      <c r="J271" s="6"/>
      <c r="K271" s="6"/>
      <c r="L271" s="6"/>
      <c r="M271" s="6"/>
      <c r="N271" s="6"/>
      <c r="O271" s="6"/>
      <c r="P271" s="6"/>
      <c r="Q271" s="7"/>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row>
    <row r="272" ht="15.75" customHeight="1">
      <c r="A272" s="6"/>
      <c r="D272" s="15"/>
      <c r="E272" s="44"/>
      <c r="F272" s="7"/>
      <c r="G272" s="6"/>
      <c r="H272" s="6"/>
      <c r="I272" s="6"/>
      <c r="J272" s="6"/>
      <c r="K272" s="6"/>
      <c r="L272" s="6"/>
      <c r="M272" s="6"/>
      <c r="N272" s="6"/>
      <c r="O272" s="6"/>
      <c r="P272" s="6"/>
      <c r="Q272" s="7"/>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row>
    <row r="273" ht="15.75" customHeight="1">
      <c r="A273" s="6"/>
      <c r="D273" s="15"/>
      <c r="E273" s="44"/>
      <c r="F273" s="7"/>
      <c r="G273" s="6"/>
      <c r="H273" s="6"/>
      <c r="I273" s="6"/>
      <c r="J273" s="6"/>
      <c r="K273" s="6"/>
      <c r="L273" s="6"/>
      <c r="M273" s="6"/>
      <c r="N273" s="6"/>
      <c r="O273" s="6"/>
      <c r="P273" s="6"/>
      <c r="Q273" s="7"/>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row>
    <row r="274" ht="15.75" customHeight="1">
      <c r="A274" s="6"/>
      <c r="D274" s="15"/>
      <c r="E274" s="44"/>
      <c r="F274" s="7"/>
      <c r="G274" s="6"/>
      <c r="H274" s="6"/>
      <c r="I274" s="6"/>
      <c r="J274" s="6"/>
      <c r="K274" s="6"/>
      <c r="L274" s="6"/>
      <c r="M274" s="6"/>
      <c r="N274" s="6"/>
      <c r="O274" s="6"/>
      <c r="P274" s="6"/>
      <c r="Q274" s="7"/>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row>
    <row r="275" ht="15.75" customHeight="1">
      <c r="A275" s="6"/>
      <c r="D275" s="15"/>
      <c r="E275" s="44"/>
      <c r="F275" s="7"/>
      <c r="G275" s="6"/>
      <c r="H275" s="6"/>
      <c r="I275" s="6"/>
      <c r="J275" s="6"/>
      <c r="K275" s="6"/>
      <c r="L275" s="6"/>
      <c r="M275" s="6"/>
      <c r="N275" s="6"/>
      <c r="O275" s="6"/>
      <c r="P275" s="6"/>
      <c r="Q275" s="7"/>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row>
    <row r="276" ht="15.75" customHeight="1">
      <c r="A276" s="6"/>
      <c r="D276" s="15"/>
      <c r="E276" s="44"/>
      <c r="F276" s="7"/>
      <c r="G276" s="6"/>
      <c r="H276" s="6"/>
      <c r="I276" s="6"/>
      <c r="J276" s="6"/>
      <c r="K276" s="6"/>
      <c r="L276" s="6"/>
      <c r="M276" s="6"/>
      <c r="N276" s="6"/>
      <c r="O276" s="6"/>
      <c r="P276" s="6"/>
      <c r="Q276" s="7"/>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row>
    <row r="277" ht="15.75" customHeight="1">
      <c r="A277" s="6"/>
      <c r="D277" s="15"/>
      <c r="E277" s="44"/>
      <c r="F277" s="7"/>
      <c r="G277" s="6"/>
      <c r="H277" s="6"/>
      <c r="I277" s="6"/>
      <c r="J277" s="6"/>
      <c r="K277" s="6"/>
      <c r="L277" s="6"/>
      <c r="M277" s="6"/>
      <c r="N277" s="6"/>
      <c r="O277" s="6"/>
      <c r="P277" s="6"/>
      <c r="Q277" s="7"/>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row>
    <row r="278" ht="15.75" customHeight="1">
      <c r="A278" s="6"/>
      <c r="D278" s="15"/>
      <c r="E278" s="44"/>
      <c r="F278" s="7"/>
      <c r="G278" s="6"/>
      <c r="H278" s="6"/>
      <c r="I278" s="6"/>
      <c r="J278" s="6"/>
      <c r="K278" s="6"/>
      <c r="L278" s="6"/>
      <c r="M278" s="6"/>
      <c r="N278" s="6"/>
      <c r="O278" s="6"/>
      <c r="P278" s="6"/>
      <c r="Q278" s="7"/>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row>
    <row r="279" ht="15.75" customHeight="1">
      <c r="A279" s="6"/>
      <c r="D279" s="15"/>
      <c r="E279" s="44"/>
      <c r="F279" s="7"/>
      <c r="G279" s="6"/>
      <c r="H279" s="6"/>
      <c r="I279" s="6"/>
      <c r="J279" s="6"/>
      <c r="K279" s="6"/>
      <c r="L279" s="6"/>
      <c r="M279" s="6"/>
      <c r="N279" s="6"/>
      <c r="O279" s="6"/>
      <c r="P279" s="6"/>
      <c r="Q279" s="7"/>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row>
    <row r="280" ht="15.75" customHeight="1">
      <c r="A280" s="6"/>
      <c r="D280" s="15"/>
      <c r="E280" s="44"/>
      <c r="F280" s="7"/>
      <c r="G280" s="6"/>
      <c r="H280" s="6"/>
      <c r="I280" s="6"/>
      <c r="J280" s="6"/>
      <c r="K280" s="6"/>
      <c r="L280" s="6"/>
      <c r="M280" s="6"/>
      <c r="N280" s="6"/>
      <c r="O280" s="6"/>
      <c r="P280" s="6"/>
      <c r="Q280" s="7"/>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row>
    <row r="281" ht="15.75" customHeight="1">
      <c r="A281" s="6"/>
      <c r="D281" s="15"/>
      <c r="E281" s="44"/>
      <c r="F281" s="7"/>
      <c r="G281" s="6"/>
      <c r="H281" s="6"/>
      <c r="I281" s="6"/>
      <c r="J281" s="6"/>
      <c r="K281" s="6"/>
      <c r="L281" s="6"/>
      <c r="M281" s="6"/>
      <c r="N281" s="6"/>
      <c r="O281" s="6"/>
      <c r="P281" s="6"/>
      <c r="Q281" s="7"/>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row>
    <row r="282" ht="15.75" customHeight="1">
      <c r="A282" s="6"/>
      <c r="D282" s="15"/>
      <c r="E282" s="44"/>
      <c r="F282" s="7"/>
      <c r="G282" s="6"/>
      <c r="H282" s="6"/>
      <c r="I282" s="6"/>
      <c r="J282" s="6"/>
      <c r="K282" s="6"/>
      <c r="L282" s="6"/>
      <c r="M282" s="6"/>
      <c r="N282" s="6"/>
      <c r="O282" s="6"/>
      <c r="P282" s="6"/>
      <c r="Q282" s="7"/>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row>
    <row r="283" ht="15.75" customHeight="1">
      <c r="A283" s="6"/>
      <c r="D283" s="15"/>
      <c r="E283" s="44"/>
      <c r="F283" s="7"/>
      <c r="G283" s="6"/>
      <c r="H283" s="6"/>
      <c r="I283" s="6"/>
      <c r="J283" s="6"/>
      <c r="K283" s="6"/>
      <c r="L283" s="6"/>
      <c r="M283" s="6"/>
      <c r="N283" s="6"/>
      <c r="O283" s="6"/>
      <c r="P283" s="6"/>
      <c r="Q283" s="7"/>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row>
    <row r="284" ht="15.75" customHeight="1">
      <c r="A284" s="6"/>
      <c r="D284" s="15"/>
      <c r="E284" s="44"/>
      <c r="F284" s="7"/>
      <c r="G284" s="6"/>
      <c r="H284" s="6"/>
      <c r="I284" s="6"/>
      <c r="J284" s="6"/>
      <c r="K284" s="6"/>
      <c r="L284" s="6"/>
      <c r="M284" s="6"/>
      <c r="N284" s="6"/>
      <c r="O284" s="6"/>
      <c r="P284" s="6"/>
      <c r="Q284" s="7"/>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row>
    <row r="285" ht="15.75" customHeight="1">
      <c r="A285" s="6"/>
      <c r="D285" s="15"/>
      <c r="E285" s="44"/>
      <c r="F285" s="7"/>
      <c r="G285" s="6"/>
      <c r="H285" s="6"/>
      <c r="I285" s="6"/>
      <c r="J285" s="6"/>
      <c r="K285" s="6"/>
      <c r="L285" s="6"/>
      <c r="M285" s="6"/>
      <c r="N285" s="6"/>
      <c r="O285" s="6"/>
      <c r="P285" s="6"/>
      <c r="Q285" s="7"/>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row>
    <row r="286" ht="15.75" customHeight="1">
      <c r="A286" s="6"/>
      <c r="D286" s="15"/>
      <c r="E286" s="44"/>
      <c r="F286" s="7"/>
      <c r="G286" s="6"/>
      <c r="H286" s="6"/>
      <c r="I286" s="6"/>
      <c r="J286" s="6"/>
      <c r="K286" s="6"/>
      <c r="L286" s="6"/>
      <c r="M286" s="6"/>
      <c r="N286" s="6"/>
      <c r="O286" s="6"/>
      <c r="P286" s="6"/>
      <c r="Q286" s="7"/>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row>
    <row r="287" ht="15.75" customHeight="1">
      <c r="A287" s="6"/>
      <c r="D287" s="15"/>
      <c r="E287" s="44"/>
      <c r="F287" s="7"/>
      <c r="G287" s="6"/>
      <c r="H287" s="6"/>
      <c r="I287" s="6"/>
      <c r="J287" s="6"/>
      <c r="K287" s="6"/>
      <c r="L287" s="6"/>
      <c r="M287" s="6"/>
      <c r="N287" s="6"/>
      <c r="O287" s="6"/>
      <c r="P287" s="6"/>
      <c r="Q287" s="7"/>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row>
    <row r="288" ht="15.75" customHeight="1">
      <c r="A288" s="6"/>
      <c r="D288" s="15"/>
      <c r="E288" s="44"/>
      <c r="F288" s="7"/>
      <c r="G288" s="6"/>
      <c r="H288" s="6"/>
      <c r="I288" s="6"/>
      <c r="J288" s="6"/>
      <c r="K288" s="6"/>
      <c r="L288" s="6"/>
      <c r="M288" s="6"/>
      <c r="N288" s="6"/>
      <c r="O288" s="6"/>
      <c r="P288" s="6"/>
      <c r="Q288" s="7"/>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row>
    <row r="289" ht="15.75" customHeight="1">
      <c r="A289" s="6"/>
      <c r="D289" s="15"/>
      <c r="E289" s="44"/>
      <c r="F289" s="7"/>
      <c r="G289" s="6"/>
      <c r="H289" s="6"/>
      <c r="I289" s="6"/>
      <c r="J289" s="6"/>
      <c r="K289" s="6"/>
      <c r="L289" s="6"/>
      <c r="M289" s="6"/>
      <c r="N289" s="6"/>
      <c r="O289" s="6"/>
      <c r="P289" s="6"/>
      <c r="Q289" s="7"/>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row>
    <row r="290" ht="15.75" customHeight="1">
      <c r="A290" s="6"/>
      <c r="D290" s="15"/>
      <c r="E290" s="44"/>
      <c r="F290" s="7"/>
      <c r="G290" s="6"/>
      <c r="H290" s="6"/>
      <c r="I290" s="6"/>
      <c r="J290" s="6"/>
      <c r="K290" s="6"/>
      <c r="L290" s="6"/>
      <c r="M290" s="6"/>
      <c r="N290" s="6"/>
      <c r="O290" s="6"/>
      <c r="P290" s="6"/>
      <c r="Q290" s="7"/>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row>
    <row r="291" ht="15.75" customHeight="1">
      <c r="A291" s="6"/>
      <c r="D291" s="15"/>
      <c r="E291" s="44"/>
      <c r="F291" s="7"/>
      <c r="G291" s="6"/>
      <c r="H291" s="6"/>
      <c r="I291" s="6"/>
      <c r="J291" s="6"/>
      <c r="K291" s="6"/>
      <c r="L291" s="6"/>
      <c r="M291" s="6"/>
      <c r="N291" s="6"/>
      <c r="O291" s="6"/>
      <c r="P291" s="6"/>
      <c r="Q291" s="7"/>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row>
    <row r="292" ht="15.75" customHeight="1">
      <c r="A292" s="6"/>
      <c r="D292" s="15"/>
      <c r="E292" s="44"/>
      <c r="F292" s="7"/>
      <c r="G292" s="6"/>
      <c r="H292" s="6"/>
      <c r="I292" s="6"/>
      <c r="J292" s="6"/>
      <c r="K292" s="6"/>
      <c r="L292" s="6"/>
      <c r="M292" s="6"/>
      <c r="N292" s="6"/>
      <c r="O292" s="6"/>
      <c r="P292" s="6"/>
      <c r="Q292" s="7"/>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row>
    <row r="293" ht="15.75" customHeight="1">
      <c r="A293" s="6"/>
      <c r="D293" s="15"/>
      <c r="E293" s="44"/>
      <c r="F293" s="7"/>
      <c r="G293" s="6"/>
      <c r="H293" s="6"/>
      <c r="I293" s="6"/>
      <c r="J293" s="6"/>
      <c r="K293" s="6"/>
      <c r="L293" s="6"/>
      <c r="M293" s="6"/>
      <c r="N293" s="6"/>
      <c r="O293" s="6"/>
      <c r="P293" s="6"/>
      <c r="Q293" s="7"/>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row>
    <row r="294" ht="15.75" customHeight="1">
      <c r="A294" s="6"/>
      <c r="D294" s="15"/>
      <c r="E294" s="44"/>
      <c r="F294" s="7"/>
      <c r="G294" s="6"/>
      <c r="H294" s="6"/>
      <c r="I294" s="6"/>
      <c r="J294" s="6"/>
      <c r="K294" s="6"/>
      <c r="L294" s="6"/>
      <c r="M294" s="6"/>
      <c r="N294" s="6"/>
      <c r="O294" s="6"/>
      <c r="P294" s="6"/>
      <c r="Q294" s="7"/>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row>
    <row r="295" ht="15.75" customHeight="1">
      <c r="A295" s="6"/>
      <c r="D295" s="15"/>
      <c r="E295" s="44"/>
      <c r="F295" s="7"/>
      <c r="G295" s="6"/>
      <c r="H295" s="6"/>
      <c r="I295" s="6"/>
      <c r="J295" s="6"/>
      <c r="K295" s="6"/>
      <c r="L295" s="6"/>
      <c r="M295" s="6"/>
      <c r="N295" s="6"/>
      <c r="O295" s="6"/>
      <c r="P295" s="6"/>
      <c r="Q295" s="7"/>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row>
    <row r="296" ht="15.75" customHeight="1">
      <c r="A296" s="6"/>
      <c r="D296" s="15"/>
      <c r="E296" s="44"/>
      <c r="F296" s="7"/>
      <c r="G296" s="6"/>
      <c r="H296" s="6"/>
      <c r="I296" s="6"/>
      <c r="J296" s="6"/>
      <c r="K296" s="6"/>
      <c r="L296" s="6"/>
      <c r="M296" s="6"/>
      <c r="N296" s="6"/>
      <c r="O296" s="6"/>
      <c r="P296" s="6"/>
      <c r="Q296" s="7"/>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row>
    <row r="297" ht="15.75" customHeight="1">
      <c r="A297" s="6"/>
      <c r="D297" s="15"/>
      <c r="E297" s="44"/>
      <c r="F297" s="7"/>
      <c r="G297" s="6"/>
      <c r="H297" s="6"/>
      <c r="I297" s="6"/>
      <c r="J297" s="6"/>
      <c r="K297" s="6"/>
      <c r="L297" s="6"/>
      <c r="M297" s="6"/>
      <c r="N297" s="6"/>
      <c r="O297" s="6"/>
      <c r="P297" s="6"/>
      <c r="Q297" s="7"/>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row>
    <row r="298" ht="15.75" customHeight="1">
      <c r="A298" s="6"/>
      <c r="D298" s="15"/>
      <c r="E298" s="44"/>
      <c r="F298" s="7"/>
      <c r="G298" s="6"/>
      <c r="H298" s="6"/>
      <c r="I298" s="6"/>
      <c r="J298" s="6"/>
      <c r="K298" s="6"/>
      <c r="L298" s="6"/>
      <c r="M298" s="6"/>
      <c r="N298" s="6"/>
      <c r="O298" s="6"/>
      <c r="P298" s="6"/>
      <c r="Q298" s="7"/>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row>
    <row r="299" ht="15.75" customHeight="1">
      <c r="A299" s="6"/>
      <c r="D299" s="15"/>
      <c r="E299" s="44"/>
      <c r="F299" s="7"/>
      <c r="G299" s="6"/>
      <c r="H299" s="6"/>
      <c r="I299" s="6"/>
      <c r="J299" s="6"/>
      <c r="K299" s="6"/>
      <c r="L299" s="6"/>
      <c r="M299" s="6"/>
      <c r="N299" s="6"/>
      <c r="O299" s="6"/>
      <c r="P299" s="6"/>
      <c r="Q299" s="7"/>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row>
    <row r="300" ht="15.75" customHeight="1">
      <c r="A300" s="6"/>
      <c r="D300" s="15"/>
      <c r="E300" s="44"/>
      <c r="F300" s="7"/>
      <c r="G300" s="6"/>
      <c r="H300" s="6"/>
      <c r="I300" s="6"/>
      <c r="J300" s="6"/>
      <c r="K300" s="6"/>
      <c r="L300" s="6"/>
      <c r="M300" s="6"/>
      <c r="N300" s="6"/>
      <c r="O300" s="6"/>
      <c r="P300" s="6"/>
      <c r="Q300" s="7"/>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row>
    <row r="301" ht="15.75" customHeight="1">
      <c r="A301" s="6"/>
      <c r="D301" s="15"/>
      <c r="E301" s="44"/>
      <c r="F301" s="7"/>
      <c r="G301" s="6"/>
      <c r="H301" s="6"/>
      <c r="I301" s="6"/>
      <c r="J301" s="6"/>
      <c r="K301" s="6"/>
      <c r="L301" s="6"/>
      <c r="M301" s="6"/>
      <c r="N301" s="6"/>
      <c r="O301" s="6"/>
      <c r="P301" s="6"/>
      <c r="Q301" s="7"/>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row>
    <row r="302" ht="15.75" customHeight="1">
      <c r="A302" s="6"/>
      <c r="D302" s="15"/>
      <c r="E302" s="44"/>
      <c r="F302" s="7"/>
      <c r="G302" s="6"/>
      <c r="H302" s="6"/>
      <c r="I302" s="6"/>
      <c r="J302" s="6"/>
      <c r="K302" s="6"/>
      <c r="L302" s="6"/>
      <c r="M302" s="6"/>
      <c r="N302" s="6"/>
      <c r="O302" s="6"/>
      <c r="P302" s="6"/>
      <c r="Q302" s="7"/>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row>
    <row r="303" ht="15.75" customHeight="1">
      <c r="A303" s="6"/>
      <c r="D303" s="15"/>
      <c r="E303" s="44"/>
      <c r="F303" s="7"/>
      <c r="G303" s="6"/>
      <c r="H303" s="6"/>
      <c r="I303" s="6"/>
      <c r="J303" s="6"/>
      <c r="K303" s="6"/>
      <c r="L303" s="6"/>
      <c r="M303" s="6"/>
      <c r="N303" s="6"/>
      <c r="O303" s="6"/>
      <c r="P303" s="6"/>
      <c r="Q303" s="7"/>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row>
    <row r="304" ht="15.75" customHeight="1">
      <c r="A304" s="6"/>
      <c r="D304" s="15"/>
      <c r="E304" s="44"/>
      <c r="F304" s="7"/>
      <c r="G304" s="6"/>
      <c r="H304" s="6"/>
      <c r="I304" s="6"/>
      <c r="J304" s="6"/>
      <c r="K304" s="6"/>
      <c r="L304" s="6"/>
      <c r="M304" s="6"/>
      <c r="N304" s="6"/>
      <c r="O304" s="6"/>
      <c r="P304" s="6"/>
      <c r="Q304" s="7"/>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row>
    <row r="305" ht="15.75" customHeight="1">
      <c r="A305" s="6"/>
      <c r="D305" s="15"/>
      <c r="E305" s="44"/>
      <c r="F305" s="7"/>
      <c r="G305" s="6"/>
      <c r="H305" s="6"/>
      <c r="I305" s="6"/>
      <c r="J305" s="6"/>
      <c r="K305" s="6"/>
      <c r="L305" s="6"/>
      <c r="M305" s="6"/>
      <c r="N305" s="6"/>
      <c r="O305" s="6"/>
      <c r="P305" s="6"/>
      <c r="Q305" s="7"/>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row>
    <row r="306" ht="15.75" customHeight="1">
      <c r="A306" s="6"/>
      <c r="D306" s="15"/>
      <c r="E306" s="44"/>
      <c r="F306" s="7"/>
      <c r="G306" s="6"/>
      <c r="H306" s="6"/>
      <c r="I306" s="6"/>
      <c r="J306" s="6"/>
      <c r="K306" s="6"/>
      <c r="L306" s="6"/>
      <c r="M306" s="6"/>
      <c r="N306" s="6"/>
      <c r="O306" s="6"/>
      <c r="P306" s="6"/>
      <c r="Q306" s="7"/>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row>
    <row r="307" ht="15.75" customHeight="1">
      <c r="A307" s="6"/>
      <c r="D307" s="15"/>
      <c r="E307" s="44"/>
      <c r="F307" s="7"/>
      <c r="G307" s="6"/>
      <c r="H307" s="6"/>
      <c r="I307" s="6"/>
      <c r="J307" s="6"/>
      <c r="K307" s="6"/>
      <c r="L307" s="6"/>
      <c r="M307" s="6"/>
      <c r="N307" s="6"/>
      <c r="O307" s="6"/>
      <c r="P307" s="6"/>
      <c r="Q307" s="7"/>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row>
    <row r="308" ht="15.75" customHeight="1">
      <c r="A308" s="6"/>
      <c r="D308" s="15"/>
      <c r="E308" s="44"/>
      <c r="F308" s="7"/>
      <c r="G308" s="6"/>
      <c r="H308" s="6"/>
      <c r="I308" s="6"/>
      <c r="J308" s="6"/>
      <c r="K308" s="6"/>
      <c r="L308" s="6"/>
      <c r="M308" s="6"/>
      <c r="N308" s="6"/>
      <c r="O308" s="6"/>
      <c r="P308" s="6"/>
      <c r="Q308" s="7"/>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row>
    <row r="309" ht="15.75" customHeight="1">
      <c r="A309" s="6"/>
      <c r="D309" s="15"/>
      <c r="E309" s="44"/>
      <c r="F309" s="7"/>
      <c r="G309" s="6"/>
      <c r="H309" s="6"/>
      <c r="I309" s="6"/>
      <c r="J309" s="6"/>
      <c r="K309" s="6"/>
      <c r="L309" s="6"/>
      <c r="M309" s="6"/>
      <c r="N309" s="6"/>
      <c r="O309" s="6"/>
      <c r="P309" s="6"/>
      <c r="Q309" s="7"/>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row>
    <row r="310" ht="15.75" customHeight="1">
      <c r="A310" s="6"/>
      <c r="D310" s="15"/>
      <c r="E310" s="44"/>
      <c r="F310" s="7"/>
      <c r="G310" s="6"/>
      <c r="H310" s="6"/>
      <c r="I310" s="6"/>
      <c r="J310" s="6"/>
      <c r="K310" s="6"/>
      <c r="L310" s="6"/>
      <c r="M310" s="6"/>
      <c r="N310" s="6"/>
      <c r="O310" s="6"/>
      <c r="P310" s="6"/>
      <c r="Q310" s="7"/>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row>
    <row r="311" ht="15.75" customHeight="1">
      <c r="A311" s="6"/>
      <c r="D311" s="15"/>
      <c r="E311" s="44"/>
      <c r="F311" s="7"/>
      <c r="G311" s="6"/>
      <c r="H311" s="6"/>
      <c r="I311" s="6"/>
      <c r="J311" s="6"/>
      <c r="K311" s="6"/>
      <c r="L311" s="6"/>
      <c r="M311" s="6"/>
      <c r="N311" s="6"/>
      <c r="O311" s="6"/>
      <c r="P311" s="6"/>
      <c r="Q311" s="7"/>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row>
    <row r="312" ht="15.75" customHeight="1">
      <c r="A312" s="6"/>
      <c r="D312" s="15"/>
      <c r="E312" s="44"/>
      <c r="F312" s="7"/>
      <c r="G312" s="6"/>
      <c r="H312" s="6"/>
      <c r="I312" s="6"/>
      <c r="J312" s="6"/>
      <c r="K312" s="6"/>
      <c r="L312" s="6"/>
      <c r="M312" s="6"/>
      <c r="N312" s="6"/>
      <c r="O312" s="6"/>
      <c r="P312" s="6"/>
      <c r="Q312" s="7"/>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row>
    <row r="313" ht="15.75" customHeight="1">
      <c r="A313" s="6"/>
      <c r="D313" s="15"/>
      <c r="E313" s="44"/>
      <c r="F313" s="7"/>
      <c r="G313" s="6"/>
      <c r="H313" s="6"/>
      <c r="I313" s="6"/>
      <c r="J313" s="6"/>
      <c r="K313" s="6"/>
      <c r="L313" s="6"/>
      <c r="M313" s="6"/>
      <c r="N313" s="6"/>
      <c r="O313" s="6"/>
      <c r="P313" s="6"/>
      <c r="Q313" s="7"/>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row>
    <row r="314" ht="15.75" customHeight="1">
      <c r="A314" s="6"/>
      <c r="D314" s="15"/>
      <c r="E314" s="44"/>
      <c r="F314" s="7"/>
      <c r="G314" s="6"/>
      <c r="H314" s="6"/>
      <c r="I314" s="6"/>
      <c r="J314" s="6"/>
      <c r="K314" s="6"/>
      <c r="L314" s="6"/>
      <c r="M314" s="6"/>
      <c r="N314" s="6"/>
      <c r="O314" s="6"/>
      <c r="P314" s="6"/>
      <c r="Q314" s="7"/>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row>
    <row r="315" ht="15.75" customHeight="1">
      <c r="A315" s="6"/>
      <c r="D315" s="15"/>
      <c r="E315" s="44"/>
      <c r="F315" s="7"/>
      <c r="G315" s="6"/>
      <c r="H315" s="6"/>
      <c r="I315" s="6"/>
      <c r="J315" s="6"/>
      <c r="K315" s="6"/>
      <c r="L315" s="6"/>
      <c r="M315" s="6"/>
      <c r="N315" s="6"/>
      <c r="O315" s="6"/>
      <c r="P315" s="6"/>
      <c r="Q315" s="7"/>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row>
    <row r="316" ht="15.75" customHeight="1">
      <c r="A316" s="6"/>
      <c r="D316" s="15"/>
      <c r="E316" s="44"/>
      <c r="F316" s="7"/>
      <c r="G316" s="6"/>
      <c r="H316" s="6"/>
      <c r="I316" s="6"/>
      <c r="J316" s="6"/>
      <c r="K316" s="6"/>
      <c r="L316" s="6"/>
      <c r="M316" s="6"/>
      <c r="N316" s="6"/>
      <c r="O316" s="6"/>
      <c r="P316" s="6"/>
      <c r="Q316" s="7"/>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row>
    <row r="317" ht="15.75" customHeight="1">
      <c r="A317" s="6"/>
      <c r="D317" s="15"/>
      <c r="E317" s="44"/>
      <c r="F317" s="7"/>
      <c r="G317" s="6"/>
      <c r="H317" s="6"/>
      <c r="I317" s="6"/>
      <c r="J317" s="6"/>
      <c r="K317" s="6"/>
      <c r="L317" s="6"/>
      <c r="M317" s="6"/>
      <c r="N317" s="6"/>
      <c r="O317" s="6"/>
      <c r="P317" s="6"/>
      <c r="Q317" s="7"/>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row>
    <row r="318" ht="15.75" customHeight="1">
      <c r="A318" s="6"/>
      <c r="D318" s="15"/>
      <c r="E318" s="44"/>
      <c r="F318" s="7"/>
      <c r="G318" s="6"/>
      <c r="H318" s="6"/>
      <c r="I318" s="6"/>
      <c r="J318" s="6"/>
      <c r="K318" s="6"/>
      <c r="L318" s="6"/>
      <c r="M318" s="6"/>
      <c r="N318" s="6"/>
      <c r="O318" s="6"/>
      <c r="P318" s="6"/>
      <c r="Q318" s="7"/>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row>
    <row r="319" ht="15.75" customHeight="1">
      <c r="A319" s="6"/>
      <c r="D319" s="15"/>
      <c r="E319" s="44"/>
      <c r="F319" s="7"/>
      <c r="G319" s="6"/>
      <c r="H319" s="6"/>
      <c r="I319" s="6"/>
      <c r="J319" s="6"/>
      <c r="K319" s="6"/>
      <c r="L319" s="6"/>
      <c r="M319" s="6"/>
      <c r="N319" s="6"/>
      <c r="O319" s="6"/>
      <c r="P319" s="6"/>
      <c r="Q319" s="7"/>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row>
    <row r="320" ht="15.75" customHeight="1">
      <c r="A320" s="6"/>
      <c r="D320" s="15"/>
      <c r="E320" s="44"/>
      <c r="F320" s="7"/>
      <c r="G320" s="6"/>
      <c r="H320" s="6"/>
      <c r="I320" s="6"/>
      <c r="J320" s="6"/>
      <c r="K320" s="6"/>
      <c r="L320" s="6"/>
      <c r="M320" s="6"/>
      <c r="N320" s="6"/>
      <c r="O320" s="6"/>
      <c r="P320" s="6"/>
      <c r="Q320" s="7"/>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row>
    <row r="321" ht="15.75" customHeight="1">
      <c r="A321" s="6"/>
      <c r="D321" s="15"/>
      <c r="E321" s="44"/>
      <c r="F321" s="7"/>
      <c r="G321" s="6"/>
      <c r="H321" s="6"/>
      <c r="I321" s="6"/>
      <c r="J321" s="6"/>
      <c r="K321" s="6"/>
      <c r="L321" s="6"/>
      <c r="M321" s="6"/>
      <c r="N321" s="6"/>
      <c r="O321" s="6"/>
      <c r="P321" s="6"/>
      <c r="Q321" s="7"/>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row>
    <row r="322" ht="15.75" customHeight="1">
      <c r="A322" s="6"/>
      <c r="D322" s="15"/>
      <c r="E322" s="44"/>
      <c r="F322" s="7"/>
      <c r="G322" s="6"/>
      <c r="H322" s="6"/>
      <c r="I322" s="6"/>
      <c r="J322" s="6"/>
      <c r="K322" s="6"/>
      <c r="L322" s="6"/>
      <c r="M322" s="6"/>
      <c r="N322" s="6"/>
      <c r="O322" s="6"/>
      <c r="P322" s="6"/>
      <c r="Q322" s="7"/>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row>
    <row r="323" ht="15.75" customHeight="1">
      <c r="A323" s="6"/>
      <c r="D323" s="15"/>
      <c r="E323" s="44"/>
      <c r="F323" s="7"/>
      <c r="G323" s="6"/>
      <c r="H323" s="6"/>
      <c r="I323" s="6"/>
      <c r="J323" s="6"/>
      <c r="K323" s="6"/>
      <c r="L323" s="6"/>
      <c r="M323" s="6"/>
      <c r="N323" s="6"/>
      <c r="O323" s="6"/>
      <c r="P323" s="6"/>
      <c r="Q323" s="7"/>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row>
    <row r="324" ht="15.75" customHeight="1">
      <c r="A324" s="6"/>
      <c r="D324" s="15"/>
      <c r="E324" s="44"/>
      <c r="F324" s="7"/>
      <c r="G324" s="6"/>
      <c r="H324" s="6"/>
      <c r="I324" s="6"/>
      <c r="J324" s="6"/>
      <c r="K324" s="6"/>
      <c r="L324" s="6"/>
      <c r="M324" s="6"/>
      <c r="N324" s="6"/>
      <c r="O324" s="6"/>
      <c r="P324" s="6"/>
      <c r="Q324" s="7"/>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row>
    <row r="325" ht="15.75" customHeight="1">
      <c r="A325" s="6"/>
      <c r="D325" s="15"/>
      <c r="E325" s="44"/>
      <c r="F325" s="7"/>
      <c r="G325" s="6"/>
      <c r="H325" s="6"/>
      <c r="I325" s="6"/>
      <c r="J325" s="6"/>
      <c r="K325" s="6"/>
      <c r="L325" s="6"/>
      <c r="M325" s="6"/>
      <c r="N325" s="6"/>
      <c r="O325" s="6"/>
      <c r="P325" s="6"/>
      <c r="Q325" s="7"/>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row>
    <row r="326" ht="15.75" customHeight="1">
      <c r="A326" s="6"/>
      <c r="D326" s="15"/>
      <c r="E326" s="44"/>
      <c r="F326" s="7"/>
      <c r="G326" s="6"/>
      <c r="H326" s="6"/>
      <c r="I326" s="6"/>
      <c r="J326" s="6"/>
      <c r="K326" s="6"/>
      <c r="L326" s="6"/>
      <c r="M326" s="6"/>
      <c r="N326" s="6"/>
      <c r="O326" s="6"/>
      <c r="P326" s="6"/>
      <c r="Q326" s="7"/>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row>
    <row r="327" ht="15.75" customHeight="1">
      <c r="A327" s="6"/>
      <c r="D327" s="15"/>
      <c r="E327" s="44"/>
      <c r="F327" s="7"/>
      <c r="G327" s="6"/>
      <c r="H327" s="6"/>
      <c r="I327" s="6"/>
      <c r="J327" s="6"/>
      <c r="K327" s="6"/>
      <c r="L327" s="6"/>
      <c r="M327" s="6"/>
      <c r="N327" s="6"/>
      <c r="O327" s="6"/>
      <c r="P327" s="6"/>
      <c r="Q327" s="7"/>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row>
    <row r="328" ht="15.75" customHeight="1">
      <c r="A328" s="6"/>
      <c r="D328" s="15"/>
      <c r="E328" s="44"/>
      <c r="F328" s="7"/>
      <c r="G328" s="6"/>
      <c r="H328" s="6"/>
      <c r="I328" s="6"/>
      <c r="J328" s="6"/>
      <c r="K328" s="6"/>
      <c r="L328" s="6"/>
      <c r="M328" s="6"/>
      <c r="N328" s="6"/>
      <c r="O328" s="6"/>
      <c r="P328" s="6"/>
      <c r="Q328" s="7"/>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row>
    <row r="329" ht="15.75" customHeight="1">
      <c r="A329" s="6"/>
      <c r="D329" s="15"/>
      <c r="E329" s="44"/>
      <c r="F329" s="7"/>
      <c r="G329" s="6"/>
      <c r="H329" s="6"/>
      <c r="I329" s="6"/>
      <c r="J329" s="6"/>
      <c r="K329" s="6"/>
      <c r="L329" s="6"/>
      <c r="M329" s="6"/>
      <c r="N329" s="6"/>
      <c r="O329" s="6"/>
      <c r="P329" s="6"/>
      <c r="Q329" s="7"/>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row>
    <row r="330" ht="15.75" customHeight="1">
      <c r="A330" s="6"/>
      <c r="D330" s="15"/>
      <c r="E330" s="44"/>
      <c r="F330" s="7"/>
      <c r="G330" s="6"/>
      <c r="H330" s="6"/>
      <c r="I330" s="6"/>
      <c r="J330" s="6"/>
      <c r="K330" s="6"/>
      <c r="L330" s="6"/>
      <c r="M330" s="6"/>
      <c r="N330" s="6"/>
      <c r="O330" s="6"/>
      <c r="P330" s="6"/>
      <c r="Q330" s="7"/>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row>
    <row r="331" ht="15.75" customHeight="1">
      <c r="A331" s="6"/>
      <c r="D331" s="15"/>
      <c r="E331" s="44"/>
      <c r="F331" s="7"/>
      <c r="G331" s="6"/>
      <c r="H331" s="6"/>
      <c r="I331" s="6"/>
      <c r="J331" s="6"/>
      <c r="K331" s="6"/>
      <c r="L331" s="6"/>
      <c r="M331" s="6"/>
      <c r="N331" s="6"/>
      <c r="O331" s="6"/>
      <c r="P331" s="6"/>
      <c r="Q331" s="7"/>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row>
    <row r="332" ht="15.75" customHeight="1">
      <c r="A332" s="6"/>
      <c r="D332" s="15"/>
      <c r="E332" s="44"/>
      <c r="F332" s="7"/>
      <c r="G332" s="6"/>
      <c r="H332" s="6"/>
      <c r="I332" s="6"/>
      <c r="J332" s="6"/>
      <c r="K332" s="6"/>
      <c r="L332" s="6"/>
      <c r="M332" s="6"/>
      <c r="N332" s="6"/>
      <c r="O332" s="6"/>
      <c r="P332" s="6"/>
      <c r="Q332" s="7"/>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row>
    <row r="333" ht="15.75" customHeight="1">
      <c r="A333" s="6"/>
      <c r="D333" s="15"/>
      <c r="E333" s="44"/>
      <c r="F333" s="7"/>
      <c r="G333" s="6"/>
      <c r="H333" s="6"/>
      <c r="I333" s="6"/>
      <c r="J333" s="6"/>
      <c r="K333" s="6"/>
      <c r="L333" s="6"/>
      <c r="M333" s="6"/>
      <c r="N333" s="6"/>
      <c r="O333" s="6"/>
      <c r="P333" s="6"/>
      <c r="Q333" s="7"/>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row>
    <row r="334" ht="15.75" customHeight="1">
      <c r="A334" s="6"/>
      <c r="D334" s="15"/>
      <c r="E334" s="44"/>
      <c r="F334" s="7"/>
      <c r="G334" s="6"/>
      <c r="H334" s="6"/>
      <c r="I334" s="6"/>
      <c r="J334" s="6"/>
      <c r="K334" s="6"/>
      <c r="L334" s="6"/>
      <c r="M334" s="6"/>
      <c r="N334" s="6"/>
      <c r="O334" s="6"/>
      <c r="P334" s="6"/>
      <c r="Q334" s="7"/>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row>
    <row r="335" ht="15.75" customHeight="1">
      <c r="A335" s="6"/>
      <c r="D335" s="15"/>
      <c r="E335" s="44"/>
      <c r="F335" s="7"/>
      <c r="G335" s="6"/>
      <c r="H335" s="6"/>
      <c r="I335" s="6"/>
      <c r="J335" s="6"/>
      <c r="K335" s="6"/>
      <c r="L335" s="6"/>
      <c r="M335" s="6"/>
      <c r="N335" s="6"/>
      <c r="O335" s="6"/>
      <c r="P335" s="6"/>
      <c r="Q335" s="7"/>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row>
    <row r="336" ht="15.75" customHeight="1">
      <c r="A336" s="6"/>
      <c r="D336" s="15"/>
      <c r="E336" s="44"/>
      <c r="F336" s="7"/>
      <c r="G336" s="6"/>
      <c r="H336" s="6"/>
      <c r="I336" s="6"/>
      <c r="J336" s="6"/>
      <c r="K336" s="6"/>
      <c r="L336" s="6"/>
      <c r="M336" s="6"/>
      <c r="N336" s="6"/>
      <c r="O336" s="6"/>
      <c r="P336" s="6"/>
      <c r="Q336" s="7"/>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row>
    <row r="337" ht="15.75" customHeight="1">
      <c r="A337" s="6"/>
      <c r="D337" s="15"/>
      <c r="E337" s="44"/>
      <c r="F337" s="7"/>
      <c r="G337" s="6"/>
      <c r="H337" s="6"/>
      <c r="I337" s="6"/>
      <c r="J337" s="6"/>
      <c r="K337" s="6"/>
      <c r="L337" s="6"/>
      <c r="M337" s="6"/>
      <c r="N337" s="6"/>
      <c r="O337" s="6"/>
      <c r="P337" s="6"/>
      <c r="Q337" s="7"/>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row>
    <row r="338" ht="15.75" customHeight="1">
      <c r="A338" s="6"/>
      <c r="D338" s="15"/>
      <c r="E338" s="44"/>
      <c r="F338" s="7"/>
      <c r="G338" s="6"/>
      <c r="H338" s="6"/>
      <c r="I338" s="6"/>
      <c r="J338" s="6"/>
      <c r="K338" s="6"/>
      <c r="L338" s="6"/>
      <c r="M338" s="6"/>
      <c r="N338" s="6"/>
      <c r="O338" s="6"/>
      <c r="P338" s="6"/>
      <c r="Q338" s="7"/>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row>
    <row r="339" ht="15.75" customHeight="1">
      <c r="A339" s="6"/>
      <c r="D339" s="15"/>
      <c r="E339" s="44"/>
      <c r="F339" s="7"/>
      <c r="G339" s="6"/>
      <c r="H339" s="6"/>
      <c r="I339" s="6"/>
      <c r="J339" s="6"/>
      <c r="K339" s="6"/>
      <c r="L339" s="6"/>
      <c r="M339" s="6"/>
      <c r="N339" s="6"/>
      <c r="O339" s="6"/>
      <c r="P339" s="6"/>
      <c r="Q339" s="7"/>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row>
    <row r="340" ht="15.75" customHeight="1">
      <c r="A340" s="6"/>
      <c r="D340" s="15"/>
      <c r="E340" s="44"/>
      <c r="F340" s="7"/>
      <c r="G340" s="6"/>
      <c r="H340" s="6"/>
      <c r="I340" s="6"/>
      <c r="J340" s="6"/>
      <c r="K340" s="6"/>
      <c r="L340" s="6"/>
      <c r="M340" s="6"/>
      <c r="N340" s="6"/>
      <c r="O340" s="6"/>
      <c r="P340" s="6"/>
      <c r="Q340" s="7"/>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row>
    <row r="341" ht="15.75" customHeight="1">
      <c r="A341" s="6"/>
      <c r="D341" s="15"/>
      <c r="E341" s="44"/>
      <c r="F341" s="7"/>
      <c r="G341" s="6"/>
      <c r="H341" s="6"/>
      <c r="I341" s="6"/>
      <c r="J341" s="6"/>
      <c r="K341" s="6"/>
      <c r="L341" s="6"/>
      <c r="M341" s="6"/>
      <c r="N341" s="6"/>
      <c r="O341" s="6"/>
      <c r="P341" s="6"/>
      <c r="Q341" s="7"/>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row>
    <row r="342" ht="15.75" customHeight="1">
      <c r="A342" s="6"/>
      <c r="D342" s="15"/>
      <c r="E342" s="44"/>
      <c r="F342" s="7"/>
      <c r="G342" s="6"/>
      <c r="H342" s="6"/>
      <c r="I342" s="6"/>
      <c r="J342" s="6"/>
      <c r="K342" s="6"/>
      <c r="L342" s="6"/>
      <c r="M342" s="6"/>
      <c r="N342" s="6"/>
      <c r="O342" s="6"/>
      <c r="P342" s="6"/>
      <c r="Q342" s="7"/>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row>
    <row r="343" ht="15.75" customHeight="1">
      <c r="A343" s="6"/>
      <c r="D343" s="15"/>
      <c r="E343" s="44"/>
      <c r="F343" s="7"/>
      <c r="G343" s="6"/>
      <c r="H343" s="6"/>
      <c r="I343" s="6"/>
      <c r="J343" s="6"/>
      <c r="K343" s="6"/>
      <c r="L343" s="6"/>
      <c r="M343" s="6"/>
      <c r="N343" s="6"/>
      <c r="O343" s="6"/>
      <c r="P343" s="6"/>
      <c r="Q343" s="7"/>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row>
    <row r="344" ht="15.75" customHeight="1">
      <c r="A344" s="6"/>
      <c r="D344" s="15"/>
      <c r="E344" s="44"/>
      <c r="F344" s="7"/>
      <c r="G344" s="6"/>
      <c r="H344" s="6"/>
      <c r="I344" s="6"/>
      <c r="J344" s="6"/>
      <c r="K344" s="6"/>
      <c r="L344" s="6"/>
      <c r="M344" s="6"/>
      <c r="N344" s="6"/>
      <c r="O344" s="6"/>
      <c r="P344" s="6"/>
      <c r="Q344" s="7"/>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row>
    <row r="345" ht="15.75" customHeight="1">
      <c r="A345" s="6"/>
      <c r="D345" s="15"/>
      <c r="E345" s="44"/>
      <c r="F345" s="7"/>
      <c r="G345" s="6"/>
      <c r="H345" s="6"/>
      <c r="I345" s="6"/>
      <c r="J345" s="6"/>
      <c r="K345" s="6"/>
      <c r="L345" s="6"/>
      <c r="M345" s="6"/>
      <c r="N345" s="6"/>
      <c r="O345" s="6"/>
      <c r="P345" s="6"/>
      <c r="Q345" s="7"/>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row>
    <row r="346" ht="15.75" customHeight="1">
      <c r="A346" s="6"/>
      <c r="D346" s="15"/>
      <c r="E346" s="44"/>
      <c r="F346" s="7"/>
      <c r="G346" s="6"/>
      <c r="H346" s="6"/>
      <c r="I346" s="6"/>
      <c r="J346" s="6"/>
      <c r="K346" s="6"/>
      <c r="L346" s="6"/>
      <c r="M346" s="6"/>
      <c r="N346" s="6"/>
      <c r="O346" s="6"/>
      <c r="P346" s="6"/>
      <c r="Q346" s="7"/>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row>
    <row r="347" ht="15.75" customHeight="1">
      <c r="A347" s="6"/>
      <c r="D347" s="15"/>
      <c r="E347" s="44"/>
      <c r="F347" s="7"/>
      <c r="G347" s="6"/>
      <c r="H347" s="6"/>
      <c r="I347" s="6"/>
      <c r="J347" s="6"/>
      <c r="K347" s="6"/>
      <c r="L347" s="6"/>
      <c r="M347" s="6"/>
      <c r="N347" s="6"/>
      <c r="O347" s="6"/>
      <c r="P347" s="6"/>
      <c r="Q347" s="7"/>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row>
    <row r="348" ht="15.75" customHeight="1">
      <c r="A348" s="6"/>
      <c r="D348" s="15"/>
      <c r="E348" s="44"/>
      <c r="F348" s="7"/>
      <c r="G348" s="6"/>
      <c r="H348" s="6"/>
      <c r="I348" s="6"/>
      <c r="J348" s="6"/>
      <c r="K348" s="6"/>
      <c r="L348" s="6"/>
      <c r="M348" s="6"/>
      <c r="N348" s="6"/>
      <c r="O348" s="6"/>
      <c r="P348" s="6"/>
      <c r="Q348" s="7"/>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row>
    <row r="349" ht="15.75" customHeight="1">
      <c r="A349" s="6"/>
      <c r="D349" s="15"/>
      <c r="E349" s="44"/>
      <c r="F349" s="7"/>
      <c r="G349" s="6"/>
      <c r="H349" s="6"/>
      <c r="I349" s="6"/>
      <c r="J349" s="6"/>
      <c r="K349" s="6"/>
      <c r="L349" s="6"/>
      <c r="M349" s="6"/>
      <c r="N349" s="6"/>
      <c r="O349" s="6"/>
      <c r="P349" s="6"/>
      <c r="Q349" s="7"/>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row>
    <row r="350" ht="15.75" customHeight="1">
      <c r="A350" s="6"/>
      <c r="D350" s="15"/>
      <c r="E350" s="44"/>
      <c r="F350" s="7"/>
      <c r="G350" s="6"/>
      <c r="H350" s="6"/>
      <c r="I350" s="6"/>
      <c r="J350" s="6"/>
      <c r="K350" s="6"/>
      <c r="L350" s="6"/>
      <c r="M350" s="6"/>
      <c r="N350" s="6"/>
      <c r="O350" s="6"/>
      <c r="P350" s="6"/>
      <c r="Q350" s="7"/>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row>
    <row r="351" ht="15.75" customHeight="1">
      <c r="A351" s="6"/>
      <c r="D351" s="15"/>
      <c r="E351" s="44"/>
      <c r="F351" s="7"/>
      <c r="G351" s="6"/>
      <c r="H351" s="6"/>
      <c r="I351" s="6"/>
      <c r="J351" s="6"/>
      <c r="K351" s="6"/>
      <c r="L351" s="6"/>
      <c r="M351" s="6"/>
      <c r="N351" s="6"/>
      <c r="O351" s="6"/>
      <c r="P351" s="6"/>
      <c r="Q351" s="7"/>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row>
    <row r="352" ht="15.75" customHeight="1">
      <c r="A352" s="6"/>
      <c r="D352" s="15"/>
      <c r="E352" s="44"/>
      <c r="F352" s="7"/>
      <c r="G352" s="6"/>
      <c r="H352" s="6"/>
      <c r="I352" s="6"/>
      <c r="J352" s="6"/>
      <c r="K352" s="6"/>
      <c r="L352" s="6"/>
      <c r="M352" s="6"/>
      <c r="N352" s="6"/>
      <c r="O352" s="6"/>
      <c r="P352" s="6"/>
      <c r="Q352" s="7"/>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row>
    <row r="353" ht="15.75" customHeight="1">
      <c r="A353" s="6"/>
      <c r="D353" s="15"/>
      <c r="E353" s="44"/>
      <c r="F353" s="7"/>
      <c r="G353" s="6"/>
      <c r="H353" s="6"/>
      <c r="I353" s="6"/>
      <c r="J353" s="6"/>
      <c r="K353" s="6"/>
      <c r="L353" s="6"/>
      <c r="M353" s="6"/>
      <c r="N353" s="6"/>
      <c r="O353" s="6"/>
      <c r="P353" s="6"/>
      <c r="Q353" s="7"/>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row>
    <row r="354" ht="15.75" customHeight="1">
      <c r="A354" s="6"/>
      <c r="D354" s="15"/>
      <c r="E354" s="44"/>
      <c r="F354" s="7"/>
      <c r="G354" s="6"/>
      <c r="H354" s="6"/>
      <c r="I354" s="6"/>
      <c r="J354" s="6"/>
      <c r="K354" s="6"/>
      <c r="L354" s="6"/>
      <c r="M354" s="6"/>
      <c r="N354" s="6"/>
      <c r="O354" s="6"/>
      <c r="P354" s="6"/>
      <c r="Q354" s="7"/>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row>
    <row r="355" ht="15.75" customHeight="1">
      <c r="A355" s="6"/>
      <c r="D355" s="15"/>
      <c r="E355" s="44"/>
      <c r="F355" s="7"/>
      <c r="G355" s="6"/>
      <c r="H355" s="6"/>
      <c r="I355" s="6"/>
      <c r="J355" s="6"/>
      <c r="K355" s="6"/>
      <c r="L355" s="6"/>
      <c r="M355" s="6"/>
      <c r="N355" s="6"/>
      <c r="O355" s="6"/>
      <c r="P355" s="6"/>
      <c r="Q355" s="7"/>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row>
    <row r="356" ht="15.75" customHeight="1">
      <c r="A356" s="6"/>
      <c r="D356" s="15"/>
      <c r="E356" s="44"/>
      <c r="F356" s="7"/>
      <c r="G356" s="6"/>
      <c r="H356" s="6"/>
      <c r="I356" s="6"/>
      <c r="J356" s="6"/>
      <c r="K356" s="6"/>
      <c r="L356" s="6"/>
      <c r="M356" s="6"/>
      <c r="N356" s="6"/>
      <c r="O356" s="6"/>
      <c r="P356" s="6"/>
      <c r="Q356" s="7"/>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row>
    <row r="357" ht="15.75" customHeight="1">
      <c r="A357" s="6"/>
      <c r="D357" s="15"/>
      <c r="E357" s="44"/>
      <c r="F357" s="7"/>
      <c r="G357" s="6"/>
      <c r="H357" s="6"/>
      <c r="I357" s="6"/>
      <c r="J357" s="6"/>
      <c r="K357" s="6"/>
      <c r="L357" s="6"/>
      <c r="M357" s="6"/>
      <c r="N357" s="6"/>
      <c r="O357" s="6"/>
      <c r="P357" s="6"/>
      <c r="Q357" s="7"/>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row>
    <row r="358" ht="15.75" customHeight="1">
      <c r="A358" s="6"/>
      <c r="D358" s="15"/>
      <c r="E358" s="44"/>
      <c r="F358" s="7"/>
      <c r="G358" s="6"/>
      <c r="H358" s="6"/>
      <c r="I358" s="6"/>
      <c r="J358" s="6"/>
      <c r="K358" s="6"/>
      <c r="L358" s="6"/>
      <c r="M358" s="6"/>
      <c r="N358" s="6"/>
      <c r="O358" s="6"/>
      <c r="P358" s="6"/>
      <c r="Q358" s="7"/>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row>
    <row r="359" ht="15.75" customHeight="1">
      <c r="A359" s="6"/>
      <c r="D359" s="15"/>
      <c r="E359" s="44"/>
      <c r="F359" s="7"/>
      <c r="G359" s="6"/>
      <c r="H359" s="6"/>
      <c r="I359" s="6"/>
      <c r="J359" s="6"/>
      <c r="K359" s="6"/>
      <c r="L359" s="6"/>
      <c r="M359" s="6"/>
      <c r="N359" s="6"/>
      <c r="O359" s="6"/>
      <c r="P359" s="6"/>
      <c r="Q359" s="7"/>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row>
    <row r="360" ht="15.75" customHeight="1">
      <c r="A360" s="6"/>
      <c r="D360" s="15"/>
      <c r="E360" s="44"/>
      <c r="F360" s="7"/>
      <c r="G360" s="6"/>
      <c r="H360" s="6"/>
      <c r="I360" s="6"/>
      <c r="J360" s="6"/>
      <c r="K360" s="6"/>
      <c r="L360" s="6"/>
      <c r="M360" s="6"/>
      <c r="N360" s="6"/>
      <c r="O360" s="6"/>
      <c r="P360" s="6"/>
      <c r="Q360" s="7"/>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row>
    <row r="361" ht="15.75" customHeight="1">
      <c r="A361" s="6"/>
      <c r="D361" s="15"/>
      <c r="E361" s="44"/>
      <c r="F361" s="7"/>
      <c r="G361" s="6"/>
      <c r="H361" s="6"/>
      <c r="I361" s="6"/>
      <c r="J361" s="6"/>
      <c r="K361" s="6"/>
      <c r="L361" s="6"/>
      <c r="M361" s="6"/>
      <c r="N361" s="6"/>
      <c r="O361" s="6"/>
      <c r="P361" s="6"/>
      <c r="Q361" s="7"/>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row>
    <row r="362" ht="15.75" customHeight="1">
      <c r="A362" s="6"/>
      <c r="D362" s="15"/>
      <c r="E362" s="44"/>
      <c r="F362" s="7"/>
      <c r="G362" s="6"/>
      <c r="H362" s="6"/>
      <c r="I362" s="6"/>
      <c r="J362" s="6"/>
      <c r="K362" s="6"/>
      <c r="L362" s="6"/>
      <c r="M362" s="6"/>
      <c r="N362" s="6"/>
      <c r="O362" s="6"/>
      <c r="P362" s="6"/>
      <c r="Q362" s="7"/>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row>
    <row r="363" ht="15.75" customHeight="1">
      <c r="A363" s="6"/>
      <c r="D363" s="15"/>
      <c r="E363" s="44"/>
      <c r="F363" s="7"/>
      <c r="G363" s="6"/>
      <c r="H363" s="6"/>
      <c r="I363" s="6"/>
      <c r="J363" s="6"/>
      <c r="K363" s="6"/>
      <c r="L363" s="6"/>
      <c r="M363" s="6"/>
      <c r="N363" s="6"/>
      <c r="O363" s="6"/>
      <c r="P363" s="6"/>
      <c r="Q363" s="7"/>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row>
    <row r="364" ht="15.75" customHeight="1">
      <c r="A364" s="6"/>
      <c r="D364" s="15"/>
      <c r="E364" s="44"/>
      <c r="F364" s="7"/>
      <c r="G364" s="6"/>
      <c r="H364" s="6"/>
      <c r="I364" s="6"/>
      <c r="J364" s="6"/>
      <c r="K364" s="6"/>
      <c r="L364" s="6"/>
      <c r="M364" s="6"/>
      <c r="N364" s="6"/>
      <c r="O364" s="6"/>
      <c r="P364" s="6"/>
      <c r="Q364" s="7"/>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row>
    <row r="365" ht="15.75" customHeight="1">
      <c r="A365" s="6"/>
      <c r="D365" s="15"/>
      <c r="E365" s="44"/>
      <c r="F365" s="7"/>
      <c r="G365" s="6"/>
      <c r="H365" s="6"/>
      <c r="I365" s="6"/>
      <c r="J365" s="6"/>
      <c r="K365" s="6"/>
      <c r="L365" s="6"/>
      <c r="M365" s="6"/>
      <c r="N365" s="6"/>
      <c r="O365" s="6"/>
      <c r="P365" s="6"/>
      <c r="Q365" s="7"/>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row>
    <row r="366" ht="15.75" customHeight="1">
      <c r="A366" s="6"/>
      <c r="D366" s="15"/>
      <c r="E366" s="44"/>
      <c r="F366" s="7"/>
      <c r="G366" s="6"/>
      <c r="H366" s="6"/>
      <c r="I366" s="6"/>
      <c r="J366" s="6"/>
      <c r="K366" s="6"/>
      <c r="L366" s="6"/>
      <c r="M366" s="6"/>
      <c r="N366" s="6"/>
      <c r="O366" s="6"/>
      <c r="P366" s="6"/>
      <c r="Q366" s="7"/>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row>
    <row r="367" ht="15.75" customHeight="1">
      <c r="A367" s="6"/>
      <c r="D367" s="15"/>
      <c r="E367" s="44"/>
      <c r="F367" s="7"/>
      <c r="G367" s="6"/>
      <c r="H367" s="6"/>
      <c r="I367" s="6"/>
      <c r="J367" s="6"/>
      <c r="K367" s="6"/>
      <c r="L367" s="6"/>
      <c r="M367" s="6"/>
      <c r="N367" s="6"/>
      <c r="O367" s="6"/>
      <c r="P367" s="6"/>
      <c r="Q367" s="7"/>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row>
    <row r="368" ht="15.75" customHeight="1">
      <c r="A368" s="6"/>
      <c r="D368" s="15"/>
      <c r="E368" s="44"/>
      <c r="F368" s="7"/>
      <c r="G368" s="6"/>
      <c r="H368" s="6"/>
      <c r="I368" s="6"/>
      <c r="J368" s="6"/>
      <c r="K368" s="6"/>
      <c r="L368" s="6"/>
      <c r="M368" s="6"/>
      <c r="N368" s="6"/>
      <c r="O368" s="6"/>
      <c r="P368" s="6"/>
      <c r="Q368" s="7"/>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row>
    <row r="369" ht="15.75" customHeight="1">
      <c r="A369" s="6"/>
      <c r="D369" s="15"/>
      <c r="E369" s="44"/>
      <c r="F369" s="7"/>
      <c r="G369" s="6"/>
      <c r="H369" s="6"/>
      <c r="I369" s="6"/>
      <c r="J369" s="6"/>
      <c r="K369" s="6"/>
      <c r="L369" s="6"/>
      <c r="M369" s="6"/>
      <c r="N369" s="6"/>
      <c r="O369" s="6"/>
      <c r="P369" s="6"/>
      <c r="Q369" s="7"/>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row>
    <row r="370" ht="15.75" customHeight="1">
      <c r="A370" s="6"/>
      <c r="D370" s="15"/>
      <c r="E370" s="44"/>
      <c r="F370" s="7"/>
      <c r="G370" s="6"/>
      <c r="H370" s="6"/>
      <c r="I370" s="6"/>
      <c r="J370" s="6"/>
      <c r="K370" s="6"/>
      <c r="L370" s="6"/>
      <c r="M370" s="6"/>
      <c r="N370" s="6"/>
      <c r="O370" s="6"/>
      <c r="P370" s="6"/>
      <c r="Q370" s="7"/>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row>
    <row r="371" ht="15.75" customHeight="1">
      <c r="A371" s="6"/>
      <c r="D371" s="15"/>
      <c r="E371" s="44"/>
      <c r="F371" s="7"/>
      <c r="G371" s="6"/>
      <c r="H371" s="6"/>
      <c r="I371" s="6"/>
      <c r="J371" s="6"/>
      <c r="K371" s="6"/>
      <c r="L371" s="6"/>
      <c r="M371" s="6"/>
      <c r="N371" s="6"/>
      <c r="O371" s="6"/>
      <c r="P371" s="6"/>
      <c r="Q371" s="7"/>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row>
    <row r="372" ht="15.75" customHeight="1">
      <c r="A372" s="6"/>
      <c r="D372" s="15"/>
      <c r="E372" s="44"/>
      <c r="F372" s="7"/>
      <c r="G372" s="6"/>
      <c r="H372" s="6"/>
      <c r="I372" s="6"/>
      <c r="J372" s="6"/>
      <c r="K372" s="6"/>
      <c r="L372" s="6"/>
      <c r="M372" s="6"/>
      <c r="N372" s="6"/>
      <c r="O372" s="6"/>
      <c r="P372" s="6"/>
      <c r="Q372" s="7"/>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row>
    <row r="373" ht="15.75" customHeight="1">
      <c r="A373" s="6"/>
      <c r="D373" s="15"/>
      <c r="E373" s="44"/>
      <c r="F373" s="7"/>
      <c r="G373" s="6"/>
      <c r="H373" s="6"/>
      <c r="I373" s="6"/>
      <c r="J373" s="6"/>
      <c r="K373" s="6"/>
      <c r="L373" s="6"/>
      <c r="M373" s="6"/>
      <c r="N373" s="6"/>
      <c r="O373" s="6"/>
      <c r="P373" s="6"/>
      <c r="Q373" s="7"/>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row>
    <row r="374" ht="15.75" customHeight="1">
      <c r="A374" s="6"/>
      <c r="D374" s="15"/>
      <c r="E374" s="44"/>
      <c r="F374" s="7"/>
      <c r="G374" s="6"/>
      <c r="H374" s="6"/>
      <c r="I374" s="6"/>
      <c r="J374" s="6"/>
      <c r="K374" s="6"/>
      <c r="L374" s="6"/>
      <c r="M374" s="6"/>
      <c r="N374" s="6"/>
      <c r="O374" s="6"/>
      <c r="P374" s="6"/>
      <c r="Q374" s="7"/>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row>
    <row r="375" ht="15.75" customHeight="1">
      <c r="A375" s="6"/>
      <c r="D375" s="15"/>
      <c r="E375" s="44"/>
      <c r="F375" s="7"/>
      <c r="G375" s="6"/>
      <c r="H375" s="6"/>
      <c r="I375" s="6"/>
      <c r="J375" s="6"/>
      <c r="K375" s="6"/>
      <c r="L375" s="6"/>
      <c r="M375" s="6"/>
      <c r="N375" s="6"/>
      <c r="O375" s="6"/>
      <c r="P375" s="6"/>
      <c r="Q375" s="7"/>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row>
    <row r="376" ht="15.75" customHeight="1">
      <c r="A376" s="6"/>
      <c r="D376" s="15"/>
      <c r="E376" s="44"/>
      <c r="F376" s="7"/>
      <c r="G376" s="6"/>
      <c r="H376" s="6"/>
      <c r="I376" s="6"/>
      <c r="J376" s="6"/>
      <c r="K376" s="6"/>
      <c r="L376" s="6"/>
      <c r="M376" s="6"/>
      <c r="N376" s="6"/>
      <c r="O376" s="6"/>
      <c r="P376" s="6"/>
      <c r="Q376" s="7"/>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row>
    <row r="377" ht="15.75" customHeight="1">
      <c r="A377" s="6"/>
      <c r="D377" s="15"/>
      <c r="E377" s="44"/>
      <c r="F377" s="7"/>
      <c r="G377" s="6"/>
      <c r="H377" s="6"/>
      <c r="I377" s="6"/>
      <c r="J377" s="6"/>
      <c r="K377" s="6"/>
      <c r="L377" s="6"/>
      <c r="M377" s="6"/>
      <c r="N377" s="6"/>
      <c r="O377" s="6"/>
      <c r="P377" s="6"/>
      <c r="Q377" s="7"/>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row>
    <row r="378" ht="15.75" customHeight="1">
      <c r="A378" s="6"/>
      <c r="D378" s="15"/>
      <c r="E378" s="44"/>
      <c r="F378" s="7"/>
      <c r="G378" s="6"/>
      <c r="H378" s="6"/>
      <c r="I378" s="6"/>
      <c r="J378" s="6"/>
      <c r="K378" s="6"/>
      <c r="L378" s="6"/>
      <c r="M378" s="6"/>
      <c r="N378" s="6"/>
      <c r="O378" s="6"/>
      <c r="P378" s="6"/>
      <c r="Q378" s="7"/>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row>
    <row r="379" ht="15.75" customHeight="1">
      <c r="A379" s="6"/>
      <c r="D379" s="15"/>
      <c r="E379" s="44"/>
      <c r="F379" s="7"/>
      <c r="G379" s="6"/>
      <c r="H379" s="6"/>
      <c r="I379" s="6"/>
      <c r="J379" s="6"/>
      <c r="K379" s="6"/>
      <c r="L379" s="6"/>
      <c r="M379" s="6"/>
      <c r="N379" s="6"/>
      <c r="O379" s="6"/>
      <c r="P379" s="6"/>
      <c r="Q379" s="7"/>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row>
    <row r="380" ht="15.75" customHeight="1">
      <c r="A380" s="6"/>
      <c r="D380" s="15"/>
      <c r="E380" s="44"/>
      <c r="F380" s="7"/>
      <c r="G380" s="6"/>
      <c r="H380" s="6"/>
      <c r="I380" s="6"/>
      <c r="J380" s="6"/>
      <c r="K380" s="6"/>
      <c r="L380" s="6"/>
      <c r="M380" s="6"/>
      <c r="N380" s="6"/>
      <c r="O380" s="6"/>
      <c r="P380" s="6"/>
      <c r="Q380" s="7"/>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row>
    <row r="381" ht="15.75" customHeight="1">
      <c r="A381" s="6"/>
      <c r="D381" s="15"/>
      <c r="E381" s="44"/>
      <c r="F381" s="7"/>
      <c r="G381" s="6"/>
      <c r="H381" s="6"/>
      <c r="I381" s="6"/>
      <c r="J381" s="6"/>
      <c r="K381" s="6"/>
      <c r="L381" s="6"/>
      <c r="M381" s="6"/>
      <c r="N381" s="6"/>
      <c r="O381" s="6"/>
      <c r="P381" s="6"/>
      <c r="Q381" s="7"/>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row>
    <row r="382" ht="15.75" customHeight="1">
      <c r="A382" s="6"/>
      <c r="D382" s="15"/>
      <c r="E382" s="44"/>
      <c r="F382" s="7"/>
      <c r="G382" s="6"/>
      <c r="H382" s="6"/>
      <c r="I382" s="6"/>
      <c r="J382" s="6"/>
      <c r="K382" s="6"/>
      <c r="L382" s="6"/>
      <c r="M382" s="6"/>
      <c r="N382" s="6"/>
      <c r="O382" s="6"/>
      <c r="P382" s="6"/>
      <c r="Q382" s="7"/>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row>
    <row r="383" ht="15.75" customHeight="1">
      <c r="A383" s="6"/>
      <c r="D383" s="15"/>
      <c r="E383" s="44"/>
      <c r="F383" s="7"/>
      <c r="G383" s="6"/>
      <c r="H383" s="6"/>
      <c r="I383" s="6"/>
      <c r="J383" s="6"/>
      <c r="K383" s="6"/>
      <c r="L383" s="6"/>
      <c r="M383" s="6"/>
      <c r="N383" s="6"/>
      <c r="O383" s="6"/>
      <c r="P383" s="6"/>
      <c r="Q383" s="7"/>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row>
    <row r="384" ht="15.75" customHeight="1">
      <c r="A384" s="6"/>
      <c r="D384" s="15"/>
      <c r="E384" s="44"/>
      <c r="F384" s="7"/>
      <c r="G384" s="6"/>
      <c r="H384" s="6"/>
      <c r="I384" s="6"/>
      <c r="J384" s="6"/>
      <c r="K384" s="6"/>
      <c r="L384" s="6"/>
      <c r="M384" s="6"/>
      <c r="N384" s="6"/>
      <c r="O384" s="6"/>
      <c r="P384" s="6"/>
      <c r="Q384" s="7"/>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row>
    <row r="385" ht="15.75" customHeight="1">
      <c r="A385" s="6"/>
      <c r="D385" s="15"/>
      <c r="E385" s="44"/>
      <c r="F385" s="7"/>
      <c r="G385" s="6"/>
      <c r="H385" s="6"/>
      <c r="I385" s="6"/>
      <c r="J385" s="6"/>
      <c r="K385" s="6"/>
      <c r="L385" s="6"/>
      <c r="M385" s="6"/>
      <c r="N385" s="6"/>
      <c r="O385" s="6"/>
      <c r="P385" s="6"/>
      <c r="Q385" s="7"/>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row>
    <row r="386" ht="15.75" customHeight="1">
      <c r="A386" s="6"/>
      <c r="D386" s="15"/>
      <c r="E386" s="44"/>
      <c r="F386" s="7"/>
      <c r="G386" s="6"/>
      <c r="H386" s="6"/>
      <c r="I386" s="6"/>
      <c r="J386" s="6"/>
      <c r="K386" s="6"/>
      <c r="L386" s="6"/>
      <c r="M386" s="6"/>
      <c r="N386" s="6"/>
      <c r="O386" s="6"/>
      <c r="P386" s="6"/>
      <c r="Q386" s="7"/>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row>
    <row r="387" ht="15.75" customHeight="1">
      <c r="A387" s="6"/>
      <c r="D387" s="15"/>
      <c r="E387" s="44"/>
      <c r="F387" s="7"/>
      <c r="G387" s="6"/>
      <c r="H387" s="6"/>
      <c r="I387" s="6"/>
      <c r="J387" s="6"/>
      <c r="K387" s="6"/>
      <c r="L387" s="6"/>
      <c r="M387" s="6"/>
      <c r="N387" s="6"/>
      <c r="O387" s="6"/>
      <c r="P387" s="6"/>
      <c r="Q387" s="7"/>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row>
    <row r="388" ht="15.75" customHeight="1">
      <c r="A388" s="6"/>
      <c r="D388" s="15"/>
      <c r="E388" s="44"/>
      <c r="F388" s="7"/>
      <c r="G388" s="6"/>
      <c r="H388" s="6"/>
      <c r="I388" s="6"/>
      <c r="J388" s="6"/>
      <c r="K388" s="6"/>
      <c r="L388" s="6"/>
      <c r="M388" s="6"/>
      <c r="N388" s="6"/>
      <c r="O388" s="6"/>
      <c r="P388" s="6"/>
      <c r="Q388" s="7"/>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row>
    <row r="389" ht="15.75" customHeight="1">
      <c r="A389" s="6"/>
      <c r="D389" s="15"/>
      <c r="E389" s="44"/>
      <c r="F389" s="7"/>
      <c r="G389" s="6"/>
      <c r="H389" s="6"/>
      <c r="I389" s="6"/>
      <c r="J389" s="6"/>
      <c r="K389" s="6"/>
      <c r="L389" s="6"/>
      <c r="M389" s="6"/>
      <c r="N389" s="6"/>
      <c r="O389" s="6"/>
      <c r="P389" s="6"/>
      <c r="Q389" s="7"/>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row>
    <row r="390" ht="15.75" customHeight="1">
      <c r="A390" s="6"/>
      <c r="D390" s="15"/>
      <c r="E390" s="44"/>
      <c r="F390" s="7"/>
      <c r="G390" s="6"/>
      <c r="H390" s="6"/>
      <c r="I390" s="6"/>
      <c r="J390" s="6"/>
      <c r="K390" s="6"/>
      <c r="L390" s="6"/>
      <c r="M390" s="6"/>
      <c r="N390" s="6"/>
      <c r="O390" s="6"/>
      <c r="P390" s="6"/>
      <c r="Q390" s="7"/>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row>
    <row r="391" ht="15.75" customHeight="1">
      <c r="A391" s="6"/>
      <c r="D391" s="15"/>
      <c r="E391" s="44"/>
      <c r="F391" s="7"/>
      <c r="G391" s="6"/>
      <c r="H391" s="6"/>
      <c r="I391" s="6"/>
      <c r="J391" s="6"/>
      <c r="K391" s="6"/>
      <c r="L391" s="6"/>
      <c r="M391" s="6"/>
      <c r="N391" s="6"/>
      <c r="O391" s="6"/>
      <c r="P391" s="6"/>
      <c r="Q391" s="7"/>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row>
    <row r="392" ht="15.75" customHeight="1">
      <c r="A392" s="6"/>
      <c r="D392" s="15"/>
      <c r="E392" s="44"/>
      <c r="F392" s="7"/>
      <c r="G392" s="6"/>
      <c r="H392" s="6"/>
      <c r="I392" s="6"/>
      <c r="J392" s="6"/>
      <c r="K392" s="6"/>
      <c r="L392" s="6"/>
      <c r="M392" s="6"/>
      <c r="N392" s="6"/>
      <c r="O392" s="6"/>
      <c r="P392" s="6"/>
      <c r="Q392" s="7"/>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row>
    <row r="393" ht="15.75" customHeight="1">
      <c r="A393" s="6"/>
      <c r="D393" s="15"/>
      <c r="E393" s="44"/>
      <c r="F393" s="7"/>
      <c r="G393" s="6"/>
      <c r="H393" s="6"/>
      <c r="I393" s="6"/>
      <c r="J393" s="6"/>
      <c r="K393" s="6"/>
      <c r="L393" s="6"/>
      <c r="M393" s="6"/>
      <c r="N393" s="6"/>
      <c r="O393" s="6"/>
      <c r="P393" s="6"/>
      <c r="Q393" s="7"/>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row>
    <row r="394" ht="15.75" customHeight="1">
      <c r="A394" s="6"/>
      <c r="D394" s="15"/>
      <c r="E394" s="44"/>
      <c r="F394" s="7"/>
      <c r="G394" s="6"/>
      <c r="H394" s="6"/>
      <c r="I394" s="6"/>
      <c r="J394" s="6"/>
      <c r="K394" s="6"/>
      <c r="L394" s="6"/>
      <c r="M394" s="6"/>
      <c r="N394" s="6"/>
      <c r="O394" s="6"/>
      <c r="P394" s="6"/>
      <c r="Q394" s="7"/>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row>
    <row r="395" ht="15.75" customHeight="1">
      <c r="A395" s="6"/>
      <c r="D395" s="15"/>
      <c r="E395" s="44"/>
      <c r="F395" s="7"/>
      <c r="G395" s="6"/>
      <c r="H395" s="6"/>
      <c r="I395" s="6"/>
      <c r="J395" s="6"/>
      <c r="K395" s="6"/>
      <c r="L395" s="6"/>
      <c r="M395" s="6"/>
      <c r="N395" s="6"/>
      <c r="O395" s="6"/>
      <c r="P395" s="6"/>
      <c r="Q395" s="7"/>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row>
    <row r="396" ht="15.75" customHeight="1">
      <c r="A396" s="6"/>
      <c r="D396" s="15"/>
      <c r="E396" s="44"/>
      <c r="F396" s="7"/>
      <c r="G396" s="6"/>
      <c r="H396" s="6"/>
      <c r="I396" s="6"/>
      <c r="J396" s="6"/>
      <c r="K396" s="6"/>
      <c r="L396" s="6"/>
      <c r="M396" s="6"/>
      <c r="N396" s="6"/>
      <c r="O396" s="6"/>
      <c r="P396" s="6"/>
      <c r="Q396" s="7"/>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row>
    <row r="397" ht="15.75" customHeight="1">
      <c r="A397" s="6"/>
      <c r="D397" s="15"/>
      <c r="E397" s="44"/>
      <c r="F397" s="7"/>
      <c r="G397" s="6"/>
      <c r="H397" s="6"/>
      <c r="I397" s="6"/>
      <c r="J397" s="6"/>
      <c r="K397" s="6"/>
      <c r="L397" s="6"/>
      <c r="M397" s="6"/>
      <c r="N397" s="6"/>
      <c r="O397" s="6"/>
      <c r="P397" s="6"/>
      <c r="Q397" s="7"/>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row>
    <row r="398" ht="15.75" customHeight="1">
      <c r="A398" s="6"/>
      <c r="D398" s="15"/>
      <c r="E398" s="44"/>
      <c r="F398" s="7"/>
      <c r="G398" s="6"/>
      <c r="H398" s="6"/>
      <c r="I398" s="6"/>
      <c r="J398" s="6"/>
      <c r="K398" s="6"/>
      <c r="L398" s="6"/>
      <c r="M398" s="6"/>
      <c r="N398" s="6"/>
      <c r="O398" s="6"/>
      <c r="P398" s="6"/>
      <c r="Q398" s="7"/>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row>
    <row r="399" ht="15.75" customHeight="1">
      <c r="A399" s="6"/>
      <c r="D399" s="15"/>
      <c r="E399" s="44"/>
      <c r="F399" s="7"/>
      <c r="G399" s="6"/>
      <c r="H399" s="6"/>
      <c r="I399" s="6"/>
      <c r="J399" s="6"/>
      <c r="K399" s="6"/>
      <c r="L399" s="6"/>
      <c r="M399" s="6"/>
      <c r="N399" s="6"/>
      <c r="O399" s="6"/>
      <c r="P399" s="6"/>
      <c r="Q399" s="7"/>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row>
    <row r="400" ht="15.75" customHeight="1">
      <c r="A400" s="6"/>
      <c r="D400" s="15"/>
      <c r="E400" s="44"/>
      <c r="F400" s="7"/>
      <c r="G400" s="6"/>
      <c r="H400" s="6"/>
      <c r="I400" s="6"/>
      <c r="J400" s="6"/>
      <c r="K400" s="6"/>
      <c r="L400" s="6"/>
      <c r="M400" s="6"/>
      <c r="N400" s="6"/>
      <c r="O400" s="6"/>
      <c r="P400" s="6"/>
      <c r="Q400" s="7"/>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row>
    <row r="401" ht="15.75" customHeight="1">
      <c r="A401" s="6"/>
      <c r="D401" s="15"/>
      <c r="E401" s="44"/>
      <c r="F401" s="7"/>
      <c r="G401" s="6"/>
      <c r="H401" s="6"/>
      <c r="I401" s="6"/>
      <c r="J401" s="6"/>
      <c r="K401" s="6"/>
      <c r="L401" s="6"/>
      <c r="M401" s="6"/>
      <c r="N401" s="6"/>
      <c r="O401" s="6"/>
      <c r="P401" s="6"/>
      <c r="Q401" s="7"/>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row>
    <row r="402" ht="15.75" customHeight="1">
      <c r="A402" s="6"/>
      <c r="D402" s="15"/>
      <c r="E402" s="44"/>
      <c r="F402" s="7"/>
      <c r="G402" s="6"/>
      <c r="H402" s="6"/>
      <c r="I402" s="6"/>
      <c r="J402" s="6"/>
      <c r="K402" s="6"/>
      <c r="L402" s="6"/>
      <c r="M402" s="6"/>
      <c r="N402" s="6"/>
      <c r="O402" s="6"/>
      <c r="P402" s="6"/>
      <c r="Q402" s="7"/>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row>
    <row r="403" ht="15.75" customHeight="1">
      <c r="A403" s="6"/>
      <c r="D403" s="15"/>
      <c r="E403" s="44"/>
      <c r="F403" s="7"/>
      <c r="G403" s="6"/>
      <c r="H403" s="6"/>
      <c r="I403" s="6"/>
      <c r="J403" s="6"/>
      <c r="K403" s="6"/>
      <c r="L403" s="6"/>
      <c r="M403" s="6"/>
      <c r="N403" s="6"/>
      <c r="O403" s="6"/>
      <c r="P403" s="6"/>
      <c r="Q403" s="7"/>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row>
    <row r="404" ht="15.75" customHeight="1">
      <c r="A404" s="6"/>
      <c r="D404" s="15"/>
      <c r="E404" s="44"/>
      <c r="F404" s="7"/>
      <c r="G404" s="6"/>
      <c r="H404" s="6"/>
      <c r="I404" s="6"/>
      <c r="J404" s="6"/>
      <c r="K404" s="6"/>
      <c r="L404" s="6"/>
      <c r="M404" s="6"/>
      <c r="N404" s="6"/>
      <c r="O404" s="6"/>
      <c r="P404" s="6"/>
      <c r="Q404" s="7"/>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row>
    <row r="405" ht="15.75" customHeight="1">
      <c r="A405" s="6"/>
      <c r="D405" s="15"/>
      <c r="E405" s="44"/>
      <c r="F405" s="7"/>
      <c r="G405" s="6"/>
      <c r="H405" s="6"/>
      <c r="I405" s="6"/>
      <c r="J405" s="6"/>
      <c r="K405" s="6"/>
      <c r="L405" s="6"/>
      <c r="M405" s="6"/>
      <c r="N405" s="6"/>
      <c r="O405" s="6"/>
      <c r="P405" s="6"/>
      <c r="Q405" s="7"/>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row>
    <row r="406" ht="15.75" customHeight="1">
      <c r="A406" s="6"/>
      <c r="D406" s="15"/>
      <c r="E406" s="44"/>
      <c r="F406" s="7"/>
      <c r="G406" s="6"/>
      <c r="H406" s="6"/>
      <c r="I406" s="6"/>
      <c r="J406" s="6"/>
      <c r="K406" s="6"/>
      <c r="L406" s="6"/>
      <c r="M406" s="6"/>
      <c r="N406" s="6"/>
      <c r="O406" s="6"/>
      <c r="P406" s="6"/>
      <c r="Q406" s="7"/>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row>
    <row r="407" ht="15.75" customHeight="1">
      <c r="A407" s="6"/>
      <c r="D407" s="15"/>
      <c r="E407" s="44"/>
      <c r="F407" s="7"/>
      <c r="G407" s="6"/>
      <c r="H407" s="6"/>
      <c r="I407" s="6"/>
      <c r="J407" s="6"/>
      <c r="K407" s="6"/>
      <c r="L407" s="6"/>
      <c r="M407" s="6"/>
      <c r="N407" s="6"/>
      <c r="O407" s="6"/>
      <c r="P407" s="6"/>
      <c r="Q407" s="7"/>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row>
    <row r="408" ht="15.75" customHeight="1">
      <c r="A408" s="6"/>
      <c r="D408" s="15"/>
      <c r="E408" s="44"/>
      <c r="F408" s="7"/>
      <c r="G408" s="6"/>
      <c r="H408" s="6"/>
      <c r="I408" s="6"/>
      <c r="J408" s="6"/>
      <c r="K408" s="6"/>
      <c r="L408" s="6"/>
      <c r="M408" s="6"/>
      <c r="N408" s="6"/>
      <c r="O408" s="6"/>
      <c r="P408" s="6"/>
      <c r="Q408" s="7"/>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row>
    <row r="409" ht="15.75" customHeight="1">
      <c r="A409" s="6"/>
      <c r="D409" s="15"/>
      <c r="E409" s="44"/>
      <c r="F409" s="7"/>
      <c r="G409" s="6"/>
      <c r="H409" s="6"/>
      <c r="I409" s="6"/>
      <c r="J409" s="6"/>
      <c r="K409" s="6"/>
      <c r="L409" s="6"/>
      <c r="M409" s="6"/>
      <c r="N409" s="6"/>
      <c r="O409" s="6"/>
      <c r="P409" s="6"/>
      <c r="Q409" s="7"/>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row>
    <row r="410" ht="15.75" customHeight="1">
      <c r="A410" s="6"/>
      <c r="D410" s="15"/>
      <c r="E410" s="44"/>
      <c r="F410" s="7"/>
      <c r="G410" s="6"/>
      <c r="H410" s="6"/>
      <c r="I410" s="6"/>
      <c r="J410" s="6"/>
      <c r="K410" s="6"/>
      <c r="L410" s="6"/>
      <c r="M410" s="6"/>
      <c r="N410" s="6"/>
      <c r="O410" s="6"/>
      <c r="P410" s="6"/>
      <c r="Q410" s="7"/>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row>
    <row r="411" ht="15.75" customHeight="1">
      <c r="A411" s="6"/>
      <c r="D411" s="15"/>
      <c r="E411" s="44"/>
      <c r="F411" s="7"/>
      <c r="G411" s="6"/>
      <c r="H411" s="6"/>
      <c r="I411" s="6"/>
      <c r="J411" s="6"/>
      <c r="K411" s="6"/>
      <c r="L411" s="6"/>
      <c r="M411" s="6"/>
      <c r="N411" s="6"/>
      <c r="O411" s="6"/>
      <c r="P411" s="6"/>
      <c r="Q411" s="7"/>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row>
    <row r="412" ht="15.75" customHeight="1">
      <c r="A412" s="6"/>
      <c r="D412" s="15"/>
      <c r="E412" s="44"/>
      <c r="F412" s="7"/>
      <c r="G412" s="6"/>
      <c r="H412" s="6"/>
      <c r="I412" s="6"/>
      <c r="J412" s="6"/>
      <c r="K412" s="6"/>
      <c r="L412" s="6"/>
      <c r="M412" s="6"/>
      <c r="N412" s="6"/>
      <c r="O412" s="6"/>
      <c r="P412" s="6"/>
      <c r="Q412" s="7"/>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row>
    <row r="413" ht="15.75" customHeight="1">
      <c r="A413" s="6"/>
      <c r="D413" s="15"/>
      <c r="E413" s="44"/>
      <c r="F413" s="7"/>
      <c r="G413" s="6"/>
      <c r="H413" s="6"/>
      <c r="I413" s="6"/>
      <c r="J413" s="6"/>
      <c r="K413" s="6"/>
      <c r="L413" s="6"/>
      <c r="M413" s="6"/>
      <c r="N413" s="6"/>
      <c r="O413" s="6"/>
      <c r="P413" s="6"/>
      <c r="Q413" s="7"/>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row>
    <row r="414" ht="15.75" customHeight="1">
      <c r="A414" s="6"/>
      <c r="D414" s="15"/>
      <c r="E414" s="44"/>
      <c r="F414" s="7"/>
      <c r="G414" s="6"/>
      <c r="H414" s="6"/>
      <c r="I414" s="6"/>
      <c r="J414" s="6"/>
      <c r="K414" s="6"/>
      <c r="L414" s="6"/>
      <c r="M414" s="6"/>
      <c r="N414" s="6"/>
      <c r="O414" s="6"/>
      <c r="P414" s="6"/>
      <c r="Q414" s="7"/>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row>
    <row r="415" ht="15.75" customHeight="1">
      <c r="A415" s="6"/>
      <c r="D415" s="15"/>
      <c r="E415" s="44"/>
      <c r="F415" s="7"/>
      <c r="G415" s="6"/>
      <c r="H415" s="6"/>
      <c r="I415" s="6"/>
      <c r="J415" s="6"/>
      <c r="K415" s="6"/>
      <c r="L415" s="6"/>
      <c r="M415" s="6"/>
      <c r="N415" s="6"/>
      <c r="O415" s="6"/>
      <c r="P415" s="6"/>
      <c r="Q415" s="7"/>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row>
    <row r="416" ht="15.75" customHeight="1">
      <c r="A416" s="6"/>
      <c r="D416" s="15"/>
      <c r="E416" s="44"/>
      <c r="F416" s="7"/>
      <c r="G416" s="6"/>
      <c r="H416" s="6"/>
      <c r="I416" s="6"/>
      <c r="J416" s="6"/>
      <c r="K416" s="6"/>
      <c r="L416" s="6"/>
      <c r="M416" s="6"/>
      <c r="N416" s="6"/>
      <c r="O416" s="6"/>
      <c r="P416" s="6"/>
      <c r="Q416" s="7"/>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row>
    <row r="417" ht="15.75" customHeight="1">
      <c r="A417" s="6"/>
      <c r="D417" s="15"/>
      <c r="E417" s="44"/>
      <c r="F417" s="7"/>
      <c r="G417" s="6"/>
      <c r="H417" s="6"/>
      <c r="I417" s="6"/>
      <c r="J417" s="6"/>
      <c r="K417" s="6"/>
      <c r="L417" s="6"/>
      <c r="M417" s="6"/>
      <c r="N417" s="6"/>
      <c r="O417" s="6"/>
      <c r="P417" s="6"/>
      <c r="Q417" s="7"/>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row>
    <row r="418" ht="15.75" customHeight="1">
      <c r="A418" s="6"/>
      <c r="D418" s="15"/>
      <c r="E418" s="44"/>
      <c r="F418" s="7"/>
      <c r="G418" s="6"/>
      <c r="H418" s="6"/>
      <c r="I418" s="6"/>
      <c r="J418" s="6"/>
      <c r="K418" s="6"/>
      <c r="L418" s="6"/>
      <c r="M418" s="6"/>
      <c r="N418" s="6"/>
      <c r="O418" s="6"/>
      <c r="P418" s="6"/>
      <c r="Q418" s="7"/>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row>
    <row r="419" ht="15.75" customHeight="1">
      <c r="A419" s="6"/>
      <c r="D419" s="15"/>
      <c r="E419" s="44"/>
      <c r="F419" s="7"/>
      <c r="G419" s="6"/>
      <c r="H419" s="6"/>
      <c r="I419" s="6"/>
      <c r="J419" s="6"/>
      <c r="K419" s="6"/>
      <c r="L419" s="6"/>
      <c r="M419" s="6"/>
      <c r="N419" s="6"/>
      <c r="O419" s="6"/>
      <c r="P419" s="6"/>
      <c r="Q419" s="7"/>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row>
    <row r="420" ht="15.75" customHeight="1">
      <c r="A420" s="6"/>
      <c r="D420" s="15"/>
      <c r="E420" s="44"/>
      <c r="F420" s="7"/>
      <c r="G420" s="6"/>
      <c r="H420" s="6"/>
      <c r="I420" s="6"/>
      <c r="J420" s="6"/>
      <c r="K420" s="6"/>
      <c r="L420" s="6"/>
      <c r="M420" s="6"/>
      <c r="N420" s="6"/>
      <c r="O420" s="6"/>
      <c r="P420" s="6"/>
      <c r="Q420" s="7"/>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row>
    <row r="421" ht="15.75" customHeight="1">
      <c r="A421" s="6"/>
      <c r="D421" s="15"/>
      <c r="E421" s="44"/>
      <c r="F421" s="7"/>
      <c r="G421" s="6"/>
      <c r="H421" s="6"/>
      <c r="I421" s="6"/>
      <c r="J421" s="6"/>
      <c r="K421" s="6"/>
      <c r="L421" s="6"/>
      <c r="M421" s="6"/>
      <c r="N421" s="6"/>
      <c r="O421" s="6"/>
      <c r="P421" s="6"/>
      <c r="Q421" s="7"/>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row>
    <row r="422" ht="15.75" customHeight="1">
      <c r="A422" s="6"/>
      <c r="D422" s="15"/>
      <c r="E422" s="44"/>
      <c r="F422" s="7"/>
      <c r="G422" s="6"/>
      <c r="H422" s="6"/>
      <c r="I422" s="6"/>
      <c r="J422" s="6"/>
      <c r="K422" s="6"/>
      <c r="L422" s="6"/>
      <c r="M422" s="6"/>
      <c r="N422" s="6"/>
      <c r="O422" s="6"/>
      <c r="P422" s="6"/>
      <c r="Q422" s="7"/>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row>
    <row r="423" ht="15.75" customHeight="1">
      <c r="A423" s="6"/>
      <c r="D423" s="15"/>
      <c r="E423" s="44"/>
      <c r="F423" s="7"/>
      <c r="G423" s="6"/>
      <c r="H423" s="6"/>
      <c r="I423" s="6"/>
      <c r="J423" s="6"/>
      <c r="K423" s="6"/>
      <c r="L423" s="6"/>
      <c r="M423" s="6"/>
      <c r="N423" s="6"/>
      <c r="O423" s="6"/>
      <c r="P423" s="6"/>
      <c r="Q423" s="7"/>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row>
    <row r="424" ht="15.75" customHeight="1">
      <c r="A424" s="6"/>
      <c r="D424" s="15"/>
      <c r="E424" s="44"/>
      <c r="F424" s="7"/>
      <c r="G424" s="6"/>
      <c r="H424" s="6"/>
      <c r="I424" s="6"/>
      <c r="J424" s="6"/>
      <c r="K424" s="6"/>
      <c r="L424" s="6"/>
      <c r="M424" s="6"/>
      <c r="N424" s="6"/>
      <c r="O424" s="6"/>
      <c r="P424" s="6"/>
      <c r="Q424" s="7"/>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row>
    <row r="425" ht="15.75" customHeight="1">
      <c r="A425" s="6"/>
      <c r="D425" s="15"/>
      <c r="E425" s="44"/>
      <c r="F425" s="7"/>
      <c r="G425" s="6"/>
      <c r="H425" s="6"/>
      <c r="I425" s="6"/>
      <c r="J425" s="6"/>
      <c r="K425" s="6"/>
      <c r="L425" s="6"/>
      <c r="M425" s="6"/>
      <c r="N425" s="6"/>
      <c r="O425" s="6"/>
      <c r="P425" s="6"/>
      <c r="Q425" s="7"/>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row>
    <row r="426" ht="15.75" customHeight="1">
      <c r="A426" s="6"/>
      <c r="D426" s="15"/>
      <c r="E426" s="44"/>
      <c r="F426" s="7"/>
      <c r="G426" s="6"/>
      <c r="H426" s="6"/>
      <c r="I426" s="6"/>
      <c r="J426" s="6"/>
      <c r="K426" s="6"/>
      <c r="L426" s="6"/>
      <c r="M426" s="6"/>
      <c r="N426" s="6"/>
      <c r="O426" s="6"/>
      <c r="P426" s="6"/>
      <c r="Q426" s="7"/>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row>
    <row r="427" ht="15.75" customHeight="1">
      <c r="A427" s="6"/>
      <c r="D427" s="15"/>
      <c r="E427" s="44"/>
      <c r="F427" s="7"/>
      <c r="G427" s="6"/>
      <c r="H427" s="6"/>
      <c r="I427" s="6"/>
      <c r="J427" s="6"/>
      <c r="K427" s="6"/>
      <c r="L427" s="6"/>
      <c r="M427" s="6"/>
      <c r="N427" s="6"/>
      <c r="O427" s="6"/>
      <c r="P427" s="6"/>
      <c r="Q427" s="7"/>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row>
    <row r="428" ht="15.75" customHeight="1">
      <c r="A428" s="6"/>
      <c r="D428" s="15"/>
      <c r="E428" s="44"/>
      <c r="F428" s="7"/>
      <c r="G428" s="6"/>
      <c r="H428" s="6"/>
      <c r="I428" s="6"/>
      <c r="J428" s="6"/>
      <c r="K428" s="6"/>
      <c r="L428" s="6"/>
      <c r="M428" s="6"/>
      <c r="N428" s="6"/>
      <c r="O428" s="6"/>
      <c r="P428" s="6"/>
      <c r="Q428" s="7"/>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row>
    <row r="429" ht="15.75" customHeight="1">
      <c r="A429" s="6"/>
      <c r="D429" s="15"/>
      <c r="E429" s="44"/>
      <c r="F429" s="7"/>
      <c r="G429" s="6"/>
      <c r="H429" s="6"/>
      <c r="I429" s="6"/>
      <c r="J429" s="6"/>
      <c r="K429" s="6"/>
      <c r="L429" s="6"/>
      <c r="M429" s="6"/>
      <c r="N429" s="6"/>
      <c r="O429" s="6"/>
      <c r="P429" s="6"/>
      <c r="Q429" s="7"/>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row>
    <row r="430" ht="15.75" customHeight="1">
      <c r="A430" s="6"/>
      <c r="D430" s="15"/>
      <c r="E430" s="44"/>
      <c r="F430" s="7"/>
      <c r="G430" s="6"/>
      <c r="H430" s="6"/>
      <c r="I430" s="6"/>
      <c r="J430" s="6"/>
      <c r="K430" s="6"/>
      <c r="L430" s="6"/>
      <c r="M430" s="6"/>
      <c r="N430" s="6"/>
      <c r="O430" s="6"/>
      <c r="P430" s="6"/>
      <c r="Q430" s="7"/>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row>
    <row r="431" ht="15.75" customHeight="1">
      <c r="A431" s="6"/>
      <c r="D431" s="15"/>
      <c r="E431" s="44"/>
      <c r="F431" s="7"/>
      <c r="G431" s="6"/>
      <c r="H431" s="6"/>
      <c r="I431" s="6"/>
      <c r="J431" s="6"/>
      <c r="K431" s="6"/>
      <c r="L431" s="6"/>
      <c r="M431" s="6"/>
      <c r="N431" s="6"/>
      <c r="O431" s="6"/>
      <c r="P431" s="6"/>
      <c r="Q431" s="7"/>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row>
    <row r="432" ht="15.75" customHeight="1">
      <c r="A432" s="6"/>
      <c r="D432" s="15"/>
      <c r="E432" s="44"/>
      <c r="F432" s="7"/>
      <c r="G432" s="6"/>
      <c r="H432" s="6"/>
      <c r="I432" s="6"/>
      <c r="J432" s="6"/>
      <c r="K432" s="6"/>
      <c r="L432" s="6"/>
      <c r="M432" s="6"/>
      <c r="N432" s="6"/>
      <c r="O432" s="6"/>
      <c r="P432" s="6"/>
      <c r="Q432" s="7"/>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row>
    <row r="433" ht="15.75" customHeight="1">
      <c r="A433" s="6"/>
      <c r="D433" s="15"/>
      <c r="E433" s="44"/>
      <c r="F433" s="7"/>
      <c r="G433" s="6"/>
      <c r="H433" s="6"/>
      <c r="I433" s="6"/>
      <c r="J433" s="6"/>
      <c r="K433" s="6"/>
      <c r="L433" s="6"/>
      <c r="M433" s="6"/>
      <c r="N433" s="6"/>
      <c r="O433" s="6"/>
      <c r="P433" s="6"/>
      <c r="Q433" s="7"/>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row>
    <row r="434" ht="15.75" customHeight="1">
      <c r="A434" s="6"/>
      <c r="D434" s="15"/>
      <c r="E434" s="44"/>
      <c r="F434" s="7"/>
      <c r="G434" s="6"/>
      <c r="H434" s="6"/>
      <c r="I434" s="6"/>
      <c r="J434" s="6"/>
      <c r="K434" s="6"/>
      <c r="L434" s="6"/>
      <c r="M434" s="6"/>
      <c r="N434" s="6"/>
      <c r="O434" s="6"/>
      <c r="P434" s="6"/>
      <c r="Q434" s="7"/>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row>
    <row r="435" ht="15.75" customHeight="1">
      <c r="A435" s="6"/>
      <c r="D435" s="15"/>
      <c r="E435" s="44"/>
      <c r="F435" s="7"/>
      <c r="G435" s="6"/>
      <c r="H435" s="6"/>
      <c r="I435" s="6"/>
      <c r="J435" s="6"/>
      <c r="K435" s="6"/>
      <c r="L435" s="6"/>
      <c r="M435" s="6"/>
      <c r="N435" s="6"/>
      <c r="O435" s="6"/>
      <c r="P435" s="6"/>
      <c r="Q435" s="7"/>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row>
    <row r="436" ht="15.75" customHeight="1">
      <c r="A436" s="6"/>
      <c r="D436" s="15"/>
      <c r="E436" s="44"/>
      <c r="F436" s="7"/>
      <c r="G436" s="6"/>
      <c r="H436" s="6"/>
      <c r="I436" s="6"/>
      <c r="J436" s="6"/>
      <c r="K436" s="6"/>
      <c r="L436" s="6"/>
      <c r="M436" s="6"/>
      <c r="N436" s="6"/>
      <c r="O436" s="6"/>
      <c r="P436" s="6"/>
      <c r="Q436" s="7"/>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row>
    <row r="437" ht="15.75" customHeight="1">
      <c r="A437" s="6"/>
      <c r="D437" s="15"/>
      <c r="E437" s="44"/>
      <c r="F437" s="7"/>
      <c r="G437" s="6"/>
      <c r="H437" s="6"/>
      <c r="I437" s="6"/>
      <c r="J437" s="6"/>
      <c r="K437" s="6"/>
      <c r="L437" s="6"/>
      <c r="M437" s="6"/>
      <c r="N437" s="6"/>
      <c r="O437" s="6"/>
      <c r="P437" s="6"/>
      <c r="Q437" s="7"/>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row>
    <row r="438" ht="15.75" customHeight="1">
      <c r="A438" s="6"/>
      <c r="D438" s="15"/>
      <c r="E438" s="44"/>
      <c r="F438" s="7"/>
      <c r="G438" s="6"/>
      <c r="H438" s="6"/>
      <c r="I438" s="6"/>
      <c r="J438" s="6"/>
      <c r="K438" s="6"/>
      <c r="L438" s="6"/>
      <c r="M438" s="6"/>
      <c r="N438" s="6"/>
      <c r="O438" s="6"/>
      <c r="P438" s="6"/>
      <c r="Q438" s="7"/>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row>
    <row r="439" ht="15.75" customHeight="1">
      <c r="A439" s="6"/>
      <c r="D439" s="15"/>
      <c r="E439" s="44"/>
      <c r="F439" s="7"/>
      <c r="G439" s="6"/>
      <c r="H439" s="6"/>
      <c r="I439" s="6"/>
      <c r="J439" s="6"/>
      <c r="K439" s="6"/>
      <c r="L439" s="6"/>
      <c r="M439" s="6"/>
      <c r="N439" s="6"/>
      <c r="O439" s="6"/>
      <c r="P439" s="6"/>
      <c r="Q439" s="7"/>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row>
    <row r="440" ht="15.75" customHeight="1">
      <c r="A440" s="6"/>
      <c r="D440" s="15"/>
      <c r="E440" s="44"/>
      <c r="F440" s="7"/>
      <c r="G440" s="6"/>
      <c r="H440" s="6"/>
      <c r="I440" s="6"/>
      <c r="J440" s="6"/>
      <c r="K440" s="6"/>
      <c r="L440" s="6"/>
      <c r="M440" s="6"/>
      <c r="N440" s="6"/>
      <c r="O440" s="6"/>
      <c r="P440" s="6"/>
      <c r="Q440" s="7"/>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row>
    <row r="441" ht="15.75" customHeight="1">
      <c r="A441" s="6"/>
      <c r="D441" s="15"/>
      <c r="E441" s="44"/>
      <c r="F441" s="7"/>
      <c r="G441" s="6"/>
      <c r="H441" s="6"/>
      <c r="I441" s="6"/>
      <c r="J441" s="6"/>
      <c r="K441" s="6"/>
      <c r="L441" s="6"/>
      <c r="M441" s="6"/>
      <c r="N441" s="6"/>
      <c r="O441" s="6"/>
      <c r="P441" s="6"/>
      <c r="Q441" s="7"/>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row>
    <row r="442" ht="15.75" customHeight="1">
      <c r="A442" s="6"/>
      <c r="D442" s="15"/>
      <c r="E442" s="44"/>
      <c r="F442" s="7"/>
      <c r="G442" s="6"/>
      <c r="H442" s="6"/>
      <c r="I442" s="6"/>
      <c r="J442" s="6"/>
      <c r="K442" s="6"/>
      <c r="L442" s="6"/>
      <c r="M442" s="6"/>
      <c r="N442" s="6"/>
      <c r="O442" s="6"/>
      <c r="P442" s="6"/>
      <c r="Q442" s="7"/>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row>
    <row r="443" ht="15.75" customHeight="1">
      <c r="A443" s="6"/>
      <c r="D443" s="15"/>
      <c r="E443" s="44"/>
      <c r="F443" s="7"/>
      <c r="G443" s="6"/>
      <c r="H443" s="6"/>
      <c r="I443" s="6"/>
      <c r="J443" s="6"/>
      <c r="K443" s="6"/>
      <c r="L443" s="6"/>
      <c r="M443" s="6"/>
      <c r="N443" s="6"/>
      <c r="O443" s="6"/>
      <c r="P443" s="6"/>
      <c r="Q443" s="7"/>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row>
    <row r="444" ht="15.75" customHeight="1">
      <c r="A444" s="6"/>
      <c r="D444" s="15"/>
      <c r="E444" s="44"/>
      <c r="F444" s="7"/>
      <c r="G444" s="6"/>
      <c r="H444" s="6"/>
      <c r="I444" s="6"/>
      <c r="J444" s="6"/>
      <c r="K444" s="6"/>
      <c r="L444" s="6"/>
      <c r="M444" s="6"/>
      <c r="N444" s="6"/>
      <c r="O444" s="6"/>
      <c r="P444" s="6"/>
      <c r="Q444" s="7"/>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row>
    <row r="445" ht="15.75" customHeight="1">
      <c r="A445" s="6"/>
      <c r="D445" s="15"/>
      <c r="E445" s="44"/>
      <c r="F445" s="7"/>
      <c r="G445" s="6"/>
      <c r="H445" s="6"/>
      <c r="I445" s="6"/>
      <c r="J445" s="6"/>
      <c r="K445" s="6"/>
      <c r="L445" s="6"/>
      <c r="M445" s="6"/>
      <c r="N445" s="6"/>
      <c r="O445" s="6"/>
      <c r="P445" s="6"/>
      <c r="Q445" s="7"/>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row>
    <row r="446" ht="15.75" customHeight="1">
      <c r="A446" s="6"/>
      <c r="D446" s="15"/>
      <c r="E446" s="44"/>
      <c r="F446" s="7"/>
      <c r="G446" s="6"/>
      <c r="H446" s="6"/>
      <c r="I446" s="6"/>
      <c r="J446" s="6"/>
      <c r="K446" s="6"/>
      <c r="L446" s="6"/>
      <c r="M446" s="6"/>
      <c r="N446" s="6"/>
      <c r="O446" s="6"/>
      <c r="P446" s="6"/>
      <c r="Q446" s="7"/>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row>
    <row r="447" ht="15.75" customHeight="1">
      <c r="A447" s="6"/>
      <c r="D447" s="15"/>
      <c r="E447" s="44"/>
      <c r="F447" s="7"/>
      <c r="G447" s="6"/>
      <c r="H447" s="6"/>
      <c r="I447" s="6"/>
      <c r="J447" s="6"/>
      <c r="K447" s="6"/>
      <c r="L447" s="6"/>
      <c r="M447" s="6"/>
      <c r="N447" s="6"/>
      <c r="O447" s="6"/>
      <c r="P447" s="6"/>
      <c r="Q447" s="7"/>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row>
    <row r="448" ht="15.75" customHeight="1">
      <c r="A448" s="6"/>
      <c r="D448" s="15"/>
      <c r="E448" s="44"/>
      <c r="F448" s="7"/>
      <c r="G448" s="6"/>
      <c r="H448" s="6"/>
      <c r="I448" s="6"/>
      <c r="J448" s="6"/>
      <c r="K448" s="6"/>
      <c r="L448" s="6"/>
      <c r="M448" s="6"/>
      <c r="N448" s="6"/>
      <c r="O448" s="6"/>
      <c r="P448" s="6"/>
      <c r="Q448" s="7"/>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row>
    <row r="449" ht="15.75" customHeight="1">
      <c r="A449" s="6"/>
      <c r="D449" s="15"/>
      <c r="E449" s="44"/>
      <c r="F449" s="7"/>
      <c r="G449" s="6"/>
      <c r="H449" s="6"/>
      <c r="I449" s="6"/>
      <c r="J449" s="6"/>
      <c r="K449" s="6"/>
      <c r="L449" s="6"/>
      <c r="M449" s="6"/>
      <c r="N449" s="6"/>
      <c r="O449" s="6"/>
      <c r="P449" s="6"/>
      <c r="Q449" s="7"/>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row>
    <row r="450" ht="15.75" customHeight="1">
      <c r="A450" s="6"/>
      <c r="D450" s="15"/>
      <c r="E450" s="44"/>
      <c r="F450" s="7"/>
      <c r="G450" s="6"/>
      <c r="H450" s="6"/>
      <c r="I450" s="6"/>
      <c r="J450" s="6"/>
      <c r="K450" s="6"/>
      <c r="L450" s="6"/>
      <c r="M450" s="6"/>
      <c r="N450" s="6"/>
      <c r="O450" s="6"/>
      <c r="P450" s="6"/>
      <c r="Q450" s="7"/>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row>
    <row r="451" ht="15.75" customHeight="1">
      <c r="A451" s="6"/>
      <c r="D451" s="15"/>
      <c r="E451" s="44"/>
      <c r="F451" s="7"/>
      <c r="G451" s="6"/>
      <c r="H451" s="6"/>
      <c r="I451" s="6"/>
      <c r="J451" s="6"/>
      <c r="K451" s="6"/>
      <c r="L451" s="6"/>
      <c r="M451" s="6"/>
      <c r="N451" s="6"/>
      <c r="O451" s="6"/>
      <c r="P451" s="6"/>
      <c r="Q451" s="7"/>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row>
    <row r="452" ht="15.75" customHeight="1">
      <c r="A452" s="6"/>
      <c r="D452" s="15"/>
      <c r="E452" s="44"/>
      <c r="F452" s="7"/>
      <c r="G452" s="6"/>
      <c r="H452" s="6"/>
      <c r="I452" s="6"/>
      <c r="J452" s="6"/>
      <c r="K452" s="6"/>
      <c r="L452" s="6"/>
      <c r="M452" s="6"/>
      <c r="N452" s="6"/>
      <c r="O452" s="6"/>
      <c r="P452" s="6"/>
      <c r="Q452" s="7"/>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row>
    <row r="453" ht="15.75" customHeight="1">
      <c r="A453" s="6"/>
      <c r="D453" s="15"/>
      <c r="E453" s="44"/>
      <c r="F453" s="7"/>
      <c r="G453" s="6"/>
      <c r="H453" s="6"/>
      <c r="I453" s="6"/>
      <c r="J453" s="6"/>
      <c r="K453" s="6"/>
      <c r="L453" s="6"/>
      <c r="M453" s="6"/>
      <c r="N453" s="6"/>
      <c r="O453" s="6"/>
      <c r="P453" s="6"/>
      <c r="Q453" s="7"/>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row>
    <row r="454" ht="15.75" customHeight="1">
      <c r="A454" s="6"/>
      <c r="D454" s="15"/>
      <c r="E454" s="44"/>
      <c r="F454" s="7"/>
      <c r="G454" s="6"/>
      <c r="H454" s="6"/>
      <c r="I454" s="6"/>
      <c r="J454" s="6"/>
      <c r="K454" s="6"/>
      <c r="L454" s="6"/>
      <c r="M454" s="6"/>
      <c r="N454" s="6"/>
      <c r="O454" s="6"/>
      <c r="P454" s="6"/>
      <c r="Q454" s="7"/>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row>
    <row r="455" ht="15.75" customHeight="1">
      <c r="A455" s="6"/>
      <c r="D455" s="15"/>
      <c r="E455" s="44"/>
      <c r="F455" s="7"/>
      <c r="G455" s="6"/>
      <c r="H455" s="6"/>
      <c r="I455" s="6"/>
      <c r="J455" s="6"/>
      <c r="K455" s="6"/>
      <c r="L455" s="6"/>
      <c r="M455" s="6"/>
      <c r="N455" s="6"/>
      <c r="O455" s="6"/>
      <c r="P455" s="6"/>
      <c r="Q455" s="7"/>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row>
    <row r="456" ht="15.75" customHeight="1">
      <c r="A456" s="6"/>
      <c r="D456" s="15"/>
      <c r="E456" s="44"/>
      <c r="F456" s="7"/>
      <c r="G456" s="6"/>
      <c r="H456" s="6"/>
      <c r="I456" s="6"/>
      <c r="J456" s="6"/>
      <c r="K456" s="6"/>
      <c r="L456" s="6"/>
      <c r="M456" s="6"/>
      <c r="N456" s="6"/>
      <c r="O456" s="6"/>
      <c r="P456" s="6"/>
      <c r="Q456" s="7"/>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row>
    <row r="457" ht="15.75" customHeight="1">
      <c r="A457" s="6"/>
      <c r="D457" s="15"/>
      <c r="E457" s="44"/>
      <c r="F457" s="7"/>
      <c r="G457" s="6"/>
      <c r="H457" s="6"/>
      <c r="I457" s="6"/>
      <c r="J457" s="6"/>
      <c r="K457" s="6"/>
      <c r="L457" s="6"/>
      <c r="M457" s="6"/>
      <c r="N457" s="6"/>
      <c r="O457" s="6"/>
      <c r="P457" s="6"/>
      <c r="Q457" s="7"/>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row>
    <row r="458" ht="15.75" customHeight="1">
      <c r="A458" s="6"/>
      <c r="D458" s="15"/>
      <c r="E458" s="44"/>
      <c r="F458" s="7"/>
      <c r="G458" s="6"/>
      <c r="H458" s="6"/>
      <c r="I458" s="6"/>
      <c r="J458" s="6"/>
      <c r="K458" s="6"/>
      <c r="L458" s="6"/>
      <c r="M458" s="6"/>
      <c r="N458" s="6"/>
      <c r="O458" s="6"/>
      <c r="P458" s="6"/>
      <c r="Q458" s="7"/>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row>
    <row r="459" ht="15.75" customHeight="1">
      <c r="A459" s="6"/>
      <c r="D459" s="15"/>
      <c r="E459" s="44"/>
      <c r="F459" s="7"/>
      <c r="G459" s="6"/>
      <c r="H459" s="6"/>
      <c r="I459" s="6"/>
      <c r="J459" s="6"/>
      <c r="K459" s="6"/>
      <c r="L459" s="6"/>
      <c r="M459" s="6"/>
      <c r="N459" s="6"/>
      <c r="O459" s="6"/>
      <c r="P459" s="6"/>
      <c r="Q459" s="7"/>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row>
    <row r="460" ht="15.75" customHeight="1">
      <c r="A460" s="6"/>
      <c r="D460" s="15"/>
      <c r="E460" s="44"/>
      <c r="F460" s="7"/>
      <c r="G460" s="6"/>
      <c r="H460" s="6"/>
      <c r="I460" s="6"/>
      <c r="J460" s="6"/>
      <c r="K460" s="6"/>
      <c r="L460" s="6"/>
      <c r="M460" s="6"/>
      <c r="N460" s="6"/>
      <c r="O460" s="6"/>
      <c r="P460" s="6"/>
      <c r="Q460" s="7"/>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row>
    <row r="461" ht="15.75" customHeight="1">
      <c r="A461" s="6"/>
      <c r="D461" s="15"/>
      <c r="E461" s="44"/>
      <c r="F461" s="7"/>
      <c r="G461" s="6"/>
      <c r="H461" s="6"/>
      <c r="I461" s="6"/>
      <c r="J461" s="6"/>
      <c r="K461" s="6"/>
      <c r="L461" s="6"/>
      <c r="M461" s="6"/>
      <c r="N461" s="6"/>
      <c r="O461" s="6"/>
      <c r="P461" s="6"/>
      <c r="Q461" s="7"/>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row>
    <row r="462" ht="15.75" customHeight="1">
      <c r="A462" s="6"/>
      <c r="D462" s="15"/>
      <c r="E462" s="44"/>
      <c r="F462" s="7"/>
      <c r="G462" s="6"/>
      <c r="H462" s="6"/>
      <c r="I462" s="6"/>
      <c r="J462" s="6"/>
      <c r="K462" s="6"/>
      <c r="L462" s="6"/>
      <c r="M462" s="6"/>
      <c r="N462" s="6"/>
      <c r="O462" s="6"/>
      <c r="P462" s="6"/>
      <c r="Q462" s="7"/>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row>
    <row r="463" ht="15.75" customHeight="1">
      <c r="A463" s="6"/>
      <c r="D463" s="15"/>
      <c r="E463" s="44"/>
      <c r="F463" s="7"/>
      <c r="G463" s="6"/>
      <c r="H463" s="6"/>
      <c r="I463" s="6"/>
      <c r="J463" s="6"/>
      <c r="K463" s="6"/>
      <c r="L463" s="6"/>
      <c r="M463" s="6"/>
      <c r="N463" s="6"/>
      <c r="O463" s="6"/>
      <c r="P463" s="6"/>
      <c r="Q463" s="7"/>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row>
    <row r="464" ht="15.75" customHeight="1">
      <c r="A464" s="6"/>
      <c r="D464" s="15"/>
      <c r="E464" s="44"/>
      <c r="F464" s="7"/>
      <c r="G464" s="6"/>
      <c r="H464" s="6"/>
      <c r="I464" s="6"/>
      <c r="J464" s="6"/>
      <c r="K464" s="6"/>
      <c r="L464" s="6"/>
      <c r="M464" s="6"/>
      <c r="N464" s="6"/>
      <c r="O464" s="6"/>
      <c r="P464" s="6"/>
      <c r="Q464" s="7"/>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row>
    <row r="465" ht="15.75" customHeight="1">
      <c r="A465" s="6"/>
      <c r="D465" s="15"/>
      <c r="E465" s="44"/>
      <c r="F465" s="7"/>
      <c r="G465" s="6"/>
      <c r="H465" s="6"/>
      <c r="I465" s="6"/>
      <c r="J465" s="6"/>
      <c r="K465" s="6"/>
      <c r="L465" s="6"/>
      <c r="M465" s="6"/>
      <c r="N465" s="6"/>
      <c r="O465" s="6"/>
      <c r="P465" s="6"/>
      <c r="Q465" s="7"/>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row>
    <row r="466" ht="15.75" customHeight="1">
      <c r="A466" s="6"/>
      <c r="D466" s="15"/>
      <c r="E466" s="44"/>
      <c r="F466" s="7"/>
      <c r="G466" s="6"/>
      <c r="H466" s="6"/>
      <c r="I466" s="6"/>
      <c r="J466" s="6"/>
      <c r="K466" s="6"/>
      <c r="L466" s="6"/>
      <c r="M466" s="6"/>
      <c r="N466" s="6"/>
      <c r="O466" s="6"/>
      <c r="P466" s="6"/>
      <c r="Q466" s="7"/>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row>
    <row r="467" ht="15.75" customHeight="1">
      <c r="A467" s="6"/>
      <c r="D467" s="15"/>
      <c r="E467" s="44"/>
      <c r="F467" s="7"/>
      <c r="G467" s="6"/>
      <c r="H467" s="6"/>
      <c r="I467" s="6"/>
      <c r="J467" s="6"/>
      <c r="K467" s="6"/>
      <c r="L467" s="6"/>
      <c r="M467" s="6"/>
      <c r="N467" s="6"/>
      <c r="O467" s="6"/>
      <c r="P467" s="6"/>
      <c r="Q467" s="7"/>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row>
    <row r="468" ht="15.75" customHeight="1">
      <c r="A468" s="6"/>
      <c r="D468" s="15"/>
      <c r="E468" s="44"/>
      <c r="F468" s="7"/>
      <c r="G468" s="6"/>
      <c r="H468" s="6"/>
      <c r="I468" s="6"/>
      <c r="J468" s="6"/>
      <c r="K468" s="6"/>
      <c r="L468" s="6"/>
      <c r="M468" s="6"/>
      <c r="N468" s="6"/>
      <c r="O468" s="6"/>
      <c r="P468" s="6"/>
      <c r="Q468" s="7"/>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row>
    <row r="469" ht="15.75" customHeight="1">
      <c r="A469" s="6"/>
      <c r="D469" s="15"/>
      <c r="E469" s="44"/>
      <c r="F469" s="7"/>
      <c r="G469" s="6"/>
      <c r="H469" s="6"/>
      <c r="I469" s="6"/>
      <c r="J469" s="6"/>
      <c r="K469" s="6"/>
      <c r="L469" s="6"/>
      <c r="M469" s="6"/>
      <c r="N469" s="6"/>
      <c r="O469" s="6"/>
      <c r="P469" s="6"/>
      <c r="Q469" s="7"/>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row>
    <row r="470" ht="15.75" customHeight="1">
      <c r="A470" s="6"/>
      <c r="D470" s="15"/>
      <c r="E470" s="44"/>
      <c r="F470" s="7"/>
      <c r="G470" s="6"/>
      <c r="H470" s="6"/>
      <c r="I470" s="6"/>
      <c r="J470" s="6"/>
      <c r="K470" s="6"/>
      <c r="L470" s="6"/>
      <c r="M470" s="6"/>
      <c r="N470" s="6"/>
      <c r="O470" s="6"/>
      <c r="P470" s="6"/>
      <c r="Q470" s="7"/>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row>
    <row r="471" ht="15.75" customHeight="1">
      <c r="A471" s="6"/>
      <c r="D471" s="15"/>
      <c r="E471" s="44"/>
      <c r="F471" s="7"/>
      <c r="G471" s="6"/>
      <c r="H471" s="6"/>
      <c r="I471" s="6"/>
      <c r="J471" s="6"/>
      <c r="K471" s="6"/>
      <c r="L471" s="6"/>
      <c r="M471" s="6"/>
      <c r="N471" s="6"/>
      <c r="O471" s="6"/>
      <c r="P471" s="6"/>
      <c r="Q471" s="7"/>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row>
    <row r="472" ht="15.75" customHeight="1">
      <c r="A472" s="6"/>
      <c r="D472" s="15"/>
      <c r="E472" s="44"/>
      <c r="F472" s="7"/>
      <c r="G472" s="6"/>
      <c r="H472" s="6"/>
      <c r="I472" s="6"/>
      <c r="J472" s="6"/>
      <c r="K472" s="6"/>
      <c r="L472" s="6"/>
      <c r="M472" s="6"/>
      <c r="N472" s="6"/>
      <c r="O472" s="6"/>
      <c r="P472" s="6"/>
      <c r="Q472" s="7"/>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row>
    <row r="473" ht="15.75" customHeight="1">
      <c r="A473" s="6"/>
      <c r="D473" s="15"/>
      <c r="E473" s="44"/>
      <c r="F473" s="7"/>
      <c r="G473" s="6"/>
      <c r="H473" s="6"/>
      <c r="I473" s="6"/>
      <c r="J473" s="6"/>
      <c r="K473" s="6"/>
      <c r="L473" s="6"/>
      <c r="M473" s="6"/>
      <c r="N473" s="6"/>
      <c r="O473" s="6"/>
      <c r="P473" s="6"/>
      <c r="Q473" s="7"/>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row>
    <row r="474" ht="15.75" customHeight="1">
      <c r="A474" s="6"/>
      <c r="D474" s="15"/>
      <c r="E474" s="44"/>
      <c r="F474" s="7"/>
      <c r="G474" s="6"/>
      <c r="H474" s="6"/>
      <c r="I474" s="6"/>
      <c r="J474" s="6"/>
      <c r="K474" s="6"/>
      <c r="L474" s="6"/>
      <c r="M474" s="6"/>
      <c r="N474" s="6"/>
      <c r="O474" s="6"/>
      <c r="P474" s="6"/>
      <c r="Q474" s="7"/>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row>
    <row r="475" ht="15.75" customHeight="1">
      <c r="A475" s="6"/>
      <c r="D475" s="15"/>
      <c r="E475" s="44"/>
      <c r="F475" s="7"/>
      <c r="G475" s="6"/>
      <c r="H475" s="6"/>
      <c r="I475" s="6"/>
      <c r="J475" s="6"/>
      <c r="K475" s="6"/>
      <c r="L475" s="6"/>
      <c r="M475" s="6"/>
      <c r="N475" s="6"/>
      <c r="O475" s="6"/>
      <c r="P475" s="6"/>
      <c r="Q475" s="7"/>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row>
    <row r="476" ht="15.75" customHeight="1">
      <c r="A476" s="6"/>
      <c r="D476" s="15"/>
      <c r="E476" s="44"/>
      <c r="F476" s="7"/>
      <c r="G476" s="6"/>
      <c r="H476" s="6"/>
      <c r="I476" s="6"/>
      <c r="J476" s="6"/>
      <c r="K476" s="6"/>
      <c r="L476" s="6"/>
      <c r="M476" s="6"/>
      <c r="N476" s="6"/>
      <c r="O476" s="6"/>
      <c r="P476" s="6"/>
      <c r="Q476" s="7"/>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row>
    <row r="477" ht="15.75" customHeight="1">
      <c r="A477" s="6"/>
      <c r="D477" s="15"/>
      <c r="E477" s="44"/>
      <c r="F477" s="7"/>
      <c r="G477" s="6"/>
      <c r="H477" s="6"/>
      <c r="I477" s="6"/>
      <c r="J477" s="6"/>
      <c r="K477" s="6"/>
      <c r="L477" s="6"/>
      <c r="M477" s="6"/>
      <c r="N477" s="6"/>
      <c r="O477" s="6"/>
      <c r="P477" s="6"/>
      <c r="Q477" s="7"/>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row>
    <row r="478" ht="15.75" customHeight="1">
      <c r="A478" s="6"/>
      <c r="D478" s="15"/>
      <c r="E478" s="44"/>
      <c r="F478" s="7"/>
      <c r="G478" s="6"/>
      <c r="H478" s="6"/>
      <c r="I478" s="6"/>
      <c r="J478" s="6"/>
      <c r="K478" s="6"/>
      <c r="L478" s="6"/>
      <c r="M478" s="6"/>
      <c r="N478" s="6"/>
      <c r="O478" s="6"/>
      <c r="P478" s="6"/>
      <c r="Q478" s="7"/>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row>
    <row r="479" ht="15.75" customHeight="1">
      <c r="A479" s="6"/>
      <c r="D479" s="15"/>
      <c r="E479" s="44"/>
      <c r="F479" s="7"/>
      <c r="G479" s="6"/>
      <c r="H479" s="6"/>
      <c r="I479" s="6"/>
      <c r="J479" s="6"/>
      <c r="K479" s="6"/>
      <c r="L479" s="6"/>
      <c r="M479" s="6"/>
      <c r="N479" s="6"/>
      <c r="O479" s="6"/>
      <c r="P479" s="6"/>
      <c r="Q479" s="7"/>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row>
    <row r="480" ht="15.75" customHeight="1">
      <c r="A480" s="6"/>
      <c r="D480" s="15"/>
      <c r="E480" s="44"/>
      <c r="F480" s="7"/>
      <c r="G480" s="6"/>
      <c r="H480" s="6"/>
      <c r="I480" s="6"/>
      <c r="J480" s="6"/>
      <c r="K480" s="6"/>
      <c r="L480" s="6"/>
      <c r="M480" s="6"/>
      <c r="N480" s="6"/>
      <c r="O480" s="6"/>
      <c r="P480" s="6"/>
      <c r="Q480" s="7"/>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row>
    <row r="481" ht="15.75" customHeight="1">
      <c r="A481" s="6"/>
      <c r="D481" s="15"/>
      <c r="E481" s="44"/>
      <c r="F481" s="7"/>
      <c r="G481" s="6"/>
      <c r="H481" s="6"/>
      <c r="I481" s="6"/>
      <c r="J481" s="6"/>
      <c r="K481" s="6"/>
      <c r="L481" s="6"/>
      <c r="M481" s="6"/>
      <c r="N481" s="6"/>
      <c r="O481" s="6"/>
      <c r="P481" s="6"/>
      <c r="Q481" s="7"/>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row>
    <row r="482" ht="15.75" customHeight="1">
      <c r="A482" s="6"/>
      <c r="D482" s="15"/>
      <c r="E482" s="44"/>
      <c r="F482" s="7"/>
      <c r="G482" s="6"/>
      <c r="H482" s="6"/>
      <c r="I482" s="6"/>
      <c r="J482" s="6"/>
      <c r="K482" s="6"/>
      <c r="L482" s="6"/>
      <c r="M482" s="6"/>
      <c r="N482" s="6"/>
      <c r="O482" s="6"/>
      <c r="P482" s="6"/>
      <c r="Q482" s="7"/>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row>
    <row r="483" ht="15.75" customHeight="1">
      <c r="A483" s="6"/>
      <c r="D483" s="15"/>
      <c r="E483" s="44"/>
      <c r="F483" s="7"/>
      <c r="G483" s="6"/>
      <c r="H483" s="6"/>
      <c r="I483" s="6"/>
      <c r="J483" s="6"/>
      <c r="K483" s="6"/>
      <c r="L483" s="6"/>
      <c r="M483" s="6"/>
      <c r="N483" s="6"/>
      <c r="O483" s="6"/>
      <c r="P483" s="6"/>
      <c r="Q483" s="7"/>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row>
    <row r="484" ht="15.75" customHeight="1">
      <c r="A484" s="6"/>
      <c r="D484" s="15"/>
      <c r="E484" s="44"/>
      <c r="F484" s="7"/>
      <c r="G484" s="6"/>
      <c r="H484" s="6"/>
      <c r="I484" s="6"/>
      <c r="J484" s="6"/>
      <c r="K484" s="6"/>
      <c r="L484" s="6"/>
      <c r="M484" s="6"/>
      <c r="N484" s="6"/>
      <c r="O484" s="6"/>
      <c r="P484" s="6"/>
      <c r="Q484" s="7"/>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row>
    <row r="485" ht="15.75" customHeight="1">
      <c r="A485" s="6"/>
      <c r="D485" s="15"/>
      <c r="E485" s="44"/>
      <c r="F485" s="7"/>
      <c r="G485" s="6"/>
      <c r="H485" s="6"/>
      <c r="I485" s="6"/>
      <c r="J485" s="6"/>
      <c r="K485" s="6"/>
      <c r="L485" s="6"/>
      <c r="M485" s="6"/>
      <c r="N485" s="6"/>
      <c r="O485" s="6"/>
      <c r="P485" s="6"/>
      <c r="Q485" s="7"/>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row>
    <row r="486" ht="15.75" customHeight="1">
      <c r="A486" s="6"/>
      <c r="D486" s="15"/>
      <c r="E486" s="44"/>
      <c r="F486" s="7"/>
      <c r="G486" s="6"/>
      <c r="H486" s="6"/>
      <c r="I486" s="6"/>
      <c r="J486" s="6"/>
      <c r="K486" s="6"/>
      <c r="L486" s="6"/>
      <c r="M486" s="6"/>
      <c r="N486" s="6"/>
      <c r="O486" s="6"/>
      <c r="P486" s="6"/>
      <c r="Q486" s="7"/>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row>
    <row r="487" ht="15.75" customHeight="1">
      <c r="A487" s="6"/>
      <c r="D487" s="15"/>
      <c r="E487" s="44"/>
      <c r="F487" s="7"/>
      <c r="G487" s="6"/>
      <c r="H487" s="6"/>
      <c r="I487" s="6"/>
      <c r="J487" s="6"/>
      <c r="K487" s="6"/>
      <c r="L487" s="6"/>
      <c r="M487" s="6"/>
      <c r="N487" s="6"/>
      <c r="O487" s="6"/>
      <c r="P487" s="6"/>
      <c r="Q487" s="7"/>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row>
    <row r="488" ht="15.75" customHeight="1">
      <c r="A488" s="6"/>
      <c r="D488" s="15"/>
      <c r="E488" s="44"/>
      <c r="F488" s="7"/>
      <c r="G488" s="6"/>
      <c r="H488" s="6"/>
      <c r="I488" s="6"/>
      <c r="J488" s="6"/>
      <c r="K488" s="6"/>
      <c r="L488" s="6"/>
      <c r="M488" s="6"/>
      <c r="N488" s="6"/>
      <c r="O488" s="6"/>
      <c r="P488" s="6"/>
      <c r="Q488" s="7"/>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row>
    <row r="489" ht="15.75" customHeight="1">
      <c r="A489" s="6"/>
      <c r="D489" s="15"/>
      <c r="E489" s="44"/>
      <c r="F489" s="7"/>
      <c r="G489" s="6"/>
      <c r="H489" s="6"/>
      <c r="I489" s="6"/>
      <c r="J489" s="6"/>
      <c r="K489" s="6"/>
      <c r="L489" s="6"/>
      <c r="M489" s="6"/>
      <c r="N489" s="6"/>
      <c r="O489" s="6"/>
      <c r="P489" s="6"/>
      <c r="Q489" s="7"/>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row>
    <row r="490" ht="15.75" customHeight="1">
      <c r="A490" s="6"/>
      <c r="D490" s="15"/>
      <c r="E490" s="44"/>
      <c r="F490" s="7"/>
      <c r="G490" s="6"/>
      <c r="H490" s="6"/>
      <c r="I490" s="6"/>
      <c r="J490" s="6"/>
      <c r="K490" s="6"/>
      <c r="L490" s="6"/>
      <c r="M490" s="6"/>
      <c r="N490" s="6"/>
      <c r="O490" s="6"/>
      <c r="P490" s="6"/>
      <c r="Q490" s="7"/>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row>
    <row r="491" ht="15.75" customHeight="1">
      <c r="A491" s="6"/>
      <c r="D491" s="15"/>
      <c r="E491" s="44"/>
      <c r="F491" s="7"/>
      <c r="G491" s="6"/>
      <c r="H491" s="6"/>
      <c r="I491" s="6"/>
      <c r="J491" s="6"/>
      <c r="K491" s="6"/>
      <c r="L491" s="6"/>
      <c r="M491" s="6"/>
      <c r="N491" s="6"/>
      <c r="O491" s="6"/>
      <c r="P491" s="6"/>
      <c r="Q491" s="7"/>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row>
    <row r="492" ht="15.75" customHeight="1">
      <c r="A492" s="6"/>
      <c r="D492" s="15"/>
      <c r="E492" s="44"/>
      <c r="F492" s="7"/>
      <c r="G492" s="6"/>
      <c r="H492" s="6"/>
      <c r="I492" s="6"/>
      <c r="J492" s="6"/>
      <c r="K492" s="6"/>
      <c r="L492" s="6"/>
      <c r="M492" s="6"/>
      <c r="N492" s="6"/>
      <c r="O492" s="6"/>
      <c r="P492" s="6"/>
      <c r="Q492" s="7"/>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row>
    <row r="493" ht="15.75" customHeight="1">
      <c r="A493" s="6"/>
      <c r="D493" s="15"/>
      <c r="E493" s="44"/>
      <c r="F493" s="7"/>
      <c r="G493" s="6"/>
      <c r="H493" s="6"/>
      <c r="I493" s="6"/>
      <c r="J493" s="6"/>
      <c r="K493" s="6"/>
      <c r="L493" s="6"/>
      <c r="M493" s="6"/>
      <c r="N493" s="6"/>
      <c r="O493" s="6"/>
      <c r="P493" s="6"/>
      <c r="Q493" s="7"/>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row>
    <row r="494" ht="15.75" customHeight="1">
      <c r="A494" s="6"/>
      <c r="D494" s="15"/>
      <c r="E494" s="44"/>
      <c r="F494" s="7"/>
      <c r="G494" s="6"/>
      <c r="H494" s="6"/>
      <c r="I494" s="6"/>
      <c r="J494" s="6"/>
      <c r="K494" s="6"/>
      <c r="L494" s="6"/>
      <c r="M494" s="6"/>
      <c r="N494" s="6"/>
      <c r="O494" s="6"/>
      <c r="P494" s="6"/>
      <c r="Q494" s="7"/>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row>
    <row r="495" ht="15.75" customHeight="1">
      <c r="A495" s="6"/>
      <c r="D495" s="15"/>
      <c r="E495" s="44"/>
      <c r="F495" s="7"/>
      <c r="G495" s="6"/>
      <c r="H495" s="6"/>
      <c r="I495" s="6"/>
      <c r="J495" s="6"/>
      <c r="K495" s="6"/>
      <c r="L495" s="6"/>
      <c r="M495" s="6"/>
      <c r="N495" s="6"/>
      <c r="O495" s="6"/>
      <c r="P495" s="6"/>
      <c r="Q495" s="7"/>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row>
    <row r="496" ht="15.75" customHeight="1">
      <c r="A496" s="6"/>
      <c r="D496" s="15"/>
      <c r="E496" s="44"/>
      <c r="F496" s="7"/>
      <c r="G496" s="6"/>
      <c r="H496" s="6"/>
      <c r="I496" s="6"/>
      <c r="J496" s="6"/>
      <c r="K496" s="6"/>
      <c r="L496" s="6"/>
      <c r="M496" s="6"/>
      <c r="N496" s="6"/>
      <c r="O496" s="6"/>
      <c r="P496" s="6"/>
      <c r="Q496" s="7"/>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row>
    <row r="497" ht="15.75" customHeight="1">
      <c r="A497" s="6"/>
      <c r="D497" s="15"/>
      <c r="E497" s="44"/>
      <c r="F497" s="7"/>
      <c r="G497" s="6"/>
      <c r="H497" s="6"/>
      <c r="I497" s="6"/>
      <c r="J497" s="6"/>
      <c r="K497" s="6"/>
      <c r="L497" s="6"/>
      <c r="M497" s="6"/>
      <c r="N497" s="6"/>
      <c r="O497" s="6"/>
      <c r="P497" s="6"/>
      <c r="Q497" s="7"/>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row>
    <row r="498" ht="15.75" customHeight="1">
      <c r="A498" s="6"/>
      <c r="D498" s="15"/>
      <c r="E498" s="44"/>
      <c r="F498" s="7"/>
      <c r="G498" s="6"/>
      <c r="H498" s="6"/>
      <c r="I498" s="6"/>
      <c r="J498" s="6"/>
      <c r="K498" s="6"/>
      <c r="L498" s="6"/>
      <c r="M498" s="6"/>
      <c r="N498" s="6"/>
      <c r="O498" s="6"/>
      <c r="P498" s="6"/>
      <c r="Q498" s="7"/>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row>
    <row r="499" ht="15.75" customHeight="1">
      <c r="A499" s="6"/>
      <c r="D499" s="15"/>
      <c r="E499" s="44"/>
      <c r="F499" s="7"/>
      <c r="G499" s="6"/>
      <c r="H499" s="6"/>
      <c r="I499" s="6"/>
      <c r="J499" s="6"/>
      <c r="K499" s="6"/>
      <c r="L499" s="6"/>
      <c r="M499" s="6"/>
      <c r="N499" s="6"/>
      <c r="O499" s="6"/>
      <c r="P499" s="6"/>
      <c r="Q499" s="7"/>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row>
    <row r="500" ht="15.75" customHeight="1">
      <c r="A500" s="6"/>
      <c r="D500" s="15"/>
      <c r="E500" s="44"/>
      <c r="F500" s="7"/>
      <c r="G500" s="6"/>
      <c r="H500" s="6"/>
      <c r="I500" s="6"/>
      <c r="J500" s="6"/>
      <c r="K500" s="6"/>
      <c r="L500" s="6"/>
      <c r="M500" s="6"/>
      <c r="N500" s="6"/>
      <c r="O500" s="6"/>
      <c r="P500" s="6"/>
      <c r="Q500" s="7"/>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row>
    <row r="501" ht="15.75" customHeight="1">
      <c r="A501" s="6"/>
      <c r="D501" s="15"/>
      <c r="E501" s="44"/>
      <c r="F501" s="7"/>
      <c r="G501" s="6"/>
      <c r="H501" s="6"/>
      <c r="I501" s="6"/>
      <c r="J501" s="6"/>
      <c r="K501" s="6"/>
      <c r="L501" s="6"/>
      <c r="M501" s="6"/>
      <c r="N501" s="6"/>
      <c r="O501" s="6"/>
      <c r="P501" s="6"/>
      <c r="Q501" s="7"/>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row>
    <row r="502" ht="15.75" customHeight="1">
      <c r="A502" s="6"/>
      <c r="D502" s="15"/>
      <c r="E502" s="44"/>
      <c r="F502" s="7"/>
      <c r="G502" s="6"/>
      <c r="H502" s="6"/>
      <c r="I502" s="6"/>
      <c r="J502" s="6"/>
      <c r="K502" s="6"/>
      <c r="L502" s="6"/>
      <c r="M502" s="6"/>
      <c r="N502" s="6"/>
      <c r="O502" s="6"/>
      <c r="P502" s="6"/>
      <c r="Q502" s="7"/>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row>
    <row r="503" ht="15.75" customHeight="1">
      <c r="A503" s="6"/>
      <c r="D503" s="15"/>
      <c r="E503" s="44"/>
      <c r="F503" s="7"/>
      <c r="G503" s="6"/>
      <c r="H503" s="6"/>
      <c r="I503" s="6"/>
      <c r="J503" s="6"/>
      <c r="K503" s="6"/>
      <c r="L503" s="6"/>
      <c r="M503" s="6"/>
      <c r="N503" s="6"/>
      <c r="O503" s="6"/>
      <c r="P503" s="6"/>
      <c r="Q503" s="7"/>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row>
    <row r="504" ht="15.75" customHeight="1">
      <c r="A504" s="6"/>
      <c r="D504" s="15"/>
      <c r="E504" s="44"/>
      <c r="F504" s="7"/>
      <c r="G504" s="6"/>
      <c r="H504" s="6"/>
      <c r="I504" s="6"/>
      <c r="J504" s="6"/>
      <c r="K504" s="6"/>
      <c r="L504" s="6"/>
      <c r="M504" s="6"/>
      <c r="N504" s="6"/>
      <c r="O504" s="6"/>
      <c r="P504" s="6"/>
      <c r="Q504" s="7"/>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row>
    <row r="505" ht="15.75" customHeight="1">
      <c r="A505" s="6"/>
      <c r="D505" s="15"/>
      <c r="E505" s="44"/>
      <c r="F505" s="7"/>
      <c r="G505" s="6"/>
      <c r="H505" s="6"/>
      <c r="I505" s="6"/>
      <c r="J505" s="6"/>
      <c r="K505" s="6"/>
      <c r="L505" s="6"/>
      <c r="M505" s="6"/>
      <c r="N505" s="6"/>
      <c r="O505" s="6"/>
      <c r="P505" s="6"/>
      <c r="Q505" s="7"/>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row>
    <row r="506" ht="15.75" customHeight="1">
      <c r="A506" s="6"/>
      <c r="D506" s="15"/>
      <c r="E506" s="44"/>
      <c r="F506" s="7"/>
      <c r="G506" s="6"/>
      <c r="H506" s="6"/>
      <c r="I506" s="6"/>
      <c r="J506" s="6"/>
      <c r="K506" s="6"/>
      <c r="L506" s="6"/>
      <c r="M506" s="6"/>
      <c r="N506" s="6"/>
      <c r="O506" s="6"/>
      <c r="P506" s="6"/>
      <c r="Q506" s="7"/>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row>
    <row r="507" ht="15.75" customHeight="1">
      <c r="A507" s="6"/>
      <c r="D507" s="15"/>
      <c r="E507" s="44"/>
      <c r="F507" s="7"/>
      <c r="G507" s="6"/>
      <c r="H507" s="6"/>
      <c r="I507" s="6"/>
      <c r="J507" s="6"/>
      <c r="K507" s="6"/>
      <c r="L507" s="6"/>
      <c r="M507" s="6"/>
      <c r="N507" s="6"/>
      <c r="O507" s="6"/>
      <c r="P507" s="6"/>
      <c r="Q507" s="7"/>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row>
    <row r="508" ht="15.75" customHeight="1">
      <c r="A508" s="6"/>
      <c r="D508" s="15"/>
      <c r="E508" s="44"/>
      <c r="F508" s="7"/>
      <c r="G508" s="6"/>
      <c r="H508" s="6"/>
      <c r="I508" s="6"/>
      <c r="J508" s="6"/>
      <c r="K508" s="6"/>
      <c r="L508" s="6"/>
      <c r="M508" s="6"/>
      <c r="N508" s="6"/>
      <c r="O508" s="6"/>
      <c r="P508" s="6"/>
      <c r="Q508" s="7"/>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row>
    <row r="509" ht="15.75" customHeight="1">
      <c r="A509" s="6"/>
      <c r="D509" s="15"/>
      <c r="E509" s="44"/>
      <c r="F509" s="7"/>
      <c r="G509" s="6"/>
      <c r="H509" s="6"/>
      <c r="I509" s="6"/>
      <c r="J509" s="6"/>
      <c r="K509" s="6"/>
      <c r="L509" s="6"/>
      <c r="M509" s="6"/>
      <c r="N509" s="6"/>
      <c r="O509" s="6"/>
      <c r="P509" s="6"/>
      <c r="Q509" s="7"/>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row>
    <row r="510" ht="15.75" customHeight="1">
      <c r="A510" s="6"/>
      <c r="D510" s="15"/>
      <c r="E510" s="44"/>
      <c r="F510" s="7"/>
      <c r="G510" s="6"/>
      <c r="H510" s="6"/>
      <c r="I510" s="6"/>
      <c r="J510" s="6"/>
      <c r="K510" s="6"/>
      <c r="L510" s="6"/>
      <c r="M510" s="6"/>
      <c r="N510" s="6"/>
      <c r="O510" s="6"/>
      <c r="P510" s="6"/>
      <c r="Q510" s="7"/>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row>
    <row r="511" ht="15.75" customHeight="1">
      <c r="A511" s="6"/>
      <c r="D511" s="15"/>
      <c r="E511" s="44"/>
      <c r="F511" s="7"/>
      <c r="G511" s="6"/>
      <c r="H511" s="6"/>
      <c r="I511" s="6"/>
      <c r="J511" s="6"/>
      <c r="K511" s="6"/>
      <c r="L511" s="6"/>
      <c r="M511" s="6"/>
      <c r="N511" s="6"/>
      <c r="O511" s="6"/>
      <c r="P511" s="6"/>
      <c r="Q511" s="7"/>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row>
    <row r="512" ht="15.75" customHeight="1">
      <c r="A512" s="6"/>
      <c r="D512" s="15"/>
      <c r="E512" s="44"/>
      <c r="F512" s="7"/>
      <c r="G512" s="6"/>
      <c r="H512" s="6"/>
      <c r="I512" s="6"/>
      <c r="J512" s="6"/>
      <c r="K512" s="6"/>
      <c r="L512" s="6"/>
      <c r="M512" s="6"/>
      <c r="N512" s="6"/>
      <c r="O512" s="6"/>
      <c r="P512" s="6"/>
      <c r="Q512" s="7"/>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row>
    <row r="513" ht="15.75" customHeight="1">
      <c r="A513" s="6"/>
      <c r="D513" s="15"/>
      <c r="E513" s="44"/>
      <c r="F513" s="7"/>
      <c r="G513" s="6"/>
      <c r="H513" s="6"/>
      <c r="I513" s="6"/>
      <c r="J513" s="6"/>
      <c r="K513" s="6"/>
      <c r="L513" s="6"/>
      <c r="M513" s="6"/>
      <c r="N513" s="6"/>
      <c r="O513" s="6"/>
      <c r="P513" s="6"/>
      <c r="Q513" s="7"/>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row>
    <row r="514" ht="15.75" customHeight="1">
      <c r="A514" s="6"/>
      <c r="D514" s="15"/>
      <c r="E514" s="44"/>
      <c r="F514" s="7"/>
      <c r="G514" s="6"/>
      <c r="H514" s="6"/>
      <c r="I514" s="6"/>
      <c r="J514" s="6"/>
      <c r="K514" s="6"/>
      <c r="L514" s="6"/>
      <c r="M514" s="6"/>
      <c r="N514" s="6"/>
      <c r="O514" s="6"/>
      <c r="P514" s="6"/>
      <c r="Q514" s="7"/>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row>
    <row r="515" ht="15.75" customHeight="1">
      <c r="A515" s="6"/>
      <c r="D515" s="15"/>
      <c r="E515" s="44"/>
      <c r="F515" s="7"/>
      <c r="G515" s="6"/>
      <c r="H515" s="6"/>
      <c r="I515" s="6"/>
      <c r="J515" s="6"/>
      <c r="K515" s="6"/>
      <c r="L515" s="6"/>
      <c r="M515" s="6"/>
      <c r="N515" s="6"/>
      <c r="O515" s="6"/>
      <c r="P515" s="6"/>
      <c r="Q515" s="7"/>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row>
    <row r="516" ht="15.75" customHeight="1">
      <c r="A516" s="6"/>
      <c r="D516" s="15"/>
      <c r="E516" s="44"/>
      <c r="F516" s="7"/>
      <c r="G516" s="6"/>
      <c r="H516" s="6"/>
      <c r="I516" s="6"/>
      <c r="J516" s="6"/>
      <c r="K516" s="6"/>
      <c r="L516" s="6"/>
      <c r="M516" s="6"/>
      <c r="N516" s="6"/>
      <c r="O516" s="6"/>
      <c r="P516" s="6"/>
      <c r="Q516" s="7"/>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row>
    <row r="517" ht="15.75" customHeight="1">
      <c r="A517" s="6"/>
      <c r="D517" s="15"/>
      <c r="E517" s="44"/>
      <c r="F517" s="7"/>
      <c r="G517" s="6"/>
      <c r="H517" s="6"/>
      <c r="I517" s="6"/>
      <c r="J517" s="6"/>
      <c r="K517" s="6"/>
      <c r="L517" s="6"/>
      <c r="M517" s="6"/>
      <c r="N517" s="6"/>
      <c r="O517" s="6"/>
      <c r="P517" s="6"/>
      <c r="Q517" s="7"/>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row>
    <row r="518" ht="15.75" customHeight="1">
      <c r="A518" s="6"/>
      <c r="D518" s="15"/>
      <c r="E518" s="44"/>
      <c r="F518" s="7"/>
      <c r="G518" s="6"/>
      <c r="H518" s="6"/>
      <c r="I518" s="6"/>
      <c r="J518" s="6"/>
      <c r="K518" s="6"/>
      <c r="L518" s="6"/>
      <c r="M518" s="6"/>
      <c r="N518" s="6"/>
      <c r="O518" s="6"/>
      <c r="P518" s="6"/>
      <c r="Q518" s="7"/>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row>
    <row r="519" ht="15.75" customHeight="1">
      <c r="A519" s="6"/>
      <c r="D519" s="15"/>
      <c r="E519" s="44"/>
      <c r="F519" s="7"/>
      <c r="G519" s="6"/>
      <c r="H519" s="6"/>
      <c r="I519" s="6"/>
      <c r="J519" s="6"/>
      <c r="K519" s="6"/>
      <c r="L519" s="6"/>
      <c r="M519" s="6"/>
      <c r="N519" s="6"/>
      <c r="O519" s="6"/>
      <c r="P519" s="6"/>
      <c r="Q519" s="7"/>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row>
    <row r="520" ht="15.75" customHeight="1">
      <c r="A520" s="6"/>
      <c r="D520" s="15"/>
      <c r="E520" s="44"/>
      <c r="F520" s="7"/>
      <c r="G520" s="6"/>
      <c r="H520" s="6"/>
      <c r="I520" s="6"/>
      <c r="J520" s="6"/>
      <c r="K520" s="6"/>
      <c r="L520" s="6"/>
      <c r="M520" s="6"/>
      <c r="N520" s="6"/>
      <c r="O520" s="6"/>
      <c r="P520" s="6"/>
      <c r="Q520" s="7"/>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row>
    <row r="521" ht="15.75" customHeight="1">
      <c r="A521" s="6"/>
      <c r="D521" s="15"/>
      <c r="E521" s="44"/>
      <c r="F521" s="7"/>
      <c r="G521" s="6"/>
      <c r="H521" s="6"/>
      <c r="I521" s="6"/>
      <c r="J521" s="6"/>
      <c r="K521" s="6"/>
      <c r="L521" s="6"/>
      <c r="M521" s="6"/>
      <c r="N521" s="6"/>
      <c r="O521" s="6"/>
      <c r="P521" s="6"/>
      <c r="Q521" s="7"/>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row>
    <row r="522" ht="15.75" customHeight="1">
      <c r="A522" s="6"/>
      <c r="D522" s="15"/>
      <c r="E522" s="44"/>
      <c r="F522" s="7"/>
      <c r="G522" s="6"/>
      <c r="H522" s="6"/>
      <c r="I522" s="6"/>
      <c r="J522" s="6"/>
      <c r="K522" s="6"/>
      <c r="L522" s="6"/>
      <c r="M522" s="6"/>
      <c r="N522" s="6"/>
      <c r="O522" s="6"/>
      <c r="P522" s="6"/>
      <c r="Q522" s="7"/>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row>
    <row r="523" ht="15.75" customHeight="1">
      <c r="A523" s="6"/>
      <c r="D523" s="15"/>
      <c r="E523" s="44"/>
      <c r="F523" s="7"/>
      <c r="G523" s="6"/>
      <c r="H523" s="6"/>
      <c r="I523" s="6"/>
      <c r="J523" s="6"/>
      <c r="K523" s="6"/>
      <c r="L523" s="6"/>
      <c r="M523" s="6"/>
      <c r="N523" s="6"/>
      <c r="O523" s="6"/>
      <c r="P523" s="6"/>
      <c r="Q523" s="7"/>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row>
    <row r="524" ht="15.75" customHeight="1">
      <c r="A524" s="6"/>
      <c r="D524" s="15"/>
      <c r="E524" s="44"/>
      <c r="F524" s="7"/>
      <c r="G524" s="6"/>
      <c r="H524" s="6"/>
      <c r="I524" s="6"/>
      <c r="J524" s="6"/>
      <c r="K524" s="6"/>
      <c r="L524" s="6"/>
      <c r="M524" s="6"/>
      <c r="N524" s="6"/>
      <c r="O524" s="6"/>
      <c r="P524" s="6"/>
      <c r="Q524" s="7"/>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row>
    <row r="525" ht="15.75" customHeight="1">
      <c r="A525" s="6"/>
      <c r="D525" s="15"/>
      <c r="E525" s="44"/>
      <c r="F525" s="7"/>
      <c r="G525" s="6"/>
      <c r="H525" s="6"/>
      <c r="I525" s="6"/>
      <c r="J525" s="6"/>
      <c r="K525" s="6"/>
      <c r="L525" s="6"/>
      <c r="M525" s="6"/>
      <c r="N525" s="6"/>
      <c r="O525" s="6"/>
      <c r="P525" s="6"/>
      <c r="Q525" s="7"/>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row>
    <row r="526" ht="15.75" customHeight="1">
      <c r="A526" s="6"/>
      <c r="D526" s="15"/>
      <c r="E526" s="44"/>
      <c r="F526" s="7"/>
      <c r="G526" s="6"/>
      <c r="H526" s="6"/>
      <c r="I526" s="6"/>
      <c r="J526" s="6"/>
      <c r="K526" s="6"/>
      <c r="L526" s="6"/>
      <c r="M526" s="6"/>
      <c r="N526" s="6"/>
      <c r="O526" s="6"/>
      <c r="P526" s="6"/>
      <c r="Q526" s="7"/>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row>
    <row r="527" ht="15.75" customHeight="1">
      <c r="A527" s="6"/>
      <c r="D527" s="15"/>
      <c r="E527" s="44"/>
      <c r="F527" s="7"/>
      <c r="G527" s="6"/>
      <c r="H527" s="6"/>
      <c r="I527" s="6"/>
      <c r="J527" s="6"/>
      <c r="K527" s="6"/>
      <c r="L527" s="6"/>
      <c r="M527" s="6"/>
      <c r="N527" s="6"/>
      <c r="O527" s="6"/>
      <c r="P527" s="6"/>
      <c r="Q527" s="7"/>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row>
    <row r="528" ht="15.75" customHeight="1">
      <c r="A528" s="6"/>
      <c r="D528" s="15"/>
      <c r="E528" s="44"/>
      <c r="F528" s="7"/>
      <c r="G528" s="6"/>
      <c r="H528" s="6"/>
      <c r="I528" s="6"/>
      <c r="J528" s="6"/>
      <c r="K528" s="6"/>
      <c r="L528" s="6"/>
      <c r="M528" s="6"/>
      <c r="N528" s="6"/>
      <c r="O528" s="6"/>
      <c r="P528" s="6"/>
      <c r="Q528" s="7"/>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row>
    <row r="529" ht="15.75" customHeight="1">
      <c r="A529" s="6"/>
      <c r="D529" s="15"/>
      <c r="E529" s="44"/>
      <c r="F529" s="7"/>
      <c r="G529" s="6"/>
      <c r="H529" s="6"/>
      <c r="I529" s="6"/>
      <c r="J529" s="6"/>
      <c r="K529" s="6"/>
      <c r="L529" s="6"/>
      <c r="M529" s="6"/>
      <c r="N529" s="6"/>
      <c r="O529" s="6"/>
      <c r="P529" s="6"/>
      <c r="Q529" s="7"/>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row>
    <row r="530" ht="15.75" customHeight="1">
      <c r="A530" s="6"/>
      <c r="D530" s="15"/>
      <c r="E530" s="44"/>
      <c r="F530" s="7"/>
      <c r="G530" s="6"/>
      <c r="H530" s="6"/>
      <c r="I530" s="6"/>
      <c r="J530" s="6"/>
      <c r="K530" s="6"/>
      <c r="L530" s="6"/>
      <c r="M530" s="6"/>
      <c r="N530" s="6"/>
      <c r="O530" s="6"/>
      <c r="P530" s="6"/>
      <c r="Q530" s="7"/>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row>
    <row r="531" ht="15.75" customHeight="1">
      <c r="A531" s="6"/>
      <c r="D531" s="15"/>
      <c r="E531" s="44"/>
      <c r="F531" s="7"/>
      <c r="G531" s="6"/>
      <c r="H531" s="6"/>
      <c r="I531" s="6"/>
      <c r="J531" s="6"/>
      <c r="K531" s="6"/>
      <c r="L531" s="6"/>
      <c r="M531" s="6"/>
      <c r="N531" s="6"/>
      <c r="O531" s="6"/>
      <c r="P531" s="6"/>
      <c r="Q531" s="7"/>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row>
    <row r="532" ht="15.75" customHeight="1">
      <c r="A532" s="6"/>
      <c r="D532" s="15"/>
      <c r="E532" s="44"/>
      <c r="F532" s="7"/>
      <c r="G532" s="6"/>
      <c r="H532" s="6"/>
      <c r="I532" s="6"/>
      <c r="J532" s="6"/>
      <c r="K532" s="6"/>
      <c r="L532" s="6"/>
      <c r="M532" s="6"/>
      <c r="N532" s="6"/>
      <c r="O532" s="6"/>
      <c r="P532" s="6"/>
      <c r="Q532" s="7"/>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row>
    <row r="533" ht="15.75" customHeight="1">
      <c r="A533" s="6"/>
      <c r="D533" s="15"/>
      <c r="E533" s="44"/>
      <c r="F533" s="7"/>
      <c r="G533" s="6"/>
      <c r="H533" s="6"/>
      <c r="I533" s="6"/>
      <c r="J533" s="6"/>
      <c r="K533" s="6"/>
      <c r="L533" s="6"/>
      <c r="M533" s="6"/>
      <c r="N533" s="6"/>
      <c r="O533" s="6"/>
      <c r="P533" s="6"/>
      <c r="Q533" s="7"/>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row>
    <row r="534" ht="15.75" customHeight="1">
      <c r="A534" s="6"/>
      <c r="D534" s="15"/>
      <c r="E534" s="44"/>
      <c r="F534" s="7"/>
      <c r="G534" s="6"/>
      <c r="H534" s="6"/>
      <c r="I534" s="6"/>
      <c r="J534" s="6"/>
      <c r="K534" s="6"/>
      <c r="L534" s="6"/>
      <c r="M534" s="6"/>
      <c r="N534" s="6"/>
      <c r="O534" s="6"/>
      <c r="P534" s="6"/>
      <c r="Q534" s="7"/>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row>
    <row r="535" ht="15.75" customHeight="1">
      <c r="A535" s="6"/>
      <c r="D535" s="15"/>
      <c r="E535" s="44"/>
      <c r="F535" s="7"/>
      <c r="G535" s="6"/>
      <c r="H535" s="6"/>
      <c r="I535" s="6"/>
      <c r="J535" s="6"/>
      <c r="K535" s="6"/>
      <c r="L535" s="6"/>
      <c r="M535" s="6"/>
      <c r="N535" s="6"/>
      <c r="O535" s="6"/>
      <c r="P535" s="6"/>
      <c r="Q535" s="7"/>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row>
    <row r="536" ht="15.75" customHeight="1">
      <c r="A536" s="6"/>
      <c r="D536" s="15"/>
      <c r="E536" s="44"/>
      <c r="F536" s="7"/>
      <c r="G536" s="6"/>
      <c r="H536" s="6"/>
      <c r="I536" s="6"/>
      <c r="J536" s="6"/>
      <c r="K536" s="6"/>
      <c r="L536" s="6"/>
      <c r="M536" s="6"/>
      <c r="N536" s="6"/>
      <c r="O536" s="6"/>
      <c r="P536" s="6"/>
      <c r="Q536" s="7"/>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row>
    <row r="537" ht="15.75" customHeight="1">
      <c r="A537" s="6"/>
      <c r="D537" s="15"/>
      <c r="E537" s="44"/>
      <c r="F537" s="7"/>
      <c r="G537" s="6"/>
      <c r="H537" s="6"/>
      <c r="I537" s="6"/>
      <c r="J537" s="6"/>
      <c r="K537" s="6"/>
      <c r="L537" s="6"/>
      <c r="M537" s="6"/>
      <c r="N537" s="6"/>
      <c r="O537" s="6"/>
      <c r="P537" s="6"/>
      <c r="Q537" s="7"/>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row>
    <row r="538" ht="15.75" customHeight="1">
      <c r="A538" s="6"/>
      <c r="D538" s="15"/>
      <c r="E538" s="44"/>
      <c r="F538" s="7"/>
      <c r="G538" s="6"/>
      <c r="H538" s="6"/>
      <c r="I538" s="6"/>
      <c r="J538" s="6"/>
      <c r="K538" s="6"/>
      <c r="L538" s="6"/>
      <c r="M538" s="6"/>
      <c r="N538" s="6"/>
      <c r="O538" s="6"/>
      <c r="P538" s="6"/>
      <c r="Q538" s="7"/>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row>
    <row r="539" ht="15.75" customHeight="1">
      <c r="A539" s="6"/>
      <c r="D539" s="15"/>
      <c r="E539" s="44"/>
      <c r="F539" s="7"/>
      <c r="G539" s="6"/>
      <c r="H539" s="6"/>
      <c r="I539" s="6"/>
      <c r="J539" s="6"/>
      <c r="K539" s="6"/>
      <c r="L539" s="6"/>
      <c r="M539" s="6"/>
      <c r="N539" s="6"/>
      <c r="O539" s="6"/>
      <c r="P539" s="6"/>
      <c r="Q539" s="7"/>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row>
    <row r="540" ht="15.75" customHeight="1">
      <c r="A540" s="6"/>
      <c r="D540" s="15"/>
      <c r="E540" s="44"/>
      <c r="F540" s="7"/>
      <c r="G540" s="6"/>
      <c r="H540" s="6"/>
      <c r="I540" s="6"/>
      <c r="J540" s="6"/>
      <c r="K540" s="6"/>
      <c r="L540" s="6"/>
      <c r="M540" s="6"/>
      <c r="N540" s="6"/>
      <c r="O540" s="6"/>
      <c r="P540" s="6"/>
      <c r="Q540" s="7"/>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row>
    <row r="541" ht="15.75" customHeight="1">
      <c r="A541" s="6"/>
      <c r="D541" s="15"/>
      <c r="E541" s="44"/>
      <c r="F541" s="7"/>
      <c r="G541" s="6"/>
      <c r="H541" s="6"/>
      <c r="I541" s="6"/>
      <c r="J541" s="6"/>
      <c r="K541" s="6"/>
      <c r="L541" s="6"/>
      <c r="M541" s="6"/>
      <c r="N541" s="6"/>
      <c r="O541" s="6"/>
      <c r="P541" s="6"/>
      <c r="Q541" s="7"/>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row>
    <row r="542" ht="15.75" customHeight="1">
      <c r="A542" s="6"/>
      <c r="D542" s="15"/>
      <c r="E542" s="44"/>
      <c r="F542" s="7"/>
      <c r="G542" s="6"/>
      <c r="H542" s="6"/>
      <c r="I542" s="6"/>
      <c r="J542" s="6"/>
      <c r="K542" s="6"/>
      <c r="L542" s="6"/>
      <c r="M542" s="6"/>
      <c r="N542" s="6"/>
      <c r="O542" s="6"/>
      <c r="P542" s="6"/>
      <c r="Q542" s="7"/>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row>
    <row r="543" ht="15.75" customHeight="1">
      <c r="A543" s="6"/>
      <c r="D543" s="15"/>
      <c r="E543" s="44"/>
      <c r="F543" s="7"/>
      <c r="G543" s="6"/>
      <c r="H543" s="6"/>
      <c r="I543" s="6"/>
      <c r="J543" s="6"/>
      <c r="K543" s="6"/>
      <c r="L543" s="6"/>
      <c r="M543" s="6"/>
      <c r="N543" s="6"/>
      <c r="O543" s="6"/>
      <c r="P543" s="6"/>
      <c r="Q543" s="7"/>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row>
    <row r="544" ht="15.75" customHeight="1">
      <c r="A544" s="6"/>
      <c r="D544" s="15"/>
      <c r="E544" s="44"/>
      <c r="F544" s="7"/>
      <c r="G544" s="6"/>
      <c r="H544" s="6"/>
      <c r="I544" s="6"/>
      <c r="J544" s="6"/>
      <c r="K544" s="6"/>
      <c r="L544" s="6"/>
      <c r="M544" s="6"/>
      <c r="N544" s="6"/>
      <c r="O544" s="6"/>
      <c r="P544" s="6"/>
      <c r="Q544" s="7"/>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row>
    <row r="545" ht="15.75" customHeight="1">
      <c r="A545" s="6"/>
      <c r="D545" s="15"/>
      <c r="E545" s="44"/>
      <c r="F545" s="7"/>
      <c r="G545" s="6"/>
      <c r="H545" s="6"/>
      <c r="I545" s="6"/>
      <c r="J545" s="6"/>
      <c r="K545" s="6"/>
      <c r="L545" s="6"/>
      <c r="M545" s="6"/>
      <c r="N545" s="6"/>
      <c r="O545" s="6"/>
      <c r="P545" s="6"/>
      <c r="Q545" s="7"/>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row>
    <row r="546" ht="15.75" customHeight="1">
      <c r="A546" s="6"/>
      <c r="D546" s="15"/>
      <c r="E546" s="44"/>
      <c r="F546" s="7"/>
      <c r="G546" s="6"/>
      <c r="H546" s="6"/>
      <c r="I546" s="6"/>
      <c r="J546" s="6"/>
      <c r="K546" s="6"/>
      <c r="L546" s="6"/>
      <c r="M546" s="6"/>
      <c r="N546" s="6"/>
      <c r="O546" s="6"/>
      <c r="P546" s="6"/>
      <c r="Q546" s="7"/>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row>
    <row r="547" ht="15.75" customHeight="1">
      <c r="A547" s="6"/>
      <c r="D547" s="15"/>
      <c r="E547" s="44"/>
      <c r="F547" s="7"/>
      <c r="G547" s="6"/>
      <c r="H547" s="6"/>
      <c r="I547" s="6"/>
      <c r="J547" s="6"/>
      <c r="K547" s="6"/>
      <c r="L547" s="6"/>
      <c r="M547" s="6"/>
      <c r="N547" s="6"/>
      <c r="O547" s="6"/>
      <c r="P547" s="6"/>
      <c r="Q547" s="7"/>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row>
    <row r="548" ht="15.75" customHeight="1">
      <c r="A548" s="6"/>
      <c r="D548" s="15"/>
      <c r="E548" s="44"/>
      <c r="F548" s="7"/>
      <c r="G548" s="6"/>
      <c r="H548" s="6"/>
      <c r="I548" s="6"/>
      <c r="J548" s="6"/>
      <c r="K548" s="6"/>
      <c r="L548" s="6"/>
      <c r="M548" s="6"/>
      <c r="N548" s="6"/>
      <c r="O548" s="6"/>
      <c r="P548" s="6"/>
      <c r="Q548" s="7"/>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row>
    <row r="549" ht="15.75" customHeight="1">
      <c r="A549" s="6"/>
      <c r="D549" s="15"/>
      <c r="E549" s="44"/>
      <c r="F549" s="7"/>
      <c r="G549" s="6"/>
      <c r="H549" s="6"/>
      <c r="I549" s="6"/>
      <c r="J549" s="6"/>
      <c r="K549" s="6"/>
      <c r="L549" s="6"/>
      <c r="M549" s="6"/>
      <c r="N549" s="6"/>
      <c r="O549" s="6"/>
      <c r="P549" s="6"/>
      <c r="Q549" s="7"/>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row>
    <row r="550" ht="15.75" customHeight="1">
      <c r="A550" s="6"/>
      <c r="D550" s="15"/>
      <c r="E550" s="44"/>
      <c r="F550" s="7"/>
      <c r="G550" s="6"/>
      <c r="H550" s="6"/>
      <c r="I550" s="6"/>
      <c r="J550" s="6"/>
      <c r="K550" s="6"/>
      <c r="L550" s="6"/>
      <c r="M550" s="6"/>
      <c r="N550" s="6"/>
      <c r="O550" s="6"/>
      <c r="P550" s="6"/>
      <c r="Q550" s="7"/>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row>
    <row r="551" ht="15.75" customHeight="1">
      <c r="A551" s="6"/>
      <c r="D551" s="15"/>
      <c r="E551" s="44"/>
      <c r="F551" s="7"/>
      <c r="G551" s="6"/>
      <c r="H551" s="6"/>
      <c r="I551" s="6"/>
      <c r="J551" s="6"/>
      <c r="K551" s="6"/>
      <c r="L551" s="6"/>
      <c r="M551" s="6"/>
      <c r="N551" s="6"/>
      <c r="O551" s="6"/>
      <c r="P551" s="6"/>
      <c r="Q551" s="7"/>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row>
    <row r="552" ht="15.75" customHeight="1">
      <c r="A552" s="6"/>
      <c r="D552" s="15"/>
      <c r="E552" s="44"/>
      <c r="F552" s="7"/>
      <c r="G552" s="6"/>
      <c r="H552" s="6"/>
      <c r="I552" s="6"/>
      <c r="J552" s="6"/>
      <c r="K552" s="6"/>
      <c r="L552" s="6"/>
      <c r="M552" s="6"/>
      <c r="N552" s="6"/>
      <c r="O552" s="6"/>
      <c r="P552" s="6"/>
      <c r="Q552" s="7"/>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row>
    <row r="553" ht="15.75" customHeight="1">
      <c r="A553" s="6"/>
      <c r="D553" s="15"/>
      <c r="E553" s="44"/>
      <c r="F553" s="7"/>
      <c r="G553" s="6"/>
      <c r="H553" s="6"/>
      <c r="I553" s="6"/>
      <c r="J553" s="6"/>
      <c r="K553" s="6"/>
      <c r="L553" s="6"/>
      <c r="M553" s="6"/>
      <c r="N553" s="6"/>
      <c r="O553" s="6"/>
      <c r="P553" s="6"/>
      <c r="Q553" s="7"/>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row>
    <row r="554" ht="15.75" customHeight="1">
      <c r="A554" s="6"/>
      <c r="D554" s="15"/>
      <c r="E554" s="44"/>
      <c r="F554" s="7"/>
      <c r="G554" s="6"/>
      <c r="H554" s="6"/>
      <c r="I554" s="6"/>
      <c r="J554" s="6"/>
      <c r="K554" s="6"/>
      <c r="L554" s="6"/>
      <c r="M554" s="6"/>
      <c r="N554" s="6"/>
      <c r="O554" s="6"/>
      <c r="P554" s="6"/>
      <c r="Q554" s="7"/>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row>
    <row r="555" ht="15.75" customHeight="1">
      <c r="A555" s="6"/>
      <c r="D555" s="15"/>
      <c r="E555" s="44"/>
      <c r="F555" s="7"/>
      <c r="G555" s="6"/>
      <c r="H555" s="6"/>
      <c r="I555" s="6"/>
      <c r="J555" s="6"/>
      <c r="K555" s="6"/>
      <c r="L555" s="6"/>
      <c r="M555" s="6"/>
      <c r="N555" s="6"/>
      <c r="O555" s="6"/>
      <c r="P555" s="6"/>
      <c r="Q555" s="7"/>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row>
    <row r="556" ht="15.75" customHeight="1">
      <c r="A556" s="6"/>
      <c r="D556" s="15"/>
      <c r="E556" s="44"/>
      <c r="F556" s="7"/>
      <c r="G556" s="6"/>
      <c r="H556" s="6"/>
      <c r="I556" s="6"/>
      <c r="J556" s="6"/>
      <c r="K556" s="6"/>
      <c r="L556" s="6"/>
      <c r="M556" s="6"/>
      <c r="N556" s="6"/>
      <c r="O556" s="6"/>
      <c r="P556" s="6"/>
      <c r="Q556" s="7"/>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row>
    <row r="557" ht="15.75" customHeight="1">
      <c r="A557" s="6"/>
      <c r="D557" s="15"/>
      <c r="E557" s="44"/>
      <c r="F557" s="7"/>
      <c r="G557" s="6"/>
      <c r="H557" s="6"/>
      <c r="I557" s="6"/>
      <c r="J557" s="6"/>
      <c r="K557" s="6"/>
      <c r="L557" s="6"/>
      <c r="M557" s="6"/>
      <c r="N557" s="6"/>
      <c r="O557" s="6"/>
      <c r="P557" s="6"/>
      <c r="Q557" s="7"/>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row>
    <row r="558" ht="15.75" customHeight="1">
      <c r="A558" s="6"/>
      <c r="D558" s="15"/>
      <c r="E558" s="44"/>
      <c r="F558" s="7"/>
      <c r="G558" s="6"/>
      <c r="H558" s="6"/>
      <c r="I558" s="6"/>
      <c r="J558" s="6"/>
      <c r="K558" s="6"/>
      <c r="L558" s="6"/>
      <c r="M558" s="6"/>
      <c r="N558" s="6"/>
      <c r="O558" s="6"/>
      <c r="P558" s="6"/>
      <c r="Q558" s="7"/>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row>
    <row r="559" ht="15.75" customHeight="1">
      <c r="A559" s="6"/>
      <c r="D559" s="15"/>
      <c r="E559" s="44"/>
      <c r="F559" s="7"/>
      <c r="G559" s="6"/>
      <c r="H559" s="6"/>
      <c r="I559" s="6"/>
      <c r="J559" s="6"/>
      <c r="K559" s="6"/>
      <c r="L559" s="6"/>
      <c r="M559" s="6"/>
      <c r="N559" s="6"/>
      <c r="O559" s="6"/>
      <c r="P559" s="6"/>
      <c r="Q559" s="7"/>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row>
    <row r="560" ht="15.75" customHeight="1">
      <c r="A560" s="6"/>
      <c r="D560" s="15"/>
      <c r="E560" s="44"/>
      <c r="F560" s="7"/>
      <c r="G560" s="6"/>
      <c r="H560" s="6"/>
      <c r="I560" s="6"/>
      <c r="J560" s="6"/>
      <c r="K560" s="6"/>
      <c r="L560" s="6"/>
      <c r="M560" s="6"/>
      <c r="N560" s="6"/>
      <c r="O560" s="6"/>
      <c r="P560" s="6"/>
      <c r="Q560" s="7"/>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row>
    <row r="561" ht="15.75" customHeight="1">
      <c r="A561" s="6"/>
      <c r="D561" s="15"/>
      <c r="E561" s="44"/>
      <c r="F561" s="7"/>
      <c r="G561" s="6"/>
      <c r="H561" s="6"/>
      <c r="I561" s="6"/>
      <c r="J561" s="6"/>
      <c r="K561" s="6"/>
      <c r="L561" s="6"/>
      <c r="M561" s="6"/>
      <c r="N561" s="6"/>
      <c r="O561" s="6"/>
      <c r="P561" s="6"/>
      <c r="Q561" s="7"/>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row>
    <row r="562" ht="15.75" customHeight="1">
      <c r="A562" s="6"/>
      <c r="D562" s="15"/>
      <c r="E562" s="44"/>
      <c r="F562" s="7"/>
      <c r="G562" s="6"/>
      <c r="H562" s="6"/>
      <c r="I562" s="6"/>
      <c r="J562" s="6"/>
      <c r="K562" s="6"/>
      <c r="L562" s="6"/>
      <c r="M562" s="6"/>
      <c r="N562" s="6"/>
      <c r="O562" s="6"/>
      <c r="P562" s="6"/>
      <c r="Q562" s="7"/>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row>
    <row r="563" ht="15.75" customHeight="1">
      <c r="A563" s="6"/>
      <c r="D563" s="15"/>
      <c r="E563" s="44"/>
      <c r="F563" s="7"/>
      <c r="G563" s="6"/>
      <c r="H563" s="6"/>
      <c r="I563" s="6"/>
      <c r="J563" s="6"/>
      <c r="K563" s="6"/>
      <c r="L563" s="6"/>
      <c r="M563" s="6"/>
      <c r="N563" s="6"/>
      <c r="O563" s="6"/>
      <c r="P563" s="6"/>
      <c r="Q563" s="7"/>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row>
    <row r="564" ht="15.75" customHeight="1">
      <c r="A564" s="6"/>
      <c r="D564" s="15"/>
      <c r="E564" s="44"/>
      <c r="F564" s="7"/>
      <c r="G564" s="6"/>
      <c r="H564" s="6"/>
      <c r="I564" s="6"/>
      <c r="J564" s="6"/>
      <c r="K564" s="6"/>
      <c r="L564" s="6"/>
      <c r="M564" s="6"/>
      <c r="N564" s="6"/>
      <c r="O564" s="6"/>
      <c r="P564" s="6"/>
      <c r="Q564" s="7"/>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row>
    <row r="565" ht="15.75" customHeight="1">
      <c r="A565" s="6"/>
      <c r="D565" s="15"/>
      <c r="E565" s="44"/>
      <c r="F565" s="7"/>
      <c r="G565" s="6"/>
      <c r="H565" s="6"/>
      <c r="I565" s="6"/>
      <c r="J565" s="6"/>
      <c r="K565" s="6"/>
      <c r="L565" s="6"/>
      <c r="M565" s="6"/>
      <c r="N565" s="6"/>
      <c r="O565" s="6"/>
      <c r="P565" s="6"/>
      <c r="Q565" s="7"/>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row>
    <row r="566" ht="15.75" customHeight="1">
      <c r="A566" s="6"/>
      <c r="D566" s="15"/>
      <c r="E566" s="44"/>
      <c r="F566" s="7"/>
      <c r="G566" s="6"/>
      <c r="H566" s="6"/>
      <c r="I566" s="6"/>
      <c r="J566" s="6"/>
      <c r="K566" s="6"/>
      <c r="L566" s="6"/>
      <c r="M566" s="6"/>
      <c r="N566" s="6"/>
      <c r="O566" s="6"/>
      <c r="P566" s="6"/>
      <c r="Q566" s="7"/>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row>
    <row r="567" ht="15.75" customHeight="1">
      <c r="A567" s="6"/>
      <c r="D567" s="15"/>
      <c r="E567" s="44"/>
      <c r="F567" s="7"/>
      <c r="G567" s="6"/>
      <c r="H567" s="6"/>
      <c r="I567" s="6"/>
      <c r="J567" s="6"/>
      <c r="K567" s="6"/>
      <c r="L567" s="6"/>
      <c r="M567" s="6"/>
      <c r="N567" s="6"/>
      <c r="O567" s="6"/>
      <c r="P567" s="6"/>
      <c r="Q567" s="7"/>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row>
    <row r="568" ht="15.75" customHeight="1">
      <c r="A568" s="6"/>
      <c r="D568" s="15"/>
      <c r="E568" s="44"/>
      <c r="F568" s="7"/>
      <c r="G568" s="6"/>
      <c r="H568" s="6"/>
      <c r="I568" s="6"/>
      <c r="J568" s="6"/>
      <c r="K568" s="6"/>
      <c r="L568" s="6"/>
      <c r="M568" s="6"/>
      <c r="N568" s="6"/>
      <c r="O568" s="6"/>
      <c r="P568" s="6"/>
      <c r="Q568" s="7"/>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row>
    <row r="569" ht="15.75" customHeight="1">
      <c r="A569" s="6"/>
      <c r="D569" s="15"/>
      <c r="E569" s="44"/>
      <c r="F569" s="7"/>
      <c r="G569" s="6"/>
      <c r="H569" s="6"/>
      <c r="I569" s="6"/>
      <c r="J569" s="6"/>
      <c r="K569" s="6"/>
      <c r="L569" s="6"/>
      <c r="M569" s="6"/>
      <c r="N569" s="6"/>
      <c r="O569" s="6"/>
      <c r="P569" s="6"/>
      <c r="Q569" s="7"/>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row>
    <row r="570" ht="15.75" customHeight="1">
      <c r="A570" s="6"/>
      <c r="D570" s="15"/>
      <c r="E570" s="44"/>
      <c r="F570" s="7"/>
      <c r="G570" s="6"/>
      <c r="H570" s="6"/>
      <c r="I570" s="6"/>
      <c r="J570" s="6"/>
      <c r="K570" s="6"/>
      <c r="L570" s="6"/>
      <c r="M570" s="6"/>
      <c r="N570" s="6"/>
      <c r="O570" s="6"/>
      <c r="P570" s="6"/>
      <c r="Q570" s="7"/>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row>
    <row r="571" ht="15.75" customHeight="1">
      <c r="A571" s="6"/>
      <c r="D571" s="15"/>
      <c r="E571" s="44"/>
      <c r="F571" s="7"/>
      <c r="G571" s="6"/>
      <c r="H571" s="6"/>
      <c r="I571" s="6"/>
      <c r="J571" s="6"/>
      <c r="K571" s="6"/>
      <c r="L571" s="6"/>
      <c r="M571" s="6"/>
      <c r="N571" s="6"/>
      <c r="O571" s="6"/>
      <c r="P571" s="6"/>
      <c r="Q571" s="7"/>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row>
    <row r="572" ht="15.75" customHeight="1">
      <c r="A572" s="6"/>
      <c r="D572" s="15"/>
      <c r="E572" s="44"/>
      <c r="F572" s="7"/>
      <c r="G572" s="6"/>
      <c r="H572" s="6"/>
      <c r="I572" s="6"/>
      <c r="J572" s="6"/>
      <c r="K572" s="6"/>
      <c r="L572" s="6"/>
      <c r="M572" s="6"/>
      <c r="N572" s="6"/>
      <c r="O572" s="6"/>
      <c r="P572" s="6"/>
      <c r="Q572" s="7"/>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row>
    <row r="573" ht="15.75" customHeight="1">
      <c r="A573" s="6"/>
      <c r="D573" s="15"/>
      <c r="E573" s="44"/>
      <c r="F573" s="7"/>
      <c r="G573" s="6"/>
      <c r="H573" s="6"/>
      <c r="I573" s="6"/>
      <c r="J573" s="6"/>
      <c r="K573" s="6"/>
      <c r="L573" s="6"/>
      <c r="M573" s="6"/>
      <c r="N573" s="6"/>
      <c r="O573" s="6"/>
      <c r="P573" s="6"/>
      <c r="Q573" s="7"/>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row>
    <row r="574" ht="15.75" customHeight="1">
      <c r="A574" s="6"/>
      <c r="D574" s="15"/>
      <c r="E574" s="44"/>
      <c r="F574" s="7"/>
      <c r="G574" s="6"/>
      <c r="H574" s="6"/>
      <c r="I574" s="6"/>
      <c r="J574" s="6"/>
      <c r="K574" s="6"/>
      <c r="L574" s="6"/>
      <c r="M574" s="6"/>
      <c r="N574" s="6"/>
      <c r="O574" s="6"/>
      <c r="P574" s="6"/>
      <c r="Q574" s="7"/>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row>
    <row r="575" ht="15.75" customHeight="1">
      <c r="A575" s="6"/>
      <c r="D575" s="15"/>
      <c r="E575" s="44"/>
      <c r="F575" s="7"/>
      <c r="G575" s="6"/>
      <c r="H575" s="6"/>
      <c r="I575" s="6"/>
      <c r="J575" s="6"/>
      <c r="K575" s="6"/>
      <c r="L575" s="6"/>
      <c r="M575" s="6"/>
      <c r="N575" s="6"/>
      <c r="O575" s="6"/>
      <c r="P575" s="6"/>
      <c r="Q575" s="7"/>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row>
    <row r="576" ht="15.75" customHeight="1">
      <c r="A576" s="6"/>
      <c r="D576" s="15"/>
      <c r="E576" s="44"/>
      <c r="F576" s="7"/>
      <c r="G576" s="6"/>
      <c r="H576" s="6"/>
      <c r="I576" s="6"/>
      <c r="J576" s="6"/>
      <c r="K576" s="6"/>
      <c r="L576" s="6"/>
      <c r="M576" s="6"/>
      <c r="N576" s="6"/>
      <c r="O576" s="6"/>
      <c r="P576" s="6"/>
      <c r="Q576" s="7"/>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row>
    <row r="577" ht="15.75" customHeight="1">
      <c r="A577" s="6"/>
      <c r="D577" s="15"/>
      <c r="E577" s="44"/>
      <c r="F577" s="7"/>
      <c r="G577" s="6"/>
      <c r="H577" s="6"/>
      <c r="I577" s="6"/>
      <c r="J577" s="6"/>
      <c r="K577" s="6"/>
      <c r="L577" s="6"/>
      <c r="M577" s="6"/>
      <c r="N577" s="6"/>
      <c r="O577" s="6"/>
      <c r="P577" s="6"/>
      <c r="Q577" s="7"/>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row>
    <row r="578" ht="15.75" customHeight="1">
      <c r="A578" s="6"/>
      <c r="D578" s="15"/>
      <c r="E578" s="44"/>
      <c r="F578" s="7"/>
      <c r="G578" s="6"/>
      <c r="H578" s="6"/>
      <c r="I578" s="6"/>
      <c r="J578" s="6"/>
      <c r="K578" s="6"/>
      <c r="L578" s="6"/>
      <c r="M578" s="6"/>
      <c r="N578" s="6"/>
      <c r="O578" s="6"/>
      <c r="P578" s="6"/>
      <c r="Q578" s="7"/>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row>
    <row r="579" ht="15.75" customHeight="1">
      <c r="A579" s="6"/>
      <c r="D579" s="15"/>
      <c r="E579" s="44"/>
      <c r="F579" s="7"/>
      <c r="G579" s="6"/>
      <c r="H579" s="6"/>
      <c r="I579" s="6"/>
      <c r="J579" s="6"/>
      <c r="K579" s="6"/>
      <c r="L579" s="6"/>
      <c r="M579" s="6"/>
      <c r="N579" s="6"/>
      <c r="O579" s="6"/>
      <c r="P579" s="6"/>
      <c r="Q579" s="7"/>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row>
    <row r="580" ht="15.75" customHeight="1">
      <c r="A580" s="6"/>
      <c r="D580" s="15"/>
      <c r="E580" s="44"/>
      <c r="F580" s="7"/>
      <c r="G580" s="6"/>
      <c r="H580" s="6"/>
      <c r="I580" s="6"/>
      <c r="J580" s="6"/>
      <c r="K580" s="6"/>
      <c r="L580" s="6"/>
      <c r="M580" s="6"/>
      <c r="N580" s="6"/>
      <c r="O580" s="6"/>
      <c r="P580" s="6"/>
      <c r="Q580" s="7"/>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row>
    <row r="581" ht="15.75" customHeight="1">
      <c r="A581" s="6"/>
      <c r="D581" s="15"/>
      <c r="E581" s="44"/>
      <c r="F581" s="7"/>
      <c r="G581" s="6"/>
      <c r="H581" s="6"/>
      <c r="I581" s="6"/>
      <c r="J581" s="6"/>
      <c r="K581" s="6"/>
      <c r="L581" s="6"/>
      <c r="M581" s="6"/>
      <c r="N581" s="6"/>
      <c r="O581" s="6"/>
      <c r="P581" s="6"/>
      <c r="Q581" s="7"/>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row>
    <row r="582" ht="15.75" customHeight="1">
      <c r="A582" s="6"/>
      <c r="D582" s="15"/>
      <c r="E582" s="44"/>
      <c r="F582" s="7"/>
      <c r="G582" s="6"/>
      <c r="H582" s="6"/>
      <c r="I582" s="6"/>
      <c r="J582" s="6"/>
      <c r="K582" s="6"/>
      <c r="L582" s="6"/>
      <c r="M582" s="6"/>
      <c r="N582" s="6"/>
      <c r="O582" s="6"/>
      <c r="P582" s="6"/>
      <c r="Q582" s="7"/>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row>
    <row r="583" ht="15.75" customHeight="1">
      <c r="A583" s="6"/>
      <c r="D583" s="15"/>
      <c r="E583" s="44"/>
      <c r="F583" s="7"/>
      <c r="G583" s="6"/>
      <c r="H583" s="6"/>
      <c r="I583" s="6"/>
      <c r="J583" s="6"/>
      <c r="K583" s="6"/>
      <c r="L583" s="6"/>
      <c r="M583" s="6"/>
      <c r="N583" s="6"/>
      <c r="O583" s="6"/>
      <c r="P583" s="6"/>
      <c r="Q583" s="7"/>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row>
    <row r="584" ht="15.75" customHeight="1">
      <c r="A584" s="6"/>
      <c r="D584" s="15"/>
      <c r="E584" s="44"/>
      <c r="F584" s="7"/>
      <c r="G584" s="6"/>
      <c r="H584" s="6"/>
      <c r="I584" s="6"/>
      <c r="J584" s="6"/>
      <c r="K584" s="6"/>
      <c r="L584" s="6"/>
      <c r="M584" s="6"/>
      <c r="N584" s="6"/>
      <c r="O584" s="6"/>
      <c r="P584" s="6"/>
      <c r="Q584" s="7"/>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row>
    <row r="585" ht="15.75" customHeight="1">
      <c r="A585" s="6"/>
      <c r="D585" s="15"/>
      <c r="E585" s="44"/>
      <c r="F585" s="7"/>
      <c r="G585" s="6"/>
      <c r="H585" s="6"/>
      <c r="I585" s="6"/>
      <c r="J585" s="6"/>
      <c r="K585" s="6"/>
      <c r="L585" s="6"/>
      <c r="M585" s="6"/>
      <c r="N585" s="6"/>
      <c r="O585" s="6"/>
      <c r="P585" s="6"/>
      <c r="Q585" s="7"/>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row>
    <row r="586" ht="15.75" customHeight="1">
      <c r="A586" s="6"/>
      <c r="D586" s="15"/>
      <c r="E586" s="44"/>
      <c r="F586" s="7"/>
      <c r="G586" s="6"/>
      <c r="H586" s="6"/>
      <c r="I586" s="6"/>
      <c r="J586" s="6"/>
      <c r="K586" s="6"/>
      <c r="L586" s="6"/>
      <c r="M586" s="6"/>
      <c r="N586" s="6"/>
      <c r="O586" s="6"/>
      <c r="P586" s="6"/>
      <c r="Q586" s="7"/>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row>
    <row r="587" ht="15.75" customHeight="1">
      <c r="A587" s="6"/>
      <c r="D587" s="15"/>
      <c r="E587" s="44"/>
      <c r="F587" s="7"/>
      <c r="G587" s="6"/>
      <c r="H587" s="6"/>
      <c r="I587" s="6"/>
      <c r="J587" s="6"/>
      <c r="K587" s="6"/>
      <c r="L587" s="6"/>
      <c r="M587" s="6"/>
      <c r="N587" s="6"/>
      <c r="O587" s="6"/>
      <c r="P587" s="6"/>
      <c r="Q587" s="7"/>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row>
    <row r="588" ht="15.75" customHeight="1">
      <c r="A588" s="6"/>
      <c r="D588" s="15"/>
      <c r="E588" s="44"/>
      <c r="F588" s="7"/>
      <c r="G588" s="6"/>
      <c r="H588" s="6"/>
      <c r="I588" s="6"/>
      <c r="J588" s="6"/>
      <c r="K588" s="6"/>
      <c r="L588" s="6"/>
      <c r="M588" s="6"/>
      <c r="N588" s="6"/>
      <c r="O588" s="6"/>
      <c r="P588" s="6"/>
      <c r="Q588" s="7"/>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row>
    <row r="589" ht="15.75" customHeight="1">
      <c r="A589" s="6"/>
      <c r="D589" s="15"/>
      <c r="E589" s="44"/>
      <c r="F589" s="7"/>
      <c r="G589" s="6"/>
      <c r="H589" s="6"/>
      <c r="I589" s="6"/>
      <c r="J589" s="6"/>
      <c r="K589" s="6"/>
      <c r="L589" s="6"/>
      <c r="M589" s="6"/>
      <c r="N589" s="6"/>
      <c r="O589" s="6"/>
      <c r="P589" s="6"/>
      <c r="Q589" s="7"/>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row>
    <row r="590" ht="15.75" customHeight="1">
      <c r="A590" s="6"/>
      <c r="D590" s="15"/>
      <c r="E590" s="44"/>
      <c r="F590" s="7"/>
      <c r="G590" s="6"/>
      <c r="H590" s="6"/>
      <c r="I590" s="6"/>
      <c r="J590" s="6"/>
      <c r="K590" s="6"/>
      <c r="L590" s="6"/>
      <c r="M590" s="6"/>
      <c r="N590" s="6"/>
      <c r="O590" s="6"/>
      <c r="P590" s="6"/>
      <c r="Q590" s="7"/>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row>
    <row r="591" ht="15.75" customHeight="1">
      <c r="A591" s="6"/>
      <c r="D591" s="15"/>
      <c r="E591" s="44"/>
      <c r="F591" s="7"/>
      <c r="G591" s="6"/>
      <c r="H591" s="6"/>
      <c r="I591" s="6"/>
      <c r="J591" s="6"/>
      <c r="K591" s="6"/>
      <c r="L591" s="6"/>
      <c r="M591" s="6"/>
      <c r="N591" s="6"/>
      <c r="O591" s="6"/>
      <c r="P591" s="6"/>
      <c r="Q591" s="7"/>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row>
    <row r="592" ht="15.75" customHeight="1">
      <c r="A592" s="6"/>
      <c r="D592" s="15"/>
      <c r="E592" s="44"/>
      <c r="F592" s="7"/>
      <c r="G592" s="6"/>
      <c r="H592" s="6"/>
      <c r="I592" s="6"/>
      <c r="J592" s="6"/>
      <c r="K592" s="6"/>
      <c r="L592" s="6"/>
      <c r="M592" s="6"/>
      <c r="N592" s="6"/>
      <c r="O592" s="6"/>
      <c r="P592" s="6"/>
      <c r="Q592" s="7"/>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row>
    <row r="593" ht="15.75" customHeight="1">
      <c r="A593" s="6"/>
      <c r="D593" s="15"/>
      <c r="E593" s="44"/>
      <c r="F593" s="7"/>
      <c r="G593" s="6"/>
      <c r="H593" s="6"/>
      <c r="I593" s="6"/>
      <c r="J593" s="6"/>
      <c r="K593" s="6"/>
      <c r="L593" s="6"/>
      <c r="M593" s="6"/>
      <c r="N593" s="6"/>
      <c r="O593" s="6"/>
      <c r="P593" s="6"/>
      <c r="Q593" s="7"/>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row>
    <row r="594" ht="15.75" customHeight="1">
      <c r="A594" s="6"/>
      <c r="D594" s="15"/>
      <c r="E594" s="44"/>
      <c r="F594" s="7"/>
      <c r="G594" s="6"/>
      <c r="H594" s="6"/>
      <c r="I594" s="6"/>
      <c r="J594" s="6"/>
      <c r="K594" s="6"/>
      <c r="L594" s="6"/>
      <c r="M594" s="6"/>
      <c r="N594" s="6"/>
      <c r="O594" s="6"/>
      <c r="P594" s="6"/>
      <c r="Q594" s="7"/>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row>
    <row r="595" ht="15.75" customHeight="1">
      <c r="A595" s="6"/>
      <c r="D595" s="15"/>
      <c r="E595" s="44"/>
      <c r="F595" s="7"/>
      <c r="G595" s="6"/>
      <c r="H595" s="6"/>
      <c r="I595" s="6"/>
      <c r="J595" s="6"/>
      <c r="K595" s="6"/>
      <c r="L595" s="6"/>
      <c r="M595" s="6"/>
      <c r="N595" s="6"/>
      <c r="O595" s="6"/>
      <c r="P595" s="6"/>
      <c r="Q595" s="7"/>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row>
    <row r="596" ht="15.75" customHeight="1">
      <c r="A596" s="6"/>
      <c r="D596" s="15"/>
      <c r="E596" s="44"/>
      <c r="F596" s="7"/>
      <c r="G596" s="6"/>
      <c r="H596" s="6"/>
      <c r="I596" s="6"/>
      <c r="J596" s="6"/>
      <c r="K596" s="6"/>
      <c r="L596" s="6"/>
      <c r="M596" s="6"/>
      <c r="N596" s="6"/>
      <c r="O596" s="6"/>
      <c r="P596" s="6"/>
      <c r="Q596" s="7"/>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row>
    <row r="597" ht="15.75" customHeight="1">
      <c r="A597" s="6"/>
      <c r="D597" s="15"/>
      <c r="E597" s="44"/>
      <c r="F597" s="7"/>
      <c r="G597" s="6"/>
      <c r="H597" s="6"/>
      <c r="I597" s="6"/>
      <c r="J597" s="6"/>
      <c r="K597" s="6"/>
      <c r="L597" s="6"/>
      <c r="M597" s="6"/>
      <c r="N597" s="6"/>
      <c r="O597" s="6"/>
      <c r="P597" s="6"/>
      <c r="Q597" s="7"/>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row>
    <row r="598" ht="15.75" customHeight="1">
      <c r="A598" s="6"/>
      <c r="D598" s="15"/>
      <c r="E598" s="44"/>
      <c r="F598" s="7"/>
      <c r="G598" s="6"/>
      <c r="H598" s="6"/>
      <c r="I598" s="6"/>
      <c r="J598" s="6"/>
      <c r="K598" s="6"/>
      <c r="L598" s="6"/>
      <c r="M598" s="6"/>
      <c r="N598" s="6"/>
      <c r="O598" s="6"/>
      <c r="P598" s="6"/>
      <c r="Q598" s="7"/>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row>
    <row r="599" ht="15.75" customHeight="1">
      <c r="A599" s="6"/>
      <c r="D599" s="15"/>
      <c r="E599" s="44"/>
      <c r="F599" s="7"/>
      <c r="G599" s="6"/>
      <c r="H599" s="6"/>
      <c r="I599" s="6"/>
      <c r="J599" s="6"/>
      <c r="K599" s="6"/>
      <c r="L599" s="6"/>
      <c r="M599" s="6"/>
      <c r="N599" s="6"/>
      <c r="O599" s="6"/>
      <c r="P599" s="6"/>
      <c r="Q599" s="7"/>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row>
    <row r="600" ht="15.75" customHeight="1">
      <c r="A600" s="6"/>
      <c r="D600" s="15"/>
      <c r="E600" s="44"/>
      <c r="F600" s="7"/>
      <c r="G600" s="6"/>
      <c r="H600" s="6"/>
      <c r="I600" s="6"/>
      <c r="J600" s="6"/>
      <c r="K600" s="6"/>
      <c r="L600" s="6"/>
      <c r="M600" s="6"/>
      <c r="N600" s="6"/>
      <c r="O600" s="6"/>
      <c r="P600" s="6"/>
      <c r="Q600" s="7"/>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row>
    <row r="601" ht="15.75" customHeight="1">
      <c r="A601" s="6"/>
      <c r="D601" s="15"/>
      <c r="E601" s="44"/>
      <c r="F601" s="7"/>
      <c r="G601" s="6"/>
      <c r="H601" s="6"/>
      <c r="I601" s="6"/>
      <c r="J601" s="6"/>
      <c r="K601" s="6"/>
      <c r="L601" s="6"/>
      <c r="M601" s="6"/>
      <c r="N601" s="6"/>
      <c r="O601" s="6"/>
      <c r="P601" s="6"/>
      <c r="Q601" s="7"/>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row>
    <row r="602" ht="15.75" customHeight="1">
      <c r="A602" s="6"/>
      <c r="D602" s="15"/>
      <c r="E602" s="44"/>
      <c r="F602" s="7"/>
      <c r="G602" s="6"/>
      <c r="H602" s="6"/>
      <c r="I602" s="6"/>
      <c r="J602" s="6"/>
      <c r="K602" s="6"/>
      <c r="L602" s="6"/>
      <c r="M602" s="6"/>
      <c r="N602" s="6"/>
      <c r="O602" s="6"/>
      <c r="P602" s="6"/>
      <c r="Q602" s="7"/>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row>
    <row r="603" ht="15.75" customHeight="1">
      <c r="A603" s="6"/>
      <c r="D603" s="15"/>
      <c r="E603" s="44"/>
      <c r="F603" s="7"/>
      <c r="G603" s="6"/>
      <c r="H603" s="6"/>
      <c r="I603" s="6"/>
      <c r="J603" s="6"/>
      <c r="K603" s="6"/>
      <c r="L603" s="6"/>
      <c r="M603" s="6"/>
      <c r="N603" s="6"/>
      <c r="O603" s="6"/>
      <c r="P603" s="6"/>
      <c r="Q603" s="7"/>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row>
    <row r="604" ht="15.75" customHeight="1">
      <c r="A604" s="6"/>
      <c r="D604" s="15"/>
      <c r="E604" s="44"/>
      <c r="F604" s="7"/>
      <c r="G604" s="6"/>
      <c r="H604" s="6"/>
      <c r="I604" s="6"/>
      <c r="J604" s="6"/>
      <c r="K604" s="6"/>
      <c r="L604" s="6"/>
      <c r="M604" s="6"/>
      <c r="N604" s="6"/>
      <c r="O604" s="6"/>
      <c r="P604" s="6"/>
      <c r="Q604" s="7"/>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row>
    <row r="605" ht="15.75" customHeight="1">
      <c r="A605" s="6"/>
      <c r="D605" s="15"/>
      <c r="E605" s="44"/>
      <c r="F605" s="7"/>
      <c r="G605" s="6"/>
      <c r="H605" s="6"/>
      <c r="I605" s="6"/>
      <c r="J605" s="6"/>
      <c r="K605" s="6"/>
      <c r="L605" s="6"/>
      <c r="M605" s="6"/>
      <c r="N605" s="6"/>
      <c r="O605" s="6"/>
      <c r="P605" s="6"/>
      <c r="Q605" s="7"/>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row>
    <row r="606" ht="15.75" customHeight="1">
      <c r="A606" s="6"/>
      <c r="D606" s="15"/>
      <c r="E606" s="44"/>
      <c r="F606" s="7"/>
      <c r="G606" s="6"/>
      <c r="H606" s="6"/>
      <c r="I606" s="6"/>
      <c r="J606" s="6"/>
      <c r="K606" s="6"/>
      <c r="L606" s="6"/>
      <c r="M606" s="6"/>
      <c r="N606" s="6"/>
      <c r="O606" s="6"/>
      <c r="P606" s="6"/>
      <c r="Q606" s="7"/>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row>
    <row r="607" ht="15.75" customHeight="1">
      <c r="A607" s="6"/>
      <c r="D607" s="15"/>
      <c r="E607" s="44"/>
      <c r="F607" s="7"/>
      <c r="G607" s="6"/>
      <c r="H607" s="6"/>
      <c r="I607" s="6"/>
      <c r="J607" s="6"/>
      <c r="K607" s="6"/>
      <c r="L607" s="6"/>
      <c r="M607" s="6"/>
      <c r="N607" s="6"/>
      <c r="O607" s="6"/>
      <c r="P607" s="6"/>
      <c r="Q607" s="7"/>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row>
    <row r="608" ht="15.75" customHeight="1">
      <c r="A608" s="6"/>
      <c r="D608" s="15"/>
      <c r="E608" s="44"/>
      <c r="F608" s="7"/>
      <c r="G608" s="6"/>
      <c r="H608" s="6"/>
      <c r="I608" s="6"/>
      <c r="J608" s="6"/>
      <c r="K608" s="6"/>
      <c r="L608" s="6"/>
      <c r="M608" s="6"/>
      <c r="N608" s="6"/>
      <c r="O608" s="6"/>
      <c r="P608" s="6"/>
      <c r="Q608" s="7"/>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row>
    <row r="609" ht="15.75" customHeight="1">
      <c r="A609" s="6"/>
      <c r="D609" s="15"/>
      <c r="E609" s="44"/>
      <c r="F609" s="7"/>
      <c r="G609" s="6"/>
      <c r="H609" s="6"/>
      <c r="I609" s="6"/>
      <c r="J609" s="6"/>
      <c r="K609" s="6"/>
      <c r="L609" s="6"/>
      <c r="M609" s="6"/>
      <c r="N609" s="6"/>
      <c r="O609" s="6"/>
      <c r="P609" s="6"/>
      <c r="Q609" s="7"/>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row>
    <row r="610" ht="15.75" customHeight="1">
      <c r="A610" s="6"/>
      <c r="D610" s="15"/>
      <c r="E610" s="44"/>
      <c r="F610" s="7"/>
      <c r="G610" s="6"/>
      <c r="H610" s="6"/>
      <c r="I610" s="6"/>
      <c r="J610" s="6"/>
      <c r="K610" s="6"/>
      <c r="L610" s="6"/>
      <c r="M610" s="6"/>
      <c r="N610" s="6"/>
      <c r="O610" s="6"/>
      <c r="P610" s="6"/>
      <c r="Q610" s="7"/>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row>
    <row r="611" ht="15.75" customHeight="1">
      <c r="A611" s="6"/>
      <c r="D611" s="15"/>
      <c r="E611" s="44"/>
      <c r="F611" s="7"/>
      <c r="G611" s="6"/>
      <c r="H611" s="6"/>
      <c r="I611" s="6"/>
      <c r="J611" s="6"/>
      <c r="K611" s="6"/>
      <c r="L611" s="6"/>
      <c r="M611" s="6"/>
      <c r="N611" s="6"/>
      <c r="O611" s="6"/>
      <c r="P611" s="6"/>
      <c r="Q611" s="7"/>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row>
    <row r="612" ht="15.75" customHeight="1">
      <c r="A612" s="6"/>
      <c r="D612" s="15"/>
      <c r="E612" s="44"/>
      <c r="F612" s="7"/>
      <c r="G612" s="6"/>
      <c r="H612" s="6"/>
      <c r="I612" s="6"/>
      <c r="J612" s="6"/>
      <c r="K612" s="6"/>
      <c r="L612" s="6"/>
      <c r="M612" s="6"/>
      <c r="N612" s="6"/>
      <c r="O612" s="6"/>
      <c r="P612" s="6"/>
      <c r="Q612" s="7"/>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row>
    <row r="613" ht="15.75" customHeight="1">
      <c r="A613" s="6"/>
      <c r="D613" s="15"/>
      <c r="E613" s="44"/>
      <c r="F613" s="7"/>
      <c r="G613" s="6"/>
      <c r="H613" s="6"/>
      <c r="I613" s="6"/>
      <c r="J613" s="6"/>
      <c r="K613" s="6"/>
      <c r="L613" s="6"/>
      <c r="M613" s="6"/>
      <c r="N613" s="6"/>
      <c r="O613" s="6"/>
      <c r="P613" s="6"/>
      <c r="Q613" s="7"/>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row>
    <row r="614" ht="15.75" customHeight="1">
      <c r="A614" s="6"/>
      <c r="D614" s="15"/>
      <c r="E614" s="44"/>
      <c r="F614" s="7"/>
      <c r="G614" s="6"/>
      <c r="H614" s="6"/>
      <c r="I614" s="6"/>
      <c r="J614" s="6"/>
      <c r="K614" s="6"/>
      <c r="L614" s="6"/>
      <c r="M614" s="6"/>
      <c r="N614" s="6"/>
      <c r="O614" s="6"/>
      <c r="P614" s="6"/>
      <c r="Q614" s="7"/>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row>
    <row r="615" ht="15.75" customHeight="1">
      <c r="A615" s="6"/>
      <c r="D615" s="15"/>
      <c r="E615" s="44"/>
      <c r="F615" s="7"/>
      <c r="G615" s="6"/>
      <c r="H615" s="6"/>
      <c r="I615" s="6"/>
      <c r="J615" s="6"/>
      <c r="K615" s="6"/>
      <c r="L615" s="6"/>
      <c r="M615" s="6"/>
      <c r="N615" s="6"/>
      <c r="O615" s="6"/>
      <c r="P615" s="6"/>
      <c r="Q615" s="7"/>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row>
    <row r="616" ht="15.75" customHeight="1">
      <c r="A616" s="6"/>
      <c r="D616" s="15"/>
      <c r="E616" s="44"/>
      <c r="F616" s="7"/>
      <c r="G616" s="6"/>
      <c r="H616" s="6"/>
      <c r="I616" s="6"/>
      <c r="J616" s="6"/>
      <c r="K616" s="6"/>
      <c r="L616" s="6"/>
      <c r="M616" s="6"/>
      <c r="N616" s="6"/>
      <c r="O616" s="6"/>
      <c r="P616" s="6"/>
      <c r="Q616" s="7"/>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row>
    <row r="617" ht="15.75" customHeight="1">
      <c r="A617" s="6"/>
      <c r="D617" s="15"/>
      <c r="E617" s="44"/>
      <c r="F617" s="7"/>
      <c r="G617" s="6"/>
      <c r="H617" s="6"/>
      <c r="I617" s="6"/>
      <c r="J617" s="6"/>
      <c r="K617" s="6"/>
      <c r="L617" s="6"/>
      <c r="M617" s="6"/>
      <c r="N617" s="6"/>
      <c r="O617" s="6"/>
      <c r="P617" s="6"/>
      <c r="Q617" s="7"/>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row>
    <row r="618" ht="15.75" customHeight="1">
      <c r="A618" s="6"/>
      <c r="D618" s="15"/>
      <c r="E618" s="44"/>
      <c r="F618" s="7"/>
      <c r="G618" s="6"/>
      <c r="H618" s="6"/>
      <c r="I618" s="6"/>
      <c r="J618" s="6"/>
      <c r="K618" s="6"/>
      <c r="L618" s="6"/>
      <c r="M618" s="6"/>
      <c r="N618" s="6"/>
      <c r="O618" s="6"/>
      <c r="P618" s="6"/>
      <c r="Q618" s="7"/>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row>
    <row r="619" ht="15.75" customHeight="1">
      <c r="A619" s="6"/>
      <c r="D619" s="15"/>
      <c r="E619" s="44"/>
      <c r="F619" s="7"/>
      <c r="G619" s="6"/>
      <c r="H619" s="6"/>
      <c r="I619" s="6"/>
      <c r="J619" s="6"/>
      <c r="K619" s="6"/>
      <c r="L619" s="6"/>
      <c r="M619" s="6"/>
      <c r="N619" s="6"/>
      <c r="O619" s="6"/>
      <c r="P619" s="6"/>
      <c r="Q619" s="7"/>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row>
    <row r="620" ht="15.75" customHeight="1">
      <c r="A620" s="6"/>
      <c r="D620" s="15"/>
      <c r="E620" s="44"/>
      <c r="F620" s="7"/>
      <c r="G620" s="6"/>
      <c r="H620" s="6"/>
      <c r="I620" s="6"/>
      <c r="J620" s="6"/>
      <c r="K620" s="6"/>
      <c r="L620" s="6"/>
      <c r="M620" s="6"/>
      <c r="N620" s="6"/>
      <c r="O620" s="6"/>
      <c r="P620" s="6"/>
      <c r="Q620" s="7"/>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row>
    <row r="621" ht="15.75" customHeight="1">
      <c r="A621" s="6"/>
      <c r="D621" s="15"/>
      <c r="E621" s="44"/>
      <c r="F621" s="7"/>
      <c r="G621" s="6"/>
      <c r="H621" s="6"/>
      <c r="I621" s="6"/>
      <c r="J621" s="6"/>
      <c r="K621" s="6"/>
      <c r="L621" s="6"/>
      <c r="M621" s="6"/>
      <c r="N621" s="6"/>
      <c r="O621" s="6"/>
      <c r="P621" s="6"/>
      <c r="Q621" s="7"/>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row>
    <row r="622" ht="15.75" customHeight="1">
      <c r="A622" s="6"/>
      <c r="D622" s="15"/>
      <c r="E622" s="44"/>
      <c r="F622" s="7"/>
      <c r="G622" s="6"/>
      <c r="H622" s="6"/>
      <c r="I622" s="6"/>
      <c r="J622" s="6"/>
      <c r="K622" s="6"/>
      <c r="L622" s="6"/>
      <c r="M622" s="6"/>
      <c r="N622" s="6"/>
      <c r="O622" s="6"/>
      <c r="P622" s="6"/>
      <c r="Q622" s="7"/>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row>
    <row r="623" ht="15.75" customHeight="1">
      <c r="A623" s="6"/>
      <c r="D623" s="15"/>
      <c r="E623" s="44"/>
      <c r="F623" s="7"/>
      <c r="G623" s="6"/>
      <c r="H623" s="6"/>
      <c r="I623" s="6"/>
      <c r="J623" s="6"/>
      <c r="K623" s="6"/>
      <c r="L623" s="6"/>
      <c r="M623" s="6"/>
      <c r="N623" s="6"/>
      <c r="O623" s="6"/>
      <c r="P623" s="6"/>
      <c r="Q623" s="7"/>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row>
    <row r="624" ht="15.75" customHeight="1">
      <c r="A624" s="6"/>
      <c r="D624" s="15"/>
      <c r="E624" s="44"/>
      <c r="F624" s="7"/>
      <c r="G624" s="6"/>
      <c r="H624" s="6"/>
      <c r="I624" s="6"/>
      <c r="J624" s="6"/>
      <c r="K624" s="6"/>
      <c r="L624" s="6"/>
      <c r="M624" s="6"/>
      <c r="N624" s="6"/>
      <c r="O624" s="6"/>
      <c r="P624" s="6"/>
      <c r="Q624" s="7"/>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row>
    <row r="625" ht="15.75" customHeight="1">
      <c r="A625" s="6"/>
      <c r="D625" s="15"/>
      <c r="E625" s="44"/>
      <c r="F625" s="7"/>
      <c r="G625" s="6"/>
      <c r="H625" s="6"/>
      <c r="I625" s="6"/>
      <c r="J625" s="6"/>
      <c r="K625" s="6"/>
      <c r="L625" s="6"/>
      <c r="M625" s="6"/>
      <c r="N625" s="6"/>
      <c r="O625" s="6"/>
      <c r="P625" s="6"/>
      <c r="Q625" s="7"/>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row>
    <row r="626" ht="15.75" customHeight="1">
      <c r="A626" s="6"/>
      <c r="D626" s="15"/>
      <c r="E626" s="44"/>
      <c r="F626" s="7"/>
      <c r="G626" s="6"/>
      <c r="H626" s="6"/>
      <c r="I626" s="6"/>
      <c r="J626" s="6"/>
      <c r="K626" s="6"/>
      <c r="L626" s="6"/>
      <c r="M626" s="6"/>
      <c r="N626" s="6"/>
      <c r="O626" s="6"/>
      <c r="P626" s="6"/>
      <c r="Q626" s="7"/>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row>
    <row r="627" ht="15.75" customHeight="1">
      <c r="A627" s="6"/>
      <c r="D627" s="15"/>
      <c r="E627" s="44"/>
      <c r="F627" s="7"/>
      <c r="G627" s="6"/>
      <c r="H627" s="6"/>
      <c r="I627" s="6"/>
      <c r="J627" s="6"/>
      <c r="K627" s="6"/>
      <c r="L627" s="6"/>
      <c r="M627" s="6"/>
      <c r="N627" s="6"/>
      <c r="O627" s="6"/>
      <c r="P627" s="6"/>
      <c r="Q627" s="7"/>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row>
    <row r="628" ht="15.75" customHeight="1">
      <c r="A628" s="6"/>
      <c r="D628" s="15"/>
      <c r="E628" s="44"/>
      <c r="F628" s="7"/>
      <c r="G628" s="6"/>
      <c r="H628" s="6"/>
      <c r="I628" s="6"/>
      <c r="J628" s="6"/>
      <c r="K628" s="6"/>
      <c r="L628" s="6"/>
      <c r="M628" s="6"/>
      <c r="N628" s="6"/>
      <c r="O628" s="6"/>
      <c r="P628" s="6"/>
      <c r="Q628" s="7"/>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row>
    <row r="629" ht="15.75" customHeight="1">
      <c r="A629" s="6"/>
      <c r="D629" s="15"/>
      <c r="E629" s="44"/>
      <c r="F629" s="7"/>
      <c r="G629" s="6"/>
      <c r="H629" s="6"/>
      <c r="I629" s="6"/>
      <c r="J629" s="6"/>
      <c r="K629" s="6"/>
      <c r="L629" s="6"/>
      <c r="M629" s="6"/>
      <c r="N629" s="6"/>
      <c r="O629" s="6"/>
      <c r="P629" s="6"/>
      <c r="Q629" s="7"/>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row>
    <row r="630" ht="15.75" customHeight="1">
      <c r="A630" s="6"/>
      <c r="D630" s="15"/>
      <c r="E630" s="44"/>
      <c r="F630" s="7"/>
      <c r="G630" s="6"/>
      <c r="H630" s="6"/>
      <c r="I630" s="6"/>
      <c r="J630" s="6"/>
      <c r="K630" s="6"/>
      <c r="L630" s="6"/>
      <c r="M630" s="6"/>
      <c r="N630" s="6"/>
      <c r="O630" s="6"/>
      <c r="P630" s="6"/>
      <c r="Q630" s="7"/>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row>
    <row r="631" ht="15.75" customHeight="1">
      <c r="A631" s="6"/>
      <c r="D631" s="15"/>
      <c r="E631" s="44"/>
      <c r="F631" s="7"/>
      <c r="G631" s="6"/>
      <c r="H631" s="6"/>
      <c r="I631" s="6"/>
      <c r="J631" s="6"/>
      <c r="K631" s="6"/>
      <c r="L631" s="6"/>
      <c r="M631" s="6"/>
      <c r="N631" s="6"/>
      <c r="O631" s="6"/>
      <c r="P631" s="6"/>
      <c r="Q631" s="7"/>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row>
    <row r="632" ht="15.75" customHeight="1">
      <c r="A632" s="6"/>
      <c r="D632" s="15"/>
      <c r="E632" s="44"/>
      <c r="F632" s="7"/>
      <c r="G632" s="6"/>
      <c r="H632" s="6"/>
      <c r="I632" s="6"/>
      <c r="J632" s="6"/>
      <c r="K632" s="6"/>
      <c r="L632" s="6"/>
      <c r="M632" s="6"/>
      <c r="N632" s="6"/>
      <c r="O632" s="6"/>
      <c r="P632" s="6"/>
      <c r="Q632" s="7"/>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row>
    <row r="633" ht="15.75" customHeight="1">
      <c r="A633" s="6"/>
      <c r="D633" s="15"/>
      <c r="E633" s="44"/>
      <c r="F633" s="7"/>
      <c r="G633" s="6"/>
      <c r="H633" s="6"/>
      <c r="I633" s="6"/>
      <c r="J633" s="6"/>
      <c r="K633" s="6"/>
      <c r="L633" s="6"/>
      <c r="M633" s="6"/>
      <c r="N633" s="6"/>
      <c r="O633" s="6"/>
      <c r="P633" s="6"/>
      <c r="Q633" s="7"/>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row>
    <row r="634" ht="15.75" customHeight="1">
      <c r="A634" s="6"/>
      <c r="D634" s="15"/>
      <c r="E634" s="44"/>
      <c r="F634" s="7"/>
      <c r="G634" s="6"/>
      <c r="H634" s="6"/>
      <c r="I634" s="6"/>
      <c r="J634" s="6"/>
      <c r="K634" s="6"/>
      <c r="L634" s="6"/>
      <c r="M634" s="6"/>
      <c r="N634" s="6"/>
      <c r="O634" s="6"/>
      <c r="P634" s="6"/>
      <c r="Q634" s="7"/>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row>
    <row r="635" ht="15.75" customHeight="1">
      <c r="A635" s="6"/>
      <c r="D635" s="15"/>
      <c r="E635" s="44"/>
      <c r="F635" s="7"/>
      <c r="G635" s="6"/>
      <c r="H635" s="6"/>
      <c r="I635" s="6"/>
      <c r="J635" s="6"/>
      <c r="K635" s="6"/>
      <c r="L635" s="6"/>
      <c r="M635" s="6"/>
      <c r="N635" s="6"/>
      <c r="O635" s="6"/>
      <c r="P635" s="6"/>
      <c r="Q635" s="7"/>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row>
    <row r="636" ht="15.75" customHeight="1">
      <c r="A636" s="6"/>
      <c r="D636" s="15"/>
      <c r="E636" s="44"/>
      <c r="F636" s="7"/>
      <c r="G636" s="6"/>
      <c r="H636" s="6"/>
      <c r="I636" s="6"/>
      <c r="J636" s="6"/>
      <c r="K636" s="6"/>
      <c r="L636" s="6"/>
      <c r="M636" s="6"/>
      <c r="N636" s="6"/>
      <c r="O636" s="6"/>
      <c r="P636" s="6"/>
      <c r="Q636" s="7"/>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row>
    <row r="637" ht="15.75" customHeight="1">
      <c r="A637" s="6"/>
      <c r="D637" s="15"/>
      <c r="E637" s="44"/>
      <c r="F637" s="7"/>
      <c r="G637" s="6"/>
      <c r="H637" s="6"/>
      <c r="I637" s="6"/>
      <c r="J637" s="6"/>
      <c r="K637" s="6"/>
      <c r="L637" s="6"/>
      <c r="M637" s="6"/>
      <c r="N637" s="6"/>
      <c r="O637" s="6"/>
      <c r="P637" s="6"/>
      <c r="Q637" s="7"/>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row>
    <row r="638" ht="15.75" customHeight="1">
      <c r="A638" s="6"/>
      <c r="D638" s="15"/>
      <c r="E638" s="44"/>
      <c r="F638" s="7"/>
      <c r="G638" s="6"/>
      <c r="H638" s="6"/>
      <c r="I638" s="6"/>
      <c r="J638" s="6"/>
      <c r="K638" s="6"/>
      <c r="L638" s="6"/>
      <c r="M638" s="6"/>
      <c r="N638" s="6"/>
      <c r="O638" s="6"/>
      <c r="P638" s="6"/>
      <c r="Q638" s="7"/>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row>
    <row r="639" ht="15.75" customHeight="1">
      <c r="A639" s="6"/>
      <c r="D639" s="15"/>
      <c r="E639" s="44"/>
      <c r="F639" s="7"/>
      <c r="G639" s="6"/>
      <c r="H639" s="6"/>
      <c r="I639" s="6"/>
      <c r="J639" s="6"/>
      <c r="K639" s="6"/>
      <c r="L639" s="6"/>
      <c r="M639" s="6"/>
      <c r="N639" s="6"/>
      <c r="O639" s="6"/>
      <c r="P639" s="6"/>
      <c r="Q639" s="7"/>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row>
    <row r="640" ht="15.75" customHeight="1">
      <c r="A640" s="6"/>
      <c r="D640" s="15"/>
      <c r="E640" s="44"/>
      <c r="F640" s="7"/>
      <c r="G640" s="6"/>
      <c r="H640" s="6"/>
      <c r="I640" s="6"/>
      <c r="J640" s="6"/>
      <c r="K640" s="6"/>
      <c r="L640" s="6"/>
      <c r="M640" s="6"/>
      <c r="N640" s="6"/>
      <c r="O640" s="6"/>
      <c r="P640" s="6"/>
      <c r="Q640" s="7"/>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row>
    <row r="641" ht="15.75" customHeight="1">
      <c r="A641" s="6"/>
      <c r="D641" s="15"/>
      <c r="E641" s="44"/>
      <c r="F641" s="7"/>
      <c r="G641" s="6"/>
      <c r="H641" s="6"/>
      <c r="I641" s="6"/>
      <c r="J641" s="6"/>
      <c r="K641" s="6"/>
      <c r="L641" s="6"/>
      <c r="M641" s="6"/>
      <c r="N641" s="6"/>
      <c r="O641" s="6"/>
      <c r="P641" s="6"/>
      <c r="Q641" s="7"/>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row>
    <row r="642" ht="15.75" customHeight="1">
      <c r="A642" s="6"/>
      <c r="D642" s="15"/>
      <c r="E642" s="44"/>
      <c r="F642" s="7"/>
      <c r="G642" s="6"/>
      <c r="H642" s="6"/>
      <c r="I642" s="6"/>
      <c r="J642" s="6"/>
      <c r="K642" s="6"/>
      <c r="L642" s="6"/>
      <c r="M642" s="6"/>
      <c r="N642" s="6"/>
      <c r="O642" s="6"/>
      <c r="P642" s="6"/>
      <c r="Q642" s="7"/>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row>
    <row r="643" ht="15.75" customHeight="1">
      <c r="A643" s="6"/>
      <c r="D643" s="15"/>
      <c r="E643" s="44"/>
      <c r="F643" s="7"/>
      <c r="G643" s="6"/>
      <c r="H643" s="6"/>
      <c r="I643" s="6"/>
      <c r="J643" s="6"/>
      <c r="K643" s="6"/>
      <c r="L643" s="6"/>
      <c r="M643" s="6"/>
      <c r="N643" s="6"/>
      <c r="O643" s="6"/>
      <c r="P643" s="6"/>
      <c r="Q643" s="7"/>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row>
    <row r="644" ht="15.75" customHeight="1">
      <c r="A644" s="6"/>
      <c r="D644" s="15"/>
      <c r="E644" s="44"/>
      <c r="F644" s="7"/>
      <c r="G644" s="6"/>
      <c r="H644" s="6"/>
      <c r="I644" s="6"/>
      <c r="J644" s="6"/>
      <c r="K644" s="6"/>
      <c r="L644" s="6"/>
      <c r="M644" s="6"/>
      <c r="N644" s="6"/>
      <c r="O644" s="6"/>
      <c r="P644" s="6"/>
      <c r="Q644" s="7"/>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row>
    <row r="645" ht="15.75" customHeight="1">
      <c r="A645" s="6"/>
      <c r="D645" s="15"/>
      <c r="E645" s="44"/>
      <c r="F645" s="7"/>
      <c r="G645" s="6"/>
      <c r="H645" s="6"/>
      <c r="I645" s="6"/>
      <c r="J645" s="6"/>
      <c r="K645" s="6"/>
      <c r="L645" s="6"/>
      <c r="M645" s="6"/>
      <c r="N645" s="6"/>
      <c r="O645" s="6"/>
      <c r="P645" s="6"/>
      <c r="Q645" s="7"/>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row>
    <row r="646" ht="15.75" customHeight="1">
      <c r="A646" s="6"/>
      <c r="D646" s="15"/>
      <c r="E646" s="44"/>
      <c r="F646" s="7"/>
      <c r="G646" s="6"/>
      <c r="H646" s="6"/>
      <c r="I646" s="6"/>
      <c r="J646" s="6"/>
      <c r="K646" s="6"/>
      <c r="L646" s="6"/>
      <c r="M646" s="6"/>
      <c r="N646" s="6"/>
      <c r="O646" s="6"/>
      <c r="P646" s="6"/>
      <c r="Q646" s="7"/>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row>
    <row r="647" ht="15.75" customHeight="1">
      <c r="A647" s="6"/>
      <c r="D647" s="15"/>
      <c r="E647" s="44"/>
      <c r="F647" s="7"/>
      <c r="G647" s="6"/>
      <c r="H647" s="6"/>
      <c r="I647" s="6"/>
      <c r="J647" s="6"/>
      <c r="K647" s="6"/>
      <c r="L647" s="6"/>
      <c r="M647" s="6"/>
      <c r="N647" s="6"/>
      <c r="O647" s="6"/>
      <c r="P647" s="6"/>
      <c r="Q647" s="7"/>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row>
    <row r="648" ht="15.75" customHeight="1">
      <c r="A648" s="6"/>
      <c r="D648" s="15"/>
      <c r="E648" s="44"/>
      <c r="F648" s="7"/>
      <c r="G648" s="6"/>
      <c r="H648" s="6"/>
      <c r="I648" s="6"/>
      <c r="J648" s="6"/>
      <c r="K648" s="6"/>
      <c r="L648" s="6"/>
      <c r="M648" s="6"/>
      <c r="N648" s="6"/>
      <c r="O648" s="6"/>
      <c r="P648" s="6"/>
      <c r="Q648" s="7"/>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row>
    <row r="649" ht="15.75" customHeight="1">
      <c r="A649" s="6"/>
      <c r="D649" s="15"/>
      <c r="E649" s="44"/>
      <c r="F649" s="7"/>
      <c r="G649" s="6"/>
      <c r="H649" s="6"/>
      <c r="I649" s="6"/>
      <c r="J649" s="6"/>
      <c r="K649" s="6"/>
      <c r="L649" s="6"/>
      <c r="M649" s="6"/>
      <c r="N649" s="6"/>
      <c r="O649" s="6"/>
      <c r="P649" s="6"/>
      <c r="Q649" s="7"/>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row>
    <row r="650" ht="15.75" customHeight="1">
      <c r="A650" s="6"/>
      <c r="D650" s="15"/>
      <c r="E650" s="44"/>
      <c r="F650" s="7"/>
      <c r="G650" s="6"/>
      <c r="H650" s="6"/>
      <c r="I650" s="6"/>
      <c r="J650" s="6"/>
      <c r="K650" s="6"/>
      <c r="L650" s="6"/>
      <c r="M650" s="6"/>
      <c r="N650" s="6"/>
      <c r="O650" s="6"/>
      <c r="P650" s="6"/>
      <c r="Q650" s="7"/>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row>
    <row r="651" ht="15.75" customHeight="1">
      <c r="A651" s="6"/>
      <c r="D651" s="15"/>
      <c r="E651" s="44"/>
      <c r="F651" s="7"/>
      <c r="G651" s="6"/>
      <c r="H651" s="6"/>
      <c r="I651" s="6"/>
      <c r="J651" s="6"/>
      <c r="K651" s="6"/>
      <c r="L651" s="6"/>
      <c r="M651" s="6"/>
      <c r="N651" s="6"/>
      <c r="O651" s="6"/>
      <c r="P651" s="6"/>
      <c r="Q651" s="7"/>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row>
    <row r="652" ht="15.75" customHeight="1">
      <c r="A652" s="6"/>
      <c r="D652" s="15"/>
      <c r="E652" s="44"/>
      <c r="F652" s="7"/>
      <c r="G652" s="6"/>
      <c r="H652" s="6"/>
      <c r="I652" s="6"/>
      <c r="J652" s="6"/>
      <c r="K652" s="6"/>
      <c r="L652" s="6"/>
      <c r="M652" s="6"/>
      <c r="N652" s="6"/>
      <c r="O652" s="6"/>
      <c r="P652" s="6"/>
      <c r="Q652" s="7"/>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row>
    <row r="653" ht="15.75" customHeight="1">
      <c r="A653" s="6"/>
      <c r="D653" s="15"/>
      <c r="E653" s="44"/>
      <c r="F653" s="7"/>
      <c r="G653" s="6"/>
      <c r="H653" s="6"/>
      <c r="I653" s="6"/>
      <c r="J653" s="6"/>
      <c r="K653" s="6"/>
      <c r="L653" s="6"/>
      <c r="M653" s="6"/>
      <c r="N653" s="6"/>
      <c r="O653" s="6"/>
      <c r="P653" s="6"/>
      <c r="Q653" s="7"/>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row>
    <row r="654" ht="15.75" customHeight="1">
      <c r="A654" s="6"/>
      <c r="D654" s="15"/>
      <c r="E654" s="44"/>
      <c r="F654" s="7"/>
      <c r="G654" s="6"/>
      <c r="H654" s="6"/>
      <c r="I654" s="6"/>
      <c r="J654" s="6"/>
      <c r="K654" s="6"/>
      <c r="L654" s="6"/>
      <c r="M654" s="6"/>
      <c r="N654" s="6"/>
      <c r="O654" s="6"/>
      <c r="P654" s="6"/>
      <c r="Q654" s="7"/>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row>
    <row r="655" ht="15.75" customHeight="1">
      <c r="A655" s="6"/>
      <c r="D655" s="15"/>
      <c r="E655" s="44"/>
      <c r="F655" s="7"/>
      <c r="G655" s="6"/>
      <c r="H655" s="6"/>
      <c r="I655" s="6"/>
      <c r="J655" s="6"/>
      <c r="K655" s="6"/>
      <c r="L655" s="6"/>
      <c r="M655" s="6"/>
      <c r="N655" s="6"/>
      <c r="O655" s="6"/>
      <c r="P655" s="6"/>
      <c r="Q655" s="7"/>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row>
    <row r="656" ht="15.75" customHeight="1">
      <c r="A656" s="6"/>
      <c r="D656" s="15"/>
      <c r="E656" s="44"/>
      <c r="F656" s="7"/>
      <c r="G656" s="6"/>
      <c r="H656" s="6"/>
      <c r="I656" s="6"/>
      <c r="J656" s="6"/>
      <c r="K656" s="6"/>
      <c r="L656" s="6"/>
      <c r="M656" s="6"/>
      <c r="N656" s="6"/>
      <c r="O656" s="6"/>
      <c r="P656" s="6"/>
      <c r="Q656" s="7"/>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row>
    <row r="657" ht="15.75" customHeight="1">
      <c r="A657" s="6"/>
      <c r="D657" s="15"/>
      <c r="E657" s="44"/>
      <c r="F657" s="7"/>
      <c r="G657" s="6"/>
      <c r="H657" s="6"/>
      <c r="I657" s="6"/>
      <c r="J657" s="6"/>
      <c r="K657" s="6"/>
      <c r="L657" s="6"/>
      <c r="M657" s="6"/>
      <c r="N657" s="6"/>
      <c r="O657" s="6"/>
      <c r="P657" s="6"/>
      <c r="Q657" s="7"/>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row>
    <row r="658" ht="15.75" customHeight="1">
      <c r="A658" s="6"/>
      <c r="D658" s="15"/>
      <c r="E658" s="44"/>
      <c r="F658" s="7"/>
      <c r="G658" s="6"/>
      <c r="H658" s="6"/>
      <c r="I658" s="6"/>
      <c r="J658" s="6"/>
      <c r="K658" s="6"/>
      <c r="L658" s="6"/>
      <c r="M658" s="6"/>
      <c r="N658" s="6"/>
      <c r="O658" s="6"/>
      <c r="P658" s="6"/>
      <c r="Q658" s="7"/>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row>
    <row r="659" ht="15.75" customHeight="1">
      <c r="A659" s="6"/>
      <c r="D659" s="15"/>
      <c r="E659" s="44"/>
      <c r="F659" s="7"/>
      <c r="G659" s="6"/>
      <c r="H659" s="6"/>
      <c r="I659" s="6"/>
      <c r="J659" s="6"/>
      <c r="K659" s="6"/>
      <c r="L659" s="6"/>
      <c r="M659" s="6"/>
      <c r="N659" s="6"/>
      <c r="O659" s="6"/>
      <c r="P659" s="6"/>
      <c r="Q659" s="7"/>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row>
    <row r="660" ht="15.75" customHeight="1">
      <c r="A660" s="6"/>
      <c r="D660" s="15"/>
      <c r="E660" s="44"/>
      <c r="F660" s="7"/>
      <c r="G660" s="6"/>
      <c r="H660" s="6"/>
      <c r="I660" s="6"/>
      <c r="J660" s="6"/>
      <c r="K660" s="6"/>
      <c r="L660" s="6"/>
      <c r="M660" s="6"/>
      <c r="N660" s="6"/>
      <c r="O660" s="6"/>
      <c r="P660" s="6"/>
      <c r="Q660" s="7"/>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row>
    <row r="661" ht="15.75" customHeight="1">
      <c r="A661" s="6"/>
      <c r="D661" s="15"/>
      <c r="E661" s="44"/>
      <c r="F661" s="7"/>
      <c r="G661" s="6"/>
      <c r="H661" s="6"/>
      <c r="I661" s="6"/>
      <c r="J661" s="6"/>
      <c r="K661" s="6"/>
      <c r="L661" s="6"/>
      <c r="M661" s="6"/>
      <c r="N661" s="6"/>
      <c r="O661" s="6"/>
      <c r="P661" s="6"/>
      <c r="Q661" s="7"/>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row>
    <row r="662" ht="15.75" customHeight="1">
      <c r="A662" s="6"/>
      <c r="D662" s="15"/>
      <c r="E662" s="44"/>
      <c r="F662" s="7"/>
      <c r="G662" s="6"/>
      <c r="H662" s="6"/>
      <c r="I662" s="6"/>
      <c r="J662" s="6"/>
      <c r="K662" s="6"/>
      <c r="L662" s="6"/>
      <c r="M662" s="6"/>
      <c r="N662" s="6"/>
      <c r="O662" s="6"/>
      <c r="P662" s="6"/>
      <c r="Q662" s="7"/>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row>
    <row r="663" ht="15.75" customHeight="1">
      <c r="A663" s="6"/>
      <c r="D663" s="15"/>
      <c r="E663" s="44"/>
      <c r="F663" s="7"/>
      <c r="G663" s="6"/>
      <c r="H663" s="6"/>
      <c r="I663" s="6"/>
      <c r="J663" s="6"/>
      <c r="K663" s="6"/>
      <c r="L663" s="6"/>
      <c r="M663" s="6"/>
      <c r="N663" s="6"/>
      <c r="O663" s="6"/>
      <c r="P663" s="6"/>
      <c r="Q663" s="7"/>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row>
    <row r="664" ht="15.75" customHeight="1">
      <c r="A664" s="6"/>
      <c r="D664" s="15"/>
      <c r="E664" s="44"/>
      <c r="F664" s="7"/>
      <c r="G664" s="6"/>
      <c r="H664" s="6"/>
      <c r="I664" s="6"/>
      <c r="J664" s="6"/>
      <c r="K664" s="6"/>
      <c r="L664" s="6"/>
      <c r="M664" s="6"/>
      <c r="N664" s="6"/>
      <c r="O664" s="6"/>
      <c r="P664" s="6"/>
      <c r="Q664" s="7"/>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row>
    <row r="665" ht="15.75" customHeight="1">
      <c r="A665" s="6"/>
      <c r="D665" s="15"/>
      <c r="E665" s="44"/>
      <c r="F665" s="7"/>
      <c r="G665" s="6"/>
      <c r="H665" s="6"/>
      <c r="I665" s="6"/>
      <c r="J665" s="6"/>
      <c r="K665" s="6"/>
      <c r="L665" s="6"/>
      <c r="M665" s="6"/>
      <c r="N665" s="6"/>
      <c r="O665" s="6"/>
      <c r="P665" s="6"/>
      <c r="Q665" s="7"/>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row>
    <row r="666" ht="15.75" customHeight="1">
      <c r="A666" s="6"/>
      <c r="D666" s="15"/>
      <c r="E666" s="44"/>
      <c r="F666" s="7"/>
      <c r="G666" s="6"/>
      <c r="H666" s="6"/>
      <c r="I666" s="6"/>
      <c r="J666" s="6"/>
      <c r="K666" s="6"/>
      <c r="L666" s="6"/>
      <c r="M666" s="6"/>
      <c r="N666" s="6"/>
      <c r="O666" s="6"/>
      <c r="P666" s="6"/>
      <c r="Q666" s="7"/>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row>
    <row r="667" ht="15.75" customHeight="1">
      <c r="A667" s="6"/>
      <c r="D667" s="15"/>
      <c r="E667" s="44"/>
      <c r="F667" s="7"/>
      <c r="G667" s="6"/>
      <c r="H667" s="6"/>
      <c r="I667" s="6"/>
      <c r="J667" s="6"/>
      <c r="K667" s="6"/>
      <c r="L667" s="6"/>
      <c r="M667" s="6"/>
      <c r="N667" s="6"/>
      <c r="O667" s="6"/>
      <c r="P667" s="6"/>
      <c r="Q667" s="7"/>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row>
    <row r="668" ht="15.75" customHeight="1">
      <c r="A668" s="6"/>
      <c r="D668" s="15"/>
      <c r="E668" s="44"/>
      <c r="F668" s="7"/>
      <c r="G668" s="6"/>
      <c r="H668" s="6"/>
      <c r="I668" s="6"/>
      <c r="J668" s="6"/>
      <c r="K668" s="6"/>
      <c r="L668" s="6"/>
      <c r="M668" s="6"/>
      <c r="N668" s="6"/>
      <c r="O668" s="6"/>
      <c r="P668" s="6"/>
      <c r="Q668" s="7"/>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row>
    <row r="669" ht="15.75" customHeight="1">
      <c r="A669" s="6"/>
      <c r="D669" s="15"/>
      <c r="E669" s="44"/>
      <c r="F669" s="7"/>
      <c r="G669" s="6"/>
      <c r="H669" s="6"/>
      <c r="I669" s="6"/>
      <c r="J669" s="6"/>
      <c r="K669" s="6"/>
      <c r="L669" s="6"/>
      <c r="M669" s="6"/>
      <c r="N669" s="6"/>
      <c r="O669" s="6"/>
      <c r="P669" s="6"/>
      <c r="Q669" s="7"/>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row>
    <row r="670" ht="15.75" customHeight="1">
      <c r="A670" s="6"/>
      <c r="D670" s="15"/>
      <c r="E670" s="44"/>
      <c r="F670" s="7"/>
      <c r="G670" s="6"/>
      <c r="H670" s="6"/>
      <c r="I670" s="6"/>
      <c r="J670" s="6"/>
      <c r="K670" s="6"/>
      <c r="L670" s="6"/>
      <c r="M670" s="6"/>
      <c r="N670" s="6"/>
      <c r="O670" s="6"/>
      <c r="P670" s="6"/>
      <c r="Q670" s="7"/>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row>
    <row r="671" ht="15.75" customHeight="1">
      <c r="A671" s="6"/>
      <c r="D671" s="15"/>
      <c r="E671" s="44"/>
      <c r="F671" s="7"/>
      <c r="G671" s="6"/>
      <c r="H671" s="6"/>
      <c r="I671" s="6"/>
      <c r="J671" s="6"/>
      <c r="K671" s="6"/>
      <c r="L671" s="6"/>
      <c r="M671" s="6"/>
      <c r="N671" s="6"/>
      <c r="O671" s="6"/>
      <c r="P671" s="6"/>
      <c r="Q671" s="7"/>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row>
    <row r="672" ht="15.75" customHeight="1">
      <c r="A672" s="6"/>
      <c r="D672" s="15"/>
      <c r="E672" s="44"/>
      <c r="F672" s="7"/>
      <c r="G672" s="6"/>
      <c r="H672" s="6"/>
      <c r="I672" s="6"/>
      <c r="J672" s="6"/>
      <c r="K672" s="6"/>
      <c r="L672" s="6"/>
      <c r="M672" s="6"/>
      <c r="N672" s="6"/>
      <c r="O672" s="6"/>
      <c r="P672" s="6"/>
      <c r="Q672" s="7"/>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row>
    <row r="673" ht="15.75" customHeight="1">
      <c r="A673" s="6"/>
      <c r="D673" s="15"/>
      <c r="E673" s="44"/>
      <c r="F673" s="7"/>
      <c r="G673" s="6"/>
      <c r="H673" s="6"/>
      <c r="I673" s="6"/>
      <c r="J673" s="6"/>
      <c r="K673" s="6"/>
      <c r="L673" s="6"/>
      <c r="M673" s="6"/>
      <c r="N673" s="6"/>
      <c r="O673" s="6"/>
      <c r="P673" s="6"/>
      <c r="Q673" s="7"/>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row>
    <row r="674" ht="15.75" customHeight="1">
      <c r="A674" s="6"/>
      <c r="D674" s="15"/>
      <c r="E674" s="44"/>
      <c r="F674" s="7"/>
      <c r="G674" s="6"/>
      <c r="H674" s="6"/>
      <c r="I674" s="6"/>
      <c r="J674" s="6"/>
      <c r="K674" s="6"/>
      <c r="L674" s="6"/>
      <c r="M674" s="6"/>
      <c r="N674" s="6"/>
      <c r="O674" s="6"/>
      <c r="P674" s="6"/>
      <c r="Q674" s="7"/>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row>
    <row r="675" ht="15.75" customHeight="1">
      <c r="A675" s="6"/>
      <c r="D675" s="15"/>
      <c r="E675" s="44"/>
      <c r="F675" s="7"/>
      <c r="G675" s="6"/>
      <c r="H675" s="6"/>
      <c r="I675" s="6"/>
      <c r="J675" s="6"/>
      <c r="K675" s="6"/>
      <c r="L675" s="6"/>
      <c r="M675" s="6"/>
      <c r="N675" s="6"/>
      <c r="O675" s="6"/>
      <c r="P675" s="6"/>
      <c r="Q675" s="7"/>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row>
    <row r="676" ht="15.75" customHeight="1">
      <c r="A676" s="6"/>
      <c r="D676" s="15"/>
      <c r="E676" s="44"/>
      <c r="F676" s="7"/>
      <c r="G676" s="6"/>
      <c r="H676" s="6"/>
      <c r="I676" s="6"/>
      <c r="J676" s="6"/>
      <c r="K676" s="6"/>
      <c r="L676" s="6"/>
      <c r="M676" s="6"/>
      <c r="N676" s="6"/>
      <c r="O676" s="6"/>
      <c r="P676" s="6"/>
      <c r="Q676" s="7"/>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row>
    <row r="677" ht="15.75" customHeight="1">
      <c r="A677" s="6"/>
      <c r="D677" s="15"/>
      <c r="E677" s="44"/>
      <c r="F677" s="7"/>
      <c r="G677" s="6"/>
      <c r="H677" s="6"/>
      <c r="I677" s="6"/>
      <c r="J677" s="6"/>
      <c r="K677" s="6"/>
      <c r="L677" s="6"/>
      <c r="M677" s="6"/>
      <c r="N677" s="6"/>
      <c r="O677" s="6"/>
      <c r="P677" s="6"/>
      <c r="Q677" s="7"/>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row>
    <row r="678" ht="15.75" customHeight="1">
      <c r="A678" s="6"/>
      <c r="D678" s="15"/>
      <c r="E678" s="44"/>
      <c r="F678" s="7"/>
      <c r="G678" s="6"/>
      <c r="H678" s="6"/>
      <c r="I678" s="6"/>
      <c r="J678" s="6"/>
      <c r="K678" s="6"/>
      <c r="L678" s="6"/>
      <c r="M678" s="6"/>
      <c r="N678" s="6"/>
      <c r="O678" s="6"/>
      <c r="P678" s="6"/>
      <c r="Q678" s="7"/>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row>
    <row r="679" ht="15.75" customHeight="1">
      <c r="A679" s="6"/>
      <c r="D679" s="15"/>
      <c r="E679" s="44"/>
      <c r="F679" s="7"/>
      <c r="G679" s="6"/>
      <c r="H679" s="6"/>
      <c r="I679" s="6"/>
      <c r="J679" s="6"/>
      <c r="K679" s="6"/>
      <c r="L679" s="6"/>
      <c r="M679" s="6"/>
      <c r="N679" s="6"/>
      <c r="O679" s="6"/>
      <c r="P679" s="6"/>
      <c r="Q679" s="7"/>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row>
    <row r="680" ht="15.75" customHeight="1">
      <c r="A680" s="6"/>
      <c r="D680" s="15"/>
      <c r="E680" s="44"/>
      <c r="F680" s="7"/>
      <c r="G680" s="6"/>
      <c r="H680" s="6"/>
      <c r="I680" s="6"/>
      <c r="J680" s="6"/>
      <c r="K680" s="6"/>
      <c r="L680" s="6"/>
      <c r="M680" s="6"/>
      <c r="N680" s="6"/>
      <c r="O680" s="6"/>
      <c r="P680" s="6"/>
      <c r="Q680" s="7"/>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row>
    <row r="681" ht="15.75" customHeight="1">
      <c r="A681" s="6"/>
      <c r="D681" s="15"/>
      <c r="E681" s="44"/>
      <c r="F681" s="7"/>
      <c r="G681" s="6"/>
      <c r="H681" s="6"/>
      <c r="I681" s="6"/>
      <c r="J681" s="6"/>
      <c r="K681" s="6"/>
      <c r="L681" s="6"/>
      <c r="M681" s="6"/>
      <c r="N681" s="6"/>
      <c r="O681" s="6"/>
      <c r="P681" s="6"/>
      <c r="Q681" s="7"/>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row>
    <row r="682" ht="15.75" customHeight="1">
      <c r="A682" s="6"/>
      <c r="D682" s="15"/>
      <c r="E682" s="44"/>
      <c r="F682" s="7"/>
      <c r="G682" s="6"/>
      <c r="H682" s="6"/>
      <c r="I682" s="6"/>
      <c r="J682" s="6"/>
      <c r="K682" s="6"/>
      <c r="L682" s="6"/>
      <c r="M682" s="6"/>
      <c r="N682" s="6"/>
      <c r="O682" s="6"/>
      <c r="P682" s="6"/>
      <c r="Q682" s="7"/>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row>
    <row r="683" ht="15.75" customHeight="1">
      <c r="A683" s="6"/>
      <c r="D683" s="15"/>
      <c r="E683" s="44"/>
      <c r="F683" s="7"/>
      <c r="G683" s="6"/>
      <c r="H683" s="6"/>
      <c r="I683" s="6"/>
      <c r="J683" s="6"/>
      <c r="K683" s="6"/>
      <c r="L683" s="6"/>
      <c r="M683" s="6"/>
      <c r="N683" s="6"/>
      <c r="O683" s="6"/>
      <c r="P683" s="6"/>
      <c r="Q683" s="7"/>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row>
    <row r="684" ht="15.75" customHeight="1">
      <c r="A684" s="6"/>
      <c r="D684" s="15"/>
      <c r="E684" s="44"/>
      <c r="F684" s="7"/>
      <c r="G684" s="6"/>
      <c r="H684" s="6"/>
      <c r="I684" s="6"/>
      <c r="J684" s="6"/>
      <c r="K684" s="6"/>
      <c r="L684" s="6"/>
      <c r="M684" s="6"/>
      <c r="N684" s="6"/>
      <c r="O684" s="6"/>
      <c r="P684" s="6"/>
      <c r="Q684" s="7"/>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row>
    <row r="685" ht="15.75" customHeight="1">
      <c r="A685" s="6"/>
      <c r="D685" s="15"/>
      <c r="E685" s="44"/>
      <c r="F685" s="7"/>
      <c r="G685" s="6"/>
      <c r="H685" s="6"/>
      <c r="I685" s="6"/>
      <c r="J685" s="6"/>
      <c r="K685" s="6"/>
      <c r="L685" s="6"/>
      <c r="M685" s="6"/>
      <c r="N685" s="6"/>
      <c r="O685" s="6"/>
      <c r="P685" s="6"/>
      <c r="Q685" s="7"/>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row>
    <row r="686" ht="15.75" customHeight="1">
      <c r="A686" s="6"/>
      <c r="D686" s="15"/>
      <c r="E686" s="44"/>
      <c r="F686" s="7"/>
      <c r="G686" s="6"/>
      <c r="H686" s="6"/>
      <c r="I686" s="6"/>
      <c r="J686" s="6"/>
      <c r="K686" s="6"/>
      <c r="L686" s="6"/>
      <c r="M686" s="6"/>
      <c r="N686" s="6"/>
      <c r="O686" s="6"/>
      <c r="P686" s="6"/>
      <c r="Q686" s="7"/>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row>
    <row r="687" ht="15.75" customHeight="1">
      <c r="A687" s="6"/>
      <c r="D687" s="15"/>
      <c r="E687" s="44"/>
      <c r="F687" s="7"/>
      <c r="G687" s="6"/>
      <c r="H687" s="6"/>
      <c r="I687" s="6"/>
      <c r="J687" s="6"/>
      <c r="K687" s="6"/>
      <c r="L687" s="6"/>
      <c r="M687" s="6"/>
      <c r="N687" s="6"/>
      <c r="O687" s="6"/>
      <c r="P687" s="6"/>
      <c r="Q687" s="7"/>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row>
    <row r="688" ht="15.75" customHeight="1">
      <c r="A688" s="6"/>
      <c r="D688" s="15"/>
      <c r="E688" s="44"/>
      <c r="F688" s="7"/>
      <c r="G688" s="6"/>
      <c r="H688" s="6"/>
      <c r="I688" s="6"/>
      <c r="J688" s="6"/>
      <c r="K688" s="6"/>
      <c r="L688" s="6"/>
      <c r="M688" s="6"/>
      <c r="N688" s="6"/>
      <c r="O688" s="6"/>
      <c r="P688" s="6"/>
      <c r="Q688" s="7"/>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row>
    <row r="689" ht="15.75" customHeight="1">
      <c r="A689" s="6"/>
      <c r="D689" s="15"/>
      <c r="E689" s="44"/>
      <c r="F689" s="7"/>
      <c r="G689" s="6"/>
      <c r="H689" s="6"/>
      <c r="I689" s="6"/>
      <c r="J689" s="6"/>
      <c r="K689" s="6"/>
      <c r="L689" s="6"/>
      <c r="M689" s="6"/>
      <c r="N689" s="6"/>
      <c r="O689" s="6"/>
      <c r="P689" s="6"/>
      <c r="Q689" s="7"/>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row>
    <row r="690" ht="15.75" customHeight="1">
      <c r="A690" s="6"/>
      <c r="D690" s="15"/>
      <c r="E690" s="44"/>
      <c r="F690" s="7"/>
      <c r="G690" s="6"/>
      <c r="H690" s="6"/>
      <c r="I690" s="6"/>
      <c r="J690" s="6"/>
      <c r="K690" s="6"/>
      <c r="L690" s="6"/>
      <c r="M690" s="6"/>
      <c r="N690" s="6"/>
      <c r="O690" s="6"/>
      <c r="P690" s="6"/>
      <c r="Q690" s="7"/>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row>
    <row r="691" ht="15.75" customHeight="1">
      <c r="A691" s="6"/>
      <c r="D691" s="15"/>
      <c r="E691" s="44"/>
      <c r="F691" s="7"/>
      <c r="G691" s="6"/>
      <c r="H691" s="6"/>
      <c r="I691" s="6"/>
      <c r="J691" s="6"/>
      <c r="K691" s="6"/>
      <c r="L691" s="6"/>
      <c r="M691" s="6"/>
      <c r="N691" s="6"/>
      <c r="O691" s="6"/>
      <c r="P691" s="6"/>
      <c r="Q691" s="7"/>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row>
    <row r="692" ht="15.75" customHeight="1">
      <c r="A692" s="6"/>
      <c r="D692" s="15"/>
      <c r="E692" s="44"/>
      <c r="F692" s="7"/>
      <c r="G692" s="6"/>
      <c r="H692" s="6"/>
      <c r="I692" s="6"/>
      <c r="J692" s="6"/>
      <c r="K692" s="6"/>
      <c r="L692" s="6"/>
      <c r="M692" s="6"/>
      <c r="N692" s="6"/>
      <c r="O692" s="6"/>
      <c r="P692" s="6"/>
      <c r="Q692" s="7"/>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row>
    <row r="693" ht="15.75" customHeight="1">
      <c r="A693" s="6"/>
      <c r="D693" s="15"/>
      <c r="E693" s="44"/>
      <c r="F693" s="7"/>
      <c r="G693" s="6"/>
      <c r="H693" s="6"/>
      <c r="I693" s="6"/>
      <c r="J693" s="6"/>
      <c r="K693" s="6"/>
      <c r="L693" s="6"/>
      <c r="M693" s="6"/>
      <c r="N693" s="6"/>
      <c r="O693" s="6"/>
      <c r="P693" s="6"/>
      <c r="Q693" s="7"/>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row>
    <row r="694" ht="15.75" customHeight="1">
      <c r="A694" s="6"/>
      <c r="D694" s="15"/>
      <c r="E694" s="44"/>
      <c r="F694" s="7"/>
      <c r="G694" s="6"/>
      <c r="H694" s="6"/>
      <c r="I694" s="6"/>
      <c r="J694" s="6"/>
      <c r="K694" s="6"/>
      <c r="L694" s="6"/>
      <c r="M694" s="6"/>
      <c r="N694" s="6"/>
      <c r="O694" s="6"/>
      <c r="P694" s="6"/>
      <c r="Q694" s="7"/>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row>
    <row r="695" ht="15.75" customHeight="1">
      <c r="A695" s="6"/>
      <c r="D695" s="15"/>
      <c r="E695" s="44"/>
      <c r="F695" s="7"/>
      <c r="G695" s="6"/>
      <c r="H695" s="6"/>
      <c r="I695" s="6"/>
      <c r="J695" s="6"/>
      <c r="K695" s="6"/>
      <c r="L695" s="6"/>
      <c r="M695" s="6"/>
      <c r="N695" s="6"/>
      <c r="O695" s="6"/>
      <c r="P695" s="6"/>
      <c r="Q695" s="7"/>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row>
    <row r="696" ht="15.75" customHeight="1">
      <c r="A696" s="6"/>
      <c r="D696" s="15"/>
      <c r="E696" s="44"/>
      <c r="F696" s="7"/>
      <c r="G696" s="6"/>
      <c r="H696" s="6"/>
      <c r="I696" s="6"/>
      <c r="J696" s="6"/>
      <c r="K696" s="6"/>
      <c r="L696" s="6"/>
      <c r="M696" s="6"/>
      <c r="N696" s="6"/>
      <c r="O696" s="6"/>
      <c r="P696" s="6"/>
      <c r="Q696" s="7"/>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row>
    <row r="697" ht="15.75" customHeight="1">
      <c r="A697" s="6"/>
      <c r="D697" s="15"/>
      <c r="E697" s="44"/>
      <c r="F697" s="7"/>
      <c r="G697" s="6"/>
      <c r="H697" s="6"/>
      <c r="I697" s="6"/>
      <c r="J697" s="6"/>
      <c r="K697" s="6"/>
      <c r="L697" s="6"/>
      <c r="M697" s="6"/>
      <c r="N697" s="6"/>
      <c r="O697" s="6"/>
      <c r="P697" s="6"/>
      <c r="Q697" s="7"/>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row>
    <row r="698" ht="15.75" customHeight="1">
      <c r="A698" s="6"/>
      <c r="D698" s="15"/>
      <c r="E698" s="44"/>
      <c r="F698" s="7"/>
      <c r="G698" s="6"/>
      <c r="H698" s="6"/>
      <c r="I698" s="6"/>
      <c r="J698" s="6"/>
      <c r="K698" s="6"/>
      <c r="L698" s="6"/>
      <c r="M698" s="6"/>
      <c r="N698" s="6"/>
      <c r="O698" s="6"/>
      <c r="P698" s="6"/>
      <c r="Q698" s="7"/>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row>
    <row r="699" ht="15.75" customHeight="1">
      <c r="A699" s="6"/>
      <c r="D699" s="15"/>
      <c r="E699" s="44"/>
      <c r="F699" s="7"/>
      <c r="G699" s="6"/>
      <c r="H699" s="6"/>
      <c r="I699" s="6"/>
      <c r="J699" s="6"/>
      <c r="K699" s="6"/>
      <c r="L699" s="6"/>
      <c r="M699" s="6"/>
      <c r="N699" s="6"/>
      <c r="O699" s="6"/>
      <c r="P699" s="6"/>
      <c r="Q699" s="7"/>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row>
    <row r="700" ht="15.75" customHeight="1">
      <c r="A700" s="6"/>
      <c r="D700" s="15"/>
      <c r="E700" s="44"/>
      <c r="F700" s="7"/>
      <c r="G700" s="6"/>
      <c r="H700" s="6"/>
      <c r="I700" s="6"/>
      <c r="J700" s="6"/>
      <c r="K700" s="6"/>
      <c r="L700" s="6"/>
      <c r="M700" s="6"/>
      <c r="N700" s="6"/>
      <c r="O700" s="6"/>
      <c r="P700" s="6"/>
      <c r="Q700" s="7"/>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row>
    <row r="701" ht="15.75" customHeight="1">
      <c r="A701" s="6"/>
      <c r="D701" s="15"/>
      <c r="E701" s="44"/>
      <c r="F701" s="7"/>
      <c r="G701" s="6"/>
      <c r="H701" s="6"/>
      <c r="I701" s="6"/>
      <c r="J701" s="6"/>
      <c r="K701" s="6"/>
      <c r="L701" s="6"/>
      <c r="M701" s="6"/>
      <c r="N701" s="6"/>
      <c r="O701" s="6"/>
      <c r="P701" s="6"/>
      <c r="Q701" s="7"/>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row>
    <row r="702" ht="15.75" customHeight="1">
      <c r="A702" s="6"/>
      <c r="D702" s="15"/>
      <c r="E702" s="44"/>
      <c r="F702" s="7"/>
      <c r="G702" s="6"/>
      <c r="H702" s="6"/>
      <c r="I702" s="6"/>
      <c r="J702" s="6"/>
      <c r="K702" s="6"/>
      <c r="L702" s="6"/>
      <c r="M702" s="6"/>
      <c r="N702" s="6"/>
      <c r="O702" s="6"/>
      <c r="P702" s="6"/>
      <c r="Q702" s="7"/>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row>
    <row r="703" ht="15.75" customHeight="1">
      <c r="A703" s="6"/>
      <c r="D703" s="15"/>
      <c r="E703" s="44"/>
      <c r="F703" s="7"/>
      <c r="G703" s="6"/>
      <c r="H703" s="6"/>
      <c r="I703" s="6"/>
      <c r="J703" s="6"/>
      <c r="K703" s="6"/>
      <c r="L703" s="6"/>
      <c r="M703" s="6"/>
      <c r="N703" s="6"/>
      <c r="O703" s="6"/>
      <c r="P703" s="6"/>
      <c r="Q703" s="7"/>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row>
    <row r="704" ht="15.75" customHeight="1">
      <c r="A704" s="6"/>
      <c r="D704" s="15"/>
      <c r="E704" s="44"/>
      <c r="F704" s="7"/>
      <c r="G704" s="6"/>
      <c r="H704" s="6"/>
      <c r="I704" s="6"/>
      <c r="J704" s="6"/>
      <c r="K704" s="6"/>
      <c r="L704" s="6"/>
      <c r="M704" s="6"/>
      <c r="N704" s="6"/>
      <c r="O704" s="6"/>
      <c r="P704" s="6"/>
      <c r="Q704" s="7"/>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row>
    <row r="705" ht="15.75" customHeight="1">
      <c r="A705" s="6"/>
      <c r="D705" s="15"/>
      <c r="E705" s="44"/>
      <c r="F705" s="7"/>
      <c r="G705" s="6"/>
      <c r="H705" s="6"/>
      <c r="I705" s="6"/>
      <c r="J705" s="6"/>
      <c r="K705" s="6"/>
      <c r="L705" s="6"/>
      <c r="M705" s="6"/>
      <c r="N705" s="6"/>
      <c r="O705" s="6"/>
      <c r="P705" s="6"/>
      <c r="Q705" s="7"/>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row>
    <row r="706" ht="15.75" customHeight="1">
      <c r="A706" s="6"/>
      <c r="D706" s="15"/>
      <c r="E706" s="44"/>
      <c r="F706" s="7"/>
      <c r="G706" s="6"/>
      <c r="H706" s="6"/>
      <c r="I706" s="6"/>
      <c r="J706" s="6"/>
      <c r="K706" s="6"/>
      <c r="L706" s="6"/>
      <c r="M706" s="6"/>
      <c r="N706" s="6"/>
      <c r="O706" s="6"/>
      <c r="P706" s="6"/>
      <c r="Q706" s="7"/>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row>
    <row r="707" ht="15.75" customHeight="1">
      <c r="A707" s="6"/>
      <c r="D707" s="15"/>
      <c r="E707" s="44"/>
      <c r="F707" s="7"/>
      <c r="G707" s="6"/>
      <c r="H707" s="6"/>
      <c r="I707" s="6"/>
      <c r="J707" s="6"/>
      <c r="K707" s="6"/>
      <c r="L707" s="6"/>
      <c r="M707" s="6"/>
      <c r="N707" s="6"/>
      <c r="O707" s="6"/>
      <c r="P707" s="6"/>
      <c r="Q707" s="7"/>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row>
    <row r="708" ht="15.75" customHeight="1">
      <c r="A708" s="6"/>
      <c r="D708" s="15"/>
      <c r="E708" s="44"/>
      <c r="F708" s="7"/>
      <c r="G708" s="6"/>
      <c r="H708" s="6"/>
      <c r="I708" s="6"/>
      <c r="J708" s="6"/>
      <c r="K708" s="6"/>
      <c r="L708" s="6"/>
      <c r="M708" s="6"/>
      <c r="N708" s="6"/>
      <c r="O708" s="6"/>
      <c r="P708" s="6"/>
      <c r="Q708" s="7"/>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row>
    <row r="709" ht="15.75" customHeight="1">
      <c r="A709" s="6"/>
      <c r="D709" s="15"/>
      <c r="E709" s="44"/>
      <c r="F709" s="7"/>
      <c r="G709" s="6"/>
      <c r="H709" s="6"/>
      <c r="I709" s="6"/>
      <c r="J709" s="6"/>
      <c r="K709" s="6"/>
      <c r="L709" s="6"/>
      <c r="M709" s="6"/>
      <c r="N709" s="6"/>
      <c r="O709" s="6"/>
      <c r="P709" s="6"/>
      <c r="Q709" s="7"/>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row>
    <row r="710" ht="15.75" customHeight="1">
      <c r="A710" s="6"/>
      <c r="D710" s="15"/>
      <c r="E710" s="44"/>
      <c r="F710" s="7"/>
      <c r="G710" s="6"/>
      <c r="H710" s="6"/>
      <c r="I710" s="6"/>
      <c r="J710" s="6"/>
      <c r="K710" s="6"/>
      <c r="L710" s="6"/>
      <c r="M710" s="6"/>
      <c r="N710" s="6"/>
      <c r="O710" s="6"/>
      <c r="P710" s="6"/>
      <c r="Q710" s="7"/>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row>
    <row r="711" ht="15.75" customHeight="1">
      <c r="A711" s="6"/>
      <c r="D711" s="15"/>
      <c r="E711" s="44"/>
      <c r="F711" s="7"/>
      <c r="G711" s="6"/>
      <c r="H711" s="6"/>
      <c r="I711" s="6"/>
      <c r="J711" s="6"/>
      <c r="K711" s="6"/>
      <c r="L711" s="6"/>
      <c r="M711" s="6"/>
      <c r="N711" s="6"/>
      <c r="O711" s="6"/>
      <c r="P711" s="6"/>
      <c r="Q711" s="7"/>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row>
    <row r="712" ht="15.75" customHeight="1">
      <c r="A712" s="6"/>
      <c r="D712" s="15"/>
      <c r="E712" s="44"/>
      <c r="F712" s="7"/>
      <c r="G712" s="6"/>
      <c r="H712" s="6"/>
      <c r="I712" s="6"/>
      <c r="J712" s="6"/>
      <c r="K712" s="6"/>
      <c r="L712" s="6"/>
      <c r="M712" s="6"/>
      <c r="N712" s="6"/>
      <c r="O712" s="6"/>
      <c r="P712" s="6"/>
      <c r="Q712" s="7"/>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row>
    <row r="713" ht="15.75" customHeight="1">
      <c r="A713" s="6"/>
      <c r="D713" s="15"/>
      <c r="E713" s="44"/>
      <c r="F713" s="7"/>
      <c r="G713" s="6"/>
      <c r="H713" s="6"/>
      <c r="I713" s="6"/>
      <c r="J713" s="6"/>
      <c r="K713" s="6"/>
      <c r="L713" s="6"/>
      <c r="M713" s="6"/>
      <c r="N713" s="6"/>
      <c r="O713" s="6"/>
      <c r="P713" s="6"/>
      <c r="Q713" s="7"/>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row>
    <row r="714" ht="15.75" customHeight="1">
      <c r="A714" s="6"/>
      <c r="D714" s="15"/>
      <c r="E714" s="44"/>
      <c r="F714" s="7"/>
      <c r="G714" s="6"/>
      <c r="H714" s="6"/>
      <c r="I714" s="6"/>
      <c r="J714" s="6"/>
      <c r="K714" s="6"/>
      <c r="L714" s="6"/>
      <c r="M714" s="6"/>
      <c r="N714" s="6"/>
      <c r="O714" s="6"/>
      <c r="P714" s="6"/>
      <c r="Q714" s="7"/>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row>
    <row r="715" ht="15.75" customHeight="1">
      <c r="A715" s="6"/>
      <c r="D715" s="15"/>
      <c r="E715" s="44"/>
      <c r="F715" s="7"/>
      <c r="G715" s="6"/>
      <c r="H715" s="6"/>
      <c r="I715" s="6"/>
      <c r="J715" s="6"/>
      <c r="K715" s="6"/>
      <c r="L715" s="6"/>
      <c r="M715" s="6"/>
      <c r="N715" s="6"/>
      <c r="O715" s="6"/>
      <c r="P715" s="6"/>
      <c r="Q715" s="7"/>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row>
    <row r="716" ht="15.75" customHeight="1">
      <c r="A716" s="6"/>
      <c r="D716" s="15"/>
      <c r="E716" s="44"/>
      <c r="F716" s="7"/>
      <c r="G716" s="6"/>
      <c r="H716" s="6"/>
      <c r="I716" s="6"/>
      <c r="J716" s="6"/>
      <c r="K716" s="6"/>
      <c r="L716" s="6"/>
      <c r="M716" s="6"/>
      <c r="N716" s="6"/>
      <c r="O716" s="6"/>
      <c r="P716" s="6"/>
      <c r="Q716" s="7"/>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row>
    <row r="717" ht="15.75" customHeight="1">
      <c r="A717" s="6"/>
      <c r="D717" s="15"/>
      <c r="E717" s="44"/>
      <c r="F717" s="7"/>
      <c r="G717" s="6"/>
      <c r="H717" s="6"/>
      <c r="I717" s="6"/>
      <c r="J717" s="6"/>
      <c r="K717" s="6"/>
      <c r="L717" s="6"/>
      <c r="M717" s="6"/>
      <c r="N717" s="6"/>
      <c r="O717" s="6"/>
      <c r="P717" s="6"/>
      <c r="Q717" s="7"/>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row>
    <row r="718" ht="15.75" customHeight="1">
      <c r="A718" s="6"/>
      <c r="D718" s="15"/>
      <c r="E718" s="44"/>
      <c r="F718" s="7"/>
      <c r="G718" s="6"/>
      <c r="H718" s="6"/>
      <c r="I718" s="6"/>
      <c r="J718" s="6"/>
      <c r="K718" s="6"/>
      <c r="L718" s="6"/>
      <c r="M718" s="6"/>
      <c r="N718" s="6"/>
      <c r="O718" s="6"/>
      <c r="P718" s="6"/>
      <c r="Q718" s="7"/>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row>
    <row r="719" ht="15.75" customHeight="1">
      <c r="A719" s="6"/>
      <c r="D719" s="15"/>
      <c r="E719" s="44"/>
      <c r="F719" s="7"/>
      <c r="G719" s="6"/>
      <c r="H719" s="6"/>
      <c r="I719" s="6"/>
      <c r="J719" s="6"/>
      <c r="K719" s="6"/>
      <c r="L719" s="6"/>
      <c r="M719" s="6"/>
      <c r="N719" s="6"/>
      <c r="O719" s="6"/>
      <c r="P719" s="6"/>
      <c r="Q719" s="7"/>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row>
    <row r="720" ht="15.75" customHeight="1">
      <c r="A720" s="6"/>
      <c r="D720" s="15"/>
      <c r="E720" s="44"/>
      <c r="F720" s="7"/>
      <c r="G720" s="6"/>
      <c r="H720" s="6"/>
      <c r="I720" s="6"/>
      <c r="J720" s="6"/>
      <c r="K720" s="6"/>
      <c r="L720" s="6"/>
      <c r="M720" s="6"/>
      <c r="N720" s="6"/>
      <c r="O720" s="6"/>
      <c r="P720" s="6"/>
      <c r="Q720" s="7"/>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row>
    <row r="721" ht="15.75" customHeight="1">
      <c r="A721" s="6"/>
      <c r="D721" s="15"/>
      <c r="E721" s="44"/>
      <c r="F721" s="7"/>
      <c r="G721" s="6"/>
      <c r="H721" s="6"/>
      <c r="I721" s="6"/>
      <c r="J721" s="6"/>
      <c r="K721" s="6"/>
      <c r="L721" s="6"/>
      <c r="M721" s="6"/>
      <c r="N721" s="6"/>
      <c r="O721" s="6"/>
      <c r="P721" s="6"/>
      <c r="Q721" s="7"/>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row>
    <row r="722" ht="15.75" customHeight="1">
      <c r="A722" s="6"/>
      <c r="D722" s="15"/>
      <c r="E722" s="44"/>
      <c r="F722" s="7"/>
      <c r="G722" s="6"/>
      <c r="H722" s="6"/>
      <c r="I722" s="6"/>
      <c r="J722" s="6"/>
      <c r="K722" s="6"/>
      <c r="L722" s="6"/>
      <c r="M722" s="6"/>
      <c r="N722" s="6"/>
      <c r="O722" s="6"/>
      <c r="P722" s="6"/>
      <c r="Q722" s="7"/>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row>
    <row r="723" ht="15.75" customHeight="1">
      <c r="A723" s="6"/>
      <c r="D723" s="15"/>
      <c r="E723" s="44"/>
      <c r="F723" s="7"/>
      <c r="G723" s="6"/>
      <c r="H723" s="6"/>
      <c r="I723" s="6"/>
      <c r="J723" s="6"/>
      <c r="K723" s="6"/>
      <c r="L723" s="6"/>
      <c r="M723" s="6"/>
      <c r="N723" s="6"/>
      <c r="O723" s="6"/>
      <c r="P723" s="6"/>
      <c r="Q723" s="7"/>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row>
    <row r="724" ht="15.75" customHeight="1">
      <c r="A724" s="6"/>
      <c r="D724" s="15"/>
      <c r="E724" s="44"/>
      <c r="F724" s="7"/>
      <c r="G724" s="6"/>
      <c r="H724" s="6"/>
      <c r="I724" s="6"/>
      <c r="J724" s="6"/>
      <c r="K724" s="6"/>
      <c r="L724" s="6"/>
      <c r="M724" s="6"/>
      <c r="N724" s="6"/>
      <c r="O724" s="6"/>
      <c r="P724" s="6"/>
      <c r="Q724" s="7"/>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row>
    <row r="725" ht="15.75" customHeight="1">
      <c r="A725" s="6"/>
      <c r="D725" s="15"/>
      <c r="E725" s="44"/>
      <c r="F725" s="7"/>
      <c r="G725" s="6"/>
      <c r="H725" s="6"/>
      <c r="I725" s="6"/>
      <c r="J725" s="6"/>
      <c r="K725" s="6"/>
      <c r="L725" s="6"/>
      <c r="M725" s="6"/>
      <c r="N725" s="6"/>
      <c r="O725" s="6"/>
      <c r="P725" s="6"/>
      <c r="Q725" s="7"/>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row>
    <row r="726" ht="15.75" customHeight="1">
      <c r="A726" s="6"/>
      <c r="D726" s="15"/>
      <c r="E726" s="44"/>
      <c r="F726" s="7"/>
      <c r="G726" s="6"/>
      <c r="H726" s="6"/>
      <c r="I726" s="6"/>
      <c r="J726" s="6"/>
      <c r="K726" s="6"/>
      <c r="L726" s="6"/>
      <c r="M726" s="6"/>
      <c r="N726" s="6"/>
      <c r="O726" s="6"/>
      <c r="P726" s="6"/>
      <c r="Q726" s="7"/>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row>
    <row r="727" ht="15.75" customHeight="1">
      <c r="A727" s="6"/>
      <c r="D727" s="15"/>
      <c r="E727" s="44"/>
      <c r="F727" s="7"/>
      <c r="G727" s="6"/>
      <c r="H727" s="6"/>
      <c r="I727" s="6"/>
      <c r="J727" s="6"/>
      <c r="K727" s="6"/>
      <c r="L727" s="6"/>
      <c r="M727" s="6"/>
      <c r="N727" s="6"/>
      <c r="O727" s="6"/>
      <c r="P727" s="6"/>
      <c r="Q727" s="7"/>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row>
    <row r="728" ht="15.75" customHeight="1">
      <c r="A728" s="6"/>
      <c r="D728" s="15"/>
      <c r="E728" s="44"/>
      <c r="F728" s="7"/>
      <c r="G728" s="6"/>
      <c r="H728" s="6"/>
      <c r="I728" s="6"/>
      <c r="J728" s="6"/>
      <c r="K728" s="6"/>
      <c r="L728" s="6"/>
      <c r="M728" s="6"/>
      <c r="N728" s="6"/>
      <c r="O728" s="6"/>
      <c r="P728" s="6"/>
      <c r="Q728" s="7"/>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row>
    <row r="729" ht="15.75" customHeight="1">
      <c r="A729" s="6"/>
      <c r="D729" s="15"/>
      <c r="E729" s="44"/>
      <c r="F729" s="7"/>
      <c r="G729" s="6"/>
      <c r="H729" s="6"/>
      <c r="I729" s="6"/>
      <c r="J729" s="6"/>
      <c r="K729" s="6"/>
      <c r="L729" s="6"/>
      <c r="M729" s="6"/>
      <c r="N729" s="6"/>
      <c r="O729" s="6"/>
      <c r="P729" s="6"/>
      <c r="Q729" s="7"/>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row>
    <row r="730" ht="15.75" customHeight="1">
      <c r="A730" s="6"/>
      <c r="D730" s="15"/>
      <c r="E730" s="44"/>
      <c r="F730" s="7"/>
      <c r="G730" s="6"/>
      <c r="H730" s="6"/>
      <c r="I730" s="6"/>
      <c r="J730" s="6"/>
      <c r="K730" s="6"/>
      <c r="L730" s="6"/>
      <c r="M730" s="6"/>
      <c r="N730" s="6"/>
      <c r="O730" s="6"/>
      <c r="P730" s="6"/>
      <c r="Q730" s="7"/>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row>
    <row r="731" ht="15.75" customHeight="1">
      <c r="A731" s="6"/>
      <c r="D731" s="15"/>
      <c r="E731" s="44"/>
      <c r="F731" s="7"/>
      <c r="G731" s="6"/>
      <c r="H731" s="6"/>
      <c r="I731" s="6"/>
      <c r="J731" s="6"/>
      <c r="K731" s="6"/>
      <c r="L731" s="6"/>
      <c r="M731" s="6"/>
      <c r="N731" s="6"/>
      <c r="O731" s="6"/>
      <c r="P731" s="6"/>
      <c r="Q731" s="7"/>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row>
    <row r="732" ht="15.75" customHeight="1">
      <c r="A732" s="6"/>
      <c r="D732" s="15"/>
      <c r="E732" s="44"/>
      <c r="F732" s="7"/>
      <c r="G732" s="6"/>
      <c r="H732" s="6"/>
      <c r="I732" s="6"/>
      <c r="J732" s="6"/>
      <c r="K732" s="6"/>
      <c r="L732" s="6"/>
      <c r="M732" s="6"/>
      <c r="N732" s="6"/>
      <c r="O732" s="6"/>
      <c r="P732" s="6"/>
      <c r="Q732" s="7"/>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row>
    <row r="733" ht="15.75" customHeight="1">
      <c r="A733" s="6"/>
      <c r="D733" s="15"/>
      <c r="E733" s="44"/>
      <c r="F733" s="7"/>
      <c r="G733" s="6"/>
      <c r="H733" s="6"/>
      <c r="I733" s="6"/>
      <c r="J733" s="6"/>
      <c r="K733" s="6"/>
      <c r="L733" s="6"/>
      <c r="M733" s="6"/>
      <c r="N733" s="6"/>
      <c r="O733" s="6"/>
      <c r="P733" s="6"/>
      <c r="Q733" s="7"/>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row>
    <row r="734" ht="15.75" customHeight="1">
      <c r="A734" s="6"/>
      <c r="D734" s="15"/>
      <c r="E734" s="44"/>
      <c r="F734" s="7"/>
      <c r="G734" s="6"/>
      <c r="H734" s="6"/>
      <c r="I734" s="6"/>
      <c r="J734" s="6"/>
      <c r="K734" s="6"/>
      <c r="L734" s="6"/>
      <c r="M734" s="6"/>
      <c r="N734" s="6"/>
      <c r="O734" s="6"/>
      <c r="P734" s="6"/>
      <c r="Q734" s="7"/>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row>
    <row r="735" ht="15.75" customHeight="1">
      <c r="A735" s="6"/>
      <c r="D735" s="15"/>
      <c r="E735" s="44"/>
      <c r="F735" s="7"/>
      <c r="G735" s="6"/>
      <c r="H735" s="6"/>
      <c r="I735" s="6"/>
      <c r="J735" s="6"/>
      <c r="K735" s="6"/>
      <c r="L735" s="6"/>
      <c r="M735" s="6"/>
      <c r="N735" s="6"/>
      <c r="O735" s="6"/>
      <c r="P735" s="6"/>
      <c r="Q735" s="7"/>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row>
    <row r="736" ht="15.75" customHeight="1">
      <c r="A736" s="6"/>
      <c r="D736" s="15"/>
      <c r="E736" s="44"/>
      <c r="F736" s="7"/>
      <c r="G736" s="6"/>
      <c r="H736" s="6"/>
      <c r="I736" s="6"/>
      <c r="J736" s="6"/>
      <c r="K736" s="6"/>
      <c r="L736" s="6"/>
      <c r="M736" s="6"/>
      <c r="N736" s="6"/>
      <c r="O736" s="6"/>
      <c r="P736" s="6"/>
      <c r="Q736" s="7"/>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row>
    <row r="737" ht="15.75" customHeight="1">
      <c r="A737" s="6"/>
      <c r="D737" s="15"/>
      <c r="E737" s="44"/>
      <c r="F737" s="7"/>
      <c r="G737" s="6"/>
      <c r="H737" s="6"/>
      <c r="I737" s="6"/>
      <c r="J737" s="6"/>
      <c r="K737" s="6"/>
      <c r="L737" s="6"/>
      <c r="M737" s="6"/>
      <c r="N737" s="6"/>
      <c r="O737" s="6"/>
      <c r="P737" s="6"/>
      <c r="Q737" s="7"/>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row>
    <row r="738" ht="15.75" customHeight="1">
      <c r="A738" s="6"/>
      <c r="D738" s="15"/>
      <c r="E738" s="44"/>
      <c r="F738" s="7"/>
      <c r="G738" s="6"/>
      <c r="H738" s="6"/>
      <c r="I738" s="6"/>
      <c r="J738" s="6"/>
      <c r="K738" s="6"/>
      <c r="L738" s="6"/>
      <c r="M738" s="6"/>
      <c r="N738" s="6"/>
      <c r="O738" s="6"/>
      <c r="P738" s="6"/>
      <c r="Q738" s="7"/>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row>
    <row r="739" ht="15.75" customHeight="1">
      <c r="A739" s="6"/>
      <c r="D739" s="15"/>
      <c r="E739" s="44"/>
      <c r="F739" s="7"/>
      <c r="G739" s="6"/>
      <c r="H739" s="6"/>
      <c r="I739" s="6"/>
      <c r="J739" s="6"/>
      <c r="K739" s="6"/>
      <c r="L739" s="6"/>
      <c r="M739" s="6"/>
      <c r="N739" s="6"/>
      <c r="O739" s="6"/>
      <c r="P739" s="6"/>
      <c r="Q739" s="7"/>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row>
    <row r="740" ht="15.75" customHeight="1">
      <c r="A740" s="6"/>
      <c r="D740" s="15"/>
      <c r="E740" s="44"/>
      <c r="F740" s="7"/>
      <c r="G740" s="6"/>
      <c r="H740" s="6"/>
      <c r="I740" s="6"/>
      <c r="J740" s="6"/>
      <c r="K740" s="6"/>
      <c r="L740" s="6"/>
      <c r="M740" s="6"/>
      <c r="N740" s="6"/>
      <c r="O740" s="6"/>
      <c r="P740" s="6"/>
      <c r="Q740" s="7"/>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row>
    <row r="741" ht="15.75" customHeight="1">
      <c r="A741" s="6"/>
      <c r="D741" s="15"/>
      <c r="E741" s="44"/>
      <c r="F741" s="7"/>
      <c r="G741" s="6"/>
      <c r="H741" s="6"/>
      <c r="I741" s="6"/>
      <c r="J741" s="6"/>
      <c r="K741" s="6"/>
      <c r="L741" s="6"/>
      <c r="M741" s="6"/>
      <c r="N741" s="6"/>
      <c r="O741" s="6"/>
      <c r="P741" s="6"/>
      <c r="Q741" s="7"/>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row>
    <row r="742" ht="15.75" customHeight="1">
      <c r="A742" s="6"/>
      <c r="D742" s="15"/>
      <c r="E742" s="44"/>
      <c r="F742" s="7"/>
      <c r="G742" s="6"/>
      <c r="H742" s="6"/>
      <c r="I742" s="6"/>
      <c r="J742" s="6"/>
      <c r="K742" s="6"/>
      <c r="L742" s="6"/>
      <c r="M742" s="6"/>
      <c r="N742" s="6"/>
      <c r="O742" s="6"/>
      <c r="P742" s="6"/>
      <c r="Q742" s="7"/>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row>
    <row r="743" ht="15.75" customHeight="1">
      <c r="A743" s="6"/>
      <c r="D743" s="15"/>
      <c r="E743" s="44"/>
      <c r="F743" s="7"/>
      <c r="G743" s="6"/>
      <c r="H743" s="6"/>
      <c r="I743" s="6"/>
      <c r="J743" s="6"/>
      <c r="K743" s="6"/>
      <c r="L743" s="6"/>
      <c r="M743" s="6"/>
      <c r="N743" s="6"/>
      <c r="O743" s="6"/>
      <c r="P743" s="6"/>
      <c r="Q743" s="7"/>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row>
    <row r="744" ht="15.75" customHeight="1">
      <c r="A744" s="6"/>
      <c r="D744" s="15"/>
      <c r="E744" s="44"/>
      <c r="F744" s="7"/>
      <c r="G744" s="6"/>
      <c r="H744" s="6"/>
      <c r="I744" s="6"/>
      <c r="J744" s="6"/>
      <c r="K744" s="6"/>
      <c r="L744" s="6"/>
      <c r="M744" s="6"/>
      <c r="N744" s="6"/>
      <c r="O744" s="6"/>
      <c r="P744" s="6"/>
      <c r="Q744" s="7"/>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row>
    <row r="745" ht="15.75" customHeight="1">
      <c r="A745" s="6"/>
      <c r="D745" s="15"/>
      <c r="E745" s="44"/>
      <c r="F745" s="7"/>
      <c r="G745" s="6"/>
      <c r="H745" s="6"/>
      <c r="I745" s="6"/>
      <c r="J745" s="6"/>
      <c r="K745" s="6"/>
      <c r="L745" s="6"/>
      <c r="M745" s="6"/>
      <c r="N745" s="6"/>
      <c r="O745" s="6"/>
      <c r="P745" s="6"/>
      <c r="Q745" s="7"/>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row>
    <row r="746" ht="15.75" customHeight="1">
      <c r="A746" s="6"/>
      <c r="D746" s="15"/>
      <c r="E746" s="44"/>
      <c r="F746" s="7"/>
      <c r="G746" s="6"/>
      <c r="H746" s="6"/>
      <c r="I746" s="6"/>
      <c r="J746" s="6"/>
      <c r="K746" s="6"/>
      <c r="L746" s="6"/>
      <c r="M746" s="6"/>
      <c r="N746" s="6"/>
      <c r="O746" s="6"/>
      <c r="P746" s="6"/>
      <c r="Q746" s="7"/>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row>
    <row r="747" ht="15.75" customHeight="1">
      <c r="A747" s="6"/>
      <c r="D747" s="15"/>
      <c r="E747" s="44"/>
      <c r="F747" s="7"/>
      <c r="G747" s="6"/>
      <c r="H747" s="6"/>
      <c r="I747" s="6"/>
      <c r="J747" s="6"/>
      <c r="K747" s="6"/>
      <c r="L747" s="6"/>
      <c r="M747" s="6"/>
      <c r="N747" s="6"/>
      <c r="O747" s="6"/>
      <c r="P747" s="6"/>
      <c r="Q747" s="7"/>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row>
    <row r="748" ht="15.75" customHeight="1">
      <c r="A748" s="6"/>
      <c r="D748" s="15"/>
      <c r="E748" s="44"/>
      <c r="F748" s="7"/>
      <c r="G748" s="6"/>
      <c r="H748" s="6"/>
      <c r="I748" s="6"/>
      <c r="J748" s="6"/>
      <c r="K748" s="6"/>
      <c r="L748" s="6"/>
      <c r="M748" s="6"/>
      <c r="N748" s="6"/>
      <c r="O748" s="6"/>
      <c r="P748" s="6"/>
      <c r="Q748" s="7"/>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row>
    <row r="749" ht="15.75" customHeight="1">
      <c r="A749" s="6"/>
      <c r="D749" s="15"/>
      <c r="E749" s="44"/>
      <c r="F749" s="7"/>
      <c r="G749" s="6"/>
      <c r="H749" s="6"/>
      <c r="I749" s="6"/>
      <c r="J749" s="6"/>
      <c r="K749" s="6"/>
      <c r="L749" s="6"/>
      <c r="M749" s="6"/>
      <c r="N749" s="6"/>
      <c r="O749" s="6"/>
      <c r="P749" s="6"/>
      <c r="Q749" s="7"/>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row>
    <row r="750" ht="15.75" customHeight="1">
      <c r="A750" s="6"/>
      <c r="D750" s="15"/>
      <c r="E750" s="44"/>
      <c r="F750" s="7"/>
      <c r="G750" s="6"/>
      <c r="H750" s="6"/>
      <c r="I750" s="6"/>
      <c r="J750" s="6"/>
      <c r="K750" s="6"/>
      <c r="L750" s="6"/>
      <c r="M750" s="6"/>
      <c r="N750" s="6"/>
      <c r="O750" s="6"/>
      <c r="P750" s="6"/>
      <c r="Q750" s="7"/>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row>
    <row r="751" ht="15.75" customHeight="1">
      <c r="A751" s="6"/>
      <c r="D751" s="15"/>
      <c r="E751" s="44"/>
      <c r="F751" s="7"/>
      <c r="G751" s="6"/>
      <c r="H751" s="6"/>
      <c r="I751" s="6"/>
      <c r="J751" s="6"/>
      <c r="K751" s="6"/>
      <c r="L751" s="6"/>
      <c r="M751" s="6"/>
      <c r="N751" s="6"/>
      <c r="O751" s="6"/>
      <c r="P751" s="6"/>
      <c r="Q751" s="7"/>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row>
    <row r="752" ht="15.75" customHeight="1">
      <c r="A752" s="6"/>
      <c r="D752" s="15"/>
      <c r="E752" s="44"/>
      <c r="F752" s="7"/>
      <c r="G752" s="6"/>
      <c r="H752" s="6"/>
      <c r="I752" s="6"/>
      <c r="J752" s="6"/>
      <c r="K752" s="6"/>
      <c r="L752" s="6"/>
      <c r="M752" s="6"/>
      <c r="N752" s="6"/>
      <c r="O752" s="6"/>
      <c r="P752" s="6"/>
      <c r="Q752" s="7"/>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row>
    <row r="753" ht="15.75" customHeight="1">
      <c r="A753" s="6"/>
      <c r="D753" s="15"/>
      <c r="E753" s="44"/>
      <c r="F753" s="7"/>
      <c r="G753" s="6"/>
      <c r="H753" s="6"/>
      <c r="I753" s="6"/>
      <c r="J753" s="6"/>
      <c r="K753" s="6"/>
      <c r="L753" s="6"/>
      <c r="M753" s="6"/>
      <c r="N753" s="6"/>
      <c r="O753" s="6"/>
      <c r="P753" s="6"/>
      <c r="Q753" s="7"/>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row>
    <row r="754" ht="15.75" customHeight="1">
      <c r="A754" s="6"/>
      <c r="D754" s="15"/>
      <c r="E754" s="44"/>
      <c r="F754" s="7"/>
      <c r="G754" s="6"/>
      <c r="H754" s="6"/>
      <c r="I754" s="6"/>
      <c r="J754" s="6"/>
      <c r="K754" s="6"/>
      <c r="L754" s="6"/>
      <c r="M754" s="6"/>
      <c r="N754" s="6"/>
      <c r="O754" s="6"/>
      <c r="P754" s="6"/>
      <c r="Q754" s="7"/>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row>
    <row r="755" ht="15.75" customHeight="1">
      <c r="A755" s="6"/>
      <c r="D755" s="15"/>
      <c r="E755" s="44"/>
      <c r="F755" s="7"/>
      <c r="G755" s="6"/>
      <c r="H755" s="6"/>
      <c r="I755" s="6"/>
      <c r="J755" s="6"/>
      <c r="K755" s="6"/>
      <c r="L755" s="6"/>
      <c r="M755" s="6"/>
      <c r="N755" s="6"/>
      <c r="O755" s="6"/>
      <c r="P755" s="6"/>
      <c r="Q755" s="7"/>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row>
    <row r="756" ht="15.75" customHeight="1">
      <c r="A756" s="6"/>
      <c r="D756" s="15"/>
      <c r="E756" s="44"/>
      <c r="F756" s="7"/>
      <c r="G756" s="6"/>
      <c r="H756" s="6"/>
      <c r="I756" s="6"/>
      <c r="J756" s="6"/>
      <c r="K756" s="6"/>
      <c r="L756" s="6"/>
      <c r="M756" s="6"/>
      <c r="N756" s="6"/>
      <c r="O756" s="6"/>
      <c r="P756" s="6"/>
      <c r="Q756" s="7"/>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row>
    <row r="757" ht="15.75" customHeight="1">
      <c r="A757" s="6"/>
      <c r="D757" s="15"/>
      <c r="E757" s="44"/>
      <c r="F757" s="7"/>
      <c r="G757" s="6"/>
      <c r="H757" s="6"/>
      <c r="I757" s="6"/>
      <c r="J757" s="6"/>
      <c r="K757" s="6"/>
      <c r="L757" s="6"/>
      <c r="M757" s="6"/>
      <c r="N757" s="6"/>
      <c r="O757" s="6"/>
      <c r="P757" s="6"/>
      <c r="Q757" s="7"/>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row>
    <row r="758" ht="15.75" customHeight="1">
      <c r="A758" s="6"/>
      <c r="D758" s="15"/>
      <c r="E758" s="44"/>
      <c r="F758" s="7"/>
      <c r="G758" s="6"/>
      <c r="H758" s="6"/>
      <c r="I758" s="6"/>
      <c r="J758" s="6"/>
      <c r="K758" s="6"/>
      <c r="L758" s="6"/>
      <c r="M758" s="6"/>
      <c r="N758" s="6"/>
      <c r="O758" s="6"/>
      <c r="P758" s="6"/>
      <c r="Q758" s="7"/>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row>
    <row r="759" ht="15.75" customHeight="1">
      <c r="A759" s="6"/>
      <c r="D759" s="15"/>
      <c r="E759" s="44"/>
      <c r="F759" s="7"/>
      <c r="G759" s="6"/>
      <c r="H759" s="6"/>
      <c r="I759" s="6"/>
      <c r="J759" s="6"/>
      <c r="K759" s="6"/>
      <c r="L759" s="6"/>
      <c r="M759" s="6"/>
      <c r="N759" s="6"/>
      <c r="O759" s="6"/>
      <c r="P759" s="6"/>
      <c r="Q759" s="7"/>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row>
    <row r="760" ht="15.75" customHeight="1">
      <c r="A760" s="6"/>
      <c r="D760" s="15"/>
      <c r="E760" s="44"/>
      <c r="F760" s="7"/>
      <c r="G760" s="6"/>
      <c r="H760" s="6"/>
      <c r="I760" s="6"/>
      <c r="J760" s="6"/>
      <c r="K760" s="6"/>
      <c r="L760" s="6"/>
      <c r="M760" s="6"/>
      <c r="N760" s="6"/>
      <c r="O760" s="6"/>
      <c r="P760" s="6"/>
      <c r="Q760" s="7"/>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row>
    <row r="761" ht="15.75" customHeight="1">
      <c r="A761" s="6"/>
      <c r="D761" s="15"/>
      <c r="E761" s="44"/>
      <c r="F761" s="7"/>
      <c r="G761" s="6"/>
      <c r="H761" s="6"/>
      <c r="I761" s="6"/>
      <c r="J761" s="6"/>
      <c r="K761" s="6"/>
      <c r="L761" s="6"/>
      <c r="M761" s="6"/>
      <c r="N761" s="6"/>
      <c r="O761" s="6"/>
      <c r="P761" s="6"/>
      <c r="Q761" s="7"/>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row>
    <row r="762" ht="15.75" customHeight="1">
      <c r="A762" s="6"/>
      <c r="D762" s="15"/>
      <c r="E762" s="44"/>
      <c r="F762" s="7"/>
      <c r="G762" s="6"/>
      <c r="H762" s="6"/>
      <c r="I762" s="6"/>
      <c r="J762" s="6"/>
      <c r="K762" s="6"/>
      <c r="L762" s="6"/>
      <c r="M762" s="6"/>
      <c r="N762" s="6"/>
      <c r="O762" s="6"/>
      <c r="P762" s="6"/>
      <c r="Q762" s="7"/>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row>
    <row r="763" ht="15.75" customHeight="1">
      <c r="A763" s="6"/>
      <c r="D763" s="15"/>
      <c r="E763" s="44"/>
      <c r="F763" s="7"/>
      <c r="G763" s="6"/>
      <c r="H763" s="6"/>
      <c r="I763" s="6"/>
      <c r="J763" s="6"/>
      <c r="K763" s="6"/>
      <c r="L763" s="6"/>
      <c r="M763" s="6"/>
      <c r="N763" s="6"/>
      <c r="O763" s="6"/>
      <c r="P763" s="6"/>
      <c r="Q763" s="7"/>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row>
    <row r="764" ht="15.75" customHeight="1">
      <c r="A764" s="6"/>
      <c r="D764" s="15"/>
      <c r="E764" s="44"/>
      <c r="F764" s="7"/>
      <c r="G764" s="6"/>
      <c r="H764" s="6"/>
      <c r="I764" s="6"/>
      <c r="J764" s="6"/>
      <c r="K764" s="6"/>
      <c r="L764" s="6"/>
      <c r="M764" s="6"/>
      <c r="N764" s="6"/>
      <c r="O764" s="6"/>
      <c r="P764" s="6"/>
      <c r="Q764" s="7"/>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row>
    <row r="765" ht="15.75" customHeight="1">
      <c r="A765" s="6"/>
      <c r="D765" s="15"/>
      <c r="E765" s="44"/>
      <c r="F765" s="7"/>
      <c r="G765" s="6"/>
      <c r="H765" s="6"/>
      <c r="I765" s="6"/>
      <c r="J765" s="6"/>
      <c r="K765" s="6"/>
      <c r="L765" s="6"/>
      <c r="M765" s="6"/>
      <c r="N765" s="6"/>
      <c r="O765" s="6"/>
      <c r="P765" s="6"/>
      <c r="Q765" s="7"/>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row>
    <row r="766" ht="15.75" customHeight="1">
      <c r="A766" s="6"/>
      <c r="D766" s="15"/>
      <c r="E766" s="44"/>
      <c r="F766" s="7"/>
      <c r="G766" s="6"/>
      <c r="H766" s="6"/>
      <c r="I766" s="6"/>
      <c r="J766" s="6"/>
      <c r="K766" s="6"/>
      <c r="L766" s="6"/>
      <c r="M766" s="6"/>
      <c r="N766" s="6"/>
      <c r="O766" s="6"/>
      <c r="P766" s="6"/>
      <c r="Q766" s="7"/>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row>
    <row r="767" ht="15.75" customHeight="1">
      <c r="A767" s="6"/>
      <c r="D767" s="15"/>
      <c r="E767" s="44"/>
      <c r="F767" s="7"/>
      <c r="G767" s="6"/>
      <c r="H767" s="6"/>
      <c r="I767" s="6"/>
      <c r="J767" s="6"/>
      <c r="K767" s="6"/>
      <c r="L767" s="6"/>
      <c r="M767" s="6"/>
      <c r="N767" s="6"/>
      <c r="O767" s="6"/>
      <c r="P767" s="6"/>
      <c r="Q767" s="7"/>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row>
    <row r="768" ht="15.75" customHeight="1">
      <c r="A768" s="6"/>
      <c r="D768" s="15"/>
      <c r="E768" s="44"/>
      <c r="F768" s="7"/>
      <c r="G768" s="6"/>
      <c r="H768" s="6"/>
      <c r="I768" s="6"/>
      <c r="J768" s="6"/>
      <c r="K768" s="6"/>
      <c r="L768" s="6"/>
      <c r="M768" s="6"/>
      <c r="N768" s="6"/>
      <c r="O768" s="6"/>
      <c r="P768" s="6"/>
      <c r="Q768" s="7"/>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row>
    <row r="769" ht="15.75" customHeight="1">
      <c r="A769" s="6"/>
      <c r="D769" s="15"/>
      <c r="E769" s="44"/>
      <c r="F769" s="7"/>
      <c r="G769" s="6"/>
      <c r="H769" s="6"/>
      <c r="I769" s="6"/>
      <c r="J769" s="6"/>
      <c r="K769" s="6"/>
      <c r="L769" s="6"/>
      <c r="M769" s="6"/>
      <c r="N769" s="6"/>
      <c r="O769" s="6"/>
      <c r="P769" s="6"/>
      <c r="Q769" s="7"/>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row>
    <row r="770" ht="15.75" customHeight="1">
      <c r="A770" s="6"/>
      <c r="D770" s="15"/>
      <c r="E770" s="44"/>
      <c r="F770" s="7"/>
      <c r="G770" s="6"/>
      <c r="H770" s="6"/>
      <c r="I770" s="6"/>
      <c r="J770" s="6"/>
      <c r="K770" s="6"/>
      <c r="L770" s="6"/>
      <c r="M770" s="6"/>
      <c r="N770" s="6"/>
      <c r="O770" s="6"/>
      <c r="P770" s="6"/>
      <c r="Q770" s="7"/>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row>
    <row r="771" ht="15.75" customHeight="1">
      <c r="A771" s="6"/>
      <c r="D771" s="15"/>
      <c r="E771" s="44"/>
      <c r="F771" s="7"/>
      <c r="G771" s="6"/>
      <c r="H771" s="6"/>
      <c r="I771" s="6"/>
      <c r="J771" s="6"/>
      <c r="K771" s="6"/>
      <c r="L771" s="6"/>
      <c r="M771" s="6"/>
      <c r="N771" s="6"/>
      <c r="O771" s="6"/>
      <c r="P771" s="6"/>
      <c r="Q771" s="7"/>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row>
    <row r="772" ht="15.75" customHeight="1">
      <c r="A772" s="6"/>
      <c r="D772" s="15"/>
      <c r="E772" s="44"/>
      <c r="F772" s="7"/>
      <c r="G772" s="6"/>
      <c r="H772" s="6"/>
      <c r="I772" s="6"/>
      <c r="J772" s="6"/>
      <c r="K772" s="6"/>
      <c r="L772" s="6"/>
      <c r="M772" s="6"/>
      <c r="N772" s="6"/>
      <c r="O772" s="6"/>
      <c r="P772" s="6"/>
      <c r="Q772" s="7"/>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row>
    <row r="773" ht="15.75" customHeight="1">
      <c r="A773" s="6"/>
      <c r="D773" s="15"/>
      <c r="E773" s="44"/>
      <c r="F773" s="7"/>
      <c r="G773" s="6"/>
      <c r="H773" s="6"/>
      <c r="I773" s="6"/>
      <c r="J773" s="6"/>
      <c r="K773" s="6"/>
      <c r="L773" s="6"/>
      <c r="M773" s="6"/>
      <c r="N773" s="6"/>
      <c r="O773" s="6"/>
      <c r="P773" s="6"/>
      <c r="Q773" s="7"/>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row>
    <row r="774" ht="15.75" customHeight="1">
      <c r="A774" s="6"/>
      <c r="D774" s="15"/>
      <c r="E774" s="44"/>
      <c r="F774" s="7"/>
      <c r="G774" s="6"/>
      <c r="H774" s="6"/>
      <c r="I774" s="6"/>
      <c r="J774" s="6"/>
      <c r="K774" s="6"/>
      <c r="L774" s="6"/>
      <c r="M774" s="6"/>
      <c r="N774" s="6"/>
      <c r="O774" s="6"/>
      <c r="P774" s="6"/>
      <c r="Q774" s="7"/>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row>
    <row r="775" ht="15.75" customHeight="1">
      <c r="A775" s="6"/>
      <c r="D775" s="15"/>
      <c r="E775" s="44"/>
      <c r="F775" s="7"/>
      <c r="G775" s="6"/>
      <c r="H775" s="6"/>
      <c r="I775" s="6"/>
      <c r="J775" s="6"/>
      <c r="K775" s="6"/>
      <c r="L775" s="6"/>
      <c r="M775" s="6"/>
      <c r="N775" s="6"/>
      <c r="O775" s="6"/>
      <c r="P775" s="6"/>
      <c r="Q775" s="7"/>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row>
    <row r="776" ht="15.75" customHeight="1">
      <c r="A776" s="6"/>
      <c r="D776" s="15"/>
      <c r="E776" s="44"/>
      <c r="F776" s="7"/>
      <c r="G776" s="6"/>
      <c r="H776" s="6"/>
      <c r="I776" s="6"/>
      <c r="J776" s="6"/>
      <c r="K776" s="6"/>
      <c r="L776" s="6"/>
      <c r="M776" s="6"/>
      <c r="N776" s="6"/>
      <c r="O776" s="6"/>
      <c r="P776" s="6"/>
      <c r="Q776" s="7"/>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row>
    <row r="777" ht="15.75" customHeight="1">
      <c r="A777" s="6"/>
      <c r="D777" s="15"/>
      <c r="E777" s="44"/>
      <c r="F777" s="7"/>
      <c r="G777" s="6"/>
      <c r="H777" s="6"/>
      <c r="I777" s="6"/>
      <c r="J777" s="6"/>
      <c r="K777" s="6"/>
      <c r="L777" s="6"/>
      <c r="M777" s="6"/>
      <c r="N777" s="6"/>
      <c r="O777" s="6"/>
      <c r="P777" s="6"/>
      <c r="Q777" s="7"/>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row>
    <row r="778" ht="15.75" customHeight="1">
      <c r="A778" s="6"/>
      <c r="D778" s="15"/>
      <c r="E778" s="44"/>
      <c r="F778" s="7"/>
      <c r="G778" s="6"/>
      <c r="H778" s="6"/>
      <c r="I778" s="6"/>
      <c r="J778" s="6"/>
      <c r="K778" s="6"/>
      <c r="L778" s="6"/>
      <c r="M778" s="6"/>
      <c r="N778" s="6"/>
      <c r="O778" s="6"/>
      <c r="P778" s="6"/>
      <c r="Q778" s="7"/>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row>
    <row r="779" ht="15.75" customHeight="1">
      <c r="A779" s="6"/>
      <c r="D779" s="15"/>
      <c r="E779" s="44"/>
      <c r="F779" s="7"/>
      <c r="G779" s="6"/>
      <c r="H779" s="6"/>
      <c r="I779" s="6"/>
      <c r="J779" s="6"/>
      <c r="K779" s="6"/>
      <c r="L779" s="6"/>
      <c r="M779" s="6"/>
      <c r="N779" s="6"/>
      <c r="O779" s="6"/>
      <c r="P779" s="6"/>
      <c r="Q779" s="7"/>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row>
    <row r="780" ht="15.75" customHeight="1">
      <c r="A780" s="6"/>
      <c r="D780" s="15"/>
      <c r="E780" s="44"/>
      <c r="F780" s="7"/>
      <c r="G780" s="6"/>
      <c r="H780" s="6"/>
      <c r="I780" s="6"/>
      <c r="J780" s="6"/>
      <c r="K780" s="6"/>
      <c r="L780" s="6"/>
      <c r="M780" s="6"/>
      <c r="N780" s="6"/>
      <c r="O780" s="6"/>
      <c r="P780" s="6"/>
      <c r="Q780" s="7"/>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row>
    <row r="781" ht="15.75" customHeight="1">
      <c r="A781" s="6"/>
      <c r="D781" s="15"/>
      <c r="E781" s="44"/>
      <c r="F781" s="7"/>
      <c r="G781" s="6"/>
      <c r="H781" s="6"/>
      <c r="I781" s="6"/>
      <c r="J781" s="6"/>
      <c r="K781" s="6"/>
      <c r="L781" s="6"/>
      <c r="M781" s="6"/>
      <c r="N781" s="6"/>
      <c r="O781" s="6"/>
      <c r="P781" s="6"/>
      <c r="Q781" s="7"/>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row>
    <row r="782" ht="15.75" customHeight="1">
      <c r="A782" s="6"/>
      <c r="D782" s="15"/>
      <c r="E782" s="44"/>
      <c r="F782" s="7"/>
      <c r="G782" s="6"/>
      <c r="H782" s="6"/>
      <c r="I782" s="6"/>
      <c r="J782" s="6"/>
      <c r="K782" s="6"/>
      <c r="L782" s="6"/>
      <c r="M782" s="6"/>
      <c r="N782" s="6"/>
      <c r="O782" s="6"/>
      <c r="P782" s="6"/>
      <c r="Q782" s="7"/>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row>
    <row r="783" ht="15.75" customHeight="1">
      <c r="A783" s="6"/>
      <c r="D783" s="15"/>
      <c r="E783" s="44"/>
      <c r="F783" s="7"/>
      <c r="G783" s="6"/>
      <c r="H783" s="6"/>
      <c r="I783" s="6"/>
      <c r="J783" s="6"/>
      <c r="K783" s="6"/>
      <c r="L783" s="6"/>
      <c r="M783" s="6"/>
      <c r="N783" s="6"/>
      <c r="O783" s="6"/>
      <c r="P783" s="6"/>
      <c r="Q783" s="7"/>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row>
    <row r="784" ht="15.75" customHeight="1">
      <c r="A784" s="6"/>
      <c r="D784" s="15"/>
      <c r="E784" s="44"/>
      <c r="F784" s="7"/>
      <c r="G784" s="6"/>
      <c r="H784" s="6"/>
      <c r="I784" s="6"/>
      <c r="J784" s="6"/>
      <c r="K784" s="6"/>
      <c r="L784" s="6"/>
      <c r="M784" s="6"/>
      <c r="N784" s="6"/>
      <c r="O784" s="6"/>
      <c r="P784" s="6"/>
      <c r="Q784" s="7"/>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row>
    <row r="785" ht="15.75" customHeight="1">
      <c r="A785" s="6"/>
      <c r="D785" s="15"/>
      <c r="E785" s="44"/>
      <c r="F785" s="7"/>
      <c r="G785" s="6"/>
      <c r="H785" s="6"/>
      <c r="I785" s="6"/>
      <c r="J785" s="6"/>
      <c r="K785" s="6"/>
      <c r="L785" s="6"/>
      <c r="M785" s="6"/>
      <c r="N785" s="6"/>
      <c r="O785" s="6"/>
      <c r="P785" s="6"/>
      <c r="Q785" s="7"/>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row>
    <row r="786" ht="15.75" customHeight="1">
      <c r="A786" s="6"/>
      <c r="D786" s="15"/>
      <c r="E786" s="44"/>
      <c r="F786" s="7"/>
      <c r="G786" s="6"/>
      <c r="H786" s="6"/>
      <c r="I786" s="6"/>
      <c r="J786" s="6"/>
      <c r="K786" s="6"/>
      <c r="L786" s="6"/>
      <c r="M786" s="6"/>
      <c r="N786" s="6"/>
      <c r="O786" s="6"/>
      <c r="P786" s="6"/>
      <c r="Q786" s="7"/>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row>
    <row r="787" ht="15.75" customHeight="1">
      <c r="A787" s="6"/>
      <c r="D787" s="15"/>
      <c r="E787" s="44"/>
      <c r="F787" s="7"/>
      <c r="G787" s="6"/>
      <c r="H787" s="6"/>
      <c r="I787" s="6"/>
      <c r="J787" s="6"/>
      <c r="K787" s="6"/>
      <c r="L787" s="6"/>
      <c r="M787" s="6"/>
      <c r="N787" s="6"/>
      <c r="O787" s="6"/>
      <c r="P787" s="6"/>
      <c r="Q787" s="7"/>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row>
    <row r="788" ht="15.75" customHeight="1">
      <c r="A788" s="6"/>
      <c r="D788" s="15"/>
      <c r="E788" s="44"/>
      <c r="F788" s="7"/>
      <c r="G788" s="6"/>
      <c r="H788" s="6"/>
      <c r="I788" s="6"/>
      <c r="J788" s="6"/>
      <c r="K788" s="6"/>
      <c r="L788" s="6"/>
      <c r="M788" s="6"/>
      <c r="N788" s="6"/>
      <c r="O788" s="6"/>
      <c r="P788" s="6"/>
      <c r="Q788" s="7"/>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row>
    <row r="789" ht="15.75" customHeight="1">
      <c r="A789" s="6"/>
      <c r="D789" s="15"/>
      <c r="E789" s="44"/>
      <c r="F789" s="7"/>
      <c r="G789" s="6"/>
      <c r="H789" s="6"/>
      <c r="I789" s="6"/>
      <c r="J789" s="6"/>
      <c r="K789" s="6"/>
      <c r="L789" s="6"/>
      <c r="M789" s="6"/>
      <c r="N789" s="6"/>
      <c r="O789" s="6"/>
      <c r="P789" s="6"/>
      <c r="Q789" s="7"/>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row>
    <row r="790" ht="15.75" customHeight="1">
      <c r="A790" s="6"/>
      <c r="D790" s="15"/>
      <c r="E790" s="44"/>
      <c r="F790" s="7"/>
      <c r="G790" s="6"/>
      <c r="H790" s="6"/>
      <c r="I790" s="6"/>
      <c r="J790" s="6"/>
      <c r="K790" s="6"/>
      <c r="L790" s="6"/>
      <c r="M790" s="6"/>
      <c r="N790" s="6"/>
      <c r="O790" s="6"/>
      <c r="P790" s="6"/>
      <c r="Q790" s="7"/>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row>
    <row r="791" ht="15.75" customHeight="1">
      <c r="A791" s="6"/>
      <c r="D791" s="15"/>
      <c r="E791" s="44"/>
      <c r="F791" s="7"/>
      <c r="G791" s="6"/>
      <c r="H791" s="6"/>
      <c r="I791" s="6"/>
      <c r="J791" s="6"/>
      <c r="K791" s="6"/>
      <c r="L791" s="6"/>
      <c r="M791" s="6"/>
      <c r="N791" s="6"/>
      <c r="O791" s="6"/>
      <c r="P791" s="6"/>
      <c r="Q791" s="7"/>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row>
    <row r="792" ht="15.75" customHeight="1">
      <c r="A792" s="6"/>
      <c r="D792" s="15"/>
      <c r="E792" s="44"/>
      <c r="F792" s="7"/>
      <c r="G792" s="6"/>
      <c r="H792" s="6"/>
      <c r="I792" s="6"/>
      <c r="J792" s="6"/>
      <c r="K792" s="6"/>
      <c r="L792" s="6"/>
      <c r="M792" s="6"/>
      <c r="N792" s="6"/>
      <c r="O792" s="6"/>
      <c r="P792" s="6"/>
      <c r="Q792" s="7"/>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row>
    <row r="793" ht="15.75" customHeight="1">
      <c r="A793" s="6"/>
      <c r="D793" s="15"/>
      <c r="E793" s="44"/>
      <c r="F793" s="7"/>
      <c r="G793" s="6"/>
      <c r="H793" s="6"/>
      <c r="I793" s="6"/>
      <c r="J793" s="6"/>
      <c r="K793" s="6"/>
      <c r="L793" s="6"/>
      <c r="M793" s="6"/>
      <c r="N793" s="6"/>
      <c r="O793" s="6"/>
      <c r="P793" s="6"/>
      <c r="Q793" s="7"/>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row>
    <row r="794" ht="15.75" customHeight="1">
      <c r="A794" s="6"/>
      <c r="D794" s="15"/>
      <c r="E794" s="44"/>
      <c r="F794" s="7"/>
      <c r="G794" s="6"/>
      <c r="H794" s="6"/>
      <c r="I794" s="6"/>
      <c r="J794" s="6"/>
      <c r="K794" s="6"/>
      <c r="L794" s="6"/>
      <c r="M794" s="6"/>
      <c r="N794" s="6"/>
      <c r="O794" s="6"/>
      <c r="P794" s="6"/>
      <c r="Q794" s="7"/>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row>
    <row r="795" ht="15.75" customHeight="1">
      <c r="A795" s="6"/>
      <c r="D795" s="15"/>
      <c r="E795" s="44"/>
      <c r="F795" s="7"/>
      <c r="G795" s="6"/>
      <c r="H795" s="6"/>
      <c r="I795" s="6"/>
      <c r="J795" s="6"/>
      <c r="K795" s="6"/>
      <c r="L795" s="6"/>
      <c r="M795" s="6"/>
      <c r="N795" s="6"/>
      <c r="O795" s="6"/>
      <c r="P795" s="6"/>
      <c r="Q795" s="7"/>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row>
    <row r="796" ht="15.75" customHeight="1">
      <c r="A796" s="6"/>
      <c r="D796" s="15"/>
      <c r="E796" s="44"/>
      <c r="F796" s="7"/>
      <c r="G796" s="6"/>
      <c r="H796" s="6"/>
      <c r="I796" s="6"/>
      <c r="J796" s="6"/>
      <c r="K796" s="6"/>
      <c r="L796" s="6"/>
      <c r="M796" s="6"/>
      <c r="N796" s="6"/>
      <c r="O796" s="6"/>
      <c r="P796" s="6"/>
      <c r="Q796" s="7"/>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row>
    <row r="797" ht="15.75" customHeight="1">
      <c r="A797" s="6"/>
      <c r="D797" s="15"/>
      <c r="E797" s="44"/>
      <c r="F797" s="7"/>
      <c r="G797" s="6"/>
      <c r="H797" s="6"/>
      <c r="I797" s="6"/>
      <c r="J797" s="6"/>
      <c r="K797" s="6"/>
      <c r="L797" s="6"/>
      <c r="M797" s="6"/>
      <c r="N797" s="6"/>
      <c r="O797" s="6"/>
      <c r="P797" s="6"/>
      <c r="Q797" s="7"/>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row>
    <row r="798" ht="15.75" customHeight="1">
      <c r="A798" s="6"/>
      <c r="D798" s="15"/>
      <c r="E798" s="44"/>
      <c r="F798" s="7"/>
      <c r="G798" s="6"/>
      <c r="H798" s="6"/>
      <c r="I798" s="6"/>
      <c r="J798" s="6"/>
      <c r="K798" s="6"/>
      <c r="L798" s="6"/>
      <c r="M798" s="6"/>
      <c r="N798" s="6"/>
      <c r="O798" s="6"/>
      <c r="P798" s="6"/>
      <c r="Q798" s="7"/>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row>
    <row r="799" ht="15.75" customHeight="1">
      <c r="A799" s="6"/>
      <c r="D799" s="15"/>
      <c r="E799" s="44"/>
      <c r="F799" s="7"/>
      <c r="G799" s="6"/>
      <c r="H799" s="6"/>
      <c r="I799" s="6"/>
      <c r="J799" s="6"/>
      <c r="K799" s="6"/>
      <c r="L799" s="6"/>
      <c r="M799" s="6"/>
      <c r="N799" s="6"/>
      <c r="O799" s="6"/>
      <c r="P799" s="6"/>
      <c r="Q799" s="7"/>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row>
    <row r="800" ht="15.75" customHeight="1">
      <c r="A800" s="6"/>
      <c r="D800" s="15"/>
      <c r="E800" s="44"/>
      <c r="F800" s="7"/>
      <c r="G800" s="6"/>
      <c r="H800" s="6"/>
      <c r="I800" s="6"/>
      <c r="J800" s="6"/>
      <c r="K800" s="6"/>
      <c r="L800" s="6"/>
      <c r="M800" s="6"/>
      <c r="N800" s="6"/>
      <c r="O800" s="6"/>
      <c r="P800" s="6"/>
      <c r="Q800" s="7"/>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row>
    <row r="801" ht="15.75" customHeight="1">
      <c r="A801" s="6"/>
      <c r="D801" s="15"/>
      <c r="E801" s="44"/>
      <c r="F801" s="7"/>
      <c r="G801" s="6"/>
      <c r="H801" s="6"/>
      <c r="I801" s="6"/>
      <c r="J801" s="6"/>
      <c r="K801" s="6"/>
      <c r="L801" s="6"/>
      <c r="M801" s="6"/>
      <c r="N801" s="6"/>
      <c r="O801" s="6"/>
      <c r="P801" s="6"/>
      <c r="Q801" s="7"/>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row>
    <row r="802" ht="15.75" customHeight="1">
      <c r="A802" s="6"/>
      <c r="D802" s="15"/>
      <c r="E802" s="44"/>
      <c r="F802" s="7"/>
      <c r="G802" s="6"/>
      <c r="H802" s="6"/>
      <c r="I802" s="6"/>
      <c r="J802" s="6"/>
      <c r="K802" s="6"/>
      <c r="L802" s="6"/>
      <c r="M802" s="6"/>
      <c r="N802" s="6"/>
      <c r="O802" s="6"/>
      <c r="P802" s="6"/>
      <c r="Q802" s="7"/>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row>
    <row r="803" ht="15.75" customHeight="1">
      <c r="A803" s="6"/>
      <c r="D803" s="15"/>
      <c r="E803" s="44"/>
      <c r="F803" s="7"/>
      <c r="G803" s="6"/>
      <c r="H803" s="6"/>
      <c r="I803" s="6"/>
      <c r="J803" s="6"/>
      <c r="K803" s="6"/>
      <c r="L803" s="6"/>
      <c r="M803" s="6"/>
      <c r="N803" s="6"/>
      <c r="O803" s="6"/>
      <c r="P803" s="6"/>
      <c r="Q803" s="7"/>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row>
    <row r="804" ht="15.75" customHeight="1">
      <c r="A804" s="6"/>
      <c r="D804" s="15"/>
      <c r="E804" s="44"/>
      <c r="F804" s="7"/>
      <c r="G804" s="6"/>
      <c r="H804" s="6"/>
      <c r="I804" s="6"/>
      <c r="J804" s="6"/>
      <c r="K804" s="6"/>
      <c r="L804" s="6"/>
      <c r="M804" s="6"/>
      <c r="N804" s="6"/>
      <c r="O804" s="6"/>
      <c r="P804" s="6"/>
      <c r="Q804" s="7"/>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row>
    <row r="805" ht="15.75" customHeight="1">
      <c r="A805" s="6"/>
      <c r="D805" s="15"/>
      <c r="E805" s="44"/>
      <c r="F805" s="7"/>
      <c r="G805" s="6"/>
      <c r="H805" s="6"/>
      <c r="I805" s="6"/>
      <c r="J805" s="6"/>
      <c r="K805" s="6"/>
      <c r="L805" s="6"/>
      <c r="M805" s="6"/>
      <c r="N805" s="6"/>
      <c r="O805" s="6"/>
      <c r="P805" s="6"/>
      <c r="Q805" s="7"/>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row>
    <row r="806" ht="15.75" customHeight="1">
      <c r="A806" s="6"/>
      <c r="D806" s="15"/>
      <c r="E806" s="44"/>
      <c r="F806" s="7"/>
      <c r="G806" s="6"/>
      <c r="H806" s="6"/>
      <c r="I806" s="6"/>
      <c r="J806" s="6"/>
      <c r="K806" s="6"/>
      <c r="L806" s="6"/>
      <c r="M806" s="6"/>
      <c r="N806" s="6"/>
      <c r="O806" s="6"/>
      <c r="P806" s="6"/>
      <c r="Q806" s="7"/>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row>
    <row r="807" ht="15.75" customHeight="1">
      <c r="A807" s="6"/>
      <c r="D807" s="15"/>
      <c r="E807" s="44"/>
      <c r="F807" s="7"/>
      <c r="G807" s="6"/>
      <c r="H807" s="6"/>
      <c r="I807" s="6"/>
      <c r="J807" s="6"/>
      <c r="K807" s="6"/>
      <c r="L807" s="6"/>
      <c r="M807" s="6"/>
      <c r="N807" s="6"/>
      <c r="O807" s="6"/>
      <c r="P807" s="6"/>
      <c r="Q807" s="7"/>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row>
    <row r="808" ht="15.75" customHeight="1">
      <c r="A808" s="6"/>
      <c r="D808" s="15"/>
      <c r="E808" s="44"/>
      <c r="F808" s="7"/>
      <c r="G808" s="6"/>
      <c r="H808" s="6"/>
      <c r="I808" s="6"/>
      <c r="J808" s="6"/>
      <c r="K808" s="6"/>
      <c r="L808" s="6"/>
      <c r="M808" s="6"/>
      <c r="N808" s="6"/>
      <c r="O808" s="6"/>
      <c r="P808" s="6"/>
      <c r="Q808" s="7"/>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row>
    <row r="809" ht="15.75" customHeight="1">
      <c r="A809" s="6"/>
      <c r="D809" s="15"/>
      <c r="E809" s="44"/>
      <c r="F809" s="7"/>
      <c r="G809" s="6"/>
      <c r="H809" s="6"/>
      <c r="I809" s="6"/>
      <c r="J809" s="6"/>
      <c r="K809" s="6"/>
      <c r="L809" s="6"/>
      <c r="M809" s="6"/>
      <c r="N809" s="6"/>
      <c r="O809" s="6"/>
      <c r="P809" s="6"/>
      <c r="Q809" s="7"/>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row>
    <row r="810" ht="15.75" customHeight="1">
      <c r="A810" s="6"/>
      <c r="D810" s="15"/>
      <c r="E810" s="44"/>
      <c r="F810" s="7"/>
      <c r="G810" s="6"/>
      <c r="H810" s="6"/>
      <c r="I810" s="6"/>
      <c r="J810" s="6"/>
      <c r="K810" s="6"/>
      <c r="L810" s="6"/>
      <c r="M810" s="6"/>
      <c r="N810" s="6"/>
      <c r="O810" s="6"/>
      <c r="P810" s="6"/>
      <c r="Q810" s="7"/>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row>
    <row r="811" ht="15.75" customHeight="1">
      <c r="A811" s="6"/>
      <c r="D811" s="15"/>
      <c r="E811" s="44"/>
      <c r="F811" s="7"/>
      <c r="G811" s="6"/>
      <c r="H811" s="6"/>
      <c r="I811" s="6"/>
      <c r="J811" s="6"/>
      <c r="K811" s="6"/>
      <c r="L811" s="6"/>
      <c r="M811" s="6"/>
      <c r="N811" s="6"/>
      <c r="O811" s="6"/>
      <c r="P811" s="6"/>
      <c r="Q811" s="7"/>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row>
    <row r="812" ht="15.75" customHeight="1">
      <c r="A812" s="6"/>
      <c r="D812" s="15"/>
      <c r="E812" s="44"/>
      <c r="F812" s="7"/>
      <c r="G812" s="6"/>
      <c r="H812" s="6"/>
      <c r="I812" s="6"/>
      <c r="J812" s="6"/>
      <c r="K812" s="6"/>
      <c r="L812" s="6"/>
      <c r="M812" s="6"/>
      <c r="N812" s="6"/>
      <c r="O812" s="6"/>
      <c r="P812" s="6"/>
      <c r="Q812" s="7"/>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row>
    <row r="813" ht="15.75" customHeight="1">
      <c r="A813" s="6"/>
      <c r="D813" s="15"/>
      <c r="E813" s="44"/>
      <c r="F813" s="7"/>
      <c r="G813" s="6"/>
      <c r="H813" s="6"/>
      <c r="I813" s="6"/>
      <c r="J813" s="6"/>
      <c r="K813" s="6"/>
      <c r="L813" s="6"/>
      <c r="M813" s="6"/>
      <c r="N813" s="6"/>
      <c r="O813" s="6"/>
      <c r="P813" s="6"/>
      <c r="Q813" s="7"/>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row>
    <row r="814" ht="15.75" customHeight="1">
      <c r="A814" s="6"/>
      <c r="D814" s="15"/>
      <c r="E814" s="44"/>
      <c r="F814" s="7"/>
      <c r="G814" s="6"/>
      <c r="H814" s="6"/>
      <c r="I814" s="6"/>
      <c r="J814" s="6"/>
      <c r="K814" s="6"/>
      <c r="L814" s="6"/>
      <c r="M814" s="6"/>
      <c r="N814" s="6"/>
      <c r="O814" s="6"/>
      <c r="P814" s="6"/>
      <c r="Q814" s="7"/>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row>
    <row r="815" ht="15.75" customHeight="1">
      <c r="A815" s="6"/>
      <c r="D815" s="15"/>
      <c r="E815" s="44"/>
      <c r="F815" s="7"/>
      <c r="G815" s="6"/>
      <c r="H815" s="6"/>
      <c r="I815" s="6"/>
      <c r="J815" s="6"/>
      <c r="K815" s="6"/>
      <c r="L815" s="6"/>
      <c r="M815" s="6"/>
      <c r="N815" s="6"/>
      <c r="O815" s="6"/>
      <c r="P815" s="6"/>
      <c r="Q815" s="7"/>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row>
    <row r="816" ht="15.75" customHeight="1">
      <c r="A816" s="6"/>
      <c r="D816" s="15"/>
      <c r="E816" s="44"/>
      <c r="F816" s="7"/>
      <c r="G816" s="6"/>
      <c r="H816" s="6"/>
      <c r="I816" s="6"/>
      <c r="J816" s="6"/>
      <c r="K816" s="6"/>
      <c r="L816" s="6"/>
      <c r="M816" s="6"/>
      <c r="N816" s="6"/>
      <c r="O816" s="6"/>
      <c r="P816" s="6"/>
      <c r="Q816" s="7"/>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row>
    <row r="817" ht="15.75" customHeight="1">
      <c r="A817" s="6"/>
      <c r="D817" s="15"/>
      <c r="E817" s="44"/>
      <c r="F817" s="7"/>
      <c r="G817" s="6"/>
      <c r="H817" s="6"/>
      <c r="I817" s="6"/>
      <c r="J817" s="6"/>
      <c r="K817" s="6"/>
      <c r="L817" s="6"/>
      <c r="M817" s="6"/>
      <c r="N817" s="6"/>
      <c r="O817" s="6"/>
      <c r="P817" s="6"/>
      <c r="Q817" s="7"/>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row>
    <row r="818" ht="15.75" customHeight="1">
      <c r="A818" s="6"/>
      <c r="D818" s="15"/>
      <c r="E818" s="44"/>
      <c r="F818" s="7"/>
      <c r="G818" s="6"/>
      <c r="H818" s="6"/>
      <c r="I818" s="6"/>
      <c r="J818" s="6"/>
      <c r="K818" s="6"/>
      <c r="L818" s="6"/>
      <c r="M818" s="6"/>
      <c r="N818" s="6"/>
      <c r="O818" s="6"/>
      <c r="P818" s="6"/>
      <c r="Q818" s="7"/>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row>
    <row r="819" ht="15.75" customHeight="1">
      <c r="A819" s="6"/>
      <c r="D819" s="15"/>
      <c r="E819" s="44"/>
      <c r="F819" s="7"/>
      <c r="G819" s="6"/>
      <c r="H819" s="6"/>
      <c r="I819" s="6"/>
      <c r="J819" s="6"/>
      <c r="K819" s="6"/>
      <c r="L819" s="6"/>
      <c r="M819" s="6"/>
      <c r="N819" s="6"/>
      <c r="O819" s="6"/>
      <c r="P819" s="6"/>
      <c r="Q819" s="7"/>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row>
    <row r="820" ht="15.75" customHeight="1">
      <c r="A820" s="6"/>
      <c r="D820" s="15"/>
      <c r="E820" s="44"/>
      <c r="F820" s="7"/>
      <c r="G820" s="6"/>
      <c r="H820" s="6"/>
      <c r="I820" s="6"/>
      <c r="J820" s="6"/>
      <c r="K820" s="6"/>
      <c r="L820" s="6"/>
      <c r="M820" s="6"/>
      <c r="N820" s="6"/>
      <c r="O820" s="6"/>
      <c r="P820" s="6"/>
      <c r="Q820" s="7"/>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row>
    <row r="821" ht="15.75" customHeight="1">
      <c r="A821" s="6"/>
      <c r="D821" s="15"/>
      <c r="E821" s="44"/>
      <c r="F821" s="7"/>
      <c r="G821" s="6"/>
      <c r="H821" s="6"/>
      <c r="I821" s="6"/>
      <c r="J821" s="6"/>
      <c r="K821" s="6"/>
      <c r="L821" s="6"/>
      <c r="M821" s="6"/>
      <c r="N821" s="6"/>
      <c r="O821" s="6"/>
      <c r="P821" s="6"/>
      <c r="Q821" s="7"/>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row>
    <row r="822" ht="15.75" customHeight="1">
      <c r="A822" s="6"/>
      <c r="D822" s="15"/>
      <c r="E822" s="44"/>
      <c r="F822" s="7"/>
      <c r="G822" s="6"/>
      <c r="H822" s="6"/>
      <c r="I822" s="6"/>
      <c r="J822" s="6"/>
      <c r="K822" s="6"/>
      <c r="L822" s="6"/>
      <c r="M822" s="6"/>
      <c r="N822" s="6"/>
      <c r="O822" s="6"/>
      <c r="P822" s="6"/>
      <c r="Q822" s="7"/>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row>
    <row r="823" ht="15.75" customHeight="1">
      <c r="A823" s="6"/>
      <c r="D823" s="15"/>
      <c r="E823" s="44"/>
      <c r="F823" s="7"/>
      <c r="G823" s="6"/>
      <c r="H823" s="6"/>
      <c r="I823" s="6"/>
      <c r="J823" s="6"/>
      <c r="K823" s="6"/>
      <c r="L823" s="6"/>
      <c r="M823" s="6"/>
      <c r="N823" s="6"/>
      <c r="O823" s="6"/>
      <c r="P823" s="6"/>
      <c r="Q823" s="7"/>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row>
    <row r="824" ht="15.75" customHeight="1">
      <c r="A824" s="6"/>
      <c r="D824" s="15"/>
      <c r="E824" s="44"/>
      <c r="F824" s="7"/>
      <c r="G824" s="6"/>
      <c r="H824" s="6"/>
      <c r="I824" s="6"/>
      <c r="J824" s="6"/>
      <c r="K824" s="6"/>
      <c r="L824" s="6"/>
      <c r="M824" s="6"/>
      <c r="N824" s="6"/>
      <c r="O824" s="6"/>
      <c r="P824" s="6"/>
      <c r="Q824" s="7"/>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row>
    <row r="825" ht="15.75" customHeight="1">
      <c r="A825" s="6"/>
      <c r="D825" s="15"/>
      <c r="E825" s="44"/>
      <c r="F825" s="7"/>
      <c r="G825" s="6"/>
      <c r="H825" s="6"/>
      <c r="I825" s="6"/>
      <c r="J825" s="6"/>
      <c r="K825" s="6"/>
      <c r="L825" s="6"/>
      <c r="M825" s="6"/>
      <c r="N825" s="6"/>
      <c r="O825" s="6"/>
      <c r="P825" s="6"/>
      <c r="Q825" s="7"/>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row>
    <row r="826" ht="15.75" customHeight="1">
      <c r="A826" s="6"/>
      <c r="D826" s="15"/>
      <c r="E826" s="44"/>
      <c r="F826" s="7"/>
      <c r="G826" s="6"/>
      <c r="H826" s="6"/>
      <c r="I826" s="6"/>
      <c r="J826" s="6"/>
      <c r="K826" s="6"/>
      <c r="L826" s="6"/>
      <c r="M826" s="6"/>
      <c r="N826" s="6"/>
      <c r="O826" s="6"/>
      <c r="P826" s="6"/>
      <c r="Q826" s="7"/>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row>
    <row r="827" ht="15.75" customHeight="1">
      <c r="A827" s="6"/>
      <c r="D827" s="15"/>
      <c r="E827" s="44"/>
      <c r="F827" s="7"/>
      <c r="G827" s="6"/>
      <c r="H827" s="6"/>
      <c r="I827" s="6"/>
      <c r="J827" s="6"/>
      <c r="K827" s="6"/>
      <c r="L827" s="6"/>
      <c r="M827" s="6"/>
      <c r="N827" s="6"/>
      <c r="O827" s="6"/>
      <c r="P827" s="6"/>
      <c r="Q827" s="7"/>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row>
    <row r="828" ht="15.75" customHeight="1">
      <c r="A828" s="6"/>
      <c r="D828" s="15"/>
      <c r="E828" s="44"/>
      <c r="F828" s="7"/>
      <c r="G828" s="6"/>
      <c r="H828" s="6"/>
      <c r="I828" s="6"/>
      <c r="J828" s="6"/>
      <c r="K828" s="6"/>
      <c r="L828" s="6"/>
      <c r="M828" s="6"/>
      <c r="N828" s="6"/>
      <c r="O828" s="6"/>
      <c r="P828" s="6"/>
      <c r="Q828" s="7"/>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row>
    <row r="829" ht="15.75" customHeight="1">
      <c r="A829" s="6"/>
      <c r="D829" s="15"/>
      <c r="E829" s="44"/>
      <c r="F829" s="7"/>
      <c r="G829" s="6"/>
      <c r="H829" s="6"/>
      <c r="I829" s="6"/>
      <c r="J829" s="6"/>
      <c r="K829" s="6"/>
      <c r="L829" s="6"/>
      <c r="M829" s="6"/>
      <c r="N829" s="6"/>
      <c r="O829" s="6"/>
      <c r="P829" s="6"/>
      <c r="Q829" s="7"/>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row>
    <row r="830" ht="15.75" customHeight="1">
      <c r="A830" s="6"/>
      <c r="D830" s="15"/>
      <c r="E830" s="44"/>
      <c r="F830" s="7"/>
      <c r="G830" s="6"/>
      <c r="H830" s="6"/>
      <c r="I830" s="6"/>
      <c r="J830" s="6"/>
      <c r="K830" s="6"/>
      <c r="L830" s="6"/>
      <c r="M830" s="6"/>
      <c r="N830" s="6"/>
      <c r="O830" s="6"/>
      <c r="P830" s="6"/>
      <c r="Q830" s="7"/>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row>
    <row r="831" ht="15.75" customHeight="1">
      <c r="A831" s="6"/>
      <c r="D831" s="15"/>
      <c r="E831" s="44"/>
      <c r="F831" s="7"/>
      <c r="G831" s="6"/>
      <c r="H831" s="6"/>
      <c r="I831" s="6"/>
      <c r="J831" s="6"/>
      <c r="K831" s="6"/>
      <c r="L831" s="6"/>
      <c r="M831" s="6"/>
      <c r="N831" s="6"/>
      <c r="O831" s="6"/>
      <c r="P831" s="6"/>
      <c r="Q831" s="7"/>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row>
    <row r="832" ht="15.75" customHeight="1">
      <c r="A832" s="6"/>
      <c r="D832" s="15"/>
      <c r="E832" s="44"/>
      <c r="F832" s="7"/>
      <c r="G832" s="6"/>
      <c r="H832" s="6"/>
      <c r="I832" s="6"/>
      <c r="J832" s="6"/>
      <c r="K832" s="6"/>
      <c r="L832" s="6"/>
      <c r="M832" s="6"/>
      <c r="N832" s="6"/>
      <c r="O832" s="6"/>
      <c r="P832" s="6"/>
      <c r="Q832" s="7"/>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row>
    <row r="833" ht="15.75" customHeight="1">
      <c r="A833" s="6"/>
      <c r="D833" s="15"/>
      <c r="E833" s="44"/>
      <c r="F833" s="7"/>
      <c r="G833" s="6"/>
      <c r="H833" s="6"/>
      <c r="I833" s="6"/>
      <c r="J833" s="6"/>
      <c r="K833" s="6"/>
      <c r="L833" s="6"/>
      <c r="M833" s="6"/>
      <c r="N833" s="6"/>
      <c r="O833" s="6"/>
      <c r="P833" s="6"/>
      <c r="Q833" s="7"/>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row>
    <row r="834" ht="15.75" customHeight="1">
      <c r="A834" s="6"/>
      <c r="D834" s="15"/>
      <c r="E834" s="44"/>
      <c r="F834" s="7"/>
      <c r="G834" s="6"/>
      <c r="H834" s="6"/>
      <c r="I834" s="6"/>
      <c r="J834" s="6"/>
      <c r="K834" s="6"/>
      <c r="L834" s="6"/>
      <c r="M834" s="6"/>
      <c r="N834" s="6"/>
      <c r="O834" s="6"/>
      <c r="P834" s="6"/>
      <c r="Q834" s="7"/>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row>
    <row r="835" ht="15.75" customHeight="1">
      <c r="A835" s="6"/>
      <c r="D835" s="15"/>
      <c r="E835" s="44"/>
      <c r="F835" s="7"/>
      <c r="G835" s="6"/>
      <c r="H835" s="6"/>
      <c r="I835" s="6"/>
      <c r="J835" s="6"/>
      <c r="K835" s="6"/>
      <c r="L835" s="6"/>
      <c r="M835" s="6"/>
      <c r="N835" s="6"/>
      <c r="O835" s="6"/>
      <c r="P835" s="6"/>
      <c r="Q835" s="7"/>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row>
    <row r="836" ht="15.75" customHeight="1">
      <c r="A836" s="6"/>
      <c r="D836" s="15"/>
      <c r="E836" s="44"/>
      <c r="F836" s="7"/>
      <c r="G836" s="6"/>
      <c r="H836" s="6"/>
      <c r="I836" s="6"/>
      <c r="J836" s="6"/>
      <c r="K836" s="6"/>
      <c r="L836" s="6"/>
      <c r="M836" s="6"/>
      <c r="N836" s="6"/>
      <c r="O836" s="6"/>
      <c r="P836" s="6"/>
      <c r="Q836" s="7"/>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row>
    <row r="837" ht="15.75" customHeight="1">
      <c r="A837" s="6"/>
      <c r="D837" s="15"/>
      <c r="E837" s="44"/>
      <c r="F837" s="7"/>
      <c r="G837" s="6"/>
      <c r="H837" s="6"/>
      <c r="I837" s="6"/>
      <c r="J837" s="6"/>
      <c r="K837" s="6"/>
      <c r="L837" s="6"/>
      <c r="M837" s="6"/>
      <c r="N837" s="6"/>
      <c r="O837" s="6"/>
      <c r="P837" s="6"/>
      <c r="Q837" s="7"/>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row>
    <row r="838" ht="15.75" customHeight="1">
      <c r="A838" s="6"/>
      <c r="D838" s="15"/>
      <c r="E838" s="44"/>
      <c r="F838" s="7"/>
      <c r="G838" s="6"/>
      <c r="H838" s="6"/>
      <c r="I838" s="6"/>
      <c r="J838" s="6"/>
      <c r="K838" s="6"/>
      <c r="L838" s="6"/>
      <c r="M838" s="6"/>
      <c r="N838" s="6"/>
      <c r="O838" s="6"/>
      <c r="P838" s="6"/>
      <c r="Q838" s="7"/>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row>
    <row r="839" ht="15.75" customHeight="1">
      <c r="A839" s="6"/>
      <c r="D839" s="15"/>
      <c r="E839" s="44"/>
      <c r="F839" s="7"/>
      <c r="G839" s="6"/>
      <c r="H839" s="6"/>
      <c r="I839" s="6"/>
      <c r="J839" s="6"/>
      <c r="K839" s="6"/>
      <c r="L839" s="6"/>
      <c r="M839" s="6"/>
      <c r="N839" s="6"/>
      <c r="O839" s="6"/>
      <c r="P839" s="6"/>
      <c r="Q839" s="7"/>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row>
    <row r="840" ht="15.75" customHeight="1">
      <c r="A840" s="6"/>
      <c r="D840" s="15"/>
      <c r="E840" s="44"/>
      <c r="F840" s="7"/>
      <c r="G840" s="6"/>
      <c r="H840" s="6"/>
      <c r="I840" s="6"/>
      <c r="J840" s="6"/>
      <c r="K840" s="6"/>
      <c r="L840" s="6"/>
      <c r="M840" s="6"/>
      <c r="N840" s="6"/>
      <c r="O840" s="6"/>
      <c r="P840" s="6"/>
      <c r="Q840" s="7"/>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row>
    <row r="841" ht="15.75" customHeight="1">
      <c r="A841" s="6"/>
      <c r="D841" s="15"/>
      <c r="E841" s="44"/>
      <c r="F841" s="7"/>
      <c r="G841" s="6"/>
      <c r="H841" s="6"/>
      <c r="I841" s="6"/>
      <c r="J841" s="6"/>
      <c r="K841" s="6"/>
      <c r="L841" s="6"/>
      <c r="M841" s="6"/>
      <c r="N841" s="6"/>
      <c r="O841" s="6"/>
      <c r="P841" s="6"/>
      <c r="Q841" s="7"/>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row>
    <row r="842" ht="15.75" customHeight="1">
      <c r="A842" s="6"/>
      <c r="D842" s="15"/>
      <c r="E842" s="44"/>
      <c r="F842" s="7"/>
      <c r="G842" s="6"/>
      <c r="H842" s="6"/>
      <c r="I842" s="6"/>
      <c r="J842" s="6"/>
      <c r="K842" s="6"/>
      <c r="L842" s="6"/>
      <c r="M842" s="6"/>
      <c r="N842" s="6"/>
      <c r="O842" s="6"/>
      <c r="P842" s="6"/>
      <c r="Q842" s="7"/>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row>
    <row r="843" ht="15.75" customHeight="1">
      <c r="A843" s="6"/>
      <c r="D843" s="15"/>
      <c r="E843" s="44"/>
      <c r="F843" s="7"/>
      <c r="G843" s="6"/>
      <c r="H843" s="6"/>
      <c r="I843" s="6"/>
      <c r="J843" s="6"/>
      <c r="K843" s="6"/>
      <c r="L843" s="6"/>
      <c r="M843" s="6"/>
      <c r="N843" s="6"/>
      <c r="O843" s="6"/>
      <c r="P843" s="6"/>
      <c r="Q843" s="7"/>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row>
    <row r="844" ht="15.75" customHeight="1">
      <c r="A844" s="6"/>
      <c r="D844" s="15"/>
      <c r="E844" s="44"/>
      <c r="F844" s="7"/>
      <c r="G844" s="6"/>
      <c r="H844" s="6"/>
      <c r="I844" s="6"/>
      <c r="J844" s="6"/>
      <c r="K844" s="6"/>
      <c r="L844" s="6"/>
      <c r="M844" s="6"/>
      <c r="N844" s="6"/>
      <c r="O844" s="6"/>
      <c r="P844" s="6"/>
      <c r="Q844" s="7"/>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row>
    <row r="845" ht="15.75" customHeight="1">
      <c r="A845" s="6"/>
      <c r="D845" s="15"/>
      <c r="E845" s="44"/>
      <c r="F845" s="7"/>
      <c r="G845" s="6"/>
      <c r="H845" s="6"/>
      <c r="I845" s="6"/>
      <c r="J845" s="6"/>
      <c r="K845" s="6"/>
      <c r="L845" s="6"/>
      <c r="M845" s="6"/>
      <c r="N845" s="6"/>
      <c r="O845" s="6"/>
      <c r="P845" s="6"/>
      <c r="Q845" s="7"/>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row>
    <row r="846" ht="15.75" customHeight="1">
      <c r="A846" s="6"/>
      <c r="D846" s="15"/>
      <c r="E846" s="44"/>
      <c r="F846" s="7"/>
      <c r="G846" s="6"/>
      <c r="H846" s="6"/>
      <c r="I846" s="6"/>
      <c r="J846" s="6"/>
      <c r="K846" s="6"/>
      <c r="L846" s="6"/>
      <c r="M846" s="6"/>
      <c r="N846" s="6"/>
      <c r="O846" s="6"/>
      <c r="P846" s="6"/>
      <c r="Q846" s="7"/>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row>
    <row r="847" ht="15.75" customHeight="1">
      <c r="A847" s="6"/>
      <c r="D847" s="15"/>
      <c r="E847" s="44"/>
      <c r="F847" s="7"/>
      <c r="G847" s="6"/>
      <c r="H847" s="6"/>
      <c r="I847" s="6"/>
      <c r="J847" s="6"/>
      <c r="K847" s="6"/>
      <c r="L847" s="6"/>
      <c r="M847" s="6"/>
      <c r="N847" s="6"/>
      <c r="O847" s="6"/>
      <c r="P847" s="6"/>
      <c r="Q847" s="7"/>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row>
    <row r="848" ht="15.75" customHeight="1">
      <c r="A848" s="6"/>
      <c r="D848" s="15"/>
      <c r="E848" s="44"/>
      <c r="F848" s="7"/>
      <c r="G848" s="6"/>
      <c r="H848" s="6"/>
      <c r="I848" s="6"/>
      <c r="J848" s="6"/>
      <c r="K848" s="6"/>
      <c r="L848" s="6"/>
      <c r="M848" s="6"/>
      <c r="N848" s="6"/>
      <c r="O848" s="6"/>
      <c r="P848" s="6"/>
      <c r="Q848" s="7"/>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row>
    <row r="849" ht="15.75" customHeight="1">
      <c r="A849" s="6"/>
      <c r="D849" s="15"/>
      <c r="E849" s="44"/>
      <c r="F849" s="7"/>
      <c r="G849" s="6"/>
      <c r="H849" s="6"/>
      <c r="I849" s="6"/>
      <c r="J849" s="6"/>
      <c r="K849" s="6"/>
      <c r="L849" s="6"/>
      <c r="M849" s="6"/>
      <c r="N849" s="6"/>
      <c r="O849" s="6"/>
      <c r="P849" s="6"/>
      <c r="Q849" s="7"/>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row>
    <row r="850" ht="15.75" customHeight="1">
      <c r="A850" s="6"/>
      <c r="D850" s="15"/>
      <c r="E850" s="44"/>
      <c r="F850" s="7"/>
      <c r="G850" s="6"/>
      <c r="H850" s="6"/>
      <c r="I850" s="6"/>
      <c r="J850" s="6"/>
      <c r="K850" s="6"/>
      <c r="L850" s="6"/>
      <c r="M850" s="6"/>
      <c r="N850" s="6"/>
      <c r="O850" s="6"/>
      <c r="P850" s="6"/>
      <c r="Q850" s="7"/>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row>
    <row r="851" ht="15.75" customHeight="1">
      <c r="A851" s="6"/>
      <c r="D851" s="15"/>
      <c r="E851" s="44"/>
      <c r="F851" s="7"/>
      <c r="G851" s="6"/>
      <c r="H851" s="6"/>
      <c r="I851" s="6"/>
      <c r="J851" s="6"/>
      <c r="K851" s="6"/>
      <c r="L851" s="6"/>
      <c r="M851" s="6"/>
      <c r="N851" s="6"/>
      <c r="O851" s="6"/>
      <c r="P851" s="6"/>
      <c r="Q851" s="7"/>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row>
    <row r="852" ht="15.75" customHeight="1">
      <c r="A852" s="6"/>
      <c r="D852" s="15"/>
      <c r="E852" s="44"/>
      <c r="F852" s="7"/>
      <c r="G852" s="6"/>
      <c r="H852" s="6"/>
      <c r="I852" s="6"/>
      <c r="J852" s="6"/>
      <c r="K852" s="6"/>
      <c r="L852" s="6"/>
      <c r="M852" s="6"/>
      <c r="N852" s="6"/>
      <c r="O852" s="6"/>
      <c r="P852" s="6"/>
      <c r="Q852" s="7"/>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row>
    <row r="853" ht="15.75" customHeight="1">
      <c r="A853" s="6"/>
      <c r="D853" s="15"/>
      <c r="E853" s="44"/>
      <c r="F853" s="7"/>
      <c r="G853" s="6"/>
      <c r="H853" s="6"/>
      <c r="I853" s="6"/>
      <c r="J853" s="6"/>
      <c r="K853" s="6"/>
      <c r="L853" s="6"/>
      <c r="M853" s="6"/>
      <c r="N853" s="6"/>
      <c r="O853" s="6"/>
      <c r="P853" s="6"/>
      <c r="Q853" s="7"/>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row>
    <row r="854" ht="15.75" customHeight="1">
      <c r="A854" s="6"/>
      <c r="D854" s="15"/>
      <c r="E854" s="44"/>
      <c r="F854" s="7"/>
      <c r="G854" s="6"/>
      <c r="H854" s="6"/>
      <c r="I854" s="6"/>
      <c r="J854" s="6"/>
      <c r="K854" s="6"/>
      <c r="L854" s="6"/>
      <c r="M854" s="6"/>
      <c r="N854" s="6"/>
      <c r="O854" s="6"/>
      <c r="P854" s="6"/>
      <c r="Q854" s="7"/>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row>
    <row r="855" ht="15.75" customHeight="1">
      <c r="A855" s="6"/>
      <c r="D855" s="15"/>
      <c r="E855" s="44"/>
      <c r="F855" s="7"/>
      <c r="G855" s="6"/>
      <c r="H855" s="6"/>
      <c r="I855" s="6"/>
      <c r="J855" s="6"/>
      <c r="K855" s="6"/>
      <c r="L855" s="6"/>
      <c r="M855" s="6"/>
      <c r="N855" s="6"/>
      <c r="O855" s="6"/>
      <c r="P855" s="6"/>
      <c r="Q855" s="7"/>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row>
    <row r="856" ht="15.75" customHeight="1">
      <c r="A856" s="6"/>
      <c r="D856" s="15"/>
      <c r="E856" s="44"/>
      <c r="F856" s="7"/>
      <c r="G856" s="6"/>
      <c r="H856" s="6"/>
      <c r="I856" s="6"/>
      <c r="J856" s="6"/>
      <c r="K856" s="6"/>
      <c r="L856" s="6"/>
      <c r="M856" s="6"/>
      <c r="N856" s="6"/>
      <c r="O856" s="6"/>
      <c r="P856" s="6"/>
      <c r="Q856" s="7"/>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row>
    <row r="857" ht="15.75" customHeight="1">
      <c r="A857" s="6"/>
      <c r="D857" s="15"/>
      <c r="E857" s="44"/>
      <c r="F857" s="7"/>
      <c r="G857" s="6"/>
      <c r="H857" s="6"/>
      <c r="I857" s="6"/>
      <c r="J857" s="6"/>
      <c r="K857" s="6"/>
      <c r="L857" s="6"/>
      <c r="M857" s="6"/>
      <c r="N857" s="6"/>
      <c r="O857" s="6"/>
      <c r="P857" s="6"/>
      <c r="Q857" s="7"/>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row>
    <row r="858" ht="15.75" customHeight="1">
      <c r="A858" s="6"/>
      <c r="D858" s="15"/>
      <c r="E858" s="44"/>
      <c r="F858" s="7"/>
      <c r="G858" s="6"/>
      <c r="H858" s="6"/>
      <c r="I858" s="6"/>
      <c r="J858" s="6"/>
      <c r="K858" s="6"/>
      <c r="L858" s="6"/>
      <c r="M858" s="6"/>
      <c r="N858" s="6"/>
      <c r="O858" s="6"/>
      <c r="P858" s="6"/>
      <c r="Q858" s="7"/>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row>
    <row r="859" ht="15.75" customHeight="1">
      <c r="A859" s="6"/>
      <c r="D859" s="15"/>
      <c r="E859" s="44"/>
      <c r="F859" s="7"/>
      <c r="G859" s="6"/>
      <c r="H859" s="6"/>
      <c r="I859" s="6"/>
      <c r="J859" s="6"/>
      <c r="K859" s="6"/>
      <c r="L859" s="6"/>
      <c r="M859" s="6"/>
      <c r="N859" s="6"/>
      <c r="O859" s="6"/>
      <c r="P859" s="6"/>
      <c r="Q859" s="7"/>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row>
    <row r="860" ht="15.75" customHeight="1">
      <c r="A860" s="6"/>
      <c r="D860" s="15"/>
      <c r="E860" s="44"/>
      <c r="F860" s="7"/>
      <c r="G860" s="6"/>
      <c r="H860" s="6"/>
      <c r="I860" s="6"/>
      <c r="J860" s="6"/>
      <c r="K860" s="6"/>
      <c r="L860" s="6"/>
      <c r="M860" s="6"/>
      <c r="N860" s="6"/>
      <c r="O860" s="6"/>
      <c r="P860" s="6"/>
      <c r="Q860" s="7"/>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row>
    <row r="861" ht="15.75" customHeight="1">
      <c r="A861" s="6"/>
      <c r="D861" s="15"/>
      <c r="E861" s="44"/>
      <c r="F861" s="7"/>
      <c r="G861" s="6"/>
      <c r="H861" s="6"/>
      <c r="I861" s="6"/>
      <c r="J861" s="6"/>
      <c r="K861" s="6"/>
      <c r="L861" s="6"/>
      <c r="M861" s="6"/>
      <c r="N861" s="6"/>
      <c r="O861" s="6"/>
      <c r="P861" s="6"/>
      <c r="Q861" s="7"/>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row>
    <row r="862" ht="15.75" customHeight="1">
      <c r="A862" s="6"/>
      <c r="D862" s="15"/>
      <c r="E862" s="44"/>
      <c r="F862" s="7"/>
      <c r="G862" s="6"/>
      <c r="H862" s="6"/>
      <c r="I862" s="6"/>
      <c r="J862" s="6"/>
      <c r="K862" s="6"/>
      <c r="L862" s="6"/>
      <c r="M862" s="6"/>
      <c r="N862" s="6"/>
      <c r="O862" s="6"/>
      <c r="P862" s="6"/>
      <c r="Q862" s="7"/>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row>
    <row r="863" ht="15.75" customHeight="1">
      <c r="A863" s="6"/>
      <c r="D863" s="15"/>
      <c r="E863" s="44"/>
      <c r="F863" s="7"/>
      <c r="G863" s="6"/>
      <c r="H863" s="6"/>
      <c r="I863" s="6"/>
      <c r="J863" s="6"/>
      <c r="K863" s="6"/>
      <c r="L863" s="6"/>
      <c r="M863" s="6"/>
      <c r="N863" s="6"/>
      <c r="O863" s="6"/>
      <c r="P863" s="6"/>
      <c r="Q863" s="7"/>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row>
    <row r="864" ht="15.75" customHeight="1">
      <c r="A864" s="6"/>
      <c r="D864" s="15"/>
      <c r="E864" s="44"/>
      <c r="F864" s="7"/>
      <c r="G864" s="6"/>
      <c r="H864" s="6"/>
      <c r="I864" s="6"/>
      <c r="J864" s="6"/>
      <c r="K864" s="6"/>
      <c r="L864" s="6"/>
      <c r="M864" s="6"/>
      <c r="N864" s="6"/>
      <c r="O864" s="6"/>
      <c r="P864" s="6"/>
      <c r="Q864" s="7"/>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row>
    <row r="865" ht="15.75" customHeight="1">
      <c r="A865" s="6"/>
      <c r="D865" s="15"/>
      <c r="E865" s="44"/>
      <c r="F865" s="7"/>
      <c r="G865" s="6"/>
      <c r="H865" s="6"/>
      <c r="I865" s="6"/>
      <c r="J865" s="6"/>
      <c r="K865" s="6"/>
      <c r="L865" s="6"/>
      <c r="M865" s="6"/>
      <c r="N865" s="6"/>
      <c r="O865" s="6"/>
      <c r="P865" s="6"/>
      <c r="Q865" s="7"/>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row>
    <row r="866" ht="15.75" customHeight="1">
      <c r="A866" s="6"/>
      <c r="D866" s="15"/>
      <c r="E866" s="44"/>
      <c r="F866" s="7"/>
      <c r="G866" s="6"/>
      <c r="H866" s="6"/>
      <c r="I866" s="6"/>
      <c r="J866" s="6"/>
      <c r="K866" s="6"/>
      <c r="L866" s="6"/>
      <c r="M866" s="6"/>
      <c r="N866" s="6"/>
      <c r="O866" s="6"/>
      <c r="P866" s="6"/>
      <c r="Q866" s="7"/>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row>
    <row r="867" ht="15.75" customHeight="1">
      <c r="A867" s="6"/>
      <c r="D867" s="15"/>
      <c r="E867" s="44"/>
      <c r="F867" s="7"/>
      <c r="G867" s="6"/>
      <c r="H867" s="6"/>
      <c r="I867" s="6"/>
      <c r="J867" s="6"/>
      <c r="K867" s="6"/>
      <c r="L867" s="6"/>
      <c r="M867" s="6"/>
      <c r="N867" s="6"/>
      <c r="O867" s="6"/>
      <c r="P867" s="6"/>
      <c r="Q867" s="7"/>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row>
    <row r="868" ht="15.75" customHeight="1">
      <c r="A868" s="6"/>
      <c r="D868" s="15"/>
      <c r="E868" s="44"/>
      <c r="F868" s="7"/>
      <c r="G868" s="6"/>
      <c r="H868" s="6"/>
      <c r="I868" s="6"/>
      <c r="J868" s="6"/>
      <c r="K868" s="6"/>
      <c r="L868" s="6"/>
      <c r="M868" s="6"/>
      <c r="N868" s="6"/>
      <c r="O868" s="6"/>
      <c r="P868" s="6"/>
      <c r="Q868" s="7"/>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row>
    <row r="869" ht="15.75" customHeight="1">
      <c r="A869" s="6"/>
      <c r="D869" s="15"/>
      <c r="E869" s="44"/>
      <c r="F869" s="7"/>
      <c r="G869" s="6"/>
      <c r="H869" s="6"/>
      <c r="I869" s="6"/>
      <c r="J869" s="6"/>
      <c r="K869" s="6"/>
      <c r="L869" s="6"/>
      <c r="M869" s="6"/>
      <c r="N869" s="6"/>
      <c r="O869" s="6"/>
      <c r="P869" s="6"/>
      <c r="Q869" s="7"/>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row>
    <row r="870" ht="15.75" customHeight="1">
      <c r="A870" s="6"/>
      <c r="D870" s="15"/>
      <c r="E870" s="44"/>
      <c r="F870" s="7"/>
      <c r="G870" s="6"/>
      <c r="H870" s="6"/>
      <c r="I870" s="6"/>
      <c r="J870" s="6"/>
      <c r="K870" s="6"/>
      <c r="L870" s="6"/>
      <c r="M870" s="6"/>
      <c r="N870" s="6"/>
      <c r="O870" s="6"/>
      <c r="P870" s="6"/>
      <c r="Q870" s="7"/>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row>
    <row r="871" ht="15.75" customHeight="1">
      <c r="A871" s="6"/>
      <c r="D871" s="15"/>
      <c r="E871" s="44"/>
      <c r="F871" s="7"/>
      <c r="G871" s="6"/>
      <c r="H871" s="6"/>
      <c r="I871" s="6"/>
      <c r="J871" s="6"/>
      <c r="K871" s="6"/>
      <c r="L871" s="6"/>
      <c r="M871" s="6"/>
      <c r="N871" s="6"/>
      <c r="O871" s="6"/>
      <c r="P871" s="6"/>
      <c r="Q871" s="7"/>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row>
    <row r="872" ht="15.75" customHeight="1">
      <c r="A872" s="6"/>
      <c r="D872" s="15"/>
      <c r="E872" s="44"/>
      <c r="F872" s="7"/>
      <c r="G872" s="6"/>
      <c r="H872" s="6"/>
      <c r="I872" s="6"/>
      <c r="J872" s="6"/>
      <c r="K872" s="6"/>
      <c r="L872" s="6"/>
      <c r="M872" s="6"/>
      <c r="N872" s="6"/>
      <c r="O872" s="6"/>
      <c r="P872" s="6"/>
      <c r="Q872" s="7"/>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row>
    <row r="873" ht="15.75" customHeight="1">
      <c r="A873" s="6"/>
      <c r="D873" s="15"/>
      <c r="E873" s="44"/>
      <c r="F873" s="7"/>
      <c r="G873" s="6"/>
      <c r="H873" s="6"/>
      <c r="I873" s="6"/>
      <c r="J873" s="6"/>
      <c r="K873" s="6"/>
      <c r="L873" s="6"/>
      <c r="M873" s="6"/>
      <c r="N873" s="6"/>
      <c r="O873" s="6"/>
      <c r="P873" s="6"/>
      <c r="Q873" s="7"/>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row>
    <row r="874" ht="15.75" customHeight="1">
      <c r="A874" s="6"/>
      <c r="D874" s="15"/>
      <c r="E874" s="44"/>
      <c r="F874" s="7"/>
      <c r="G874" s="6"/>
      <c r="H874" s="6"/>
      <c r="I874" s="6"/>
      <c r="J874" s="6"/>
      <c r="K874" s="6"/>
      <c r="L874" s="6"/>
      <c r="M874" s="6"/>
      <c r="N874" s="6"/>
      <c r="O874" s="6"/>
      <c r="P874" s="6"/>
      <c r="Q874" s="7"/>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row>
    <row r="875" ht="15.75" customHeight="1">
      <c r="A875" s="6"/>
      <c r="D875" s="15"/>
      <c r="E875" s="44"/>
      <c r="F875" s="7"/>
      <c r="G875" s="6"/>
      <c r="H875" s="6"/>
      <c r="I875" s="6"/>
      <c r="J875" s="6"/>
      <c r="K875" s="6"/>
      <c r="L875" s="6"/>
      <c r="M875" s="6"/>
      <c r="N875" s="6"/>
      <c r="O875" s="6"/>
      <c r="P875" s="6"/>
      <c r="Q875" s="7"/>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row>
    <row r="876" ht="15.75" customHeight="1">
      <c r="A876" s="6"/>
      <c r="D876" s="15"/>
      <c r="E876" s="44"/>
      <c r="F876" s="7"/>
      <c r="G876" s="6"/>
      <c r="H876" s="6"/>
      <c r="I876" s="6"/>
      <c r="J876" s="6"/>
      <c r="K876" s="6"/>
      <c r="L876" s="6"/>
      <c r="M876" s="6"/>
      <c r="N876" s="6"/>
      <c r="O876" s="6"/>
      <c r="P876" s="6"/>
      <c r="Q876" s="7"/>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row>
    <row r="877" ht="15.75" customHeight="1">
      <c r="A877" s="6"/>
      <c r="D877" s="15"/>
      <c r="E877" s="44"/>
      <c r="F877" s="7"/>
      <c r="G877" s="6"/>
      <c r="H877" s="6"/>
      <c r="I877" s="6"/>
      <c r="J877" s="6"/>
      <c r="K877" s="6"/>
      <c r="L877" s="6"/>
      <c r="M877" s="6"/>
      <c r="N877" s="6"/>
      <c r="O877" s="6"/>
      <c r="P877" s="6"/>
      <c r="Q877" s="7"/>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row>
    <row r="878" ht="15.75" customHeight="1">
      <c r="A878" s="6"/>
      <c r="D878" s="15"/>
      <c r="E878" s="44"/>
      <c r="F878" s="7"/>
      <c r="G878" s="6"/>
      <c r="H878" s="6"/>
      <c r="I878" s="6"/>
      <c r="J878" s="6"/>
      <c r="K878" s="6"/>
      <c r="L878" s="6"/>
      <c r="M878" s="6"/>
      <c r="N878" s="6"/>
      <c r="O878" s="6"/>
      <c r="P878" s="6"/>
      <c r="Q878" s="7"/>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row>
    <row r="879" ht="15.75" customHeight="1">
      <c r="A879" s="6"/>
      <c r="D879" s="15"/>
      <c r="E879" s="44"/>
      <c r="F879" s="7"/>
      <c r="G879" s="6"/>
      <c r="H879" s="6"/>
      <c r="I879" s="6"/>
      <c r="J879" s="6"/>
      <c r="K879" s="6"/>
      <c r="L879" s="6"/>
      <c r="M879" s="6"/>
      <c r="N879" s="6"/>
      <c r="O879" s="6"/>
      <c r="P879" s="6"/>
      <c r="Q879" s="7"/>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row>
    <row r="880" ht="15.75" customHeight="1">
      <c r="A880" s="6"/>
      <c r="D880" s="15"/>
      <c r="E880" s="44"/>
      <c r="F880" s="7"/>
      <c r="G880" s="6"/>
      <c r="H880" s="6"/>
      <c r="I880" s="6"/>
      <c r="J880" s="6"/>
      <c r="K880" s="6"/>
      <c r="L880" s="6"/>
      <c r="M880" s="6"/>
      <c r="N880" s="6"/>
      <c r="O880" s="6"/>
      <c r="P880" s="6"/>
      <c r="Q880" s="7"/>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row>
    <row r="881" ht="15.75" customHeight="1">
      <c r="A881" s="6"/>
      <c r="D881" s="15"/>
      <c r="E881" s="44"/>
      <c r="F881" s="7"/>
      <c r="G881" s="6"/>
      <c r="H881" s="6"/>
      <c r="I881" s="6"/>
      <c r="J881" s="6"/>
      <c r="K881" s="6"/>
      <c r="L881" s="6"/>
      <c r="M881" s="6"/>
      <c r="N881" s="6"/>
      <c r="O881" s="6"/>
      <c r="P881" s="6"/>
      <c r="Q881" s="7"/>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row>
    <row r="882" ht="15.75" customHeight="1">
      <c r="A882" s="6"/>
      <c r="D882" s="15"/>
      <c r="E882" s="44"/>
      <c r="F882" s="7"/>
      <c r="G882" s="6"/>
      <c r="H882" s="6"/>
      <c r="I882" s="6"/>
      <c r="J882" s="6"/>
      <c r="K882" s="6"/>
      <c r="L882" s="6"/>
      <c r="M882" s="6"/>
      <c r="N882" s="6"/>
      <c r="O882" s="6"/>
      <c r="P882" s="6"/>
      <c r="Q882" s="7"/>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row>
    <row r="883" ht="15.75" customHeight="1">
      <c r="A883" s="6"/>
      <c r="D883" s="15"/>
      <c r="E883" s="44"/>
      <c r="F883" s="7"/>
      <c r="G883" s="6"/>
      <c r="H883" s="6"/>
      <c r="I883" s="6"/>
      <c r="J883" s="6"/>
      <c r="K883" s="6"/>
      <c r="L883" s="6"/>
      <c r="M883" s="6"/>
      <c r="N883" s="6"/>
      <c r="O883" s="6"/>
      <c r="P883" s="6"/>
      <c r="Q883" s="7"/>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row>
    <row r="884" ht="15.75" customHeight="1">
      <c r="A884" s="6"/>
      <c r="D884" s="15"/>
      <c r="E884" s="44"/>
      <c r="F884" s="7"/>
      <c r="G884" s="6"/>
      <c r="H884" s="6"/>
      <c r="I884" s="6"/>
      <c r="J884" s="6"/>
      <c r="K884" s="6"/>
      <c r="L884" s="6"/>
      <c r="M884" s="6"/>
      <c r="N884" s="6"/>
      <c r="O884" s="6"/>
      <c r="P884" s="6"/>
      <c r="Q884" s="7"/>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row>
    <row r="885" ht="15.75" customHeight="1">
      <c r="A885" s="6"/>
      <c r="D885" s="15"/>
      <c r="E885" s="44"/>
      <c r="F885" s="7"/>
      <c r="G885" s="6"/>
      <c r="H885" s="6"/>
      <c r="I885" s="6"/>
      <c r="J885" s="6"/>
      <c r="K885" s="6"/>
      <c r="L885" s="6"/>
      <c r="M885" s="6"/>
      <c r="N885" s="6"/>
      <c r="O885" s="6"/>
      <c r="P885" s="6"/>
      <c r="Q885" s="7"/>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row>
    <row r="886" ht="15.75" customHeight="1">
      <c r="A886" s="6"/>
      <c r="D886" s="15"/>
      <c r="E886" s="44"/>
      <c r="F886" s="7"/>
      <c r="G886" s="6"/>
      <c r="H886" s="6"/>
      <c r="I886" s="6"/>
      <c r="J886" s="6"/>
      <c r="K886" s="6"/>
      <c r="L886" s="6"/>
      <c r="M886" s="6"/>
      <c r="N886" s="6"/>
      <c r="O886" s="6"/>
      <c r="P886" s="6"/>
      <c r="Q886" s="7"/>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row>
    <row r="887" ht="15.75" customHeight="1">
      <c r="A887" s="6"/>
      <c r="D887" s="15"/>
      <c r="E887" s="44"/>
      <c r="F887" s="7"/>
      <c r="G887" s="6"/>
      <c r="H887" s="6"/>
      <c r="I887" s="6"/>
      <c r="J887" s="6"/>
      <c r="K887" s="6"/>
      <c r="L887" s="6"/>
      <c r="M887" s="6"/>
      <c r="N887" s="6"/>
      <c r="O887" s="6"/>
      <c r="P887" s="6"/>
      <c r="Q887" s="7"/>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row>
    <row r="888" ht="15.75" customHeight="1">
      <c r="A888" s="6"/>
      <c r="D888" s="15"/>
      <c r="E888" s="44"/>
      <c r="F888" s="7"/>
      <c r="G888" s="6"/>
      <c r="H888" s="6"/>
      <c r="I888" s="6"/>
      <c r="J888" s="6"/>
      <c r="K888" s="6"/>
      <c r="L888" s="6"/>
      <c r="M888" s="6"/>
      <c r="N888" s="6"/>
      <c r="O888" s="6"/>
      <c r="P888" s="6"/>
      <c r="Q888" s="7"/>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row>
    <row r="889" ht="15.75" customHeight="1">
      <c r="A889" s="6"/>
      <c r="D889" s="15"/>
      <c r="E889" s="44"/>
      <c r="F889" s="7"/>
      <c r="G889" s="6"/>
      <c r="H889" s="6"/>
      <c r="I889" s="6"/>
      <c r="J889" s="6"/>
      <c r="K889" s="6"/>
      <c r="L889" s="6"/>
      <c r="M889" s="6"/>
      <c r="N889" s="6"/>
      <c r="O889" s="6"/>
      <c r="P889" s="6"/>
      <c r="Q889" s="7"/>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row>
    <row r="890" ht="15.75" customHeight="1">
      <c r="A890" s="6"/>
      <c r="D890" s="15"/>
      <c r="E890" s="44"/>
      <c r="F890" s="7"/>
      <c r="G890" s="6"/>
      <c r="H890" s="6"/>
      <c r="I890" s="6"/>
      <c r="J890" s="6"/>
      <c r="K890" s="6"/>
      <c r="L890" s="6"/>
      <c r="M890" s="6"/>
      <c r="N890" s="6"/>
      <c r="O890" s="6"/>
      <c r="P890" s="6"/>
      <c r="Q890" s="7"/>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row>
    <row r="891" ht="15.75" customHeight="1">
      <c r="A891" s="6"/>
      <c r="D891" s="15"/>
      <c r="E891" s="44"/>
      <c r="F891" s="7"/>
      <c r="G891" s="6"/>
      <c r="H891" s="6"/>
      <c r="I891" s="6"/>
      <c r="J891" s="6"/>
      <c r="K891" s="6"/>
      <c r="L891" s="6"/>
      <c r="M891" s="6"/>
      <c r="N891" s="6"/>
      <c r="O891" s="6"/>
      <c r="P891" s="6"/>
      <c r="Q891" s="7"/>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row>
    <row r="892" ht="15.75" customHeight="1">
      <c r="A892" s="6"/>
      <c r="D892" s="15"/>
      <c r="E892" s="44"/>
      <c r="F892" s="7"/>
      <c r="G892" s="6"/>
      <c r="H892" s="6"/>
      <c r="I892" s="6"/>
      <c r="J892" s="6"/>
      <c r="K892" s="6"/>
      <c r="L892" s="6"/>
      <c r="M892" s="6"/>
      <c r="N892" s="6"/>
      <c r="O892" s="6"/>
      <c r="P892" s="6"/>
      <c r="Q892" s="7"/>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row>
    <row r="893" ht="15.75" customHeight="1">
      <c r="A893" s="6"/>
      <c r="D893" s="15"/>
      <c r="E893" s="44"/>
      <c r="F893" s="7"/>
      <c r="G893" s="6"/>
      <c r="H893" s="6"/>
      <c r="I893" s="6"/>
      <c r="J893" s="6"/>
      <c r="K893" s="6"/>
      <c r="L893" s="6"/>
      <c r="M893" s="6"/>
      <c r="N893" s="6"/>
      <c r="O893" s="6"/>
      <c r="P893" s="6"/>
      <c r="Q893" s="7"/>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row>
    <row r="894" ht="15.75" customHeight="1">
      <c r="A894" s="6"/>
      <c r="D894" s="15"/>
      <c r="E894" s="44"/>
      <c r="F894" s="7"/>
      <c r="G894" s="6"/>
      <c r="H894" s="6"/>
      <c r="I894" s="6"/>
      <c r="J894" s="6"/>
      <c r="K894" s="6"/>
      <c r="L894" s="6"/>
      <c r="M894" s="6"/>
      <c r="N894" s="6"/>
      <c r="O894" s="6"/>
      <c r="P894" s="6"/>
      <c r="Q894" s="7"/>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row>
    <row r="895" ht="15.75" customHeight="1">
      <c r="A895" s="6"/>
      <c r="D895" s="15"/>
      <c r="E895" s="44"/>
      <c r="F895" s="7"/>
      <c r="G895" s="6"/>
      <c r="H895" s="6"/>
      <c r="I895" s="6"/>
      <c r="J895" s="6"/>
      <c r="K895" s="6"/>
      <c r="L895" s="6"/>
      <c r="M895" s="6"/>
      <c r="N895" s="6"/>
      <c r="O895" s="6"/>
      <c r="P895" s="6"/>
      <c r="Q895" s="7"/>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row>
    <row r="896" ht="15.75" customHeight="1">
      <c r="A896" s="6"/>
      <c r="D896" s="15"/>
      <c r="E896" s="44"/>
      <c r="F896" s="7"/>
      <c r="G896" s="6"/>
      <c r="H896" s="6"/>
      <c r="I896" s="6"/>
      <c r="J896" s="6"/>
      <c r="K896" s="6"/>
      <c r="L896" s="6"/>
      <c r="M896" s="6"/>
      <c r="N896" s="6"/>
      <c r="O896" s="6"/>
      <c r="P896" s="6"/>
      <c r="Q896" s="7"/>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row>
    <row r="897" ht="15.75" customHeight="1">
      <c r="A897" s="6"/>
      <c r="D897" s="15"/>
      <c r="E897" s="44"/>
      <c r="F897" s="7"/>
      <c r="G897" s="6"/>
      <c r="H897" s="6"/>
      <c r="I897" s="6"/>
      <c r="J897" s="6"/>
      <c r="K897" s="6"/>
      <c r="L897" s="6"/>
      <c r="M897" s="6"/>
      <c r="N897" s="6"/>
      <c r="O897" s="6"/>
      <c r="P897" s="6"/>
      <c r="Q897" s="7"/>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row>
    <row r="898" ht="15.75" customHeight="1">
      <c r="A898" s="6"/>
      <c r="D898" s="15"/>
      <c r="E898" s="44"/>
      <c r="F898" s="7"/>
      <c r="G898" s="6"/>
      <c r="H898" s="6"/>
      <c r="I898" s="6"/>
      <c r="J898" s="6"/>
      <c r="K898" s="6"/>
      <c r="L898" s="6"/>
      <c r="M898" s="6"/>
      <c r="N898" s="6"/>
      <c r="O898" s="6"/>
      <c r="P898" s="6"/>
      <c r="Q898" s="7"/>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row>
    <row r="899" ht="15.75" customHeight="1">
      <c r="A899" s="6"/>
      <c r="D899" s="15"/>
      <c r="E899" s="44"/>
      <c r="F899" s="7"/>
      <c r="G899" s="6"/>
      <c r="H899" s="6"/>
      <c r="I899" s="6"/>
      <c r="J899" s="6"/>
      <c r="K899" s="6"/>
      <c r="L899" s="6"/>
      <c r="M899" s="6"/>
      <c r="N899" s="6"/>
      <c r="O899" s="6"/>
      <c r="P899" s="6"/>
      <c r="Q899" s="7"/>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row>
    <row r="900" ht="15.75" customHeight="1">
      <c r="A900" s="6"/>
      <c r="D900" s="15"/>
      <c r="E900" s="44"/>
      <c r="F900" s="7"/>
      <c r="G900" s="6"/>
      <c r="H900" s="6"/>
      <c r="I900" s="6"/>
      <c r="J900" s="6"/>
      <c r="K900" s="6"/>
      <c r="L900" s="6"/>
      <c r="M900" s="6"/>
      <c r="N900" s="6"/>
      <c r="O900" s="6"/>
      <c r="P900" s="6"/>
      <c r="Q900" s="7"/>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row>
    <row r="901" ht="15.75" customHeight="1">
      <c r="A901" s="6"/>
      <c r="D901" s="15"/>
      <c r="E901" s="44"/>
      <c r="F901" s="7"/>
      <c r="G901" s="6"/>
      <c r="H901" s="6"/>
      <c r="I901" s="6"/>
      <c r="J901" s="6"/>
      <c r="K901" s="6"/>
      <c r="L901" s="6"/>
      <c r="M901" s="6"/>
      <c r="N901" s="6"/>
      <c r="O901" s="6"/>
      <c r="P901" s="6"/>
      <c r="Q901" s="7"/>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row>
    <row r="902" ht="15.75" customHeight="1">
      <c r="A902" s="6"/>
      <c r="D902" s="15"/>
      <c r="E902" s="44"/>
      <c r="F902" s="7"/>
      <c r="G902" s="6"/>
      <c r="H902" s="6"/>
      <c r="I902" s="6"/>
      <c r="J902" s="6"/>
      <c r="K902" s="6"/>
      <c r="L902" s="6"/>
      <c r="M902" s="6"/>
      <c r="N902" s="6"/>
      <c r="O902" s="6"/>
      <c r="P902" s="6"/>
      <c r="Q902" s="7"/>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row>
    <row r="903" ht="15.75" customHeight="1">
      <c r="A903" s="6"/>
      <c r="D903" s="15"/>
      <c r="E903" s="44"/>
      <c r="F903" s="7"/>
      <c r="G903" s="6"/>
      <c r="H903" s="6"/>
      <c r="I903" s="6"/>
      <c r="J903" s="6"/>
      <c r="K903" s="6"/>
      <c r="L903" s="6"/>
      <c r="M903" s="6"/>
      <c r="N903" s="6"/>
      <c r="O903" s="6"/>
      <c r="P903" s="6"/>
      <c r="Q903" s="7"/>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row>
    <row r="904" ht="15.75" customHeight="1">
      <c r="A904" s="6"/>
      <c r="D904" s="15"/>
      <c r="E904" s="44"/>
      <c r="F904" s="7"/>
      <c r="G904" s="6"/>
      <c r="H904" s="6"/>
      <c r="I904" s="6"/>
      <c r="J904" s="6"/>
      <c r="K904" s="6"/>
      <c r="L904" s="6"/>
      <c r="M904" s="6"/>
      <c r="N904" s="6"/>
      <c r="O904" s="6"/>
      <c r="P904" s="6"/>
      <c r="Q904" s="7"/>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row>
    <row r="905" ht="15.75" customHeight="1">
      <c r="A905" s="6"/>
      <c r="D905" s="15"/>
      <c r="E905" s="44"/>
      <c r="F905" s="7"/>
      <c r="G905" s="6"/>
      <c r="H905" s="6"/>
      <c r="I905" s="6"/>
      <c r="J905" s="6"/>
      <c r="K905" s="6"/>
      <c r="L905" s="6"/>
      <c r="M905" s="6"/>
      <c r="N905" s="6"/>
      <c r="O905" s="6"/>
      <c r="P905" s="6"/>
      <c r="Q905" s="7"/>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row>
    <row r="906" ht="15.75" customHeight="1">
      <c r="A906" s="6"/>
      <c r="D906" s="15"/>
      <c r="E906" s="44"/>
      <c r="F906" s="7"/>
      <c r="G906" s="6"/>
      <c r="H906" s="6"/>
      <c r="I906" s="6"/>
      <c r="J906" s="6"/>
      <c r="K906" s="6"/>
      <c r="L906" s="6"/>
      <c r="M906" s="6"/>
      <c r="N906" s="6"/>
      <c r="O906" s="6"/>
      <c r="P906" s="6"/>
      <c r="Q906" s="7"/>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row>
    <row r="907" ht="15.75" customHeight="1">
      <c r="A907" s="6"/>
      <c r="D907" s="15"/>
      <c r="E907" s="44"/>
      <c r="F907" s="7"/>
      <c r="G907" s="6"/>
      <c r="H907" s="6"/>
      <c r="I907" s="6"/>
      <c r="J907" s="6"/>
      <c r="K907" s="6"/>
      <c r="L907" s="6"/>
      <c r="M907" s="6"/>
      <c r="N907" s="6"/>
      <c r="O907" s="6"/>
      <c r="P907" s="6"/>
      <c r="Q907" s="7"/>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row>
    <row r="908" ht="15.75" customHeight="1">
      <c r="A908" s="6"/>
      <c r="D908" s="15"/>
      <c r="E908" s="44"/>
      <c r="F908" s="7"/>
      <c r="G908" s="6"/>
      <c r="H908" s="6"/>
      <c r="I908" s="6"/>
      <c r="J908" s="6"/>
      <c r="K908" s="6"/>
      <c r="L908" s="6"/>
      <c r="M908" s="6"/>
      <c r="N908" s="6"/>
      <c r="O908" s="6"/>
      <c r="P908" s="6"/>
      <c r="Q908" s="7"/>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row>
    <row r="909" ht="15.75" customHeight="1">
      <c r="A909" s="6"/>
      <c r="D909" s="15"/>
      <c r="E909" s="44"/>
      <c r="F909" s="7"/>
      <c r="G909" s="6"/>
      <c r="H909" s="6"/>
      <c r="I909" s="6"/>
      <c r="J909" s="6"/>
      <c r="K909" s="6"/>
      <c r="L909" s="6"/>
      <c r="M909" s="6"/>
      <c r="N909" s="6"/>
      <c r="O909" s="6"/>
      <c r="P909" s="6"/>
      <c r="Q909" s="7"/>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row>
    <row r="910" ht="15.75" customHeight="1">
      <c r="A910" s="6"/>
      <c r="D910" s="15"/>
      <c r="E910" s="44"/>
      <c r="F910" s="7"/>
      <c r="G910" s="6"/>
      <c r="H910" s="6"/>
      <c r="I910" s="6"/>
      <c r="J910" s="6"/>
      <c r="K910" s="6"/>
      <c r="L910" s="6"/>
      <c r="M910" s="6"/>
      <c r="N910" s="6"/>
      <c r="O910" s="6"/>
      <c r="P910" s="6"/>
      <c r="Q910" s="7"/>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row>
    <row r="911" ht="15.75" customHeight="1">
      <c r="A911" s="6"/>
      <c r="D911" s="15"/>
      <c r="E911" s="44"/>
      <c r="F911" s="7"/>
      <c r="G911" s="6"/>
      <c r="H911" s="6"/>
      <c r="I911" s="6"/>
      <c r="J911" s="6"/>
      <c r="K911" s="6"/>
      <c r="L911" s="6"/>
      <c r="M911" s="6"/>
      <c r="N911" s="6"/>
      <c r="O911" s="6"/>
      <c r="P911" s="6"/>
      <c r="Q911" s="7"/>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row>
    <row r="912" ht="15.75" customHeight="1">
      <c r="A912" s="6"/>
      <c r="D912" s="15"/>
      <c r="E912" s="44"/>
      <c r="F912" s="7"/>
      <c r="G912" s="6"/>
      <c r="H912" s="6"/>
      <c r="I912" s="6"/>
      <c r="J912" s="6"/>
      <c r="K912" s="6"/>
      <c r="L912" s="6"/>
      <c r="M912" s="6"/>
      <c r="N912" s="6"/>
      <c r="O912" s="6"/>
      <c r="P912" s="6"/>
      <c r="Q912" s="7"/>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row>
    <row r="913" ht="15.75" customHeight="1">
      <c r="A913" s="6"/>
      <c r="D913" s="15"/>
      <c r="E913" s="44"/>
      <c r="F913" s="7"/>
      <c r="G913" s="6"/>
      <c r="H913" s="6"/>
      <c r="I913" s="6"/>
      <c r="J913" s="6"/>
      <c r="K913" s="6"/>
      <c r="L913" s="6"/>
      <c r="M913" s="6"/>
      <c r="N913" s="6"/>
      <c r="O913" s="6"/>
      <c r="P913" s="6"/>
      <c r="Q913" s="7"/>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row>
    <row r="914" ht="15.75" customHeight="1">
      <c r="A914" s="6"/>
      <c r="D914" s="15"/>
      <c r="E914" s="44"/>
      <c r="F914" s="7"/>
      <c r="G914" s="6"/>
      <c r="H914" s="6"/>
      <c r="I914" s="6"/>
      <c r="J914" s="6"/>
      <c r="K914" s="6"/>
      <c r="L914" s="6"/>
      <c r="M914" s="6"/>
      <c r="N914" s="6"/>
      <c r="O914" s="6"/>
      <c r="P914" s="6"/>
      <c r="Q914" s="7"/>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row>
    <row r="915" ht="15.75" customHeight="1">
      <c r="A915" s="6"/>
      <c r="D915" s="15"/>
      <c r="E915" s="44"/>
      <c r="F915" s="7"/>
      <c r="G915" s="6"/>
      <c r="H915" s="6"/>
      <c r="I915" s="6"/>
      <c r="J915" s="6"/>
      <c r="K915" s="6"/>
      <c r="L915" s="6"/>
      <c r="M915" s="6"/>
      <c r="N915" s="6"/>
      <c r="O915" s="6"/>
      <c r="P915" s="6"/>
      <c r="Q915" s="7"/>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row>
    <row r="916" ht="15.75" customHeight="1">
      <c r="A916" s="6"/>
      <c r="D916" s="15"/>
      <c r="E916" s="44"/>
      <c r="F916" s="7"/>
      <c r="G916" s="6"/>
      <c r="H916" s="6"/>
      <c r="I916" s="6"/>
      <c r="J916" s="6"/>
      <c r="K916" s="6"/>
      <c r="L916" s="6"/>
      <c r="M916" s="6"/>
      <c r="N916" s="6"/>
      <c r="O916" s="6"/>
      <c r="P916" s="6"/>
      <c r="Q916" s="7"/>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row>
    <row r="917" ht="15.75" customHeight="1">
      <c r="A917" s="6"/>
      <c r="D917" s="15"/>
      <c r="E917" s="44"/>
      <c r="F917" s="7"/>
      <c r="G917" s="6"/>
      <c r="H917" s="6"/>
      <c r="I917" s="6"/>
      <c r="J917" s="6"/>
      <c r="K917" s="6"/>
      <c r="L917" s="6"/>
      <c r="M917" s="6"/>
      <c r="N917" s="6"/>
      <c r="O917" s="6"/>
      <c r="P917" s="6"/>
      <c r="Q917" s="7"/>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row>
    <row r="918" ht="15.75" customHeight="1">
      <c r="A918" s="6"/>
      <c r="D918" s="15"/>
      <c r="E918" s="44"/>
      <c r="F918" s="7"/>
      <c r="G918" s="6"/>
      <c r="H918" s="6"/>
      <c r="I918" s="6"/>
      <c r="J918" s="6"/>
      <c r="K918" s="6"/>
      <c r="L918" s="6"/>
      <c r="M918" s="6"/>
      <c r="N918" s="6"/>
      <c r="O918" s="6"/>
      <c r="P918" s="6"/>
      <c r="Q918" s="7"/>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row>
    <row r="919" ht="15.75" customHeight="1">
      <c r="A919" s="6"/>
      <c r="D919" s="15"/>
      <c r="E919" s="44"/>
      <c r="F919" s="7"/>
      <c r="G919" s="6"/>
      <c r="H919" s="6"/>
      <c r="I919" s="6"/>
      <c r="J919" s="6"/>
      <c r="K919" s="6"/>
      <c r="L919" s="6"/>
      <c r="M919" s="6"/>
      <c r="N919" s="6"/>
      <c r="O919" s="6"/>
      <c r="P919" s="6"/>
      <c r="Q919" s="7"/>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row>
    <row r="920" ht="15.75" customHeight="1">
      <c r="A920" s="6"/>
      <c r="D920" s="15"/>
      <c r="E920" s="44"/>
      <c r="F920" s="7"/>
      <c r="G920" s="6"/>
      <c r="H920" s="6"/>
      <c r="I920" s="6"/>
      <c r="J920" s="6"/>
      <c r="K920" s="6"/>
      <c r="L920" s="6"/>
      <c r="M920" s="6"/>
      <c r="N920" s="6"/>
      <c r="O920" s="6"/>
      <c r="P920" s="6"/>
      <c r="Q920" s="7"/>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row>
    <row r="921" ht="15.75" customHeight="1">
      <c r="A921" s="6"/>
      <c r="D921" s="15"/>
      <c r="E921" s="44"/>
      <c r="F921" s="7"/>
      <c r="G921" s="6"/>
      <c r="H921" s="6"/>
      <c r="I921" s="6"/>
      <c r="J921" s="6"/>
      <c r="K921" s="6"/>
      <c r="L921" s="6"/>
      <c r="M921" s="6"/>
      <c r="N921" s="6"/>
      <c r="O921" s="6"/>
      <c r="P921" s="6"/>
      <c r="Q921" s="7"/>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row>
    <row r="922" ht="15.75" customHeight="1">
      <c r="A922" s="6"/>
      <c r="D922" s="15"/>
      <c r="E922" s="44"/>
      <c r="F922" s="7"/>
      <c r="G922" s="6"/>
      <c r="H922" s="6"/>
      <c r="I922" s="6"/>
      <c r="J922" s="6"/>
      <c r="K922" s="6"/>
      <c r="L922" s="6"/>
      <c r="M922" s="6"/>
      <c r="N922" s="6"/>
      <c r="O922" s="6"/>
      <c r="P922" s="6"/>
      <c r="Q922" s="7"/>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row>
    <row r="923" ht="15.75" customHeight="1">
      <c r="A923" s="6"/>
      <c r="D923" s="15"/>
      <c r="E923" s="44"/>
      <c r="F923" s="7"/>
      <c r="G923" s="6"/>
      <c r="H923" s="6"/>
      <c r="I923" s="6"/>
      <c r="J923" s="6"/>
      <c r="K923" s="6"/>
      <c r="L923" s="6"/>
      <c r="M923" s="6"/>
      <c r="N923" s="6"/>
      <c r="O923" s="6"/>
      <c r="P923" s="6"/>
      <c r="Q923" s="7"/>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row>
    <row r="924" ht="15.75" customHeight="1">
      <c r="A924" s="6"/>
      <c r="D924" s="15"/>
      <c r="E924" s="44"/>
      <c r="F924" s="7"/>
      <c r="G924" s="6"/>
      <c r="H924" s="6"/>
      <c r="I924" s="6"/>
      <c r="J924" s="6"/>
      <c r="K924" s="6"/>
      <c r="L924" s="6"/>
      <c r="M924" s="6"/>
      <c r="N924" s="6"/>
      <c r="O924" s="6"/>
      <c r="P924" s="6"/>
      <c r="Q924" s="7"/>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row>
    <row r="925" ht="15.75" customHeight="1">
      <c r="A925" s="6"/>
      <c r="D925" s="15"/>
      <c r="E925" s="44"/>
      <c r="F925" s="7"/>
      <c r="G925" s="6"/>
      <c r="H925" s="6"/>
      <c r="I925" s="6"/>
      <c r="J925" s="6"/>
      <c r="K925" s="6"/>
      <c r="L925" s="6"/>
      <c r="M925" s="6"/>
      <c r="N925" s="6"/>
      <c r="O925" s="6"/>
      <c r="P925" s="6"/>
      <c r="Q925" s="7"/>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row>
    <row r="926" ht="15.75" customHeight="1">
      <c r="A926" s="6"/>
      <c r="D926" s="15"/>
      <c r="E926" s="44"/>
      <c r="F926" s="7"/>
      <c r="G926" s="6"/>
      <c r="H926" s="6"/>
      <c r="I926" s="6"/>
      <c r="J926" s="6"/>
      <c r="K926" s="6"/>
      <c r="L926" s="6"/>
      <c r="M926" s="6"/>
      <c r="N926" s="6"/>
      <c r="O926" s="6"/>
      <c r="P926" s="6"/>
      <c r="Q926" s="7"/>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row>
    <row r="927" ht="15.75" customHeight="1">
      <c r="A927" s="6"/>
      <c r="D927" s="15"/>
      <c r="E927" s="44"/>
      <c r="F927" s="7"/>
      <c r="G927" s="6"/>
      <c r="H927" s="6"/>
      <c r="I927" s="6"/>
      <c r="J927" s="6"/>
      <c r="K927" s="6"/>
      <c r="L927" s="6"/>
      <c r="M927" s="6"/>
      <c r="N927" s="6"/>
      <c r="O927" s="6"/>
      <c r="P927" s="6"/>
      <c r="Q927" s="7"/>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row>
    <row r="928" ht="15.75" customHeight="1">
      <c r="A928" s="6"/>
      <c r="D928" s="15"/>
      <c r="E928" s="44"/>
      <c r="F928" s="7"/>
      <c r="G928" s="6"/>
      <c r="H928" s="6"/>
      <c r="I928" s="6"/>
      <c r="J928" s="6"/>
      <c r="K928" s="6"/>
      <c r="L928" s="6"/>
      <c r="M928" s="6"/>
      <c r="N928" s="6"/>
      <c r="O928" s="6"/>
      <c r="P928" s="6"/>
      <c r="Q928" s="7"/>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row>
    <row r="929" ht="15.75" customHeight="1">
      <c r="A929" s="6"/>
      <c r="D929" s="15"/>
      <c r="E929" s="44"/>
      <c r="F929" s="7"/>
      <c r="G929" s="6"/>
      <c r="H929" s="6"/>
      <c r="I929" s="6"/>
      <c r="J929" s="6"/>
      <c r="K929" s="6"/>
      <c r="L929" s="6"/>
      <c r="M929" s="6"/>
      <c r="N929" s="6"/>
      <c r="O929" s="6"/>
      <c r="P929" s="6"/>
      <c r="Q929" s="7"/>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row>
    <row r="930" ht="15.75" customHeight="1">
      <c r="A930" s="6"/>
      <c r="D930" s="15"/>
      <c r="E930" s="44"/>
      <c r="F930" s="7"/>
      <c r="G930" s="6"/>
      <c r="H930" s="6"/>
      <c r="I930" s="6"/>
      <c r="J930" s="6"/>
      <c r="K930" s="6"/>
      <c r="L930" s="6"/>
      <c r="M930" s="6"/>
      <c r="N930" s="6"/>
      <c r="O930" s="6"/>
      <c r="P930" s="6"/>
      <c r="Q930" s="7"/>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row>
    <row r="931" ht="15.75" customHeight="1">
      <c r="A931" s="6"/>
      <c r="D931" s="15"/>
      <c r="E931" s="44"/>
      <c r="F931" s="7"/>
      <c r="G931" s="6"/>
      <c r="H931" s="6"/>
      <c r="I931" s="6"/>
      <c r="J931" s="6"/>
      <c r="K931" s="6"/>
      <c r="L931" s="6"/>
      <c r="M931" s="6"/>
      <c r="N931" s="6"/>
      <c r="O931" s="6"/>
      <c r="P931" s="6"/>
      <c r="Q931" s="7"/>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row>
    <row r="932" ht="15.75" customHeight="1">
      <c r="A932" s="6"/>
      <c r="D932" s="15"/>
      <c r="E932" s="44"/>
      <c r="F932" s="7"/>
      <c r="G932" s="6"/>
      <c r="H932" s="6"/>
      <c r="I932" s="6"/>
      <c r="J932" s="6"/>
      <c r="K932" s="6"/>
      <c r="L932" s="6"/>
      <c r="M932" s="6"/>
      <c r="N932" s="6"/>
      <c r="O932" s="6"/>
      <c r="P932" s="6"/>
      <c r="Q932" s="7"/>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row>
    <row r="933" ht="15.75" customHeight="1">
      <c r="A933" s="6"/>
      <c r="D933" s="15"/>
      <c r="E933" s="44"/>
      <c r="F933" s="7"/>
      <c r="G933" s="6"/>
      <c r="H933" s="6"/>
      <c r="I933" s="6"/>
      <c r="J933" s="6"/>
      <c r="K933" s="6"/>
      <c r="L933" s="6"/>
      <c r="M933" s="6"/>
      <c r="N933" s="6"/>
      <c r="O933" s="6"/>
      <c r="P933" s="6"/>
      <c r="Q933" s="7"/>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row>
    <row r="934" ht="15.75" customHeight="1">
      <c r="A934" s="6"/>
      <c r="D934" s="15"/>
      <c r="E934" s="44"/>
      <c r="F934" s="7"/>
      <c r="G934" s="6"/>
      <c r="H934" s="6"/>
      <c r="I934" s="6"/>
      <c r="J934" s="6"/>
      <c r="K934" s="6"/>
      <c r="L934" s="6"/>
      <c r="M934" s="6"/>
      <c r="N934" s="6"/>
      <c r="O934" s="6"/>
      <c r="P934" s="6"/>
      <c r="Q934" s="7"/>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row>
    <row r="935" ht="15.75" customHeight="1">
      <c r="A935" s="6"/>
      <c r="D935" s="15"/>
      <c r="E935" s="44"/>
      <c r="F935" s="7"/>
      <c r="G935" s="6"/>
      <c r="H935" s="6"/>
      <c r="I935" s="6"/>
      <c r="J935" s="6"/>
      <c r="K935" s="6"/>
      <c r="L935" s="6"/>
      <c r="M935" s="6"/>
      <c r="N935" s="6"/>
      <c r="O935" s="6"/>
      <c r="P935" s="6"/>
      <c r="Q935" s="7"/>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row>
    <row r="936" ht="15.75" customHeight="1">
      <c r="A936" s="6"/>
      <c r="D936" s="15"/>
      <c r="E936" s="44"/>
      <c r="F936" s="7"/>
      <c r="G936" s="6"/>
      <c r="H936" s="6"/>
      <c r="I936" s="6"/>
      <c r="J936" s="6"/>
      <c r="K936" s="6"/>
      <c r="L936" s="6"/>
      <c r="M936" s="6"/>
      <c r="N936" s="6"/>
      <c r="O936" s="6"/>
      <c r="P936" s="6"/>
      <c r="Q936" s="7"/>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row>
    <row r="937" ht="15.75" customHeight="1">
      <c r="A937" s="6"/>
      <c r="D937" s="15"/>
      <c r="E937" s="44"/>
      <c r="F937" s="7"/>
      <c r="G937" s="6"/>
      <c r="H937" s="6"/>
      <c r="I937" s="6"/>
      <c r="J937" s="6"/>
      <c r="K937" s="6"/>
      <c r="L937" s="6"/>
      <c r="M937" s="6"/>
      <c r="N937" s="6"/>
      <c r="O937" s="6"/>
      <c r="P937" s="6"/>
      <c r="Q937" s="7"/>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row>
    <row r="938" ht="15.75" customHeight="1">
      <c r="A938" s="6"/>
      <c r="D938" s="15"/>
      <c r="E938" s="44"/>
      <c r="F938" s="7"/>
      <c r="G938" s="6"/>
      <c r="H938" s="6"/>
      <c r="I938" s="6"/>
      <c r="J938" s="6"/>
      <c r="K938" s="6"/>
      <c r="L938" s="6"/>
      <c r="M938" s="6"/>
      <c r="N938" s="6"/>
      <c r="O938" s="6"/>
      <c r="P938" s="6"/>
      <c r="Q938" s="7"/>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row>
    <row r="939" ht="15.75" customHeight="1">
      <c r="A939" s="6"/>
      <c r="D939" s="15"/>
      <c r="E939" s="44"/>
      <c r="F939" s="7"/>
      <c r="G939" s="6"/>
      <c r="H939" s="6"/>
      <c r="I939" s="6"/>
      <c r="J939" s="6"/>
      <c r="K939" s="6"/>
      <c r="L939" s="6"/>
      <c r="M939" s="6"/>
      <c r="N939" s="6"/>
      <c r="O939" s="6"/>
      <c r="P939" s="6"/>
      <c r="Q939" s="7"/>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row>
    <row r="940" ht="15.75" customHeight="1">
      <c r="A940" s="6"/>
      <c r="D940" s="15"/>
      <c r="E940" s="44"/>
      <c r="F940" s="7"/>
      <c r="G940" s="6"/>
      <c r="H940" s="6"/>
      <c r="I940" s="6"/>
      <c r="J940" s="6"/>
      <c r="K940" s="6"/>
      <c r="L940" s="6"/>
      <c r="M940" s="6"/>
      <c r="N940" s="6"/>
      <c r="O940" s="6"/>
      <c r="P940" s="6"/>
      <c r="Q940" s="7"/>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row>
    <row r="941" ht="15.75" customHeight="1">
      <c r="A941" s="6"/>
      <c r="D941" s="15"/>
      <c r="E941" s="44"/>
      <c r="F941" s="7"/>
      <c r="G941" s="6"/>
      <c r="H941" s="6"/>
      <c r="I941" s="6"/>
      <c r="J941" s="6"/>
      <c r="K941" s="6"/>
      <c r="L941" s="6"/>
      <c r="M941" s="6"/>
      <c r="N941" s="6"/>
      <c r="O941" s="6"/>
      <c r="P941" s="6"/>
      <c r="Q941" s="7"/>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row>
    <row r="942" ht="15.75" customHeight="1">
      <c r="A942" s="6"/>
      <c r="D942" s="15"/>
      <c r="E942" s="44"/>
      <c r="F942" s="7"/>
      <c r="G942" s="6"/>
      <c r="H942" s="6"/>
      <c r="I942" s="6"/>
      <c r="J942" s="6"/>
      <c r="K942" s="6"/>
      <c r="L942" s="6"/>
      <c r="M942" s="6"/>
      <c r="N942" s="6"/>
      <c r="O942" s="6"/>
      <c r="P942" s="6"/>
      <c r="Q942" s="7"/>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row>
    <row r="943" ht="15.75" customHeight="1">
      <c r="A943" s="6"/>
      <c r="D943" s="15"/>
      <c r="E943" s="44"/>
      <c r="F943" s="7"/>
      <c r="G943" s="6"/>
      <c r="H943" s="6"/>
      <c r="I943" s="6"/>
      <c r="J943" s="6"/>
      <c r="K943" s="6"/>
      <c r="L943" s="6"/>
      <c r="M943" s="6"/>
      <c r="N943" s="6"/>
      <c r="O943" s="6"/>
      <c r="P943" s="6"/>
      <c r="Q943" s="7"/>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row>
    <row r="944" ht="15.75" customHeight="1">
      <c r="A944" s="6"/>
      <c r="D944" s="15"/>
      <c r="E944" s="44"/>
      <c r="F944" s="7"/>
      <c r="G944" s="6"/>
      <c r="H944" s="6"/>
      <c r="I944" s="6"/>
      <c r="J944" s="6"/>
      <c r="K944" s="6"/>
      <c r="L944" s="6"/>
      <c r="M944" s="6"/>
      <c r="N944" s="6"/>
      <c r="O944" s="6"/>
      <c r="P944" s="6"/>
      <c r="Q944" s="7"/>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row>
    <row r="945" ht="15.75" customHeight="1">
      <c r="A945" s="6"/>
      <c r="D945" s="15"/>
      <c r="E945" s="44"/>
      <c r="F945" s="7"/>
      <c r="G945" s="6"/>
      <c r="H945" s="6"/>
      <c r="I945" s="6"/>
      <c r="J945" s="6"/>
      <c r="K945" s="6"/>
      <c r="L945" s="6"/>
      <c r="M945" s="6"/>
      <c r="N945" s="6"/>
      <c r="O945" s="6"/>
      <c r="P945" s="6"/>
      <c r="Q945" s="7"/>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row>
    <row r="946" ht="15.75" customHeight="1">
      <c r="A946" s="6"/>
      <c r="D946" s="15"/>
      <c r="E946" s="44"/>
      <c r="F946" s="7"/>
      <c r="G946" s="6"/>
      <c r="H946" s="6"/>
      <c r="I946" s="6"/>
      <c r="J946" s="6"/>
      <c r="K946" s="6"/>
      <c r="L946" s="6"/>
      <c r="M946" s="6"/>
      <c r="N946" s="6"/>
      <c r="O946" s="6"/>
      <c r="P946" s="6"/>
      <c r="Q946" s="7"/>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row>
    <row r="947" ht="15.75" customHeight="1">
      <c r="A947" s="6"/>
      <c r="D947" s="15"/>
      <c r="E947" s="44"/>
      <c r="F947" s="7"/>
      <c r="G947" s="6"/>
      <c r="H947" s="6"/>
      <c r="I947" s="6"/>
      <c r="J947" s="6"/>
      <c r="K947" s="6"/>
      <c r="L947" s="6"/>
      <c r="M947" s="6"/>
      <c r="N947" s="6"/>
      <c r="O947" s="6"/>
      <c r="P947" s="6"/>
      <c r="Q947" s="7"/>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row>
    <row r="948" ht="15.75" customHeight="1">
      <c r="A948" s="6"/>
      <c r="D948" s="15"/>
      <c r="E948" s="44"/>
      <c r="F948" s="7"/>
      <c r="G948" s="6"/>
      <c r="H948" s="6"/>
      <c r="I948" s="6"/>
      <c r="J948" s="6"/>
      <c r="K948" s="6"/>
      <c r="L948" s="6"/>
      <c r="M948" s="6"/>
      <c r="N948" s="6"/>
      <c r="O948" s="6"/>
      <c r="P948" s="6"/>
      <c r="Q948" s="7"/>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row>
    <row r="949" ht="15.75" customHeight="1">
      <c r="A949" s="6"/>
      <c r="D949" s="15"/>
      <c r="E949" s="44"/>
      <c r="F949" s="7"/>
      <c r="G949" s="6"/>
      <c r="H949" s="6"/>
      <c r="I949" s="6"/>
      <c r="J949" s="6"/>
      <c r="K949" s="6"/>
      <c r="L949" s="6"/>
      <c r="M949" s="6"/>
      <c r="N949" s="6"/>
      <c r="O949" s="6"/>
      <c r="P949" s="6"/>
      <c r="Q949" s="7"/>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row>
    <row r="950" ht="15.75" customHeight="1">
      <c r="A950" s="6"/>
      <c r="D950" s="15"/>
      <c r="E950" s="44"/>
      <c r="F950" s="7"/>
      <c r="G950" s="6"/>
      <c r="H950" s="6"/>
      <c r="I950" s="6"/>
      <c r="J950" s="6"/>
      <c r="K950" s="6"/>
      <c r="L950" s="6"/>
      <c r="M950" s="6"/>
      <c r="N950" s="6"/>
      <c r="O950" s="6"/>
      <c r="P950" s="6"/>
      <c r="Q950" s="7"/>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row>
    <row r="951" ht="15.75" customHeight="1">
      <c r="A951" s="6"/>
      <c r="D951" s="15"/>
      <c r="E951" s="44"/>
      <c r="F951" s="7"/>
      <c r="G951" s="6"/>
      <c r="H951" s="6"/>
      <c r="I951" s="6"/>
      <c r="J951" s="6"/>
      <c r="K951" s="6"/>
      <c r="L951" s="6"/>
      <c r="M951" s="6"/>
      <c r="N951" s="6"/>
      <c r="O951" s="6"/>
      <c r="P951" s="6"/>
      <c r="Q951" s="7"/>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row>
    <row r="952" ht="15.75" customHeight="1">
      <c r="A952" s="6"/>
      <c r="D952" s="15"/>
      <c r="E952" s="44"/>
      <c r="F952" s="7"/>
      <c r="G952" s="6"/>
      <c r="H952" s="6"/>
      <c r="I952" s="6"/>
      <c r="J952" s="6"/>
      <c r="K952" s="6"/>
      <c r="L952" s="6"/>
      <c r="M952" s="6"/>
      <c r="N952" s="6"/>
      <c r="O952" s="6"/>
      <c r="P952" s="6"/>
      <c r="Q952" s="7"/>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row>
    <row r="953" ht="15.75" customHeight="1">
      <c r="A953" s="6"/>
      <c r="D953" s="15"/>
      <c r="E953" s="44"/>
      <c r="F953" s="7"/>
      <c r="G953" s="6"/>
      <c r="H953" s="6"/>
      <c r="I953" s="6"/>
      <c r="J953" s="6"/>
      <c r="K953" s="6"/>
      <c r="L953" s="6"/>
      <c r="M953" s="6"/>
      <c r="N953" s="6"/>
      <c r="O953" s="6"/>
      <c r="P953" s="6"/>
      <c r="Q953" s="7"/>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row>
    <row r="954" ht="15.75" customHeight="1">
      <c r="A954" s="6"/>
      <c r="D954" s="15"/>
      <c r="E954" s="44"/>
      <c r="F954" s="7"/>
      <c r="G954" s="6"/>
      <c r="H954" s="6"/>
      <c r="I954" s="6"/>
      <c r="J954" s="6"/>
      <c r="K954" s="6"/>
      <c r="L954" s="6"/>
      <c r="M954" s="6"/>
      <c r="N954" s="6"/>
      <c r="O954" s="6"/>
      <c r="P954" s="6"/>
      <c r="Q954" s="7"/>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row>
    <row r="955" ht="15.75" customHeight="1">
      <c r="A955" s="6"/>
      <c r="D955" s="15"/>
      <c r="E955" s="44"/>
      <c r="F955" s="7"/>
      <c r="G955" s="6"/>
      <c r="H955" s="6"/>
      <c r="I955" s="6"/>
      <c r="J955" s="6"/>
      <c r="K955" s="6"/>
      <c r="L955" s="6"/>
      <c r="M955" s="6"/>
      <c r="N955" s="6"/>
      <c r="O955" s="6"/>
      <c r="P955" s="6"/>
      <c r="Q955" s="7"/>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row>
    <row r="956" ht="15.75" customHeight="1">
      <c r="A956" s="6"/>
      <c r="D956" s="15"/>
      <c r="E956" s="44"/>
      <c r="F956" s="7"/>
      <c r="G956" s="6"/>
      <c r="H956" s="6"/>
      <c r="I956" s="6"/>
      <c r="J956" s="6"/>
      <c r="K956" s="6"/>
      <c r="L956" s="6"/>
      <c r="M956" s="6"/>
      <c r="N956" s="6"/>
      <c r="O956" s="6"/>
      <c r="P956" s="6"/>
      <c r="Q956" s="7"/>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row>
    <row r="957" ht="15.75" customHeight="1">
      <c r="A957" s="6"/>
      <c r="D957" s="15"/>
      <c r="E957" s="44"/>
      <c r="F957" s="7"/>
      <c r="G957" s="6"/>
      <c r="H957" s="6"/>
      <c r="I957" s="6"/>
      <c r="J957" s="6"/>
      <c r="K957" s="6"/>
      <c r="L957" s="6"/>
      <c r="M957" s="6"/>
      <c r="N957" s="6"/>
      <c r="O957" s="6"/>
      <c r="P957" s="6"/>
      <c r="Q957" s="7"/>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row>
    <row r="958" ht="15.75" customHeight="1">
      <c r="A958" s="6"/>
      <c r="D958" s="15"/>
      <c r="E958" s="44"/>
      <c r="F958" s="7"/>
      <c r="G958" s="6"/>
      <c r="H958" s="6"/>
      <c r="I958" s="6"/>
      <c r="J958" s="6"/>
      <c r="K958" s="6"/>
      <c r="L958" s="6"/>
      <c r="M958" s="6"/>
      <c r="N958" s="6"/>
      <c r="O958" s="6"/>
      <c r="P958" s="6"/>
      <c r="Q958" s="7"/>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row>
    <row r="959" ht="15.75" customHeight="1">
      <c r="A959" s="6"/>
      <c r="D959" s="15"/>
      <c r="E959" s="44"/>
      <c r="F959" s="7"/>
      <c r="G959" s="6"/>
      <c r="H959" s="6"/>
      <c r="I959" s="6"/>
      <c r="J959" s="6"/>
      <c r="K959" s="6"/>
      <c r="L959" s="6"/>
      <c r="M959" s="6"/>
      <c r="N959" s="6"/>
      <c r="O959" s="6"/>
      <c r="P959" s="6"/>
      <c r="Q959" s="7"/>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row>
    <row r="960" ht="15.75" customHeight="1">
      <c r="A960" s="6"/>
      <c r="D960" s="15"/>
      <c r="E960" s="44"/>
      <c r="F960" s="7"/>
      <c r="G960" s="6"/>
      <c r="H960" s="6"/>
      <c r="I960" s="6"/>
      <c r="J960" s="6"/>
      <c r="K960" s="6"/>
      <c r="L960" s="6"/>
      <c r="M960" s="6"/>
      <c r="N960" s="6"/>
      <c r="O960" s="6"/>
      <c r="P960" s="6"/>
      <c r="Q960" s="7"/>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row>
    <row r="961" ht="15.75" customHeight="1">
      <c r="A961" s="6"/>
      <c r="D961" s="15"/>
      <c r="E961" s="44"/>
      <c r="F961" s="7"/>
      <c r="G961" s="6"/>
      <c r="H961" s="6"/>
      <c r="I961" s="6"/>
      <c r="J961" s="6"/>
      <c r="K961" s="6"/>
      <c r="L961" s="6"/>
      <c r="M961" s="6"/>
      <c r="N961" s="6"/>
      <c r="O961" s="6"/>
      <c r="P961" s="6"/>
      <c r="Q961" s="7"/>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row>
    <row r="962" ht="15.75" customHeight="1">
      <c r="A962" s="6"/>
      <c r="D962" s="15"/>
      <c r="E962" s="44"/>
      <c r="F962" s="7"/>
      <c r="G962" s="6"/>
      <c r="H962" s="6"/>
      <c r="I962" s="6"/>
      <c r="J962" s="6"/>
      <c r="K962" s="6"/>
      <c r="L962" s="6"/>
      <c r="M962" s="6"/>
      <c r="N962" s="6"/>
      <c r="O962" s="6"/>
      <c r="P962" s="6"/>
      <c r="Q962" s="7"/>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row>
    <row r="963" ht="15.75" customHeight="1">
      <c r="A963" s="6"/>
      <c r="D963" s="15"/>
      <c r="E963" s="44"/>
      <c r="F963" s="7"/>
      <c r="G963" s="6"/>
      <c r="H963" s="6"/>
      <c r="I963" s="6"/>
      <c r="J963" s="6"/>
      <c r="K963" s="6"/>
      <c r="L963" s="6"/>
      <c r="M963" s="6"/>
      <c r="N963" s="6"/>
      <c r="O963" s="6"/>
      <c r="P963" s="6"/>
      <c r="Q963" s="7"/>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row>
    <row r="964" ht="15.75" customHeight="1">
      <c r="A964" s="6"/>
      <c r="D964" s="15"/>
      <c r="E964" s="44"/>
      <c r="F964" s="7"/>
      <c r="G964" s="6"/>
      <c r="H964" s="6"/>
      <c r="I964" s="6"/>
      <c r="J964" s="6"/>
      <c r="K964" s="6"/>
      <c r="L964" s="6"/>
      <c r="M964" s="6"/>
      <c r="N964" s="6"/>
      <c r="O964" s="6"/>
      <c r="P964" s="6"/>
      <c r="Q964" s="7"/>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row>
    <row r="965" ht="15.75" customHeight="1">
      <c r="A965" s="6"/>
      <c r="D965" s="15"/>
      <c r="E965" s="44"/>
      <c r="F965" s="7"/>
      <c r="G965" s="6"/>
      <c r="H965" s="6"/>
      <c r="I965" s="6"/>
      <c r="J965" s="6"/>
      <c r="K965" s="6"/>
      <c r="L965" s="6"/>
      <c r="M965" s="6"/>
      <c r="N965" s="6"/>
      <c r="O965" s="6"/>
      <c r="P965" s="6"/>
      <c r="Q965" s="7"/>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row>
    <row r="966" ht="15.75" customHeight="1">
      <c r="A966" s="6"/>
      <c r="D966" s="15"/>
      <c r="E966" s="44"/>
      <c r="F966" s="7"/>
      <c r="G966" s="6"/>
      <c r="H966" s="6"/>
      <c r="I966" s="6"/>
      <c r="J966" s="6"/>
      <c r="K966" s="6"/>
      <c r="L966" s="6"/>
      <c r="M966" s="6"/>
      <c r="N966" s="6"/>
      <c r="O966" s="6"/>
      <c r="P966" s="6"/>
      <c r="Q966" s="7"/>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row>
    <row r="967" ht="15.75" customHeight="1">
      <c r="A967" s="6"/>
      <c r="D967" s="15"/>
      <c r="E967" s="44"/>
      <c r="F967" s="7"/>
      <c r="G967" s="6"/>
      <c r="H967" s="6"/>
      <c r="I967" s="6"/>
      <c r="J967" s="6"/>
      <c r="K967" s="6"/>
      <c r="L967" s="6"/>
      <c r="M967" s="6"/>
      <c r="N967" s="6"/>
      <c r="O967" s="6"/>
      <c r="P967" s="6"/>
      <c r="Q967" s="7"/>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row>
    <row r="968" ht="15.75" customHeight="1">
      <c r="A968" s="6"/>
      <c r="D968" s="15"/>
      <c r="E968" s="44"/>
      <c r="F968" s="7"/>
      <c r="G968" s="6"/>
      <c r="H968" s="6"/>
      <c r="I968" s="6"/>
      <c r="J968" s="6"/>
      <c r="K968" s="6"/>
      <c r="L968" s="6"/>
      <c r="M968" s="6"/>
      <c r="N968" s="6"/>
      <c r="O968" s="6"/>
      <c r="P968" s="6"/>
      <c r="Q968" s="7"/>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row>
    <row r="969" ht="15.75" customHeight="1">
      <c r="A969" s="6"/>
      <c r="D969" s="15"/>
      <c r="E969" s="44"/>
      <c r="F969" s="7"/>
      <c r="G969" s="6"/>
      <c r="H969" s="6"/>
      <c r="I969" s="6"/>
      <c r="J969" s="6"/>
      <c r="K969" s="6"/>
      <c r="L969" s="6"/>
      <c r="M969" s="6"/>
      <c r="N969" s="6"/>
      <c r="O969" s="6"/>
      <c r="P969" s="6"/>
      <c r="Q969" s="7"/>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row>
    <row r="970" ht="15.75" customHeight="1">
      <c r="A970" s="6"/>
      <c r="D970" s="15"/>
      <c r="E970" s="44"/>
      <c r="F970" s="7"/>
      <c r="G970" s="6"/>
      <c r="H970" s="6"/>
      <c r="I970" s="6"/>
      <c r="J970" s="6"/>
      <c r="K970" s="6"/>
      <c r="L970" s="6"/>
      <c r="M970" s="6"/>
      <c r="N970" s="6"/>
      <c r="O970" s="6"/>
      <c r="P970" s="6"/>
      <c r="Q970" s="7"/>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row>
    <row r="971" ht="15.75" customHeight="1">
      <c r="A971" s="6"/>
      <c r="D971" s="15"/>
      <c r="E971" s="44"/>
      <c r="F971" s="7"/>
      <c r="G971" s="6"/>
      <c r="H971" s="6"/>
      <c r="I971" s="6"/>
      <c r="J971" s="6"/>
      <c r="K971" s="6"/>
      <c r="L971" s="6"/>
      <c r="M971" s="6"/>
      <c r="N971" s="6"/>
      <c r="O971" s="6"/>
      <c r="P971" s="6"/>
      <c r="Q971" s="7"/>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row>
    <row r="972" ht="15.75" customHeight="1">
      <c r="A972" s="6"/>
      <c r="D972" s="15"/>
      <c r="E972" s="44"/>
      <c r="F972" s="7"/>
      <c r="G972" s="6"/>
      <c r="H972" s="6"/>
      <c r="I972" s="6"/>
      <c r="J972" s="6"/>
      <c r="K972" s="6"/>
      <c r="L972" s="6"/>
      <c r="M972" s="6"/>
      <c r="N972" s="6"/>
      <c r="O972" s="6"/>
      <c r="P972" s="6"/>
      <c r="Q972" s="7"/>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row>
    <row r="973" ht="15.75" customHeight="1">
      <c r="A973" s="6"/>
      <c r="D973" s="15"/>
      <c r="E973" s="44"/>
      <c r="F973" s="7"/>
      <c r="G973" s="6"/>
      <c r="H973" s="6"/>
      <c r="I973" s="6"/>
      <c r="J973" s="6"/>
      <c r="K973" s="6"/>
      <c r="L973" s="6"/>
      <c r="M973" s="6"/>
      <c r="N973" s="6"/>
      <c r="O973" s="6"/>
      <c r="P973" s="6"/>
      <c r="Q973" s="7"/>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row>
    <row r="974" ht="15.75" customHeight="1">
      <c r="A974" s="6"/>
      <c r="D974" s="15"/>
      <c r="E974" s="44"/>
      <c r="F974" s="7"/>
      <c r="G974" s="6"/>
      <c r="H974" s="6"/>
      <c r="I974" s="6"/>
      <c r="J974" s="6"/>
      <c r="K974" s="6"/>
      <c r="L974" s="6"/>
      <c r="M974" s="6"/>
      <c r="N974" s="6"/>
      <c r="O974" s="6"/>
      <c r="P974" s="6"/>
      <c r="Q974" s="7"/>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row>
    <row r="975" ht="15.75" customHeight="1">
      <c r="A975" s="6"/>
      <c r="D975" s="15"/>
      <c r="E975" s="44"/>
      <c r="F975" s="7"/>
      <c r="G975" s="6"/>
      <c r="H975" s="6"/>
      <c r="I975" s="6"/>
      <c r="J975" s="6"/>
      <c r="K975" s="6"/>
      <c r="L975" s="6"/>
      <c r="M975" s="6"/>
      <c r="N975" s="6"/>
      <c r="O975" s="6"/>
      <c r="P975" s="6"/>
      <c r="Q975" s="7"/>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row>
    <row r="976" ht="15.75" customHeight="1">
      <c r="A976" s="6"/>
      <c r="D976" s="15"/>
      <c r="E976" s="44"/>
      <c r="F976" s="7"/>
      <c r="G976" s="6"/>
      <c r="H976" s="6"/>
      <c r="I976" s="6"/>
      <c r="J976" s="6"/>
      <c r="K976" s="6"/>
      <c r="L976" s="6"/>
      <c r="M976" s="6"/>
      <c r="N976" s="6"/>
      <c r="O976" s="6"/>
      <c r="P976" s="6"/>
      <c r="Q976" s="7"/>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row>
    <row r="977" ht="15.75" customHeight="1">
      <c r="A977" s="6"/>
      <c r="D977" s="15"/>
      <c r="E977" s="44"/>
      <c r="F977" s="7"/>
      <c r="G977" s="6"/>
      <c r="H977" s="6"/>
      <c r="I977" s="6"/>
      <c r="J977" s="6"/>
      <c r="K977" s="6"/>
      <c r="L977" s="6"/>
      <c r="M977" s="6"/>
      <c r="N977" s="6"/>
      <c r="O977" s="6"/>
      <c r="P977" s="6"/>
      <c r="Q977" s="7"/>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row>
    <row r="978" ht="15.75" customHeight="1">
      <c r="A978" s="6"/>
      <c r="D978" s="15"/>
      <c r="E978" s="44"/>
      <c r="F978" s="7"/>
      <c r="G978" s="6"/>
      <c r="H978" s="6"/>
      <c r="I978" s="6"/>
      <c r="J978" s="6"/>
      <c r="K978" s="6"/>
      <c r="L978" s="6"/>
      <c r="M978" s="6"/>
      <c r="N978" s="6"/>
      <c r="O978" s="6"/>
      <c r="P978" s="6"/>
      <c r="Q978" s="7"/>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row>
    <row r="979" ht="15.75" customHeight="1">
      <c r="A979" s="6"/>
      <c r="D979" s="15"/>
      <c r="E979" s="44"/>
      <c r="F979" s="7"/>
      <c r="G979" s="6"/>
      <c r="H979" s="6"/>
      <c r="I979" s="6"/>
      <c r="J979" s="6"/>
      <c r="K979" s="6"/>
      <c r="L979" s="6"/>
      <c r="M979" s="6"/>
      <c r="N979" s="6"/>
      <c r="O979" s="6"/>
      <c r="P979" s="6"/>
      <c r="Q979" s="7"/>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row>
    <row r="980" ht="15.75" customHeight="1">
      <c r="A980" s="6"/>
      <c r="D980" s="15"/>
      <c r="E980" s="44"/>
      <c r="F980" s="7"/>
      <c r="G980" s="6"/>
      <c r="H980" s="6"/>
      <c r="I980" s="6"/>
      <c r="J980" s="6"/>
      <c r="K980" s="6"/>
      <c r="L980" s="6"/>
      <c r="M980" s="6"/>
      <c r="N980" s="6"/>
      <c r="O980" s="6"/>
      <c r="P980" s="6"/>
      <c r="Q980" s="7"/>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row>
    <row r="981" ht="15.75" customHeight="1">
      <c r="A981" s="6"/>
      <c r="D981" s="15"/>
      <c r="E981" s="44"/>
      <c r="F981" s="7"/>
      <c r="G981" s="6"/>
      <c r="H981" s="6"/>
      <c r="I981" s="6"/>
      <c r="J981" s="6"/>
      <c r="K981" s="6"/>
      <c r="L981" s="6"/>
      <c r="M981" s="6"/>
      <c r="N981" s="6"/>
      <c r="O981" s="6"/>
      <c r="P981" s="6"/>
      <c r="Q981" s="7"/>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row>
    <row r="982" ht="15.75" customHeight="1">
      <c r="A982" s="6"/>
      <c r="D982" s="15"/>
      <c r="E982" s="44"/>
      <c r="F982" s="7"/>
      <c r="G982" s="6"/>
      <c r="H982" s="6"/>
      <c r="I982" s="6"/>
      <c r="J982" s="6"/>
      <c r="K982" s="6"/>
      <c r="L982" s="6"/>
      <c r="M982" s="6"/>
      <c r="N982" s="6"/>
      <c r="O982" s="6"/>
      <c r="P982" s="6"/>
      <c r="Q982" s="7"/>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row>
    <row r="983" ht="15.75" customHeight="1">
      <c r="A983" s="6"/>
      <c r="D983" s="15"/>
      <c r="E983" s="44"/>
      <c r="F983" s="7"/>
      <c r="G983" s="6"/>
      <c r="H983" s="6"/>
      <c r="I983" s="6"/>
      <c r="J983" s="6"/>
      <c r="K983" s="6"/>
      <c r="L983" s="6"/>
      <c r="M983" s="6"/>
      <c r="N983" s="6"/>
      <c r="O983" s="6"/>
      <c r="P983" s="6"/>
      <c r="Q983" s="7"/>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row>
    <row r="984" ht="15.75" customHeight="1">
      <c r="A984" s="6"/>
      <c r="D984" s="15"/>
      <c r="E984" s="44"/>
      <c r="F984" s="7"/>
      <c r="G984" s="6"/>
      <c r="H984" s="6"/>
      <c r="I984" s="6"/>
      <c r="J984" s="6"/>
      <c r="K984" s="6"/>
      <c r="L984" s="6"/>
      <c r="M984" s="6"/>
      <c r="N984" s="6"/>
      <c r="O984" s="6"/>
      <c r="P984" s="6"/>
      <c r="Q984" s="7"/>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row>
    <row r="985" ht="15.75" customHeight="1">
      <c r="A985" s="6"/>
      <c r="D985" s="15"/>
      <c r="E985" s="44"/>
      <c r="F985" s="7"/>
      <c r="G985" s="6"/>
      <c r="H985" s="6"/>
      <c r="I985" s="6"/>
      <c r="J985" s="6"/>
      <c r="K985" s="6"/>
      <c r="L985" s="6"/>
      <c r="M985" s="6"/>
      <c r="N985" s="6"/>
      <c r="O985" s="6"/>
      <c r="P985" s="6"/>
      <c r="Q985" s="7"/>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row>
    <row r="986" ht="15.75" customHeight="1">
      <c r="A986" s="6"/>
      <c r="D986" s="15"/>
      <c r="E986" s="44"/>
      <c r="F986" s="7"/>
      <c r="G986" s="6"/>
      <c r="H986" s="6"/>
      <c r="I986" s="6"/>
      <c r="J986" s="6"/>
      <c r="K986" s="6"/>
      <c r="L986" s="6"/>
      <c r="M986" s="6"/>
      <c r="N986" s="6"/>
      <c r="O986" s="6"/>
      <c r="P986" s="6"/>
      <c r="Q986" s="7"/>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row>
    <row r="987" ht="15.75" customHeight="1">
      <c r="A987" s="6"/>
      <c r="D987" s="15"/>
      <c r="E987" s="44"/>
      <c r="F987" s="7"/>
      <c r="G987" s="6"/>
      <c r="H987" s="6"/>
      <c r="I987" s="6"/>
      <c r="J987" s="6"/>
      <c r="K987" s="6"/>
      <c r="L987" s="6"/>
      <c r="M987" s="6"/>
      <c r="N987" s="6"/>
      <c r="O987" s="6"/>
      <c r="P987" s="6"/>
      <c r="Q987" s="7"/>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row>
    <row r="988" ht="15.75" customHeight="1">
      <c r="A988" s="6"/>
      <c r="D988" s="15"/>
      <c r="E988" s="44"/>
      <c r="F988" s="7"/>
      <c r="G988" s="6"/>
      <c r="H988" s="6"/>
      <c r="I988" s="6"/>
      <c r="J988" s="6"/>
      <c r="K988" s="6"/>
      <c r="L988" s="6"/>
      <c r="M988" s="6"/>
      <c r="N988" s="6"/>
      <c r="O988" s="6"/>
      <c r="P988" s="6"/>
      <c r="Q988" s="7"/>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row>
    <row r="989" ht="15.75" customHeight="1">
      <c r="A989" s="6"/>
      <c r="D989" s="15"/>
      <c r="E989" s="44"/>
      <c r="F989" s="7"/>
      <c r="G989" s="6"/>
      <c r="H989" s="6"/>
      <c r="I989" s="6"/>
      <c r="J989" s="6"/>
      <c r="K989" s="6"/>
      <c r="L989" s="6"/>
      <c r="M989" s="6"/>
      <c r="N989" s="6"/>
      <c r="O989" s="6"/>
      <c r="P989" s="6"/>
      <c r="Q989" s="7"/>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row>
    <row r="990" ht="15.75" customHeight="1">
      <c r="A990" s="6"/>
      <c r="D990" s="15"/>
      <c r="E990" s="44"/>
      <c r="F990" s="7"/>
      <c r="G990" s="6"/>
      <c r="H990" s="6"/>
      <c r="I990" s="6"/>
      <c r="J990" s="6"/>
      <c r="K990" s="6"/>
      <c r="L990" s="6"/>
      <c r="M990" s="6"/>
      <c r="N990" s="6"/>
      <c r="O990" s="6"/>
      <c r="P990" s="6"/>
      <c r="Q990" s="7"/>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row>
    <row r="991" ht="15.75" customHeight="1">
      <c r="A991" s="6"/>
      <c r="D991" s="15"/>
      <c r="E991" s="44"/>
      <c r="F991" s="7"/>
      <c r="G991" s="6"/>
      <c r="H991" s="6"/>
      <c r="I991" s="6"/>
      <c r="J991" s="6"/>
      <c r="K991" s="6"/>
      <c r="L991" s="6"/>
      <c r="M991" s="6"/>
      <c r="N991" s="6"/>
      <c r="O991" s="6"/>
      <c r="P991" s="6"/>
      <c r="Q991" s="7"/>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row>
    <row r="992" ht="15.75" customHeight="1">
      <c r="A992" s="6"/>
      <c r="D992" s="15"/>
      <c r="E992" s="44"/>
      <c r="F992" s="7"/>
      <c r="G992" s="6"/>
      <c r="H992" s="6"/>
      <c r="I992" s="6"/>
      <c r="J992" s="6"/>
      <c r="K992" s="6"/>
      <c r="L992" s="6"/>
      <c r="M992" s="6"/>
      <c r="N992" s="6"/>
      <c r="O992" s="6"/>
      <c r="P992" s="6"/>
      <c r="Q992" s="7"/>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row>
    <row r="993" ht="15.75" customHeight="1">
      <c r="A993" s="6"/>
      <c r="D993" s="15"/>
      <c r="E993" s="44"/>
      <c r="F993" s="7"/>
      <c r="G993" s="6"/>
      <c r="H993" s="6"/>
      <c r="I993" s="6"/>
      <c r="J993" s="6"/>
      <c r="K993" s="6"/>
      <c r="L993" s="6"/>
      <c r="M993" s="6"/>
      <c r="N993" s="6"/>
      <c r="O993" s="6"/>
      <c r="P993" s="6"/>
      <c r="Q993" s="7"/>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row>
    <row r="994" ht="15.75" customHeight="1">
      <c r="A994" s="6"/>
      <c r="D994" s="15"/>
      <c r="E994" s="44"/>
      <c r="F994" s="7"/>
      <c r="G994" s="6"/>
      <c r="H994" s="6"/>
      <c r="I994" s="6"/>
      <c r="J994" s="6"/>
      <c r="K994" s="6"/>
      <c r="L994" s="6"/>
      <c r="M994" s="6"/>
      <c r="N994" s="6"/>
      <c r="O994" s="6"/>
      <c r="P994" s="6"/>
      <c r="Q994" s="7"/>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row>
    <row r="995" ht="15.75" customHeight="1">
      <c r="A995" s="6"/>
      <c r="D995" s="15"/>
      <c r="E995" s="44"/>
      <c r="F995" s="7"/>
      <c r="G995" s="6"/>
      <c r="H995" s="6"/>
      <c r="I995" s="6"/>
      <c r="J995" s="6"/>
      <c r="K995" s="6"/>
      <c r="L995" s="6"/>
      <c r="M995" s="6"/>
      <c r="N995" s="6"/>
      <c r="O995" s="6"/>
      <c r="P995" s="6"/>
      <c r="Q995" s="7"/>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row>
    <row r="996" ht="15.75" customHeight="1">
      <c r="A996" s="6"/>
      <c r="D996" s="15"/>
      <c r="E996" s="44"/>
      <c r="F996" s="7"/>
      <c r="G996" s="6"/>
      <c r="H996" s="6"/>
      <c r="I996" s="6"/>
      <c r="J996" s="6"/>
      <c r="K996" s="6"/>
      <c r="L996" s="6"/>
      <c r="M996" s="6"/>
      <c r="N996" s="6"/>
      <c r="O996" s="6"/>
      <c r="P996" s="6"/>
      <c r="Q996" s="7"/>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row>
    <row r="997" ht="15.75" customHeight="1">
      <c r="A997" s="6"/>
      <c r="D997" s="15"/>
      <c r="E997" s="44"/>
      <c r="F997" s="7"/>
      <c r="G997" s="6"/>
      <c r="H997" s="6"/>
      <c r="I997" s="6"/>
      <c r="J997" s="6"/>
      <c r="K997" s="6"/>
      <c r="L997" s="6"/>
      <c r="M997" s="6"/>
      <c r="N997" s="6"/>
      <c r="O997" s="6"/>
      <c r="P997" s="6"/>
      <c r="Q997" s="7"/>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row>
    <row r="998" ht="15.75" customHeight="1">
      <c r="A998" s="6"/>
      <c r="D998" s="15"/>
      <c r="E998" s="44"/>
      <c r="F998" s="7"/>
      <c r="G998" s="6"/>
      <c r="H998" s="6"/>
      <c r="I998" s="6"/>
      <c r="J998" s="6"/>
      <c r="K998" s="6"/>
      <c r="L998" s="6"/>
      <c r="M998" s="6"/>
      <c r="N998" s="6"/>
      <c r="O998" s="6"/>
      <c r="P998" s="6"/>
      <c r="Q998" s="7"/>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row>
    <row r="999" ht="15.75" customHeight="1">
      <c r="A999" s="6"/>
      <c r="D999" s="15"/>
      <c r="E999" s="44"/>
      <c r="F999" s="7"/>
      <c r="G999" s="6"/>
      <c r="H999" s="6"/>
      <c r="I999" s="6"/>
      <c r="J999" s="6"/>
      <c r="K999" s="6"/>
      <c r="L999" s="6"/>
      <c r="M999" s="6"/>
      <c r="N999" s="6"/>
      <c r="O999" s="6"/>
      <c r="P999" s="6"/>
      <c r="Q999" s="7"/>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row>
    <row r="1000" ht="15.75" customHeight="1">
      <c r="A1000" s="6"/>
      <c r="D1000" s="15"/>
      <c r="E1000" s="44"/>
      <c r="F1000" s="7"/>
      <c r="G1000" s="6"/>
      <c r="H1000" s="6"/>
      <c r="I1000" s="6"/>
      <c r="J1000" s="6"/>
      <c r="K1000" s="6"/>
      <c r="L1000" s="6"/>
      <c r="M1000" s="6"/>
      <c r="N1000" s="6"/>
      <c r="O1000" s="6"/>
      <c r="P1000" s="6"/>
      <c r="Q1000" s="7"/>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row>
  </sheetData>
  <autoFilter ref="$A$2:$AS$163"/>
  <conditionalFormatting sqref="D176 F172:AO172">
    <cfRule type="cellIs" dxfId="0" priority="1" stopIfTrue="1" operator="notEqual">
      <formula>0</formula>
    </cfRule>
  </conditionalFormatting>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0.71"/>
    <col customWidth="1" min="2" max="2" width="11.0"/>
    <col customWidth="1" min="3" max="3" width="30.71"/>
    <col customWidth="1" min="4" max="4" width="9.71"/>
    <col customWidth="1" min="5" max="5" width="30.71"/>
    <col customWidth="1" min="6" max="6" width="13.86"/>
    <col customWidth="1" min="7" max="7" width="10.29"/>
    <col customWidth="1" min="8" max="9" width="30.71"/>
    <col customWidth="1" min="10" max="13" width="9.0"/>
    <col customWidth="1" min="14" max="15" width="25.57"/>
    <col customWidth="1" min="16" max="32" width="9.14"/>
  </cols>
  <sheetData>
    <row r="1">
      <c r="A1" s="123"/>
      <c r="B1" s="124"/>
      <c r="C1" s="124"/>
      <c r="D1" s="2"/>
      <c r="E1" s="2"/>
      <c r="F1" s="2"/>
      <c r="G1" s="2"/>
      <c r="H1" s="2"/>
      <c r="I1" s="2"/>
      <c r="J1" s="2"/>
      <c r="K1" s="2"/>
      <c r="L1" s="2"/>
      <c r="M1" s="2"/>
      <c r="N1" s="278"/>
      <c r="O1" s="8"/>
      <c r="P1" s="8"/>
      <c r="Q1" s="8"/>
      <c r="R1" s="8"/>
      <c r="S1" s="8"/>
      <c r="T1" s="8"/>
      <c r="U1" s="8"/>
      <c r="V1" s="8"/>
      <c r="W1" s="8"/>
      <c r="X1" s="8"/>
      <c r="Y1" s="8"/>
      <c r="Z1" s="8"/>
      <c r="AA1" s="8"/>
      <c r="AB1" s="8"/>
      <c r="AC1" s="8"/>
      <c r="AD1" s="8"/>
      <c r="AE1" s="8"/>
      <c r="AF1" s="8"/>
    </row>
    <row r="2" ht="15.75" customHeight="1">
      <c r="A2" s="125" t="s">
        <v>9609</v>
      </c>
      <c r="B2" s="74"/>
      <c r="C2" s="74"/>
      <c r="D2" s="74"/>
      <c r="E2" s="74"/>
      <c r="F2" s="74"/>
      <c r="G2" s="74"/>
      <c r="H2" s="74"/>
      <c r="I2" s="74"/>
      <c r="J2" s="74"/>
      <c r="K2" s="74"/>
      <c r="L2" s="74"/>
      <c r="M2" s="74"/>
      <c r="N2" s="75"/>
      <c r="O2" s="22"/>
      <c r="P2" s="22"/>
      <c r="Q2" s="22"/>
      <c r="R2" s="22"/>
      <c r="S2" s="22"/>
      <c r="T2" s="22"/>
      <c r="U2" s="22"/>
      <c r="V2" s="22"/>
      <c r="W2" s="22"/>
      <c r="X2" s="22"/>
      <c r="Y2" s="22"/>
      <c r="Z2" s="22"/>
      <c r="AA2" s="22"/>
      <c r="AB2" s="22"/>
      <c r="AC2" s="22"/>
      <c r="AD2" s="22"/>
      <c r="AE2" s="22"/>
      <c r="AF2" s="22"/>
    </row>
    <row r="3">
      <c r="A3" s="168"/>
      <c r="B3" s="168"/>
      <c r="C3" s="168"/>
      <c r="D3" s="168"/>
      <c r="E3" s="168"/>
      <c r="F3" s="168"/>
      <c r="G3" s="168"/>
      <c r="H3" s="168"/>
      <c r="I3" s="168"/>
      <c r="J3" s="168"/>
      <c r="K3" s="168"/>
      <c r="L3" s="168"/>
      <c r="M3" s="168"/>
      <c r="N3" s="279"/>
      <c r="O3" s="22"/>
      <c r="P3" s="22"/>
      <c r="Q3" s="22"/>
      <c r="R3" s="22"/>
      <c r="S3" s="22"/>
      <c r="T3" s="22"/>
      <c r="U3" s="22"/>
      <c r="V3" s="22"/>
      <c r="W3" s="22"/>
      <c r="X3" s="22"/>
      <c r="Y3" s="22"/>
      <c r="Z3" s="22"/>
      <c r="AA3" s="22"/>
      <c r="AB3" s="22"/>
      <c r="AC3" s="22"/>
      <c r="AD3" s="22"/>
      <c r="AE3" s="22"/>
      <c r="AF3" s="22"/>
    </row>
    <row r="4" ht="28.5" customHeight="1">
      <c r="A4" s="127" t="s">
        <v>9610</v>
      </c>
      <c r="B4" s="74"/>
      <c r="C4" s="74"/>
      <c r="D4" s="74"/>
      <c r="E4" s="74"/>
      <c r="F4" s="74"/>
      <c r="G4" s="74"/>
      <c r="H4" s="74"/>
      <c r="I4" s="74"/>
      <c r="J4" s="74"/>
      <c r="K4" s="74"/>
      <c r="L4" s="74"/>
      <c r="M4" s="74"/>
      <c r="N4" s="75"/>
      <c r="O4" s="22"/>
      <c r="P4" s="22"/>
      <c r="Q4" s="22"/>
      <c r="R4" s="22"/>
      <c r="S4" s="22"/>
      <c r="T4" s="22"/>
      <c r="U4" s="22"/>
      <c r="V4" s="22"/>
      <c r="W4" s="22"/>
      <c r="X4" s="22"/>
      <c r="Y4" s="22"/>
      <c r="Z4" s="22"/>
      <c r="AA4" s="22"/>
      <c r="AB4" s="22"/>
      <c r="AC4" s="22"/>
      <c r="AD4" s="22"/>
      <c r="AE4" s="22"/>
      <c r="AF4" s="22"/>
    </row>
    <row r="5" ht="28.5" customHeight="1">
      <c r="A5" s="127" t="s">
        <v>9611</v>
      </c>
      <c r="B5" s="74"/>
      <c r="C5" s="74"/>
      <c r="D5" s="74"/>
      <c r="E5" s="74"/>
      <c r="F5" s="74"/>
      <c r="G5" s="74"/>
      <c r="H5" s="74"/>
      <c r="I5" s="74"/>
      <c r="J5" s="74"/>
      <c r="K5" s="74"/>
      <c r="L5" s="74"/>
      <c r="M5" s="74"/>
      <c r="N5" s="75"/>
      <c r="O5" s="22"/>
      <c r="P5" s="22"/>
      <c r="Q5" s="22"/>
      <c r="R5" s="22"/>
      <c r="S5" s="22"/>
      <c r="T5" s="22"/>
      <c r="U5" s="22"/>
      <c r="V5" s="22"/>
      <c r="W5" s="22"/>
      <c r="X5" s="22"/>
      <c r="Y5" s="22"/>
      <c r="Z5" s="22"/>
      <c r="AA5" s="22"/>
      <c r="AB5" s="22"/>
      <c r="AC5" s="22"/>
      <c r="AD5" s="22"/>
      <c r="AE5" s="22"/>
      <c r="AF5" s="22"/>
    </row>
    <row r="6" ht="24.0" customHeight="1">
      <c r="A6" s="127" t="s">
        <v>9612</v>
      </c>
      <c r="B6" s="74"/>
      <c r="C6" s="74"/>
      <c r="D6" s="74"/>
      <c r="E6" s="74"/>
      <c r="F6" s="74"/>
      <c r="G6" s="74"/>
      <c r="H6" s="74"/>
      <c r="I6" s="74"/>
      <c r="J6" s="74"/>
      <c r="K6" s="74"/>
      <c r="L6" s="74"/>
      <c r="M6" s="74"/>
      <c r="N6" s="75"/>
      <c r="O6" s="22"/>
      <c r="P6" s="22"/>
      <c r="Q6" s="22"/>
      <c r="R6" s="22"/>
      <c r="S6" s="22"/>
      <c r="T6" s="22"/>
      <c r="U6" s="22"/>
      <c r="V6" s="22"/>
      <c r="W6" s="22"/>
      <c r="X6" s="22"/>
      <c r="Y6" s="22"/>
      <c r="Z6" s="22"/>
      <c r="AA6" s="22"/>
      <c r="AB6" s="22"/>
      <c r="AC6" s="22"/>
      <c r="AD6" s="22"/>
      <c r="AE6" s="22"/>
      <c r="AF6" s="22"/>
    </row>
    <row r="7">
      <c r="A7" s="127" t="s">
        <v>9613</v>
      </c>
      <c r="B7" s="74"/>
      <c r="C7" s="74"/>
      <c r="D7" s="74"/>
      <c r="E7" s="74"/>
      <c r="F7" s="74"/>
      <c r="G7" s="74"/>
      <c r="H7" s="74"/>
      <c r="I7" s="74"/>
      <c r="J7" s="74"/>
      <c r="K7" s="74"/>
      <c r="L7" s="74"/>
      <c r="M7" s="74"/>
      <c r="N7" s="75"/>
      <c r="O7" s="22"/>
      <c r="P7" s="22"/>
      <c r="Q7" s="22"/>
      <c r="R7" s="22"/>
      <c r="S7" s="22"/>
      <c r="T7" s="22"/>
      <c r="U7" s="22"/>
      <c r="V7" s="22"/>
      <c r="W7" s="22"/>
      <c r="X7" s="22"/>
      <c r="Y7" s="22"/>
      <c r="Z7" s="22"/>
      <c r="AA7" s="22"/>
      <c r="AB7" s="22"/>
      <c r="AC7" s="22"/>
      <c r="AD7" s="22"/>
      <c r="AE7" s="22"/>
      <c r="AF7" s="22"/>
    </row>
    <row r="8" ht="88.5" customHeight="1">
      <c r="A8" s="127" t="s">
        <v>9614</v>
      </c>
      <c r="B8" s="74"/>
      <c r="C8" s="74"/>
      <c r="D8" s="74"/>
      <c r="E8" s="74"/>
      <c r="F8" s="74"/>
      <c r="G8" s="74"/>
      <c r="H8" s="74"/>
      <c r="I8" s="74"/>
      <c r="J8" s="74"/>
      <c r="K8" s="74"/>
      <c r="L8" s="74"/>
      <c r="M8" s="74"/>
      <c r="N8" s="75"/>
      <c r="O8" s="22"/>
      <c r="P8" s="22"/>
      <c r="Q8" s="22"/>
      <c r="R8" s="22"/>
      <c r="S8" s="22"/>
      <c r="T8" s="22"/>
      <c r="U8" s="22"/>
      <c r="V8" s="22"/>
      <c r="W8" s="22"/>
      <c r="X8" s="22"/>
      <c r="Y8" s="22"/>
      <c r="Z8" s="22"/>
      <c r="AA8" s="22"/>
      <c r="AB8" s="22"/>
      <c r="AC8" s="22"/>
      <c r="AD8" s="22"/>
      <c r="AE8" s="22"/>
      <c r="AF8" s="22"/>
    </row>
    <row r="9">
      <c r="A9" s="129"/>
      <c r="B9" s="130"/>
      <c r="C9" s="130"/>
      <c r="D9" s="129"/>
      <c r="E9" s="129"/>
      <c r="F9" s="129"/>
      <c r="G9" s="129"/>
      <c r="H9" s="129"/>
      <c r="I9" s="129"/>
      <c r="J9" s="129"/>
      <c r="K9" s="129"/>
      <c r="L9" s="129"/>
      <c r="M9" s="129"/>
      <c r="N9" s="280"/>
      <c r="O9" s="22"/>
      <c r="P9" s="22"/>
      <c r="Q9" s="22"/>
      <c r="R9" s="22"/>
      <c r="S9" s="22"/>
      <c r="T9" s="22"/>
      <c r="U9" s="22"/>
      <c r="V9" s="22"/>
      <c r="W9" s="22"/>
      <c r="X9" s="22"/>
      <c r="Y9" s="22"/>
      <c r="Z9" s="22"/>
      <c r="AA9" s="22"/>
      <c r="AB9" s="22"/>
      <c r="AC9" s="22"/>
      <c r="AD9" s="22"/>
      <c r="AE9" s="22"/>
      <c r="AF9" s="22"/>
    </row>
    <row r="10" ht="51.0" customHeight="1">
      <c r="A10" s="157" t="s">
        <v>9615</v>
      </c>
      <c r="B10" s="157" t="s">
        <v>9616</v>
      </c>
      <c r="C10" s="131" t="s">
        <v>234</v>
      </c>
      <c r="D10" s="158" t="s">
        <v>8</v>
      </c>
      <c r="E10" s="158" t="s">
        <v>9617</v>
      </c>
      <c r="F10" s="157" t="s">
        <v>9618</v>
      </c>
      <c r="G10" s="158" t="s">
        <v>9619</v>
      </c>
      <c r="H10" s="132" t="s">
        <v>242</v>
      </c>
      <c r="I10" s="132" t="s">
        <v>9620</v>
      </c>
      <c r="J10" s="132" t="s">
        <v>247</v>
      </c>
      <c r="K10" s="132" t="s">
        <v>248</v>
      </c>
      <c r="L10" s="132" t="s">
        <v>249</v>
      </c>
      <c r="M10" s="131" t="s">
        <v>250</v>
      </c>
      <c r="N10" s="281" t="s">
        <v>254</v>
      </c>
      <c r="O10" s="160" t="s">
        <v>255</v>
      </c>
      <c r="P10" s="22"/>
      <c r="Q10" s="22"/>
      <c r="R10" s="22"/>
      <c r="S10" s="22"/>
      <c r="T10" s="22"/>
      <c r="U10" s="22"/>
      <c r="V10" s="22"/>
      <c r="W10" s="22"/>
      <c r="X10" s="22"/>
      <c r="Y10" s="22"/>
      <c r="Z10" s="22"/>
      <c r="AA10" s="22"/>
      <c r="AB10" s="22"/>
      <c r="AC10" s="22"/>
      <c r="AD10" s="22"/>
      <c r="AE10" s="22"/>
      <c r="AF10" s="22"/>
    </row>
    <row r="11" ht="11.25" customHeight="1">
      <c r="A11" s="251" t="s">
        <v>9621</v>
      </c>
      <c r="B11" s="251" t="s">
        <v>9622</v>
      </c>
      <c r="C11" s="251" t="s">
        <v>9623</v>
      </c>
      <c r="D11" s="282" t="s">
        <v>177</v>
      </c>
      <c r="E11" s="283" t="s">
        <v>9624</v>
      </c>
      <c r="F11" s="282" t="s">
        <v>9625</v>
      </c>
      <c r="G11" s="282" t="s">
        <v>9626</v>
      </c>
      <c r="H11" s="282"/>
      <c r="I11" s="282" t="s">
        <v>9627</v>
      </c>
      <c r="J11" s="282">
        <v>3.0</v>
      </c>
      <c r="K11" s="282">
        <v>3.0</v>
      </c>
      <c r="L11" s="282">
        <v>3.0</v>
      </c>
      <c r="M11" s="284">
        <v>100.0</v>
      </c>
      <c r="N11" s="285">
        <v>33.33</v>
      </c>
      <c r="O11" s="251" t="s">
        <v>179</v>
      </c>
      <c r="P11" s="268"/>
      <c r="Q11" s="268"/>
      <c r="R11" s="268"/>
      <c r="S11" s="268"/>
      <c r="T11" s="268"/>
      <c r="U11" s="268"/>
      <c r="V11" s="268"/>
      <c r="W11" s="268"/>
      <c r="X11" s="268"/>
      <c r="Y11" s="268"/>
      <c r="Z11" s="268"/>
      <c r="AA11" s="268"/>
      <c r="AB11" s="268"/>
      <c r="AC11" s="268"/>
      <c r="AD11" s="268"/>
      <c r="AE11" s="268"/>
      <c r="AF11" s="268"/>
    </row>
    <row r="12" ht="11.25" customHeight="1">
      <c r="A12" s="251" t="s">
        <v>9628</v>
      </c>
      <c r="B12" s="251" t="s">
        <v>9629</v>
      </c>
      <c r="C12" s="251" t="s">
        <v>9630</v>
      </c>
      <c r="D12" s="282" t="s">
        <v>141</v>
      </c>
      <c r="E12" s="283" t="s">
        <v>9631</v>
      </c>
      <c r="F12" s="282" t="s">
        <v>9632</v>
      </c>
      <c r="G12" s="282" t="s">
        <v>9633</v>
      </c>
      <c r="H12" s="282" t="s">
        <v>9634</v>
      </c>
      <c r="I12" s="282" t="s">
        <v>9635</v>
      </c>
      <c r="J12" s="282">
        <v>5.0</v>
      </c>
      <c r="K12" s="282">
        <v>5.0</v>
      </c>
      <c r="L12" s="282">
        <v>5.0</v>
      </c>
      <c r="M12" s="284">
        <v>100.0</v>
      </c>
      <c r="N12" s="285">
        <v>20.0</v>
      </c>
      <c r="O12" s="251" t="s">
        <v>198</v>
      </c>
      <c r="P12" s="268"/>
      <c r="Q12" s="268"/>
      <c r="R12" s="268"/>
      <c r="S12" s="268"/>
      <c r="T12" s="268"/>
      <c r="U12" s="268"/>
      <c r="V12" s="268"/>
      <c r="W12" s="268"/>
      <c r="X12" s="268"/>
      <c r="Y12" s="268"/>
      <c r="Z12" s="268"/>
      <c r="AA12" s="268"/>
      <c r="AB12" s="268"/>
      <c r="AC12" s="268"/>
      <c r="AD12" s="268"/>
      <c r="AE12" s="268"/>
      <c r="AF12" s="268"/>
    </row>
    <row r="13" ht="11.25" customHeight="1">
      <c r="A13" s="251" t="s">
        <v>9636</v>
      </c>
      <c r="B13" s="251" t="s">
        <v>9629</v>
      </c>
      <c r="C13" s="251" t="s">
        <v>9637</v>
      </c>
      <c r="D13" s="282" t="s">
        <v>141</v>
      </c>
      <c r="E13" s="283" t="s">
        <v>9631</v>
      </c>
      <c r="F13" s="282" t="s">
        <v>9632</v>
      </c>
      <c r="G13" s="282" t="s">
        <v>9638</v>
      </c>
      <c r="H13" s="282" t="s">
        <v>9639</v>
      </c>
      <c r="I13" s="282" t="s">
        <v>9635</v>
      </c>
      <c r="J13" s="282">
        <v>5.0</v>
      </c>
      <c r="K13" s="282">
        <v>5.0</v>
      </c>
      <c r="L13" s="282">
        <v>5.0</v>
      </c>
      <c r="M13" s="284">
        <v>100.0</v>
      </c>
      <c r="N13" s="285">
        <v>20.0</v>
      </c>
      <c r="O13" s="251" t="s">
        <v>198</v>
      </c>
      <c r="P13" s="268"/>
      <c r="Q13" s="268"/>
      <c r="R13" s="268"/>
      <c r="S13" s="268"/>
      <c r="T13" s="268"/>
      <c r="U13" s="268"/>
      <c r="V13" s="268"/>
      <c r="W13" s="268"/>
      <c r="X13" s="268"/>
      <c r="Y13" s="268"/>
      <c r="Z13" s="268"/>
      <c r="AA13" s="268"/>
      <c r="AB13" s="268"/>
      <c r="AC13" s="268"/>
      <c r="AD13" s="268"/>
      <c r="AE13" s="268"/>
      <c r="AF13" s="268"/>
    </row>
    <row r="14" ht="11.25" customHeight="1">
      <c r="A14" s="251" t="s">
        <v>9640</v>
      </c>
      <c r="B14" s="251" t="s">
        <v>9622</v>
      </c>
      <c r="C14" s="251" t="s">
        <v>9641</v>
      </c>
      <c r="D14" s="282" t="s">
        <v>177</v>
      </c>
      <c r="E14" s="283" t="s">
        <v>9642</v>
      </c>
      <c r="F14" s="282" t="s">
        <v>9643</v>
      </c>
      <c r="G14" s="282" t="s">
        <v>9644</v>
      </c>
      <c r="H14" s="282" t="s">
        <v>9645</v>
      </c>
      <c r="I14" s="282" t="s">
        <v>9646</v>
      </c>
      <c r="J14" s="282">
        <v>2.0</v>
      </c>
      <c r="K14" s="282">
        <v>2.0</v>
      </c>
      <c r="L14" s="282">
        <v>7.0</v>
      </c>
      <c r="M14" s="284">
        <v>100.0</v>
      </c>
      <c r="N14" s="285">
        <v>50.0</v>
      </c>
      <c r="O14" s="251" t="s">
        <v>189</v>
      </c>
      <c r="P14" s="268"/>
      <c r="Q14" s="268"/>
      <c r="R14" s="268"/>
      <c r="S14" s="268"/>
      <c r="T14" s="268"/>
      <c r="U14" s="268"/>
      <c r="V14" s="268"/>
      <c r="W14" s="268"/>
      <c r="X14" s="268"/>
      <c r="Y14" s="268"/>
      <c r="Z14" s="268"/>
      <c r="AA14" s="268"/>
      <c r="AB14" s="268"/>
      <c r="AC14" s="268"/>
      <c r="AD14" s="268"/>
      <c r="AE14" s="268"/>
      <c r="AF14" s="268"/>
    </row>
    <row r="15" ht="11.25" customHeight="1">
      <c r="A15" s="251" t="s">
        <v>9647</v>
      </c>
      <c r="B15" s="251" t="s">
        <v>9622</v>
      </c>
      <c r="C15" s="251" t="s">
        <v>9648</v>
      </c>
      <c r="D15" s="282" t="s">
        <v>177</v>
      </c>
      <c r="E15" s="283" t="s">
        <v>9642</v>
      </c>
      <c r="F15" s="282" t="s">
        <v>9649</v>
      </c>
      <c r="G15" s="282" t="s">
        <v>9650</v>
      </c>
      <c r="H15" s="282" t="s">
        <v>9651</v>
      </c>
      <c r="I15" s="282" t="s">
        <v>9646</v>
      </c>
      <c r="J15" s="282">
        <v>1.0</v>
      </c>
      <c r="K15" s="282">
        <v>1.0</v>
      </c>
      <c r="L15" s="282">
        <v>6.0</v>
      </c>
      <c r="M15" s="284">
        <v>100.0</v>
      </c>
      <c r="N15" s="285">
        <v>100.0</v>
      </c>
      <c r="O15" s="251" t="s">
        <v>189</v>
      </c>
      <c r="P15" s="268"/>
      <c r="Q15" s="268"/>
      <c r="R15" s="268"/>
      <c r="S15" s="268"/>
      <c r="T15" s="268"/>
      <c r="U15" s="268"/>
      <c r="V15" s="268"/>
      <c r="W15" s="268"/>
      <c r="X15" s="268"/>
      <c r="Y15" s="268"/>
      <c r="Z15" s="268"/>
      <c r="AA15" s="268"/>
      <c r="AB15" s="268"/>
      <c r="AC15" s="268"/>
      <c r="AD15" s="268"/>
      <c r="AE15" s="268"/>
      <c r="AF15" s="268"/>
    </row>
    <row r="16" ht="11.25" customHeight="1">
      <c r="A16" s="251" t="s">
        <v>9652</v>
      </c>
      <c r="B16" s="251" t="s">
        <v>9622</v>
      </c>
      <c r="C16" s="251" t="s">
        <v>9653</v>
      </c>
      <c r="D16" s="282" t="s">
        <v>177</v>
      </c>
      <c r="E16" s="283" t="s">
        <v>9642</v>
      </c>
      <c r="F16" s="282" t="s">
        <v>9654</v>
      </c>
      <c r="G16" s="282" t="s">
        <v>9655</v>
      </c>
      <c r="H16" s="282" t="s">
        <v>9656</v>
      </c>
      <c r="I16" s="282" t="s">
        <v>9646</v>
      </c>
      <c r="J16" s="282">
        <v>3.0</v>
      </c>
      <c r="K16" s="282">
        <v>3.0</v>
      </c>
      <c r="L16" s="282">
        <v>3.0</v>
      </c>
      <c r="M16" s="284">
        <v>100.0</v>
      </c>
      <c r="N16" s="285">
        <v>33.33</v>
      </c>
      <c r="O16" s="251" t="s">
        <v>189</v>
      </c>
      <c r="P16" s="268"/>
      <c r="Q16" s="268"/>
      <c r="R16" s="268"/>
      <c r="S16" s="268"/>
      <c r="T16" s="268"/>
      <c r="U16" s="268"/>
      <c r="V16" s="268"/>
      <c r="W16" s="268"/>
      <c r="X16" s="268"/>
      <c r="Y16" s="268"/>
      <c r="Z16" s="268"/>
      <c r="AA16" s="268"/>
      <c r="AB16" s="268"/>
      <c r="AC16" s="268"/>
      <c r="AD16" s="268"/>
      <c r="AE16" s="268"/>
      <c r="AF16" s="268"/>
    </row>
    <row r="17" ht="11.25" customHeight="1">
      <c r="A17" s="251" t="s">
        <v>9657</v>
      </c>
      <c r="B17" s="251" t="s">
        <v>9622</v>
      </c>
      <c r="C17" s="251" t="s">
        <v>9658</v>
      </c>
      <c r="D17" s="282" t="s">
        <v>177</v>
      </c>
      <c r="E17" s="283" t="s">
        <v>9659</v>
      </c>
      <c r="F17" s="282" t="s">
        <v>9660</v>
      </c>
      <c r="G17" s="282" t="s">
        <v>9661</v>
      </c>
      <c r="H17" s="282" t="s">
        <v>9662</v>
      </c>
      <c r="I17" s="282" t="s">
        <v>9663</v>
      </c>
      <c r="J17" s="282">
        <v>2.0</v>
      </c>
      <c r="K17" s="282">
        <v>2.0</v>
      </c>
      <c r="L17" s="282">
        <v>4.0</v>
      </c>
      <c r="M17" s="284">
        <v>100.0</v>
      </c>
      <c r="N17" s="285">
        <v>50.0</v>
      </c>
      <c r="O17" s="251" t="s">
        <v>189</v>
      </c>
      <c r="P17" s="268"/>
      <c r="Q17" s="268"/>
      <c r="R17" s="268"/>
      <c r="S17" s="268"/>
      <c r="T17" s="268"/>
      <c r="U17" s="268"/>
      <c r="V17" s="268"/>
      <c r="W17" s="268"/>
      <c r="X17" s="268"/>
      <c r="Y17" s="268"/>
      <c r="Z17" s="268"/>
      <c r="AA17" s="268"/>
      <c r="AB17" s="268"/>
      <c r="AC17" s="268"/>
      <c r="AD17" s="268"/>
      <c r="AE17" s="268"/>
      <c r="AF17" s="268"/>
    </row>
    <row r="18" ht="11.25" customHeight="1">
      <c r="A18" s="251" t="s">
        <v>9664</v>
      </c>
      <c r="B18" s="251" t="s">
        <v>9622</v>
      </c>
      <c r="C18" s="251" t="s">
        <v>9665</v>
      </c>
      <c r="D18" s="282" t="s">
        <v>177</v>
      </c>
      <c r="E18" s="283" t="s">
        <v>9624</v>
      </c>
      <c r="F18" s="282" t="s">
        <v>9666</v>
      </c>
      <c r="G18" s="282">
        <v>45717.0</v>
      </c>
      <c r="H18" s="282" t="s">
        <v>9667</v>
      </c>
      <c r="I18" s="282" t="s">
        <v>9668</v>
      </c>
      <c r="J18" s="282">
        <v>4.0</v>
      </c>
      <c r="K18" s="282">
        <v>4.0</v>
      </c>
      <c r="L18" s="282">
        <v>4.0</v>
      </c>
      <c r="M18" s="284">
        <v>100.0</v>
      </c>
      <c r="N18" s="285">
        <v>25.0</v>
      </c>
      <c r="O18" s="251" t="s">
        <v>204</v>
      </c>
      <c r="P18" s="268"/>
      <c r="Q18" s="268"/>
      <c r="R18" s="268"/>
      <c r="S18" s="268"/>
      <c r="T18" s="268"/>
      <c r="U18" s="268"/>
      <c r="V18" s="268"/>
      <c r="W18" s="268"/>
      <c r="X18" s="268"/>
      <c r="Y18" s="268"/>
      <c r="Z18" s="268"/>
      <c r="AA18" s="268"/>
      <c r="AB18" s="268"/>
      <c r="AC18" s="268"/>
      <c r="AD18" s="268"/>
      <c r="AE18" s="268"/>
      <c r="AF18" s="268"/>
    </row>
    <row r="19" ht="11.25" customHeight="1">
      <c r="A19" s="251" t="s">
        <v>9669</v>
      </c>
      <c r="B19" s="251" t="s">
        <v>9670</v>
      </c>
      <c r="C19" s="251" t="s">
        <v>9671</v>
      </c>
      <c r="D19" s="282" t="s">
        <v>177</v>
      </c>
      <c r="E19" s="283" t="s">
        <v>9672</v>
      </c>
      <c r="F19" s="282" t="s">
        <v>9673</v>
      </c>
      <c r="G19" s="282" t="s">
        <v>9655</v>
      </c>
      <c r="H19" s="282" t="s">
        <v>9656</v>
      </c>
      <c r="I19" s="282" t="s">
        <v>9646</v>
      </c>
      <c r="J19" s="282">
        <v>3.0</v>
      </c>
      <c r="K19" s="282">
        <v>3.0</v>
      </c>
      <c r="L19" s="282">
        <v>3.0</v>
      </c>
      <c r="M19" s="284">
        <v>100.0</v>
      </c>
      <c r="N19" s="285">
        <v>33.33</v>
      </c>
      <c r="O19" s="251" t="s">
        <v>215</v>
      </c>
      <c r="P19" s="268"/>
      <c r="Q19" s="268"/>
      <c r="R19" s="268"/>
      <c r="S19" s="268"/>
      <c r="T19" s="268"/>
      <c r="U19" s="268"/>
      <c r="V19" s="268"/>
      <c r="W19" s="268"/>
      <c r="X19" s="268"/>
      <c r="Y19" s="268"/>
      <c r="Z19" s="268"/>
      <c r="AA19" s="268"/>
      <c r="AB19" s="268"/>
      <c r="AC19" s="268"/>
      <c r="AD19" s="268"/>
      <c r="AE19" s="268"/>
      <c r="AF19" s="268"/>
    </row>
    <row r="20" ht="11.25" customHeight="1">
      <c r="A20" s="251" t="s">
        <v>9640</v>
      </c>
      <c r="B20" s="251" t="s">
        <v>9622</v>
      </c>
      <c r="C20" s="251" t="s">
        <v>9641</v>
      </c>
      <c r="D20" s="282" t="s">
        <v>177</v>
      </c>
      <c r="E20" s="283" t="s">
        <v>9674</v>
      </c>
      <c r="F20" s="282" t="s">
        <v>9643</v>
      </c>
      <c r="G20" s="282" t="s">
        <v>9644</v>
      </c>
      <c r="H20" s="282" t="s">
        <v>9645</v>
      </c>
      <c r="I20" s="282" t="s">
        <v>9646</v>
      </c>
      <c r="J20" s="282">
        <v>2.0</v>
      </c>
      <c r="K20" s="282">
        <v>2.0</v>
      </c>
      <c r="L20" s="282">
        <v>7.0</v>
      </c>
      <c r="M20" s="284">
        <v>100.0</v>
      </c>
      <c r="N20" s="285">
        <v>50.0</v>
      </c>
      <c r="O20" s="251" t="s">
        <v>215</v>
      </c>
      <c r="P20" s="268"/>
      <c r="Q20" s="268"/>
      <c r="R20" s="268"/>
      <c r="S20" s="268"/>
      <c r="T20" s="268"/>
      <c r="U20" s="268"/>
      <c r="V20" s="268"/>
      <c r="W20" s="268"/>
      <c r="X20" s="268"/>
      <c r="Y20" s="268"/>
      <c r="Z20" s="268"/>
      <c r="AA20" s="268"/>
      <c r="AB20" s="268"/>
      <c r="AC20" s="268"/>
      <c r="AD20" s="268"/>
      <c r="AE20" s="268"/>
      <c r="AF20" s="268"/>
    </row>
    <row r="21" ht="11.25" customHeight="1">
      <c r="A21" s="251" t="s">
        <v>9675</v>
      </c>
      <c r="B21" s="251" t="s">
        <v>9622</v>
      </c>
      <c r="C21" s="251" t="s">
        <v>9676</v>
      </c>
      <c r="D21" s="282" t="s">
        <v>177</v>
      </c>
      <c r="E21" s="283" t="s">
        <v>9677</v>
      </c>
      <c r="F21" s="282" t="s">
        <v>9678</v>
      </c>
      <c r="G21" s="282" t="s">
        <v>9626</v>
      </c>
      <c r="H21" s="282" t="s">
        <v>9679</v>
      </c>
      <c r="I21" s="282" t="s">
        <v>9680</v>
      </c>
      <c r="J21" s="282">
        <v>3.0</v>
      </c>
      <c r="K21" s="282">
        <v>3.0</v>
      </c>
      <c r="L21" s="282">
        <v>3.0</v>
      </c>
      <c r="M21" s="284">
        <v>100.0</v>
      </c>
      <c r="N21" s="285">
        <v>33.3</v>
      </c>
      <c r="O21" s="251" t="s">
        <v>217</v>
      </c>
      <c r="P21" s="268"/>
      <c r="Q21" s="268"/>
      <c r="R21" s="268"/>
      <c r="S21" s="268"/>
      <c r="T21" s="268"/>
      <c r="U21" s="268"/>
      <c r="V21" s="268"/>
      <c r="W21" s="268"/>
      <c r="X21" s="268"/>
      <c r="Y21" s="268"/>
      <c r="Z21" s="268"/>
      <c r="AA21" s="268"/>
      <c r="AB21" s="268"/>
      <c r="AC21" s="268"/>
      <c r="AD21" s="268"/>
      <c r="AE21" s="268"/>
      <c r="AF21" s="268"/>
    </row>
    <row r="22" ht="11.25" customHeight="1">
      <c r="A22" s="251" t="s">
        <v>9681</v>
      </c>
      <c r="B22" s="251" t="s">
        <v>9682</v>
      </c>
      <c r="C22" s="251" t="s">
        <v>9683</v>
      </c>
      <c r="D22" s="282" t="s">
        <v>106</v>
      </c>
      <c r="E22" s="283" t="s">
        <v>9624</v>
      </c>
      <c r="F22" s="282" t="s">
        <v>9666</v>
      </c>
      <c r="G22" s="282" t="s">
        <v>9684</v>
      </c>
      <c r="H22" s="282" t="s">
        <v>9685</v>
      </c>
      <c r="I22" s="282" t="s">
        <v>9686</v>
      </c>
      <c r="J22" s="282">
        <v>1.0</v>
      </c>
      <c r="K22" s="282">
        <v>1.0</v>
      </c>
      <c r="L22" s="282">
        <v>1.0</v>
      </c>
      <c r="M22" s="284">
        <v>100.0</v>
      </c>
      <c r="N22" s="285">
        <v>100.0</v>
      </c>
      <c r="O22" s="251" t="s">
        <v>130</v>
      </c>
      <c r="P22" s="268"/>
      <c r="Q22" s="268"/>
      <c r="R22" s="268"/>
      <c r="S22" s="268"/>
      <c r="T22" s="268"/>
      <c r="U22" s="268"/>
      <c r="V22" s="268"/>
      <c r="W22" s="268"/>
      <c r="X22" s="268"/>
      <c r="Y22" s="268"/>
      <c r="Z22" s="268"/>
      <c r="AA22" s="268"/>
      <c r="AB22" s="268"/>
      <c r="AC22" s="268"/>
      <c r="AD22" s="268"/>
      <c r="AE22" s="268"/>
      <c r="AF22" s="268"/>
    </row>
    <row r="23" ht="11.25" customHeight="1">
      <c r="A23" s="251" t="s">
        <v>9687</v>
      </c>
      <c r="B23" s="251" t="s">
        <v>9682</v>
      </c>
      <c r="C23" s="251" t="s">
        <v>9688</v>
      </c>
      <c r="D23" s="282" t="s">
        <v>106</v>
      </c>
      <c r="E23" s="283" t="s">
        <v>9689</v>
      </c>
      <c r="F23" s="282" t="s">
        <v>9690</v>
      </c>
      <c r="G23" s="282">
        <v>1.0</v>
      </c>
      <c r="H23" s="282" t="s">
        <v>9691</v>
      </c>
      <c r="I23" s="282" t="s">
        <v>9692</v>
      </c>
      <c r="J23" s="282">
        <v>1.0</v>
      </c>
      <c r="K23" s="282">
        <v>1.0</v>
      </c>
      <c r="L23" s="282">
        <v>1.0</v>
      </c>
      <c r="M23" s="284">
        <v>100.0</v>
      </c>
      <c r="N23" s="285">
        <v>100.0</v>
      </c>
      <c r="O23" s="251" t="s">
        <v>130</v>
      </c>
      <c r="P23" s="268"/>
      <c r="Q23" s="268"/>
      <c r="R23" s="268"/>
      <c r="S23" s="268"/>
      <c r="T23" s="268"/>
      <c r="U23" s="268"/>
      <c r="V23" s="268"/>
      <c r="W23" s="268"/>
      <c r="X23" s="268"/>
      <c r="Y23" s="268"/>
      <c r="Z23" s="268"/>
      <c r="AA23" s="268"/>
      <c r="AB23" s="268"/>
      <c r="AC23" s="268"/>
      <c r="AD23" s="268"/>
      <c r="AE23" s="268"/>
      <c r="AF23" s="268"/>
    </row>
    <row r="24" ht="11.25" customHeight="1">
      <c r="A24" s="251" t="s">
        <v>9664</v>
      </c>
      <c r="B24" s="251" t="s">
        <v>9622</v>
      </c>
      <c r="C24" s="251" t="s">
        <v>9693</v>
      </c>
      <c r="D24" s="282" t="s">
        <v>106</v>
      </c>
      <c r="E24" s="283" t="s">
        <v>9694</v>
      </c>
      <c r="F24" s="282" t="s">
        <v>9666</v>
      </c>
      <c r="G24" s="282">
        <v>45717.0</v>
      </c>
      <c r="H24" s="282"/>
      <c r="I24" s="282" t="s">
        <v>9695</v>
      </c>
      <c r="J24" s="282">
        <v>4.0</v>
      </c>
      <c r="K24" s="282">
        <v>4.0</v>
      </c>
      <c r="L24" s="282">
        <v>4.0</v>
      </c>
      <c r="M24" s="284">
        <v>100.0</v>
      </c>
      <c r="N24" s="285">
        <v>25.0</v>
      </c>
      <c r="O24" s="251" t="s">
        <v>121</v>
      </c>
      <c r="P24" s="268"/>
      <c r="Q24" s="268"/>
      <c r="R24" s="268"/>
      <c r="S24" s="268"/>
      <c r="T24" s="268"/>
      <c r="U24" s="268"/>
      <c r="V24" s="268"/>
      <c r="W24" s="268"/>
      <c r="X24" s="268"/>
      <c r="Y24" s="268"/>
      <c r="Z24" s="268"/>
      <c r="AA24" s="268"/>
      <c r="AB24" s="268"/>
      <c r="AC24" s="268"/>
      <c r="AD24" s="268"/>
      <c r="AE24" s="268"/>
      <c r="AF24" s="268"/>
    </row>
    <row r="25" ht="11.25" customHeight="1">
      <c r="A25" s="251" t="s">
        <v>9696</v>
      </c>
      <c r="B25" s="251" t="s">
        <v>9622</v>
      </c>
      <c r="C25" s="251" t="s">
        <v>9697</v>
      </c>
      <c r="D25" s="282" t="s">
        <v>106</v>
      </c>
      <c r="E25" s="283" t="s">
        <v>9698</v>
      </c>
      <c r="F25" s="282" t="s">
        <v>9699</v>
      </c>
      <c r="G25" s="282">
        <v>245.0</v>
      </c>
      <c r="H25" s="282"/>
      <c r="I25" s="282" t="s">
        <v>9635</v>
      </c>
      <c r="J25" s="282">
        <v>6.0</v>
      </c>
      <c r="K25" s="282">
        <v>6.0</v>
      </c>
      <c r="L25" s="282">
        <v>6.0</v>
      </c>
      <c r="M25" s="284">
        <v>50.0</v>
      </c>
      <c r="N25" s="285">
        <v>8.33</v>
      </c>
      <c r="O25" s="251" t="s">
        <v>121</v>
      </c>
      <c r="P25" s="268"/>
      <c r="Q25" s="268"/>
      <c r="R25" s="268"/>
      <c r="S25" s="268"/>
      <c r="T25" s="268"/>
      <c r="U25" s="268"/>
      <c r="V25" s="268"/>
      <c r="W25" s="268"/>
      <c r="X25" s="268"/>
      <c r="Y25" s="268"/>
      <c r="Z25" s="268"/>
      <c r="AA25" s="268"/>
      <c r="AB25" s="268"/>
      <c r="AC25" s="268"/>
      <c r="AD25" s="268"/>
      <c r="AE25" s="268"/>
      <c r="AF25" s="268"/>
    </row>
    <row r="26" ht="11.25" customHeight="1">
      <c r="A26" s="251" t="s">
        <v>9700</v>
      </c>
      <c r="B26" s="251" t="s">
        <v>9622</v>
      </c>
      <c r="C26" s="251" t="s">
        <v>9701</v>
      </c>
      <c r="D26" s="282" t="s">
        <v>106</v>
      </c>
      <c r="E26" s="283" t="s">
        <v>9702</v>
      </c>
      <c r="F26" s="282" t="s">
        <v>9703</v>
      </c>
      <c r="G26" s="282">
        <v>42.0</v>
      </c>
      <c r="H26" s="282" t="s">
        <v>9704</v>
      </c>
      <c r="I26" s="282" t="s">
        <v>9705</v>
      </c>
      <c r="J26" s="282">
        <v>1.0</v>
      </c>
      <c r="K26" s="282">
        <v>1.0</v>
      </c>
      <c r="L26" s="282">
        <v>1.0</v>
      </c>
      <c r="M26" s="284">
        <v>100.0</v>
      </c>
      <c r="N26" s="285">
        <v>100.0</v>
      </c>
      <c r="O26" s="251" t="s">
        <v>112</v>
      </c>
      <c r="P26" s="268"/>
      <c r="Q26" s="268"/>
      <c r="R26" s="268"/>
      <c r="S26" s="268"/>
      <c r="T26" s="268"/>
      <c r="U26" s="268"/>
      <c r="V26" s="268"/>
      <c r="W26" s="268"/>
      <c r="X26" s="268"/>
      <c r="Y26" s="268"/>
      <c r="Z26" s="268"/>
      <c r="AA26" s="268"/>
      <c r="AB26" s="268"/>
      <c r="AC26" s="268"/>
      <c r="AD26" s="268"/>
      <c r="AE26" s="268"/>
      <c r="AF26" s="268"/>
    </row>
    <row r="27" ht="11.25" customHeight="1">
      <c r="A27" s="251" t="s">
        <v>9706</v>
      </c>
      <c r="B27" s="251" t="s">
        <v>9682</v>
      </c>
      <c r="C27" s="251" t="s">
        <v>9707</v>
      </c>
      <c r="D27" s="282" t="s">
        <v>52</v>
      </c>
      <c r="E27" s="283" t="s">
        <v>9708</v>
      </c>
      <c r="F27" s="282" t="s">
        <v>9660</v>
      </c>
      <c r="G27" s="282" t="s">
        <v>9709</v>
      </c>
      <c r="H27" s="282" t="s">
        <v>9710</v>
      </c>
      <c r="I27" s="282" t="s">
        <v>9711</v>
      </c>
      <c r="J27" s="282">
        <v>4.0</v>
      </c>
      <c r="K27" s="282">
        <v>4.0</v>
      </c>
      <c r="L27" s="282">
        <v>4.0</v>
      </c>
      <c r="M27" s="284">
        <v>150.0</v>
      </c>
      <c r="N27" s="285">
        <v>37.5</v>
      </c>
      <c r="O27" s="251" t="s">
        <v>57</v>
      </c>
      <c r="P27" s="268"/>
      <c r="Q27" s="268"/>
      <c r="R27" s="268"/>
      <c r="S27" s="268"/>
      <c r="T27" s="268"/>
      <c r="U27" s="268"/>
      <c r="V27" s="268"/>
      <c r="W27" s="268"/>
      <c r="X27" s="268"/>
      <c r="Y27" s="268"/>
      <c r="Z27" s="268"/>
      <c r="AA27" s="268"/>
      <c r="AB27" s="268"/>
      <c r="AC27" s="268"/>
      <c r="AD27" s="268"/>
      <c r="AE27" s="268"/>
      <c r="AF27" s="268"/>
    </row>
    <row r="28" ht="11.25" customHeight="1">
      <c r="A28" s="251" t="s">
        <v>9712</v>
      </c>
      <c r="B28" s="251" t="s">
        <v>9670</v>
      </c>
      <c r="C28" s="251" t="s">
        <v>9713</v>
      </c>
      <c r="D28" s="282" t="s">
        <v>52</v>
      </c>
      <c r="E28" s="283" t="s">
        <v>9714</v>
      </c>
      <c r="F28" s="282" t="s">
        <v>9715</v>
      </c>
      <c r="G28" s="282" t="s">
        <v>9716</v>
      </c>
      <c r="H28" s="282"/>
      <c r="I28" s="282" t="s">
        <v>9717</v>
      </c>
      <c r="J28" s="282">
        <v>2.0</v>
      </c>
      <c r="K28" s="282">
        <v>1.0</v>
      </c>
      <c r="L28" s="282">
        <v>2.0</v>
      </c>
      <c r="M28" s="284">
        <v>50.0</v>
      </c>
      <c r="N28" s="285">
        <v>25.0</v>
      </c>
      <c r="O28" s="251" t="s">
        <v>3487</v>
      </c>
      <c r="P28" s="268"/>
      <c r="Q28" s="268"/>
      <c r="R28" s="268"/>
      <c r="S28" s="268"/>
      <c r="T28" s="268"/>
      <c r="U28" s="268"/>
      <c r="V28" s="268"/>
      <c r="W28" s="268"/>
      <c r="X28" s="268"/>
      <c r="Y28" s="268"/>
      <c r="Z28" s="268"/>
      <c r="AA28" s="268"/>
      <c r="AB28" s="268"/>
      <c r="AC28" s="268"/>
      <c r="AD28" s="268"/>
      <c r="AE28" s="268"/>
      <c r="AF28" s="268"/>
    </row>
    <row r="29" ht="11.25" customHeight="1">
      <c r="A29" s="251" t="s">
        <v>9718</v>
      </c>
      <c r="B29" s="251" t="s">
        <v>9719</v>
      </c>
      <c r="C29" s="251" t="s">
        <v>9720</v>
      </c>
      <c r="D29" s="282" t="s">
        <v>141</v>
      </c>
      <c r="E29" s="283" t="s">
        <v>9721</v>
      </c>
      <c r="F29" s="282"/>
      <c r="G29" s="282"/>
      <c r="H29" s="282"/>
      <c r="I29" s="282"/>
      <c r="J29" s="282">
        <v>2.0</v>
      </c>
      <c r="K29" s="282">
        <v>2.0</v>
      </c>
      <c r="L29" s="282">
        <v>2.0</v>
      </c>
      <c r="M29" s="284">
        <v>50.0</v>
      </c>
      <c r="N29" s="285">
        <v>25.0</v>
      </c>
      <c r="O29" s="251" t="s">
        <v>147</v>
      </c>
      <c r="P29" s="268"/>
      <c r="Q29" s="268"/>
      <c r="R29" s="268"/>
      <c r="S29" s="268"/>
      <c r="T29" s="268"/>
      <c r="U29" s="268"/>
      <c r="V29" s="268"/>
      <c r="W29" s="268"/>
      <c r="X29" s="268"/>
      <c r="Y29" s="268"/>
      <c r="Z29" s="268"/>
      <c r="AA29" s="268"/>
      <c r="AB29" s="268"/>
      <c r="AC29" s="268"/>
      <c r="AD29" s="268"/>
      <c r="AE29" s="268"/>
      <c r="AF29" s="268"/>
    </row>
    <row r="30" ht="11.25" customHeight="1">
      <c r="A30" s="251" t="s">
        <v>9722</v>
      </c>
      <c r="B30" s="251" t="s">
        <v>9719</v>
      </c>
      <c r="C30" s="251" t="s">
        <v>9723</v>
      </c>
      <c r="D30" s="282" t="s">
        <v>141</v>
      </c>
      <c r="E30" s="283" t="s">
        <v>9721</v>
      </c>
      <c r="F30" s="282"/>
      <c r="G30" s="282"/>
      <c r="H30" s="282"/>
      <c r="I30" s="282"/>
      <c r="J30" s="282">
        <v>2.0</v>
      </c>
      <c r="K30" s="282">
        <v>2.0</v>
      </c>
      <c r="L30" s="282">
        <v>2.0</v>
      </c>
      <c r="M30" s="284">
        <v>50.0</v>
      </c>
      <c r="N30" s="285">
        <v>25.0</v>
      </c>
      <c r="O30" s="251" t="s">
        <v>147</v>
      </c>
      <c r="P30" s="268"/>
      <c r="Q30" s="268"/>
      <c r="R30" s="268"/>
      <c r="S30" s="268"/>
      <c r="T30" s="268"/>
      <c r="U30" s="268"/>
      <c r="V30" s="268"/>
      <c r="W30" s="268"/>
      <c r="X30" s="268"/>
      <c r="Y30" s="268"/>
      <c r="Z30" s="268"/>
      <c r="AA30" s="268"/>
      <c r="AB30" s="268"/>
      <c r="AC30" s="268"/>
      <c r="AD30" s="268"/>
      <c r="AE30" s="268"/>
      <c r="AF30" s="268"/>
    </row>
    <row r="31" ht="11.25" customHeight="1">
      <c r="A31" s="251" t="s">
        <v>9724</v>
      </c>
      <c r="B31" s="251" t="s">
        <v>9719</v>
      </c>
      <c r="C31" s="251" t="s">
        <v>9725</v>
      </c>
      <c r="D31" s="282" t="s">
        <v>141</v>
      </c>
      <c r="E31" s="283" t="s">
        <v>9721</v>
      </c>
      <c r="F31" s="282"/>
      <c r="G31" s="282"/>
      <c r="H31" s="282"/>
      <c r="I31" s="282"/>
      <c r="J31" s="282">
        <v>2.0</v>
      </c>
      <c r="K31" s="282">
        <v>2.0</v>
      </c>
      <c r="L31" s="282">
        <v>2.0</v>
      </c>
      <c r="M31" s="284">
        <v>50.0</v>
      </c>
      <c r="N31" s="285">
        <v>25.0</v>
      </c>
      <c r="O31" s="251" t="s">
        <v>147</v>
      </c>
      <c r="P31" s="268"/>
      <c r="Q31" s="268"/>
      <c r="R31" s="268"/>
      <c r="S31" s="268"/>
      <c r="T31" s="268"/>
      <c r="U31" s="268"/>
      <c r="V31" s="268"/>
      <c r="W31" s="268"/>
      <c r="X31" s="268"/>
      <c r="Y31" s="268"/>
      <c r="Z31" s="268"/>
      <c r="AA31" s="268"/>
      <c r="AB31" s="268"/>
      <c r="AC31" s="268"/>
      <c r="AD31" s="268"/>
      <c r="AE31" s="268"/>
      <c r="AF31" s="268"/>
    </row>
    <row r="32" ht="11.25" customHeight="1">
      <c r="A32" s="251" t="s">
        <v>9726</v>
      </c>
      <c r="B32" s="251" t="s">
        <v>9719</v>
      </c>
      <c r="C32" s="251" t="s">
        <v>9725</v>
      </c>
      <c r="D32" s="282" t="s">
        <v>141</v>
      </c>
      <c r="E32" s="283" t="s">
        <v>9721</v>
      </c>
      <c r="F32" s="282"/>
      <c r="G32" s="282"/>
      <c r="H32" s="282"/>
      <c r="I32" s="282"/>
      <c r="J32" s="282">
        <v>2.0</v>
      </c>
      <c r="K32" s="282">
        <v>2.0</v>
      </c>
      <c r="L32" s="282">
        <v>2.0</v>
      </c>
      <c r="M32" s="284">
        <v>50.0</v>
      </c>
      <c r="N32" s="285">
        <v>25.0</v>
      </c>
      <c r="O32" s="251" t="s">
        <v>147</v>
      </c>
      <c r="P32" s="268"/>
      <c r="Q32" s="268"/>
      <c r="R32" s="268"/>
      <c r="S32" s="268"/>
      <c r="T32" s="268"/>
      <c r="U32" s="268"/>
      <c r="V32" s="268"/>
      <c r="W32" s="268"/>
      <c r="X32" s="268"/>
      <c r="Y32" s="268"/>
      <c r="Z32" s="268"/>
      <c r="AA32" s="268"/>
      <c r="AB32" s="268"/>
      <c r="AC32" s="268"/>
      <c r="AD32" s="268"/>
      <c r="AE32" s="268"/>
      <c r="AF32" s="268"/>
    </row>
    <row r="33" ht="11.25" customHeight="1">
      <c r="A33" s="251" t="s">
        <v>9727</v>
      </c>
      <c r="B33" s="251" t="s">
        <v>9719</v>
      </c>
      <c r="C33" s="251" t="s">
        <v>9728</v>
      </c>
      <c r="D33" s="282" t="s">
        <v>141</v>
      </c>
      <c r="E33" s="283" t="s">
        <v>9721</v>
      </c>
      <c r="F33" s="282"/>
      <c r="G33" s="282"/>
      <c r="H33" s="282"/>
      <c r="I33" s="282"/>
      <c r="J33" s="282">
        <v>2.0</v>
      </c>
      <c r="K33" s="282">
        <v>2.0</v>
      </c>
      <c r="L33" s="282">
        <v>2.0</v>
      </c>
      <c r="M33" s="284">
        <v>50.0</v>
      </c>
      <c r="N33" s="285">
        <v>25.0</v>
      </c>
      <c r="O33" s="251" t="s">
        <v>147</v>
      </c>
      <c r="P33" s="268"/>
      <c r="Q33" s="268"/>
      <c r="R33" s="268"/>
      <c r="S33" s="268"/>
      <c r="T33" s="268"/>
      <c r="U33" s="268"/>
      <c r="V33" s="268"/>
      <c r="W33" s="268"/>
      <c r="X33" s="268"/>
      <c r="Y33" s="268"/>
      <c r="Z33" s="268"/>
      <c r="AA33" s="268"/>
      <c r="AB33" s="268"/>
      <c r="AC33" s="268"/>
      <c r="AD33" s="268"/>
      <c r="AE33" s="268"/>
      <c r="AF33" s="268"/>
    </row>
    <row r="34" ht="11.25" customHeight="1">
      <c r="A34" s="251" t="s">
        <v>9729</v>
      </c>
      <c r="B34" s="251" t="s">
        <v>9719</v>
      </c>
      <c r="C34" s="251" t="s">
        <v>9728</v>
      </c>
      <c r="D34" s="282" t="s">
        <v>141</v>
      </c>
      <c r="E34" s="283" t="s">
        <v>9721</v>
      </c>
      <c r="F34" s="282"/>
      <c r="G34" s="282"/>
      <c r="H34" s="282"/>
      <c r="I34" s="282"/>
      <c r="J34" s="282">
        <v>2.0</v>
      </c>
      <c r="K34" s="282">
        <v>2.0</v>
      </c>
      <c r="L34" s="282">
        <v>2.0</v>
      </c>
      <c r="M34" s="284">
        <v>50.0</v>
      </c>
      <c r="N34" s="285">
        <v>25.0</v>
      </c>
      <c r="O34" s="251" t="s">
        <v>147</v>
      </c>
      <c r="P34" s="268"/>
      <c r="Q34" s="268"/>
      <c r="R34" s="268"/>
      <c r="S34" s="268"/>
      <c r="T34" s="268"/>
      <c r="U34" s="268"/>
      <c r="V34" s="268"/>
      <c r="W34" s="268"/>
      <c r="X34" s="268"/>
      <c r="Y34" s="268"/>
      <c r="Z34" s="268"/>
      <c r="AA34" s="268"/>
      <c r="AB34" s="268"/>
      <c r="AC34" s="268"/>
      <c r="AD34" s="268"/>
      <c r="AE34" s="268"/>
      <c r="AF34" s="268"/>
    </row>
    <row r="35" ht="11.25" customHeight="1">
      <c r="A35" s="251" t="s">
        <v>9730</v>
      </c>
      <c r="B35" s="251" t="s">
        <v>9719</v>
      </c>
      <c r="C35" s="251" t="s">
        <v>9731</v>
      </c>
      <c r="D35" s="282" t="s">
        <v>141</v>
      </c>
      <c r="E35" s="283" t="s">
        <v>9721</v>
      </c>
      <c r="F35" s="282"/>
      <c r="G35" s="282"/>
      <c r="H35" s="282"/>
      <c r="I35" s="282"/>
      <c r="J35" s="282">
        <v>2.0</v>
      </c>
      <c r="K35" s="282">
        <v>2.0</v>
      </c>
      <c r="L35" s="282">
        <v>2.0</v>
      </c>
      <c r="M35" s="284">
        <v>50.0</v>
      </c>
      <c r="N35" s="285">
        <v>25.0</v>
      </c>
      <c r="O35" s="251" t="s">
        <v>147</v>
      </c>
      <c r="P35" s="268"/>
      <c r="Q35" s="268"/>
      <c r="R35" s="268"/>
      <c r="S35" s="268"/>
      <c r="T35" s="268"/>
      <c r="U35" s="268"/>
      <c r="V35" s="268"/>
      <c r="W35" s="268"/>
      <c r="X35" s="268"/>
      <c r="Y35" s="268"/>
      <c r="Z35" s="268"/>
      <c r="AA35" s="268"/>
      <c r="AB35" s="268"/>
      <c r="AC35" s="268"/>
      <c r="AD35" s="268"/>
      <c r="AE35" s="268"/>
      <c r="AF35" s="268"/>
    </row>
    <row r="36" ht="11.25" customHeight="1">
      <c r="A36" s="251" t="s">
        <v>9732</v>
      </c>
      <c r="B36" s="251" t="s">
        <v>9719</v>
      </c>
      <c r="C36" s="251" t="s">
        <v>9733</v>
      </c>
      <c r="D36" s="282" t="s">
        <v>141</v>
      </c>
      <c r="E36" s="283" t="s">
        <v>9721</v>
      </c>
      <c r="F36" s="282"/>
      <c r="G36" s="282"/>
      <c r="H36" s="282"/>
      <c r="I36" s="282"/>
      <c r="J36" s="282">
        <v>2.0</v>
      </c>
      <c r="K36" s="282">
        <v>2.0</v>
      </c>
      <c r="L36" s="282">
        <v>2.0</v>
      </c>
      <c r="M36" s="284">
        <v>50.0</v>
      </c>
      <c r="N36" s="285">
        <v>25.0</v>
      </c>
      <c r="O36" s="251" t="s">
        <v>147</v>
      </c>
      <c r="P36" s="268"/>
      <c r="Q36" s="268"/>
      <c r="R36" s="268"/>
      <c r="S36" s="268"/>
      <c r="T36" s="268"/>
      <c r="U36" s="268"/>
      <c r="V36" s="268"/>
      <c r="W36" s="268"/>
      <c r="X36" s="268"/>
      <c r="Y36" s="268"/>
      <c r="Z36" s="268"/>
      <c r="AA36" s="268"/>
      <c r="AB36" s="268"/>
      <c r="AC36" s="268"/>
      <c r="AD36" s="268"/>
      <c r="AE36" s="268"/>
      <c r="AF36" s="268"/>
    </row>
    <row r="37" ht="11.25" customHeight="1">
      <c r="A37" s="251" t="s">
        <v>9734</v>
      </c>
      <c r="B37" s="251" t="s">
        <v>9719</v>
      </c>
      <c r="C37" s="251" t="s">
        <v>9735</v>
      </c>
      <c r="D37" s="282" t="s">
        <v>141</v>
      </c>
      <c r="E37" s="283" t="s">
        <v>9721</v>
      </c>
      <c r="F37" s="282"/>
      <c r="G37" s="282"/>
      <c r="H37" s="282"/>
      <c r="I37" s="282"/>
      <c r="J37" s="282">
        <v>2.0</v>
      </c>
      <c r="K37" s="282">
        <v>2.0</v>
      </c>
      <c r="L37" s="282">
        <v>2.0</v>
      </c>
      <c r="M37" s="284">
        <v>50.0</v>
      </c>
      <c r="N37" s="285">
        <v>25.0</v>
      </c>
      <c r="O37" s="251" t="s">
        <v>147</v>
      </c>
      <c r="P37" s="268"/>
      <c r="Q37" s="268"/>
      <c r="R37" s="268"/>
      <c r="S37" s="268"/>
      <c r="T37" s="268"/>
      <c r="U37" s="268"/>
      <c r="V37" s="268"/>
      <c r="W37" s="268"/>
      <c r="X37" s="268"/>
      <c r="Y37" s="268"/>
      <c r="Z37" s="268"/>
      <c r="AA37" s="268"/>
      <c r="AB37" s="268"/>
      <c r="AC37" s="268"/>
      <c r="AD37" s="268"/>
      <c r="AE37" s="268"/>
      <c r="AF37" s="268"/>
    </row>
    <row r="38" ht="11.25" customHeight="1">
      <c r="A38" s="251" t="s">
        <v>9736</v>
      </c>
      <c r="B38" s="251" t="s">
        <v>9737</v>
      </c>
      <c r="C38" s="251" t="s">
        <v>9738</v>
      </c>
      <c r="D38" s="282" t="s">
        <v>141</v>
      </c>
      <c r="E38" s="283" t="s">
        <v>9739</v>
      </c>
      <c r="F38" s="282" t="s">
        <v>9740</v>
      </c>
      <c r="G38" s="282" t="s">
        <v>9741</v>
      </c>
      <c r="H38" s="282"/>
      <c r="I38" s="282" t="s">
        <v>9742</v>
      </c>
      <c r="J38" s="282">
        <v>5.0</v>
      </c>
      <c r="K38" s="282">
        <v>5.0</v>
      </c>
      <c r="L38" s="282">
        <v>6.0</v>
      </c>
      <c r="M38" s="284">
        <v>150.0</v>
      </c>
      <c r="N38" s="285">
        <v>30.0</v>
      </c>
      <c r="O38" s="251" t="s">
        <v>834</v>
      </c>
      <c r="P38" s="268"/>
      <c r="Q38" s="268"/>
      <c r="R38" s="268"/>
      <c r="S38" s="268"/>
      <c r="T38" s="268"/>
      <c r="U38" s="268"/>
      <c r="V38" s="268"/>
      <c r="W38" s="268"/>
      <c r="X38" s="268"/>
      <c r="Y38" s="268"/>
      <c r="Z38" s="268"/>
      <c r="AA38" s="268"/>
      <c r="AB38" s="268"/>
      <c r="AC38" s="268"/>
      <c r="AD38" s="268"/>
      <c r="AE38" s="268"/>
      <c r="AF38" s="268"/>
    </row>
    <row r="39" ht="11.25" customHeight="1">
      <c r="A39" s="251" t="s">
        <v>9743</v>
      </c>
      <c r="B39" s="251" t="s">
        <v>9744</v>
      </c>
      <c r="C39" s="251" t="s">
        <v>9745</v>
      </c>
      <c r="D39" s="282" t="s">
        <v>141</v>
      </c>
      <c r="E39" s="283" t="s">
        <v>9746</v>
      </c>
      <c r="F39" s="282" t="s">
        <v>9747</v>
      </c>
      <c r="G39" s="282" t="s">
        <v>9748</v>
      </c>
      <c r="H39" s="282"/>
      <c r="I39" s="282"/>
      <c r="J39" s="282">
        <v>1.0</v>
      </c>
      <c r="K39" s="282">
        <v>1.0</v>
      </c>
      <c r="L39" s="282">
        <v>2.0</v>
      </c>
      <c r="M39" s="284">
        <v>50.0</v>
      </c>
      <c r="N39" s="285">
        <v>50.0</v>
      </c>
      <c r="O39" s="251" t="s">
        <v>159</v>
      </c>
      <c r="P39" s="268"/>
      <c r="Q39" s="268"/>
      <c r="R39" s="268"/>
      <c r="S39" s="268"/>
      <c r="T39" s="268"/>
      <c r="U39" s="268"/>
      <c r="V39" s="268"/>
      <c r="W39" s="268"/>
      <c r="X39" s="268"/>
      <c r="Y39" s="268"/>
      <c r="Z39" s="268"/>
      <c r="AA39" s="268"/>
      <c r="AB39" s="268"/>
      <c r="AC39" s="268"/>
      <c r="AD39" s="268"/>
      <c r="AE39" s="268"/>
      <c r="AF39" s="268"/>
    </row>
    <row r="40" ht="11.25" customHeight="1">
      <c r="A40" s="251" t="s">
        <v>9749</v>
      </c>
      <c r="B40" s="251" t="s">
        <v>9744</v>
      </c>
      <c r="C40" s="251" t="s">
        <v>9750</v>
      </c>
      <c r="D40" s="282" t="s">
        <v>141</v>
      </c>
      <c r="E40" s="283" t="s">
        <v>9751</v>
      </c>
      <c r="F40" s="282" t="s">
        <v>9752</v>
      </c>
      <c r="G40" s="282" t="s">
        <v>9753</v>
      </c>
      <c r="H40" s="282"/>
      <c r="I40" s="282"/>
      <c r="J40" s="282">
        <v>2.0</v>
      </c>
      <c r="K40" s="282">
        <v>2.0</v>
      </c>
      <c r="L40" s="282">
        <v>3.0</v>
      </c>
      <c r="M40" s="284">
        <v>50.0</v>
      </c>
      <c r="N40" s="285">
        <v>50.0</v>
      </c>
      <c r="O40" s="251" t="s">
        <v>159</v>
      </c>
      <c r="P40" s="268"/>
      <c r="Q40" s="268"/>
      <c r="R40" s="268"/>
      <c r="S40" s="268"/>
      <c r="T40" s="268"/>
      <c r="U40" s="268"/>
      <c r="V40" s="268"/>
      <c r="W40" s="268"/>
      <c r="X40" s="268"/>
      <c r="Y40" s="268"/>
      <c r="Z40" s="268"/>
      <c r="AA40" s="268"/>
      <c r="AB40" s="268"/>
      <c r="AC40" s="268"/>
      <c r="AD40" s="268"/>
      <c r="AE40" s="268"/>
      <c r="AF40" s="268"/>
    </row>
    <row r="41" ht="11.25" customHeight="1">
      <c r="A41" s="251" t="s">
        <v>9754</v>
      </c>
      <c r="B41" s="251" t="s">
        <v>9744</v>
      </c>
      <c r="C41" s="251" t="s">
        <v>9755</v>
      </c>
      <c r="D41" s="282" t="s">
        <v>177</v>
      </c>
      <c r="E41" s="283" t="s">
        <v>9751</v>
      </c>
      <c r="F41" s="282" t="s">
        <v>9756</v>
      </c>
      <c r="G41" s="282" t="s">
        <v>9753</v>
      </c>
      <c r="H41" s="282"/>
      <c r="I41" s="282"/>
      <c r="J41" s="282">
        <v>3.0</v>
      </c>
      <c r="K41" s="282">
        <v>3.0</v>
      </c>
      <c r="L41" s="282">
        <v>6.0</v>
      </c>
      <c r="M41" s="284">
        <v>50.0</v>
      </c>
      <c r="N41" s="285">
        <v>50.0</v>
      </c>
      <c r="O41" s="251" t="s">
        <v>159</v>
      </c>
      <c r="P41" s="268"/>
      <c r="Q41" s="268"/>
      <c r="R41" s="268"/>
      <c r="S41" s="268"/>
      <c r="T41" s="268"/>
      <c r="U41" s="268"/>
      <c r="V41" s="268"/>
      <c r="W41" s="268"/>
      <c r="X41" s="268"/>
      <c r="Y41" s="268"/>
      <c r="Z41" s="268"/>
      <c r="AA41" s="268"/>
      <c r="AB41" s="268"/>
      <c r="AC41" s="268"/>
      <c r="AD41" s="268"/>
      <c r="AE41" s="268"/>
      <c r="AF41" s="268"/>
    </row>
    <row r="42" ht="11.25" customHeight="1">
      <c r="A42" s="251" t="s">
        <v>9757</v>
      </c>
      <c r="B42" s="251" t="s">
        <v>9682</v>
      </c>
      <c r="C42" s="251" t="s">
        <v>9758</v>
      </c>
      <c r="D42" s="282" t="s">
        <v>141</v>
      </c>
      <c r="E42" s="283" t="s">
        <v>794</v>
      </c>
      <c r="F42" s="282" t="s">
        <v>795</v>
      </c>
      <c r="G42" s="282">
        <v>45670.0</v>
      </c>
      <c r="H42" s="282" t="s">
        <v>9759</v>
      </c>
      <c r="I42" s="282" t="s">
        <v>9760</v>
      </c>
      <c r="J42" s="282">
        <v>13.0</v>
      </c>
      <c r="K42" s="282">
        <v>1.0</v>
      </c>
      <c r="L42" s="282">
        <v>13.0</v>
      </c>
      <c r="M42" s="284">
        <v>150.0</v>
      </c>
      <c r="N42" s="285">
        <v>11.53</v>
      </c>
      <c r="O42" s="251" t="s">
        <v>146</v>
      </c>
      <c r="P42" s="268"/>
      <c r="Q42" s="268"/>
      <c r="R42" s="268"/>
      <c r="S42" s="268"/>
      <c r="T42" s="268"/>
      <c r="U42" s="268"/>
      <c r="V42" s="268"/>
      <c r="W42" s="268"/>
      <c r="X42" s="268"/>
      <c r="Y42" s="268"/>
      <c r="Z42" s="268"/>
      <c r="AA42" s="268"/>
      <c r="AB42" s="268"/>
      <c r="AC42" s="268"/>
      <c r="AD42" s="268"/>
      <c r="AE42" s="268"/>
      <c r="AF42" s="268"/>
    </row>
    <row r="43" ht="11.25" customHeight="1">
      <c r="A43" s="251" t="s">
        <v>9761</v>
      </c>
      <c r="B43" s="251" t="s">
        <v>9762</v>
      </c>
      <c r="C43" s="251" t="s">
        <v>9763</v>
      </c>
      <c r="D43" s="282" t="s">
        <v>141</v>
      </c>
      <c r="E43" s="283" t="s">
        <v>871</v>
      </c>
      <c r="F43" s="282" t="s">
        <v>322</v>
      </c>
      <c r="G43" s="282"/>
      <c r="H43" s="282" t="s">
        <v>9764</v>
      </c>
      <c r="I43" s="282" t="s">
        <v>9765</v>
      </c>
      <c r="J43" s="282">
        <v>7.0</v>
      </c>
      <c r="K43" s="282">
        <v>7.0</v>
      </c>
      <c r="L43" s="282">
        <v>7.0</v>
      </c>
      <c r="M43" s="284">
        <v>100.0</v>
      </c>
      <c r="N43" s="285">
        <v>14.29</v>
      </c>
      <c r="O43" s="251" t="s">
        <v>140</v>
      </c>
      <c r="P43" s="268"/>
      <c r="Q43" s="268"/>
      <c r="R43" s="268"/>
      <c r="S43" s="268"/>
      <c r="T43" s="268"/>
      <c r="U43" s="268"/>
      <c r="V43" s="268"/>
      <c r="W43" s="268"/>
      <c r="X43" s="268"/>
      <c r="Y43" s="268"/>
      <c r="Z43" s="268"/>
      <c r="AA43" s="268"/>
      <c r="AB43" s="268"/>
      <c r="AC43" s="268"/>
      <c r="AD43" s="268"/>
      <c r="AE43" s="268"/>
      <c r="AF43" s="268"/>
    </row>
    <row r="44" ht="11.25" customHeight="1">
      <c r="A44" s="144"/>
      <c r="B44" s="174" t="s">
        <v>9766</v>
      </c>
      <c r="C44" s="139" t="s">
        <v>9767</v>
      </c>
      <c r="D44" s="139" t="s">
        <v>177</v>
      </c>
      <c r="E44" s="174" t="s">
        <v>9624</v>
      </c>
      <c r="F44" s="139" t="s">
        <v>9666</v>
      </c>
      <c r="G44" s="143" t="s">
        <v>9768</v>
      </c>
      <c r="H44" s="140"/>
      <c r="I44" s="143" t="s">
        <v>9769</v>
      </c>
      <c r="J44" s="286">
        <v>1.0</v>
      </c>
      <c r="K44" s="286">
        <v>1.0</v>
      </c>
      <c r="L44" s="286">
        <v>1.0</v>
      </c>
      <c r="M44" s="287">
        <v>100.0</v>
      </c>
      <c r="N44" s="141">
        <v>100.0</v>
      </c>
      <c r="O44" s="55" t="s">
        <v>211</v>
      </c>
      <c r="P44" s="126"/>
      <c r="Q44" s="126"/>
      <c r="R44" s="126"/>
      <c r="S44" s="126"/>
      <c r="T44" s="126"/>
      <c r="U44" s="126"/>
      <c r="V44" s="126"/>
      <c r="W44" s="126"/>
      <c r="X44" s="126"/>
      <c r="Y44" s="126"/>
      <c r="Z44" s="126"/>
      <c r="AA44" s="126"/>
      <c r="AB44" s="126"/>
      <c r="AC44" s="126"/>
      <c r="AD44" s="126"/>
      <c r="AE44" s="126"/>
      <c r="AF44" s="126"/>
    </row>
    <row r="45" ht="11.25" customHeight="1">
      <c r="A45" s="251" t="s">
        <v>9770</v>
      </c>
      <c r="B45" s="251" t="s">
        <v>9622</v>
      </c>
      <c r="C45" s="251" t="s">
        <v>9771</v>
      </c>
      <c r="D45" s="282" t="s">
        <v>177</v>
      </c>
      <c r="E45" s="283" t="s">
        <v>9772</v>
      </c>
      <c r="F45" s="282" t="s">
        <v>9773</v>
      </c>
      <c r="G45" s="282" t="s">
        <v>9774</v>
      </c>
      <c r="H45" s="282" t="s">
        <v>9775</v>
      </c>
      <c r="I45" s="282" t="s">
        <v>9776</v>
      </c>
      <c r="J45" s="282">
        <v>6.0</v>
      </c>
      <c r="K45" s="282">
        <v>1.0</v>
      </c>
      <c r="L45" s="282">
        <v>6.0</v>
      </c>
      <c r="M45" s="284">
        <v>100.0</v>
      </c>
      <c r="N45" s="285">
        <v>16.67</v>
      </c>
      <c r="O45" s="251" t="s">
        <v>187</v>
      </c>
      <c r="P45" s="268"/>
      <c r="Q45" s="268"/>
      <c r="R45" s="268"/>
      <c r="S45" s="268"/>
      <c r="T45" s="268"/>
      <c r="U45" s="268"/>
      <c r="V45" s="268"/>
      <c r="W45" s="268"/>
      <c r="X45" s="268"/>
      <c r="Y45" s="268"/>
      <c r="Z45" s="268"/>
      <c r="AA45" s="268"/>
      <c r="AB45" s="268"/>
      <c r="AC45" s="268"/>
      <c r="AD45" s="268"/>
      <c r="AE45" s="268"/>
      <c r="AF45" s="268"/>
    </row>
    <row r="46" ht="11.25" customHeight="1">
      <c r="A46" s="251" t="s">
        <v>9777</v>
      </c>
      <c r="B46" s="251" t="s">
        <v>9622</v>
      </c>
      <c r="C46" s="251" t="s">
        <v>9778</v>
      </c>
      <c r="D46" s="282" t="s">
        <v>177</v>
      </c>
      <c r="E46" s="283" t="s">
        <v>9772</v>
      </c>
      <c r="F46" s="282" t="s">
        <v>9773</v>
      </c>
      <c r="G46" s="282" t="s">
        <v>9779</v>
      </c>
      <c r="H46" s="282" t="s">
        <v>9780</v>
      </c>
      <c r="I46" s="282" t="s">
        <v>9776</v>
      </c>
      <c r="J46" s="282">
        <v>6.0</v>
      </c>
      <c r="K46" s="282">
        <v>1.0</v>
      </c>
      <c r="L46" s="282">
        <v>6.0</v>
      </c>
      <c r="M46" s="284">
        <v>100.0</v>
      </c>
      <c r="N46" s="285">
        <v>16.67</v>
      </c>
      <c r="O46" s="251" t="s">
        <v>187</v>
      </c>
      <c r="P46" s="268"/>
      <c r="Q46" s="268"/>
      <c r="R46" s="268"/>
      <c r="S46" s="268"/>
      <c r="T46" s="268"/>
      <c r="U46" s="268"/>
      <c r="V46" s="268"/>
      <c r="W46" s="268"/>
      <c r="X46" s="268"/>
      <c r="Y46" s="268"/>
      <c r="Z46" s="268"/>
      <c r="AA46" s="268"/>
      <c r="AB46" s="268"/>
      <c r="AC46" s="268"/>
      <c r="AD46" s="268"/>
      <c r="AE46" s="268"/>
      <c r="AF46" s="268"/>
    </row>
    <row r="47" ht="11.25" customHeight="1">
      <c r="A47" s="251" t="s">
        <v>9781</v>
      </c>
      <c r="B47" s="251" t="s">
        <v>9622</v>
      </c>
      <c r="C47" s="251" t="s">
        <v>9782</v>
      </c>
      <c r="D47" s="282" t="s">
        <v>9783</v>
      </c>
      <c r="E47" s="283" t="s">
        <v>9784</v>
      </c>
      <c r="F47" s="282" t="s">
        <v>9666</v>
      </c>
      <c r="G47" s="282" t="s">
        <v>9785</v>
      </c>
      <c r="H47" s="282" t="s">
        <v>9786</v>
      </c>
      <c r="I47" s="282" t="s">
        <v>9787</v>
      </c>
      <c r="J47" s="282">
        <v>2.0</v>
      </c>
      <c r="K47" s="282">
        <v>2.0</v>
      </c>
      <c r="L47" s="282">
        <v>2.0</v>
      </c>
      <c r="M47" s="284">
        <v>100.0</v>
      </c>
      <c r="N47" s="285">
        <v>50.0</v>
      </c>
      <c r="O47" s="251" t="s">
        <v>192</v>
      </c>
      <c r="P47" s="268"/>
      <c r="Q47" s="268"/>
      <c r="R47" s="268"/>
      <c r="S47" s="268"/>
      <c r="T47" s="268"/>
      <c r="U47" s="268"/>
      <c r="V47" s="268"/>
      <c r="W47" s="268"/>
      <c r="X47" s="268"/>
      <c r="Y47" s="268"/>
      <c r="Z47" s="268"/>
      <c r="AA47" s="268"/>
      <c r="AB47" s="268"/>
      <c r="AC47" s="268"/>
      <c r="AD47" s="268"/>
      <c r="AE47" s="268"/>
      <c r="AF47" s="268"/>
    </row>
    <row r="48" ht="11.25" customHeight="1">
      <c r="A48" s="251" t="s">
        <v>9788</v>
      </c>
      <c r="B48" s="251" t="s">
        <v>9622</v>
      </c>
      <c r="C48" s="251" t="s">
        <v>9782</v>
      </c>
      <c r="D48" s="282" t="s">
        <v>9783</v>
      </c>
      <c r="E48" s="283" t="s">
        <v>9784</v>
      </c>
      <c r="F48" s="282" t="s">
        <v>9666</v>
      </c>
      <c r="G48" s="282" t="s">
        <v>9789</v>
      </c>
      <c r="H48" s="282" t="s">
        <v>9790</v>
      </c>
      <c r="I48" s="282" t="s">
        <v>9787</v>
      </c>
      <c r="J48" s="282">
        <v>2.0</v>
      </c>
      <c r="K48" s="282">
        <v>2.0</v>
      </c>
      <c r="L48" s="282">
        <v>2.0</v>
      </c>
      <c r="M48" s="284">
        <v>100.0</v>
      </c>
      <c r="N48" s="285">
        <v>50.0</v>
      </c>
      <c r="O48" s="251" t="s">
        <v>192</v>
      </c>
      <c r="P48" s="268"/>
      <c r="Q48" s="268"/>
      <c r="R48" s="268"/>
      <c r="S48" s="268"/>
      <c r="T48" s="268"/>
      <c r="U48" s="268"/>
      <c r="V48" s="268"/>
      <c r="W48" s="268"/>
      <c r="X48" s="268"/>
      <c r="Y48" s="268"/>
      <c r="Z48" s="268"/>
      <c r="AA48" s="268"/>
      <c r="AB48" s="268"/>
      <c r="AC48" s="268"/>
      <c r="AD48" s="268"/>
      <c r="AE48" s="268"/>
      <c r="AF48" s="268"/>
    </row>
    <row r="49" ht="11.25" customHeight="1">
      <c r="A49" s="251" t="s">
        <v>9791</v>
      </c>
      <c r="B49" s="251" t="s">
        <v>9792</v>
      </c>
      <c r="C49" s="251" t="s">
        <v>9793</v>
      </c>
      <c r="D49" s="282" t="s">
        <v>106</v>
      </c>
      <c r="E49" s="283" t="s">
        <v>9739</v>
      </c>
      <c r="F49" s="282" t="s">
        <v>9740</v>
      </c>
      <c r="G49" s="282">
        <v>105.0</v>
      </c>
      <c r="H49" s="282"/>
      <c r="I49" s="282" t="s">
        <v>9794</v>
      </c>
      <c r="J49" s="282">
        <v>6.0</v>
      </c>
      <c r="K49" s="282">
        <v>3.0</v>
      </c>
      <c r="L49" s="282">
        <v>6.0</v>
      </c>
      <c r="M49" s="284">
        <v>100.0</v>
      </c>
      <c r="N49" s="285">
        <v>100.0</v>
      </c>
      <c r="O49" s="251" t="s">
        <v>9795</v>
      </c>
      <c r="P49" s="268"/>
      <c r="Q49" s="268"/>
      <c r="R49" s="268"/>
      <c r="S49" s="268"/>
      <c r="T49" s="268"/>
      <c r="U49" s="268"/>
      <c r="V49" s="268"/>
      <c r="W49" s="268"/>
      <c r="X49" s="268"/>
      <c r="Y49" s="268"/>
      <c r="Z49" s="268"/>
      <c r="AA49" s="268"/>
      <c r="AB49" s="268"/>
      <c r="AC49" s="268"/>
      <c r="AD49" s="268"/>
      <c r="AE49" s="268"/>
      <c r="AF49" s="268"/>
    </row>
    <row r="50" ht="11.25" customHeight="1">
      <c r="A50" s="251" t="s">
        <v>9796</v>
      </c>
      <c r="B50" s="251" t="s">
        <v>9622</v>
      </c>
      <c r="C50" s="251" t="s">
        <v>9797</v>
      </c>
      <c r="D50" s="282" t="s">
        <v>1022</v>
      </c>
      <c r="E50" s="283" t="s">
        <v>9798</v>
      </c>
      <c r="F50" s="282"/>
      <c r="G50" s="282"/>
      <c r="H50" s="282" t="s">
        <v>9799</v>
      </c>
      <c r="I50" s="282"/>
      <c r="J50" s="282">
        <v>7.0</v>
      </c>
      <c r="K50" s="282">
        <v>7.0</v>
      </c>
      <c r="L50" s="282">
        <v>7.0</v>
      </c>
      <c r="M50" s="284">
        <v>100.0</v>
      </c>
      <c r="N50" s="285">
        <v>14.28</v>
      </c>
      <c r="O50" s="251" t="s">
        <v>142</v>
      </c>
      <c r="P50" s="268"/>
      <c r="Q50" s="268"/>
      <c r="R50" s="268"/>
      <c r="S50" s="268"/>
      <c r="T50" s="268"/>
      <c r="U50" s="268"/>
      <c r="V50" s="268"/>
      <c r="W50" s="268"/>
      <c r="X50" s="268"/>
      <c r="Y50" s="268"/>
      <c r="Z50" s="268"/>
      <c r="AA50" s="268"/>
      <c r="AB50" s="268"/>
      <c r="AC50" s="268"/>
      <c r="AD50" s="268"/>
      <c r="AE50" s="268"/>
      <c r="AF50" s="268"/>
    </row>
    <row r="51" ht="11.25" customHeight="1">
      <c r="A51" s="251" t="s">
        <v>9754</v>
      </c>
      <c r="B51" s="251" t="s">
        <v>9744</v>
      </c>
      <c r="C51" s="251" t="s">
        <v>9755</v>
      </c>
      <c r="D51" s="282" t="s">
        <v>141</v>
      </c>
      <c r="E51" s="283" t="s">
        <v>9751</v>
      </c>
      <c r="F51" s="282" t="s">
        <v>9756</v>
      </c>
      <c r="G51" s="282" t="s">
        <v>9753</v>
      </c>
      <c r="H51" s="282"/>
      <c r="I51" s="282"/>
      <c r="J51" s="282">
        <v>3.0</v>
      </c>
      <c r="K51" s="282">
        <v>3.0</v>
      </c>
      <c r="L51" s="282">
        <v>6.0</v>
      </c>
      <c r="M51" s="284">
        <v>50.0</v>
      </c>
      <c r="N51" s="285">
        <v>50.0</v>
      </c>
      <c r="O51" s="251" t="s">
        <v>166</v>
      </c>
      <c r="P51" s="268"/>
      <c r="Q51" s="268"/>
      <c r="R51" s="268"/>
      <c r="S51" s="268"/>
      <c r="T51" s="268"/>
      <c r="U51" s="268"/>
      <c r="V51" s="268"/>
      <c r="W51" s="268"/>
      <c r="X51" s="268"/>
      <c r="Y51" s="268"/>
      <c r="Z51" s="268"/>
      <c r="AA51" s="268"/>
      <c r="AB51" s="268"/>
      <c r="AC51" s="268"/>
      <c r="AD51" s="268"/>
      <c r="AE51" s="268"/>
      <c r="AF51" s="268"/>
    </row>
    <row r="52" ht="11.25" customHeight="1">
      <c r="A52" s="251" t="s">
        <v>9800</v>
      </c>
      <c r="B52" s="251" t="s">
        <v>9622</v>
      </c>
      <c r="C52" s="251" t="s">
        <v>9801</v>
      </c>
      <c r="D52" s="282" t="s">
        <v>177</v>
      </c>
      <c r="E52" s="283" t="s">
        <v>9659</v>
      </c>
      <c r="F52" s="282" t="s">
        <v>9678</v>
      </c>
      <c r="G52" s="282" t="s">
        <v>9802</v>
      </c>
      <c r="H52" s="282" t="s">
        <v>9803</v>
      </c>
      <c r="I52" s="282" t="s">
        <v>9804</v>
      </c>
      <c r="J52" s="282">
        <v>2.0</v>
      </c>
      <c r="K52" s="282">
        <v>2.0</v>
      </c>
      <c r="L52" s="282">
        <v>3.0</v>
      </c>
      <c r="M52" s="284">
        <v>100.0</v>
      </c>
      <c r="N52" s="285">
        <v>50.0</v>
      </c>
      <c r="O52" s="251" t="s">
        <v>178</v>
      </c>
      <c r="P52" s="268"/>
      <c r="Q52" s="268"/>
      <c r="R52" s="268"/>
      <c r="S52" s="268"/>
      <c r="T52" s="268"/>
      <c r="U52" s="268"/>
      <c r="V52" s="268"/>
      <c r="W52" s="268"/>
      <c r="X52" s="268"/>
      <c r="Y52" s="268"/>
      <c r="Z52" s="268"/>
      <c r="AA52" s="268"/>
      <c r="AB52" s="268"/>
      <c r="AC52" s="268"/>
      <c r="AD52" s="268"/>
      <c r="AE52" s="268"/>
      <c r="AF52" s="268"/>
    </row>
    <row r="53" ht="11.25" customHeight="1">
      <c r="A53" s="251" t="s">
        <v>9805</v>
      </c>
      <c r="B53" s="251" t="s">
        <v>9622</v>
      </c>
      <c r="C53" s="251" t="s">
        <v>9806</v>
      </c>
      <c r="D53" s="282" t="s">
        <v>177</v>
      </c>
      <c r="E53" s="283" t="s">
        <v>9659</v>
      </c>
      <c r="F53" s="282" t="s">
        <v>9678</v>
      </c>
      <c r="G53" s="282" t="s">
        <v>9807</v>
      </c>
      <c r="H53" s="282" t="s">
        <v>9808</v>
      </c>
      <c r="I53" s="282" t="s">
        <v>9804</v>
      </c>
      <c r="J53" s="282">
        <v>2.0</v>
      </c>
      <c r="K53" s="282">
        <v>2.0</v>
      </c>
      <c r="L53" s="282">
        <v>2.0</v>
      </c>
      <c r="M53" s="284">
        <v>100.0</v>
      </c>
      <c r="N53" s="285">
        <v>50.0</v>
      </c>
      <c r="O53" s="251" t="s">
        <v>178</v>
      </c>
      <c r="P53" s="268"/>
      <c r="Q53" s="268"/>
      <c r="R53" s="268"/>
      <c r="S53" s="268"/>
      <c r="T53" s="268"/>
      <c r="U53" s="268"/>
      <c r="V53" s="268"/>
      <c r="W53" s="268"/>
      <c r="X53" s="268"/>
      <c r="Y53" s="268"/>
      <c r="Z53" s="268"/>
      <c r="AA53" s="268"/>
      <c r="AB53" s="268"/>
      <c r="AC53" s="268"/>
      <c r="AD53" s="268"/>
      <c r="AE53" s="268"/>
      <c r="AF53" s="268"/>
    </row>
    <row r="54" ht="11.25" customHeight="1">
      <c r="A54" s="251" t="s">
        <v>9664</v>
      </c>
      <c r="B54" s="251" t="s">
        <v>9622</v>
      </c>
      <c r="C54" s="251" t="s">
        <v>9809</v>
      </c>
      <c r="D54" s="282" t="s">
        <v>177</v>
      </c>
      <c r="E54" s="283" t="s">
        <v>9659</v>
      </c>
      <c r="F54" s="282" t="s">
        <v>9678</v>
      </c>
      <c r="G54" s="282" t="s">
        <v>9810</v>
      </c>
      <c r="H54" s="282" t="s">
        <v>9808</v>
      </c>
      <c r="I54" s="282" t="s">
        <v>9804</v>
      </c>
      <c r="J54" s="282">
        <v>4.0</v>
      </c>
      <c r="K54" s="282">
        <v>4.0</v>
      </c>
      <c r="L54" s="282">
        <v>4.0</v>
      </c>
      <c r="M54" s="284">
        <v>100.0</v>
      </c>
      <c r="N54" s="285">
        <v>25.0</v>
      </c>
      <c r="O54" s="251" t="s">
        <v>178</v>
      </c>
      <c r="P54" s="268"/>
      <c r="Q54" s="268"/>
      <c r="R54" s="268"/>
      <c r="S54" s="268"/>
      <c r="T54" s="268"/>
      <c r="U54" s="268"/>
      <c r="V54" s="268"/>
      <c r="W54" s="268"/>
      <c r="X54" s="268"/>
      <c r="Y54" s="268"/>
      <c r="Z54" s="268"/>
      <c r="AA54" s="268"/>
      <c r="AB54" s="268"/>
      <c r="AC54" s="268"/>
      <c r="AD54" s="268"/>
      <c r="AE54" s="268"/>
      <c r="AF54" s="268"/>
    </row>
    <row r="55" ht="11.25" customHeight="1">
      <c r="A55" s="251" t="s">
        <v>9811</v>
      </c>
      <c r="B55" s="251" t="s">
        <v>9622</v>
      </c>
      <c r="C55" s="251" t="s">
        <v>9812</v>
      </c>
      <c r="D55" s="282" t="s">
        <v>1183</v>
      </c>
      <c r="E55" s="283" t="s">
        <v>9813</v>
      </c>
      <c r="F55" s="282" t="s">
        <v>9814</v>
      </c>
      <c r="G55" s="282"/>
      <c r="H55" s="282" t="s">
        <v>9815</v>
      </c>
      <c r="I55" s="282" t="s">
        <v>9816</v>
      </c>
      <c r="J55" s="282">
        <v>8.0</v>
      </c>
      <c r="K55" s="282">
        <v>2.0</v>
      </c>
      <c r="L55" s="282">
        <v>8.0</v>
      </c>
      <c r="M55" s="284">
        <v>100.0</v>
      </c>
      <c r="N55" s="285">
        <v>12.5</v>
      </c>
      <c r="O55" s="251" t="s">
        <v>200</v>
      </c>
      <c r="P55" s="268"/>
      <c r="Q55" s="268"/>
      <c r="R55" s="268"/>
      <c r="S55" s="268"/>
      <c r="T55" s="268"/>
      <c r="U55" s="268"/>
      <c r="V55" s="268"/>
      <c r="W55" s="268"/>
      <c r="X55" s="268"/>
      <c r="Y55" s="268"/>
      <c r="Z55" s="268"/>
      <c r="AA55" s="268"/>
      <c r="AB55" s="268"/>
      <c r="AC55" s="268"/>
      <c r="AD55" s="268"/>
      <c r="AE55" s="268"/>
      <c r="AF55" s="268"/>
    </row>
    <row r="56" ht="11.25" customHeight="1">
      <c r="A56" s="251" t="s">
        <v>9817</v>
      </c>
      <c r="B56" s="251" t="s">
        <v>9622</v>
      </c>
      <c r="C56" s="251" t="s">
        <v>9818</v>
      </c>
      <c r="D56" s="282" t="s">
        <v>1183</v>
      </c>
      <c r="E56" s="283" t="s">
        <v>9813</v>
      </c>
      <c r="F56" s="282" t="s">
        <v>9814</v>
      </c>
      <c r="G56" s="282" t="s">
        <v>9819</v>
      </c>
      <c r="H56" s="282" t="s">
        <v>9820</v>
      </c>
      <c r="I56" s="282" t="s">
        <v>9816</v>
      </c>
      <c r="J56" s="282">
        <v>8.0</v>
      </c>
      <c r="K56" s="282">
        <v>2.0</v>
      </c>
      <c r="L56" s="282">
        <v>8.0</v>
      </c>
      <c r="M56" s="284">
        <v>100.0</v>
      </c>
      <c r="N56" s="285">
        <v>12.5</v>
      </c>
      <c r="O56" s="251" t="s">
        <v>200</v>
      </c>
      <c r="P56" s="268"/>
      <c r="Q56" s="268"/>
      <c r="R56" s="268"/>
      <c r="S56" s="268"/>
      <c r="T56" s="268"/>
      <c r="U56" s="268"/>
      <c r="V56" s="268"/>
      <c r="W56" s="268"/>
      <c r="X56" s="268"/>
      <c r="Y56" s="268"/>
      <c r="Z56" s="268"/>
      <c r="AA56" s="268"/>
      <c r="AB56" s="268"/>
      <c r="AC56" s="268"/>
      <c r="AD56" s="268"/>
      <c r="AE56" s="268"/>
      <c r="AF56" s="268"/>
    </row>
    <row r="57" ht="11.25" customHeight="1">
      <c r="A57" s="251" t="s">
        <v>9821</v>
      </c>
      <c r="B57" s="251" t="s">
        <v>9622</v>
      </c>
      <c r="C57" s="251" t="s">
        <v>9822</v>
      </c>
      <c r="D57" s="282" t="s">
        <v>1183</v>
      </c>
      <c r="E57" s="283" t="s">
        <v>9813</v>
      </c>
      <c r="F57" s="282" t="s">
        <v>9814</v>
      </c>
      <c r="G57" s="282"/>
      <c r="H57" s="282" t="s">
        <v>9823</v>
      </c>
      <c r="I57" s="282" t="s">
        <v>9816</v>
      </c>
      <c r="J57" s="282">
        <v>8.0</v>
      </c>
      <c r="K57" s="282">
        <v>2.0</v>
      </c>
      <c r="L57" s="282">
        <v>8.0</v>
      </c>
      <c r="M57" s="284">
        <v>100.0</v>
      </c>
      <c r="N57" s="285">
        <v>12.5</v>
      </c>
      <c r="O57" s="251" t="s">
        <v>200</v>
      </c>
      <c r="P57" s="268"/>
      <c r="Q57" s="268"/>
      <c r="R57" s="268"/>
      <c r="S57" s="268"/>
      <c r="T57" s="268"/>
      <c r="U57" s="268"/>
      <c r="V57" s="268"/>
      <c r="W57" s="268"/>
      <c r="X57" s="268"/>
      <c r="Y57" s="268"/>
      <c r="Z57" s="268"/>
      <c r="AA57" s="268"/>
      <c r="AB57" s="268"/>
      <c r="AC57" s="268"/>
      <c r="AD57" s="268"/>
      <c r="AE57" s="268"/>
      <c r="AF57" s="268"/>
    </row>
    <row r="58" ht="11.25" customHeight="1">
      <c r="A58" s="251" t="s">
        <v>9824</v>
      </c>
      <c r="B58" s="251" t="s">
        <v>9622</v>
      </c>
      <c r="C58" s="251" t="s">
        <v>9825</v>
      </c>
      <c r="D58" s="282" t="s">
        <v>1183</v>
      </c>
      <c r="E58" s="283" t="s">
        <v>9826</v>
      </c>
      <c r="F58" s="282" t="s">
        <v>9827</v>
      </c>
      <c r="G58" s="282"/>
      <c r="H58" s="282" t="s">
        <v>9828</v>
      </c>
      <c r="I58" s="282" t="s">
        <v>9829</v>
      </c>
      <c r="J58" s="282">
        <v>11.0</v>
      </c>
      <c r="K58" s="282">
        <v>2.0</v>
      </c>
      <c r="L58" s="282">
        <v>11.0</v>
      </c>
      <c r="M58" s="284">
        <v>50.0</v>
      </c>
      <c r="N58" s="285">
        <v>4.55</v>
      </c>
      <c r="O58" s="251" t="s">
        <v>200</v>
      </c>
      <c r="P58" s="268"/>
      <c r="Q58" s="268"/>
      <c r="R58" s="268"/>
      <c r="S58" s="268"/>
      <c r="T58" s="268"/>
      <c r="U58" s="268"/>
      <c r="V58" s="268"/>
      <c r="W58" s="268"/>
      <c r="X58" s="268"/>
      <c r="Y58" s="268"/>
      <c r="Z58" s="268"/>
      <c r="AA58" s="268"/>
      <c r="AB58" s="268"/>
      <c r="AC58" s="268"/>
      <c r="AD58" s="268"/>
      <c r="AE58" s="268"/>
      <c r="AF58" s="268"/>
    </row>
    <row r="59" ht="11.25" customHeight="1">
      <c r="A59" s="251" t="s">
        <v>9830</v>
      </c>
      <c r="B59" s="251" t="s">
        <v>9622</v>
      </c>
      <c r="C59" s="251" t="s">
        <v>9831</v>
      </c>
      <c r="D59" s="282" t="s">
        <v>1183</v>
      </c>
      <c r="E59" s="283" t="s">
        <v>9826</v>
      </c>
      <c r="F59" s="282" t="s">
        <v>9827</v>
      </c>
      <c r="G59" s="282"/>
      <c r="H59" s="282" t="s">
        <v>9832</v>
      </c>
      <c r="I59" s="282" t="s">
        <v>9829</v>
      </c>
      <c r="J59" s="282">
        <v>11.0</v>
      </c>
      <c r="K59" s="282">
        <v>2.0</v>
      </c>
      <c r="L59" s="282">
        <v>11.0</v>
      </c>
      <c r="M59" s="284">
        <v>50.0</v>
      </c>
      <c r="N59" s="285">
        <v>4.55</v>
      </c>
      <c r="O59" s="251" t="s">
        <v>200</v>
      </c>
      <c r="P59" s="268"/>
      <c r="Q59" s="268"/>
      <c r="R59" s="268"/>
      <c r="S59" s="268"/>
      <c r="T59" s="268"/>
      <c r="U59" s="268"/>
      <c r="V59" s="268"/>
      <c r="W59" s="268"/>
      <c r="X59" s="268"/>
      <c r="Y59" s="268"/>
      <c r="Z59" s="268"/>
      <c r="AA59" s="268"/>
      <c r="AB59" s="268"/>
      <c r="AC59" s="268"/>
      <c r="AD59" s="268"/>
      <c r="AE59" s="268"/>
      <c r="AF59" s="268"/>
    </row>
    <row r="60" ht="11.25" customHeight="1">
      <c r="A60" s="251" t="s">
        <v>9833</v>
      </c>
      <c r="B60" s="251" t="s">
        <v>9622</v>
      </c>
      <c r="C60" s="251" t="s">
        <v>9834</v>
      </c>
      <c r="D60" s="282" t="s">
        <v>1183</v>
      </c>
      <c r="E60" s="283" t="s">
        <v>9835</v>
      </c>
      <c r="F60" s="282" t="s">
        <v>9814</v>
      </c>
      <c r="G60" s="282" t="s">
        <v>9836</v>
      </c>
      <c r="H60" s="282" t="s">
        <v>9837</v>
      </c>
      <c r="I60" s="282" t="s">
        <v>9816</v>
      </c>
      <c r="J60" s="282">
        <v>13.0</v>
      </c>
      <c r="K60" s="282">
        <v>2.0</v>
      </c>
      <c r="L60" s="282">
        <v>13.0</v>
      </c>
      <c r="M60" s="284">
        <v>100.0</v>
      </c>
      <c r="N60" s="285">
        <v>7.69</v>
      </c>
      <c r="O60" s="251" t="s">
        <v>200</v>
      </c>
      <c r="P60" s="268"/>
      <c r="Q60" s="268"/>
      <c r="R60" s="268"/>
      <c r="S60" s="268"/>
      <c r="T60" s="268"/>
      <c r="U60" s="268"/>
      <c r="V60" s="268"/>
      <c r="W60" s="268"/>
      <c r="X60" s="268"/>
      <c r="Y60" s="268"/>
      <c r="Z60" s="268"/>
      <c r="AA60" s="268"/>
      <c r="AB60" s="268"/>
      <c r="AC60" s="268"/>
      <c r="AD60" s="268"/>
      <c r="AE60" s="268"/>
      <c r="AF60" s="268"/>
    </row>
    <row r="61" ht="11.25" customHeight="1">
      <c r="A61" s="251" t="s">
        <v>9838</v>
      </c>
      <c r="B61" s="251" t="s">
        <v>9622</v>
      </c>
      <c r="C61" s="251" t="s">
        <v>9839</v>
      </c>
      <c r="D61" s="282" t="s">
        <v>1183</v>
      </c>
      <c r="E61" s="283" t="s">
        <v>9835</v>
      </c>
      <c r="F61" s="282" t="s">
        <v>9814</v>
      </c>
      <c r="G61" s="282" t="s">
        <v>9840</v>
      </c>
      <c r="H61" s="282" t="s">
        <v>9841</v>
      </c>
      <c r="I61" s="282" t="s">
        <v>9816</v>
      </c>
      <c r="J61" s="282">
        <v>13.0</v>
      </c>
      <c r="K61" s="282">
        <v>2.0</v>
      </c>
      <c r="L61" s="282">
        <v>13.0</v>
      </c>
      <c r="M61" s="284">
        <v>100.0</v>
      </c>
      <c r="N61" s="285">
        <v>7.69</v>
      </c>
      <c r="O61" s="251" t="s">
        <v>200</v>
      </c>
      <c r="P61" s="268"/>
      <c r="Q61" s="268"/>
      <c r="R61" s="268"/>
      <c r="S61" s="268"/>
      <c r="T61" s="268"/>
      <c r="U61" s="268"/>
      <c r="V61" s="268"/>
      <c r="W61" s="268"/>
      <c r="X61" s="268"/>
      <c r="Y61" s="268"/>
      <c r="Z61" s="268"/>
      <c r="AA61" s="268"/>
      <c r="AB61" s="268"/>
      <c r="AC61" s="268"/>
      <c r="AD61" s="268"/>
      <c r="AE61" s="268"/>
      <c r="AF61" s="268"/>
    </row>
    <row r="62" ht="11.25" customHeight="1">
      <c r="A62" s="251" t="s">
        <v>9842</v>
      </c>
      <c r="B62" s="251" t="s">
        <v>9622</v>
      </c>
      <c r="C62" s="251" t="s">
        <v>9843</v>
      </c>
      <c r="D62" s="282" t="s">
        <v>1183</v>
      </c>
      <c r="E62" s="283" t="s">
        <v>9835</v>
      </c>
      <c r="F62" s="282" t="s">
        <v>9814</v>
      </c>
      <c r="G62" s="282" t="s">
        <v>9844</v>
      </c>
      <c r="H62" s="282" t="s">
        <v>9845</v>
      </c>
      <c r="I62" s="282" t="s">
        <v>9816</v>
      </c>
      <c r="J62" s="282">
        <v>13.0</v>
      </c>
      <c r="K62" s="282">
        <v>2.0</v>
      </c>
      <c r="L62" s="282">
        <v>13.0</v>
      </c>
      <c r="M62" s="284">
        <v>100.0</v>
      </c>
      <c r="N62" s="285">
        <v>7.69</v>
      </c>
      <c r="O62" s="251" t="s">
        <v>200</v>
      </c>
      <c r="P62" s="268"/>
      <c r="Q62" s="268"/>
      <c r="R62" s="268"/>
      <c r="S62" s="268"/>
      <c r="T62" s="268"/>
      <c r="U62" s="268"/>
      <c r="V62" s="268"/>
      <c r="W62" s="268"/>
      <c r="X62" s="268"/>
      <c r="Y62" s="268"/>
      <c r="Z62" s="268"/>
      <c r="AA62" s="268"/>
      <c r="AB62" s="268"/>
      <c r="AC62" s="268"/>
      <c r="AD62" s="268"/>
      <c r="AE62" s="268"/>
      <c r="AF62" s="268"/>
    </row>
    <row r="63" ht="11.25" customHeight="1">
      <c r="A63" s="251" t="s">
        <v>9846</v>
      </c>
      <c r="B63" s="251" t="s">
        <v>9622</v>
      </c>
      <c r="C63" s="251" t="s">
        <v>9847</v>
      </c>
      <c r="D63" s="282" t="s">
        <v>1183</v>
      </c>
      <c r="E63" s="283" t="s">
        <v>9835</v>
      </c>
      <c r="F63" s="282" t="s">
        <v>9814</v>
      </c>
      <c r="G63" s="282" t="s">
        <v>9848</v>
      </c>
      <c r="H63" s="282" t="s">
        <v>9849</v>
      </c>
      <c r="I63" s="282" t="s">
        <v>9816</v>
      </c>
      <c r="J63" s="282">
        <v>13.0</v>
      </c>
      <c r="K63" s="282">
        <v>2.0</v>
      </c>
      <c r="L63" s="282">
        <v>13.0</v>
      </c>
      <c r="M63" s="284">
        <v>100.0</v>
      </c>
      <c r="N63" s="285">
        <v>7.69</v>
      </c>
      <c r="O63" s="251" t="s">
        <v>200</v>
      </c>
      <c r="P63" s="268"/>
      <c r="Q63" s="268"/>
      <c r="R63" s="268"/>
      <c r="S63" s="268"/>
      <c r="T63" s="268"/>
      <c r="U63" s="268"/>
      <c r="V63" s="268"/>
      <c r="W63" s="268"/>
      <c r="X63" s="268"/>
      <c r="Y63" s="268"/>
      <c r="Z63" s="268"/>
      <c r="AA63" s="268"/>
      <c r="AB63" s="268"/>
      <c r="AC63" s="268"/>
      <c r="AD63" s="268"/>
      <c r="AE63" s="268"/>
      <c r="AF63" s="268"/>
    </row>
    <row r="64" ht="11.25" customHeight="1">
      <c r="A64" s="251" t="s">
        <v>9850</v>
      </c>
      <c r="B64" s="251" t="s">
        <v>9622</v>
      </c>
      <c r="C64" s="251" t="s">
        <v>9851</v>
      </c>
      <c r="D64" s="282" t="s">
        <v>1183</v>
      </c>
      <c r="E64" s="283" t="s">
        <v>9835</v>
      </c>
      <c r="F64" s="282" t="s">
        <v>9814</v>
      </c>
      <c r="G64" s="282" t="s">
        <v>9852</v>
      </c>
      <c r="H64" s="282" t="s">
        <v>9853</v>
      </c>
      <c r="I64" s="282" t="s">
        <v>9816</v>
      </c>
      <c r="J64" s="282">
        <v>13.0</v>
      </c>
      <c r="K64" s="282">
        <v>2.0</v>
      </c>
      <c r="L64" s="282">
        <v>13.0</v>
      </c>
      <c r="M64" s="284">
        <v>100.0</v>
      </c>
      <c r="N64" s="285">
        <v>7.69</v>
      </c>
      <c r="O64" s="251" t="s">
        <v>200</v>
      </c>
      <c r="P64" s="268"/>
      <c r="Q64" s="268"/>
      <c r="R64" s="268"/>
      <c r="S64" s="268"/>
      <c r="T64" s="268"/>
      <c r="U64" s="268"/>
      <c r="V64" s="268"/>
      <c r="W64" s="268"/>
      <c r="X64" s="268"/>
      <c r="Y64" s="268"/>
      <c r="Z64" s="268"/>
      <c r="AA64" s="268"/>
      <c r="AB64" s="268"/>
      <c r="AC64" s="268"/>
      <c r="AD64" s="268"/>
      <c r="AE64" s="268"/>
      <c r="AF64" s="268"/>
    </row>
    <row r="65" ht="11.25" customHeight="1">
      <c r="A65" s="251" t="s">
        <v>9811</v>
      </c>
      <c r="B65" s="251" t="s">
        <v>9622</v>
      </c>
      <c r="C65" s="251" t="s">
        <v>9812</v>
      </c>
      <c r="D65" s="282" t="s">
        <v>1183</v>
      </c>
      <c r="E65" s="283" t="s">
        <v>9813</v>
      </c>
      <c r="F65" s="282" t="s">
        <v>9814</v>
      </c>
      <c r="G65" s="282"/>
      <c r="H65" s="282" t="s">
        <v>9815</v>
      </c>
      <c r="I65" s="282" t="s">
        <v>9816</v>
      </c>
      <c r="J65" s="282">
        <v>8.0</v>
      </c>
      <c r="K65" s="282">
        <v>2.0</v>
      </c>
      <c r="L65" s="282">
        <v>8.0</v>
      </c>
      <c r="M65" s="284">
        <v>100.0</v>
      </c>
      <c r="N65" s="285">
        <v>12.5</v>
      </c>
      <c r="O65" s="251" t="s">
        <v>188</v>
      </c>
      <c r="P65" s="268"/>
      <c r="Q65" s="268"/>
      <c r="R65" s="268"/>
      <c r="S65" s="268"/>
      <c r="T65" s="268"/>
      <c r="U65" s="268"/>
      <c r="V65" s="268"/>
      <c r="W65" s="268"/>
      <c r="X65" s="268"/>
      <c r="Y65" s="268"/>
      <c r="Z65" s="268"/>
      <c r="AA65" s="268"/>
      <c r="AB65" s="268"/>
      <c r="AC65" s="268"/>
      <c r="AD65" s="268"/>
      <c r="AE65" s="268"/>
      <c r="AF65" s="268"/>
    </row>
    <row r="66" ht="11.25" customHeight="1">
      <c r="A66" s="251" t="s">
        <v>9817</v>
      </c>
      <c r="B66" s="251" t="s">
        <v>9622</v>
      </c>
      <c r="C66" s="251" t="s">
        <v>9818</v>
      </c>
      <c r="D66" s="282" t="s">
        <v>1183</v>
      </c>
      <c r="E66" s="283" t="s">
        <v>9813</v>
      </c>
      <c r="F66" s="282" t="s">
        <v>9814</v>
      </c>
      <c r="G66" s="282" t="s">
        <v>9819</v>
      </c>
      <c r="H66" s="282" t="s">
        <v>9820</v>
      </c>
      <c r="I66" s="282" t="s">
        <v>9816</v>
      </c>
      <c r="J66" s="282">
        <v>8.0</v>
      </c>
      <c r="K66" s="282">
        <v>2.0</v>
      </c>
      <c r="L66" s="282">
        <v>8.0</v>
      </c>
      <c r="M66" s="284">
        <v>100.0</v>
      </c>
      <c r="N66" s="285">
        <v>12.5</v>
      </c>
      <c r="O66" s="251" t="s">
        <v>188</v>
      </c>
      <c r="P66" s="268"/>
      <c r="Q66" s="268"/>
      <c r="R66" s="268"/>
      <c r="S66" s="268"/>
      <c r="T66" s="268"/>
      <c r="U66" s="268"/>
      <c r="V66" s="268"/>
      <c r="W66" s="268"/>
      <c r="X66" s="268"/>
      <c r="Y66" s="268"/>
      <c r="Z66" s="268"/>
      <c r="AA66" s="268"/>
      <c r="AB66" s="268"/>
      <c r="AC66" s="268"/>
      <c r="AD66" s="268"/>
      <c r="AE66" s="268"/>
      <c r="AF66" s="268"/>
    </row>
    <row r="67" ht="11.25" customHeight="1">
      <c r="A67" s="251" t="s">
        <v>9821</v>
      </c>
      <c r="B67" s="251" t="s">
        <v>9622</v>
      </c>
      <c r="C67" s="251" t="s">
        <v>9822</v>
      </c>
      <c r="D67" s="282" t="s">
        <v>1183</v>
      </c>
      <c r="E67" s="283" t="s">
        <v>9813</v>
      </c>
      <c r="F67" s="282" t="s">
        <v>9814</v>
      </c>
      <c r="G67" s="282"/>
      <c r="H67" s="282" t="s">
        <v>9823</v>
      </c>
      <c r="I67" s="282" t="s">
        <v>9816</v>
      </c>
      <c r="J67" s="282">
        <v>8.0</v>
      </c>
      <c r="K67" s="282">
        <v>2.0</v>
      </c>
      <c r="L67" s="282">
        <v>8.0</v>
      </c>
      <c r="M67" s="284">
        <v>100.0</v>
      </c>
      <c r="N67" s="285">
        <v>12.5</v>
      </c>
      <c r="O67" s="251" t="s">
        <v>188</v>
      </c>
      <c r="P67" s="268"/>
      <c r="Q67" s="268"/>
      <c r="R67" s="268"/>
      <c r="S67" s="268"/>
      <c r="T67" s="268"/>
      <c r="U67" s="268"/>
      <c r="V67" s="268"/>
      <c r="W67" s="268"/>
      <c r="X67" s="268"/>
      <c r="Y67" s="268"/>
      <c r="Z67" s="268"/>
      <c r="AA67" s="268"/>
      <c r="AB67" s="268"/>
      <c r="AC67" s="268"/>
      <c r="AD67" s="268"/>
      <c r="AE67" s="268"/>
      <c r="AF67" s="268"/>
    </row>
    <row r="68" ht="11.25" customHeight="1">
      <c r="A68" s="251" t="s">
        <v>9824</v>
      </c>
      <c r="B68" s="251" t="s">
        <v>9622</v>
      </c>
      <c r="C68" s="251" t="s">
        <v>9825</v>
      </c>
      <c r="D68" s="282" t="s">
        <v>1183</v>
      </c>
      <c r="E68" s="283" t="s">
        <v>9826</v>
      </c>
      <c r="F68" s="282" t="s">
        <v>9827</v>
      </c>
      <c r="G68" s="282"/>
      <c r="H68" s="282" t="s">
        <v>9828</v>
      </c>
      <c r="I68" s="282" t="s">
        <v>9829</v>
      </c>
      <c r="J68" s="282">
        <v>11.0</v>
      </c>
      <c r="K68" s="282">
        <v>2.0</v>
      </c>
      <c r="L68" s="282">
        <v>11.0</v>
      </c>
      <c r="M68" s="284">
        <v>50.0</v>
      </c>
      <c r="N68" s="285">
        <v>4.55</v>
      </c>
      <c r="O68" s="251" t="s">
        <v>188</v>
      </c>
      <c r="P68" s="268"/>
      <c r="Q68" s="268"/>
      <c r="R68" s="268"/>
      <c r="S68" s="268"/>
      <c r="T68" s="268"/>
      <c r="U68" s="268"/>
      <c r="V68" s="268"/>
      <c r="W68" s="268"/>
      <c r="X68" s="268"/>
      <c r="Y68" s="268"/>
      <c r="Z68" s="268"/>
      <c r="AA68" s="268"/>
      <c r="AB68" s="268"/>
      <c r="AC68" s="268"/>
      <c r="AD68" s="268"/>
      <c r="AE68" s="268"/>
      <c r="AF68" s="268"/>
    </row>
    <row r="69" ht="11.25" customHeight="1">
      <c r="A69" s="251" t="s">
        <v>9830</v>
      </c>
      <c r="B69" s="251" t="s">
        <v>9622</v>
      </c>
      <c r="C69" s="251" t="s">
        <v>9831</v>
      </c>
      <c r="D69" s="282" t="s">
        <v>1183</v>
      </c>
      <c r="E69" s="283" t="s">
        <v>9826</v>
      </c>
      <c r="F69" s="282" t="s">
        <v>9827</v>
      </c>
      <c r="G69" s="282"/>
      <c r="H69" s="282" t="s">
        <v>9832</v>
      </c>
      <c r="I69" s="282" t="s">
        <v>9829</v>
      </c>
      <c r="J69" s="282">
        <v>11.0</v>
      </c>
      <c r="K69" s="282">
        <v>2.0</v>
      </c>
      <c r="L69" s="282">
        <v>11.0</v>
      </c>
      <c r="M69" s="284">
        <v>50.0</v>
      </c>
      <c r="N69" s="285">
        <v>4.55</v>
      </c>
      <c r="O69" s="251" t="s">
        <v>188</v>
      </c>
      <c r="P69" s="268"/>
      <c r="Q69" s="268"/>
      <c r="R69" s="268"/>
      <c r="S69" s="268"/>
      <c r="T69" s="268"/>
      <c r="U69" s="268"/>
      <c r="V69" s="268"/>
      <c r="W69" s="268"/>
      <c r="X69" s="268"/>
      <c r="Y69" s="268"/>
      <c r="Z69" s="268"/>
      <c r="AA69" s="268"/>
      <c r="AB69" s="268"/>
      <c r="AC69" s="268"/>
      <c r="AD69" s="268"/>
      <c r="AE69" s="268"/>
      <c r="AF69" s="268"/>
    </row>
    <row r="70" ht="11.25" customHeight="1">
      <c r="A70" s="251" t="s">
        <v>9833</v>
      </c>
      <c r="B70" s="251" t="s">
        <v>9622</v>
      </c>
      <c r="C70" s="251" t="s">
        <v>9834</v>
      </c>
      <c r="D70" s="282" t="s">
        <v>1183</v>
      </c>
      <c r="E70" s="283" t="s">
        <v>9835</v>
      </c>
      <c r="F70" s="282" t="s">
        <v>9814</v>
      </c>
      <c r="G70" s="282" t="s">
        <v>9836</v>
      </c>
      <c r="H70" s="282" t="s">
        <v>9837</v>
      </c>
      <c r="I70" s="282" t="s">
        <v>9816</v>
      </c>
      <c r="J70" s="282">
        <v>13.0</v>
      </c>
      <c r="K70" s="282">
        <v>2.0</v>
      </c>
      <c r="L70" s="282">
        <v>13.0</v>
      </c>
      <c r="M70" s="284">
        <v>100.0</v>
      </c>
      <c r="N70" s="285">
        <v>7.69</v>
      </c>
      <c r="O70" s="251" t="s">
        <v>188</v>
      </c>
      <c r="P70" s="268"/>
      <c r="Q70" s="268"/>
      <c r="R70" s="268"/>
      <c r="S70" s="268"/>
      <c r="T70" s="268"/>
      <c r="U70" s="268"/>
      <c r="V70" s="268"/>
      <c r="W70" s="268"/>
      <c r="X70" s="268"/>
      <c r="Y70" s="268"/>
      <c r="Z70" s="268"/>
      <c r="AA70" s="268"/>
      <c r="AB70" s="268"/>
      <c r="AC70" s="268"/>
      <c r="AD70" s="268"/>
      <c r="AE70" s="268"/>
      <c r="AF70" s="268"/>
    </row>
    <row r="71" ht="11.25" customHeight="1">
      <c r="A71" s="251" t="s">
        <v>9838</v>
      </c>
      <c r="B71" s="251" t="s">
        <v>9622</v>
      </c>
      <c r="C71" s="251" t="s">
        <v>9839</v>
      </c>
      <c r="D71" s="282" t="s">
        <v>1183</v>
      </c>
      <c r="E71" s="283" t="s">
        <v>9835</v>
      </c>
      <c r="F71" s="282" t="s">
        <v>9814</v>
      </c>
      <c r="G71" s="282" t="s">
        <v>9840</v>
      </c>
      <c r="H71" s="282" t="s">
        <v>9841</v>
      </c>
      <c r="I71" s="282" t="s">
        <v>9816</v>
      </c>
      <c r="J71" s="282">
        <v>13.0</v>
      </c>
      <c r="K71" s="282">
        <v>2.0</v>
      </c>
      <c r="L71" s="282">
        <v>13.0</v>
      </c>
      <c r="M71" s="284">
        <v>100.0</v>
      </c>
      <c r="N71" s="285">
        <v>7.69</v>
      </c>
      <c r="O71" s="251" t="s">
        <v>188</v>
      </c>
      <c r="P71" s="268"/>
      <c r="Q71" s="268"/>
      <c r="R71" s="268"/>
      <c r="S71" s="268"/>
      <c r="T71" s="268"/>
      <c r="U71" s="268"/>
      <c r="V71" s="268"/>
      <c r="W71" s="268"/>
      <c r="X71" s="268"/>
      <c r="Y71" s="268"/>
      <c r="Z71" s="268"/>
      <c r="AA71" s="268"/>
      <c r="AB71" s="268"/>
      <c r="AC71" s="268"/>
      <c r="AD71" s="268"/>
      <c r="AE71" s="268"/>
      <c r="AF71" s="268"/>
    </row>
    <row r="72" ht="11.25" customHeight="1">
      <c r="A72" s="251" t="s">
        <v>9842</v>
      </c>
      <c r="B72" s="251" t="s">
        <v>9622</v>
      </c>
      <c r="C72" s="251" t="s">
        <v>9843</v>
      </c>
      <c r="D72" s="282" t="s">
        <v>1183</v>
      </c>
      <c r="E72" s="283" t="s">
        <v>9835</v>
      </c>
      <c r="F72" s="282" t="s">
        <v>9814</v>
      </c>
      <c r="G72" s="282" t="s">
        <v>9844</v>
      </c>
      <c r="H72" s="282" t="s">
        <v>9845</v>
      </c>
      <c r="I72" s="282" t="s">
        <v>9816</v>
      </c>
      <c r="J72" s="282">
        <v>13.0</v>
      </c>
      <c r="K72" s="282">
        <v>2.0</v>
      </c>
      <c r="L72" s="282">
        <v>13.0</v>
      </c>
      <c r="M72" s="284">
        <v>100.0</v>
      </c>
      <c r="N72" s="285">
        <v>7.69</v>
      </c>
      <c r="O72" s="251" t="s">
        <v>188</v>
      </c>
      <c r="P72" s="268"/>
      <c r="Q72" s="268"/>
      <c r="R72" s="268"/>
      <c r="S72" s="268"/>
      <c r="T72" s="268"/>
      <c r="U72" s="268"/>
      <c r="V72" s="268"/>
      <c r="W72" s="268"/>
      <c r="X72" s="268"/>
      <c r="Y72" s="268"/>
      <c r="Z72" s="268"/>
      <c r="AA72" s="268"/>
      <c r="AB72" s="268"/>
      <c r="AC72" s="268"/>
      <c r="AD72" s="268"/>
      <c r="AE72" s="268"/>
      <c r="AF72" s="268"/>
    </row>
    <row r="73" ht="11.25" customHeight="1">
      <c r="A73" s="251" t="s">
        <v>9846</v>
      </c>
      <c r="B73" s="251" t="s">
        <v>9622</v>
      </c>
      <c r="C73" s="251" t="s">
        <v>9847</v>
      </c>
      <c r="D73" s="282" t="s">
        <v>1183</v>
      </c>
      <c r="E73" s="283" t="s">
        <v>9835</v>
      </c>
      <c r="F73" s="282" t="s">
        <v>9814</v>
      </c>
      <c r="G73" s="282" t="s">
        <v>9848</v>
      </c>
      <c r="H73" s="282" t="s">
        <v>9849</v>
      </c>
      <c r="I73" s="282" t="s">
        <v>9816</v>
      </c>
      <c r="J73" s="282">
        <v>13.0</v>
      </c>
      <c r="K73" s="282">
        <v>2.0</v>
      </c>
      <c r="L73" s="282">
        <v>13.0</v>
      </c>
      <c r="M73" s="284">
        <v>100.0</v>
      </c>
      <c r="N73" s="285">
        <v>7.69</v>
      </c>
      <c r="O73" s="251" t="s">
        <v>188</v>
      </c>
      <c r="P73" s="268"/>
      <c r="Q73" s="268"/>
      <c r="R73" s="268"/>
      <c r="S73" s="268"/>
      <c r="T73" s="268"/>
      <c r="U73" s="268"/>
      <c r="V73" s="268"/>
      <c r="W73" s="268"/>
      <c r="X73" s="268"/>
      <c r="Y73" s="268"/>
      <c r="Z73" s="268"/>
      <c r="AA73" s="268"/>
      <c r="AB73" s="268"/>
      <c r="AC73" s="268"/>
      <c r="AD73" s="268"/>
      <c r="AE73" s="268"/>
      <c r="AF73" s="268"/>
    </row>
    <row r="74" ht="11.25" customHeight="1">
      <c r="A74" s="251" t="s">
        <v>9850</v>
      </c>
      <c r="B74" s="251" t="s">
        <v>9622</v>
      </c>
      <c r="C74" s="251" t="s">
        <v>9851</v>
      </c>
      <c r="D74" s="282" t="s">
        <v>1183</v>
      </c>
      <c r="E74" s="283" t="s">
        <v>9835</v>
      </c>
      <c r="F74" s="282" t="s">
        <v>9814</v>
      </c>
      <c r="G74" s="282" t="s">
        <v>9852</v>
      </c>
      <c r="H74" s="282" t="s">
        <v>9853</v>
      </c>
      <c r="I74" s="282" t="s">
        <v>9816</v>
      </c>
      <c r="J74" s="282">
        <v>13.0</v>
      </c>
      <c r="K74" s="282">
        <v>2.0</v>
      </c>
      <c r="L74" s="282">
        <v>13.0</v>
      </c>
      <c r="M74" s="284">
        <v>100.0</v>
      </c>
      <c r="N74" s="285">
        <v>7.69</v>
      </c>
      <c r="O74" s="251" t="s">
        <v>188</v>
      </c>
      <c r="P74" s="268"/>
      <c r="Q74" s="268"/>
      <c r="R74" s="268"/>
      <c r="S74" s="268"/>
      <c r="T74" s="268"/>
      <c r="U74" s="268"/>
      <c r="V74" s="268"/>
      <c r="W74" s="268"/>
      <c r="X74" s="268"/>
      <c r="Y74" s="268"/>
      <c r="Z74" s="268"/>
      <c r="AA74" s="268"/>
      <c r="AB74" s="268"/>
      <c r="AC74" s="268"/>
      <c r="AD74" s="268"/>
      <c r="AE74" s="268"/>
      <c r="AF74" s="268"/>
    </row>
    <row r="75" ht="11.25" customHeight="1">
      <c r="A75" s="251" t="s">
        <v>9854</v>
      </c>
      <c r="B75" s="251" t="s">
        <v>9855</v>
      </c>
      <c r="C75" s="251" t="s">
        <v>9856</v>
      </c>
      <c r="D75" s="282" t="s">
        <v>106</v>
      </c>
      <c r="E75" s="283" t="s">
        <v>9857</v>
      </c>
      <c r="F75" s="282" t="s">
        <v>9858</v>
      </c>
      <c r="G75" s="282">
        <v>12.0</v>
      </c>
      <c r="H75" s="282" t="s">
        <v>9859</v>
      </c>
      <c r="I75" s="282" t="s">
        <v>9860</v>
      </c>
      <c r="J75" s="282">
        <v>3.0</v>
      </c>
      <c r="K75" s="282">
        <v>3.0</v>
      </c>
      <c r="L75" s="282">
        <v>3.0</v>
      </c>
      <c r="M75" s="284">
        <v>100.0</v>
      </c>
      <c r="N75" s="285">
        <v>33.3</v>
      </c>
      <c r="O75" s="251" t="s">
        <v>131</v>
      </c>
      <c r="P75" s="268"/>
      <c r="Q75" s="268"/>
      <c r="R75" s="268"/>
      <c r="S75" s="268"/>
      <c r="T75" s="268"/>
      <c r="U75" s="268"/>
      <c r="V75" s="268"/>
      <c r="W75" s="268"/>
      <c r="X75" s="268"/>
      <c r="Y75" s="268"/>
      <c r="Z75" s="268"/>
      <c r="AA75" s="268"/>
      <c r="AB75" s="268"/>
      <c r="AC75" s="268"/>
      <c r="AD75" s="268"/>
      <c r="AE75" s="268"/>
      <c r="AF75" s="268"/>
    </row>
    <row r="76" ht="11.25" customHeight="1">
      <c r="A76" s="251" t="s">
        <v>9861</v>
      </c>
      <c r="B76" s="251" t="s">
        <v>9622</v>
      </c>
      <c r="C76" s="251" t="s">
        <v>9862</v>
      </c>
      <c r="D76" s="282" t="s">
        <v>106</v>
      </c>
      <c r="E76" s="283" t="s">
        <v>786</v>
      </c>
      <c r="F76" s="282" t="s">
        <v>9863</v>
      </c>
      <c r="G76" s="282" t="s">
        <v>9864</v>
      </c>
      <c r="H76" s="282" t="s">
        <v>9865</v>
      </c>
      <c r="I76" s="282" t="s">
        <v>9866</v>
      </c>
      <c r="J76" s="282">
        <v>6.0</v>
      </c>
      <c r="K76" s="282">
        <v>1.0</v>
      </c>
      <c r="L76" s="282">
        <v>6.0</v>
      </c>
      <c r="M76" s="284">
        <v>100.0</v>
      </c>
      <c r="N76" s="285">
        <v>16.66</v>
      </c>
      <c r="O76" s="251" t="s">
        <v>118</v>
      </c>
      <c r="P76" s="268"/>
      <c r="Q76" s="268"/>
      <c r="R76" s="268"/>
      <c r="S76" s="268"/>
      <c r="T76" s="268"/>
      <c r="U76" s="268"/>
      <c r="V76" s="268"/>
      <c r="W76" s="268"/>
      <c r="X76" s="268"/>
      <c r="Y76" s="268"/>
      <c r="Z76" s="268"/>
      <c r="AA76" s="268"/>
      <c r="AB76" s="268"/>
      <c r="AC76" s="268"/>
      <c r="AD76" s="268"/>
      <c r="AE76" s="268"/>
      <c r="AF76" s="268"/>
    </row>
    <row r="77" ht="11.25" customHeight="1">
      <c r="A77" s="251" t="s">
        <v>9796</v>
      </c>
      <c r="B77" s="251" t="s">
        <v>9622</v>
      </c>
      <c r="C77" s="251" t="s">
        <v>9797</v>
      </c>
      <c r="D77" s="282" t="s">
        <v>9867</v>
      </c>
      <c r="E77" s="283" t="s">
        <v>9798</v>
      </c>
      <c r="F77" s="282"/>
      <c r="G77" s="282"/>
      <c r="H77" s="282" t="s">
        <v>9799</v>
      </c>
      <c r="I77" s="282"/>
      <c r="J77" s="282">
        <v>7.0</v>
      </c>
      <c r="K77" s="282">
        <v>7.0</v>
      </c>
      <c r="L77" s="282">
        <v>7.0</v>
      </c>
      <c r="M77" s="284">
        <v>100.0</v>
      </c>
      <c r="N77" s="285">
        <v>14.28</v>
      </c>
      <c r="O77" s="251" t="s">
        <v>148</v>
      </c>
      <c r="P77" s="268"/>
      <c r="Q77" s="268"/>
      <c r="R77" s="268"/>
      <c r="S77" s="268"/>
      <c r="T77" s="268"/>
      <c r="U77" s="268"/>
      <c r="V77" s="268"/>
      <c r="W77" s="268"/>
      <c r="X77" s="268"/>
      <c r="Y77" s="268"/>
      <c r="Z77" s="268"/>
      <c r="AA77" s="268"/>
      <c r="AB77" s="268"/>
      <c r="AC77" s="268"/>
      <c r="AD77" s="268"/>
      <c r="AE77" s="268"/>
      <c r="AF77" s="268"/>
    </row>
    <row r="78" ht="11.25" customHeight="1">
      <c r="A78" s="251" t="s">
        <v>9868</v>
      </c>
      <c r="B78" s="251" t="s">
        <v>9682</v>
      </c>
      <c r="C78" s="251" t="s">
        <v>9869</v>
      </c>
      <c r="D78" s="282" t="s">
        <v>141</v>
      </c>
      <c r="E78" s="283" t="s">
        <v>9870</v>
      </c>
      <c r="F78" s="282" t="s">
        <v>9871</v>
      </c>
      <c r="G78" s="282" t="s">
        <v>9872</v>
      </c>
      <c r="H78" s="282" t="s">
        <v>9873</v>
      </c>
      <c r="I78" s="282" t="s">
        <v>9769</v>
      </c>
      <c r="J78" s="282">
        <v>2.0</v>
      </c>
      <c r="K78" s="282">
        <v>1.0</v>
      </c>
      <c r="L78" s="282">
        <v>2.0</v>
      </c>
      <c r="M78" s="284">
        <v>100.0</v>
      </c>
      <c r="N78" s="285">
        <v>100.0</v>
      </c>
      <c r="O78" s="251" t="s">
        <v>174</v>
      </c>
      <c r="P78" s="268"/>
      <c r="Q78" s="268"/>
      <c r="R78" s="268"/>
      <c r="S78" s="268"/>
      <c r="T78" s="268"/>
      <c r="U78" s="268"/>
      <c r="V78" s="268"/>
      <c r="W78" s="268"/>
      <c r="X78" s="268"/>
      <c r="Y78" s="268"/>
      <c r="Z78" s="268"/>
      <c r="AA78" s="268"/>
      <c r="AB78" s="268"/>
      <c r="AC78" s="268"/>
      <c r="AD78" s="268"/>
      <c r="AE78" s="268"/>
      <c r="AF78" s="268"/>
    </row>
    <row r="79" ht="11.25" customHeight="1">
      <c r="A79" s="251" t="s">
        <v>9874</v>
      </c>
      <c r="B79" s="251" t="s">
        <v>9682</v>
      </c>
      <c r="C79" s="251" t="s">
        <v>9875</v>
      </c>
      <c r="D79" s="282" t="s">
        <v>141</v>
      </c>
      <c r="E79" s="283" t="s">
        <v>9876</v>
      </c>
      <c r="F79" s="282"/>
      <c r="G79" s="282"/>
      <c r="H79" s="282" t="s">
        <v>9877</v>
      </c>
      <c r="I79" s="282" t="s">
        <v>9878</v>
      </c>
      <c r="J79" s="282">
        <v>3.0</v>
      </c>
      <c r="K79" s="282">
        <v>1.0</v>
      </c>
      <c r="L79" s="282">
        <v>3.0</v>
      </c>
      <c r="M79" s="284">
        <v>100.0</v>
      </c>
      <c r="N79" s="285">
        <v>100.0</v>
      </c>
      <c r="O79" s="251" t="s">
        <v>174</v>
      </c>
      <c r="P79" s="268"/>
      <c r="Q79" s="268"/>
      <c r="R79" s="268"/>
      <c r="S79" s="268"/>
      <c r="T79" s="268"/>
      <c r="U79" s="268"/>
      <c r="V79" s="268"/>
      <c r="W79" s="268"/>
      <c r="X79" s="268"/>
      <c r="Y79" s="268"/>
      <c r="Z79" s="268"/>
      <c r="AA79" s="268"/>
      <c r="AB79" s="268"/>
      <c r="AC79" s="268"/>
      <c r="AD79" s="268"/>
      <c r="AE79" s="268"/>
      <c r="AF79" s="268"/>
    </row>
    <row r="80" ht="11.25" customHeight="1">
      <c r="A80" s="251" t="s">
        <v>9879</v>
      </c>
      <c r="B80" s="251" t="s">
        <v>9880</v>
      </c>
      <c r="C80" s="251" t="s">
        <v>9881</v>
      </c>
      <c r="D80" s="282" t="s">
        <v>141</v>
      </c>
      <c r="E80" s="283" t="s">
        <v>9882</v>
      </c>
      <c r="F80" s="282" t="s">
        <v>9883</v>
      </c>
      <c r="G80" s="282" t="s">
        <v>813</v>
      </c>
      <c r="H80" s="282" t="s">
        <v>9884</v>
      </c>
      <c r="I80" s="282" t="s">
        <v>9885</v>
      </c>
      <c r="J80" s="282">
        <v>5.0</v>
      </c>
      <c r="K80" s="282">
        <v>1.0</v>
      </c>
      <c r="L80" s="282">
        <v>5.0</v>
      </c>
      <c r="M80" s="284">
        <v>150.0</v>
      </c>
      <c r="N80" s="285">
        <v>30.0</v>
      </c>
      <c r="O80" s="251" t="s">
        <v>144</v>
      </c>
      <c r="P80" s="268"/>
      <c r="Q80" s="268"/>
      <c r="R80" s="268"/>
      <c r="S80" s="268"/>
      <c r="T80" s="268"/>
      <c r="U80" s="268"/>
      <c r="V80" s="268"/>
      <c r="W80" s="268"/>
      <c r="X80" s="268"/>
      <c r="Y80" s="268"/>
      <c r="Z80" s="268"/>
      <c r="AA80" s="268"/>
      <c r="AB80" s="268"/>
      <c r="AC80" s="268"/>
      <c r="AD80" s="268"/>
      <c r="AE80" s="268"/>
      <c r="AF80" s="268"/>
    </row>
    <row r="81" ht="11.25" customHeight="1">
      <c r="A81" s="251" t="s">
        <v>9791</v>
      </c>
      <c r="B81" s="251" t="s">
        <v>9792</v>
      </c>
      <c r="C81" s="251" t="s">
        <v>9886</v>
      </c>
      <c r="D81" s="282" t="s">
        <v>141</v>
      </c>
      <c r="E81" s="283" t="s">
        <v>9887</v>
      </c>
      <c r="F81" s="282" t="s">
        <v>9888</v>
      </c>
      <c r="G81" s="282" t="s">
        <v>9889</v>
      </c>
      <c r="H81" s="282"/>
      <c r="I81" s="282" t="s">
        <v>9890</v>
      </c>
      <c r="J81" s="282">
        <v>3.0</v>
      </c>
      <c r="K81" s="282">
        <v>3.0</v>
      </c>
      <c r="L81" s="282">
        <v>4.0</v>
      </c>
      <c r="M81" s="284">
        <v>100.0</v>
      </c>
      <c r="N81" s="285">
        <v>25.0</v>
      </c>
      <c r="O81" s="251" t="s">
        <v>144</v>
      </c>
      <c r="P81" s="268"/>
      <c r="Q81" s="268"/>
      <c r="R81" s="268"/>
      <c r="S81" s="268"/>
      <c r="T81" s="268"/>
      <c r="U81" s="268"/>
      <c r="V81" s="268"/>
      <c r="W81" s="268"/>
      <c r="X81" s="268"/>
      <c r="Y81" s="268"/>
      <c r="Z81" s="268"/>
      <c r="AA81" s="268"/>
      <c r="AB81" s="268"/>
      <c r="AC81" s="268"/>
      <c r="AD81" s="268"/>
      <c r="AE81" s="268"/>
      <c r="AF81" s="268"/>
    </row>
    <row r="82" ht="11.25" customHeight="1">
      <c r="A82" s="251" t="s">
        <v>9891</v>
      </c>
      <c r="B82" s="251" t="s">
        <v>9622</v>
      </c>
      <c r="C82" s="251" t="s">
        <v>9892</v>
      </c>
      <c r="D82" s="282" t="s">
        <v>177</v>
      </c>
      <c r="E82" s="283" t="s">
        <v>9893</v>
      </c>
      <c r="F82" s="282" t="s">
        <v>9894</v>
      </c>
      <c r="G82" s="282" t="s">
        <v>9895</v>
      </c>
      <c r="H82" s="282"/>
      <c r="I82" s="282" t="s">
        <v>9896</v>
      </c>
      <c r="J82" s="282">
        <v>3.0</v>
      </c>
      <c r="K82" s="282">
        <v>3.0</v>
      </c>
      <c r="L82" s="282">
        <v>3.0</v>
      </c>
      <c r="M82" s="284">
        <v>150.0</v>
      </c>
      <c r="N82" s="285">
        <v>50.0</v>
      </c>
      <c r="O82" s="251" t="s">
        <v>182</v>
      </c>
      <c r="P82" s="268"/>
      <c r="Q82" s="268"/>
      <c r="R82" s="268"/>
      <c r="S82" s="268"/>
      <c r="T82" s="268"/>
      <c r="U82" s="268"/>
      <c r="V82" s="268"/>
      <c r="W82" s="268"/>
      <c r="X82" s="268"/>
      <c r="Y82" s="268"/>
      <c r="Z82" s="268"/>
      <c r="AA82" s="268"/>
      <c r="AB82" s="268"/>
      <c r="AC82" s="268"/>
      <c r="AD82" s="268"/>
      <c r="AE82" s="268"/>
      <c r="AF82" s="268"/>
    </row>
    <row r="83" ht="11.25" customHeight="1">
      <c r="A83" s="251" t="s">
        <v>9897</v>
      </c>
      <c r="B83" s="251" t="s">
        <v>9622</v>
      </c>
      <c r="C83" s="251" t="s">
        <v>9898</v>
      </c>
      <c r="D83" s="282" t="s">
        <v>177</v>
      </c>
      <c r="E83" s="283" t="s">
        <v>9659</v>
      </c>
      <c r="F83" s="282" t="s">
        <v>9678</v>
      </c>
      <c r="G83" s="282">
        <v>55.0</v>
      </c>
      <c r="H83" s="282" t="s">
        <v>9899</v>
      </c>
      <c r="I83" s="282" t="s">
        <v>9635</v>
      </c>
      <c r="J83" s="282">
        <v>2.0</v>
      </c>
      <c r="K83" s="282">
        <v>2.0</v>
      </c>
      <c r="L83" s="282">
        <v>3.0</v>
      </c>
      <c r="M83" s="284">
        <v>100.0</v>
      </c>
      <c r="N83" s="285">
        <v>50.0</v>
      </c>
      <c r="O83" s="251" t="s">
        <v>176</v>
      </c>
      <c r="P83" s="268"/>
      <c r="Q83" s="268"/>
      <c r="R83" s="268"/>
      <c r="S83" s="268"/>
      <c r="T83" s="268"/>
      <c r="U83" s="268"/>
      <c r="V83" s="268"/>
      <c r="W83" s="268"/>
      <c r="X83" s="268"/>
      <c r="Y83" s="268"/>
      <c r="Z83" s="268"/>
      <c r="AA83" s="268"/>
      <c r="AB83" s="268"/>
      <c r="AC83" s="268"/>
      <c r="AD83" s="268"/>
      <c r="AE83" s="268"/>
      <c r="AF83" s="268"/>
    </row>
    <row r="84" ht="11.25" customHeight="1">
      <c r="A84" s="251" t="s">
        <v>9900</v>
      </c>
      <c r="B84" s="251" t="s">
        <v>9622</v>
      </c>
      <c r="C84" s="251" t="s">
        <v>9901</v>
      </c>
      <c r="D84" s="282" t="s">
        <v>177</v>
      </c>
      <c r="E84" s="283" t="s">
        <v>9902</v>
      </c>
      <c r="F84" s="282" t="s">
        <v>9903</v>
      </c>
      <c r="G84" s="282">
        <v>60.0</v>
      </c>
      <c r="H84" s="282"/>
      <c r="I84" s="282" t="s">
        <v>9904</v>
      </c>
      <c r="J84" s="282">
        <v>9.0</v>
      </c>
      <c r="K84" s="282">
        <v>2.0</v>
      </c>
      <c r="L84" s="282">
        <v>9.0</v>
      </c>
      <c r="M84" s="284">
        <v>100.0</v>
      </c>
      <c r="N84" s="285">
        <v>11.11</v>
      </c>
      <c r="O84" s="251" t="s">
        <v>191</v>
      </c>
      <c r="P84" s="268"/>
      <c r="Q84" s="268"/>
      <c r="R84" s="268"/>
      <c r="S84" s="268"/>
      <c r="T84" s="268"/>
      <c r="U84" s="268"/>
      <c r="V84" s="268"/>
      <c r="W84" s="268"/>
      <c r="X84" s="268"/>
      <c r="Y84" s="268"/>
      <c r="Z84" s="268"/>
      <c r="AA84" s="268"/>
      <c r="AB84" s="268"/>
      <c r="AC84" s="268"/>
      <c r="AD84" s="268"/>
      <c r="AE84" s="268"/>
      <c r="AF84" s="268"/>
    </row>
    <row r="85" ht="11.25" customHeight="1">
      <c r="A85" s="251" t="s">
        <v>9905</v>
      </c>
      <c r="B85" s="251" t="s">
        <v>9622</v>
      </c>
      <c r="C85" s="251" t="s">
        <v>9906</v>
      </c>
      <c r="D85" s="282" t="s">
        <v>177</v>
      </c>
      <c r="E85" s="283" t="s">
        <v>9907</v>
      </c>
      <c r="F85" s="282" t="s">
        <v>9903</v>
      </c>
      <c r="G85" s="282">
        <v>56.0</v>
      </c>
      <c r="H85" s="282"/>
      <c r="I85" s="282" t="s">
        <v>9904</v>
      </c>
      <c r="J85" s="282">
        <v>9.0</v>
      </c>
      <c r="K85" s="282">
        <v>2.0</v>
      </c>
      <c r="L85" s="282">
        <v>9.0</v>
      </c>
      <c r="M85" s="284">
        <v>100.0</v>
      </c>
      <c r="N85" s="285">
        <v>11.11</v>
      </c>
      <c r="O85" s="251" t="s">
        <v>191</v>
      </c>
      <c r="P85" s="268"/>
      <c r="Q85" s="268"/>
      <c r="R85" s="268"/>
      <c r="S85" s="268"/>
      <c r="T85" s="268"/>
      <c r="U85" s="268"/>
      <c r="V85" s="268"/>
      <c r="W85" s="268"/>
      <c r="X85" s="268"/>
      <c r="Y85" s="268"/>
      <c r="Z85" s="268"/>
      <c r="AA85" s="268"/>
      <c r="AB85" s="268"/>
      <c r="AC85" s="268"/>
      <c r="AD85" s="268"/>
      <c r="AE85" s="268"/>
      <c r="AF85" s="268"/>
    </row>
    <row r="86" ht="11.25" customHeight="1">
      <c r="A86" s="251" t="s">
        <v>9908</v>
      </c>
      <c r="B86" s="251" t="s">
        <v>9622</v>
      </c>
      <c r="C86" s="251" t="s">
        <v>9909</v>
      </c>
      <c r="D86" s="282" t="s">
        <v>177</v>
      </c>
      <c r="E86" s="283" t="s">
        <v>9910</v>
      </c>
      <c r="F86" s="282" t="s">
        <v>9903</v>
      </c>
      <c r="G86" s="282">
        <v>58.0</v>
      </c>
      <c r="H86" s="282"/>
      <c r="I86" s="282" t="s">
        <v>9904</v>
      </c>
      <c r="J86" s="282">
        <v>10.0</v>
      </c>
      <c r="K86" s="282">
        <v>2.0</v>
      </c>
      <c r="L86" s="282">
        <v>10.0</v>
      </c>
      <c r="M86" s="284">
        <v>100.0</v>
      </c>
      <c r="N86" s="285">
        <v>10.0</v>
      </c>
      <c r="O86" s="251" t="s">
        <v>191</v>
      </c>
      <c r="P86" s="268"/>
      <c r="Q86" s="268"/>
      <c r="R86" s="268"/>
      <c r="S86" s="268"/>
      <c r="T86" s="268"/>
      <c r="U86" s="268"/>
      <c r="V86" s="268"/>
      <c r="W86" s="268"/>
      <c r="X86" s="268"/>
      <c r="Y86" s="268"/>
      <c r="Z86" s="268"/>
      <c r="AA86" s="268"/>
      <c r="AB86" s="268"/>
      <c r="AC86" s="268"/>
      <c r="AD86" s="268"/>
      <c r="AE86" s="268"/>
      <c r="AF86" s="268"/>
    </row>
    <row r="87" ht="11.25" customHeight="1">
      <c r="A87" s="251" t="s">
        <v>9911</v>
      </c>
      <c r="B87" s="251" t="s">
        <v>9622</v>
      </c>
      <c r="C87" s="251" t="s">
        <v>9912</v>
      </c>
      <c r="D87" s="282" t="s">
        <v>52</v>
      </c>
      <c r="E87" s="283" t="s">
        <v>871</v>
      </c>
      <c r="F87" s="282"/>
      <c r="G87" s="282" t="s">
        <v>9913</v>
      </c>
      <c r="H87" s="282" t="s">
        <v>9914</v>
      </c>
      <c r="I87" s="282"/>
      <c r="J87" s="282">
        <v>3.0</v>
      </c>
      <c r="K87" s="282">
        <v>3.0</v>
      </c>
      <c r="L87" s="282">
        <v>3.0</v>
      </c>
      <c r="M87" s="284">
        <v>50.0</v>
      </c>
      <c r="N87" s="285">
        <v>16.66</v>
      </c>
      <c r="O87" s="251" t="s">
        <v>1729</v>
      </c>
      <c r="P87" s="268"/>
      <c r="Q87" s="268"/>
      <c r="R87" s="268"/>
      <c r="S87" s="268"/>
      <c r="T87" s="268"/>
      <c r="U87" s="268"/>
      <c r="V87" s="268"/>
      <c r="W87" s="268"/>
      <c r="X87" s="268"/>
      <c r="Y87" s="268"/>
      <c r="Z87" s="268"/>
      <c r="AA87" s="268"/>
      <c r="AB87" s="268"/>
      <c r="AC87" s="268"/>
      <c r="AD87" s="268"/>
      <c r="AE87" s="268"/>
      <c r="AF87" s="268"/>
    </row>
    <row r="88" ht="11.25" customHeight="1">
      <c r="A88" s="251" t="s">
        <v>9915</v>
      </c>
      <c r="B88" s="251" t="s">
        <v>9682</v>
      </c>
      <c r="C88" s="251" t="s">
        <v>9916</v>
      </c>
      <c r="D88" s="282" t="s">
        <v>52</v>
      </c>
      <c r="E88" s="283" t="s">
        <v>625</v>
      </c>
      <c r="F88" s="282" t="s">
        <v>322</v>
      </c>
      <c r="G88" s="282"/>
      <c r="H88" s="282" t="s">
        <v>9799</v>
      </c>
      <c r="I88" s="282" t="s">
        <v>9769</v>
      </c>
      <c r="J88" s="282">
        <v>9.0</v>
      </c>
      <c r="K88" s="282">
        <v>9.0</v>
      </c>
      <c r="L88" s="282">
        <v>11.0</v>
      </c>
      <c r="M88" s="284">
        <v>100.0</v>
      </c>
      <c r="N88" s="285">
        <v>11.1</v>
      </c>
      <c r="O88" s="251" t="s">
        <v>1752</v>
      </c>
      <c r="P88" s="268"/>
      <c r="Q88" s="268"/>
      <c r="R88" s="268"/>
      <c r="S88" s="268"/>
      <c r="T88" s="268"/>
      <c r="U88" s="268"/>
      <c r="V88" s="268"/>
      <c r="W88" s="268"/>
      <c r="X88" s="268"/>
      <c r="Y88" s="268"/>
      <c r="Z88" s="268"/>
      <c r="AA88" s="268"/>
      <c r="AB88" s="268"/>
      <c r="AC88" s="268"/>
      <c r="AD88" s="268"/>
      <c r="AE88" s="268"/>
      <c r="AF88" s="268"/>
    </row>
    <row r="89" ht="11.25" customHeight="1">
      <c r="A89" s="251" t="s">
        <v>9917</v>
      </c>
      <c r="B89" s="251" t="s">
        <v>9762</v>
      </c>
      <c r="C89" s="251" t="s">
        <v>9918</v>
      </c>
      <c r="D89" s="282"/>
      <c r="E89" s="283" t="s">
        <v>9919</v>
      </c>
      <c r="F89" s="282" t="s">
        <v>9666</v>
      </c>
      <c r="G89" s="282" t="s">
        <v>9920</v>
      </c>
      <c r="H89" s="282" t="s">
        <v>9921</v>
      </c>
      <c r="I89" s="282" t="s">
        <v>9922</v>
      </c>
      <c r="J89" s="282">
        <v>2.0</v>
      </c>
      <c r="K89" s="282">
        <v>2.0</v>
      </c>
      <c r="L89" s="282">
        <v>2.0</v>
      </c>
      <c r="M89" s="284">
        <v>100.0</v>
      </c>
      <c r="N89" s="285">
        <v>50.0</v>
      </c>
      <c r="O89" s="251" t="s">
        <v>98</v>
      </c>
      <c r="P89" s="268"/>
      <c r="Q89" s="268"/>
      <c r="R89" s="268"/>
      <c r="S89" s="268"/>
      <c r="T89" s="268"/>
      <c r="U89" s="268"/>
      <c r="V89" s="268"/>
      <c r="W89" s="268"/>
      <c r="X89" s="268"/>
      <c r="Y89" s="268"/>
      <c r="Z89" s="268"/>
      <c r="AA89" s="268"/>
      <c r="AB89" s="268"/>
      <c r="AC89" s="268"/>
      <c r="AD89" s="268"/>
      <c r="AE89" s="268"/>
      <c r="AF89" s="268"/>
    </row>
    <row r="90" ht="11.25" customHeight="1">
      <c r="A90" s="251" t="s">
        <v>9923</v>
      </c>
      <c r="B90" s="251" t="s">
        <v>9682</v>
      </c>
      <c r="C90" s="251" t="s">
        <v>9924</v>
      </c>
      <c r="D90" s="282" t="s">
        <v>52</v>
      </c>
      <c r="E90" s="283" t="s">
        <v>9925</v>
      </c>
      <c r="F90" s="282" t="s">
        <v>9660</v>
      </c>
      <c r="G90" s="282">
        <v>45660.0</v>
      </c>
      <c r="H90" s="282" t="s">
        <v>9710</v>
      </c>
      <c r="I90" s="282" t="s">
        <v>9711</v>
      </c>
      <c r="J90" s="282">
        <v>2.0</v>
      </c>
      <c r="K90" s="282">
        <v>2.0</v>
      </c>
      <c r="L90" s="282">
        <v>2.0</v>
      </c>
      <c r="M90" s="284">
        <v>100.0</v>
      </c>
      <c r="N90" s="285">
        <v>50.0</v>
      </c>
      <c r="O90" s="251" t="s">
        <v>102</v>
      </c>
      <c r="P90" s="268"/>
      <c r="Q90" s="268"/>
      <c r="R90" s="268"/>
      <c r="S90" s="268"/>
      <c r="T90" s="268"/>
      <c r="U90" s="268"/>
      <c r="V90" s="268"/>
      <c r="W90" s="268"/>
      <c r="X90" s="268"/>
      <c r="Y90" s="268"/>
      <c r="Z90" s="268"/>
      <c r="AA90" s="268"/>
      <c r="AB90" s="268"/>
      <c r="AC90" s="268"/>
      <c r="AD90" s="268"/>
      <c r="AE90" s="268"/>
      <c r="AF90" s="268"/>
    </row>
    <row r="91" ht="11.25" customHeight="1">
      <c r="A91" s="251" t="s">
        <v>9926</v>
      </c>
      <c r="B91" s="251" t="s">
        <v>9682</v>
      </c>
      <c r="C91" s="251" t="s">
        <v>9927</v>
      </c>
      <c r="D91" s="282" t="s">
        <v>52</v>
      </c>
      <c r="E91" s="283" t="s">
        <v>9659</v>
      </c>
      <c r="F91" s="282" t="s">
        <v>9660</v>
      </c>
      <c r="G91" s="282" t="s">
        <v>9928</v>
      </c>
      <c r="H91" s="282" t="s">
        <v>9929</v>
      </c>
      <c r="I91" s="282"/>
      <c r="J91" s="282">
        <v>3.0</v>
      </c>
      <c r="K91" s="282">
        <v>3.0</v>
      </c>
      <c r="L91" s="282">
        <v>3.0</v>
      </c>
      <c r="M91" s="284">
        <v>100.0</v>
      </c>
      <c r="N91" s="285">
        <v>33.33</v>
      </c>
      <c r="O91" s="251" t="s">
        <v>1809</v>
      </c>
      <c r="P91" s="268"/>
      <c r="Q91" s="268"/>
      <c r="R91" s="268"/>
      <c r="S91" s="268"/>
      <c r="T91" s="268"/>
      <c r="U91" s="268"/>
      <c r="V91" s="268"/>
      <c r="W91" s="268"/>
      <c r="X91" s="268"/>
      <c r="Y91" s="268"/>
      <c r="Z91" s="268"/>
      <c r="AA91" s="268"/>
      <c r="AB91" s="268"/>
      <c r="AC91" s="268"/>
      <c r="AD91" s="268"/>
      <c r="AE91" s="268"/>
      <c r="AF91" s="268"/>
    </row>
    <row r="92" ht="11.25" customHeight="1">
      <c r="A92" s="251" t="s">
        <v>9930</v>
      </c>
      <c r="B92" s="251" t="s">
        <v>9682</v>
      </c>
      <c r="C92" s="251" t="s">
        <v>9927</v>
      </c>
      <c r="D92" s="282" t="s">
        <v>52</v>
      </c>
      <c r="E92" s="283" t="s">
        <v>9931</v>
      </c>
      <c r="F92" s="282"/>
      <c r="G92" s="282" t="s">
        <v>9932</v>
      </c>
      <c r="H92" s="282" t="s">
        <v>9933</v>
      </c>
      <c r="I92" s="282"/>
      <c r="J92" s="282">
        <v>3.0</v>
      </c>
      <c r="K92" s="282">
        <v>3.0</v>
      </c>
      <c r="L92" s="282">
        <v>3.0</v>
      </c>
      <c r="M92" s="284">
        <v>100.0</v>
      </c>
      <c r="N92" s="285">
        <v>33.33</v>
      </c>
      <c r="O92" s="251" t="s">
        <v>1809</v>
      </c>
      <c r="P92" s="268"/>
      <c r="Q92" s="268"/>
      <c r="R92" s="268"/>
      <c r="S92" s="268"/>
      <c r="T92" s="268"/>
      <c r="U92" s="268"/>
      <c r="V92" s="268"/>
      <c r="W92" s="268"/>
      <c r="X92" s="268"/>
      <c r="Y92" s="268"/>
      <c r="Z92" s="268"/>
      <c r="AA92" s="268"/>
      <c r="AB92" s="268"/>
      <c r="AC92" s="268"/>
      <c r="AD92" s="268"/>
      <c r="AE92" s="268"/>
      <c r="AF92" s="268"/>
    </row>
    <row r="93" ht="11.25" customHeight="1">
      <c r="A93" s="251" t="s">
        <v>9934</v>
      </c>
      <c r="B93" s="251" t="s">
        <v>9682</v>
      </c>
      <c r="C93" s="251" t="s">
        <v>9935</v>
      </c>
      <c r="D93" s="282" t="s">
        <v>52</v>
      </c>
      <c r="E93" s="283" t="s">
        <v>9936</v>
      </c>
      <c r="F93" s="282"/>
      <c r="G93" s="282" t="s">
        <v>9937</v>
      </c>
      <c r="H93" s="282"/>
      <c r="I93" s="282" t="s">
        <v>9769</v>
      </c>
      <c r="J93" s="282">
        <v>1.0</v>
      </c>
      <c r="K93" s="282">
        <v>1.0</v>
      </c>
      <c r="L93" s="282">
        <v>1.0</v>
      </c>
      <c r="M93" s="284">
        <v>100.0</v>
      </c>
      <c r="N93" s="285">
        <v>100.0</v>
      </c>
      <c r="O93" s="251" t="s">
        <v>103</v>
      </c>
      <c r="P93" s="268"/>
      <c r="Q93" s="268"/>
      <c r="R93" s="268"/>
      <c r="S93" s="268"/>
      <c r="T93" s="268"/>
      <c r="U93" s="268"/>
      <c r="V93" s="268"/>
      <c r="W93" s="268"/>
      <c r="X93" s="268"/>
      <c r="Y93" s="268"/>
      <c r="Z93" s="268"/>
      <c r="AA93" s="268"/>
      <c r="AB93" s="268"/>
      <c r="AC93" s="268"/>
      <c r="AD93" s="268"/>
      <c r="AE93" s="268"/>
      <c r="AF93" s="268"/>
    </row>
    <row r="94" ht="11.25" customHeight="1">
      <c r="A94" s="251" t="s">
        <v>9938</v>
      </c>
      <c r="B94" s="251" t="s">
        <v>9682</v>
      </c>
      <c r="C94" s="251" t="s">
        <v>9935</v>
      </c>
      <c r="D94" s="282" t="s">
        <v>52</v>
      </c>
      <c r="E94" s="283" t="s">
        <v>9939</v>
      </c>
      <c r="F94" s="282"/>
      <c r="G94" s="282" t="s">
        <v>9940</v>
      </c>
      <c r="H94" s="282"/>
      <c r="I94" s="282" t="s">
        <v>9769</v>
      </c>
      <c r="J94" s="282">
        <v>1.0</v>
      </c>
      <c r="K94" s="282">
        <v>1.0</v>
      </c>
      <c r="L94" s="282">
        <v>1.0</v>
      </c>
      <c r="M94" s="284">
        <v>100.0</v>
      </c>
      <c r="N94" s="285">
        <v>100.0</v>
      </c>
      <c r="O94" s="251" t="s">
        <v>103</v>
      </c>
      <c r="P94" s="268"/>
      <c r="Q94" s="268"/>
      <c r="R94" s="268"/>
      <c r="S94" s="268"/>
      <c r="T94" s="268"/>
      <c r="U94" s="268"/>
      <c r="V94" s="268"/>
      <c r="W94" s="268"/>
      <c r="X94" s="268"/>
      <c r="Y94" s="268"/>
      <c r="Z94" s="268"/>
      <c r="AA94" s="268"/>
      <c r="AB94" s="268"/>
      <c r="AC94" s="268"/>
      <c r="AD94" s="268"/>
      <c r="AE94" s="268"/>
      <c r="AF94" s="268"/>
    </row>
    <row r="95" ht="11.25" customHeight="1">
      <c r="A95" s="251" t="s">
        <v>9911</v>
      </c>
      <c r="B95" s="251" t="s">
        <v>9682</v>
      </c>
      <c r="C95" s="251" t="s">
        <v>9941</v>
      </c>
      <c r="D95" s="282" t="s">
        <v>52</v>
      </c>
      <c r="E95" s="283" t="s">
        <v>871</v>
      </c>
      <c r="F95" s="282"/>
      <c r="G95" s="282"/>
      <c r="H95" s="282"/>
      <c r="I95" s="282" t="s">
        <v>9942</v>
      </c>
      <c r="J95" s="282">
        <v>3.0</v>
      </c>
      <c r="K95" s="282">
        <v>3.0</v>
      </c>
      <c r="L95" s="282">
        <v>3.0</v>
      </c>
      <c r="M95" s="284">
        <v>50.0</v>
      </c>
      <c r="N95" s="285">
        <v>16.67</v>
      </c>
      <c r="O95" s="251" t="s">
        <v>103</v>
      </c>
      <c r="P95" s="268"/>
      <c r="Q95" s="268"/>
      <c r="R95" s="268"/>
      <c r="S95" s="268"/>
      <c r="T95" s="268"/>
      <c r="U95" s="268"/>
      <c r="V95" s="268"/>
      <c r="W95" s="268"/>
      <c r="X95" s="268"/>
      <c r="Y95" s="268"/>
      <c r="Z95" s="268"/>
      <c r="AA95" s="268"/>
      <c r="AB95" s="268"/>
      <c r="AC95" s="268"/>
      <c r="AD95" s="268"/>
      <c r="AE95" s="268"/>
      <c r="AF95" s="268"/>
    </row>
    <row r="96" ht="11.25" customHeight="1">
      <c r="A96" s="251" t="s">
        <v>9943</v>
      </c>
      <c r="B96" s="251" t="s">
        <v>9682</v>
      </c>
      <c r="C96" s="251" t="s">
        <v>9944</v>
      </c>
      <c r="D96" s="282" t="s">
        <v>52</v>
      </c>
      <c r="E96" s="283" t="s">
        <v>9945</v>
      </c>
      <c r="F96" s="282"/>
      <c r="G96" s="282">
        <v>19.0</v>
      </c>
      <c r="H96" s="282"/>
      <c r="I96" s="282" t="s">
        <v>9635</v>
      </c>
      <c r="J96" s="282">
        <v>4.0</v>
      </c>
      <c r="K96" s="282">
        <v>2.0</v>
      </c>
      <c r="L96" s="282">
        <v>4.0</v>
      </c>
      <c r="M96" s="284">
        <v>100.0</v>
      </c>
      <c r="N96" s="285">
        <v>50.0</v>
      </c>
      <c r="O96" s="251" t="s">
        <v>103</v>
      </c>
      <c r="P96" s="268"/>
      <c r="Q96" s="268"/>
      <c r="R96" s="268"/>
      <c r="S96" s="268"/>
      <c r="T96" s="268"/>
      <c r="U96" s="268"/>
      <c r="V96" s="268"/>
      <c r="W96" s="268"/>
      <c r="X96" s="268"/>
      <c r="Y96" s="268"/>
      <c r="Z96" s="268"/>
      <c r="AA96" s="268"/>
      <c r="AB96" s="268"/>
      <c r="AC96" s="268"/>
      <c r="AD96" s="268"/>
      <c r="AE96" s="268"/>
      <c r="AF96" s="268"/>
    </row>
    <row r="97" ht="11.25" customHeight="1">
      <c r="A97" s="251" t="s">
        <v>9946</v>
      </c>
      <c r="B97" s="251" t="s">
        <v>9682</v>
      </c>
      <c r="C97" s="251" t="s">
        <v>9947</v>
      </c>
      <c r="D97" s="282" t="s">
        <v>52</v>
      </c>
      <c r="E97" s="283" t="s">
        <v>9945</v>
      </c>
      <c r="F97" s="282"/>
      <c r="G97" s="282">
        <v>37.0</v>
      </c>
      <c r="H97" s="282"/>
      <c r="I97" s="282" t="s">
        <v>9635</v>
      </c>
      <c r="J97" s="282">
        <v>13.0</v>
      </c>
      <c r="K97" s="282">
        <v>2.0</v>
      </c>
      <c r="L97" s="282">
        <v>13.0</v>
      </c>
      <c r="M97" s="284">
        <v>100.0</v>
      </c>
      <c r="N97" s="285">
        <v>50.0</v>
      </c>
      <c r="O97" s="251" t="s">
        <v>103</v>
      </c>
      <c r="P97" s="268"/>
      <c r="Q97" s="268"/>
      <c r="R97" s="268"/>
      <c r="S97" s="268"/>
      <c r="T97" s="268"/>
      <c r="U97" s="268"/>
      <c r="V97" s="268"/>
      <c r="W97" s="268"/>
      <c r="X97" s="268"/>
      <c r="Y97" s="268"/>
      <c r="Z97" s="268"/>
      <c r="AA97" s="268"/>
      <c r="AB97" s="268"/>
      <c r="AC97" s="268"/>
      <c r="AD97" s="268"/>
      <c r="AE97" s="268"/>
      <c r="AF97" s="268"/>
    </row>
    <row r="98" ht="11.25" customHeight="1">
      <c r="A98" s="251" t="s">
        <v>9791</v>
      </c>
      <c r="B98" s="251" t="s">
        <v>9792</v>
      </c>
      <c r="C98" s="251" t="s">
        <v>9886</v>
      </c>
      <c r="D98" s="282" t="s">
        <v>141</v>
      </c>
      <c r="E98" s="283" t="s">
        <v>9887</v>
      </c>
      <c r="F98" s="282" t="s">
        <v>9888</v>
      </c>
      <c r="G98" s="282" t="s">
        <v>9889</v>
      </c>
      <c r="H98" s="282"/>
      <c r="I98" s="282" t="s">
        <v>9890</v>
      </c>
      <c r="J98" s="282">
        <v>3.0</v>
      </c>
      <c r="K98" s="282">
        <v>3.0</v>
      </c>
      <c r="L98" s="282">
        <v>4.0</v>
      </c>
      <c r="M98" s="284">
        <v>100.0</v>
      </c>
      <c r="N98" s="285">
        <v>25.0</v>
      </c>
      <c r="O98" s="251" t="s">
        <v>127</v>
      </c>
      <c r="P98" s="268"/>
      <c r="Q98" s="268"/>
      <c r="R98" s="268"/>
      <c r="S98" s="268"/>
      <c r="T98" s="268"/>
      <c r="U98" s="268"/>
      <c r="V98" s="268"/>
      <c r="W98" s="268"/>
      <c r="X98" s="268"/>
      <c r="Y98" s="268"/>
      <c r="Z98" s="268"/>
      <c r="AA98" s="268"/>
      <c r="AB98" s="268"/>
      <c r="AC98" s="268"/>
      <c r="AD98" s="268"/>
      <c r="AE98" s="268"/>
      <c r="AF98" s="268"/>
    </row>
    <row r="99" ht="11.25" customHeight="1">
      <c r="A99" s="251" t="s">
        <v>9926</v>
      </c>
      <c r="B99" s="251" t="s">
        <v>9792</v>
      </c>
      <c r="C99" s="251" t="s">
        <v>9948</v>
      </c>
      <c r="D99" s="282" t="s">
        <v>141</v>
      </c>
      <c r="E99" s="283" t="s">
        <v>9949</v>
      </c>
      <c r="F99" s="282" t="s">
        <v>9678</v>
      </c>
      <c r="G99" s="282" t="s">
        <v>9920</v>
      </c>
      <c r="H99" s="282" t="s">
        <v>9950</v>
      </c>
      <c r="I99" s="282" t="s">
        <v>9951</v>
      </c>
      <c r="J99" s="282">
        <v>3.0</v>
      </c>
      <c r="K99" s="282">
        <v>3.0</v>
      </c>
      <c r="L99" s="282">
        <v>3.0</v>
      </c>
      <c r="M99" s="284">
        <v>100.0</v>
      </c>
      <c r="N99" s="285">
        <v>33.3</v>
      </c>
      <c r="O99" s="251" t="s">
        <v>163</v>
      </c>
      <c r="P99" s="268"/>
      <c r="Q99" s="268"/>
      <c r="R99" s="268"/>
      <c r="S99" s="268"/>
      <c r="T99" s="268"/>
      <c r="U99" s="268"/>
      <c r="V99" s="268"/>
      <c r="W99" s="268"/>
      <c r="X99" s="268"/>
      <c r="Y99" s="268"/>
      <c r="Z99" s="268"/>
      <c r="AA99" s="268"/>
      <c r="AB99" s="268"/>
      <c r="AC99" s="268"/>
      <c r="AD99" s="268"/>
      <c r="AE99" s="268"/>
      <c r="AF99" s="268"/>
    </row>
    <row r="100" ht="11.25" customHeight="1">
      <c r="A100" s="251" t="s">
        <v>9930</v>
      </c>
      <c r="B100" s="251" t="s">
        <v>9792</v>
      </c>
      <c r="C100" s="251" t="s">
        <v>9948</v>
      </c>
      <c r="D100" s="282" t="s">
        <v>141</v>
      </c>
      <c r="E100" s="283" t="s">
        <v>9952</v>
      </c>
      <c r="F100" s="282" t="s">
        <v>9953</v>
      </c>
      <c r="G100" s="282"/>
      <c r="H100" s="282" t="s">
        <v>9954</v>
      </c>
      <c r="I100" s="282" t="s">
        <v>9951</v>
      </c>
      <c r="J100" s="282">
        <v>3.0</v>
      </c>
      <c r="K100" s="282">
        <v>3.0</v>
      </c>
      <c r="L100" s="282">
        <v>3.0</v>
      </c>
      <c r="M100" s="284">
        <v>100.0</v>
      </c>
      <c r="N100" s="285">
        <v>33.3</v>
      </c>
      <c r="O100" s="251" t="s">
        <v>163</v>
      </c>
      <c r="P100" s="268"/>
      <c r="Q100" s="268"/>
      <c r="R100" s="268"/>
      <c r="S100" s="268"/>
      <c r="T100" s="268"/>
      <c r="U100" s="268"/>
      <c r="V100" s="268"/>
      <c r="W100" s="268"/>
      <c r="X100" s="268"/>
      <c r="Y100" s="268"/>
      <c r="Z100" s="268"/>
      <c r="AA100" s="268"/>
      <c r="AB100" s="268"/>
      <c r="AC100" s="268"/>
      <c r="AD100" s="268"/>
      <c r="AE100" s="268"/>
      <c r="AF100" s="268"/>
    </row>
    <row r="101" ht="11.25" customHeight="1">
      <c r="A101" s="144" t="s">
        <v>9955</v>
      </c>
      <c r="B101" s="174" t="s">
        <v>9682</v>
      </c>
      <c r="C101" s="139" t="s">
        <v>9956</v>
      </c>
      <c r="D101" s="139" t="s">
        <v>141</v>
      </c>
      <c r="E101" s="174" t="s">
        <v>9746</v>
      </c>
      <c r="F101" s="139" t="s">
        <v>9747</v>
      </c>
      <c r="G101" s="143" t="s">
        <v>9957</v>
      </c>
      <c r="H101" s="140"/>
      <c r="I101" s="140"/>
      <c r="J101" s="286">
        <v>4.0</v>
      </c>
      <c r="K101" s="286">
        <v>4.0</v>
      </c>
      <c r="L101" s="286">
        <v>5.0</v>
      </c>
      <c r="M101" s="287">
        <v>50.0</v>
      </c>
      <c r="N101" s="141">
        <v>12.5</v>
      </c>
      <c r="O101" s="55" t="s">
        <v>168</v>
      </c>
      <c r="P101" s="126"/>
      <c r="Q101" s="126"/>
      <c r="R101" s="126"/>
      <c r="S101" s="126"/>
      <c r="T101" s="126"/>
      <c r="U101" s="126"/>
      <c r="V101" s="126"/>
      <c r="W101" s="126"/>
      <c r="X101" s="126"/>
      <c r="Y101" s="126"/>
      <c r="Z101" s="126"/>
      <c r="AA101" s="126"/>
      <c r="AB101" s="126"/>
      <c r="AC101" s="126"/>
      <c r="AD101" s="126"/>
      <c r="AE101" s="126"/>
      <c r="AF101" s="126"/>
    </row>
    <row r="102" ht="11.25" customHeight="1">
      <c r="A102" s="144" t="s">
        <v>9958</v>
      </c>
      <c r="B102" s="174" t="s">
        <v>9682</v>
      </c>
      <c r="C102" s="139" t="s">
        <v>9959</v>
      </c>
      <c r="D102" s="139" t="s">
        <v>141</v>
      </c>
      <c r="E102" s="174" t="s">
        <v>9960</v>
      </c>
      <c r="F102" s="139" t="s">
        <v>9961</v>
      </c>
      <c r="G102" s="143" t="s">
        <v>9962</v>
      </c>
      <c r="H102" s="143"/>
      <c r="I102" s="143"/>
      <c r="J102" s="143">
        <v>4.0</v>
      </c>
      <c r="K102" s="143">
        <v>4.0</v>
      </c>
      <c r="L102" s="143">
        <v>5.0</v>
      </c>
      <c r="M102" s="140">
        <v>50.0</v>
      </c>
      <c r="N102" s="141">
        <v>12.5</v>
      </c>
      <c r="O102" s="162" t="s">
        <v>168</v>
      </c>
      <c r="P102" s="166"/>
      <c r="Q102" s="166"/>
      <c r="R102" s="166"/>
      <c r="S102" s="166"/>
      <c r="T102" s="166"/>
      <c r="U102" s="166"/>
      <c r="V102" s="166"/>
      <c r="W102" s="166"/>
      <c r="X102" s="166"/>
      <c r="Y102" s="166"/>
      <c r="Z102" s="166"/>
      <c r="AA102" s="166"/>
      <c r="AB102" s="166"/>
      <c r="AC102" s="166"/>
      <c r="AD102" s="166"/>
      <c r="AE102" s="166"/>
      <c r="AF102" s="166"/>
    </row>
    <row r="103" ht="11.25" customHeight="1">
      <c r="A103" s="251" t="s">
        <v>9963</v>
      </c>
      <c r="B103" s="251" t="s">
        <v>9682</v>
      </c>
      <c r="C103" s="251" t="s">
        <v>9964</v>
      </c>
      <c r="D103" s="282" t="s">
        <v>106</v>
      </c>
      <c r="E103" s="283" t="s">
        <v>9965</v>
      </c>
      <c r="F103" s="282"/>
      <c r="G103" s="282" t="s">
        <v>9966</v>
      </c>
      <c r="H103" s="282"/>
      <c r="I103" s="282"/>
      <c r="J103" s="282">
        <v>1.0</v>
      </c>
      <c r="K103" s="282">
        <v>1.0</v>
      </c>
      <c r="L103" s="282">
        <v>1.0</v>
      </c>
      <c r="M103" s="284">
        <v>50.0</v>
      </c>
      <c r="N103" s="285">
        <v>50.0</v>
      </c>
      <c r="O103" s="251" t="s">
        <v>2058</v>
      </c>
      <c r="P103" s="268"/>
      <c r="Q103" s="268"/>
      <c r="R103" s="268"/>
      <c r="S103" s="268"/>
      <c r="T103" s="268"/>
      <c r="U103" s="268"/>
      <c r="V103" s="268"/>
      <c r="W103" s="268"/>
      <c r="X103" s="268"/>
      <c r="Y103" s="268"/>
      <c r="Z103" s="268"/>
      <c r="AA103" s="268"/>
      <c r="AB103" s="268"/>
      <c r="AC103" s="268"/>
      <c r="AD103" s="268"/>
      <c r="AE103" s="268"/>
      <c r="AF103" s="268"/>
    </row>
    <row r="104" ht="11.25" customHeight="1">
      <c r="A104" s="144"/>
      <c r="B104" s="174"/>
      <c r="C104" s="139" t="s">
        <v>9967</v>
      </c>
      <c r="D104" s="191" t="s">
        <v>106</v>
      </c>
      <c r="E104" s="174" t="s">
        <v>9968</v>
      </c>
      <c r="F104" s="139" t="s">
        <v>9969</v>
      </c>
      <c r="G104" s="143" t="s">
        <v>9970</v>
      </c>
      <c r="H104" s="143" t="s">
        <v>9971</v>
      </c>
      <c r="I104" s="143" t="s">
        <v>9829</v>
      </c>
      <c r="J104" s="286">
        <v>1.0</v>
      </c>
      <c r="K104" s="286">
        <v>1.0</v>
      </c>
      <c r="L104" s="286">
        <v>1.0</v>
      </c>
      <c r="M104" s="287">
        <v>50.0</v>
      </c>
      <c r="N104" s="141">
        <v>50.0</v>
      </c>
      <c r="O104" s="174" t="s">
        <v>9967</v>
      </c>
      <c r="P104" s="126"/>
      <c r="Q104" s="126"/>
      <c r="R104" s="126"/>
      <c r="S104" s="126"/>
      <c r="T104" s="126"/>
      <c r="U104" s="126"/>
      <c r="V104" s="126"/>
      <c r="W104" s="126"/>
      <c r="X104" s="126"/>
      <c r="Y104" s="126"/>
      <c r="Z104" s="126"/>
      <c r="AA104" s="126"/>
      <c r="AB104" s="126"/>
      <c r="AC104" s="126"/>
      <c r="AD104" s="126"/>
      <c r="AE104" s="126"/>
      <c r="AF104" s="126"/>
    </row>
    <row r="105" ht="11.25" customHeight="1">
      <c r="A105" s="144"/>
      <c r="B105" s="190" t="s">
        <v>9757</v>
      </c>
      <c r="C105" s="139" t="s">
        <v>9758</v>
      </c>
      <c r="D105" s="139" t="s">
        <v>141</v>
      </c>
      <c r="E105" s="174" t="s">
        <v>794</v>
      </c>
      <c r="F105" s="139" t="s">
        <v>795</v>
      </c>
      <c r="G105" s="143">
        <v>45670.0</v>
      </c>
      <c r="H105" s="143" t="s">
        <v>9759</v>
      </c>
      <c r="I105" s="143" t="s">
        <v>9760</v>
      </c>
      <c r="J105" s="286">
        <v>13.0</v>
      </c>
      <c r="K105" s="286">
        <v>1.0</v>
      </c>
      <c r="L105" s="286">
        <v>13.0</v>
      </c>
      <c r="M105" s="287">
        <v>150.0</v>
      </c>
      <c r="N105" s="141">
        <v>11.53</v>
      </c>
      <c r="O105" s="55" t="s">
        <v>169</v>
      </c>
      <c r="P105" s="126"/>
      <c r="Q105" s="126"/>
      <c r="R105" s="126"/>
      <c r="S105" s="126"/>
      <c r="T105" s="126"/>
      <c r="U105" s="126"/>
      <c r="V105" s="126"/>
      <c r="W105" s="126"/>
      <c r="X105" s="126"/>
      <c r="Y105" s="126"/>
      <c r="Z105" s="126"/>
      <c r="AA105" s="126"/>
      <c r="AB105" s="126"/>
      <c r="AC105" s="126"/>
      <c r="AD105" s="126"/>
      <c r="AE105" s="126"/>
      <c r="AF105" s="126"/>
    </row>
    <row r="106" ht="11.25" customHeight="1">
      <c r="A106" s="144" t="s">
        <v>9972</v>
      </c>
      <c r="B106" s="174" t="s">
        <v>9682</v>
      </c>
      <c r="C106" s="139" t="s">
        <v>9973</v>
      </c>
      <c r="D106" s="139" t="s">
        <v>141</v>
      </c>
      <c r="E106" s="174" t="s">
        <v>9974</v>
      </c>
      <c r="F106" s="139" t="s">
        <v>9747</v>
      </c>
      <c r="G106" s="143" t="s">
        <v>9975</v>
      </c>
      <c r="H106" s="143"/>
      <c r="I106" s="143"/>
      <c r="J106" s="286">
        <v>2.0</v>
      </c>
      <c r="K106" s="286">
        <v>2.0</v>
      </c>
      <c r="L106" s="286">
        <v>2.0</v>
      </c>
      <c r="M106" s="287">
        <v>50.0</v>
      </c>
      <c r="N106" s="141">
        <v>25.0</v>
      </c>
      <c r="O106" s="55" t="s">
        <v>154</v>
      </c>
      <c r="P106" s="126"/>
      <c r="Q106" s="126"/>
      <c r="R106" s="126"/>
      <c r="S106" s="126"/>
      <c r="T106" s="126"/>
      <c r="U106" s="126"/>
      <c r="V106" s="126"/>
      <c r="W106" s="126"/>
      <c r="X106" s="126"/>
      <c r="Y106" s="126"/>
      <c r="Z106" s="126"/>
      <c r="AA106" s="126"/>
      <c r="AB106" s="126"/>
      <c r="AC106" s="126"/>
      <c r="AD106" s="126"/>
      <c r="AE106" s="126"/>
      <c r="AF106" s="126"/>
    </row>
    <row r="107" ht="11.25" customHeight="1">
      <c r="A107" s="144" t="s">
        <v>9976</v>
      </c>
      <c r="B107" s="174" t="s">
        <v>9682</v>
      </c>
      <c r="C107" s="139" t="s">
        <v>9977</v>
      </c>
      <c r="D107" s="139" t="s">
        <v>141</v>
      </c>
      <c r="E107" s="174" t="s">
        <v>9978</v>
      </c>
      <c r="F107" s="139" t="s">
        <v>9979</v>
      </c>
      <c r="G107" s="143">
        <v>64.0</v>
      </c>
      <c r="H107" s="143"/>
      <c r="I107" s="143"/>
      <c r="J107" s="143">
        <v>2.0</v>
      </c>
      <c r="K107" s="143">
        <v>2.0</v>
      </c>
      <c r="L107" s="143">
        <v>2.0</v>
      </c>
      <c r="M107" s="140">
        <v>50.0</v>
      </c>
      <c r="N107" s="141">
        <v>25.0</v>
      </c>
      <c r="O107" s="55" t="s">
        <v>154</v>
      </c>
      <c r="P107" s="166"/>
      <c r="Q107" s="166"/>
      <c r="R107" s="166"/>
      <c r="S107" s="166"/>
      <c r="T107" s="166"/>
      <c r="U107" s="166"/>
      <c r="V107" s="166"/>
      <c r="W107" s="166"/>
      <c r="X107" s="166"/>
      <c r="Y107" s="166"/>
      <c r="Z107" s="166"/>
      <c r="AA107" s="166"/>
      <c r="AB107" s="166"/>
      <c r="AC107" s="166"/>
      <c r="AD107" s="166"/>
      <c r="AE107" s="166"/>
      <c r="AF107" s="166"/>
    </row>
    <row r="108" ht="11.25" customHeight="1">
      <c r="A108" s="144" t="s">
        <v>9980</v>
      </c>
      <c r="B108" s="174" t="s">
        <v>9682</v>
      </c>
      <c r="C108" s="139" t="s">
        <v>9981</v>
      </c>
      <c r="D108" s="139" t="s">
        <v>141</v>
      </c>
      <c r="E108" s="174" t="s">
        <v>9982</v>
      </c>
      <c r="F108" s="139" t="s">
        <v>9983</v>
      </c>
      <c r="G108" s="143" t="s">
        <v>9984</v>
      </c>
      <c r="H108" s="143"/>
      <c r="I108" s="143"/>
      <c r="J108" s="143">
        <v>3.0</v>
      </c>
      <c r="K108" s="143">
        <v>3.0</v>
      </c>
      <c r="L108" s="143">
        <v>3.0</v>
      </c>
      <c r="M108" s="140">
        <v>50.0</v>
      </c>
      <c r="N108" s="141">
        <v>16.67</v>
      </c>
      <c r="O108" s="55" t="s">
        <v>154</v>
      </c>
      <c r="P108" s="166"/>
      <c r="Q108" s="166"/>
      <c r="R108" s="166"/>
      <c r="S108" s="166"/>
      <c r="T108" s="166"/>
      <c r="U108" s="166"/>
      <c r="V108" s="166"/>
      <c r="W108" s="166"/>
      <c r="X108" s="166"/>
      <c r="Y108" s="166"/>
      <c r="Z108" s="166"/>
      <c r="AA108" s="166"/>
      <c r="AB108" s="166"/>
      <c r="AC108" s="166"/>
      <c r="AD108" s="166"/>
      <c r="AE108" s="166"/>
      <c r="AF108" s="166"/>
    </row>
    <row r="109" ht="11.25" customHeight="1">
      <c r="A109" s="144" t="s">
        <v>784</v>
      </c>
      <c r="B109" s="174" t="s">
        <v>9682</v>
      </c>
      <c r="C109" s="139" t="s">
        <v>9985</v>
      </c>
      <c r="D109" s="139" t="s">
        <v>141</v>
      </c>
      <c r="E109" s="174" t="s">
        <v>9986</v>
      </c>
      <c r="F109" s="139" t="s">
        <v>9987</v>
      </c>
      <c r="G109" s="143" t="s">
        <v>9988</v>
      </c>
      <c r="H109" s="143" t="s">
        <v>789</v>
      </c>
      <c r="I109" s="143" t="s">
        <v>9769</v>
      </c>
      <c r="J109" s="286">
        <v>7.0</v>
      </c>
      <c r="K109" s="286">
        <v>6.0</v>
      </c>
      <c r="L109" s="286">
        <v>7.0</v>
      </c>
      <c r="M109" s="287">
        <v>100.0</v>
      </c>
      <c r="N109" s="141">
        <v>14.28</v>
      </c>
      <c r="O109" s="162" t="s">
        <v>9400</v>
      </c>
      <c r="P109" s="126"/>
      <c r="Q109" s="126"/>
      <c r="R109" s="126"/>
      <c r="S109" s="126"/>
      <c r="T109" s="126"/>
      <c r="U109" s="126"/>
      <c r="V109" s="126"/>
      <c r="W109" s="126"/>
      <c r="X109" s="126"/>
      <c r="Y109" s="126"/>
      <c r="Z109" s="126"/>
      <c r="AA109" s="126"/>
      <c r="AB109" s="126"/>
      <c r="AC109" s="126"/>
      <c r="AD109" s="126"/>
      <c r="AE109" s="126"/>
      <c r="AF109" s="126"/>
    </row>
    <row r="110" ht="11.25" customHeight="1">
      <c r="A110" s="144" t="s">
        <v>9989</v>
      </c>
      <c r="B110" s="174" t="s">
        <v>9682</v>
      </c>
      <c r="C110" s="139" t="s">
        <v>9990</v>
      </c>
      <c r="D110" s="139" t="s">
        <v>141</v>
      </c>
      <c r="E110" s="174" t="s">
        <v>9991</v>
      </c>
      <c r="F110" s="139" t="s">
        <v>9992</v>
      </c>
      <c r="G110" s="143" t="s">
        <v>9993</v>
      </c>
      <c r="H110" s="143" t="s">
        <v>9994</v>
      </c>
      <c r="I110" s="143" t="s">
        <v>9769</v>
      </c>
      <c r="J110" s="143">
        <v>3.0</v>
      </c>
      <c r="K110" s="143">
        <v>2.0</v>
      </c>
      <c r="L110" s="143">
        <v>3.0</v>
      </c>
      <c r="M110" s="140">
        <v>100.0</v>
      </c>
      <c r="N110" s="141">
        <v>33.33</v>
      </c>
      <c r="O110" s="162" t="s">
        <v>9400</v>
      </c>
      <c r="P110" s="166"/>
      <c r="Q110" s="166"/>
      <c r="R110" s="166"/>
      <c r="S110" s="166"/>
      <c r="T110" s="166"/>
      <c r="U110" s="166"/>
      <c r="V110" s="166"/>
      <c r="W110" s="166"/>
      <c r="X110" s="166"/>
      <c r="Y110" s="166"/>
      <c r="Z110" s="166"/>
      <c r="AA110" s="166"/>
      <c r="AB110" s="166"/>
      <c r="AC110" s="166"/>
      <c r="AD110" s="166"/>
      <c r="AE110" s="166"/>
      <c r="AF110" s="166"/>
    </row>
    <row r="111" ht="11.25" customHeight="1">
      <c r="A111" s="144" t="s">
        <v>9995</v>
      </c>
      <c r="B111" s="174" t="s">
        <v>9744</v>
      </c>
      <c r="C111" s="139" t="s">
        <v>9996</v>
      </c>
      <c r="D111" s="139" t="s">
        <v>141</v>
      </c>
      <c r="E111" s="174" t="s">
        <v>9746</v>
      </c>
      <c r="F111" s="139" t="s">
        <v>9747</v>
      </c>
      <c r="G111" s="143" t="s">
        <v>9997</v>
      </c>
      <c r="H111" s="143"/>
      <c r="I111" s="140"/>
      <c r="J111" s="286">
        <v>1.0</v>
      </c>
      <c r="K111" s="286">
        <v>1.0</v>
      </c>
      <c r="L111" s="286">
        <v>2.0</v>
      </c>
      <c r="M111" s="287">
        <v>50.0</v>
      </c>
      <c r="N111" s="141">
        <v>50.0</v>
      </c>
      <c r="O111" s="55" t="s">
        <v>9998</v>
      </c>
      <c r="P111" s="126"/>
      <c r="Q111" s="126"/>
      <c r="R111" s="126"/>
      <c r="S111" s="126"/>
      <c r="T111" s="126"/>
      <c r="U111" s="126"/>
      <c r="V111" s="126"/>
      <c r="W111" s="126"/>
      <c r="X111" s="126"/>
      <c r="Y111" s="126"/>
      <c r="Z111" s="126"/>
      <c r="AA111" s="126"/>
      <c r="AB111" s="126"/>
      <c r="AC111" s="126"/>
      <c r="AD111" s="126"/>
      <c r="AE111" s="126"/>
      <c r="AF111" s="126"/>
    </row>
    <row r="112" ht="11.25" customHeight="1">
      <c r="A112" s="251" t="s">
        <v>9915</v>
      </c>
      <c r="B112" s="251" t="s">
        <v>9682</v>
      </c>
      <c r="C112" s="251" t="s">
        <v>9999</v>
      </c>
      <c r="D112" s="282" t="s">
        <v>52</v>
      </c>
      <c r="E112" s="283" t="s">
        <v>625</v>
      </c>
      <c r="F112" s="282" t="s">
        <v>322</v>
      </c>
      <c r="G112" s="282"/>
      <c r="H112" s="282" t="s">
        <v>9799</v>
      </c>
      <c r="I112" s="282" t="s">
        <v>9769</v>
      </c>
      <c r="J112" s="282">
        <v>8.0</v>
      </c>
      <c r="K112" s="282">
        <v>7.0</v>
      </c>
      <c r="L112" s="282">
        <v>8.0</v>
      </c>
      <c r="M112" s="284">
        <v>100.0</v>
      </c>
      <c r="N112" s="285">
        <v>11.0</v>
      </c>
      <c r="O112" s="251" t="s">
        <v>10000</v>
      </c>
      <c r="P112" s="268"/>
      <c r="Q112" s="268"/>
      <c r="R112" s="268"/>
      <c r="S112" s="268"/>
      <c r="T112" s="268"/>
      <c r="U112" s="268"/>
      <c r="V112" s="268"/>
      <c r="W112" s="268"/>
      <c r="X112" s="268"/>
      <c r="Y112" s="268"/>
      <c r="Z112" s="268"/>
      <c r="AA112" s="268"/>
      <c r="AB112" s="268"/>
      <c r="AC112" s="268"/>
      <c r="AD112" s="268"/>
      <c r="AE112" s="268"/>
      <c r="AF112" s="268"/>
    </row>
    <row r="113" ht="15.75" customHeight="1">
      <c r="N113" s="260">
        <f>SUM(N11:N112)</f>
        <v>3333.62</v>
      </c>
    </row>
    <row r="114" ht="15.75" customHeight="1">
      <c r="N114" s="288"/>
    </row>
    <row r="115" ht="15.75" customHeight="1">
      <c r="N115" s="288"/>
    </row>
    <row r="116" ht="15.75" customHeight="1">
      <c r="N116" s="288"/>
    </row>
    <row r="117" ht="15.75" customHeight="1">
      <c r="N117" s="288"/>
    </row>
    <row r="118" ht="15.75" customHeight="1">
      <c r="N118" s="288"/>
    </row>
    <row r="119" ht="15.75" customHeight="1">
      <c r="N119" s="288"/>
    </row>
    <row r="120" ht="15.75" customHeight="1">
      <c r="N120" s="288"/>
    </row>
    <row r="121" ht="15.75" customHeight="1">
      <c r="N121" s="288"/>
    </row>
    <row r="122" ht="15.75" customHeight="1">
      <c r="N122" s="288"/>
    </row>
    <row r="123" ht="15.75" customHeight="1">
      <c r="N123" s="288"/>
    </row>
    <row r="124" ht="15.75" customHeight="1">
      <c r="N124" s="288"/>
    </row>
    <row r="125" ht="15.75" customHeight="1">
      <c r="N125" s="288"/>
    </row>
    <row r="126" ht="15.75" customHeight="1">
      <c r="N126" s="288"/>
    </row>
    <row r="127" ht="15.75" customHeight="1">
      <c r="N127" s="288"/>
    </row>
    <row r="128" ht="15.75" customHeight="1">
      <c r="N128" s="288"/>
    </row>
    <row r="129" ht="15.75" customHeight="1">
      <c r="N129" s="288"/>
    </row>
    <row r="130" ht="15.75" customHeight="1">
      <c r="N130" s="288"/>
    </row>
    <row r="131" ht="15.75" customHeight="1">
      <c r="N131" s="288"/>
    </row>
    <row r="132" ht="15.75" customHeight="1">
      <c r="N132" s="288"/>
    </row>
    <row r="133" ht="15.75" customHeight="1">
      <c r="N133" s="288"/>
    </row>
    <row r="134" ht="15.75" customHeight="1">
      <c r="N134" s="288"/>
    </row>
    <row r="135" ht="15.75" customHeight="1">
      <c r="N135" s="288"/>
    </row>
    <row r="136" ht="15.75" customHeight="1">
      <c r="N136" s="288"/>
    </row>
    <row r="137" ht="15.75" customHeight="1">
      <c r="N137" s="288"/>
    </row>
    <row r="138" ht="15.75" customHeight="1">
      <c r="N138" s="288"/>
    </row>
    <row r="139" ht="15.75" customHeight="1">
      <c r="N139" s="288"/>
    </row>
    <row r="140" ht="15.75" customHeight="1">
      <c r="N140" s="288"/>
    </row>
    <row r="141" ht="15.75" customHeight="1">
      <c r="N141" s="288"/>
    </row>
    <row r="142" ht="15.75" customHeight="1">
      <c r="N142" s="288"/>
    </row>
    <row r="143" ht="15.75" customHeight="1">
      <c r="N143" s="288"/>
    </row>
    <row r="144" ht="15.75" customHeight="1">
      <c r="N144" s="288"/>
    </row>
    <row r="145" ht="15.75" customHeight="1">
      <c r="N145" s="288"/>
    </row>
    <row r="146" ht="15.75" customHeight="1">
      <c r="N146" s="288"/>
    </row>
    <row r="147" ht="15.75" customHeight="1">
      <c r="N147" s="288"/>
    </row>
    <row r="148" ht="15.75" customHeight="1">
      <c r="N148" s="288"/>
    </row>
    <row r="149" ht="15.75" customHeight="1">
      <c r="N149" s="288"/>
    </row>
    <row r="150" ht="15.75" customHeight="1">
      <c r="N150" s="288"/>
    </row>
    <row r="151" ht="15.75" customHeight="1">
      <c r="N151" s="288"/>
    </row>
    <row r="152" ht="15.75" customHeight="1">
      <c r="N152" s="288"/>
    </row>
    <row r="153" ht="15.75" customHeight="1">
      <c r="N153" s="288"/>
    </row>
    <row r="154" ht="15.75" customHeight="1">
      <c r="N154" s="288"/>
    </row>
    <row r="155" ht="15.75" customHeight="1">
      <c r="N155" s="288"/>
    </row>
    <row r="156" ht="15.75" customHeight="1">
      <c r="N156" s="288"/>
    </row>
    <row r="157" ht="15.75" customHeight="1">
      <c r="N157" s="288"/>
    </row>
    <row r="158" ht="15.75" customHeight="1">
      <c r="N158" s="288"/>
    </row>
    <row r="159" ht="15.75" customHeight="1">
      <c r="N159" s="288"/>
    </row>
    <row r="160" ht="15.75" customHeight="1">
      <c r="N160" s="288"/>
    </row>
    <row r="161" ht="15.75" customHeight="1">
      <c r="N161" s="288"/>
    </row>
    <row r="162" ht="15.75" customHeight="1">
      <c r="N162" s="288"/>
    </row>
    <row r="163" ht="15.75" customHeight="1">
      <c r="N163" s="288"/>
    </row>
    <row r="164" ht="15.75" customHeight="1">
      <c r="N164" s="288"/>
    </row>
    <row r="165" ht="15.75" customHeight="1">
      <c r="N165" s="288"/>
    </row>
    <row r="166" ht="15.75" customHeight="1">
      <c r="N166" s="288"/>
    </row>
    <row r="167" ht="15.75" customHeight="1">
      <c r="N167" s="288"/>
    </row>
    <row r="168" ht="15.75" customHeight="1">
      <c r="N168" s="288"/>
    </row>
    <row r="169" ht="15.75" customHeight="1">
      <c r="N169" s="288"/>
    </row>
    <row r="170" ht="15.75" customHeight="1">
      <c r="N170" s="288"/>
    </row>
    <row r="171" ht="15.75" customHeight="1">
      <c r="N171" s="288"/>
    </row>
    <row r="172" ht="15.75" customHeight="1">
      <c r="N172" s="288"/>
    </row>
    <row r="173" ht="15.75" customHeight="1">
      <c r="N173" s="288"/>
    </row>
    <row r="174" ht="15.75" customHeight="1">
      <c r="N174" s="288"/>
    </row>
    <row r="175" ht="15.75" customHeight="1">
      <c r="N175" s="288"/>
    </row>
    <row r="176" ht="15.75" customHeight="1">
      <c r="N176" s="288"/>
    </row>
    <row r="177" ht="15.75" customHeight="1">
      <c r="N177" s="288"/>
    </row>
    <row r="178" ht="15.75" customHeight="1">
      <c r="N178" s="288"/>
    </row>
    <row r="179" ht="15.75" customHeight="1">
      <c r="N179" s="288"/>
    </row>
    <row r="180" ht="15.75" customHeight="1">
      <c r="N180" s="288"/>
    </row>
    <row r="181" ht="15.75" customHeight="1">
      <c r="N181" s="288"/>
    </row>
    <row r="182" ht="15.75" customHeight="1">
      <c r="N182" s="288"/>
    </row>
    <row r="183" ht="15.75" customHeight="1">
      <c r="N183" s="288"/>
    </row>
    <row r="184" ht="15.75" customHeight="1">
      <c r="N184" s="288"/>
    </row>
    <row r="185" ht="15.75" customHeight="1">
      <c r="N185" s="288"/>
    </row>
    <row r="186" ht="15.75" customHeight="1">
      <c r="N186" s="288"/>
    </row>
    <row r="187" ht="15.75" customHeight="1">
      <c r="N187" s="288"/>
    </row>
    <row r="188" ht="15.75" customHeight="1">
      <c r="N188" s="288"/>
    </row>
    <row r="189" ht="15.75" customHeight="1">
      <c r="N189" s="288"/>
    </row>
    <row r="190" ht="15.75" customHeight="1">
      <c r="N190" s="288"/>
    </row>
    <row r="191" ht="15.75" customHeight="1">
      <c r="N191" s="288"/>
    </row>
    <row r="192" ht="15.75" customHeight="1">
      <c r="N192" s="288"/>
    </row>
    <row r="193" ht="15.75" customHeight="1">
      <c r="N193" s="288"/>
    </row>
    <row r="194" ht="15.75" customHeight="1">
      <c r="N194" s="288"/>
    </row>
    <row r="195" ht="15.75" customHeight="1">
      <c r="N195" s="288"/>
    </row>
    <row r="196" ht="15.75" customHeight="1">
      <c r="N196" s="288"/>
    </row>
    <row r="197" ht="15.75" customHeight="1">
      <c r="N197" s="288"/>
    </row>
    <row r="198" ht="15.75" customHeight="1">
      <c r="N198" s="288"/>
    </row>
    <row r="199" ht="15.75" customHeight="1">
      <c r="N199" s="288"/>
    </row>
    <row r="200" ht="15.75" customHeight="1">
      <c r="N200" s="288"/>
    </row>
    <row r="201" ht="15.75" customHeight="1">
      <c r="N201" s="288"/>
    </row>
    <row r="202" ht="15.75" customHeight="1">
      <c r="N202" s="288"/>
    </row>
    <row r="203" ht="15.75" customHeight="1">
      <c r="N203" s="288"/>
    </row>
    <row r="204" ht="15.75" customHeight="1">
      <c r="N204" s="288"/>
    </row>
    <row r="205" ht="15.75" customHeight="1">
      <c r="N205" s="288"/>
    </row>
    <row r="206" ht="15.75" customHeight="1">
      <c r="N206" s="288"/>
    </row>
    <row r="207" ht="15.75" customHeight="1">
      <c r="N207" s="288"/>
    </row>
    <row r="208" ht="15.75" customHeight="1">
      <c r="N208" s="288"/>
    </row>
    <row r="209" ht="15.75" customHeight="1">
      <c r="N209" s="288"/>
    </row>
    <row r="210" ht="15.75" customHeight="1">
      <c r="N210" s="288"/>
    </row>
    <row r="211" ht="15.75" customHeight="1">
      <c r="N211" s="288"/>
    </row>
    <row r="212" ht="15.75" customHeight="1">
      <c r="N212" s="288"/>
    </row>
    <row r="213" ht="15.75" customHeight="1">
      <c r="N213" s="288"/>
    </row>
    <row r="214" ht="15.75" customHeight="1">
      <c r="N214" s="288"/>
    </row>
    <row r="215" ht="15.75" customHeight="1">
      <c r="N215" s="288"/>
    </row>
    <row r="216" ht="15.75" customHeight="1">
      <c r="N216" s="288"/>
    </row>
    <row r="217" ht="15.75" customHeight="1">
      <c r="N217" s="288"/>
    </row>
    <row r="218" ht="15.75" customHeight="1">
      <c r="N218" s="288"/>
    </row>
    <row r="219" ht="15.75" customHeight="1">
      <c r="N219" s="288"/>
    </row>
    <row r="220" ht="15.75" customHeight="1">
      <c r="N220" s="288"/>
    </row>
    <row r="221" ht="15.75" customHeight="1">
      <c r="N221" s="288"/>
    </row>
    <row r="222" ht="15.75" customHeight="1">
      <c r="N222" s="288"/>
    </row>
    <row r="223" ht="15.75" customHeight="1">
      <c r="N223" s="288"/>
    </row>
    <row r="224" ht="15.75" customHeight="1">
      <c r="N224" s="288"/>
    </row>
    <row r="225" ht="15.75" customHeight="1">
      <c r="N225" s="288"/>
    </row>
    <row r="226" ht="15.75" customHeight="1">
      <c r="N226" s="288"/>
    </row>
    <row r="227" ht="15.75" customHeight="1">
      <c r="N227" s="288"/>
    </row>
    <row r="228" ht="15.75" customHeight="1">
      <c r="N228" s="288"/>
    </row>
    <row r="229" ht="15.75" customHeight="1">
      <c r="N229" s="288"/>
    </row>
    <row r="230" ht="15.75" customHeight="1">
      <c r="N230" s="288"/>
    </row>
    <row r="231" ht="15.75" customHeight="1">
      <c r="N231" s="288"/>
    </row>
    <row r="232" ht="15.75" customHeight="1">
      <c r="N232" s="288"/>
    </row>
    <row r="233" ht="15.75" customHeight="1">
      <c r="N233" s="288"/>
    </row>
    <row r="234" ht="15.75" customHeight="1">
      <c r="N234" s="288"/>
    </row>
    <row r="235" ht="15.75" customHeight="1">
      <c r="N235" s="288"/>
    </row>
    <row r="236" ht="15.75" customHeight="1">
      <c r="N236" s="288"/>
    </row>
    <row r="237" ht="15.75" customHeight="1">
      <c r="N237" s="288"/>
    </row>
    <row r="238" ht="15.75" customHeight="1">
      <c r="N238" s="288"/>
    </row>
    <row r="239" ht="15.75" customHeight="1">
      <c r="N239" s="288"/>
    </row>
    <row r="240" ht="15.75" customHeight="1">
      <c r="N240" s="288"/>
    </row>
    <row r="241" ht="15.75" customHeight="1">
      <c r="N241" s="288"/>
    </row>
    <row r="242" ht="15.75" customHeight="1">
      <c r="N242" s="288"/>
    </row>
    <row r="243" ht="15.75" customHeight="1">
      <c r="N243" s="288"/>
    </row>
    <row r="244" ht="15.75" customHeight="1">
      <c r="N244" s="288"/>
    </row>
    <row r="245" ht="15.75" customHeight="1">
      <c r="N245" s="288"/>
    </row>
    <row r="246" ht="15.75" customHeight="1">
      <c r="N246" s="288"/>
    </row>
    <row r="247" ht="15.75" customHeight="1">
      <c r="N247" s="288"/>
    </row>
    <row r="248" ht="15.75" customHeight="1">
      <c r="N248" s="288"/>
    </row>
    <row r="249" ht="15.75" customHeight="1">
      <c r="N249" s="288"/>
    </row>
    <row r="250" ht="15.75" customHeight="1">
      <c r="N250" s="288"/>
    </row>
    <row r="251" ht="15.75" customHeight="1">
      <c r="N251" s="288"/>
    </row>
    <row r="252" ht="15.75" customHeight="1">
      <c r="N252" s="288"/>
    </row>
    <row r="253" ht="15.75" customHeight="1">
      <c r="N253" s="288"/>
    </row>
    <row r="254" ht="15.75" customHeight="1">
      <c r="N254" s="288"/>
    </row>
    <row r="255" ht="15.75" customHeight="1">
      <c r="N255" s="288"/>
    </row>
    <row r="256" ht="15.75" customHeight="1">
      <c r="N256" s="288"/>
    </row>
    <row r="257" ht="15.75" customHeight="1">
      <c r="N257" s="288"/>
    </row>
    <row r="258" ht="15.75" customHeight="1">
      <c r="N258" s="288"/>
    </row>
    <row r="259" ht="15.75" customHeight="1">
      <c r="N259" s="288"/>
    </row>
    <row r="260" ht="15.75" customHeight="1">
      <c r="N260" s="288"/>
    </row>
    <row r="261" ht="15.75" customHeight="1">
      <c r="N261" s="288"/>
    </row>
    <row r="262" ht="15.75" customHeight="1">
      <c r="N262" s="288"/>
    </row>
    <row r="263" ht="15.75" customHeight="1">
      <c r="N263" s="288"/>
    </row>
    <row r="264" ht="15.75" customHeight="1">
      <c r="N264" s="288"/>
    </row>
    <row r="265" ht="15.75" customHeight="1">
      <c r="N265" s="288"/>
    </row>
    <row r="266" ht="15.75" customHeight="1">
      <c r="N266" s="288"/>
    </row>
    <row r="267" ht="15.75" customHeight="1">
      <c r="N267" s="288"/>
    </row>
    <row r="268" ht="15.75" customHeight="1">
      <c r="N268" s="288"/>
    </row>
    <row r="269" ht="15.75" customHeight="1">
      <c r="N269" s="288"/>
    </row>
    <row r="270" ht="15.75" customHeight="1">
      <c r="N270" s="288"/>
    </row>
    <row r="271" ht="15.75" customHeight="1">
      <c r="N271" s="288"/>
    </row>
    <row r="272" ht="15.75" customHeight="1">
      <c r="N272" s="288"/>
    </row>
    <row r="273" ht="15.75" customHeight="1">
      <c r="N273" s="288"/>
    </row>
    <row r="274" ht="15.75" customHeight="1">
      <c r="N274" s="288"/>
    </row>
    <row r="275" ht="15.75" customHeight="1">
      <c r="N275" s="288"/>
    </row>
    <row r="276" ht="15.75" customHeight="1">
      <c r="N276" s="288"/>
    </row>
    <row r="277" ht="15.75" customHeight="1">
      <c r="N277" s="288"/>
    </row>
    <row r="278" ht="15.75" customHeight="1">
      <c r="N278" s="288"/>
    </row>
    <row r="279" ht="15.75" customHeight="1">
      <c r="N279" s="288"/>
    </row>
    <row r="280" ht="15.75" customHeight="1">
      <c r="N280" s="288"/>
    </row>
    <row r="281" ht="15.75" customHeight="1">
      <c r="N281" s="288"/>
    </row>
    <row r="282" ht="15.75" customHeight="1">
      <c r="N282" s="288"/>
    </row>
    <row r="283" ht="15.75" customHeight="1">
      <c r="N283" s="288"/>
    </row>
    <row r="284" ht="15.75" customHeight="1">
      <c r="N284" s="288"/>
    </row>
    <row r="285" ht="15.75" customHeight="1">
      <c r="N285" s="288"/>
    </row>
    <row r="286" ht="15.75" customHeight="1">
      <c r="N286" s="288"/>
    </row>
    <row r="287" ht="15.75" customHeight="1">
      <c r="N287" s="288"/>
    </row>
    <row r="288" ht="15.75" customHeight="1">
      <c r="N288" s="288"/>
    </row>
    <row r="289" ht="15.75" customHeight="1">
      <c r="N289" s="288"/>
    </row>
    <row r="290" ht="15.75" customHeight="1">
      <c r="N290" s="288"/>
    </row>
    <row r="291" ht="15.75" customHeight="1">
      <c r="N291" s="288"/>
    </row>
    <row r="292" ht="15.75" customHeight="1">
      <c r="N292" s="288"/>
    </row>
    <row r="293" ht="15.75" customHeight="1">
      <c r="N293" s="288"/>
    </row>
    <row r="294" ht="15.75" customHeight="1">
      <c r="N294" s="288"/>
    </row>
    <row r="295" ht="15.75" customHeight="1">
      <c r="N295" s="288"/>
    </row>
    <row r="296" ht="15.75" customHeight="1">
      <c r="N296" s="288"/>
    </row>
    <row r="297" ht="15.75" customHeight="1">
      <c r="N297" s="288"/>
    </row>
    <row r="298" ht="15.75" customHeight="1">
      <c r="N298" s="288"/>
    </row>
    <row r="299" ht="15.75" customHeight="1">
      <c r="N299" s="288"/>
    </row>
    <row r="300" ht="15.75" customHeight="1">
      <c r="N300" s="288"/>
    </row>
    <row r="301" ht="15.75" customHeight="1">
      <c r="N301" s="288"/>
    </row>
    <row r="302" ht="15.75" customHeight="1">
      <c r="N302" s="288"/>
    </row>
    <row r="303" ht="15.75" customHeight="1">
      <c r="N303" s="288"/>
    </row>
    <row r="304" ht="15.75" customHeight="1">
      <c r="N304" s="288"/>
    </row>
    <row r="305" ht="15.75" customHeight="1">
      <c r="N305" s="288"/>
    </row>
    <row r="306" ht="15.75" customHeight="1">
      <c r="N306" s="288"/>
    </row>
    <row r="307" ht="15.75" customHeight="1">
      <c r="N307" s="288"/>
    </row>
    <row r="308" ht="15.75" customHeight="1">
      <c r="N308" s="288"/>
    </row>
    <row r="309" ht="15.75" customHeight="1">
      <c r="N309" s="288"/>
    </row>
    <row r="310" ht="15.75" customHeight="1">
      <c r="N310" s="288"/>
    </row>
    <row r="311" ht="15.75" customHeight="1">
      <c r="N311" s="288"/>
    </row>
    <row r="312" ht="15.75" customHeight="1">
      <c r="N312" s="288"/>
    </row>
    <row r="313" ht="15.75" customHeight="1">
      <c r="N313" s="288"/>
    </row>
    <row r="314" ht="15.75" customHeight="1">
      <c r="N314" s="288"/>
    </row>
    <row r="315" ht="15.75" customHeight="1">
      <c r="N315" s="288"/>
    </row>
    <row r="316" ht="15.75" customHeight="1">
      <c r="N316" s="288"/>
    </row>
    <row r="317" ht="15.75" customHeight="1">
      <c r="N317" s="288"/>
    </row>
    <row r="318" ht="15.75" customHeight="1">
      <c r="N318" s="288"/>
    </row>
    <row r="319" ht="15.75" customHeight="1">
      <c r="N319" s="288"/>
    </row>
    <row r="320" ht="15.75" customHeight="1">
      <c r="N320" s="288"/>
    </row>
    <row r="321" ht="15.75" customHeight="1">
      <c r="N321" s="288"/>
    </row>
    <row r="322" ht="15.75" customHeight="1">
      <c r="N322" s="288"/>
    </row>
    <row r="323" ht="15.75" customHeight="1">
      <c r="N323" s="288"/>
    </row>
    <row r="324" ht="15.75" customHeight="1">
      <c r="N324" s="288"/>
    </row>
    <row r="325" ht="15.75" customHeight="1">
      <c r="N325" s="288"/>
    </row>
    <row r="326" ht="15.75" customHeight="1">
      <c r="N326" s="288"/>
    </row>
    <row r="327" ht="15.75" customHeight="1">
      <c r="N327" s="288"/>
    </row>
    <row r="328" ht="15.75" customHeight="1">
      <c r="N328" s="288"/>
    </row>
    <row r="329" ht="15.75" customHeight="1">
      <c r="N329" s="288"/>
    </row>
    <row r="330" ht="15.75" customHeight="1">
      <c r="N330" s="288"/>
    </row>
    <row r="331" ht="15.75" customHeight="1">
      <c r="N331" s="288"/>
    </row>
    <row r="332" ht="15.75" customHeight="1">
      <c r="N332" s="288"/>
    </row>
    <row r="333" ht="15.75" customHeight="1">
      <c r="N333" s="288"/>
    </row>
    <row r="334" ht="15.75" customHeight="1">
      <c r="N334" s="288"/>
    </row>
    <row r="335" ht="15.75" customHeight="1">
      <c r="N335" s="288"/>
    </row>
    <row r="336" ht="15.75" customHeight="1">
      <c r="N336" s="288"/>
    </row>
    <row r="337" ht="15.75" customHeight="1">
      <c r="N337" s="288"/>
    </row>
    <row r="338" ht="15.75" customHeight="1">
      <c r="N338" s="288"/>
    </row>
    <row r="339" ht="15.75" customHeight="1">
      <c r="N339" s="288"/>
    </row>
    <row r="340" ht="15.75" customHeight="1">
      <c r="N340" s="288"/>
    </row>
    <row r="341" ht="15.75" customHeight="1">
      <c r="N341" s="288"/>
    </row>
    <row r="342" ht="15.75" customHeight="1">
      <c r="N342" s="288"/>
    </row>
    <row r="343" ht="15.75" customHeight="1">
      <c r="N343" s="288"/>
    </row>
    <row r="344" ht="15.75" customHeight="1">
      <c r="N344" s="288"/>
    </row>
    <row r="345" ht="15.75" customHeight="1">
      <c r="N345" s="288"/>
    </row>
    <row r="346" ht="15.75" customHeight="1">
      <c r="N346" s="288"/>
    </row>
    <row r="347" ht="15.75" customHeight="1">
      <c r="N347" s="288"/>
    </row>
    <row r="348" ht="15.75" customHeight="1">
      <c r="N348" s="288"/>
    </row>
    <row r="349" ht="15.75" customHeight="1">
      <c r="N349" s="288"/>
    </row>
    <row r="350" ht="15.75" customHeight="1">
      <c r="N350" s="288"/>
    </row>
    <row r="351" ht="15.75" customHeight="1">
      <c r="N351" s="288"/>
    </row>
    <row r="352" ht="15.75" customHeight="1">
      <c r="N352" s="288"/>
    </row>
    <row r="353" ht="15.75" customHeight="1">
      <c r="N353" s="288"/>
    </row>
    <row r="354" ht="15.75" customHeight="1">
      <c r="N354" s="288"/>
    </row>
    <row r="355" ht="15.75" customHeight="1">
      <c r="N355" s="288"/>
    </row>
    <row r="356" ht="15.75" customHeight="1">
      <c r="N356" s="288"/>
    </row>
    <row r="357" ht="15.75" customHeight="1">
      <c r="N357" s="288"/>
    </row>
    <row r="358" ht="15.75" customHeight="1">
      <c r="N358" s="288"/>
    </row>
    <row r="359" ht="15.75" customHeight="1">
      <c r="N359" s="288"/>
    </row>
    <row r="360" ht="15.75" customHeight="1">
      <c r="N360" s="288"/>
    </row>
    <row r="361" ht="15.75" customHeight="1">
      <c r="N361" s="288"/>
    </row>
    <row r="362" ht="15.75" customHeight="1">
      <c r="N362" s="288"/>
    </row>
    <row r="363" ht="15.75" customHeight="1">
      <c r="N363" s="288"/>
    </row>
    <row r="364" ht="15.75" customHeight="1">
      <c r="N364" s="288"/>
    </row>
    <row r="365" ht="15.75" customHeight="1">
      <c r="N365" s="288"/>
    </row>
    <row r="366" ht="15.75" customHeight="1">
      <c r="N366" s="288"/>
    </row>
    <row r="367" ht="15.75" customHeight="1">
      <c r="N367" s="288"/>
    </row>
    <row r="368" ht="15.75" customHeight="1">
      <c r="N368" s="288"/>
    </row>
    <row r="369" ht="15.75" customHeight="1">
      <c r="N369" s="288"/>
    </row>
    <row r="370" ht="15.75" customHeight="1">
      <c r="N370" s="288"/>
    </row>
    <row r="371" ht="15.75" customHeight="1">
      <c r="N371" s="288"/>
    </row>
    <row r="372" ht="15.75" customHeight="1">
      <c r="N372" s="288"/>
    </row>
    <row r="373" ht="15.75" customHeight="1">
      <c r="N373" s="288"/>
    </row>
    <row r="374" ht="15.75" customHeight="1">
      <c r="N374" s="288"/>
    </row>
    <row r="375" ht="15.75" customHeight="1">
      <c r="N375" s="288"/>
    </row>
    <row r="376" ht="15.75" customHeight="1">
      <c r="N376" s="288"/>
    </row>
    <row r="377" ht="15.75" customHeight="1">
      <c r="N377" s="288"/>
    </row>
    <row r="378" ht="15.75" customHeight="1">
      <c r="N378" s="288"/>
    </row>
    <row r="379" ht="15.75" customHeight="1">
      <c r="N379" s="288"/>
    </row>
    <row r="380" ht="15.75" customHeight="1">
      <c r="N380" s="288"/>
    </row>
    <row r="381" ht="15.75" customHeight="1">
      <c r="N381" s="288"/>
    </row>
    <row r="382" ht="15.75" customHeight="1">
      <c r="N382" s="288"/>
    </row>
    <row r="383" ht="15.75" customHeight="1">
      <c r="N383" s="288"/>
    </row>
    <row r="384" ht="15.75" customHeight="1">
      <c r="N384" s="288"/>
    </row>
    <row r="385" ht="15.75" customHeight="1">
      <c r="N385" s="288"/>
    </row>
    <row r="386" ht="15.75" customHeight="1">
      <c r="N386" s="288"/>
    </row>
    <row r="387" ht="15.75" customHeight="1">
      <c r="N387" s="288"/>
    </row>
    <row r="388" ht="15.75" customHeight="1">
      <c r="N388" s="288"/>
    </row>
    <row r="389" ht="15.75" customHeight="1">
      <c r="N389" s="288"/>
    </row>
    <row r="390" ht="15.75" customHeight="1">
      <c r="N390" s="288"/>
    </row>
    <row r="391" ht="15.75" customHeight="1">
      <c r="N391" s="288"/>
    </row>
    <row r="392" ht="15.75" customHeight="1">
      <c r="N392" s="288"/>
    </row>
    <row r="393" ht="15.75" customHeight="1">
      <c r="N393" s="288"/>
    </row>
    <row r="394" ht="15.75" customHeight="1">
      <c r="N394" s="288"/>
    </row>
    <row r="395" ht="15.75" customHeight="1">
      <c r="N395" s="288"/>
    </row>
    <row r="396" ht="15.75" customHeight="1">
      <c r="N396" s="288"/>
    </row>
    <row r="397" ht="15.75" customHeight="1">
      <c r="N397" s="288"/>
    </row>
    <row r="398" ht="15.75" customHeight="1">
      <c r="N398" s="288"/>
    </row>
    <row r="399" ht="15.75" customHeight="1">
      <c r="N399" s="288"/>
    </row>
    <row r="400" ht="15.75" customHeight="1">
      <c r="N400" s="288"/>
    </row>
    <row r="401" ht="15.75" customHeight="1">
      <c r="N401" s="288"/>
    </row>
    <row r="402" ht="15.75" customHeight="1">
      <c r="N402" s="288"/>
    </row>
    <row r="403" ht="15.75" customHeight="1">
      <c r="N403" s="288"/>
    </row>
    <row r="404" ht="15.75" customHeight="1">
      <c r="N404" s="288"/>
    </row>
    <row r="405" ht="15.75" customHeight="1">
      <c r="N405" s="288"/>
    </row>
    <row r="406" ht="15.75" customHeight="1">
      <c r="N406" s="288"/>
    </row>
    <row r="407" ht="15.75" customHeight="1">
      <c r="N407" s="288"/>
    </row>
    <row r="408" ht="15.75" customHeight="1">
      <c r="N408" s="288"/>
    </row>
    <row r="409" ht="15.75" customHeight="1">
      <c r="N409" s="288"/>
    </row>
    <row r="410" ht="15.75" customHeight="1">
      <c r="N410" s="288"/>
    </row>
    <row r="411" ht="15.75" customHeight="1">
      <c r="N411" s="288"/>
    </row>
    <row r="412" ht="15.75" customHeight="1">
      <c r="N412" s="288"/>
    </row>
    <row r="413" ht="15.75" customHeight="1">
      <c r="N413" s="288"/>
    </row>
    <row r="414" ht="15.75" customHeight="1">
      <c r="N414" s="288"/>
    </row>
    <row r="415" ht="15.75" customHeight="1">
      <c r="N415" s="288"/>
    </row>
    <row r="416" ht="15.75" customHeight="1">
      <c r="N416" s="288"/>
    </row>
    <row r="417" ht="15.75" customHeight="1">
      <c r="N417" s="288"/>
    </row>
    <row r="418" ht="15.75" customHeight="1">
      <c r="N418" s="288"/>
    </row>
    <row r="419" ht="15.75" customHeight="1">
      <c r="N419" s="288"/>
    </row>
    <row r="420" ht="15.75" customHeight="1">
      <c r="N420" s="288"/>
    </row>
    <row r="421" ht="15.75" customHeight="1">
      <c r="N421" s="288"/>
    </row>
    <row r="422" ht="15.75" customHeight="1">
      <c r="N422" s="288"/>
    </row>
    <row r="423" ht="15.75" customHeight="1">
      <c r="N423" s="288"/>
    </row>
    <row r="424" ht="15.75" customHeight="1">
      <c r="N424" s="288"/>
    </row>
    <row r="425" ht="15.75" customHeight="1">
      <c r="N425" s="288"/>
    </row>
    <row r="426" ht="15.75" customHeight="1">
      <c r="N426" s="288"/>
    </row>
    <row r="427" ht="15.75" customHeight="1">
      <c r="N427" s="288"/>
    </row>
    <row r="428" ht="15.75" customHeight="1">
      <c r="N428" s="288"/>
    </row>
    <row r="429" ht="15.75" customHeight="1">
      <c r="N429" s="288"/>
    </row>
    <row r="430" ht="15.75" customHeight="1">
      <c r="N430" s="288"/>
    </row>
    <row r="431" ht="15.75" customHeight="1">
      <c r="N431" s="288"/>
    </row>
    <row r="432" ht="15.75" customHeight="1">
      <c r="N432" s="288"/>
    </row>
    <row r="433" ht="15.75" customHeight="1">
      <c r="N433" s="288"/>
    </row>
    <row r="434" ht="15.75" customHeight="1">
      <c r="N434" s="288"/>
    </row>
    <row r="435" ht="15.75" customHeight="1">
      <c r="N435" s="288"/>
    </row>
    <row r="436" ht="15.75" customHeight="1">
      <c r="N436" s="288"/>
    </row>
    <row r="437" ht="15.75" customHeight="1">
      <c r="N437" s="288"/>
    </row>
    <row r="438" ht="15.75" customHeight="1">
      <c r="N438" s="288"/>
    </row>
    <row r="439" ht="15.75" customHeight="1">
      <c r="N439" s="288"/>
    </row>
    <row r="440" ht="15.75" customHeight="1">
      <c r="N440" s="288"/>
    </row>
    <row r="441" ht="15.75" customHeight="1">
      <c r="N441" s="288"/>
    </row>
    <row r="442" ht="15.75" customHeight="1">
      <c r="N442" s="288"/>
    </row>
    <row r="443" ht="15.75" customHeight="1">
      <c r="N443" s="288"/>
    </row>
    <row r="444" ht="15.75" customHeight="1">
      <c r="N444" s="288"/>
    </row>
    <row r="445" ht="15.75" customHeight="1">
      <c r="N445" s="288"/>
    </row>
    <row r="446" ht="15.75" customHeight="1">
      <c r="N446" s="288"/>
    </row>
    <row r="447" ht="15.75" customHeight="1">
      <c r="N447" s="288"/>
    </row>
    <row r="448" ht="15.75" customHeight="1">
      <c r="N448" s="288"/>
    </row>
    <row r="449" ht="15.75" customHeight="1">
      <c r="N449" s="288"/>
    </row>
    <row r="450" ht="15.75" customHeight="1">
      <c r="N450" s="288"/>
    </row>
    <row r="451" ht="15.75" customHeight="1">
      <c r="N451" s="288"/>
    </row>
    <row r="452" ht="15.75" customHeight="1">
      <c r="N452" s="288"/>
    </row>
    <row r="453" ht="15.75" customHeight="1">
      <c r="N453" s="288"/>
    </row>
    <row r="454" ht="15.75" customHeight="1">
      <c r="N454" s="288"/>
    </row>
    <row r="455" ht="15.75" customHeight="1">
      <c r="N455" s="288"/>
    </row>
    <row r="456" ht="15.75" customHeight="1">
      <c r="N456" s="288"/>
    </row>
    <row r="457" ht="15.75" customHeight="1">
      <c r="N457" s="288"/>
    </row>
    <row r="458" ht="15.75" customHeight="1">
      <c r="N458" s="288"/>
    </row>
    <row r="459" ht="15.75" customHeight="1">
      <c r="N459" s="288"/>
    </row>
    <row r="460" ht="15.75" customHeight="1">
      <c r="N460" s="288"/>
    </row>
    <row r="461" ht="15.75" customHeight="1">
      <c r="N461" s="288"/>
    </row>
    <row r="462" ht="15.75" customHeight="1">
      <c r="N462" s="288"/>
    </row>
    <row r="463" ht="15.75" customHeight="1">
      <c r="N463" s="288"/>
    </row>
    <row r="464" ht="15.75" customHeight="1">
      <c r="N464" s="288"/>
    </row>
    <row r="465" ht="15.75" customHeight="1">
      <c r="N465" s="288"/>
    </row>
    <row r="466" ht="15.75" customHeight="1">
      <c r="N466" s="288"/>
    </row>
    <row r="467" ht="15.75" customHeight="1">
      <c r="N467" s="288"/>
    </row>
    <row r="468" ht="15.75" customHeight="1">
      <c r="N468" s="288"/>
    </row>
    <row r="469" ht="15.75" customHeight="1">
      <c r="N469" s="288"/>
    </row>
    <row r="470" ht="15.75" customHeight="1">
      <c r="N470" s="288"/>
    </row>
    <row r="471" ht="15.75" customHeight="1">
      <c r="N471" s="288"/>
    </row>
    <row r="472" ht="15.75" customHeight="1">
      <c r="N472" s="288"/>
    </row>
    <row r="473" ht="15.75" customHeight="1">
      <c r="N473" s="288"/>
    </row>
    <row r="474" ht="15.75" customHeight="1">
      <c r="N474" s="288"/>
    </row>
    <row r="475" ht="15.75" customHeight="1">
      <c r="N475" s="288"/>
    </row>
    <row r="476" ht="15.75" customHeight="1">
      <c r="N476" s="288"/>
    </row>
    <row r="477" ht="15.75" customHeight="1">
      <c r="N477" s="288"/>
    </row>
    <row r="478" ht="15.75" customHeight="1">
      <c r="N478" s="288"/>
    </row>
    <row r="479" ht="15.75" customHeight="1">
      <c r="N479" s="288"/>
    </row>
    <row r="480" ht="15.75" customHeight="1">
      <c r="N480" s="288"/>
    </row>
    <row r="481" ht="15.75" customHeight="1">
      <c r="N481" s="288"/>
    </row>
    <row r="482" ht="15.75" customHeight="1">
      <c r="N482" s="288"/>
    </row>
    <row r="483" ht="15.75" customHeight="1">
      <c r="N483" s="288"/>
    </row>
    <row r="484" ht="15.75" customHeight="1">
      <c r="N484" s="288"/>
    </row>
    <row r="485" ht="15.75" customHeight="1">
      <c r="N485" s="288"/>
    </row>
    <row r="486" ht="15.75" customHeight="1">
      <c r="N486" s="288"/>
    </row>
    <row r="487" ht="15.75" customHeight="1">
      <c r="N487" s="288"/>
    </row>
    <row r="488" ht="15.75" customHeight="1">
      <c r="N488" s="288"/>
    </row>
    <row r="489" ht="15.75" customHeight="1">
      <c r="N489" s="288"/>
    </row>
    <row r="490" ht="15.75" customHeight="1">
      <c r="N490" s="288"/>
    </row>
    <row r="491" ht="15.75" customHeight="1">
      <c r="N491" s="288"/>
    </row>
    <row r="492" ht="15.75" customHeight="1">
      <c r="N492" s="288"/>
    </row>
    <row r="493" ht="15.75" customHeight="1">
      <c r="N493" s="288"/>
    </row>
    <row r="494" ht="15.75" customHeight="1">
      <c r="N494" s="288"/>
    </row>
    <row r="495" ht="15.75" customHeight="1">
      <c r="N495" s="288"/>
    </row>
    <row r="496" ht="15.75" customHeight="1">
      <c r="N496" s="288"/>
    </row>
    <row r="497" ht="15.75" customHeight="1">
      <c r="N497" s="288"/>
    </row>
    <row r="498" ht="15.75" customHeight="1">
      <c r="N498" s="288"/>
    </row>
    <row r="499" ht="15.75" customHeight="1">
      <c r="N499" s="288"/>
    </row>
    <row r="500" ht="15.75" customHeight="1">
      <c r="N500" s="288"/>
    </row>
    <row r="501" ht="15.75" customHeight="1">
      <c r="N501" s="288"/>
    </row>
    <row r="502" ht="15.75" customHeight="1">
      <c r="N502" s="288"/>
    </row>
    <row r="503" ht="15.75" customHeight="1">
      <c r="N503" s="288"/>
    </row>
    <row r="504" ht="15.75" customHeight="1">
      <c r="N504" s="288"/>
    </row>
    <row r="505" ht="15.75" customHeight="1">
      <c r="N505" s="288"/>
    </row>
    <row r="506" ht="15.75" customHeight="1">
      <c r="N506" s="288"/>
    </row>
    <row r="507" ht="15.75" customHeight="1">
      <c r="N507" s="288"/>
    </row>
    <row r="508" ht="15.75" customHeight="1">
      <c r="N508" s="288"/>
    </row>
    <row r="509" ht="15.75" customHeight="1">
      <c r="N509" s="288"/>
    </row>
    <row r="510" ht="15.75" customHeight="1">
      <c r="N510" s="288"/>
    </row>
    <row r="511" ht="15.75" customHeight="1">
      <c r="N511" s="288"/>
    </row>
    <row r="512" ht="15.75" customHeight="1">
      <c r="N512" s="288"/>
    </row>
    <row r="513" ht="15.75" customHeight="1">
      <c r="N513" s="288"/>
    </row>
    <row r="514" ht="15.75" customHeight="1">
      <c r="N514" s="288"/>
    </row>
    <row r="515" ht="15.75" customHeight="1">
      <c r="N515" s="288"/>
    </row>
    <row r="516" ht="15.75" customHeight="1">
      <c r="N516" s="288"/>
    </row>
    <row r="517" ht="15.75" customHeight="1">
      <c r="N517" s="288"/>
    </row>
    <row r="518" ht="15.75" customHeight="1">
      <c r="N518" s="288"/>
    </row>
    <row r="519" ht="15.75" customHeight="1">
      <c r="N519" s="288"/>
    </row>
    <row r="520" ht="15.75" customHeight="1">
      <c r="N520" s="288"/>
    </row>
    <row r="521" ht="15.75" customHeight="1">
      <c r="N521" s="288"/>
    </row>
    <row r="522" ht="15.75" customHeight="1">
      <c r="N522" s="288"/>
    </row>
    <row r="523" ht="15.75" customHeight="1">
      <c r="N523" s="288"/>
    </row>
    <row r="524" ht="15.75" customHeight="1">
      <c r="N524" s="288"/>
    </row>
    <row r="525" ht="15.75" customHeight="1">
      <c r="N525" s="288"/>
    </row>
    <row r="526" ht="15.75" customHeight="1">
      <c r="N526" s="288"/>
    </row>
    <row r="527" ht="15.75" customHeight="1">
      <c r="N527" s="288"/>
    </row>
    <row r="528" ht="15.75" customHeight="1">
      <c r="N528" s="288"/>
    </row>
    <row r="529" ht="15.75" customHeight="1">
      <c r="N529" s="288"/>
    </row>
    <row r="530" ht="15.75" customHeight="1">
      <c r="N530" s="288"/>
    </row>
    <row r="531" ht="15.75" customHeight="1">
      <c r="N531" s="288"/>
    </row>
    <row r="532" ht="15.75" customHeight="1">
      <c r="N532" s="288"/>
    </row>
    <row r="533" ht="15.75" customHeight="1">
      <c r="N533" s="288"/>
    </row>
    <row r="534" ht="15.75" customHeight="1">
      <c r="N534" s="288"/>
    </row>
    <row r="535" ht="15.75" customHeight="1">
      <c r="N535" s="288"/>
    </row>
    <row r="536" ht="15.75" customHeight="1">
      <c r="N536" s="288"/>
    </row>
    <row r="537" ht="15.75" customHeight="1">
      <c r="N537" s="288"/>
    </row>
    <row r="538" ht="15.75" customHeight="1">
      <c r="N538" s="288"/>
    </row>
    <row r="539" ht="15.75" customHeight="1">
      <c r="N539" s="288"/>
    </row>
    <row r="540" ht="15.75" customHeight="1">
      <c r="N540" s="288"/>
    </row>
    <row r="541" ht="15.75" customHeight="1">
      <c r="N541" s="288"/>
    </row>
    <row r="542" ht="15.75" customHeight="1">
      <c r="N542" s="288"/>
    </row>
    <row r="543" ht="15.75" customHeight="1">
      <c r="N543" s="288"/>
    </row>
    <row r="544" ht="15.75" customHeight="1">
      <c r="N544" s="288"/>
    </row>
    <row r="545" ht="15.75" customHeight="1">
      <c r="N545" s="288"/>
    </row>
    <row r="546" ht="15.75" customHeight="1">
      <c r="N546" s="288"/>
    </row>
    <row r="547" ht="15.75" customHeight="1">
      <c r="N547" s="288"/>
    </row>
    <row r="548" ht="15.75" customHeight="1">
      <c r="N548" s="288"/>
    </row>
    <row r="549" ht="15.75" customHeight="1">
      <c r="N549" s="288"/>
    </row>
    <row r="550" ht="15.75" customHeight="1">
      <c r="N550" s="288"/>
    </row>
    <row r="551" ht="15.75" customHeight="1">
      <c r="N551" s="288"/>
    </row>
    <row r="552" ht="15.75" customHeight="1">
      <c r="N552" s="288"/>
    </row>
    <row r="553" ht="15.75" customHeight="1">
      <c r="N553" s="288"/>
    </row>
    <row r="554" ht="15.75" customHeight="1">
      <c r="N554" s="288"/>
    </row>
    <row r="555" ht="15.75" customHeight="1">
      <c r="N555" s="288"/>
    </row>
    <row r="556" ht="15.75" customHeight="1">
      <c r="N556" s="288"/>
    </row>
    <row r="557" ht="15.75" customHeight="1">
      <c r="N557" s="288"/>
    </row>
    <row r="558" ht="15.75" customHeight="1">
      <c r="N558" s="288"/>
    </row>
    <row r="559" ht="15.75" customHeight="1">
      <c r="N559" s="288"/>
    </row>
    <row r="560" ht="15.75" customHeight="1">
      <c r="N560" s="288"/>
    </row>
    <row r="561" ht="15.75" customHeight="1">
      <c r="N561" s="288"/>
    </row>
    <row r="562" ht="15.75" customHeight="1">
      <c r="N562" s="288"/>
    </row>
    <row r="563" ht="15.75" customHeight="1">
      <c r="N563" s="288"/>
    </row>
    <row r="564" ht="15.75" customHeight="1">
      <c r="N564" s="288"/>
    </row>
    <row r="565" ht="15.75" customHeight="1">
      <c r="N565" s="288"/>
    </row>
    <row r="566" ht="15.75" customHeight="1">
      <c r="N566" s="288"/>
    </row>
    <row r="567" ht="15.75" customHeight="1">
      <c r="N567" s="288"/>
    </row>
    <row r="568" ht="15.75" customHeight="1">
      <c r="N568" s="288"/>
    </row>
    <row r="569" ht="15.75" customHeight="1">
      <c r="N569" s="288"/>
    </row>
    <row r="570" ht="15.75" customHeight="1">
      <c r="N570" s="288"/>
    </row>
    <row r="571" ht="15.75" customHeight="1">
      <c r="N571" s="288"/>
    </row>
    <row r="572" ht="15.75" customHeight="1">
      <c r="N572" s="288"/>
    </row>
    <row r="573" ht="15.75" customHeight="1">
      <c r="N573" s="288"/>
    </row>
    <row r="574" ht="15.75" customHeight="1">
      <c r="N574" s="288"/>
    </row>
    <row r="575" ht="15.75" customHeight="1">
      <c r="N575" s="288"/>
    </row>
    <row r="576" ht="15.75" customHeight="1">
      <c r="N576" s="288"/>
    </row>
    <row r="577" ht="15.75" customHeight="1">
      <c r="N577" s="288"/>
    </row>
    <row r="578" ht="15.75" customHeight="1">
      <c r="N578" s="288"/>
    </row>
    <row r="579" ht="15.75" customHeight="1">
      <c r="N579" s="288"/>
    </row>
    <row r="580" ht="15.75" customHeight="1">
      <c r="N580" s="288"/>
    </row>
    <row r="581" ht="15.75" customHeight="1">
      <c r="N581" s="288"/>
    </row>
    <row r="582" ht="15.75" customHeight="1">
      <c r="N582" s="288"/>
    </row>
    <row r="583" ht="15.75" customHeight="1">
      <c r="N583" s="288"/>
    </row>
    <row r="584" ht="15.75" customHeight="1">
      <c r="N584" s="288"/>
    </row>
    <row r="585" ht="15.75" customHeight="1">
      <c r="N585" s="288"/>
    </row>
    <row r="586" ht="15.75" customHeight="1">
      <c r="N586" s="288"/>
    </row>
    <row r="587" ht="15.75" customHeight="1">
      <c r="N587" s="288"/>
    </row>
    <row r="588" ht="15.75" customHeight="1">
      <c r="N588" s="288"/>
    </row>
    <row r="589" ht="15.75" customHeight="1">
      <c r="N589" s="288"/>
    </row>
    <row r="590" ht="15.75" customHeight="1">
      <c r="N590" s="288"/>
    </row>
    <row r="591" ht="15.75" customHeight="1">
      <c r="N591" s="288"/>
    </row>
    <row r="592" ht="15.75" customHeight="1">
      <c r="N592" s="288"/>
    </row>
    <row r="593" ht="15.75" customHeight="1">
      <c r="N593" s="288"/>
    </row>
    <row r="594" ht="15.75" customHeight="1">
      <c r="N594" s="288"/>
    </row>
    <row r="595" ht="15.75" customHeight="1">
      <c r="N595" s="288"/>
    </row>
    <row r="596" ht="15.75" customHeight="1">
      <c r="N596" s="288"/>
    </row>
    <row r="597" ht="15.75" customHeight="1">
      <c r="N597" s="288"/>
    </row>
    <row r="598" ht="15.75" customHeight="1">
      <c r="N598" s="288"/>
    </row>
    <row r="599" ht="15.75" customHeight="1">
      <c r="N599" s="288"/>
    </row>
    <row r="600" ht="15.75" customHeight="1">
      <c r="N600" s="288"/>
    </row>
    <row r="601" ht="15.75" customHeight="1">
      <c r="N601" s="288"/>
    </row>
    <row r="602" ht="15.75" customHeight="1">
      <c r="N602" s="288"/>
    </row>
    <row r="603" ht="15.75" customHeight="1">
      <c r="N603" s="288"/>
    </row>
    <row r="604" ht="15.75" customHeight="1">
      <c r="N604" s="288"/>
    </row>
    <row r="605" ht="15.75" customHeight="1">
      <c r="N605" s="288"/>
    </row>
    <row r="606" ht="15.75" customHeight="1">
      <c r="N606" s="288"/>
    </row>
    <row r="607" ht="15.75" customHeight="1">
      <c r="N607" s="288"/>
    </row>
    <row r="608" ht="15.75" customHeight="1">
      <c r="N608" s="288"/>
    </row>
    <row r="609" ht="15.75" customHeight="1">
      <c r="N609" s="288"/>
    </row>
    <row r="610" ht="15.75" customHeight="1">
      <c r="N610" s="288"/>
    </row>
    <row r="611" ht="15.75" customHeight="1">
      <c r="N611" s="288"/>
    </row>
    <row r="612" ht="15.75" customHeight="1">
      <c r="N612" s="288"/>
    </row>
    <row r="613" ht="15.75" customHeight="1">
      <c r="N613" s="288"/>
    </row>
    <row r="614" ht="15.75" customHeight="1">
      <c r="N614" s="288"/>
    </row>
    <row r="615" ht="15.75" customHeight="1">
      <c r="N615" s="288"/>
    </row>
    <row r="616" ht="15.75" customHeight="1">
      <c r="N616" s="288"/>
    </row>
    <row r="617" ht="15.75" customHeight="1">
      <c r="N617" s="288"/>
    </row>
    <row r="618" ht="15.75" customHeight="1">
      <c r="N618" s="288"/>
    </row>
    <row r="619" ht="15.75" customHeight="1">
      <c r="N619" s="288"/>
    </row>
    <row r="620" ht="15.75" customHeight="1">
      <c r="N620" s="288"/>
    </row>
    <row r="621" ht="15.75" customHeight="1">
      <c r="N621" s="288"/>
    </row>
    <row r="622" ht="15.75" customHeight="1">
      <c r="N622" s="288"/>
    </row>
    <row r="623" ht="15.75" customHeight="1">
      <c r="N623" s="288"/>
    </row>
    <row r="624" ht="15.75" customHeight="1">
      <c r="N624" s="288"/>
    </row>
    <row r="625" ht="15.75" customHeight="1">
      <c r="N625" s="288"/>
    </row>
    <row r="626" ht="15.75" customHeight="1">
      <c r="N626" s="288"/>
    </row>
    <row r="627" ht="15.75" customHeight="1">
      <c r="N627" s="288"/>
    </row>
    <row r="628" ht="15.75" customHeight="1">
      <c r="N628" s="288"/>
    </row>
    <row r="629" ht="15.75" customHeight="1">
      <c r="N629" s="288"/>
    </row>
    <row r="630" ht="15.75" customHeight="1">
      <c r="N630" s="288"/>
    </row>
    <row r="631" ht="15.75" customHeight="1">
      <c r="N631" s="288"/>
    </row>
    <row r="632" ht="15.75" customHeight="1">
      <c r="N632" s="288"/>
    </row>
    <row r="633" ht="15.75" customHeight="1">
      <c r="N633" s="288"/>
    </row>
    <row r="634" ht="15.75" customHeight="1">
      <c r="N634" s="288"/>
    </row>
    <row r="635" ht="15.75" customHeight="1">
      <c r="N635" s="288"/>
    </row>
    <row r="636" ht="15.75" customHeight="1">
      <c r="N636" s="288"/>
    </row>
    <row r="637" ht="15.75" customHeight="1">
      <c r="N637" s="288"/>
    </row>
    <row r="638" ht="15.75" customHeight="1">
      <c r="N638" s="288"/>
    </row>
    <row r="639" ht="15.75" customHeight="1">
      <c r="N639" s="288"/>
    </row>
    <row r="640" ht="15.75" customHeight="1">
      <c r="N640" s="288"/>
    </row>
    <row r="641" ht="15.75" customHeight="1">
      <c r="N641" s="288"/>
    </row>
    <row r="642" ht="15.75" customHeight="1">
      <c r="N642" s="288"/>
    </row>
    <row r="643" ht="15.75" customHeight="1">
      <c r="N643" s="288"/>
    </row>
    <row r="644" ht="15.75" customHeight="1">
      <c r="N644" s="288"/>
    </row>
    <row r="645" ht="15.75" customHeight="1">
      <c r="N645" s="288"/>
    </row>
    <row r="646" ht="15.75" customHeight="1">
      <c r="N646" s="288"/>
    </row>
    <row r="647" ht="15.75" customHeight="1">
      <c r="N647" s="288"/>
    </row>
    <row r="648" ht="15.75" customHeight="1">
      <c r="N648" s="288"/>
    </row>
    <row r="649" ht="15.75" customHeight="1">
      <c r="N649" s="288"/>
    </row>
    <row r="650" ht="15.75" customHeight="1">
      <c r="N650" s="288"/>
    </row>
    <row r="651" ht="15.75" customHeight="1">
      <c r="N651" s="288"/>
    </row>
    <row r="652" ht="15.75" customHeight="1">
      <c r="N652" s="288"/>
    </row>
    <row r="653" ht="15.75" customHeight="1">
      <c r="N653" s="288"/>
    </row>
    <row r="654" ht="15.75" customHeight="1">
      <c r="N654" s="288"/>
    </row>
    <row r="655" ht="15.75" customHeight="1">
      <c r="N655" s="288"/>
    </row>
    <row r="656" ht="15.75" customHeight="1">
      <c r="N656" s="288"/>
    </row>
    <row r="657" ht="15.75" customHeight="1">
      <c r="N657" s="288"/>
    </row>
    <row r="658" ht="15.75" customHeight="1">
      <c r="N658" s="288"/>
    </row>
    <row r="659" ht="15.75" customHeight="1">
      <c r="N659" s="288"/>
    </row>
    <row r="660" ht="15.75" customHeight="1">
      <c r="N660" s="288"/>
    </row>
    <row r="661" ht="15.75" customHeight="1">
      <c r="N661" s="288"/>
    </row>
    <row r="662" ht="15.75" customHeight="1">
      <c r="N662" s="288"/>
    </row>
    <row r="663" ht="15.75" customHeight="1">
      <c r="N663" s="288"/>
    </row>
    <row r="664" ht="15.75" customHeight="1">
      <c r="N664" s="288"/>
    </row>
    <row r="665" ht="15.75" customHeight="1">
      <c r="N665" s="288"/>
    </row>
    <row r="666" ht="15.75" customHeight="1">
      <c r="N666" s="288"/>
    </row>
    <row r="667" ht="15.75" customHeight="1">
      <c r="N667" s="288"/>
    </row>
    <row r="668" ht="15.75" customHeight="1">
      <c r="N668" s="288"/>
    </row>
    <row r="669" ht="15.75" customHeight="1">
      <c r="N669" s="288"/>
    </row>
    <row r="670" ht="15.75" customHeight="1">
      <c r="N670" s="288"/>
    </row>
    <row r="671" ht="15.75" customHeight="1">
      <c r="N671" s="288"/>
    </row>
    <row r="672" ht="15.75" customHeight="1">
      <c r="N672" s="288"/>
    </row>
    <row r="673" ht="15.75" customHeight="1">
      <c r="N673" s="288"/>
    </row>
    <row r="674" ht="15.75" customHeight="1">
      <c r="N674" s="288"/>
    </row>
    <row r="675" ht="15.75" customHeight="1">
      <c r="N675" s="288"/>
    </row>
    <row r="676" ht="15.75" customHeight="1">
      <c r="N676" s="288"/>
    </row>
    <row r="677" ht="15.75" customHeight="1">
      <c r="N677" s="288"/>
    </row>
    <row r="678" ht="15.75" customHeight="1">
      <c r="N678" s="288"/>
    </row>
    <row r="679" ht="15.75" customHeight="1">
      <c r="N679" s="288"/>
    </row>
    <row r="680" ht="15.75" customHeight="1">
      <c r="N680" s="288"/>
    </row>
    <row r="681" ht="15.75" customHeight="1">
      <c r="N681" s="288"/>
    </row>
    <row r="682" ht="15.75" customHeight="1">
      <c r="N682" s="288"/>
    </row>
    <row r="683" ht="15.75" customHeight="1">
      <c r="N683" s="288"/>
    </row>
    <row r="684" ht="15.75" customHeight="1">
      <c r="N684" s="288"/>
    </row>
    <row r="685" ht="15.75" customHeight="1">
      <c r="N685" s="288"/>
    </row>
    <row r="686" ht="15.75" customHeight="1">
      <c r="N686" s="288"/>
    </row>
    <row r="687" ht="15.75" customHeight="1">
      <c r="N687" s="288"/>
    </row>
    <row r="688" ht="15.75" customHeight="1">
      <c r="N688" s="288"/>
    </row>
    <row r="689" ht="15.75" customHeight="1">
      <c r="N689" s="288"/>
    </row>
    <row r="690" ht="15.75" customHeight="1">
      <c r="N690" s="288"/>
    </row>
    <row r="691" ht="15.75" customHeight="1">
      <c r="N691" s="288"/>
    </row>
    <row r="692" ht="15.75" customHeight="1">
      <c r="N692" s="288"/>
    </row>
    <row r="693" ht="15.75" customHeight="1">
      <c r="N693" s="288"/>
    </row>
    <row r="694" ht="15.75" customHeight="1">
      <c r="N694" s="288"/>
    </row>
    <row r="695" ht="15.75" customHeight="1">
      <c r="N695" s="288"/>
    </row>
    <row r="696" ht="15.75" customHeight="1">
      <c r="N696" s="288"/>
    </row>
    <row r="697" ht="15.75" customHeight="1">
      <c r="N697" s="288"/>
    </row>
    <row r="698" ht="15.75" customHeight="1">
      <c r="N698" s="288"/>
    </row>
    <row r="699" ht="15.75" customHeight="1">
      <c r="N699" s="288"/>
    </row>
    <row r="700" ht="15.75" customHeight="1">
      <c r="N700" s="288"/>
    </row>
    <row r="701" ht="15.75" customHeight="1">
      <c r="N701" s="288"/>
    </row>
    <row r="702" ht="15.75" customHeight="1">
      <c r="N702" s="288"/>
    </row>
    <row r="703" ht="15.75" customHeight="1">
      <c r="N703" s="288"/>
    </row>
    <row r="704" ht="15.75" customHeight="1">
      <c r="N704" s="288"/>
    </row>
    <row r="705" ht="15.75" customHeight="1">
      <c r="N705" s="288"/>
    </row>
    <row r="706" ht="15.75" customHeight="1">
      <c r="N706" s="288"/>
    </row>
    <row r="707" ht="15.75" customHeight="1">
      <c r="N707" s="288"/>
    </row>
    <row r="708" ht="15.75" customHeight="1">
      <c r="N708" s="288"/>
    </row>
    <row r="709" ht="15.75" customHeight="1">
      <c r="N709" s="288"/>
    </row>
    <row r="710" ht="15.75" customHeight="1">
      <c r="N710" s="288"/>
    </row>
    <row r="711" ht="15.75" customHeight="1">
      <c r="N711" s="288"/>
    </row>
    <row r="712" ht="15.75" customHeight="1">
      <c r="N712" s="288"/>
    </row>
    <row r="713" ht="15.75" customHeight="1">
      <c r="N713" s="288"/>
    </row>
    <row r="714" ht="15.75" customHeight="1">
      <c r="N714" s="288"/>
    </row>
    <row r="715" ht="15.75" customHeight="1">
      <c r="N715" s="288"/>
    </row>
    <row r="716" ht="15.75" customHeight="1">
      <c r="N716" s="288"/>
    </row>
    <row r="717" ht="15.75" customHeight="1">
      <c r="N717" s="288"/>
    </row>
    <row r="718" ht="15.75" customHeight="1">
      <c r="N718" s="288"/>
    </row>
    <row r="719" ht="15.75" customHeight="1">
      <c r="N719" s="288"/>
    </row>
    <row r="720" ht="15.75" customHeight="1">
      <c r="N720" s="288"/>
    </row>
    <row r="721" ht="15.75" customHeight="1">
      <c r="N721" s="288"/>
    </row>
    <row r="722" ht="15.75" customHeight="1">
      <c r="N722" s="288"/>
    </row>
    <row r="723" ht="15.75" customHeight="1">
      <c r="N723" s="288"/>
    </row>
    <row r="724" ht="15.75" customHeight="1">
      <c r="N724" s="288"/>
    </row>
    <row r="725" ht="15.75" customHeight="1">
      <c r="N725" s="288"/>
    </row>
    <row r="726" ht="15.75" customHeight="1">
      <c r="N726" s="288"/>
    </row>
    <row r="727" ht="15.75" customHeight="1">
      <c r="N727" s="288"/>
    </row>
    <row r="728" ht="15.75" customHeight="1">
      <c r="N728" s="288"/>
    </row>
    <row r="729" ht="15.75" customHeight="1">
      <c r="N729" s="288"/>
    </row>
    <row r="730" ht="15.75" customHeight="1">
      <c r="N730" s="288"/>
    </row>
    <row r="731" ht="15.75" customHeight="1">
      <c r="N731" s="288"/>
    </row>
    <row r="732" ht="15.75" customHeight="1">
      <c r="N732" s="288"/>
    </row>
    <row r="733" ht="15.75" customHeight="1">
      <c r="N733" s="288"/>
    </row>
    <row r="734" ht="15.75" customHeight="1">
      <c r="N734" s="288"/>
    </row>
    <row r="735" ht="15.75" customHeight="1">
      <c r="N735" s="288"/>
    </row>
    <row r="736" ht="15.75" customHeight="1">
      <c r="N736" s="288"/>
    </row>
    <row r="737" ht="15.75" customHeight="1">
      <c r="N737" s="288"/>
    </row>
    <row r="738" ht="15.75" customHeight="1">
      <c r="N738" s="288"/>
    </row>
    <row r="739" ht="15.75" customHeight="1">
      <c r="N739" s="288"/>
    </row>
    <row r="740" ht="15.75" customHeight="1">
      <c r="N740" s="288"/>
    </row>
    <row r="741" ht="15.75" customHeight="1">
      <c r="N741" s="288"/>
    </row>
    <row r="742" ht="15.75" customHeight="1">
      <c r="N742" s="288"/>
    </row>
    <row r="743" ht="15.75" customHeight="1">
      <c r="N743" s="288"/>
    </row>
    <row r="744" ht="15.75" customHeight="1">
      <c r="N744" s="288"/>
    </row>
    <row r="745" ht="15.75" customHeight="1">
      <c r="N745" s="288"/>
    </row>
    <row r="746" ht="15.75" customHeight="1">
      <c r="N746" s="288"/>
    </row>
    <row r="747" ht="15.75" customHeight="1">
      <c r="N747" s="288"/>
    </row>
    <row r="748" ht="15.75" customHeight="1">
      <c r="N748" s="288"/>
    </row>
    <row r="749" ht="15.75" customHeight="1">
      <c r="N749" s="288"/>
    </row>
    <row r="750" ht="15.75" customHeight="1">
      <c r="N750" s="288"/>
    </row>
    <row r="751" ht="15.75" customHeight="1">
      <c r="N751" s="288"/>
    </row>
    <row r="752" ht="15.75" customHeight="1">
      <c r="N752" s="288"/>
    </row>
    <row r="753" ht="15.75" customHeight="1">
      <c r="N753" s="288"/>
    </row>
    <row r="754" ht="15.75" customHeight="1">
      <c r="N754" s="288"/>
    </row>
    <row r="755" ht="15.75" customHeight="1">
      <c r="N755" s="288"/>
    </row>
    <row r="756" ht="15.75" customHeight="1">
      <c r="N756" s="288"/>
    </row>
    <row r="757" ht="15.75" customHeight="1">
      <c r="N757" s="288"/>
    </row>
    <row r="758" ht="15.75" customHeight="1">
      <c r="N758" s="288"/>
    </row>
    <row r="759" ht="15.75" customHeight="1">
      <c r="N759" s="288"/>
    </row>
    <row r="760" ht="15.75" customHeight="1">
      <c r="N760" s="288"/>
    </row>
    <row r="761" ht="15.75" customHeight="1">
      <c r="N761" s="288"/>
    </row>
    <row r="762" ht="15.75" customHeight="1">
      <c r="N762" s="288"/>
    </row>
    <row r="763" ht="15.75" customHeight="1">
      <c r="N763" s="288"/>
    </row>
    <row r="764" ht="15.75" customHeight="1">
      <c r="N764" s="288"/>
    </row>
    <row r="765" ht="15.75" customHeight="1">
      <c r="N765" s="288"/>
    </row>
    <row r="766" ht="15.75" customHeight="1">
      <c r="N766" s="288"/>
    </row>
    <row r="767" ht="15.75" customHeight="1">
      <c r="N767" s="288"/>
    </row>
    <row r="768" ht="15.75" customHeight="1">
      <c r="N768" s="288"/>
    </row>
    <row r="769" ht="15.75" customHeight="1">
      <c r="N769" s="288"/>
    </row>
    <row r="770" ht="15.75" customHeight="1">
      <c r="N770" s="288"/>
    </row>
    <row r="771" ht="15.75" customHeight="1">
      <c r="N771" s="288"/>
    </row>
    <row r="772" ht="15.75" customHeight="1">
      <c r="N772" s="288"/>
    </row>
    <row r="773" ht="15.75" customHeight="1">
      <c r="N773" s="288"/>
    </row>
    <row r="774" ht="15.75" customHeight="1">
      <c r="N774" s="288"/>
    </row>
    <row r="775" ht="15.75" customHeight="1">
      <c r="N775" s="288"/>
    </row>
    <row r="776" ht="15.75" customHeight="1">
      <c r="N776" s="288"/>
    </row>
    <row r="777" ht="15.75" customHeight="1">
      <c r="N777" s="288"/>
    </row>
    <row r="778" ht="15.75" customHeight="1">
      <c r="N778" s="288"/>
    </row>
    <row r="779" ht="15.75" customHeight="1">
      <c r="N779" s="288"/>
    </row>
    <row r="780" ht="15.75" customHeight="1">
      <c r="N780" s="288"/>
    </row>
    <row r="781" ht="15.75" customHeight="1">
      <c r="N781" s="288"/>
    </row>
    <row r="782" ht="15.75" customHeight="1">
      <c r="N782" s="288"/>
    </row>
    <row r="783" ht="15.75" customHeight="1">
      <c r="N783" s="288"/>
    </row>
    <row r="784" ht="15.75" customHeight="1">
      <c r="N784" s="288"/>
    </row>
    <row r="785" ht="15.75" customHeight="1">
      <c r="N785" s="288"/>
    </row>
    <row r="786" ht="15.75" customHeight="1">
      <c r="N786" s="288"/>
    </row>
    <row r="787" ht="15.75" customHeight="1">
      <c r="N787" s="288"/>
    </row>
    <row r="788" ht="15.75" customHeight="1">
      <c r="N788" s="288"/>
    </row>
    <row r="789" ht="15.75" customHeight="1">
      <c r="N789" s="288"/>
    </row>
    <row r="790" ht="15.75" customHeight="1">
      <c r="N790" s="288"/>
    </row>
    <row r="791" ht="15.75" customHeight="1">
      <c r="N791" s="288"/>
    </row>
    <row r="792" ht="15.75" customHeight="1">
      <c r="N792" s="288"/>
    </row>
    <row r="793" ht="15.75" customHeight="1">
      <c r="N793" s="288"/>
    </row>
    <row r="794" ht="15.75" customHeight="1">
      <c r="N794" s="288"/>
    </row>
    <row r="795" ht="15.75" customHeight="1">
      <c r="N795" s="288"/>
    </row>
    <row r="796" ht="15.75" customHeight="1">
      <c r="N796" s="288"/>
    </row>
    <row r="797" ht="15.75" customHeight="1">
      <c r="N797" s="288"/>
    </row>
    <row r="798" ht="15.75" customHeight="1">
      <c r="N798" s="288"/>
    </row>
    <row r="799" ht="15.75" customHeight="1">
      <c r="N799" s="288"/>
    </row>
    <row r="800" ht="15.75" customHeight="1">
      <c r="N800" s="288"/>
    </row>
    <row r="801" ht="15.75" customHeight="1">
      <c r="N801" s="288"/>
    </row>
    <row r="802" ht="15.75" customHeight="1">
      <c r="N802" s="288"/>
    </row>
    <row r="803" ht="15.75" customHeight="1">
      <c r="N803" s="288"/>
    </row>
    <row r="804" ht="15.75" customHeight="1">
      <c r="N804" s="288"/>
    </row>
    <row r="805" ht="15.75" customHeight="1">
      <c r="N805" s="288"/>
    </row>
    <row r="806" ht="15.75" customHeight="1">
      <c r="N806" s="288"/>
    </row>
    <row r="807" ht="15.75" customHeight="1">
      <c r="N807" s="288"/>
    </row>
    <row r="808" ht="15.75" customHeight="1">
      <c r="N808" s="288"/>
    </row>
    <row r="809" ht="15.75" customHeight="1">
      <c r="N809" s="288"/>
    </row>
    <row r="810" ht="15.75" customHeight="1">
      <c r="N810" s="288"/>
    </row>
    <row r="811" ht="15.75" customHeight="1">
      <c r="N811" s="288"/>
    </row>
    <row r="812" ht="15.75" customHeight="1">
      <c r="N812" s="288"/>
    </row>
    <row r="813" ht="15.75" customHeight="1">
      <c r="N813" s="288"/>
    </row>
    <row r="814" ht="15.75" customHeight="1">
      <c r="N814" s="288"/>
    </row>
    <row r="815" ht="15.75" customHeight="1">
      <c r="N815" s="288"/>
    </row>
    <row r="816" ht="15.75" customHeight="1">
      <c r="N816" s="288"/>
    </row>
    <row r="817" ht="15.75" customHeight="1">
      <c r="N817" s="288"/>
    </row>
    <row r="818" ht="15.75" customHeight="1">
      <c r="N818" s="288"/>
    </row>
    <row r="819" ht="15.75" customHeight="1">
      <c r="N819" s="288"/>
    </row>
    <row r="820" ht="15.75" customHeight="1">
      <c r="N820" s="288"/>
    </row>
    <row r="821" ht="15.75" customHeight="1">
      <c r="N821" s="288"/>
    </row>
    <row r="822" ht="15.75" customHeight="1">
      <c r="N822" s="288"/>
    </row>
    <row r="823" ht="15.75" customHeight="1">
      <c r="N823" s="288"/>
    </row>
    <row r="824" ht="15.75" customHeight="1">
      <c r="N824" s="288"/>
    </row>
    <row r="825" ht="15.75" customHeight="1">
      <c r="N825" s="288"/>
    </row>
    <row r="826" ht="15.75" customHeight="1">
      <c r="N826" s="288"/>
    </row>
    <row r="827" ht="15.75" customHeight="1">
      <c r="N827" s="288"/>
    </row>
    <row r="828" ht="15.75" customHeight="1">
      <c r="N828" s="288"/>
    </row>
    <row r="829" ht="15.75" customHeight="1">
      <c r="N829" s="288"/>
    </row>
    <row r="830" ht="15.75" customHeight="1">
      <c r="N830" s="288"/>
    </row>
    <row r="831" ht="15.75" customHeight="1">
      <c r="N831" s="288"/>
    </row>
    <row r="832" ht="15.75" customHeight="1">
      <c r="N832" s="288"/>
    </row>
    <row r="833" ht="15.75" customHeight="1">
      <c r="N833" s="288"/>
    </row>
    <row r="834" ht="15.75" customHeight="1">
      <c r="N834" s="288"/>
    </row>
    <row r="835" ht="15.75" customHeight="1">
      <c r="N835" s="288"/>
    </row>
    <row r="836" ht="15.75" customHeight="1">
      <c r="N836" s="288"/>
    </row>
    <row r="837" ht="15.75" customHeight="1">
      <c r="N837" s="288"/>
    </row>
    <row r="838" ht="15.75" customHeight="1">
      <c r="N838" s="288"/>
    </row>
    <row r="839" ht="15.75" customHeight="1">
      <c r="N839" s="288"/>
    </row>
    <row r="840" ht="15.75" customHeight="1">
      <c r="N840" s="288"/>
    </row>
    <row r="841" ht="15.75" customHeight="1">
      <c r="N841" s="288"/>
    </row>
    <row r="842" ht="15.75" customHeight="1">
      <c r="N842" s="288"/>
    </row>
    <row r="843" ht="15.75" customHeight="1">
      <c r="N843" s="288"/>
    </row>
    <row r="844" ht="15.75" customHeight="1">
      <c r="N844" s="288"/>
    </row>
    <row r="845" ht="15.75" customHeight="1">
      <c r="N845" s="288"/>
    </row>
    <row r="846" ht="15.75" customHeight="1">
      <c r="N846" s="288"/>
    </row>
    <row r="847" ht="15.75" customHeight="1">
      <c r="N847" s="288"/>
    </row>
    <row r="848" ht="15.75" customHeight="1">
      <c r="N848" s="288"/>
    </row>
    <row r="849" ht="15.75" customHeight="1">
      <c r="N849" s="288"/>
    </row>
    <row r="850" ht="15.75" customHeight="1">
      <c r="N850" s="288"/>
    </row>
    <row r="851" ht="15.75" customHeight="1">
      <c r="N851" s="288"/>
    </row>
    <row r="852" ht="15.75" customHeight="1">
      <c r="N852" s="288"/>
    </row>
    <row r="853" ht="15.75" customHeight="1">
      <c r="N853" s="288"/>
    </row>
    <row r="854" ht="15.75" customHeight="1">
      <c r="N854" s="288"/>
    </row>
    <row r="855" ht="15.75" customHeight="1">
      <c r="N855" s="288"/>
    </row>
    <row r="856" ht="15.75" customHeight="1">
      <c r="N856" s="288"/>
    </row>
    <row r="857" ht="15.75" customHeight="1">
      <c r="N857" s="288"/>
    </row>
    <row r="858" ht="15.75" customHeight="1">
      <c r="N858" s="288"/>
    </row>
    <row r="859" ht="15.75" customHeight="1">
      <c r="N859" s="288"/>
    </row>
    <row r="860" ht="15.75" customHeight="1">
      <c r="N860" s="288"/>
    </row>
    <row r="861" ht="15.75" customHeight="1">
      <c r="N861" s="288"/>
    </row>
    <row r="862" ht="15.75" customHeight="1">
      <c r="N862" s="288"/>
    </row>
    <row r="863" ht="15.75" customHeight="1">
      <c r="N863" s="288"/>
    </row>
    <row r="864" ht="15.75" customHeight="1">
      <c r="N864" s="288"/>
    </row>
    <row r="865" ht="15.75" customHeight="1">
      <c r="N865" s="288"/>
    </row>
    <row r="866" ht="15.75" customHeight="1">
      <c r="N866" s="288"/>
    </row>
    <row r="867" ht="15.75" customHeight="1">
      <c r="N867" s="288"/>
    </row>
    <row r="868" ht="15.75" customHeight="1">
      <c r="N868" s="288"/>
    </row>
    <row r="869" ht="15.75" customHeight="1">
      <c r="N869" s="288"/>
    </row>
    <row r="870" ht="15.75" customHeight="1">
      <c r="N870" s="288"/>
    </row>
    <row r="871" ht="15.75" customHeight="1">
      <c r="N871" s="288"/>
    </row>
    <row r="872" ht="15.75" customHeight="1">
      <c r="N872" s="288"/>
    </row>
    <row r="873" ht="15.75" customHeight="1">
      <c r="N873" s="288"/>
    </row>
    <row r="874" ht="15.75" customHeight="1">
      <c r="N874" s="288"/>
    </row>
    <row r="875" ht="15.75" customHeight="1">
      <c r="N875" s="288"/>
    </row>
    <row r="876" ht="15.75" customHeight="1">
      <c r="N876" s="288"/>
    </row>
    <row r="877" ht="15.75" customHeight="1">
      <c r="N877" s="288"/>
    </row>
    <row r="878" ht="15.75" customHeight="1">
      <c r="N878" s="288"/>
    </row>
    <row r="879" ht="15.75" customHeight="1">
      <c r="N879" s="288"/>
    </row>
    <row r="880" ht="15.75" customHeight="1">
      <c r="N880" s="288"/>
    </row>
    <row r="881" ht="15.75" customHeight="1">
      <c r="N881" s="288"/>
    </row>
    <row r="882" ht="15.75" customHeight="1">
      <c r="N882" s="288"/>
    </row>
    <row r="883" ht="15.75" customHeight="1">
      <c r="N883" s="288"/>
    </row>
    <row r="884" ht="15.75" customHeight="1">
      <c r="N884" s="288"/>
    </row>
    <row r="885" ht="15.75" customHeight="1">
      <c r="N885" s="288"/>
    </row>
    <row r="886" ht="15.75" customHeight="1">
      <c r="N886" s="288"/>
    </row>
    <row r="887" ht="15.75" customHeight="1">
      <c r="N887" s="288"/>
    </row>
    <row r="888" ht="15.75" customHeight="1">
      <c r="N888" s="288"/>
    </row>
    <row r="889" ht="15.75" customHeight="1">
      <c r="N889" s="288"/>
    </row>
    <row r="890" ht="15.75" customHeight="1">
      <c r="N890" s="288"/>
    </row>
    <row r="891" ht="15.75" customHeight="1">
      <c r="N891" s="288"/>
    </row>
    <row r="892" ht="15.75" customHeight="1">
      <c r="N892" s="288"/>
    </row>
    <row r="893" ht="15.75" customHeight="1">
      <c r="N893" s="288"/>
    </row>
    <row r="894" ht="15.75" customHeight="1">
      <c r="N894" s="288"/>
    </row>
    <row r="895" ht="15.75" customHeight="1">
      <c r="N895" s="288"/>
    </row>
    <row r="896" ht="15.75" customHeight="1">
      <c r="N896" s="288"/>
    </row>
    <row r="897" ht="15.75" customHeight="1">
      <c r="N897" s="288"/>
    </row>
    <row r="898" ht="15.75" customHeight="1">
      <c r="N898" s="288"/>
    </row>
    <row r="899" ht="15.75" customHeight="1">
      <c r="N899" s="288"/>
    </row>
    <row r="900" ht="15.75" customHeight="1">
      <c r="N900" s="288"/>
    </row>
    <row r="901" ht="15.75" customHeight="1">
      <c r="N901" s="288"/>
    </row>
    <row r="902" ht="15.75" customHeight="1">
      <c r="N902" s="288"/>
    </row>
    <row r="903" ht="15.75" customHeight="1">
      <c r="N903" s="288"/>
    </row>
    <row r="904" ht="15.75" customHeight="1">
      <c r="N904" s="288"/>
    </row>
    <row r="905" ht="15.75" customHeight="1">
      <c r="N905" s="288"/>
    </row>
    <row r="906" ht="15.75" customHeight="1">
      <c r="N906" s="288"/>
    </row>
    <row r="907" ht="15.75" customHeight="1">
      <c r="N907" s="288"/>
    </row>
    <row r="908" ht="15.75" customHeight="1">
      <c r="N908" s="288"/>
    </row>
    <row r="909" ht="15.75" customHeight="1">
      <c r="N909" s="288"/>
    </row>
    <row r="910" ht="15.75" customHeight="1">
      <c r="N910" s="288"/>
    </row>
    <row r="911" ht="15.75" customHeight="1">
      <c r="N911" s="288"/>
    </row>
    <row r="912" ht="15.75" customHeight="1">
      <c r="N912" s="288"/>
    </row>
    <row r="913" ht="15.75" customHeight="1">
      <c r="N913" s="288"/>
    </row>
    <row r="914" ht="15.75" customHeight="1">
      <c r="N914" s="288"/>
    </row>
    <row r="915" ht="15.75" customHeight="1">
      <c r="N915" s="288"/>
    </row>
    <row r="916" ht="15.75" customHeight="1">
      <c r="N916" s="288"/>
    </row>
    <row r="917" ht="15.75" customHeight="1">
      <c r="N917" s="288"/>
    </row>
    <row r="918" ht="15.75" customHeight="1">
      <c r="N918" s="288"/>
    </row>
    <row r="919" ht="15.75" customHeight="1">
      <c r="N919" s="288"/>
    </row>
    <row r="920" ht="15.75" customHeight="1">
      <c r="N920" s="288"/>
    </row>
    <row r="921" ht="15.75" customHeight="1">
      <c r="N921" s="288"/>
    </row>
    <row r="922" ht="15.75" customHeight="1">
      <c r="N922" s="288"/>
    </row>
    <row r="923" ht="15.75" customHeight="1">
      <c r="N923" s="288"/>
    </row>
    <row r="924" ht="15.75" customHeight="1">
      <c r="N924" s="288"/>
    </row>
    <row r="925" ht="15.75" customHeight="1">
      <c r="N925" s="288"/>
    </row>
    <row r="926" ht="15.75" customHeight="1">
      <c r="N926" s="288"/>
    </row>
    <row r="927" ht="15.75" customHeight="1">
      <c r="N927" s="288"/>
    </row>
    <row r="928" ht="15.75" customHeight="1">
      <c r="N928" s="288"/>
    </row>
    <row r="929" ht="15.75" customHeight="1">
      <c r="N929" s="288"/>
    </row>
    <row r="930" ht="15.75" customHeight="1">
      <c r="N930" s="288"/>
    </row>
    <row r="931" ht="15.75" customHeight="1">
      <c r="N931" s="288"/>
    </row>
    <row r="932" ht="15.75" customHeight="1">
      <c r="N932" s="288"/>
    </row>
    <row r="933" ht="15.75" customHeight="1">
      <c r="N933" s="288"/>
    </row>
    <row r="934" ht="15.75" customHeight="1">
      <c r="N934" s="288"/>
    </row>
    <row r="935" ht="15.75" customHeight="1">
      <c r="N935" s="288"/>
    </row>
    <row r="936" ht="15.75" customHeight="1">
      <c r="N936" s="288"/>
    </row>
    <row r="937" ht="15.75" customHeight="1">
      <c r="N937" s="288"/>
    </row>
    <row r="938" ht="15.75" customHeight="1">
      <c r="N938" s="288"/>
    </row>
    <row r="939" ht="15.75" customHeight="1">
      <c r="N939" s="288"/>
    </row>
    <row r="940" ht="15.75" customHeight="1">
      <c r="N940" s="288"/>
    </row>
    <row r="941" ht="15.75" customHeight="1">
      <c r="N941" s="288"/>
    </row>
    <row r="942" ht="15.75" customHeight="1">
      <c r="N942" s="288"/>
    </row>
    <row r="943" ht="15.75" customHeight="1">
      <c r="N943" s="288"/>
    </row>
    <row r="944" ht="15.75" customHeight="1">
      <c r="N944" s="288"/>
    </row>
    <row r="945" ht="15.75" customHeight="1">
      <c r="N945" s="288"/>
    </row>
    <row r="946" ht="15.75" customHeight="1">
      <c r="N946" s="288"/>
    </row>
    <row r="947" ht="15.75" customHeight="1">
      <c r="N947" s="288"/>
    </row>
    <row r="948" ht="15.75" customHeight="1">
      <c r="N948" s="288"/>
    </row>
    <row r="949" ht="15.75" customHeight="1">
      <c r="N949" s="288"/>
    </row>
    <row r="950" ht="15.75" customHeight="1">
      <c r="N950" s="288"/>
    </row>
    <row r="951" ht="15.75" customHeight="1">
      <c r="N951" s="288"/>
    </row>
    <row r="952" ht="15.75" customHeight="1">
      <c r="N952" s="288"/>
    </row>
    <row r="953" ht="15.75" customHeight="1">
      <c r="N953" s="288"/>
    </row>
    <row r="954" ht="15.75" customHeight="1">
      <c r="N954" s="288"/>
    </row>
    <row r="955" ht="15.75" customHeight="1">
      <c r="N955" s="288"/>
    </row>
    <row r="956" ht="15.75" customHeight="1">
      <c r="N956" s="288"/>
    </row>
    <row r="957" ht="15.75" customHeight="1">
      <c r="N957" s="288"/>
    </row>
    <row r="958" ht="15.75" customHeight="1">
      <c r="N958" s="288"/>
    </row>
    <row r="959" ht="15.75" customHeight="1">
      <c r="N959" s="288"/>
    </row>
    <row r="960" ht="15.75" customHeight="1">
      <c r="N960" s="288"/>
    </row>
    <row r="961" ht="15.75" customHeight="1">
      <c r="N961" s="288"/>
    </row>
    <row r="962" ht="15.75" customHeight="1">
      <c r="N962" s="288"/>
    </row>
    <row r="963" ht="15.75" customHeight="1">
      <c r="N963" s="288"/>
    </row>
    <row r="964" ht="15.75" customHeight="1">
      <c r="N964" s="288"/>
    </row>
    <row r="965" ht="15.75" customHeight="1">
      <c r="N965" s="288"/>
    </row>
    <row r="966" ht="15.75" customHeight="1">
      <c r="N966" s="288"/>
    </row>
    <row r="967" ht="15.75" customHeight="1">
      <c r="N967" s="288"/>
    </row>
    <row r="968" ht="15.75" customHeight="1">
      <c r="N968" s="288"/>
    </row>
    <row r="969" ht="15.75" customHeight="1">
      <c r="N969" s="288"/>
    </row>
    <row r="970" ht="15.75" customHeight="1">
      <c r="N970" s="288"/>
    </row>
    <row r="971" ht="15.75" customHeight="1">
      <c r="N971" s="288"/>
    </row>
    <row r="972" ht="15.75" customHeight="1">
      <c r="N972" s="288"/>
    </row>
    <row r="973" ht="15.75" customHeight="1">
      <c r="N973" s="288"/>
    </row>
    <row r="974" ht="15.75" customHeight="1">
      <c r="N974" s="288"/>
    </row>
    <row r="975" ht="15.75" customHeight="1">
      <c r="N975" s="288"/>
    </row>
    <row r="976" ht="15.75" customHeight="1">
      <c r="N976" s="288"/>
    </row>
    <row r="977" ht="15.75" customHeight="1">
      <c r="N977" s="288"/>
    </row>
    <row r="978" ht="15.75" customHeight="1">
      <c r="N978" s="288"/>
    </row>
    <row r="979" ht="15.75" customHeight="1">
      <c r="N979" s="288"/>
    </row>
    <row r="980" ht="15.75" customHeight="1">
      <c r="N980" s="288"/>
    </row>
    <row r="981" ht="15.75" customHeight="1">
      <c r="N981" s="288"/>
    </row>
    <row r="982" ht="15.75" customHeight="1">
      <c r="N982" s="288"/>
    </row>
    <row r="983" ht="15.75" customHeight="1">
      <c r="N983" s="288"/>
    </row>
    <row r="984" ht="15.75" customHeight="1">
      <c r="N984" s="288"/>
    </row>
    <row r="985" ht="15.75" customHeight="1">
      <c r="N985" s="288"/>
    </row>
    <row r="986" ht="15.75" customHeight="1">
      <c r="N986" s="288"/>
    </row>
    <row r="987" ht="15.75" customHeight="1">
      <c r="N987" s="288"/>
    </row>
    <row r="988" ht="15.75" customHeight="1">
      <c r="N988" s="288"/>
    </row>
    <row r="989" ht="15.75" customHeight="1">
      <c r="N989" s="288"/>
    </row>
    <row r="990" ht="15.75" customHeight="1">
      <c r="N990" s="288"/>
    </row>
    <row r="991" ht="15.75" customHeight="1">
      <c r="N991" s="288"/>
    </row>
    <row r="992" ht="15.75" customHeight="1">
      <c r="N992" s="288"/>
    </row>
    <row r="993" ht="15.75" customHeight="1">
      <c r="N993" s="288"/>
    </row>
    <row r="994" ht="15.75" customHeight="1">
      <c r="N994" s="288"/>
    </row>
    <row r="995" ht="15.75" customHeight="1">
      <c r="N995" s="288"/>
    </row>
    <row r="996" ht="15.75" customHeight="1">
      <c r="N996" s="288"/>
    </row>
    <row r="997" ht="15.75" customHeight="1">
      <c r="N997" s="288"/>
    </row>
    <row r="998" ht="15.75" customHeight="1">
      <c r="N998" s="288"/>
    </row>
    <row r="999" ht="15.75" customHeight="1">
      <c r="N999" s="288"/>
    </row>
  </sheetData>
  <autoFilter ref="$A$10:$O$81"/>
  <mergeCells count="6">
    <mergeCell ref="A2:N2"/>
    <mergeCell ref="A4:N4"/>
    <mergeCell ref="A5:N5"/>
    <mergeCell ref="A6:N6"/>
    <mergeCell ref="A7:N7"/>
    <mergeCell ref="A8:N8"/>
  </mergeCell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4.0"/>
    <col customWidth="1" min="2" max="2" width="17.14"/>
    <col customWidth="1" min="3" max="3" width="16.29"/>
    <col customWidth="1" min="4" max="4" width="34.71"/>
    <col customWidth="1" min="5" max="5" width="19.71"/>
    <col customWidth="1" min="6" max="6" width="9.14"/>
    <col customWidth="1" min="7" max="7" width="11.14"/>
    <col customWidth="1" min="8" max="13" width="9.14"/>
    <col customWidth="1" min="14" max="14" width="21.14"/>
    <col customWidth="1" min="15" max="31" width="9.14"/>
  </cols>
  <sheetData>
    <row r="1" ht="9.0" customHeight="1">
      <c r="A1" s="123"/>
      <c r="B1" s="124"/>
      <c r="C1" s="124"/>
      <c r="D1" s="2"/>
      <c r="E1" s="2"/>
      <c r="F1" s="2"/>
      <c r="G1" s="2"/>
      <c r="H1" s="2"/>
      <c r="I1" s="2"/>
      <c r="J1" s="2"/>
      <c r="K1" s="2"/>
      <c r="L1" s="8"/>
      <c r="M1" s="8"/>
      <c r="N1" s="8"/>
      <c r="O1" s="8"/>
      <c r="P1" s="8"/>
      <c r="Q1" s="8"/>
      <c r="R1" s="8"/>
      <c r="S1" s="8"/>
      <c r="T1" s="8"/>
      <c r="U1" s="8"/>
      <c r="V1" s="8"/>
      <c r="W1" s="8"/>
      <c r="X1" s="8"/>
      <c r="Y1" s="8"/>
      <c r="Z1" s="8"/>
      <c r="AA1" s="8"/>
      <c r="AB1" s="8"/>
      <c r="AC1" s="8"/>
      <c r="AD1" s="8"/>
      <c r="AE1" s="8"/>
    </row>
    <row r="2" ht="29.25" customHeight="1">
      <c r="A2" s="289" t="s">
        <v>10001</v>
      </c>
      <c r="B2" s="149"/>
      <c r="C2" s="149"/>
      <c r="D2" s="149"/>
      <c r="E2" s="149"/>
      <c r="F2" s="149"/>
      <c r="G2" s="149"/>
      <c r="H2" s="149"/>
      <c r="I2" s="149"/>
      <c r="J2" s="149"/>
      <c r="K2" s="149"/>
      <c r="L2" s="149"/>
      <c r="M2" s="149"/>
      <c r="N2" s="22"/>
      <c r="O2" s="22"/>
      <c r="P2" s="22"/>
      <c r="Q2" s="22"/>
      <c r="R2" s="22"/>
      <c r="S2" s="22"/>
      <c r="T2" s="22"/>
      <c r="U2" s="22"/>
      <c r="V2" s="22"/>
      <c r="W2" s="22"/>
      <c r="X2" s="22"/>
      <c r="Y2" s="22"/>
      <c r="Z2" s="22"/>
      <c r="AA2" s="22"/>
      <c r="AB2" s="22"/>
      <c r="AC2" s="22"/>
      <c r="AD2" s="22"/>
      <c r="AE2" s="22"/>
    </row>
    <row r="3">
      <c r="A3" s="168"/>
      <c r="B3" s="168"/>
      <c r="C3" s="168"/>
      <c r="D3" s="168"/>
      <c r="E3" s="168"/>
      <c r="F3" s="168"/>
      <c r="G3" s="168"/>
      <c r="H3" s="168"/>
      <c r="I3" s="168"/>
      <c r="J3" s="168"/>
      <c r="K3" s="168"/>
      <c r="L3" s="126"/>
      <c r="M3" s="126"/>
      <c r="N3" s="22"/>
      <c r="O3" s="22"/>
      <c r="P3" s="22"/>
      <c r="Q3" s="22"/>
      <c r="R3" s="22"/>
      <c r="S3" s="22"/>
      <c r="T3" s="22"/>
      <c r="U3" s="22"/>
      <c r="V3" s="22"/>
      <c r="W3" s="22"/>
      <c r="X3" s="22"/>
      <c r="Y3" s="22"/>
      <c r="Z3" s="22"/>
      <c r="AA3" s="22"/>
      <c r="AB3" s="22"/>
      <c r="AC3" s="22"/>
      <c r="AD3" s="22"/>
      <c r="AE3" s="22"/>
    </row>
    <row r="4" ht="25.5" customHeight="1">
      <c r="A4" s="127" t="s">
        <v>10002</v>
      </c>
      <c r="B4" s="74"/>
      <c r="C4" s="74"/>
      <c r="D4" s="74"/>
      <c r="E4" s="74"/>
      <c r="F4" s="74"/>
      <c r="G4" s="74"/>
      <c r="H4" s="74"/>
      <c r="I4" s="74"/>
      <c r="J4" s="74"/>
      <c r="K4" s="74"/>
      <c r="L4" s="74"/>
      <c r="M4" s="75"/>
      <c r="N4" s="290"/>
      <c r="O4" s="290"/>
      <c r="P4" s="290"/>
      <c r="Q4" s="290"/>
      <c r="R4" s="290"/>
      <c r="S4" s="290"/>
      <c r="T4" s="290"/>
      <c r="U4" s="290"/>
      <c r="V4" s="290"/>
      <c r="W4" s="290"/>
      <c r="X4" s="290"/>
      <c r="Y4" s="290"/>
      <c r="Z4" s="290"/>
      <c r="AA4" s="290"/>
      <c r="AB4" s="290"/>
      <c r="AC4" s="290"/>
      <c r="AD4" s="290"/>
      <c r="AE4" s="290"/>
    </row>
    <row r="5" ht="29.25" customHeight="1">
      <c r="A5" s="127" t="s">
        <v>10003</v>
      </c>
      <c r="B5" s="74"/>
      <c r="C5" s="74"/>
      <c r="D5" s="74"/>
      <c r="E5" s="74"/>
      <c r="F5" s="74"/>
      <c r="G5" s="74"/>
      <c r="H5" s="74"/>
      <c r="I5" s="74"/>
      <c r="J5" s="74"/>
      <c r="K5" s="74"/>
      <c r="L5" s="74"/>
      <c r="M5" s="75"/>
      <c r="N5" s="290"/>
      <c r="O5" s="290"/>
      <c r="P5" s="290"/>
      <c r="Q5" s="290"/>
      <c r="R5" s="290"/>
      <c r="S5" s="290"/>
      <c r="T5" s="290"/>
      <c r="U5" s="290"/>
      <c r="V5" s="290"/>
      <c r="W5" s="290"/>
      <c r="X5" s="290"/>
      <c r="Y5" s="290"/>
      <c r="Z5" s="290"/>
      <c r="AA5" s="290"/>
      <c r="AB5" s="290"/>
      <c r="AC5" s="290"/>
      <c r="AD5" s="290"/>
      <c r="AE5" s="290"/>
    </row>
    <row r="6" ht="18.75" customHeight="1">
      <c r="A6" s="127" t="s">
        <v>10004</v>
      </c>
      <c r="B6" s="74"/>
      <c r="C6" s="74"/>
      <c r="D6" s="74"/>
      <c r="E6" s="74"/>
      <c r="F6" s="74"/>
      <c r="G6" s="74"/>
      <c r="H6" s="74"/>
      <c r="I6" s="74"/>
      <c r="J6" s="74"/>
      <c r="K6" s="74"/>
      <c r="L6" s="74"/>
      <c r="M6" s="75"/>
      <c r="N6" s="290"/>
      <c r="O6" s="290"/>
      <c r="P6" s="290"/>
      <c r="Q6" s="290"/>
      <c r="R6" s="290"/>
      <c r="S6" s="290"/>
      <c r="T6" s="290"/>
      <c r="U6" s="290"/>
      <c r="V6" s="290"/>
      <c r="W6" s="290"/>
      <c r="X6" s="290"/>
      <c r="Y6" s="290"/>
      <c r="Z6" s="290"/>
      <c r="AA6" s="290"/>
      <c r="AB6" s="290"/>
      <c r="AC6" s="290"/>
      <c r="AD6" s="290"/>
      <c r="AE6" s="290"/>
    </row>
    <row r="7" ht="16.5" customHeight="1">
      <c r="A7" s="127" t="s">
        <v>10005</v>
      </c>
      <c r="B7" s="74"/>
      <c r="C7" s="74"/>
      <c r="D7" s="74"/>
      <c r="E7" s="74"/>
      <c r="F7" s="74"/>
      <c r="G7" s="74"/>
      <c r="H7" s="74"/>
      <c r="I7" s="74"/>
      <c r="J7" s="74"/>
      <c r="K7" s="74"/>
      <c r="L7" s="74"/>
      <c r="M7" s="75"/>
      <c r="N7" s="290"/>
      <c r="O7" s="290"/>
      <c r="P7" s="290"/>
      <c r="Q7" s="290"/>
      <c r="R7" s="290"/>
      <c r="S7" s="290"/>
      <c r="T7" s="290"/>
      <c r="U7" s="290"/>
      <c r="V7" s="290"/>
      <c r="W7" s="290"/>
      <c r="X7" s="290"/>
      <c r="Y7" s="290"/>
      <c r="Z7" s="290"/>
      <c r="AA7" s="290"/>
      <c r="AB7" s="290"/>
      <c r="AC7" s="290"/>
      <c r="AD7" s="290"/>
      <c r="AE7" s="290"/>
    </row>
    <row r="8" ht="14.25" customHeight="1">
      <c r="A8" s="127" t="s">
        <v>10006</v>
      </c>
      <c r="B8" s="74"/>
      <c r="C8" s="74"/>
      <c r="D8" s="74"/>
      <c r="E8" s="74"/>
      <c r="F8" s="74"/>
      <c r="G8" s="74"/>
      <c r="H8" s="74"/>
      <c r="I8" s="74"/>
      <c r="J8" s="74"/>
      <c r="K8" s="74"/>
      <c r="L8" s="74"/>
      <c r="M8" s="75"/>
      <c r="N8" s="290"/>
      <c r="O8" s="290"/>
      <c r="P8" s="290"/>
      <c r="Q8" s="290"/>
      <c r="R8" s="290"/>
      <c r="S8" s="290"/>
      <c r="T8" s="290"/>
      <c r="U8" s="290"/>
      <c r="V8" s="290"/>
      <c r="W8" s="290"/>
      <c r="X8" s="290"/>
      <c r="Y8" s="290"/>
      <c r="Z8" s="290"/>
      <c r="AA8" s="290"/>
      <c r="AB8" s="290"/>
      <c r="AC8" s="290"/>
      <c r="AD8" s="290"/>
      <c r="AE8" s="290"/>
    </row>
    <row r="9" ht="15.75" customHeight="1">
      <c r="A9" s="127" t="s">
        <v>10007</v>
      </c>
      <c r="B9" s="74"/>
      <c r="C9" s="74"/>
      <c r="D9" s="74"/>
      <c r="E9" s="74"/>
      <c r="F9" s="74"/>
      <c r="G9" s="74"/>
      <c r="H9" s="74"/>
      <c r="I9" s="74"/>
      <c r="J9" s="74"/>
      <c r="K9" s="74"/>
      <c r="L9" s="74"/>
      <c r="M9" s="75"/>
      <c r="N9" s="290"/>
      <c r="O9" s="290"/>
      <c r="P9" s="290"/>
      <c r="Q9" s="290"/>
      <c r="R9" s="290"/>
      <c r="S9" s="290"/>
      <c r="T9" s="290"/>
      <c r="U9" s="290"/>
      <c r="V9" s="290"/>
      <c r="W9" s="290"/>
      <c r="X9" s="290"/>
      <c r="Y9" s="290"/>
      <c r="Z9" s="290"/>
      <c r="AA9" s="290"/>
      <c r="AB9" s="290"/>
      <c r="AC9" s="290"/>
      <c r="AD9" s="290"/>
      <c r="AE9" s="290"/>
    </row>
    <row r="10" ht="26.25" customHeight="1">
      <c r="A10" s="127" t="s">
        <v>10008</v>
      </c>
      <c r="B10" s="74"/>
      <c r="C10" s="74"/>
      <c r="D10" s="74"/>
      <c r="E10" s="74"/>
      <c r="F10" s="74"/>
      <c r="G10" s="74"/>
      <c r="H10" s="74"/>
      <c r="I10" s="74"/>
      <c r="J10" s="74"/>
      <c r="K10" s="74"/>
      <c r="L10" s="74"/>
      <c r="M10" s="75"/>
      <c r="N10" s="290"/>
      <c r="O10" s="290"/>
      <c r="P10" s="290"/>
      <c r="Q10" s="290"/>
      <c r="R10" s="290"/>
      <c r="S10" s="290"/>
      <c r="T10" s="290"/>
      <c r="U10" s="290"/>
      <c r="V10" s="290"/>
      <c r="W10" s="290"/>
      <c r="X10" s="290"/>
      <c r="Y10" s="290"/>
      <c r="Z10" s="290"/>
      <c r="AA10" s="290"/>
      <c r="AB10" s="290"/>
      <c r="AC10" s="290"/>
      <c r="AD10" s="290"/>
      <c r="AE10" s="290"/>
    </row>
    <row r="11" ht="79.5" customHeight="1">
      <c r="A11" s="128" t="s">
        <v>10009</v>
      </c>
      <c r="B11" s="74"/>
      <c r="C11" s="74"/>
      <c r="D11" s="74"/>
      <c r="E11" s="74"/>
      <c r="F11" s="74"/>
      <c r="G11" s="74"/>
      <c r="H11" s="74"/>
      <c r="I11" s="74"/>
      <c r="J11" s="74"/>
      <c r="K11" s="74"/>
      <c r="L11" s="74"/>
      <c r="M11" s="75"/>
      <c r="N11" s="22"/>
      <c r="O11" s="22"/>
      <c r="P11" s="22"/>
      <c r="Q11" s="22"/>
      <c r="R11" s="22"/>
      <c r="S11" s="22"/>
      <c r="T11" s="22"/>
      <c r="U11" s="22"/>
      <c r="V11" s="22"/>
      <c r="W11" s="22"/>
      <c r="X11" s="22"/>
      <c r="Y11" s="22"/>
      <c r="Z11" s="22"/>
      <c r="AA11" s="22"/>
      <c r="AB11" s="22"/>
      <c r="AC11" s="22"/>
      <c r="AD11" s="22"/>
      <c r="AE11" s="22"/>
    </row>
    <row r="12">
      <c r="A12" s="129"/>
      <c r="B12" s="130"/>
      <c r="C12" s="130"/>
      <c r="D12" s="129"/>
      <c r="E12" s="129"/>
      <c r="F12" s="129"/>
      <c r="G12" s="129"/>
      <c r="H12" s="129"/>
      <c r="I12" s="129"/>
      <c r="J12" s="129"/>
      <c r="K12" s="129"/>
      <c r="L12" s="2"/>
      <c r="M12" s="2"/>
      <c r="N12" s="8"/>
      <c r="O12" s="8"/>
      <c r="P12" s="8"/>
      <c r="Q12" s="8"/>
      <c r="R12" s="8"/>
      <c r="S12" s="8"/>
      <c r="T12" s="8"/>
      <c r="U12" s="8"/>
      <c r="V12" s="8"/>
      <c r="W12" s="8"/>
      <c r="X12" s="8"/>
      <c r="Y12" s="8"/>
      <c r="Z12" s="8"/>
      <c r="AA12" s="8"/>
      <c r="AB12" s="8"/>
      <c r="AC12" s="8"/>
      <c r="AD12" s="8"/>
      <c r="AE12" s="8"/>
    </row>
    <row r="13">
      <c r="A13" s="123"/>
      <c r="B13" s="124"/>
      <c r="C13" s="124"/>
      <c r="D13" s="2"/>
      <c r="E13" s="2"/>
      <c r="F13" s="2"/>
      <c r="G13" s="2"/>
      <c r="H13" s="2"/>
      <c r="I13" s="2"/>
      <c r="J13" s="2"/>
      <c r="K13" s="2"/>
      <c r="L13" s="8"/>
      <c r="M13" s="8"/>
      <c r="N13" s="8"/>
      <c r="O13" s="8"/>
      <c r="P13" s="8"/>
      <c r="Q13" s="8"/>
      <c r="R13" s="8"/>
      <c r="S13" s="8"/>
      <c r="T13" s="8"/>
      <c r="U13" s="8"/>
      <c r="V13" s="8"/>
      <c r="W13" s="8"/>
      <c r="X13" s="8"/>
      <c r="Y13" s="8"/>
      <c r="Z13" s="8"/>
      <c r="AA13" s="8"/>
      <c r="AB13" s="8"/>
      <c r="AC13" s="8"/>
      <c r="AD13" s="8"/>
      <c r="AE13" s="8"/>
    </row>
    <row r="14" ht="51.75" customHeight="1">
      <c r="A14" s="157" t="s">
        <v>2129</v>
      </c>
      <c r="B14" s="157" t="s">
        <v>10010</v>
      </c>
      <c r="C14" s="158" t="s">
        <v>8</v>
      </c>
      <c r="D14" s="158" t="s">
        <v>10011</v>
      </c>
      <c r="E14" s="157" t="s">
        <v>10012</v>
      </c>
      <c r="F14" s="157" t="s">
        <v>245</v>
      </c>
      <c r="G14" s="157" t="s">
        <v>10013</v>
      </c>
      <c r="H14" s="291" t="s">
        <v>10014</v>
      </c>
      <c r="I14" s="132" t="s">
        <v>247</v>
      </c>
      <c r="J14" s="132" t="s">
        <v>248</v>
      </c>
      <c r="K14" s="132" t="s">
        <v>249</v>
      </c>
      <c r="L14" s="157" t="s">
        <v>250</v>
      </c>
      <c r="M14" s="157" t="s">
        <v>254</v>
      </c>
      <c r="N14" s="160" t="s">
        <v>255</v>
      </c>
      <c r="O14" s="8"/>
      <c r="P14" s="8"/>
      <c r="Q14" s="8"/>
      <c r="R14" s="8"/>
      <c r="S14" s="8"/>
      <c r="T14" s="8"/>
      <c r="U14" s="8"/>
      <c r="V14" s="8"/>
      <c r="W14" s="8"/>
      <c r="X14" s="8"/>
      <c r="Y14" s="8"/>
      <c r="Z14" s="8"/>
      <c r="AA14" s="8"/>
      <c r="AB14" s="8"/>
      <c r="AC14" s="8"/>
      <c r="AD14" s="8"/>
      <c r="AE14" s="8"/>
    </row>
    <row r="15" ht="11.25" customHeight="1">
      <c r="A15" s="251" t="s">
        <v>10015</v>
      </c>
      <c r="B15" s="251" t="s">
        <v>10016</v>
      </c>
      <c r="C15" s="282" t="s">
        <v>177</v>
      </c>
      <c r="D15" s="251" t="s">
        <v>10017</v>
      </c>
      <c r="E15" s="251" t="s">
        <v>10018</v>
      </c>
      <c r="F15" s="282">
        <v>2024.0</v>
      </c>
      <c r="G15" s="282" t="s">
        <v>10019</v>
      </c>
      <c r="H15" s="282">
        <v>255.0</v>
      </c>
      <c r="I15" s="282">
        <v>2.0</v>
      </c>
      <c r="J15" s="282">
        <v>1.0</v>
      </c>
      <c r="K15" s="282">
        <v>19.0</v>
      </c>
      <c r="L15" s="284" t="s">
        <v>10020</v>
      </c>
      <c r="M15" s="284">
        <v>127.5</v>
      </c>
      <c r="N15" s="162" t="s">
        <v>189</v>
      </c>
      <c r="O15" s="163"/>
      <c r="P15" s="163"/>
      <c r="Q15" s="163"/>
      <c r="R15" s="163"/>
      <c r="S15" s="163"/>
      <c r="T15" s="163"/>
      <c r="U15" s="163"/>
      <c r="V15" s="163"/>
      <c r="W15" s="163"/>
      <c r="X15" s="163"/>
      <c r="Y15" s="163"/>
      <c r="Z15" s="163"/>
      <c r="AA15" s="163"/>
      <c r="AB15" s="163"/>
      <c r="AC15" s="163"/>
      <c r="AD15" s="163"/>
      <c r="AE15" s="163"/>
    </row>
    <row r="16" ht="11.25" customHeight="1">
      <c r="A16" s="251" t="s">
        <v>10015</v>
      </c>
      <c r="B16" s="251" t="s">
        <v>10021</v>
      </c>
      <c r="C16" s="282" t="s">
        <v>177</v>
      </c>
      <c r="D16" s="251" t="s">
        <v>10017</v>
      </c>
      <c r="E16" s="251" t="s">
        <v>10018</v>
      </c>
      <c r="F16" s="282">
        <v>2024.0</v>
      </c>
      <c r="G16" s="282" t="s">
        <v>10019</v>
      </c>
      <c r="H16" s="282">
        <v>255.0</v>
      </c>
      <c r="I16" s="282">
        <v>1.0</v>
      </c>
      <c r="J16" s="282">
        <v>1.0</v>
      </c>
      <c r="K16" s="282">
        <v>1.0</v>
      </c>
      <c r="L16" s="284" t="s">
        <v>10022</v>
      </c>
      <c r="M16" s="284">
        <v>46.0</v>
      </c>
      <c r="N16" s="162" t="s">
        <v>189</v>
      </c>
      <c r="O16" s="163"/>
      <c r="P16" s="163"/>
      <c r="Q16" s="163"/>
      <c r="R16" s="163"/>
      <c r="S16" s="163"/>
      <c r="T16" s="163"/>
      <c r="U16" s="163"/>
      <c r="V16" s="163"/>
      <c r="W16" s="163"/>
      <c r="X16" s="163"/>
      <c r="Y16" s="163"/>
      <c r="Z16" s="163"/>
      <c r="AA16" s="163"/>
      <c r="AB16" s="163"/>
      <c r="AC16" s="163"/>
      <c r="AD16" s="163"/>
      <c r="AE16" s="163"/>
    </row>
    <row r="17" ht="11.25" customHeight="1">
      <c r="A17" s="251" t="s">
        <v>10023</v>
      </c>
      <c r="B17" s="251" t="s">
        <v>10024</v>
      </c>
      <c r="C17" s="282" t="s">
        <v>106</v>
      </c>
      <c r="D17" s="251" t="s">
        <v>10025</v>
      </c>
      <c r="E17" s="251" t="s">
        <v>10026</v>
      </c>
      <c r="F17" s="282">
        <v>2024.0</v>
      </c>
      <c r="G17" s="282"/>
      <c r="H17" s="282">
        <v>16.0</v>
      </c>
      <c r="I17" s="282">
        <v>1.0</v>
      </c>
      <c r="J17" s="282">
        <v>1.0</v>
      </c>
      <c r="K17" s="282">
        <v>2.0</v>
      </c>
      <c r="L17" s="284">
        <v>32.0</v>
      </c>
      <c r="M17" s="284">
        <v>16.0</v>
      </c>
      <c r="N17" s="162" t="s">
        <v>112</v>
      </c>
      <c r="O17" s="163"/>
      <c r="P17" s="163"/>
      <c r="Q17" s="163"/>
      <c r="R17" s="163"/>
      <c r="S17" s="163"/>
      <c r="T17" s="163"/>
      <c r="U17" s="163"/>
      <c r="V17" s="163"/>
      <c r="W17" s="163"/>
      <c r="X17" s="163"/>
      <c r="Y17" s="163"/>
      <c r="Z17" s="163"/>
      <c r="AA17" s="163"/>
      <c r="AB17" s="163"/>
      <c r="AC17" s="163"/>
      <c r="AD17" s="163"/>
      <c r="AE17" s="163"/>
    </row>
    <row r="18" ht="11.25" customHeight="1">
      <c r="A18" s="251" t="s">
        <v>10027</v>
      </c>
      <c r="B18" s="251" t="s">
        <v>10028</v>
      </c>
      <c r="C18" s="282" t="s">
        <v>177</v>
      </c>
      <c r="D18" s="251" t="s">
        <v>10029</v>
      </c>
      <c r="E18" s="251" t="s">
        <v>10030</v>
      </c>
      <c r="F18" s="282">
        <v>2024.0</v>
      </c>
      <c r="G18" s="282" t="s">
        <v>10031</v>
      </c>
      <c r="H18" s="282">
        <v>180.0</v>
      </c>
      <c r="I18" s="282">
        <v>1.0</v>
      </c>
      <c r="J18" s="282">
        <v>1.0</v>
      </c>
      <c r="K18" s="282">
        <v>1.0</v>
      </c>
      <c r="L18" s="284">
        <v>2.0</v>
      </c>
      <c r="M18" s="284">
        <v>360.0</v>
      </c>
      <c r="N18" s="162" t="s">
        <v>10028</v>
      </c>
      <c r="O18" s="163"/>
      <c r="P18" s="163"/>
      <c r="Q18" s="163"/>
      <c r="R18" s="163"/>
      <c r="S18" s="163"/>
      <c r="T18" s="163"/>
      <c r="U18" s="163"/>
      <c r="V18" s="163"/>
      <c r="W18" s="163"/>
      <c r="X18" s="163"/>
      <c r="Y18" s="163"/>
      <c r="Z18" s="163"/>
      <c r="AA18" s="163"/>
      <c r="AB18" s="163"/>
      <c r="AC18" s="163"/>
      <c r="AD18" s="163"/>
      <c r="AE18" s="163"/>
    </row>
    <row r="19" ht="11.25" customHeight="1">
      <c r="A19" s="251" t="s">
        <v>10032</v>
      </c>
      <c r="B19" s="251" t="s">
        <v>10033</v>
      </c>
      <c r="C19" s="282" t="s">
        <v>141</v>
      </c>
      <c r="D19" s="251" t="s">
        <v>10034</v>
      </c>
      <c r="E19" s="251" t="s">
        <v>10035</v>
      </c>
      <c r="F19" s="282">
        <v>2024.0</v>
      </c>
      <c r="G19" s="282">
        <v>10.0</v>
      </c>
      <c r="H19" s="282">
        <v>164.0</v>
      </c>
      <c r="I19" s="282">
        <v>1.0</v>
      </c>
      <c r="J19" s="282">
        <v>1.0</v>
      </c>
      <c r="K19" s="282">
        <v>1.0</v>
      </c>
      <c r="L19" s="284">
        <v>328.0</v>
      </c>
      <c r="M19" s="284">
        <v>328.0</v>
      </c>
      <c r="N19" s="162" t="s">
        <v>10033</v>
      </c>
      <c r="O19" s="163"/>
      <c r="P19" s="163"/>
      <c r="Q19" s="163"/>
      <c r="R19" s="163"/>
      <c r="S19" s="163"/>
      <c r="T19" s="163"/>
      <c r="U19" s="163"/>
      <c r="V19" s="163"/>
      <c r="W19" s="163"/>
      <c r="X19" s="163"/>
      <c r="Y19" s="163"/>
      <c r="Z19" s="163"/>
      <c r="AA19" s="163"/>
      <c r="AB19" s="163"/>
      <c r="AC19" s="163"/>
      <c r="AD19" s="163"/>
      <c r="AE19" s="163"/>
    </row>
    <row r="20" ht="11.25" customHeight="1">
      <c r="A20" s="251" t="s">
        <v>10036</v>
      </c>
      <c r="B20" s="251" t="s">
        <v>10037</v>
      </c>
      <c r="C20" s="282" t="s">
        <v>177</v>
      </c>
      <c r="D20" s="251" t="s">
        <v>10038</v>
      </c>
      <c r="E20" s="251" t="s">
        <v>10039</v>
      </c>
      <c r="F20" s="282">
        <v>2024.0</v>
      </c>
      <c r="G20" s="282"/>
      <c r="H20" s="282" t="s">
        <v>10040</v>
      </c>
      <c r="I20" s="282">
        <v>2.0</v>
      </c>
      <c r="J20" s="282">
        <v>2.0</v>
      </c>
      <c r="K20" s="282">
        <v>3.0</v>
      </c>
      <c r="L20" s="284">
        <v>20.0</v>
      </c>
      <c r="M20" s="284">
        <v>10.0</v>
      </c>
      <c r="N20" s="162" t="s">
        <v>193</v>
      </c>
      <c r="O20" s="163"/>
      <c r="P20" s="163"/>
      <c r="Q20" s="163"/>
      <c r="R20" s="163"/>
      <c r="S20" s="163"/>
      <c r="T20" s="163"/>
      <c r="U20" s="163"/>
      <c r="V20" s="163"/>
      <c r="W20" s="163"/>
      <c r="X20" s="163"/>
      <c r="Y20" s="163"/>
      <c r="Z20" s="163"/>
      <c r="AA20" s="163"/>
      <c r="AB20" s="163"/>
      <c r="AC20" s="163"/>
      <c r="AD20" s="163"/>
      <c r="AE20" s="163"/>
    </row>
    <row r="21" ht="11.25" customHeight="1">
      <c r="A21" s="251" t="s">
        <v>10041</v>
      </c>
      <c r="B21" s="251" t="s">
        <v>10042</v>
      </c>
      <c r="C21" s="282" t="s">
        <v>177</v>
      </c>
      <c r="D21" s="251" t="s">
        <v>10038</v>
      </c>
      <c r="E21" s="251" t="s">
        <v>10039</v>
      </c>
      <c r="F21" s="282">
        <v>2024.0</v>
      </c>
      <c r="G21" s="282"/>
      <c r="H21" s="282" t="s">
        <v>10043</v>
      </c>
      <c r="I21" s="282">
        <v>2.0</v>
      </c>
      <c r="J21" s="282">
        <v>2.0</v>
      </c>
      <c r="K21" s="282">
        <v>3.0</v>
      </c>
      <c r="L21" s="284">
        <v>18.0</v>
      </c>
      <c r="M21" s="284">
        <v>9.0</v>
      </c>
      <c r="N21" s="162" t="s">
        <v>193</v>
      </c>
      <c r="O21" s="163"/>
      <c r="P21" s="163"/>
      <c r="Q21" s="163"/>
      <c r="R21" s="163"/>
      <c r="S21" s="163"/>
      <c r="T21" s="163"/>
      <c r="U21" s="163"/>
      <c r="V21" s="163"/>
      <c r="W21" s="163"/>
      <c r="X21" s="163"/>
      <c r="Y21" s="163"/>
      <c r="Z21" s="163"/>
      <c r="AA21" s="163"/>
      <c r="AB21" s="163"/>
      <c r="AC21" s="163"/>
      <c r="AD21" s="163"/>
      <c r="AE21" s="163"/>
    </row>
    <row r="22" ht="11.25" customHeight="1">
      <c r="A22" s="251" t="s">
        <v>10044</v>
      </c>
      <c r="B22" s="251" t="s">
        <v>10045</v>
      </c>
      <c r="C22" s="282" t="s">
        <v>106</v>
      </c>
      <c r="D22" s="251" t="s">
        <v>10046</v>
      </c>
      <c r="E22" s="251" t="s">
        <v>10047</v>
      </c>
      <c r="F22" s="282">
        <v>2024.0</v>
      </c>
      <c r="G22" s="282"/>
      <c r="H22" s="282">
        <v>357.0</v>
      </c>
      <c r="I22" s="282">
        <v>6.0</v>
      </c>
      <c r="J22" s="282">
        <v>1.0</v>
      </c>
      <c r="K22" s="282">
        <v>6.0</v>
      </c>
      <c r="L22" s="284">
        <v>1.0</v>
      </c>
      <c r="M22" s="284">
        <v>59.5</v>
      </c>
      <c r="N22" s="162" t="s">
        <v>119</v>
      </c>
      <c r="O22" s="163"/>
      <c r="P22" s="163"/>
      <c r="Q22" s="163"/>
      <c r="R22" s="163"/>
      <c r="S22" s="163"/>
      <c r="T22" s="163"/>
      <c r="U22" s="163"/>
      <c r="V22" s="163"/>
      <c r="W22" s="163"/>
      <c r="X22" s="163"/>
      <c r="Y22" s="163"/>
      <c r="Z22" s="163"/>
      <c r="AA22" s="163"/>
      <c r="AB22" s="163"/>
      <c r="AC22" s="163"/>
      <c r="AD22" s="163"/>
      <c r="AE22" s="163"/>
    </row>
    <row r="23" ht="11.25" customHeight="1">
      <c r="A23" s="251" t="s">
        <v>10048</v>
      </c>
      <c r="B23" s="251" t="s">
        <v>10049</v>
      </c>
      <c r="C23" s="282" t="s">
        <v>106</v>
      </c>
      <c r="D23" s="251" t="s">
        <v>10046</v>
      </c>
      <c r="E23" s="251" t="s">
        <v>10047</v>
      </c>
      <c r="F23" s="282">
        <v>2024.0</v>
      </c>
      <c r="G23" s="282"/>
      <c r="H23" s="282">
        <v>36.0</v>
      </c>
      <c r="I23" s="282">
        <v>1.0</v>
      </c>
      <c r="J23" s="282">
        <v>1.0</v>
      </c>
      <c r="K23" s="282">
        <v>1.0</v>
      </c>
      <c r="L23" s="284">
        <v>2.0</v>
      </c>
      <c r="M23" s="284">
        <v>72.0</v>
      </c>
      <c r="N23" s="162" t="s">
        <v>119</v>
      </c>
      <c r="O23" s="163"/>
      <c r="P23" s="163"/>
      <c r="Q23" s="163"/>
      <c r="R23" s="163"/>
      <c r="S23" s="163"/>
      <c r="T23" s="163"/>
      <c r="U23" s="163"/>
      <c r="V23" s="163"/>
      <c r="W23" s="163"/>
      <c r="X23" s="163"/>
      <c r="Y23" s="163"/>
      <c r="Z23" s="163"/>
      <c r="AA23" s="163"/>
      <c r="AB23" s="163"/>
      <c r="AC23" s="163"/>
      <c r="AD23" s="163"/>
      <c r="AE23" s="163"/>
    </row>
    <row r="24" ht="11.25" customHeight="1">
      <c r="A24" s="251" t="s">
        <v>10050</v>
      </c>
      <c r="B24" s="251" t="s">
        <v>10049</v>
      </c>
      <c r="C24" s="282" t="s">
        <v>106</v>
      </c>
      <c r="D24" s="251" t="s">
        <v>10046</v>
      </c>
      <c r="E24" s="251" t="s">
        <v>10047</v>
      </c>
      <c r="F24" s="282">
        <v>2024.0</v>
      </c>
      <c r="G24" s="282"/>
      <c r="H24" s="282">
        <v>12.0</v>
      </c>
      <c r="I24" s="282">
        <v>1.0</v>
      </c>
      <c r="J24" s="282">
        <v>1.0</v>
      </c>
      <c r="K24" s="282">
        <v>1.0</v>
      </c>
      <c r="L24" s="284">
        <v>2.0</v>
      </c>
      <c r="M24" s="284">
        <v>24.0</v>
      </c>
      <c r="N24" s="162" t="s">
        <v>119</v>
      </c>
      <c r="O24" s="163"/>
      <c r="P24" s="163"/>
      <c r="Q24" s="163"/>
      <c r="R24" s="163"/>
      <c r="S24" s="163"/>
      <c r="T24" s="163"/>
      <c r="U24" s="163"/>
      <c r="V24" s="163"/>
      <c r="W24" s="163"/>
      <c r="X24" s="163"/>
      <c r="Y24" s="163"/>
      <c r="Z24" s="163"/>
      <c r="AA24" s="163"/>
      <c r="AB24" s="163"/>
      <c r="AC24" s="163"/>
      <c r="AD24" s="163"/>
      <c r="AE24" s="163"/>
    </row>
    <row r="25" ht="11.25" customHeight="1">
      <c r="A25" s="251" t="s">
        <v>10051</v>
      </c>
      <c r="B25" s="251" t="s">
        <v>10052</v>
      </c>
      <c r="C25" s="282" t="s">
        <v>141</v>
      </c>
      <c r="D25" s="251" t="s">
        <v>10053</v>
      </c>
      <c r="E25" s="251" t="s">
        <v>10054</v>
      </c>
      <c r="F25" s="282">
        <v>2024.0</v>
      </c>
      <c r="G25" s="282"/>
      <c r="H25" s="282">
        <v>38.0</v>
      </c>
      <c r="I25" s="282">
        <v>8.0</v>
      </c>
      <c r="J25" s="282">
        <v>1.0</v>
      </c>
      <c r="K25" s="282">
        <v>8.0</v>
      </c>
      <c r="L25" s="284">
        <v>76.0</v>
      </c>
      <c r="M25" s="284">
        <v>9.5</v>
      </c>
      <c r="N25" s="162" t="s">
        <v>174</v>
      </c>
      <c r="O25" s="163"/>
      <c r="P25" s="163"/>
      <c r="Q25" s="163"/>
      <c r="R25" s="163"/>
      <c r="S25" s="163"/>
      <c r="T25" s="163"/>
      <c r="U25" s="163"/>
      <c r="V25" s="163"/>
      <c r="W25" s="163"/>
      <c r="X25" s="163"/>
      <c r="Y25" s="163"/>
      <c r="Z25" s="163"/>
      <c r="AA25" s="163"/>
      <c r="AB25" s="163"/>
      <c r="AC25" s="163"/>
      <c r="AD25" s="163"/>
      <c r="AE25" s="163"/>
    </row>
    <row r="26" ht="11.25" customHeight="1">
      <c r="A26" s="251" t="s">
        <v>10055</v>
      </c>
      <c r="B26" s="251" t="s">
        <v>10056</v>
      </c>
      <c r="C26" s="282" t="s">
        <v>141</v>
      </c>
      <c r="D26" s="251" t="s">
        <v>10053</v>
      </c>
      <c r="E26" s="251" t="s">
        <v>10054</v>
      </c>
      <c r="F26" s="282">
        <v>2024.0</v>
      </c>
      <c r="G26" s="282"/>
      <c r="H26" s="282">
        <v>13.0</v>
      </c>
      <c r="I26" s="282">
        <v>4.0</v>
      </c>
      <c r="J26" s="282">
        <v>1.0</v>
      </c>
      <c r="K26" s="282">
        <v>4.0</v>
      </c>
      <c r="L26" s="284">
        <v>26.0</v>
      </c>
      <c r="M26" s="284">
        <v>6.5</v>
      </c>
      <c r="N26" s="162" t="s">
        <v>174</v>
      </c>
      <c r="O26" s="163"/>
      <c r="P26" s="163"/>
      <c r="Q26" s="163"/>
      <c r="R26" s="163"/>
      <c r="S26" s="163"/>
      <c r="T26" s="163"/>
      <c r="U26" s="163"/>
      <c r="V26" s="163"/>
      <c r="W26" s="163"/>
      <c r="X26" s="163"/>
      <c r="Y26" s="163"/>
      <c r="Z26" s="163"/>
      <c r="AA26" s="163"/>
      <c r="AB26" s="163"/>
      <c r="AC26" s="163"/>
      <c r="AD26" s="163"/>
      <c r="AE26" s="163"/>
    </row>
    <row r="27" ht="11.25" customHeight="1">
      <c r="A27" s="251" t="s">
        <v>10057</v>
      </c>
      <c r="B27" s="251" t="s">
        <v>10058</v>
      </c>
      <c r="C27" s="282" t="s">
        <v>52</v>
      </c>
      <c r="D27" s="251" t="s">
        <v>10059</v>
      </c>
      <c r="E27" s="251" t="s">
        <v>10060</v>
      </c>
      <c r="F27" s="282">
        <v>2024.0</v>
      </c>
      <c r="G27" s="282" t="s">
        <v>10061</v>
      </c>
      <c r="H27" s="282">
        <v>126.0</v>
      </c>
      <c r="I27" s="282">
        <v>100.0</v>
      </c>
      <c r="J27" s="282">
        <v>100.0</v>
      </c>
      <c r="K27" s="282">
        <v>100.0</v>
      </c>
      <c r="L27" s="284">
        <v>252.0</v>
      </c>
      <c r="M27" s="284">
        <v>252.0</v>
      </c>
      <c r="N27" s="162" t="s">
        <v>64</v>
      </c>
      <c r="O27" s="163"/>
      <c r="P27" s="163"/>
      <c r="Q27" s="163"/>
      <c r="R27" s="163"/>
      <c r="S27" s="163"/>
      <c r="T27" s="163"/>
      <c r="U27" s="163"/>
      <c r="V27" s="163"/>
      <c r="W27" s="163"/>
      <c r="X27" s="163"/>
      <c r="Y27" s="163"/>
      <c r="Z27" s="163"/>
      <c r="AA27" s="163"/>
      <c r="AB27" s="163"/>
      <c r="AC27" s="163"/>
      <c r="AD27" s="163"/>
      <c r="AE27" s="163"/>
    </row>
    <row r="28" ht="11.25" customHeight="1">
      <c r="A28" s="251" t="s">
        <v>10062</v>
      </c>
      <c r="B28" s="251" t="s">
        <v>10063</v>
      </c>
      <c r="C28" s="282" t="s">
        <v>177</v>
      </c>
      <c r="D28" s="251" t="s">
        <v>10064</v>
      </c>
      <c r="E28" s="251" t="s">
        <v>10065</v>
      </c>
      <c r="F28" s="282">
        <v>2024.0</v>
      </c>
      <c r="G28" s="282"/>
      <c r="H28" s="282">
        <v>302.0</v>
      </c>
      <c r="I28" s="282">
        <v>5.0</v>
      </c>
      <c r="J28" s="282">
        <v>1.0</v>
      </c>
      <c r="K28" s="282">
        <v>5.0</v>
      </c>
      <c r="L28" s="284">
        <v>302.0</v>
      </c>
      <c r="M28" s="284">
        <v>60.4</v>
      </c>
      <c r="N28" s="162" t="s">
        <v>191</v>
      </c>
      <c r="O28" s="163"/>
      <c r="P28" s="163"/>
      <c r="Q28" s="163"/>
      <c r="R28" s="163"/>
      <c r="S28" s="163"/>
      <c r="T28" s="163"/>
      <c r="U28" s="163"/>
      <c r="V28" s="163"/>
      <c r="W28" s="163"/>
      <c r="X28" s="163"/>
      <c r="Y28" s="163"/>
      <c r="Z28" s="163"/>
      <c r="AA28" s="163"/>
      <c r="AB28" s="163"/>
      <c r="AC28" s="163"/>
      <c r="AD28" s="163"/>
      <c r="AE28" s="163"/>
    </row>
    <row r="29" ht="11.25" customHeight="1">
      <c r="A29" s="251" t="s">
        <v>10066</v>
      </c>
      <c r="B29" s="251" t="s">
        <v>10067</v>
      </c>
      <c r="C29" s="282" t="s">
        <v>177</v>
      </c>
      <c r="D29" s="251" t="s">
        <v>10064</v>
      </c>
      <c r="E29" s="251" t="s">
        <v>10068</v>
      </c>
      <c r="F29" s="282">
        <v>2024.0</v>
      </c>
      <c r="G29" s="282"/>
      <c r="H29" s="282">
        <v>34.0</v>
      </c>
      <c r="I29" s="282">
        <v>4.0</v>
      </c>
      <c r="J29" s="282">
        <v>1.0</v>
      </c>
      <c r="K29" s="282">
        <v>4.0</v>
      </c>
      <c r="L29" s="284">
        <v>68.0</v>
      </c>
      <c r="M29" s="284">
        <v>17.0</v>
      </c>
      <c r="N29" s="162" t="s">
        <v>191</v>
      </c>
      <c r="O29" s="163"/>
      <c r="P29" s="163"/>
      <c r="Q29" s="163"/>
      <c r="R29" s="163"/>
      <c r="S29" s="163"/>
      <c r="T29" s="163"/>
      <c r="U29" s="163"/>
      <c r="V29" s="163"/>
      <c r="W29" s="163"/>
      <c r="X29" s="163"/>
      <c r="Y29" s="163"/>
      <c r="Z29" s="163"/>
      <c r="AA29" s="163"/>
      <c r="AB29" s="163"/>
      <c r="AC29" s="163"/>
      <c r="AD29" s="163"/>
      <c r="AE29" s="163"/>
    </row>
    <row r="30" ht="11.25" customHeight="1">
      <c r="A30" s="251" t="s">
        <v>10069</v>
      </c>
      <c r="B30" s="251" t="s">
        <v>10070</v>
      </c>
      <c r="C30" s="282" t="s">
        <v>177</v>
      </c>
      <c r="D30" s="251" t="s">
        <v>10064</v>
      </c>
      <c r="E30" s="251" t="s">
        <v>10065</v>
      </c>
      <c r="F30" s="282">
        <v>2024.0</v>
      </c>
      <c r="G30" s="282"/>
      <c r="H30" s="282">
        <v>23.0</v>
      </c>
      <c r="I30" s="282">
        <v>4.0</v>
      </c>
      <c r="J30" s="282">
        <v>1.0</v>
      </c>
      <c r="K30" s="282">
        <v>4.0</v>
      </c>
      <c r="L30" s="284">
        <v>46.0</v>
      </c>
      <c r="M30" s="284">
        <v>11.5</v>
      </c>
      <c r="N30" s="162" t="s">
        <v>191</v>
      </c>
      <c r="O30" s="163"/>
      <c r="P30" s="163"/>
      <c r="Q30" s="163"/>
      <c r="R30" s="163"/>
      <c r="S30" s="163"/>
      <c r="T30" s="163"/>
      <c r="U30" s="163"/>
      <c r="V30" s="163"/>
      <c r="W30" s="163"/>
      <c r="X30" s="163"/>
      <c r="Y30" s="163"/>
      <c r="Z30" s="163"/>
      <c r="AA30" s="163"/>
      <c r="AB30" s="163"/>
      <c r="AC30" s="163"/>
      <c r="AD30" s="163"/>
      <c r="AE30" s="163"/>
    </row>
    <row r="31" ht="11.25" customHeight="1">
      <c r="A31" s="251" t="s">
        <v>10071</v>
      </c>
      <c r="B31" s="251" t="s">
        <v>10072</v>
      </c>
      <c r="C31" s="282" t="s">
        <v>106</v>
      </c>
      <c r="D31" s="251" t="s">
        <v>10073</v>
      </c>
      <c r="E31" s="251" t="s">
        <v>10074</v>
      </c>
      <c r="F31" s="282">
        <v>2024.0</v>
      </c>
      <c r="G31" s="282"/>
      <c r="H31" s="282">
        <v>14.0</v>
      </c>
      <c r="I31" s="282">
        <v>5.0</v>
      </c>
      <c r="J31" s="282">
        <v>1.0</v>
      </c>
      <c r="K31" s="282">
        <v>5.0</v>
      </c>
      <c r="L31" s="284" t="s">
        <v>10075</v>
      </c>
      <c r="M31" s="284">
        <v>5.6</v>
      </c>
      <c r="N31" s="162" t="s">
        <v>116</v>
      </c>
      <c r="O31" s="163"/>
      <c r="P31" s="163"/>
      <c r="Q31" s="163"/>
      <c r="R31" s="163"/>
      <c r="S31" s="163"/>
      <c r="T31" s="163"/>
      <c r="U31" s="163"/>
      <c r="V31" s="163"/>
      <c r="W31" s="163"/>
      <c r="X31" s="163"/>
      <c r="Y31" s="163"/>
      <c r="Z31" s="163"/>
      <c r="AA31" s="163"/>
      <c r="AB31" s="163"/>
      <c r="AC31" s="163"/>
      <c r="AD31" s="163"/>
      <c r="AE31" s="163"/>
    </row>
    <row r="32" ht="11.25" customHeight="1">
      <c r="A32" s="251" t="s">
        <v>10076</v>
      </c>
      <c r="B32" s="251" t="s">
        <v>10077</v>
      </c>
      <c r="C32" s="282" t="s">
        <v>106</v>
      </c>
      <c r="D32" s="251" t="s">
        <v>10078</v>
      </c>
      <c r="E32" s="251" t="s">
        <v>10079</v>
      </c>
      <c r="F32" s="282">
        <v>2024.0</v>
      </c>
      <c r="G32" s="282" t="s">
        <v>10080</v>
      </c>
      <c r="H32" s="282">
        <v>371.0</v>
      </c>
      <c r="I32" s="282">
        <v>1.0</v>
      </c>
      <c r="J32" s="282">
        <v>1.0</v>
      </c>
      <c r="K32" s="282">
        <v>3.0</v>
      </c>
      <c r="L32" s="284">
        <v>742.0</v>
      </c>
      <c r="M32" s="284">
        <v>742.0</v>
      </c>
      <c r="N32" s="162" t="s">
        <v>1943</v>
      </c>
      <c r="O32" s="163"/>
      <c r="P32" s="163"/>
      <c r="Q32" s="163"/>
      <c r="R32" s="163"/>
      <c r="S32" s="163"/>
      <c r="T32" s="163"/>
      <c r="U32" s="163"/>
      <c r="V32" s="163"/>
      <c r="W32" s="163"/>
      <c r="X32" s="163"/>
      <c r="Y32" s="163"/>
      <c r="Z32" s="163"/>
      <c r="AA32" s="163"/>
      <c r="AB32" s="163"/>
      <c r="AC32" s="163"/>
      <c r="AD32" s="163"/>
      <c r="AE32" s="163"/>
    </row>
    <row r="33" ht="11.25" customHeight="1">
      <c r="A33" s="251" t="s">
        <v>10081</v>
      </c>
      <c r="B33" s="251" t="s">
        <v>10082</v>
      </c>
      <c r="C33" s="282" t="s">
        <v>106</v>
      </c>
      <c r="D33" s="251" t="s">
        <v>10083</v>
      </c>
      <c r="E33" s="251" t="s">
        <v>10039</v>
      </c>
      <c r="F33" s="282">
        <v>2024.0</v>
      </c>
      <c r="G33" s="282"/>
      <c r="H33" s="282">
        <v>10.0</v>
      </c>
      <c r="I33" s="282">
        <v>2.0</v>
      </c>
      <c r="J33" s="282">
        <v>2.0</v>
      </c>
      <c r="K33" s="282">
        <v>3.0</v>
      </c>
      <c r="L33" s="284">
        <v>20.0</v>
      </c>
      <c r="M33" s="284">
        <v>10.0</v>
      </c>
      <c r="N33" s="162" t="s">
        <v>10084</v>
      </c>
      <c r="O33" s="163"/>
      <c r="P33" s="163"/>
      <c r="Q33" s="163"/>
      <c r="R33" s="163"/>
      <c r="S33" s="163"/>
      <c r="T33" s="163"/>
      <c r="U33" s="163"/>
      <c r="V33" s="163"/>
      <c r="W33" s="163"/>
      <c r="X33" s="163"/>
      <c r="Y33" s="163"/>
      <c r="Z33" s="163"/>
      <c r="AA33" s="163"/>
      <c r="AB33" s="163"/>
      <c r="AC33" s="163"/>
      <c r="AD33" s="163"/>
      <c r="AE33" s="163"/>
    </row>
    <row r="34" ht="11.25" customHeight="1">
      <c r="A34" s="251" t="s">
        <v>10085</v>
      </c>
      <c r="B34" s="251" t="s">
        <v>10086</v>
      </c>
      <c r="C34" s="282" t="s">
        <v>106</v>
      </c>
      <c r="D34" s="251" t="s">
        <v>10083</v>
      </c>
      <c r="E34" s="251" t="s">
        <v>10039</v>
      </c>
      <c r="F34" s="282">
        <v>2024.0</v>
      </c>
      <c r="G34" s="282"/>
      <c r="H34" s="282">
        <v>9.0</v>
      </c>
      <c r="I34" s="282">
        <v>2.0</v>
      </c>
      <c r="J34" s="282">
        <v>2.0</v>
      </c>
      <c r="K34" s="282">
        <v>3.0</v>
      </c>
      <c r="L34" s="284">
        <v>18.0</v>
      </c>
      <c r="M34" s="284">
        <v>9.0</v>
      </c>
      <c r="N34" s="162" t="s">
        <v>10084</v>
      </c>
      <c r="O34" s="163"/>
      <c r="P34" s="163"/>
      <c r="Q34" s="163"/>
      <c r="R34" s="163"/>
      <c r="S34" s="163"/>
      <c r="T34" s="163"/>
      <c r="U34" s="163"/>
      <c r="V34" s="163"/>
      <c r="W34" s="163"/>
      <c r="X34" s="163"/>
      <c r="Y34" s="163"/>
      <c r="Z34" s="163"/>
      <c r="AA34" s="163"/>
      <c r="AB34" s="163"/>
      <c r="AC34" s="163"/>
      <c r="AD34" s="163"/>
      <c r="AE34" s="163"/>
    </row>
    <row r="35" ht="11.25" customHeight="1">
      <c r="A35" s="292" t="s">
        <v>218</v>
      </c>
      <c r="B35" s="293"/>
      <c r="C35" s="293"/>
      <c r="D35" s="293"/>
      <c r="E35" s="115"/>
      <c r="F35" s="294"/>
      <c r="G35" s="294"/>
      <c r="H35" s="162"/>
      <c r="I35" s="162"/>
      <c r="J35" s="162"/>
      <c r="K35" s="162"/>
      <c r="L35" s="162"/>
      <c r="M35" s="294">
        <f>SUM(M15:M34)</f>
        <v>2175.5</v>
      </c>
      <c r="N35" s="162"/>
      <c r="O35" s="166"/>
      <c r="P35" s="166"/>
      <c r="Q35" s="166"/>
      <c r="R35" s="166"/>
      <c r="S35" s="166"/>
      <c r="T35" s="166"/>
      <c r="U35" s="166"/>
      <c r="V35" s="166"/>
      <c r="W35" s="166"/>
      <c r="X35" s="166"/>
      <c r="Y35" s="166"/>
      <c r="Z35" s="166"/>
      <c r="AA35" s="166"/>
      <c r="AB35" s="166"/>
      <c r="AC35" s="166"/>
      <c r="AD35" s="166"/>
      <c r="AE35" s="166"/>
    </row>
    <row r="36" ht="11.25" customHeight="1">
      <c r="A36" s="123"/>
      <c r="B36" s="124"/>
      <c r="C36" s="124"/>
      <c r="D36" s="124"/>
      <c r="E36" s="124"/>
      <c r="F36" s="124"/>
      <c r="G36" s="124"/>
      <c r="H36" s="124"/>
      <c r="I36" s="124"/>
      <c r="J36" s="124"/>
      <c r="K36" s="124"/>
      <c r="L36" s="166"/>
      <c r="M36" s="166"/>
      <c r="N36" s="166"/>
      <c r="O36" s="166"/>
      <c r="P36" s="166"/>
      <c r="Q36" s="166"/>
      <c r="R36" s="166"/>
      <c r="S36" s="166"/>
      <c r="T36" s="166"/>
      <c r="U36" s="166"/>
      <c r="V36" s="166"/>
      <c r="W36" s="166"/>
      <c r="X36" s="166"/>
      <c r="Y36" s="166"/>
      <c r="Z36" s="166"/>
      <c r="AA36" s="166"/>
      <c r="AB36" s="166"/>
      <c r="AC36" s="166"/>
      <c r="AD36" s="166"/>
      <c r="AE36" s="166"/>
    </row>
    <row r="37" ht="11.25" customHeight="1">
      <c r="A37" s="295" t="s">
        <v>2134</v>
      </c>
      <c r="B37" s="149"/>
      <c r="C37" s="149"/>
      <c r="D37" s="149"/>
      <c r="E37" s="149"/>
      <c r="F37" s="149"/>
      <c r="G37" s="149"/>
      <c r="H37" s="149"/>
      <c r="I37" s="166"/>
      <c r="J37" s="166"/>
      <c r="K37" s="166"/>
      <c r="L37" s="166"/>
      <c r="M37" s="166"/>
      <c r="N37" s="166"/>
      <c r="O37" s="166"/>
      <c r="P37" s="166"/>
      <c r="Q37" s="166"/>
      <c r="R37" s="166"/>
      <c r="S37" s="166"/>
      <c r="T37" s="166"/>
      <c r="U37" s="166"/>
      <c r="V37" s="166"/>
      <c r="W37" s="166"/>
      <c r="X37" s="166"/>
      <c r="Y37" s="166"/>
      <c r="Z37" s="166"/>
      <c r="AA37" s="166"/>
      <c r="AB37" s="166"/>
      <c r="AC37" s="166"/>
      <c r="AD37" s="166"/>
      <c r="AE37" s="166"/>
    </row>
    <row r="38" ht="15.75" customHeight="1">
      <c r="A38" s="123"/>
      <c r="B38" s="124"/>
      <c r="C38" s="124"/>
      <c r="D38" s="2"/>
      <c r="E38" s="2"/>
      <c r="F38" s="2"/>
      <c r="G38" s="2"/>
      <c r="H38" s="2"/>
      <c r="I38" s="2"/>
      <c r="J38" s="2"/>
      <c r="K38" s="2"/>
      <c r="L38" s="8"/>
      <c r="M38" s="8"/>
      <c r="N38" s="8"/>
      <c r="O38" s="8"/>
      <c r="P38" s="8"/>
      <c r="Q38" s="8"/>
      <c r="R38" s="8"/>
      <c r="S38" s="8"/>
      <c r="T38" s="8"/>
      <c r="U38" s="8"/>
      <c r="V38" s="8"/>
      <c r="W38" s="8"/>
      <c r="X38" s="8"/>
      <c r="Y38" s="8"/>
      <c r="Z38" s="8"/>
      <c r="AA38" s="8"/>
      <c r="AB38" s="8"/>
      <c r="AC38" s="8"/>
      <c r="AD38" s="8"/>
      <c r="AE38" s="8"/>
    </row>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M10"/>
    <mergeCell ref="A11:M11"/>
    <mergeCell ref="A37:H37"/>
    <mergeCell ref="A2:M2"/>
    <mergeCell ref="A4:M4"/>
    <mergeCell ref="A5:M5"/>
    <mergeCell ref="A6:M6"/>
    <mergeCell ref="A7:M7"/>
    <mergeCell ref="A8:M8"/>
    <mergeCell ref="A9:M9"/>
  </mergeCell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3.57"/>
    <col customWidth="1" min="2" max="2" width="18.29"/>
    <col customWidth="1" min="3" max="3" width="20.71"/>
    <col customWidth="1" min="4" max="4" width="36.43"/>
    <col customWidth="1" min="5" max="5" width="10.14"/>
    <col customWidth="1" min="6" max="6" width="30.43"/>
    <col customWidth="1" min="7" max="8" width="9.29"/>
    <col customWidth="1" min="9" max="10" width="9.14"/>
    <col customWidth="1" min="11" max="11" width="21.71"/>
    <col customWidth="1" min="12" max="26" width="9.14"/>
  </cols>
  <sheetData>
    <row r="1">
      <c r="A1" s="123"/>
      <c r="B1" s="124"/>
      <c r="C1" s="124"/>
      <c r="D1" s="124"/>
      <c r="E1" s="2"/>
      <c r="F1" s="2"/>
      <c r="G1" s="8"/>
      <c r="H1" s="8"/>
      <c r="I1" s="8"/>
      <c r="J1" s="8"/>
      <c r="K1" s="8"/>
      <c r="L1" s="8"/>
      <c r="M1" s="8"/>
      <c r="N1" s="8"/>
      <c r="O1" s="8"/>
      <c r="P1" s="8"/>
      <c r="Q1" s="8"/>
      <c r="R1" s="8"/>
      <c r="S1" s="8"/>
      <c r="T1" s="8"/>
      <c r="U1" s="8"/>
      <c r="V1" s="8"/>
      <c r="W1" s="8"/>
      <c r="X1" s="8"/>
      <c r="Y1" s="8"/>
      <c r="Z1" s="8"/>
    </row>
    <row r="2" ht="29.25" customHeight="1">
      <c r="A2" s="289" t="s">
        <v>10087</v>
      </c>
      <c r="B2" s="149"/>
      <c r="C2" s="149"/>
      <c r="D2" s="149"/>
      <c r="E2" s="149"/>
      <c r="F2" s="149"/>
      <c r="G2" s="149"/>
      <c r="H2" s="149"/>
      <c r="I2" s="149"/>
      <c r="J2" s="149"/>
      <c r="K2" s="22"/>
      <c r="L2" s="22"/>
      <c r="M2" s="22"/>
      <c r="N2" s="22"/>
      <c r="O2" s="22"/>
      <c r="P2" s="22"/>
      <c r="Q2" s="22"/>
      <c r="R2" s="22"/>
      <c r="S2" s="22"/>
      <c r="T2" s="22"/>
      <c r="U2" s="22"/>
      <c r="V2" s="22"/>
      <c r="W2" s="22"/>
      <c r="X2" s="22"/>
      <c r="Y2" s="22"/>
      <c r="Z2" s="22"/>
    </row>
    <row r="3">
      <c r="A3" s="153"/>
      <c r="B3" s="153"/>
      <c r="C3" s="153"/>
      <c r="D3" s="153"/>
      <c r="E3" s="153"/>
      <c r="F3" s="126"/>
      <c r="G3" s="22"/>
      <c r="H3" s="22"/>
      <c r="I3" s="22"/>
      <c r="J3" s="22"/>
      <c r="K3" s="22"/>
      <c r="L3" s="22"/>
      <c r="M3" s="22"/>
      <c r="N3" s="22"/>
      <c r="O3" s="22"/>
      <c r="P3" s="22"/>
      <c r="Q3" s="22"/>
      <c r="R3" s="22"/>
      <c r="S3" s="22"/>
      <c r="T3" s="22"/>
      <c r="U3" s="22"/>
      <c r="V3" s="22"/>
      <c r="W3" s="22"/>
      <c r="X3" s="22"/>
      <c r="Y3" s="22"/>
      <c r="Z3" s="22"/>
    </row>
    <row r="4" ht="42.75" customHeight="1">
      <c r="A4" s="127" t="s">
        <v>10088</v>
      </c>
      <c r="B4" s="74"/>
      <c r="C4" s="74"/>
      <c r="D4" s="74"/>
      <c r="E4" s="74"/>
      <c r="F4" s="74"/>
      <c r="G4" s="74"/>
      <c r="H4" s="74"/>
      <c r="I4" s="74"/>
      <c r="J4" s="75"/>
      <c r="K4" s="22"/>
      <c r="L4" s="22"/>
      <c r="M4" s="22"/>
      <c r="N4" s="22"/>
      <c r="O4" s="22"/>
      <c r="P4" s="22"/>
      <c r="Q4" s="22"/>
      <c r="R4" s="22"/>
      <c r="S4" s="22"/>
      <c r="T4" s="22"/>
      <c r="U4" s="22"/>
      <c r="V4" s="22"/>
      <c r="W4" s="22"/>
      <c r="X4" s="22"/>
      <c r="Y4" s="22"/>
      <c r="Z4" s="22"/>
    </row>
    <row r="5" ht="16.5" customHeight="1">
      <c r="A5" s="127" t="s">
        <v>10089</v>
      </c>
      <c r="B5" s="74"/>
      <c r="C5" s="74"/>
      <c r="D5" s="74"/>
      <c r="E5" s="74"/>
      <c r="F5" s="74"/>
      <c r="G5" s="74"/>
      <c r="H5" s="74"/>
      <c r="I5" s="74"/>
      <c r="J5" s="75"/>
      <c r="K5" s="22"/>
      <c r="L5" s="22"/>
      <c r="M5" s="22"/>
      <c r="N5" s="22"/>
      <c r="O5" s="22"/>
      <c r="P5" s="22"/>
      <c r="Q5" s="22"/>
      <c r="R5" s="22"/>
      <c r="S5" s="22"/>
      <c r="T5" s="22"/>
      <c r="U5" s="22"/>
      <c r="V5" s="22"/>
      <c r="W5" s="22"/>
      <c r="X5" s="22"/>
      <c r="Y5" s="22"/>
      <c r="Z5" s="22"/>
    </row>
    <row r="6" ht="14.25" customHeight="1">
      <c r="A6" s="127" t="s">
        <v>10090</v>
      </c>
      <c r="B6" s="74"/>
      <c r="C6" s="74"/>
      <c r="D6" s="74"/>
      <c r="E6" s="74"/>
      <c r="F6" s="74"/>
      <c r="G6" s="74"/>
      <c r="H6" s="74"/>
      <c r="I6" s="74"/>
      <c r="J6" s="75"/>
      <c r="K6" s="22"/>
      <c r="L6" s="22"/>
      <c r="M6" s="22"/>
      <c r="N6" s="22"/>
      <c r="O6" s="22"/>
      <c r="P6" s="22"/>
      <c r="Q6" s="22"/>
      <c r="R6" s="22"/>
      <c r="S6" s="22"/>
      <c r="T6" s="22"/>
      <c r="U6" s="22"/>
      <c r="V6" s="22"/>
      <c r="W6" s="22"/>
      <c r="X6" s="22"/>
      <c r="Y6" s="22"/>
      <c r="Z6" s="22"/>
    </row>
    <row r="7" ht="32.25" customHeight="1">
      <c r="A7" s="127" t="s">
        <v>10091</v>
      </c>
      <c r="B7" s="74"/>
      <c r="C7" s="74"/>
      <c r="D7" s="74"/>
      <c r="E7" s="74"/>
      <c r="F7" s="74"/>
      <c r="G7" s="74"/>
      <c r="H7" s="74"/>
      <c r="I7" s="74"/>
      <c r="J7" s="75"/>
      <c r="K7" s="22"/>
      <c r="L7" s="22"/>
      <c r="M7" s="22"/>
      <c r="N7" s="22"/>
      <c r="O7" s="22"/>
      <c r="P7" s="22"/>
      <c r="Q7" s="22"/>
      <c r="R7" s="22"/>
      <c r="S7" s="22"/>
      <c r="T7" s="22"/>
      <c r="U7" s="22"/>
      <c r="V7" s="22"/>
      <c r="W7" s="22"/>
      <c r="X7" s="22"/>
      <c r="Y7" s="22"/>
      <c r="Z7" s="22"/>
    </row>
    <row r="8" ht="15.0" customHeight="1">
      <c r="A8" s="127" t="s">
        <v>10092</v>
      </c>
      <c r="B8" s="74"/>
      <c r="C8" s="74"/>
      <c r="D8" s="74"/>
      <c r="E8" s="74"/>
      <c r="F8" s="74"/>
      <c r="G8" s="74"/>
      <c r="H8" s="74"/>
      <c r="I8" s="74"/>
      <c r="J8" s="75"/>
      <c r="K8" s="22"/>
      <c r="L8" s="22"/>
      <c r="M8" s="22"/>
      <c r="N8" s="22"/>
      <c r="O8" s="22"/>
      <c r="P8" s="22"/>
      <c r="Q8" s="22"/>
      <c r="R8" s="22"/>
      <c r="S8" s="22"/>
      <c r="T8" s="22"/>
      <c r="U8" s="22"/>
      <c r="V8" s="22"/>
      <c r="W8" s="22"/>
      <c r="X8" s="22"/>
      <c r="Y8" s="22"/>
      <c r="Z8" s="22"/>
    </row>
    <row r="9" ht="19.5" customHeight="1">
      <c r="A9" s="127" t="s">
        <v>10093</v>
      </c>
      <c r="B9" s="74"/>
      <c r="C9" s="74"/>
      <c r="D9" s="74"/>
      <c r="E9" s="74"/>
      <c r="F9" s="74"/>
      <c r="G9" s="74"/>
      <c r="H9" s="74"/>
      <c r="I9" s="74"/>
      <c r="J9" s="75"/>
      <c r="K9" s="22"/>
      <c r="L9" s="22"/>
      <c r="M9" s="22"/>
      <c r="N9" s="22"/>
      <c r="O9" s="22"/>
      <c r="P9" s="22"/>
      <c r="Q9" s="22"/>
      <c r="R9" s="22"/>
      <c r="S9" s="22"/>
      <c r="T9" s="22"/>
      <c r="U9" s="22"/>
      <c r="V9" s="22"/>
      <c r="W9" s="22"/>
      <c r="X9" s="22"/>
      <c r="Y9" s="22"/>
      <c r="Z9" s="22"/>
    </row>
    <row r="10" ht="72.75" customHeight="1">
      <c r="A10" s="128" t="s">
        <v>10094</v>
      </c>
      <c r="B10" s="74"/>
      <c r="C10" s="74"/>
      <c r="D10" s="74"/>
      <c r="E10" s="74"/>
      <c r="F10" s="74"/>
      <c r="G10" s="74"/>
      <c r="H10" s="74"/>
      <c r="I10" s="74"/>
      <c r="J10" s="75"/>
      <c r="K10" s="22"/>
      <c r="L10" s="22"/>
      <c r="M10" s="22"/>
      <c r="N10" s="22"/>
      <c r="O10" s="22"/>
      <c r="P10" s="22"/>
      <c r="Q10" s="22"/>
      <c r="R10" s="22"/>
      <c r="S10" s="22"/>
      <c r="T10" s="22"/>
      <c r="U10" s="22"/>
      <c r="V10" s="22"/>
      <c r="W10" s="22"/>
      <c r="X10" s="22"/>
      <c r="Y10" s="22"/>
      <c r="Z10" s="22"/>
    </row>
    <row r="11">
      <c r="A11" s="123"/>
      <c r="B11" s="124"/>
      <c r="C11" s="124"/>
      <c r="D11" s="124"/>
      <c r="E11" s="2"/>
      <c r="F11" s="2"/>
      <c r="G11" s="22"/>
      <c r="H11" s="22"/>
      <c r="I11" s="22"/>
      <c r="J11" s="22"/>
      <c r="K11" s="22"/>
      <c r="L11" s="22"/>
      <c r="M11" s="22"/>
      <c r="N11" s="22"/>
      <c r="O11" s="22"/>
      <c r="P11" s="22"/>
      <c r="Q11" s="22"/>
      <c r="R11" s="22"/>
      <c r="S11" s="22"/>
      <c r="T11" s="22"/>
      <c r="U11" s="22"/>
      <c r="V11" s="22"/>
      <c r="W11" s="22"/>
      <c r="X11" s="22"/>
      <c r="Y11" s="22"/>
      <c r="Z11" s="22"/>
    </row>
    <row r="12" ht="38.25" customHeight="1">
      <c r="A12" s="263" t="s">
        <v>7</v>
      </c>
      <c r="B12" s="250" t="s">
        <v>2144</v>
      </c>
      <c r="C12" s="246" t="s">
        <v>10095</v>
      </c>
      <c r="D12" s="246" t="s">
        <v>2147</v>
      </c>
      <c r="E12" s="247" t="s">
        <v>8</v>
      </c>
      <c r="F12" s="246" t="s">
        <v>10096</v>
      </c>
      <c r="G12" s="246" t="s">
        <v>10097</v>
      </c>
      <c r="H12" s="246" t="s">
        <v>10098</v>
      </c>
      <c r="I12" s="246" t="s">
        <v>2152</v>
      </c>
      <c r="J12" s="246" t="s">
        <v>254</v>
      </c>
      <c r="K12" s="160" t="s">
        <v>255</v>
      </c>
      <c r="L12" s="8"/>
      <c r="M12" s="8"/>
      <c r="N12" s="8"/>
      <c r="O12" s="8"/>
      <c r="P12" s="8"/>
      <c r="Q12" s="8"/>
      <c r="R12" s="8"/>
      <c r="S12" s="8"/>
      <c r="T12" s="8"/>
      <c r="U12" s="8"/>
      <c r="V12" s="8"/>
      <c r="W12" s="8"/>
      <c r="X12" s="8"/>
      <c r="Y12" s="8"/>
      <c r="Z12" s="8"/>
    </row>
    <row r="13" ht="11.25" customHeight="1">
      <c r="A13" s="162" t="s">
        <v>10099</v>
      </c>
      <c r="B13" s="162" t="s">
        <v>10100</v>
      </c>
      <c r="C13" s="162" t="s">
        <v>10101</v>
      </c>
      <c r="D13" s="162" t="s">
        <v>10099</v>
      </c>
      <c r="E13" s="10" t="s">
        <v>177</v>
      </c>
      <c r="F13" s="162" t="s">
        <v>10102</v>
      </c>
      <c r="G13" s="10">
        <v>15000.0</v>
      </c>
      <c r="H13" s="10"/>
      <c r="I13" s="162">
        <v>200.0</v>
      </c>
      <c r="J13" s="162">
        <v>200.0</v>
      </c>
      <c r="K13" s="162" t="s">
        <v>205</v>
      </c>
      <c r="L13" s="163"/>
      <c r="M13" s="163"/>
      <c r="N13" s="163"/>
      <c r="O13" s="163"/>
      <c r="P13" s="163"/>
      <c r="Q13" s="163"/>
      <c r="R13" s="163"/>
      <c r="S13" s="163"/>
      <c r="T13" s="163"/>
      <c r="U13" s="163"/>
      <c r="V13" s="163"/>
      <c r="W13" s="163"/>
      <c r="X13" s="163"/>
      <c r="Y13" s="163"/>
      <c r="Z13" s="163"/>
    </row>
    <row r="14" ht="11.25" customHeight="1">
      <c r="A14" s="162" t="s">
        <v>10103</v>
      </c>
      <c r="B14" s="162" t="s">
        <v>10104</v>
      </c>
      <c r="C14" s="162" t="s">
        <v>10101</v>
      </c>
      <c r="D14" s="162" t="s">
        <v>10105</v>
      </c>
      <c r="E14" s="10" t="s">
        <v>177</v>
      </c>
      <c r="F14" s="162" t="s">
        <v>10106</v>
      </c>
      <c r="G14" s="10">
        <v>15000.0</v>
      </c>
      <c r="H14" s="10"/>
      <c r="I14" s="162">
        <v>200.0</v>
      </c>
      <c r="J14" s="296">
        <v>200.0</v>
      </c>
      <c r="K14" s="162" t="s">
        <v>187</v>
      </c>
      <c r="L14" s="163"/>
      <c r="M14" s="163"/>
      <c r="N14" s="163"/>
      <c r="O14" s="163"/>
      <c r="P14" s="163"/>
      <c r="Q14" s="163"/>
      <c r="R14" s="163"/>
      <c r="S14" s="163"/>
      <c r="T14" s="163"/>
      <c r="U14" s="163"/>
      <c r="V14" s="163"/>
      <c r="W14" s="163"/>
      <c r="X14" s="163"/>
      <c r="Y14" s="163"/>
      <c r="Z14" s="163"/>
    </row>
    <row r="15" ht="11.25" customHeight="1">
      <c r="A15" s="162" t="s">
        <v>10107</v>
      </c>
      <c r="B15" s="162" t="s">
        <v>10108</v>
      </c>
      <c r="C15" s="162" t="s">
        <v>10109</v>
      </c>
      <c r="D15" s="162" t="s">
        <v>10110</v>
      </c>
      <c r="E15" s="10" t="s">
        <v>106</v>
      </c>
      <c r="F15" s="162" t="s">
        <v>10111</v>
      </c>
      <c r="G15" s="10" t="s">
        <v>10112</v>
      </c>
      <c r="H15" s="10" t="s">
        <v>10112</v>
      </c>
      <c r="I15" s="162">
        <v>200.0</v>
      </c>
      <c r="J15" s="162">
        <v>100.0</v>
      </c>
      <c r="K15" s="162" t="s">
        <v>1943</v>
      </c>
      <c r="L15" s="163"/>
      <c r="M15" s="163"/>
      <c r="N15" s="163"/>
      <c r="O15" s="163"/>
      <c r="P15" s="163"/>
      <c r="Q15" s="163"/>
      <c r="R15" s="163"/>
      <c r="S15" s="163"/>
      <c r="T15" s="163"/>
      <c r="U15" s="163"/>
      <c r="V15" s="163"/>
      <c r="W15" s="163"/>
      <c r="X15" s="163"/>
      <c r="Y15" s="163"/>
      <c r="Z15" s="163"/>
    </row>
    <row r="16" ht="11.25" customHeight="1">
      <c r="A16" s="162" t="s">
        <v>10110</v>
      </c>
      <c r="B16" s="162" t="s">
        <v>10108</v>
      </c>
      <c r="C16" s="162" t="s">
        <v>10113</v>
      </c>
      <c r="D16" s="162" t="s">
        <v>10110</v>
      </c>
      <c r="E16" s="10" t="s">
        <v>106</v>
      </c>
      <c r="F16" s="162" t="s">
        <v>10114</v>
      </c>
      <c r="G16" s="10" t="s">
        <v>10112</v>
      </c>
      <c r="H16" s="10"/>
      <c r="I16" s="162">
        <v>200.0</v>
      </c>
      <c r="J16" s="162">
        <v>100.0</v>
      </c>
      <c r="K16" s="162" t="s">
        <v>2058</v>
      </c>
      <c r="L16" s="163"/>
      <c r="M16" s="163"/>
      <c r="N16" s="163"/>
      <c r="O16" s="163"/>
      <c r="P16" s="163"/>
      <c r="Q16" s="163"/>
      <c r="R16" s="163"/>
      <c r="S16" s="163"/>
      <c r="T16" s="163"/>
      <c r="U16" s="163"/>
      <c r="V16" s="163"/>
      <c r="W16" s="163"/>
      <c r="X16" s="163"/>
      <c r="Y16" s="163"/>
      <c r="Z16" s="163"/>
    </row>
    <row r="17" ht="11.25" customHeight="1">
      <c r="A17" s="163"/>
      <c r="B17" s="163"/>
      <c r="C17" s="163"/>
      <c r="D17" s="163"/>
      <c r="E17" s="163"/>
      <c r="F17" s="163"/>
      <c r="G17" s="163"/>
      <c r="H17" s="163"/>
      <c r="I17" s="163"/>
      <c r="J17" s="163"/>
      <c r="K17" s="163"/>
      <c r="L17" s="163"/>
      <c r="M17" s="163"/>
      <c r="N17" s="163"/>
      <c r="O17" s="163"/>
      <c r="P17" s="163"/>
      <c r="Q17" s="163"/>
      <c r="R17" s="163"/>
      <c r="S17" s="163"/>
      <c r="T17" s="163"/>
      <c r="U17" s="163"/>
      <c r="V17" s="163"/>
      <c r="W17" s="163"/>
      <c r="X17" s="163"/>
      <c r="Y17" s="163"/>
      <c r="Z17" s="163"/>
    </row>
    <row r="18" ht="11.25" customHeight="1">
      <c r="A18" s="146" t="s">
        <v>218</v>
      </c>
      <c r="B18" s="124"/>
      <c r="C18" s="124"/>
      <c r="D18" s="124"/>
      <c r="E18" s="126"/>
      <c r="F18" s="166"/>
      <c r="G18" s="166"/>
      <c r="H18" s="166"/>
      <c r="I18" s="166"/>
      <c r="J18" s="297">
        <f>SUM(J12:J17)</f>
        <v>600</v>
      </c>
      <c r="K18" s="166"/>
      <c r="L18" s="166"/>
      <c r="M18" s="166"/>
      <c r="N18" s="166"/>
      <c r="O18" s="166"/>
      <c r="P18" s="166"/>
      <c r="Q18" s="166"/>
      <c r="R18" s="166"/>
      <c r="S18" s="166"/>
      <c r="T18" s="166"/>
      <c r="U18" s="166"/>
      <c r="V18" s="166"/>
      <c r="W18" s="166"/>
      <c r="X18" s="166"/>
      <c r="Y18" s="166"/>
      <c r="Z18" s="166"/>
    </row>
    <row r="19" ht="11.25" customHeight="1">
      <c r="A19" s="123"/>
      <c r="B19" s="124"/>
      <c r="C19" s="124"/>
      <c r="D19" s="124"/>
      <c r="E19" s="2"/>
      <c r="F19" s="2"/>
      <c r="G19" s="166"/>
      <c r="H19" s="166"/>
      <c r="I19" s="166"/>
      <c r="J19" s="166"/>
      <c r="K19" s="166"/>
      <c r="L19" s="166"/>
      <c r="M19" s="166"/>
      <c r="N19" s="166"/>
      <c r="O19" s="166"/>
      <c r="P19" s="166"/>
      <c r="Q19" s="166"/>
      <c r="R19" s="166"/>
      <c r="S19" s="166"/>
      <c r="T19" s="166"/>
      <c r="U19" s="166"/>
      <c r="V19" s="166"/>
      <c r="W19" s="166"/>
      <c r="X19" s="166"/>
      <c r="Y19" s="166"/>
      <c r="Z19" s="166"/>
    </row>
    <row r="20" ht="11.25" customHeight="1">
      <c r="A20" s="295" t="s">
        <v>2134</v>
      </c>
      <c r="B20" s="149"/>
      <c r="C20" s="149"/>
      <c r="D20" s="149"/>
      <c r="E20" s="149"/>
      <c r="F20" s="149"/>
      <c r="G20" s="166"/>
      <c r="H20" s="166"/>
      <c r="I20" s="166"/>
      <c r="J20" s="166"/>
      <c r="K20" s="166"/>
      <c r="L20" s="166"/>
      <c r="M20" s="166"/>
      <c r="N20" s="166"/>
      <c r="O20" s="166"/>
      <c r="P20" s="166"/>
      <c r="Q20" s="166"/>
      <c r="R20" s="166"/>
      <c r="S20" s="166"/>
      <c r="T20" s="166"/>
      <c r="U20" s="166"/>
      <c r="V20" s="166"/>
      <c r="W20" s="166"/>
      <c r="X20" s="166"/>
      <c r="Y20" s="166"/>
      <c r="Z20" s="166"/>
    </row>
    <row r="21" ht="15.75" customHeight="1">
      <c r="A21" s="123"/>
      <c r="B21" s="124"/>
      <c r="C21" s="124"/>
      <c r="D21" s="124"/>
      <c r="E21" s="2"/>
      <c r="F21" s="2"/>
      <c r="G21" s="8"/>
      <c r="H21" s="8"/>
      <c r="I21" s="8"/>
      <c r="J21" s="8"/>
      <c r="K21" s="8"/>
      <c r="L21" s="8"/>
      <c r="M21" s="8"/>
      <c r="N21" s="8"/>
      <c r="O21" s="8"/>
      <c r="P21" s="8"/>
      <c r="Q21" s="8"/>
      <c r="R21" s="8"/>
      <c r="S21" s="8"/>
      <c r="T21" s="8"/>
      <c r="U21" s="8"/>
      <c r="V21" s="8"/>
      <c r="W21" s="8"/>
      <c r="X21" s="8"/>
      <c r="Y21" s="8"/>
      <c r="Z21" s="8"/>
    </row>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J10"/>
    <mergeCell ref="A20:F20"/>
    <mergeCell ref="A2:J2"/>
    <mergeCell ref="A4:J4"/>
    <mergeCell ref="A5:J5"/>
    <mergeCell ref="A6:J6"/>
    <mergeCell ref="A7:J7"/>
    <mergeCell ref="A8:J8"/>
    <mergeCell ref="A9:J9"/>
  </mergeCell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30.71"/>
    <col customWidth="1" min="3" max="3" width="10.57"/>
    <col customWidth="1" min="4" max="6" width="30.71"/>
    <col customWidth="1" min="7" max="10" width="10.29"/>
    <col customWidth="1" min="11" max="11" width="41.29"/>
    <col customWidth="1" min="12" max="12" width="24.71"/>
    <col customWidth="1" min="13" max="26" width="9.14"/>
  </cols>
  <sheetData>
    <row r="1">
      <c r="A1" s="123"/>
      <c r="B1" s="124"/>
      <c r="C1" s="124"/>
      <c r="D1" s="124"/>
      <c r="E1" s="124"/>
      <c r="F1" s="124"/>
      <c r="G1" s="124"/>
      <c r="H1" s="2"/>
      <c r="I1" s="8"/>
      <c r="J1" s="8"/>
      <c r="K1" s="32"/>
      <c r="L1" s="8"/>
      <c r="M1" s="8"/>
      <c r="N1" s="8"/>
      <c r="O1" s="8"/>
      <c r="P1" s="8"/>
      <c r="Q1" s="8"/>
      <c r="R1" s="8"/>
      <c r="S1" s="8"/>
      <c r="T1" s="8"/>
      <c r="U1" s="8"/>
      <c r="V1" s="8"/>
      <c r="W1" s="8"/>
      <c r="X1" s="8"/>
      <c r="Y1" s="8"/>
      <c r="Z1" s="8"/>
    </row>
    <row r="2" ht="15.75" customHeight="1">
      <c r="A2" s="289" t="s">
        <v>10115</v>
      </c>
      <c r="B2" s="149"/>
      <c r="C2" s="149"/>
      <c r="D2" s="149"/>
      <c r="E2" s="149"/>
      <c r="F2" s="149"/>
      <c r="G2" s="149"/>
      <c r="H2" s="149"/>
      <c r="I2" s="149"/>
      <c r="J2" s="149"/>
      <c r="K2" s="149"/>
      <c r="L2" s="22"/>
      <c r="M2" s="22"/>
      <c r="N2" s="22"/>
      <c r="O2" s="22"/>
      <c r="P2" s="22"/>
      <c r="Q2" s="22"/>
      <c r="R2" s="22"/>
      <c r="S2" s="22"/>
      <c r="T2" s="22"/>
      <c r="U2" s="22"/>
      <c r="V2" s="22"/>
      <c r="W2" s="22"/>
      <c r="X2" s="22"/>
      <c r="Y2" s="22"/>
      <c r="Z2" s="22"/>
    </row>
    <row r="3">
      <c r="A3" s="153"/>
      <c r="B3" s="153"/>
      <c r="C3" s="153"/>
      <c r="D3" s="153"/>
      <c r="E3" s="153"/>
      <c r="F3" s="153"/>
      <c r="G3" s="153"/>
      <c r="H3" s="126"/>
      <c r="I3" s="22"/>
      <c r="J3" s="22"/>
      <c r="K3" s="31"/>
      <c r="L3" s="22"/>
      <c r="M3" s="22"/>
      <c r="N3" s="22"/>
      <c r="O3" s="22"/>
      <c r="P3" s="22"/>
      <c r="Q3" s="22"/>
      <c r="R3" s="22"/>
      <c r="S3" s="22"/>
      <c r="T3" s="22"/>
      <c r="U3" s="22"/>
      <c r="V3" s="22"/>
      <c r="W3" s="22"/>
      <c r="X3" s="22"/>
      <c r="Y3" s="22"/>
      <c r="Z3" s="22"/>
    </row>
    <row r="4" ht="27.75" customHeight="1">
      <c r="A4" s="127" t="s">
        <v>10116</v>
      </c>
      <c r="B4" s="74"/>
      <c r="C4" s="74"/>
      <c r="D4" s="74"/>
      <c r="E4" s="74"/>
      <c r="F4" s="74"/>
      <c r="G4" s="74"/>
      <c r="H4" s="74"/>
      <c r="I4" s="74"/>
      <c r="J4" s="74"/>
      <c r="K4" s="75"/>
      <c r="L4" s="152"/>
      <c r="M4" s="152"/>
      <c r="N4" s="152"/>
      <c r="O4" s="152"/>
      <c r="P4" s="152"/>
      <c r="Q4" s="152"/>
      <c r="R4" s="152"/>
      <c r="S4" s="152"/>
      <c r="T4" s="152"/>
      <c r="U4" s="152"/>
      <c r="V4" s="152"/>
      <c r="W4" s="152"/>
      <c r="X4" s="152"/>
      <c r="Y4" s="152"/>
      <c r="Z4" s="152"/>
    </row>
    <row r="5" ht="28.5" customHeight="1">
      <c r="A5" s="127" t="s">
        <v>10117</v>
      </c>
      <c r="B5" s="74"/>
      <c r="C5" s="74"/>
      <c r="D5" s="74"/>
      <c r="E5" s="74"/>
      <c r="F5" s="74"/>
      <c r="G5" s="74"/>
      <c r="H5" s="74"/>
      <c r="I5" s="74"/>
      <c r="J5" s="74"/>
      <c r="K5" s="75"/>
      <c r="L5" s="152"/>
      <c r="M5" s="152"/>
      <c r="N5" s="152"/>
      <c r="O5" s="152"/>
      <c r="P5" s="152"/>
      <c r="Q5" s="152"/>
      <c r="R5" s="152"/>
      <c r="S5" s="152"/>
      <c r="T5" s="152"/>
      <c r="U5" s="152"/>
      <c r="V5" s="152"/>
      <c r="W5" s="152"/>
      <c r="X5" s="152"/>
      <c r="Y5" s="152"/>
      <c r="Z5" s="152"/>
    </row>
    <row r="6" ht="18.0" customHeight="1">
      <c r="A6" s="127" t="s">
        <v>10118</v>
      </c>
      <c r="B6" s="74"/>
      <c r="C6" s="74"/>
      <c r="D6" s="74"/>
      <c r="E6" s="74"/>
      <c r="F6" s="74"/>
      <c r="G6" s="74"/>
      <c r="H6" s="74"/>
      <c r="I6" s="74"/>
      <c r="J6" s="74"/>
      <c r="K6" s="75"/>
      <c r="L6" s="152"/>
      <c r="M6" s="152"/>
      <c r="N6" s="152"/>
      <c r="O6" s="152"/>
      <c r="P6" s="152"/>
      <c r="Q6" s="152"/>
      <c r="R6" s="152"/>
      <c r="S6" s="152"/>
      <c r="T6" s="152"/>
      <c r="U6" s="152"/>
      <c r="V6" s="152"/>
      <c r="W6" s="152"/>
      <c r="X6" s="152"/>
      <c r="Y6" s="152"/>
      <c r="Z6" s="152"/>
    </row>
    <row r="7" ht="14.25" customHeight="1">
      <c r="A7" s="127" t="s">
        <v>10119</v>
      </c>
      <c r="B7" s="74"/>
      <c r="C7" s="74"/>
      <c r="D7" s="74"/>
      <c r="E7" s="74"/>
      <c r="F7" s="74"/>
      <c r="G7" s="74"/>
      <c r="H7" s="74"/>
      <c r="I7" s="74"/>
      <c r="J7" s="74"/>
      <c r="K7" s="75"/>
      <c r="L7" s="152"/>
      <c r="M7" s="152"/>
      <c r="N7" s="152"/>
      <c r="O7" s="152"/>
      <c r="P7" s="152"/>
      <c r="Q7" s="152"/>
      <c r="R7" s="152"/>
      <c r="S7" s="152"/>
      <c r="T7" s="152"/>
      <c r="U7" s="152"/>
      <c r="V7" s="152"/>
      <c r="W7" s="152"/>
      <c r="X7" s="152"/>
      <c r="Y7" s="152"/>
      <c r="Z7" s="152"/>
    </row>
    <row r="8" ht="25.5" customHeight="1">
      <c r="A8" s="127" t="s">
        <v>10120</v>
      </c>
      <c r="B8" s="74"/>
      <c r="C8" s="74"/>
      <c r="D8" s="74"/>
      <c r="E8" s="74"/>
      <c r="F8" s="74"/>
      <c r="G8" s="74"/>
      <c r="H8" s="74"/>
      <c r="I8" s="74"/>
      <c r="J8" s="74"/>
      <c r="K8" s="75"/>
      <c r="L8" s="152"/>
      <c r="M8" s="152"/>
      <c r="N8" s="152"/>
      <c r="O8" s="152"/>
      <c r="P8" s="152"/>
      <c r="Q8" s="152"/>
      <c r="R8" s="152"/>
      <c r="S8" s="152"/>
      <c r="T8" s="152"/>
      <c r="U8" s="152"/>
      <c r="V8" s="152"/>
      <c r="W8" s="152"/>
      <c r="X8" s="152"/>
      <c r="Y8" s="152"/>
      <c r="Z8" s="152"/>
    </row>
    <row r="9" ht="26.25" customHeight="1">
      <c r="A9" s="127" t="s">
        <v>10121</v>
      </c>
      <c r="B9" s="74"/>
      <c r="C9" s="74"/>
      <c r="D9" s="74"/>
      <c r="E9" s="74"/>
      <c r="F9" s="74"/>
      <c r="G9" s="74"/>
      <c r="H9" s="74"/>
      <c r="I9" s="74"/>
      <c r="J9" s="74"/>
      <c r="K9" s="75"/>
      <c r="L9" s="152"/>
      <c r="M9" s="152"/>
      <c r="N9" s="152"/>
      <c r="O9" s="152"/>
      <c r="P9" s="152"/>
      <c r="Q9" s="152"/>
      <c r="R9" s="152"/>
      <c r="S9" s="152"/>
      <c r="T9" s="152"/>
      <c r="U9" s="152"/>
      <c r="V9" s="152"/>
      <c r="W9" s="152"/>
      <c r="X9" s="152"/>
      <c r="Y9" s="152"/>
      <c r="Z9" s="152"/>
    </row>
    <row r="10" ht="15.75" customHeight="1">
      <c r="A10" s="155" t="s">
        <v>2192</v>
      </c>
      <c r="B10" s="74"/>
      <c r="C10" s="74"/>
      <c r="D10" s="74"/>
      <c r="E10" s="74"/>
      <c r="F10" s="74"/>
      <c r="G10" s="74"/>
      <c r="H10" s="74"/>
      <c r="I10" s="74"/>
      <c r="J10" s="74"/>
      <c r="K10" s="75"/>
      <c r="L10" s="152"/>
      <c r="M10" s="152"/>
      <c r="N10" s="152"/>
      <c r="O10" s="152"/>
      <c r="P10" s="152"/>
      <c r="Q10" s="152"/>
      <c r="R10" s="152"/>
      <c r="S10" s="152"/>
      <c r="T10" s="152"/>
      <c r="U10" s="152"/>
      <c r="V10" s="152"/>
      <c r="W10" s="152"/>
      <c r="X10" s="152"/>
      <c r="Y10" s="152"/>
      <c r="Z10" s="152"/>
    </row>
    <row r="11" ht="14.25" customHeight="1">
      <c r="A11" s="127" t="s">
        <v>10122</v>
      </c>
      <c r="B11" s="74"/>
      <c r="C11" s="74"/>
      <c r="D11" s="74"/>
      <c r="E11" s="74"/>
      <c r="F11" s="74"/>
      <c r="G11" s="74"/>
      <c r="H11" s="74"/>
      <c r="I11" s="74"/>
      <c r="J11" s="74"/>
      <c r="K11" s="75"/>
      <c r="L11" s="152"/>
      <c r="M11" s="152"/>
      <c r="N11" s="152"/>
      <c r="O11" s="152"/>
      <c r="P11" s="152"/>
      <c r="Q11" s="152"/>
      <c r="R11" s="152"/>
      <c r="S11" s="152"/>
      <c r="T11" s="152"/>
      <c r="U11" s="152"/>
      <c r="V11" s="152"/>
      <c r="W11" s="152"/>
      <c r="X11" s="152"/>
      <c r="Y11" s="152"/>
      <c r="Z11" s="152"/>
    </row>
    <row r="12" ht="41.25" customHeight="1">
      <c r="A12" s="128" t="s">
        <v>10123</v>
      </c>
      <c r="B12" s="74"/>
      <c r="C12" s="74"/>
      <c r="D12" s="74"/>
      <c r="E12" s="74"/>
      <c r="F12" s="74"/>
      <c r="G12" s="74"/>
      <c r="H12" s="74"/>
      <c r="I12" s="74"/>
      <c r="J12" s="74"/>
      <c r="K12" s="75"/>
      <c r="L12" s="152"/>
      <c r="M12" s="152"/>
      <c r="N12" s="152"/>
      <c r="O12" s="152"/>
      <c r="P12" s="152"/>
      <c r="Q12" s="152"/>
      <c r="R12" s="152"/>
      <c r="S12" s="152"/>
      <c r="T12" s="152"/>
      <c r="U12" s="152"/>
      <c r="V12" s="152"/>
      <c r="W12" s="152"/>
      <c r="X12" s="152"/>
      <c r="Y12" s="152"/>
      <c r="Z12" s="152"/>
    </row>
    <row r="13">
      <c r="A13" s="129"/>
      <c r="B13" s="130"/>
      <c r="C13" s="130"/>
      <c r="D13" s="130"/>
      <c r="E13" s="130"/>
      <c r="F13" s="130"/>
      <c r="G13" s="130"/>
      <c r="H13" s="126"/>
      <c r="I13" s="22"/>
      <c r="J13" s="22"/>
      <c r="K13" s="31"/>
      <c r="L13" s="22"/>
      <c r="M13" s="22"/>
      <c r="N13" s="22"/>
      <c r="O13" s="22"/>
      <c r="P13" s="22"/>
      <c r="Q13" s="22"/>
      <c r="R13" s="22"/>
      <c r="S13" s="22"/>
      <c r="T13" s="22"/>
      <c r="U13" s="22"/>
      <c r="V13" s="22"/>
      <c r="W13" s="22"/>
      <c r="X13" s="22"/>
      <c r="Y13" s="22"/>
      <c r="Z13" s="22"/>
    </row>
    <row r="14" ht="61.5" customHeight="1">
      <c r="A14" s="157" t="s">
        <v>2196</v>
      </c>
      <c r="B14" s="158" t="s">
        <v>10124</v>
      </c>
      <c r="C14" s="158" t="s">
        <v>8</v>
      </c>
      <c r="D14" s="158" t="s">
        <v>10125</v>
      </c>
      <c r="E14" s="157" t="s">
        <v>2199</v>
      </c>
      <c r="F14" s="247" t="s">
        <v>10126</v>
      </c>
      <c r="G14" s="248" t="s">
        <v>2201</v>
      </c>
      <c r="H14" s="248" t="s">
        <v>248</v>
      </c>
      <c r="I14" s="248" t="s">
        <v>249</v>
      </c>
      <c r="J14" s="246" t="s">
        <v>250</v>
      </c>
      <c r="K14" s="298" t="s">
        <v>254</v>
      </c>
      <c r="L14" s="160" t="s">
        <v>255</v>
      </c>
      <c r="M14" s="22"/>
      <c r="N14" s="22"/>
      <c r="O14" s="22"/>
      <c r="P14" s="22"/>
      <c r="Q14" s="22"/>
      <c r="R14" s="22"/>
      <c r="S14" s="22"/>
      <c r="T14" s="22"/>
      <c r="U14" s="22"/>
      <c r="V14" s="22"/>
      <c r="W14" s="22"/>
      <c r="X14" s="22"/>
      <c r="Y14" s="22"/>
      <c r="Z14" s="22"/>
    </row>
    <row r="15" ht="11.25" customHeight="1">
      <c r="A15" s="251" t="s">
        <v>10127</v>
      </c>
      <c r="B15" s="251" t="s">
        <v>10128</v>
      </c>
      <c r="C15" s="282" t="s">
        <v>10129</v>
      </c>
      <c r="D15" s="251" t="s">
        <v>10130</v>
      </c>
      <c r="E15" s="251" t="s">
        <v>10131</v>
      </c>
      <c r="F15" s="282" t="s">
        <v>9769</v>
      </c>
      <c r="G15" s="282">
        <v>2.0</v>
      </c>
      <c r="H15" s="282">
        <v>2.0</v>
      </c>
      <c r="I15" s="282">
        <v>2.0</v>
      </c>
      <c r="J15" s="282">
        <v>20.0</v>
      </c>
      <c r="K15" s="299">
        <v>10.0</v>
      </c>
      <c r="L15" s="10" t="s">
        <v>179</v>
      </c>
      <c r="M15" s="163"/>
      <c r="N15" s="163"/>
      <c r="O15" s="163"/>
      <c r="P15" s="163"/>
      <c r="Q15" s="163"/>
      <c r="R15" s="163"/>
      <c r="S15" s="163"/>
      <c r="T15" s="163"/>
      <c r="U15" s="163"/>
      <c r="V15" s="163"/>
      <c r="W15" s="163"/>
      <c r="X15" s="163"/>
      <c r="Y15" s="163"/>
      <c r="Z15" s="163"/>
    </row>
    <row r="16" ht="11.25" customHeight="1">
      <c r="A16" s="251" t="s">
        <v>2230</v>
      </c>
      <c r="B16" s="251" t="s">
        <v>2231</v>
      </c>
      <c r="C16" s="282" t="s">
        <v>141</v>
      </c>
      <c r="D16" s="251" t="s">
        <v>10132</v>
      </c>
      <c r="E16" s="251" t="s">
        <v>10133</v>
      </c>
      <c r="F16" s="282" t="s">
        <v>10134</v>
      </c>
      <c r="G16" s="282">
        <v>6.0</v>
      </c>
      <c r="H16" s="282">
        <v>6.0</v>
      </c>
      <c r="I16" s="282">
        <v>6.0</v>
      </c>
      <c r="J16" s="282">
        <v>10.0</v>
      </c>
      <c r="K16" s="299">
        <v>1.67</v>
      </c>
      <c r="L16" s="10" t="s">
        <v>198</v>
      </c>
      <c r="M16" s="163"/>
      <c r="N16" s="163"/>
      <c r="O16" s="163"/>
      <c r="P16" s="163"/>
      <c r="Q16" s="163"/>
      <c r="R16" s="163"/>
      <c r="S16" s="163"/>
      <c r="T16" s="163"/>
      <c r="U16" s="163"/>
      <c r="V16" s="163"/>
      <c r="W16" s="163"/>
      <c r="X16" s="163"/>
      <c r="Y16" s="163"/>
      <c r="Z16" s="163"/>
    </row>
    <row r="17" ht="11.25" customHeight="1">
      <c r="A17" s="251" t="s">
        <v>2230</v>
      </c>
      <c r="B17" s="251" t="s">
        <v>2231</v>
      </c>
      <c r="C17" s="282" t="s">
        <v>141</v>
      </c>
      <c r="D17" s="251" t="s">
        <v>10135</v>
      </c>
      <c r="E17" s="251" t="s">
        <v>10136</v>
      </c>
      <c r="F17" s="282" t="s">
        <v>10134</v>
      </c>
      <c r="G17" s="282">
        <v>6.0</v>
      </c>
      <c r="H17" s="282">
        <v>6.0</v>
      </c>
      <c r="I17" s="282">
        <v>6.0</v>
      </c>
      <c r="J17" s="282">
        <v>10.0</v>
      </c>
      <c r="K17" s="299">
        <v>1.67</v>
      </c>
      <c r="L17" s="10" t="s">
        <v>198</v>
      </c>
      <c r="M17" s="163"/>
      <c r="N17" s="163"/>
      <c r="O17" s="163"/>
      <c r="P17" s="163"/>
      <c r="Q17" s="163"/>
      <c r="R17" s="163"/>
      <c r="S17" s="163"/>
      <c r="T17" s="163"/>
      <c r="U17" s="163"/>
      <c r="V17" s="163"/>
      <c r="W17" s="163"/>
      <c r="X17" s="163"/>
      <c r="Y17" s="163"/>
      <c r="Z17" s="163"/>
    </row>
    <row r="18" ht="11.25" customHeight="1">
      <c r="A18" s="251" t="s">
        <v>2236</v>
      </c>
      <c r="B18" s="251" t="s">
        <v>2237</v>
      </c>
      <c r="C18" s="282" t="s">
        <v>141</v>
      </c>
      <c r="D18" s="251" t="s">
        <v>10137</v>
      </c>
      <c r="E18" s="251" t="s">
        <v>1144</v>
      </c>
      <c r="F18" s="282" t="s">
        <v>10134</v>
      </c>
      <c r="G18" s="282">
        <v>9.0</v>
      </c>
      <c r="H18" s="282">
        <v>8.0</v>
      </c>
      <c r="I18" s="282">
        <v>14.0</v>
      </c>
      <c r="J18" s="282">
        <v>10.0</v>
      </c>
      <c r="K18" s="299">
        <v>1.11</v>
      </c>
      <c r="L18" s="10" t="s">
        <v>198</v>
      </c>
      <c r="M18" s="163"/>
      <c r="N18" s="163"/>
      <c r="O18" s="163"/>
      <c r="P18" s="163"/>
      <c r="Q18" s="163"/>
      <c r="R18" s="163"/>
      <c r="S18" s="163"/>
      <c r="T18" s="163"/>
      <c r="U18" s="163"/>
      <c r="V18" s="163"/>
      <c r="W18" s="163"/>
      <c r="X18" s="163"/>
      <c r="Y18" s="163"/>
      <c r="Z18" s="163"/>
    </row>
    <row r="19" ht="11.25" customHeight="1">
      <c r="A19" s="251" t="s">
        <v>2219</v>
      </c>
      <c r="B19" s="251" t="s">
        <v>2220</v>
      </c>
      <c r="C19" s="282" t="s">
        <v>141</v>
      </c>
      <c r="D19" s="251" t="s">
        <v>10138</v>
      </c>
      <c r="E19" s="251" t="s">
        <v>10139</v>
      </c>
      <c r="F19" s="282" t="s">
        <v>10134</v>
      </c>
      <c r="G19" s="282">
        <v>5.0</v>
      </c>
      <c r="H19" s="282">
        <v>5.0</v>
      </c>
      <c r="I19" s="282">
        <v>6.0</v>
      </c>
      <c r="J19" s="282">
        <v>10.0</v>
      </c>
      <c r="K19" s="299">
        <v>2.0</v>
      </c>
      <c r="L19" s="10" t="s">
        <v>198</v>
      </c>
      <c r="M19" s="163"/>
      <c r="N19" s="163"/>
      <c r="O19" s="163"/>
      <c r="P19" s="163"/>
      <c r="Q19" s="163"/>
      <c r="R19" s="163"/>
      <c r="S19" s="163"/>
      <c r="T19" s="163"/>
      <c r="U19" s="163"/>
      <c r="V19" s="163"/>
      <c r="W19" s="163"/>
      <c r="X19" s="163"/>
      <c r="Y19" s="163"/>
      <c r="Z19" s="163"/>
    </row>
    <row r="20" ht="11.25" customHeight="1">
      <c r="A20" s="251" t="s">
        <v>2219</v>
      </c>
      <c r="B20" s="251" t="s">
        <v>2220</v>
      </c>
      <c r="C20" s="282" t="s">
        <v>141</v>
      </c>
      <c r="D20" s="251" t="s">
        <v>10140</v>
      </c>
      <c r="E20" s="251" t="s">
        <v>10141</v>
      </c>
      <c r="F20" s="282" t="s">
        <v>10134</v>
      </c>
      <c r="G20" s="282">
        <v>5.0</v>
      </c>
      <c r="H20" s="282">
        <v>5.0</v>
      </c>
      <c r="I20" s="282">
        <v>6.0</v>
      </c>
      <c r="J20" s="282">
        <v>10.0</v>
      </c>
      <c r="K20" s="299">
        <v>2.0</v>
      </c>
      <c r="L20" s="10" t="s">
        <v>198</v>
      </c>
      <c r="M20" s="163"/>
      <c r="N20" s="163"/>
      <c r="O20" s="163"/>
      <c r="P20" s="163"/>
      <c r="Q20" s="163"/>
      <c r="R20" s="163"/>
      <c r="S20" s="163"/>
      <c r="T20" s="163"/>
      <c r="U20" s="163"/>
      <c r="V20" s="163"/>
      <c r="W20" s="163"/>
      <c r="X20" s="163"/>
      <c r="Y20" s="163"/>
      <c r="Z20" s="163"/>
    </row>
    <row r="21" ht="11.25" customHeight="1">
      <c r="A21" s="251" t="s">
        <v>2219</v>
      </c>
      <c r="B21" s="251" t="s">
        <v>2220</v>
      </c>
      <c r="C21" s="282" t="s">
        <v>141</v>
      </c>
      <c r="D21" s="251" t="s">
        <v>10142</v>
      </c>
      <c r="E21" s="251" t="s">
        <v>10143</v>
      </c>
      <c r="F21" s="282" t="s">
        <v>10134</v>
      </c>
      <c r="G21" s="282">
        <v>5.0</v>
      </c>
      <c r="H21" s="282">
        <v>5.0</v>
      </c>
      <c r="I21" s="282">
        <v>6.0</v>
      </c>
      <c r="J21" s="282">
        <v>10.0</v>
      </c>
      <c r="K21" s="299">
        <v>2.0</v>
      </c>
      <c r="L21" s="10" t="s">
        <v>198</v>
      </c>
      <c r="M21" s="163"/>
      <c r="N21" s="163"/>
      <c r="O21" s="163"/>
      <c r="P21" s="163"/>
      <c r="Q21" s="163"/>
      <c r="R21" s="163"/>
      <c r="S21" s="163"/>
      <c r="T21" s="163"/>
      <c r="U21" s="163"/>
      <c r="V21" s="163"/>
      <c r="W21" s="163"/>
      <c r="X21" s="163"/>
      <c r="Y21" s="163"/>
      <c r="Z21" s="163"/>
    </row>
    <row r="22" ht="11.25" customHeight="1">
      <c r="A22" s="251" t="s">
        <v>2219</v>
      </c>
      <c r="B22" s="251" t="s">
        <v>10144</v>
      </c>
      <c r="C22" s="282" t="s">
        <v>141</v>
      </c>
      <c r="D22" s="251" t="s">
        <v>10145</v>
      </c>
      <c r="E22" s="251" t="s">
        <v>10146</v>
      </c>
      <c r="F22" s="282" t="s">
        <v>10134</v>
      </c>
      <c r="G22" s="282">
        <v>5.0</v>
      </c>
      <c r="H22" s="282">
        <v>5.0</v>
      </c>
      <c r="I22" s="282">
        <v>6.0</v>
      </c>
      <c r="J22" s="282">
        <v>10.0</v>
      </c>
      <c r="K22" s="299">
        <v>2.0</v>
      </c>
      <c r="L22" s="10" t="s">
        <v>198</v>
      </c>
      <c r="M22" s="163"/>
      <c r="N22" s="163"/>
      <c r="O22" s="163"/>
      <c r="P22" s="163"/>
      <c r="Q22" s="163"/>
      <c r="R22" s="163"/>
      <c r="S22" s="163"/>
      <c r="T22" s="163"/>
      <c r="U22" s="163"/>
      <c r="V22" s="163"/>
      <c r="W22" s="163"/>
      <c r="X22" s="163"/>
      <c r="Y22" s="163"/>
      <c r="Z22" s="163"/>
    </row>
    <row r="23" ht="11.25" customHeight="1">
      <c r="A23" s="251" t="s">
        <v>2219</v>
      </c>
      <c r="B23" s="251" t="s">
        <v>10144</v>
      </c>
      <c r="C23" s="282" t="s">
        <v>141</v>
      </c>
      <c r="D23" s="251" t="s">
        <v>10147</v>
      </c>
      <c r="E23" s="251" t="s">
        <v>10148</v>
      </c>
      <c r="F23" s="282" t="s">
        <v>10134</v>
      </c>
      <c r="G23" s="282">
        <v>5.0</v>
      </c>
      <c r="H23" s="282">
        <v>5.0</v>
      </c>
      <c r="I23" s="282">
        <v>6.0</v>
      </c>
      <c r="J23" s="282">
        <v>10.0</v>
      </c>
      <c r="K23" s="299">
        <v>2.0</v>
      </c>
      <c r="L23" s="10" t="s">
        <v>198</v>
      </c>
      <c r="M23" s="163"/>
      <c r="N23" s="163"/>
      <c r="O23" s="163"/>
      <c r="P23" s="163"/>
      <c r="Q23" s="163"/>
      <c r="R23" s="163"/>
      <c r="S23" s="163"/>
      <c r="T23" s="163"/>
      <c r="U23" s="163"/>
      <c r="V23" s="163"/>
      <c r="W23" s="163"/>
      <c r="X23" s="163"/>
      <c r="Y23" s="163"/>
      <c r="Z23" s="163"/>
    </row>
    <row r="24" ht="11.25" customHeight="1">
      <c r="A24" s="251" t="s">
        <v>10149</v>
      </c>
      <c r="B24" s="251" t="s">
        <v>7022</v>
      </c>
      <c r="C24" s="282" t="s">
        <v>141</v>
      </c>
      <c r="D24" s="251" t="s">
        <v>7023</v>
      </c>
      <c r="E24" s="251" t="s">
        <v>7024</v>
      </c>
      <c r="F24" s="282" t="s">
        <v>10134</v>
      </c>
      <c r="G24" s="282">
        <v>11.0</v>
      </c>
      <c r="H24" s="282">
        <v>7.0</v>
      </c>
      <c r="I24" s="282">
        <v>11.0</v>
      </c>
      <c r="J24" s="282">
        <v>10.0</v>
      </c>
      <c r="K24" s="299">
        <v>0.91</v>
      </c>
      <c r="L24" s="10" t="s">
        <v>198</v>
      </c>
      <c r="M24" s="163"/>
      <c r="N24" s="163"/>
      <c r="O24" s="163"/>
      <c r="P24" s="163"/>
      <c r="Q24" s="163"/>
      <c r="R24" s="163"/>
      <c r="S24" s="163"/>
      <c r="T24" s="163"/>
      <c r="U24" s="163"/>
      <c r="V24" s="163"/>
      <c r="W24" s="163"/>
      <c r="X24" s="163"/>
      <c r="Y24" s="163"/>
      <c r="Z24" s="163"/>
    </row>
    <row r="25" ht="11.25" customHeight="1">
      <c r="A25" s="251" t="s">
        <v>10150</v>
      </c>
      <c r="B25" s="251" t="s">
        <v>10151</v>
      </c>
      <c r="C25" s="282" t="s">
        <v>177</v>
      </c>
      <c r="D25" s="251" t="s">
        <v>10152</v>
      </c>
      <c r="E25" s="251" t="s">
        <v>10153</v>
      </c>
      <c r="F25" s="282" t="s">
        <v>10154</v>
      </c>
      <c r="G25" s="282">
        <v>1.0</v>
      </c>
      <c r="H25" s="282">
        <v>1.0</v>
      </c>
      <c r="I25" s="282">
        <v>7.0</v>
      </c>
      <c r="J25" s="282">
        <v>10.0</v>
      </c>
      <c r="K25" s="299">
        <v>10.0</v>
      </c>
      <c r="L25" s="10" t="s">
        <v>189</v>
      </c>
      <c r="M25" s="163"/>
      <c r="N25" s="163"/>
      <c r="O25" s="163"/>
      <c r="P25" s="163"/>
      <c r="Q25" s="163"/>
      <c r="R25" s="163"/>
      <c r="S25" s="163"/>
      <c r="T25" s="163"/>
      <c r="U25" s="163"/>
      <c r="V25" s="163"/>
      <c r="W25" s="163"/>
      <c r="X25" s="163"/>
      <c r="Y25" s="163"/>
      <c r="Z25" s="163"/>
    </row>
    <row r="26" ht="11.25" customHeight="1">
      <c r="A26" s="251" t="s">
        <v>2214</v>
      </c>
      <c r="B26" s="251" t="s">
        <v>2215</v>
      </c>
      <c r="C26" s="282" t="s">
        <v>177</v>
      </c>
      <c r="D26" s="251" t="s">
        <v>2216</v>
      </c>
      <c r="E26" s="251" t="s">
        <v>2217</v>
      </c>
      <c r="F26" s="282" t="s">
        <v>10155</v>
      </c>
      <c r="G26" s="282">
        <v>5.0</v>
      </c>
      <c r="H26" s="282">
        <v>4.0</v>
      </c>
      <c r="I26" s="282">
        <v>8.0</v>
      </c>
      <c r="J26" s="282">
        <v>10.0</v>
      </c>
      <c r="K26" s="299">
        <v>2.5</v>
      </c>
      <c r="L26" s="10" t="s">
        <v>189</v>
      </c>
      <c r="M26" s="163"/>
      <c r="N26" s="163"/>
      <c r="O26" s="163"/>
      <c r="P26" s="163"/>
      <c r="Q26" s="163"/>
      <c r="R26" s="163"/>
      <c r="S26" s="163"/>
      <c r="T26" s="163"/>
      <c r="U26" s="163"/>
      <c r="V26" s="163"/>
      <c r="W26" s="163"/>
      <c r="X26" s="163"/>
      <c r="Y26" s="163"/>
      <c r="Z26" s="163"/>
    </row>
    <row r="27" ht="11.25" customHeight="1">
      <c r="A27" s="251" t="s">
        <v>10156</v>
      </c>
      <c r="B27" s="251" t="s">
        <v>380</v>
      </c>
      <c r="C27" s="282"/>
      <c r="D27" s="251" t="s">
        <v>10157</v>
      </c>
      <c r="E27" s="251" t="s">
        <v>10158</v>
      </c>
      <c r="F27" s="282" t="s">
        <v>10155</v>
      </c>
      <c r="G27" s="282">
        <v>10.0</v>
      </c>
      <c r="H27" s="282">
        <v>1.0</v>
      </c>
      <c r="I27" s="282">
        <v>10.0</v>
      </c>
      <c r="J27" s="282">
        <v>10.0</v>
      </c>
      <c r="K27" s="299">
        <v>1.0</v>
      </c>
      <c r="L27" s="10" t="s">
        <v>189</v>
      </c>
      <c r="M27" s="163"/>
      <c r="N27" s="163"/>
      <c r="O27" s="163"/>
      <c r="P27" s="163"/>
      <c r="Q27" s="163"/>
      <c r="R27" s="163"/>
      <c r="S27" s="163"/>
      <c r="T27" s="163"/>
      <c r="U27" s="163"/>
      <c r="V27" s="163"/>
      <c r="W27" s="163"/>
      <c r="X27" s="163"/>
      <c r="Y27" s="163"/>
      <c r="Z27" s="163"/>
    </row>
    <row r="28" ht="11.25" customHeight="1">
      <c r="A28" s="251" t="s">
        <v>2278</v>
      </c>
      <c r="B28" s="251" t="s">
        <v>2279</v>
      </c>
      <c r="C28" s="282" t="s">
        <v>177</v>
      </c>
      <c r="D28" s="251" t="s">
        <v>10159</v>
      </c>
      <c r="E28" s="251" t="s">
        <v>10160</v>
      </c>
      <c r="F28" s="282" t="s">
        <v>10161</v>
      </c>
      <c r="G28" s="282">
        <v>4.0</v>
      </c>
      <c r="H28" s="282">
        <v>2.0</v>
      </c>
      <c r="I28" s="282">
        <v>4.0</v>
      </c>
      <c r="J28" s="282">
        <v>20.0</v>
      </c>
      <c r="K28" s="299">
        <v>5.0</v>
      </c>
      <c r="L28" s="10" t="s">
        <v>189</v>
      </c>
      <c r="M28" s="163"/>
      <c r="N28" s="163"/>
      <c r="O28" s="163"/>
      <c r="P28" s="163"/>
      <c r="Q28" s="163"/>
      <c r="R28" s="163"/>
      <c r="S28" s="163"/>
      <c r="T28" s="163"/>
      <c r="U28" s="163"/>
      <c r="V28" s="163"/>
      <c r="W28" s="163"/>
      <c r="X28" s="163"/>
      <c r="Y28" s="163"/>
      <c r="Z28" s="163"/>
    </row>
    <row r="29" ht="11.25" customHeight="1">
      <c r="A29" s="251" t="s">
        <v>2278</v>
      </c>
      <c r="B29" s="251" t="s">
        <v>2279</v>
      </c>
      <c r="C29" s="282" t="s">
        <v>177</v>
      </c>
      <c r="D29" s="251" t="s">
        <v>10162</v>
      </c>
      <c r="E29" s="251" t="s">
        <v>10163</v>
      </c>
      <c r="F29" s="282" t="s">
        <v>10155</v>
      </c>
      <c r="G29" s="282">
        <v>4.0</v>
      </c>
      <c r="H29" s="282">
        <v>2.0</v>
      </c>
      <c r="I29" s="282">
        <v>4.0</v>
      </c>
      <c r="J29" s="282">
        <v>10.0</v>
      </c>
      <c r="K29" s="299">
        <v>2.5</v>
      </c>
      <c r="L29" s="10" t="s">
        <v>189</v>
      </c>
      <c r="M29" s="163"/>
      <c r="N29" s="163"/>
      <c r="O29" s="163"/>
      <c r="P29" s="163"/>
      <c r="Q29" s="163"/>
      <c r="R29" s="163"/>
      <c r="S29" s="163"/>
      <c r="T29" s="163"/>
      <c r="U29" s="163"/>
      <c r="V29" s="163"/>
      <c r="W29" s="163"/>
      <c r="X29" s="163"/>
      <c r="Y29" s="163"/>
      <c r="Z29" s="163"/>
    </row>
    <row r="30" ht="11.25" customHeight="1">
      <c r="A30" s="251" t="s">
        <v>2278</v>
      </c>
      <c r="B30" s="251" t="s">
        <v>2279</v>
      </c>
      <c r="C30" s="282" t="s">
        <v>177</v>
      </c>
      <c r="D30" s="251" t="s">
        <v>10164</v>
      </c>
      <c r="E30" s="251" t="s">
        <v>10165</v>
      </c>
      <c r="F30" s="282" t="s">
        <v>10166</v>
      </c>
      <c r="G30" s="282">
        <v>4.0</v>
      </c>
      <c r="H30" s="282">
        <v>2.0</v>
      </c>
      <c r="I30" s="282">
        <v>4.0</v>
      </c>
      <c r="J30" s="282">
        <v>20.0</v>
      </c>
      <c r="K30" s="299">
        <v>5.0</v>
      </c>
      <c r="L30" s="10" t="s">
        <v>189</v>
      </c>
      <c r="M30" s="163"/>
      <c r="N30" s="163"/>
      <c r="O30" s="163"/>
      <c r="P30" s="163"/>
      <c r="Q30" s="163"/>
      <c r="R30" s="163"/>
      <c r="S30" s="163"/>
      <c r="T30" s="163"/>
      <c r="U30" s="163"/>
      <c r="V30" s="163"/>
      <c r="W30" s="163"/>
      <c r="X30" s="163"/>
      <c r="Y30" s="163"/>
      <c r="Z30" s="163"/>
    </row>
    <row r="31" ht="11.25" customHeight="1">
      <c r="A31" s="251" t="s">
        <v>10167</v>
      </c>
      <c r="B31" s="251" t="s">
        <v>10168</v>
      </c>
      <c r="C31" s="282" t="s">
        <v>177</v>
      </c>
      <c r="D31" s="251" t="s">
        <v>10169</v>
      </c>
      <c r="E31" s="251" t="s">
        <v>10170</v>
      </c>
      <c r="F31" s="282" t="s">
        <v>10155</v>
      </c>
      <c r="G31" s="282">
        <v>9.0</v>
      </c>
      <c r="H31" s="282">
        <v>9.0</v>
      </c>
      <c r="I31" s="282">
        <v>12.0</v>
      </c>
      <c r="J31" s="282">
        <v>10.0</v>
      </c>
      <c r="K31" s="299">
        <v>1.11</v>
      </c>
      <c r="L31" s="10" t="s">
        <v>189</v>
      </c>
      <c r="M31" s="163"/>
      <c r="N31" s="163"/>
      <c r="O31" s="163"/>
      <c r="P31" s="163"/>
      <c r="Q31" s="163"/>
      <c r="R31" s="163"/>
      <c r="S31" s="163"/>
      <c r="T31" s="163"/>
      <c r="U31" s="163"/>
      <c r="V31" s="163"/>
      <c r="W31" s="163"/>
      <c r="X31" s="163"/>
      <c r="Y31" s="163"/>
      <c r="Z31" s="163"/>
    </row>
    <row r="32" ht="11.25" customHeight="1">
      <c r="A32" s="251" t="s">
        <v>387</v>
      </c>
      <c r="B32" s="251" t="s">
        <v>10171</v>
      </c>
      <c r="C32" s="282" t="s">
        <v>177</v>
      </c>
      <c r="D32" s="251" t="s">
        <v>10172</v>
      </c>
      <c r="E32" s="251" t="s">
        <v>10173</v>
      </c>
      <c r="F32" s="282" t="s">
        <v>10174</v>
      </c>
      <c r="G32" s="282">
        <v>3.0</v>
      </c>
      <c r="H32" s="282">
        <v>1.0</v>
      </c>
      <c r="I32" s="282">
        <v>10.0</v>
      </c>
      <c r="J32" s="282">
        <v>20.0</v>
      </c>
      <c r="K32" s="299">
        <v>6.66</v>
      </c>
      <c r="L32" s="10" t="s">
        <v>189</v>
      </c>
      <c r="M32" s="163"/>
      <c r="N32" s="163"/>
      <c r="O32" s="163"/>
      <c r="P32" s="163"/>
      <c r="Q32" s="163"/>
      <c r="R32" s="163"/>
      <c r="S32" s="163"/>
      <c r="T32" s="163"/>
      <c r="U32" s="163"/>
      <c r="V32" s="163"/>
      <c r="W32" s="163"/>
      <c r="X32" s="163"/>
      <c r="Y32" s="163"/>
      <c r="Z32" s="163"/>
    </row>
    <row r="33" ht="11.25" customHeight="1">
      <c r="A33" s="251" t="s">
        <v>10175</v>
      </c>
      <c r="B33" s="251" t="s">
        <v>10176</v>
      </c>
      <c r="C33" s="282" t="s">
        <v>177</v>
      </c>
      <c r="D33" s="251" t="s">
        <v>10177</v>
      </c>
      <c r="E33" s="251" t="s">
        <v>10178</v>
      </c>
      <c r="F33" s="282" t="s">
        <v>10179</v>
      </c>
      <c r="G33" s="282">
        <v>5.0</v>
      </c>
      <c r="H33" s="282">
        <v>5.0</v>
      </c>
      <c r="I33" s="282">
        <v>9.0</v>
      </c>
      <c r="J33" s="282">
        <v>10.0</v>
      </c>
      <c r="K33" s="299">
        <v>2.0</v>
      </c>
      <c r="L33" s="10" t="s">
        <v>2411</v>
      </c>
      <c r="M33" s="163"/>
      <c r="N33" s="163"/>
      <c r="O33" s="163"/>
      <c r="P33" s="163"/>
      <c r="Q33" s="163"/>
      <c r="R33" s="163"/>
      <c r="S33" s="163"/>
      <c r="T33" s="163"/>
      <c r="U33" s="163"/>
      <c r="V33" s="163"/>
      <c r="W33" s="163"/>
      <c r="X33" s="163"/>
      <c r="Y33" s="163"/>
      <c r="Z33" s="163"/>
    </row>
    <row r="34" ht="11.25" customHeight="1">
      <c r="A34" s="251" t="s">
        <v>10175</v>
      </c>
      <c r="B34" s="251" t="s">
        <v>10176</v>
      </c>
      <c r="C34" s="282" t="s">
        <v>177</v>
      </c>
      <c r="D34" s="251" t="s">
        <v>10180</v>
      </c>
      <c r="E34" s="251" t="s">
        <v>10181</v>
      </c>
      <c r="F34" s="282" t="s">
        <v>10179</v>
      </c>
      <c r="G34" s="282">
        <v>5.0</v>
      </c>
      <c r="H34" s="282">
        <v>5.0</v>
      </c>
      <c r="I34" s="282">
        <v>9.0</v>
      </c>
      <c r="J34" s="282">
        <v>10.0</v>
      </c>
      <c r="K34" s="299">
        <v>2.0</v>
      </c>
      <c r="L34" s="10" t="s">
        <v>2411</v>
      </c>
      <c r="M34" s="163"/>
      <c r="N34" s="163"/>
      <c r="O34" s="163"/>
      <c r="P34" s="163"/>
      <c r="Q34" s="163"/>
      <c r="R34" s="163"/>
      <c r="S34" s="163"/>
      <c r="T34" s="163"/>
      <c r="U34" s="163"/>
      <c r="V34" s="163"/>
      <c r="W34" s="163"/>
      <c r="X34" s="163"/>
      <c r="Y34" s="163"/>
      <c r="Z34" s="163"/>
    </row>
    <row r="35" ht="11.25" customHeight="1">
      <c r="A35" s="251" t="s">
        <v>10175</v>
      </c>
      <c r="B35" s="251" t="s">
        <v>10176</v>
      </c>
      <c r="C35" s="282" t="s">
        <v>177</v>
      </c>
      <c r="D35" s="251" t="s">
        <v>10182</v>
      </c>
      <c r="E35" s="251" t="s">
        <v>10183</v>
      </c>
      <c r="F35" s="282" t="s">
        <v>10179</v>
      </c>
      <c r="G35" s="282">
        <v>5.0</v>
      </c>
      <c r="H35" s="282">
        <v>5.0</v>
      </c>
      <c r="I35" s="282">
        <v>9.0</v>
      </c>
      <c r="J35" s="282">
        <v>10.0</v>
      </c>
      <c r="K35" s="299">
        <v>2.0</v>
      </c>
      <c r="L35" s="10" t="s">
        <v>2411</v>
      </c>
      <c r="M35" s="163"/>
      <c r="N35" s="163"/>
      <c r="O35" s="163"/>
      <c r="P35" s="163"/>
      <c r="Q35" s="163"/>
      <c r="R35" s="163"/>
      <c r="S35" s="163"/>
      <c r="T35" s="163"/>
      <c r="U35" s="163"/>
      <c r="V35" s="163"/>
      <c r="W35" s="163"/>
      <c r="X35" s="163"/>
      <c r="Y35" s="163"/>
      <c r="Z35" s="163"/>
    </row>
    <row r="36" ht="11.25" customHeight="1">
      <c r="A36" s="251" t="s">
        <v>10175</v>
      </c>
      <c r="B36" s="251" t="s">
        <v>10176</v>
      </c>
      <c r="C36" s="282" t="s">
        <v>177</v>
      </c>
      <c r="D36" s="251" t="s">
        <v>10184</v>
      </c>
      <c r="E36" s="251" t="s">
        <v>10185</v>
      </c>
      <c r="F36" s="282" t="s">
        <v>10179</v>
      </c>
      <c r="G36" s="282">
        <v>5.0</v>
      </c>
      <c r="H36" s="282">
        <v>5.0</v>
      </c>
      <c r="I36" s="282">
        <v>9.0</v>
      </c>
      <c r="J36" s="282">
        <v>10.0</v>
      </c>
      <c r="K36" s="299">
        <v>2.0</v>
      </c>
      <c r="L36" s="10" t="s">
        <v>2411</v>
      </c>
      <c r="M36" s="163"/>
      <c r="N36" s="163"/>
      <c r="O36" s="163"/>
      <c r="P36" s="163"/>
      <c r="Q36" s="163"/>
      <c r="R36" s="163"/>
      <c r="S36" s="163"/>
      <c r="T36" s="163"/>
      <c r="U36" s="163"/>
      <c r="V36" s="163"/>
      <c r="W36" s="163"/>
      <c r="X36" s="163"/>
      <c r="Y36" s="163"/>
      <c r="Z36" s="163"/>
    </row>
    <row r="37" ht="11.25" customHeight="1">
      <c r="A37" s="251" t="s">
        <v>10175</v>
      </c>
      <c r="B37" s="251" t="s">
        <v>10176</v>
      </c>
      <c r="C37" s="282" t="s">
        <v>177</v>
      </c>
      <c r="D37" s="251" t="s">
        <v>10186</v>
      </c>
      <c r="E37" s="251" t="s">
        <v>10187</v>
      </c>
      <c r="F37" s="282" t="s">
        <v>10179</v>
      </c>
      <c r="G37" s="282">
        <v>5.0</v>
      </c>
      <c r="H37" s="282">
        <v>5.0</v>
      </c>
      <c r="I37" s="282">
        <v>9.0</v>
      </c>
      <c r="J37" s="282">
        <v>10.0</v>
      </c>
      <c r="K37" s="299">
        <v>2.0</v>
      </c>
      <c r="L37" s="10" t="s">
        <v>2411</v>
      </c>
      <c r="M37" s="163"/>
      <c r="N37" s="163"/>
      <c r="O37" s="163"/>
      <c r="P37" s="163"/>
      <c r="Q37" s="163"/>
      <c r="R37" s="163"/>
      <c r="S37" s="163"/>
      <c r="T37" s="163"/>
      <c r="U37" s="163"/>
      <c r="V37" s="163"/>
      <c r="W37" s="163"/>
      <c r="X37" s="163"/>
      <c r="Y37" s="163"/>
      <c r="Z37" s="163"/>
    </row>
    <row r="38" ht="11.25" customHeight="1">
      <c r="A38" s="251" t="s">
        <v>10188</v>
      </c>
      <c r="B38" s="251" t="s">
        <v>10189</v>
      </c>
      <c r="C38" s="282" t="s">
        <v>106</v>
      </c>
      <c r="D38" s="251" t="s">
        <v>10190</v>
      </c>
      <c r="E38" s="251" t="s">
        <v>10191</v>
      </c>
      <c r="F38" s="282"/>
      <c r="G38" s="282">
        <v>2.0</v>
      </c>
      <c r="H38" s="282">
        <v>2.0</v>
      </c>
      <c r="I38" s="282">
        <v>3.0</v>
      </c>
      <c r="J38" s="282">
        <v>10.0</v>
      </c>
      <c r="K38" s="299">
        <v>5.0</v>
      </c>
      <c r="L38" s="10" t="s">
        <v>121</v>
      </c>
      <c r="M38" s="163"/>
      <c r="N38" s="163"/>
      <c r="O38" s="163"/>
      <c r="P38" s="163"/>
      <c r="Q38" s="163"/>
      <c r="R38" s="163"/>
      <c r="S38" s="163"/>
      <c r="T38" s="163"/>
      <c r="U38" s="163"/>
      <c r="V38" s="163"/>
      <c r="W38" s="163"/>
      <c r="X38" s="163"/>
      <c r="Y38" s="163"/>
      <c r="Z38" s="163"/>
    </row>
    <row r="39" ht="11.25" customHeight="1">
      <c r="A39" s="251" t="s">
        <v>10192</v>
      </c>
      <c r="B39" s="251" t="s">
        <v>10193</v>
      </c>
      <c r="C39" s="282" t="s">
        <v>106</v>
      </c>
      <c r="D39" s="251" t="s">
        <v>10194</v>
      </c>
      <c r="E39" s="251" t="s">
        <v>10195</v>
      </c>
      <c r="F39" s="282"/>
      <c r="G39" s="282">
        <v>1.0</v>
      </c>
      <c r="H39" s="282">
        <v>1.0</v>
      </c>
      <c r="I39" s="282">
        <v>1.0</v>
      </c>
      <c r="J39" s="282">
        <v>10.0</v>
      </c>
      <c r="K39" s="299">
        <v>10.0</v>
      </c>
      <c r="L39" s="10" t="s">
        <v>121</v>
      </c>
      <c r="M39" s="163"/>
      <c r="N39" s="163"/>
      <c r="O39" s="163"/>
      <c r="P39" s="163"/>
      <c r="Q39" s="163"/>
      <c r="R39" s="163"/>
      <c r="S39" s="163"/>
      <c r="T39" s="163"/>
      <c r="U39" s="163"/>
      <c r="V39" s="163"/>
      <c r="W39" s="163"/>
      <c r="X39" s="163"/>
      <c r="Y39" s="163"/>
      <c r="Z39" s="163"/>
    </row>
    <row r="40" ht="11.25" customHeight="1">
      <c r="A40" s="251" t="s">
        <v>10196</v>
      </c>
      <c r="B40" s="251" t="s">
        <v>10197</v>
      </c>
      <c r="C40" s="282" t="s">
        <v>106</v>
      </c>
      <c r="D40" s="251" t="s">
        <v>10198</v>
      </c>
      <c r="E40" s="251" t="s">
        <v>10199</v>
      </c>
      <c r="F40" s="282" t="s">
        <v>10200</v>
      </c>
      <c r="G40" s="282">
        <v>7.0</v>
      </c>
      <c r="H40" s="282">
        <v>1.0</v>
      </c>
      <c r="I40" s="282">
        <v>7.0</v>
      </c>
      <c r="J40" s="282">
        <v>20.0</v>
      </c>
      <c r="K40" s="299">
        <v>2.85</v>
      </c>
      <c r="L40" s="10" t="s">
        <v>112</v>
      </c>
      <c r="M40" s="163"/>
      <c r="N40" s="163"/>
      <c r="O40" s="163"/>
      <c r="P40" s="163"/>
      <c r="Q40" s="163"/>
      <c r="R40" s="163"/>
      <c r="S40" s="163"/>
      <c r="T40" s="163"/>
      <c r="U40" s="163"/>
      <c r="V40" s="163"/>
      <c r="W40" s="163"/>
      <c r="X40" s="163"/>
      <c r="Y40" s="163"/>
      <c r="Z40" s="163"/>
    </row>
    <row r="41" ht="11.25" customHeight="1">
      <c r="A41" s="251" t="s">
        <v>2458</v>
      </c>
      <c r="B41" s="251" t="s">
        <v>2459</v>
      </c>
      <c r="C41" s="282" t="s">
        <v>106</v>
      </c>
      <c r="D41" s="251" t="s">
        <v>10201</v>
      </c>
      <c r="E41" s="251" t="s">
        <v>10202</v>
      </c>
      <c r="F41" s="282" t="s">
        <v>10203</v>
      </c>
      <c r="G41" s="282">
        <v>4.0</v>
      </c>
      <c r="H41" s="282">
        <v>1.0</v>
      </c>
      <c r="I41" s="282">
        <v>7.0</v>
      </c>
      <c r="J41" s="282">
        <v>20.0</v>
      </c>
      <c r="K41" s="299">
        <v>2.85</v>
      </c>
      <c r="L41" s="10" t="s">
        <v>112</v>
      </c>
      <c r="M41" s="163"/>
      <c r="N41" s="163"/>
      <c r="O41" s="163"/>
      <c r="P41" s="163"/>
      <c r="Q41" s="163"/>
      <c r="R41" s="163"/>
      <c r="S41" s="163"/>
      <c r="T41" s="163"/>
      <c r="U41" s="163"/>
      <c r="V41" s="163"/>
      <c r="W41" s="163"/>
      <c r="X41" s="163"/>
      <c r="Y41" s="163"/>
      <c r="Z41" s="163"/>
    </row>
    <row r="42" ht="11.25" customHeight="1">
      <c r="A42" s="251" t="s">
        <v>2450</v>
      </c>
      <c r="B42" s="251" t="s">
        <v>2451</v>
      </c>
      <c r="C42" s="282" t="s">
        <v>106</v>
      </c>
      <c r="D42" s="251" t="s">
        <v>10204</v>
      </c>
      <c r="E42" s="251" t="s">
        <v>10205</v>
      </c>
      <c r="F42" s="282" t="s">
        <v>10206</v>
      </c>
      <c r="G42" s="282">
        <v>6.0</v>
      </c>
      <c r="H42" s="282">
        <v>5.0</v>
      </c>
      <c r="I42" s="282">
        <v>6.0</v>
      </c>
      <c r="J42" s="282">
        <v>20.0</v>
      </c>
      <c r="K42" s="299">
        <v>3.33</v>
      </c>
      <c r="L42" s="10" t="s">
        <v>112</v>
      </c>
      <c r="M42" s="163"/>
      <c r="N42" s="163"/>
      <c r="O42" s="163"/>
      <c r="P42" s="163"/>
      <c r="Q42" s="163"/>
      <c r="R42" s="163"/>
      <c r="S42" s="163"/>
      <c r="T42" s="163"/>
      <c r="U42" s="163"/>
      <c r="V42" s="163"/>
      <c r="W42" s="163"/>
      <c r="X42" s="163"/>
      <c r="Y42" s="163"/>
      <c r="Z42" s="163"/>
    </row>
    <row r="43" ht="11.25" customHeight="1">
      <c r="A43" s="251" t="s">
        <v>2450</v>
      </c>
      <c r="B43" s="251" t="s">
        <v>2451</v>
      </c>
      <c r="C43" s="282" t="s">
        <v>106</v>
      </c>
      <c r="D43" s="251" t="s">
        <v>10207</v>
      </c>
      <c r="E43" s="251" t="s">
        <v>10208</v>
      </c>
      <c r="F43" s="282" t="s">
        <v>10209</v>
      </c>
      <c r="G43" s="282">
        <v>6.0</v>
      </c>
      <c r="H43" s="282">
        <v>4.0</v>
      </c>
      <c r="I43" s="282">
        <v>6.0</v>
      </c>
      <c r="J43" s="282">
        <v>20.0</v>
      </c>
      <c r="K43" s="299">
        <v>3.33</v>
      </c>
      <c r="L43" s="10" t="s">
        <v>112</v>
      </c>
      <c r="M43" s="163"/>
      <c r="N43" s="163"/>
      <c r="O43" s="163"/>
      <c r="P43" s="163"/>
      <c r="Q43" s="163"/>
      <c r="R43" s="163"/>
      <c r="S43" s="163"/>
      <c r="T43" s="163"/>
      <c r="U43" s="163"/>
      <c r="V43" s="163"/>
      <c r="W43" s="163"/>
      <c r="X43" s="163"/>
      <c r="Y43" s="163"/>
      <c r="Z43" s="163"/>
    </row>
    <row r="44" ht="11.25" customHeight="1">
      <c r="A44" s="251" t="s">
        <v>10210</v>
      </c>
      <c r="B44" s="251" t="s">
        <v>10211</v>
      </c>
      <c r="C44" s="282" t="s">
        <v>106</v>
      </c>
      <c r="D44" s="251" t="s">
        <v>10212</v>
      </c>
      <c r="E44" s="251" t="s">
        <v>10213</v>
      </c>
      <c r="F44" s="282"/>
      <c r="G44" s="282">
        <v>11.0</v>
      </c>
      <c r="H44" s="282">
        <v>7.0</v>
      </c>
      <c r="I44" s="282">
        <v>11.0</v>
      </c>
      <c r="J44" s="282">
        <v>20.0</v>
      </c>
      <c r="K44" s="299">
        <v>1.81</v>
      </c>
      <c r="L44" s="10" t="s">
        <v>112</v>
      </c>
      <c r="M44" s="163"/>
      <c r="N44" s="163"/>
      <c r="O44" s="163"/>
      <c r="P44" s="163"/>
      <c r="Q44" s="163"/>
      <c r="R44" s="163"/>
      <c r="S44" s="163"/>
      <c r="T44" s="163"/>
      <c r="U44" s="163"/>
      <c r="V44" s="163"/>
      <c r="W44" s="163"/>
      <c r="X44" s="163"/>
      <c r="Y44" s="163"/>
      <c r="Z44" s="163"/>
    </row>
    <row r="45" ht="11.25" customHeight="1">
      <c r="A45" s="251" t="s">
        <v>2462</v>
      </c>
      <c r="B45" s="251" t="s">
        <v>2463</v>
      </c>
      <c r="C45" s="282" t="s">
        <v>106</v>
      </c>
      <c r="D45" s="251" t="s">
        <v>10214</v>
      </c>
      <c r="E45" s="251" t="s">
        <v>10215</v>
      </c>
      <c r="F45" s="282" t="s">
        <v>10216</v>
      </c>
      <c r="G45" s="282">
        <v>2.0</v>
      </c>
      <c r="H45" s="282">
        <v>1.0</v>
      </c>
      <c r="I45" s="282">
        <v>3.0</v>
      </c>
      <c r="J45" s="282">
        <v>20.0</v>
      </c>
      <c r="K45" s="299">
        <v>6.66</v>
      </c>
      <c r="L45" s="10" t="s">
        <v>112</v>
      </c>
      <c r="M45" s="163"/>
      <c r="N45" s="163"/>
      <c r="O45" s="163"/>
      <c r="P45" s="163"/>
      <c r="Q45" s="163"/>
      <c r="R45" s="163"/>
      <c r="S45" s="163"/>
      <c r="T45" s="163"/>
      <c r="U45" s="163"/>
      <c r="V45" s="163"/>
      <c r="W45" s="163"/>
      <c r="X45" s="163"/>
      <c r="Y45" s="163"/>
      <c r="Z45" s="163"/>
    </row>
    <row r="46" ht="11.25" customHeight="1">
      <c r="A46" s="251" t="s">
        <v>2474</v>
      </c>
      <c r="B46" s="251" t="s">
        <v>2475</v>
      </c>
      <c r="C46" s="282" t="s">
        <v>106</v>
      </c>
      <c r="D46" s="251" t="s">
        <v>10217</v>
      </c>
      <c r="E46" s="251" t="s">
        <v>10218</v>
      </c>
      <c r="F46" s="282" t="s">
        <v>10219</v>
      </c>
      <c r="G46" s="282">
        <v>4.0</v>
      </c>
      <c r="H46" s="282">
        <v>2.0</v>
      </c>
      <c r="I46" s="282">
        <v>4.0</v>
      </c>
      <c r="J46" s="282">
        <v>20.0</v>
      </c>
      <c r="K46" s="299">
        <v>5.0</v>
      </c>
      <c r="L46" s="10" t="s">
        <v>112</v>
      </c>
      <c r="M46" s="163"/>
      <c r="N46" s="163"/>
      <c r="O46" s="163"/>
      <c r="P46" s="163"/>
      <c r="Q46" s="163"/>
      <c r="R46" s="163"/>
      <c r="S46" s="163"/>
      <c r="T46" s="163"/>
      <c r="U46" s="163"/>
      <c r="V46" s="163"/>
      <c r="W46" s="163"/>
      <c r="X46" s="163"/>
      <c r="Y46" s="163"/>
      <c r="Z46" s="163"/>
    </row>
    <row r="47" ht="11.25" customHeight="1">
      <c r="A47" s="251" t="s">
        <v>2488</v>
      </c>
      <c r="B47" s="251" t="s">
        <v>1604</v>
      </c>
      <c r="C47" s="282" t="s">
        <v>106</v>
      </c>
      <c r="D47" s="251" t="s">
        <v>10220</v>
      </c>
      <c r="E47" s="251" t="s">
        <v>10221</v>
      </c>
      <c r="F47" s="282" t="s">
        <v>264</v>
      </c>
      <c r="G47" s="282">
        <v>6.0</v>
      </c>
      <c r="H47" s="282">
        <v>3.0</v>
      </c>
      <c r="I47" s="282">
        <v>6.0</v>
      </c>
      <c r="J47" s="282">
        <v>20.0</v>
      </c>
      <c r="K47" s="299">
        <v>3.33</v>
      </c>
      <c r="L47" s="10" t="s">
        <v>112</v>
      </c>
      <c r="M47" s="163"/>
      <c r="N47" s="163"/>
      <c r="O47" s="163"/>
      <c r="P47" s="163"/>
      <c r="Q47" s="163"/>
      <c r="R47" s="163"/>
      <c r="S47" s="163"/>
      <c r="T47" s="163"/>
      <c r="U47" s="163"/>
      <c r="V47" s="163"/>
      <c r="W47" s="163"/>
      <c r="X47" s="163"/>
      <c r="Y47" s="163"/>
      <c r="Z47" s="163"/>
    </row>
    <row r="48" ht="11.25" customHeight="1">
      <c r="A48" s="251" t="s">
        <v>10222</v>
      </c>
      <c r="B48" s="251" t="s">
        <v>10223</v>
      </c>
      <c r="C48" s="282" t="s">
        <v>106</v>
      </c>
      <c r="D48" s="251" t="s">
        <v>10224</v>
      </c>
      <c r="E48" s="251" t="s">
        <v>10225</v>
      </c>
      <c r="F48" s="282"/>
      <c r="G48" s="282">
        <v>5.0</v>
      </c>
      <c r="H48" s="282">
        <v>4.0</v>
      </c>
      <c r="I48" s="282">
        <v>5.0</v>
      </c>
      <c r="J48" s="282">
        <v>20.0</v>
      </c>
      <c r="K48" s="299">
        <v>4.0</v>
      </c>
      <c r="L48" s="10" t="s">
        <v>112</v>
      </c>
      <c r="M48" s="163"/>
      <c r="N48" s="163"/>
      <c r="O48" s="163"/>
      <c r="P48" s="163"/>
      <c r="Q48" s="163"/>
      <c r="R48" s="163"/>
      <c r="S48" s="163"/>
      <c r="T48" s="163"/>
      <c r="U48" s="163"/>
      <c r="V48" s="163"/>
      <c r="W48" s="163"/>
      <c r="X48" s="163"/>
      <c r="Y48" s="163"/>
      <c r="Z48" s="163"/>
    </row>
    <row r="49" ht="11.25" customHeight="1">
      <c r="A49" s="251" t="s">
        <v>2485</v>
      </c>
      <c r="B49" s="251" t="s">
        <v>2486</v>
      </c>
      <c r="C49" s="282" t="s">
        <v>106</v>
      </c>
      <c r="D49" s="251" t="s">
        <v>10226</v>
      </c>
      <c r="E49" s="251" t="s">
        <v>10227</v>
      </c>
      <c r="F49" s="282" t="s">
        <v>10228</v>
      </c>
      <c r="G49" s="282">
        <v>7.0</v>
      </c>
      <c r="H49" s="282">
        <v>6.0</v>
      </c>
      <c r="I49" s="282">
        <v>7.0</v>
      </c>
      <c r="J49" s="282">
        <v>20.0</v>
      </c>
      <c r="K49" s="299">
        <v>2.85</v>
      </c>
      <c r="L49" s="10" t="s">
        <v>112</v>
      </c>
      <c r="M49" s="163"/>
      <c r="N49" s="163"/>
      <c r="O49" s="163"/>
      <c r="P49" s="163"/>
      <c r="Q49" s="163"/>
      <c r="R49" s="163"/>
      <c r="S49" s="163"/>
      <c r="T49" s="163"/>
      <c r="U49" s="163"/>
      <c r="V49" s="163"/>
      <c r="W49" s="163"/>
      <c r="X49" s="163"/>
      <c r="Y49" s="163"/>
      <c r="Z49" s="163"/>
    </row>
    <row r="50" ht="11.25" customHeight="1">
      <c r="A50" s="251" t="s">
        <v>2682</v>
      </c>
      <c r="B50" s="251" t="s">
        <v>2683</v>
      </c>
      <c r="C50" s="282" t="s">
        <v>52</v>
      </c>
      <c r="D50" s="251" t="s">
        <v>10229</v>
      </c>
      <c r="E50" s="251" t="s">
        <v>10230</v>
      </c>
      <c r="F50" s="282" t="s">
        <v>9717</v>
      </c>
      <c r="G50" s="282">
        <v>1.0</v>
      </c>
      <c r="H50" s="282">
        <v>1.0</v>
      </c>
      <c r="I50" s="282">
        <v>3.0</v>
      </c>
      <c r="J50" s="282">
        <v>10.0</v>
      </c>
      <c r="K50" s="299">
        <v>10.0</v>
      </c>
      <c r="L50" s="10" t="s">
        <v>61</v>
      </c>
      <c r="M50" s="163"/>
      <c r="N50" s="163"/>
      <c r="O50" s="163"/>
      <c r="P50" s="163"/>
      <c r="Q50" s="163"/>
      <c r="R50" s="163"/>
      <c r="S50" s="163"/>
      <c r="T50" s="163"/>
      <c r="U50" s="163"/>
      <c r="V50" s="163"/>
      <c r="W50" s="163"/>
      <c r="X50" s="163"/>
      <c r="Y50" s="163"/>
      <c r="Z50" s="163"/>
    </row>
    <row r="51" ht="11.25" customHeight="1">
      <c r="A51" s="251" t="s">
        <v>2682</v>
      </c>
      <c r="B51" s="251" t="s">
        <v>2683</v>
      </c>
      <c r="C51" s="282" t="s">
        <v>52</v>
      </c>
      <c r="D51" s="251" t="s">
        <v>10231</v>
      </c>
      <c r="E51" s="251" t="s">
        <v>10232</v>
      </c>
      <c r="F51" s="282" t="s">
        <v>9717</v>
      </c>
      <c r="G51" s="282">
        <v>1.0</v>
      </c>
      <c r="H51" s="282">
        <v>1.0</v>
      </c>
      <c r="I51" s="282">
        <v>3.0</v>
      </c>
      <c r="J51" s="282">
        <v>10.0</v>
      </c>
      <c r="K51" s="299">
        <v>10.0</v>
      </c>
      <c r="L51" s="10" t="s">
        <v>61</v>
      </c>
      <c r="M51" s="163"/>
      <c r="N51" s="163"/>
      <c r="O51" s="163"/>
      <c r="P51" s="163"/>
      <c r="Q51" s="163"/>
      <c r="R51" s="163"/>
      <c r="S51" s="163"/>
      <c r="T51" s="163"/>
      <c r="U51" s="163"/>
      <c r="V51" s="163"/>
      <c r="W51" s="163"/>
      <c r="X51" s="163"/>
      <c r="Y51" s="163"/>
      <c r="Z51" s="163"/>
    </row>
    <row r="52" ht="11.25" customHeight="1">
      <c r="A52" s="251" t="s">
        <v>2682</v>
      </c>
      <c r="B52" s="251" t="s">
        <v>2683</v>
      </c>
      <c r="C52" s="282" t="s">
        <v>52</v>
      </c>
      <c r="D52" s="251" t="s">
        <v>10233</v>
      </c>
      <c r="E52" s="251" t="s">
        <v>10234</v>
      </c>
      <c r="F52" s="282" t="s">
        <v>9717</v>
      </c>
      <c r="G52" s="282">
        <v>1.0</v>
      </c>
      <c r="H52" s="282">
        <v>1.0</v>
      </c>
      <c r="I52" s="282">
        <v>3.0</v>
      </c>
      <c r="J52" s="282">
        <v>10.0</v>
      </c>
      <c r="K52" s="299">
        <v>10.0</v>
      </c>
      <c r="L52" s="10" t="s">
        <v>61</v>
      </c>
      <c r="M52" s="163"/>
      <c r="N52" s="163"/>
      <c r="O52" s="163"/>
      <c r="P52" s="163"/>
      <c r="Q52" s="163"/>
      <c r="R52" s="163"/>
      <c r="S52" s="163"/>
      <c r="T52" s="163"/>
      <c r="U52" s="163"/>
      <c r="V52" s="163"/>
      <c r="W52" s="163"/>
      <c r="X52" s="163"/>
      <c r="Y52" s="163"/>
      <c r="Z52" s="163"/>
    </row>
    <row r="53" ht="11.25" customHeight="1">
      <c r="A53" s="251" t="s">
        <v>2703</v>
      </c>
      <c r="B53" s="251" t="s">
        <v>2704</v>
      </c>
      <c r="C53" s="282" t="s">
        <v>52</v>
      </c>
      <c r="D53" s="251" t="s">
        <v>10235</v>
      </c>
      <c r="E53" s="251" t="s">
        <v>10236</v>
      </c>
      <c r="F53" s="282" t="s">
        <v>10237</v>
      </c>
      <c r="G53" s="282">
        <v>3.0</v>
      </c>
      <c r="H53" s="282">
        <v>3.0</v>
      </c>
      <c r="I53" s="282">
        <v>3.0</v>
      </c>
      <c r="J53" s="282">
        <v>20.0</v>
      </c>
      <c r="K53" s="299">
        <v>6.66</v>
      </c>
      <c r="L53" s="10" t="s">
        <v>57</v>
      </c>
      <c r="M53" s="163"/>
      <c r="N53" s="163"/>
      <c r="O53" s="163"/>
      <c r="P53" s="163"/>
      <c r="Q53" s="163"/>
      <c r="R53" s="163"/>
      <c r="S53" s="163"/>
      <c r="T53" s="163"/>
      <c r="U53" s="163"/>
      <c r="V53" s="163"/>
      <c r="W53" s="163"/>
      <c r="X53" s="163"/>
      <c r="Y53" s="163"/>
      <c r="Z53" s="163"/>
    </row>
    <row r="54" ht="11.25" customHeight="1">
      <c r="A54" s="251" t="s">
        <v>2760</v>
      </c>
      <c r="B54" s="251" t="s">
        <v>2761</v>
      </c>
      <c r="C54" s="282" t="s">
        <v>52</v>
      </c>
      <c r="D54" s="251" t="s">
        <v>10238</v>
      </c>
      <c r="E54" s="251" t="s">
        <v>10239</v>
      </c>
      <c r="F54" s="282" t="s">
        <v>10240</v>
      </c>
      <c r="G54" s="282">
        <v>4.0</v>
      </c>
      <c r="H54" s="282">
        <v>4.0</v>
      </c>
      <c r="I54" s="282">
        <v>5.0</v>
      </c>
      <c r="J54" s="282">
        <v>20.0</v>
      </c>
      <c r="K54" s="299">
        <v>5.0</v>
      </c>
      <c r="L54" s="10" t="s">
        <v>57</v>
      </c>
      <c r="M54" s="163"/>
      <c r="N54" s="163"/>
      <c r="O54" s="163"/>
      <c r="P54" s="163"/>
      <c r="Q54" s="163"/>
      <c r="R54" s="163"/>
      <c r="S54" s="163"/>
      <c r="T54" s="163"/>
      <c r="U54" s="163"/>
      <c r="V54" s="163"/>
      <c r="W54" s="163"/>
      <c r="X54" s="163"/>
      <c r="Y54" s="163"/>
      <c r="Z54" s="163"/>
    </row>
    <row r="55" ht="11.25" customHeight="1">
      <c r="A55" s="251" t="s">
        <v>2760</v>
      </c>
      <c r="B55" s="251" t="s">
        <v>2761</v>
      </c>
      <c r="C55" s="282" t="s">
        <v>52</v>
      </c>
      <c r="D55" s="251" t="s">
        <v>10241</v>
      </c>
      <c r="E55" s="251" t="s">
        <v>10242</v>
      </c>
      <c r="F55" s="282" t="s">
        <v>10240</v>
      </c>
      <c r="G55" s="282">
        <v>4.0</v>
      </c>
      <c r="H55" s="282">
        <v>4.0</v>
      </c>
      <c r="I55" s="282">
        <v>5.0</v>
      </c>
      <c r="J55" s="282">
        <v>20.0</v>
      </c>
      <c r="K55" s="299">
        <v>5.0</v>
      </c>
      <c r="L55" s="10" t="s">
        <v>57</v>
      </c>
      <c r="M55" s="163"/>
      <c r="N55" s="163"/>
      <c r="O55" s="163"/>
      <c r="P55" s="163"/>
      <c r="Q55" s="163"/>
      <c r="R55" s="163"/>
      <c r="S55" s="163"/>
      <c r="T55" s="163"/>
      <c r="U55" s="163"/>
      <c r="V55" s="163"/>
      <c r="W55" s="163"/>
      <c r="X55" s="163"/>
      <c r="Y55" s="163"/>
      <c r="Z55" s="163"/>
    </row>
    <row r="56" ht="11.25" customHeight="1">
      <c r="A56" s="251" t="s">
        <v>2760</v>
      </c>
      <c r="B56" s="251" t="s">
        <v>2761</v>
      </c>
      <c r="C56" s="282" t="s">
        <v>52</v>
      </c>
      <c r="D56" s="251" t="s">
        <v>10243</v>
      </c>
      <c r="E56" s="251" t="s">
        <v>10244</v>
      </c>
      <c r="F56" s="282" t="s">
        <v>10245</v>
      </c>
      <c r="G56" s="282">
        <v>4.0</v>
      </c>
      <c r="H56" s="282">
        <v>4.0</v>
      </c>
      <c r="I56" s="282">
        <v>5.0</v>
      </c>
      <c r="J56" s="282">
        <v>10.0</v>
      </c>
      <c r="K56" s="299">
        <v>2.5</v>
      </c>
      <c r="L56" s="10" t="s">
        <v>57</v>
      </c>
      <c r="M56" s="163"/>
      <c r="N56" s="163"/>
      <c r="O56" s="163"/>
      <c r="P56" s="163"/>
      <c r="Q56" s="163"/>
      <c r="R56" s="163"/>
      <c r="S56" s="163"/>
      <c r="T56" s="163"/>
      <c r="U56" s="163"/>
      <c r="V56" s="163"/>
      <c r="W56" s="163"/>
      <c r="X56" s="163"/>
      <c r="Y56" s="163"/>
      <c r="Z56" s="163"/>
    </row>
    <row r="57" ht="11.25" customHeight="1">
      <c r="A57" s="251" t="s">
        <v>2760</v>
      </c>
      <c r="B57" s="251" t="s">
        <v>2761</v>
      </c>
      <c r="C57" s="282" t="s">
        <v>52</v>
      </c>
      <c r="D57" s="251" t="s">
        <v>10246</v>
      </c>
      <c r="E57" s="251" t="s">
        <v>10242</v>
      </c>
      <c r="F57" s="282" t="s">
        <v>10240</v>
      </c>
      <c r="G57" s="282">
        <v>4.0</v>
      </c>
      <c r="H57" s="282">
        <v>4.0</v>
      </c>
      <c r="I57" s="282">
        <v>5.0</v>
      </c>
      <c r="J57" s="282">
        <v>20.0</v>
      </c>
      <c r="K57" s="299">
        <v>5.0</v>
      </c>
      <c r="L57" s="10" t="s">
        <v>57</v>
      </c>
      <c r="M57" s="163"/>
      <c r="N57" s="163"/>
      <c r="O57" s="163"/>
      <c r="P57" s="163"/>
      <c r="Q57" s="163"/>
      <c r="R57" s="163"/>
      <c r="S57" s="163"/>
      <c r="T57" s="163"/>
      <c r="U57" s="163"/>
      <c r="V57" s="163"/>
      <c r="W57" s="163"/>
      <c r="X57" s="163"/>
      <c r="Y57" s="163"/>
      <c r="Z57" s="163"/>
    </row>
    <row r="58" ht="11.25" customHeight="1">
      <c r="A58" s="251" t="s">
        <v>2760</v>
      </c>
      <c r="B58" s="251" t="s">
        <v>2761</v>
      </c>
      <c r="C58" s="282" t="s">
        <v>52</v>
      </c>
      <c r="D58" s="251" t="s">
        <v>10247</v>
      </c>
      <c r="E58" s="251" t="s">
        <v>10248</v>
      </c>
      <c r="F58" s="282" t="s">
        <v>10245</v>
      </c>
      <c r="G58" s="282">
        <v>4.0</v>
      </c>
      <c r="H58" s="282">
        <v>4.0</v>
      </c>
      <c r="I58" s="282">
        <v>5.0</v>
      </c>
      <c r="J58" s="282">
        <v>10.0</v>
      </c>
      <c r="K58" s="299">
        <v>2.5</v>
      </c>
      <c r="L58" s="10" t="s">
        <v>57</v>
      </c>
      <c r="M58" s="163"/>
      <c r="N58" s="163"/>
      <c r="O58" s="163"/>
      <c r="P58" s="163"/>
      <c r="Q58" s="163"/>
      <c r="R58" s="163"/>
      <c r="S58" s="163"/>
      <c r="T58" s="163"/>
      <c r="U58" s="163"/>
      <c r="V58" s="163"/>
      <c r="W58" s="163"/>
      <c r="X58" s="163"/>
      <c r="Y58" s="163"/>
      <c r="Z58" s="163"/>
    </row>
    <row r="59" ht="11.25" customHeight="1">
      <c r="A59" s="251" t="s">
        <v>2778</v>
      </c>
      <c r="B59" s="251" t="s">
        <v>2779</v>
      </c>
      <c r="C59" s="282" t="s">
        <v>52</v>
      </c>
      <c r="D59" s="251" t="s">
        <v>10249</v>
      </c>
      <c r="E59" s="251" t="s">
        <v>10250</v>
      </c>
      <c r="F59" s="282" t="s">
        <v>10251</v>
      </c>
      <c r="G59" s="282">
        <v>6.0</v>
      </c>
      <c r="H59" s="282">
        <v>4.0</v>
      </c>
      <c r="I59" s="282">
        <v>6.0</v>
      </c>
      <c r="J59" s="282">
        <v>20.0</v>
      </c>
      <c r="K59" s="299">
        <v>3.33</v>
      </c>
      <c r="L59" s="10" t="s">
        <v>57</v>
      </c>
      <c r="M59" s="163"/>
      <c r="N59" s="163"/>
      <c r="O59" s="163"/>
      <c r="P59" s="163"/>
      <c r="Q59" s="163"/>
      <c r="R59" s="163"/>
      <c r="S59" s="163"/>
      <c r="T59" s="163"/>
      <c r="U59" s="163"/>
      <c r="V59" s="163"/>
      <c r="W59" s="163"/>
      <c r="X59" s="163"/>
      <c r="Y59" s="163"/>
      <c r="Z59" s="163"/>
    </row>
    <row r="60" ht="11.25" customHeight="1">
      <c r="A60" s="251" t="s">
        <v>2712</v>
      </c>
      <c r="B60" s="251" t="s">
        <v>2713</v>
      </c>
      <c r="C60" s="282" t="s">
        <v>52</v>
      </c>
      <c r="D60" s="251" t="s">
        <v>10252</v>
      </c>
      <c r="E60" s="251" t="s">
        <v>10253</v>
      </c>
      <c r="F60" s="282" t="s">
        <v>10254</v>
      </c>
      <c r="G60" s="282">
        <v>12.0</v>
      </c>
      <c r="H60" s="282">
        <v>10.0</v>
      </c>
      <c r="I60" s="282">
        <v>12.0</v>
      </c>
      <c r="J60" s="282">
        <v>20.0</v>
      </c>
      <c r="K60" s="299">
        <v>1.66</v>
      </c>
      <c r="L60" s="10" t="s">
        <v>57</v>
      </c>
      <c r="M60" s="163"/>
      <c r="N60" s="163"/>
      <c r="O60" s="163"/>
      <c r="P60" s="163"/>
      <c r="Q60" s="163"/>
      <c r="R60" s="163"/>
      <c r="S60" s="163"/>
      <c r="T60" s="163"/>
      <c r="U60" s="163"/>
      <c r="V60" s="163"/>
      <c r="W60" s="163"/>
      <c r="X60" s="163"/>
      <c r="Y60" s="163"/>
      <c r="Z60" s="163"/>
    </row>
    <row r="61" ht="11.25" customHeight="1">
      <c r="A61" s="251" t="s">
        <v>2712</v>
      </c>
      <c r="B61" s="251" t="s">
        <v>2713</v>
      </c>
      <c r="C61" s="282" t="s">
        <v>52</v>
      </c>
      <c r="D61" s="251" t="s">
        <v>10255</v>
      </c>
      <c r="E61" s="251" t="s">
        <v>10256</v>
      </c>
      <c r="F61" s="282" t="s">
        <v>9769</v>
      </c>
      <c r="G61" s="282">
        <v>12.0</v>
      </c>
      <c r="H61" s="282">
        <v>10.0</v>
      </c>
      <c r="I61" s="282">
        <v>12.0</v>
      </c>
      <c r="J61" s="282">
        <v>20.0</v>
      </c>
      <c r="K61" s="299">
        <v>1.66</v>
      </c>
      <c r="L61" s="10" t="s">
        <v>57</v>
      </c>
      <c r="M61" s="163"/>
      <c r="N61" s="163"/>
      <c r="O61" s="163"/>
      <c r="P61" s="163"/>
      <c r="Q61" s="163"/>
      <c r="R61" s="163"/>
      <c r="S61" s="163"/>
      <c r="T61" s="163"/>
      <c r="U61" s="163"/>
      <c r="V61" s="163"/>
      <c r="W61" s="163"/>
      <c r="X61" s="163"/>
      <c r="Y61" s="163"/>
      <c r="Z61" s="163"/>
    </row>
    <row r="62" ht="11.25" customHeight="1">
      <c r="A62" s="251" t="s">
        <v>10257</v>
      </c>
      <c r="B62" s="251" t="s">
        <v>10258</v>
      </c>
      <c r="C62" s="282" t="s">
        <v>52</v>
      </c>
      <c r="D62" s="251"/>
      <c r="E62" s="251"/>
      <c r="F62" s="282" t="s">
        <v>9769</v>
      </c>
      <c r="G62" s="282">
        <v>7.0</v>
      </c>
      <c r="H62" s="282">
        <v>7.0</v>
      </c>
      <c r="I62" s="282">
        <v>9.0</v>
      </c>
      <c r="J62" s="282">
        <v>20.0</v>
      </c>
      <c r="K62" s="299">
        <v>2.86</v>
      </c>
      <c r="L62" s="10" t="s">
        <v>82</v>
      </c>
      <c r="M62" s="163"/>
      <c r="N62" s="163"/>
      <c r="O62" s="163"/>
      <c r="P62" s="163"/>
      <c r="Q62" s="163"/>
      <c r="R62" s="163"/>
      <c r="S62" s="163"/>
      <c r="T62" s="163"/>
      <c r="U62" s="163"/>
      <c r="V62" s="163"/>
      <c r="W62" s="163"/>
      <c r="X62" s="163"/>
      <c r="Y62" s="163"/>
      <c r="Z62" s="163"/>
    </row>
    <row r="63" ht="11.25" customHeight="1">
      <c r="A63" s="251" t="s">
        <v>3484</v>
      </c>
      <c r="B63" s="251" t="s">
        <v>3330</v>
      </c>
      <c r="C63" s="282" t="s">
        <v>52</v>
      </c>
      <c r="D63" s="251"/>
      <c r="E63" s="251"/>
      <c r="F63" s="282" t="s">
        <v>9769</v>
      </c>
      <c r="G63" s="282">
        <v>9.0</v>
      </c>
      <c r="H63" s="282">
        <v>9.0</v>
      </c>
      <c r="I63" s="282">
        <v>9.0</v>
      </c>
      <c r="J63" s="282">
        <v>20.0</v>
      </c>
      <c r="K63" s="299">
        <v>2.22</v>
      </c>
      <c r="L63" s="10" t="s">
        <v>82</v>
      </c>
      <c r="M63" s="163"/>
      <c r="N63" s="163"/>
      <c r="O63" s="163"/>
      <c r="P63" s="163"/>
      <c r="Q63" s="163"/>
      <c r="R63" s="163"/>
      <c r="S63" s="163"/>
      <c r="T63" s="163"/>
      <c r="U63" s="163"/>
      <c r="V63" s="163"/>
      <c r="W63" s="163"/>
      <c r="X63" s="163"/>
      <c r="Y63" s="163"/>
      <c r="Z63" s="163"/>
    </row>
    <row r="64" ht="11.25" customHeight="1">
      <c r="A64" s="251" t="s">
        <v>3484</v>
      </c>
      <c r="B64" s="251" t="s">
        <v>3330</v>
      </c>
      <c r="C64" s="282" t="s">
        <v>52</v>
      </c>
      <c r="D64" s="251"/>
      <c r="E64" s="251"/>
      <c r="F64" s="282" t="s">
        <v>9769</v>
      </c>
      <c r="G64" s="282">
        <v>9.0</v>
      </c>
      <c r="H64" s="282">
        <v>9.0</v>
      </c>
      <c r="I64" s="282">
        <v>9.0</v>
      </c>
      <c r="J64" s="282">
        <v>20.0</v>
      </c>
      <c r="K64" s="299">
        <v>2.22</v>
      </c>
      <c r="L64" s="10" t="s">
        <v>82</v>
      </c>
      <c r="M64" s="163"/>
      <c r="N64" s="163"/>
      <c r="O64" s="163"/>
      <c r="P64" s="163"/>
      <c r="Q64" s="163"/>
      <c r="R64" s="163"/>
      <c r="S64" s="163"/>
      <c r="T64" s="163"/>
      <c r="U64" s="163"/>
      <c r="V64" s="163"/>
      <c r="W64" s="163"/>
      <c r="X64" s="163"/>
      <c r="Y64" s="163"/>
      <c r="Z64" s="163"/>
    </row>
    <row r="65" ht="11.25" customHeight="1">
      <c r="A65" s="251" t="s">
        <v>3484</v>
      </c>
      <c r="B65" s="251" t="s">
        <v>3330</v>
      </c>
      <c r="C65" s="282" t="s">
        <v>52</v>
      </c>
      <c r="D65" s="251"/>
      <c r="E65" s="251"/>
      <c r="F65" s="282" t="s">
        <v>9769</v>
      </c>
      <c r="G65" s="282">
        <v>9.0</v>
      </c>
      <c r="H65" s="282">
        <v>9.0</v>
      </c>
      <c r="I65" s="282">
        <v>9.0</v>
      </c>
      <c r="J65" s="282">
        <v>20.0</v>
      </c>
      <c r="K65" s="299">
        <v>2.22</v>
      </c>
      <c r="L65" s="10" t="s">
        <v>82</v>
      </c>
      <c r="M65" s="163"/>
      <c r="N65" s="163"/>
      <c r="O65" s="163"/>
      <c r="P65" s="163"/>
      <c r="Q65" s="163"/>
      <c r="R65" s="163"/>
      <c r="S65" s="163"/>
      <c r="T65" s="163"/>
      <c r="U65" s="163"/>
      <c r="V65" s="163"/>
      <c r="W65" s="163"/>
      <c r="X65" s="163"/>
      <c r="Y65" s="163"/>
      <c r="Z65" s="163"/>
    </row>
    <row r="66" ht="11.25" customHeight="1">
      <c r="A66" s="251" t="s">
        <v>3378</v>
      </c>
      <c r="B66" s="251" t="s">
        <v>3379</v>
      </c>
      <c r="C66" s="282" t="s">
        <v>52</v>
      </c>
      <c r="D66" s="251"/>
      <c r="E66" s="251"/>
      <c r="F66" s="282" t="s">
        <v>9769</v>
      </c>
      <c r="G66" s="282">
        <v>10.0</v>
      </c>
      <c r="H66" s="282">
        <v>7.0</v>
      </c>
      <c r="I66" s="282">
        <v>10.0</v>
      </c>
      <c r="J66" s="282">
        <v>20.0</v>
      </c>
      <c r="K66" s="299">
        <v>2.0</v>
      </c>
      <c r="L66" s="10" t="s">
        <v>82</v>
      </c>
      <c r="M66" s="163"/>
      <c r="N66" s="163"/>
      <c r="O66" s="163"/>
      <c r="P66" s="163"/>
      <c r="Q66" s="163"/>
      <c r="R66" s="163"/>
      <c r="S66" s="163"/>
      <c r="T66" s="163"/>
      <c r="U66" s="163"/>
      <c r="V66" s="163"/>
      <c r="W66" s="163"/>
      <c r="X66" s="163"/>
      <c r="Y66" s="163"/>
      <c r="Z66" s="163"/>
    </row>
    <row r="67" ht="11.25" customHeight="1">
      <c r="A67" s="251" t="s">
        <v>3378</v>
      </c>
      <c r="B67" s="251" t="s">
        <v>3379</v>
      </c>
      <c r="C67" s="282" t="s">
        <v>52</v>
      </c>
      <c r="D67" s="251"/>
      <c r="E67" s="251"/>
      <c r="F67" s="282" t="s">
        <v>9769</v>
      </c>
      <c r="G67" s="282">
        <v>10.0</v>
      </c>
      <c r="H67" s="282">
        <v>7.0</v>
      </c>
      <c r="I67" s="282">
        <v>10.0</v>
      </c>
      <c r="J67" s="282">
        <v>20.0</v>
      </c>
      <c r="K67" s="299">
        <v>2.0</v>
      </c>
      <c r="L67" s="10" t="s">
        <v>82</v>
      </c>
      <c r="M67" s="163"/>
      <c r="N67" s="163"/>
      <c r="O67" s="163"/>
      <c r="P67" s="163"/>
      <c r="Q67" s="163"/>
      <c r="R67" s="163"/>
      <c r="S67" s="163"/>
      <c r="T67" s="163"/>
      <c r="U67" s="163"/>
      <c r="V67" s="163"/>
      <c r="W67" s="163"/>
      <c r="X67" s="163"/>
      <c r="Y67" s="163"/>
      <c r="Z67" s="163"/>
    </row>
    <row r="68" ht="11.25" customHeight="1">
      <c r="A68" s="251" t="s">
        <v>3378</v>
      </c>
      <c r="B68" s="251" t="s">
        <v>3379</v>
      </c>
      <c r="C68" s="282" t="s">
        <v>52</v>
      </c>
      <c r="D68" s="251"/>
      <c r="E68" s="251"/>
      <c r="F68" s="282" t="s">
        <v>9769</v>
      </c>
      <c r="G68" s="282">
        <v>10.0</v>
      </c>
      <c r="H68" s="282">
        <v>7.0</v>
      </c>
      <c r="I68" s="282">
        <v>10.0</v>
      </c>
      <c r="J68" s="282">
        <v>20.0</v>
      </c>
      <c r="K68" s="299">
        <v>2.0</v>
      </c>
      <c r="L68" s="10" t="s">
        <v>82</v>
      </c>
      <c r="M68" s="163"/>
      <c r="N68" s="163"/>
      <c r="O68" s="163"/>
      <c r="P68" s="163"/>
      <c r="Q68" s="163"/>
      <c r="R68" s="163"/>
      <c r="S68" s="163"/>
      <c r="T68" s="163"/>
      <c r="U68" s="163"/>
      <c r="V68" s="163"/>
      <c r="W68" s="163"/>
      <c r="X68" s="163"/>
      <c r="Y68" s="163"/>
      <c r="Z68" s="163"/>
    </row>
    <row r="69" ht="11.25" customHeight="1">
      <c r="A69" s="251" t="s">
        <v>3378</v>
      </c>
      <c r="B69" s="251" t="s">
        <v>3379</v>
      </c>
      <c r="C69" s="282" t="s">
        <v>52</v>
      </c>
      <c r="D69" s="251"/>
      <c r="E69" s="251"/>
      <c r="F69" s="282" t="s">
        <v>9769</v>
      </c>
      <c r="G69" s="282">
        <v>10.0</v>
      </c>
      <c r="H69" s="282">
        <v>7.0</v>
      </c>
      <c r="I69" s="282">
        <v>10.0</v>
      </c>
      <c r="J69" s="282">
        <v>20.0</v>
      </c>
      <c r="K69" s="299">
        <v>2.0</v>
      </c>
      <c r="L69" s="10" t="s">
        <v>82</v>
      </c>
      <c r="M69" s="163"/>
      <c r="N69" s="163"/>
      <c r="O69" s="163"/>
      <c r="P69" s="163"/>
      <c r="Q69" s="163"/>
      <c r="R69" s="163"/>
      <c r="S69" s="163"/>
      <c r="T69" s="163"/>
      <c r="U69" s="163"/>
      <c r="V69" s="163"/>
      <c r="W69" s="163"/>
      <c r="X69" s="163"/>
      <c r="Y69" s="163"/>
      <c r="Z69" s="163"/>
    </row>
    <row r="70" ht="11.25" customHeight="1">
      <c r="A70" s="251" t="s">
        <v>2502</v>
      </c>
      <c r="B70" s="251" t="s">
        <v>2503</v>
      </c>
      <c r="C70" s="282" t="s">
        <v>52</v>
      </c>
      <c r="D70" s="251"/>
      <c r="E70" s="251"/>
      <c r="F70" s="282" t="s">
        <v>9769</v>
      </c>
      <c r="G70" s="282">
        <v>14.0</v>
      </c>
      <c r="H70" s="282">
        <v>14.0</v>
      </c>
      <c r="I70" s="282">
        <v>14.0</v>
      </c>
      <c r="J70" s="282">
        <v>20.0</v>
      </c>
      <c r="K70" s="299">
        <v>1.43</v>
      </c>
      <c r="L70" s="10" t="s">
        <v>82</v>
      </c>
      <c r="M70" s="163"/>
      <c r="N70" s="163"/>
      <c r="O70" s="163"/>
      <c r="P70" s="163"/>
      <c r="Q70" s="163"/>
      <c r="R70" s="163"/>
      <c r="S70" s="163"/>
      <c r="T70" s="163"/>
      <c r="U70" s="163"/>
      <c r="V70" s="163"/>
      <c r="W70" s="163"/>
      <c r="X70" s="163"/>
      <c r="Y70" s="163"/>
      <c r="Z70" s="163"/>
    </row>
    <row r="71" ht="11.25" customHeight="1">
      <c r="A71" s="251" t="s">
        <v>2502</v>
      </c>
      <c r="B71" s="251" t="s">
        <v>2503</v>
      </c>
      <c r="C71" s="282" t="s">
        <v>52</v>
      </c>
      <c r="D71" s="251"/>
      <c r="E71" s="251"/>
      <c r="F71" s="282" t="s">
        <v>9769</v>
      </c>
      <c r="G71" s="282">
        <v>14.0</v>
      </c>
      <c r="H71" s="282">
        <v>14.0</v>
      </c>
      <c r="I71" s="282">
        <v>14.0</v>
      </c>
      <c r="J71" s="282">
        <v>20.0</v>
      </c>
      <c r="K71" s="299">
        <v>1.43</v>
      </c>
      <c r="L71" s="10" t="s">
        <v>82</v>
      </c>
      <c r="M71" s="163"/>
      <c r="N71" s="163"/>
      <c r="O71" s="163"/>
      <c r="P71" s="163"/>
      <c r="Q71" s="163"/>
      <c r="R71" s="163"/>
      <c r="S71" s="163"/>
      <c r="T71" s="163"/>
      <c r="U71" s="163"/>
      <c r="V71" s="163"/>
      <c r="W71" s="163"/>
      <c r="X71" s="163"/>
      <c r="Y71" s="163"/>
      <c r="Z71" s="163"/>
    </row>
    <row r="72" ht="11.25" customHeight="1">
      <c r="A72" s="251" t="s">
        <v>2502</v>
      </c>
      <c r="B72" s="251" t="s">
        <v>2503</v>
      </c>
      <c r="C72" s="282" t="s">
        <v>52</v>
      </c>
      <c r="D72" s="251"/>
      <c r="E72" s="251"/>
      <c r="F72" s="282" t="s">
        <v>9769</v>
      </c>
      <c r="G72" s="282">
        <v>14.0</v>
      </c>
      <c r="H72" s="282">
        <v>14.0</v>
      </c>
      <c r="I72" s="282">
        <v>14.0</v>
      </c>
      <c r="J72" s="282">
        <v>20.0</v>
      </c>
      <c r="K72" s="299">
        <v>1.43</v>
      </c>
      <c r="L72" s="10" t="s">
        <v>82</v>
      </c>
      <c r="M72" s="163"/>
      <c r="N72" s="163"/>
      <c r="O72" s="163"/>
      <c r="P72" s="163"/>
      <c r="Q72" s="163"/>
      <c r="R72" s="163"/>
      <c r="S72" s="163"/>
      <c r="T72" s="163"/>
      <c r="U72" s="163"/>
      <c r="V72" s="163"/>
      <c r="W72" s="163"/>
      <c r="X72" s="163"/>
      <c r="Y72" s="163"/>
      <c r="Z72" s="163"/>
    </row>
    <row r="73" ht="11.25" customHeight="1">
      <c r="A73" s="251" t="s">
        <v>2502</v>
      </c>
      <c r="B73" s="251" t="s">
        <v>2503</v>
      </c>
      <c r="C73" s="282" t="s">
        <v>52</v>
      </c>
      <c r="D73" s="251"/>
      <c r="E73" s="251"/>
      <c r="F73" s="282" t="s">
        <v>9769</v>
      </c>
      <c r="G73" s="282">
        <v>14.0</v>
      </c>
      <c r="H73" s="282">
        <v>14.0</v>
      </c>
      <c r="I73" s="282">
        <v>14.0</v>
      </c>
      <c r="J73" s="282">
        <v>20.0</v>
      </c>
      <c r="K73" s="299">
        <v>1.43</v>
      </c>
      <c r="L73" s="10" t="s">
        <v>82</v>
      </c>
      <c r="M73" s="163"/>
      <c r="N73" s="163"/>
      <c r="O73" s="163"/>
      <c r="P73" s="163"/>
      <c r="Q73" s="163"/>
      <c r="R73" s="163"/>
      <c r="S73" s="163"/>
      <c r="T73" s="163"/>
      <c r="U73" s="163"/>
      <c r="V73" s="163"/>
      <c r="W73" s="163"/>
      <c r="X73" s="163"/>
      <c r="Y73" s="163"/>
      <c r="Z73" s="163"/>
    </row>
    <row r="74" ht="11.25" customHeight="1">
      <c r="A74" s="251" t="s">
        <v>2502</v>
      </c>
      <c r="B74" s="251" t="s">
        <v>2503</v>
      </c>
      <c r="C74" s="282" t="s">
        <v>52</v>
      </c>
      <c r="D74" s="251"/>
      <c r="E74" s="251"/>
      <c r="F74" s="282" t="s">
        <v>9769</v>
      </c>
      <c r="G74" s="282">
        <v>14.0</v>
      </c>
      <c r="H74" s="282">
        <v>14.0</v>
      </c>
      <c r="I74" s="282">
        <v>14.0</v>
      </c>
      <c r="J74" s="282">
        <v>20.0</v>
      </c>
      <c r="K74" s="299">
        <v>1.43</v>
      </c>
      <c r="L74" s="10" t="s">
        <v>82</v>
      </c>
      <c r="M74" s="163"/>
      <c r="N74" s="163"/>
      <c r="O74" s="163"/>
      <c r="P74" s="163"/>
      <c r="Q74" s="163"/>
      <c r="R74" s="163"/>
      <c r="S74" s="163"/>
      <c r="T74" s="163"/>
      <c r="U74" s="163"/>
      <c r="V74" s="163"/>
      <c r="W74" s="163"/>
      <c r="X74" s="163"/>
      <c r="Y74" s="163"/>
      <c r="Z74" s="163"/>
    </row>
    <row r="75" ht="11.25" customHeight="1">
      <c r="A75" s="251" t="s">
        <v>2502</v>
      </c>
      <c r="B75" s="251" t="s">
        <v>2503</v>
      </c>
      <c r="C75" s="282" t="s">
        <v>52</v>
      </c>
      <c r="D75" s="251"/>
      <c r="E75" s="251"/>
      <c r="F75" s="282" t="s">
        <v>9769</v>
      </c>
      <c r="G75" s="282">
        <v>14.0</v>
      </c>
      <c r="H75" s="282">
        <v>14.0</v>
      </c>
      <c r="I75" s="282">
        <v>14.0</v>
      </c>
      <c r="J75" s="282">
        <v>20.0</v>
      </c>
      <c r="K75" s="299">
        <v>1.43</v>
      </c>
      <c r="L75" s="10" t="s">
        <v>82</v>
      </c>
      <c r="M75" s="163"/>
      <c r="N75" s="163"/>
      <c r="O75" s="163"/>
      <c r="P75" s="163"/>
      <c r="Q75" s="163"/>
      <c r="R75" s="163"/>
      <c r="S75" s="163"/>
      <c r="T75" s="163"/>
      <c r="U75" s="163"/>
      <c r="V75" s="163"/>
      <c r="W75" s="163"/>
      <c r="X75" s="163"/>
      <c r="Y75" s="163"/>
      <c r="Z75" s="163"/>
    </row>
    <row r="76" ht="11.25" customHeight="1">
      <c r="A76" s="251" t="s">
        <v>2502</v>
      </c>
      <c r="B76" s="251" t="s">
        <v>2503</v>
      </c>
      <c r="C76" s="282" t="s">
        <v>52</v>
      </c>
      <c r="D76" s="251"/>
      <c r="E76" s="251"/>
      <c r="F76" s="282" t="s">
        <v>9769</v>
      </c>
      <c r="G76" s="282">
        <v>14.0</v>
      </c>
      <c r="H76" s="282">
        <v>14.0</v>
      </c>
      <c r="I76" s="282">
        <v>14.0</v>
      </c>
      <c r="J76" s="282">
        <v>20.0</v>
      </c>
      <c r="K76" s="299">
        <v>1.43</v>
      </c>
      <c r="L76" s="10" t="s">
        <v>82</v>
      </c>
      <c r="M76" s="163"/>
      <c r="N76" s="163"/>
      <c r="O76" s="163"/>
      <c r="P76" s="163"/>
      <c r="Q76" s="163"/>
      <c r="R76" s="163"/>
      <c r="S76" s="163"/>
      <c r="T76" s="163"/>
      <c r="U76" s="163"/>
      <c r="V76" s="163"/>
      <c r="W76" s="163"/>
      <c r="X76" s="163"/>
      <c r="Y76" s="163"/>
      <c r="Z76" s="163"/>
    </row>
    <row r="77" ht="11.25" customHeight="1">
      <c r="A77" s="251" t="s">
        <v>2502</v>
      </c>
      <c r="B77" s="251" t="s">
        <v>2503</v>
      </c>
      <c r="C77" s="282" t="s">
        <v>52</v>
      </c>
      <c r="D77" s="251"/>
      <c r="E77" s="251"/>
      <c r="F77" s="282" t="s">
        <v>9769</v>
      </c>
      <c r="G77" s="282">
        <v>14.0</v>
      </c>
      <c r="H77" s="282">
        <v>14.0</v>
      </c>
      <c r="I77" s="282">
        <v>14.0</v>
      </c>
      <c r="J77" s="282">
        <v>20.0</v>
      </c>
      <c r="K77" s="299">
        <v>1.43</v>
      </c>
      <c r="L77" s="10" t="s">
        <v>82</v>
      </c>
      <c r="M77" s="163"/>
      <c r="N77" s="163"/>
      <c r="O77" s="163"/>
      <c r="P77" s="163"/>
      <c r="Q77" s="163"/>
      <c r="R77" s="163"/>
      <c r="S77" s="163"/>
      <c r="T77" s="163"/>
      <c r="U77" s="163"/>
      <c r="V77" s="163"/>
      <c r="W77" s="163"/>
      <c r="X77" s="163"/>
      <c r="Y77" s="163"/>
      <c r="Z77" s="163"/>
    </row>
    <row r="78" ht="11.25" customHeight="1">
      <c r="A78" s="251" t="s">
        <v>2502</v>
      </c>
      <c r="B78" s="251" t="s">
        <v>2503</v>
      </c>
      <c r="C78" s="282" t="s">
        <v>52</v>
      </c>
      <c r="D78" s="251"/>
      <c r="E78" s="251"/>
      <c r="F78" s="282" t="s">
        <v>9769</v>
      </c>
      <c r="G78" s="282">
        <v>14.0</v>
      </c>
      <c r="H78" s="282">
        <v>14.0</v>
      </c>
      <c r="I78" s="282">
        <v>14.0</v>
      </c>
      <c r="J78" s="282">
        <v>20.0</v>
      </c>
      <c r="K78" s="299">
        <v>1.43</v>
      </c>
      <c r="L78" s="10" t="s">
        <v>82</v>
      </c>
      <c r="M78" s="163"/>
      <c r="N78" s="163"/>
      <c r="O78" s="163"/>
      <c r="P78" s="163"/>
      <c r="Q78" s="163"/>
      <c r="R78" s="163"/>
      <c r="S78" s="163"/>
      <c r="T78" s="163"/>
      <c r="U78" s="163"/>
      <c r="V78" s="163"/>
      <c r="W78" s="163"/>
      <c r="X78" s="163"/>
      <c r="Y78" s="163"/>
      <c r="Z78" s="163"/>
    </row>
    <row r="79" ht="11.25" customHeight="1">
      <c r="A79" s="251" t="s">
        <v>2502</v>
      </c>
      <c r="B79" s="251" t="s">
        <v>2503</v>
      </c>
      <c r="C79" s="282" t="s">
        <v>52</v>
      </c>
      <c r="D79" s="251"/>
      <c r="E79" s="251"/>
      <c r="F79" s="282" t="s">
        <v>9769</v>
      </c>
      <c r="G79" s="282">
        <v>14.0</v>
      </c>
      <c r="H79" s="282">
        <v>14.0</v>
      </c>
      <c r="I79" s="282">
        <v>14.0</v>
      </c>
      <c r="J79" s="282">
        <v>20.0</v>
      </c>
      <c r="K79" s="299">
        <v>1.43</v>
      </c>
      <c r="L79" s="10" t="s">
        <v>82</v>
      </c>
      <c r="M79" s="163"/>
      <c r="N79" s="163"/>
      <c r="O79" s="163"/>
      <c r="P79" s="163"/>
      <c r="Q79" s="163"/>
      <c r="R79" s="163"/>
      <c r="S79" s="163"/>
      <c r="T79" s="163"/>
      <c r="U79" s="163"/>
      <c r="V79" s="163"/>
      <c r="W79" s="163"/>
      <c r="X79" s="163"/>
      <c r="Y79" s="163"/>
      <c r="Z79" s="163"/>
    </row>
    <row r="80" ht="11.25" customHeight="1">
      <c r="A80" s="251" t="s">
        <v>2502</v>
      </c>
      <c r="B80" s="251" t="s">
        <v>2503</v>
      </c>
      <c r="C80" s="282" t="s">
        <v>52</v>
      </c>
      <c r="D80" s="251"/>
      <c r="E80" s="251"/>
      <c r="F80" s="282" t="s">
        <v>9769</v>
      </c>
      <c r="G80" s="282">
        <v>14.0</v>
      </c>
      <c r="H80" s="282">
        <v>14.0</v>
      </c>
      <c r="I80" s="282">
        <v>14.0</v>
      </c>
      <c r="J80" s="282">
        <v>20.0</v>
      </c>
      <c r="K80" s="299">
        <v>1.43</v>
      </c>
      <c r="L80" s="10" t="s">
        <v>82</v>
      </c>
      <c r="M80" s="163"/>
      <c r="N80" s="163"/>
      <c r="O80" s="163"/>
      <c r="P80" s="163"/>
      <c r="Q80" s="163"/>
      <c r="R80" s="163"/>
      <c r="S80" s="163"/>
      <c r="T80" s="163"/>
      <c r="U80" s="163"/>
      <c r="V80" s="163"/>
      <c r="W80" s="163"/>
      <c r="X80" s="163"/>
      <c r="Y80" s="163"/>
      <c r="Z80" s="163"/>
    </row>
    <row r="81" ht="11.25" customHeight="1">
      <c r="A81" s="251" t="s">
        <v>2502</v>
      </c>
      <c r="B81" s="251" t="s">
        <v>2503</v>
      </c>
      <c r="C81" s="282" t="s">
        <v>52</v>
      </c>
      <c r="D81" s="251"/>
      <c r="E81" s="251"/>
      <c r="F81" s="282" t="s">
        <v>9769</v>
      </c>
      <c r="G81" s="282">
        <v>14.0</v>
      </c>
      <c r="H81" s="282">
        <v>14.0</v>
      </c>
      <c r="I81" s="282">
        <v>14.0</v>
      </c>
      <c r="J81" s="282">
        <v>20.0</v>
      </c>
      <c r="K81" s="299">
        <v>1.43</v>
      </c>
      <c r="L81" s="10" t="s">
        <v>82</v>
      </c>
      <c r="M81" s="163"/>
      <c r="N81" s="163"/>
      <c r="O81" s="163"/>
      <c r="P81" s="163"/>
      <c r="Q81" s="163"/>
      <c r="R81" s="163"/>
      <c r="S81" s="163"/>
      <c r="T81" s="163"/>
      <c r="U81" s="163"/>
      <c r="V81" s="163"/>
      <c r="W81" s="163"/>
      <c r="X81" s="163"/>
      <c r="Y81" s="163"/>
      <c r="Z81" s="163"/>
    </row>
    <row r="82" ht="11.25" customHeight="1">
      <c r="A82" s="251" t="s">
        <v>2502</v>
      </c>
      <c r="B82" s="251" t="s">
        <v>2503</v>
      </c>
      <c r="C82" s="282" t="s">
        <v>52</v>
      </c>
      <c r="D82" s="251"/>
      <c r="E82" s="251"/>
      <c r="F82" s="282" t="s">
        <v>9769</v>
      </c>
      <c r="G82" s="282">
        <v>14.0</v>
      </c>
      <c r="H82" s="282">
        <v>14.0</v>
      </c>
      <c r="I82" s="282">
        <v>14.0</v>
      </c>
      <c r="J82" s="282">
        <v>20.0</v>
      </c>
      <c r="K82" s="299">
        <v>1.43</v>
      </c>
      <c r="L82" s="10" t="s">
        <v>82</v>
      </c>
      <c r="M82" s="163"/>
      <c r="N82" s="163"/>
      <c r="O82" s="163"/>
      <c r="P82" s="163"/>
      <c r="Q82" s="163"/>
      <c r="R82" s="163"/>
      <c r="S82" s="163"/>
      <c r="T82" s="163"/>
      <c r="U82" s="163"/>
      <c r="V82" s="163"/>
      <c r="W82" s="163"/>
      <c r="X82" s="163"/>
      <c r="Y82" s="163"/>
      <c r="Z82" s="163"/>
    </row>
    <row r="83" ht="11.25" customHeight="1">
      <c r="A83" s="251" t="s">
        <v>2502</v>
      </c>
      <c r="B83" s="251" t="s">
        <v>2503</v>
      </c>
      <c r="C83" s="282" t="s">
        <v>52</v>
      </c>
      <c r="D83" s="251"/>
      <c r="E83" s="251"/>
      <c r="F83" s="282" t="s">
        <v>9769</v>
      </c>
      <c r="G83" s="282">
        <v>14.0</v>
      </c>
      <c r="H83" s="282">
        <v>14.0</v>
      </c>
      <c r="I83" s="282">
        <v>14.0</v>
      </c>
      <c r="J83" s="282">
        <v>20.0</v>
      </c>
      <c r="K83" s="299">
        <v>1.43</v>
      </c>
      <c r="L83" s="10" t="s">
        <v>82</v>
      </c>
      <c r="M83" s="163"/>
      <c r="N83" s="163"/>
      <c r="O83" s="163"/>
      <c r="P83" s="163"/>
      <c r="Q83" s="163"/>
      <c r="R83" s="163"/>
      <c r="S83" s="163"/>
      <c r="T83" s="163"/>
      <c r="U83" s="163"/>
      <c r="V83" s="163"/>
      <c r="W83" s="163"/>
      <c r="X83" s="163"/>
      <c r="Y83" s="163"/>
      <c r="Z83" s="163"/>
    </row>
    <row r="84" ht="11.25" customHeight="1">
      <c r="A84" s="251" t="s">
        <v>2502</v>
      </c>
      <c r="B84" s="251" t="s">
        <v>2503</v>
      </c>
      <c r="C84" s="282" t="s">
        <v>52</v>
      </c>
      <c r="D84" s="251"/>
      <c r="E84" s="251"/>
      <c r="F84" s="282" t="s">
        <v>9769</v>
      </c>
      <c r="G84" s="282">
        <v>14.0</v>
      </c>
      <c r="H84" s="282">
        <v>14.0</v>
      </c>
      <c r="I84" s="282">
        <v>14.0</v>
      </c>
      <c r="J84" s="282">
        <v>20.0</v>
      </c>
      <c r="K84" s="299">
        <v>1.43</v>
      </c>
      <c r="L84" s="10" t="s">
        <v>82</v>
      </c>
      <c r="M84" s="163"/>
      <c r="N84" s="163"/>
      <c r="O84" s="163"/>
      <c r="P84" s="163"/>
      <c r="Q84" s="163"/>
      <c r="R84" s="163"/>
      <c r="S84" s="163"/>
      <c r="T84" s="163"/>
      <c r="U84" s="163"/>
      <c r="V84" s="163"/>
      <c r="W84" s="163"/>
      <c r="X84" s="163"/>
      <c r="Y84" s="163"/>
      <c r="Z84" s="163"/>
    </row>
    <row r="85" ht="11.25" customHeight="1">
      <c r="A85" s="251" t="s">
        <v>2502</v>
      </c>
      <c r="B85" s="251" t="s">
        <v>2503</v>
      </c>
      <c r="C85" s="282" t="s">
        <v>52</v>
      </c>
      <c r="D85" s="251"/>
      <c r="E85" s="251"/>
      <c r="F85" s="282" t="s">
        <v>9769</v>
      </c>
      <c r="G85" s="282">
        <v>14.0</v>
      </c>
      <c r="H85" s="282">
        <v>14.0</v>
      </c>
      <c r="I85" s="282">
        <v>14.0</v>
      </c>
      <c r="J85" s="282">
        <v>20.0</v>
      </c>
      <c r="K85" s="299">
        <v>1.43</v>
      </c>
      <c r="L85" s="10" t="s">
        <v>82</v>
      </c>
      <c r="M85" s="163"/>
      <c r="N85" s="163"/>
      <c r="O85" s="163"/>
      <c r="P85" s="163"/>
      <c r="Q85" s="163"/>
      <c r="R85" s="163"/>
      <c r="S85" s="163"/>
      <c r="T85" s="163"/>
      <c r="U85" s="163"/>
      <c r="V85" s="163"/>
      <c r="W85" s="163"/>
      <c r="X85" s="163"/>
      <c r="Y85" s="163"/>
      <c r="Z85" s="163"/>
    </row>
    <row r="86" ht="11.25" customHeight="1">
      <c r="A86" s="251" t="s">
        <v>2812</v>
      </c>
      <c r="B86" s="251" t="s">
        <v>2813</v>
      </c>
      <c r="C86" s="282" t="s">
        <v>52</v>
      </c>
      <c r="D86" s="251"/>
      <c r="E86" s="251"/>
      <c r="F86" s="282" t="s">
        <v>9769</v>
      </c>
      <c r="G86" s="282">
        <v>6.0</v>
      </c>
      <c r="H86" s="282">
        <v>5.0</v>
      </c>
      <c r="I86" s="282">
        <v>7.0</v>
      </c>
      <c r="J86" s="282">
        <v>20.0</v>
      </c>
      <c r="K86" s="299">
        <v>3.33</v>
      </c>
      <c r="L86" s="10" t="s">
        <v>82</v>
      </c>
      <c r="M86" s="163"/>
      <c r="N86" s="163"/>
      <c r="O86" s="163"/>
      <c r="P86" s="163"/>
      <c r="Q86" s="163"/>
      <c r="R86" s="163"/>
      <c r="S86" s="163"/>
      <c r="T86" s="163"/>
      <c r="U86" s="163"/>
      <c r="V86" s="163"/>
      <c r="W86" s="163"/>
      <c r="X86" s="163"/>
      <c r="Y86" s="163"/>
      <c r="Z86" s="163"/>
    </row>
    <row r="87" ht="11.25" customHeight="1">
      <c r="A87" s="251" t="s">
        <v>2812</v>
      </c>
      <c r="B87" s="251" t="s">
        <v>2813</v>
      </c>
      <c r="C87" s="282" t="s">
        <v>52</v>
      </c>
      <c r="D87" s="251"/>
      <c r="E87" s="251"/>
      <c r="F87" s="282" t="s">
        <v>9769</v>
      </c>
      <c r="G87" s="282">
        <v>6.0</v>
      </c>
      <c r="H87" s="282">
        <v>5.0</v>
      </c>
      <c r="I87" s="282">
        <v>7.0</v>
      </c>
      <c r="J87" s="282">
        <v>20.0</v>
      </c>
      <c r="K87" s="299">
        <v>3.33</v>
      </c>
      <c r="L87" s="10" t="s">
        <v>82</v>
      </c>
      <c r="M87" s="163"/>
      <c r="N87" s="163"/>
      <c r="O87" s="163"/>
      <c r="P87" s="163"/>
      <c r="Q87" s="163"/>
      <c r="R87" s="163"/>
      <c r="S87" s="163"/>
      <c r="T87" s="163"/>
      <c r="U87" s="163"/>
      <c r="V87" s="163"/>
      <c r="W87" s="163"/>
      <c r="X87" s="163"/>
      <c r="Y87" s="163"/>
      <c r="Z87" s="163"/>
    </row>
    <row r="88" ht="11.25" customHeight="1">
      <c r="A88" s="251" t="s">
        <v>2812</v>
      </c>
      <c r="B88" s="251" t="s">
        <v>2813</v>
      </c>
      <c r="C88" s="282" t="s">
        <v>52</v>
      </c>
      <c r="D88" s="251"/>
      <c r="E88" s="251"/>
      <c r="F88" s="282" t="s">
        <v>9769</v>
      </c>
      <c r="G88" s="282">
        <v>6.0</v>
      </c>
      <c r="H88" s="282">
        <v>5.0</v>
      </c>
      <c r="I88" s="282">
        <v>7.0</v>
      </c>
      <c r="J88" s="282">
        <v>20.0</v>
      </c>
      <c r="K88" s="299">
        <v>3.33</v>
      </c>
      <c r="L88" s="10" t="s">
        <v>82</v>
      </c>
      <c r="M88" s="163"/>
      <c r="N88" s="163"/>
      <c r="O88" s="163"/>
      <c r="P88" s="163"/>
      <c r="Q88" s="163"/>
      <c r="R88" s="163"/>
      <c r="S88" s="163"/>
      <c r="T88" s="163"/>
      <c r="U88" s="163"/>
      <c r="V88" s="163"/>
      <c r="W88" s="163"/>
      <c r="X88" s="163"/>
      <c r="Y88" s="163"/>
      <c r="Z88" s="163"/>
    </row>
    <row r="89" ht="11.25" customHeight="1">
      <c r="A89" s="251" t="s">
        <v>2812</v>
      </c>
      <c r="B89" s="251" t="s">
        <v>2813</v>
      </c>
      <c r="C89" s="282" t="s">
        <v>52</v>
      </c>
      <c r="D89" s="251"/>
      <c r="E89" s="251"/>
      <c r="F89" s="282" t="s">
        <v>9769</v>
      </c>
      <c r="G89" s="282">
        <v>6.0</v>
      </c>
      <c r="H89" s="282">
        <v>5.0</v>
      </c>
      <c r="I89" s="282">
        <v>7.0</v>
      </c>
      <c r="J89" s="282">
        <v>20.0</v>
      </c>
      <c r="K89" s="299">
        <v>3.33</v>
      </c>
      <c r="L89" s="10" t="s">
        <v>82</v>
      </c>
      <c r="M89" s="163"/>
      <c r="N89" s="163"/>
      <c r="O89" s="163"/>
      <c r="P89" s="163"/>
      <c r="Q89" s="163"/>
      <c r="R89" s="163"/>
      <c r="S89" s="163"/>
      <c r="T89" s="163"/>
      <c r="U89" s="163"/>
      <c r="V89" s="163"/>
      <c r="W89" s="163"/>
      <c r="X89" s="163"/>
      <c r="Y89" s="163"/>
      <c r="Z89" s="163"/>
    </row>
    <row r="90" ht="11.25" customHeight="1">
      <c r="A90" s="251" t="s">
        <v>2812</v>
      </c>
      <c r="B90" s="251" t="s">
        <v>2813</v>
      </c>
      <c r="C90" s="282" t="s">
        <v>52</v>
      </c>
      <c r="D90" s="251"/>
      <c r="E90" s="251"/>
      <c r="F90" s="282" t="s">
        <v>9769</v>
      </c>
      <c r="G90" s="282">
        <v>6.0</v>
      </c>
      <c r="H90" s="282">
        <v>5.0</v>
      </c>
      <c r="I90" s="282">
        <v>7.0</v>
      </c>
      <c r="J90" s="282">
        <v>20.0</v>
      </c>
      <c r="K90" s="299">
        <v>3.33</v>
      </c>
      <c r="L90" s="10" t="s">
        <v>82</v>
      </c>
      <c r="M90" s="163"/>
      <c r="N90" s="163"/>
      <c r="O90" s="163"/>
      <c r="P90" s="163"/>
      <c r="Q90" s="163"/>
      <c r="R90" s="163"/>
      <c r="S90" s="163"/>
      <c r="T90" s="163"/>
      <c r="U90" s="163"/>
      <c r="V90" s="163"/>
      <c r="W90" s="163"/>
      <c r="X90" s="163"/>
      <c r="Y90" s="163"/>
      <c r="Z90" s="163"/>
    </row>
    <row r="91" ht="11.25" customHeight="1">
      <c r="A91" s="251" t="s">
        <v>2812</v>
      </c>
      <c r="B91" s="251" t="s">
        <v>2813</v>
      </c>
      <c r="C91" s="282" t="s">
        <v>52</v>
      </c>
      <c r="D91" s="251"/>
      <c r="E91" s="251"/>
      <c r="F91" s="282" t="s">
        <v>9769</v>
      </c>
      <c r="G91" s="282">
        <v>6.0</v>
      </c>
      <c r="H91" s="282">
        <v>5.0</v>
      </c>
      <c r="I91" s="282">
        <v>7.0</v>
      </c>
      <c r="J91" s="282">
        <v>20.0</v>
      </c>
      <c r="K91" s="299">
        <v>3.33</v>
      </c>
      <c r="L91" s="10" t="s">
        <v>82</v>
      </c>
      <c r="M91" s="163"/>
      <c r="N91" s="163"/>
      <c r="O91" s="163"/>
      <c r="P91" s="163"/>
      <c r="Q91" s="163"/>
      <c r="R91" s="163"/>
      <c r="S91" s="163"/>
      <c r="T91" s="163"/>
      <c r="U91" s="163"/>
      <c r="V91" s="163"/>
      <c r="W91" s="163"/>
      <c r="X91" s="163"/>
      <c r="Y91" s="163"/>
      <c r="Z91" s="163"/>
    </row>
    <row r="92" ht="11.25" customHeight="1">
      <c r="A92" s="251" t="s">
        <v>2812</v>
      </c>
      <c r="B92" s="251" t="s">
        <v>2813</v>
      </c>
      <c r="C92" s="282" t="s">
        <v>52</v>
      </c>
      <c r="D92" s="251"/>
      <c r="E92" s="251"/>
      <c r="F92" s="282" t="s">
        <v>9769</v>
      </c>
      <c r="G92" s="282">
        <v>6.0</v>
      </c>
      <c r="H92" s="282">
        <v>5.0</v>
      </c>
      <c r="I92" s="282">
        <v>7.0</v>
      </c>
      <c r="J92" s="282">
        <v>20.0</v>
      </c>
      <c r="K92" s="299">
        <v>3.33</v>
      </c>
      <c r="L92" s="10" t="s">
        <v>82</v>
      </c>
      <c r="M92" s="163"/>
      <c r="N92" s="163"/>
      <c r="O92" s="163"/>
      <c r="P92" s="163"/>
      <c r="Q92" s="163"/>
      <c r="R92" s="163"/>
      <c r="S92" s="163"/>
      <c r="T92" s="163"/>
      <c r="U92" s="163"/>
      <c r="V92" s="163"/>
      <c r="W92" s="163"/>
      <c r="X92" s="163"/>
      <c r="Y92" s="163"/>
      <c r="Z92" s="163"/>
    </row>
    <row r="93" ht="11.25" customHeight="1">
      <c r="A93" s="251" t="s">
        <v>2812</v>
      </c>
      <c r="B93" s="251" t="s">
        <v>2813</v>
      </c>
      <c r="C93" s="282" t="s">
        <v>52</v>
      </c>
      <c r="D93" s="251"/>
      <c r="E93" s="251"/>
      <c r="F93" s="282" t="s">
        <v>9769</v>
      </c>
      <c r="G93" s="282">
        <v>6.0</v>
      </c>
      <c r="H93" s="282">
        <v>5.0</v>
      </c>
      <c r="I93" s="282">
        <v>7.0</v>
      </c>
      <c r="J93" s="282">
        <v>20.0</v>
      </c>
      <c r="K93" s="299">
        <v>3.33</v>
      </c>
      <c r="L93" s="10" t="s">
        <v>82</v>
      </c>
      <c r="M93" s="163"/>
      <c r="N93" s="163"/>
      <c r="O93" s="163"/>
      <c r="P93" s="163"/>
      <c r="Q93" s="163"/>
      <c r="R93" s="163"/>
      <c r="S93" s="163"/>
      <c r="T93" s="163"/>
      <c r="U93" s="163"/>
      <c r="V93" s="163"/>
      <c r="W93" s="163"/>
      <c r="X93" s="163"/>
      <c r="Y93" s="163"/>
      <c r="Z93" s="163"/>
    </row>
    <row r="94" ht="11.25" customHeight="1">
      <c r="A94" s="251" t="s">
        <v>2812</v>
      </c>
      <c r="B94" s="251" t="s">
        <v>2813</v>
      </c>
      <c r="C94" s="282" t="s">
        <v>52</v>
      </c>
      <c r="D94" s="251"/>
      <c r="E94" s="251"/>
      <c r="F94" s="282" t="s">
        <v>9769</v>
      </c>
      <c r="G94" s="282">
        <v>6.0</v>
      </c>
      <c r="H94" s="282">
        <v>5.0</v>
      </c>
      <c r="I94" s="282">
        <v>7.0</v>
      </c>
      <c r="J94" s="282">
        <v>20.0</v>
      </c>
      <c r="K94" s="299">
        <v>3.33</v>
      </c>
      <c r="L94" s="10" t="s">
        <v>82</v>
      </c>
      <c r="M94" s="163"/>
      <c r="N94" s="163"/>
      <c r="O94" s="163"/>
      <c r="P94" s="163"/>
      <c r="Q94" s="163"/>
      <c r="R94" s="163"/>
      <c r="S94" s="163"/>
      <c r="T94" s="163"/>
      <c r="U94" s="163"/>
      <c r="V94" s="163"/>
      <c r="W94" s="163"/>
      <c r="X94" s="163"/>
      <c r="Y94" s="163"/>
      <c r="Z94" s="163"/>
    </row>
    <row r="95" ht="11.25" customHeight="1">
      <c r="A95" s="251" t="s">
        <v>2812</v>
      </c>
      <c r="B95" s="251" t="s">
        <v>2813</v>
      </c>
      <c r="C95" s="282" t="s">
        <v>52</v>
      </c>
      <c r="D95" s="251"/>
      <c r="E95" s="251"/>
      <c r="F95" s="282" t="s">
        <v>9769</v>
      </c>
      <c r="G95" s="282">
        <v>6.0</v>
      </c>
      <c r="H95" s="282">
        <v>5.0</v>
      </c>
      <c r="I95" s="282">
        <v>7.0</v>
      </c>
      <c r="J95" s="282">
        <v>20.0</v>
      </c>
      <c r="K95" s="299">
        <v>3.33</v>
      </c>
      <c r="L95" s="10" t="s">
        <v>82</v>
      </c>
      <c r="M95" s="163"/>
      <c r="N95" s="163"/>
      <c r="O95" s="163"/>
      <c r="P95" s="163"/>
      <c r="Q95" s="163"/>
      <c r="R95" s="163"/>
      <c r="S95" s="163"/>
      <c r="T95" s="163"/>
      <c r="U95" s="163"/>
      <c r="V95" s="163"/>
      <c r="W95" s="163"/>
      <c r="X95" s="163"/>
      <c r="Y95" s="163"/>
      <c r="Z95" s="163"/>
    </row>
    <row r="96" ht="11.25" customHeight="1">
      <c r="A96" s="251" t="s">
        <v>2812</v>
      </c>
      <c r="B96" s="251" t="s">
        <v>2813</v>
      </c>
      <c r="C96" s="282" t="s">
        <v>52</v>
      </c>
      <c r="D96" s="251"/>
      <c r="E96" s="251"/>
      <c r="F96" s="282" t="s">
        <v>10259</v>
      </c>
      <c r="G96" s="282">
        <v>6.0</v>
      </c>
      <c r="H96" s="282">
        <v>5.0</v>
      </c>
      <c r="I96" s="282">
        <v>7.0</v>
      </c>
      <c r="J96" s="282">
        <v>20.0</v>
      </c>
      <c r="K96" s="299">
        <v>3.33</v>
      </c>
      <c r="L96" s="10" t="s">
        <v>82</v>
      </c>
      <c r="M96" s="163"/>
      <c r="N96" s="163"/>
      <c r="O96" s="163"/>
      <c r="P96" s="163"/>
      <c r="Q96" s="163"/>
      <c r="R96" s="163"/>
      <c r="S96" s="163"/>
      <c r="T96" s="163"/>
      <c r="U96" s="163"/>
      <c r="V96" s="163"/>
      <c r="W96" s="163"/>
      <c r="X96" s="163"/>
      <c r="Y96" s="163"/>
      <c r="Z96" s="163"/>
    </row>
    <row r="97" ht="11.25" customHeight="1">
      <c r="A97" s="251" t="s">
        <v>2812</v>
      </c>
      <c r="B97" s="251" t="s">
        <v>2813</v>
      </c>
      <c r="C97" s="282" t="s">
        <v>52</v>
      </c>
      <c r="D97" s="251"/>
      <c r="E97" s="251"/>
      <c r="F97" s="282" t="s">
        <v>9769</v>
      </c>
      <c r="G97" s="282">
        <v>6.0</v>
      </c>
      <c r="H97" s="282">
        <v>5.0</v>
      </c>
      <c r="I97" s="282">
        <v>7.0</v>
      </c>
      <c r="J97" s="282">
        <v>20.0</v>
      </c>
      <c r="K97" s="299">
        <v>3.33</v>
      </c>
      <c r="L97" s="10" t="s">
        <v>82</v>
      </c>
      <c r="M97" s="163"/>
      <c r="N97" s="163"/>
      <c r="O97" s="163"/>
      <c r="P97" s="163"/>
      <c r="Q97" s="163"/>
      <c r="R97" s="163"/>
      <c r="S97" s="163"/>
      <c r="T97" s="163"/>
      <c r="U97" s="163"/>
      <c r="V97" s="163"/>
      <c r="W97" s="163"/>
      <c r="X97" s="163"/>
      <c r="Y97" s="163"/>
      <c r="Z97" s="163"/>
    </row>
    <row r="98" ht="11.25" customHeight="1">
      <c r="A98" s="251" t="s">
        <v>2812</v>
      </c>
      <c r="B98" s="251" t="s">
        <v>2813</v>
      </c>
      <c r="C98" s="282" t="s">
        <v>52</v>
      </c>
      <c r="D98" s="251"/>
      <c r="E98" s="251"/>
      <c r="F98" s="282" t="s">
        <v>9769</v>
      </c>
      <c r="G98" s="282">
        <v>6.0</v>
      </c>
      <c r="H98" s="282">
        <v>5.0</v>
      </c>
      <c r="I98" s="282">
        <v>7.0</v>
      </c>
      <c r="J98" s="282">
        <v>20.0</v>
      </c>
      <c r="K98" s="299">
        <v>3.33</v>
      </c>
      <c r="L98" s="10" t="s">
        <v>82</v>
      </c>
      <c r="M98" s="163"/>
      <c r="N98" s="163"/>
      <c r="O98" s="163"/>
      <c r="P98" s="163"/>
      <c r="Q98" s="163"/>
      <c r="R98" s="163"/>
      <c r="S98" s="163"/>
      <c r="T98" s="163"/>
      <c r="U98" s="163"/>
      <c r="V98" s="163"/>
      <c r="W98" s="163"/>
      <c r="X98" s="163"/>
      <c r="Y98" s="163"/>
      <c r="Z98" s="163"/>
    </row>
    <row r="99" ht="11.25" customHeight="1">
      <c r="A99" s="251" t="s">
        <v>2812</v>
      </c>
      <c r="B99" s="251" t="s">
        <v>2813</v>
      </c>
      <c r="C99" s="282" t="s">
        <v>52</v>
      </c>
      <c r="D99" s="251"/>
      <c r="E99" s="251"/>
      <c r="F99" s="282" t="s">
        <v>9769</v>
      </c>
      <c r="G99" s="282">
        <v>6.0</v>
      </c>
      <c r="H99" s="282">
        <v>5.0</v>
      </c>
      <c r="I99" s="282">
        <v>7.0</v>
      </c>
      <c r="J99" s="282">
        <v>20.0</v>
      </c>
      <c r="K99" s="299">
        <v>3.33</v>
      </c>
      <c r="L99" s="10" t="s">
        <v>82</v>
      </c>
      <c r="M99" s="163"/>
      <c r="N99" s="163"/>
      <c r="O99" s="163"/>
      <c r="P99" s="163"/>
      <c r="Q99" s="163"/>
      <c r="R99" s="163"/>
      <c r="S99" s="163"/>
      <c r="T99" s="163"/>
      <c r="U99" s="163"/>
      <c r="V99" s="163"/>
      <c r="W99" s="163"/>
      <c r="X99" s="163"/>
      <c r="Y99" s="163"/>
      <c r="Z99" s="163"/>
    </row>
    <row r="100" ht="11.25" customHeight="1">
      <c r="A100" s="144" t="s">
        <v>3617</v>
      </c>
      <c r="B100" s="163"/>
      <c r="C100" s="139" t="s">
        <v>106</v>
      </c>
      <c r="D100" s="174" t="s">
        <v>10260</v>
      </c>
      <c r="E100" s="174" t="s">
        <v>7439</v>
      </c>
      <c r="F100" s="139" t="s">
        <v>9717</v>
      </c>
      <c r="G100" s="139">
        <v>6.0</v>
      </c>
      <c r="H100" s="139">
        <v>6.0</v>
      </c>
      <c r="I100" s="99">
        <v>6.0</v>
      </c>
      <c r="J100" s="99">
        <v>20.0</v>
      </c>
      <c r="K100" s="300">
        <v>3.33</v>
      </c>
      <c r="L100" s="10" t="s">
        <v>107</v>
      </c>
      <c r="M100" s="126"/>
      <c r="N100" s="126"/>
      <c r="O100" s="126"/>
      <c r="P100" s="126"/>
      <c r="Q100" s="126"/>
      <c r="R100" s="126"/>
      <c r="S100" s="126"/>
      <c r="T100" s="126"/>
      <c r="U100" s="126"/>
      <c r="V100" s="126"/>
      <c r="W100" s="126"/>
      <c r="X100" s="126"/>
      <c r="Y100" s="126"/>
      <c r="Z100" s="126"/>
    </row>
    <row r="101" ht="11.25" customHeight="1">
      <c r="A101" s="251" t="s">
        <v>3617</v>
      </c>
      <c r="B101" s="251" t="s">
        <v>10261</v>
      </c>
      <c r="C101" s="282" t="s">
        <v>106</v>
      </c>
      <c r="D101" s="251" t="s">
        <v>10262</v>
      </c>
      <c r="E101" s="251" t="s">
        <v>7437</v>
      </c>
      <c r="F101" s="282" t="s">
        <v>9717</v>
      </c>
      <c r="G101" s="282">
        <v>6.0</v>
      </c>
      <c r="H101" s="301">
        <v>6.0</v>
      </c>
      <c r="I101" s="282">
        <v>6.0</v>
      </c>
      <c r="J101" s="282">
        <v>20.0</v>
      </c>
      <c r="K101" s="299">
        <v>3.33</v>
      </c>
      <c r="L101" s="10" t="s">
        <v>107</v>
      </c>
      <c r="M101" s="163"/>
      <c r="N101" s="163"/>
      <c r="O101" s="163"/>
      <c r="P101" s="163"/>
      <c r="Q101" s="163"/>
      <c r="R101" s="163"/>
      <c r="S101" s="163"/>
      <c r="T101" s="163"/>
      <c r="U101" s="163"/>
      <c r="V101" s="163"/>
      <c r="W101" s="163"/>
      <c r="X101" s="163"/>
      <c r="Y101" s="163"/>
      <c r="Z101" s="163"/>
    </row>
    <row r="102" ht="11.25" customHeight="1">
      <c r="A102" s="251" t="s">
        <v>3617</v>
      </c>
      <c r="B102" s="251" t="s">
        <v>10261</v>
      </c>
      <c r="C102" s="282" t="s">
        <v>106</v>
      </c>
      <c r="D102" s="251" t="s">
        <v>10263</v>
      </c>
      <c r="E102" s="251" t="s">
        <v>10264</v>
      </c>
      <c r="F102" s="282" t="s">
        <v>9717</v>
      </c>
      <c r="G102" s="282">
        <v>6.0</v>
      </c>
      <c r="H102" s="282">
        <v>6.0</v>
      </c>
      <c r="I102" s="282">
        <v>6.0</v>
      </c>
      <c r="J102" s="282">
        <v>20.0</v>
      </c>
      <c r="K102" s="299">
        <v>3.33</v>
      </c>
      <c r="L102" s="10" t="s">
        <v>107</v>
      </c>
      <c r="M102" s="163"/>
      <c r="N102" s="163"/>
      <c r="O102" s="163"/>
      <c r="P102" s="163"/>
      <c r="Q102" s="163"/>
      <c r="R102" s="163"/>
      <c r="S102" s="163"/>
      <c r="T102" s="163"/>
      <c r="U102" s="163"/>
      <c r="V102" s="163"/>
      <c r="W102" s="163"/>
      <c r="X102" s="163"/>
      <c r="Y102" s="163"/>
      <c r="Z102" s="163"/>
    </row>
    <row r="103" ht="11.25" customHeight="1">
      <c r="A103" s="251" t="s">
        <v>3617</v>
      </c>
      <c r="B103" s="251" t="s">
        <v>10261</v>
      </c>
      <c r="C103" s="282" t="s">
        <v>106</v>
      </c>
      <c r="D103" s="251" t="s">
        <v>10265</v>
      </c>
      <c r="E103" s="251" t="s">
        <v>10266</v>
      </c>
      <c r="F103" s="282" t="s">
        <v>9717</v>
      </c>
      <c r="G103" s="282">
        <v>6.0</v>
      </c>
      <c r="H103" s="282">
        <v>6.0</v>
      </c>
      <c r="I103" s="282">
        <v>6.0</v>
      </c>
      <c r="J103" s="282">
        <v>20.0</v>
      </c>
      <c r="K103" s="299">
        <v>3.33</v>
      </c>
      <c r="L103" s="10" t="s">
        <v>107</v>
      </c>
      <c r="M103" s="163"/>
      <c r="N103" s="163"/>
      <c r="O103" s="163"/>
      <c r="P103" s="163"/>
      <c r="Q103" s="163"/>
      <c r="R103" s="163"/>
      <c r="S103" s="163"/>
      <c r="T103" s="163"/>
      <c r="U103" s="163"/>
      <c r="V103" s="163"/>
      <c r="W103" s="163"/>
      <c r="X103" s="163"/>
      <c r="Y103" s="163"/>
      <c r="Z103" s="163"/>
    </row>
    <row r="104" ht="11.25" customHeight="1">
      <c r="A104" s="251" t="s">
        <v>3617</v>
      </c>
      <c r="B104" s="251" t="s">
        <v>10261</v>
      </c>
      <c r="C104" s="282" t="s">
        <v>106</v>
      </c>
      <c r="D104" s="251" t="s">
        <v>10267</v>
      </c>
      <c r="E104" s="251" t="s">
        <v>10268</v>
      </c>
      <c r="F104" s="282" t="s">
        <v>9717</v>
      </c>
      <c r="G104" s="282">
        <v>6.0</v>
      </c>
      <c r="H104" s="282">
        <v>6.0</v>
      </c>
      <c r="I104" s="282">
        <v>6.0</v>
      </c>
      <c r="J104" s="282">
        <v>20.0</v>
      </c>
      <c r="K104" s="299">
        <v>3.33</v>
      </c>
      <c r="L104" s="10" t="s">
        <v>107</v>
      </c>
      <c r="M104" s="163"/>
      <c r="N104" s="163"/>
      <c r="O104" s="163"/>
      <c r="P104" s="163"/>
      <c r="Q104" s="163"/>
      <c r="R104" s="163"/>
      <c r="S104" s="163"/>
      <c r="T104" s="163"/>
      <c r="U104" s="163"/>
      <c r="V104" s="163"/>
      <c r="W104" s="163"/>
      <c r="X104" s="163"/>
      <c r="Y104" s="163"/>
      <c r="Z104" s="163"/>
    </row>
    <row r="105" ht="11.25" customHeight="1">
      <c r="A105" s="251" t="s">
        <v>649</v>
      </c>
      <c r="B105" s="251" t="s">
        <v>10269</v>
      </c>
      <c r="C105" s="282" t="s">
        <v>106</v>
      </c>
      <c r="D105" s="251" t="s">
        <v>10270</v>
      </c>
      <c r="E105" s="251" t="s">
        <v>10271</v>
      </c>
      <c r="F105" s="282" t="s">
        <v>10272</v>
      </c>
      <c r="G105" s="282">
        <v>1.0</v>
      </c>
      <c r="H105" s="282">
        <v>1.0</v>
      </c>
      <c r="I105" s="282">
        <v>1.0</v>
      </c>
      <c r="J105" s="282">
        <v>20.0</v>
      </c>
      <c r="K105" s="299">
        <v>20.0</v>
      </c>
      <c r="L105" s="10" t="s">
        <v>107</v>
      </c>
      <c r="M105" s="163"/>
      <c r="N105" s="163"/>
      <c r="O105" s="163"/>
      <c r="P105" s="163"/>
      <c r="Q105" s="163"/>
      <c r="R105" s="163"/>
      <c r="S105" s="163"/>
      <c r="T105" s="163"/>
      <c r="U105" s="163"/>
      <c r="V105" s="163"/>
      <c r="W105" s="163"/>
      <c r="X105" s="163"/>
      <c r="Y105" s="163"/>
      <c r="Z105" s="163"/>
    </row>
    <row r="106" ht="11.25" customHeight="1">
      <c r="A106" s="251" t="s">
        <v>649</v>
      </c>
      <c r="B106" s="251" t="s">
        <v>10269</v>
      </c>
      <c r="C106" s="282" t="s">
        <v>106</v>
      </c>
      <c r="D106" s="251" t="s">
        <v>10273</v>
      </c>
      <c r="E106" s="251" t="s">
        <v>10274</v>
      </c>
      <c r="F106" s="282" t="s">
        <v>9717</v>
      </c>
      <c r="G106" s="282">
        <v>1.0</v>
      </c>
      <c r="H106" s="282">
        <v>1.0</v>
      </c>
      <c r="I106" s="282">
        <v>1.0</v>
      </c>
      <c r="J106" s="282">
        <v>20.0</v>
      </c>
      <c r="K106" s="299">
        <v>20.0</v>
      </c>
      <c r="L106" s="10" t="s">
        <v>107</v>
      </c>
      <c r="M106" s="163"/>
      <c r="N106" s="163"/>
      <c r="O106" s="163"/>
      <c r="P106" s="163"/>
      <c r="Q106" s="163"/>
      <c r="R106" s="163"/>
      <c r="S106" s="163"/>
      <c r="T106" s="163"/>
      <c r="U106" s="163"/>
      <c r="V106" s="163"/>
      <c r="W106" s="163"/>
      <c r="X106" s="163"/>
      <c r="Y106" s="163"/>
      <c r="Z106" s="163"/>
    </row>
    <row r="107" ht="11.25" customHeight="1">
      <c r="A107" s="251" t="s">
        <v>4027</v>
      </c>
      <c r="B107" s="251" t="s">
        <v>4028</v>
      </c>
      <c r="C107" s="282" t="s">
        <v>177</v>
      </c>
      <c r="D107" s="251" t="s">
        <v>10275</v>
      </c>
      <c r="E107" s="251" t="s">
        <v>10276</v>
      </c>
      <c r="F107" s="282" t="s">
        <v>10277</v>
      </c>
      <c r="G107" s="282">
        <v>2.0</v>
      </c>
      <c r="H107" s="282">
        <v>1.0</v>
      </c>
      <c r="I107" s="282">
        <v>23.0</v>
      </c>
      <c r="J107" s="282">
        <v>10.0</v>
      </c>
      <c r="K107" s="299">
        <v>5.0</v>
      </c>
      <c r="L107" s="10" t="s">
        <v>195</v>
      </c>
      <c r="M107" s="163"/>
      <c r="N107" s="163"/>
      <c r="O107" s="163"/>
      <c r="P107" s="163"/>
      <c r="Q107" s="163"/>
      <c r="R107" s="163"/>
      <c r="S107" s="163"/>
      <c r="T107" s="163"/>
      <c r="U107" s="163"/>
      <c r="V107" s="163"/>
      <c r="W107" s="163"/>
      <c r="X107" s="163"/>
      <c r="Y107" s="163"/>
      <c r="Z107" s="163"/>
    </row>
    <row r="108" ht="11.25" customHeight="1">
      <c r="A108" s="251" t="s">
        <v>4027</v>
      </c>
      <c r="B108" s="251" t="s">
        <v>4028</v>
      </c>
      <c r="C108" s="282" t="s">
        <v>177</v>
      </c>
      <c r="D108" s="251" t="s">
        <v>4048</v>
      </c>
      <c r="E108" s="251" t="s">
        <v>10278</v>
      </c>
      <c r="F108" s="282" t="s">
        <v>10277</v>
      </c>
      <c r="G108" s="282">
        <v>2.0</v>
      </c>
      <c r="H108" s="282">
        <v>1.0</v>
      </c>
      <c r="I108" s="282">
        <v>23.0</v>
      </c>
      <c r="J108" s="282">
        <v>10.0</v>
      </c>
      <c r="K108" s="299">
        <v>5.0</v>
      </c>
      <c r="L108" s="10" t="s">
        <v>195</v>
      </c>
      <c r="M108" s="163"/>
      <c r="N108" s="163"/>
      <c r="O108" s="163"/>
      <c r="P108" s="163"/>
      <c r="Q108" s="163"/>
      <c r="R108" s="163"/>
      <c r="S108" s="163"/>
      <c r="T108" s="163"/>
      <c r="U108" s="163"/>
      <c r="V108" s="163"/>
      <c r="W108" s="163"/>
      <c r="X108" s="163"/>
      <c r="Y108" s="163"/>
      <c r="Z108" s="163"/>
    </row>
    <row r="109" ht="11.25" customHeight="1">
      <c r="A109" s="251" t="s">
        <v>4027</v>
      </c>
      <c r="B109" s="251" t="s">
        <v>4028</v>
      </c>
      <c r="C109" s="282" t="s">
        <v>177</v>
      </c>
      <c r="D109" s="251" t="s">
        <v>10279</v>
      </c>
      <c r="E109" s="251" t="s">
        <v>10280</v>
      </c>
      <c r="F109" s="282" t="s">
        <v>10277</v>
      </c>
      <c r="G109" s="282">
        <v>2.0</v>
      </c>
      <c r="H109" s="282">
        <v>1.0</v>
      </c>
      <c r="I109" s="282">
        <v>23.0</v>
      </c>
      <c r="J109" s="282">
        <v>10.0</v>
      </c>
      <c r="K109" s="299">
        <v>5.0</v>
      </c>
      <c r="L109" s="10" t="s">
        <v>195</v>
      </c>
      <c r="M109" s="163"/>
      <c r="N109" s="163"/>
      <c r="O109" s="163"/>
      <c r="P109" s="163"/>
      <c r="Q109" s="163"/>
      <c r="R109" s="163"/>
      <c r="S109" s="163"/>
      <c r="T109" s="163"/>
      <c r="U109" s="163"/>
      <c r="V109" s="163"/>
      <c r="W109" s="163"/>
      <c r="X109" s="163"/>
      <c r="Y109" s="163"/>
      <c r="Z109" s="163"/>
    </row>
    <row r="110" ht="11.25" customHeight="1">
      <c r="A110" s="251" t="s">
        <v>4027</v>
      </c>
      <c r="B110" s="251" t="s">
        <v>4028</v>
      </c>
      <c r="C110" s="282" t="s">
        <v>177</v>
      </c>
      <c r="D110" s="251" t="s">
        <v>10281</v>
      </c>
      <c r="E110" s="251" t="s">
        <v>10282</v>
      </c>
      <c r="F110" s="282" t="s">
        <v>10277</v>
      </c>
      <c r="G110" s="282">
        <v>2.0</v>
      </c>
      <c r="H110" s="282">
        <v>1.0</v>
      </c>
      <c r="I110" s="282">
        <v>23.0</v>
      </c>
      <c r="J110" s="282">
        <v>10.0</v>
      </c>
      <c r="K110" s="299">
        <v>5.0</v>
      </c>
      <c r="L110" s="10" t="s">
        <v>195</v>
      </c>
      <c r="M110" s="163"/>
      <c r="N110" s="163"/>
      <c r="O110" s="163"/>
      <c r="P110" s="163"/>
      <c r="Q110" s="163"/>
      <c r="R110" s="163"/>
      <c r="S110" s="163"/>
      <c r="T110" s="163"/>
      <c r="U110" s="163"/>
      <c r="V110" s="163"/>
      <c r="W110" s="163"/>
      <c r="X110" s="163"/>
      <c r="Y110" s="163"/>
      <c r="Z110" s="163"/>
    </row>
    <row r="111" ht="11.25" customHeight="1">
      <c r="A111" s="251" t="s">
        <v>4027</v>
      </c>
      <c r="B111" s="251" t="s">
        <v>4028</v>
      </c>
      <c r="C111" s="282" t="s">
        <v>177</v>
      </c>
      <c r="D111" s="251" t="s">
        <v>10283</v>
      </c>
      <c r="E111" s="251" t="s">
        <v>10284</v>
      </c>
      <c r="F111" s="282" t="s">
        <v>10277</v>
      </c>
      <c r="G111" s="282">
        <v>2.0</v>
      </c>
      <c r="H111" s="282">
        <v>1.0</v>
      </c>
      <c r="I111" s="282">
        <v>23.0</v>
      </c>
      <c r="J111" s="282">
        <v>10.0</v>
      </c>
      <c r="K111" s="299">
        <v>5.0</v>
      </c>
      <c r="L111" s="10" t="s">
        <v>195</v>
      </c>
      <c r="M111" s="163"/>
      <c r="N111" s="163"/>
      <c r="O111" s="163"/>
      <c r="P111" s="163"/>
      <c r="Q111" s="163"/>
      <c r="R111" s="163"/>
      <c r="S111" s="163"/>
      <c r="T111" s="163"/>
      <c r="U111" s="163"/>
      <c r="V111" s="163"/>
      <c r="W111" s="163"/>
      <c r="X111" s="163"/>
      <c r="Y111" s="163"/>
      <c r="Z111" s="163"/>
    </row>
    <row r="112" ht="11.25" customHeight="1">
      <c r="A112" s="251" t="s">
        <v>4068</v>
      </c>
      <c r="B112" s="251" t="s">
        <v>4069</v>
      </c>
      <c r="C112" s="282" t="s">
        <v>177</v>
      </c>
      <c r="D112" s="251" t="s">
        <v>10285</v>
      </c>
      <c r="E112" s="251" t="s">
        <v>10286</v>
      </c>
      <c r="F112" s="282" t="s">
        <v>10277</v>
      </c>
      <c r="G112" s="282">
        <v>1.0</v>
      </c>
      <c r="H112" s="282">
        <v>1.0</v>
      </c>
      <c r="I112" s="282">
        <v>13.0</v>
      </c>
      <c r="J112" s="282">
        <v>10.0</v>
      </c>
      <c r="K112" s="299">
        <v>10.0</v>
      </c>
      <c r="L112" s="10" t="s">
        <v>195</v>
      </c>
      <c r="M112" s="163"/>
      <c r="N112" s="163"/>
      <c r="O112" s="163"/>
      <c r="P112" s="163"/>
      <c r="Q112" s="163"/>
      <c r="R112" s="163"/>
      <c r="S112" s="163"/>
      <c r="T112" s="163"/>
      <c r="U112" s="163"/>
      <c r="V112" s="163"/>
      <c r="W112" s="163"/>
      <c r="X112" s="163"/>
      <c r="Y112" s="163"/>
      <c r="Z112" s="163"/>
    </row>
    <row r="113" ht="11.25" customHeight="1">
      <c r="A113" s="251" t="s">
        <v>4074</v>
      </c>
      <c r="B113" s="251" t="s">
        <v>4075</v>
      </c>
      <c r="C113" s="282" t="s">
        <v>177</v>
      </c>
      <c r="D113" s="251" t="s">
        <v>10287</v>
      </c>
      <c r="E113" s="251" t="s">
        <v>10288</v>
      </c>
      <c r="F113" s="282" t="s">
        <v>10277</v>
      </c>
      <c r="G113" s="282">
        <v>1.0</v>
      </c>
      <c r="H113" s="282">
        <v>1.0</v>
      </c>
      <c r="I113" s="282">
        <v>13.0</v>
      </c>
      <c r="J113" s="282">
        <v>10.0</v>
      </c>
      <c r="K113" s="299">
        <v>10.0</v>
      </c>
      <c r="L113" s="10" t="s">
        <v>195</v>
      </c>
      <c r="M113" s="163"/>
      <c r="N113" s="163"/>
      <c r="O113" s="163"/>
      <c r="P113" s="163"/>
      <c r="Q113" s="163"/>
      <c r="R113" s="163"/>
      <c r="S113" s="163"/>
      <c r="T113" s="163"/>
      <c r="U113" s="163"/>
      <c r="V113" s="163"/>
      <c r="W113" s="163"/>
      <c r="X113" s="163"/>
      <c r="Y113" s="163"/>
      <c r="Z113" s="163"/>
    </row>
    <row r="114" ht="11.25" customHeight="1">
      <c r="A114" s="251" t="s">
        <v>4074</v>
      </c>
      <c r="B114" s="251" t="s">
        <v>4075</v>
      </c>
      <c r="C114" s="282" t="s">
        <v>177</v>
      </c>
      <c r="D114" s="251" t="s">
        <v>10289</v>
      </c>
      <c r="E114" s="251" t="s">
        <v>10290</v>
      </c>
      <c r="F114" s="282" t="s">
        <v>10277</v>
      </c>
      <c r="G114" s="282">
        <v>1.0</v>
      </c>
      <c r="H114" s="282">
        <v>1.0</v>
      </c>
      <c r="I114" s="282">
        <v>13.0</v>
      </c>
      <c r="J114" s="282">
        <v>10.0</v>
      </c>
      <c r="K114" s="299">
        <v>10.0</v>
      </c>
      <c r="L114" s="10" t="s">
        <v>195</v>
      </c>
      <c r="M114" s="163"/>
      <c r="N114" s="163"/>
      <c r="O114" s="163"/>
      <c r="P114" s="163"/>
      <c r="Q114" s="163"/>
      <c r="R114" s="163"/>
      <c r="S114" s="163"/>
      <c r="T114" s="163"/>
      <c r="U114" s="163"/>
      <c r="V114" s="163"/>
      <c r="W114" s="163"/>
      <c r="X114" s="163"/>
      <c r="Y114" s="163"/>
      <c r="Z114" s="163"/>
    </row>
    <row r="115" ht="11.25" customHeight="1">
      <c r="A115" s="251" t="s">
        <v>4074</v>
      </c>
      <c r="B115" s="251" t="s">
        <v>4075</v>
      </c>
      <c r="C115" s="282" t="s">
        <v>177</v>
      </c>
      <c r="D115" s="251" t="s">
        <v>10291</v>
      </c>
      <c r="E115" s="251" t="s">
        <v>10292</v>
      </c>
      <c r="F115" s="282" t="s">
        <v>10277</v>
      </c>
      <c r="G115" s="282">
        <v>1.0</v>
      </c>
      <c r="H115" s="282">
        <v>1.0</v>
      </c>
      <c r="I115" s="282">
        <v>13.0</v>
      </c>
      <c r="J115" s="282">
        <v>10.0</v>
      </c>
      <c r="K115" s="299">
        <v>10.0</v>
      </c>
      <c r="L115" s="10" t="s">
        <v>195</v>
      </c>
      <c r="M115" s="163"/>
      <c r="N115" s="163"/>
      <c r="O115" s="163"/>
      <c r="P115" s="163"/>
      <c r="Q115" s="163"/>
      <c r="R115" s="163"/>
      <c r="S115" s="163"/>
      <c r="T115" s="163"/>
      <c r="U115" s="163"/>
      <c r="V115" s="163"/>
      <c r="W115" s="163"/>
      <c r="X115" s="163"/>
      <c r="Y115" s="163"/>
      <c r="Z115" s="163"/>
    </row>
    <row r="116" ht="11.25" customHeight="1">
      <c r="A116" s="251" t="s">
        <v>4074</v>
      </c>
      <c r="B116" s="251" t="s">
        <v>4075</v>
      </c>
      <c r="C116" s="282" t="s">
        <v>177</v>
      </c>
      <c r="D116" s="251" t="s">
        <v>10293</v>
      </c>
      <c r="E116" s="251" t="s">
        <v>10294</v>
      </c>
      <c r="F116" s="282" t="s">
        <v>10277</v>
      </c>
      <c r="G116" s="282">
        <v>1.0</v>
      </c>
      <c r="H116" s="282">
        <v>1.0</v>
      </c>
      <c r="I116" s="282">
        <v>13.0</v>
      </c>
      <c r="J116" s="282">
        <v>10.0</v>
      </c>
      <c r="K116" s="299">
        <v>10.0</v>
      </c>
      <c r="L116" s="10" t="s">
        <v>195</v>
      </c>
      <c r="M116" s="163"/>
      <c r="N116" s="163"/>
      <c r="O116" s="163"/>
      <c r="P116" s="163"/>
      <c r="Q116" s="163"/>
      <c r="R116" s="163"/>
      <c r="S116" s="163"/>
      <c r="T116" s="163"/>
      <c r="U116" s="163"/>
      <c r="V116" s="163"/>
      <c r="W116" s="163"/>
      <c r="X116" s="163"/>
      <c r="Y116" s="163"/>
      <c r="Z116" s="163"/>
    </row>
    <row r="117" ht="11.25" customHeight="1">
      <c r="A117" s="251" t="s">
        <v>10295</v>
      </c>
      <c r="B117" s="251" t="s">
        <v>10296</v>
      </c>
      <c r="C117" s="282" t="s">
        <v>177</v>
      </c>
      <c r="D117" s="251" t="s">
        <v>10297</v>
      </c>
      <c r="E117" s="251" t="s">
        <v>10298</v>
      </c>
      <c r="F117" s="282" t="s">
        <v>10299</v>
      </c>
      <c r="G117" s="282">
        <v>5.0</v>
      </c>
      <c r="H117" s="282">
        <v>1.0</v>
      </c>
      <c r="I117" s="282">
        <v>7.0</v>
      </c>
      <c r="J117" s="282">
        <v>20.0</v>
      </c>
      <c r="K117" s="299">
        <v>4.0</v>
      </c>
      <c r="L117" s="10" t="s">
        <v>195</v>
      </c>
      <c r="M117" s="163"/>
      <c r="N117" s="163"/>
      <c r="O117" s="163"/>
      <c r="P117" s="163"/>
      <c r="Q117" s="163"/>
      <c r="R117" s="163"/>
      <c r="S117" s="163"/>
      <c r="T117" s="163"/>
      <c r="U117" s="163"/>
      <c r="V117" s="163"/>
      <c r="W117" s="163"/>
      <c r="X117" s="163"/>
      <c r="Y117" s="163"/>
      <c r="Z117" s="163"/>
    </row>
    <row r="118" ht="11.25" customHeight="1">
      <c r="A118" s="251" t="s">
        <v>10300</v>
      </c>
      <c r="B118" s="251" t="s">
        <v>10301</v>
      </c>
      <c r="C118" s="282" t="s">
        <v>1183</v>
      </c>
      <c r="D118" s="251" t="s">
        <v>10302</v>
      </c>
      <c r="E118" s="251" t="s">
        <v>10303</v>
      </c>
      <c r="F118" s="282" t="s">
        <v>10134</v>
      </c>
      <c r="G118" s="282">
        <v>6.0</v>
      </c>
      <c r="H118" s="282">
        <v>1.0</v>
      </c>
      <c r="I118" s="282">
        <v>6.0</v>
      </c>
      <c r="J118" s="282">
        <v>10.0</v>
      </c>
      <c r="K118" s="299">
        <v>1.67</v>
      </c>
      <c r="L118" s="10" t="s">
        <v>196</v>
      </c>
      <c r="M118" s="163"/>
      <c r="N118" s="163"/>
      <c r="O118" s="163"/>
      <c r="P118" s="163"/>
      <c r="Q118" s="163"/>
      <c r="R118" s="163"/>
      <c r="S118" s="163"/>
      <c r="T118" s="163"/>
      <c r="U118" s="163"/>
      <c r="V118" s="163"/>
      <c r="W118" s="163"/>
      <c r="X118" s="163"/>
      <c r="Y118" s="163"/>
      <c r="Z118" s="163"/>
    </row>
    <row r="119" ht="11.25" customHeight="1">
      <c r="A119" s="251" t="s">
        <v>10300</v>
      </c>
      <c r="B119" s="251" t="s">
        <v>10301</v>
      </c>
      <c r="C119" s="282" t="s">
        <v>1183</v>
      </c>
      <c r="D119" s="251" t="s">
        <v>10304</v>
      </c>
      <c r="E119" s="251" t="s">
        <v>10305</v>
      </c>
      <c r="F119" s="282" t="s">
        <v>10134</v>
      </c>
      <c r="G119" s="282">
        <v>6.0</v>
      </c>
      <c r="H119" s="282">
        <v>1.0</v>
      </c>
      <c r="I119" s="282">
        <v>6.0</v>
      </c>
      <c r="J119" s="282">
        <v>10.0</v>
      </c>
      <c r="K119" s="299">
        <v>1.67</v>
      </c>
      <c r="L119" s="10" t="s">
        <v>196</v>
      </c>
      <c r="M119" s="163"/>
      <c r="N119" s="163"/>
      <c r="O119" s="163"/>
      <c r="P119" s="163"/>
      <c r="Q119" s="163"/>
      <c r="R119" s="163"/>
      <c r="S119" s="163"/>
      <c r="T119" s="163"/>
      <c r="U119" s="163"/>
      <c r="V119" s="163"/>
      <c r="W119" s="163"/>
      <c r="X119" s="163"/>
      <c r="Y119" s="163"/>
      <c r="Z119" s="163"/>
    </row>
    <row r="120" ht="11.25" customHeight="1">
      <c r="A120" s="251" t="s">
        <v>10300</v>
      </c>
      <c r="B120" s="251" t="s">
        <v>10301</v>
      </c>
      <c r="C120" s="282" t="s">
        <v>1183</v>
      </c>
      <c r="D120" s="251" t="s">
        <v>10306</v>
      </c>
      <c r="E120" s="251" t="s">
        <v>10307</v>
      </c>
      <c r="F120" s="282" t="s">
        <v>10134</v>
      </c>
      <c r="G120" s="282">
        <v>6.0</v>
      </c>
      <c r="H120" s="282">
        <v>1.0</v>
      </c>
      <c r="I120" s="282">
        <v>6.0</v>
      </c>
      <c r="J120" s="282">
        <v>10.0</v>
      </c>
      <c r="K120" s="299">
        <v>1.67</v>
      </c>
      <c r="L120" s="10" t="s">
        <v>196</v>
      </c>
      <c r="M120" s="163"/>
      <c r="N120" s="163"/>
      <c r="O120" s="163"/>
      <c r="P120" s="163"/>
      <c r="Q120" s="163"/>
      <c r="R120" s="163"/>
      <c r="S120" s="163"/>
      <c r="T120" s="163"/>
      <c r="U120" s="163"/>
      <c r="V120" s="163"/>
      <c r="W120" s="163"/>
      <c r="X120" s="163"/>
      <c r="Y120" s="163"/>
      <c r="Z120" s="163"/>
    </row>
    <row r="121" ht="11.25" customHeight="1">
      <c r="A121" s="251" t="s">
        <v>10300</v>
      </c>
      <c r="B121" s="251" t="s">
        <v>10301</v>
      </c>
      <c r="C121" s="282" t="s">
        <v>1183</v>
      </c>
      <c r="D121" s="251" t="s">
        <v>10308</v>
      </c>
      <c r="E121" s="251" t="s">
        <v>10309</v>
      </c>
      <c r="F121" s="282" t="s">
        <v>10134</v>
      </c>
      <c r="G121" s="282">
        <v>6.0</v>
      </c>
      <c r="H121" s="282">
        <v>1.0</v>
      </c>
      <c r="I121" s="282">
        <v>6.0</v>
      </c>
      <c r="J121" s="282">
        <v>10.0</v>
      </c>
      <c r="K121" s="299">
        <v>1.67</v>
      </c>
      <c r="L121" s="10" t="s">
        <v>196</v>
      </c>
      <c r="M121" s="163"/>
      <c r="N121" s="163"/>
      <c r="O121" s="163"/>
      <c r="P121" s="163"/>
      <c r="Q121" s="163"/>
      <c r="R121" s="163"/>
      <c r="S121" s="163"/>
      <c r="T121" s="163"/>
      <c r="U121" s="163"/>
      <c r="V121" s="163"/>
      <c r="W121" s="163"/>
      <c r="X121" s="163"/>
      <c r="Y121" s="163"/>
      <c r="Z121" s="163"/>
    </row>
    <row r="122" ht="11.25" customHeight="1">
      <c r="A122" s="251" t="s">
        <v>10300</v>
      </c>
      <c r="B122" s="251" t="s">
        <v>10301</v>
      </c>
      <c r="C122" s="282" t="s">
        <v>1183</v>
      </c>
      <c r="D122" s="251" t="s">
        <v>10310</v>
      </c>
      <c r="E122" s="251" t="s">
        <v>10311</v>
      </c>
      <c r="F122" s="282" t="s">
        <v>10312</v>
      </c>
      <c r="G122" s="282">
        <v>6.0</v>
      </c>
      <c r="H122" s="282">
        <v>1.0</v>
      </c>
      <c r="I122" s="282">
        <v>6.0</v>
      </c>
      <c r="J122" s="282">
        <v>20.0</v>
      </c>
      <c r="K122" s="299">
        <v>3.33</v>
      </c>
      <c r="L122" s="10" t="s">
        <v>196</v>
      </c>
      <c r="M122" s="163"/>
      <c r="N122" s="163"/>
      <c r="O122" s="163"/>
      <c r="P122" s="163"/>
      <c r="Q122" s="163"/>
      <c r="R122" s="163"/>
      <c r="S122" s="163"/>
      <c r="T122" s="163"/>
      <c r="U122" s="163"/>
      <c r="V122" s="163"/>
      <c r="W122" s="163"/>
      <c r="X122" s="163"/>
      <c r="Y122" s="163"/>
      <c r="Z122" s="163"/>
    </row>
    <row r="123" ht="11.25" customHeight="1">
      <c r="A123" s="251" t="s">
        <v>7324</v>
      </c>
      <c r="B123" s="251" t="s">
        <v>7325</v>
      </c>
      <c r="C123" s="282" t="s">
        <v>177</v>
      </c>
      <c r="D123" s="251" t="s">
        <v>10313</v>
      </c>
      <c r="E123" s="251" t="s">
        <v>10314</v>
      </c>
      <c r="F123" s="282" t="s">
        <v>9769</v>
      </c>
      <c r="G123" s="282">
        <v>19.0</v>
      </c>
      <c r="H123" s="282">
        <v>6.0</v>
      </c>
      <c r="I123" s="282">
        <v>21.0</v>
      </c>
      <c r="J123" s="282">
        <v>20.0</v>
      </c>
      <c r="K123" s="299">
        <v>1.05</v>
      </c>
      <c r="L123" s="10" t="s">
        <v>196</v>
      </c>
      <c r="M123" s="163"/>
      <c r="N123" s="163"/>
      <c r="O123" s="163"/>
      <c r="P123" s="163"/>
      <c r="Q123" s="163"/>
      <c r="R123" s="163"/>
      <c r="S123" s="163"/>
      <c r="T123" s="163"/>
      <c r="U123" s="163"/>
      <c r="V123" s="163"/>
      <c r="W123" s="163"/>
      <c r="X123" s="163"/>
      <c r="Y123" s="163"/>
      <c r="Z123" s="163"/>
    </row>
    <row r="124" ht="11.25" customHeight="1">
      <c r="A124" s="251" t="s">
        <v>4113</v>
      </c>
      <c r="B124" s="251" t="s">
        <v>4109</v>
      </c>
      <c r="C124" s="282" t="s">
        <v>141</v>
      </c>
      <c r="D124" s="251" t="s">
        <v>10315</v>
      </c>
      <c r="E124" s="251" t="s">
        <v>10316</v>
      </c>
      <c r="F124" s="282" t="s">
        <v>10317</v>
      </c>
      <c r="G124" s="282">
        <v>7.0</v>
      </c>
      <c r="H124" s="282">
        <v>4.0</v>
      </c>
      <c r="I124" s="282">
        <v>7.0</v>
      </c>
      <c r="J124" s="282">
        <v>10.0</v>
      </c>
      <c r="K124" s="299">
        <v>0.71</v>
      </c>
      <c r="L124" s="10" t="s">
        <v>4112</v>
      </c>
      <c r="M124" s="163"/>
      <c r="N124" s="163"/>
      <c r="O124" s="163"/>
      <c r="P124" s="163"/>
      <c r="Q124" s="163"/>
      <c r="R124" s="163"/>
      <c r="S124" s="163"/>
      <c r="T124" s="163"/>
      <c r="U124" s="163"/>
      <c r="V124" s="163"/>
      <c r="W124" s="163"/>
      <c r="X124" s="163"/>
      <c r="Y124" s="163"/>
      <c r="Z124" s="163"/>
    </row>
    <row r="125" ht="11.25" customHeight="1">
      <c r="A125" s="251" t="s">
        <v>4113</v>
      </c>
      <c r="B125" s="251" t="s">
        <v>4193</v>
      </c>
      <c r="C125" s="282" t="s">
        <v>141</v>
      </c>
      <c r="D125" s="251" t="s">
        <v>10318</v>
      </c>
      <c r="E125" s="251" t="s">
        <v>10319</v>
      </c>
      <c r="F125" s="282" t="s">
        <v>9769</v>
      </c>
      <c r="G125" s="282">
        <v>12.0</v>
      </c>
      <c r="H125" s="282">
        <v>11.0</v>
      </c>
      <c r="I125" s="282">
        <v>12.0</v>
      </c>
      <c r="J125" s="282">
        <v>20.0</v>
      </c>
      <c r="K125" s="299">
        <v>1.42</v>
      </c>
      <c r="L125" s="10" t="s">
        <v>4112</v>
      </c>
      <c r="M125" s="163"/>
      <c r="N125" s="163"/>
      <c r="O125" s="163"/>
      <c r="P125" s="163"/>
      <c r="Q125" s="163"/>
      <c r="R125" s="163"/>
      <c r="S125" s="163"/>
      <c r="T125" s="163"/>
      <c r="U125" s="163"/>
      <c r="V125" s="163"/>
      <c r="W125" s="163"/>
      <c r="X125" s="163"/>
      <c r="Y125" s="163"/>
      <c r="Z125" s="163"/>
    </row>
    <row r="126" ht="11.25" customHeight="1">
      <c r="A126" s="251" t="s">
        <v>10188</v>
      </c>
      <c r="B126" s="251" t="s">
        <v>10189</v>
      </c>
      <c r="C126" s="282" t="s">
        <v>141</v>
      </c>
      <c r="D126" s="251" t="s">
        <v>10190</v>
      </c>
      <c r="E126" s="251" t="s">
        <v>10191</v>
      </c>
      <c r="F126" s="282"/>
      <c r="G126" s="282">
        <v>2.0</v>
      </c>
      <c r="H126" s="282">
        <v>2.0</v>
      </c>
      <c r="I126" s="282">
        <v>3.0</v>
      </c>
      <c r="J126" s="282">
        <v>10.0</v>
      </c>
      <c r="K126" s="299">
        <v>5.0</v>
      </c>
      <c r="L126" s="10" t="s">
        <v>4112</v>
      </c>
      <c r="M126" s="163"/>
      <c r="N126" s="163"/>
      <c r="O126" s="163"/>
      <c r="P126" s="163"/>
      <c r="Q126" s="163"/>
      <c r="R126" s="163"/>
      <c r="S126" s="163"/>
      <c r="T126" s="163"/>
      <c r="U126" s="163"/>
      <c r="V126" s="163"/>
      <c r="W126" s="163"/>
      <c r="X126" s="163"/>
      <c r="Y126" s="163"/>
      <c r="Z126" s="163"/>
    </row>
    <row r="127" ht="11.25" customHeight="1">
      <c r="A127" s="251" t="s">
        <v>10320</v>
      </c>
      <c r="B127" s="251" t="s">
        <v>10321</v>
      </c>
      <c r="C127" s="282" t="s">
        <v>1183</v>
      </c>
      <c r="D127" s="251" t="s">
        <v>10322</v>
      </c>
      <c r="E127" s="251" t="s">
        <v>10323</v>
      </c>
      <c r="F127" s="282" t="s">
        <v>10134</v>
      </c>
      <c r="G127" s="282">
        <v>5.0</v>
      </c>
      <c r="H127" s="282">
        <v>5.0</v>
      </c>
      <c r="I127" s="282">
        <v>5.0</v>
      </c>
      <c r="J127" s="282">
        <v>10.0</v>
      </c>
      <c r="K127" s="299">
        <v>2.0</v>
      </c>
      <c r="L127" s="10" t="s">
        <v>194</v>
      </c>
      <c r="M127" s="163"/>
      <c r="N127" s="163"/>
      <c r="O127" s="163"/>
      <c r="P127" s="163"/>
      <c r="Q127" s="163"/>
      <c r="R127" s="163"/>
      <c r="S127" s="163"/>
      <c r="T127" s="163"/>
      <c r="U127" s="163"/>
      <c r="V127" s="163"/>
      <c r="W127" s="163"/>
      <c r="X127" s="163"/>
      <c r="Y127" s="163"/>
      <c r="Z127" s="163"/>
    </row>
    <row r="128" ht="11.25" customHeight="1">
      <c r="A128" s="251" t="s">
        <v>7328</v>
      </c>
      <c r="B128" s="251" t="s">
        <v>7329</v>
      </c>
      <c r="C128" s="282" t="s">
        <v>10324</v>
      </c>
      <c r="D128" s="251" t="s">
        <v>10325</v>
      </c>
      <c r="E128" s="251" t="s">
        <v>10326</v>
      </c>
      <c r="F128" s="282" t="s">
        <v>10327</v>
      </c>
      <c r="G128" s="282">
        <v>3.0</v>
      </c>
      <c r="H128" s="282">
        <v>5.0</v>
      </c>
      <c r="I128" s="282">
        <v>8.0</v>
      </c>
      <c r="J128" s="282">
        <v>20.0</v>
      </c>
      <c r="K128" s="299">
        <v>2.5</v>
      </c>
      <c r="L128" s="10" t="s">
        <v>10028</v>
      </c>
      <c r="M128" s="163"/>
      <c r="N128" s="163"/>
      <c r="O128" s="163"/>
      <c r="P128" s="163"/>
      <c r="Q128" s="163"/>
      <c r="R128" s="163"/>
      <c r="S128" s="163"/>
      <c r="T128" s="163"/>
      <c r="U128" s="163"/>
      <c r="V128" s="163"/>
      <c r="W128" s="163"/>
      <c r="X128" s="163"/>
      <c r="Y128" s="163"/>
      <c r="Z128" s="163"/>
    </row>
    <row r="129" ht="11.25" customHeight="1">
      <c r="A129" s="251" t="s">
        <v>7328</v>
      </c>
      <c r="B129" s="251" t="s">
        <v>7329</v>
      </c>
      <c r="C129" s="282" t="s">
        <v>10324</v>
      </c>
      <c r="D129" s="251" t="s">
        <v>10328</v>
      </c>
      <c r="E129" s="251" t="s">
        <v>10329</v>
      </c>
      <c r="F129" s="282" t="s">
        <v>10327</v>
      </c>
      <c r="G129" s="282">
        <v>3.0</v>
      </c>
      <c r="H129" s="282">
        <v>5.0</v>
      </c>
      <c r="I129" s="282">
        <v>8.0</v>
      </c>
      <c r="J129" s="282">
        <v>20.0</v>
      </c>
      <c r="K129" s="299">
        <v>2.5</v>
      </c>
      <c r="L129" s="10" t="s">
        <v>10028</v>
      </c>
      <c r="M129" s="163"/>
      <c r="N129" s="163"/>
      <c r="O129" s="163"/>
      <c r="P129" s="163"/>
      <c r="Q129" s="163"/>
      <c r="R129" s="163"/>
      <c r="S129" s="163"/>
      <c r="T129" s="163"/>
      <c r="U129" s="163"/>
      <c r="V129" s="163"/>
      <c r="W129" s="163"/>
      <c r="X129" s="163"/>
      <c r="Y129" s="163"/>
      <c r="Z129" s="163"/>
    </row>
    <row r="130" ht="11.25" customHeight="1">
      <c r="A130" s="251" t="s">
        <v>7328</v>
      </c>
      <c r="B130" s="251" t="s">
        <v>7329</v>
      </c>
      <c r="C130" s="282" t="s">
        <v>10324</v>
      </c>
      <c r="D130" s="251" t="s">
        <v>10330</v>
      </c>
      <c r="E130" s="251" t="s">
        <v>4569</v>
      </c>
      <c r="F130" s="282" t="s">
        <v>10327</v>
      </c>
      <c r="G130" s="282">
        <v>3.0</v>
      </c>
      <c r="H130" s="282">
        <v>5.0</v>
      </c>
      <c r="I130" s="282">
        <v>8.0</v>
      </c>
      <c r="J130" s="282">
        <v>20.0</v>
      </c>
      <c r="K130" s="299">
        <v>2.5</v>
      </c>
      <c r="L130" s="10" t="s">
        <v>10028</v>
      </c>
      <c r="M130" s="163"/>
      <c r="N130" s="163"/>
      <c r="O130" s="163"/>
      <c r="P130" s="163"/>
      <c r="Q130" s="163"/>
      <c r="R130" s="163"/>
      <c r="S130" s="163"/>
      <c r="T130" s="163"/>
      <c r="U130" s="163"/>
      <c r="V130" s="163"/>
      <c r="W130" s="163"/>
      <c r="X130" s="163"/>
      <c r="Y130" s="163"/>
      <c r="Z130" s="163"/>
    </row>
    <row r="131" ht="11.25" customHeight="1">
      <c r="A131" s="251" t="s">
        <v>7328</v>
      </c>
      <c r="B131" s="251" t="s">
        <v>7329</v>
      </c>
      <c r="C131" s="282" t="s">
        <v>10324</v>
      </c>
      <c r="D131" s="251" t="s">
        <v>10331</v>
      </c>
      <c r="E131" s="251" t="s">
        <v>10332</v>
      </c>
      <c r="F131" s="282" t="s">
        <v>10327</v>
      </c>
      <c r="G131" s="282">
        <v>3.0</v>
      </c>
      <c r="H131" s="282">
        <v>5.0</v>
      </c>
      <c r="I131" s="282">
        <v>8.0</v>
      </c>
      <c r="J131" s="282">
        <v>20.0</v>
      </c>
      <c r="K131" s="299">
        <v>2.5</v>
      </c>
      <c r="L131" s="10" t="s">
        <v>10028</v>
      </c>
      <c r="M131" s="163"/>
      <c r="N131" s="163"/>
      <c r="O131" s="163"/>
      <c r="P131" s="163"/>
      <c r="Q131" s="163"/>
      <c r="R131" s="163"/>
      <c r="S131" s="163"/>
      <c r="T131" s="163"/>
      <c r="U131" s="163"/>
      <c r="V131" s="163"/>
      <c r="W131" s="163"/>
      <c r="X131" s="163"/>
      <c r="Y131" s="163"/>
      <c r="Z131" s="163"/>
    </row>
    <row r="132" ht="11.25" customHeight="1">
      <c r="A132" s="251" t="s">
        <v>7328</v>
      </c>
      <c r="B132" s="251" t="s">
        <v>7329</v>
      </c>
      <c r="C132" s="282" t="s">
        <v>10324</v>
      </c>
      <c r="D132" s="251" t="s">
        <v>10333</v>
      </c>
      <c r="E132" s="251" t="s">
        <v>10334</v>
      </c>
      <c r="F132" s="282" t="s">
        <v>10327</v>
      </c>
      <c r="G132" s="282">
        <v>3.0</v>
      </c>
      <c r="H132" s="282">
        <v>5.0</v>
      </c>
      <c r="I132" s="282">
        <v>8.0</v>
      </c>
      <c r="J132" s="282">
        <v>20.0</v>
      </c>
      <c r="K132" s="299">
        <v>2.5</v>
      </c>
      <c r="L132" s="10" t="s">
        <v>10028</v>
      </c>
      <c r="M132" s="163"/>
      <c r="N132" s="163"/>
      <c r="O132" s="163"/>
      <c r="P132" s="163"/>
      <c r="Q132" s="163"/>
      <c r="R132" s="163"/>
      <c r="S132" s="163"/>
      <c r="T132" s="163"/>
      <c r="U132" s="163"/>
      <c r="V132" s="163"/>
      <c r="W132" s="163"/>
      <c r="X132" s="163"/>
      <c r="Y132" s="163"/>
      <c r="Z132" s="163"/>
    </row>
    <row r="133" ht="11.25" customHeight="1">
      <c r="A133" s="251" t="s">
        <v>7328</v>
      </c>
      <c r="B133" s="251" t="s">
        <v>7329</v>
      </c>
      <c r="C133" s="282" t="s">
        <v>10324</v>
      </c>
      <c r="D133" s="251" t="s">
        <v>10335</v>
      </c>
      <c r="E133" s="251" t="s">
        <v>4579</v>
      </c>
      <c r="F133" s="282" t="s">
        <v>10327</v>
      </c>
      <c r="G133" s="282">
        <v>3.0</v>
      </c>
      <c r="H133" s="282">
        <v>5.0</v>
      </c>
      <c r="I133" s="282">
        <v>8.0</v>
      </c>
      <c r="J133" s="282">
        <v>20.0</v>
      </c>
      <c r="K133" s="299">
        <v>2.5</v>
      </c>
      <c r="L133" s="10" t="s">
        <v>10028</v>
      </c>
      <c r="M133" s="163"/>
      <c r="N133" s="163"/>
      <c r="O133" s="163"/>
      <c r="P133" s="163"/>
      <c r="Q133" s="163"/>
      <c r="R133" s="163"/>
      <c r="S133" s="163"/>
      <c r="T133" s="163"/>
      <c r="U133" s="163"/>
      <c r="V133" s="163"/>
      <c r="W133" s="163"/>
      <c r="X133" s="163"/>
      <c r="Y133" s="163"/>
      <c r="Z133" s="163"/>
    </row>
    <row r="134" ht="11.25" customHeight="1">
      <c r="A134" s="251" t="s">
        <v>7328</v>
      </c>
      <c r="B134" s="251" t="s">
        <v>7329</v>
      </c>
      <c r="C134" s="282" t="s">
        <v>10324</v>
      </c>
      <c r="D134" s="251" t="s">
        <v>10336</v>
      </c>
      <c r="E134" s="251" t="s">
        <v>10337</v>
      </c>
      <c r="F134" s="282" t="s">
        <v>10327</v>
      </c>
      <c r="G134" s="282">
        <v>3.0</v>
      </c>
      <c r="H134" s="282">
        <v>5.0</v>
      </c>
      <c r="I134" s="282">
        <v>8.0</v>
      </c>
      <c r="J134" s="282">
        <v>20.0</v>
      </c>
      <c r="K134" s="299">
        <v>2.5</v>
      </c>
      <c r="L134" s="10" t="s">
        <v>10028</v>
      </c>
      <c r="M134" s="163"/>
      <c r="N134" s="163"/>
      <c r="O134" s="163"/>
      <c r="P134" s="163"/>
      <c r="Q134" s="163"/>
      <c r="R134" s="163"/>
      <c r="S134" s="163"/>
      <c r="T134" s="163"/>
      <c r="U134" s="163"/>
      <c r="V134" s="163"/>
      <c r="W134" s="163"/>
      <c r="X134" s="163"/>
      <c r="Y134" s="163"/>
      <c r="Z134" s="163"/>
    </row>
    <row r="135" ht="11.25" customHeight="1">
      <c r="A135" s="251" t="s">
        <v>7328</v>
      </c>
      <c r="B135" s="251" t="s">
        <v>7329</v>
      </c>
      <c r="C135" s="282" t="s">
        <v>10324</v>
      </c>
      <c r="D135" s="251" t="s">
        <v>10338</v>
      </c>
      <c r="E135" s="251" t="s">
        <v>10339</v>
      </c>
      <c r="F135" s="282" t="s">
        <v>10327</v>
      </c>
      <c r="G135" s="282">
        <v>3.0</v>
      </c>
      <c r="H135" s="282">
        <v>5.0</v>
      </c>
      <c r="I135" s="282">
        <v>8.0</v>
      </c>
      <c r="J135" s="282">
        <v>20.0</v>
      </c>
      <c r="K135" s="299">
        <v>2.5</v>
      </c>
      <c r="L135" s="10" t="s">
        <v>10028</v>
      </c>
      <c r="M135" s="163"/>
      <c r="N135" s="163"/>
      <c r="O135" s="163"/>
      <c r="P135" s="163"/>
      <c r="Q135" s="163"/>
      <c r="R135" s="163"/>
      <c r="S135" s="163"/>
      <c r="T135" s="163"/>
      <c r="U135" s="163"/>
      <c r="V135" s="163"/>
      <c r="W135" s="163"/>
      <c r="X135" s="163"/>
      <c r="Y135" s="163"/>
      <c r="Z135" s="163"/>
    </row>
    <row r="136" ht="11.25" customHeight="1">
      <c r="A136" s="251" t="s">
        <v>7328</v>
      </c>
      <c r="B136" s="251" t="s">
        <v>7329</v>
      </c>
      <c r="C136" s="282" t="s">
        <v>10324</v>
      </c>
      <c r="D136" s="251" t="s">
        <v>10340</v>
      </c>
      <c r="E136" s="251" t="s">
        <v>10341</v>
      </c>
      <c r="F136" s="282" t="s">
        <v>10327</v>
      </c>
      <c r="G136" s="282">
        <v>3.0</v>
      </c>
      <c r="H136" s="282">
        <v>5.0</v>
      </c>
      <c r="I136" s="282">
        <v>8.0</v>
      </c>
      <c r="J136" s="282">
        <v>20.0</v>
      </c>
      <c r="K136" s="299">
        <v>2.5</v>
      </c>
      <c r="L136" s="10" t="s">
        <v>10028</v>
      </c>
      <c r="M136" s="163"/>
      <c r="N136" s="163"/>
      <c r="O136" s="163"/>
      <c r="P136" s="163"/>
      <c r="Q136" s="163"/>
      <c r="R136" s="163"/>
      <c r="S136" s="163"/>
      <c r="T136" s="163"/>
      <c r="U136" s="163"/>
      <c r="V136" s="163"/>
      <c r="W136" s="163"/>
      <c r="X136" s="163"/>
      <c r="Y136" s="163"/>
      <c r="Z136" s="163"/>
    </row>
    <row r="137" ht="11.25" customHeight="1">
      <c r="A137" s="251" t="s">
        <v>7328</v>
      </c>
      <c r="B137" s="251" t="s">
        <v>7329</v>
      </c>
      <c r="C137" s="282" t="s">
        <v>10324</v>
      </c>
      <c r="D137" s="251" t="s">
        <v>10342</v>
      </c>
      <c r="E137" s="251" t="s">
        <v>10343</v>
      </c>
      <c r="F137" s="282" t="s">
        <v>10327</v>
      </c>
      <c r="G137" s="282">
        <v>3.0</v>
      </c>
      <c r="H137" s="282">
        <v>5.0</v>
      </c>
      <c r="I137" s="282">
        <v>8.0</v>
      </c>
      <c r="J137" s="282">
        <v>20.0</v>
      </c>
      <c r="K137" s="299">
        <v>2.5</v>
      </c>
      <c r="L137" s="10" t="s">
        <v>10028</v>
      </c>
      <c r="M137" s="163"/>
      <c r="N137" s="163"/>
      <c r="O137" s="163"/>
      <c r="P137" s="163"/>
      <c r="Q137" s="163"/>
      <c r="R137" s="163"/>
      <c r="S137" s="163"/>
      <c r="T137" s="163"/>
      <c r="U137" s="163"/>
      <c r="V137" s="163"/>
      <c r="W137" s="163"/>
      <c r="X137" s="163"/>
      <c r="Y137" s="163"/>
      <c r="Z137" s="163"/>
    </row>
    <row r="138" ht="11.25" customHeight="1">
      <c r="A138" s="251" t="s">
        <v>7328</v>
      </c>
      <c r="B138" s="251" t="s">
        <v>7329</v>
      </c>
      <c r="C138" s="282" t="s">
        <v>10324</v>
      </c>
      <c r="D138" s="251" t="s">
        <v>10344</v>
      </c>
      <c r="E138" s="251" t="s">
        <v>10345</v>
      </c>
      <c r="F138" s="282" t="s">
        <v>10327</v>
      </c>
      <c r="G138" s="282">
        <v>3.0</v>
      </c>
      <c r="H138" s="282">
        <v>5.0</v>
      </c>
      <c r="I138" s="282">
        <v>8.0</v>
      </c>
      <c r="J138" s="282">
        <v>20.0</v>
      </c>
      <c r="K138" s="299">
        <v>2.5</v>
      </c>
      <c r="L138" s="10" t="s">
        <v>10028</v>
      </c>
      <c r="M138" s="163"/>
      <c r="N138" s="163"/>
      <c r="O138" s="163"/>
      <c r="P138" s="163"/>
      <c r="Q138" s="163"/>
      <c r="R138" s="163"/>
      <c r="S138" s="163"/>
      <c r="T138" s="163"/>
      <c r="U138" s="163"/>
      <c r="V138" s="163"/>
      <c r="W138" s="163"/>
      <c r="X138" s="163"/>
      <c r="Y138" s="163"/>
      <c r="Z138" s="163"/>
    </row>
    <row r="139" ht="11.25" customHeight="1">
      <c r="A139" s="251" t="s">
        <v>7328</v>
      </c>
      <c r="B139" s="251" t="s">
        <v>7329</v>
      </c>
      <c r="C139" s="282" t="s">
        <v>10324</v>
      </c>
      <c r="D139" s="251" t="s">
        <v>10346</v>
      </c>
      <c r="E139" s="251" t="s">
        <v>10347</v>
      </c>
      <c r="F139" s="282" t="s">
        <v>10327</v>
      </c>
      <c r="G139" s="282">
        <v>3.0</v>
      </c>
      <c r="H139" s="282">
        <v>5.0</v>
      </c>
      <c r="I139" s="282">
        <v>8.0</v>
      </c>
      <c r="J139" s="282">
        <v>20.0</v>
      </c>
      <c r="K139" s="299">
        <v>2.5</v>
      </c>
      <c r="L139" s="10" t="s">
        <v>10028</v>
      </c>
      <c r="M139" s="163"/>
      <c r="N139" s="163"/>
      <c r="O139" s="163"/>
      <c r="P139" s="163"/>
      <c r="Q139" s="163"/>
      <c r="R139" s="163"/>
      <c r="S139" s="163"/>
      <c r="T139" s="163"/>
      <c r="U139" s="163"/>
      <c r="V139" s="163"/>
      <c r="W139" s="163"/>
      <c r="X139" s="163"/>
      <c r="Y139" s="163"/>
      <c r="Z139" s="163"/>
    </row>
    <row r="140" ht="11.25" customHeight="1">
      <c r="A140" s="251" t="s">
        <v>7328</v>
      </c>
      <c r="B140" s="251" t="s">
        <v>7329</v>
      </c>
      <c r="C140" s="282" t="s">
        <v>10324</v>
      </c>
      <c r="D140" s="251" t="s">
        <v>10348</v>
      </c>
      <c r="E140" s="251" t="s">
        <v>10349</v>
      </c>
      <c r="F140" s="282" t="s">
        <v>10327</v>
      </c>
      <c r="G140" s="282">
        <v>3.0</v>
      </c>
      <c r="H140" s="282">
        <v>5.0</v>
      </c>
      <c r="I140" s="282">
        <v>8.0</v>
      </c>
      <c r="J140" s="282">
        <v>20.0</v>
      </c>
      <c r="K140" s="299">
        <v>2.5</v>
      </c>
      <c r="L140" s="10" t="s">
        <v>10028</v>
      </c>
      <c r="M140" s="163"/>
      <c r="N140" s="163"/>
      <c r="O140" s="163"/>
      <c r="P140" s="163"/>
      <c r="Q140" s="163"/>
      <c r="R140" s="163"/>
      <c r="S140" s="163"/>
      <c r="T140" s="163"/>
      <c r="U140" s="163"/>
      <c r="V140" s="163"/>
      <c r="W140" s="163"/>
      <c r="X140" s="163"/>
      <c r="Y140" s="163"/>
      <c r="Z140" s="163"/>
    </row>
    <row r="141" ht="11.25" customHeight="1">
      <c r="A141" s="251" t="s">
        <v>7328</v>
      </c>
      <c r="B141" s="251" t="s">
        <v>7329</v>
      </c>
      <c r="C141" s="282" t="s">
        <v>10324</v>
      </c>
      <c r="D141" s="251" t="s">
        <v>10350</v>
      </c>
      <c r="E141" s="251" t="s">
        <v>10351</v>
      </c>
      <c r="F141" s="282" t="s">
        <v>10327</v>
      </c>
      <c r="G141" s="282">
        <v>3.0</v>
      </c>
      <c r="H141" s="282">
        <v>5.0</v>
      </c>
      <c r="I141" s="282">
        <v>8.0</v>
      </c>
      <c r="J141" s="282">
        <v>20.0</v>
      </c>
      <c r="K141" s="299">
        <v>2.5</v>
      </c>
      <c r="L141" s="10" t="s">
        <v>10028</v>
      </c>
      <c r="M141" s="163"/>
      <c r="N141" s="163"/>
      <c r="O141" s="163"/>
      <c r="P141" s="163"/>
      <c r="Q141" s="163"/>
      <c r="R141" s="163"/>
      <c r="S141" s="163"/>
      <c r="T141" s="163"/>
      <c r="U141" s="163"/>
      <c r="V141" s="163"/>
      <c r="W141" s="163"/>
      <c r="X141" s="163"/>
      <c r="Y141" s="163"/>
      <c r="Z141" s="163"/>
    </row>
    <row r="142" ht="11.25" customHeight="1">
      <c r="A142" s="251" t="s">
        <v>7328</v>
      </c>
      <c r="B142" s="251" t="s">
        <v>7329</v>
      </c>
      <c r="C142" s="282" t="s">
        <v>10324</v>
      </c>
      <c r="D142" s="251" t="s">
        <v>10352</v>
      </c>
      <c r="E142" s="251" t="s">
        <v>10353</v>
      </c>
      <c r="F142" s="282" t="s">
        <v>10327</v>
      </c>
      <c r="G142" s="282">
        <v>3.0</v>
      </c>
      <c r="H142" s="282">
        <v>5.0</v>
      </c>
      <c r="I142" s="282">
        <v>8.0</v>
      </c>
      <c r="J142" s="282">
        <v>20.0</v>
      </c>
      <c r="K142" s="299">
        <v>2.5</v>
      </c>
      <c r="L142" s="10" t="s">
        <v>10028</v>
      </c>
      <c r="M142" s="163"/>
      <c r="N142" s="163"/>
      <c r="O142" s="163"/>
      <c r="P142" s="163"/>
      <c r="Q142" s="163"/>
      <c r="R142" s="163"/>
      <c r="S142" s="163"/>
      <c r="T142" s="163"/>
      <c r="U142" s="163"/>
      <c r="V142" s="163"/>
      <c r="W142" s="163"/>
      <c r="X142" s="163"/>
      <c r="Y142" s="163"/>
      <c r="Z142" s="163"/>
    </row>
    <row r="143" ht="11.25" customHeight="1">
      <c r="A143" s="251" t="s">
        <v>10354</v>
      </c>
      <c r="B143" s="251" t="s">
        <v>10355</v>
      </c>
      <c r="C143" s="282" t="s">
        <v>10356</v>
      </c>
      <c r="D143" s="251" t="s">
        <v>10357</v>
      </c>
      <c r="E143" s="251" t="s">
        <v>10358</v>
      </c>
      <c r="F143" s="282" t="s">
        <v>10327</v>
      </c>
      <c r="G143" s="282">
        <v>5.0</v>
      </c>
      <c r="H143" s="282">
        <v>3.0</v>
      </c>
      <c r="I143" s="282">
        <v>8.0</v>
      </c>
      <c r="J143" s="282">
        <v>20.0</v>
      </c>
      <c r="K143" s="299">
        <v>2.5</v>
      </c>
      <c r="L143" s="10" t="s">
        <v>10028</v>
      </c>
      <c r="M143" s="163"/>
      <c r="N143" s="163"/>
      <c r="O143" s="163"/>
      <c r="P143" s="163"/>
      <c r="Q143" s="163"/>
      <c r="R143" s="163"/>
      <c r="S143" s="163"/>
      <c r="T143" s="163"/>
      <c r="U143" s="163"/>
      <c r="V143" s="163"/>
      <c r="W143" s="163"/>
      <c r="X143" s="163"/>
      <c r="Y143" s="163"/>
      <c r="Z143" s="163"/>
    </row>
    <row r="144" ht="11.25" customHeight="1">
      <c r="A144" s="251" t="s">
        <v>10354</v>
      </c>
      <c r="B144" s="251" t="s">
        <v>10355</v>
      </c>
      <c r="C144" s="282" t="s">
        <v>10356</v>
      </c>
      <c r="D144" s="251" t="s">
        <v>10359</v>
      </c>
      <c r="E144" s="251" t="s">
        <v>10360</v>
      </c>
      <c r="F144" s="282" t="s">
        <v>10327</v>
      </c>
      <c r="G144" s="282">
        <v>5.0</v>
      </c>
      <c r="H144" s="282">
        <v>3.0</v>
      </c>
      <c r="I144" s="282">
        <v>8.0</v>
      </c>
      <c r="J144" s="282">
        <v>20.0</v>
      </c>
      <c r="K144" s="299">
        <v>2.5</v>
      </c>
      <c r="L144" s="10" t="s">
        <v>10028</v>
      </c>
      <c r="M144" s="163"/>
      <c r="N144" s="163"/>
      <c r="O144" s="163"/>
      <c r="P144" s="163"/>
      <c r="Q144" s="163"/>
      <c r="R144" s="163"/>
      <c r="S144" s="163"/>
      <c r="T144" s="163"/>
      <c r="U144" s="163"/>
      <c r="V144" s="163"/>
      <c r="W144" s="163"/>
      <c r="X144" s="163"/>
      <c r="Y144" s="163"/>
      <c r="Z144" s="163"/>
    </row>
    <row r="145" ht="11.25" customHeight="1">
      <c r="A145" s="251" t="s">
        <v>10361</v>
      </c>
      <c r="B145" s="251" t="s">
        <v>10362</v>
      </c>
      <c r="C145" s="282" t="s">
        <v>10363</v>
      </c>
      <c r="D145" s="251" t="s">
        <v>10364</v>
      </c>
      <c r="E145" s="251" t="s">
        <v>10365</v>
      </c>
      <c r="F145" s="282" t="s">
        <v>10327</v>
      </c>
      <c r="G145" s="282">
        <v>9.0</v>
      </c>
      <c r="H145" s="282">
        <v>1.0</v>
      </c>
      <c r="I145" s="282">
        <v>10.0</v>
      </c>
      <c r="J145" s="282">
        <v>20.0</v>
      </c>
      <c r="K145" s="299">
        <v>2.0</v>
      </c>
      <c r="L145" s="10" t="s">
        <v>10028</v>
      </c>
      <c r="M145" s="163"/>
      <c r="N145" s="163"/>
      <c r="O145" s="163"/>
      <c r="P145" s="163"/>
      <c r="Q145" s="163"/>
      <c r="R145" s="163"/>
      <c r="S145" s="163"/>
      <c r="T145" s="163"/>
      <c r="U145" s="163"/>
      <c r="V145" s="163"/>
      <c r="W145" s="163"/>
      <c r="X145" s="163"/>
      <c r="Y145" s="163"/>
      <c r="Z145" s="163"/>
    </row>
    <row r="146" ht="11.25" customHeight="1">
      <c r="A146" s="251" t="s">
        <v>10366</v>
      </c>
      <c r="B146" s="251" t="s">
        <v>3977</v>
      </c>
      <c r="C146" s="282" t="s">
        <v>106</v>
      </c>
      <c r="D146" s="251" t="s">
        <v>10367</v>
      </c>
      <c r="E146" s="251" t="s">
        <v>486</v>
      </c>
      <c r="F146" s="282" t="s">
        <v>10327</v>
      </c>
      <c r="G146" s="282">
        <v>2.0</v>
      </c>
      <c r="H146" s="282">
        <v>5.0</v>
      </c>
      <c r="I146" s="282">
        <v>7.0</v>
      </c>
      <c r="J146" s="282">
        <v>20.0</v>
      </c>
      <c r="K146" s="299">
        <v>2.85</v>
      </c>
      <c r="L146" s="10" t="s">
        <v>10028</v>
      </c>
      <c r="M146" s="163"/>
      <c r="N146" s="163"/>
      <c r="O146" s="163"/>
      <c r="P146" s="163"/>
      <c r="Q146" s="163"/>
      <c r="R146" s="163"/>
      <c r="S146" s="163"/>
      <c r="T146" s="163"/>
      <c r="U146" s="163"/>
      <c r="V146" s="163"/>
      <c r="W146" s="163"/>
      <c r="X146" s="163"/>
      <c r="Y146" s="163"/>
      <c r="Z146" s="163"/>
    </row>
    <row r="147" ht="11.25" customHeight="1">
      <c r="A147" s="251" t="s">
        <v>4438</v>
      </c>
      <c r="B147" s="251" t="s">
        <v>4439</v>
      </c>
      <c r="C147" s="282" t="s">
        <v>141</v>
      </c>
      <c r="D147" s="251" t="s">
        <v>10368</v>
      </c>
      <c r="E147" s="251" t="s">
        <v>10369</v>
      </c>
      <c r="F147" s="282" t="s">
        <v>10370</v>
      </c>
      <c r="G147" s="282">
        <v>8.0</v>
      </c>
      <c r="H147" s="282">
        <v>6.0</v>
      </c>
      <c r="I147" s="282">
        <v>8.0</v>
      </c>
      <c r="J147" s="282">
        <v>20.0</v>
      </c>
      <c r="K147" s="299">
        <v>2.85</v>
      </c>
      <c r="L147" s="10" t="s">
        <v>142</v>
      </c>
      <c r="M147" s="163"/>
      <c r="N147" s="163"/>
      <c r="O147" s="163"/>
      <c r="P147" s="163"/>
      <c r="Q147" s="163"/>
      <c r="R147" s="163"/>
      <c r="S147" s="163"/>
      <c r="T147" s="163"/>
      <c r="U147" s="163"/>
      <c r="V147" s="163"/>
      <c r="W147" s="163"/>
      <c r="X147" s="163"/>
      <c r="Y147" s="163"/>
      <c r="Z147" s="163"/>
    </row>
    <row r="148" ht="11.25" customHeight="1">
      <c r="A148" s="251" t="s">
        <v>4444</v>
      </c>
      <c r="B148" s="251" t="s">
        <v>4445</v>
      </c>
      <c r="C148" s="282" t="s">
        <v>141</v>
      </c>
      <c r="D148" s="251" t="s">
        <v>10371</v>
      </c>
      <c r="E148" s="251" t="s">
        <v>10372</v>
      </c>
      <c r="F148" s="282" t="s">
        <v>10373</v>
      </c>
      <c r="G148" s="282">
        <v>8.0</v>
      </c>
      <c r="H148" s="282">
        <v>8.0</v>
      </c>
      <c r="I148" s="282">
        <v>8.0</v>
      </c>
      <c r="J148" s="282">
        <v>20.0</v>
      </c>
      <c r="K148" s="299">
        <v>2.85</v>
      </c>
      <c r="L148" s="10" t="s">
        <v>142</v>
      </c>
      <c r="M148" s="163"/>
      <c r="N148" s="163"/>
      <c r="O148" s="163"/>
      <c r="P148" s="163"/>
      <c r="Q148" s="163"/>
      <c r="R148" s="163"/>
      <c r="S148" s="163"/>
      <c r="T148" s="163"/>
      <c r="U148" s="163"/>
      <c r="V148" s="163"/>
      <c r="W148" s="163"/>
      <c r="X148" s="163"/>
      <c r="Y148" s="163"/>
      <c r="Z148" s="163"/>
    </row>
    <row r="149" ht="11.25" customHeight="1">
      <c r="A149" s="251" t="s">
        <v>4448</v>
      </c>
      <c r="B149" s="251" t="s">
        <v>4449</v>
      </c>
      <c r="C149" s="282" t="s">
        <v>141</v>
      </c>
      <c r="D149" s="251" t="s">
        <v>10374</v>
      </c>
      <c r="E149" s="251" t="s">
        <v>10375</v>
      </c>
      <c r="F149" s="282" t="s">
        <v>10370</v>
      </c>
      <c r="G149" s="282">
        <v>12.0</v>
      </c>
      <c r="H149" s="282">
        <v>10.0</v>
      </c>
      <c r="I149" s="282">
        <v>12.0</v>
      </c>
      <c r="J149" s="282">
        <v>20.0</v>
      </c>
      <c r="K149" s="299">
        <v>4.16</v>
      </c>
      <c r="L149" s="10" t="s">
        <v>142</v>
      </c>
      <c r="M149" s="163"/>
      <c r="N149" s="163"/>
      <c r="O149" s="163"/>
      <c r="P149" s="163"/>
      <c r="Q149" s="163"/>
      <c r="R149" s="163"/>
      <c r="S149" s="163"/>
      <c r="T149" s="163"/>
      <c r="U149" s="163"/>
      <c r="V149" s="163"/>
      <c r="W149" s="163"/>
      <c r="X149" s="163"/>
      <c r="Y149" s="163"/>
      <c r="Z149" s="163"/>
    </row>
    <row r="150" ht="11.25" customHeight="1">
      <c r="A150" s="251" t="s">
        <v>4448</v>
      </c>
      <c r="B150" s="251" t="s">
        <v>4449</v>
      </c>
      <c r="C150" s="282" t="s">
        <v>141</v>
      </c>
      <c r="D150" s="251" t="s">
        <v>10376</v>
      </c>
      <c r="E150" s="251" t="s">
        <v>4455</v>
      </c>
      <c r="F150" s="282" t="s">
        <v>10370</v>
      </c>
      <c r="G150" s="282">
        <v>12.0</v>
      </c>
      <c r="H150" s="282">
        <v>10.0</v>
      </c>
      <c r="I150" s="282">
        <v>12.0</v>
      </c>
      <c r="J150" s="282">
        <v>20.0</v>
      </c>
      <c r="K150" s="299">
        <v>4.16</v>
      </c>
      <c r="L150" s="10" t="s">
        <v>142</v>
      </c>
      <c r="M150" s="163"/>
      <c r="N150" s="163"/>
      <c r="O150" s="163"/>
      <c r="P150" s="163"/>
      <c r="Q150" s="163"/>
      <c r="R150" s="163"/>
      <c r="S150" s="163"/>
      <c r="T150" s="163"/>
      <c r="U150" s="163"/>
      <c r="V150" s="163"/>
      <c r="W150" s="163"/>
      <c r="X150" s="163"/>
      <c r="Y150" s="163"/>
      <c r="Z150" s="163"/>
    </row>
    <row r="151" ht="11.25" customHeight="1">
      <c r="A151" s="251" t="s">
        <v>4456</v>
      </c>
      <c r="B151" s="251" t="s">
        <v>4457</v>
      </c>
      <c r="C151" s="282" t="s">
        <v>141</v>
      </c>
      <c r="D151" s="251" t="s">
        <v>10377</v>
      </c>
      <c r="E151" s="251" t="s">
        <v>10378</v>
      </c>
      <c r="F151" s="282" t="s">
        <v>10379</v>
      </c>
      <c r="G151" s="282">
        <v>7.0</v>
      </c>
      <c r="H151" s="282">
        <v>7.0</v>
      </c>
      <c r="I151" s="282">
        <v>7.0</v>
      </c>
      <c r="J151" s="282">
        <v>20.0</v>
      </c>
      <c r="K151" s="299">
        <v>2.85</v>
      </c>
      <c r="L151" s="10" t="s">
        <v>142</v>
      </c>
      <c r="M151" s="163"/>
      <c r="N151" s="163"/>
      <c r="O151" s="163"/>
      <c r="P151" s="163"/>
      <c r="Q151" s="163"/>
      <c r="R151" s="163"/>
      <c r="S151" s="163"/>
      <c r="T151" s="163"/>
      <c r="U151" s="163"/>
      <c r="V151" s="163"/>
      <c r="W151" s="163"/>
      <c r="X151" s="163"/>
      <c r="Y151" s="163"/>
      <c r="Z151" s="163"/>
    </row>
    <row r="152" ht="11.25" customHeight="1">
      <c r="A152" s="251" t="s">
        <v>4463</v>
      </c>
      <c r="B152" s="251" t="s">
        <v>4464</v>
      </c>
      <c r="C152" s="282" t="s">
        <v>141</v>
      </c>
      <c r="D152" s="251" t="s">
        <v>10380</v>
      </c>
      <c r="E152" s="251" t="s">
        <v>10381</v>
      </c>
      <c r="F152" s="282" t="s">
        <v>10370</v>
      </c>
      <c r="G152" s="282">
        <v>8.0</v>
      </c>
      <c r="H152" s="282">
        <v>8.0</v>
      </c>
      <c r="I152" s="282">
        <v>8.0</v>
      </c>
      <c r="J152" s="282">
        <v>20.0</v>
      </c>
      <c r="K152" s="299">
        <v>6.25</v>
      </c>
      <c r="L152" s="10" t="s">
        <v>142</v>
      </c>
      <c r="M152" s="163"/>
      <c r="N152" s="163"/>
      <c r="O152" s="163"/>
      <c r="P152" s="163"/>
      <c r="Q152" s="163"/>
      <c r="R152" s="163"/>
      <c r="S152" s="163"/>
      <c r="T152" s="163"/>
      <c r="U152" s="163"/>
      <c r="V152" s="163"/>
      <c r="W152" s="163"/>
      <c r="X152" s="163"/>
      <c r="Y152" s="163"/>
      <c r="Z152" s="163"/>
    </row>
    <row r="153" ht="11.25" customHeight="1">
      <c r="A153" s="251" t="s">
        <v>4491</v>
      </c>
      <c r="B153" s="251" t="s">
        <v>4492</v>
      </c>
      <c r="C153" s="282" t="s">
        <v>141</v>
      </c>
      <c r="D153" s="251" t="s">
        <v>4550</v>
      </c>
      <c r="E153" s="251" t="s">
        <v>4551</v>
      </c>
      <c r="F153" s="282" t="s">
        <v>10370</v>
      </c>
      <c r="G153" s="282">
        <v>8.0</v>
      </c>
      <c r="H153" s="282">
        <v>8.0</v>
      </c>
      <c r="I153" s="282">
        <v>8.0</v>
      </c>
      <c r="J153" s="282">
        <v>20.0</v>
      </c>
      <c r="K153" s="299">
        <v>2.5</v>
      </c>
      <c r="L153" s="10" t="s">
        <v>142</v>
      </c>
      <c r="M153" s="163"/>
      <c r="N153" s="163"/>
      <c r="O153" s="163"/>
      <c r="P153" s="163"/>
      <c r="Q153" s="163"/>
      <c r="R153" s="163"/>
      <c r="S153" s="163"/>
      <c r="T153" s="163"/>
      <c r="U153" s="163"/>
      <c r="V153" s="163"/>
      <c r="W153" s="163"/>
      <c r="X153" s="163"/>
      <c r="Y153" s="163"/>
      <c r="Z153" s="163"/>
    </row>
    <row r="154" ht="11.25" customHeight="1">
      <c r="A154" s="251" t="s">
        <v>4566</v>
      </c>
      <c r="B154" s="251" t="s">
        <v>4567</v>
      </c>
      <c r="C154" s="282" t="s">
        <v>141</v>
      </c>
      <c r="D154" s="251" t="s">
        <v>10382</v>
      </c>
      <c r="E154" s="251" t="s">
        <v>10383</v>
      </c>
      <c r="F154" s="282" t="s">
        <v>10384</v>
      </c>
      <c r="G154" s="282">
        <v>8.0</v>
      </c>
      <c r="H154" s="282">
        <v>7.0</v>
      </c>
      <c r="I154" s="282">
        <v>8.0</v>
      </c>
      <c r="J154" s="282">
        <v>20.0</v>
      </c>
      <c r="K154" s="299">
        <v>2.85</v>
      </c>
      <c r="L154" s="10" t="s">
        <v>142</v>
      </c>
      <c r="M154" s="163"/>
      <c r="N154" s="163"/>
      <c r="O154" s="163"/>
      <c r="P154" s="163"/>
      <c r="Q154" s="163"/>
      <c r="R154" s="163"/>
      <c r="S154" s="163"/>
      <c r="T154" s="163"/>
      <c r="U154" s="163"/>
      <c r="V154" s="163"/>
      <c r="W154" s="163"/>
      <c r="X154" s="163"/>
      <c r="Y154" s="163"/>
      <c r="Z154" s="163"/>
    </row>
    <row r="155" ht="11.25" customHeight="1">
      <c r="A155" s="251" t="s">
        <v>4566</v>
      </c>
      <c r="B155" s="251" t="s">
        <v>4567</v>
      </c>
      <c r="C155" s="282" t="s">
        <v>141</v>
      </c>
      <c r="D155" s="251" t="s">
        <v>10385</v>
      </c>
      <c r="E155" s="251" t="s">
        <v>10386</v>
      </c>
      <c r="F155" s="282" t="s">
        <v>10387</v>
      </c>
      <c r="G155" s="282">
        <v>8.0</v>
      </c>
      <c r="H155" s="282">
        <v>7.0</v>
      </c>
      <c r="I155" s="282">
        <v>8.0</v>
      </c>
      <c r="J155" s="282">
        <v>20.0</v>
      </c>
      <c r="K155" s="299">
        <v>2.85</v>
      </c>
      <c r="L155" s="10" t="s">
        <v>142</v>
      </c>
      <c r="M155" s="163"/>
      <c r="N155" s="163"/>
      <c r="O155" s="163"/>
      <c r="P155" s="163"/>
      <c r="Q155" s="163"/>
      <c r="R155" s="163"/>
      <c r="S155" s="163"/>
      <c r="T155" s="163"/>
      <c r="U155" s="163"/>
      <c r="V155" s="163"/>
      <c r="W155" s="163"/>
      <c r="X155" s="163"/>
      <c r="Y155" s="163"/>
      <c r="Z155" s="163"/>
    </row>
    <row r="156" ht="11.25" customHeight="1">
      <c r="A156" s="251" t="s">
        <v>4566</v>
      </c>
      <c r="B156" s="251" t="s">
        <v>4567</v>
      </c>
      <c r="C156" s="282" t="s">
        <v>141</v>
      </c>
      <c r="D156" s="251" t="s">
        <v>10388</v>
      </c>
      <c r="E156" s="251" t="s">
        <v>10389</v>
      </c>
      <c r="F156" s="282" t="s">
        <v>10390</v>
      </c>
      <c r="G156" s="282">
        <v>8.0</v>
      </c>
      <c r="H156" s="282">
        <v>7.0</v>
      </c>
      <c r="I156" s="282">
        <v>8.0</v>
      </c>
      <c r="J156" s="282">
        <v>20.0</v>
      </c>
      <c r="K156" s="299">
        <v>2.85</v>
      </c>
      <c r="L156" s="10" t="s">
        <v>142</v>
      </c>
      <c r="M156" s="163"/>
      <c r="N156" s="163"/>
      <c r="O156" s="163"/>
      <c r="P156" s="163"/>
      <c r="Q156" s="163"/>
      <c r="R156" s="163"/>
      <c r="S156" s="163"/>
      <c r="T156" s="163"/>
      <c r="U156" s="163"/>
      <c r="V156" s="163"/>
      <c r="W156" s="163"/>
      <c r="X156" s="163"/>
      <c r="Y156" s="163"/>
      <c r="Z156" s="163"/>
    </row>
    <row r="157" ht="11.25" customHeight="1">
      <c r="A157" s="251" t="s">
        <v>4566</v>
      </c>
      <c r="B157" s="251" t="s">
        <v>4567</v>
      </c>
      <c r="C157" s="282" t="s">
        <v>141</v>
      </c>
      <c r="D157" s="251" t="s">
        <v>10391</v>
      </c>
      <c r="E157" s="251" t="s">
        <v>10392</v>
      </c>
      <c r="F157" s="282" t="s">
        <v>10393</v>
      </c>
      <c r="G157" s="282">
        <v>8.0</v>
      </c>
      <c r="H157" s="282">
        <v>7.0</v>
      </c>
      <c r="I157" s="282">
        <v>8.0</v>
      </c>
      <c r="J157" s="282">
        <v>20.0</v>
      </c>
      <c r="K157" s="299">
        <v>2.85</v>
      </c>
      <c r="L157" s="10" t="s">
        <v>142</v>
      </c>
      <c r="M157" s="163"/>
      <c r="N157" s="163"/>
      <c r="O157" s="163"/>
      <c r="P157" s="163"/>
      <c r="Q157" s="163"/>
      <c r="R157" s="163"/>
      <c r="S157" s="163"/>
      <c r="T157" s="163"/>
      <c r="U157" s="163"/>
      <c r="V157" s="163"/>
      <c r="W157" s="163"/>
      <c r="X157" s="163"/>
      <c r="Y157" s="163"/>
      <c r="Z157" s="163"/>
    </row>
    <row r="158" ht="11.25" customHeight="1">
      <c r="A158" s="251" t="s">
        <v>4582</v>
      </c>
      <c r="B158" s="251" t="s">
        <v>4583</v>
      </c>
      <c r="C158" s="282" t="s">
        <v>141</v>
      </c>
      <c r="D158" s="251" t="s">
        <v>10394</v>
      </c>
      <c r="E158" s="251" t="s">
        <v>10395</v>
      </c>
      <c r="F158" s="282" t="s">
        <v>10396</v>
      </c>
      <c r="G158" s="282">
        <v>8.0</v>
      </c>
      <c r="H158" s="282">
        <v>8.0</v>
      </c>
      <c r="I158" s="282">
        <v>8.0</v>
      </c>
      <c r="J158" s="282">
        <v>20.0</v>
      </c>
      <c r="K158" s="299">
        <v>2.5</v>
      </c>
      <c r="L158" s="10" t="s">
        <v>142</v>
      </c>
      <c r="M158" s="163"/>
      <c r="N158" s="163"/>
      <c r="O158" s="163"/>
      <c r="P158" s="163"/>
      <c r="Q158" s="163"/>
      <c r="R158" s="163"/>
      <c r="S158" s="163"/>
      <c r="T158" s="163"/>
      <c r="U158" s="163"/>
      <c r="V158" s="163"/>
      <c r="W158" s="163"/>
      <c r="X158" s="163"/>
      <c r="Y158" s="163"/>
      <c r="Z158" s="163"/>
    </row>
    <row r="159" ht="11.25" customHeight="1">
      <c r="A159" s="251" t="s">
        <v>4582</v>
      </c>
      <c r="B159" s="251" t="s">
        <v>4583</v>
      </c>
      <c r="C159" s="282" t="s">
        <v>141</v>
      </c>
      <c r="D159" s="251" t="s">
        <v>10397</v>
      </c>
      <c r="E159" s="251" t="s">
        <v>10398</v>
      </c>
      <c r="F159" s="282" t="s">
        <v>10399</v>
      </c>
      <c r="G159" s="282">
        <v>8.0</v>
      </c>
      <c r="H159" s="282">
        <v>8.0</v>
      </c>
      <c r="I159" s="282">
        <v>8.0</v>
      </c>
      <c r="J159" s="282">
        <v>20.0</v>
      </c>
      <c r="K159" s="299">
        <v>2.5</v>
      </c>
      <c r="L159" s="10" t="s">
        <v>142</v>
      </c>
      <c r="M159" s="163"/>
      <c r="N159" s="163"/>
      <c r="O159" s="163"/>
      <c r="P159" s="163"/>
      <c r="Q159" s="163"/>
      <c r="R159" s="163"/>
      <c r="S159" s="163"/>
      <c r="T159" s="163"/>
      <c r="U159" s="163"/>
      <c r="V159" s="163"/>
      <c r="W159" s="163"/>
      <c r="X159" s="163"/>
      <c r="Y159" s="163"/>
      <c r="Z159" s="163"/>
    </row>
    <row r="160" ht="11.25" customHeight="1">
      <c r="A160" s="251" t="s">
        <v>4591</v>
      </c>
      <c r="B160" s="251" t="s">
        <v>4592</v>
      </c>
      <c r="C160" s="282" t="s">
        <v>141</v>
      </c>
      <c r="D160" s="251" t="s">
        <v>10400</v>
      </c>
      <c r="E160" s="251" t="s">
        <v>10401</v>
      </c>
      <c r="F160" s="282" t="s">
        <v>10402</v>
      </c>
      <c r="G160" s="282">
        <v>14.0</v>
      </c>
      <c r="H160" s="282">
        <v>14.0</v>
      </c>
      <c r="I160" s="282">
        <v>14.0</v>
      </c>
      <c r="J160" s="282">
        <v>20.0</v>
      </c>
      <c r="K160" s="299">
        <v>1.42</v>
      </c>
      <c r="L160" s="10" t="s">
        <v>142</v>
      </c>
      <c r="M160" s="163"/>
      <c r="N160" s="163"/>
      <c r="O160" s="163"/>
      <c r="P160" s="163"/>
      <c r="Q160" s="163"/>
      <c r="R160" s="163"/>
      <c r="S160" s="163"/>
      <c r="T160" s="163"/>
      <c r="U160" s="163"/>
      <c r="V160" s="163"/>
      <c r="W160" s="163"/>
      <c r="X160" s="163"/>
      <c r="Y160" s="163"/>
      <c r="Z160" s="163"/>
    </row>
    <row r="161" ht="11.25" customHeight="1">
      <c r="A161" s="251" t="s">
        <v>10403</v>
      </c>
      <c r="B161" s="251" t="s">
        <v>10404</v>
      </c>
      <c r="C161" s="282"/>
      <c r="D161" s="251" t="s">
        <v>10405</v>
      </c>
      <c r="E161" s="251" t="s">
        <v>10406</v>
      </c>
      <c r="F161" s="282" t="s">
        <v>10407</v>
      </c>
      <c r="G161" s="282">
        <v>8.0</v>
      </c>
      <c r="H161" s="282">
        <v>8.0</v>
      </c>
      <c r="I161" s="282">
        <v>8.0</v>
      </c>
      <c r="J161" s="282">
        <v>20.0</v>
      </c>
      <c r="K161" s="299">
        <v>2.5</v>
      </c>
      <c r="L161" s="10" t="s">
        <v>142</v>
      </c>
      <c r="M161" s="163"/>
      <c r="N161" s="163"/>
      <c r="O161" s="163"/>
      <c r="P161" s="163"/>
      <c r="Q161" s="163"/>
      <c r="R161" s="163"/>
      <c r="S161" s="163"/>
      <c r="T161" s="163"/>
      <c r="U161" s="163"/>
      <c r="V161" s="163"/>
      <c r="W161" s="163"/>
      <c r="X161" s="163"/>
      <c r="Y161" s="163"/>
      <c r="Z161" s="163"/>
    </row>
    <row r="162" ht="11.25" customHeight="1">
      <c r="A162" s="251" t="s">
        <v>4556</v>
      </c>
      <c r="B162" s="251" t="s">
        <v>4557</v>
      </c>
      <c r="C162" s="282" t="s">
        <v>141</v>
      </c>
      <c r="D162" s="251" t="s">
        <v>10408</v>
      </c>
      <c r="E162" s="251" t="s">
        <v>10409</v>
      </c>
      <c r="F162" s="282" t="s">
        <v>2774</v>
      </c>
      <c r="G162" s="282">
        <v>6.0</v>
      </c>
      <c r="H162" s="282">
        <v>6.0</v>
      </c>
      <c r="I162" s="282">
        <v>6.0</v>
      </c>
      <c r="J162" s="282">
        <v>20.0</v>
      </c>
      <c r="K162" s="299">
        <v>3.33</v>
      </c>
      <c r="L162" s="10" t="s">
        <v>142</v>
      </c>
      <c r="M162" s="163"/>
      <c r="N162" s="163"/>
      <c r="O162" s="163"/>
      <c r="P162" s="163"/>
      <c r="Q162" s="163"/>
      <c r="R162" s="163"/>
      <c r="S162" s="163"/>
      <c r="T162" s="163"/>
      <c r="U162" s="163"/>
      <c r="V162" s="163"/>
      <c r="W162" s="163"/>
      <c r="X162" s="163"/>
      <c r="Y162" s="163"/>
      <c r="Z162" s="163"/>
    </row>
    <row r="163" ht="11.25" customHeight="1">
      <c r="A163" s="251" t="s">
        <v>4656</v>
      </c>
      <c r="B163" s="251" t="s">
        <v>4657</v>
      </c>
      <c r="C163" s="282" t="s">
        <v>1022</v>
      </c>
      <c r="D163" s="251" t="s">
        <v>10410</v>
      </c>
      <c r="E163" s="251" t="s">
        <v>10411</v>
      </c>
      <c r="F163" s="282"/>
      <c r="G163" s="282">
        <v>11.0</v>
      </c>
      <c r="H163" s="282">
        <v>11.0</v>
      </c>
      <c r="I163" s="282">
        <v>11.0</v>
      </c>
      <c r="J163" s="282">
        <v>20.0</v>
      </c>
      <c r="K163" s="299">
        <v>1.81</v>
      </c>
      <c r="L163" s="10" t="s">
        <v>142</v>
      </c>
      <c r="M163" s="163"/>
      <c r="N163" s="163"/>
      <c r="O163" s="163"/>
      <c r="P163" s="163"/>
      <c r="Q163" s="163"/>
      <c r="R163" s="163"/>
      <c r="S163" s="163"/>
      <c r="T163" s="163"/>
      <c r="U163" s="163"/>
      <c r="V163" s="163"/>
      <c r="W163" s="163"/>
      <c r="X163" s="163"/>
      <c r="Y163" s="163"/>
      <c r="Z163" s="163"/>
    </row>
    <row r="164" ht="11.25" customHeight="1">
      <c r="A164" s="251" t="s">
        <v>10412</v>
      </c>
      <c r="B164" s="251" t="s">
        <v>10413</v>
      </c>
      <c r="C164" s="282" t="s">
        <v>52</v>
      </c>
      <c r="D164" s="251" t="s">
        <v>10414</v>
      </c>
      <c r="E164" s="251" t="s">
        <v>10415</v>
      </c>
      <c r="F164" s="282" t="s">
        <v>9717</v>
      </c>
      <c r="G164" s="282">
        <v>5.0</v>
      </c>
      <c r="H164" s="282">
        <v>2.0</v>
      </c>
      <c r="I164" s="282">
        <v>5.0</v>
      </c>
      <c r="J164" s="282">
        <v>20.0</v>
      </c>
      <c r="K164" s="299">
        <v>4.0</v>
      </c>
      <c r="L164" s="10" t="s">
        <v>87</v>
      </c>
      <c r="M164" s="163"/>
      <c r="N164" s="163"/>
      <c r="O164" s="163"/>
      <c r="P164" s="163"/>
      <c r="Q164" s="163"/>
      <c r="R164" s="163"/>
      <c r="S164" s="163"/>
      <c r="T164" s="163"/>
      <c r="U164" s="163"/>
      <c r="V164" s="163"/>
      <c r="W164" s="163"/>
      <c r="X164" s="163"/>
      <c r="Y164" s="163"/>
      <c r="Z164" s="163"/>
    </row>
    <row r="165" ht="11.25" customHeight="1">
      <c r="A165" s="251" t="s">
        <v>10412</v>
      </c>
      <c r="B165" s="251" t="s">
        <v>10413</v>
      </c>
      <c r="C165" s="282" t="s">
        <v>52</v>
      </c>
      <c r="D165" s="251" t="s">
        <v>10416</v>
      </c>
      <c r="E165" s="251" t="s">
        <v>10417</v>
      </c>
      <c r="F165" s="282" t="s">
        <v>9717</v>
      </c>
      <c r="G165" s="282">
        <v>5.0</v>
      </c>
      <c r="H165" s="282">
        <v>2.0</v>
      </c>
      <c r="I165" s="282">
        <v>5.0</v>
      </c>
      <c r="J165" s="282">
        <v>20.0</v>
      </c>
      <c r="K165" s="299">
        <v>4.0</v>
      </c>
      <c r="L165" s="10" t="s">
        <v>87</v>
      </c>
      <c r="M165" s="163"/>
      <c r="N165" s="163"/>
      <c r="O165" s="163"/>
      <c r="P165" s="163"/>
      <c r="Q165" s="163"/>
      <c r="R165" s="163"/>
      <c r="S165" s="163"/>
      <c r="T165" s="163"/>
      <c r="U165" s="163"/>
      <c r="V165" s="163"/>
      <c r="W165" s="163"/>
      <c r="X165" s="163"/>
      <c r="Y165" s="163"/>
      <c r="Z165" s="163"/>
    </row>
    <row r="166" ht="11.25" customHeight="1">
      <c r="A166" s="251" t="s">
        <v>10412</v>
      </c>
      <c r="B166" s="251" t="s">
        <v>10413</v>
      </c>
      <c r="C166" s="282" t="s">
        <v>52</v>
      </c>
      <c r="D166" s="251" t="s">
        <v>10418</v>
      </c>
      <c r="E166" s="251" t="s">
        <v>10419</v>
      </c>
      <c r="F166" s="282" t="s">
        <v>9717</v>
      </c>
      <c r="G166" s="282">
        <v>5.0</v>
      </c>
      <c r="H166" s="282">
        <v>2.0</v>
      </c>
      <c r="I166" s="282">
        <v>5.0</v>
      </c>
      <c r="J166" s="282">
        <v>20.0</v>
      </c>
      <c r="K166" s="299">
        <v>4.0</v>
      </c>
      <c r="L166" s="10" t="s">
        <v>87</v>
      </c>
      <c r="M166" s="163"/>
      <c r="N166" s="163"/>
      <c r="O166" s="163"/>
      <c r="P166" s="163"/>
      <c r="Q166" s="163"/>
      <c r="R166" s="163"/>
      <c r="S166" s="163"/>
      <c r="T166" s="163"/>
      <c r="U166" s="163"/>
      <c r="V166" s="163"/>
      <c r="W166" s="163"/>
      <c r="X166" s="163"/>
      <c r="Y166" s="163"/>
      <c r="Z166" s="163"/>
    </row>
    <row r="167" ht="11.25" customHeight="1">
      <c r="A167" s="251" t="s">
        <v>10412</v>
      </c>
      <c r="B167" s="251" t="s">
        <v>10413</v>
      </c>
      <c r="C167" s="282" t="s">
        <v>52</v>
      </c>
      <c r="D167" s="251" t="s">
        <v>10420</v>
      </c>
      <c r="E167" s="251" t="s">
        <v>10421</v>
      </c>
      <c r="F167" s="282" t="s">
        <v>9717</v>
      </c>
      <c r="G167" s="282">
        <v>5.0</v>
      </c>
      <c r="H167" s="282">
        <v>2.0</v>
      </c>
      <c r="I167" s="282">
        <v>5.0</v>
      </c>
      <c r="J167" s="282">
        <v>20.0</v>
      </c>
      <c r="K167" s="299">
        <v>4.0</v>
      </c>
      <c r="L167" s="10" t="s">
        <v>87</v>
      </c>
      <c r="M167" s="163"/>
      <c r="N167" s="163"/>
      <c r="O167" s="163"/>
      <c r="P167" s="163"/>
      <c r="Q167" s="163"/>
      <c r="R167" s="163"/>
      <c r="S167" s="163"/>
      <c r="T167" s="163"/>
      <c r="U167" s="163"/>
      <c r="V167" s="163"/>
      <c r="W167" s="163"/>
      <c r="X167" s="163"/>
      <c r="Y167" s="163"/>
      <c r="Z167" s="163"/>
    </row>
    <row r="168" ht="11.25" customHeight="1">
      <c r="A168" s="251" t="s">
        <v>10412</v>
      </c>
      <c r="B168" s="251" t="s">
        <v>10413</v>
      </c>
      <c r="C168" s="282" t="s">
        <v>52</v>
      </c>
      <c r="D168" s="251" t="s">
        <v>10422</v>
      </c>
      <c r="E168" s="251" t="s">
        <v>10423</v>
      </c>
      <c r="F168" s="282" t="s">
        <v>9717</v>
      </c>
      <c r="G168" s="282">
        <v>5.0</v>
      </c>
      <c r="H168" s="282">
        <v>2.0</v>
      </c>
      <c r="I168" s="282">
        <v>5.0</v>
      </c>
      <c r="J168" s="282">
        <v>20.0</v>
      </c>
      <c r="K168" s="299">
        <v>4.0</v>
      </c>
      <c r="L168" s="10" t="s">
        <v>87</v>
      </c>
      <c r="M168" s="163"/>
      <c r="N168" s="163"/>
      <c r="O168" s="163"/>
      <c r="P168" s="163"/>
      <c r="Q168" s="163"/>
      <c r="R168" s="163"/>
      <c r="S168" s="163"/>
      <c r="T168" s="163"/>
      <c r="U168" s="163"/>
      <c r="V168" s="163"/>
      <c r="W168" s="163"/>
      <c r="X168" s="163"/>
      <c r="Y168" s="163"/>
      <c r="Z168" s="163"/>
    </row>
    <row r="169" ht="11.25" customHeight="1">
      <c r="A169" s="251" t="s">
        <v>10424</v>
      </c>
      <c r="B169" s="251" t="s">
        <v>10424</v>
      </c>
      <c r="C169" s="282" t="s">
        <v>52</v>
      </c>
      <c r="D169" s="251" t="s">
        <v>5005</v>
      </c>
      <c r="E169" s="251" t="s">
        <v>5006</v>
      </c>
      <c r="F169" s="282" t="s">
        <v>9717</v>
      </c>
      <c r="G169" s="282">
        <v>6.0</v>
      </c>
      <c r="H169" s="282"/>
      <c r="I169" s="282">
        <v>7.0</v>
      </c>
      <c r="J169" s="282">
        <v>20.0</v>
      </c>
      <c r="K169" s="299">
        <v>2.85</v>
      </c>
      <c r="L169" s="10" t="s">
        <v>87</v>
      </c>
      <c r="M169" s="163"/>
      <c r="N169" s="163"/>
      <c r="O169" s="163"/>
      <c r="P169" s="163"/>
      <c r="Q169" s="163"/>
      <c r="R169" s="163"/>
      <c r="S169" s="163"/>
      <c r="T169" s="163"/>
      <c r="U169" s="163"/>
      <c r="V169" s="163"/>
      <c r="W169" s="163"/>
      <c r="X169" s="163"/>
      <c r="Y169" s="163"/>
      <c r="Z169" s="163"/>
    </row>
    <row r="170" ht="11.25" customHeight="1">
      <c r="A170" s="251" t="s">
        <v>10425</v>
      </c>
      <c r="B170" s="251" t="s">
        <v>10426</v>
      </c>
      <c r="C170" s="282" t="s">
        <v>1183</v>
      </c>
      <c r="D170" s="251" t="s">
        <v>10427</v>
      </c>
      <c r="E170" s="251" t="s">
        <v>10428</v>
      </c>
      <c r="F170" s="282" t="s">
        <v>10317</v>
      </c>
      <c r="G170" s="282">
        <v>2.0</v>
      </c>
      <c r="H170" s="282">
        <v>2.0</v>
      </c>
      <c r="I170" s="282">
        <v>2.0</v>
      </c>
      <c r="J170" s="282">
        <v>10.0</v>
      </c>
      <c r="K170" s="299">
        <v>5.0</v>
      </c>
      <c r="L170" s="10" t="s">
        <v>10429</v>
      </c>
      <c r="M170" s="163"/>
      <c r="N170" s="163"/>
      <c r="O170" s="163"/>
      <c r="P170" s="163"/>
      <c r="Q170" s="163"/>
      <c r="R170" s="163"/>
      <c r="S170" s="163"/>
      <c r="T170" s="163"/>
      <c r="U170" s="163"/>
      <c r="V170" s="163"/>
      <c r="W170" s="163"/>
      <c r="X170" s="163"/>
      <c r="Y170" s="163"/>
      <c r="Z170" s="163"/>
    </row>
    <row r="171" ht="11.25" customHeight="1">
      <c r="A171" s="251" t="s">
        <v>10430</v>
      </c>
      <c r="B171" s="251" t="s">
        <v>10431</v>
      </c>
      <c r="C171" s="282" t="s">
        <v>177</v>
      </c>
      <c r="D171" s="251" t="s">
        <v>10432</v>
      </c>
      <c r="E171" s="251" t="s">
        <v>10433</v>
      </c>
      <c r="F171" s="282" t="s">
        <v>10434</v>
      </c>
      <c r="G171" s="282">
        <v>2.0</v>
      </c>
      <c r="H171" s="282">
        <v>2.0</v>
      </c>
      <c r="I171" s="282">
        <v>2.0</v>
      </c>
      <c r="J171" s="282">
        <v>20.0</v>
      </c>
      <c r="K171" s="299">
        <v>10.0</v>
      </c>
      <c r="L171" s="10" t="s">
        <v>178</v>
      </c>
      <c r="M171" s="163"/>
      <c r="N171" s="163"/>
      <c r="O171" s="163"/>
      <c r="P171" s="163"/>
      <c r="Q171" s="163"/>
      <c r="R171" s="163"/>
      <c r="S171" s="163"/>
      <c r="T171" s="163"/>
      <c r="U171" s="163"/>
      <c r="V171" s="163"/>
      <c r="W171" s="163"/>
      <c r="X171" s="163"/>
      <c r="Y171" s="163"/>
      <c r="Z171" s="163"/>
    </row>
    <row r="172" ht="11.25" customHeight="1">
      <c r="A172" s="251" t="s">
        <v>10430</v>
      </c>
      <c r="B172" s="251" t="s">
        <v>10431</v>
      </c>
      <c r="C172" s="282" t="s">
        <v>177</v>
      </c>
      <c r="D172" s="251" t="s">
        <v>10435</v>
      </c>
      <c r="E172" s="251" t="s">
        <v>10436</v>
      </c>
      <c r="F172" s="282" t="s">
        <v>10434</v>
      </c>
      <c r="G172" s="282">
        <v>2.0</v>
      </c>
      <c r="H172" s="282">
        <v>2.0</v>
      </c>
      <c r="I172" s="282">
        <v>2.0</v>
      </c>
      <c r="J172" s="282">
        <v>20.0</v>
      </c>
      <c r="K172" s="299">
        <v>10.0</v>
      </c>
      <c r="L172" s="10" t="s">
        <v>178</v>
      </c>
      <c r="M172" s="163"/>
      <c r="N172" s="163"/>
      <c r="O172" s="163"/>
      <c r="P172" s="163"/>
      <c r="Q172" s="163"/>
      <c r="R172" s="163"/>
      <c r="S172" s="163"/>
      <c r="T172" s="163"/>
      <c r="U172" s="163"/>
      <c r="V172" s="163"/>
      <c r="W172" s="163"/>
      <c r="X172" s="163"/>
      <c r="Y172" s="163"/>
      <c r="Z172" s="163"/>
    </row>
    <row r="173" ht="11.25" customHeight="1">
      <c r="A173" s="251" t="s">
        <v>10430</v>
      </c>
      <c r="B173" s="251" t="s">
        <v>10431</v>
      </c>
      <c r="C173" s="282" t="s">
        <v>177</v>
      </c>
      <c r="D173" s="251" t="s">
        <v>10437</v>
      </c>
      <c r="E173" s="251" t="s">
        <v>10438</v>
      </c>
      <c r="F173" s="282" t="s">
        <v>10434</v>
      </c>
      <c r="G173" s="282">
        <v>2.0</v>
      </c>
      <c r="H173" s="282">
        <v>2.0</v>
      </c>
      <c r="I173" s="282">
        <v>2.0</v>
      </c>
      <c r="J173" s="282">
        <v>20.0</v>
      </c>
      <c r="K173" s="299">
        <v>10.0</v>
      </c>
      <c r="L173" s="10" t="s">
        <v>178</v>
      </c>
      <c r="M173" s="163"/>
      <c r="N173" s="163"/>
      <c r="O173" s="163"/>
      <c r="P173" s="163"/>
      <c r="Q173" s="163"/>
      <c r="R173" s="163"/>
      <c r="S173" s="163"/>
      <c r="T173" s="163"/>
      <c r="U173" s="163"/>
      <c r="V173" s="163"/>
      <c r="W173" s="163"/>
      <c r="X173" s="163"/>
      <c r="Y173" s="163"/>
      <c r="Z173" s="163"/>
    </row>
    <row r="174" ht="11.25" customHeight="1">
      <c r="A174" s="251" t="s">
        <v>10430</v>
      </c>
      <c r="B174" s="251" t="s">
        <v>10431</v>
      </c>
      <c r="C174" s="282" t="s">
        <v>177</v>
      </c>
      <c r="D174" s="251" t="s">
        <v>10439</v>
      </c>
      <c r="E174" s="251" t="s">
        <v>10440</v>
      </c>
      <c r="F174" s="282" t="s">
        <v>10441</v>
      </c>
      <c r="G174" s="282">
        <v>2.0</v>
      </c>
      <c r="H174" s="282">
        <v>2.0</v>
      </c>
      <c r="I174" s="282">
        <v>2.0</v>
      </c>
      <c r="J174" s="282">
        <v>20.0</v>
      </c>
      <c r="K174" s="299">
        <v>10.0</v>
      </c>
      <c r="L174" s="10" t="s">
        <v>178</v>
      </c>
      <c r="M174" s="163"/>
      <c r="N174" s="163"/>
      <c r="O174" s="163"/>
      <c r="P174" s="163"/>
      <c r="Q174" s="163"/>
      <c r="R174" s="163"/>
      <c r="S174" s="163"/>
      <c r="T174" s="163"/>
      <c r="U174" s="163"/>
      <c r="V174" s="163"/>
      <c r="W174" s="163"/>
      <c r="X174" s="163"/>
      <c r="Y174" s="163"/>
      <c r="Z174" s="163"/>
    </row>
    <row r="175" ht="11.25" customHeight="1">
      <c r="A175" s="251" t="s">
        <v>10442</v>
      </c>
      <c r="B175" s="251" t="s">
        <v>10443</v>
      </c>
      <c r="C175" s="282" t="s">
        <v>177</v>
      </c>
      <c r="D175" s="251" t="s">
        <v>10444</v>
      </c>
      <c r="E175" s="251" t="s">
        <v>10445</v>
      </c>
      <c r="F175" s="282" t="s">
        <v>10446</v>
      </c>
      <c r="G175" s="282">
        <v>6.0</v>
      </c>
      <c r="H175" s="282">
        <v>6.0</v>
      </c>
      <c r="I175" s="282">
        <v>6.0</v>
      </c>
      <c r="J175" s="282">
        <v>20.0</v>
      </c>
      <c r="K175" s="299">
        <v>3.33</v>
      </c>
      <c r="L175" s="10" t="s">
        <v>178</v>
      </c>
      <c r="M175" s="163"/>
      <c r="N175" s="163"/>
      <c r="O175" s="163"/>
      <c r="P175" s="163"/>
      <c r="Q175" s="163"/>
      <c r="R175" s="163"/>
      <c r="S175" s="163"/>
      <c r="T175" s="163"/>
      <c r="U175" s="163"/>
      <c r="V175" s="163"/>
      <c r="W175" s="163"/>
      <c r="X175" s="163"/>
      <c r="Y175" s="163"/>
      <c r="Z175" s="163"/>
    </row>
    <row r="176" ht="11.25" customHeight="1">
      <c r="A176" s="251" t="s">
        <v>10447</v>
      </c>
      <c r="B176" s="251" t="s">
        <v>5399</v>
      </c>
      <c r="C176" s="282" t="s">
        <v>177</v>
      </c>
      <c r="D176" s="251" t="s">
        <v>10448</v>
      </c>
      <c r="E176" s="251" t="s">
        <v>10449</v>
      </c>
      <c r="F176" s="282" t="s">
        <v>10450</v>
      </c>
      <c r="G176" s="282">
        <v>4.0</v>
      </c>
      <c r="H176" s="282">
        <v>2.0</v>
      </c>
      <c r="I176" s="282">
        <v>4.0</v>
      </c>
      <c r="J176" s="282">
        <v>20.0</v>
      </c>
      <c r="K176" s="299">
        <v>5.0</v>
      </c>
      <c r="L176" s="10" t="s">
        <v>178</v>
      </c>
      <c r="M176" s="163"/>
      <c r="N176" s="163"/>
      <c r="O176" s="163"/>
      <c r="P176" s="163"/>
      <c r="Q176" s="163"/>
      <c r="R176" s="163"/>
      <c r="S176" s="163"/>
      <c r="T176" s="163"/>
      <c r="U176" s="163"/>
      <c r="V176" s="163"/>
      <c r="W176" s="163"/>
      <c r="X176" s="163"/>
      <c r="Y176" s="163"/>
      <c r="Z176" s="163"/>
    </row>
    <row r="177" ht="11.25" customHeight="1">
      <c r="A177" s="251" t="s">
        <v>10447</v>
      </c>
      <c r="B177" s="251" t="s">
        <v>5399</v>
      </c>
      <c r="C177" s="282" t="s">
        <v>177</v>
      </c>
      <c r="D177" s="251" t="s">
        <v>10451</v>
      </c>
      <c r="E177" s="251" t="s">
        <v>10452</v>
      </c>
      <c r="F177" s="282" t="s">
        <v>10453</v>
      </c>
      <c r="G177" s="282">
        <v>4.0</v>
      </c>
      <c r="H177" s="282">
        <v>2.0</v>
      </c>
      <c r="I177" s="282">
        <v>4.0</v>
      </c>
      <c r="J177" s="282">
        <v>20.0</v>
      </c>
      <c r="K177" s="299">
        <v>5.0</v>
      </c>
      <c r="L177" s="10" t="s">
        <v>178</v>
      </c>
      <c r="M177" s="163"/>
      <c r="N177" s="163"/>
      <c r="O177" s="163"/>
      <c r="P177" s="163"/>
      <c r="Q177" s="163"/>
      <c r="R177" s="163"/>
      <c r="S177" s="163"/>
      <c r="T177" s="163"/>
      <c r="U177" s="163"/>
      <c r="V177" s="163"/>
      <c r="W177" s="163"/>
      <c r="X177" s="163"/>
      <c r="Y177" s="163"/>
      <c r="Z177" s="163"/>
    </row>
    <row r="178" ht="11.25" customHeight="1">
      <c r="A178" s="251" t="s">
        <v>10447</v>
      </c>
      <c r="B178" s="251" t="s">
        <v>5399</v>
      </c>
      <c r="C178" s="282" t="s">
        <v>177</v>
      </c>
      <c r="D178" s="251" t="s">
        <v>10454</v>
      </c>
      <c r="E178" s="251" t="s">
        <v>10455</v>
      </c>
      <c r="F178" s="282" t="s">
        <v>10456</v>
      </c>
      <c r="G178" s="282">
        <v>4.0</v>
      </c>
      <c r="H178" s="282">
        <v>2.0</v>
      </c>
      <c r="I178" s="282">
        <v>4.0</v>
      </c>
      <c r="J178" s="282">
        <v>20.0</v>
      </c>
      <c r="K178" s="299">
        <v>5.0</v>
      </c>
      <c r="L178" s="10" t="s">
        <v>178</v>
      </c>
      <c r="M178" s="163"/>
      <c r="N178" s="163"/>
      <c r="O178" s="163"/>
      <c r="P178" s="163"/>
      <c r="Q178" s="163"/>
      <c r="R178" s="163"/>
      <c r="S178" s="163"/>
      <c r="T178" s="163"/>
      <c r="U178" s="163"/>
      <c r="V178" s="163"/>
      <c r="W178" s="163"/>
      <c r="X178" s="163"/>
      <c r="Y178" s="163"/>
      <c r="Z178" s="163"/>
    </row>
    <row r="179" ht="11.25" customHeight="1">
      <c r="A179" s="251" t="s">
        <v>10447</v>
      </c>
      <c r="B179" s="251" t="s">
        <v>5399</v>
      </c>
      <c r="C179" s="282" t="s">
        <v>177</v>
      </c>
      <c r="D179" s="251" t="s">
        <v>10457</v>
      </c>
      <c r="E179" s="251" t="s">
        <v>10458</v>
      </c>
      <c r="F179" s="282" t="s">
        <v>10459</v>
      </c>
      <c r="G179" s="282">
        <v>4.0</v>
      </c>
      <c r="H179" s="282">
        <v>2.0</v>
      </c>
      <c r="I179" s="282">
        <v>4.0</v>
      </c>
      <c r="J179" s="282">
        <v>20.0</v>
      </c>
      <c r="K179" s="299">
        <v>5.0</v>
      </c>
      <c r="L179" s="10" t="s">
        <v>178</v>
      </c>
      <c r="M179" s="163"/>
      <c r="N179" s="163"/>
      <c r="O179" s="163"/>
      <c r="P179" s="163"/>
      <c r="Q179" s="163"/>
      <c r="R179" s="163"/>
      <c r="S179" s="163"/>
      <c r="T179" s="163"/>
      <c r="U179" s="163"/>
      <c r="V179" s="163"/>
      <c r="W179" s="163"/>
      <c r="X179" s="163"/>
      <c r="Y179" s="163"/>
      <c r="Z179" s="163"/>
    </row>
    <row r="180" ht="11.25" customHeight="1">
      <c r="A180" s="251" t="s">
        <v>10460</v>
      </c>
      <c r="B180" s="251" t="s">
        <v>10461</v>
      </c>
      <c r="C180" s="282" t="s">
        <v>1183</v>
      </c>
      <c r="D180" s="251" t="s">
        <v>10462</v>
      </c>
      <c r="E180" s="251" t="s">
        <v>10463</v>
      </c>
      <c r="F180" s="282" t="s">
        <v>9769</v>
      </c>
      <c r="G180" s="282">
        <v>2.0</v>
      </c>
      <c r="H180" s="282">
        <v>1.0</v>
      </c>
      <c r="I180" s="282">
        <v>2.0</v>
      </c>
      <c r="J180" s="282">
        <v>20.0</v>
      </c>
      <c r="K180" s="299">
        <v>10.0</v>
      </c>
      <c r="L180" s="10" t="s">
        <v>200</v>
      </c>
      <c r="M180" s="163"/>
      <c r="N180" s="163"/>
      <c r="O180" s="163"/>
      <c r="P180" s="163"/>
      <c r="Q180" s="163"/>
      <c r="R180" s="163"/>
      <c r="S180" s="163"/>
      <c r="T180" s="163"/>
      <c r="U180" s="163"/>
      <c r="V180" s="163"/>
      <c r="W180" s="163"/>
      <c r="X180" s="163"/>
      <c r="Y180" s="163"/>
      <c r="Z180" s="163"/>
    </row>
    <row r="181" ht="11.25" customHeight="1">
      <c r="A181" s="251" t="s">
        <v>10464</v>
      </c>
      <c r="B181" s="251" t="s">
        <v>10465</v>
      </c>
      <c r="C181" s="282" t="s">
        <v>1183</v>
      </c>
      <c r="D181" s="251" t="s">
        <v>10466</v>
      </c>
      <c r="E181" s="251" t="s">
        <v>10467</v>
      </c>
      <c r="F181" s="282" t="s">
        <v>10134</v>
      </c>
      <c r="G181" s="282">
        <v>6.0</v>
      </c>
      <c r="H181" s="282">
        <v>6.0</v>
      </c>
      <c r="I181" s="282">
        <v>6.0</v>
      </c>
      <c r="J181" s="282">
        <v>10.0</v>
      </c>
      <c r="K181" s="299">
        <v>1.67</v>
      </c>
      <c r="L181" s="10" t="s">
        <v>200</v>
      </c>
      <c r="M181" s="163"/>
      <c r="N181" s="163"/>
      <c r="O181" s="163"/>
      <c r="P181" s="163"/>
      <c r="Q181" s="163"/>
      <c r="R181" s="163"/>
      <c r="S181" s="163"/>
      <c r="T181" s="163"/>
      <c r="U181" s="163"/>
      <c r="V181" s="163"/>
      <c r="W181" s="163"/>
      <c r="X181" s="163"/>
      <c r="Y181" s="163"/>
      <c r="Z181" s="163"/>
    </row>
    <row r="182" ht="11.25" customHeight="1">
      <c r="A182" s="251" t="s">
        <v>10468</v>
      </c>
      <c r="B182" s="251" t="s">
        <v>10469</v>
      </c>
      <c r="C182" s="282" t="s">
        <v>1183</v>
      </c>
      <c r="D182" s="251" t="s">
        <v>10470</v>
      </c>
      <c r="E182" s="251" t="s">
        <v>10471</v>
      </c>
      <c r="F182" s="282" t="s">
        <v>10134</v>
      </c>
      <c r="G182" s="282">
        <v>8.0</v>
      </c>
      <c r="H182" s="282">
        <v>2.0</v>
      </c>
      <c r="I182" s="282">
        <v>8.0</v>
      </c>
      <c r="J182" s="282">
        <v>10.0</v>
      </c>
      <c r="K182" s="299">
        <v>1.25</v>
      </c>
      <c r="L182" s="10" t="s">
        <v>200</v>
      </c>
      <c r="M182" s="163"/>
      <c r="N182" s="163"/>
      <c r="O182" s="163"/>
      <c r="P182" s="163"/>
      <c r="Q182" s="163"/>
      <c r="R182" s="163"/>
      <c r="S182" s="163"/>
      <c r="T182" s="163"/>
      <c r="U182" s="163"/>
      <c r="V182" s="163"/>
      <c r="W182" s="163"/>
      <c r="X182" s="163"/>
      <c r="Y182" s="163"/>
      <c r="Z182" s="163"/>
    </row>
    <row r="183" ht="11.25" customHeight="1">
      <c r="A183" s="251" t="s">
        <v>10468</v>
      </c>
      <c r="B183" s="251" t="s">
        <v>10469</v>
      </c>
      <c r="C183" s="282" t="s">
        <v>1183</v>
      </c>
      <c r="D183" s="251" t="s">
        <v>10470</v>
      </c>
      <c r="E183" s="251" t="s">
        <v>10471</v>
      </c>
      <c r="F183" s="282" t="s">
        <v>10134</v>
      </c>
      <c r="G183" s="282">
        <v>8.0</v>
      </c>
      <c r="H183" s="282">
        <v>2.0</v>
      </c>
      <c r="I183" s="282">
        <v>8.0</v>
      </c>
      <c r="J183" s="282">
        <v>10.0</v>
      </c>
      <c r="K183" s="299">
        <v>1.25</v>
      </c>
      <c r="L183" s="10" t="s">
        <v>188</v>
      </c>
      <c r="M183" s="163"/>
      <c r="N183" s="163"/>
      <c r="O183" s="163"/>
      <c r="P183" s="163"/>
      <c r="Q183" s="163"/>
      <c r="R183" s="163"/>
      <c r="S183" s="163"/>
      <c r="T183" s="163"/>
      <c r="U183" s="163"/>
      <c r="V183" s="163"/>
      <c r="W183" s="163"/>
      <c r="X183" s="163"/>
      <c r="Y183" s="163"/>
      <c r="Z183" s="163"/>
    </row>
    <row r="184" ht="11.25" customHeight="1">
      <c r="A184" s="251" t="s">
        <v>5481</v>
      </c>
      <c r="B184" s="251" t="s">
        <v>5482</v>
      </c>
      <c r="C184" s="282" t="s">
        <v>141</v>
      </c>
      <c r="D184" s="251" t="s">
        <v>10472</v>
      </c>
      <c r="E184" s="251" t="s">
        <v>10473</v>
      </c>
      <c r="F184" s="282" t="s">
        <v>9717</v>
      </c>
      <c r="G184" s="282">
        <v>1.0</v>
      </c>
      <c r="H184" s="282">
        <v>1.0</v>
      </c>
      <c r="I184" s="282">
        <v>3.0</v>
      </c>
      <c r="J184" s="282">
        <v>10.0</v>
      </c>
      <c r="K184" s="299">
        <v>10.0</v>
      </c>
      <c r="L184" s="10" t="s">
        <v>201</v>
      </c>
      <c r="M184" s="163"/>
      <c r="N184" s="163"/>
      <c r="O184" s="163"/>
      <c r="P184" s="163"/>
      <c r="Q184" s="163"/>
      <c r="R184" s="163"/>
      <c r="S184" s="163"/>
      <c r="T184" s="163"/>
      <c r="U184" s="163"/>
      <c r="V184" s="163"/>
      <c r="W184" s="163"/>
      <c r="X184" s="163"/>
      <c r="Y184" s="163"/>
      <c r="Z184" s="163"/>
    </row>
    <row r="185" ht="11.25" customHeight="1">
      <c r="A185" s="251" t="s">
        <v>5481</v>
      </c>
      <c r="B185" s="251" t="s">
        <v>5482</v>
      </c>
      <c r="C185" s="282" t="s">
        <v>141</v>
      </c>
      <c r="D185" s="251" t="s">
        <v>10474</v>
      </c>
      <c r="E185" s="251" t="s">
        <v>10475</v>
      </c>
      <c r="F185" s="282" t="s">
        <v>9717</v>
      </c>
      <c r="G185" s="282">
        <v>1.0</v>
      </c>
      <c r="H185" s="282">
        <v>1.0</v>
      </c>
      <c r="I185" s="282">
        <v>3.0</v>
      </c>
      <c r="J185" s="282">
        <v>10.0</v>
      </c>
      <c r="K185" s="299">
        <v>10.0</v>
      </c>
      <c r="L185" s="10" t="s">
        <v>201</v>
      </c>
      <c r="M185" s="163"/>
      <c r="N185" s="163"/>
      <c r="O185" s="163"/>
      <c r="P185" s="163"/>
      <c r="Q185" s="163"/>
      <c r="R185" s="163"/>
      <c r="S185" s="163"/>
      <c r="T185" s="163"/>
      <c r="U185" s="163"/>
      <c r="V185" s="163"/>
      <c r="W185" s="163"/>
      <c r="X185" s="163"/>
      <c r="Y185" s="163"/>
      <c r="Z185" s="163"/>
    </row>
    <row r="186" ht="11.25" customHeight="1">
      <c r="A186" s="251" t="s">
        <v>5481</v>
      </c>
      <c r="B186" s="251" t="s">
        <v>5482</v>
      </c>
      <c r="C186" s="282" t="s">
        <v>141</v>
      </c>
      <c r="D186" s="251" t="s">
        <v>10476</v>
      </c>
      <c r="E186" s="251" t="s">
        <v>10477</v>
      </c>
      <c r="F186" s="282" t="s">
        <v>9717</v>
      </c>
      <c r="G186" s="282">
        <v>1.0</v>
      </c>
      <c r="H186" s="282">
        <v>1.0</v>
      </c>
      <c r="I186" s="282">
        <v>3.0</v>
      </c>
      <c r="J186" s="282">
        <v>10.0</v>
      </c>
      <c r="K186" s="299">
        <v>10.0</v>
      </c>
      <c r="L186" s="10" t="s">
        <v>201</v>
      </c>
      <c r="M186" s="163"/>
      <c r="N186" s="163"/>
      <c r="O186" s="163"/>
      <c r="P186" s="163"/>
      <c r="Q186" s="163"/>
      <c r="R186" s="163"/>
      <c r="S186" s="163"/>
      <c r="T186" s="163"/>
      <c r="U186" s="163"/>
      <c r="V186" s="163"/>
      <c r="W186" s="163"/>
      <c r="X186" s="163"/>
      <c r="Y186" s="163"/>
      <c r="Z186" s="163"/>
    </row>
    <row r="187" ht="11.25" customHeight="1">
      <c r="A187" s="251" t="s">
        <v>5481</v>
      </c>
      <c r="B187" s="251" t="s">
        <v>5482</v>
      </c>
      <c r="C187" s="282" t="s">
        <v>141</v>
      </c>
      <c r="D187" s="251" t="s">
        <v>10478</v>
      </c>
      <c r="E187" s="251" t="s">
        <v>10479</v>
      </c>
      <c r="F187" s="282" t="s">
        <v>9717</v>
      </c>
      <c r="G187" s="282">
        <v>1.0</v>
      </c>
      <c r="H187" s="282">
        <v>1.0</v>
      </c>
      <c r="I187" s="282">
        <v>3.0</v>
      </c>
      <c r="J187" s="282">
        <v>10.0</v>
      </c>
      <c r="K187" s="299">
        <v>10.0</v>
      </c>
      <c r="L187" s="10" t="s">
        <v>201</v>
      </c>
      <c r="M187" s="163"/>
      <c r="N187" s="163"/>
      <c r="O187" s="163"/>
      <c r="P187" s="163"/>
      <c r="Q187" s="163"/>
      <c r="R187" s="163"/>
      <c r="S187" s="163"/>
      <c r="T187" s="163"/>
      <c r="U187" s="163"/>
      <c r="V187" s="163"/>
      <c r="W187" s="163"/>
      <c r="X187" s="163"/>
      <c r="Y187" s="163"/>
      <c r="Z187" s="163"/>
    </row>
    <row r="188" ht="11.25" customHeight="1">
      <c r="A188" s="251" t="s">
        <v>5481</v>
      </c>
      <c r="B188" s="251" t="s">
        <v>5482</v>
      </c>
      <c r="C188" s="282" t="s">
        <v>141</v>
      </c>
      <c r="D188" s="251" t="s">
        <v>10480</v>
      </c>
      <c r="E188" s="251" t="s">
        <v>10481</v>
      </c>
      <c r="F188" s="282" t="s">
        <v>9717</v>
      </c>
      <c r="G188" s="282">
        <v>1.0</v>
      </c>
      <c r="H188" s="282">
        <v>1.0</v>
      </c>
      <c r="I188" s="282">
        <v>3.0</v>
      </c>
      <c r="J188" s="282">
        <v>10.0</v>
      </c>
      <c r="K188" s="299">
        <v>10.0</v>
      </c>
      <c r="L188" s="10" t="s">
        <v>201</v>
      </c>
      <c r="M188" s="163"/>
      <c r="N188" s="163"/>
      <c r="O188" s="163"/>
      <c r="P188" s="163"/>
      <c r="Q188" s="163"/>
      <c r="R188" s="163"/>
      <c r="S188" s="163"/>
      <c r="T188" s="163"/>
      <c r="U188" s="163"/>
      <c r="V188" s="163"/>
      <c r="W188" s="163"/>
      <c r="X188" s="163"/>
      <c r="Y188" s="163"/>
      <c r="Z188" s="163"/>
    </row>
    <row r="189" ht="11.25" customHeight="1">
      <c r="A189" s="251" t="s">
        <v>5453</v>
      </c>
      <c r="B189" s="251" t="s">
        <v>5251</v>
      </c>
      <c r="C189" s="282" t="s">
        <v>141</v>
      </c>
      <c r="D189" s="251" t="s">
        <v>10482</v>
      </c>
      <c r="E189" s="251" t="s">
        <v>5783</v>
      </c>
      <c r="F189" s="282" t="s">
        <v>9717</v>
      </c>
      <c r="G189" s="282">
        <v>8.0</v>
      </c>
      <c r="H189" s="282">
        <v>7.0</v>
      </c>
      <c r="I189" s="282">
        <v>8.0</v>
      </c>
      <c r="J189" s="282">
        <v>10.0</v>
      </c>
      <c r="K189" s="299">
        <v>1.25</v>
      </c>
      <c r="L189" s="10" t="s">
        <v>201</v>
      </c>
      <c r="M189" s="163"/>
      <c r="N189" s="163"/>
      <c r="O189" s="163"/>
      <c r="P189" s="163"/>
      <c r="Q189" s="163"/>
      <c r="R189" s="163"/>
      <c r="S189" s="163"/>
      <c r="T189" s="163"/>
      <c r="U189" s="163"/>
      <c r="V189" s="163"/>
      <c r="W189" s="163"/>
      <c r="X189" s="163"/>
      <c r="Y189" s="163"/>
      <c r="Z189" s="163"/>
    </row>
    <row r="190" ht="11.25" customHeight="1">
      <c r="A190" s="251" t="s">
        <v>5453</v>
      </c>
      <c r="B190" s="251" t="s">
        <v>5251</v>
      </c>
      <c r="C190" s="282" t="s">
        <v>141</v>
      </c>
      <c r="D190" s="251" t="s">
        <v>10483</v>
      </c>
      <c r="E190" s="251" t="s">
        <v>10484</v>
      </c>
      <c r="F190" s="282" t="s">
        <v>9717</v>
      </c>
      <c r="G190" s="282">
        <v>8.0</v>
      </c>
      <c r="H190" s="282">
        <v>7.0</v>
      </c>
      <c r="I190" s="282">
        <v>8.0</v>
      </c>
      <c r="J190" s="282">
        <v>10.0</v>
      </c>
      <c r="K190" s="299">
        <v>1.25</v>
      </c>
      <c r="L190" s="10" t="s">
        <v>201</v>
      </c>
      <c r="M190" s="163"/>
      <c r="N190" s="163"/>
      <c r="O190" s="163"/>
      <c r="P190" s="163"/>
      <c r="Q190" s="163"/>
      <c r="R190" s="163"/>
      <c r="S190" s="163"/>
      <c r="T190" s="163"/>
      <c r="U190" s="163"/>
      <c r="V190" s="163"/>
      <c r="W190" s="163"/>
      <c r="X190" s="163"/>
      <c r="Y190" s="163"/>
      <c r="Z190" s="163"/>
    </row>
    <row r="191" ht="11.25" customHeight="1">
      <c r="A191" s="251" t="s">
        <v>5487</v>
      </c>
      <c r="B191" s="251" t="s">
        <v>5488</v>
      </c>
      <c r="C191" s="282" t="s">
        <v>141</v>
      </c>
      <c r="D191" s="251" t="s">
        <v>10485</v>
      </c>
      <c r="E191" s="251"/>
      <c r="F191" s="282" t="s">
        <v>9717</v>
      </c>
      <c r="G191" s="282">
        <v>5.0</v>
      </c>
      <c r="H191" s="282">
        <v>1.0</v>
      </c>
      <c r="I191" s="282">
        <v>7.0</v>
      </c>
      <c r="J191" s="282">
        <v>10.0</v>
      </c>
      <c r="K191" s="299">
        <v>2.0</v>
      </c>
      <c r="L191" s="10" t="s">
        <v>201</v>
      </c>
      <c r="M191" s="163"/>
      <c r="N191" s="163"/>
      <c r="O191" s="163"/>
      <c r="P191" s="163"/>
      <c r="Q191" s="163"/>
      <c r="R191" s="163"/>
      <c r="S191" s="163"/>
      <c r="T191" s="163"/>
      <c r="U191" s="163"/>
      <c r="V191" s="163"/>
      <c r="W191" s="163"/>
      <c r="X191" s="163"/>
      <c r="Y191" s="163"/>
      <c r="Z191" s="163"/>
    </row>
    <row r="192" ht="11.25" customHeight="1">
      <c r="A192" s="251" t="s">
        <v>5542</v>
      </c>
      <c r="B192" s="251" t="s">
        <v>5543</v>
      </c>
      <c r="C192" s="282" t="s">
        <v>141</v>
      </c>
      <c r="D192" s="251" t="s">
        <v>10486</v>
      </c>
      <c r="E192" s="251" t="s">
        <v>10487</v>
      </c>
      <c r="F192" s="282" t="s">
        <v>9717</v>
      </c>
      <c r="G192" s="282">
        <v>2.0</v>
      </c>
      <c r="H192" s="282">
        <v>1.0</v>
      </c>
      <c r="I192" s="282">
        <v>4.0</v>
      </c>
      <c r="J192" s="282">
        <v>10.0</v>
      </c>
      <c r="K192" s="299">
        <v>5.0</v>
      </c>
      <c r="L192" s="10" t="s">
        <v>201</v>
      </c>
      <c r="M192" s="163"/>
      <c r="N192" s="163"/>
      <c r="O192" s="163"/>
      <c r="P192" s="163"/>
      <c r="Q192" s="163"/>
      <c r="R192" s="163"/>
      <c r="S192" s="163"/>
      <c r="T192" s="163"/>
      <c r="U192" s="163"/>
      <c r="V192" s="163"/>
      <c r="W192" s="163"/>
      <c r="X192" s="163"/>
      <c r="Y192" s="163"/>
      <c r="Z192" s="163"/>
    </row>
    <row r="193" ht="11.25" customHeight="1">
      <c r="A193" s="251" t="s">
        <v>5524</v>
      </c>
      <c r="B193" s="251" t="s">
        <v>5525</v>
      </c>
      <c r="C193" s="282" t="s">
        <v>141</v>
      </c>
      <c r="D193" s="251" t="s">
        <v>10488</v>
      </c>
      <c r="E193" s="251" t="s">
        <v>10489</v>
      </c>
      <c r="F193" s="282" t="s">
        <v>9717</v>
      </c>
      <c r="G193" s="282">
        <v>15.0</v>
      </c>
      <c r="H193" s="282">
        <v>2.0</v>
      </c>
      <c r="I193" s="282">
        <v>15.0</v>
      </c>
      <c r="J193" s="282">
        <v>10.0</v>
      </c>
      <c r="K193" s="299">
        <v>0.67</v>
      </c>
      <c r="L193" s="10" t="s">
        <v>201</v>
      </c>
      <c r="M193" s="163"/>
      <c r="N193" s="163"/>
      <c r="O193" s="163"/>
      <c r="P193" s="163"/>
      <c r="Q193" s="163"/>
      <c r="R193" s="163"/>
      <c r="S193" s="163"/>
      <c r="T193" s="163"/>
      <c r="U193" s="163"/>
      <c r="V193" s="163"/>
      <c r="W193" s="163"/>
      <c r="X193" s="163"/>
      <c r="Y193" s="163"/>
      <c r="Z193" s="163"/>
    </row>
    <row r="194" ht="11.25" customHeight="1">
      <c r="A194" s="251" t="s">
        <v>5524</v>
      </c>
      <c r="B194" s="251" t="s">
        <v>5525</v>
      </c>
      <c r="C194" s="282" t="s">
        <v>141</v>
      </c>
      <c r="D194" s="251" t="s">
        <v>10490</v>
      </c>
      <c r="E194" s="251" t="s">
        <v>10491</v>
      </c>
      <c r="F194" s="282" t="s">
        <v>9717</v>
      </c>
      <c r="G194" s="282">
        <v>15.0</v>
      </c>
      <c r="H194" s="282">
        <v>2.0</v>
      </c>
      <c r="I194" s="282">
        <v>15.0</v>
      </c>
      <c r="J194" s="282">
        <v>10.0</v>
      </c>
      <c r="K194" s="299">
        <v>0.67</v>
      </c>
      <c r="L194" s="10" t="s">
        <v>201</v>
      </c>
      <c r="M194" s="163"/>
      <c r="N194" s="163"/>
      <c r="O194" s="163"/>
      <c r="P194" s="163"/>
      <c r="Q194" s="163"/>
      <c r="R194" s="163"/>
      <c r="S194" s="163"/>
      <c r="T194" s="163"/>
      <c r="U194" s="163"/>
      <c r="V194" s="163"/>
      <c r="W194" s="163"/>
      <c r="X194" s="163"/>
      <c r="Y194" s="163"/>
      <c r="Z194" s="163"/>
    </row>
    <row r="195" ht="11.25" customHeight="1">
      <c r="A195" s="251" t="s">
        <v>5524</v>
      </c>
      <c r="B195" s="251" t="s">
        <v>5525</v>
      </c>
      <c r="C195" s="282" t="s">
        <v>141</v>
      </c>
      <c r="D195" s="251" t="s">
        <v>10492</v>
      </c>
      <c r="E195" s="251"/>
      <c r="F195" s="282" t="s">
        <v>9717</v>
      </c>
      <c r="G195" s="282">
        <v>15.0</v>
      </c>
      <c r="H195" s="282">
        <v>2.0</v>
      </c>
      <c r="I195" s="282">
        <v>15.0</v>
      </c>
      <c r="J195" s="282">
        <v>10.0</v>
      </c>
      <c r="K195" s="299">
        <v>0.67</v>
      </c>
      <c r="L195" s="10" t="s">
        <v>201</v>
      </c>
      <c r="M195" s="163"/>
      <c r="N195" s="163"/>
      <c r="O195" s="163"/>
      <c r="P195" s="163"/>
      <c r="Q195" s="163"/>
      <c r="R195" s="163"/>
      <c r="S195" s="163"/>
      <c r="T195" s="163"/>
      <c r="U195" s="163"/>
      <c r="V195" s="163"/>
      <c r="W195" s="163"/>
      <c r="X195" s="163"/>
      <c r="Y195" s="163"/>
      <c r="Z195" s="163"/>
    </row>
    <row r="196" ht="11.25" customHeight="1">
      <c r="A196" s="251" t="s">
        <v>5524</v>
      </c>
      <c r="B196" s="251" t="s">
        <v>5525</v>
      </c>
      <c r="C196" s="282" t="s">
        <v>141</v>
      </c>
      <c r="D196" s="251" t="s">
        <v>10493</v>
      </c>
      <c r="E196" s="251" t="s">
        <v>10494</v>
      </c>
      <c r="F196" s="282" t="s">
        <v>9717</v>
      </c>
      <c r="G196" s="282">
        <v>15.0</v>
      </c>
      <c r="H196" s="282">
        <v>2.0</v>
      </c>
      <c r="I196" s="282">
        <v>15.0</v>
      </c>
      <c r="J196" s="282">
        <v>10.0</v>
      </c>
      <c r="K196" s="299">
        <v>0.67</v>
      </c>
      <c r="L196" s="10" t="s">
        <v>201</v>
      </c>
      <c r="M196" s="163"/>
      <c r="N196" s="163"/>
      <c r="O196" s="163"/>
      <c r="P196" s="163"/>
      <c r="Q196" s="163"/>
      <c r="R196" s="163"/>
      <c r="S196" s="163"/>
      <c r="T196" s="163"/>
      <c r="U196" s="163"/>
      <c r="V196" s="163"/>
      <c r="W196" s="163"/>
      <c r="X196" s="163"/>
      <c r="Y196" s="163"/>
      <c r="Z196" s="163"/>
    </row>
    <row r="197" ht="11.25" customHeight="1">
      <c r="A197" s="251" t="s">
        <v>5524</v>
      </c>
      <c r="B197" s="251" t="s">
        <v>5525</v>
      </c>
      <c r="C197" s="282" t="s">
        <v>141</v>
      </c>
      <c r="D197" s="251" t="s">
        <v>10495</v>
      </c>
      <c r="E197" s="251" t="s">
        <v>10496</v>
      </c>
      <c r="F197" s="282" t="s">
        <v>9717</v>
      </c>
      <c r="G197" s="282">
        <v>15.0</v>
      </c>
      <c r="H197" s="282">
        <v>2.0</v>
      </c>
      <c r="I197" s="282">
        <v>15.0</v>
      </c>
      <c r="J197" s="282">
        <v>10.0</v>
      </c>
      <c r="K197" s="299">
        <v>0.67</v>
      </c>
      <c r="L197" s="10" t="s">
        <v>201</v>
      </c>
      <c r="M197" s="163"/>
      <c r="N197" s="163"/>
      <c r="O197" s="163"/>
      <c r="P197" s="163"/>
      <c r="Q197" s="163"/>
      <c r="R197" s="163"/>
      <c r="S197" s="163"/>
      <c r="T197" s="163"/>
      <c r="U197" s="163"/>
      <c r="V197" s="163"/>
      <c r="W197" s="163"/>
      <c r="X197" s="163"/>
      <c r="Y197" s="163"/>
      <c r="Z197" s="163"/>
    </row>
    <row r="198" ht="11.25" customHeight="1">
      <c r="A198" s="251" t="s">
        <v>5530</v>
      </c>
      <c r="B198" s="251" t="s">
        <v>5531</v>
      </c>
      <c r="C198" s="282" t="s">
        <v>141</v>
      </c>
      <c r="D198" s="251" t="s">
        <v>10497</v>
      </c>
      <c r="E198" s="251" t="s">
        <v>10498</v>
      </c>
      <c r="F198" s="282" t="s">
        <v>9717</v>
      </c>
      <c r="G198" s="282">
        <v>2.0</v>
      </c>
      <c r="H198" s="282">
        <v>1.0</v>
      </c>
      <c r="I198" s="282">
        <v>3.0</v>
      </c>
      <c r="J198" s="282">
        <v>10.0</v>
      </c>
      <c r="K198" s="299">
        <v>5.0</v>
      </c>
      <c r="L198" s="10" t="s">
        <v>201</v>
      </c>
      <c r="M198" s="163"/>
      <c r="N198" s="163"/>
      <c r="O198" s="163"/>
      <c r="P198" s="163"/>
      <c r="Q198" s="163"/>
      <c r="R198" s="163"/>
      <c r="S198" s="163"/>
      <c r="T198" s="163"/>
      <c r="U198" s="163"/>
      <c r="V198" s="163"/>
      <c r="W198" s="163"/>
      <c r="X198" s="163"/>
      <c r="Y198" s="163"/>
      <c r="Z198" s="163"/>
    </row>
    <row r="199" ht="11.25" customHeight="1">
      <c r="A199" s="251" t="s">
        <v>10499</v>
      </c>
      <c r="B199" s="251" t="s">
        <v>10500</v>
      </c>
      <c r="C199" s="282" t="s">
        <v>141</v>
      </c>
      <c r="D199" s="251" t="s">
        <v>10501</v>
      </c>
      <c r="E199" s="251" t="s">
        <v>10502</v>
      </c>
      <c r="F199" s="282" t="s">
        <v>9717</v>
      </c>
      <c r="G199" s="282">
        <v>7.0</v>
      </c>
      <c r="H199" s="282">
        <v>1.0</v>
      </c>
      <c r="I199" s="282">
        <v>7.0</v>
      </c>
      <c r="J199" s="282">
        <v>10.0</v>
      </c>
      <c r="K199" s="299">
        <v>1.43</v>
      </c>
      <c r="L199" s="10" t="s">
        <v>201</v>
      </c>
      <c r="M199" s="163"/>
      <c r="N199" s="163"/>
      <c r="O199" s="163"/>
      <c r="P199" s="163"/>
      <c r="Q199" s="163"/>
      <c r="R199" s="163"/>
      <c r="S199" s="163"/>
      <c r="T199" s="163"/>
      <c r="U199" s="163"/>
      <c r="V199" s="163"/>
      <c r="W199" s="163"/>
      <c r="X199" s="163"/>
      <c r="Y199" s="163"/>
      <c r="Z199" s="163"/>
    </row>
    <row r="200" ht="11.25" customHeight="1">
      <c r="A200" s="251" t="s">
        <v>5560</v>
      </c>
      <c r="B200" s="251" t="s">
        <v>5281</v>
      </c>
      <c r="C200" s="282" t="s">
        <v>106</v>
      </c>
      <c r="D200" s="251" t="s">
        <v>10503</v>
      </c>
      <c r="E200" s="251" t="s">
        <v>5606</v>
      </c>
      <c r="F200" s="282" t="s">
        <v>9769</v>
      </c>
      <c r="G200" s="282">
        <v>3.0</v>
      </c>
      <c r="H200" s="282">
        <v>3.0</v>
      </c>
      <c r="I200" s="282">
        <v>6.0</v>
      </c>
      <c r="J200" s="282">
        <v>20.0</v>
      </c>
      <c r="K200" s="299">
        <v>6.67</v>
      </c>
      <c r="L200" s="10" t="s">
        <v>113</v>
      </c>
      <c r="M200" s="163"/>
      <c r="N200" s="163"/>
      <c r="O200" s="163"/>
      <c r="P200" s="163"/>
      <c r="Q200" s="163"/>
      <c r="R200" s="163"/>
      <c r="S200" s="163"/>
      <c r="T200" s="163"/>
      <c r="U200" s="163"/>
      <c r="V200" s="163"/>
      <c r="W200" s="163"/>
      <c r="X200" s="163"/>
      <c r="Y200" s="163"/>
      <c r="Z200" s="163"/>
    </row>
    <row r="201" ht="11.25" customHeight="1">
      <c r="A201" s="251" t="s">
        <v>5560</v>
      </c>
      <c r="B201" s="251" t="s">
        <v>5281</v>
      </c>
      <c r="C201" s="282" t="s">
        <v>106</v>
      </c>
      <c r="D201" s="251" t="s">
        <v>10504</v>
      </c>
      <c r="E201" s="251" t="s">
        <v>5329</v>
      </c>
      <c r="F201" s="282" t="s">
        <v>9769</v>
      </c>
      <c r="G201" s="282">
        <v>3.0</v>
      </c>
      <c r="H201" s="282">
        <v>3.0</v>
      </c>
      <c r="I201" s="282">
        <v>6.0</v>
      </c>
      <c r="J201" s="282">
        <v>20.0</v>
      </c>
      <c r="K201" s="299">
        <v>6.67</v>
      </c>
      <c r="L201" s="10" t="s">
        <v>113</v>
      </c>
      <c r="M201" s="163"/>
      <c r="N201" s="163"/>
      <c r="O201" s="163"/>
      <c r="P201" s="163"/>
      <c r="Q201" s="163"/>
      <c r="R201" s="163"/>
      <c r="S201" s="163"/>
      <c r="T201" s="163"/>
      <c r="U201" s="163"/>
      <c r="V201" s="163"/>
      <c r="W201" s="163"/>
      <c r="X201" s="163"/>
      <c r="Y201" s="163"/>
      <c r="Z201" s="163"/>
    </row>
    <row r="202" ht="11.25" customHeight="1">
      <c r="A202" s="251" t="s">
        <v>5560</v>
      </c>
      <c r="B202" s="251" t="s">
        <v>5281</v>
      </c>
      <c r="C202" s="282" t="s">
        <v>106</v>
      </c>
      <c r="D202" s="251" t="s">
        <v>10505</v>
      </c>
      <c r="E202" s="251" t="s">
        <v>10506</v>
      </c>
      <c r="F202" s="282" t="s">
        <v>9769</v>
      </c>
      <c r="G202" s="282">
        <v>3.0</v>
      </c>
      <c r="H202" s="282">
        <v>3.0</v>
      </c>
      <c r="I202" s="282">
        <v>6.0</v>
      </c>
      <c r="J202" s="282">
        <v>20.0</v>
      </c>
      <c r="K202" s="299">
        <v>6.67</v>
      </c>
      <c r="L202" s="10" t="s">
        <v>113</v>
      </c>
      <c r="M202" s="163"/>
      <c r="N202" s="163"/>
      <c r="O202" s="163"/>
      <c r="P202" s="163"/>
      <c r="Q202" s="163"/>
      <c r="R202" s="163"/>
      <c r="S202" s="163"/>
      <c r="T202" s="163"/>
      <c r="U202" s="163"/>
      <c r="V202" s="163"/>
      <c r="W202" s="163"/>
      <c r="X202" s="163"/>
      <c r="Y202" s="163"/>
      <c r="Z202" s="163"/>
    </row>
    <row r="203" ht="11.25" customHeight="1">
      <c r="A203" s="251" t="s">
        <v>5560</v>
      </c>
      <c r="B203" s="251" t="s">
        <v>5281</v>
      </c>
      <c r="C203" s="282" t="s">
        <v>106</v>
      </c>
      <c r="D203" s="251" t="s">
        <v>10507</v>
      </c>
      <c r="E203" s="251" t="s">
        <v>10508</v>
      </c>
      <c r="F203" s="282" t="s">
        <v>9769</v>
      </c>
      <c r="G203" s="282">
        <v>3.0</v>
      </c>
      <c r="H203" s="282">
        <v>3.0</v>
      </c>
      <c r="I203" s="282">
        <v>6.0</v>
      </c>
      <c r="J203" s="282">
        <v>20.0</v>
      </c>
      <c r="K203" s="299">
        <v>6.67</v>
      </c>
      <c r="L203" s="10" t="s">
        <v>113</v>
      </c>
      <c r="M203" s="163"/>
      <c r="N203" s="163"/>
      <c r="O203" s="163"/>
      <c r="P203" s="163"/>
      <c r="Q203" s="163"/>
      <c r="R203" s="163"/>
      <c r="S203" s="163"/>
      <c r="T203" s="163"/>
      <c r="U203" s="163"/>
      <c r="V203" s="163"/>
      <c r="W203" s="163"/>
      <c r="X203" s="163"/>
      <c r="Y203" s="163"/>
      <c r="Z203" s="163"/>
    </row>
    <row r="204" ht="11.25" customHeight="1">
      <c r="A204" s="251" t="s">
        <v>5560</v>
      </c>
      <c r="B204" s="251" t="s">
        <v>5281</v>
      </c>
      <c r="C204" s="282" t="s">
        <v>106</v>
      </c>
      <c r="D204" s="251" t="s">
        <v>10509</v>
      </c>
      <c r="E204" s="251" t="s">
        <v>10510</v>
      </c>
      <c r="F204" s="282" t="s">
        <v>9769</v>
      </c>
      <c r="G204" s="282">
        <v>3.0</v>
      </c>
      <c r="H204" s="282">
        <v>3.0</v>
      </c>
      <c r="I204" s="282">
        <v>6.0</v>
      </c>
      <c r="J204" s="282">
        <v>20.0</v>
      </c>
      <c r="K204" s="299">
        <v>6.67</v>
      </c>
      <c r="L204" s="10" t="s">
        <v>113</v>
      </c>
      <c r="M204" s="163"/>
      <c r="N204" s="163"/>
      <c r="O204" s="163"/>
      <c r="P204" s="163"/>
      <c r="Q204" s="163"/>
      <c r="R204" s="163"/>
      <c r="S204" s="163"/>
      <c r="T204" s="163"/>
      <c r="U204" s="163"/>
      <c r="V204" s="163"/>
      <c r="W204" s="163"/>
      <c r="X204" s="163"/>
      <c r="Y204" s="163"/>
      <c r="Z204" s="163"/>
    </row>
    <row r="205" ht="11.25" customHeight="1">
      <c r="A205" s="251" t="s">
        <v>5560</v>
      </c>
      <c r="B205" s="251" t="s">
        <v>5281</v>
      </c>
      <c r="C205" s="282" t="s">
        <v>106</v>
      </c>
      <c r="D205" s="251" t="s">
        <v>10511</v>
      </c>
      <c r="E205" s="251" t="s">
        <v>10512</v>
      </c>
      <c r="F205" s="282" t="s">
        <v>9769</v>
      </c>
      <c r="G205" s="282">
        <v>3.0</v>
      </c>
      <c r="H205" s="282">
        <v>3.0</v>
      </c>
      <c r="I205" s="282">
        <v>6.0</v>
      </c>
      <c r="J205" s="282">
        <v>20.0</v>
      </c>
      <c r="K205" s="299">
        <v>6.67</v>
      </c>
      <c r="L205" s="10" t="s">
        <v>113</v>
      </c>
      <c r="M205" s="163"/>
      <c r="N205" s="163"/>
      <c r="O205" s="163"/>
      <c r="P205" s="163"/>
      <c r="Q205" s="163"/>
      <c r="R205" s="163"/>
      <c r="S205" s="163"/>
      <c r="T205" s="163"/>
      <c r="U205" s="163"/>
      <c r="V205" s="163"/>
      <c r="W205" s="163"/>
      <c r="X205" s="163"/>
      <c r="Y205" s="163"/>
      <c r="Z205" s="163"/>
    </row>
    <row r="206" ht="11.25" customHeight="1">
      <c r="A206" s="251" t="s">
        <v>5672</v>
      </c>
      <c r="B206" s="251" t="s">
        <v>5673</v>
      </c>
      <c r="C206" s="282" t="s">
        <v>106</v>
      </c>
      <c r="D206" s="251" t="s">
        <v>10513</v>
      </c>
      <c r="E206" s="251" t="s">
        <v>10514</v>
      </c>
      <c r="F206" s="282" t="s">
        <v>9769</v>
      </c>
      <c r="G206" s="282">
        <v>1.0</v>
      </c>
      <c r="H206" s="282">
        <v>1.0</v>
      </c>
      <c r="I206" s="282">
        <v>4.0</v>
      </c>
      <c r="J206" s="282">
        <v>20.0</v>
      </c>
      <c r="K206" s="299">
        <v>20.0</v>
      </c>
      <c r="L206" s="10" t="s">
        <v>113</v>
      </c>
      <c r="M206" s="163"/>
      <c r="N206" s="163"/>
      <c r="O206" s="163"/>
      <c r="P206" s="163"/>
      <c r="Q206" s="163"/>
      <c r="R206" s="163"/>
      <c r="S206" s="163"/>
      <c r="T206" s="163"/>
      <c r="U206" s="163"/>
      <c r="V206" s="163"/>
      <c r="W206" s="163"/>
      <c r="X206" s="163"/>
      <c r="Y206" s="163"/>
      <c r="Z206" s="163"/>
    </row>
    <row r="207" ht="11.25" customHeight="1">
      <c r="A207" s="251" t="s">
        <v>5672</v>
      </c>
      <c r="B207" s="251" t="s">
        <v>5673</v>
      </c>
      <c r="C207" s="282" t="s">
        <v>106</v>
      </c>
      <c r="D207" s="251" t="s">
        <v>10515</v>
      </c>
      <c r="E207" s="251" t="s">
        <v>10516</v>
      </c>
      <c r="F207" s="282" t="s">
        <v>9769</v>
      </c>
      <c r="G207" s="282">
        <v>1.0</v>
      </c>
      <c r="H207" s="282">
        <v>1.0</v>
      </c>
      <c r="I207" s="282">
        <v>4.0</v>
      </c>
      <c r="J207" s="282">
        <v>20.0</v>
      </c>
      <c r="K207" s="299">
        <v>20.0</v>
      </c>
      <c r="L207" s="10" t="s">
        <v>113</v>
      </c>
      <c r="M207" s="163"/>
      <c r="N207" s="163"/>
      <c r="O207" s="163"/>
      <c r="P207" s="163"/>
      <c r="Q207" s="163"/>
      <c r="R207" s="163"/>
      <c r="S207" s="163"/>
      <c r="T207" s="163"/>
      <c r="U207" s="163"/>
      <c r="V207" s="163"/>
      <c r="W207" s="163"/>
      <c r="X207" s="163"/>
      <c r="Y207" s="163"/>
      <c r="Z207" s="163"/>
    </row>
    <row r="208" ht="11.25" customHeight="1">
      <c r="A208" s="251" t="s">
        <v>5672</v>
      </c>
      <c r="B208" s="251" t="s">
        <v>5673</v>
      </c>
      <c r="C208" s="282" t="s">
        <v>106</v>
      </c>
      <c r="D208" s="251" t="s">
        <v>10517</v>
      </c>
      <c r="E208" s="251" t="s">
        <v>10518</v>
      </c>
      <c r="F208" s="282" t="s">
        <v>9769</v>
      </c>
      <c r="G208" s="282">
        <v>1.0</v>
      </c>
      <c r="H208" s="282">
        <v>1.0</v>
      </c>
      <c r="I208" s="282">
        <v>4.0</v>
      </c>
      <c r="J208" s="282">
        <v>20.0</v>
      </c>
      <c r="K208" s="299">
        <v>20.0</v>
      </c>
      <c r="L208" s="10" t="s">
        <v>113</v>
      </c>
      <c r="M208" s="163"/>
      <c r="N208" s="163"/>
      <c r="O208" s="163"/>
      <c r="P208" s="163"/>
      <c r="Q208" s="163"/>
      <c r="R208" s="163"/>
      <c r="S208" s="163"/>
      <c r="T208" s="163"/>
      <c r="U208" s="163"/>
      <c r="V208" s="163"/>
      <c r="W208" s="163"/>
      <c r="X208" s="163"/>
      <c r="Y208" s="163"/>
      <c r="Z208" s="163"/>
    </row>
    <row r="209" ht="11.25" customHeight="1">
      <c r="A209" s="251" t="s">
        <v>5672</v>
      </c>
      <c r="B209" s="251" t="s">
        <v>5673</v>
      </c>
      <c r="C209" s="282" t="s">
        <v>106</v>
      </c>
      <c r="D209" s="251" t="s">
        <v>10519</v>
      </c>
      <c r="E209" s="251" t="s">
        <v>10520</v>
      </c>
      <c r="F209" s="282" t="s">
        <v>9769</v>
      </c>
      <c r="G209" s="282">
        <v>1.0</v>
      </c>
      <c r="H209" s="282">
        <v>1.0</v>
      </c>
      <c r="I209" s="282">
        <v>4.0</v>
      </c>
      <c r="J209" s="282">
        <v>20.0</v>
      </c>
      <c r="K209" s="299">
        <v>20.0</v>
      </c>
      <c r="L209" s="10" t="s">
        <v>113</v>
      </c>
      <c r="M209" s="163"/>
      <c r="N209" s="163"/>
      <c r="O209" s="163"/>
      <c r="P209" s="163"/>
      <c r="Q209" s="163"/>
      <c r="R209" s="163"/>
      <c r="S209" s="163"/>
      <c r="T209" s="163"/>
      <c r="U209" s="163"/>
      <c r="V209" s="163"/>
      <c r="W209" s="163"/>
      <c r="X209" s="163"/>
      <c r="Y209" s="163"/>
      <c r="Z209" s="163"/>
    </row>
    <row r="210" ht="11.25" customHeight="1">
      <c r="A210" s="251" t="s">
        <v>5672</v>
      </c>
      <c r="B210" s="251" t="s">
        <v>5673</v>
      </c>
      <c r="C210" s="282" t="s">
        <v>106</v>
      </c>
      <c r="D210" s="251" t="s">
        <v>10521</v>
      </c>
      <c r="E210" s="251" t="s">
        <v>10522</v>
      </c>
      <c r="F210" s="282" t="s">
        <v>9769</v>
      </c>
      <c r="G210" s="282">
        <v>1.0</v>
      </c>
      <c r="H210" s="282">
        <v>1.0</v>
      </c>
      <c r="I210" s="282">
        <v>4.0</v>
      </c>
      <c r="J210" s="282">
        <v>20.0</v>
      </c>
      <c r="K210" s="299">
        <v>20.0</v>
      </c>
      <c r="L210" s="10" t="s">
        <v>113</v>
      </c>
      <c r="M210" s="163"/>
      <c r="N210" s="163"/>
      <c r="O210" s="163"/>
      <c r="P210" s="163"/>
      <c r="Q210" s="163"/>
      <c r="R210" s="163"/>
      <c r="S210" s="163"/>
      <c r="T210" s="163"/>
      <c r="U210" s="163"/>
      <c r="V210" s="163"/>
      <c r="W210" s="163"/>
      <c r="X210" s="163"/>
      <c r="Y210" s="163"/>
      <c r="Z210" s="163"/>
    </row>
    <row r="211" ht="11.25" customHeight="1">
      <c r="A211" s="251" t="s">
        <v>5672</v>
      </c>
      <c r="B211" s="251" t="s">
        <v>5673</v>
      </c>
      <c r="C211" s="282" t="s">
        <v>106</v>
      </c>
      <c r="D211" s="251" t="s">
        <v>10523</v>
      </c>
      <c r="E211" s="251" t="s">
        <v>10524</v>
      </c>
      <c r="F211" s="282" t="s">
        <v>9769</v>
      </c>
      <c r="G211" s="282">
        <v>1.0</v>
      </c>
      <c r="H211" s="282">
        <v>1.0</v>
      </c>
      <c r="I211" s="282">
        <v>4.0</v>
      </c>
      <c r="J211" s="282">
        <v>10.0</v>
      </c>
      <c r="K211" s="299">
        <v>10.0</v>
      </c>
      <c r="L211" s="10" t="s">
        <v>113</v>
      </c>
      <c r="M211" s="163"/>
      <c r="N211" s="163"/>
      <c r="O211" s="163"/>
      <c r="P211" s="163"/>
      <c r="Q211" s="163"/>
      <c r="R211" s="163"/>
      <c r="S211" s="163"/>
      <c r="T211" s="163"/>
      <c r="U211" s="163"/>
      <c r="V211" s="163"/>
      <c r="W211" s="163"/>
      <c r="X211" s="163"/>
      <c r="Y211" s="163"/>
      <c r="Z211" s="163"/>
    </row>
    <row r="212" ht="11.25" customHeight="1">
      <c r="A212" s="251" t="s">
        <v>5672</v>
      </c>
      <c r="B212" s="251" t="s">
        <v>5673</v>
      </c>
      <c r="C212" s="282" t="s">
        <v>106</v>
      </c>
      <c r="D212" s="251" t="s">
        <v>10525</v>
      </c>
      <c r="E212" s="251" t="s">
        <v>10526</v>
      </c>
      <c r="F212" s="282" t="s">
        <v>9769</v>
      </c>
      <c r="G212" s="282">
        <v>1.0</v>
      </c>
      <c r="H212" s="282">
        <v>1.0</v>
      </c>
      <c r="I212" s="282">
        <v>4.0</v>
      </c>
      <c r="J212" s="282">
        <v>10.0</v>
      </c>
      <c r="K212" s="299">
        <v>10.0</v>
      </c>
      <c r="L212" s="10" t="s">
        <v>113</v>
      </c>
      <c r="M212" s="163"/>
      <c r="N212" s="163"/>
      <c r="O212" s="163"/>
      <c r="P212" s="163"/>
      <c r="Q212" s="163"/>
      <c r="R212" s="163"/>
      <c r="S212" s="163"/>
      <c r="T212" s="163"/>
      <c r="U212" s="163"/>
      <c r="V212" s="163"/>
      <c r="W212" s="163"/>
      <c r="X212" s="163"/>
      <c r="Y212" s="163"/>
      <c r="Z212" s="163"/>
    </row>
    <row r="213" ht="11.25" customHeight="1">
      <c r="A213" s="251" t="s">
        <v>10527</v>
      </c>
      <c r="B213" s="251" t="s">
        <v>5983</v>
      </c>
      <c r="C213" s="282" t="s">
        <v>106</v>
      </c>
      <c r="D213" s="251" t="s">
        <v>10528</v>
      </c>
      <c r="E213" s="251" t="s">
        <v>5987</v>
      </c>
      <c r="F213" s="282" t="s">
        <v>9769</v>
      </c>
      <c r="G213" s="282">
        <v>2.0</v>
      </c>
      <c r="H213" s="282">
        <v>2.0</v>
      </c>
      <c r="I213" s="282">
        <v>3.0</v>
      </c>
      <c r="J213" s="282">
        <v>20.0</v>
      </c>
      <c r="K213" s="299">
        <v>10.0</v>
      </c>
      <c r="L213" s="10" t="s">
        <v>113</v>
      </c>
      <c r="M213" s="163"/>
      <c r="N213" s="163"/>
      <c r="O213" s="163"/>
      <c r="P213" s="163"/>
      <c r="Q213" s="163"/>
      <c r="R213" s="163"/>
      <c r="S213" s="163"/>
      <c r="T213" s="163"/>
      <c r="U213" s="163"/>
      <c r="V213" s="163"/>
      <c r="W213" s="163"/>
      <c r="X213" s="163"/>
      <c r="Y213" s="163"/>
      <c r="Z213" s="163"/>
    </row>
    <row r="214" ht="11.25" customHeight="1">
      <c r="A214" s="251" t="s">
        <v>5643</v>
      </c>
      <c r="B214" s="251" t="s">
        <v>5644</v>
      </c>
      <c r="C214" s="282" t="s">
        <v>106</v>
      </c>
      <c r="D214" s="251" t="s">
        <v>10529</v>
      </c>
      <c r="E214" s="251" t="s">
        <v>10530</v>
      </c>
      <c r="F214" s="282" t="s">
        <v>9769</v>
      </c>
      <c r="G214" s="282">
        <v>2.0</v>
      </c>
      <c r="H214" s="282">
        <v>2.0</v>
      </c>
      <c r="I214" s="282">
        <v>3.0</v>
      </c>
      <c r="J214" s="282">
        <v>10.0</v>
      </c>
      <c r="K214" s="299">
        <v>5.0</v>
      </c>
      <c r="L214" s="10" t="s">
        <v>113</v>
      </c>
      <c r="M214" s="163"/>
      <c r="N214" s="163"/>
      <c r="O214" s="163"/>
      <c r="P214" s="163"/>
      <c r="Q214" s="163"/>
      <c r="R214" s="163"/>
      <c r="S214" s="163"/>
      <c r="T214" s="163"/>
      <c r="U214" s="163"/>
      <c r="V214" s="163"/>
      <c r="W214" s="163"/>
      <c r="X214" s="163"/>
      <c r="Y214" s="163"/>
      <c r="Z214" s="163"/>
    </row>
    <row r="215" ht="11.25" customHeight="1">
      <c r="A215" s="251" t="s">
        <v>5633</v>
      </c>
      <c r="B215" s="251" t="s">
        <v>5634</v>
      </c>
      <c r="C215" s="282" t="s">
        <v>106</v>
      </c>
      <c r="D215" s="251" t="s">
        <v>10531</v>
      </c>
      <c r="E215" s="251" t="s">
        <v>10532</v>
      </c>
      <c r="F215" s="282" t="s">
        <v>9769</v>
      </c>
      <c r="G215" s="282">
        <v>4.0</v>
      </c>
      <c r="H215" s="282">
        <v>2.0</v>
      </c>
      <c r="I215" s="282">
        <v>6.0</v>
      </c>
      <c r="J215" s="282">
        <v>20.0</v>
      </c>
      <c r="K215" s="299">
        <v>5.0</v>
      </c>
      <c r="L215" s="10" t="s">
        <v>113</v>
      </c>
      <c r="M215" s="163"/>
      <c r="N215" s="163"/>
      <c r="O215" s="163"/>
      <c r="P215" s="163"/>
      <c r="Q215" s="163"/>
      <c r="R215" s="163"/>
      <c r="S215" s="163"/>
      <c r="T215" s="163"/>
      <c r="U215" s="163"/>
      <c r="V215" s="163"/>
      <c r="W215" s="163"/>
      <c r="X215" s="163"/>
      <c r="Y215" s="163"/>
      <c r="Z215" s="163"/>
    </row>
    <row r="216" ht="11.25" customHeight="1">
      <c r="A216" s="251" t="s">
        <v>5633</v>
      </c>
      <c r="B216" s="251" t="s">
        <v>5634</v>
      </c>
      <c r="C216" s="282" t="s">
        <v>106</v>
      </c>
      <c r="D216" s="251" t="s">
        <v>10533</v>
      </c>
      <c r="E216" s="251" t="s">
        <v>10534</v>
      </c>
      <c r="F216" s="282" t="s">
        <v>9769</v>
      </c>
      <c r="G216" s="282">
        <v>4.0</v>
      </c>
      <c r="H216" s="282">
        <v>2.0</v>
      </c>
      <c r="I216" s="282">
        <v>6.0</v>
      </c>
      <c r="J216" s="282">
        <v>20.0</v>
      </c>
      <c r="K216" s="299">
        <v>5.0</v>
      </c>
      <c r="L216" s="10" t="s">
        <v>113</v>
      </c>
      <c r="M216" s="163"/>
      <c r="N216" s="163"/>
      <c r="O216" s="163"/>
      <c r="P216" s="163"/>
      <c r="Q216" s="163"/>
      <c r="R216" s="163"/>
      <c r="S216" s="163"/>
      <c r="T216" s="163"/>
      <c r="U216" s="163"/>
      <c r="V216" s="163"/>
      <c r="W216" s="163"/>
      <c r="X216" s="163"/>
      <c r="Y216" s="163"/>
      <c r="Z216" s="163"/>
    </row>
    <row r="217" ht="11.25" customHeight="1">
      <c r="A217" s="251" t="s">
        <v>10535</v>
      </c>
      <c r="B217" s="251" t="s">
        <v>10536</v>
      </c>
      <c r="C217" s="282" t="s">
        <v>106</v>
      </c>
      <c r="D217" s="251" t="s">
        <v>10537</v>
      </c>
      <c r="E217" s="251" t="s">
        <v>10538</v>
      </c>
      <c r="F217" s="282" t="s">
        <v>9769</v>
      </c>
      <c r="G217" s="282">
        <v>1.0</v>
      </c>
      <c r="H217" s="282">
        <v>1.0</v>
      </c>
      <c r="I217" s="282">
        <v>3.0</v>
      </c>
      <c r="J217" s="282">
        <v>20.0</v>
      </c>
      <c r="K217" s="299">
        <v>20.0</v>
      </c>
      <c r="L217" s="10" t="s">
        <v>113</v>
      </c>
      <c r="M217" s="163"/>
      <c r="N217" s="163"/>
      <c r="O217" s="163"/>
      <c r="P217" s="163"/>
      <c r="Q217" s="163"/>
      <c r="R217" s="163"/>
      <c r="S217" s="163"/>
      <c r="T217" s="163"/>
      <c r="U217" s="163"/>
      <c r="V217" s="163"/>
      <c r="W217" s="163"/>
      <c r="X217" s="163"/>
      <c r="Y217" s="163"/>
      <c r="Z217" s="163"/>
    </row>
    <row r="218" ht="11.25" customHeight="1">
      <c r="A218" s="251" t="s">
        <v>10539</v>
      </c>
      <c r="B218" s="251" t="s">
        <v>6155</v>
      </c>
      <c r="C218" s="282" t="s">
        <v>106</v>
      </c>
      <c r="D218" s="251" t="s">
        <v>10540</v>
      </c>
      <c r="E218" s="251" t="s">
        <v>10541</v>
      </c>
      <c r="F218" s="282" t="s">
        <v>9769</v>
      </c>
      <c r="G218" s="282">
        <v>15.0</v>
      </c>
      <c r="H218" s="282">
        <v>14.0</v>
      </c>
      <c r="I218" s="282">
        <v>15.0</v>
      </c>
      <c r="J218" s="282">
        <v>20.0</v>
      </c>
      <c r="K218" s="299">
        <v>1.33</v>
      </c>
      <c r="L218" s="10" t="s">
        <v>113</v>
      </c>
      <c r="M218" s="163"/>
      <c r="N218" s="163"/>
      <c r="O218" s="163"/>
      <c r="P218" s="163"/>
      <c r="Q218" s="163"/>
      <c r="R218" s="163"/>
      <c r="S218" s="163"/>
      <c r="T218" s="163"/>
      <c r="U218" s="163"/>
      <c r="V218" s="163"/>
      <c r="W218" s="163"/>
      <c r="X218" s="163"/>
      <c r="Y218" s="163"/>
      <c r="Z218" s="163"/>
    </row>
    <row r="219" ht="11.25" customHeight="1">
      <c r="A219" s="251" t="s">
        <v>10542</v>
      </c>
      <c r="B219" s="251" t="s">
        <v>483</v>
      </c>
      <c r="C219" s="282" t="s">
        <v>106</v>
      </c>
      <c r="D219" s="251" t="s">
        <v>10543</v>
      </c>
      <c r="E219" s="251" t="s">
        <v>3997</v>
      </c>
      <c r="F219" s="282" t="s">
        <v>10544</v>
      </c>
      <c r="G219" s="282">
        <v>14.0</v>
      </c>
      <c r="H219" s="282">
        <v>13.0</v>
      </c>
      <c r="I219" s="282">
        <v>16.0</v>
      </c>
      <c r="J219" s="282">
        <v>10.0</v>
      </c>
      <c r="K219" s="299">
        <v>0.7</v>
      </c>
      <c r="L219" s="10" t="s">
        <v>133</v>
      </c>
      <c r="M219" s="163"/>
      <c r="N219" s="163"/>
      <c r="O219" s="163"/>
      <c r="P219" s="163"/>
      <c r="Q219" s="163"/>
      <c r="R219" s="163"/>
      <c r="S219" s="163"/>
      <c r="T219" s="163"/>
      <c r="U219" s="163"/>
      <c r="V219" s="163"/>
      <c r="W219" s="163"/>
      <c r="X219" s="163"/>
      <c r="Y219" s="163"/>
      <c r="Z219" s="163"/>
    </row>
    <row r="220" ht="11.25" customHeight="1">
      <c r="A220" s="251" t="s">
        <v>5685</v>
      </c>
      <c r="B220" s="251" t="s">
        <v>483</v>
      </c>
      <c r="C220" s="282" t="s">
        <v>106</v>
      </c>
      <c r="D220" s="251" t="s">
        <v>10545</v>
      </c>
      <c r="E220" s="251" t="s">
        <v>10546</v>
      </c>
      <c r="F220" s="282" t="s">
        <v>10544</v>
      </c>
      <c r="G220" s="282">
        <v>14.0</v>
      </c>
      <c r="H220" s="282">
        <v>13.0</v>
      </c>
      <c r="I220" s="282">
        <v>16.0</v>
      </c>
      <c r="J220" s="282">
        <v>10.0</v>
      </c>
      <c r="K220" s="299">
        <v>0.7</v>
      </c>
      <c r="L220" s="10" t="s">
        <v>133</v>
      </c>
      <c r="M220" s="163"/>
      <c r="N220" s="163"/>
      <c r="O220" s="163"/>
      <c r="P220" s="163"/>
      <c r="Q220" s="163"/>
      <c r="R220" s="163"/>
      <c r="S220" s="163"/>
      <c r="T220" s="163"/>
      <c r="U220" s="163"/>
      <c r="V220" s="163"/>
      <c r="W220" s="163"/>
      <c r="X220" s="163"/>
      <c r="Y220" s="163"/>
      <c r="Z220" s="163"/>
    </row>
    <row r="221" ht="11.25" customHeight="1">
      <c r="A221" s="251" t="s">
        <v>1249</v>
      </c>
      <c r="B221" s="251" t="s">
        <v>737</v>
      </c>
      <c r="C221" s="282" t="s">
        <v>106</v>
      </c>
      <c r="D221" s="251" t="s">
        <v>10547</v>
      </c>
      <c r="E221" s="251" t="s">
        <v>10548</v>
      </c>
      <c r="F221" s="282" t="s">
        <v>10544</v>
      </c>
      <c r="G221" s="282">
        <v>4.0</v>
      </c>
      <c r="H221" s="282">
        <v>4.0</v>
      </c>
      <c r="I221" s="282">
        <v>4.0</v>
      </c>
      <c r="J221" s="282">
        <v>10.0</v>
      </c>
      <c r="K221" s="299">
        <v>2.5</v>
      </c>
      <c r="L221" s="10" t="s">
        <v>133</v>
      </c>
      <c r="M221" s="163"/>
      <c r="N221" s="163"/>
      <c r="O221" s="163"/>
      <c r="P221" s="163"/>
      <c r="Q221" s="163"/>
      <c r="R221" s="163"/>
      <c r="S221" s="163"/>
      <c r="T221" s="163"/>
      <c r="U221" s="163"/>
      <c r="V221" s="163"/>
      <c r="W221" s="163"/>
      <c r="X221" s="163"/>
      <c r="Y221" s="163"/>
      <c r="Z221" s="163"/>
    </row>
    <row r="222" ht="11.25" customHeight="1">
      <c r="A222" s="251" t="s">
        <v>1253</v>
      </c>
      <c r="B222" s="251" t="s">
        <v>310</v>
      </c>
      <c r="C222" s="282" t="s">
        <v>106</v>
      </c>
      <c r="D222" s="251" t="s">
        <v>10549</v>
      </c>
      <c r="E222" s="251" t="s">
        <v>10550</v>
      </c>
      <c r="F222" s="282" t="s">
        <v>10544</v>
      </c>
      <c r="G222" s="282">
        <v>8.0</v>
      </c>
      <c r="H222" s="282">
        <v>4.0</v>
      </c>
      <c r="I222" s="282">
        <v>10.0</v>
      </c>
      <c r="J222" s="282">
        <v>10.0</v>
      </c>
      <c r="K222" s="299">
        <v>1.25</v>
      </c>
      <c r="L222" s="10" t="s">
        <v>133</v>
      </c>
      <c r="M222" s="163"/>
      <c r="N222" s="163"/>
      <c r="O222" s="163"/>
      <c r="P222" s="163"/>
      <c r="Q222" s="163"/>
      <c r="R222" s="163"/>
      <c r="S222" s="163"/>
      <c r="T222" s="163"/>
      <c r="U222" s="163"/>
      <c r="V222" s="163"/>
      <c r="W222" s="163"/>
      <c r="X222" s="163"/>
      <c r="Y222" s="163"/>
      <c r="Z222" s="163"/>
    </row>
    <row r="223" ht="11.25" customHeight="1">
      <c r="A223" s="251" t="s">
        <v>10551</v>
      </c>
      <c r="B223" s="251" t="s">
        <v>9861</v>
      </c>
      <c r="C223" s="282" t="s">
        <v>1297</v>
      </c>
      <c r="D223" s="251" t="s">
        <v>10552</v>
      </c>
      <c r="E223" s="251"/>
      <c r="F223" s="282" t="s">
        <v>9769</v>
      </c>
      <c r="G223" s="282">
        <v>6.0</v>
      </c>
      <c r="H223" s="282">
        <v>1.0</v>
      </c>
      <c r="I223" s="282">
        <v>6.0</v>
      </c>
      <c r="J223" s="282">
        <v>20.0</v>
      </c>
      <c r="K223" s="299">
        <v>3.33</v>
      </c>
      <c r="L223" s="10" t="s">
        <v>118</v>
      </c>
      <c r="M223" s="163"/>
      <c r="N223" s="163"/>
      <c r="O223" s="163"/>
      <c r="P223" s="163"/>
      <c r="Q223" s="163"/>
      <c r="R223" s="163"/>
      <c r="S223" s="163"/>
      <c r="T223" s="163"/>
      <c r="U223" s="163"/>
      <c r="V223" s="163"/>
      <c r="W223" s="163"/>
      <c r="X223" s="163"/>
      <c r="Y223" s="163"/>
      <c r="Z223" s="163"/>
    </row>
    <row r="224" ht="11.25" customHeight="1">
      <c r="A224" s="251" t="s">
        <v>5722</v>
      </c>
      <c r="B224" s="251" t="s">
        <v>5723</v>
      </c>
      <c r="C224" s="282" t="s">
        <v>106</v>
      </c>
      <c r="D224" s="251" t="s">
        <v>10553</v>
      </c>
      <c r="E224" s="251" t="s">
        <v>10554</v>
      </c>
      <c r="F224" s="282" t="s">
        <v>10555</v>
      </c>
      <c r="G224" s="282">
        <v>5.0</v>
      </c>
      <c r="H224" s="282">
        <v>5.0</v>
      </c>
      <c r="I224" s="282">
        <v>5.0</v>
      </c>
      <c r="J224" s="282">
        <v>20.0</v>
      </c>
      <c r="K224" s="299">
        <v>4.0</v>
      </c>
      <c r="L224" s="10" t="s">
        <v>1332</v>
      </c>
      <c r="M224" s="163"/>
      <c r="N224" s="163"/>
      <c r="O224" s="163"/>
      <c r="P224" s="163"/>
      <c r="Q224" s="163"/>
      <c r="R224" s="163"/>
      <c r="S224" s="163"/>
      <c r="T224" s="163"/>
      <c r="U224" s="163"/>
      <c r="V224" s="163"/>
      <c r="W224" s="163"/>
      <c r="X224" s="163"/>
      <c r="Y224" s="163"/>
      <c r="Z224" s="163"/>
    </row>
    <row r="225" ht="11.25" customHeight="1">
      <c r="A225" s="251" t="s">
        <v>5768</v>
      </c>
      <c r="B225" s="251" t="s">
        <v>5769</v>
      </c>
      <c r="C225" s="282" t="s">
        <v>106</v>
      </c>
      <c r="D225" s="251" t="s">
        <v>10556</v>
      </c>
      <c r="E225" s="251" t="s">
        <v>10484</v>
      </c>
      <c r="F225" s="282" t="s">
        <v>10557</v>
      </c>
      <c r="G225" s="282">
        <v>7.0</v>
      </c>
      <c r="H225" s="282">
        <v>5.0</v>
      </c>
      <c r="I225" s="282">
        <v>8.0</v>
      </c>
      <c r="J225" s="282">
        <v>20.0</v>
      </c>
      <c r="K225" s="299">
        <v>2.85</v>
      </c>
      <c r="L225" s="10" t="s">
        <v>1332</v>
      </c>
      <c r="M225" s="163"/>
      <c r="N225" s="163"/>
      <c r="O225" s="163"/>
      <c r="P225" s="163"/>
      <c r="Q225" s="163"/>
      <c r="R225" s="163"/>
      <c r="S225" s="163"/>
      <c r="T225" s="163"/>
      <c r="U225" s="163"/>
      <c r="V225" s="163"/>
      <c r="W225" s="163"/>
      <c r="X225" s="163"/>
      <c r="Y225" s="163"/>
      <c r="Z225" s="163"/>
    </row>
    <row r="226" ht="11.25" customHeight="1">
      <c r="A226" s="251" t="s">
        <v>5768</v>
      </c>
      <c r="B226" s="251" t="s">
        <v>5769</v>
      </c>
      <c r="C226" s="282" t="s">
        <v>106</v>
      </c>
      <c r="D226" s="251" t="s">
        <v>10558</v>
      </c>
      <c r="E226" s="251" t="s">
        <v>10559</v>
      </c>
      <c r="F226" s="282" t="s">
        <v>10560</v>
      </c>
      <c r="G226" s="282">
        <v>7.0</v>
      </c>
      <c r="H226" s="282">
        <v>5.0</v>
      </c>
      <c r="I226" s="282">
        <v>8.0</v>
      </c>
      <c r="J226" s="282">
        <v>20.0</v>
      </c>
      <c r="K226" s="299">
        <v>2.85</v>
      </c>
      <c r="L226" s="10" t="s">
        <v>1332</v>
      </c>
      <c r="M226" s="163"/>
      <c r="N226" s="163"/>
      <c r="O226" s="163"/>
      <c r="P226" s="163"/>
      <c r="Q226" s="163"/>
      <c r="R226" s="163"/>
      <c r="S226" s="163"/>
      <c r="T226" s="163"/>
      <c r="U226" s="163"/>
      <c r="V226" s="163"/>
      <c r="W226" s="163"/>
      <c r="X226" s="163"/>
      <c r="Y226" s="163"/>
      <c r="Z226" s="163"/>
    </row>
    <row r="227" ht="11.25" customHeight="1">
      <c r="A227" s="251" t="s">
        <v>5768</v>
      </c>
      <c r="B227" s="251" t="s">
        <v>5769</v>
      </c>
      <c r="C227" s="282" t="s">
        <v>106</v>
      </c>
      <c r="D227" s="251" t="s">
        <v>10561</v>
      </c>
      <c r="E227" s="251"/>
      <c r="F227" s="282" t="s">
        <v>10562</v>
      </c>
      <c r="G227" s="282">
        <v>7.0</v>
      </c>
      <c r="H227" s="282">
        <v>5.0</v>
      </c>
      <c r="I227" s="282">
        <v>8.0</v>
      </c>
      <c r="J227" s="282">
        <v>20.0</v>
      </c>
      <c r="K227" s="299">
        <v>2.85</v>
      </c>
      <c r="L227" s="10" t="s">
        <v>1332</v>
      </c>
      <c r="M227" s="163"/>
      <c r="N227" s="163"/>
      <c r="O227" s="163"/>
      <c r="P227" s="163"/>
      <c r="Q227" s="163"/>
      <c r="R227" s="163"/>
      <c r="S227" s="163"/>
      <c r="T227" s="163"/>
      <c r="U227" s="163"/>
      <c r="V227" s="163"/>
      <c r="W227" s="163"/>
      <c r="X227" s="163"/>
      <c r="Y227" s="163"/>
      <c r="Z227" s="163"/>
    </row>
    <row r="228" ht="11.25" customHeight="1">
      <c r="A228" s="251" t="s">
        <v>5768</v>
      </c>
      <c r="B228" s="251" t="s">
        <v>5769</v>
      </c>
      <c r="C228" s="282" t="s">
        <v>106</v>
      </c>
      <c r="D228" s="251" t="s">
        <v>10563</v>
      </c>
      <c r="E228" s="251" t="s">
        <v>10564</v>
      </c>
      <c r="F228" s="282" t="s">
        <v>10560</v>
      </c>
      <c r="G228" s="282">
        <v>7.0</v>
      </c>
      <c r="H228" s="282">
        <v>5.0</v>
      </c>
      <c r="I228" s="282">
        <v>8.0</v>
      </c>
      <c r="J228" s="282">
        <v>20.0</v>
      </c>
      <c r="K228" s="299">
        <v>2.85</v>
      </c>
      <c r="L228" s="10" t="s">
        <v>1332</v>
      </c>
      <c r="M228" s="163"/>
      <c r="N228" s="163"/>
      <c r="O228" s="163"/>
      <c r="P228" s="163"/>
      <c r="Q228" s="163"/>
      <c r="R228" s="163"/>
      <c r="S228" s="163"/>
      <c r="T228" s="163"/>
      <c r="U228" s="163"/>
      <c r="V228" s="163"/>
      <c r="W228" s="163"/>
      <c r="X228" s="163"/>
      <c r="Y228" s="163"/>
      <c r="Z228" s="163"/>
    </row>
    <row r="229" ht="11.25" customHeight="1">
      <c r="A229" s="251" t="s">
        <v>5768</v>
      </c>
      <c r="B229" s="251" t="s">
        <v>5769</v>
      </c>
      <c r="C229" s="282" t="s">
        <v>106</v>
      </c>
      <c r="D229" s="251" t="s">
        <v>10565</v>
      </c>
      <c r="E229" s="251" t="s">
        <v>10566</v>
      </c>
      <c r="F229" s="282"/>
      <c r="G229" s="282">
        <v>7.0</v>
      </c>
      <c r="H229" s="282">
        <v>5.0</v>
      </c>
      <c r="I229" s="282">
        <v>8.0</v>
      </c>
      <c r="J229" s="282">
        <v>10.0</v>
      </c>
      <c r="K229" s="299">
        <v>1.42</v>
      </c>
      <c r="L229" s="10" t="s">
        <v>1332</v>
      </c>
      <c r="M229" s="163"/>
      <c r="N229" s="163"/>
      <c r="O229" s="163"/>
      <c r="P229" s="163"/>
      <c r="Q229" s="163"/>
      <c r="R229" s="163"/>
      <c r="S229" s="163"/>
      <c r="T229" s="163"/>
      <c r="U229" s="163"/>
      <c r="V229" s="163"/>
      <c r="W229" s="163"/>
      <c r="X229" s="163"/>
      <c r="Y229" s="163"/>
      <c r="Z229" s="163"/>
    </row>
    <row r="230" ht="11.25" customHeight="1">
      <c r="A230" s="251" t="s">
        <v>5786</v>
      </c>
      <c r="B230" s="251" t="s">
        <v>5787</v>
      </c>
      <c r="C230" s="282" t="s">
        <v>106</v>
      </c>
      <c r="D230" s="251" t="s">
        <v>10567</v>
      </c>
      <c r="E230" s="251" t="s">
        <v>10568</v>
      </c>
      <c r="F230" s="282" t="s">
        <v>10555</v>
      </c>
      <c r="G230" s="282">
        <v>3.0</v>
      </c>
      <c r="H230" s="282">
        <v>1.0</v>
      </c>
      <c r="I230" s="282">
        <v>3.0</v>
      </c>
      <c r="J230" s="282">
        <v>20.0</v>
      </c>
      <c r="K230" s="299">
        <v>6.66</v>
      </c>
      <c r="L230" s="10" t="s">
        <v>1332</v>
      </c>
      <c r="M230" s="163"/>
      <c r="N230" s="163"/>
      <c r="O230" s="163"/>
      <c r="P230" s="163"/>
      <c r="Q230" s="163"/>
      <c r="R230" s="163"/>
      <c r="S230" s="163"/>
      <c r="T230" s="163"/>
      <c r="U230" s="163"/>
      <c r="V230" s="163"/>
      <c r="W230" s="163"/>
      <c r="X230" s="163"/>
      <c r="Y230" s="163"/>
      <c r="Z230" s="163"/>
    </row>
    <row r="231" ht="11.25" customHeight="1">
      <c r="A231" s="251" t="s">
        <v>5791</v>
      </c>
      <c r="B231" s="251" t="s">
        <v>5792</v>
      </c>
      <c r="C231" s="282" t="s">
        <v>106</v>
      </c>
      <c r="D231" s="251" t="s">
        <v>10569</v>
      </c>
      <c r="E231" s="251" t="s">
        <v>10570</v>
      </c>
      <c r="F231" s="282" t="s">
        <v>10272</v>
      </c>
      <c r="G231" s="282">
        <v>6.0</v>
      </c>
      <c r="H231" s="282">
        <v>5.0</v>
      </c>
      <c r="I231" s="282">
        <v>7.0</v>
      </c>
      <c r="J231" s="282">
        <v>20.0</v>
      </c>
      <c r="K231" s="299">
        <v>3.33</v>
      </c>
      <c r="L231" s="10" t="s">
        <v>1332</v>
      </c>
      <c r="M231" s="163"/>
      <c r="N231" s="163"/>
      <c r="O231" s="163"/>
      <c r="P231" s="163"/>
      <c r="Q231" s="163"/>
      <c r="R231" s="163"/>
      <c r="S231" s="163"/>
      <c r="T231" s="163"/>
      <c r="U231" s="163"/>
      <c r="V231" s="163"/>
      <c r="W231" s="163"/>
      <c r="X231" s="163"/>
      <c r="Y231" s="163"/>
      <c r="Z231" s="163"/>
    </row>
    <row r="232" ht="11.25" customHeight="1">
      <c r="A232" s="251" t="s">
        <v>5797</v>
      </c>
      <c r="B232" s="251" t="s">
        <v>5798</v>
      </c>
      <c r="C232" s="282" t="s">
        <v>106</v>
      </c>
      <c r="D232" s="251" t="s">
        <v>10571</v>
      </c>
      <c r="E232" s="251" t="s">
        <v>10572</v>
      </c>
      <c r="F232" s="282" t="s">
        <v>10573</v>
      </c>
      <c r="G232" s="282">
        <v>5.0</v>
      </c>
      <c r="H232" s="282">
        <v>3.0</v>
      </c>
      <c r="I232" s="282">
        <v>5.0</v>
      </c>
      <c r="J232" s="282">
        <v>20.0</v>
      </c>
      <c r="K232" s="299">
        <v>6.66</v>
      </c>
      <c r="L232" s="10" t="s">
        <v>1332</v>
      </c>
      <c r="M232" s="163"/>
      <c r="N232" s="163"/>
      <c r="O232" s="163"/>
      <c r="P232" s="163"/>
      <c r="Q232" s="163"/>
      <c r="R232" s="163"/>
      <c r="S232" s="163"/>
      <c r="T232" s="163"/>
      <c r="U232" s="163"/>
      <c r="V232" s="163"/>
      <c r="W232" s="163"/>
      <c r="X232" s="163"/>
      <c r="Y232" s="163"/>
      <c r="Z232" s="163"/>
    </row>
    <row r="233" ht="11.25" customHeight="1">
      <c r="A233" s="251" t="s">
        <v>5797</v>
      </c>
      <c r="B233" s="251" t="s">
        <v>5798</v>
      </c>
      <c r="C233" s="282" t="s">
        <v>106</v>
      </c>
      <c r="D233" s="251" t="s">
        <v>10574</v>
      </c>
      <c r="E233" s="251" t="s">
        <v>10575</v>
      </c>
      <c r="F233" s="282"/>
      <c r="G233" s="282">
        <v>5.0</v>
      </c>
      <c r="H233" s="282">
        <v>3.0</v>
      </c>
      <c r="I233" s="282">
        <v>5.0</v>
      </c>
      <c r="J233" s="282">
        <v>20.0</v>
      </c>
      <c r="K233" s="299">
        <v>6.66</v>
      </c>
      <c r="L233" s="10" t="s">
        <v>1332</v>
      </c>
      <c r="M233" s="163"/>
      <c r="N233" s="163"/>
      <c r="O233" s="163"/>
      <c r="P233" s="163"/>
      <c r="Q233" s="163"/>
      <c r="R233" s="163"/>
      <c r="S233" s="163"/>
      <c r="T233" s="163"/>
      <c r="U233" s="163"/>
      <c r="V233" s="163"/>
      <c r="W233" s="163"/>
      <c r="X233" s="163"/>
      <c r="Y233" s="163"/>
      <c r="Z233" s="163"/>
    </row>
    <row r="234" ht="11.25" customHeight="1">
      <c r="A234" s="251" t="s">
        <v>5797</v>
      </c>
      <c r="B234" s="251" t="s">
        <v>5798</v>
      </c>
      <c r="C234" s="282" t="s">
        <v>106</v>
      </c>
      <c r="D234" s="251" t="s">
        <v>10576</v>
      </c>
      <c r="E234" s="251" t="s">
        <v>10577</v>
      </c>
      <c r="F234" s="282" t="s">
        <v>10555</v>
      </c>
      <c r="G234" s="282">
        <v>5.0</v>
      </c>
      <c r="H234" s="282">
        <v>3.0</v>
      </c>
      <c r="I234" s="282">
        <v>5.0</v>
      </c>
      <c r="J234" s="282">
        <v>20.0</v>
      </c>
      <c r="K234" s="299">
        <v>6.66</v>
      </c>
      <c r="L234" s="10" t="s">
        <v>1332</v>
      </c>
      <c r="M234" s="163"/>
      <c r="N234" s="163"/>
      <c r="O234" s="163"/>
      <c r="P234" s="163"/>
      <c r="Q234" s="163"/>
      <c r="R234" s="163"/>
      <c r="S234" s="163"/>
      <c r="T234" s="163"/>
      <c r="U234" s="163"/>
      <c r="V234" s="163"/>
      <c r="W234" s="163"/>
      <c r="X234" s="163"/>
      <c r="Y234" s="163"/>
      <c r="Z234" s="163"/>
    </row>
    <row r="235" ht="11.25" customHeight="1">
      <c r="A235" s="251" t="s">
        <v>5840</v>
      </c>
      <c r="B235" s="251" t="s">
        <v>10578</v>
      </c>
      <c r="C235" s="282" t="s">
        <v>106</v>
      </c>
      <c r="D235" s="251" t="s">
        <v>10579</v>
      </c>
      <c r="E235" s="251" t="s">
        <v>10580</v>
      </c>
      <c r="F235" s="282" t="s">
        <v>10581</v>
      </c>
      <c r="G235" s="282">
        <v>2.0</v>
      </c>
      <c r="H235" s="282">
        <v>1.0</v>
      </c>
      <c r="I235" s="282">
        <v>2.0</v>
      </c>
      <c r="J235" s="282">
        <v>10.0</v>
      </c>
      <c r="K235" s="299">
        <v>5.0</v>
      </c>
      <c r="L235" s="10" t="s">
        <v>1332</v>
      </c>
      <c r="M235" s="163"/>
      <c r="N235" s="163"/>
      <c r="O235" s="163"/>
      <c r="P235" s="163"/>
      <c r="Q235" s="163"/>
      <c r="R235" s="163"/>
      <c r="S235" s="163"/>
      <c r="T235" s="163"/>
      <c r="U235" s="163"/>
      <c r="V235" s="163"/>
      <c r="W235" s="163"/>
      <c r="X235" s="163"/>
      <c r="Y235" s="163"/>
      <c r="Z235" s="163"/>
    </row>
    <row r="236" ht="11.25" customHeight="1">
      <c r="A236" s="251" t="s">
        <v>5863</v>
      </c>
      <c r="B236" s="251" t="s">
        <v>5864</v>
      </c>
      <c r="C236" s="282" t="s">
        <v>106</v>
      </c>
      <c r="D236" s="251" t="s">
        <v>10582</v>
      </c>
      <c r="E236" s="251" t="s">
        <v>10583</v>
      </c>
      <c r="F236" s="282" t="s">
        <v>10584</v>
      </c>
      <c r="G236" s="282">
        <v>8.0</v>
      </c>
      <c r="H236" s="282">
        <v>8.0</v>
      </c>
      <c r="I236" s="282">
        <v>8.0</v>
      </c>
      <c r="J236" s="282">
        <v>20.0</v>
      </c>
      <c r="K236" s="299">
        <v>2.5</v>
      </c>
      <c r="L236" s="10" t="s">
        <v>1332</v>
      </c>
      <c r="M236" s="163"/>
      <c r="N236" s="163"/>
      <c r="O236" s="163"/>
      <c r="P236" s="163"/>
      <c r="Q236" s="163"/>
      <c r="R236" s="163"/>
      <c r="S236" s="163"/>
      <c r="T236" s="163"/>
      <c r="U236" s="163"/>
      <c r="V236" s="163"/>
      <c r="W236" s="163"/>
      <c r="X236" s="163"/>
      <c r="Y236" s="163"/>
      <c r="Z236" s="163"/>
    </row>
    <row r="237" ht="11.25" customHeight="1">
      <c r="A237" s="251" t="s">
        <v>5847</v>
      </c>
      <c r="B237" s="251" t="s">
        <v>5848</v>
      </c>
      <c r="C237" s="282" t="s">
        <v>106</v>
      </c>
      <c r="D237" s="251" t="s">
        <v>10585</v>
      </c>
      <c r="E237" s="251" t="s">
        <v>10586</v>
      </c>
      <c r="F237" s="282" t="s">
        <v>10587</v>
      </c>
      <c r="G237" s="282">
        <v>5.0</v>
      </c>
      <c r="H237" s="282">
        <v>1.0</v>
      </c>
      <c r="I237" s="282">
        <v>7.0</v>
      </c>
      <c r="J237" s="282">
        <v>20.0</v>
      </c>
      <c r="K237" s="299">
        <v>4.0</v>
      </c>
      <c r="L237" s="10" t="s">
        <v>1332</v>
      </c>
      <c r="M237" s="163"/>
      <c r="N237" s="163"/>
      <c r="O237" s="163"/>
      <c r="P237" s="163"/>
      <c r="Q237" s="163"/>
      <c r="R237" s="163"/>
      <c r="S237" s="163"/>
      <c r="T237" s="163"/>
      <c r="U237" s="163"/>
      <c r="V237" s="163"/>
      <c r="W237" s="163"/>
      <c r="X237" s="163"/>
      <c r="Y237" s="163"/>
      <c r="Z237" s="163"/>
    </row>
    <row r="238" ht="11.25" customHeight="1">
      <c r="A238" s="251" t="s">
        <v>5853</v>
      </c>
      <c r="B238" s="251" t="s">
        <v>5854</v>
      </c>
      <c r="C238" s="282" t="s">
        <v>106</v>
      </c>
      <c r="D238" s="251" t="s">
        <v>10588</v>
      </c>
      <c r="E238" s="251" t="s">
        <v>10589</v>
      </c>
      <c r="F238" s="282" t="s">
        <v>10590</v>
      </c>
      <c r="G238" s="282">
        <v>5.0</v>
      </c>
      <c r="H238" s="282">
        <v>3.0</v>
      </c>
      <c r="I238" s="282">
        <v>5.0</v>
      </c>
      <c r="J238" s="282">
        <v>10.0</v>
      </c>
      <c r="K238" s="299">
        <v>2.0</v>
      </c>
      <c r="L238" s="10" t="s">
        <v>1332</v>
      </c>
      <c r="M238" s="163"/>
      <c r="N238" s="163"/>
      <c r="O238" s="163"/>
      <c r="P238" s="163"/>
      <c r="Q238" s="163"/>
      <c r="R238" s="163"/>
      <c r="S238" s="163"/>
      <c r="T238" s="163"/>
      <c r="U238" s="163"/>
      <c r="V238" s="163"/>
      <c r="W238" s="163"/>
      <c r="X238" s="163"/>
      <c r="Y238" s="163"/>
      <c r="Z238" s="163"/>
    </row>
    <row r="239" ht="11.25" customHeight="1">
      <c r="A239" s="251" t="s">
        <v>5853</v>
      </c>
      <c r="B239" s="251" t="s">
        <v>5854</v>
      </c>
      <c r="C239" s="282" t="s">
        <v>106</v>
      </c>
      <c r="D239" s="251" t="s">
        <v>10591</v>
      </c>
      <c r="E239" s="251" t="s">
        <v>10592</v>
      </c>
      <c r="F239" s="282" t="s">
        <v>10272</v>
      </c>
      <c r="G239" s="282">
        <v>5.0</v>
      </c>
      <c r="H239" s="282">
        <v>3.0</v>
      </c>
      <c r="I239" s="282">
        <v>5.0</v>
      </c>
      <c r="J239" s="282">
        <v>20.0</v>
      </c>
      <c r="K239" s="299">
        <v>4.0</v>
      </c>
      <c r="L239" s="10" t="s">
        <v>1332</v>
      </c>
      <c r="M239" s="163"/>
      <c r="N239" s="163"/>
      <c r="O239" s="163"/>
      <c r="P239" s="163"/>
      <c r="Q239" s="163"/>
      <c r="R239" s="163"/>
      <c r="S239" s="163"/>
      <c r="T239" s="163"/>
      <c r="U239" s="163"/>
      <c r="V239" s="163"/>
      <c r="W239" s="163"/>
      <c r="X239" s="163"/>
      <c r="Y239" s="163"/>
      <c r="Z239" s="163"/>
    </row>
    <row r="240" ht="11.25" customHeight="1">
      <c r="A240" s="251" t="s">
        <v>5863</v>
      </c>
      <c r="B240" s="251" t="s">
        <v>5864</v>
      </c>
      <c r="C240" s="282" t="s">
        <v>106</v>
      </c>
      <c r="D240" s="251" t="s">
        <v>10593</v>
      </c>
      <c r="E240" s="251" t="s">
        <v>10594</v>
      </c>
      <c r="F240" s="282"/>
      <c r="G240" s="282">
        <v>8.0</v>
      </c>
      <c r="H240" s="282">
        <v>8.0</v>
      </c>
      <c r="I240" s="282">
        <v>8.0</v>
      </c>
      <c r="J240" s="282">
        <v>10.0</v>
      </c>
      <c r="K240" s="299">
        <v>1.25</v>
      </c>
      <c r="L240" s="10" t="s">
        <v>1332</v>
      </c>
      <c r="M240" s="163"/>
      <c r="N240" s="163"/>
      <c r="O240" s="163"/>
      <c r="P240" s="163"/>
      <c r="Q240" s="163"/>
      <c r="R240" s="163"/>
      <c r="S240" s="163"/>
      <c r="T240" s="163"/>
      <c r="U240" s="163"/>
      <c r="V240" s="163"/>
      <c r="W240" s="163"/>
      <c r="X240" s="163"/>
      <c r="Y240" s="163"/>
      <c r="Z240" s="163"/>
    </row>
    <row r="241" ht="11.25" customHeight="1">
      <c r="A241" s="251" t="s">
        <v>5885</v>
      </c>
      <c r="B241" s="251" t="s">
        <v>5879</v>
      </c>
      <c r="C241" s="282" t="s">
        <v>106</v>
      </c>
      <c r="D241" s="251" t="s">
        <v>10595</v>
      </c>
      <c r="E241" s="251" t="s">
        <v>10596</v>
      </c>
      <c r="F241" s="282" t="s">
        <v>10597</v>
      </c>
      <c r="G241" s="282">
        <v>8.0</v>
      </c>
      <c r="H241" s="282">
        <v>1.0</v>
      </c>
      <c r="I241" s="282">
        <v>24.0</v>
      </c>
      <c r="J241" s="282">
        <v>10.0</v>
      </c>
      <c r="K241" s="299">
        <v>1.25</v>
      </c>
      <c r="L241" s="10" t="s">
        <v>1332</v>
      </c>
      <c r="M241" s="163"/>
      <c r="N241" s="163"/>
      <c r="O241" s="163"/>
      <c r="P241" s="163"/>
      <c r="Q241" s="163"/>
      <c r="R241" s="163"/>
      <c r="S241" s="163"/>
      <c r="T241" s="163"/>
      <c r="U241" s="163"/>
      <c r="V241" s="163"/>
      <c r="W241" s="163"/>
      <c r="X241" s="163"/>
      <c r="Y241" s="163"/>
      <c r="Z241" s="163"/>
    </row>
    <row r="242" ht="11.25" customHeight="1">
      <c r="A242" s="251" t="s">
        <v>5893</v>
      </c>
      <c r="B242" s="251" t="s">
        <v>5894</v>
      </c>
      <c r="C242" s="282" t="s">
        <v>106</v>
      </c>
      <c r="D242" s="251" t="s">
        <v>10598</v>
      </c>
      <c r="E242" s="251" t="s">
        <v>10599</v>
      </c>
      <c r="F242" s="282"/>
      <c r="G242" s="282">
        <v>2.0</v>
      </c>
      <c r="H242" s="282">
        <v>2.0</v>
      </c>
      <c r="I242" s="282">
        <v>2.0</v>
      </c>
      <c r="J242" s="282">
        <v>10.0</v>
      </c>
      <c r="K242" s="299">
        <v>5.0</v>
      </c>
      <c r="L242" s="10" t="s">
        <v>1332</v>
      </c>
      <c r="M242" s="163"/>
      <c r="N242" s="163"/>
      <c r="O242" s="163"/>
      <c r="P242" s="163"/>
      <c r="Q242" s="163"/>
      <c r="R242" s="163"/>
      <c r="S242" s="163"/>
      <c r="T242" s="163"/>
      <c r="U242" s="163"/>
      <c r="V242" s="163"/>
      <c r="W242" s="163"/>
      <c r="X242" s="163"/>
      <c r="Y242" s="163"/>
      <c r="Z242" s="163"/>
    </row>
    <row r="243" ht="11.25" customHeight="1">
      <c r="A243" s="251" t="s">
        <v>5906</v>
      </c>
      <c r="B243" s="251" t="s">
        <v>5907</v>
      </c>
      <c r="C243" s="282" t="s">
        <v>106</v>
      </c>
      <c r="D243" s="251" t="s">
        <v>10600</v>
      </c>
      <c r="E243" s="251" t="s">
        <v>10601</v>
      </c>
      <c r="F243" s="282" t="s">
        <v>10179</v>
      </c>
      <c r="G243" s="282">
        <v>9.0</v>
      </c>
      <c r="H243" s="282">
        <v>9.0</v>
      </c>
      <c r="I243" s="282">
        <v>9.0</v>
      </c>
      <c r="J243" s="282">
        <v>20.0</v>
      </c>
      <c r="K243" s="299">
        <v>2.22</v>
      </c>
      <c r="L243" s="10" t="s">
        <v>1332</v>
      </c>
      <c r="M243" s="163"/>
      <c r="N243" s="163"/>
      <c r="O243" s="163"/>
      <c r="P243" s="163"/>
      <c r="Q243" s="163"/>
      <c r="R243" s="163"/>
      <c r="S243" s="163"/>
      <c r="T243" s="163"/>
      <c r="U243" s="163"/>
      <c r="V243" s="163"/>
      <c r="W243" s="163"/>
      <c r="X243" s="163"/>
      <c r="Y243" s="163"/>
      <c r="Z243" s="163"/>
    </row>
    <row r="244" ht="11.25" customHeight="1">
      <c r="A244" s="251" t="s">
        <v>5952</v>
      </c>
      <c r="B244" s="251" t="s">
        <v>5953</v>
      </c>
      <c r="C244" s="282" t="s">
        <v>106</v>
      </c>
      <c r="D244" s="251" t="s">
        <v>10602</v>
      </c>
      <c r="E244" s="251" t="s">
        <v>10603</v>
      </c>
      <c r="F244" s="282" t="s">
        <v>10604</v>
      </c>
      <c r="G244" s="282">
        <v>9.0</v>
      </c>
      <c r="H244" s="282">
        <v>8.0</v>
      </c>
      <c r="I244" s="282">
        <v>9.0</v>
      </c>
      <c r="J244" s="282">
        <v>10.0</v>
      </c>
      <c r="K244" s="299">
        <v>1.11</v>
      </c>
      <c r="L244" s="10" t="s">
        <v>1332</v>
      </c>
      <c r="M244" s="163"/>
      <c r="N244" s="163"/>
      <c r="O244" s="163"/>
      <c r="P244" s="163"/>
      <c r="Q244" s="163"/>
      <c r="R244" s="163"/>
      <c r="S244" s="163"/>
      <c r="T244" s="163"/>
      <c r="U244" s="163"/>
      <c r="V244" s="163"/>
      <c r="W244" s="163"/>
      <c r="X244" s="163"/>
      <c r="Y244" s="163"/>
      <c r="Z244" s="163"/>
    </row>
    <row r="245" ht="11.25" customHeight="1">
      <c r="A245" s="251" t="s">
        <v>5971</v>
      </c>
      <c r="B245" s="251" t="s">
        <v>5972</v>
      </c>
      <c r="C245" s="282" t="s">
        <v>106</v>
      </c>
      <c r="D245" s="251" t="s">
        <v>10605</v>
      </c>
      <c r="E245" s="251" t="s">
        <v>10606</v>
      </c>
      <c r="F245" s="282"/>
      <c r="G245" s="282">
        <v>2.0</v>
      </c>
      <c r="H245" s="282">
        <v>1.0</v>
      </c>
      <c r="I245" s="282">
        <v>2.0</v>
      </c>
      <c r="J245" s="282">
        <v>10.0</v>
      </c>
      <c r="K245" s="299">
        <v>5.0</v>
      </c>
      <c r="L245" s="10" t="s">
        <v>1332</v>
      </c>
      <c r="M245" s="163"/>
      <c r="N245" s="163"/>
      <c r="O245" s="163"/>
      <c r="P245" s="163"/>
      <c r="Q245" s="163"/>
      <c r="R245" s="163"/>
      <c r="S245" s="163"/>
      <c r="T245" s="163"/>
      <c r="U245" s="163"/>
      <c r="V245" s="163"/>
      <c r="W245" s="163"/>
      <c r="X245" s="163"/>
      <c r="Y245" s="163"/>
      <c r="Z245" s="163"/>
    </row>
    <row r="246" ht="11.25" customHeight="1">
      <c r="A246" s="251" t="s">
        <v>5971</v>
      </c>
      <c r="B246" s="251" t="s">
        <v>5972</v>
      </c>
      <c r="C246" s="282" t="s">
        <v>106</v>
      </c>
      <c r="D246" s="251" t="s">
        <v>10607</v>
      </c>
      <c r="E246" s="251" t="s">
        <v>10608</v>
      </c>
      <c r="F246" s="282" t="s">
        <v>10179</v>
      </c>
      <c r="G246" s="282">
        <v>2.0</v>
      </c>
      <c r="H246" s="282">
        <v>1.0</v>
      </c>
      <c r="I246" s="282">
        <v>2.0</v>
      </c>
      <c r="J246" s="282">
        <v>20.0</v>
      </c>
      <c r="K246" s="299">
        <v>10.0</v>
      </c>
      <c r="L246" s="10" t="s">
        <v>1332</v>
      </c>
      <c r="M246" s="163"/>
      <c r="N246" s="163"/>
      <c r="O246" s="163"/>
      <c r="P246" s="163"/>
      <c r="Q246" s="163"/>
      <c r="R246" s="163"/>
      <c r="S246" s="163"/>
      <c r="T246" s="163"/>
      <c r="U246" s="163"/>
      <c r="V246" s="163"/>
      <c r="W246" s="163"/>
      <c r="X246" s="163"/>
      <c r="Y246" s="163"/>
      <c r="Z246" s="163"/>
    </row>
    <row r="247" ht="11.25" customHeight="1">
      <c r="A247" s="251" t="s">
        <v>5988</v>
      </c>
      <c r="B247" s="251" t="s">
        <v>5989</v>
      </c>
      <c r="C247" s="282" t="s">
        <v>106</v>
      </c>
      <c r="D247" s="251" t="s">
        <v>10609</v>
      </c>
      <c r="E247" s="251" t="s">
        <v>10610</v>
      </c>
      <c r="F247" s="282" t="s">
        <v>10597</v>
      </c>
      <c r="G247" s="282">
        <v>8.0</v>
      </c>
      <c r="H247" s="282">
        <v>5.0</v>
      </c>
      <c r="I247" s="282">
        <v>8.0</v>
      </c>
      <c r="J247" s="282">
        <v>10.0</v>
      </c>
      <c r="K247" s="299">
        <v>1.25</v>
      </c>
      <c r="L247" s="10" t="s">
        <v>1332</v>
      </c>
      <c r="M247" s="163"/>
      <c r="N247" s="163"/>
      <c r="O247" s="163"/>
      <c r="P247" s="163"/>
      <c r="Q247" s="163"/>
      <c r="R247" s="163"/>
      <c r="S247" s="163"/>
      <c r="T247" s="163"/>
      <c r="U247" s="163"/>
      <c r="V247" s="163"/>
      <c r="W247" s="163"/>
      <c r="X247" s="163"/>
      <c r="Y247" s="163"/>
      <c r="Z247" s="163"/>
    </row>
    <row r="248" ht="11.25" customHeight="1">
      <c r="A248" s="251" t="s">
        <v>5997</v>
      </c>
      <c r="B248" s="251" t="s">
        <v>5998</v>
      </c>
      <c r="C248" s="282" t="s">
        <v>106</v>
      </c>
      <c r="D248" s="251" t="s">
        <v>10611</v>
      </c>
      <c r="E248" s="251" t="s">
        <v>10612</v>
      </c>
      <c r="F248" s="282" t="s">
        <v>10597</v>
      </c>
      <c r="G248" s="282">
        <v>5.0</v>
      </c>
      <c r="H248" s="282">
        <v>5.0</v>
      </c>
      <c r="I248" s="282">
        <v>5.0</v>
      </c>
      <c r="J248" s="282">
        <v>10.0</v>
      </c>
      <c r="K248" s="299">
        <v>2.0</v>
      </c>
      <c r="L248" s="10" t="s">
        <v>1332</v>
      </c>
      <c r="M248" s="163"/>
      <c r="N248" s="163"/>
      <c r="O248" s="163"/>
      <c r="P248" s="163"/>
      <c r="Q248" s="163"/>
      <c r="R248" s="163"/>
      <c r="S248" s="163"/>
      <c r="T248" s="163"/>
      <c r="U248" s="163"/>
      <c r="V248" s="163"/>
      <c r="W248" s="163"/>
      <c r="X248" s="163"/>
      <c r="Y248" s="163"/>
      <c r="Z248" s="163"/>
    </row>
    <row r="249" ht="11.25" customHeight="1">
      <c r="A249" s="251" t="s">
        <v>10613</v>
      </c>
      <c r="B249" s="251" t="s">
        <v>10614</v>
      </c>
      <c r="C249" s="282" t="s">
        <v>106</v>
      </c>
      <c r="D249" s="251" t="s">
        <v>10615</v>
      </c>
      <c r="E249" s="251" t="s">
        <v>10616</v>
      </c>
      <c r="F249" s="282" t="s">
        <v>10272</v>
      </c>
      <c r="G249" s="282">
        <v>3.0</v>
      </c>
      <c r="H249" s="282">
        <v>2.0</v>
      </c>
      <c r="I249" s="282">
        <v>4.0</v>
      </c>
      <c r="J249" s="282">
        <v>20.0</v>
      </c>
      <c r="K249" s="299">
        <v>6.66</v>
      </c>
      <c r="L249" s="10" t="s">
        <v>1332</v>
      </c>
      <c r="M249" s="163"/>
      <c r="N249" s="163"/>
      <c r="O249" s="163"/>
      <c r="P249" s="163"/>
      <c r="Q249" s="163"/>
      <c r="R249" s="163"/>
      <c r="S249" s="163"/>
      <c r="T249" s="163"/>
      <c r="U249" s="163"/>
      <c r="V249" s="163"/>
      <c r="W249" s="163"/>
      <c r="X249" s="163"/>
      <c r="Y249" s="163"/>
      <c r="Z249" s="163"/>
    </row>
    <row r="250" ht="11.25" customHeight="1">
      <c r="A250" s="251" t="s">
        <v>6090</v>
      </c>
      <c r="B250" s="251" t="s">
        <v>6091</v>
      </c>
      <c r="C250" s="282" t="s">
        <v>106</v>
      </c>
      <c r="D250" s="251" t="s">
        <v>10617</v>
      </c>
      <c r="E250" s="251" t="s">
        <v>10618</v>
      </c>
      <c r="F250" s="282" t="s">
        <v>10597</v>
      </c>
      <c r="G250" s="282">
        <v>3.0</v>
      </c>
      <c r="H250" s="282">
        <v>2.0</v>
      </c>
      <c r="I250" s="282">
        <v>3.0</v>
      </c>
      <c r="J250" s="282">
        <v>10.0</v>
      </c>
      <c r="K250" s="299">
        <v>3.33</v>
      </c>
      <c r="L250" s="10" t="s">
        <v>1332</v>
      </c>
      <c r="M250" s="163"/>
      <c r="N250" s="163"/>
      <c r="O250" s="163"/>
      <c r="P250" s="163"/>
      <c r="Q250" s="163"/>
      <c r="R250" s="163"/>
      <c r="S250" s="163"/>
      <c r="T250" s="163"/>
      <c r="U250" s="163"/>
      <c r="V250" s="163"/>
      <c r="W250" s="163"/>
      <c r="X250" s="163"/>
      <c r="Y250" s="163"/>
      <c r="Z250" s="163"/>
    </row>
    <row r="251" ht="11.25" customHeight="1">
      <c r="A251" s="251" t="s">
        <v>6100</v>
      </c>
      <c r="B251" s="251" t="s">
        <v>6101</v>
      </c>
      <c r="C251" s="282" t="s">
        <v>106</v>
      </c>
      <c r="D251" s="251" t="s">
        <v>10619</v>
      </c>
      <c r="E251" s="251" t="s">
        <v>10620</v>
      </c>
      <c r="F251" s="282" t="s">
        <v>10621</v>
      </c>
      <c r="G251" s="282">
        <v>2.0</v>
      </c>
      <c r="H251" s="282">
        <v>1.0</v>
      </c>
      <c r="I251" s="282">
        <v>2.0</v>
      </c>
      <c r="J251" s="282">
        <v>10.0</v>
      </c>
      <c r="K251" s="299">
        <v>5.0</v>
      </c>
      <c r="L251" s="10" t="s">
        <v>1332</v>
      </c>
      <c r="M251" s="163"/>
      <c r="N251" s="163"/>
      <c r="O251" s="163"/>
      <c r="P251" s="163"/>
      <c r="Q251" s="163"/>
      <c r="R251" s="163"/>
      <c r="S251" s="163"/>
      <c r="T251" s="163"/>
      <c r="U251" s="163"/>
      <c r="V251" s="163"/>
      <c r="W251" s="163"/>
      <c r="X251" s="163"/>
      <c r="Y251" s="163"/>
      <c r="Z251" s="163"/>
    </row>
    <row r="252" ht="11.25" customHeight="1">
      <c r="A252" s="251" t="s">
        <v>6100</v>
      </c>
      <c r="B252" s="251" t="s">
        <v>6101</v>
      </c>
      <c r="C252" s="282" t="s">
        <v>106</v>
      </c>
      <c r="D252" s="251" t="s">
        <v>10622</v>
      </c>
      <c r="E252" s="251" t="s">
        <v>10623</v>
      </c>
      <c r="F252" s="282" t="s">
        <v>10624</v>
      </c>
      <c r="G252" s="282">
        <v>2.0</v>
      </c>
      <c r="H252" s="282">
        <v>1.0</v>
      </c>
      <c r="I252" s="282">
        <v>2.0</v>
      </c>
      <c r="J252" s="282">
        <v>20.0</v>
      </c>
      <c r="K252" s="299">
        <v>10.0</v>
      </c>
      <c r="L252" s="10" t="s">
        <v>1332</v>
      </c>
      <c r="M252" s="163"/>
      <c r="N252" s="163"/>
      <c r="O252" s="163"/>
      <c r="P252" s="163"/>
      <c r="Q252" s="163"/>
      <c r="R252" s="163"/>
      <c r="S252" s="163"/>
      <c r="T252" s="163"/>
      <c r="U252" s="163"/>
      <c r="V252" s="163"/>
      <c r="W252" s="163"/>
      <c r="X252" s="163"/>
      <c r="Y252" s="163"/>
      <c r="Z252" s="163"/>
    </row>
    <row r="253" ht="11.25" customHeight="1">
      <c r="A253" s="251" t="s">
        <v>6109</v>
      </c>
      <c r="B253" s="251" t="s">
        <v>6110</v>
      </c>
      <c r="C253" s="282" t="s">
        <v>106</v>
      </c>
      <c r="D253" s="251" t="s">
        <v>10625</v>
      </c>
      <c r="E253" s="251" t="s">
        <v>10626</v>
      </c>
      <c r="F253" s="282" t="s">
        <v>10627</v>
      </c>
      <c r="G253" s="282">
        <v>2.0</v>
      </c>
      <c r="H253" s="282">
        <v>1.0</v>
      </c>
      <c r="I253" s="282">
        <v>4.0</v>
      </c>
      <c r="J253" s="282">
        <v>20.0</v>
      </c>
      <c r="K253" s="299">
        <v>10.0</v>
      </c>
      <c r="L253" s="10" t="s">
        <v>1332</v>
      </c>
      <c r="M253" s="163"/>
      <c r="N253" s="163"/>
      <c r="O253" s="163"/>
      <c r="P253" s="163"/>
      <c r="Q253" s="163"/>
      <c r="R253" s="163"/>
      <c r="S253" s="163"/>
      <c r="T253" s="163"/>
      <c r="U253" s="163"/>
      <c r="V253" s="163"/>
      <c r="W253" s="163"/>
      <c r="X253" s="163"/>
      <c r="Y253" s="163"/>
      <c r="Z253" s="163"/>
    </row>
    <row r="254" ht="11.25" customHeight="1">
      <c r="A254" s="251" t="s">
        <v>10628</v>
      </c>
      <c r="B254" s="251" t="s">
        <v>10629</v>
      </c>
      <c r="C254" s="282" t="s">
        <v>106</v>
      </c>
      <c r="D254" s="251" t="s">
        <v>10630</v>
      </c>
      <c r="E254" s="251" t="s">
        <v>10631</v>
      </c>
      <c r="F254" s="282" t="s">
        <v>9717</v>
      </c>
      <c r="G254" s="282">
        <v>3.0</v>
      </c>
      <c r="H254" s="282">
        <v>2.0</v>
      </c>
      <c r="I254" s="282">
        <v>4.0</v>
      </c>
      <c r="J254" s="282">
        <v>20.0</v>
      </c>
      <c r="K254" s="299">
        <v>6.66</v>
      </c>
      <c r="L254" s="10" t="s">
        <v>1332</v>
      </c>
      <c r="M254" s="163"/>
      <c r="N254" s="163"/>
      <c r="O254" s="163"/>
      <c r="P254" s="163"/>
      <c r="Q254" s="163"/>
      <c r="R254" s="163"/>
      <c r="S254" s="163"/>
      <c r="T254" s="163"/>
      <c r="U254" s="163"/>
      <c r="V254" s="163"/>
      <c r="W254" s="163"/>
      <c r="X254" s="163"/>
      <c r="Y254" s="163"/>
      <c r="Z254" s="163"/>
    </row>
    <row r="255" ht="11.25" customHeight="1">
      <c r="A255" s="251" t="s">
        <v>6121</v>
      </c>
      <c r="B255" s="251" t="s">
        <v>6122</v>
      </c>
      <c r="C255" s="282" t="s">
        <v>106</v>
      </c>
      <c r="D255" s="251" t="s">
        <v>10632</v>
      </c>
      <c r="E255" s="251" t="s">
        <v>10633</v>
      </c>
      <c r="F255" s="282" t="s">
        <v>10634</v>
      </c>
      <c r="G255" s="282">
        <v>3.0</v>
      </c>
      <c r="H255" s="282">
        <v>2.0</v>
      </c>
      <c r="I255" s="282">
        <v>6.0</v>
      </c>
      <c r="J255" s="282">
        <v>10.0</v>
      </c>
      <c r="K255" s="299">
        <v>3.33</v>
      </c>
      <c r="L255" s="10" t="s">
        <v>1332</v>
      </c>
      <c r="M255" s="163"/>
      <c r="N255" s="163"/>
      <c r="O255" s="163"/>
      <c r="P255" s="163"/>
      <c r="Q255" s="163"/>
      <c r="R255" s="163"/>
      <c r="S255" s="163"/>
      <c r="T255" s="163"/>
      <c r="U255" s="163"/>
      <c r="V255" s="163"/>
      <c r="W255" s="163"/>
      <c r="X255" s="163"/>
      <c r="Y255" s="163"/>
      <c r="Z255" s="163"/>
    </row>
    <row r="256" ht="11.25" customHeight="1">
      <c r="A256" s="251" t="s">
        <v>6165</v>
      </c>
      <c r="B256" s="251" t="s">
        <v>6166</v>
      </c>
      <c r="C256" s="282" t="s">
        <v>106</v>
      </c>
      <c r="D256" s="251" t="s">
        <v>10635</v>
      </c>
      <c r="E256" s="251" t="s">
        <v>10636</v>
      </c>
      <c r="F256" s="282" t="s">
        <v>10637</v>
      </c>
      <c r="G256" s="282">
        <v>3.0</v>
      </c>
      <c r="H256" s="282">
        <v>3.0</v>
      </c>
      <c r="I256" s="282">
        <v>3.0</v>
      </c>
      <c r="J256" s="282">
        <v>20.0</v>
      </c>
      <c r="K256" s="299">
        <v>6.67</v>
      </c>
      <c r="L256" s="10" t="s">
        <v>1418</v>
      </c>
      <c r="M256" s="163"/>
      <c r="N256" s="163"/>
      <c r="O256" s="163"/>
      <c r="P256" s="163"/>
      <c r="Q256" s="163"/>
      <c r="R256" s="163"/>
      <c r="S256" s="163"/>
      <c r="T256" s="163"/>
      <c r="U256" s="163"/>
      <c r="V256" s="163"/>
      <c r="W256" s="163"/>
      <c r="X256" s="163"/>
      <c r="Y256" s="163"/>
      <c r="Z256" s="163"/>
    </row>
    <row r="257" ht="11.25" customHeight="1">
      <c r="A257" s="251" t="s">
        <v>6165</v>
      </c>
      <c r="B257" s="251" t="s">
        <v>6166</v>
      </c>
      <c r="C257" s="282" t="s">
        <v>106</v>
      </c>
      <c r="D257" s="251" t="s">
        <v>10638</v>
      </c>
      <c r="E257" s="251" t="s">
        <v>10639</v>
      </c>
      <c r="F257" s="282" t="s">
        <v>10637</v>
      </c>
      <c r="G257" s="282">
        <v>3.0</v>
      </c>
      <c r="H257" s="282">
        <v>3.0</v>
      </c>
      <c r="I257" s="282">
        <v>3.0</v>
      </c>
      <c r="J257" s="282">
        <v>20.0</v>
      </c>
      <c r="K257" s="299">
        <v>6.67</v>
      </c>
      <c r="L257" s="10" t="s">
        <v>1418</v>
      </c>
      <c r="M257" s="163"/>
      <c r="N257" s="163"/>
      <c r="O257" s="163"/>
      <c r="P257" s="163"/>
      <c r="Q257" s="163"/>
      <c r="R257" s="163"/>
      <c r="S257" s="163"/>
      <c r="T257" s="163"/>
      <c r="U257" s="163"/>
      <c r="V257" s="163"/>
      <c r="W257" s="163"/>
      <c r="X257" s="163"/>
      <c r="Y257" s="163"/>
      <c r="Z257" s="163"/>
    </row>
    <row r="258" ht="11.25" customHeight="1">
      <c r="A258" s="251" t="s">
        <v>6165</v>
      </c>
      <c r="B258" s="251" t="s">
        <v>6166</v>
      </c>
      <c r="C258" s="282" t="s">
        <v>106</v>
      </c>
      <c r="D258" s="251" t="s">
        <v>10640</v>
      </c>
      <c r="E258" s="251" t="s">
        <v>10641</v>
      </c>
      <c r="F258" s="282" t="s">
        <v>10637</v>
      </c>
      <c r="G258" s="282">
        <v>3.0</v>
      </c>
      <c r="H258" s="282">
        <v>3.0</v>
      </c>
      <c r="I258" s="282">
        <v>3.0</v>
      </c>
      <c r="J258" s="282">
        <v>20.0</v>
      </c>
      <c r="K258" s="299">
        <v>6.67</v>
      </c>
      <c r="L258" s="10" t="s">
        <v>1418</v>
      </c>
      <c r="M258" s="163"/>
      <c r="N258" s="163"/>
      <c r="O258" s="163"/>
      <c r="P258" s="163"/>
      <c r="Q258" s="163"/>
      <c r="R258" s="163"/>
      <c r="S258" s="163"/>
      <c r="T258" s="163"/>
      <c r="U258" s="163"/>
      <c r="V258" s="163"/>
      <c r="W258" s="163"/>
      <c r="X258" s="163"/>
      <c r="Y258" s="163"/>
      <c r="Z258" s="163"/>
    </row>
    <row r="259" ht="11.25" customHeight="1">
      <c r="A259" s="251" t="s">
        <v>6165</v>
      </c>
      <c r="B259" s="251" t="s">
        <v>6166</v>
      </c>
      <c r="C259" s="282" t="s">
        <v>106</v>
      </c>
      <c r="D259" s="251" t="s">
        <v>10642</v>
      </c>
      <c r="E259" s="251" t="s">
        <v>10643</v>
      </c>
      <c r="F259" s="282" t="s">
        <v>10637</v>
      </c>
      <c r="G259" s="282">
        <v>3.0</v>
      </c>
      <c r="H259" s="282">
        <v>3.0</v>
      </c>
      <c r="I259" s="282">
        <v>3.0</v>
      </c>
      <c r="J259" s="282">
        <v>20.0</v>
      </c>
      <c r="K259" s="299">
        <v>6.67</v>
      </c>
      <c r="L259" s="10" t="s">
        <v>1418</v>
      </c>
      <c r="M259" s="163"/>
      <c r="N259" s="163"/>
      <c r="O259" s="163"/>
      <c r="P259" s="163"/>
      <c r="Q259" s="163"/>
      <c r="R259" s="163"/>
      <c r="S259" s="163"/>
      <c r="T259" s="163"/>
      <c r="U259" s="163"/>
      <c r="V259" s="163"/>
      <c r="W259" s="163"/>
      <c r="X259" s="163"/>
      <c r="Y259" s="163"/>
      <c r="Z259" s="163"/>
    </row>
    <row r="260" ht="11.25" customHeight="1">
      <c r="A260" s="251" t="s">
        <v>6165</v>
      </c>
      <c r="B260" s="251" t="s">
        <v>6166</v>
      </c>
      <c r="C260" s="282" t="s">
        <v>106</v>
      </c>
      <c r="D260" s="251" t="s">
        <v>10644</v>
      </c>
      <c r="E260" s="251" t="s">
        <v>10645</v>
      </c>
      <c r="F260" s="282" t="s">
        <v>10637</v>
      </c>
      <c r="G260" s="282">
        <v>3.0</v>
      </c>
      <c r="H260" s="282">
        <v>3.0</v>
      </c>
      <c r="I260" s="282">
        <v>3.0</v>
      </c>
      <c r="J260" s="282">
        <v>20.0</v>
      </c>
      <c r="K260" s="299">
        <v>6.67</v>
      </c>
      <c r="L260" s="10" t="s">
        <v>1418</v>
      </c>
      <c r="M260" s="163"/>
      <c r="N260" s="163"/>
      <c r="O260" s="163"/>
      <c r="P260" s="163"/>
      <c r="Q260" s="163"/>
      <c r="R260" s="163"/>
      <c r="S260" s="163"/>
      <c r="T260" s="163"/>
      <c r="U260" s="163"/>
      <c r="V260" s="163"/>
      <c r="W260" s="163"/>
      <c r="X260" s="163"/>
      <c r="Y260" s="163"/>
      <c r="Z260" s="163"/>
    </row>
    <row r="261" ht="11.25" customHeight="1">
      <c r="A261" s="251" t="s">
        <v>6165</v>
      </c>
      <c r="B261" s="251" t="s">
        <v>6166</v>
      </c>
      <c r="C261" s="282" t="s">
        <v>106</v>
      </c>
      <c r="D261" s="251" t="s">
        <v>10646</v>
      </c>
      <c r="E261" s="251" t="s">
        <v>10647</v>
      </c>
      <c r="F261" s="282" t="s">
        <v>10648</v>
      </c>
      <c r="G261" s="282">
        <v>3.0</v>
      </c>
      <c r="H261" s="282">
        <v>3.0</v>
      </c>
      <c r="I261" s="282">
        <v>3.0</v>
      </c>
      <c r="J261" s="282">
        <v>10.0</v>
      </c>
      <c r="K261" s="299">
        <v>3.33</v>
      </c>
      <c r="L261" s="10" t="s">
        <v>1418</v>
      </c>
      <c r="M261" s="163"/>
      <c r="N261" s="163"/>
      <c r="O261" s="163"/>
      <c r="P261" s="163"/>
      <c r="Q261" s="163"/>
      <c r="R261" s="163"/>
      <c r="S261" s="163"/>
      <c r="T261" s="163"/>
      <c r="U261" s="163"/>
      <c r="V261" s="163"/>
      <c r="W261" s="163"/>
      <c r="X261" s="163"/>
      <c r="Y261" s="163"/>
      <c r="Z261" s="163"/>
    </row>
    <row r="262" ht="11.25" customHeight="1">
      <c r="A262" s="251" t="s">
        <v>6165</v>
      </c>
      <c r="B262" s="251" t="s">
        <v>6166</v>
      </c>
      <c r="C262" s="282" t="s">
        <v>106</v>
      </c>
      <c r="D262" s="251" t="s">
        <v>10649</v>
      </c>
      <c r="E262" s="251" t="s">
        <v>10650</v>
      </c>
      <c r="F262" s="282" t="s">
        <v>10648</v>
      </c>
      <c r="G262" s="282">
        <v>3.0</v>
      </c>
      <c r="H262" s="282">
        <v>3.0</v>
      </c>
      <c r="I262" s="282">
        <v>3.0</v>
      </c>
      <c r="J262" s="282">
        <v>10.0</v>
      </c>
      <c r="K262" s="299">
        <v>3.33</v>
      </c>
      <c r="L262" s="10" t="s">
        <v>1418</v>
      </c>
      <c r="M262" s="163"/>
      <c r="N262" s="163"/>
      <c r="O262" s="163"/>
      <c r="P262" s="163"/>
      <c r="Q262" s="163"/>
      <c r="R262" s="163"/>
      <c r="S262" s="163"/>
      <c r="T262" s="163"/>
      <c r="U262" s="163"/>
      <c r="V262" s="163"/>
      <c r="W262" s="163"/>
      <c r="X262" s="163"/>
      <c r="Y262" s="163"/>
      <c r="Z262" s="163"/>
    </row>
    <row r="263" ht="11.25" customHeight="1">
      <c r="A263" s="251" t="s">
        <v>6165</v>
      </c>
      <c r="B263" s="251" t="s">
        <v>6166</v>
      </c>
      <c r="C263" s="282" t="s">
        <v>106</v>
      </c>
      <c r="D263" s="251" t="s">
        <v>10651</v>
      </c>
      <c r="E263" s="251" t="s">
        <v>10652</v>
      </c>
      <c r="F263" s="282" t="s">
        <v>10653</v>
      </c>
      <c r="G263" s="282">
        <v>3.0</v>
      </c>
      <c r="H263" s="282">
        <v>3.0</v>
      </c>
      <c r="I263" s="282">
        <v>3.0</v>
      </c>
      <c r="J263" s="282">
        <v>20.0</v>
      </c>
      <c r="K263" s="299">
        <v>6.67</v>
      </c>
      <c r="L263" s="10" t="s">
        <v>1418</v>
      </c>
      <c r="M263" s="163"/>
      <c r="N263" s="163"/>
      <c r="O263" s="163"/>
      <c r="P263" s="163"/>
      <c r="Q263" s="163"/>
      <c r="R263" s="163"/>
      <c r="S263" s="163"/>
      <c r="T263" s="163"/>
      <c r="U263" s="163"/>
      <c r="V263" s="163"/>
      <c r="W263" s="163"/>
      <c r="X263" s="163"/>
      <c r="Y263" s="163"/>
      <c r="Z263" s="163"/>
    </row>
    <row r="264" ht="11.25" customHeight="1">
      <c r="A264" s="251" t="s">
        <v>6165</v>
      </c>
      <c r="B264" s="251" t="s">
        <v>6166</v>
      </c>
      <c r="C264" s="282" t="s">
        <v>106</v>
      </c>
      <c r="D264" s="251" t="s">
        <v>10654</v>
      </c>
      <c r="E264" s="251" t="s">
        <v>10655</v>
      </c>
      <c r="F264" s="282" t="s">
        <v>10653</v>
      </c>
      <c r="G264" s="282">
        <v>3.0</v>
      </c>
      <c r="H264" s="282">
        <v>3.0</v>
      </c>
      <c r="I264" s="282">
        <v>3.0</v>
      </c>
      <c r="J264" s="282">
        <v>20.0</v>
      </c>
      <c r="K264" s="299">
        <v>6.67</v>
      </c>
      <c r="L264" s="10" t="s">
        <v>1418</v>
      </c>
      <c r="M264" s="163"/>
      <c r="N264" s="163"/>
      <c r="O264" s="163"/>
      <c r="P264" s="163"/>
      <c r="Q264" s="163"/>
      <c r="R264" s="163"/>
      <c r="S264" s="163"/>
      <c r="T264" s="163"/>
      <c r="U264" s="163"/>
      <c r="V264" s="163"/>
      <c r="W264" s="163"/>
      <c r="X264" s="163"/>
      <c r="Y264" s="163"/>
      <c r="Z264" s="163"/>
    </row>
    <row r="265" ht="11.25" customHeight="1">
      <c r="A265" s="251" t="s">
        <v>10656</v>
      </c>
      <c r="B265" s="251" t="s">
        <v>10657</v>
      </c>
      <c r="C265" s="282" t="s">
        <v>106</v>
      </c>
      <c r="D265" s="251" t="s">
        <v>10658</v>
      </c>
      <c r="E265" s="251" t="s">
        <v>10659</v>
      </c>
      <c r="F265" s="282" t="s">
        <v>10637</v>
      </c>
      <c r="G265" s="282">
        <v>3.0</v>
      </c>
      <c r="H265" s="282">
        <v>3.0</v>
      </c>
      <c r="I265" s="282">
        <v>3.0</v>
      </c>
      <c r="J265" s="282">
        <v>20.0</v>
      </c>
      <c r="K265" s="299">
        <v>6.67</v>
      </c>
      <c r="L265" s="10" t="s">
        <v>1418</v>
      </c>
      <c r="M265" s="163"/>
      <c r="N265" s="163"/>
      <c r="O265" s="163"/>
      <c r="P265" s="163"/>
      <c r="Q265" s="163"/>
      <c r="R265" s="163"/>
      <c r="S265" s="163"/>
      <c r="T265" s="163"/>
      <c r="U265" s="163"/>
      <c r="V265" s="163"/>
      <c r="W265" s="163"/>
      <c r="X265" s="163"/>
      <c r="Y265" s="163"/>
      <c r="Z265" s="163"/>
    </row>
    <row r="266" ht="11.25" customHeight="1">
      <c r="A266" s="251" t="s">
        <v>6227</v>
      </c>
      <c r="B266" s="251" t="s">
        <v>6228</v>
      </c>
      <c r="C266" s="282" t="s">
        <v>106</v>
      </c>
      <c r="D266" s="251" t="s">
        <v>10660</v>
      </c>
      <c r="E266" s="251" t="s">
        <v>10661</v>
      </c>
      <c r="F266" s="282" t="s">
        <v>10637</v>
      </c>
      <c r="G266" s="282">
        <v>3.0</v>
      </c>
      <c r="H266" s="282">
        <v>3.0</v>
      </c>
      <c r="I266" s="282">
        <v>6.0</v>
      </c>
      <c r="J266" s="282">
        <v>20.0</v>
      </c>
      <c r="K266" s="299">
        <v>6.67</v>
      </c>
      <c r="L266" s="10" t="s">
        <v>1418</v>
      </c>
      <c r="M266" s="163"/>
      <c r="N266" s="163"/>
      <c r="O266" s="163"/>
      <c r="P266" s="163"/>
      <c r="Q266" s="163"/>
      <c r="R266" s="163"/>
      <c r="S266" s="163"/>
      <c r="T266" s="163"/>
      <c r="U266" s="163"/>
      <c r="V266" s="163"/>
      <c r="W266" s="163"/>
      <c r="X266" s="163"/>
      <c r="Y266" s="163"/>
      <c r="Z266" s="163"/>
    </row>
    <row r="267" ht="11.25" customHeight="1">
      <c r="A267" s="251" t="s">
        <v>6227</v>
      </c>
      <c r="B267" s="251" t="s">
        <v>6228</v>
      </c>
      <c r="C267" s="282" t="s">
        <v>106</v>
      </c>
      <c r="D267" s="251" t="s">
        <v>10662</v>
      </c>
      <c r="E267" s="251" t="s">
        <v>10663</v>
      </c>
      <c r="F267" s="282" t="s">
        <v>10648</v>
      </c>
      <c r="G267" s="282">
        <v>3.0</v>
      </c>
      <c r="H267" s="282">
        <v>3.0</v>
      </c>
      <c r="I267" s="282">
        <v>6.0</v>
      </c>
      <c r="J267" s="282">
        <v>10.0</v>
      </c>
      <c r="K267" s="299">
        <v>3.33</v>
      </c>
      <c r="L267" s="10" t="s">
        <v>1418</v>
      </c>
      <c r="M267" s="163"/>
      <c r="N267" s="163"/>
      <c r="O267" s="163"/>
      <c r="P267" s="163"/>
      <c r="Q267" s="163"/>
      <c r="R267" s="163"/>
      <c r="S267" s="163"/>
      <c r="T267" s="163"/>
      <c r="U267" s="163"/>
      <c r="V267" s="163"/>
      <c r="W267" s="163"/>
      <c r="X267" s="163"/>
      <c r="Y267" s="163"/>
      <c r="Z267" s="163"/>
    </row>
    <row r="268" ht="11.25" customHeight="1">
      <c r="A268" s="251" t="s">
        <v>10664</v>
      </c>
      <c r="B268" s="251" t="s">
        <v>10665</v>
      </c>
      <c r="C268" s="282" t="s">
        <v>106</v>
      </c>
      <c r="D268" s="251" t="s">
        <v>10666</v>
      </c>
      <c r="E268" s="251" t="s">
        <v>10667</v>
      </c>
      <c r="F268" s="282" t="s">
        <v>10637</v>
      </c>
      <c r="G268" s="282">
        <v>5.0</v>
      </c>
      <c r="H268" s="282">
        <v>1.0</v>
      </c>
      <c r="I268" s="282">
        <v>26.0</v>
      </c>
      <c r="J268" s="282">
        <v>20.0</v>
      </c>
      <c r="K268" s="299">
        <v>4.0</v>
      </c>
      <c r="L268" s="10" t="s">
        <v>1418</v>
      </c>
      <c r="M268" s="163"/>
      <c r="N268" s="163"/>
      <c r="O268" s="163"/>
      <c r="P268" s="163"/>
      <c r="Q268" s="163"/>
      <c r="R268" s="163"/>
      <c r="S268" s="163"/>
      <c r="T268" s="163"/>
      <c r="U268" s="163"/>
      <c r="V268" s="163"/>
      <c r="W268" s="163"/>
      <c r="X268" s="163"/>
      <c r="Y268" s="163"/>
      <c r="Z268" s="163"/>
    </row>
    <row r="269" ht="11.25" customHeight="1">
      <c r="A269" s="251" t="s">
        <v>10664</v>
      </c>
      <c r="B269" s="251" t="s">
        <v>10665</v>
      </c>
      <c r="C269" s="301" t="s">
        <v>106</v>
      </c>
      <c r="D269" s="251" t="s">
        <v>10668</v>
      </c>
      <c r="E269" s="251" t="s">
        <v>10669</v>
      </c>
      <c r="F269" s="282" t="s">
        <v>10637</v>
      </c>
      <c r="G269" s="282">
        <v>5.0</v>
      </c>
      <c r="H269" s="282">
        <v>1.0</v>
      </c>
      <c r="I269" s="282">
        <v>26.0</v>
      </c>
      <c r="J269" s="282">
        <v>20.0</v>
      </c>
      <c r="K269" s="299">
        <v>4.0</v>
      </c>
      <c r="L269" s="10" t="s">
        <v>1418</v>
      </c>
      <c r="M269" s="163"/>
      <c r="N269" s="163"/>
      <c r="O269" s="163"/>
      <c r="P269" s="163"/>
      <c r="Q269" s="163"/>
      <c r="R269" s="163"/>
      <c r="S269" s="163"/>
      <c r="T269" s="163"/>
      <c r="U269" s="163"/>
      <c r="V269" s="163"/>
      <c r="W269" s="163"/>
      <c r="X269" s="163"/>
      <c r="Y269" s="163"/>
      <c r="Z269" s="163"/>
    </row>
    <row r="270" ht="11.25" customHeight="1">
      <c r="A270" s="251" t="s">
        <v>10664</v>
      </c>
      <c r="B270" s="251" t="s">
        <v>10665</v>
      </c>
      <c r="C270" s="282" t="s">
        <v>106</v>
      </c>
      <c r="D270" s="251" t="s">
        <v>10670</v>
      </c>
      <c r="E270" s="251" t="s">
        <v>10671</v>
      </c>
      <c r="F270" s="282" t="s">
        <v>10637</v>
      </c>
      <c r="G270" s="282">
        <v>5.0</v>
      </c>
      <c r="H270" s="282">
        <v>1.0</v>
      </c>
      <c r="I270" s="282">
        <v>26.0</v>
      </c>
      <c r="J270" s="282">
        <v>20.0</v>
      </c>
      <c r="K270" s="299">
        <v>4.0</v>
      </c>
      <c r="L270" s="10" t="s">
        <v>1418</v>
      </c>
      <c r="M270" s="163"/>
      <c r="N270" s="163"/>
      <c r="O270" s="163"/>
      <c r="P270" s="163"/>
      <c r="Q270" s="163"/>
      <c r="R270" s="163"/>
      <c r="S270" s="163"/>
      <c r="T270" s="163"/>
      <c r="U270" s="163"/>
      <c r="V270" s="163"/>
      <c r="W270" s="163"/>
      <c r="X270" s="163"/>
      <c r="Y270" s="163"/>
      <c r="Z270" s="163"/>
    </row>
    <row r="271" ht="11.25" customHeight="1">
      <c r="A271" s="251" t="s">
        <v>10664</v>
      </c>
      <c r="B271" s="251" t="s">
        <v>10665</v>
      </c>
      <c r="C271" s="282" t="s">
        <v>106</v>
      </c>
      <c r="D271" s="251" t="s">
        <v>10672</v>
      </c>
      <c r="E271" s="251" t="s">
        <v>10673</v>
      </c>
      <c r="F271" s="282" t="s">
        <v>10637</v>
      </c>
      <c r="G271" s="282">
        <v>5.0</v>
      </c>
      <c r="H271" s="282">
        <v>1.0</v>
      </c>
      <c r="I271" s="282">
        <v>26.0</v>
      </c>
      <c r="J271" s="282">
        <v>20.0</v>
      </c>
      <c r="K271" s="299">
        <v>4.0</v>
      </c>
      <c r="L271" s="10" t="s">
        <v>1418</v>
      </c>
      <c r="M271" s="163"/>
      <c r="N271" s="163"/>
      <c r="O271" s="163"/>
      <c r="P271" s="163"/>
      <c r="Q271" s="163"/>
      <c r="R271" s="163"/>
      <c r="S271" s="163"/>
      <c r="T271" s="163"/>
      <c r="U271" s="163"/>
      <c r="V271" s="163"/>
      <c r="W271" s="163"/>
      <c r="X271" s="163"/>
      <c r="Y271" s="163"/>
      <c r="Z271" s="163"/>
    </row>
    <row r="272" ht="11.25" customHeight="1">
      <c r="A272" s="251" t="s">
        <v>10664</v>
      </c>
      <c r="B272" s="251" t="s">
        <v>10665</v>
      </c>
      <c r="C272" s="282" t="s">
        <v>106</v>
      </c>
      <c r="D272" s="251" t="s">
        <v>10674</v>
      </c>
      <c r="E272" s="251" t="s">
        <v>10675</v>
      </c>
      <c r="F272" s="282" t="s">
        <v>10637</v>
      </c>
      <c r="G272" s="282">
        <v>5.0</v>
      </c>
      <c r="H272" s="282">
        <v>1.0</v>
      </c>
      <c r="I272" s="282">
        <v>26.0</v>
      </c>
      <c r="J272" s="282">
        <v>20.0</v>
      </c>
      <c r="K272" s="299">
        <v>4.0</v>
      </c>
      <c r="L272" s="10" t="s">
        <v>1418</v>
      </c>
      <c r="M272" s="163"/>
      <c r="N272" s="163"/>
      <c r="O272" s="163"/>
      <c r="P272" s="163"/>
      <c r="Q272" s="163"/>
      <c r="R272" s="163"/>
      <c r="S272" s="163"/>
      <c r="T272" s="163"/>
      <c r="U272" s="163"/>
      <c r="V272" s="163"/>
      <c r="W272" s="163"/>
      <c r="X272" s="163"/>
      <c r="Y272" s="163"/>
      <c r="Z272" s="163"/>
    </row>
    <row r="273" ht="11.25" customHeight="1">
      <c r="A273" s="251" t="s">
        <v>10664</v>
      </c>
      <c r="B273" s="251" t="s">
        <v>10665</v>
      </c>
      <c r="C273" s="282" t="s">
        <v>106</v>
      </c>
      <c r="D273" s="251" t="s">
        <v>10676</v>
      </c>
      <c r="E273" s="251" t="s">
        <v>10677</v>
      </c>
      <c r="F273" s="282" t="s">
        <v>10637</v>
      </c>
      <c r="G273" s="282">
        <v>5.0</v>
      </c>
      <c r="H273" s="282">
        <v>1.0</v>
      </c>
      <c r="I273" s="282">
        <v>26.0</v>
      </c>
      <c r="J273" s="282">
        <v>20.0</v>
      </c>
      <c r="K273" s="299">
        <v>4.0</v>
      </c>
      <c r="L273" s="10" t="s">
        <v>1418</v>
      </c>
      <c r="M273" s="163"/>
      <c r="N273" s="163"/>
      <c r="O273" s="163"/>
      <c r="P273" s="163"/>
      <c r="Q273" s="163"/>
      <c r="R273" s="163"/>
      <c r="S273" s="163"/>
      <c r="T273" s="163"/>
      <c r="U273" s="163"/>
      <c r="V273" s="163"/>
      <c r="W273" s="163"/>
      <c r="X273" s="163"/>
      <c r="Y273" s="163"/>
      <c r="Z273" s="163"/>
    </row>
    <row r="274" ht="11.25" customHeight="1">
      <c r="A274" s="251" t="s">
        <v>10664</v>
      </c>
      <c r="B274" s="251" t="s">
        <v>10665</v>
      </c>
      <c r="C274" s="282" t="s">
        <v>106</v>
      </c>
      <c r="D274" s="251" t="s">
        <v>10678</v>
      </c>
      <c r="E274" s="251" t="s">
        <v>10679</v>
      </c>
      <c r="F274" s="282" t="s">
        <v>10637</v>
      </c>
      <c r="G274" s="282">
        <v>5.0</v>
      </c>
      <c r="H274" s="282">
        <v>1.0</v>
      </c>
      <c r="I274" s="282">
        <v>26.0</v>
      </c>
      <c r="J274" s="282">
        <v>20.0</v>
      </c>
      <c r="K274" s="299">
        <v>4.0</v>
      </c>
      <c r="L274" s="10" t="s">
        <v>1418</v>
      </c>
      <c r="M274" s="163"/>
      <c r="N274" s="163"/>
      <c r="O274" s="163"/>
      <c r="P274" s="163"/>
      <c r="Q274" s="163"/>
      <c r="R274" s="163"/>
      <c r="S274" s="163"/>
      <c r="T274" s="163"/>
      <c r="U274" s="163"/>
      <c r="V274" s="163"/>
      <c r="W274" s="163"/>
      <c r="X274" s="163"/>
      <c r="Y274" s="163"/>
      <c r="Z274" s="163"/>
    </row>
    <row r="275" ht="11.25" customHeight="1">
      <c r="A275" s="251" t="s">
        <v>10664</v>
      </c>
      <c r="B275" s="251" t="s">
        <v>10665</v>
      </c>
      <c r="C275" s="282" t="s">
        <v>106</v>
      </c>
      <c r="D275" s="251" t="s">
        <v>10680</v>
      </c>
      <c r="E275" s="251" t="s">
        <v>10681</v>
      </c>
      <c r="F275" s="282" t="s">
        <v>10637</v>
      </c>
      <c r="G275" s="282">
        <v>5.0</v>
      </c>
      <c r="H275" s="282">
        <v>1.0</v>
      </c>
      <c r="I275" s="282">
        <v>26.0</v>
      </c>
      <c r="J275" s="282">
        <v>20.0</v>
      </c>
      <c r="K275" s="299">
        <v>4.0</v>
      </c>
      <c r="L275" s="10" t="s">
        <v>1418</v>
      </c>
      <c r="M275" s="163"/>
      <c r="N275" s="163"/>
      <c r="O275" s="163"/>
      <c r="P275" s="163"/>
      <c r="Q275" s="163"/>
      <c r="R275" s="163"/>
      <c r="S275" s="163"/>
      <c r="T275" s="163"/>
      <c r="U275" s="163"/>
      <c r="V275" s="163"/>
      <c r="W275" s="163"/>
      <c r="X275" s="163"/>
      <c r="Y275" s="163"/>
      <c r="Z275" s="163"/>
    </row>
    <row r="276" ht="11.25" customHeight="1">
      <c r="A276" s="251" t="s">
        <v>6253</v>
      </c>
      <c r="B276" s="251" t="s">
        <v>1407</v>
      </c>
      <c r="C276" s="282" t="s">
        <v>106</v>
      </c>
      <c r="D276" s="251" t="s">
        <v>10682</v>
      </c>
      <c r="E276" s="251" t="s">
        <v>10683</v>
      </c>
      <c r="F276" s="282" t="s">
        <v>10637</v>
      </c>
      <c r="G276" s="282">
        <v>3.0</v>
      </c>
      <c r="H276" s="282">
        <v>3.0</v>
      </c>
      <c r="I276" s="282">
        <v>3.0</v>
      </c>
      <c r="J276" s="282">
        <v>20.0</v>
      </c>
      <c r="K276" s="299">
        <v>6.67</v>
      </c>
      <c r="L276" s="10" t="s">
        <v>1418</v>
      </c>
      <c r="M276" s="163"/>
      <c r="N276" s="163"/>
      <c r="O276" s="163"/>
      <c r="P276" s="163"/>
      <c r="Q276" s="163"/>
      <c r="R276" s="163"/>
      <c r="S276" s="163"/>
      <c r="T276" s="163"/>
      <c r="U276" s="163"/>
      <c r="V276" s="163"/>
      <c r="W276" s="163"/>
      <c r="X276" s="163"/>
      <c r="Y276" s="163"/>
      <c r="Z276" s="163"/>
    </row>
    <row r="277" ht="11.25" customHeight="1">
      <c r="A277" s="251" t="s">
        <v>6253</v>
      </c>
      <c r="B277" s="251" t="s">
        <v>1407</v>
      </c>
      <c r="C277" s="282" t="s">
        <v>106</v>
      </c>
      <c r="D277" s="251" t="s">
        <v>10684</v>
      </c>
      <c r="E277" s="251" t="s">
        <v>10685</v>
      </c>
      <c r="F277" s="282" t="s">
        <v>10653</v>
      </c>
      <c r="G277" s="282">
        <v>3.0</v>
      </c>
      <c r="H277" s="282">
        <v>3.0</v>
      </c>
      <c r="I277" s="282">
        <v>3.0</v>
      </c>
      <c r="J277" s="282">
        <v>20.0</v>
      </c>
      <c r="K277" s="299">
        <v>6.67</v>
      </c>
      <c r="L277" s="10" t="s">
        <v>1418</v>
      </c>
      <c r="M277" s="163"/>
      <c r="N277" s="163"/>
      <c r="O277" s="163"/>
      <c r="P277" s="163"/>
      <c r="Q277" s="163"/>
      <c r="R277" s="163"/>
      <c r="S277" s="163"/>
      <c r="T277" s="163"/>
      <c r="U277" s="163"/>
      <c r="V277" s="163"/>
      <c r="W277" s="163"/>
      <c r="X277" s="163"/>
      <c r="Y277" s="163"/>
      <c r="Z277" s="163"/>
    </row>
    <row r="278" ht="11.25" customHeight="1">
      <c r="A278" s="251" t="s">
        <v>10686</v>
      </c>
      <c r="B278" s="251" t="s">
        <v>10687</v>
      </c>
      <c r="C278" s="282" t="s">
        <v>106</v>
      </c>
      <c r="D278" s="251" t="s">
        <v>10688</v>
      </c>
      <c r="E278" s="251" t="s">
        <v>10689</v>
      </c>
      <c r="F278" s="282" t="s">
        <v>10637</v>
      </c>
      <c r="G278" s="282">
        <v>7.0</v>
      </c>
      <c r="H278" s="282">
        <v>1.0</v>
      </c>
      <c r="I278" s="282">
        <v>8.0</v>
      </c>
      <c r="J278" s="282">
        <v>20.0</v>
      </c>
      <c r="K278" s="299">
        <v>2.8</v>
      </c>
      <c r="L278" s="10" t="s">
        <v>1418</v>
      </c>
      <c r="M278" s="163"/>
      <c r="N278" s="163"/>
      <c r="O278" s="163"/>
      <c r="P278" s="163"/>
      <c r="Q278" s="163"/>
      <c r="R278" s="163"/>
      <c r="S278" s="163"/>
      <c r="T278" s="163"/>
      <c r="U278" s="163"/>
      <c r="V278" s="163"/>
      <c r="W278" s="163"/>
      <c r="X278" s="163"/>
      <c r="Y278" s="163"/>
      <c r="Z278" s="163"/>
    </row>
    <row r="279" ht="11.25" customHeight="1">
      <c r="A279" s="251" t="s">
        <v>10686</v>
      </c>
      <c r="B279" s="251" t="s">
        <v>10687</v>
      </c>
      <c r="C279" s="282" t="s">
        <v>106</v>
      </c>
      <c r="D279" s="251" t="s">
        <v>10690</v>
      </c>
      <c r="E279" s="251" t="s">
        <v>10691</v>
      </c>
      <c r="F279" s="282" t="s">
        <v>10637</v>
      </c>
      <c r="G279" s="282">
        <v>7.0</v>
      </c>
      <c r="H279" s="282">
        <v>1.0</v>
      </c>
      <c r="I279" s="282">
        <v>8.0</v>
      </c>
      <c r="J279" s="282">
        <v>20.0</v>
      </c>
      <c r="K279" s="299">
        <v>2.8</v>
      </c>
      <c r="L279" s="10" t="s">
        <v>1418</v>
      </c>
      <c r="M279" s="163"/>
      <c r="N279" s="163"/>
      <c r="O279" s="163"/>
      <c r="P279" s="163"/>
      <c r="Q279" s="163"/>
      <c r="R279" s="163"/>
      <c r="S279" s="163"/>
      <c r="T279" s="163"/>
      <c r="U279" s="163"/>
      <c r="V279" s="163"/>
      <c r="W279" s="163"/>
      <c r="X279" s="163"/>
      <c r="Y279" s="163"/>
      <c r="Z279" s="163"/>
    </row>
    <row r="280" ht="11.25" customHeight="1">
      <c r="A280" s="251" t="s">
        <v>10686</v>
      </c>
      <c r="B280" s="251" t="s">
        <v>10687</v>
      </c>
      <c r="C280" s="282" t="s">
        <v>106</v>
      </c>
      <c r="D280" s="251" t="s">
        <v>10692</v>
      </c>
      <c r="E280" s="251" t="s">
        <v>10693</v>
      </c>
      <c r="F280" s="282" t="s">
        <v>10637</v>
      </c>
      <c r="G280" s="282">
        <v>7.0</v>
      </c>
      <c r="H280" s="282">
        <v>1.0</v>
      </c>
      <c r="I280" s="282">
        <v>8.0</v>
      </c>
      <c r="J280" s="282">
        <v>20.0</v>
      </c>
      <c r="K280" s="299">
        <v>2.8</v>
      </c>
      <c r="L280" s="10" t="s">
        <v>1418</v>
      </c>
      <c r="M280" s="163"/>
      <c r="N280" s="163"/>
      <c r="O280" s="163"/>
      <c r="P280" s="163"/>
      <c r="Q280" s="163"/>
      <c r="R280" s="163"/>
      <c r="S280" s="163"/>
      <c r="T280" s="163"/>
      <c r="U280" s="163"/>
      <c r="V280" s="163"/>
      <c r="W280" s="163"/>
      <c r="X280" s="163"/>
      <c r="Y280" s="163"/>
      <c r="Z280" s="163"/>
    </row>
    <row r="281" ht="11.25" customHeight="1">
      <c r="A281" s="251" t="s">
        <v>10686</v>
      </c>
      <c r="B281" s="251" t="s">
        <v>10687</v>
      </c>
      <c r="C281" s="282" t="s">
        <v>106</v>
      </c>
      <c r="D281" s="251" t="s">
        <v>10694</v>
      </c>
      <c r="E281" s="251" t="s">
        <v>10695</v>
      </c>
      <c r="F281" s="282" t="s">
        <v>10637</v>
      </c>
      <c r="G281" s="282">
        <v>7.0</v>
      </c>
      <c r="H281" s="282">
        <v>1.0</v>
      </c>
      <c r="I281" s="282">
        <v>8.0</v>
      </c>
      <c r="J281" s="282">
        <v>20.0</v>
      </c>
      <c r="K281" s="299">
        <v>2.8</v>
      </c>
      <c r="L281" s="10" t="s">
        <v>1418</v>
      </c>
      <c r="M281" s="163"/>
      <c r="N281" s="163"/>
      <c r="O281" s="163"/>
      <c r="P281" s="163"/>
      <c r="Q281" s="163"/>
      <c r="R281" s="163"/>
      <c r="S281" s="163"/>
      <c r="T281" s="163"/>
      <c r="U281" s="163"/>
      <c r="V281" s="163"/>
      <c r="W281" s="163"/>
      <c r="X281" s="163"/>
      <c r="Y281" s="163"/>
      <c r="Z281" s="163"/>
    </row>
    <row r="282" ht="11.25" customHeight="1">
      <c r="A282" s="251" t="s">
        <v>10686</v>
      </c>
      <c r="B282" s="251" t="s">
        <v>10687</v>
      </c>
      <c r="C282" s="282" t="s">
        <v>106</v>
      </c>
      <c r="D282" s="251" t="s">
        <v>10696</v>
      </c>
      <c r="E282" s="251" t="s">
        <v>10697</v>
      </c>
      <c r="F282" s="282" t="s">
        <v>10637</v>
      </c>
      <c r="G282" s="282">
        <v>7.0</v>
      </c>
      <c r="H282" s="282">
        <v>1.0</v>
      </c>
      <c r="I282" s="282">
        <v>8.0</v>
      </c>
      <c r="J282" s="282">
        <v>20.0</v>
      </c>
      <c r="K282" s="299">
        <v>2.8</v>
      </c>
      <c r="L282" s="10" t="s">
        <v>10698</v>
      </c>
      <c r="M282" s="163"/>
      <c r="N282" s="163"/>
      <c r="O282" s="163"/>
      <c r="P282" s="163"/>
      <c r="Q282" s="163"/>
      <c r="R282" s="163"/>
      <c r="S282" s="163"/>
      <c r="T282" s="163"/>
      <c r="U282" s="163"/>
      <c r="V282" s="163"/>
      <c r="W282" s="163"/>
      <c r="X282" s="163"/>
      <c r="Y282" s="163"/>
      <c r="Z282" s="163"/>
    </row>
    <row r="283" ht="11.25" customHeight="1">
      <c r="A283" s="293" t="s">
        <v>10699</v>
      </c>
      <c r="B283" s="111"/>
      <c r="C283" s="65" t="s">
        <v>106</v>
      </c>
      <c r="D283" s="96" t="s">
        <v>10700</v>
      </c>
      <c r="E283" s="96" t="s">
        <v>10701</v>
      </c>
      <c r="F283" s="65" t="s">
        <v>10637</v>
      </c>
      <c r="G283" s="302">
        <v>7.0</v>
      </c>
      <c r="H283" s="303">
        <v>1.0</v>
      </c>
      <c r="I283" s="282">
        <v>8.0</v>
      </c>
      <c r="J283" s="282">
        <v>20.0</v>
      </c>
      <c r="K283" s="299">
        <v>2.8</v>
      </c>
      <c r="L283" s="10" t="s">
        <v>1418</v>
      </c>
      <c r="M283" s="268"/>
      <c r="N283" s="268"/>
      <c r="O283" s="268"/>
      <c r="P283" s="268"/>
      <c r="Q283" s="268"/>
      <c r="R283" s="268"/>
      <c r="S283" s="268"/>
      <c r="T283" s="268"/>
      <c r="U283" s="268"/>
      <c r="V283" s="268"/>
      <c r="W283" s="268"/>
      <c r="X283" s="268"/>
      <c r="Y283" s="268"/>
      <c r="Z283" s="163"/>
    </row>
    <row r="284" ht="11.25" customHeight="1">
      <c r="A284" s="251" t="s">
        <v>10686</v>
      </c>
      <c r="B284" s="251" t="s">
        <v>10687</v>
      </c>
      <c r="C284" s="282" t="s">
        <v>106</v>
      </c>
      <c r="D284" s="251" t="s">
        <v>10702</v>
      </c>
      <c r="E284" s="251" t="s">
        <v>10703</v>
      </c>
      <c r="F284" s="282" t="s">
        <v>10637</v>
      </c>
      <c r="G284" s="282">
        <v>7.0</v>
      </c>
      <c r="H284" s="282">
        <v>1.0</v>
      </c>
      <c r="I284" s="282">
        <v>8.0</v>
      </c>
      <c r="J284" s="282">
        <v>20.0</v>
      </c>
      <c r="K284" s="299">
        <v>2.8</v>
      </c>
      <c r="L284" s="10" t="s">
        <v>1418</v>
      </c>
      <c r="M284" s="163"/>
      <c r="N284" s="163"/>
      <c r="O284" s="163"/>
      <c r="P284" s="163"/>
      <c r="Q284" s="163"/>
      <c r="R284" s="163"/>
      <c r="S284" s="163"/>
      <c r="T284" s="163"/>
      <c r="U284" s="163"/>
      <c r="V284" s="163"/>
      <c r="W284" s="163"/>
      <c r="X284" s="163"/>
      <c r="Y284" s="163"/>
      <c r="Z284" s="163"/>
    </row>
    <row r="285" ht="11.25" customHeight="1">
      <c r="A285" s="251" t="s">
        <v>10686</v>
      </c>
      <c r="B285" s="251" t="s">
        <v>10687</v>
      </c>
      <c r="C285" s="282" t="s">
        <v>106</v>
      </c>
      <c r="D285" s="251" t="s">
        <v>10704</v>
      </c>
      <c r="E285" s="251" t="s">
        <v>10705</v>
      </c>
      <c r="F285" s="282" t="s">
        <v>10637</v>
      </c>
      <c r="G285" s="282">
        <v>7.0</v>
      </c>
      <c r="H285" s="282">
        <v>1.0</v>
      </c>
      <c r="I285" s="282">
        <v>8.0</v>
      </c>
      <c r="J285" s="282">
        <v>20.0</v>
      </c>
      <c r="K285" s="299">
        <v>2.8</v>
      </c>
      <c r="L285" s="10" t="s">
        <v>1418</v>
      </c>
      <c r="M285" s="163"/>
      <c r="N285" s="163"/>
      <c r="O285" s="163"/>
      <c r="P285" s="163"/>
      <c r="Q285" s="163"/>
      <c r="R285" s="163"/>
      <c r="S285" s="163"/>
      <c r="T285" s="163"/>
      <c r="U285" s="163"/>
      <c r="V285" s="163"/>
      <c r="W285" s="163"/>
      <c r="X285" s="163"/>
      <c r="Y285" s="163"/>
      <c r="Z285" s="163"/>
    </row>
    <row r="286" ht="11.25" customHeight="1">
      <c r="A286" s="251" t="s">
        <v>10706</v>
      </c>
      <c r="B286" s="251" t="s">
        <v>10707</v>
      </c>
      <c r="C286" s="282" t="s">
        <v>106</v>
      </c>
      <c r="D286" s="251" t="s">
        <v>10708</v>
      </c>
      <c r="E286" s="251" t="s">
        <v>10709</v>
      </c>
      <c r="F286" s="282" t="s">
        <v>10637</v>
      </c>
      <c r="G286" s="282">
        <v>5.0</v>
      </c>
      <c r="H286" s="282">
        <v>1.0</v>
      </c>
      <c r="I286" s="282">
        <v>9.0</v>
      </c>
      <c r="J286" s="282">
        <v>20.0</v>
      </c>
      <c r="K286" s="299">
        <v>4.0</v>
      </c>
      <c r="L286" s="10" t="s">
        <v>1418</v>
      </c>
      <c r="M286" s="163"/>
      <c r="N286" s="163"/>
      <c r="O286" s="163"/>
      <c r="P286" s="163"/>
      <c r="Q286" s="163"/>
      <c r="R286" s="163"/>
      <c r="S286" s="163"/>
      <c r="T286" s="163"/>
      <c r="U286" s="163"/>
      <c r="V286" s="163"/>
      <c r="W286" s="163"/>
      <c r="X286" s="163"/>
      <c r="Y286" s="163"/>
      <c r="Z286" s="163"/>
    </row>
    <row r="287" ht="11.25" customHeight="1">
      <c r="A287" s="251" t="s">
        <v>10706</v>
      </c>
      <c r="B287" s="251" t="s">
        <v>10707</v>
      </c>
      <c r="C287" s="282" t="s">
        <v>106</v>
      </c>
      <c r="D287" s="251" t="s">
        <v>10710</v>
      </c>
      <c r="E287" s="251" t="s">
        <v>10711</v>
      </c>
      <c r="F287" s="282" t="s">
        <v>10637</v>
      </c>
      <c r="G287" s="282">
        <v>5.0</v>
      </c>
      <c r="H287" s="282">
        <v>1.0</v>
      </c>
      <c r="I287" s="282">
        <v>9.0</v>
      </c>
      <c r="J287" s="282">
        <v>20.0</v>
      </c>
      <c r="K287" s="299">
        <v>4.0</v>
      </c>
      <c r="L287" s="10" t="s">
        <v>1418</v>
      </c>
      <c r="M287" s="163"/>
      <c r="N287" s="163"/>
      <c r="O287" s="163"/>
      <c r="P287" s="163"/>
      <c r="Q287" s="163"/>
      <c r="R287" s="163"/>
      <c r="S287" s="163"/>
      <c r="T287" s="163"/>
      <c r="U287" s="163"/>
      <c r="V287" s="163"/>
      <c r="W287" s="163"/>
      <c r="X287" s="163"/>
      <c r="Y287" s="163"/>
      <c r="Z287" s="163"/>
    </row>
    <row r="288" ht="11.25" customHeight="1">
      <c r="A288" s="251" t="s">
        <v>10712</v>
      </c>
      <c r="B288" s="251" t="s">
        <v>10713</v>
      </c>
      <c r="C288" s="282" t="s">
        <v>106</v>
      </c>
      <c r="D288" s="251" t="s">
        <v>10714</v>
      </c>
      <c r="E288" s="251" t="s">
        <v>3545</v>
      </c>
      <c r="F288" s="282" t="s">
        <v>10637</v>
      </c>
      <c r="G288" s="282">
        <v>3.0</v>
      </c>
      <c r="H288" s="282">
        <v>3.0</v>
      </c>
      <c r="I288" s="282">
        <v>3.0</v>
      </c>
      <c r="J288" s="282">
        <v>20.0</v>
      </c>
      <c r="K288" s="299">
        <v>6.6</v>
      </c>
      <c r="L288" s="10" t="s">
        <v>1418</v>
      </c>
      <c r="M288" s="163"/>
      <c r="N288" s="163"/>
      <c r="O288" s="163"/>
      <c r="P288" s="163"/>
      <c r="Q288" s="163"/>
      <c r="R288" s="163"/>
      <c r="S288" s="163"/>
      <c r="T288" s="163"/>
      <c r="U288" s="163"/>
      <c r="V288" s="163"/>
      <c r="W288" s="163"/>
      <c r="X288" s="163"/>
      <c r="Y288" s="163"/>
      <c r="Z288" s="163"/>
    </row>
    <row r="289" ht="11.25" customHeight="1">
      <c r="A289" s="251" t="s">
        <v>6427</v>
      </c>
      <c r="B289" s="251" t="s">
        <v>6428</v>
      </c>
      <c r="C289" s="282" t="s">
        <v>141</v>
      </c>
      <c r="D289" s="251" t="s">
        <v>6429</v>
      </c>
      <c r="E289" s="251" t="s">
        <v>6430</v>
      </c>
      <c r="F289" s="282" t="s">
        <v>9717</v>
      </c>
      <c r="G289" s="282">
        <v>2.0</v>
      </c>
      <c r="H289" s="282">
        <v>2.0</v>
      </c>
      <c r="I289" s="282">
        <v>6.0</v>
      </c>
      <c r="J289" s="282">
        <v>20.0</v>
      </c>
      <c r="K289" s="299">
        <v>10.0</v>
      </c>
      <c r="L289" s="10" t="s">
        <v>160</v>
      </c>
      <c r="M289" s="163"/>
      <c r="N289" s="163"/>
      <c r="O289" s="163"/>
      <c r="P289" s="163"/>
      <c r="Q289" s="163"/>
      <c r="R289" s="163"/>
      <c r="S289" s="163"/>
      <c r="T289" s="163"/>
      <c r="U289" s="163"/>
      <c r="V289" s="163"/>
      <c r="W289" s="163"/>
      <c r="X289" s="163"/>
      <c r="Y289" s="163"/>
      <c r="Z289" s="163"/>
    </row>
    <row r="290" ht="11.25" customHeight="1">
      <c r="A290" s="251" t="s">
        <v>6427</v>
      </c>
      <c r="B290" s="251" t="s">
        <v>6428</v>
      </c>
      <c r="C290" s="282" t="s">
        <v>141</v>
      </c>
      <c r="D290" s="251" t="s">
        <v>6431</v>
      </c>
      <c r="E290" s="251" t="s">
        <v>6432</v>
      </c>
      <c r="F290" s="282" t="s">
        <v>9717</v>
      </c>
      <c r="G290" s="282">
        <v>2.0</v>
      </c>
      <c r="H290" s="282">
        <v>2.0</v>
      </c>
      <c r="I290" s="282">
        <v>6.0</v>
      </c>
      <c r="J290" s="282">
        <v>20.0</v>
      </c>
      <c r="K290" s="299">
        <v>10.0</v>
      </c>
      <c r="L290" s="10" t="s">
        <v>160</v>
      </c>
      <c r="M290" s="163"/>
      <c r="N290" s="163"/>
      <c r="O290" s="163"/>
      <c r="P290" s="163"/>
      <c r="Q290" s="163"/>
      <c r="R290" s="163"/>
      <c r="S290" s="163"/>
      <c r="T290" s="163"/>
      <c r="U290" s="163"/>
      <c r="V290" s="163"/>
      <c r="W290" s="163"/>
      <c r="X290" s="163"/>
      <c r="Y290" s="163"/>
      <c r="Z290" s="163"/>
    </row>
    <row r="291" ht="11.25" customHeight="1">
      <c r="A291" s="251" t="s">
        <v>6427</v>
      </c>
      <c r="B291" s="251" t="s">
        <v>6428</v>
      </c>
      <c r="C291" s="282" t="s">
        <v>141</v>
      </c>
      <c r="D291" s="251" t="s">
        <v>6433</v>
      </c>
      <c r="E291" s="251" t="s">
        <v>6434</v>
      </c>
      <c r="F291" s="282" t="s">
        <v>9717</v>
      </c>
      <c r="G291" s="282">
        <v>2.0</v>
      </c>
      <c r="H291" s="282">
        <v>2.0</v>
      </c>
      <c r="I291" s="282">
        <v>6.0</v>
      </c>
      <c r="J291" s="282">
        <v>20.0</v>
      </c>
      <c r="K291" s="299">
        <v>10.0</v>
      </c>
      <c r="L291" s="10" t="s">
        <v>160</v>
      </c>
      <c r="M291" s="163"/>
      <c r="N291" s="163"/>
      <c r="O291" s="163"/>
      <c r="P291" s="163"/>
      <c r="Q291" s="163"/>
      <c r="R291" s="163"/>
      <c r="S291" s="163"/>
      <c r="T291" s="163"/>
      <c r="U291" s="163"/>
      <c r="V291" s="163"/>
      <c r="W291" s="163"/>
      <c r="X291" s="163"/>
      <c r="Y291" s="163"/>
      <c r="Z291" s="163"/>
    </row>
    <row r="292" ht="11.25" customHeight="1">
      <c r="A292" s="251" t="s">
        <v>6427</v>
      </c>
      <c r="B292" s="251" t="s">
        <v>6428</v>
      </c>
      <c r="C292" s="282" t="s">
        <v>141</v>
      </c>
      <c r="D292" s="251" t="s">
        <v>10715</v>
      </c>
      <c r="E292" s="251" t="s">
        <v>10716</v>
      </c>
      <c r="F292" s="282" t="s">
        <v>9717</v>
      </c>
      <c r="G292" s="282">
        <v>2.0</v>
      </c>
      <c r="H292" s="282">
        <v>2.0</v>
      </c>
      <c r="I292" s="282">
        <v>6.0</v>
      </c>
      <c r="J292" s="282">
        <v>20.0</v>
      </c>
      <c r="K292" s="299">
        <v>10.0</v>
      </c>
      <c r="L292" s="10" t="s">
        <v>160</v>
      </c>
      <c r="M292" s="163"/>
      <c r="N292" s="163"/>
      <c r="O292" s="163"/>
      <c r="P292" s="163"/>
      <c r="Q292" s="163"/>
      <c r="R292" s="163"/>
      <c r="S292" s="163"/>
      <c r="T292" s="163"/>
      <c r="U292" s="163"/>
      <c r="V292" s="163"/>
      <c r="W292" s="163"/>
      <c r="X292" s="163"/>
      <c r="Y292" s="163"/>
      <c r="Z292" s="163"/>
    </row>
    <row r="293" ht="11.25" customHeight="1">
      <c r="A293" s="251" t="s">
        <v>6427</v>
      </c>
      <c r="B293" s="251" t="s">
        <v>6428</v>
      </c>
      <c r="C293" s="282" t="s">
        <v>141</v>
      </c>
      <c r="D293" s="251" t="s">
        <v>6435</v>
      </c>
      <c r="E293" s="251" t="s">
        <v>6436</v>
      </c>
      <c r="F293" s="282" t="s">
        <v>9717</v>
      </c>
      <c r="G293" s="282">
        <v>2.0</v>
      </c>
      <c r="H293" s="282">
        <v>2.0</v>
      </c>
      <c r="I293" s="282">
        <v>6.0</v>
      </c>
      <c r="J293" s="282">
        <v>20.0</v>
      </c>
      <c r="K293" s="299">
        <v>10.0</v>
      </c>
      <c r="L293" s="10" t="s">
        <v>160</v>
      </c>
      <c r="M293" s="163"/>
      <c r="N293" s="163"/>
      <c r="O293" s="163"/>
      <c r="P293" s="163"/>
      <c r="Q293" s="163"/>
      <c r="R293" s="163"/>
      <c r="S293" s="163"/>
      <c r="T293" s="163"/>
      <c r="U293" s="163"/>
      <c r="V293" s="163"/>
      <c r="W293" s="163"/>
      <c r="X293" s="163"/>
      <c r="Y293" s="163"/>
      <c r="Z293" s="163"/>
    </row>
    <row r="294" ht="11.25" customHeight="1">
      <c r="A294" s="251" t="s">
        <v>6427</v>
      </c>
      <c r="B294" s="251" t="s">
        <v>6428</v>
      </c>
      <c r="C294" s="282" t="s">
        <v>141</v>
      </c>
      <c r="D294" s="251" t="s">
        <v>10717</v>
      </c>
      <c r="E294" s="251" t="s">
        <v>10718</v>
      </c>
      <c r="F294" s="282" t="s">
        <v>9717</v>
      </c>
      <c r="G294" s="282">
        <v>2.0</v>
      </c>
      <c r="H294" s="282">
        <v>2.0</v>
      </c>
      <c r="I294" s="282">
        <v>6.0</v>
      </c>
      <c r="J294" s="282">
        <v>20.0</v>
      </c>
      <c r="K294" s="299">
        <v>10.0</v>
      </c>
      <c r="L294" s="10" t="s">
        <v>160</v>
      </c>
      <c r="M294" s="163"/>
      <c r="N294" s="163"/>
      <c r="O294" s="163"/>
      <c r="P294" s="163"/>
      <c r="Q294" s="163"/>
      <c r="R294" s="163"/>
      <c r="S294" s="163"/>
      <c r="T294" s="163"/>
      <c r="U294" s="163"/>
      <c r="V294" s="163"/>
      <c r="W294" s="163"/>
      <c r="X294" s="163"/>
      <c r="Y294" s="163"/>
      <c r="Z294" s="163"/>
    </row>
    <row r="295" ht="11.25" customHeight="1">
      <c r="A295" s="251" t="s">
        <v>6427</v>
      </c>
      <c r="B295" s="251" t="s">
        <v>6428</v>
      </c>
      <c r="C295" s="282" t="s">
        <v>141</v>
      </c>
      <c r="D295" s="251" t="s">
        <v>6451</v>
      </c>
      <c r="E295" s="251" t="s">
        <v>6452</v>
      </c>
      <c r="F295" s="282" t="s">
        <v>9717</v>
      </c>
      <c r="G295" s="282">
        <v>2.0</v>
      </c>
      <c r="H295" s="282">
        <v>2.0</v>
      </c>
      <c r="I295" s="282">
        <v>6.0</v>
      </c>
      <c r="J295" s="282">
        <v>20.0</v>
      </c>
      <c r="K295" s="299">
        <v>10.0</v>
      </c>
      <c r="L295" s="10" t="s">
        <v>160</v>
      </c>
      <c r="M295" s="163"/>
      <c r="N295" s="163"/>
      <c r="O295" s="163"/>
      <c r="P295" s="163"/>
      <c r="Q295" s="163"/>
      <c r="R295" s="163"/>
      <c r="S295" s="163"/>
      <c r="T295" s="163"/>
      <c r="U295" s="163"/>
      <c r="V295" s="163"/>
      <c r="W295" s="163"/>
      <c r="X295" s="163"/>
      <c r="Y295" s="163"/>
      <c r="Z295" s="163"/>
    </row>
    <row r="296" ht="11.25" customHeight="1">
      <c r="A296" s="251" t="s">
        <v>6427</v>
      </c>
      <c r="B296" s="251" t="s">
        <v>6428</v>
      </c>
      <c r="C296" s="282" t="s">
        <v>141</v>
      </c>
      <c r="D296" s="251" t="s">
        <v>6437</v>
      </c>
      <c r="E296" s="251" t="s">
        <v>6438</v>
      </c>
      <c r="F296" s="282" t="s">
        <v>9717</v>
      </c>
      <c r="G296" s="282">
        <v>2.0</v>
      </c>
      <c r="H296" s="282">
        <v>2.0</v>
      </c>
      <c r="I296" s="282">
        <v>6.0</v>
      </c>
      <c r="J296" s="282">
        <v>20.0</v>
      </c>
      <c r="K296" s="299">
        <v>10.0</v>
      </c>
      <c r="L296" s="10" t="s">
        <v>160</v>
      </c>
      <c r="M296" s="163"/>
      <c r="N296" s="163"/>
      <c r="O296" s="163"/>
      <c r="P296" s="163"/>
      <c r="Q296" s="163"/>
      <c r="R296" s="163"/>
      <c r="S296" s="163"/>
      <c r="T296" s="163"/>
      <c r="U296" s="163"/>
      <c r="V296" s="163"/>
      <c r="W296" s="163"/>
      <c r="X296" s="163"/>
      <c r="Y296" s="163"/>
      <c r="Z296" s="163"/>
    </row>
    <row r="297" ht="11.25" customHeight="1">
      <c r="A297" s="251" t="s">
        <v>6427</v>
      </c>
      <c r="B297" s="251" t="s">
        <v>6428</v>
      </c>
      <c r="C297" s="282" t="s">
        <v>141</v>
      </c>
      <c r="D297" s="251" t="s">
        <v>6439</v>
      </c>
      <c r="E297" s="251" t="s">
        <v>6440</v>
      </c>
      <c r="F297" s="282" t="s">
        <v>9717</v>
      </c>
      <c r="G297" s="282">
        <v>2.0</v>
      </c>
      <c r="H297" s="282">
        <v>2.0</v>
      </c>
      <c r="I297" s="282">
        <v>6.0</v>
      </c>
      <c r="J297" s="282">
        <v>20.0</v>
      </c>
      <c r="K297" s="299">
        <v>10.0</v>
      </c>
      <c r="L297" s="10" t="s">
        <v>160</v>
      </c>
      <c r="M297" s="163"/>
      <c r="N297" s="163"/>
      <c r="O297" s="163"/>
      <c r="P297" s="163"/>
      <c r="Q297" s="163"/>
      <c r="R297" s="163"/>
      <c r="S297" s="163"/>
      <c r="T297" s="163"/>
      <c r="U297" s="163"/>
      <c r="V297" s="163"/>
      <c r="W297" s="163"/>
      <c r="X297" s="163"/>
      <c r="Y297" s="163"/>
      <c r="Z297" s="163"/>
    </row>
    <row r="298" ht="11.25" customHeight="1">
      <c r="A298" s="251" t="s">
        <v>6427</v>
      </c>
      <c r="B298" s="251" t="s">
        <v>6428</v>
      </c>
      <c r="C298" s="282" t="s">
        <v>141</v>
      </c>
      <c r="D298" s="251" t="s">
        <v>10719</v>
      </c>
      <c r="E298" s="251" t="s">
        <v>10720</v>
      </c>
      <c r="F298" s="282" t="s">
        <v>9717</v>
      </c>
      <c r="G298" s="282">
        <v>2.0</v>
      </c>
      <c r="H298" s="282">
        <v>2.0</v>
      </c>
      <c r="I298" s="282">
        <v>6.0</v>
      </c>
      <c r="J298" s="282">
        <v>20.0</v>
      </c>
      <c r="K298" s="299">
        <v>10.0</v>
      </c>
      <c r="L298" s="10" t="s">
        <v>160</v>
      </c>
      <c r="M298" s="163"/>
      <c r="N298" s="163"/>
      <c r="O298" s="163"/>
      <c r="P298" s="163"/>
      <c r="Q298" s="163"/>
      <c r="R298" s="163"/>
      <c r="S298" s="163"/>
      <c r="T298" s="163"/>
      <c r="U298" s="163"/>
      <c r="V298" s="163"/>
      <c r="W298" s="163"/>
      <c r="X298" s="163"/>
      <c r="Y298" s="163"/>
      <c r="Z298" s="163"/>
    </row>
    <row r="299" ht="11.25" customHeight="1">
      <c r="A299" s="251" t="s">
        <v>6427</v>
      </c>
      <c r="B299" s="251" t="s">
        <v>6428</v>
      </c>
      <c r="C299" s="282" t="s">
        <v>141</v>
      </c>
      <c r="D299" s="251" t="s">
        <v>6441</v>
      </c>
      <c r="E299" s="251" t="s">
        <v>6442</v>
      </c>
      <c r="F299" s="282" t="s">
        <v>9717</v>
      </c>
      <c r="G299" s="282">
        <v>2.0</v>
      </c>
      <c r="H299" s="282">
        <v>2.0</v>
      </c>
      <c r="I299" s="282">
        <v>6.0</v>
      </c>
      <c r="J299" s="282">
        <v>20.0</v>
      </c>
      <c r="K299" s="299">
        <v>10.0</v>
      </c>
      <c r="L299" s="10" t="s">
        <v>160</v>
      </c>
      <c r="M299" s="163"/>
      <c r="N299" s="163"/>
      <c r="O299" s="163"/>
      <c r="P299" s="163"/>
      <c r="Q299" s="163"/>
      <c r="R299" s="163"/>
      <c r="S299" s="163"/>
      <c r="T299" s="163"/>
      <c r="U299" s="163"/>
      <c r="V299" s="163"/>
      <c r="W299" s="163"/>
      <c r="X299" s="163"/>
      <c r="Y299" s="163"/>
      <c r="Z299" s="163"/>
    </row>
    <row r="300" ht="11.25" customHeight="1">
      <c r="A300" s="251" t="s">
        <v>6427</v>
      </c>
      <c r="B300" s="251" t="s">
        <v>6428</v>
      </c>
      <c r="C300" s="282" t="s">
        <v>141</v>
      </c>
      <c r="D300" s="251" t="s">
        <v>10721</v>
      </c>
      <c r="E300" s="251" t="s">
        <v>10722</v>
      </c>
      <c r="F300" s="282" t="s">
        <v>9717</v>
      </c>
      <c r="G300" s="282">
        <v>2.0</v>
      </c>
      <c r="H300" s="282">
        <v>2.0</v>
      </c>
      <c r="I300" s="282">
        <v>6.0</v>
      </c>
      <c r="J300" s="282">
        <v>20.0</v>
      </c>
      <c r="K300" s="299">
        <v>10.0</v>
      </c>
      <c r="L300" s="10" t="s">
        <v>160</v>
      </c>
      <c r="M300" s="163"/>
      <c r="N300" s="163"/>
      <c r="O300" s="163"/>
      <c r="P300" s="163"/>
      <c r="Q300" s="163"/>
      <c r="R300" s="163"/>
      <c r="S300" s="163"/>
      <c r="T300" s="163"/>
      <c r="U300" s="163"/>
      <c r="V300" s="163"/>
      <c r="W300" s="163"/>
      <c r="X300" s="163"/>
      <c r="Y300" s="163"/>
      <c r="Z300" s="163"/>
    </row>
    <row r="301" ht="11.25" customHeight="1">
      <c r="A301" s="251" t="s">
        <v>6427</v>
      </c>
      <c r="B301" s="251" t="s">
        <v>6428</v>
      </c>
      <c r="C301" s="282" t="s">
        <v>141</v>
      </c>
      <c r="D301" s="251" t="s">
        <v>10723</v>
      </c>
      <c r="E301" s="251" t="s">
        <v>10724</v>
      </c>
      <c r="F301" s="282" t="s">
        <v>9717</v>
      </c>
      <c r="G301" s="282">
        <v>2.0</v>
      </c>
      <c r="H301" s="282">
        <v>2.0</v>
      </c>
      <c r="I301" s="282">
        <v>6.0</v>
      </c>
      <c r="J301" s="282">
        <v>20.0</v>
      </c>
      <c r="K301" s="299">
        <v>10.0</v>
      </c>
      <c r="L301" s="10" t="s">
        <v>160</v>
      </c>
      <c r="M301" s="163"/>
      <c r="N301" s="163"/>
      <c r="O301" s="163"/>
      <c r="P301" s="163"/>
      <c r="Q301" s="163"/>
      <c r="R301" s="163"/>
      <c r="S301" s="163"/>
      <c r="T301" s="163"/>
      <c r="U301" s="163"/>
      <c r="V301" s="163"/>
      <c r="W301" s="163"/>
      <c r="X301" s="163"/>
      <c r="Y301" s="163"/>
      <c r="Z301" s="163"/>
    </row>
    <row r="302" ht="11.25" customHeight="1">
      <c r="A302" s="251" t="s">
        <v>6427</v>
      </c>
      <c r="B302" s="251" t="s">
        <v>6428</v>
      </c>
      <c r="C302" s="282" t="s">
        <v>141</v>
      </c>
      <c r="D302" s="251" t="s">
        <v>6443</v>
      </c>
      <c r="E302" s="251" t="s">
        <v>6444</v>
      </c>
      <c r="F302" s="282" t="s">
        <v>9717</v>
      </c>
      <c r="G302" s="282">
        <v>2.0</v>
      </c>
      <c r="H302" s="282">
        <v>2.0</v>
      </c>
      <c r="I302" s="282">
        <v>6.0</v>
      </c>
      <c r="J302" s="282">
        <v>20.0</v>
      </c>
      <c r="K302" s="299">
        <v>10.0</v>
      </c>
      <c r="L302" s="10" t="s">
        <v>160</v>
      </c>
      <c r="M302" s="163"/>
      <c r="N302" s="163"/>
      <c r="O302" s="163"/>
      <c r="P302" s="163"/>
      <c r="Q302" s="163"/>
      <c r="R302" s="163"/>
      <c r="S302" s="163"/>
      <c r="T302" s="163"/>
      <c r="U302" s="163"/>
      <c r="V302" s="163"/>
      <c r="W302" s="163"/>
      <c r="X302" s="163"/>
      <c r="Y302" s="163"/>
      <c r="Z302" s="163"/>
    </row>
    <row r="303" ht="11.25" customHeight="1">
      <c r="A303" s="251" t="s">
        <v>6427</v>
      </c>
      <c r="B303" s="251" t="s">
        <v>6428</v>
      </c>
      <c r="C303" s="282" t="s">
        <v>141</v>
      </c>
      <c r="D303" s="251" t="s">
        <v>6445</v>
      </c>
      <c r="E303" s="251" t="s">
        <v>6446</v>
      </c>
      <c r="F303" s="282" t="s">
        <v>9717</v>
      </c>
      <c r="G303" s="282">
        <v>2.0</v>
      </c>
      <c r="H303" s="282">
        <v>2.0</v>
      </c>
      <c r="I303" s="282">
        <v>6.0</v>
      </c>
      <c r="J303" s="282">
        <v>20.0</v>
      </c>
      <c r="K303" s="299">
        <v>10.0</v>
      </c>
      <c r="L303" s="10" t="s">
        <v>160</v>
      </c>
      <c r="M303" s="163"/>
      <c r="N303" s="163"/>
      <c r="O303" s="163"/>
      <c r="P303" s="163"/>
      <c r="Q303" s="163"/>
      <c r="R303" s="163"/>
      <c r="S303" s="163"/>
      <c r="T303" s="163"/>
      <c r="U303" s="163"/>
      <c r="V303" s="163"/>
      <c r="W303" s="163"/>
      <c r="X303" s="163"/>
      <c r="Y303" s="163"/>
      <c r="Z303" s="163"/>
    </row>
    <row r="304" ht="11.25" customHeight="1">
      <c r="A304" s="251" t="s">
        <v>6427</v>
      </c>
      <c r="B304" s="251" t="s">
        <v>6428</v>
      </c>
      <c r="C304" s="282" t="s">
        <v>141</v>
      </c>
      <c r="D304" s="251" t="s">
        <v>6447</v>
      </c>
      <c r="E304" s="251" t="s">
        <v>6448</v>
      </c>
      <c r="F304" s="282" t="s">
        <v>9717</v>
      </c>
      <c r="G304" s="282">
        <v>2.0</v>
      </c>
      <c r="H304" s="282">
        <v>2.0</v>
      </c>
      <c r="I304" s="282">
        <v>6.0</v>
      </c>
      <c r="J304" s="282">
        <v>20.0</v>
      </c>
      <c r="K304" s="299">
        <v>10.0</v>
      </c>
      <c r="L304" s="10" t="s">
        <v>160</v>
      </c>
      <c r="M304" s="163"/>
      <c r="N304" s="163"/>
      <c r="O304" s="163"/>
      <c r="P304" s="163"/>
      <c r="Q304" s="163"/>
      <c r="R304" s="163"/>
      <c r="S304" s="163"/>
      <c r="T304" s="163"/>
      <c r="U304" s="163"/>
      <c r="V304" s="163"/>
      <c r="W304" s="163"/>
      <c r="X304" s="163"/>
      <c r="Y304" s="163"/>
      <c r="Z304" s="163"/>
    </row>
    <row r="305" ht="11.25" customHeight="1">
      <c r="A305" s="251" t="s">
        <v>6427</v>
      </c>
      <c r="B305" s="251" t="s">
        <v>6428</v>
      </c>
      <c r="C305" s="282" t="s">
        <v>141</v>
      </c>
      <c r="D305" s="251" t="s">
        <v>6449</v>
      </c>
      <c r="E305" s="251" t="s">
        <v>6450</v>
      </c>
      <c r="F305" s="282" t="s">
        <v>9717</v>
      </c>
      <c r="G305" s="282">
        <v>2.0</v>
      </c>
      <c r="H305" s="282">
        <v>2.0</v>
      </c>
      <c r="I305" s="282">
        <v>6.0</v>
      </c>
      <c r="J305" s="282">
        <v>20.0</v>
      </c>
      <c r="K305" s="299">
        <v>10.0</v>
      </c>
      <c r="L305" s="10" t="s">
        <v>160</v>
      </c>
      <c r="M305" s="163"/>
      <c r="N305" s="163"/>
      <c r="O305" s="163"/>
      <c r="P305" s="163"/>
      <c r="Q305" s="163"/>
      <c r="R305" s="163"/>
      <c r="S305" s="163"/>
      <c r="T305" s="163"/>
      <c r="U305" s="163"/>
      <c r="V305" s="163"/>
      <c r="W305" s="163"/>
      <c r="X305" s="163"/>
      <c r="Y305" s="163"/>
      <c r="Z305" s="163"/>
    </row>
    <row r="306" ht="11.25" customHeight="1">
      <c r="A306" s="251" t="s">
        <v>6427</v>
      </c>
      <c r="B306" s="251" t="s">
        <v>6428</v>
      </c>
      <c r="C306" s="282" t="s">
        <v>141</v>
      </c>
      <c r="D306" s="251" t="s">
        <v>10725</v>
      </c>
      <c r="E306" s="251" t="s">
        <v>10726</v>
      </c>
      <c r="F306" s="282" t="s">
        <v>9717</v>
      </c>
      <c r="G306" s="282">
        <v>2.0</v>
      </c>
      <c r="H306" s="282">
        <v>2.0</v>
      </c>
      <c r="I306" s="282">
        <v>6.0</v>
      </c>
      <c r="J306" s="282">
        <v>20.0</v>
      </c>
      <c r="K306" s="299">
        <v>10.0</v>
      </c>
      <c r="L306" s="10" t="s">
        <v>160</v>
      </c>
      <c r="M306" s="163"/>
      <c r="N306" s="163"/>
      <c r="O306" s="163"/>
      <c r="P306" s="163"/>
      <c r="Q306" s="163"/>
      <c r="R306" s="163"/>
      <c r="S306" s="163"/>
      <c r="T306" s="163"/>
      <c r="U306" s="163"/>
      <c r="V306" s="163"/>
      <c r="W306" s="163"/>
      <c r="X306" s="163"/>
      <c r="Y306" s="163"/>
      <c r="Z306" s="163"/>
    </row>
    <row r="307" ht="11.25" customHeight="1">
      <c r="A307" s="251" t="s">
        <v>6427</v>
      </c>
      <c r="B307" s="251" t="s">
        <v>6428</v>
      </c>
      <c r="C307" s="282" t="s">
        <v>141</v>
      </c>
      <c r="D307" s="251" t="s">
        <v>10727</v>
      </c>
      <c r="E307" s="251" t="s">
        <v>10728</v>
      </c>
      <c r="F307" s="282" t="s">
        <v>9717</v>
      </c>
      <c r="G307" s="282">
        <v>2.0</v>
      </c>
      <c r="H307" s="282">
        <v>2.0</v>
      </c>
      <c r="I307" s="282">
        <v>6.0</v>
      </c>
      <c r="J307" s="282">
        <v>20.0</v>
      </c>
      <c r="K307" s="299">
        <v>10.0</v>
      </c>
      <c r="L307" s="10" t="s">
        <v>160</v>
      </c>
      <c r="M307" s="163"/>
      <c r="N307" s="163"/>
      <c r="O307" s="163"/>
      <c r="P307" s="163"/>
      <c r="Q307" s="163"/>
      <c r="R307" s="163"/>
      <c r="S307" s="163"/>
      <c r="T307" s="163"/>
      <c r="U307" s="163"/>
      <c r="V307" s="163"/>
      <c r="W307" s="163"/>
      <c r="X307" s="163"/>
      <c r="Y307" s="163"/>
      <c r="Z307" s="163"/>
    </row>
    <row r="308" ht="11.25" customHeight="1">
      <c r="A308" s="251" t="s">
        <v>6427</v>
      </c>
      <c r="B308" s="251" t="s">
        <v>6428</v>
      </c>
      <c r="C308" s="282" t="s">
        <v>141</v>
      </c>
      <c r="D308" s="251" t="s">
        <v>10729</v>
      </c>
      <c r="E308" s="251" t="s">
        <v>10730</v>
      </c>
      <c r="F308" s="282" t="s">
        <v>9717</v>
      </c>
      <c r="G308" s="282">
        <v>2.0</v>
      </c>
      <c r="H308" s="282">
        <v>2.0</v>
      </c>
      <c r="I308" s="282">
        <v>6.0</v>
      </c>
      <c r="J308" s="282">
        <v>20.0</v>
      </c>
      <c r="K308" s="299">
        <v>10.0</v>
      </c>
      <c r="L308" s="10" t="s">
        <v>160</v>
      </c>
      <c r="M308" s="163"/>
      <c r="N308" s="163"/>
      <c r="O308" s="163"/>
      <c r="P308" s="163"/>
      <c r="Q308" s="163"/>
      <c r="R308" s="163"/>
      <c r="S308" s="163"/>
      <c r="T308" s="163"/>
      <c r="U308" s="163"/>
      <c r="V308" s="163"/>
      <c r="W308" s="163"/>
      <c r="X308" s="163"/>
      <c r="Y308" s="163"/>
      <c r="Z308" s="163"/>
    </row>
    <row r="309" ht="11.25" customHeight="1">
      <c r="A309" s="251" t="s">
        <v>10731</v>
      </c>
      <c r="B309" s="251" t="s">
        <v>6479</v>
      </c>
      <c r="C309" s="282" t="s">
        <v>141</v>
      </c>
      <c r="D309" s="251" t="s">
        <v>6480</v>
      </c>
      <c r="E309" s="251" t="s">
        <v>6481</v>
      </c>
      <c r="F309" s="282" t="s">
        <v>9717</v>
      </c>
      <c r="G309" s="282">
        <v>2.0</v>
      </c>
      <c r="H309" s="282">
        <v>2.0</v>
      </c>
      <c r="I309" s="282">
        <v>6.0</v>
      </c>
      <c r="J309" s="282">
        <v>20.0</v>
      </c>
      <c r="K309" s="299">
        <v>10.0</v>
      </c>
      <c r="L309" s="10" t="s">
        <v>160</v>
      </c>
      <c r="M309" s="163"/>
      <c r="N309" s="163"/>
      <c r="O309" s="163"/>
      <c r="P309" s="163"/>
      <c r="Q309" s="163"/>
      <c r="R309" s="163"/>
      <c r="S309" s="163"/>
      <c r="T309" s="163"/>
      <c r="U309" s="163"/>
      <c r="V309" s="163"/>
      <c r="W309" s="163"/>
      <c r="X309" s="163"/>
      <c r="Y309" s="163"/>
      <c r="Z309" s="163"/>
    </row>
    <row r="310" ht="11.25" customHeight="1">
      <c r="A310" s="251" t="s">
        <v>10731</v>
      </c>
      <c r="B310" s="251" t="s">
        <v>6479</v>
      </c>
      <c r="C310" s="282" t="s">
        <v>141</v>
      </c>
      <c r="D310" s="251" t="s">
        <v>6482</v>
      </c>
      <c r="E310" s="251" t="s">
        <v>6456</v>
      </c>
      <c r="F310" s="282" t="s">
        <v>9717</v>
      </c>
      <c r="G310" s="282">
        <v>2.0</v>
      </c>
      <c r="H310" s="282">
        <v>2.0</v>
      </c>
      <c r="I310" s="282">
        <v>6.0</v>
      </c>
      <c r="J310" s="282">
        <v>20.0</v>
      </c>
      <c r="K310" s="299">
        <v>10.0</v>
      </c>
      <c r="L310" s="10" t="s">
        <v>160</v>
      </c>
      <c r="M310" s="163"/>
      <c r="N310" s="163"/>
      <c r="O310" s="163"/>
      <c r="P310" s="163"/>
      <c r="Q310" s="163"/>
      <c r="R310" s="163"/>
      <c r="S310" s="163"/>
      <c r="T310" s="163"/>
      <c r="U310" s="163"/>
      <c r="V310" s="163"/>
      <c r="W310" s="163"/>
      <c r="X310" s="163"/>
      <c r="Y310" s="163"/>
      <c r="Z310" s="163"/>
    </row>
    <row r="311" ht="11.25" customHeight="1">
      <c r="A311" s="251" t="s">
        <v>10731</v>
      </c>
      <c r="B311" s="251" t="s">
        <v>6479</v>
      </c>
      <c r="C311" s="282" t="s">
        <v>141</v>
      </c>
      <c r="D311" s="251" t="s">
        <v>10732</v>
      </c>
      <c r="E311" s="251" t="s">
        <v>10733</v>
      </c>
      <c r="F311" s="282" t="s">
        <v>9717</v>
      </c>
      <c r="G311" s="282">
        <v>2.0</v>
      </c>
      <c r="H311" s="282">
        <v>2.0</v>
      </c>
      <c r="I311" s="282">
        <v>6.0</v>
      </c>
      <c r="J311" s="282">
        <v>20.0</v>
      </c>
      <c r="K311" s="299">
        <v>10.0</v>
      </c>
      <c r="L311" s="10" t="s">
        <v>160</v>
      </c>
      <c r="M311" s="163"/>
      <c r="N311" s="163"/>
      <c r="O311" s="163"/>
      <c r="P311" s="163"/>
      <c r="Q311" s="163"/>
      <c r="R311" s="163"/>
      <c r="S311" s="163"/>
      <c r="T311" s="163"/>
      <c r="U311" s="163"/>
      <c r="V311" s="163"/>
      <c r="W311" s="163"/>
      <c r="X311" s="163"/>
      <c r="Y311" s="163"/>
      <c r="Z311" s="163"/>
    </row>
    <row r="312" ht="11.25" customHeight="1">
      <c r="A312" s="251" t="s">
        <v>10731</v>
      </c>
      <c r="B312" s="251" t="s">
        <v>6479</v>
      </c>
      <c r="C312" s="282" t="s">
        <v>141</v>
      </c>
      <c r="D312" s="251" t="s">
        <v>6483</v>
      </c>
      <c r="E312" s="251" t="s">
        <v>6484</v>
      </c>
      <c r="F312" s="282" t="s">
        <v>9717</v>
      </c>
      <c r="G312" s="282">
        <v>2.0</v>
      </c>
      <c r="H312" s="282">
        <v>2.0</v>
      </c>
      <c r="I312" s="282">
        <v>6.0</v>
      </c>
      <c r="J312" s="282">
        <v>20.0</v>
      </c>
      <c r="K312" s="299">
        <v>10.0</v>
      </c>
      <c r="L312" s="10" t="s">
        <v>160</v>
      </c>
      <c r="M312" s="163"/>
      <c r="N312" s="163"/>
      <c r="O312" s="163"/>
      <c r="P312" s="163"/>
      <c r="Q312" s="163"/>
      <c r="R312" s="163"/>
      <c r="S312" s="163"/>
      <c r="T312" s="163"/>
      <c r="U312" s="163"/>
      <c r="V312" s="163"/>
      <c r="W312" s="163"/>
      <c r="X312" s="163"/>
      <c r="Y312" s="163"/>
      <c r="Z312" s="163"/>
    </row>
    <row r="313" ht="11.25" customHeight="1">
      <c r="A313" s="251" t="s">
        <v>10731</v>
      </c>
      <c r="B313" s="251" t="s">
        <v>6479</v>
      </c>
      <c r="C313" s="282" t="s">
        <v>141</v>
      </c>
      <c r="D313" s="251" t="s">
        <v>6485</v>
      </c>
      <c r="E313" s="251" t="s">
        <v>6486</v>
      </c>
      <c r="F313" s="282" t="s">
        <v>9717</v>
      </c>
      <c r="G313" s="282">
        <v>2.0</v>
      </c>
      <c r="H313" s="282">
        <v>2.0</v>
      </c>
      <c r="I313" s="282">
        <v>6.0</v>
      </c>
      <c r="J313" s="282">
        <v>20.0</v>
      </c>
      <c r="K313" s="299">
        <v>10.0</v>
      </c>
      <c r="L313" s="10" t="s">
        <v>160</v>
      </c>
      <c r="M313" s="163"/>
      <c r="N313" s="163"/>
      <c r="O313" s="163"/>
      <c r="P313" s="163"/>
      <c r="Q313" s="163"/>
      <c r="R313" s="163"/>
      <c r="S313" s="163"/>
      <c r="T313" s="163"/>
      <c r="U313" s="163"/>
      <c r="V313" s="163"/>
      <c r="W313" s="163"/>
      <c r="X313" s="163"/>
      <c r="Y313" s="163"/>
      <c r="Z313" s="163"/>
    </row>
    <row r="314" ht="11.25" customHeight="1">
      <c r="A314" s="251" t="s">
        <v>10731</v>
      </c>
      <c r="B314" s="251" t="s">
        <v>6479</v>
      </c>
      <c r="C314" s="282" t="s">
        <v>141</v>
      </c>
      <c r="D314" s="251" t="s">
        <v>6464</v>
      </c>
      <c r="E314" s="251" t="s">
        <v>6487</v>
      </c>
      <c r="F314" s="282" t="s">
        <v>9717</v>
      </c>
      <c r="G314" s="282">
        <v>2.0</v>
      </c>
      <c r="H314" s="282">
        <v>2.0</v>
      </c>
      <c r="I314" s="282">
        <v>6.0</v>
      </c>
      <c r="J314" s="282">
        <v>20.0</v>
      </c>
      <c r="K314" s="299">
        <v>10.0</v>
      </c>
      <c r="L314" s="10" t="s">
        <v>160</v>
      </c>
      <c r="M314" s="163"/>
      <c r="N314" s="163"/>
      <c r="O314" s="163"/>
      <c r="P314" s="163"/>
      <c r="Q314" s="163"/>
      <c r="R314" s="163"/>
      <c r="S314" s="163"/>
      <c r="T314" s="163"/>
      <c r="U314" s="163"/>
      <c r="V314" s="163"/>
      <c r="W314" s="163"/>
      <c r="X314" s="163"/>
      <c r="Y314" s="163"/>
      <c r="Z314" s="163"/>
    </row>
    <row r="315" ht="11.25" customHeight="1">
      <c r="A315" s="251" t="s">
        <v>10731</v>
      </c>
      <c r="B315" s="251" t="s">
        <v>6479</v>
      </c>
      <c r="C315" s="282" t="s">
        <v>141</v>
      </c>
      <c r="D315" s="251" t="s">
        <v>10734</v>
      </c>
      <c r="E315" s="251" t="s">
        <v>10735</v>
      </c>
      <c r="F315" s="282" t="s">
        <v>9717</v>
      </c>
      <c r="G315" s="282">
        <v>2.0</v>
      </c>
      <c r="H315" s="282">
        <v>2.0</v>
      </c>
      <c r="I315" s="282">
        <v>6.0</v>
      </c>
      <c r="J315" s="282">
        <v>20.0</v>
      </c>
      <c r="K315" s="299">
        <v>10.0</v>
      </c>
      <c r="L315" s="10" t="s">
        <v>160</v>
      </c>
      <c r="M315" s="163"/>
      <c r="N315" s="163"/>
      <c r="O315" s="163"/>
      <c r="P315" s="163"/>
      <c r="Q315" s="163"/>
      <c r="R315" s="163"/>
      <c r="S315" s="163"/>
      <c r="T315" s="163"/>
      <c r="U315" s="163"/>
      <c r="V315" s="163"/>
      <c r="W315" s="163"/>
      <c r="X315" s="163"/>
      <c r="Y315" s="163"/>
      <c r="Z315" s="163"/>
    </row>
    <row r="316" ht="11.25" customHeight="1">
      <c r="A316" s="251" t="s">
        <v>10731</v>
      </c>
      <c r="B316" s="251" t="s">
        <v>6479</v>
      </c>
      <c r="C316" s="282" t="s">
        <v>141</v>
      </c>
      <c r="D316" s="251" t="s">
        <v>10736</v>
      </c>
      <c r="E316" s="251" t="s">
        <v>10737</v>
      </c>
      <c r="F316" s="282" t="s">
        <v>9717</v>
      </c>
      <c r="G316" s="282">
        <v>2.0</v>
      </c>
      <c r="H316" s="282">
        <v>2.0</v>
      </c>
      <c r="I316" s="282">
        <v>6.0</v>
      </c>
      <c r="J316" s="282">
        <v>20.0</v>
      </c>
      <c r="K316" s="299">
        <v>10.0</v>
      </c>
      <c r="L316" s="10" t="s">
        <v>160</v>
      </c>
      <c r="M316" s="163"/>
      <c r="N316" s="163"/>
      <c r="O316" s="163"/>
      <c r="P316" s="163"/>
      <c r="Q316" s="163"/>
      <c r="R316" s="163"/>
      <c r="S316" s="163"/>
      <c r="T316" s="163"/>
      <c r="U316" s="163"/>
      <c r="V316" s="163"/>
      <c r="W316" s="163"/>
      <c r="X316" s="163"/>
      <c r="Y316" s="163"/>
      <c r="Z316" s="163"/>
    </row>
    <row r="317" ht="11.25" customHeight="1">
      <c r="A317" s="251" t="s">
        <v>10731</v>
      </c>
      <c r="B317" s="251" t="s">
        <v>6479</v>
      </c>
      <c r="C317" s="282" t="s">
        <v>141</v>
      </c>
      <c r="D317" s="251" t="s">
        <v>6488</v>
      </c>
      <c r="E317" s="251" t="s">
        <v>6489</v>
      </c>
      <c r="F317" s="282" t="s">
        <v>9717</v>
      </c>
      <c r="G317" s="282">
        <v>2.0</v>
      </c>
      <c r="H317" s="282">
        <v>2.0</v>
      </c>
      <c r="I317" s="282">
        <v>6.0</v>
      </c>
      <c r="J317" s="282">
        <v>20.0</v>
      </c>
      <c r="K317" s="299">
        <v>10.0</v>
      </c>
      <c r="L317" s="10" t="s">
        <v>160</v>
      </c>
      <c r="M317" s="163"/>
      <c r="N317" s="163"/>
      <c r="O317" s="163"/>
      <c r="P317" s="163"/>
      <c r="Q317" s="163"/>
      <c r="R317" s="163"/>
      <c r="S317" s="163"/>
      <c r="T317" s="163"/>
      <c r="U317" s="163"/>
      <c r="V317" s="163"/>
      <c r="W317" s="163"/>
      <c r="X317" s="163"/>
      <c r="Y317" s="163"/>
      <c r="Z317" s="163"/>
    </row>
    <row r="318" ht="11.25" customHeight="1">
      <c r="A318" s="251" t="s">
        <v>10731</v>
      </c>
      <c r="B318" s="251" t="s">
        <v>6479</v>
      </c>
      <c r="C318" s="282" t="s">
        <v>141</v>
      </c>
      <c r="D318" s="251" t="s">
        <v>6490</v>
      </c>
      <c r="E318" s="251" t="s">
        <v>6491</v>
      </c>
      <c r="F318" s="282" t="s">
        <v>9717</v>
      </c>
      <c r="G318" s="282">
        <v>2.0</v>
      </c>
      <c r="H318" s="282">
        <v>2.0</v>
      </c>
      <c r="I318" s="282">
        <v>6.0</v>
      </c>
      <c r="J318" s="282">
        <v>20.0</v>
      </c>
      <c r="K318" s="299">
        <v>10.0</v>
      </c>
      <c r="L318" s="10" t="s">
        <v>160</v>
      </c>
      <c r="M318" s="163"/>
      <c r="N318" s="163"/>
      <c r="O318" s="163"/>
      <c r="P318" s="163"/>
      <c r="Q318" s="163"/>
      <c r="R318" s="163"/>
      <c r="S318" s="163"/>
      <c r="T318" s="163"/>
      <c r="U318" s="163"/>
      <c r="V318" s="163"/>
      <c r="W318" s="163"/>
      <c r="X318" s="163"/>
      <c r="Y318" s="163"/>
      <c r="Z318" s="163"/>
    </row>
    <row r="319" ht="11.25" customHeight="1">
      <c r="A319" s="251" t="s">
        <v>10731</v>
      </c>
      <c r="B319" s="251" t="s">
        <v>6479</v>
      </c>
      <c r="C319" s="282" t="s">
        <v>141</v>
      </c>
      <c r="D319" s="251" t="s">
        <v>10738</v>
      </c>
      <c r="E319" s="251" t="s">
        <v>10739</v>
      </c>
      <c r="F319" s="282" t="s">
        <v>9717</v>
      </c>
      <c r="G319" s="282">
        <v>2.0</v>
      </c>
      <c r="H319" s="282">
        <v>2.0</v>
      </c>
      <c r="I319" s="282">
        <v>6.0</v>
      </c>
      <c r="J319" s="282">
        <v>20.0</v>
      </c>
      <c r="K319" s="299">
        <v>10.0</v>
      </c>
      <c r="L319" s="10" t="s">
        <v>160</v>
      </c>
      <c r="M319" s="163"/>
      <c r="N319" s="163"/>
      <c r="O319" s="163"/>
      <c r="P319" s="163"/>
      <c r="Q319" s="163"/>
      <c r="R319" s="163"/>
      <c r="S319" s="163"/>
      <c r="T319" s="163"/>
      <c r="U319" s="163"/>
      <c r="V319" s="163"/>
      <c r="W319" s="163"/>
      <c r="X319" s="163"/>
      <c r="Y319" s="163"/>
      <c r="Z319" s="163"/>
    </row>
    <row r="320" ht="11.25" customHeight="1">
      <c r="A320" s="251" t="s">
        <v>10740</v>
      </c>
      <c r="B320" s="251" t="s">
        <v>6473</v>
      </c>
      <c r="C320" s="282" t="s">
        <v>141</v>
      </c>
      <c r="D320" s="251" t="s">
        <v>10741</v>
      </c>
      <c r="E320" s="251" t="s">
        <v>10742</v>
      </c>
      <c r="F320" s="282" t="s">
        <v>9717</v>
      </c>
      <c r="G320" s="282">
        <v>2.0</v>
      </c>
      <c r="H320" s="282">
        <v>2.0</v>
      </c>
      <c r="I320" s="282">
        <v>6.0</v>
      </c>
      <c r="J320" s="282">
        <v>20.0</v>
      </c>
      <c r="K320" s="299">
        <v>10.0</v>
      </c>
      <c r="L320" s="10" t="s">
        <v>160</v>
      </c>
      <c r="M320" s="163"/>
      <c r="N320" s="163"/>
      <c r="O320" s="163"/>
      <c r="P320" s="163"/>
      <c r="Q320" s="163"/>
      <c r="R320" s="163"/>
      <c r="S320" s="163"/>
      <c r="T320" s="163"/>
      <c r="U320" s="163"/>
      <c r="V320" s="163"/>
      <c r="W320" s="163"/>
      <c r="X320" s="163"/>
      <c r="Y320" s="163"/>
      <c r="Z320" s="163"/>
    </row>
    <row r="321" ht="11.25" customHeight="1">
      <c r="A321" s="251" t="s">
        <v>10740</v>
      </c>
      <c r="B321" s="251" t="s">
        <v>6473</v>
      </c>
      <c r="C321" s="282" t="s">
        <v>141</v>
      </c>
      <c r="D321" s="251" t="s">
        <v>10743</v>
      </c>
      <c r="E321" s="251" t="s">
        <v>10744</v>
      </c>
      <c r="F321" s="282" t="s">
        <v>9717</v>
      </c>
      <c r="G321" s="282">
        <v>2.0</v>
      </c>
      <c r="H321" s="282">
        <v>2.0</v>
      </c>
      <c r="I321" s="282">
        <v>6.0</v>
      </c>
      <c r="J321" s="282">
        <v>20.0</v>
      </c>
      <c r="K321" s="299">
        <v>10.0</v>
      </c>
      <c r="L321" s="10" t="s">
        <v>160</v>
      </c>
      <c r="M321" s="163"/>
      <c r="N321" s="163"/>
      <c r="O321" s="163"/>
      <c r="P321" s="163"/>
      <c r="Q321" s="163"/>
      <c r="R321" s="163"/>
      <c r="S321" s="163"/>
      <c r="T321" s="163"/>
      <c r="U321" s="163"/>
      <c r="V321" s="163"/>
      <c r="W321" s="163"/>
      <c r="X321" s="163"/>
      <c r="Y321" s="163"/>
      <c r="Z321" s="163"/>
    </row>
    <row r="322" ht="11.25" customHeight="1">
      <c r="A322" s="251" t="s">
        <v>10740</v>
      </c>
      <c r="B322" s="251" t="s">
        <v>6473</v>
      </c>
      <c r="C322" s="282" t="s">
        <v>141</v>
      </c>
      <c r="D322" s="251" t="s">
        <v>10745</v>
      </c>
      <c r="E322" s="251" t="s">
        <v>10746</v>
      </c>
      <c r="F322" s="282" t="s">
        <v>9717</v>
      </c>
      <c r="G322" s="282">
        <v>2.0</v>
      </c>
      <c r="H322" s="282">
        <v>2.0</v>
      </c>
      <c r="I322" s="282">
        <v>6.0</v>
      </c>
      <c r="J322" s="282">
        <v>20.0</v>
      </c>
      <c r="K322" s="299">
        <v>10.0</v>
      </c>
      <c r="L322" s="10" t="s">
        <v>160</v>
      </c>
      <c r="M322" s="163"/>
      <c r="N322" s="163"/>
      <c r="O322" s="163"/>
      <c r="P322" s="163"/>
      <c r="Q322" s="163"/>
      <c r="R322" s="163"/>
      <c r="S322" s="163"/>
      <c r="T322" s="163"/>
      <c r="U322" s="163"/>
      <c r="V322" s="163"/>
      <c r="W322" s="163"/>
      <c r="X322" s="163"/>
      <c r="Y322" s="163"/>
      <c r="Z322" s="163"/>
    </row>
    <row r="323" ht="11.25" customHeight="1">
      <c r="A323" s="251" t="s">
        <v>10740</v>
      </c>
      <c r="B323" s="251" t="s">
        <v>6473</v>
      </c>
      <c r="C323" s="282" t="s">
        <v>141</v>
      </c>
      <c r="D323" s="251" t="s">
        <v>10747</v>
      </c>
      <c r="E323" s="251" t="s">
        <v>10748</v>
      </c>
      <c r="F323" s="282" t="s">
        <v>9717</v>
      </c>
      <c r="G323" s="282">
        <v>2.0</v>
      </c>
      <c r="H323" s="282">
        <v>2.0</v>
      </c>
      <c r="I323" s="282">
        <v>6.0</v>
      </c>
      <c r="J323" s="282">
        <v>20.0</v>
      </c>
      <c r="K323" s="299">
        <v>10.0</v>
      </c>
      <c r="L323" s="10" t="s">
        <v>160</v>
      </c>
      <c r="M323" s="163"/>
      <c r="N323" s="163"/>
      <c r="O323" s="163"/>
      <c r="P323" s="163"/>
      <c r="Q323" s="163"/>
      <c r="R323" s="163"/>
      <c r="S323" s="163"/>
      <c r="T323" s="163"/>
      <c r="U323" s="163"/>
      <c r="V323" s="163"/>
      <c r="W323" s="163"/>
      <c r="X323" s="163"/>
      <c r="Y323" s="163"/>
      <c r="Z323" s="163"/>
    </row>
    <row r="324" ht="11.25" customHeight="1">
      <c r="A324" s="251" t="s">
        <v>10749</v>
      </c>
      <c r="B324" s="251" t="s">
        <v>3960</v>
      </c>
      <c r="C324" s="282" t="s">
        <v>141</v>
      </c>
      <c r="D324" s="251" t="s">
        <v>7524</v>
      </c>
      <c r="E324" s="251" t="s">
        <v>5446</v>
      </c>
      <c r="F324" s="282" t="s">
        <v>9717</v>
      </c>
      <c r="G324" s="282">
        <v>2.0</v>
      </c>
      <c r="H324" s="282">
        <v>2.0</v>
      </c>
      <c r="I324" s="282">
        <v>6.0</v>
      </c>
      <c r="J324" s="282">
        <v>20.0</v>
      </c>
      <c r="K324" s="299">
        <v>10.0</v>
      </c>
      <c r="L324" s="10" t="s">
        <v>160</v>
      </c>
      <c r="M324" s="163"/>
      <c r="N324" s="163"/>
      <c r="O324" s="163"/>
      <c r="P324" s="163"/>
      <c r="Q324" s="163"/>
      <c r="R324" s="163"/>
      <c r="S324" s="163"/>
      <c r="T324" s="163"/>
      <c r="U324" s="163"/>
      <c r="V324" s="163"/>
      <c r="W324" s="163"/>
      <c r="X324" s="163"/>
      <c r="Y324" s="163"/>
      <c r="Z324" s="163"/>
    </row>
    <row r="325" ht="11.25" customHeight="1">
      <c r="A325" s="251" t="s">
        <v>10750</v>
      </c>
      <c r="B325" s="251" t="s">
        <v>6454</v>
      </c>
      <c r="C325" s="282" t="s">
        <v>141</v>
      </c>
      <c r="D325" s="251" t="s">
        <v>6455</v>
      </c>
      <c r="E325" s="251" t="s">
        <v>6456</v>
      </c>
      <c r="F325" s="282" t="s">
        <v>9717</v>
      </c>
      <c r="G325" s="282">
        <v>2.0</v>
      </c>
      <c r="H325" s="282">
        <v>2.0</v>
      </c>
      <c r="I325" s="282">
        <v>5.0</v>
      </c>
      <c r="J325" s="282">
        <v>20.0</v>
      </c>
      <c r="K325" s="299">
        <v>10.0</v>
      </c>
      <c r="L325" s="10" t="s">
        <v>160</v>
      </c>
      <c r="M325" s="163"/>
      <c r="N325" s="163"/>
      <c r="O325" s="163"/>
      <c r="P325" s="163"/>
      <c r="Q325" s="163"/>
      <c r="R325" s="163"/>
      <c r="S325" s="163"/>
      <c r="T325" s="163"/>
      <c r="U325" s="163"/>
      <c r="V325" s="163"/>
      <c r="W325" s="163"/>
      <c r="X325" s="163"/>
      <c r="Y325" s="163"/>
      <c r="Z325" s="163"/>
    </row>
    <row r="326" ht="11.25" customHeight="1">
      <c r="A326" s="251" t="s">
        <v>10750</v>
      </c>
      <c r="B326" s="251" t="s">
        <v>6454</v>
      </c>
      <c r="C326" s="282" t="s">
        <v>141</v>
      </c>
      <c r="D326" s="251" t="s">
        <v>6457</v>
      </c>
      <c r="E326" s="251" t="s">
        <v>6458</v>
      </c>
      <c r="F326" s="282" t="s">
        <v>9717</v>
      </c>
      <c r="G326" s="282">
        <v>2.0</v>
      </c>
      <c r="H326" s="282">
        <v>2.0</v>
      </c>
      <c r="I326" s="282">
        <v>5.0</v>
      </c>
      <c r="J326" s="282">
        <v>20.0</v>
      </c>
      <c r="K326" s="299">
        <v>10.0</v>
      </c>
      <c r="L326" s="10" t="s">
        <v>160</v>
      </c>
      <c r="M326" s="163"/>
      <c r="N326" s="163"/>
      <c r="O326" s="163"/>
      <c r="P326" s="163"/>
      <c r="Q326" s="163"/>
      <c r="R326" s="163"/>
      <c r="S326" s="163"/>
      <c r="T326" s="163"/>
      <c r="U326" s="163"/>
      <c r="V326" s="163"/>
      <c r="W326" s="163"/>
      <c r="X326" s="163"/>
      <c r="Y326" s="163"/>
      <c r="Z326" s="163"/>
    </row>
    <row r="327" ht="11.25" customHeight="1">
      <c r="A327" s="251" t="s">
        <v>10750</v>
      </c>
      <c r="B327" s="251" t="s">
        <v>6454</v>
      </c>
      <c r="C327" s="282" t="s">
        <v>141</v>
      </c>
      <c r="D327" s="251" t="s">
        <v>6459</v>
      </c>
      <c r="E327" s="251" t="s">
        <v>6460</v>
      </c>
      <c r="F327" s="282" t="s">
        <v>9717</v>
      </c>
      <c r="G327" s="282">
        <v>2.0</v>
      </c>
      <c r="H327" s="282">
        <v>2.0</v>
      </c>
      <c r="I327" s="282">
        <v>5.0</v>
      </c>
      <c r="J327" s="282">
        <v>20.0</v>
      </c>
      <c r="K327" s="299">
        <v>10.0</v>
      </c>
      <c r="L327" s="10" t="s">
        <v>160</v>
      </c>
      <c r="M327" s="163"/>
      <c r="N327" s="163"/>
      <c r="O327" s="163"/>
      <c r="P327" s="163"/>
      <c r="Q327" s="163"/>
      <c r="R327" s="163"/>
      <c r="S327" s="163"/>
      <c r="T327" s="163"/>
      <c r="U327" s="163"/>
      <c r="V327" s="163"/>
      <c r="W327" s="163"/>
      <c r="X327" s="163"/>
      <c r="Y327" s="163"/>
      <c r="Z327" s="163"/>
    </row>
    <row r="328" ht="11.25" customHeight="1">
      <c r="A328" s="251" t="s">
        <v>10750</v>
      </c>
      <c r="B328" s="251" t="s">
        <v>6454</v>
      </c>
      <c r="C328" s="282" t="s">
        <v>141</v>
      </c>
      <c r="D328" s="251" t="s">
        <v>6461</v>
      </c>
      <c r="E328" s="251" t="s">
        <v>6462</v>
      </c>
      <c r="F328" s="282" t="s">
        <v>9717</v>
      </c>
      <c r="G328" s="282">
        <v>2.0</v>
      </c>
      <c r="H328" s="282">
        <v>2.0</v>
      </c>
      <c r="I328" s="282">
        <v>5.0</v>
      </c>
      <c r="J328" s="282">
        <v>20.0</v>
      </c>
      <c r="K328" s="299">
        <v>10.0</v>
      </c>
      <c r="L328" s="10" t="s">
        <v>160</v>
      </c>
      <c r="M328" s="163"/>
      <c r="N328" s="163"/>
      <c r="O328" s="163"/>
      <c r="P328" s="163"/>
      <c r="Q328" s="163"/>
      <c r="R328" s="163"/>
      <c r="S328" s="163"/>
      <c r="T328" s="163"/>
      <c r="U328" s="163"/>
      <c r="V328" s="163"/>
      <c r="W328" s="163"/>
      <c r="X328" s="163"/>
      <c r="Y328" s="163"/>
      <c r="Z328" s="163"/>
    </row>
    <row r="329" ht="11.25" customHeight="1">
      <c r="A329" s="251" t="s">
        <v>10750</v>
      </c>
      <c r="B329" s="251" t="s">
        <v>6454</v>
      </c>
      <c r="C329" s="282" t="s">
        <v>141</v>
      </c>
      <c r="D329" s="251" t="s">
        <v>6463</v>
      </c>
      <c r="E329" s="251" t="s">
        <v>6462</v>
      </c>
      <c r="F329" s="282" t="s">
        <v>9717</v>
      </c>
      <c r="G329" s="282">
        <v>2.0</v>
      </c>
      <c r="H329" s="282">
        <v>2.0</v>
      </c>
      <c r="I329" s="282">
        <v>5.0</v>
      </c>
      <c r="J329" s="282">
        <v>20.0</v>
      </c>
      <c r="K329" s="299">
        <v>10.0</v>
      </c>
      <c r="L329" s="10" t="s">
        <v>160</v>
      </c>
      <c r="M329" s="163"/>
      <c r="N329" s="163"/>
      <c r="O329" s="163"/>
      <c r="P329" s="163"/>
      <c r="Q329" s="163"/>
      <c r="R329" s="163"/>
      <c r="S329" s="163"/>
      <c r="T329" s="163"/>
      <c r="U329" s="163"/>
      <c r="V329" s="163"/>
      <c r="W329" s="163"/>
      <c r="X329" s="163"/>
      <c r="Y329" s="163"/>
      <c r="Z329" s="163"/>
    </row>
    <row r="330" ht="11.25" customHeight="1">
      <c r="A330" s="251" t="s">
        <v>10750</v>
      </c>
      <c r="B330" s="251" t="s">
        <v>6454</v>
      </c>
      <c r="C330" s="282" t="s">
        <v>141</v>
      </c>
      <c r="D330" s="251" t="s">
        <v>6464</v>
      </c>
      <c r="E330" s="251" t="s">
        <v>6462</v>
      </c>
      <c r="F330" s="282" t="s">
        <v>9717</v>
      </c>
      <c r="G330" s="282">
        <v>2.0</v>
      </c>
      <c r="H330" s="282">
        <v>2.0</v>
      </c>
      <c r="I330" s="282">
        <v>5.0</v>
      </c>
      <c r="J330" s="282">
        <v>20.0</v>
      </c>
      <c r="K330" s="299">
        <v>10.0</v>
      </c>
      <c r="L330" s="10" t="s">
        <v>160</v>
      </c>
      <c r="M330" s="163"/>
      <c r="N330" s="163"/>
      <c r="O330" s="163"/>
      <c r="P330" s="163"/>
      <c r="Q330" s="163"/>
      <c r="R330" s="163"/>
      <c r="S330" s="163"/>
      <c r="T330" s="163"/>
      <c r="U330" s="163"/>
      <c r="V330" s="163"/>
      <c r="W330" s="163"/>
      <c r="X330" s="163"/>
      <c r="Y330" s="163"/>
      <c r="Z330" s="163"/>
    </row>
    <row r="331" ht="11.25" customHeight="1">
      <c r="A331" s="251" t="s">
        <v>10750</v>
      </c>
      <c r="B331" s="251" t="s">
        <v>6454</v>
      </c>
      <c r="C331" s="282" t="s">
        <v>141</v>
      </c>
      <c r="D331" s="251" t="s">
        <v>10734</v>
      </c>
      <c r="E331" s="251" t="s">
        <v>10735</v>
      </c>
      <c r="F331" s="282" t="s">
        <v>9717</v>
      </c>
      <c r="G331" s="282">
        <v>2.0</v>
      </c>
      <c r="H331" s="282">
        <v>2.0</v>
      </c>
      <c r="I331" s="282">
        <v>5.0</v>
      </c>
      <c r="J331" s="282">
        <v>20.0</v>
      </c>
      <c r="K331" s="299">
        <v>10.0</v>
      </c>
      <c r="L331" s="10" t="s">
        <v>160</v>
      </c>
      <c r="M331" s="163"/>
      <c r="N331" s="163"/>
      <c r="O331" s="163"/>
      <c r="P331" s="163"/>
      <c r="Q331" s="163"/>
      <c r="R331" s="163"/>
      <c r="S331" s="163"/>
      <c r="T331" s="163"/>
      <c r="U331" s="163"/>
      <c r="V331" s="163"/>
      <c r="W331" s="163"/>
      <c r="X331" s="163"/>
      <c r="Y331" s="163"/>
      <c r="Z331" s="163"/>
    </row>
    <row r="332" ht="11.25" customHeight="1">
      <c r="A332" s="251" t="s">
        <v>10750</v>
      </c>
      <c r="B332" s="251" t="s">
        <v>6454</v>
      </c>
      <c r="C332" s="282" t="s">
        <v>141</v>
      </c>
      <c r="D332" s="251" t="s">
        <v>10736</v>
      </c>
      <c r="E332" s="251" t="s">
        <v>10737</v>
      </c>
      <c r="F332" s="282" t="s">
        <v>9717</v>
      </c>
      <c r="G332" s="282">
        <v>2.0</v>
      </c>
      <c r="H332" s="282">
        <v>2.0</v>
      </c>
      <c r="I332" s="282">
        <v>5.0</v>
      </c>
      <c r="J332" s="282">
        <v>20.0</v>
      </c>
      <c r="K332" s="299">
        <v>10.0</v>
      </c>
      <c r="L332" s="10" t="s">
        <v>160</v>
      </c>
      <c r="M332" s="163"/>
      <c r="N332" s="163"/>
      <c r="O332" s="163"/>
      <c r="P332" s="163"/>
      <c r="Q332" s="163"/>
      <c r="R332" s="163"/>
      <c r="S332" s="163"/>
      <c r="T332" s="163"/>
      <c r="U332" s="163"/>
      <c r="V332" s="163"/>
      <c r="W332" s="163"/>
      <c r="X332" s="163"/>
      <c r="Y332" s="163"/>
      <c r="Z332" s="163"/>
    </row>
    <row r="333" ht="11.25" customHeight="1">
      <c r="A333" s="251" t="s">
        <v>10750</v>
      </c>
      <c r="B333" s="251" t="s">
        <v>6454</v>
      </c>
      <c r="C333" s="282" t="s">
        <v>141</v>
      </c>
      <c r="D333" s="251" t="s">
        <v>6465</v>
      </c>
      <c r="E333" s="251" t="s">
        <v>6466</v>
      </c>
      <c r="F333" s="282" t="s">
        <v>9717</v>
      </c>
      <c r="G333" s="282">
        <v>2.0</v>
      </c>
      <c r="H333" s="282">
        <v>2.0</v>
      </c>
      <c r="I333" s="282">
        <v>5.0</v>
      </c>
      <c r="J333" s="282">
        <v>20.0</v>
      </c>
      <c r="K333" s="299">
        <v>10.0</v>
      </c>
      <c r="L333" s="10" t="s">
        <v>160</v>
      </c>
      <c r="M333" s="163"/>
      <c r="N333" s="163"/>
      <c r="O333" s="163"/>
      <c r="P333" s="163"/>
      <c r="Q333" s="163"/>
      <c r="R333" s="163"/>
      <c r="S333" s="163"/>
      <c r="T333" s="163"/>
      <c r="U333" s="163"/>
      <c r="V333" s="163"/>
      <c r="W333" s="163"/>
      <c r="X333" s="163"/>
      <c r="Y333" s="163"/>
      <c r="Z333" s="163"/>
    </row>
    <row r="334" ht="11.25" customHeight="1">
      <c r="A334" s="251" t="s">
        <v>10750</v>
      </c>
      <c r="B334" s="251" t="s">
        <v>6454</v>
      </c>
      <c r="C334" s="282" t="s">
        <v>141</v>
      </c>
      <c r="D334" s="251" t="s">
        <v>6467</v>
      </c>
      <c r="E334" s="251" t="s">
        <v>6466</v>
      </c>
      <c r="F334" s="282" t="s">
        <v>9717</v>
      </c>
      <c r="G334" s="282">
        <v>2.0</v>
      </c>
      <c r="H334" s="282">
        <v>2.0</v>
      </c>
      <c r="I334" s="282">
        <v>5.0</v>
      </c>
      <c r="J334" s="282">
        <v>20.0</v>
      </c>
      <c r="K334" s="299">
        <v>10.0</v>
      </c>
      <c r="L334" s="10" t="s">
        <v>160</v>
      </c>
      <c r="M334" s="163"/>
      <c r="N334" s="163"/>
      <c r="O334" s="163"/>
      <c r="P334" s="163"/>
      <c r="Q334" s="163"/>
      <c r="R334" s="163"/>
      <c r="S334" s="163"/>
      <c r="T334" s="163"/>
      <c r="U334" s="163"/>
      <c r="V334" s="163"/>
      <c r="W334" s="163"/>
      <c r="X334" s="163"/>
      <c r="Y334" s="163"/>
      <c r="Z334" s="163"/>
    </row>
    <row r="335" ht="11.25" customHeight="1">
      <c r="A335" s="251" t="s">
        <v>10750</v>
      </c>
      <c r="B335" s="251" t="s">
        <v>6454</v>
      </c>
      <c r="C335" s="282" t="s">
        <v>141</v>
      </c>
      <c r="D335" s="251" t="s">
        <v>6468</v>
      </c>
      <c r="E335" s="251" t="s">
        <v>6469</v>
      </c>
      <c r="F335" s="282" t="s">
        <v>9717</v>
      </c>
      <c r="G335" s="282">
        <v>2.0</v>
      </c>
      <c r="H335" s="282">
        <v>2.0</v>
      </c>
      <c r="I335" s="282">
        <v>5.0</v>
      </c>
      <c r="J335" s="282">
        <v>20.0</v>
      </c>
      <c r="K335" s="299">
        <v>10.0</v>
      </c>
      <c r="L335" s="10" t="s">
        <v>160</v>
      </c>
      <c r="M335" s="163"/>
      <c r="N335" s="163"/>
      <c r="O335" s="163"/>
      <c r="P335" s="163"/>
      <c r="Q335" s="163"/>
      <c r="R335" s="163"/>
      <c r="S335" s="163"/>
      <c r="T335" s="163"/>
      <c r="U335" s="163"/>
      <c r="V335" s="163"/>
      <c r="W335" s="163"/>
      <c r="X335" s="163"/>
      <c r="Y335" s="163"/>
      <c r="Z335" s="163"/>
    </row>
    <row r="336" ht="11.25" customHeight="1">
      <c r="A336" s="251" t="s">
        <v>10750</v>
      </c>
      <c r="B336" s="251" t="s">
        <v>6454</v>
      </c>
      <c r="C336" s="282" t="s">
        <v>141</v>
      </c>
      <c r="D336" s="251" t="s">
        <v>6470</v>
      </c>
      <c r="E336" s="251" t="s">
        <v>6471</v>
      </c>
      <c r="F336" s="282" t="s">
        <v>9717</v>
      </c>
      <c r="G336" s="282">
        <v>2.0</v>
      </c>
      <c r="H336" s="282">
        <v>2.0</v>
      </c>
      <c r="I336" s="282">
        <v>5.0</v>
      </c>
      <c r="J336" s="282">
        <v>20.0</v>
      </c>
      <c r="K336" s="299">
        <v>10.0</v>
      </c>
      <c r="L336" s="10" t="s">
        <v>160</v>
      </c>
      <c r="M336" s="163"/>
      <c r="N336" s="163"/>
      <c r="O336" s="163"/>
      <c r="P336" s="163"/>
      <c r="Q336" s="163"/>
      <c r="R336" s="163"/>
      <c r="S336" s="163"/>
      <c r="T336" s="163"/>
      <c r="U336" s="163"/>
      <c r="V336" s="163"/>
      <c r="W336" s="163"/>
      <c r="X336" s="163"/>
      <c r="Y336" s="163"/>
      <c r="Z336" s="163"/>
    </row>
    <row r="337" ht="11.25" customHeight="1">
      <c r="A337" s="251" t="s">
        <v>10750</v>
      </c>
      <c r="B337" s="251" t="s">
        <v>6454</v>
      </c>
      <c r="C337" s="282" t="s">
        <v>141</v>
      </c>
      <c r="D337" s="251" t="s">
        <v>10751</v>
      </c>
      <c r="E337" s="251" t="s">
        <v>10752</v>
      </c>
      <c r="F337" s="282" t="s">
        <v>9717</v>
      </c>
      <c r="G337" s="282">
        <v>2.0</v>
      </c>
      <c r="H337" s="282">
        <v>2.0</v>
      </c>
      <c r="I337" s="282">
        <v>5.0</v>
      </c>
      <c r="J337" s="282">
        <v>20.0</v>
      </c>
      <c r="K337" s="299">
        <v>10.0</v>
      </c>
      <c r="L337" s="10" t="s">
        <v>160</v>
      </c>
      <c r="M337" s="163"/>
      <c r="N337" s="163"/>
      <c r="O337" s="163"/>
      <c r="P337" s="163"/>
      <c r="Q337" s="163"/>
      <c r="R337" s="163"/>
      <c r="S337" s="163"/>
      <c r="T337" s="163"/>
      <c r="U337" s="163"/>
      <c r="V337" s="163"/>
      <c r="W337" s="163"/>
      <c r="X337" s="163"/>
      <c r="Y337" s="163"/>
      <c r="Z337" s="163"/>
    </row>
    <row r="338" ht="11.25" customHeight="1">
      <c r="A338" s="251" t="s">
        <v>10750</v>
      </c>
      <c r="B338" s="251" t="s">
        <v>6454</v>
      </c>
      <c r="C338" s="282" t="s">
        <v>141</v>
      </c>
      <c r="D338" s="251" t="s">
        <v>10753</v>
      </c>
      <c r="E338" s="251" t="s">
        <v>10754</v>
      </c>
      <c r="F338" s="282" t="s">
        <v>9717</v>
      </c>
      <c r="G338" s="282">
        <v>2.0</v>
      </c>
      <c r="H338" s="282">
        <v>2.0</v>
      </c>
      <c r="I338" s="282">
        <v>5.0</v>
      </c>
      <c r="J338" s="282">
        <v>20.0</v>
      </c>
      <c r="K338" s="299">
        <v>10.0</v>
      </c>
      <c r="L338" s="10" t="s">
        <v>160</v>
      </c>
      <c r="M338" s="163"/>
      <c r="N338" s="163"/>
      <c r="O338" s="163"/>
      <c r="P338" s="163"/>
      <c r="Q338" s="163"/>
      <c r="R338" s="163"/>
      <c r="S338" s="163"/>
      <c r="T338" s="163"/>
      <c r="U338" s="163"/>
      <c r="V338" s="163"/>
      <c r="W338" s="163"/>
      <c r="X338" s="163"/>
      <c r="Y338" s="163"/>
      <c r="Z338" s="163"/>
    </row>
    <row r="339" ht="11.25" customHeight="1">
      <c r="A339" s="251" t="s">
        <v>10750</v>
      </c>
      <c r="B339" s="251" t="s">
        <v>6454</v>
      </c>
      <c r="C339" s="282" t="s">
        <v>141</v>
      </c>
      <c r="D339" s="251" t="s">
        <v>10755</v>
      </c>
      <c r="E339" s="251" t="s">
        <v>10756</v>
      </c>
      <c r="F339" s="282" t="s">
        <v>9717</v>
      </c>
      <c r="G339" s="282">
        <v>2.0</v>
      </c>
      <c r="H339" s="282">
        <v>2.0</v>
      </c>
      <c r="I339" s="282">
        <v>5.0</v>
      </c>
      <c r="J339" s="282">
        <v>20.0</v>
      </c>
      <c r="K339" s="299">
        <v>10.0</v>
      </c>
      <c r="L339" s="10" t="s">
        <v>160</v>
      </c>
      <c r="M339" s="163"/>
      <c r="N339" s="163"/>
      <c r="O339" s="163"/>
      <c r="P339" s="163"/>
      <c r="Q339" s="163"/>
      <c r="R339" s="163"/>
      <c r="S339" s="163"/>
      <c r="T339" s="163"/>
      <c r="U339" s="163"/>
      <c r="V339" s="163"/>
      <c r="W339" s="163"/>
      <c r="X339" s="163"/>
      <c r="Y339" s="163"/>
      <c r="Z339" s="163"/>
    </row>
    <row r="340" ht="11.25" customHeight="1">
      <c r="A340" s="251" t="s">
        <v>6492</v>
      </c>
      <c r="B340" s="251" t="s">
        <v>6493</v>
      </c>
      <c r="C340" s="282" t="s">
        <v>141</v>
      </c>
      <c r="D340" s="251" t="s">
        <v>6494</v>
      </c>
      <c r="E340" s="251" t="s">
        <v>6495</v>
      </c>
      <c r="F340" s="282" t="s">
        <v>9717</v>
      </c>
      <c r="G340" s="282">
        <v>2.0</v>
      </c>
      <c r="H340" s="282">
        <v>2.0</v>
      </c>
      <c r="I340" s="282">
        <v>6.0</v>
      </c>
      <c r="J340" s="282">
        <v>20.0</v>
      </c>
      <c r="K340" s="299">
        <v>10.0</v>
      </c>
      <c r="L340" s="10" t="s">
        <v>160</v>
      </c>
      <c r="M340" s="163"/>
      <c r="N340" s="163"/>
      <c r="O340" s="163"/>
      <c r="P340" s="163"/>
      <c r="Q340" s="163"/>
      <c r="R340" s="163"/>
      <c r="S340" s="163"/>
      <c r="T340" s="163"/>
      <c r="U340" s="163"/>
      <c r="V340" s="163"/>
      <c r="W340" s="163"/>
      <c r="X340" s="163"/>
      <c r="Y340" s="163"/>
      <c r="Z340" s="163"/>
    </row>
    <row r="341" ht="11.25" customHeight="1">
      <c r="A341" s="251" t="s">
        <v>6492</v>
      </c>
      <c r="B341" s="251" t="s">
        <v>6493</v>
      </c>
      <c r="C341" s="282" t="s">
        <v>141</v>
      </c>
      <c r="D341" s="251" t="s">
        <v>6474</v>
      </c>
      <c r="E341" s="251" t="s">
        <v>6475</v>
      </c>
      <c r="F341" s="282" t="s">
        <v>9717</v>
      </c>
      <c r="G341" s="282">
        <v>2.0</v>
      </c>
      <c r="H341" s="282">
        <v>2.0</v>
      </c>
      <c r="I341" s="282">
        <v>6.0</v>
      </c>
      <c r="J341" s="282">
        <v>20.0</v>
      </c>
      <c r="K341" s="299">
        <v>10.0</v>
      </c>
      <c r="L341" s="10" t="s">
        <v>160</v>
      </c>
      <c r="M341" s="163"/>
      <c r="N341" s="163"/>
      <c r="O341" s="163"/>
      <c r="P341" s="163"/>
      <c r="Q341" s="163"/>
      <c r="R341" s="163"/>
      <c r="S341" s="163"/>
      <c r="T341" s="163"/>
      <c r="U341" s="163"/>
      <c r="V341" s="163"/>
      <c r="W341" s="163"/>
      <c r="X341" s="163"/>
      <c r="Y341" s="163"/>
      <c r="Z341" s="163"/>
    </row>
    <row r="342" ht="11.25" customHeight="1">
      <c r="A342" s="251" t="s">
        <v>6492</v>
      </c>
      <c r="B342" s="251" t="s">
        <v>6493</v>
      </c>
      <c r="C342" s="282" t="s">
        <v>141</v>
      </c>
      <c r="D342" s="251" t="s">
        <v>6476</v>
      </c>
      <c r="E342" s="251" t="s">
        <v>6477</v>
      </c>
      <c r="F342" s="282" t="s">
        <v>9717</v>
      </c>
      <c r="G342" s="282">
        <v>2.0</v>
      </c>
      <c r="H342" s="282">
        <v>2.0</v>
      </c>
      <c r="I342" s="282">
        <v>6.0</v>
      </c>
      <c r="J342" s="282">
        <v>20.0</v>
      </c>
      <c r="K342" s="299">
        <v>10.0</v>
      </c>
      <c r="L342" s="10" t="s">
        <v>160</v>
      </c>
      <c r="M342" s="163"/>
      <c r="N342" s="163"/>
      <c r="O342" s="163"/>
      <c r="P342" s="163"/>
      <c r="Q342" s="163"/>
      <c r="R342" s="163"/>
      <c r="S342" s="163"/>
      <c r="T342" s="163"/>
      <c r="U342" s="163"/>
      <c r="V342" s="163"/>
      <c r="W342" s="163"/>
      <c r="X342" s="163"/>
      <c r="Y342" s="163"/>
      <c r="Z342" s="163"/>
    </row>
    <row r="343" ht="11.25" customHeight="1">
      <c r="A343" s="251" t="s">
        <v>6492</v>
      </c>
      <c r="B343" s="251" t="s">
        <v>6493</v>
      </c>
      <c r="C343" s="282" t="s">
        <v>141</v>
      </c>
      <c r="D343" s="251" t="s">
        <v>6496</v>
      </c>
      <c r="E343" s="251" t="s">
        <v>6497</v>
      </c>
      <c r="F343" s="282" t="s">
        <v>9717</v>
      </c>
      <c r="G343" s="282">
        <v>2.0</v>
      </c>
      <c r="H343" s="282">
        <v>2.0</v>
      </c>
      <c r="I343" s="282">
        <v>6.0</v>
      </c>
      <c r="J343" s="282">
        <v>20.0</v>
      </c>
      <c r="K343" s="299">
        <v>10.0</v>
      </c>
      <c r="L343" s="10" t="s">
        <v>160</v>
      </c>
      <c r="M343" s="163"/>
      <c r="N343" s="163"/>
      <c r="O343" s="163"/>
      <c r="P343" s="163"/>
      <c r="Q343" s="163"/>
      <c r="R343" s="163"/>
      <c r="S343" s="163"/>
      <c r="T343" s="163"/>
      <c r="U343" s="163"/>
      <c r="V343" s="163"/>
      <c r="W343" s="163"/>
      <c r="X343" s="163"/>
      <c r="Y343" s="163"/>
      <c r="Z343" s="163"/>
    </row>
    <row r="344" ht="11.25" customHeight="1">
      <c r="A344" s="251" t="s">
        <v>6492</v>
      </c>
      <c r="B344" s="251" t="s">
        <v>6493</v>
      </c>
      <c r="C344" s="282" t="s">
        <v>141</v>
      </c>
      <c r="D344" s="251" t="s">
        <v>6498</v>
      </c>
      <c r="E344" s="251" t="s">
        <v>6499</v>
      </c>
      <c r="F344" s="282" t="s">
        <v>9717</v>
      </c>
      <c r="G344" s="282">
        <v>2.0</v>
      </c>
      <c r="H344" s="282">
        <v>2.0</v>
      </c>
      <c r="I344" s="282">
        <v>6.0</v>
      </c>
      <c r="J344" s="282">
        <v>20.0</v>
      </c>
      <c r="K344" s="299">
        <v>10.0</v>
      </c>
      <c r="L344" s="10" t="s">
        <v>160</v>
      </c>
      <c r="M344" s="163"/>
      <c r="N344" s="163"/>
      <c r="O344" s="163"/>
      <c r="P344" s="163"/>
      <c r="Q344" s="163"/>
      <c r="R344" s="163"/>
      <c r="S344" s="163"/>
      <c r="T344" s="163"/>
      <c r="U344" s="163"/>
      <c r="V344" s="163"/>
      <c r="W344" s="163"/>
      <c r="X344" s="163"/>
      <c r="Y344" s="163"/>
      <c r="Z344" s="163"/>
    </row>
    <row r="345" ht="11.25" customHeight="1">
      <c r="A345" s="251" t="s">
        <v>6492</v>
      </c>
      <c r="B345" s="251" t="s">
        <v>6493</v>
      </c>
      <c r="C345" s="282" t="s">
        <v>141</v>
      </c>
      <c r="D345" s="251" t="s">
        <v>10757</v>
      </c>
      <c r="E345" s="251" t="s">
        <v>10758</v>
      </c>
      <c r="F345" s="282" t="s">
        <v>9717</v>
      </c>
      <c r="G345" s="282">
        <v>2.0</v>
      </c>
      <c r="H345" s="282">
        <v>2.0</v>
      </c>
      <c r="I345" s="282">
        <v>6.0</v>
      </c>
      <c r="J345" s="282">
        <v>20.0</v>
      </c>
      <c r="K345" s="299">
        <v>10.0</v>
      </c>
      <c r="L345" s="10" t="s">
        <v>160</v>
      </c>
      <c r="M345" s="163"/>
      <c r="N345" s="163"/>
      <c r="O345" s="163"/>
      <c r="P345" s="163"/>
      <c r="Q345" s="163"/>
      <c r="R345" s="163"/>
      <c r="S345" s="163"/>
      <c r="T345" s="163"/>
      <c r="U345" s="163"/>
      <c r="V345" s="163"/>
      <c r="W345" s="163"/>
      <c r="X345" s="163"/>
      <c r="Y345" s="163"/>
      <c r="Z345" s="163"/>
    </row>
    <row r="346" ht="11.25" customHeight="1">
      <c r="A346" s="251" t="s">
        <v>6492</v>
      </c>
      <c r="B346" s="251" t="s">
        <v>6493</v>
      </c>
      <c r="C346" s="282" t="s">
        <v>141</v>
      </c>
      <c r="D346" s="251" t="s">
        <v>6465</v>
      </c>
      <c r="E346" s="251" t="s">
        <v>6501</v>
      </c>
      <c r="F346" s="282" t="s">
        <v>9717</v>
      </c>
      <c r="G346" s="282">
        <v>2.0</v>
      </c>
      <c r="H346" s="282">
        <v>2.0</v>
      </c>
      <c r="I346" s="282">
        <v>6.0</v>
      </c>
      <c r="J346" s="282">
        <v>20.0</v>
      </c>
      <c r="K346" s="299">
        <v>10.0</v>
      </c>
      <c r="L346" s="10" t="s">
        <v>160</v>
      </c>
      <c r="M346" s="163"/>
      <c r="N346" s="163"/>
      <c r="O346" s="163"/>
      <c r="P346" s="163"/>
      <c r="Q346" s="163"/>
      <c r="R346" s="163"/>
      <c r="S346" s="163"/>
      <c r="T346" s="163"/>
      <c r="U346" s="163"/>
      <c r="V346" s="163"/>
      <c r="W346" s="163"/>
      <c r="X346" s="163"/>
      <c r="Y346" s="163"/>
      <c r="Z346" s="163"/>
    </row>
    <row r="347" ht="11.25" customHeight="1">
      <c r="A347" s="251" t="s">
        <v>6492</v>
      </c>
      <c r="B347" s="251" t="s">
        <v>6493</v>
      </c>
      <c r="C347" s="282" t="s">
        <v>141</v>
      </c>
      <c r="D347" s="251" t="s">
        <v>6500</v>
      </c>
      <c r="E347" s="251" t="s">
        <v>6501</v>
      </c>
      <c r="F347" s="282" t="s">
        <v>9717</v>
      </c>
      <c r="G347" s="282">
        <v>2.0</v>
      </c>
      <c r="H347" s="282">
        <v>2.0</v>
      </c>
      <c r="I347" s="282">
        <v>6.0</v>
      </c>
      <c r="J347" s="282">
        <v>20.0</v>
      </c>
      <c r="K347" s="299">
        <v>10.0</v>
      </c>
      <c r="L347" s="10" t="s">
        <v>160</v>
      </c>
      <c r="M347" s="163"/>
      <c r="N347" s="163"/>
      <c r="O347" s="163"/>
      <c r="P347" s="163"/>
      <c r="Q347" s="163"/>
      <c r="R347" s="163"/>
      <c r="S347" s="163"/>
      <c r="T347" s="163"/>
      <c r="U347" s="163"/>
      <c r="V347" s="163"/>
      <c r="W347" s="163"/>
      <c r="X347" s="163"/>
      <c r="Y347" s="163"/>
      <c r="Z347" s="163"/>
    </row>
    <row r="348" ht="11.25" customHeight="1">
      <c r="A348" s="251" t="s">
        <v>6492</v>
      </c>
      <c r="B348" s="251" t="s">
        <v>6493</v>
      </c>
      <c r="C348" s="282" t="s">
        <v>141</v>
      </c>
      <c r="D348" s="251" t="s">
        <v>6502</v>
      </c>
      <c r="E348" s="251" t="s">
        <v>6503</v>
      </c>
      <c r="F348" s="282" t="s">
        <v>9717</v>
      </c>
      <c r="G348" s="282">
        <v>2.0</v>
      </c>
      <c r="H348" s="282">
        <v>2.0</v>
      </c>
      <c r="I348" s="282">
        <v>6.0</v>
      </c>
      <c r="J348" s="282">
        <v>20.0</v>
      </c>
      <c r="K348" s="299">
        <v>10.0</v>
      </c>
      <c r="L348" s="10" t="s">
        <v>160</v>
      </c>
      <c r="M348" s="163"/>
      <c r="N348" s="163"/>
      <c r="O348" s="163"/>
      <c r="P348" s="163"/>
      <c r="Q348" s="163"/>
      <c r="R348" s="163"/>
      <c r="S348" s="163"/>
      <c r="T348" s="163"/>
      <c r="U348" s="163"/>
      <c r="V348" s="163"/>
      <c r="W348" s="163"/>
      <c r="X348" s="163"/>
      <c r="Y348" s="163"/>
      <c r="Z348" s="163"/>
    </row>
    <row r="349" ht="11.25" customHeight="1">
      <c r="A349" s="251" t="s">
        <v>6492</v>
      </c>
      <c r="B349" s="251" t="s">
        <v>6493</v>
      </c>
      <c r="C349" s="282" t="s">
        <v>141</v>
      </c>
      <c r="D349" s="251" t="s">
        <v>10759</v>
      </c>
      <c r="E349" s="251" t="s">
        <v>10760</v>
      </c>
      <c r="F349" s="282" t="s">
        <v>9717</v>
      </c>
      <c r="G349" s="282">
        <v>2.0</v>
      </c>
      <c r="H349" s="282">
        <v>2.0</v>
      </c>
      <c r="I349" s="282">
        <v>6.0</v>
      </c>
      <c r="J349" s="282">
        <v>20.0</v>
      </c>
      <c r="K349" s="299">
        <v>10.0</v>
      </c>
      <c r="L349" s="10" t="s">
        <v>160</v>
      </c>
      <c r="M349" s="163"/>
      <c r="N349" s="163"/>
      <c r="O349" s="163"/>
      <c r="P349" s="163"/>
      <c r="Q349" s="163"/>
      <c r="R349" s="163"/>
      <c r="S349" s="163"/>
      <c r="T349" s="163"/>
      <c r="U349" s="163"/>
      <c r="V349" s="163"/>
      <c r="W349" s="163"/>
      <c r="X349" s="163"/>
      <c r="Y349" s="163"/>
      <c r="Z349" s="163"/>
    </row>
    <row r="350" ht="11.25" customHeight="1">
      <c r="A350" s="251" t="s">
        <v>10761</v>
      </c>
      <c r="B350" s="251" t="s">
        <v>10762</v>
      </c>
      <c r="C350" s="282" t="s">
        <v>141</v>
      </c>
      <c r="D350" s="251" t="s">
        <v>6506</v>
      </c>
      <c r="E350" s="251" t="s">
        <v>6507</v>
      </c>
      <c r="F350" s="282" t="s">
        <v>9717</v>
      </c>
      <c r="G350" s="282">
        <v>2.0</v>
      </c>
      <c r="H350" s="282">
        <v>2.0</v>
      </c>
      <c r="I350" s="282">
        <v>7.0</v>
      </c>
      <c r="J350" s="282">
        <v>20.0</v>
      </c>
      <c r="K350" s="299">
        <v>10.0</v>
      </c>
      <c r="L350" s="10" t="s">
        <v>160</v>
      </c>
      <c r="M350" s="163"/>
      <c r="N350" s="163"/>
      <c r="O350" s="163"/>
      <c r="P350" s="163"/>
      <c r="Q350" s="163"/>
      <c r="R350" s="163"/>
      <c r="S350" s="163"/>
      <c r="T350" s="163"/>
      <c r="U350" s="163"/>
      <c r="V350" s="163"/>
      <c r="W350" s="163"/>
      <c r="X350" s="163"/>
      <c r="Y350" s="163"/>
      <c r="Z350" s="163"/>
    </row>
    <row r="351" ht="11.25" customHeight="1">
      <c r="A351" s="251" t="s">
        <v>10761</v>
      </c>
      <c r="B351" s="251" t="s">
        <v>10762</v>
      </c>
      <c r="C351" s="282" t="s">
        <v>141</v>
      </c>
      <c r="D351" s="251" t="s">
        <v>6508</v>
      </c>
      <c r="E351" s="251" t="s">
        <v>6509</v>
      </c>
      <c r="F351" s="282" t="s">
        <v>9717</v>
      </c>
      <c r="G351" s="282">
        <v>2.0</v>
      </c>
      <c r="H351" s="282">
        <v>2.0</v>
      </c>
      <c r="I351" s="282">
        <v>7.0</v>
      </c>
      <c r="J351" s="282">
        <v>20.0</v>
      </c>
      <c r="K351" s="299">
        <v>10.0</v>
      </c>
      <c r="L351" s="10" t="s">
        <v>160</v>
      </c>
      <c r="M351" s="163"/>
      <c r="N351" s="163"/>
      <c r="O351" s="163"/>
      <c r="P351" s="163"/>
      <c r="Q351" s="163"/>
      <c r="R351" s="163"/>
      <c r="S351" s="163"/>
      <c r="T351" s="163"/>
      <c r="U351" s="163"/>
      <c r="V351" s="163"/>
      <c r="W351" s="163"/>
      <c r="X351" s="163"/>
      <c r="Y351" s="163"/>
      <c r="Z351" s="163"/>
    </row>
    <row r="352" ht="11.25" customHeight="1">
      <c r="A352" s="251" t="s">
        <v>10761</v>
      </c>
      <c r="B352" s="251" t="s">
        <v>10762</v>
      </c>
      <c r="C352" s="282" t="s">
        <v>141</v>
      </c>
      <c r="D352" s="251" t="s">
        <v>6510</v>
      </c>
      <c r="E352" s="251" t="s">
        <v>6511</v>
      </c>
      <c r="F352" s="282" t="s">
        <v>9717</v>
      </c>
      <c r="G352" s="282">
        <v>2.0</v>
      </c>
      <c r="H352" s="282">
        <v>2.0</v>
      </c>
      <c r="I352" s="282">
        <v>7.0</v>
      </c>
      <c r="J352" s="282">
        <v>20.0</v>
      </c>
      <c r="K352" s="299">
        <v>10.0</v>
      </c>
      <c r="L352" s="10" t="s">
        <v>160</v>
      </c>
      <c r="M352" s="163"/>
      <c r="N352" s="163"/>
      <c r="O352" s="163"/>
      <c r="P352" s="163"/>
      <c r="Q352" s="163"/>
      <c r="R352" s="163"/>
      <c r="S352" s="163"/>
      <c r="T352" s="163"/>
      <c r="U352" s="163"/>
      <c r="V352" s="163"/>
      <c r="W352" s="163"/>
      <c r="X352" s="163"/>
      <c r="Y352" s="163"/>
      <c r="Z352" s="163"/>
    </row>
    <row r="353" ht="11.25" customHeight="1">
      <c r="A353" s="251" t="s">
        <v>10761</v>
      </c>
      <c r="B353" s="251" t="s">
        <v>10762</v>
      </c>
      <c r="C353" s="282" t="s">
        <v>141</v>
      </c>
      <c r="D353" s="251" t="s">
        <v>6512</v>
      </c>
      <c r="E353" s="251" t="s">
        <v>6513</v>
      </c>
      <c r="F353" s="282" t="s">
        <v>9717</v>
      </c>
      <c r="G353" s="282">
        <v>2.0</v>
      </c>
      <c r="H353" s="282">
        <v>2.0</v>
      </c>
      <c r="I353" s="282">
        <v>7.0</v>
      </c>
      <c r="J353" s="282">
        <v>20.0</v>
      </c>
      <c r="K353" s="299">
        <v>10.0</v>
      </c>
      <c r="L353" s="10" t="s">
        <v>160</v>
      </c>
      <c r="M353" s="163"/>
      <c r="N353" s="163"/>
      <c r="O353" s="163"/>
      <c r="P353" s="163"/>
      <c r="Q353" s="163"/>
      <c r="R353" s="163"/>
      <c r="S353" s="163"/>
      <c r="T353" s="163"/>
      <c r="U353" s="163"/>
      <c r="V353" s="163"/>
      <c r="W353" s="163"/>
      <c r="X353" s="163"/>
      <c r="Y353" s="163"/>
      <c r="Z353" s="163"/>
    </row>
    <row r="354" ht="11.25" customHeight="1">
      <c r="A354" s="251" t="s">
        <v>10761</v>
      </c>
      <c r="B354" s="251" t="s">
        <v>10762</v>
      </c>
      <c r="C354" s="282" t="s">
        <v>141</v>
      </c>
      <c r="D354" s="251" t="s">
        <v>6514</v>
      </c>
      <c r="E354" s="251" t="s">
        <v>6515</v>
      </c>
      <c r="F354" s="282" t="s">
        <v>9717</v>
      </c>
      <c r="G354" s="282">
        <v>2.0</v>
      </c>
      <c r="H354" s="282">
        <v>2.0</v>
      </c>
      <c r="I354" s="282">
        <v>7.0</v>
      </c>
      <c r="J354" s="282">
        <v>20.0</v>
      </c>
      <c r="K354" s="299">
        <v>10.0</v>
      </c>
      <c r="L354" s="10" t="s">
        <v>160</v>
      </c>
      <c r="M354" s="163"/>
      <c r="N354" s="163"/>
      <c r="O354" s="163"/>
      <c r="P354" s="163"/>
      <c r="Q354" s="163"/>
      <c r="R354" s="163"/>
      <c r="S354" s="163"/>
      <c r="T354" s="163"/>
      <c r="U354" s="163"/>
      <c r="V354" s="163"/>
      <c r="W354" s="163"/>
      <c r="X354" s="163"/>
      <c r="Y354" s="163"/>
      <c r="Z354" s="163"/>
    </row>
    <row r="355" ht="11.25" customHeight="1">
      <c r="A355" s="251" t="s">
        <v>10761</v>
      </c>
      <c r="B355" s="251" t="s">
        <v>10762</v>
      </c>
      <c r="C355" s="282" t="s">
        <v>141</v>
      </c>
      <c r="D355" s="251" t="s">
        <v>6516</v>
      </c>
      <c r="E355" s="251" t="s">
        <v>6517</v>
      </c>
      <c r="F355" s="282" t="s">
        <v>9717</v>
      </c>
      <c r="G355" s="282">
        <v>2.0</v>
      </c>
      <c r="H355" s="282">
        <v>2.0</v>
      </c>
      <c r="I355" s="282">
        <v>7.0</v>
      </c>
      <c r="J355" s="282">
        <v>20.0</v>
      </c>
      <c r="K355" s="299">
        <v>10.0</v>
      </c>
      <c r="L355" s="10" t="s">
        <v>160</v>
      </c>
      <c r="M355" s="163"/>
      <c r="N355" s="163"/>
      <c r="O355" s="163"/>
      <c r="P355" s="163"/>
      <c r="Q355" s="163"/>
      <c r="R355" s="163"/>
      <c r="S355" s="163"/>
      <c r="T355" s="163"/>
      <c r="U355" s="163"/>
      <c r="V355" s="163"/>
      <c r="W355" s="163"/>
      <c r="X355" s="163"/>
      <c r="Y355" s="163"/>
      <c r="Z355" s="163"/>
    </row>
    <row r="356" ht="11.25" customHeight="1">
      <c r="A356" s="251" t="s">
        <v>10761</v>
      </c>
      <c r="B356" s="251" t="s">
        <v>10762</v>
      </c>
      <c r="C356" s="282" t="s">
        <v>141</v>
      </c>
      <c r="D356" s="251" t="s">
        <v>10763</v>
      </c>
      <c r="E356" s="251" t="s">
        <v>10764</v>
      </c>
      <c r="F356" s="282" t="s">
        <v>9717</v>
      </c>
      <c r="G356" s="282">
        <v>2.0</v>
      </c>
      <c r="H356" s="282">
        <v>2.0</v>
      </c>
      <c r="I356" s="282">
        <v>7.0</v>
      </c>
      <c r="J356" s="282">
        <v>20.0</v>
      </c>
      <c r="K356" s="299">
        <v>10.0</v>
      </c>
      <c r="L356" s="10" t="s">
        <v>160</v>
      </c>
      <c r="M356" s="163"/>
      <c r="N356" s="163"/>
      <c r="O356" s="163"/>
      <c r="P356" s="163"/>
      <c r="Q356" s="163"/>
      <c r="R356" s="163"/>
      <c r="S356" s="163"/>
      <c r="T356" s="163"/>
      <c r="U356" s="163"/>
      <c r="V356" s="163"/>
      <c r="W356" s="163"/>
      <c r="X356" s="163"/>
      <c r="Y356" s="163"/>
      <c r="Z356" s="163"/>
    </row>
    <row r="357" ht="11.25" customHeight="1">
      <c r="A357" s="251" t="s">
        <v>10761</v>
      </c>
      <c r="B357" s="251" t="s">
        <v>10762</v>
      </c>
      <c r="C357" s="282" t="s">
        <v>141</v>
      </c>
      <c r="D357" s="251" t="s">
        <v>6518</v>
      </c>
      <c r="E357" s="251" t="s">
        <v>6519</v>
      </c>
      <c r="F357" s="282" t="s">
        <v>9717</v>
      </c>
      <c r="G357" s="282">
        <v>2.0</v>
      </c>
      <c r="H357" s="282">
        <v>2.0</v>
      </c>
      <c r="I357" s="282">
        <v>7.0</v>
      </c>
      <c r="J357" s="282">
        <v>20.0</v>
      </c>
      <c r="K357" s="299">
        <v>10.0</v>
      </c>
      <c r="L357" s="10" t="s">
        <v>160</v>
      </c>
      <c r="M357" s="163"/>
      <c r="N357" s="163"/>
      <c r="O357" s="163"/>
      <c r="P357" s="163"/>
      <c r="Q357" s="163"/>
      <c r="R357" s="163"/>
      <c r="S357" s="163"/>
      <c r="T357" s="163"/>
      <c r="U357" s="163"/>
      <c r="V357" s="163"/>
      <c r="W357" s="163"/>
      <c r="X357" s="163"/>
      <c r="Y357" s="163"/>
      <c r="Z357" s="163"/>
    </row>
    <row r="358" ht="11.25" customHeight="1">
      <c r="A358" s="251" t="s">
        <v>6520</v>
      </c>
      <c r="B358" s="251" t="s">
        <v>6521</v>
      </c>
      <c r="C358" s="282" t="s">
        <v>141</v>
      </c>
      <c r="D358" s="251" t="s">
        <v>6522</v>
      </c>
      <c r="E358" s="251" t="s">
        <v>6523</v>
      </c>
      <c r="F358" s="282" t="s">
        <v>9717</v>
      </c>
      <c r="G358" s="282">
        <v>4.0</v>
      </c>
      <c r="H358" s="282">
        <v>3.0</v>
      </c>
      <c r="I358" s="282">
        <v>4.0</v>
      </c>
      <c r="J358" s="282">
        <v>20.0</v>
      </c>
      <c r="K358" s="299">
        <v>5.0</v>
      </c>
      <c r="L358" s="10" t="s">
        <v>160</v>
      </c>
      <c r="M358" s="163"/>
      <c r="N358" s="163"/>
      <c r="O358" s="163"/>
      <c r="P358" s="163"/>
      <c r="Q358" s="163"/>
      <c r="R358" s="163"/>
      <c r="S358" s="163"/>
      <c r="T358" s="163"/>
      <c r="U358" s="163"/>
      <c r="V358" s="163"/>
      <c r="W358" s="163"/>
      <c r="X358" s="163"/>
      <c r="Y358" s="163"/>
      <c r="Z358" s="163"/>
    </row>
    <row r="359" ht="11.25" customHeight="1">
      <c r="A359" s="251" t="s">
        <v>6520</v>
      </c>
      <c r="B359" s="251" t="s">
        <v>6521</v>
      </c>
      <c r="C359" s="282" t="s">
        <v>141</v>
      </c>
      <c r="D359" s="251" t="s">
        <v>6524</v>
      </c>
      <c r="E359" s="251" t="s">
        <v>6525</v>
      </c>
      <c r="F359" s="282" t="s">
        <v>9717</v>
      </c>
      <c r="G359" s="282">
        <v>4.0</v>
      </c>
      <c r="H359" s="282">
        <v>3.0</v>
      </c>
      <c r="I359" s="282">
        <v>4.0</v>
      </c>
      <c r="J359" s="282">
        <v>20.0</v>
      </c>
      <c r="K359" s="299">
        <v>5.0</v>
      </c>
      <c r="L359" s="10" t="s">
        <v>160</v>
      </c>
      <c r="M359" s="163"/>
      <c r="N359" s="163"/>
      <c r="O359" s="163"/>
      <c r="P359" s="163"/>
      <c r="Q359" s="163"/>
      <c r="R359" s="163"/>
      <c r="S359" s="163"/>
      <c r="T359" s="163"/>
      <c r="U359" s="163"/>
      <c r="V359" s="163"/>
      <c r="W359" s="163"/>
      <c r="X359" s="163"/>
      <c r="Y359" s="163"/>
      <c r="Z359" s="163"/>
    </row>
    <row r="360" ht="11.25" customHeight="1">
      <c r="A360" s="251" t="s">
        <v>6520</v>
      </c>
      <c r="B360" s="251" t="s">
        <v>6521</v>
      </c>
      <c r="C360" s="282" t="s">
        <v>141</v>
      </c>
      <c r="D360" s="251" t="s">
        <v>6526</v>
      </c>
      <c r="E360" s="251" t="s">
        <v>6527</v>
      </c>
      <c r="F360" s="282" t="s">
        <v>9717</v>
      </c>
      <c r="G360" s="282">
        <v>4.0</v>
      </c>
      <c r="H360" s="282">
        <v>3.0</v>
      </c>
      <c r="I360" s="282">
        <v>4.0</v>
      </c>
      <c r="J360" s="282">
        <v>20.0</v>
      </c>
      <c r="K360" s="299">
        <v>5.0</v>
      </c>
      <c r="L360" s="10" t="s">
        <v>160</v>
      </c>
      <c r="M360" s="163"/>
      <c r="N360" s="163"/>
      <c r="O360" s="163"/>
      <c r="P360" s="163"/>
      <c r="Q360" s="163"/>
      <c r="R360" s="163"/>
      <c r="S360" s="163"/>
      <c r="T360" s="163"/>
      <c r="U360" s="163"/>
      <c r="V360" s="163"/>
      <c r="W360" s="163"/>
      <c r="X360" s="163"/>
      <c r="Y360" s="163"/>
      <c r="Z360" s="163"/>
    </row>
    <row r="361" ht="11.25" customHeight="1">
      <c r="A361" s="251" t="s">
        <v>6520</v>
      </c>
      <c r="B361" s="251" t="s">
        <v>6521</v>
      </c>
      <c r="C361" s="282" t="s">
        <v>141</v>
      </c>
      <c r="D361" s="251" t="s">
        <v>10765</v>
      </c>
      <c r="E361" s="251" t="s">
        <v>10213</v>
      </c>
      <c r="F361" s="282" t="s">
        <v>9717</v>
      </c>
      <c r="G361" s="282">
        <v>4.0</v>
      </c>
      <c r="H361" s="282">
        <v>3.0</v>
      </c>
      <c r="I361" s="282">
        <v>4.0</v>
      </c>
      <c r="J361" s="282">
        <v>20.0</v>
      </c>
      <c r="K361" s="299">
        <v>5.0</v>
      </c>
      <c r="L361" s="10" t="s">
        <v>160</v>
      </c>
      <c r="M361" s="163"/>
      <c r="N361" s="163"/>
      <c r="O361" s="163"/>
      <c r="P361" s="163"/>
      <c r="Q361" s="163"/>
      <c r="R361" s="163"/>
      <c r="S361" s="163"/>
      <c r="T361" s="163"/>
      <c r="U361" s="163"/>
      <c r="V361" s="163"/>
      <c r="W361" s="163"/>
      <c r="X361" s="163"/>
      <c r="Y361" s="163"/>
      <c r="Z361" s="163"/>
    </row>
    <row r="362" ht="11.25" customHeight="1">
      <c r="A362" s="251" t="s">
        <v>10766</v>
      </c>
      <c r="B362" s="251" t="s">
        <v>10767</v>
      </c>
      <c r="C362" s="282" t="s">
        <v>141</v>
      </c>
      <c r="D362" s="251" t="s">
        <v>6474</v>
      </c>
      <c r="E362" s="251" t="s">
        <v>6475</v>
      </c>
      <c r="F362" s="282" t="s">
        <v>9717</v>
      </c>
      <c r="G362" s="282">
        <v>2.0</v>
      </c>
      <c r="H362" s="282">
        <v>2.0</v>
      </c>
      <c r="I362" s="282">
        <v>6.0</v>
      </c>
      <c r="J362" s="282">
        <v>20.0</v>
      </c>
      <c r="K362" s="299">
        <v>10.0</v>
      </c>
      <c r="L362" s="10" t="s">
        <v>160</v>
      </c>
      <c r="M362" s="163"/>
      <c r="N362" s="163"/>
      <c r="O362" s="163"/>
      <c r="P362" s="163"/>
      <c r="Q362" s="163"/>
      <c r="R362" s="163"/>
      <c r="S362" s="163"/>
      <c r="T362" s="163"/>
      <c r="U362" s="163"/>
      <c r="V362" s="163"/>
      <c r="W362" s="163"/>
      <c r="X362" s="163"/>
      <c r="Y362" s="163"/>
      <c r="Z362" s="163"/>
    </row>
    <row r="363" ht="11.25" customHeight="1">
      <c r="A363" s="251" t="s">
        <v>10766</v>
      </c>
      <c r="B363" s="251" t="s">
        <v>10767</v>
      </c>
      <c r="C363" s="282" t="s">
        <v>141</v>
      </c>
      <c r="D363" s="251" t="s">
        <v>6476</v>
      </c>
      <c r="E363" s="251" t="s">
        <v>6477</v>
      </c>
      <c r="F363" s="282" t="s">
        <v>9717</v>
      </c>
      <c r="G363" s="282">
        <v>2.0</v>
      </c>
      <c r="H363" s="282">
        <v>2.0</v>
      </c>
      <c r="I363" s="282">
        <v>6.0</v>
      </c>
      <c r="J363" s="282">
        <v>20.0</v>
      </c>
      <c r="K363" s="299">
        <v>10.0</v>
      </c>
      <c r="L363" s="10" t="s">
        <v>160</v>
      </c>
      <c r="M363" s="163"/>
      <c r="N363" s="163"/>
      <c r="O363" s="163"/>
      <c r="P363" s="163"/>
      <c r="Q363" s="163"/>
      <c r="R363" s="163"/>
      <c r="S363" s="163"/>
      <c r="T363" s="163"/>
      <c r="U363" s="163"/>
      <c r="V363" s="163"/>
      <c r="W363" s="163"/>
      <c r="X363" s="163"/>
      <c r="Y363" s="163"/>
      <c r="Z363" s="163"/>
    </row>
    <row r="364" ht="11.25" customHeight="1">
      <c r="A364" s="251" t="s">
        <v>6529</v>
      </c>
      <c r="B364" s="251" t="s">
        <v>6530</v>
      </c>
      <c r="C364" s="282" t="s">
        <v>141</v>
      </c>
      <c r="D364" s="251" t="s">
        <v>6522</v>
      </c>
      <c r="E364" s="251" t="s">
        <v>6523</v>
      </c>
      <c r="F364" s="282" t="s">
        <v>9717</v>
      </c>
      <c r="G364" s="282">
        <v>4.0</v>
      </c>
      <c r="H364" s="282">
        <v>3.0</v>
      </c>
      <c r="I364" s="282">
        <v>4.0</v>
      </c>
      <c r="J364" s="282">
        <v>20.0</v>
      </c>
      <c r="K364" s="299">
        <v>5.0</v>
      </c>
      <c r="L364" s="10" t="s">
        <v>160</v>
      </c>
      <c r="M364" s="163"/>
      <c r="N364" s="163"/>
      <c r="O364" s="163"/>
      <c r="P364" s="163"/>
      <c r="Q364" s="163"/>
      <c r="R364" s="163"/>
      <c r="S364" s="163"/>
      <c r="T364" s="163"/>
      <c r="U364" s="163"/>
      <c r="V364" s="163"/>
      <c r="W364" s="163"/>
      <c r="X364" s="163"/>
      <c r="Y364" s="163"/>
      <c r="Z364" s="163"/>
    </row>
    <row r="365" ht="11.25" customHeight="1">
      <c r="A365" s="251" t="s">
        <v>6531</v>
      </c>
      <c r="B365" s="251" t="s">
        <v>2482</v>
      </c>
      <c r="C365" s="282" t="s">
        <v>141</v>
      </c>
      <c r="D365" s="251" t="s">
        <v>6532</v>
      </c>
      <c r="E365" s="251" t="s">
        <v>2484</v>
      </c>
      <c r="F365" s="282" t="s">
        <v>9717</v>
      </c>
      <c r="G365" s="282">
        <v>3.0</v>
      </c>
      <c r="H365" s="282">
        <v>2.0</v>
      </c>
      <c r="I365" s="282">
        <v>3.0</v>
      </c>
      <c r="J365" s="282">
        <v>20.0</v>
      </c>
      <c r="K365" s="299">
        <v>6.66</v>
      </c>
      <c r="L365" s="10" t="s">
        <v>160</v>
      </c>
      <c r="M365" s="163"/>
      <c r="N365" s="163"/>
      <c r="O365" s="163"/>
      <c r="P365" s="163"/>
      <c r="Q365" s="163"/>
      <c r="R365" s="163"/>
      <c r="S365" s="163"/>
      <c r="T365" s="163"/>
      <c r="U365" s="163"/>
      <c r="V365" s="163"/>
      <c r="W365" s="163"/>
      <c r="X365" s="163"/>
      <c r="Y365" s="163"/>
      <c r="Z365" s="163"/>
    </row>
    <row r="366" ht="11.25" customHeight="1">
      <c r="A366" s="251" t="s">
        <v>4438</v>
      </c>
      <c r="B366" s="251" t="s">
        <v>4439</v>
      </c>
      <c r="C366" s="282" t="s">
        <v>141</v>
      </c>
      <c r="D366" s="251" t="s">
        <v>10368</v>
      </c>
      <c r="E366" s="251" t="s">
        <v>10369</v>
      </c>
      <c r="F366" s="282" t="s">
        <v>10370</v>
      </c>
      <c r="G366" s="282">
        <v>8.0</v>
      </c>
      <c r="H366" s="282">
        <v>6.0</v>
      </c>
      <c r="I366" s="282">
        <v>8.0</v>
      </c>
      <c r="J366" s="282">
        <v>20.0</v>
      </c>
      <c r="K366" s="299">
        <v>2.85</v>
      </c>
      <c r="L366" s="10" t="s">
        <v>148</v>
      </c>
      <c r="M366" s="163"/>
      <c r="N366" s="163"/>
      <c r="O366" s="163"/>
      <c r="P366" s="163"/>
      <c r="Q366" s="163"/>
      <c r="R366" s="163"/>
      <c r="S366" s="163"/>
      <c r="T366" s="163"/>
      <c r="U366" s="163"/>
      <c r="V366" s="163"/>
      <c r="W366" s="163"/>
      <c r="X366" s="163"/>
      <c r="Y366" s="163"/>
      <c r="Z366" s="163"/>
    </row>
    <row r="367" ht="11.25" customHeight="1">
      <c r="A367" s="251" t="s">
        <v>4444</v>
      </c>
      <c r="B367" s="251" t="s">
        <v>4445</v>
      </c>
      <c r="C367" s="282" t="s">
        <v>141</v>
      </c>
      <c r="D367" s="251" t="s">
        <v>10371</v>
      </c>
      <c r="E367" s="251" t="s">
        <v>10372</v>
      </c>
      <c r="F367" s="282" t="s">
        <v>10373</v>
      </c>
      <c r="G367" s="282">
        <v>8.0</v>
      </c>
      <c r="H367" s="282">
        <v>8.0</v>
      </c>
      <c r="I367" s="282">
        <v>8.0</v>
      </c>
      <c r="J367" s="282">
        <v>20.0</v>
      </c>
      <c r="K367" s="299">
        <v>2.85</v>
      </c>
      <c r="L367" s="10" t="s">
        <v>148</v>
      </c>
      <c r="M367" s="163"/>
      <c r="N367" s="163"/>
      <c r="O367" s="163"/>
      <c r="P367" s="163"/>
      <c r="Q367" s="163"/>
      <c r="R367" s="163"/>
      <c r="S367" s="163"/>
      <c r="T367" s="163"/>
      <c r="U367" s="163"/>
      <c r="V367" s="163"/>
      <c r="W367" s="163"/>
      <c r="X367" s="163"/>
      <c r="Y367" s="163"/>
      <c r="Z367" s="163"/>
    </row>
    <row r="368" ht="11.25" customHeight="1">
      <c r="A368" s="251" t="s">
        <v>4448</v>
      </c>
      <c r="B368" s="251" t="s">
        <v>4449</v>
      </c>
      <c r="C368" s="282" t="s">
        <v>141</v>
      </c>
      <c r="D368" s="251" t="s">
        <v>10374</v>
      </c>
      <c r="E368" s="251" t="s">
        <v>10375</v>
      </c>
      <c r="F368" s="282" t="s">
        <v>10370</v>
      </c>
      <c r="G368" s="282">
        <v>12.0</v>
      </c>
      <c r="H368" s="282">
        <v>10.0</v>
      </c>
      <c r="I368" s="282">
        <v>12.0</v>
      </c>
      <c r="J368" s="282">
        <v>20.0</v>
      </c>
      <c r="K368" s="299">
        <v>4.16</v>
      </c>
      <c r="L368" s="10" t="s">
        <v>148</v>
      </c>
      <c r="M368" s="163"/>
      <c r="N368" s="163"/>
      <c r="O368" s="163"/>
      <c r="P368" s="163"/>
      <c r="Q368" s="163"/>
      <c r="R368" s="163"/>
      <c r="S368" s="163"/>
      <c r="T368" s="163"/>
      <c r="U368" s="163"/>
      <c r="V368" s="163"/>
      <c r="W368" s="163"/>
      <c r="X368" s="163"/>
      <c r="Y368" s="163"/>
      <c r="Z368" s="163"/>
    </row>
    <row r="369" ht="11.25" customHeight="1">
      <c r="A369" s="251" t="s">
        <v>4448</v>
      </c>
      <c r="B369" s="251" t="s">
        <v>4449</v>
      </c>
      <c r="C369" s="282" t="s">
        <v>141</v>
      </c>
      <c r="D369" s="251" t="s">
        <v>10376</v>
      </c>
      <c r="E369" s="251" t="s">
        <v>4455</v>
      </c>
      <c r="F369" s="282" t="s">
        <v>10370</v>
      </c>
      <c r="G369" s="282">
        <v>12.0</v>
      </c>
      <c r="H369" s="282">
        <v>10.0</v>
      </c>
      <c r="I369" s="282">
        <v>12.0</v>
      </c>
      <c r="J369" s="282">
        <v>20.0</v>
      </c>
      <c r="K369" s="299">
        <v>4.16</v>
      </c>
      <c r="L369" s="10" t="s">
        <v>148</v>
      </c>
      <c r="M369" s="163"/>
      <c r="N369" s="163"/>
      <c r="O369" s="163"/>
      <c r="P369" s="163"/>
      <c r="Q369" s="163"/>
      <c r="R369" s="163"/>
      <c r="S369" s="163"/>
      <c r="T369" s="163"/>
      <c r="U369" s="163"/>
      <c r="V369" s="163"/>
      <c r="W369" s="163"/>
      <c r="X369" s="163"/>
      <c r="Y369" s="163"/>
      <c r="Z369" s="163"/>
    </row>
    <row r="370" ht="11.25" customHeight="1">
      <c r="A370" s="251" t="s">
        <v>4456</v>
      </c>
      <c r="B370" s="251" t="s">
        <v>4457</v>
      </c>
      <c r="C370" s="282" t="s">
        <v>141</v>
      </c>
      <c r="D370" s="251" t="s">
        <v>10377</v>
      </c>
      <c r="E370" s="251" t="s">
        <v>10378</v>
      </c>
      <c r="F370" s="282" t="s">
        <v>10379</v>
      </c>
      <c r="G370" s="282">
        <v>7.0</v>
      </c>
      <c r="H370" s="282">
        <v>7.0</v>
      </c>
      <c r="I370" s="282">
        <v>7.0</v>
      </c>
      <c r="J370" s="282">
        <v>20.0</v>
      </c>
      <c r="K370" s="299">
        <v>2.85</v>
      </c>
      <c r="L370" s="10" t="s">
        <v>148</v>
      </c>
      <c r="M370" s="163"/>
      <c r="N370" s="163"/>
      <c r="O370" s="163"/>
      <c r="P370" s="163"/>
      <c r="Q370" s="163"/>
      <c r="R370" s="163"/>
      <c r="S370" s="163"/>
      <c r="T370" s="163"/>
      <c r="U370" s="163"/>
      <c r="V370" s="163"/>
      <c r="W370" s="163"/>
      <c r="X370" s="163"/>
      <c r="Y370" s="163"/>
      <c r="Z370" s="163"/>
    </row>
    <row r="371" ht="11.25" customHeight="1">
      <c r="A371" s="251" t="s">
        <v>4463</v>
      </c>
      <c r="B371" s="251" t="s">
        <v>4464</v>
      </c>
      <c r="C371" s="282" t="s">
        <v>141</v>
      </c>
      <c r="D371" s="251" t="s">
        <v>10380</v>
      </c>
      <c r="E371" s="251" t="s">
        <v>10381</v>
      </c>
      <c r="F371" s="282" t="s">
        <v>10370</v>
      </c>
      <c r="G371" s="282">
        <v>8.0</v>
      </c>
      <c r="H371" s="282">
        <v>8.0</v>
      </c>
      <c r="I371" s="282">
        <v>8.0</v>
      </c>
      <c r="J371" s="282">
        <v>20.0</v>
      </c>
      <c r="K371" s="299">
        <v>6.25</v>
      </c>
      <c r="L371" s="10" t="s">
        <v>148</v>
      </c>
      <c r="M371" s="163"/>
      <c r="N371" s="163"/>
      <c r="O371" s="163"/>
      <c r="P371" s="163"/>
      <c r="Q371" s="163"/>
      <c r="R371" s="163"/>
      <c r="S371" s="163"/>
      <c r="T371" s="163"/>
      <c r="U371" s="163"/>
      <c r="V371" s="163"/>
      <c r="W371" s="163"/>
      <c r="X371" s="163"/>
      <c r="Y371" s="163"/>
      <c r="Z371" s="163"/>
    </row>
    <row r="372" ht="11.25" customHeight="1">
      <c r="A372" s="251" t="s">
        <v>4491</v>
      </c>
      <c r="B372" s="251" t="s">
        <v>4492</v>
      </c>
      <c r="C372" s="282" t="s">
        <v>141</v>
      </c>
      <c r="D372" s="251" t="s">
        <v>4550</v>
      </c>
      <c r="E372" s="251" t="s">
        <v>4551</v>
      </c>
      <c r="F372" s="282" t="s">
        <v>10370</v>
      </c>
      <c r="G372" s="282">
        <v>8.0</v>
      </c>
      <c r="H372" s="282">
        <v>8.0</v>
      </c>
      <c r="I372" s="282">
        <v>8.0</v>
      </c>
      <c r="J372" s="282">
        <v>20.0</v>
      </c>
      <c r="K372" s="299">
        <v>2.5</v>
      </c>
      <c r="L372" s="10" t="s">
        <v>148</v>
      </c>
      <c r="M372" s="163"/>
      <c r="N372" s="163"/>
      <c r="O372" s="163"/>
      <c r="P372" s="163"/>
      <c r="Q372" s="163"/>
      <c r="R372" s="163"/>
      <c r="S372" s="163"/>
      <c r="T372" s="163"/>
      <c r="U372" s="163"/>
      <c r="V372" s="163"/>
      <c r="W372" s="163"/>
      <c r="X372" s="163"/>
      <c r="Y372" s="163"/>
      <c r="Z372" s="163"/>
    </row>
    <row r="373" ht="11.25" customHeight="1">
      <c r="A373" s="251" t="s">
        <v>4566</v>
      </c>
      <c r="B373" s="251" t="s">
        <v>4567</v>
      </c>
      <c r="C373" s="282" t="s">
        <v>141</v>
      </c>
      <c r="D373" s="251" t="s">
        <v>10382</v>
      </c>
      <c r="E373" s="251" t="s">
        <v>10383</v>
      </c>
      <c r="F373" s="282" t="s">
        <v>10384</v>
      </c>
      <c r="G373" s="282">
        <v>8.0</v>
      </c>
      <c r="H373" s="282">
        <v>7.0</v>
      </c>
      <c r="I373" s="282">
        <v>8.0</v>
      </c>
      <c r="J373" s="282">
        <v>20.0</v>
      </c>
      <c r="K373" s="299">
        <v>2.85</v>
      </c>
      <c r="L373" s="10" t="s">
        <v>148</v>
      </c>
      <c r="M373" s="163"/>
      <c r="N373" s="163"/>
      <c r="O373" s="163"/>
      <c r="P373" s="163"/>
      <c r="Q373" s="163"/>
      <c r="R373" s="163"/>
      <c r="S373" s="163"/>
      <c r="T373" s="163"/>
      <c r="U373" s="163"/>
      <c r="V373" s="163"/>
      <c r="W373" s="163"/>
      <c r="X373" s="163"/>
      <c r="Y373" s="163"/>
      <c r="Z373" s="163"/>
    </row>
    <row r="374" ht="11.25" customHeight="1">
      <c r="A374" s="251" t="s">
        <v>4566</v>
      </c>
      <c r="B374" s="251" t="s">
        <v>4567</v>
      </c>
      <c r="C374" s="282" t="s">
        <v>141</v>
      </c>
      <c r="D374" s="251" t="s">
        <v>10385</v>
      </c>
      <c r="E374" s="251" t="s">
        <v>10386</v>
      </c>
      <c r="F374" s="282" t="s">
        <v>10387</v>
      </c>
      <c r="G374" s="282">
        <v>8.0</v>
      </c>
      <c r="H374" s="282">
        <v>7.0</v>
      </c>
      <c r="I374" s="282">
        <v>8.0</v>
      </c>
      <c r="J374" s="282">
        <v>20.0</v>
      </c>
      <c r="K374" s="299">
        <v>2.85</v>
      </c>
      <c r="L374" s="10" t="s">
        <v>148</v>
      </c>
      <c r="M374" s="163"/>
      <c r="N374" s="163"/>
      <c r="O374" s="163"/>
      <c r="P374" s="163"/>
      <c r="Q374" s="163"/>
      <c r="R374" s="163"/>
      <c r="S374" s="163"/>
      <c r="T374" s="163"/>
      <c r="U374" s="163"/>
      <c r="V374" s="163"/>
      <c r="W374" s="163"/>
      <c r="X374" s="163"/>
      <c r="Y374" s="163"/>
      <c r="Z374" s="163"/>
    </row>
    <row r="375" ht="11.25" customHeight="1">
      <c r="A375" s="251" t="s">
        <v>4566</v>
      </c>
      <c r="B375" s="251" t="s">
        <v>4567</v>
      </c>
      <c r="C375" s="282" t="s">
        <v>141</v>
      </c>
      <c r="D375" s="251" t="s">
        <v>10388</v>
      </c>
      <c r="E375" s="251" t="s">
        <v>10389</v>
      </c>
      <c r="F375" s="282" t="s">
        <v>10390</v>
      </c>
      <c r="G375" s="282">
        <v>8.0</v>
      </c>
      <c r="H375" s="282">
        <v>7.0</v>
      </c>
      <c r="I375" s="282">
        <v>8.0</v>
      </c>
      <c r="J375" s="282">
        <v>20.0</v>
      </c>
      <c r="K375" s="299">
        <v>2.85</v>
      </c>
      <c r="L375" s="10" t="s">
        <v>148</v>
      </c>
      <c r="M375" s="163"/>
      <c r="N375" s="163"/>
      <c r="O375" s="163"/>
      <c r="P375" s="163"/>
      <c r="Q375" s="163"/>
      <c r="R375" s="163"/>
      <c r="S375" s="163"/>
      <c r="T375" s="163"/>
      <c r="U375" s="163"/>
      <c r="V375" s="163"/>
      <c r="W375" s="163"/>
      <c r="X375" s="163"/>
      <c r="Y375" s="163"/>
      <c r="Z375" s="163"/>
    </row>
    <row r="376" ht="11.25" customHeight="1">
      <c r="A376" s="251" t="s">
        <v>4566</v>
      </c>
      <c r="B376" s="251" t="s">
        <v>4567</v>
      </c>
      <c r="C376" s="282" t="s">
        <v>141</v>
      </c>
      <c r="D376" s="251" t="s">
        <v>10391</v>
      </c>
      <c r="E376" s="251" t="s">
        <v>10392</v>
      </c>
      <c r="F376" s="282" t="s">
        <v>10393</v>
      </c>
      <c r="G376" s="282">
        <v>8.0</v>
      </c>
      <c r="H376" s="282">
        <v>7.0</v>
      </c>
      <c r="I376" s="282">
        <v>8.0</v>
      </c>
      <c r="J376" s="282">
        <v>20.0</v>
      </c>
      <c r="K376" s="299">
        <v>2.85</v>
      </c>
      <c r="L376" s="10" t="s">
        <v>148</v>
      </c>
      <c r="M376" s="163"/>
      <c r="N376" s="163"/>
      <c r="O376" s="163"/>
      <c r="P376" s="163"/>
      <c r="Q376" s="163"/>
      <c r="R376" s="163"/>
      <c r="S376" s="163"/>
      <c r="T376" s="163"/>
      <c r="U376" s="163"/>
      <c r="V376" s="163"/>
      <c r="W376" s="163"/>
      <c r="X376" s="163"/>
      <c r="Y376" s="163"/>
      <c r="Z376" s="163"/>
    </row>
    <row r="377" ht="11.25" customHeight="1">
      <c r="A377" s="251" t="s">
        <v>4582</v>
      </c>
      <c r="B377" s="251" t="s">
        <v>4583</v>
      </c>
      <c r="C377" s="282" t="s">
        <v>141</v>
      </c>
      <c r="D377" s="251" t="s">
        <v>10394</v>
      </c>
      <c r="E377" s="251" t="s">
        <v>10395</v>
      </c>
      <c r="F377" s="282" t="s">
        <v>10396</v>
      </c>
      <c r="G377" s="282">
        <v>8.0</v>
      </c>
      <c r="H377" s="282">
        <v>8.0</v>
      </c>
      <c r="I377" s="282">
        <v>8.0</v>
      </c>
      <c r="J377" s="282">
        <v>20.0</v>
      </c>
      <c r="K377" s="299">
        <v>2.5</v>
      </c>
      <c r="L377" s="10" t="s">
        <v>148</v>
      </c>
      <c r="M377" s="163"/>
      <c r="N377" s="163"/>
      <c r="O377" s="163"/>
      <c r="P377" s="163"/>
      <c r="Q377" s="163"/>
      <c r="R377" s="163"/>
      <c r="S377" s="163"/>
      <c r="T377" s="163"/>
      <c r="U377" s="163"/>
      <c r="V377" s="163"/>
      <c r="W377" s="163"/>
      <c r="X377" s="163"/>
      <c r="Y377" s="163"/>
      <c r="Z377" s="163"/>
    </row>
    <row r="378" ht="11.25" customHeight="1">
      <c r="A378" s="251" t="s">
        <v>4582</v>
      </c>
      <c r="B378" s="251" t="s">
        <v>4583</v>
      </c>
      <c r="C378" s="282" t="s">
        <v>141</v>
      </c>
      <c r="D378" s="251" t="s">
        <v>10397</v>
      </c>
      <c r="E378" s="251" t="s">
        <v>10398</v>
      </c>
      <c r="F378" s="282" t="s">
        <v>10399</v>
      </c>
      <c r="G378" s="282">
        <v>8.0</v>
      </c>
      <c r="H378" s="282">
        <v>8.0</v>
      </c>
      <c r="I378" s="282">
        <v>8.0</v>
      </c>
      <c r="J378" s="282">
        <v>20.0</v>
      </c>
      <c r="K378" s="299">
        <v>2.5</v>
      </c>
      <c r="L378" s="10" t="s">
        <v>148</v>
      </c>
      <c r="M378" s="163"/>
      <c r="N378" s="163"/>
      <c r="O378" s="163"/>
      <c r="P378" s="163"/>
      <c r="Q378" s="163"/>
      <c r="R378" s="163"/>
      <c r="S378" s="163"/>
      <c r="T378" s="163"/>
      <c r="U378" s="163"/>
      <c r="V378" s="163"/>
      <c r="W378" s="163"/>
      <c r="X378" s="163"/>
      <c r="Y378" s="163"/>
      <c r="Z378" s="163"/>
    </row>
    <row r="379" ht="11.25" customHeight="1">
      <c r="A379" s="251" t="s">
        <v>4591</v>
      </c>
      <c r="B379" s="251" t="s">
        <v>4592</v>
      </c>
      <c r="C379" s="282" t="s">
        <v>141</v>
      </c>
      <c r="D379" s="251" t="s">
        <v>10400</v>
      </c>
      <c r="E379" s="251" t="s">
        <v>10401</v>
      </c>
      <c r="F379" s="282" t="s">
        <v>10402</v>
      </c>
      <c r="G379" s="282">
        <v>14.0</v>
      </c>
      <c r="H379" s="282">
        <v>14.0</v>
      </c>
      <c r="I379" s="282">
        <v>14.0</v>
      </c>
      <c r="J379" s="282">
        <v>20.0</v>
      </c>
      <c r="K379" s="299">
        <v>1.42</v>
      </c>
      <c r="L379" s="10" t="s">
        <v>148</v>
      </c>
      <c r="M379" s="163"/>
      <c r="N379" s="163"/>
      <c r="O379" s="163"/>
      <c r="P379" s="163"/>
      <c r="Q379" s="163"/>
      <c r="R379" s="163"/>
      <c r="S379" s="163"/>
      <c r="T379" s="163"/>
      <c r="U379" s="163"/>
      <c r="V379" s="163"/>
      <c r="W379" s="163"/>
      <c r="X379" s="163"/>
      <c r="Y379" s="163"/>
      <c r="Z379" s="163"/>
    </row>
    <row r="380" ht="11.25" customHeight="1">
      <c r="A380" s="251" t="s">
        <v>10403</v>
      </c>
      <c r="B380" s="251" t="s">
        <v>10404</v>
      </c>
      <c r="C380" s="301" t="s">
        <v>141</v>
      </c>
      <c r="D380" s="251" t="s">
        <v>10405</v>
      </c>
      <c r="E380" s="251" t="s">
        <v>10406</v>
      </c>
      <c r="F380" s="282" t="s">
        <v>10407</v>
      </c>
      <c r="G380" s="282">
        <v>8.0</v>
      </c>
      <c r="H380" s="282">
        <v>8.0</v>
      </c>
      <c r="I380" s="282">
        <v>8.0</v>
      </c>
      <c r="J380" s="282">
        <v>20.0</v>
      </c>
      <c r="K380" s="299">
        <v>2.5</v>
      </c>
      <c r="L380" s="10" t="s">
        <v>148</v>
      </c>
      <c r="M380" s="163"/>
      <c r="N380" s="163"/>
      <c r="O380" s="163"/>
      <c r="P380" s="163"/>
      <c r="Q380" s="163"/>
      <c r="R380" s="163"/>
      <c r="S380" s="163"/>
      <c r="T380" s="163"/>
      <c r="U380" s="163"/>
      <c r="V380" s="163"/>
      <c r="W380" s="163"/>
      <c r="X380" s="163"/>
      <c r="Y380" s="163"/>
      <c r="Z380" s="163"/>
    </row>
    <row r="381" ht="11.25" customHeight="1">
      <c r="A381" s="251" t="s">
        <v>4556</v>
      </c>
      <c r="B381" s="251" t="s">
        <v>4557</v>
      </c>
      <c r="C381" s="282" t="s">
        <v>141</v>
      </c>
      <c r="D381" s="251" t="s">
        <v>10408</v>
      </c>
      <c r="E381" s="251" t="s">
        <v>10409</v>
      </c>
      <c r="F381" s="282" t="s">
        <v>2774</v>
      </c>
      <c r="G381" s="282">
        <v>6.0</v>
      </c>
      <c r="H381" s="282">
        <v>6.0</v>
      </c>
      <c r="I381" s="282">
        <v>6.0</v>
      </c>
      <c r="J381" s="282">
        <v>20.0</v>
      </c>
      <c r="K381" s="299">
        <v>3.33</v>
      </c>
      <c r="L381" s="10" t="s">
        <v>148</v>
      </c>
      <c r="M381" s="163"/>
      <c r="N381" s="163"/>
      <c r="O381" s="163"/>
      <c r="P381" s="163"/>
      <c r="Q381" s="163"/>
      <c r="R381" s="163"/>
      <c r="S381" s="163"/>
      <c r="T381" s="163"/>
      <c r="U381" s="163"/>
      <c r="V381" s="163"/>
      <c r="W381" s="163"/>
      <c r="X381" s="163"/>
      <c r="Y381" s="163"/>
      <c r="Z381" s="163"/>
    </row>
    <row r="382" ht="11.25" customHeight="1">
      <c r="A382" s="251" t="s">
        <v>4656</v>
      </c>
      <c r="B382" s="251" t="s">
        <v>4657</v>
      </c>
      <c r="C382" s="282" t="s">
        <v>1022</v>
      </c>
      <c r="D382" s="251" t="s">
        <v>10410</v>
      </c>
      <c r="E382" s="251" t="s">
        <v>10411</v>
      </c>
      <c r="F382" s="282"/>
      <c r="G382" s="282">
        <v>11.0</v>
      </c>
      <c r="H382" s="282">
        <v>11.0</v>
      </c>
      <c r="I382" s="282">
        <v>11.0</v>
      </c>
      <c r="J382" s="282">
        <v>20.0</v>
      </c>
      <c r="K382" s="299">
        <v>1.81</v>
      </c>
      <c r="L382" s="10" t="s">
        <v>148</v>
      </c>
      <c r="M382" s="163"/>
      <c r="N382" s="163"/>
      <c r="O382" s="163"/>
      <c r="P382" s="163"/>
      <c r="Q382" s="163"/>
      <c r="R382" s="163"/>
      <c r="S382" s="163"/>
      <c r="T382" s="163"/>
      <c r="U382" s="163"/>
      <c r="V382" s="163"/>
      <c r="W382" s="163"/>
      <c r="X382" s="163"/>
      <c r="Y382" s="163"/>
      <c r="Z382" s="163"/>
    </row>
    <row r="383" ht="11.25" customHeight="1">
      <c r="A383" s="251" t="s">
        <v>7328</v>
      </c>
      <c r="B383" s="251" t="s">
        <v>7329</v>
      </c>
      <c r="C383" s="282" t="s">
        <v>177</v>
      </c>
      <c r="D383" s="251" t="s">
        <v>10768</v>
      </c>
      <c r="E383" s="251" t="s">
        <v>10329</v>
      </c>
      <c r="F383" s="282" t="s">
        <v>10327</v>
      </c>
      <c r="G383" s="282">
        <v>8.0</v>
      </c>
      <c r="H383" s="282">
        <v>5.0</v>
      </c>
      <c r="I383" s="282">
        <v>8.0</v>
      </c>
      <c r="J383" s="282">
        <v>20.0</v>
      </c>
      <c r="K383" s="299">
        <v>2.5</v>
      </c>
      <c r="L383" s="10" t="s">
        <v>182</v>
      </c>
      <c r="M383" s="163"/>
      <c r="N383" s="163"/>
      <c r="O383" s="163"/>
      <c r="P383" s="163"/>
      <c r="Q383" s="163"/>
      <c r="R383" s="163"/>
      <c r="S383" s="163"/>
      <c r="T383" s="163"/>
      <c r="U383" s="163"/>
      <c r="V383" s="163"/>
      <c r="W383" s="163"/>
      <c r="X383" s="163"/>
      <c r="Y383" s="163"/>
      <c r="Z383" s="163"/>
    </row>
    <row r="384" ht="11.25" customHeight="1">
      <c r="A384" s="251" t="s">
        <v>7328</v>
      </c>
      <c r="B384" s="251" t="s">
        <v>7329</v>
      </c>
      <c r="C384" s="282" t="s">
        <v>177</v>
      </c>
      <c r="D384" s="251" t="s">
        <v>10769</v>
      </c>
      <c r="E384" s="251" t="s">
        <v>10770</v>
      </c>
      <c r="F384" s="282" t="s">
        <v>10327</v>
      </c>
      <c r="G384" s="282">
        <v>8.0</v>
      </c>
      <c r="H384" s="282">
        <v>5.0</v>
      </c>
      <c r="I384" s="282">
        <v>8.0</v>
      </c>
      <c r="J384" s="282">
        <v>20.0</v>
      </c>
      <c r="K384" s="299">
        <v>2.5</v>
      </c>
      <c r="L384" s="10" t="s">
        <v>182</v>
      </c>
      <c r="M384" s="163"/>
      <c r="N384" s="163"/>
      <c r="O384" s="163"/>
      <c r="P384" s="163"/>
      <c r="Q384" s="163"/>
      <c r="R384" s="163"/>
      <c r="S384" s="163"/>
      <c r="T384" s="163"/>
      <c r="U384" s="163"/>
      <c r="V384" s="163"/>
      <c r="W384" s="163"/>
      <c r="X384" s="163"/>
      <c r="Y384" s="163"/>
      <c r="Z384" s="163"/>
    </row>
    <row r="385" ht="11.25" customHeight="1">
      <c r="A385" s="251" t="s">
        <v>7328</v>
      </c>
      <c r="B385" s="251" t="s">
        <v>7329</v>
      </c>
      <c r="C385" s="282" t="s">
        <v>177</v>
      </c>
      <c r="D385" s="251" t="s">
        <v>10771</v>
      </c>
      <c r="E385" s="251" t="s">
        <v>10772</v>
      </c>
      <c r="F385" s="282" t="s">
        <v>10327</v>
      </c>
      <c r="G385" s="282">
        <v>8.0</v>
      </c>
      <c r="H385" s="282">
        <v>5.0</v>
      </c>
      <c r="I385" s="282">
        <v>8.0</v>
      </c>
      <c r="J385" s="282">
        <v>20.0</v>
      </c>
      <c r="K385" s="299">
        <v>2.5</v>
      </c>
      <c r="L385" s="10" t="s">
        <v>182</v>
      </c>
      <c r="M385" s="163"/>
      <c r="N385" s="163"/>
      <c r="O385" s="163"/>
      <c r="P385" s="163"/>
      <c r="Q385" s="163"/>
      <c r="R385" s="163"/>
      <c r="S385" s="163"/>
      <c r="T385" s="163"/>
      <c r="U385" s="163"/>
      <c r="V385" s="163"/>
      <c r="W385" s="163"/>
      <c r="X385" s="163"/>
      <c r="Y385" s="163"/>
      <c r="Z385" s="163"/>
    </row>
    <row r="386" ht="11.25" customHeight="1">
      <c r="A386" s="251" t="s">
        <v>7328</v>
      </c>
      <c r="B386" s="251" t="s">
        <v>7329</v>
      </c>
      <c r="C386" s="282" t="s">
        <v>177</v>
      </c>
      <c r="D386" s="251" t="s">
        <v>10773</v>
      </c>
      <c r="E386" s="251" t="s">
        <v>10774</v>
      </c>
      <c r="F386" s="282" t="s">
        <v>10327</v>
      </c>
      <c r="G386" s="282">
        <v>8.0</v>
      </c>
      <c r="H386" s="282">
        <v>5.0</v>
      </c>
      <c r="I386" s="282">
        <v>8.0</v>
      </c>
      <c r="J386" s="282">
        <v>20.0</v>
      </c>
      <c r="K386" s="299">
        <v>2.5</v>
      </c>
      <c r="L386" s="10" t="s">
        <v>182</v>
      </c>
      <c r="M386" s="163"/>
      <c r="N386" s="163"/>
      <c r="O386" s="163"/>
      <c r="P386" s="163"/>
      <c r="Q386" s="163"/>
      <c r="R386" s="163"/>
      <c r="S386" s="163"/>
      <c r="T386" s="163"/>
      <c r="U386" s="163"/>
      <c r="V386" s="163"/>
      <c r="W386" s="163"/>
      <c r="X386" s="163"/>
      <c r="Y386" s="163"/>
      <c r="Z386" s="163"/>
    </row>
    <row r="387" ht="11.25" customHeight="1">
      <c r="A387" s="251" t="s">
        <v>7328</v>
      </c>
      <c r="B387" s="251" t="s">
        <v>7329</v>
      </c>
      <c r="C387" s="282" t="s">
        <v>177</v>
      </c>
      <c r="D387" s="251" t="s">
        <v>10775</v>
      </c>
      <c r="E387" s="251" t="s">
        <v>10776</v>
      </c>
      <c r="F387" s="282" t="s">
        <v>10327</v>
      </c>
      <c r="G387" s="282">
        <v>8.0</v>
      </c>
      <c r="H387" s="282">
        <v>5.0</v>
      </c>
      <c r="I387" s="282">
        <v>8.0</v>
      </c>
      <c r="J387" s="282">
        <v>20.0</v>
      </c>
      <c r="K387" s="299">
        <v>2.5</v>
      </c>
      <c r="L387" s="10" t="s">
        <v>182</v>
      </c>
      <c r="M387" s="163"/>
      <c r="N387" s="163"/>
      <c r="O387" s="163"/>
      <c r="P387" s="163"/>
      <c r="Q387" s="163"/>
      <c r="R387" s="163"/>
      <c r="S387" s="163"/>
      <c r="T387" s="163"/>
      <c r="U387" s="163"/>
      <c r="V387" s="163"/>
      <c r="W387" s="163"/>
      <c r="X387" s="163"/>
      <c r="Y387" s="163"/>
      <c r="Z387" s="163"/>
    </row>
    <row r="388" ht="11.25" customHeight="1">
      <c r="A388" s="251" t="s">
        <v>7328</v>
      </c>
      <c r="B388" s="251" t="s">
        <v>7329</v>
      </c>
      <c r="C388" s="282" t="s">
        <v>177</v>
      </c>
      <c r="D388" s="251" t="s">
        <v>10777</v>
      </c>
      <c r="E388" s="251" t="s">
        <v>10778</v>
      </c>
      <c r="F388" s="282" t="s">
        <v>10327</v>
      </c>
      <c r="G388" s="282">
        <v>8.0</v>
      </c>
      <c r="H388" s="282">
        <v>5.0</v>
      </c>
      <c r="I388" s="282">
        <v>8.0</v>
      </c>
      <c r="J388" s="282">
        <v>20.0</v>
      </c>
      <c r="K388" s="299">
        <v>2.5</v>
      </c>
      <c r="L388" s="10" t="s">
        <v>182</v>
      </c>
      <c r="M388" s="163"/>
      <c r="N388" s="163"/>
      <c r="O388" s="163"/>
      <c r="P388" s="163"/>
      <c r="Q388" s="163"/>
      <c r="R388" s="163"/>
      <c r="S388" s="163"/>
      <c r="T388" s="163"/>
      <c r="U388" s="163"/>
      <c r="V388" s="163"/>
      <c r="W388" s="163"/>
      <c r="X388" s="163"/>
      <c r="Y388" s="163"/>
      <c r="Z388" s="163"/>
    </row>
    <row r="389" ht="11.25" customHeight="1">
      <c r="A389" s="251" t="s">
        <v>7328</v>
      </c>
      <c r="B389" s="251" t="s">
        <v>7329</v>
      </c>
      <c r="C389" s="282" t="s">
        <v>177</v>
      </c>
      <c r="D389" s="251" t="s">
        <v>10779</v>
      </c>
      <c r="E389" s="251" t="s">
        <v>10780</v>
      </c>
      <c r="F389" s="282" t="s">
        <v>10327</v>
      </c>
      <c r="G389" s="282">
        <v>8.0</v>
      </c>
      <c r="H389" s="282">
        <v>5.0</v>
      </c>
      <c r="I389" s="282">
        <v>8.0</v>
      </c>
      <c r="J389" s="282">
        <v>20.0</v>
      </c>
      <c r="K389" s="299">
        <v>2.5</v>
      </c>
      <c r="L389" s="10" t="s">
        <v>182</v>
      </c>
      <c r="M389" s="163"/>
      <c r="N389" s="163"/>
      <c r="O389" s="163"/>
      <c r="P389" s="163"/>
      <c r="Q389" s="163"/>
      <c r="R389" s="163"/>
      <c r="S389" s="163"/>
      <c r="T389" s="163"/>
      <c r="U389" s="163"/>
      <c r="V389" s="163"/>
      <c r="W389" s="163"/>
      <c r="X389" s="163"/>
      <c r="Y389" s="163"/>
      <c r="Z389" s="163"/>
    </row>
    <row r="390" ht="11.25" customHeight="1">
      <c r="A390" s="251" t="s">
        <v>7328</v>
      </c>
      <c r="B390" s="251" t="s">
        <v>7329</v>
      </c>
      <c r="C390" s="282" t="s">
        <v>177</v>
      </c>
      <c r="D390" s="251" t="s">
        <v>10781</v>
      </c>
      <c r="E390" s="251" t="s">
        <v>10782</v>
      </c>
      <c r="F390" s="282" t="s">
        <v>10327</v>
      </c>
      <c r="G390" s="282">
        <v>8.0</v>
      </c>
      <c r="H390" s="282">
        <v>5.0</v>
      </c>
      <c r="I390" s="282">
        <v>8.0</v>
      </c>
      <c r="J390" s="282">
        <v>20.0</v>
      </c>
      <c r="K390" s="299">
        <v>2.5</v>
      </c>
      <c r="L390" s="10" t="s">
        <v>182</v>
      </c>
      <c r="M390" s="163"/>
      <c r="N390" s="163"/>
      <c r="O390" s="163"/>
      <c r="P390" s="163"/>
      <c r="Q390" s="163"/>
      <c r="R390" s="163"/>
      <c r="S390" s="163"/>
      <c r="T390" s="163"/>
      <c r="U390" s="163"/>
      <c r="V390" s="163"/>
      <c r="W390" s="163"/>
      <c r="X390" s="163"/>
      <c r="Y390" s="163"/>
      <c r="Z390" s="163"/>
    </row>
    <row r="391" ht="11.25" customHeight="1">
      <c r="A391" s="251" t="s">
        <v>7328</v>
      </c>
      <c r="B391" s="251" t="s">
        <v>7329</v>
      </c>
      <c r="C391" s="282" t="s">
        <v>177</v>
      </c>
      <c r="D391" s="251" t="s">
        <v>10783</v>
      </c>
      <c r="E391" s="251" t="s">
        <v>10784</v>
      </c>
      <c r="F391" s="282" t="s">
        <v>10327</v>
      </c>
      <c r="G391" s="282">
        <v>8.0</v>
      </c>
      <c r="H391" s="282">
        <v>5.0</v>
      </c>
      <c r="I391" s="282">
        <v>8.0</v>
      </c>
      <c r="J391" s="282">
        <v>20.0</v>
      </c>
      <c r="K391" s="299">
        <v>2.5</v>
      </c>
      <c r="L391" s="10" t="s">
        <v>182</v>
      </c>
      <c r="M391" s="163"/>
      <c r="N391" s="163"/>
      <c r="O391" s="163"/>
      <c r="P391" s="163"/>
      <c r="Q391" s="163"/>
      <c r="R391" s="163"/>
      <c r="S391" s="163"/>
      <c r="T391" s="163"/>
      <c r="U391" s="163"/>
      <c r="V391" s="163"/>
      <c r="W391" s="163"/>
      <c r="X391" s="163"/>
      <c r="Y391" s="163"/>
      <c r="Z391" s="163"/>
    </row>
    <row r="392" ht="11.25" customHeight="1">
      <c r="A392" s="251" t="s">
        <v>7328</v>
      </c>
      <c r="B392" s="251" t="s">
        <v>7329</v>
      </c>
      <c r="C392" s="282" t="s">
        <v>177</v>
      </c>
      <c r="D392" s="251" t="s">
        <v>10785</v>
      </c>
      <c r="E392" s="251" t="s">
        <v>10786</v>
      </c>
      <c r="F392" s="282" t="s">
        <v>10327</v>
      </c>
      <c r="G392" s="282">
        <v>8.0</v>
      </c>
      <c r="H392" s="282">
        <v>5.0</v>
      </c>
      <c r="I392" s="282">
        <v>8.0</v>
      </c>
      <c r="J392" s="282">
        <v>20.0</v>
      </c>
      <c r="K392" s="299">
        <v>2.5</v>
      </c>
      <c r="L392" s="10" t="s">
        <v>182</v>
      </c>
      <c r="M392" s="163"/>
      <c r="N392" s="163"/>
      <c r="O392" s="163"/>
      <c r="P392" s="163"/>
      <c r="Q392" s="163"/>
      <c r="R392" s="163"/>
      <c r="S392" s="163"/>
      <c r="T392" s="163"/>
      <c r="U392" s="163"/>
      <c r="V392" s="163"/>
      <c r="W392" s="163"/>
      <c r="X392" s="163"/>
      <c r="Y392" s="163"/>
      <c r="Z392" s="163"/>
    </row>
    <row r="393" ht="11.25" customHeight="1">
      <c r="A393" s="251" t="s">
        <v>7328</v>
      </c>
      <c r="B393" s="251" t="s">
        <v>7329</v>
      </c>
      <c r="C393" s="282" t="s">
        <v>177</v>
      </c>
      <c r="D393" s="251" t="s">
        <v>10787</v>
      </c>
      <c r="E393" s="251" t="s">
        <v>10788</v>
      </c>
      <c r="F393" s="282" t="s">
        <v>10327</v>
      </c>
      <c r="G393" s="282">
        <v>8.0</v>
      </c>
      <c r="H393" s="282">
        <v>5.0</v>
      </c>
      <c r="I393" s="282">
        <v>8.0</v>
      </c>
      <c r="J393" s="282">
        <v>20.0</v>
      </c>
      <c r="K393" s="299">
        <v>2.5</v>
      </c>
      <c r="L393" s="10" t="s">
        <v>182</v>
      </c>
      <c r="M393" s="163"/>
      <c r="N393" s="163"/>
      <c r="O393" s="163"/>
      <c r="P393" s="163"/>
      <c r="Q393" s="163"/>
      <c r="R393" s="163"/>
      <c r="S393" s="163"/>
      <c r="T393" s="163"/>
      <c r="U393" s="163"/>
      <c r="V393" s="163"/>
      <c r="W393" s="163"/>
      <c r="X393" s="163"/>
      <c r="Y393" s="163"/>
      <c r="Z393" s="163"/>
    </row>
    <row r="394" ht="11.25" customHeight="1">
      <c r="A394" s="251" t="s">
        <v>10222</v>
      </c>
      <c r="B394" s="251" t="s">
        <v>10223</v>
      </c>
      <c r="C394" s="282" t="s">
        <v>177</v>
      </c>
      <c r="D394" s="251" t="s">
        <v>10224</v>
      </c>
      <c r="E394" s="251" t="s">
        <v>10225</v>
      </c>
      <c r="F394" s="282"/>
      <c r="G394" s="282">
        <v>5.0</v>
      </c>
      <c r="H394" s="282">
        <v>4.0</v>
      </c>
      <c r="I394" s="282">
        <v>5.0</v>
      </c>
      <c r="J394" s="282">
        <v>20.0</v>
      </c>
      <c r="K394" s="299">
        <v>4.0</v>
      </c>
      <c r="L394" s="10" t="s">
        <v>182</v>
      </c>
      <c r="M394" s="163"/>
      <c r="N394" s="163"/>
      <c r="O394" s="163"/>
      <c r="P394" s="163"/>
      <c r="Q394" s="163"/>
      <c r="R394" s="163"/>
      <c r="S394" s="163"/>
      <c r="T394" s="163"/>
      <c r="U394" s="163"/>
      <c r="V394" s="163"/>
      <c r="W394" s="163"/>
      <c r="X394" s="163"/>
      <c r="Y394" s="163"/>
      <c r="Z394" s="163"/>
    </row>
    <row r="395" ht="11.25" customHeight="1">
      <c r="A395" s="251" t="s">
        <v>10210</v>
      </c>
      <c r="B395" s="251" t="s">
        <v>10211</v>
      </c>
      <c r="C395" s="282" t="s">
        <v>177</v>
      </c>
      <c r="D395" s="251" t="s">
        <v>10212</v>
      </c>
      <c r="E395" s="251" t="s">
        <v>10213</v>
      </c>
      <c r="F395" s="282"/>
      <c r="G395" s="282">
        <v>11.0</v>
      </c>
      <c r="H395" s="282">
        <v>7.0</v>
      </c>
      <c r="I395" s="282">
        <v>11.0</v>
      </c>
      <c r="J395" s="282">
        <v>20.0</v>
      </c>
      <c r="K395" s="299">
        <v>1.81</v>
      </c>
      <c r="L395" s="10" t="s">
        <v>182</v>
      </c>
      <c r="M395" s="163"/>
      <c r="N395" s="163"/>
      <c r="O395" s="163"/>
      <c r="P395" s="163"/>
      <c r="Q395" s="163"/>
      <c r="R395" s="163"/>
      <c r="S395" s="163"/>
      <c r="T395" s="163"/>
      <c r="U395" s="163"/>
      <c r="V395" s="163"/>
      <c r="W395" s="163"/>
      <c r="X395" s="163"/>
      <c r="Y395" s="163"/>
      <c r="Z395" s="163"/>
    </row>
    <row r="396" ht="11.25" customHeight="1">
      <c r="A396" s="251" t="s">
        <v>7328</v>
      </c>
      <c r="B396" s="251" t="s">
        <v>7329</v>
      </c>
      <c r="C396" s="282" t="s">
        <v>177</v>
      </c>
      <c r="D396" s="251" t="s">
        <v>10789</v>
      </c>
      <c r="E396" s="251" t="s">
        <v>10326</v>
      </c>
      <c r="F396" s="282" t="s">
        <v>9769</v>
      </c>
      <c r="G396" s="282">
        <v>8.0</v>
      </c>
      <c r="H396" s="282">
        <v>5.0</v>
      </c>
      <c r="I396" s="282">
        <v>8.0</v>
      </c>
      <c r="J396" s="282">
        <v>20.0</v>
      </c>
      <c r="K396" s="299">
        <v>2.5</v>
      </c>
      <c r="L396" s="10" t="s">
        <v>176</v>
      </c>
      <c r="M396" s="163"/>
      <c r="N396" s="163"/>
      <c r="O396" s="163"/>
      <c r="P396" s="163"/>
      <c r="Q396" s="163"/>
      <c r="R396" s="163"/>
      <c r="S396" s="163"/>
      <c r="T396" s="163"/>
      <c r="U396" s="163"/>
      <c r="V396" s="163"/>
      <c r="W396" s="163"/>
      <c r="X396" s="163"/>
      <c r="Y396" s="163"/>
      <c r="Z396" s="163"/>
    </row>
    <row r="397" ht="11.25" customHeight="1">
      <c r="A397" s="251" t="s">
        <v>7357</v>
      </c>
      <c r="B397" s="251" t="s">
        <v>7329</v>
      </c>
      <c r="C397" s="282" t="s">
        <v>177</v>
      </c>
      <c r="D397" s="251" t="s">
        <v>10790</v>
      </c>
      <c r="E397" s="251" t="s">
        <v>10332</v>
      </c>
      <c r="F397" s="282" t="s">
        <v>9769</v>
      </c>
      <c r="G397" s="282">
        <v>8.0</v>
      </c>
      <c r="H397" s="282">
        <v>5.0</v>
      </c>
      <c r="I397" s="282">
        <v>8.0</v>
      </c>
      <c r="J397" s="282">
        <v>20.0</v>
      </c>
      <c r="K397" s="299">
        <v>2.5</v>
      </c>
      <c r="L397" s="10" t="s">
        <v>176</v>
      </c>
      <c r="M397" s="163"/>
      <c r="N397" s="163"/>
      <c r="O397" s="163"/>
      <c r="P397" s="163"/>
      <c r="Q397" s="163"/>
      <c r="R397" s="163"/>
      <c r="S397" s="163"/>
      <c r="T397" s="163"/>
      <c r="U397" s="163"/>
      <c r="V397" s="163"/>
      <c r="W397" s="163"/>
      <c r="X397" s="163"/>
      <c r="Y397" s="163"/>
      <c r="Z397" s="163"/>
    </row>
    <row r="398" ht="11.25" customHeight="1">
      <c r="A398" s="251" t="s">
        <v>7357</v>
      </c>
      <c r="B398" s="251" t="s">
        <v>7329</v>
      </c>
      <c r="C398" s="282" t="s">
        <v>177</v>
      </c>
      <c r="D398" s="251" t="s">
        <v>10791</v>
      </c>
      <c r="E398" s="251" t="s">
        <v>4579</v>
      </c>
      <c r="F398" s="282" t="s">
        <v>9769</v>
      </c>
      <c r="G398" s="282">
        <v>8.0</v>
      </c>
      <c r="H398" s="282">
        <v>5.0</v>
      </c>
      <c r="I398" s="282">
        <v>8.0</v>
      </c>
      <c r="J398" s="282">
        <v>20.0</v>
      </c>
      <c r="K398" s="299">
        <v>2.5</v>
      </c>
      <c r="L398" s="10" t="s">
        <v>176</v>
      </c>
      <c r="M398" s="163"/>
      <c r="N398" s="163"/>
      <c r="O398" s="163"/>
      <c r="P398" s="163"/>
      <c r="Q398" s="163"/>
      <c r="R398" s="163"/>
      <c r="S398" s="163"/>
      <c r="T398" s="163"/>
      <c r="U398" s="163"/>
      <c r="V398" s="163"/>
      <c r="W398" s="163"/>
      <c r="X398" s="163"/>
      <c r="Y398" s="163"/>
      <c r="Z398" s="163"/>
    </row>
    <row r="399" ht="11.25" customHeight="1">
      <c r="A399" s="251" t="s">
        <v>7357</v>
      </c>
      <c r="B399" s="251" t="s">
        <v>7329</v>
      </c>
      <c r="C399" s="282" t="s">
        <v>177</v>
      </c>
      <c r="D399" s="251" t="s">
        <v>10792</v>
      </c>
      <c r="E399" s="251" t="s">
        <v>10337</v>
      </c>
      <c r="F399" s="282" t="s">
        <v>9769</v>
      </c>
      <c r="G399" s="282">
        <v>8.0</v>
      </c>
      <c r="H399" s="282">
        <v>5.0</v>
      </c>
      <c r="I399" s="282">
        <v>8.0</v>
      </c>
      <c r="J399" s="282">
        <v>20.0</v>
      </c>
      <c r="K399" s="299">
        <v>2.5</v>
      </c>
      <c r="L399" s="10" t="s">
        <v>176</v>
      </c>
      <c r="M399" s="163"/>
      <c r="N399" s="163"/>
      <c r="O399" s="163"/>
      <c r="P399" s="163"/>
      <c r="Q399" s="163"/>
      <c r="R399" s="163"/>
      <c r="S399" s="163"/>
      <c r="T399" s="163"/>
      <c r="U399" s="163"/>
      <c r="V399" s="163"/>
      <c r="W399" s="163"/>
      <c r="X399" s="163"/>
      <c r="Y399" s="163"/>
      <c r="Z399" s="163"/>
    </row>
    <row r="400" ht="11.25" customHeight="1">
      <c r="A400" s="251" t="s">
        <v>7357</v>
      </c>
      <c r="B400" s="251" t="s">
        <v>7329</v>
      </c>
      <c r="C400" s="282" t="s">
        <v>177</v>
      </c>
      <c r="D400" s="251" t="s">
        <v>10793</v>
      </c>
      <c r="E400" s="251" t="s">
        <v>10339</v>
      </c>
      <c r="F400" s="282" t="s">
        <v>9769</v>
      </c>
      <c r="G400" s="282">
        <v>8.0</v>
      </c>
      <c r="H400" s="282">
        <v>5.0</v>
      </c>
      <c r="I400" s="282">
        <v>8.0</v>
      </c>
      <c r="J400" s="282">
        <v>20.0</v>
      </c>
      <c r="K400" s="299">
        <v>2.5</v>
      </c>
      <c r="L400" s="10" t="s">
        <v>176</v>
      </c>
      <c r="M400" s="163"/>
      <c r="N400" s="163"/>
      <c r="O400" s="163"/>
      <c r="P400" s="163"/>
      <c r="Q400" s="163"/>
      <c r="R400" s="163"/>
      <c r="S400" s="163"/>
      <c r="T400" s="163"/>
      <c r="U400" s="163"/>
      <c r="V400" s="163"/>
      <c r="W400" s="163"/>
      <c r="X400" s="163"/>
      <c r="Y400" s="163"/>
      <c r="Z400" s="163"/>
    </row>
    <row r="401" ht="11.25" customHeight="1">
      <c r="A401" s="251" t="s">
        <v>7357</v>
      </c>
      <c r="B401" s="251" t="s">
        <v>7329</v>
      </c>
      <c r="C401" s="282" t="s">
        <v>177</v>
      </c>
      <c r="D401" s="251" t="s">
        <v>10794</v>
      </c>
      <c r="E401" s="251" t="s">
        <v>10795</v>
      </c>
      <c r="F401" s="282" t="s">
        <v>9769</v>
      </c>
      <c r="G401" s="282">
        <v>8.0</v>
      </c>
      <c r="H401" s="282">
        <v>5.0</v>
      </c>
      <c r="I401" s="282">
        <v>8.0</v>
      </c>
      <c r="J401" s="282">
        <v>20.0</v>
      </c>
      <c r="K401" s="299">
        <v>2.5</v>
      </c>
      <c r="L401" s="10" t="s">
        <v>176</v>
      </c>
      <c r="M401" s="163"/>
      <c r="N401" s="163"/>
      <c r="O401" s="163"/>
      <c r="P401" s="163"/>
      <c r="Q401" s="163"/>
      <c r="R401" s="163"/>
      <c r="S401" s="163"/>
      <c r="T401" s="163"/>
      <c r="U401" s="163"/>
      <c r="V401" s="163"/>
      <c r="W401" s="163"/>
      <c r="X401" s="163"/>
      <c r="Y401" s="163"/>
      <c r="Z401" s="163"/>
    </row>
    <row r="402" ht="11.25" customHeight="1">
      <c r="A402" s="251" t="s">
        <v>7357</v>
      </c>
      <c r="B402" s="251" t="s">
        <v>7329</v>
      </c>
      <c r="C402" s="282" t="s">
        <v>177</v>
      </c>
      <c r="D402" s="251" t="s">
        <v>10796</v>
      </c>
      <c r="E402" s="251" t="s">
        <v>10345</v>
      </c>
      <c r="F402" s="282" t="s">
        <v>9769</v>
      </c>
      <c r="G402" s="282">
        <v>8.0</v>
      </c>
      <c r="H402" s="282">
        <v>5.0</v>
      </c>
      <c r="I402" s="282">
        <v>8.0</v>
      </c>
      <c r="J402" s="282">
        <v>20.0</v>
      </c>
      <c r="K402" s="299">
        <v>2.5</v>
      </c>
      <c r="L402" s="10" t="s">
        <v>176</v>
      </c>
      <c r="M402" s="163"/>
      <c r="N402" s="163"/>
      <c r="O402" s="163"/>
      <c r="P402" s="163"/>
      <c r="Q402" s="163"/>
      <c r="R402" s="163"/>
      <c r="S402" s="163"/>
      <c r="T402" s="163"/>
      <c r="U402" s="163"/>
      <c r="V402" s="163"/>
      <c r="W402" s="163"/>
      <c r="X402" s="163"/>
      <c r="Y402" s="163"/>
      <c r="Z402" s="163"/>
    </row>
    <row r="403" ht="11.25" customHeight="1">
      <c r="A403" s="251" t="s">
        <v>7374</v>
      </c>
      <c r="B403" s="251" t="s">
        <v>7375</v>
      </c>
      <c r="C403" s="282" t="s">
        <v>177</v>
      </c>
      <c r="D403" s="251" t="s">
        <v>10797</v>
      </c>
      <c r="E403" s="251" t="s">
        <v>5446</v>
      </c>
      <c r="F403" s="282" t="s">
        <v>9769</v>
      </c>
      <c r="G403" s="282">
        <v>8.0</v>
      </c>
      <c r="H403" s="282">
        <v>8.0</v>
      </c>
      <c r="I403" s="282">
        <v>8.0</v>
      </c>
      <c r="J403" s="282">
        <v>20.0</v>
      </c>
      <c r="K403" s="299">
        <v>2.5</v>
      </c>
      <c r="L403" s="10" t="s">
        <v>176</v>
      </c>
      <c r="M403" s="163"/>
      <c r="N403" s="163"/>
      <c r="O403" s="163"/>
      <c r="P403" s="163"/>
      <c r="Q403" s="163"/>
      <c r="R403" s="163"/>
      <c r="S403" s="163"/>
      <c r="T403" s="163"/>
      <c r="U403" s="163"/>
      <c r="V403" s="163"/>
      <c r="W403" s="163"/>
      <c r="X403" s="163"/>
      <c r="Y403" s="163"/>
      <c r="Z403" s="163"/>
    </row>
    <row r="404" ht="11.25" customHeight="1">
      <c r="A404" s="251" t="s">
        <v>7374</v>
      </c>
      <c r="B404" s="251" t="s">
        <v>7375</v>
      </c>
      <c r="C404" s="282" t="s">
        <v>177</v>
      </c>
      <c r="D404" s="251" t="s">
        <v>10798</v>
      </c>
      <c r="E404" s="251" t="s">
        <v>7526</v>
      </c>
      <c r="F404" s="282" t="s">
        <v>9769</v>
      </c>
      <c r="G404" s="282">
        <v>8.0</v>
      </c>
      <c r="H404" s="282">
        <v>8.0</v>
      </c>
      <c r="I404" s="282">
        <v>8.0</v>
      </c>
      <c r="J404" s="282">
        <v>20.0</v>
      </c>
      <c r="K404" s="299">
        <v>2.5</v>
      </c>
      <c r="L404" s="10" t="s">
        <v>176</v>
      </c>
      <c r="M404" s="163"/>
      <c r="N404" s="163"/>
      <c r="O404" s="163"/>
      <c r="P404" s="163"/>
      <c r="Q404" s="163"/>
      <c r="R404" s="163"/>
      <c r="S404" s="163"/>
      <c r="T404" s="163"/>
      <c r="U404" s="163"/>
      <c r="V404" s="163"/>
      <c r="W404" s="163"/>
      <c r="X404" s="163"/>
      <c r="Y404" s="163"/>
      <c r="Z404" s="163"/>
    </row>
    <row r="405" ht="11.25" customHeight="1">
      <c r="A405" s="251" t="s">
        <v>7374</v>
      </c>
      <c r="B405" s="251" t="s">
        <v>7375</v>
      </c>
      <c r="C405" s="282" t="s">
        <v>177</v>
      </c>
      <c r="D405" s="251" t="s">
        <v>10799</v>
      </c>
      <c r="E405" s="251" t="s">
        <v>6517</v>
      </c>
      <c r="F405" s="282" t="s">
        <v>9769</v>
      </c>
      <c r="G405" s="282">
        <v>8.0</v>
      </c>
      <c r="H405" s="282">
        <v>8.0</v>
      </c>
      <c r="I405" s="282">
        <v>8.0</v>
      </c>
      <c r="J405" s="282">
        <v>20.0</v>
      </c>
      <c r="K405" s="299">
        <v>2.5</v>
      </c>
      <c r="L405" s="10" t="s">
        <v>176</v>
      </c>
      <c r="M405" s="163"/>
      <c r="N405" s="163"/>
      <c r="O405" s="163"/>
      <c r="P405" s="163"/>
      <c r="Q405" s="163"/>
      <c r="R405" s="163"/>
      <c r="S405" s="163"/>
      <c r="T405" s="163"/>
      <c r="U405" s="163"/>
      <c r="V405" s="163"/>
      <c r="W405" s="163"/>
      <c r="X405" s="163"/>
      <c r="Y405" s="163"/>
      <c r="Z405" s="163"/>
    </row>
    <row r="406" ht="11.25" customHeight="1">
      <c r="A406" s="251" t="s">
        <v>7374</v>
      </c>
      <c r="B406" s="251" t="s">
        <v>7375</v>
      </c>
      <c r="C406" s="282" t="s">
        <v>177</v>
      </c>
      <c r="D406" s="251" t="s">
        <v>10800</v>
      </c>
      <c r="E406" s="251" t="s">
        <v>10801</v>
      </c>
      <c r="F406" s="282" t="s">
        <v>9769</v>
      </c>
      <c r="G406" s="282">
        <v>8.0</v>
      </c>
      <c r="H406" s="282">
        <v>8.0</v>
      </c>
      <c r="I406" s="282">
        <v>8.0</v>
      </c>
      <c r="J406" s="282">
        <v>20.0</v>
      </c>
      <c r="K406" s="299">
        <v>2.5</v>
      </c>
      <c r="L406" s="10" t="s">
        <v>176</v>
      </c>
      <c r="M406" s="163"/>
      <c r="N406" s="163"/>
      <c r="O406" s="163"/>
      <c r="P406" s="163"/>
      <c r="Q406" s="163"/>
      <c r="R406" s="163"/>
      <c r="S406" s="163"/>
      <c r="T406" s="163"/>
      <c r="U406" s="163"/>
      <c r="V406" s="163"/>
      <c r="W406" s="163"/>
      <c r="X406" s="163"/>
      <c r="Y406" s="163"/>
      <c r="Z406" s="163"/>
    </row>
    <row r="407" ht="11.25" customHeight="1">
      <c r="A407" s="251" t="s">
        <v>7374</v>
      </c>
      <c r="B407" s="251" t="s">
        <v>7375</v>
      </c>
      <c r="C407" s="282" t="s">
        <v>177</v>
      </c>
      <c r="D407" s="251" t="s">
        <v>10802</v>
      </c>
      <c r="E407" s="251" t="s">
        <v>7244</v>
      </c>
      <c r="F407" s="282" t="s">
        <v>9769</v>
      </c>
      <c r="G407" s="282">
        <v>8.0</v>
      </c>
      <c r="H407" s="282">
        <v>8.0</v>
      </c>
      <c r="I407" s="282">
        <v>8.0</v>
      </c>
      <c r="J407" s="282">
        <v>20.0</v>
      </c>
      <c r="K407" s="299">
        <v>2.5</v>
      </c>
      <c r="L407" s="10" t="s">
        <v>176</v>
      </c>
      <c r="M407" s="163"/>
      <c r="N407" s="163"/>
      <c r="O407" s="163"/>
      <c r="P407" s="163"/>
      <c r="Q407" s="163"/>
      <c r="R407" s="163"/>
      <c r="S407" s="163"/>
      <c r="T407" s="163"/>
      <c r="U407" s="163"/>
      <c r="V407" s="163"/>
      <c r="W407" s="163"/>
      <c r="X407" s="163"/>
      <c r="Y407" s="163"/>
      <c r="Z407" s="163"/>
    </row>
    <row r="408" ht="11.25" customHeight="1">
      <c r="A408" s="251" t="s">
        <v>10803</v>
      </c>
      <c r="B408" s="251" t="s">
        <v>7518</v>
      </c>
      <c r="C408" s="282" t="s">
        <v>177</v>
      </c>
      <c r="D408" s="251" t="s">
        <v>10804</v>
      </c>
      <c r="E408" s="251" t="s">
        <v>7520</v>
      </c>
      <c r="F408" s="282" t="s">
        <v>9769</v>
      </c>
      <c r="G408" s="282">
        <v>9.0</v>
      </c>
      <c r="H408" s="282">
        <v>9.0</v>
      </c>
      <c r="I408" s="282">
        <v>13.0</v>
      </c>
      <c r="J408" s="282">
        <v>20.0</v>
      </c>
      <c r="K408" s="299">
        <v>2.22</v>
      </c>
      <c r="L408" s="10" t="s">
        <v>176</v>
      </c>
      <c r="M408" s="163"/>
      <c r="N408" s="163"/>
      <c r="O408" s="163"/>
      <c r="P408" s="163"/>
      <c r="Q408" s="163"/>
      <c r="R408" s="163"/>
      <c r="S408" s="163"/>
      <c r="T408" s="163"/>
      <c r="U408" s="163"/>
      <c r="V408" s="163"/>
      <c r="W408" s="163"/>
      <c r="X408" s="163"/>
      <c r="Y408" s="163"/>
      <c r="Z408" s="163"/>
    </row>
    <row r="409" ht="11.25" customHeight="1">
      <c r="A409" s="251" t="s">
        <v>10805</v>
      </c>
      <c r="B409" s="251" t="s">
        <v>10806</v>
      </c>
      <c r="C409" s="282" t="s">
        <v>177</v>
      </c>
      <c r="D409" s="251" t="s">
        <v>10807</v>
      </c>
      <c r="E409" s="251" t="s">
        <v>10808</v>
      </c>
      <c r="F409" s="282" t="s">
        <v>9769</v>
      </c>
      <c r="G409" s="282">
        <v>8.0</v>
      </c>
      <c r="H409" s="282">
        <v>5.0</v>
      </c>
      <c r="I409" s="282">
        <v>8.0</v>
      </c>
      <c r="J409" s="282">
        <v>20.0</v>
      </c>
      <c r="K409" s="299">
        <v>2.5</v>
      </c>
      <c r="L409" s="10" t="s">
        <v>176</v>
      </c>
      <c r="M409" s="163"/>
      <c r="N409" s="163"/>
      <c r="O409" s="163"/>
      <c r="P409" s="163"/>
      <c r="Q409" s="163"/>
      <c r="R409" s="163"/>
      <c r="S409" s="163"/>
      <c r="T409" s="163"/>
      <c r="U409" s="163"/>
      <c r="V409" s="163"/>
      <c r="W409" s="163"/>
      <c r="X409" s="163"/>
      <c r="Y409" s="163"/>
      <c r="Z409" s="163"/>
    </row>
    <row r="410" ht="11.25" customHeight="1">
      <c r="A410" s="251" t="s">
        <v>10809</v>
      </c>
      <c r="B410" s="251" t="s">
        <v>10810</v>
      </c>
      <c r="C410" s="282" t="s">
        <v>177</v>
      </c>
      <c r="D410" s="251" t="s">
        <v>10811</v>
      </c>
      <c r="E410" s="251" t="s">
        <v>10812</v>
      </c>
      <c r="F410" s="282" t="s">
        <v>9769</v>
      </c>
      <c r="G410" s="282">
        <v>5.0</v>
      </c>
      <c r="H410" s="282">
        <v>4.0</v>
      </c>
      <c r="I410" s="282">
        <v>5.0</v>
      </c>
      <c r="J410" s="282">
        <v>20.0</v>
      </c>
      <c r="K410" s="299">
        <v>4.0</v>
      </c>
      <c r="L410" s="10" t="s">
        <v>176</v>
      </c>
      <c r="M410" s="163"/>
      <c r="N410" s="163"/>
      <c r="O410" s="163"/>
      <c r="P410" s="163"/>
      <c r="Q410" s="163"/>
      <c r="R410" s="163"/>
      <c r="S410" s="163"/>
      <c r="T410" s="163"/>
      <c r="U410" s="163"/>
      <c r="V410" s="163"/>
      <c r="W410" s="163"/>
      <c r="X410" s="163"/>
      <c r="Y410" s="163"/>
      <c r="Z410" s="163"/>
    </row>
    <row r="411" ht="11.25" customHeight="1">
      <c r="A411" s="251" t="s">
        <v>7357</v>
      </c>
      <c r="B411" s="251" t="s">
        <v>7329</v>
      </c>
      <c r="C411" s="282" t="s">
        <v>177</v>
      </c>
      <c r="D411" s="251" t="s">
        <v>10813</v>
      </c>
      <c r="E411" s="251" t="s">
        <v>10343</v>
      </c>
      <c r="F411" s="282" t="s">
        <v>9769</v>
      </c>
      <c r="G411" s="282">
        <v>8.0</v>
      </c>
      <c r="H411" s="282">
        <v>5.0</v>
      </c>
      <c r="I411" s="282">
        <v>8.0</v>
      </c>
      <c r="J411" s="282">
        <v>20.0</v>
      </c>
      <c r="K411" s="299">
        <v>2.5</v>
      </c>
      <c r="L411" s="10" t="s">
        <v>176</v>
      </c>
      <c r="M411" s="163"/>
      <c r="N411" s="163"/>
      <c r="O411" s="163"/>
      <c r="P411" s="163"/>
      <c r="Q411" s="163"/>
      <c r="R411" s="163"/>
      <c r="S411" s="163"/>
      <c r="T411" s="163"/>
      <c r="U411" s="163"/>
      <c r="V411" s="163"/>
      <c r="W411" s="163"/>
      <c r="X411" s="163"/>
      <c r="Y411" s="163"/>
      <c r="Z411" s="163"/>
    </row>
    <row r="412" ht="11.25" customHeight="1">
      <c r="A412" s="251" t="s">
        <v>7328</v>
      </c>
      <c r="B412" s="251" t="s">
        <v>7329</v>
      </c>
      <c r="C412" s="282" t="s">
        <v>177</v>
      </c>
      <c r="D412" s="251" t="s">
        <v>10789</v>
      </c>
      <c r="E412" s="251" t="s">
        <v>10326</v>
      </c>
      <c r="F412" s="282" t="s">
        <v>9769</v>
      </c>
      <c r="G412" s="282">
        <v>8.0</v>
      </c>
      <c r="H412" s="282">
        <v>5.0</v>
      </c>
      <c r="I412" s="282">
        <v>8.0</v>
      </c>
      <c r="J412" s="282">
        <v>20.0</v>
      </c>
      <c r="K412" s="299">
        <v>2.5</v>
      </c>
      <c r="L412" s="10" t="s">
        <v>183</v>
      </c>
      <c r="M412" s="163"/>
      <c r="N412" s="163"/>
      <c r="O412" s="163"/>
      <c r="P412" s="163"/>
      <c r="Q412" s="163"/>
      <c r="R412" s="163"/>
      <c r="S412" s="163"/>
      <c r="T412" s="163"/>
      <c r="U412" s="163"/>
      <c r="V412" s="163"/>
      <c r="W412" s="163"/>
      <c r="X412" s="163"/>
      <c r="Y412" s="163"/>
      <c r="Z412" s="163"/>
    </row>
    <row r="413" ht="11.25" customHeight="1">
      <c r="A413" s="251" t="s">
        <v>7357</v>
      </c>
      <c r="B413" s="251" t="s">
        <v>7329</v>
      </c>
      <c r="C413" s="282" t="s">
        <v>177</v>
      </c>
      <c r="D413" s="251" t="s">
        <v>10790</v>
      </c>
      <c r="E413" s="251" t="s">
        <v>10332</v>
      </c>
      <c r="F413" s="282" t="s">
        <v>9769</v>
      </c>
      <c r="G413" s="282">
        <v>8.0</v>
      </c>
      <c r="H413" s="282">
        <v>5.0</v>
      </c>
      <c r="I413" s="282">
        <v>8.0</v>
      </c>
      <c r="J413" s="282">
        <v>20.0</v>
      </c>
      <c r="K413" s="299">
        <v>2.5</v>
      </c>
      <c r="L413" s="10" t="s">
        <v>183</v>
      </c>
      <c r="M413" s="163"/>
      <c r="N413" s="163"/>
      <c r="O413" s="163"/>
      <c r="P413" s="163"/>
      <c r="Q413" s="163"/>
      <c r="R413" s="163"/>
      <c r="S413" s="163"/>
      <c r="T413" s="163"/>
      <c r="U413" s="163"/>
      <c r="V413" s="163"/>
      <c r="W413" s="163"/>
      <c r="X413" s="163"/>
      <c r="Y413" s="163"/>
      <c r="Z413" s="163"/>
    </row>
    <row r="414" ht="11.25" customHeight="1">
      <c r="A414" s="251" t="s">
        <v>7357</v>
      </c>
      <c r="B414" s="251" t="s">
        <v>7329</v>
      </c>
      <c r="C414" s="282" t="s">
        <v>177</v>
      </c>
      <c r="D414" s="251" t="s">
        <v>10791</v>
      </c>
      <c r="E414" s="251" t="s">
        <v>4579</v>
      </c>
      <c r="F414" s="282" t="s">
        <v>9769</v>
      </c>
      <c r="G414" s="282">
        <v>8.0</v>
      </c>
      <c r="H414" s="282">
        <v>5.0</v>
      </c>
      <c r="I414" s="282">
        <v>8.0</v>
      </c>
      <c r="J414" s="282">
        <v>20.0</v>
      </c>
      <c r="K414" s="299">
        <v>2.5</v>
      </c>
      <c r="L414" s="10" t="s">
        <v>183</v>
      </c>
      <c r="M414" s="163"/>
      <c r="N414" s="163"/>
      <c r="O414" s="163"/>
      <c r="P414" s="163"/>
      <c r="Q414" s="163"/>
      <c r="R414" s="163"/>
      <c r="S414" s="163"/>
      <c r="T414" s="163"/>
      <c r="U414" s="163"/>
      <c r="V414" s="163"/>
      <c r="W414" s="163"/>
      <c r="X414" s="163"/>
      <c r="Y414" s="163"/>
      <c r="Z414" s="163"/>
    </row>
    <row r="415" ht="11.25" customHeight="1">
      <c r="A415" s="251" t="s">
        <v>7357</v>
      </c>
      <c r="B415" s="251" t="s">
        <v>7329</v>
      </c>
      <c r="C415" s="282" t="s">
        <v>177</v>
      </c>
      <c r="D415" s="251" t="s">
        <v>10792</v>
      </c>
      <c r="E415" s="251" t="s">
        <v>10337</v>
      </c>
      <c r="F415" s="282" t="s">
        <v>9769</v>
      </c>
      <c r="G415" s="282">
        <v>8.0</v>
      </c>
      <c r="H415" s="282">
        <v>5.0</v>
      </c>
      <c r="I415" s="282">
        <v>8.0</v>
      </c>
      <c r="J415" s="282">
        <v>20.0</v>
      </c>
      <c r="K415" s="299">
        <v>2.5</v>
      </c>
      <c r="L415" s="10" t="s">
        <v>183</v>
      </c>
      <c r="M415" s="163"/>
      <c r="N415" s="163"/>
      <c r="O415" s="163"/>
      <c r="P415" s="163"/>
      <c r="Q415" s="163"/>
      <c r="R415" s="163"/>
      <c r="S415" s="163"/>
      <c r="T415" s="163"/>
      <c r="U415" s="163"/>
      <c r="V415" s="163"/>
      <c r="W415" s="163"/>
      <c r="X415" s="163"/>
      <c r="Y415" s="163"/>
      <c r="Z415" s="163"/>
    </row>
    <row r="416" ht="11.25" customHeight="1">
      <c r="A416" s="251" t="s">
        <v>7357</v>
      </c>
      <c r="B416" s="251" t="s">
        <v>7329</v>
      </c>
      <c r="C416" s="282" t="s">
        <v>177</v>
      </c>
      <c r="D416" s="251" t="s">
        <v>10793</v>
      </c>
      <c r="E416" s="251" t="s">
        <v>10339</v>
      </c>
      <c r="F416" s="282" t="s">
        <v>9769</v>
      </c>
      <c r="G416" s="282">
        <v>8.0</v>
      </c>
      <c r="H416" s="282">
        <v>5.0</v>
      </c>
      <c r="I416" s="282">
        <v>8.0</v>
      </c>
      <c r="J416" s="282">
        <v>20.0</v>
      </c>
      <c r="K416" s="299">
        <v>2.5</v>
      </c>
      <c r="L416" s="10" t="s">
        <v>183</v>
      </c>
      <c r="M416" s="163"/>
      <c r="N416" s="163"/>
      <c r="O416" s="163"/>
      <c r="P416" s="163"/>
      <c r="Q416" s="163"/>
      <c r="R416" s="163"/>
      <c r="S416" s="163"/>
      <c r="T416" s="163"/>
      <c r="U416" s="163"/>
      <c r="V416" s="163"/>
      <c r="W416" s="163"/>
      <c r="X416" s="163"/>
      <c r="Y416" s="163"/>
      <c r="Z416" s="163"/>
    </row>
    <row r="417" ht="11.25" customHeight="1">
      <c r="A417" s="251" t="s">
        <v>7357</v>
      </c>
      <c r="B417" s="251" t="s">
        <v>7329</v>
      </c>
      <c r="C417" s="282" t="s">
        <v>177</v>
      </c>
      <c r="D417" s="251" t="s">
        <v>10794</v>
      </c>
      <c r="E417" s="251" t="s">
        <v>10795</v>
      </c>
      <c r="F417" s="282" t="s">
        <v>9769</v>
      </c>
      <c r="G417" s="282">
        <v>8.0</v>
      </c>
      <c r="H417" s="282">
        <v>5.0</v>
      </c>
      <c r="I417" s="282">
        <v>8.0</v>
      </c>
      <c r="J417" s="282">
        <v>20.0</v>
      </c>
      <c r="K417" s="299">
        <v>2.5</v>
      </c>
      <c r="L417" s="10" t="s">
        <v>183</v>
      </c>
      <c r="M417" s="163"/>
      <c r="N417" s="163"/>
      <c r="O417" s="163"/>
      <c r="P417" s="163"/>
      <c r="Q417" s="163"/>
      <c r="R417" s="163"/>
      <c r="S417" s="163"/>
      <c r="T417" s="163"/>
      <c r="U417" s="163"/>
      <c r="V417" s="163"/>
      <c r="W417" s="163"/>
      <c r="X417" s="163"/>
      <c r="Y417" s="163"/>
      <c r="Z417" s="163"/>
    </row>
    <row r="418" ht="11.25" customHeight="1">
      <c r="A418" s="251" t="s">
        <v>7357</v>
      </c>
      <c r="B418" s="251" t="s">
        <v>7329</v>
      </c>
      <c r="C418" s="282" t="s">
        <v>177</v>
      </c>
      <c r="D418" s="251" t="s">
        <v>10796</v>
      </c>
      <c r="E418" s="251" t="s">
        <v>10345</v>
      </c>
      <c r="F418" s="282" t="s">
        <v>9769</v>
      </c>
      <c r="G418" s="282">
        <v>8.0</v>
      </c>
      <c r="H418" s="282">
        <v>5.0</v>
      </c>
      <c r="I418" s="282">
        <v>8.0</v>
      </c>
      <c r="J418" s="282">
        <v>20.0</v>
      </c>
      <c r="K418" s="299">
        <v>2.5</v>
      </c>
      <c r="L418" s="10" t="s">
        <v>183</v>
      </c>
      <c r="M418" s="163"/>
      <c r="N418" s="163"/>
      <c r="O418" s="163"/>
      <c r="P418" s="163"/>
      <c r="Q418" s="163"/>
      <c r="R418" s="163"/>
      <c r="S418" s="163"/>
      <c r="T418" s="163"/>
      <c r="U418" s="163"/>
      <c r="V418" s="163"/>
      <c r="W418" s="163"/>
      <c r="X418" s="163"/>
      <c r="Y418" s="163"/>
      <c r="Z418" s="163"/>
    </row>
    <row r="419" ht="11.25" customHeight="1">
      <c r="A419" s="251" t="s">
        <v>7374</v>
      </c>
      <c r="B419" s="251" t="s">
        <v>7375</v>
      </c>
      <c r="C419" s="282" t="s">
        <v>177</v>
      </c>
      <c r="D419" s="251" t="s">
        <v>10797</v>
      </c>
      <c r="E419" s="251" t="s">
        <v>5446</v>
      </c>
      <c r="F419" s="282" t="s">
        <v>9769</v>
      </c>
      <c r="G419" s="282">
        <v>8.0</v>
      </c>
      <c r="H419" s="282">
        <v>8.0</v>
      </c>
      <c r="I419" s="282">
        <v>8.0</v>
      </c>
      <c r="J419" s="282">
        <v>20.0</v>
      </c>
      <c r="K419" s="299">
        <v>2.5</v>
      </c>
      <c r="L419" s="10" t="s">
        <v>183</v>
      </c>
      <c r="M419" s="163"/>
      <c r="N419" s="163"/>
      <c r="O419" s="163"/>
      <c r="P419" s="163"/>
      <c r="Q419" s="163"/>
      <c r="R419" s="163"/>
      <c r="S419" s="163"/>
      <c r="T419" s="163"/>
      <c r="U419" s="163"/>
      <c r="V419" s="163"/>
      <c r="W419" s="163"/>
      <c r="X419" s="163"/>
      <c r="Y419" s="163"/>
      <c r="Z419" s="163"/>
    </row>
    <row r="420" ht="11.25" customHeight="1">
      <c r="A420" s="251" t="s">
        <v>7374</v>
      </c>
      <c r="B420" s="251" t="s">
        <v>7375</v>
      </c>
      <c r="C420" s="282" t="s">
        <v>177</v>
      </c>
      <c r="D420" s="251" t="s">
        <v>10798</v>
      </c>
      <c r="E420" s="251" t="s">
        <v>7526</v>
      </c>
      <c r="F420" s="282" t="s">
        <v>9769</v>
      </c>
      <c r="G420" s="282">
        <v>8.0</v>
      </c>
      <c r="H420" s="282">
        <v>8.0</v>
      </c>
      <c r="I420" s="282">
        <v>8.0</v>
      </c>
      <c r="J420" s="282">
        <v>20.0</v>
      </c>
      <c r="K420" s="299">
        <v>2.5</v>
      </c>
      <c r="L420" s="10" t="s">
        <v>183</v>
      </c>
      <c r="M420" s="163"/>
      <c r="N420" s="163"/>
      <c r="O420" s="163"/>
      <c r="P420" s="163"/>
      <c r="Q420" s="163"/>
      <c r="R420" s="163"/>
      <c r="S420" s="163"/>
      <c r="T420" s="163"/>
      <c r="U420" s="163"/>
      <c r="V420" s="163"/>
      <c r="W420" s="163"/>
      <c r="X420" s="163"/>
      <c r="Y420" s="163"/>
      <c r="Z420" s="163"/>
    </row>
    <row r="421" ht="11.25" customHeight="1">
      <c r="A421" s="251" t="s">
        <v>7374</v>
      </c>
      <c r="B421" s="251" t="s">
        <v>7375</v>
      </c>
      <c r="C421" s="282" t="s">
        <v>177</v>
      </c>
      <c r="D421" s="251" t="s">
        <v>10799</v>
      </c>
      <c r="E421" s="251" t="s">
        <v>6517</v>
      </c>
      <c r="F421" s="282" t="s">
        <v>9769</v>
      </c>
      <c r="G421" s="282">
        <v>8.0</v>
      </c>
      <c r="H421" s="282">
        <v>8.0</v>
      </c>
      <c r="I421" s="282">
        <v>8.0</v>
      </c>
      <c r="J421" s="282">
        <v>20.0</v>
      </c>
      <c r="K421" s="299">
        <v>2.5</v>
      </c>
      <c r="L421" s="10" t="s">
        <v>183</v>
      </c>
      <c r="M421" s="163"/>
      <c r="N421" s="163"/>
      <c r="O421" s="163"/>
      <c r="P421" s="163"/>
      <c r="Q421" s="163"/>
      <c r="R421" s="163"/>
      <c r="S421" s="163"/>
      <c r="T421" s="163"/>
      <c r="U421" s="163"/>
      <c r="V421" s="163"/>
      <c r="W421" s="163"/>
      <c r="X421" s="163"/>
      <c r="Y421" s="163"/>
      <c r="Z421" s="163"/>
    </row>
    <row r="422" ht="11.25" customHeight="1">
      <c r="A422" s="251" t="s">
        <v>7374</v>
      </c>
      <c r="B422" s="251" t="s">
        <v>7375</v>
      </c>
      <c r="C422" s="282" t="s">
        <v>177</v>
      </c>
      <c r="D422" s="251" t="s">
        <v>10800</v>
      </c>
      <c r="E422" s="251" t="s">
        <v>10801</v>
      </c>
      <c r="F422" s="282" t="s">
        <v>9769</v>
      </c>
      <c r="G422" s="282">
        <v>8.0</v>
      </c>
      <c r="H422" s="282">
        <v>8.0</v>
      </c>
      <c r="I422" s="282">
        <v>8.0</v>
      </c>
      <c r="J422" s="282">
        <v>20.0</v>
      </c>
      <c r="K422" s="299">
        <v>2.5</v>
      </c>
      <c r="L422" s="10" t="s">
        <v>183</v>
      </c>
      <c r="M422" s="163"/>
      <c r="N422" s="163"/>
      <c r="O422" s="163"/>
      <c r="P422" s="163"/>
      <c r="Q422" s="163"/>
      <c r="R422" s="163"/>
      <c r="S422" s="163"/>
      <c r="T422" s="163"/>
      <c r="U422" s="163"/>
      <c r="V422" s="163"/>
      <c r="W422" s="163"/>
      <c r="X422" s="163"/>
      <c r="Y422" s="163"/>
      <c r="Z422" s="163"/>
    </row>
    <row r="423" ht="11.25" customHeight="1">
      <c r="A423" s="251" t="s">
        <v>7374</v>
      </c>
      <c r="B423" s="251" t="s">
        <v>7375</v>
      </c>
      <c r="C423" s="282" t="s">
        <v>177</v>
      </c>
      <c r="D423" s="251" t="s">
        <v>10802</v>
      </c>
      <c r="E423" s="251" t="s">
        <v>7244</v>
      </c>
      <c r="F423" s="282" t="s">
        <v>9769</v>
      </c>
      <c r="G423" s="282">
        <v>8.0</v>
      </c>
      <c r="H423" s="282">
        <v>8.0</v>
      </c>
      <c r="I423" s="282">
        <v>8.0</v>
      </c>
      <c r="J423" s="282">
        <v>20.0</v>
      </c>
      <c r="K423" s="299">
        <v>2.5</v>
      </c>
      <c r="L423" s="10" t="s">
        <v>183</v>
      </c>
      <c r="M423" s="163"/>
      <c r="N423" s="163"/>
      <c r="O423" s="163"/>
      <c r="P423" s="163"/>
      <c r="Q423" s="163"/>
      <c r="R423" s="163"/>
      <c r="S423" s="163"/>
      <c r="T423" s="163"/>
      <c r="U423" s="163"/>
      <c r="V423" s="163"/>
      <c r="W423" s="163"/>
      <c r="X423" s="163"/>
      <c r="Y423" s="163"/>
      <c r="Z423" s="163"/>
    </row>
    <row r="424" ht="11.25" customHeight="1">
      <c r="A424" s="251" t="s">
        <v>10803</v>
      </c>
      <c r="B424" s="251" t="s">
        <v>7518</v>
      </c>
      <c r="C424" s="282" t="s">
        <v>177</v>
      </c>
      <c r="D424" s="251" t="s">
        <v>10804</v>
      </c>
      <c r="E424" s="251" t="s">
        <v>7520</v>
      </c>
      <c r="F424" s="282" t="s">
        <v>9769</v>
      </c>
      <c r="G424" s="282">
        <v>9.0</v>
      </c>
      <c r="H424" s="282">
        <v>9.0</v>
      </c>
      <c r="I424" s="282">
        <v>13.0</v>
      </c>
      <c r="J424" s="282">
        <v>20.0</v>
      </c>
      <c r="K424" s="299">
        <v>2.22</v>
      </c>
      <c r="L424" s="10" t="s">
        <v>183</v>
      </c>
      <c r="M424" s="163"/>
      <c r="N424" s="163"/>
      <c r="O424" s="163"/>
      <c r="P424" s="163"/>
      <c r="Q424" s="163"/>
      <c r="R424" s="163"/>
      <c r="S424" s="163"/>
      <c r="T424" s="163"/>
      <c r="U424" s="163"/>
      <c r="V424" s="163"/>
      <c r="W424" s="163"/>
      <c r="X424" s="163"/>
      <c r="Y424" s="163"/>
      <c r="Z424" s="163"/>
    </row>
    <row r="425" ht="11.25" customHeight="1">
      <c r="A425" s="251" t="s">
        <v>7357</v>
      </c>
      <c r="B425" s="251" t="s">
        <v>7329</v>
      </c>
      <c r="C425" s="282" t="s">
        <v>177</v>
      </c>
      <c r="D425" s="251" t="s">
        <v>10813</v>
      </c>
      <c r="E425" s="251" t="s">
        <v>10343</v>
      </c>
      <c r="F425" s="282" t="s">
        <v>9769</v>
      </c>
      <c r="G425" s="282">
        <v>8.0</v>
      </c>
      <c r="H425" s="282">
        <v>5.0</v>
      </c>
      <c r="I425" s="282">
        <v>8.0</v>
      </c>
      <c r="J425" s="282">
        <v>20.0</v>
      </c>
      <c r="K425" s="299">
        <v>2.5</v>
      </c>
      <c r="L425" s="10" t="s">
        <v>183</v>
      </c>
      <c r="M425" s="163"/>
      <c r="N425" s="163"/>
      <c r="O425" s="163"/>
      <c r="P425" s="163"/>
      <c r="Q425" s="163"/>
      <c r="R425" s="163"/>
      <c r="S425" s="163"/>
      <c r="T425" s="163"/>
      <c r="U425" s="163"/>
      <c r="V425" s="163"/>
      <c r="W425" s="163"/>
      <c r="X425" s="163"/>
      <c r="Y425" s="163"/>
      <c r="Z425" s="163"/>
    </row>
    <row r="426" ht="11.25" customHeight="1">
      <c r="A426" s="251" t="s">
        <v>10814</v>
      </c>
      <c r="B426" s="251" t="s">
        <v>10815</v>
      </c>
      <c r="C426" s="282" t="s">
        <v>177</v>
      </c>
      <c r="D426" s="251" t="s">
        <v>10816</v>
      </c>
      <c r="E426" s="251" t="s">
        <v>10817</v>
      </c>
      <c r="F426" s="282" t="s">
        <v>10818</v>
      </c>
      <c r="G426" s="282">
        <v>8.0</v>
      </c>
      <c r="H426" s="282">
        <v>8.0</v>
      </c>
      <c r="I426" s="282">
        <v>8.0</v>
      </c>
      <c r="J426" s="282">
        <v>20.0</v>
      </c>
      <c r="K426" s="299">
        <v>2.5</v>
      </c>
      <c r="L426" s="10" t="s">
        <v>190</v>
      </c>
      <c r="M426" s="163"/>
      <c r="N426" s="163"/>
      <c r="O426" s="163"/>
      <c r="P426" s="163"/>
      <c r="Q426" s="163"/>
      <c r="R426" s="163"/>
      <c r="S426" s="163"/>
      <c r="T426" s="163"/>
      <c r="U426" s="163"/>
      <c r="V426" s="163"/>
      <c r="W426" s="163"/>
      <c r="X426" s="163"/>
      <c r="Y426" s="163"/>
      <c r="Z426" s="163"/>
    </row>
    <row r="427" ht="11.25" customHeight="1">
      <c r="A427" s="251" t="s">
        <v>7461</v>
      </c>
      <c r="B427" s="251" t="s">
        <v>7462</v>
      </c>
      <c r="C427" s="282" t="s">
        <v>177</v>
      </c>
      <c r="D427" s="251" t="s">
        <v>10819</v>
      </c>
      <c r="E427" s="251" t="s">
        <v>10820</v>
      </c>
      <c r="F427" s="282" t="s">
        <v>10134</v>
      </c>
      <c r="G427" s="282">
        <v>5.0</v>
      </c>
      <c r="H427" s="282">
        <v>5.0</v>
      </c>
      <c r="I427" s="282">
        <v>5.0</v>
      </c>
      <c r="J427" s="282">
        <v>10.0</v>
      </c>
      <c r="K427" s="299">
        <v>2.0</v>
      </c>
      <c r="L427" s="10" t="s">
        <v>190</v>
      </c>
      <c r="M427" s="163"/>
      <c r="N427" s="163"/>
      <c r="O427" s="163"/>
      <c r="P427" s="163"/>
      <c r="Q427" s="163"/>
      <c r="R427" s="163"/>
      <c r="S427" s="163"/>
      <c r="T427" s="163"/>
      <c r="U427" s="163"/>
      <c r="V427" s="163"/>
      <c r="W427" s="163"/>
      <c r="X427" s="163"/>
      <c r="Y427" s="163"/>
      <c r="Z427" s="163"/>
    </row>
    <row r="428" ht="11.25" customHeight="1">
      <c r="A428" s="251" t="s">
        <v>7461</v>
      </c>
      <c r="B428" s="251" t="s">
        <v>7462</v>
      </c>
      <c r="C428" s="282" t="s">
        <v>177</v>
      </c>
      <c r="D428" s="251" t="s">
        <v>10821</v>
      </c>
      <c r="E428" s="251" t="s">
        <v>10822</v>
      </c>
      <c r="F428" s="282" t="s">
        <v>10134</v>
      </c>
      <c r="G428" s="282">
        <v>5.0</v>
      </c>
      <c r="H428" s="282">
        <v>5.0</v>
      </c>
      <c r="I428" s="282">
        <v>5.0</v>
      </c>
      <c r="J428" s="282">
        <v>10.0</v>
      </c>
      <c r="K428" s="299">
        <v>2.0</v>
      </c>
      <c r="L428" s="10" t="s">
        <v>190</v>
      </c>
      <c r="M428" s="163"/>
      <c r="N428" s="163"/>
      <c r="O428" s="163"/>
      <c r="P428" s="163"/>
      <c r="Q428" s="163"/>
      <c r="R428" s="163"/>
      <c r="S428" s="163"/>
      <c r="T428" s="163"/>
      <c r="U428" s="163"/>
      <c r="V428" s="163"/>
      <c r="W428" s="163"/>
      <c r="X428" s="163"/>
      <c r="Y428" s="163"/>
      <c r="Z428" s="163"/>
    </row>
    <row r="429" ht="11.25" customHeight="1">
      <c r="A429" s="251" t="s">
        <v>7467</v>
      </c>
      <c r="B429" s="251" t="s">
        <v>7468</v>
      </c>
      <c r="C429" s="282" t="s">
        <v>177</v>
      </c>
      <c r="D429" s="251" t="s">
        <v>10823</v>
      </c>
      <c r="E429" s="251" t="s">
        <v>10824</v>
      </c>
      <c r="F429" s="282" t="s">
        <v>10134</v>
      </c>
      <c r="G429" s="282">
        <v>5.0</v>
      </c>
      <c r="H429" s="282">
        <v>4.0</v>
      </c>
      <c r="I429" s="282">
        <v>6.0</v>
      </c>
      <c r="J429" s="282">
        <v>10.0</v>
      </c>
      <c r="K429" s="299">
        <v>2.0</v>
      </c>
      <c r="L429" s="10" t="s">
        <v>190</v>
      </c>
      <c r="M429" s="163"/>
      <c r="N429" s="163"/>
      <c r="O429" s="163"/>
      <c r="P429" s="163"/>
      <c r="Q429" s="163"/>
      <c r="R429" s="163"/>
      <c r="S429" s="163"/>
      <c r="T429" s="163"/>
      <c r="U429" s="163"/>
      <c r="V429" s="163"/>
      <c r="W429" s="163"/>
      <c r="X429" s="163"/>
      <c r="Y429" s="163"/>
      <c r="Z429" s="163"/>
    </row>
    <row r="430" ht="11.25" customHeight="1">
      <c r="A430" s="251" t="s">
        <v>7324</v>
      </c>
      <c r="B430" s="251" t="s">
        <v>7325</v>
      </c>
      <c r="C430" s="282" t="s">
        <v>177</v>
      </c>
      <c r="D430" s="251" t="s">
        <v>10313</v>
      </c>
      <c r="E430" s="251" t="s">
        <v>10314</v>
      </c>
      <c r="F430" s="282" t="s">
        <v>9769</v>
      </c>
      <c r="G430" s="282">
        <v>19.0</v>
      </c>
      <c r="H430" s="282">
        <v>6.0</v>
      </c>
      <c r="I430" s="282">
        <v>21.0</v>
      </c>
      <c r="J430" s="282">
        <v>20.0</v>
      </c>
      <c r="K430" s="299">
        <v>1.05</v>
      </c>
      <c r="L430" s="10" t="s">
        <v>190</v>
      </c>
      <c r="M430" s="163"/>
      <c r="N430" s="163"/>
      <c r="O430" s="163"/>
      <c r="P430" s="163"/>
      <c r="Q430" s="163"/>
      <c r="R430" s="163"/>
      <c r="S430" s="163"/>
      <c r="T430" s="163"/>
      <c r="U430" s="163"/>
      <c r="V430" s="163"/>
      <c r="W430" s="163"/>
      <c r="X430" s="163"/>
      <c r="Y430" s="163"/>
      <c r="Z430" s="163"/>
    </row>
    <row r="431" ht="11.25" customHeight="1">
      <c r="A431" s="251" t="s">
        <v>7482</v>
      </c>
      <c r="B431" s="251" t="s">
        <v>7483</v>
      </c>
      <c r="C431" s="282" t="s">
        <v>177</v>
      </c>
      <c r="D431" s="251" t="s">
        <v>10825</v>
      </c>
      <c r="E431" s="251" t="s">
        <v>10826</v>
      </c>
      <c r="F431" s="282" t="s">
        <v>10827</v>
      </c>
      <c r="G431" s="282">
        <v>9.0</v>
      </c>
      <c r="H431" s="282">
        <v>9.0</v>
      </c>
      <c r="I431" s="282">
        <v>9.0</v>
      </c>
      <c r="J431" s="282">
        <v>20.0</v>
      </c>
      <c r="K431" s="299">
        <v>2.22</v>
      </c>
      <c r="L431" s="10" t="s">
        <v>190</v>
      </c>
      <c r="M431" s="163"/>
      <c r="N431" s="163"/>
      <c r="O431" s="163"/>
      <c r="P431" s="163"/>
      <c r="Q431" s="163"/>
      <c r="R431" s="163"/>
      <c r="S431" s="163"/>
      <c r="T431" s="163"/>
      <c r="U431" s="163"/>
      <c r="V431" s="163"/>
      <c r="W431" s="163"/>
      <c r="X431" s="163"/>
      <c r="Y431" s="163"/>
      <c r="Z431" s="163"/>
    </row>
    <row r="432" ht="11.25" customHeight="1">
      <c r="A432" s="251" t="s">
        <v>7482</v>
      </c>
      <c r="B432" s="251" t="s">
        <v>7483</v>
      </c>
      <c r="C432" s="282" t="s">
        <v>177</v>
      </c>
      <c r="D432" s="251" t="s">
        <v>10828</v>
      </c>
      <c r="E432" s="251" t="s">
        <v>10829</v>
      </c>
      <c r="F432" s="282" t="s">
        <v>10827</v>
      </c>
      <c r="G432" s="282">
        <v>9.0</v>
      </c>
      <c r="H432" s="282">
        <v>9.0</v>
      </c>
      <c r="I432" s="282">
        <v>9.0</v>
      </c>
      <c r="J432" s="282">
        <v>20.0</v>
      </c>
      <c r="K432" s="299">
        <v>2.22</v>
      </c>
      <c r="L432" s="10" t="s">
        <v>190</v>
      </c>
      <c r="M432" s="163"/>
      <c r="N432" s="163"/>
      <c r="O432" s="163"/>
      <c r="P432" s="163"/>
      <c r="Q432" s="163"/>
      <c r="R432" s="163"/>
      <c r="S432" s="163"/>
      <c r="T432" s="163"/>
      <c r="U432" s="163"/>
      <c r="V432" s="163"/>
      <c r="W432" s="163"/>
      <c r="X432" s="163"/>
      <c r="Y432" s="163"/>
      <c r="Z432" s="163"/>
    </row>
    <row r="433" ht="11.25" customHeight="1">
      <c r="A433" s="251" t="s">
        <v>1580</v>
      </c>
      <c r="B433" s="251" t="s">
        <v>358</v>
      </c>
      <c r="C433" s="282" t="s">
        <v>177</v>
      </c>
      <c r="D433" s="251" t="s">
        <v>10830</v>
      </c>
      <c r="E433" s="251" t="s">
        <v>10831</v>
      </c>
      <c r="F433" s="282" t="s">
        <v>10134</v>
      </c>
      <c r="G433" s="282">
        <v>7.0</v>
      </c>
      <c r="H433" s="282">
        <v>6.0</v>
      </c>
      <c r="I433" s="282">
        <v>12.0</v>
      </c>
      <c r="J433" s="282">
        <v>10.0</v>
      </c>
      <c r="K433" s="299">
        <v>1.43</v>
      </c>
      <c r="L433" s="10" t="s">
        <v>190</v>
      </c>
      <c r="M433" s="163"/>
      <c r="N433" s="163"/>
      <c r="O433" s="163"/>
      <c r="P433" s="163"/>
      <c r="Q433" s="163"/>
      <c r="R433" s="163"/>
      <c r="S433" s="163"/>
      <c r="T433" s="163"/>
      <c r="U433" s="163"/>
      <c r="V433" s="163"/>
      <c r="W433" s="163"/>
      <c r="X433" s="163"/>
      <c r="Y433" s="163"/>
      <c r="Z433" s="163"/>
    </row>
    <row r="434" ht="11.25" customHeight="1">
      <c r="A434" s="251" t="s">
        <v>7444</v>
      </c>
      <c r="B434" s="251" t="s">
        <v>7445</v>
      </c>
      <c r="C434" s="282" t="s">
        <v>177</v>
      </c>
      <c r="D434" s="251" t="s">
        <v>10832</v>
      </c>
      <c r="E434" s="251" t="s">
        <v>10833</v>
      </c>
      <c r="F434" s="282" t="s">
        <v>10834</v>
      </c>
      <c r="G434" s="282">
        <v>6.0</v>
      </c>
      <c r="H434" s="282">
        <v>3.0</v>
      </c>
      <c r="I434" s="282">
        <v>6.0</v>
      </c>
      <c r="J434" s="282">
        <v>20.0</v>
      </c>
      <c r="K434" s="299">
        <v>3.33</v>
      </c>
      <c r="L434" s="10" t="s">
        <v>190</v>
      </c>
      <c r="M434" s="163"/>
      <c r="N434" s="163"/>
      <c r="O434" s="163"/>
      <c r="P434" s="163"/>
      <c r="Q434" s="163"/>
      <c r="R434" s="163"/>
      <c r="S434" s="163"/>
      <c r="T434" s="163"/>
      <c r="U434" s="163"/>
      <c r="V434" s="163"/>
      <c r="W434" s="163"/>
      <c r="X434" s="163"/>
      <c r="Y434" s="163"/>
      <c r="Z434" s="163"/>
    </row>
    <row r="435" ht="11.25" customHeight="1">
      <c r="A435" s="251" t="s">
        <v>7444</v>
      </c>
      <c r="B435" s="251" t="s">
        <v>7445</v>
      </c>
      <c r="C435" s="282" t="s">
        <v>177</v>
      </c>
      <c r="D435" s="251" t="s">
        <v>10835</v>
      </c>
      <c r="E435" s="251" t="s">
        <v>10836</v>
      </c>
      <c r="F435" s="282" t="s">
        <v>10837</v>
      </c>
      <c r="G435" s="282">
        <v>6.0</v>
      </c>
      <c r="H435" s="282">
        <v>3.0</v>
      </c>
      <c r="I435" s="282">
        <v>6.0</v>
      </c>
      <c r="J435" s="282">
        <v>10.0</v>
      </c>
      <c r="K435" s="299">
        <v>1.67</v>
      </c>
      <c r="L435" s="10" t="s">
        <v>190</v>
      </c>
      <c r="M435" s="163"/>
      <c r="N435" s="163"/>
      <c r="O435" s="163"/>
      <c r="P435" s="163"/>
      <c r="Q435" s="163"/>
      <c r="R435" s="163"/>
      <c r="S435" s="163"/>
      <c r="T435" s="163"/>
      <c r="U435" s="163"/>
      <c r="V435" s="163"/>
      <c r="W435" s="163"/>
      <c r="X435" s="163"/>
      <c r="Y435" s="163"/>
      <c r="Z435" s="163"/>
    </row>
    <row r="436" ht="11.25" customHeight="1">
      <c r="A436" s="251" t="s">
        <v>7426</v>
      </c>
      <c r="B436" s="251" t="s">
        <v>7427</v>
      </c>
      <c r="C436" s="282" t="s">
        <v>177</v>
      </c>
      <c r="D436" s="251" t="s">
        <v>10838</v>
      </c>
      <c r="E436" s="251" t="s">
        <v>10839</v>
      </c>
      <c r="F436" s="282" t="s">
        <v>10837</v>
      </c>
      <c r="G436" s="282">
        <v>6.0</v>
      </c>
      <c r="H436" s="282">
        <v>3.0</v>
      </c>
      <c r="I436" s="282">
        <v>6.0</v>
      </c>
      <c r="J436" s="282">
        <v>10.0</v>
      </c>
      <c r="K436" s="299">
        <v>1.67</v>
      </c>
      <c r="L436" s="10" t="s">
        <v>190</v>
      </c>
      <c r="M436" s="163"/>
      <c r="N436" s="163"/>
      <c r="O436" s="163"/>
      <c r="P436" s="163"/>
      <c r="Q436" s="163"/>
      <c r="R436" s="163"/>
      <c r="S436" s="163"/>
      <c r="T436" s="163"/>
      <c r="U436" s="163"/>
      <c r="V436" s="163"/>
      <c r="W436" s="163"/>
      <c r="X436" s="163"/>
      <c r="Y436" s="163"/>
      <c r="Z436" s="163"/>
    </row>
    <row r="437" ht="11.25" customHeight="1">
      <c r="A437" s="251" t="s">
        <v>7426</v>
      </c>
      <c r="B437" s="251" t="s">
        <v>7427</v>
      </c>
      <c r="C437" s="282" t="s">
        <v>177</v>
      </c>
      <c r="D437" s="251" t="s">
        <v>10840</v>
      </c>
      <c r="E437" s="251" t="s">
        <v>10266</v>
      </c>
      <c r="F437" s="282" t="s">
        <v>10837</v>
      </c>
      <c r="G437" s="282">
        <v>6.0</v>
      </c>
      <c r="H437" s="282">
        <v>3.0</v>
      </c>
      <c r="I437" s="282">
        <v>6.0</v>
      </c>
      <c r="J437" s="282">
        <v>10.0</v>
      </c>
      <c r="K437" s="299">
        <v>1.67</v>
      </c>
      <c r="L437" s="10" t="s">
        <v>190</v>
      </c>
      <c r="M437" s="163"/>
      <c r="N437" s="163"/>
      <c r="O437" s="163"/>
      <c r="P437" s="163"/>
      <c r="Q437" s="163"/>
      <c r="R437" s="163"/>
      <c r="S437" s="163"/>
      <c r="T437" s="163"/>
      <c r="U437" s="163"/>
      <c r="V437" s="163"/>
      <c r="W437" s="163"/>
      <c r="X437" s="163"/>
      <c r="Y437" s="163"/>
      <c r="Z437" s="163"/>
    </row>
    <row r="438" ht="11.25" customHeight="1">
      <c r="A438" s="251" t="s">
        <v>7426</v>
      </c>
      <c r="B438" s="251" t="s">
        <v>7427</v>
      </c>
      <c r="C438" s="282" t="s">
        <v>177</v>
      </c>
      <c r="D438" s="251" t="s">
        <v>10841</v>
      </c>
      <c r="E438" s="251" t="s">
        <v>10268</v>
      </c>
      <c r="F438" s="282" t="s">
        <v>10837</v>
      </c>
      <c r="G438" s="282">
        <v>6.0</v>
      </c>
      <c r="H438" s="282">
        <v>3.0</v>
      </c>
      <c r="I438" s="282">
        <v>6.0</v>
      </c>
      <c r="J438" s="282">
        <v>10.0</v>
      </c>
      <c r="K438" s="299">
        <v>1.67</v>
      </c>
      <c r="L438" s="10" t="s">
        <v>190</v>
      </c>
      <c r="M438" s="163"/>
      <c r="N438" s="163"/>
      <c r="O438" s="163"/>
      <c r="P438" s="163"/>
      <c r="Q438" s="163"/>
      <c r="R438" s="163"/>
      <c r="S438" s="163"/>
      <c r="T438" s="163"/>
      <c r="U438" s="163"/>
      <c r="V438" s="163"/>
      <c r="W438" s="163"/>
      <c r="X438" s="163"/>
      <c r="Y438" s="163"/>
      <c r="Z438" s="163"/>
    </row>
    <row r="439" ht="11.25" customHeight="1">
      <c r="A439" s="251" t="s">
        <v>7426</v>
      </c>
      <c r="B439" s="251" t="s">
        <v>7427</v>
      </c>
      <c r="C439" s="282" t="s">
        <v>177</v>
      </c>
      <c r="D439" s="251" t="s">
        <v>10842</v>
      </c>
      <c r="E439" s="251" t="s">
        <v>10843</v>
      </c>
      <c r="F439" s="282" t="s">
        <v>10837</v>
      </c>
      <c r="G439" s="282">
        <v>6.0</v>
      </c>
      <c r="H439" s="282">
        <v>3.0</v>
      </c>
      <c r="I439" s="282">
        <v>6.0</v>
      </c>
      <c r="J439" s="282">
        <v>10.0</v>
      </c>
      <c r="K439" s="299">
        <v>1.67</v>
      </c>
      <c r="L439" s="10" t="s">
        <v>190</v>
      </c>
      <c r="M439" s="163"/>
      <c r="N439" s="163"/>
      <c r="O439" s="163"/>
      <c r="P439" s="163"/>
      <c r="Q439" s="163"/>
      <c r="R439" s="163"/>
      <c r="S439" s="163"/>
      <c r="T439" s="163"/>
      <c r="U439" s="163"/>
      <c r="V439" s="163"/>
      <c r="W439" s="163"/>
      <c r="X439" s="163"/>
      <c r="Y439" s="163"/>
      <c r="Z439" s="163"/>
    </row>
    <row r="440" ht="11.25" customHeight="1">
      <c r="A440" s="251" t="s">
        <v>10814</v>
      </c>
      <c r="B440" s="251" t="s">
        <v>10815</v>
      </c>
      <c r="C440" s="282" t="s">
        <v>177</v>
      </c>
      <c r="D440" s="251" t="s">
        <v>10816</v>
      </c>
      <c r="E440" s="251" t="s">
        <v>10817</v>
      </c>
      <c r="F440" s="282" t="s">
        <v>10818</v>
      </c>
      <c r="G440" s="282">
        <v>8.0</v>
      </c>
      <c r="H440" s="282">
        <v>8.0</v>
      </c>
      <c r="I440" s="282">
        <v>8.0</v>
      </c>
      <c r="J440" s="282">
        <v>20.0</v>
      </c>
      <c r="K440" s="299">
        <v>2.5</v>
      </c>
      <c r="L440" s="10" t="s">
        <v>191</v>
      </c>
      <c r="M440" s="163"/>
      <c r="N440" s="163"/>
      <c r="O440" s="163"/>
      <c r="P440" s="163"/>
      <c r="Q440" s="163"/>
      <c r="R440" s="163"/>
      <c r="S440" s="163"/>
      <c r="T440" s="163"/>
      <c r="U440" s="163"/>
      <c r="V440" s="163"/>
      <c r="W440" s="163"/>
      <c r="X440" s="163"/>
      <c r="Y440" s="163"/>
      <c r="Z440" s="163"/>
    </row>
    <row r="441" ht="11.25" customHeight="1">
      <c r="A441" s="251" t="s">
        <v>7472</v>
      </c>
      <c r="B441" s="251" t="s">
        <v>5415</v>
      </c>
      <c r="C441" s="282" t="s">
        <v>177</v>
      </c>
      <c r="D441" s="251" t="s">
        <v>10313</v>
      </c>
      <c r="E441" s="251" t="s">
        <v>10314</v>
      </c>
      <c r="F441" s="282" t="s">
        <v>9769</v>
      </c>
      <c r="G441" s="282">
        <v>22.0</v>
      </c>
      <c r="H441" s="282">
        <v>3.0</v>
      </c>
      <c r="I441" s="282">
        <v>22.0</v>
      </c>
      <c r="J441" s="282">
        <v>20.0</v>
      </c>
      <c r="K441" s="299">
        <v>0.91</v>
      </c>
      <c r="L441" s="10" t="s">
        <v>191</v>
      </c>
      <c r="M441" s="163"/>
      <c r="N441" s="163"/>
      <c r="O441" s="163"/>
      <c r="P441" s="163"/>
      <c r="Q441" s="163"/>
      <c r="R441" s="163"/>
      <c r="S441" s="163"/>
      <c r="T441" s="163"/>
      <c r="U441" s="163"/>
      <c r="V441" s="163"/>
      <c r="W441" s="163"/>
      <c r="X441" s="163"/>
      <c r="Y441" s="163"/>
      <c r="Z441" s="163"/>
    </row>
    <row r="442" ht="11.25" customHeight="1">
      <c r="A442" s="251" t="s">
        <v>7472</v>
      </c>
      <c r="B442" s="251" t="s">
        <v>5415</v>
      </c>
      <c r="C442" s="282" t="s">
        <v>177</v>
      </c>
      <c r="D442" s="251" t="s">
        <v>10844</v>
      </c>
      <c r="E442" s="251" t="s">
        <v>10845</v>
      </c>
      <c r="F442" s="282" t="s">
        <v>10846</v>
      </c>
      <c r="G442" s="282">
        <v>22.0</v>
      </c>
      <c r="H442" s="282">
        <v>3.0</v>
      </c>
      <c r="I442" s="282">
        <v>22.0</v>
      </c>
      <c r="J442" s="282">
        <v>10.0</v>
      </c>
      <c r="K442" s="299">
        <v>0.45</v>
      </c>
      <c r="L442" s="10" t="s">
        <v>191</v>
      </c>
      <c r="M442" s="163"/>
      <c r="N442" s="163"/>
      <c r="O442" s="163"/>
      <c r="P442" s="163"/>
      <c r="Q442" s="163"/>
      <c r="R442" s="163"/>
      <c r="S442" s="163"/>
      <c r="T442" s="163"/>
      <c r="U442" s="163"/>
      <c r="V442" s="163"/>
      <c r="W442" s="163"/>
      <c r="X442" s="163"/>
      <c r="Y442" s="163"/>
      <c r="Z442" s="163"/>
    </row>
    <row r="443" ht="11.25" customHeight="1">
      <c r="A443" s="251" t="s">
        <v>7324</v>
      </c>
      <c r="B443" s="251" t="s">
        <v>7325</v>
      </c>
      <c r="C443" s="282" t="s">
        <v>177</v>
      </c>
      <c r="D443" s="251" t="s">
        <v>10313</v>
      </c>
      <c r="E443" s="251" t="s">
        <v>10314</v>
      </c>
      <c r="F443" s="282" t="s">
        <v>9769</v>
      </c>
      <c r="G443" s="282">
        <v>19.0</v>
      </c>
      <c r="H443" s="282">
        <v>6.0</v>
      </c>
      <c r="I443" s="282">
        <v>21.0</v>
      </c>
      <c r="J443" s="282">
        <v>20.0</v>
      </c>
      <c r="K443" s="299">
        <v>1.05</v>
      </c>
      <c r="L443" s="10" t="s">
        <v>191</v>
      </c>
      <c r="M443" s="163"/>
      <c r="N443" s="163"/>
      <c r="O443" s="163"/>
      <c r="P443" s="163"/>
      <c r="Q443" s="163"/>
      <c r="R443" s="163"/>
      <c r="S443" s="163"/>
      <c r="T443" s="163"/>
      <c r="U443" s="163"/>
      <c r="V443" s="163"/>
      <c r="W443" s="163"/>
      <c r="X443" s="163"/>
      <c r="Y443" s="163"/>
      <c r="Z443" s="163"/>
    </row>
    <row r="444" ht="11.25" customHeight="1">
      <c r="A444" s="251" t="s">
        <v>7482</v>
      </c>
      <c r="B444" s="251" t="s">
        <v>7483</v>
      </c>
      <c r="C444" s="282" t="s">
        <v>177</v>
      </c>
      <c r="D444" s="251" t="s">
        <v>10828</v>
      </c>
      <c r="E444" s="251" t="s">
        <v>10829</v>
      </c>
      <c r="F444" s="282" t="s">
        <v>10827</v>
      </c>
      <c r="G444" s="282">
        <v>9.0</v>
      </c>
      <c r="H444" s="282">
        <v>9.0</v>
      </c>
      <c r="I444" s="282">
        <v>9.0</v>
      </c>
      <c r="J444" s="282">
        <v>20.0</v>
      </c>
      <c r="K444" s="299">
        <v>2.22</v>
      </c>
      <c r="L444" s="10" t="s">
        <v>191</v>
      </c>
      <c r="M444" s="163"/>
      <c r="N444" s="163"/>
      <c r="O444" s="163"/>
      <c r="P444" s="163"/>
      <c r="Q444" s="163"/>
      <c r="R444" s="163"/>
      <c r="S444" s="163"/>
      <c r="T444" s="163"/>
      <c r="U444" s="163"/>
      <c r="V444" s="163"/>
      <c r="W444" s="163"/>
      <c r="X444" s="163"/>
      <c r="Y444" s="163"/>
      <c r="Z444" s="163"/>
    </row>
    <row r="445" ht="11.25" customHeight="1">
      <c r="A445" s="251" t="s">
        <v>7482</v>
      </c>
      <c r="B445" s="251" t="s">
        <v>7483</v>
      </c>
      <c r="C445" s="282" t="s">
        <v>177</v>
      </c>
      <c r="D445" s="251" t="s">
        <v>10825</v>
      </c>
      <c r="E445" s="251" t="s">
        <v>10826</v>
      </c>
      <c r="F445" s="282" t="s">
        <v>10827</v>
      </c>
      <c r="G445" s="282">
        <v>9.0</v>
      </c>
      <c r="H445" s="282">
        <v>9.0</v>
      </c>
      <c r="I445" s="282">
        <v>9.0</v>
      </c>
      <c r="J445" s="282">
        <v>20.0</v>
      </c>
      <c r="K445" s="299">
        <v>2.22</v>
      </c>
      <c r="L445" s="10" t="s">
        <v>191</v>
      </c>
      <c r="M445" s="163"/>
      <c r="N445" s="163"/>
      <c r="O445" s="163"/>
      <c r="P445" s="163"/>
      <c r="Q445" s="163"/>
      <c r="R445" s="163"/>
      <c r="S445" s="163"/>
      <c r="T445" s="163"/>
      <c r="U445" s="163"/>
      <c r="V445" s="163"/>
      <c r="W445" s="163"/>
      <c r="X445" s="163"/>
      <c r="Y445" s="163"/>
      <c r="Z445" s="163"/>
    </row>
    <row r="446" ht="11.25" customHeight="1">
      <c r="A446" s="251" t="s">
        <v>7557</v>
      </c>
      <c r="B446" s="251" t="s">
        <v>2467</v>
      </c>
      <c r="C446" s="282" t="s">
        <v>52</v>
      </c>
      <c r="D446" s="251" t="s">
        <v>7558</v>
      </c>
      <c r="E446" s="251" t="s">
        <v>2469</v>
      </c>
      <c r="F446" s="282" t="s">
        <v>9717</v>
      </c>
      <c r="G446" s="282">
        <v>6.0</v>
      </c>
      <c r="H446" s="282">
        <v>6.0</v>
      </c>
      <c r="I446" s="282">
        <v>6.0</v>
      </c>
      <c r="J446" s="282">
        <v>20.0</v>
      </c>
      <c r="K446" s="299">
        <v>3.33</v>
      </c>
      <c r="L446" s="10" t="s">
        <v>1599</v>
      </c>
      <c r="M446" s="163"/>
      <c r="N446" s="163"/>
      <c r="O446" s="163"/>
      <c r="P446" s="163"/>
      <c r="Q446" s="163"/>
      <c r="R446" s="163"/>
      <c r="S446" s="163"/>
      <c r="T446" s="163"/>
      <c r="U446" s="163"/>
      <c r="V446" s="163"/>
      <c r="W446" s="163"/>
      <c r="X446" s="163"/>
      <c r="Y446" s="163"/>
      <c r="Z446" s="163"/>
    </row>
    <row r="447" ht="11.25" customHeight="1">
      <c r="A447" s="251" t="s">
        <v>7557</v>
      </c>
      <c r="B447" s="251" t="s">
        <v>2467</v>
      </c>
      <c r="C447" s="282" t="s">
        <v>52</v>
      </c>
      <c r="D447" s="251" t="s">
        <v>7559</v>
      </c>
      <c r="E447" s="251" t="s">
        <v>2471</v>
      </c>
      <c r="F447" s="282" t="s">
        <v>9717</v>
      </c>
      <c r="G447" s="282">
        <v>6.0</v>
      </c>
      <c r="H447" s="282">
        <v>6.0</v>
      </c>
      <c r="I447" s="282">
        <v>6.0</v>
      </c>
      <c r="J447" s="282">
        <v>20.0</v>
      </c>
      <c r="K447" s="299">
        <v>3.33</v>
      </c>
      <c r="L447" s="10" t="s">
        <v>1599</v>
      </c>
      <c r="M447" s="163"/>
      <c r="N447" s="163"/>
      <c r="O447" s="163"/>
      <c r="P447" s="163"/>
      <c r="Q447" s="163"/>
      <c r="R447" s="163"/>
      <c r="S447" s="163"/>
      <c r="T447" s="163"/>
      <c r="U447" s="163"/>
      <c r="V447" s="163"/>
      <c r="W447" s="163"/>
      <c r="X447" s="163"/>
      <c r="Y447" s="163"/>
      <c r="Z447" s="163"/>
    </row>
    <row r="448" ht="11.25" customHeight="1">
      <c r="A448" s="251" t="s">
        <v>7557</v>
      </c>
      <c r="B448" s="251" t="s">
        <v>2467</v>
      </c>
      <c r="C448" s="282" t="s">
        <v>52</v>
      </c>
      <c r="D448" s="251" t="s">
        <v>10847</v>
      </c>
      <c r="E448" s="251" t="s">
        <v>2473</v>
      </c>
      <c r="F448" s="282" t="s">
        <v>9717</v>
      </c>
      <c r="G448" s="282">
        <v>6.0</v>
      </c>
      <c r="H448" s="282">
        <v>6.0</v>
      </c>
      <c r="I448" s="282">
        <v>6.0</v>
      </c>
      <c r="J448" s="282">
        <v>20.0</v>
      </c>
      <c r="K448" s="299">
        <v>3.33</v>
      </c>
      <c r="L448" s="10" t="s">
        <v>1599</v>
      </c>
      <c r="M448" s="163"/>
      <c r="N448" s="163"/>
      <c r="O448" s="163"/>
      <c r="P448" s="163"/>
      <c r="Q448" s="163"/>
      <c r="R448" s="163"/>
      <c r="S448" s="163"/>
      <c r="T448" s="163"/>
      <c r="U448" s="163"/>
      <c r="V448" s="163"/>
      <c r="W448" s="163"/>
      <c r="X448" s="163"/>
      <c r="Y448" s="163"/>
      <c r="Z448" s="163"/>
    </row>
    <row r="449" ht="11.25" customHeight="1">
      <c r="A449" s="251" t="s">
        <v>7557</v>
      </c>
      <c r="B449" s="251" t="s">
        <v>2467</v>
      </c>
      <c r="C449" s="282" t="s">
        <v>52</v>
      </c>
      <c r="D449" s="251" t="s">
        <v>10848</v>
      </c>
      <c r="E449" s="251" t="s">
        <v>10849</v>
      </c>
      <c r="F449" s="282" t="s">
        <v>9717</v>
      </c>
      <c r="G449" s="282">
        <v>6.0</v>
      </c>
      <c r="H449" s="282">
        <v>6.0</v>
      </c>
      <c r="I449" s="282">
        <v>6.0</v>
      </c>
      <c r="J449" s="282">
        <v>20.0</v>
      </c>
      <c r="K449" s="299">
        <v>3.33</v>
      </c>
      <c r="L449" s="10" t="s">
        <v>1599</v>
      </c>
      <c r="M449" s="163"/>
      <c r="N449" s="163"/>
      <c r="O449" s="163"/>
      <c r="P449" s="163"/>
      <c r="Q449" s="163"/>
      <c r="R449" s="163"/>
      <c r="S449" s="163"/>
      <c r="T449" s="163"/>
      <c r="U449" s="163"/>
      <c r="V449" s="163"/>
      <c r="W449" s="163"/>
      <c r="X449" s="163"/>
      <c r="Y449" s="163"/>
      <c r="Z449" s="163"/>
    </row>
    <row r="450" ht="11.25" customHeight="1">
      <c r="A450" s="251" t="s">
        <v>7542</v>
      </c>
      <c r="B450" s="251" t="s">
        <v>2451</v>
      </c>
      <c r="C450" s="282" t="s">
        <v>52</v>
      </c>
      <c r="D450" s="251" t="s">
        <v>10850</v>
      </c>
      <c r="E450" s="251" t="s">
        <v>10205</v>
      </c>
      <c r="F450" s="282" t="s">
        <v>9717</v>
      </c>
      <c r="G450" s="282">
        <v>6.0</v>
      </c>
      <c r="H450" s="282">
        <v>5.0</v>
      </c>
      <c r="I450" s="282">
        <v>6.0</v>
      </c>
      <c r="J450" s="282">
        <v>20.0</v>
      </c>
      <c r="K450" s="299">
        <v>3.33</v>
      </c>
      <c r="L450" s="10" t="s">
        <v>1599</v>
      </c>
      <c r="M450" s="163"/>
      <c r="N450" s="163"/>
      <c r="O450" s="163"/>
      <c r="P450" s="163"/>
      <c r="Q450" s="163"/>
      <c r="R450" s="163"/>
      <c r="S450" s="163"/>
      <c r="T450" s="163"/>
      <c r="U450" s="163"/>
      <c r="V450" s="163"/>
      <c r="W450" s="163"/>
      <c r="X450" s="163"/>
      <c r="Y450" s="163"/>
      <c r="Z450" s="163"/>
    </row>
    <row r="451" ht="11.25" customHeight="1">
      <c r="A451" s="251" t="s">
        <v>7542</v>
      </c>
      <c r="B451" s="251" t="s">
        <v>2451</v>
      </c>
      <c r="C451" s="282" t="s">
        <v>52</v>
      </c>
      <c r="D451" s="251" t="s">
        <v>7543</v>
      </c>
      <c r="E451" s="251" t="s">
        <v>7544</v>
      </c>
      <c r="F451" s="282" t="s">
        <v>9717</v>
      </c>
      <c r="G451" s="282">
        <v>6.0</v>
      </c>
      <c r="H451" s="282">
        <v>5.0</v>
      </c>
      <c r="I451" s="282">
        <v>6.0</v>
      </c>
      <c r="J451" s="282">
        <v>20.0</v>
      </c>
      <c r="K451" s="299">
        <v>3.33</v>
      </c>
      <c r="L451" s="10" t="s">
        <v>1599</v>
      </c>
      <c r="M451" s="163"/>
      <c r="N451" s="163"/>
      <c r="O451" s="163"/>
      <c r="P451" s="163"/>
      <c r="Q451" s="163"/>
      <c r="R451" s="163"/>
      <c r="S451" s="163"/>
      <c r="T451" s="163"/>
      <c r="U451" s="163"/>
      <c r="V451" s="163"/>
      <c r="W451" s="163"/>
      <c r="X451" s="163"/>
      <c r="Y451" s="163"/>
      <c r="Z451" s="163"/>
    </row>
    <row r="452" ht="11.25" customHeight="1">
      <c r="A452" s="251" t="s">
        <v>7542</v>
      </c>
      <c r="B452" s="251" t="s">
        <v>2451</v>
      </c>
      <c r="C452" s="282" t="s">
        <v>52</v>
      </c>
      <c r="D452" s="251" t="s">
        <v>10851</v>
      </c>
      <c r="E452" s="251" t="s">
        <v>10852</v>
      </c>
      <c r="F452" s="282" t="s">
        <v>9717</v>
      </c>
      <c r="G452" s="282">
        <v>6.0</v>
      </c>
      <c r="H452" s="282">
        <v>5.0</v>
      </c>
      <c r="I452" s="282">
        <v>6.0</v>
      </c>
      <c r="J452" s="282">
        <v>20.0</v>
      </c>
      <c r="K452" s="299">
        <v>3.33</v>
      </c>
      <c r="L452" s="10" t="s">
        <v>1599</v>
      </c>
      <c r="M452" s="163"/>
      <c r="N452" s="163"/>
      <c r="O452" s="163"/>
      <c r="P452" s="163"/>
      <c r="Q452" s="163"/>
      <c r="R452" s="163"/>
      <c r="S452" s="163"/>
      <c r="T452" s="163"/>
      <c r="U452" s="163"/>
      <c r="V452" s="163"/>
      <c r="W452" s="163"/>
      <c r="X452" s="163"/>
      <c r="Y452" s="163"/>
      <c r="Z452" s="163"/>
    </row>
    <row r="453" ht="11.25" customHeight="1">
      <c r="A453" s="251" t="s">
        <v>7542</v>
      </c>
      <c r="B453" s="251" t="s">
        <v>2451</v>
      </c>
      <c r="C453" s="282" t="s">
        <v>52</v>
      </c>
      <c r="D453" s="251" t="s">
        <v>10853</v>
      </c>
      <c r="E453" s="251" t="s">
        <v>10208</v>
      </c>
      <c r="F453" s="282" t="s">
        <v>9717</v>
      </c>
      <c r="G453" s="282">
        <v>6.0</v>
      </c>
      <c r="H453" s="282">
        <v>5.0</v>
      </c>
      <c r="I453" s="282">
        <v>6.0</v>
      </c>
      <c r="J453" s="282">
        <v>20.0</v>
      </c>
      <c r="K453" s="299">
        <v>3.33</v>
      </c>
      <c r="L453" s="10" t="s">
        <v>1599</v>
      </c>
      <c r="M453" s="163"/>
      <c r="N453" s="163"/>
      <c r="O453" s="163"/>
      <c r="P453" s="163"/>
      <c r="Q453" s="163"/>
      <c r="R453" s="163"/>
      <c r="S453" s="163"/>
      <c r="T453" s="163"/>
      <c r="U453" s="163"/>
      <c r="V453" s="163"/>
      <c r="W453" s="163"/>
      <c r="X453" s="163"/>
      <c r="Y453" s="163"/>
      <c r="Z453" s="163"/>
    </row>
    <row r="454" ht="11.25" customHeight="1">
      <c r="A454" s="251" t="s">
        <v>7542</v>
      </c>
      <c r="B454" s="251" t="s">
        <v>2451</v>
      </c>
      <c r="C454" s="282" t="s">
        <v>52</v>
      </c>
      <c r="D454" s="251" t="s">
        <v>10854</v>
      </c>
      <c r="E454" s="251" t="s">
        <v>2453</v>
      </c>
      <c r="F454" s="282" t="s">
        <v>9717</v>
      </c>
      <c r="G454" s="282">
        <v>6.0</v>
      </c>
      <c r="H454" s="282">
        <v>5.0</v>
      </c>
      <c r="I454" s="282">
        <v>6.0</v>
      </c>
      <c r="J454" s="282">
        <v>20.0</v>
      </c>
      <c r="K454" s="299">
        <v>3.33</v>
      </c>
      <c r="L454" s="10" t="s">
        <v>1599</v>
      </c>
      <c r="M454" s="163"/>
      <c r="N454" s="163"/>
      <c r="O454" s="163"/>
      <c r="P454" s="163"/>
      <c r="Q454" s="163"/>
      <c r="R454" s="163"/>
      <c r="S454" s="163"/>
      <c r="T454" s="163"/>
      <c r="U454" s="163"/>
      <c r="V454" s="163"/>
      <c r="W454" s="163"/>
      <c r="X454" s="163"/>
      <c r="Y454" s="163"/>
      <c r="Z454" s="163"/>
    </row>
    <row r="455" ht="11.25" customHeight="1">
      <c r="A455" s="251" t="s">
        <v>10855</v>
      </c>
      <c r="B455" s="251" t="s">
        <v>10223</v>
      </c>
      <c r="C455" s="282" t="s">
        <v>52</v>
      </c>
      <c r="D455" s="251" t="s">
        <v>10856</v>
      </c>
      <c r="E455" s="251" t="s">
        <v>10857</v>
      </c>
      <c r="F455" s="282" t="s">
        <v>9717</v>
      </c>
      <c r="G455" s="282">
        <v>5.0</v>
      </c>
      <c r="H455" s="282">
        <v>4.0</v>
      </c>
      <c r="I455" s="282">
        <v>5.0</v>
      </c>
      <c r="J455" s="282">
        <v>20.0</v>
      </c>
      <c r="K455" s="299">
        <v>4.0</v>
      </c>
      <c r="L455" s="10" t="s">
        <v>1599</v>
      </c>
      <c r="M455" s="163"/>
      <c r="N455" s="163"/>
      <c r="O455" s="163"/>
      <c r="P455" s="163"/>
      <c r="Q455" s="163"/>
      <c r="R455" s="163"/>
      <c r="S455" s="163"/>
      <c r="T455" s="163"/>
      <c r="U455" s="163"/>
      <c r="V455" s="163"/>
      <c r="W455" s="163"/>
      <c r="X455" s="163"/>
      <c r="Y455" s="163"/>
      <c r="Z455" s="163"/>
    </row>
    <row r="456" ht="11.25" customHeight="1">
      <c r="A456" s="251" t="s">
        <v>7486</v>
      </c>
      <c r="B456" s="251" t="s">
        <v>7487</v>
      </c>
      <c r="C456" s="282" t="s">
        <v>52</v>
      </c>
      <c r="D456" s="251" t="s">
        <v>7491</v>
      </c>
      <c r="E456" s="251" t="s">
        <v>7492</v>
      </c>
      <c r="F456" s="282" t="s">
        <v>9717</v>
      </c>
      <c r="G456" s="282">
        <v>5.0</v>
      </c>
      <c r="H456" s="282">
        <v>1.0</v>
      </c>
      <c r="I456" s="282">
        <v>7.0</v>
      </c>
      <c r="J456" s="282">
        <v>20.0</v>
      </c>
      <c r="K456" s="299">
        <v>4.0</v>
      </c>
      <c r="L456" s="10" t="s">
        <v>1599</v>
      </c>
      <c r="M456" s="163"/>
      <c r="N456" s="163"/>
      <c r="O456" s="163"/>
      <c r="P456" s="163"/>
      <c r="Q456" s="163"/>
      <c r="R456" s="163"/>
      <c r="S456" s="163"/>
      <c r="T456" s="163"/>
      <c r="U456" s="163"/>
      <c r="V456" s="163"/>
      <c r="W456" s="163"/>
      <c r="X456" s="163"/>
      <c r="Y456" s="163"/>
      <c r="Z456" s="163"/>
    </row>
    <row r="457" ht="11.25" customHeight="1">
      <c r="A457" s="251" t="s">
        <v>7486</v>
      </c>
      <c r="B457" s="251" t="s">
        <v>7487</v>
      </c>
      <c r="C457" s="282" t="s">
        <v>52</v>
      </c>
      <c r="D457" s="251" t="s">
        <v>7488</v>
      </c>
      <c r="E457" s="251" t="s">
        <v>7489</v>
      </c>
      <c r="F457" s="282" t="s">
        <v>9717</v>
      </c>
      <c r="G457" s="282">
        <v>5.0</v>
      </c>
      <c r="H457" s="282">
        <v>1.0</v>
      </c>
      <c r="I457" s="282">
        <v>7.0</v>
      </c>
      <c r="J457" s="282">
        <v>20.0</v>
      </c>
      <c r="K457" s="299">
        <v>4.0</v>
      </c>
      <c r="L457" s="10" t="s">
        <v>1599</v>
      </c>
      <c r="M457" s="163"/>
      <c r="N457" s="163"/>
      <c r="O457" s="163"/>
      <c r="P457" s="163"/>
      <c r="Q457" s="163"/>
      <c r="R457" s="163"/>
      <c r="S457" s="163"/>
      <c r="T457" s="163"/>
      <c r="U457" s="163"/>
      <c r="V457" s="163"/>
      <c r="W457" s="163"/>
      <c r="X457" s="163"/>
      <c r="Y457" s="163"/>
      <c r="Z457" s="163"/>
    </row>
    <row r="458" ht="11.25" customHeight="1">
      <c r="A458" s="251" t="s">
        <v>7486</v>
      </c>
      <c r="B458" s="251" t="s">
        <v>7487</v>
      </c>
      <c r="C458" s="282" t="s">
        <v>52</v>
      </c>
      <c r="D458" s="251" t="s">
        <v>7493</v>
      </c>
      <c r="E458" s="251" t="s">
        <v>7494</v>
      </c>
      <c r="F458" s="282" t="s">
        <v>9717</v>
      </c>
      <c r="G458" s="282">
        <v>5.0</v>
      </c>
      <c r="H458" s="282">
        <v>1.0</v>
      </c>
      <c r="I458" s="282">
        <v>7.0</v>
      </c>
      <c r="J458" s="282">
        <v>20.0</v>
      </c>
      <c r="K458" s="299">
        <v>4.0</v>
      </c>
      <c r="L458" s="10" t="s">
        <v>1599</v>
      </c>
      <c r="M458" s="163"/>
      <c r="N458" s="163"/>
      <c r="O458" s="163"/>
      <c r="P458" s="163"/>
      <c r="Q458" s="163"/>
      <c r="R458" s="163"/>
      <c r="S458" s="163"/>
      <c r="T458" s="163"/>
      <c r="U458" s="163"/>
      <c r="V458" s="163"/>
      <c r="W458" s="163"/>
      <c r="X458" s="163"/>
      <c r="Y458" s="163"/>
      <c r="Z458" s="163"/>
    </row>
    <row r="459" ht="11.25" customHeight="1">
      <c r="A459" s="251" t="s">
        <v>7486</v>
      </c>
      <c r="B459" s="251" t="s">
        <v>7487</v>
      </c>
      <c r="C459" s="282" t="s">
        <v>52</v>
      </c>
      <c r="D459" s="251" t="s">
        <v>10858</v>
      </c>
      <c r="E459" s="251" t="s">
        <v>10859</v>
      </c>
      <c r="F459" s="282" t="s">
        <v>9717</v>
      </c>
      <c r="G459" s="282">
        <v>5.0</v>
      </c>
      <c r="H459" s="282">
        <v>1.0</v>
      </c>
      <c r="I459" s="282">
        <v>7.0</v>
      </c>
      <c r="J459" s="282">
        <v>20.0</v>
      </c>
      <c r="K459" s="299">
        <v>4.0</v>
      </c>
      <c r="L459" s="10" t="s">
        <v>1599</v>
      </c>
      <c r="M459" s="163"/>
      <c r="N459" s="163"/>
      <c r="O459" s="163"/>
      <c r="P459" s="163"/>
      <c r="Q459" s="163"/>
      <c r="R459" s="163"/>
      <c r="S459" s="163"/>
      <c r="T459" s="163"/>
      <c r="U459" s="163"/>
      <c r="V459" s="163"/>
      <c r="W459" s="163"/>
      <c r="X459" s="163"/>
      <c r="Y459" s="163"/>
      <c r="Z459" s="163"/>
    </row>
    <row r="460" ht="11.25" customHeight="1">
      <c r="A460" s="251" t="s">
        <v>7486</v>
      </c>
      <c r="B460" s="251" t="s">
        <v>7487</v>
      </c>
      <c r="C460" s="282" t="s">
        <v>52</v>
      </c>
      <c r="D460" s="251" t="s">
        <v>7495</v>
      </c>
      <c r="E460" s="251" t="s">
        <v>7496</v>
      </c>
      <c r="F460" s="282" t="s">
        <v>9717</v>
      </c>
      <c r="G460" s="282">
        <v>5.0</v>
      </c>
      <c r="H460" s="282">
        <v>1.0</v>
      </c>
      <c r="I460" s="282">
        <v>7.0</v>
      </c>
      <c r="J460" s="282">
        <v>20.0</v>
      </c>
      <c r="K460" s="299">
        <v>4.0</v>
      </c>
      <c r="L460" s="10" t="s">
        <v>1599</v>
      </c>
      <c r="M460" s="163"/>
      <c r="N460" s="163"/>
      <c r="O460" s="163"/>
      <c r="P460" s="163"/>
      <c r="Q460" s="163"/>
      <c r="R460" s="163"/>
      <c r="S460" s="163"/>
      <c r="T460" s="163"/>
      <c r="U460" s="163"/>
      <c r="V460" s="163"/>
      <c r="W460" s="163"/>
      <c r="X460" s="163"/>
      <c r="Y460" s="163"/>
      <c r="Z460" s="163"/>
    </row>
    <row r="461" ht="11.25" customHeight="1">
      <c r="A461" s="251" t="s">
        <v>7486</v>
      </c>
      <c r="B461" s="251" t="s">
        <v>7487</v>
      </c>
      <c r="C461" s="282" t="s">
        <v>52</v>
      </c>
      <c r="D461" s="251" t="s">
        <v>10860</v>
      </c>
      <c r="E461" s="251" t="s">
        <v>10861</v>
      </c>
      <c r="F461" s="282" t="s">
        <v>9717</v>
      </c>
      <c r="G461" s="282">
        <v>5.0</v>
      </c>
      <c r="H461" s="282">
        <v>1.0</v>
      </c>
      <c r="I461" s="282">
        <v>7.0</v>
      </c>
      <c r="J461" s="282">
        <v>20.0</v>
      </c>
      <c r="K461" s="299">
        <v>4.0</v>
      </c>
      <c r="L461" s="10" t="s">
        <v>1599</v>
      </c>
      <c r="M461" s="163"/>
      <c r="N461" s="163"/>
      <c r="O461" s="163"/>
      <c r="P461" s="163"/>
      <c r="Q461" s="163"/>
      <c r="R461" s="163"/>
      <c r="S461" s="163"/>
      <c r="T461" s="163"/>
      <c r="U461" s="163"/>
      <c r="V461" s="163"/>
      <c r="W461" s="163"/>
      <c r="X461" s="163"/>
      <c r="Y461" s="163"/>
      <c r="Z461" s="163"/>
    </row>
    <row r="462" ht="11.25" customHeight="1">
      <c r="A462" s="251" t="s">
        <v>7486</v>
      </c>
      <c r="B462" s="251" t="s">
        <v>7487</v>
      </c>
      <c r="C462" s="282" t="s">
        <v>52</v>
      </c>
      <c r="D462" s="251" t="s">
        <v>10862</v>
      </c>
      <c r="E462" s="251" t="s">
        <v>10863</v>
      </c>
      <c r="F462" s="282" t="s">
        <v>9717</v>
      </c>
      <c r="G462" s="282">
        <v>5.0</v>
      </c>
      <c r="H462" s="282">
        <v>1.0</v>
      </c>
      <c r="I462" s="282">
        <v>7.0</v>
      </c>
      <c r="J462" s="282">
        <v>20.0</v>
      </c>
      <c r="K462" s="299">
        <v>4.0</v>
      </c>
      <c r="L462" s="10" t="s">
        <v>1599</v>
      </c>
      <c r="M462" s="163"/>
      <c r="N462" s="163"/>
      <c r="O462" s="163"/>
      <c r="P462" s="163"/>
      <c r="Q462" s="163"/>
      <c r="R462" s="163"/>
      <c r="S462" s="163"/>
      <c r="T462" s="163"/>
      <c r="U462" s="163"/>
      <c r="V462" s="163"/>
      <c r="W462" s="163"/>
      <c r="X462" s="163"/>
      <c r="Y462" s="163"/>
      <c r="Z462" s="163"/>
    </row>
    <row r="463" ht="11.25" customHeight="1">
      <c r="A463" s="251" t="s">
        <v>7501</v>
      </c>
      <c r="B463" s="251" t="s">
        <v>7502</v>
      </c>
      <c r="C463" s="282" t="s">
        <v>52</v>
      </c>
      <c r="D463" s="251" t="s">
        <v>7511</v>
      </c>
      <c r="E463" s="251" t="s">
        <v>7512</v>
      </c>
      <c r="F463" s="282" t="s">
        <v>9717</v>
      </c>
      <c r="G463" s="282">
        <v>7.0</v>
      </c>
      <c r="H463" s="282">
        <v>1.0</v>
      </c>
      <c r="I463" s="282">
        <v>7.0</v>
      </c>
      <c r="J463" s="282">
        <v>20.0</v>
      </c>
      <c r="K463" s="299">
        <v>2.86</v>
      </c>
      <c r="L463" s="10" t="s">
        <v>1599</v>
      </c>
      <c r="M463" s="163"/>
      <c r="N463" s="163"/>
      <c r="O463" s="163"/>
      <c r="P463" s="163"/>
      <c r="Q463" s="163"/>
      <c r="R463" s="163"/>
      <c r="S463" s="163"/>
      <c r="T463" s="163"/>
      <c r="U463" s="163"/>
      <c r="V463" s="163"/>
      <c r="W463" s="163"/>
      <c r="X463" s="163"/>
      <c r="Y463" s="163"/>
      <c r="Z463" s="163"/>
    </row>
    <row r="464" ht="11.25" customHeight="1">
      <c r="A464" s="251" t="s">
        <v>7501</v>
      </c>
      <c r="B464" s="251" t="s">
        <v>7502</v>
      </c>
      <c r="C464" s="282" t="s">
        <v>52</v>
      </c>
      <c r="D464" s="251" t="s">
        <v>7503</v>
      </c>
      <c r="E464" s="251" t="s">
        <v>7504</v>
      </c>
      <c r="F464" s="282" t="s">
        <v>9717</v>
      </c>
      <c r="G464" s="282">
        <v>7.0</v>
      </c>
      <c r="H464" s="282">
        <v>1.0</v>
      </c>
      <c r="I464" s="282">
        <v>7.0</v>
      </c>
      <c r="J464" s="282">
        <v>20.0</v>
      </c>
      <c r="K464" s="299">
        <v>2.86</v>
      </c>
      <c r="L464" s="10" t="s">
        <v>1599</v>
      </c>
      <c r="M464" s="163"/>
      <c r="N464" s="163"/>
      <c r="O464" s="163"/>
      <c r="P464" s="163"/>
      <c r="Q464" s="163"/>
      <c r="R464" s="163"/>
      <c r="S464" s="163"/>
      <c r="T464" s="163"/>
      <c r="U464" s="163"/>
      <c r="V464" s="163"/>
      <c r="W464" s="163"/>
      <c r="X464" s="163"/>
      <c r="Y464" s="163"/>
      <c r="Z464" s="163"/>
    </row>
    <row r="465" ht="11.25" customHeight="1">
      <c r="A465" s="251" t="s">
        <v>7501</v>
      </c>
      <c r="B465" s="251" t="s">
        <v>7502</v>
      </c>
      <c r="C465" s="282" t="s">
        <v>52</v>
      </c>
      <c r="D465" s="251" t="s">
        <v>7505</v>
      </c>
      <c r="E465" s="251" t="s">
        <v>7506</v>
      </c>
      <c r="F465" s="282" t="s">
        <v>9717</v>
      </c>
      <c r="G465" s="282">
        <v>7.0</v>
      </c>
      <c r="H465" s="282">
        <v>1.0</v>
      </c>
      <c r="I465" s="282">
        <v>7.0</v>
      </c>
      <c r="J465" s="282">
        <v>20.0</v>
      </c>
      <c r="K465" s="299">
        <v>2.86</v>
      </c>
      <c r="L465" s="10" t="s">
        <v>1599</v>
      </c>
      <c r="M465" s="163"/>
      <c r="N465" s="163"/>
      <c r="O465" s="163"/>
      <c r="P465" s="163"/>
      <c r="Q465" s="163"/>
      <c r="R465" s="163"/>
      <c r="S465" s="163"/>
      <c r="T465" s="163"/>
      <c r="U465" s="163"/>
      <c r="V465" s="163"/>
      <c r="W465" s="163"/>
      <c r="X465" s="163"/>
      <c r="Y465" s="163"/>
      <c r="Z465" s="163"/>
    </row>
    <row r="466" ht="11.25" customHeight="1">
      <c r="A466" s="251" t="s">
        <v>7501</v>
      </c>
      <c r="B466" s="251" t="s">
        <v>7502</v>
      </c>
      <c r="C466" s="282" t="s">
        <v>52</v>
      </c>
      <c r="D466" s="251" t="s">
        <v>7507</v>
      </c>
      <c r="E466" s="251" t="s">
        <v>7508</v>
      </c>
      <c r="F466" s="282" t="s">
        <v>9717</v>
      </c>
      <c r="G466" s="282">
        <v>7.0</v>
      </c>
      <c r="H466" s="282">
        <v>1.0</v>
      </c>
      <c r="I466" s="282">
        <v>7.0</v>
      </c>
      <c r="J466" s="282">
        <v>20.0</v>
      </c>
      <c r="K466" s="299">
        <v>2.86</v>
      </c>
      <c r="L466" s="10" t="s">
        <v>1599</v>
      </c>
      <c r="M466" s="163"/>
      <c r="N466" s="163"/>
      <c r="O466" s="163"/>
      <c r="P466" s="163"/>
      <c r="Q466" s="163"/>
      <c r="R466" s="163"/>
      <c r="S466" s="163"/>
      <c r="T466" s="163"/>
      <c r="U466" s="163"/>
      <c r="V466" s="163"/>
      <c r="W466" s="163"/>
      <c r="X466" s="163"/>
      <c r="Y466" s="163"/>
      <c r="Z466" s="163"/>
    </row>
    <row r="467" ht="11.25" customHeight="1">
      <c r="A467" s="251" t="s">
        <v>7501</v>
      </c>
      <c r="B467" s="251" t="s">
        <v>7502</v>
      </c>
      <c r="C467" s="282" t="s">
        <v>52</v>
      </c>
      <c r="D467" s="251" t="s">
        <v>10864</v>
      </c>
      <c r="E467" s="251" t="s">
        <v>10865</v>
      </c>
      <c r="F467" s="282" t="s">
        <v>9717</v>
      </c>
      <c r="G467" s="282">
        <v>7.0</v>
      </c>
      <c r="H467" s="282">
        <v>1.0</v>
      </c>
      <c r="I467" s="282">
        <v>7.0</v>
      </c>
      <c r="J467" s="282">
        <v>20.0</v>
      </c>
      <c r="K467" s="299">
        <v>2.86</v>
      </c>
      <c r="L467" s="10" t="s">
        <v>1599</v>
      </c>
      <c r="M467" s="163"/>
      <c r="N467" s="163"/>
      <c r="O467" s="163"/>
      <c r="P467" s="163"/>
      <c r="Q467" s="163"/>
      <c r="R467" s="163"/>
      <c r="S467" s="163"/>
      <c r="T467" s="163"/>
      <c r="U467" s="163"/>
      <c r="V467" s="163"/>
      <c r="W467" s="163"/>
      <c r="X467" s="163"/>
      <c r="Y467" s="163"/>
      <c r="Z467" s="163"/>
    </row>
    <row r="468" ht="11.25" customHeight="1">
      <c r="A468" s="251" t="s">
        <v>7501</v>
      </c>
      <c r="B468" s="251" t="s">
        <v>7502</v>
      </c>
      <c r="C468" s="282" t="s">
        <v>52</v>
      </c>
      <c r="D468" s="251" t="s">
        <v>7509</v>
      </c>
      <c r="E468" s="251" t="s">
        <v>7510</v>
      </c>
      <c r="F468" s="282" t="s">
        <v>9717</v>
      </c>
      <c r="G468" s="282">
        <v>7.0</v>
      </c>
      <c r="H468" s="282">
        <v>1.0</v>
      </c>
      <c r="I468" s="282">
        <v>7.0</v>
      </c>
      <c r="J468" s="282">
        <v>20.0</v>
      </c>
      <c r="K468" s="299">
        <v>2.86</v>
      </c>
      <c r="L468" s="10" t="s">
        <v>1599</v>
      </c>
      <c r="M468" s="163"/>
      <c r="N468" s="163"/>
      <c r="O468" s="163"/>
      <c r="P468" s="163"/>
      <c r="Q468" s="163"/>
      <c r="R468" s="163"/>
      <c r="S468" s="163"/>
      <c r="T468" s="163"/>
      <c r="U468" s="163"/>
      <c r="V468" s="163"/>
      <c r="W468" s="163"/>
      <c r="X468" s="163"/>
      <c r="Y468" s="163"/>
      <c r="Z468" s="163"/>
    </row>
    <row r="469" ht="11.25" customHeight="1">
      <c r="A469" s="251" t="s">
        <v>7515</v>
      </c>
      <c r="B469" s="251" t="s">
        <v>7363</v>
      </c>
      <c r="C469" s="282" t="s">
        <v>52</v>
      </c>
      <c r="D469" s="251" t="s">
        <v>7516</v>
      </c>
      <c r="E469" s="251" t="s">
        <v>931</v>
      </c>
      <c r="F469" s="282" t="s">
        <v>9717</v>
      </c>
      <c r="G469" s="282">
        <v>8.0</v>
      </c>
      <c r="H469" s="282">
        <v>7.0</v>
      </c>
      <c r="I469" s="282">
        <v>8.0</v>
      </c>
      <c r="J469" s="282">
        <v>20.0</v>
      </c>
      <c r="K469" s="299">
        <v>2.5</v>
      </c>
      <c r="L469" s="10" t="s">
        <v>1599</v>
      </c>
      <c r="M469" s="163"/>
      <c r="N469" s="163"/>
      <c r="O469" s="163"/>
      <c r="P469" s="163"/>
      <c r="Q469" s="163"/>
      <c r="R469" s="163"/>
      <c r="S469" s="163"/>
      <c r="T469" s="163"/>
      <c r="U469" s="163"/>
      <c r="V469" s="163"/>
      <c r="W469" s="163"/>
      <c r="X469" s="163"/>
      <c r="Y469" s="163"/>
      <c r="Z469" s="163"/>
    </row>
    <row r="470" ht="11.25" customHeight="1">
      <c r="A470" s="251" t="s">
        <v>7535</v>
      </c>
      <c r="B470" s="251" t="s">
        <v>7536</v>
      </c>
      <c r="C470" s="282" t="s">
        <v>52</v>
      </c>
      <c r="D470" s="251" t="s">
        <v>7537</v>
      </c>
      <c r="E470" s="251" t="s">
        <v>7538</v>
      </c>
      <c r="F470" s="282" t="s">
        <v>9717</v>
      </c>
      <c r="G470" s="282">
        <v>3.0</v>
      </c>
      <c r="H470" s="282">
        <v>3.0</v>
      </c>
      <c r="I470" s="282">
        <v>3.0</v>
      </c>
      <c r="J470" s="282">
        <v>20.0</v>
      </c>
      <c r="K470" s="299">
        <v>6.67</v>
      </c>
      <c r="L470" s="10" t="s">
        <v>1599</v>
      </c>
      <c r="M470" s="163"/>
      <c r="N470" s="163"/>
      <c r="O470" s="163"/>
      <c r="P470" s="163"/>
      <c r="Q470" s="163"/>
      <c r="R470" s="163"/>
      <c r="S470" s="163"/>
      <c r="T470" s="163"/>
      <c r="U470" s="163"/>
      <c r="V470" s="163"/>
      <c r="W470" s="163"/>
      <c r="X470" s="163"/>
      <c r="Y470" s="163"/>
      <c r="Z470" s="163"/>
    </row>
    <row r="471" ht="11.25" customHeight="1">
      <c r="A471" s="251" t="s">
        <v>7535</v>
      </c>
      <c r="B471" s="251" t="s">
        <v>7536</v>
      </c>
      <c r="C471" s="282" t="s">
        <v>52</v>
      </c>
      <c r="D471" s="251" t="s">
        <v>10866</v>
      </c>
      <c r="E471" s="251" t="s">
        <v>10867</v>
      </c>
      <c r="F471" s="282" t="s">
        <v>9717</v>
      </c>
      <c r="G471" s="282">
        <v>3.0</v>
      </c>
      <c r="H471" s="282">
        <v>3.0</v>
      </c>
      <c r="I471" s="282">
        <v>3.0</v>
      </c>
      <c r="J471" s="282">
        <v>20.0</v>
      </c>
      <c r="K471" s="299">
        <v>6.67</v>
      </c>
      <c r="L471" s="10" t="s">
        <v>1599</v>
      </c>
      <c r="M471" s="163"/>
      <c r="N471" s="163"/>
      <c r="O471" s="163"/>
      <c r="P471" s="163"/>
      <c r="Q471" s="163"/>
      <c r="R471" s="163"/>
      <c r="S471" s="163"/>
      <c r="T471" s="163"/>
      <c r="U471" s="163"/>
      <c r="V471" s="163"/>
      <c r="W471" s="163"/>
      <c r="X471" s="163"/>
      <c r="Y471" s="163"/>
      <c r="Z471" s="163"/>
    </row>
    <row r="472" ht="11.25" customHeight="1">
      <c r="A472" s="251" t="s">
        <v>7535</v>
      </c>
      <c r="B472" s="251" t="s">
        <v>7536</v>
      </c>
      <c r="C472" s="282" t="s">
        <v>52</v>
      </c>
      <c r="D472" s="251" t="s">
        <v>10868</v>
      </c>
      <c r="E472" s="251" t="s">
        <v>10213</v>
      </c>
      <c r="F472" s="282" t="s">
        <v>9717</v>
      </c>
      <c r="G472" s="282">
        <v>3.0</v>
      </c>
      <c r="H472" s="282">
        <v>3.0</v>
      </c>
      <c r="I472" s="282">
        <v>3.0</v>
      </c>
      <c r="J472" s="282">
        <v>20.0</v>
      </c>
      <c r="K472" s="299">
        <v>6.67</v>
      </c>
      <c r="L472" s="10" t="s">
        <v>1599</v>
      </c>
      <c r="M472" s="163"/>
      <c r="N472" s="163"/>
      <c r="O472" s="163"/>
      <c r="P472" s="163"/>
      <c r="Q472" s="163"/>
      <c r="R472" s="163"/>
      <c r="S472" s="163"/>
      <c r="T472" s="163"/>
      <c r="U472" s="163"/>
      <c r="V472" s="163"/>
      <c r="W472" s="163"/>
      <c r="X472" s="163"/>
      <c r="Y472" s="163"/>
      <c r="Z472" s="163"/>
    </row>
    <row r="473" ht="11.25" customHeight="1">
      <c r="A473" s="251" t="s">
        <v>7513</v>
      </c>
      <c r="B473" s="251" t="s">
        <v>7514</v>
      </c>
      <c r="C473" s="282" t="s">
        <v>52</v>
      </c>
      <c r="D473" s="251" t="s">
        <v>6526</v>
      </c>
      <c r="E473" s="251" t="s">
        <v>6527</v>
      </c>
      <c r="F473" s="282" t="s">
        <v>9717</v>
      </c>
      <c r="G473" s="282">
        <v>8.0</v>
      </c>
      <c r="H473" s="282">
        <v>6.0</v>
      </c>
      <c r="I473" s="282">
        <v>8.0</v>
      </c>
      <c r="J473" s="282">
        <v>20.0</v>
      </c>
      <c r="K473" s="299">
        <v>2.5</v>
      </c>
      <c r="L473" s="10" t="s">
        <v>1599</v>
      </c>
      <c r="M473" s="163"/>
      <c r="N473" s="163"/>
      <c r="O473" s="163"/>
      <c r="P473" s="163"/>
      <c r="Q473" s="163"/>
      <c r="R473" s="163"/>
      <c r="S473" s="163"/>
      <c r="T473" s="163"/>
      <c r="U473" s="163"/>
      <c r="V473" s="163"/>
      <c r="W473" s="163"/>
      <c r="X473" s="163"/>
      <c r="Y473" s="163"/>
      <c r="Z473" s="163"/>
    </row>
    <row r="474" ht="11.25" customHeight="1">
      <c r="A474" s="251" t="s">
        <v>7521</v>
      </c>
      <c r="B474" s="251" t="s">
        <v>3885</v>
      </c>
      <c r="C474" s="282" t="s">
        <v>52</v>
      </c>
      <c r="D474" s="251" t="s">
        <v>7522</v>
      </c>
      <c r="E474" s="251" t="s">
        <v>747</v>
      </c>
      <c r="F474" s="282" t="s">
        <v>9717</v>
      </c>
      <c r="G474" s="282">
        <v>8.0</v>
      </c>
      <c r="H474" s="282">
        <v>4.0</v>
      </c>
      <c r="I474" s="282">
        <v>8.0</v>
      </c>
      <c r="J474" s="282">
        <v>20.0</v>
      </c>
      <c r="K474" s="299">
        <v>2.5</v>
      </c>
      <c r="L474" s="10" t="s">
        <v>1599</v>
      </c>
      <c r="M474" s="163"/>
      <c r="N474" s="163"/>
      <c r="O474" s="163"/>
      <c r="P474" s="163"/>
      <c r="Q474" s="163"/>
      <c r="R474" s="163"/>
      <c r="S474" s="163"/>
      <c r="T474" s="163"/>
      <c r="U474" s="163"/>
      <c r="V474" s="163"/>
      <c r="W474" s="163"/>
      <c r="X474" s="163"/>
      <c r="Y474" s="163"/>
      <c r="Z474" s="163"/>
    </row>
    <row r="475" ht="11.25" customHeight="1">
      <c r="A475" s="251" t="s">
        <v>7521</v>
      </c>
      <c r="B475" s="251" t="s">
        <v>3885</v>
      </c>
      <c r="C475" s="282" t="s">
        <v>52</v>
      </c>
      <c r="D475" s="251" t="s">
        <v>7523</v>
      </c>
      <c r="E475" s="251" t="s">
        <v>880</v>
      </c>
      <c r="F475" s="282" t="s">
        <v>9717</v>
      </c>
      <c r="G475" s="282">
        <v>8.0</v>
      </c>
      <c r="H475" s="282">
        <v>4.0</v>
      </c>
      <c r="I475" s="282">
        <v>8.0</v>
      </c>
      <c r="J475" s="282">
        <v>20.0</v>
      </c>
      <c r="K475" s="299">
        <v>2.5</v>
      </c>
      <c r="L475" s="10" t="s">
        <v>1599</v>
      </c>
      <c r="M475" s="163"/>
      <c r="N475" s="163"/>
      <c r="O475" s="163"/>
      <c r="P475" s="163"/>
      <c r="Q475" s="163"/>
      <c r="R475" s="163"/>
      <c r="S475" s="163"/>
      <c r="T475" s="163"/>
      <c r="U475" s="163"/>
      <c r="V475" s="163"/>
      <c r="W475" s="163"/>
      <c r="X475" s="163"/>
      <c r="Y475" s="163"/>
      <c r="Z475" s="163"/>
    </row>
    <row r="476" ht="11.25" customHeight="1">
      <c r="A476" s="251" t="s">
        <v>7521</v>
      </c>
      <c r="B476" s="251" t="s">
        <v>3885</v>
      </c>
      <c r="C476" s="282" t="s">
        <v>52</v>
      </c>
      <c r="D476" s="251" t="s">
        <v>7524</v>
      </c>
      <c r="E476" s="251" t="s">
        <v>5446</v>
      </c>
      <c r="F476" s="282" t="s">
        <v>9717</v>
      </c>
      <c r="G476" s="282">
        <v>8.0</v>
      </c>
      <c r="H476" s="282">
        <v>4.0</v>
      </c>
      <c r="I476" s="282">
        <v>8.0</v>
      </c>
      <c r="J476" s="282">
        <v>20.0</v>
      </c>
      <c r="K476" s="299">
        <v>2.5</v>
      </c>
      <c r="L476" s="10" t="s">
        <v>1599</v>
      </c>
      <c r="M476" s="163"/>
      <c r="N476" s="163"/>
      <c r="O476" s="163"/>
      <c r="P476" s="163"/>
      <c r="Q476" s="163"/>
      <c r="R476" s="163"/>
      <c r="S476" s="163"/>
      <c r="T476" s="163"/>
      <c r="U476" s="163"/>
      <c r="V476" s="163"/>
      <c r="W476" s="163"/>
      <c r="X476" s="163"/>
      <c r="Y476" s="163"/>
      <c r="Z476" s="163"/>
    </row>
    <row r="477" ht="11.25" customHeight="1">
      <c r="A477" s="251" t="s">
        <v>7521</v>
      </c>
      <c r="B477" s="251" t="s">
        <v>3885</v>
      </c>
      <c r="C477" s="282" t="s">
        <v>52</v>
      </c>
      <c r="D477" s="251" t="s">
        <v>7525</v>
      </c>
      <c r="E477" s="251" t="s">
        <v>7526</v>
      </c>
      <c r="F477" s="282" t="s">
        <v>9717</v>
      </c>
      <c r="G477" s="282">
        <v>8.0</v>
      </c>
      <c r="H477" s="282">
        <v>4.0</v>
      </c>
      <c r="I477" s="282">
        <v>8.0</v>
      </c>
      <c r="J477" s="282">
        <v>20.0</v>
      </c>
      <c r="K477" s="299">
        <v>2.5</v>
      </c>
      <c r="L477" s="10" t="s">
        <v>1599</v>
      </c>
      <c r="M477" s="163"/>
      <c r="N477" s="163"/>
      <c r="O477" s="163"/>
      <c r="P477" s="163"/>
      <c r="Q477" s="163"/>
      <c r="R477" s="163"/>
      <c r="S477" s="163"/>
      <c r="T477" s="163"/>
      <c r="U477" s="163"/>
      <c r="V477" s="163"/>
      <c r="W477" s="163"/>
      <c r="X477" s="163"/>
      <c r="Y477" s="163"/>
      <c r="Z477" s="163"/>
    </row>
    <row r="478" ht="11.25" customHeight="1">
      <c r="A478" s="251" t="s">
        <v>7521</v>
      </c>
      <c r="B478" s="251" t="s">
        <v>3885</v>
      </c>
      <c r="C478" s="282" t="s">
        <v>52</v>
      </c>
      <c r="D478" s="251" t="s">
        <v>7527</v>
      </c>
      <c r="E478" s="251" t="s">
        <v>7528</v>
      </c>
      <c r="F478" s="282" t="s">
        <v>9717</v>
      </c>
      <c r="G478" s="282">
        <v>8.0</v>
      </c>
      <c r="H478" s="282">
        <v>4.0</v>
      </c>
      <c r="I478" s="282">
        <v>8.0</v>
      </c>
      <c r="J478" s="282">
        <v>20.0</v>
      </c>
      <c r="K478" s="299">
        <v>2.5</v>
      </c>
      <c r="L478" s="10" t="s">
        <v>1599</v>
      </c>
      <c r="M478" s="163"/>
      <c r="N478" s="163"/>
      <c r="O478" s="163"/>
      <c r="P478" s="163"/>
      <c r="Q478" s="163"/>
      <c r="R478" s="163"/>
      <c r="S478" s="163"/>
      <c r="T478" s="163"/>
      <c r="U478" s="163"/>
      <c r="V478" s="163"/>
      <c r="W478" s="163"/>
      <c r="X478" s="163"/>
      <c r="Y478" s="163"/>
      <c r="Z478" s="163"/>
    </row>
    <row r="479" ht="11.25" customHeight="1">
      <c r="A479" s="251" t="s">
        <v>7521</v>
      </c>
      <c r="B479" s="251" t="s">
        <v>3885</v>
      </c>
      <c r="C479" s="282" t="s">
        <v>52</v>
      </c>
      <c r="D479" s="251" t="s">
        <v>7529</v>
      </c>
      <c r="E479" s="251" t="s">
        <v>7244</v>
      </c>
      <c r="F479" s="282" t="s">
        <v>9717</v>
      </c>
      <c r="G479" s="282">
        <v>8.0</v>
      </c>
      <c r="H479" s="282">
        <v>4.0</v>
      </c>
      <c r="I479" s="282">
        <v>8.0</v>
      </c>
      <c r="J479" s="282">
        <v>20.0</v>
      </c>
      <c r="K479" s="299">
        <v>2.5</v>
      </c>
      <c r="L479" s="10" t="s">
        <v>1599</v>
      </c>
      <c r="M479" s="163"/>
      <c r="N479" s="163"/>
      <c r="O479" s="163"/>
      <c r="P479" s="163"/>
      <c r="Q479" s="163"/>
      <c r="R479" s="163"/>
      <c r="S479" s="163"/>
      <c r="T479" s="163"/>
      <c r="U479" s="163"/>
      <c r="V479" s="163"/>
      <c r="W479" s="163"/>
      <c r="X479" s="163"/>
      <c r="Y479" s="163"/>
      <c r="Z479" s="163"/>
    </row>
    <row r="480" ht="11.25" customHeight="1">
      <c r="A480" s="251" t="s">
        <v>7521</v>
      </c>
      <c r="B480" s="251" t="s">
        <v>3885</v>
      </c>
      <c r="C480" s="282" t="s">
        <v>52</v>
      </c>
      <c r="D480" s="251" t="s">
        <v>7530</v>
      </c>
      <c r="E480" s="251" t="s">
        <v>486</v>
      </c>
      <c r="F480" s="282" t="s">
        <v>9717</v>
      </c>
      <c r="G480" s="282">
        <v>8.0</v>
      </c>
      <c r="H480" s="282">
        <v>4.0</v>
      </c>
      <c r="I480" s="282">
        <v>8.0</v>
      </c>
      <c r="J480" s="282">
        <v>20.0</v>
      </c>
      <c r="K480" s="299">
        <v>2.5</v>
      </c>
      <c r="L480" s="10" t="s">
        <v>1599</v>
      </c>
      <c r="M480" s="163"/>
      <c r="N480" s="163"/>
      <c r="O480" s="163"/>
      <c r="P480" s="163"/>
      <c r="Q480" s="163"/>
      <c r="R480" s="163"/>
      <c r="S480" s="163"/>
      <c r="T480" s="163"/>
      <c r="U480" s="163"/>
      <c r="V480" s="163"/>
      <c r="W480" s="163"/>
      <c r="X480" s="163"/>
      <c r="Y480" s="163"/>
      <c r="Z480" s="163"/>
    </row>
    <row r="481" ht="11.25" customHeight="1">
      <c r="A481" s="251" t="s">
        <v>7521</v>
      </c>
      <c r="B481" s="251" t="s">
        <v>3885</v>
      </c>
      <c r="C481" s="282" t="s">
        <v>52</v>
      </c>
      <c r="D481" s="251" t="s">
        <v>7531</v>
      </c>
      <c r="E481" s="251" t="s">
        <v>7246</v>
      </c>
      <c r="F481" s="282"/>
      <c r="G481" s="282">
        <v>8.0</v>
      </c>
      <c r="H481" s="282">
        <v>4.0</v>
      </c>
      <c r="I481" s="282">
        <v>8.0</v>
      </c>
      <c r="J481" s="282">
        <v>20.0</v>
      </c>
      <c r="K481" s="299">
        <v>2.5</v>
      </c>
      <c r="L481" s="10" t="s">
        <v>1599</v>
      </c>
      <c r="M481" s="163"/>
      <c r="N481" s="163"/>
      <c r="O481" s="163"/>
      <c r="P481" s="163"/>
      <c r="Q481" s="163"/>
      <c r="R481" s="163"/>
      <c r="S481" s="163"/>
      <c r="T481" s="163"/>
      <c r="U481" s="163"/>
      <c r="V481" s="163"/>
      <c r="W481" s="163"/>
      <c r="X481" s="163"/>
      <c r="Y481" s="163"/>
      <c r="Z481" s="163"/>
    </row>
    <row r="482" ht="11.25" customHeight="1">
      <c r="A482" s="251" t="s">
        <v>7521</v>
      </c>
      <c r="B482" s="251" t="s">
        <v>3885</v>
      </c>
      <c r="C482" s="282" t="s">
        <v>52</v>
      </c>
      <c r="D482" s="251" t="s">
        <v>7532</v>
      </c>
      <c r="E482" s="251" t="s">
        <v>7240</v>
      </c>
      <c r="F482" s="282" t="s">
        <v>9717</v>
      </c>
      <c r="G482" s="282">
        <v>8.0</v>
      </c>
      <c r="H482" s="282">
        <v>4.0</v>
      </c>
      <c r="I482" s="282">
        <v>8.0</v>
      </c>
      <c r="J482" s="282">
        <v>20.0</v>
      </c>
      <c r="K482" s="299">
        <v>2.5</v>
      </c>
      <c r="L482" s="10" t="s">
        <v>1599</v>
      </c>
      <c r="M482" s="163"/>
      <c r="N482" s="163"/>
      <c r="O482" s="163"/>
      <c r="P482" s="163"/>
      <c r="Q482" s="163"/>
      <c r="R482" s="163"/>
      <c r="S482" s="163"/>
      <c r="T482" s="163"/>
      <c r="U482" s="163"/>
      <c r="V482" s="163"/>
      <c r="W482" s="163"/>
      <c r="X482" s="163"/>
      <c r="Y482" s="163"/>
      <c r="Z482" s="163"/>
    </row>
    <row r="483" ht="11.25" customHeight="1">
      <c r="A483" s="251" t="s">
        <v>7521</v>
      </c>
      <c r="B483" s="251" t="s">
        <v>3885</v>
      </c>
      <c r="C483" s="282" t="s">
        <v>52</v>
      </c>
      <c r="D483" s="251" t="s">
        <v>7533</v>
      </c>
      <c r="E483" s="251" t="s">
        <v>7534</v>
      </c>
      <c r="F483" s="282" t="s">
        <v>9717</v>
      </c>
      <c r="G483" s="282">
        <v>8.0</v>
      </c>
      <c r="H483" s="282">
        <v>4.0</v>
      </c>
      <c r="I483" s="282">
        <v>8.0</v>
      </c>
      <c r="J483" s="282">
        <v>20.0</v>
      </c>
      <c r="K483" s="299">
        <v>2.5</v>
      </c>
      <c r="L483" s="10" t="s">
        <v>1599</v>
      </c>
      <c r="M483" s="163"/>
      <c r="N483" s="163"/>
      <c r="O483" s="163"/>
      <c r="P483" s="163"/>
      <c r="Q483" s="163"/>
      <c r="R483" s="163"/>
      <c r="S483" s="163"/>
      <c r="T483" s="163"/>
      <c r="U483" s="163"/>
      <c r="V483" s="163"/>
      <c r="W483" s="163"/>
      <c r="X483" s="163"/>
      <c r="Y483" s="163"/>
      <c r="Z483" s="163"/>
    </row>
    <row r="484" ht="11.25" customHeight="1">
      <c r="A484" s="251" t="s">
        <v>10869</v>
      </c>
      <c r="B484" s="251" t="s">
        <v>10870</v>
      </c>
      <c r="C484" s="282" t="s">
        <v>52</v>
      </c>
      <c r="D484" s="251" t="s">
        <v>10871</v>
      </c>
      <c r="E484" s="251" t="s">
        <v>10213</v>
      </c>
      <c r="F484" s="282" t="s">
        <v>9717</v>
      </c>
      <c r="G484" s="282">
        <v>12.0</v>
      </c>
      <c r="H484" s="282">
        <v>7.0</v>
      </c>
      <c r="I484" s="282">
        <v>12.0</v>
      </c>
      <c r="J484" s="282">
        <v>20.0</v>
      </c>
      <c r="K484" s="299">
        <v>1.67</v>
      </c>
      <c r="L484" s="10" t="s">
        <v>1599</v>
      </c>
      <c r="M484" s="163"/>
      <c r="N484" s="163"/>
      <c r="O484" s="163"/>
      <c r="P484" s="163"/>
      <c r="Q484" s="163"/>
      <c r="R484" s="163"/>
      <c r="S484" s="163"/>
      <c r="T484" s="163"/>
      <c r="U484" s="163"/>
      <c r="V484" s="163"/>
      <c r="W484" s="163"/>
      <c r="X484" s="163"/>
      <c r="Y484" s="163"/>
      <c r="Z484" s="163"/>
    </row>
    <row r="485" ht="11.25" customHeight="1">
      <c r="A485" s="251" t="s">
        <v>7517</v>
      </c>
      <c r="B485" s="251" t="s">
        <v>7518</v>
      </c>
      <c r="C485" s="282" t="s">
        <v>52</v>
      </c>
      <c r="D485" s="251" t="s">
        <v>7519</v>
      </c>
      <c r="E485" s="251" t="s">
        <v>7520</v>
      </c>
      <c r="F485" s="282" t="s">
        <v>9717</v>
      </c>
      <c r="G485" s="282">
        <v>13.0</v>
      </c>
      <c r="H485" s="282">
        <v>12.0</v>
      </c>
      <c r="I485" s="282">
        <v>13.0</v>
      </c>
      <c r="J485" s="282">
        <v>20.0</v>
      </c>
      <c r="K485" s="299">
        <v>1.54</v>
      </c>
      <c r="L485" s="10" t="s">
        <v>1599</v>
      </c>
      <c r="M485" s="163"/>
      <c r="N485" s="163"/>
      <c r="O485" s="163"/>
      <c r="P485" s="163"/>
      <c r="Q485" s="163"/>
      <c r="R485" s="163"/>
      <c r="S485" s="163"/>
      <c r="T485" s="163"/>
      <c r="U485" s="163"/>
      <c r="V485" s="163"/>
      <c r="W485" s="163"/>
      <c r="X485" s="163"/>
      <c r="Y485" s="163"/>
      <c r="Z485" s="163"/>
    </row>
    <row r="486" ht="11.25" customHeight="1">
      <c r="A486" s="251" t="s">
        <v>7539</v>
      </c>
      <c r="B486" s="251" t="s">
        <v>7540</v>
      </c>
      <c r="C486" s="282" t="s">
        <v>52</v>
      </c>
      <c r="D486" s="251" t="s">
        <v>7541</v>
      </c>
      <c r="E486" s="251" t="s">
        <v>1607</v>
      </c>
      <c r="F486" s="282" t="s">
        <v>9717</v>
      </c>
      <c r="G486" s="282">
        <v>3.0</v>
      </c>
      <c r="H486" s="282">
        <v>1.0</v>
      </c>
      <c r="I486" s="282">
        <v>3.0</v>
      </c>
      <c r="J486" s="282">
        <v>20.0</v>
      </c>
      <c r="K486" s="299">
        <v>6.67</v>
      </c>
      <c r="L486" s="10" t="s">
        <v>1599</v>
      </c>
      <c r="M486" s="163"/>
      <c r="N486" s="163"/>
      <c r="O486" s="163"/>
      <c r="P486" s="163"/>
      <c r="Q486" s="163"/>
      <c r="R486" s="163"/>
      <c r="S486" s="163"/>
      <c r="T486" s="163"/>
      <c r="U486" s="163"/>
      <c r="V486" s="163"/>
      <c r="W486" s="163"/>
      <c r="X486" s="163"/>
      <c r="Y486" s="163"/>
      <c r="Z486" s="163"/>
    </row>
    <row r="487" ht="11.25" customHeight="1">
      <c r="A487" s="251" t="s">
        <v>7553</v>
      </c>
      <c r="B487" s="251" t="s">
        <v>7554</v>
      </c>
      <c r="C487" s="282" t="s">
        <v>52</v>
      </c>
      <c r="D487" s="251" t="s">
        <v>7555</v>
      </c>
      <c r="E487" s="251" t="s">
        <v>6523</v>
      </c>
      <c r="F487" s="282" t="s">
        <v>9717</v>
      </c>
      <c r="G487" s="282">
        <v>6.0</v>
      </c>
      <c r="H487" s="282">
        <v>4.0</v>
      </c>
      <c r="I487" s="282">
        <v>6.0</v>
      </c>
      <c r="J487" s="282">
        <v>20.0</v>
      </c>
      <c r="K487" s="299">
        <v>3.33</v>
      </c>
      <c r="L487" s="10" t="s">
        <v>1599</v>
      </c>
      <c r="M487" s="163"/>
      <c r="N487" s="163"/>
      <c r="O487" s="163"/>
      <c r="P487" s="163"/>
      <c r="Q487" s="163"/>
      <c r="R487" s="163"/>
      <c r="S487" s="163"/>
      <c r="T487" s="163"/>
      <c r="U487" s="163"/>
      <c r="V487" s="163"/>
      <c r="W487" s="163"/>
      <c r="X487" s="163"/>
      <c r="Y487" s="163"/>
      <c r="Z487" s="163"/>
    </row>
    <row r="488" ht="11.25" customHeight="1">
      <c r="A488" s="251" t="s">
        <v>7545</v>
      </c>
      <c r="B488" s="251" t="s">
        <v>2486</v>
      </c>
      <c r="C488" s="282" t="s">
        <v>52</v>
      </c>
      <c r="D488" s="251" t="s">
        <v>7546</v>
      </c>
      <c r="E488" s="251" t="s">
        <v>741</v>
      </c>
      <c r="F488" s="282" t="s">
        <v>9717</v>
      </c>
      <c r="G488" s="282">
        <v>7.0</v>
      </c>
      <c r="H488" s="282">
        <v>6.0</v>
      </c>
      <c r="I488" s="282">
        <v>7.0</v>
      </c>
      <c r="J488" s="282">
        <v>20.0</v>
      </c>
      <c r="K488" s="299">
        <v>2.86</v>
      </c>
      <c r="L488" s="10" t="s">
        <v>1599</v>
      </c>
      <c r="M488" s="163"/>
      <c r="N488" s="163"/>
      <c r="O488" s="163"/>
      <c r="P488" s="163"/>
      <c r="Q488" s="163"/>
      <c r="R488" s="163"/>
      <c r="S488" s="163"/>
      <c r="T488" s="163"/>
      <c r="U488" s="163"/>
      <c r="V488" s="163"/>
      <c r="W488" s="163"/>
      <c r="X488" s="163"/>
      <c r="Y488" s="163"/>
      <c r="Z488" s="163"/>
    </row>
    <row r="489" ht="11.25" customHeight="1">
      <c r="A489" s="251" t="s">
        <v>7545</v>
      </c>
      <c r="B489" s="251" t="s">
        <v>2486</v>
      </c>
      <c r="C489" s="282" t="s">
        <v>52</v>
      </c>
      <c r="D489" s="251" t="s">
        <v>7547</v>
      </c>
      <c r="E489" s="251" t="s">
        <v>7548</v>
      </c>
      <c r="F489" s="282" t="s">
        <v>9717</v>
      </c>
      <c r="G489" s="282">
        <v>7.0</v>
      </c>
      <c r="H489" s="282">
        <v>6.0</v>
      </c>
      <c r="I489" s="282">
        <v>7.0</v>
      </c>
      <c r="J489" s="282">
        <v>20.0</v>
      </c>
      <c r="K489" s="299">
        <v>2.86</v>
      </c>
      <c r="L489" s="10" t="s">
        <v>1599</v>
      </c>
      <c r="M489" s="163"/>
      <c r="N489" s="163"/>
      <c r="O489" s="163"/>
      <c r="P489" s="163"/>
      <c r="Q489" s="163"/>
      <c r="R489" s="163"/>
      <c r="S489" s="163"/>
      <c r="T489" s="163"/>
      <c r="U489" s="163"/>
      <c r="V489" s="163"/>
      <c r="W489" s="163"/>
      <c r="X489" s="163"/>
      <c r="Y489" s="163"/>
      <c r="Z489" s="163"/>
    </row>
    <row r="490" ht="11.25" customHeight="1">
      <c r="A490" s="251" t="s">
        <v>7545</v>
      </c>
      <c r="B490" s="251" t="s">
        <v>2486</v>
      </c>
      <c r="C490" s="282" t="s">
        <v>52</v>
      </c>
      <c r="D490" s="251" t="s">
        <v>10872</v>
      </c>
      <c r="E490" s="251" t="s">
        <v>10227</v>
      </c>
      <c r="F490" s="282" t="s">
        <v>9717</v>
      </c>
      <c r="G490" s="282">
        <v>7.0</v>
      </c>
      <c r="H490" s="282">
        <v>6.0</v>
      </c>
      <c r="I490" s="282">
        <v>7.0</v>
      </c>
      <c r="J490" s="282">
        <v>20.0</v>
      </c>
      <c r="K490" s="299">
        <v>2.86</v>
      </c>
      <c r="L490" s="10" t="s">
        <v>1599</v>
      </c>
      <c r="M490" s="163"/>
      <c r="N490" s="163"/>
      <c r="O490" s="163"/>
      <c r="P490" s="163"/>
      <c r="Q490" s="163"/>
      <c r="R490" s="163"/>
      <c r="S490" s="163"/>
      <c r="T490" s="163"/>
      <c r="U490" s="163"/>
      <c r="V490" s="163"/>
      <c r="W490" s="163"/>
      <c r="X490" s="163"/>
      <c r="Y490" s="163"/>
      <c r="Z490" s="163"/>
    </row>
    <row r="491" ht="11.25" customHeight="1">
      <c r="A491" s="251" t="s">
        <v>7549</v>
      </c>
      <c r="B491" s="251" t="s">
        <v>7550</v>
      </c>
      <c r="C491" s="282" t="s">
        <v>52</v>
      </c>
      <c r="D491" s="251" t="s">
        <v>7551</v>
      </c>
      <c r="E491" s="251" t="s">
        <v>7552</v>
      </c>
      <c r="F491" s="282" t="s">
        <v>9717</v>
      </c>
      <c r="G491" s="282">
        <v>3.0</v>
      </c>
      <c r="H491" s="282">
        <v>2.0</v>
      </c>
      <c r="I491" s="282">
        <v>3.0</v>
      </c>
      <c r="J491" s="282">
        <v>20.0</v>
      </c>
      <c r="K491" s="299">
        <v>6.67</v>
      </c>
      <c r="L491" s="10" t="s">
        <v>1599</v>
      </c>
      <c r="M491" s="163"/>
      <c r="N491" s="163"/>
      <c r="O491" s="163"/>
      <c r="P491" s="163"/>
      <c r="Q491" s="163"/>
      <c r="R491" s="163"/>
      <c r="S491" s="163"/>
      <c r="T491" s="163"/>
      <c r="U491" s="163"/>
      <c r="V491" s="163"/>
      <c r="W491" s="163"/>
      <c r="X491" s="163"/>
      <c r="Y491" s="163"/>
      <c r="Z491" s="163"/>
    </row>
    <row r="492" ht="11.25" customHeight="1">
      <c r="A492" s="251" t="s">
        <v>7556</v>
      </c>
      <c r="B492" s="251" t="s">
        <v>2494</v>
      </c>
      <c r="C492" s="282" t="s">
        <v>52</v>
      </c>
      <c r="D492" s="251" t="s">
        <v>6522</v>
      </c>
      <c r="E492" s="251" t="s">
        <v>6523</v>
      </c>
      <c r="F492" s="282" t="s">
        <v>9717</v>
      </c>
      <c r="G492" s="282">
        <v>3.0</v>
      </c>
      <c r="H492" s="282">
        <v>2.0</v>
      </c>
      <c r="I492" s="282">
        <v>3.0</v>
      </c>
      <c r="J492" s="282">
        <v>20.0</v>
      </c>
      <c r="K492" s="299">
        <v>6.67</v>
      </c>
      <c r="L492" s="10" t="s">
        <v>1599</v>
      </c>
      <c r="M492" s="163"/>
      <c r="N492" s="163"/>
      <c r="O492" s="163"/>
      <c r="P492" s="163"/>
      <c r="Q492" s="163"/>
      <c r="R492" s="163"/>
      <c r="S492" s="163"/>
      <c r="T492" s="163"/>
      <c r="U492" s="163"/>
      <c r="V492" s="163"/>
      <c r="W492" s="163"/>
      <c r="X492" s="163"/>
      <c r="Y492" s="163"/>
      <c r="Z492" s="163"/>
    </row>
    <row r="493" ht="11.25" customHeight="1">
      <c r="A493" s="251" t="s">
        <v>7556</v>
      </c>
      <c r="B493" s="251" t="s">
        <v>2494</v>
      </c>
      <c r="C493" s="282" t="s">
        <v>52</v>
      </c>
      <c r="D493" s="251" t="s">
        <v>10873</v>
      </c>
      <c r="E493" s="251" t="s">
        <v>10874</v>
      </c>
      <c r="F493" s="282" t="s">
        <v>9717</v>
      </c>
      <c r="G493" s="282">
        <v>3.0</v>
      </c>
      <c r="H493" s="282">
        <v>2.0</v>
      </c>
      <c r="I493" s="282">
        <v>3.0</v>
      </c>
      <c r="J493" s="282">
        <v>20.0</v>
      </c>
      <c r="K493" s="299">
        <v>6.67</v>
      </c>
      <c r="L493" s="10" t="s">
        <v>1599</v>
      </c>
      <c r="M493" s="163"/>
      <c r="N493" s="163"/>
      <c r="O493" s="163"/>
      <c r="P493" s="163"/>
      <c r="Q493" s="163"/>
      <c r="R493" s="163"/>
      <c r="S493" s="163"/>
      <c r="T493" s="163"/>
      <c r="U493" s="163"/>
      <c r="V493" s="163"/>
      <c r="W493" s="163"/>
      <c r="X493" s="163"/>
      <c r="Y493" s="163"/>
      <c r="Z493" s="163"/>
    </row>
    <row r="494" ht="11.25" customHeight="1">
      <c r="A494" s="251" t="s">
        <v>7567</v>
      </c>
      <c r="B494" s="251" t="s">
        <v>7568</v>
      </c>
      <c r="C494" s="282" t="s">
        <v>52</v>
      </c>
      <c r="D494" s="251" t="s">
        <v>7569</v>
      </c>
      <c r="E494" s="251" t="s">
        <v>7570</v>
      </c>
      <c r="F494" s="282" t="s">
        <v>9717</v>
      </c>
      <c r="G494" s="282">
        <v>6.0</v>
      </c>
      <c r="H494" s="282">
        <v>3.0</v>
      </c>
      <c r="I494" s="282">
        <v>6.0</v>
      </c>
      <c r="J494" s="282">
        <v>20.0</v>
      </c>
      <c r="K494" s="299">
        <v>3.33</v>
      </c>
      <c r="L494" s="10" t="s">
        <v>1599</v>
      </c>
      <c r="M494" s="163"/>
      <c r="N494" s="163"/>
      <c r="O494" s="163"/>
      <c r="P494" s="163"/>
      <c r="Q494" s="163"/>
      <c r="R494" s="163"/>
      <c r="S494" s="163"/>
      <c r="T494" s="163"/>
      <c r="U494" s="163"/>
      <c r="V494" s="163"/>
      <c r="W494" s="163"/>
      <c r="X494" s="163"/>
      <c r="Y494" s="163"/>
      <c r="Z494" s="163"/>
    </row>
    <row r="495" ht="11.25" customHeight="1">
      <c r="A495" s="251" t="s">
        <v>7567</v>
      </c>
      <c r="B495" s="251" t="s">
        <v>7568</v>
      </c>
      <c r="C495" s="282" t="s">
        <v>52</v>
      </c>
      <c r="D495" s="251" t="s">
        <v>10875</v>
      </c>
      <c r="E495" s="251" t="s">
        <v>10876</v>
      </c>
      <c r="F495" s="282" t="s">
        <v>9717</v>
      </c>
      <c r="G495" s="282">
        <v>6.0</v>
      </c>
      <c r="H495" s="282">
        <v>3.0</v>
      </c>
      <c r="I495" s="282">
        <v>6.0</v>
      </c>
      <c r="J495" s="282">
        <v>20.0</v>
      </c>
      <c r="K495" s="299">
        <v>3.33</v>
      </c>
      <c r="L495" s="10" t="s">
        <v>1599</v>
      </c>
      <c r="M495" s="163"/>
      <c r="N495" s="163"/>
      <c r="O495" s="163"/>
      <c r="P495" s="163"/>
      <c r="Q495" s="163"/>
      <c r="R495" s="163"/>
      <c r="S495" s="163"/>
      <c r="T495" s="163"/>
      <c r="U495" s="163"/>
      <c r="V495" s="163"/>
      <c r="W495" s="163"/>
      <c r="X495" s="163"/>
      <c r="Y495" s="163"/>
      <c r="Z495" s="163"/>
    </row>
    <row r="496" ht="11.25" customHeight="1">
      <c r="A496" s="251" t="s">
        <v>7567</v>
      </c>
      <c r="B496" s="251" t="s">
        <v>7568</v>
      </c>
      <c r="C496" s="282" t="s">
        <v>52</v>
      </c>
      <c r="D496" s="251" t="s">
        <v>10877</v>
      </c>
      <c r="E496" s="251" t="s">
        <v>10878</v>
      </c>
      <c r="F496" s="282" t="s">
        <v>9717</v>
      </c>
      <c r="G496" s="282">
        <v>6.0</v>
      </c>
      <c r="H496" s="282">
        <v>3.0</v>
      </c>
      <c r="I496" s="282">
        <v>6.0</v>
      </c>
      <c r="J496" s="282">
        <v>20.0</v>
      </c>
      <c r="K496" s="299">
        <v>3.33</v>
      </c>
      <c r="L496" s="10" t="s">
        <v>1599</v>
      </c>
      <c r="M496" s="163"/>
      <c r="N496" s="163"/>
      <c r="O496" s="163"/>
      <c r="P496" s="163"/>
      <c r="Q496" s="163"/>
      <c r="R496" s="163"/>
      <c r="S496" s="163"/>
      <c r="T496" s="163"/>
      <c r="U496" s="163"/>
      <c r="V496" s="163"/>
      <c r="W496" s="163"/>
      <c r="X496" s="163"/>
      <c r="Y496" s="163"/>
      <c r="Z496" s="163"/>
    </row>
    <row r="497" ht="11.25" customHeight="1">
      <c r="A497" s="251" t="s">
        <v>7564</v>
      </c>
      <c r="B497" s="251" t="s">
        <v>7565</v>
      </c>
      <c r="C497" s="282" t="s">
        <v>52</v>
      </c>
      <c r="D497" s="251" t="s">
        <v>7541</v>
      </c>
      <c r="E497" s="251" t="s">
        <v>1607</v>
      </c>
      <c r="F497" s="282" t="s">
        <v>9717</v>
      </c>
      <c r="G497" s="282">
        <v>2.0</v>
      </c>
      <c r="H497" s="282">
        <v>1.0</v>
      </c>
      <c r="I497" s="282">
        <v>2.0</v>
      </c>
      <c r="J497" s="282">
        <v>20.0</v>
      </c>
      <c r="K497" s="299">
        <v>10.0</v>
      </c>
      <c r="L497" s="10" t="s">
        <v>1599</v>
      </c>
      <c r="M497" s="163"/>
      <c r="N497" s="163"/>
      <c r="O497" s="163"/>
      <c r="P497" s="163"/>
      <c r="Q497" s="163"/>
      <c r="R497" s="163"/>
      <c r="S497" s="163"/>
      <c r="T497" s="163"/>
      <c r="U497" s="163"/>
      <c r="V497" s="163"/>
      <c r="W497" s="163"/>
      <c r="X497" s="163"/>
      <c r="Y497" s="163"/>
      <c r="Z497" s="163"/>
    </row>
    <row r="498" ht="11.25" customHeight="1">
      <c r="A498" s="251" t="s">
        <v>10879</v>
      </c>
      <c r="B498" s="251" t="s">
        <v>10880</v>
      </c>
      <c r="C498" s="282" t="s">
        <v>52</v>
      </c>
      <c r="D498" s="251" t="s">
        <v>6522</v>
      </c>
      <c r="E498" s="251" t="s">
        <v>6523</v>
      </c>
      <c r="F498" s="282" t="s">
        <v>9717</v>
      </c>
      <c r="G498" s="282">
        <v>7.0</v>
      </c>
      <c r="H498" s="282">
        <v>3.0</v>
      </c>
      <c r="I498" s="282">
        <v>7.0</v>
      </c>
      <c r="J498" s="282">
        <v>20.0</v>
      </c>
      <c r="K498" s="299">
        <v>2.86</v>
      </c>
      <c r="L498" s="10" t="s">
        <v>1599</v>
      </c>
      <c r="M498" s="163"/>
      <c r="N498" s="163"/>
      <c r="O498" s="163"/>
      <c r="P498" s="163"/>
      <c r="Q498" s="163"/>
      <c r="R498" s="163"/>
      <c r="S498" s="163"/>
      <c r="T498" s="163"/>
      <c r="U498" s="163"/>
      <c r="V498" s="163"/>
      <c r="W498" s="163"/>
      <c r="X498" s="163"/>
      <c r="Y498" s="163"/>
      <c r="Z498" s="163"/>
    </row>
    <row r="499" ht="11.25" customHeight="1">
      <c r="A499" s="251" t="s">
        <v>7562</v>
      </c>
      <c r="B499" s="251" t="s">
        <v>2498</v>
      </c>
      <c r="C499" s="282" t="s">
        <v>52</v>
      </c>
      <c r="D499" s="251" t="s">
        <v>10881</v>
      </c>
      <c r="E499" s="251" t="s">
        <v>2351</v>
      </c>
      <c r="F499" s="282" t="s">
        <v>9717</v>
      </c>
      <c r="G499" s="282">
        <v>3.0</v>
      </c>
      <c r="H499" s="282">
        <v>2.0</v>
      </c>
      <c r="I499" s="282">
        <v>3.0</v>
      </c>
      <c r="J499" s="282">
        <v>20.0</v>
      </c>
      <c r="K499" s="299">
        <v>6.67</v>
      </c>
      <c r="L499" s="10" t="s">
        <v>1599</v>
      </c>
      <c r="M499" s="163"/>
      <c r="N499" s="163"/>
      <c r="O499" s="163"/>
      <c r="P499" s="163"/>
      <c r="Q499" s="163"/>
      <c r="R499" s="163"/>
      <c r="S499" s="163"/>
      <c r="T499" s="163"/>
      <c r="U499" s="163"/>
      <c r="V499" s="163"/>
      <c r="W499" s="163"/>
      <c r="X499" s="163"/>
      <c r="Y499" s="163"/>
      <c r="Z499" s="163"/>
    </row>
    <row r="500" ht="11.25" customHeight="1">
      <c r="A500" s="251" t="s">
        <v>3384</v>
      </c>
      <c r="B500" s="251" t="s">
        <v>3385</v>
      </c>
      <c r="C500" s="282" t="s">
        <v>52</v>
      </c>
      <c r="D500" s="251" t="s">
        <v>10882</v>
      </c>
      <c r="E500" s="251" t="s">
        <v>10883</v>
      </c>
      <c r="F500" s="282" t="s">
        <v>9769</v>
      </c>
      <c r="G500" s="282">
        <v>8.0</v>
      </c>
      <c r="H500" s="282">
        <v>7.0</v>
      </c>
      <c r="I500" s="282">
        <v>8.0</v>
      </c>
      <c r="J500" s="282">
        <v>20.0</v>
      </c>
      <c r="K500" s="299">
        <v>2.5</v>
      </c>
      <c r="L500" s="10" t="s">
        <v>74</v>
      </c>
      <c r="M500" s="163"/>
      <c r="N500" s="163"/>
      <c r="O500" s="163"/>
      <c r="P500" s="163"/>
      <c r="Q500" s="163"/>
      <c r="R500" s="163"/>
      <c r="S500" s="163"/>
      <c r="T500" s="163"/>
      <c r="U500" s="163"/>
      <c r="V500" s="163"/>
      <c r="W500" s="163"/>
      <c r="X500" s="163"/>
      <c r="Y500" s="163"/>
      <c r="Z500" s="163"/>
    </row>
    <row r="501" ht="11.25" customHeight="1">
      <c r="A501" s="251" t="s">
        <v>3384</v>
      </c>
      <c r="B501" s="251" t="s">
        <v>3385</v>
      </c>
      <c r="C501" s="282" t="s">
        <v>52</v>
      </c>
      <c r="D501" s="251" t="s">
        <v>10884</v>
      </c>
      <c r="E501" s="251" t="s">
        <v>10885</v>
      </c>
      <c r="F501" s="282" t="s">
        <v>9769</v>
      </c>
      <c r="G501" s="282">
        <v>8.0</v>
      </c>
      <c r="H501" s="282">
        <v>7.0</v>
      </c>
      <c r="I501" s="282">
        <v>8.0</v>
      </c>
      <c r="J501" s="282">
        <v>20.0</v>
      </c>
      <c r="K501" s="299">
        <v>2.5</v>
      </c>
      <c r="L501" s="10" t="s">
        <v>74</v>
      </c>
      <c r="M501" s="163"/>
      <c r="N501" s="163"/>
      <c r="O501" s="163"/>
      <c r="P501" s="163"/>
      <c r="Q501" s="163"/>
      <c r="R501" s="163"/>
      <c r="S501" s="163"/>
      <c r="T501" s="163"/>
      <c r="U501" s="163"/>
      <c r="V501" s="163"/>
      <c r="W501" s="163"/>
      <c r="X501" s="163"/>
      <c r="Y501" s="163"/>
      <c r="Z501" s="163"/>
    </row>
    <row r="502" ht="11.25" customHeight="1">
      <c r="A502" s="251" t="s">
        <v>3378</v>
      </c>
      <c r="B502" s="251" t="s">
        <v>3379</v>
      </c>
      <c r="C502" s="282" t="s">
        <v>52</v>
      </c>
      <c r="D502" s="251" t="s">
        <v>10886</v>
      </c>
      <c r="E502" s="251" t="s">
        <v>10887</v>
      </c>
      <c r="F502" s="282" t="s">
        <v>9769</v>
      </c>
      <c r="G502" s="282">
        <v>10.0</v>
      </c>
      <c r="H502" s="282">
        <v>7.0</v>
      </c>
      <c r="I502" s="282">
        <v>10.0</v>
      </c>
      <c r="J502" s="282">
        <v>20.0</v>
      </c>
      <c r="K502" s="299">
        <v>2.0</v>
      </c>
      <c r="L502" s="10" t="s">
        <v>74</v>
      </c>
      <c r="M502" s="163"/>
      <c r="N502" s="163"/>
      <c r="O502" s="163"/>
      <c r="P502" s="163"/>
      <c r="Q502" s="163"/>
      <c r="R502" s="163"/>
      <c r="S502" s="163"/>
      <c r="T502" s="163"/>
      <c r="U502" s="163"/>
      <c r="V502" s="163"/>
      <c r="W502" s="163"/>
      <c r="X502" s="163"/>
      <c r="Y502" s="163"/>
      <c r="Z502" s="163"/>
    </row>
    <row r="503" ht="11.25" customHeight="1">
      <c r="A503" s="251" t="s">
        <v>3378</v>
      </c>
      <c r="B503" s="251" t="s">
        <v>3379</v>
      </c>
      <c r="C503" s="282" t="s">
        <v>52</v>
      </c>
      <c r="D503" s="251" t="s">
        <v>10888</v>
      </c>
      <c r="E503" s="251" t="s">
        <v>10889</v>
      </c>
      <c r="F503" s="282" t="s">
        <v>9769</v>
      </c>
      <c r="G503" s="282">
        <v>10.0</v>
      </c>
      <c r="H503" s="282">
        <v>7.0</v>
      </c>
      <c r="I503" s="282">
        <v>10.0</v>
      </c>
      <c r="J503" s="282">
        <v>20.0</v>
      </c>
      <c r="K503" s="299">
        <v>2.0</v>
      </c>
      <c r="L503" s="10" t="s">
        <v>74</v>
      </c>
      <c r="M503" s="163"/>
      <c r="N503" s="163"/>
      <c r="O503" s="163"/>
      <c r="P503" s="163"/>
      <c r="Q503" s="163"/>
      <c r="R503" s="163"/>
      <c r="S503" s="163"/>
      <c r="T503" s="163"/>
      <c r="U503" s="163"/>
      <c r="V503" s="163"/>
      <c r="W503" s="163"/>
      <c r="X503" s="163"/>
      <c r="Y503" s="163"/>
      <c r="Z503" s="163"/>
    </row>
    <row r="504" ht="11.25" customHeight="1">
      <c r="A504" s="251" t="s">
        <v>3378</v>
      </c>
      <c r="B504" s="251" t="s">
        <v>3379</v>
      </c>
      <c r="C504" s="282" t="s">
        <v>52</v>
      </c>
      <c r="D504" s="251" t="s">
        <v>10890</v>
      </c>
      <c r="E504" s="251" t="s">
        <v>10891</v>
      </c>
      <c r="F504" s="282" t="s">
        <v>9769</v>
      </c>
      <c r="G504" s="282">
        <v>10.0</v>
      </c>
      <c r="H504" s="282">
        <v>7.0</v>
      </c>
      <c r="I504" s="282">
        <v>10.0</v>
      </c>
      <c r="J504" s="282">
        <v>20.0</v>
      </c>
      <c r="K504" s="299">
        <v>2.0</v>
      </c>
      <c r="L504" s="10" t="s">
        <v>74</v>
      </c>
      <c r="M504" s="163"/>
      <c r="N504" s="163"/>
      <c r="O504" s="163"/>
      <c r="P504" s="163"/>
      <c r="Q504" s="163"/>
      <c r="R504" s="163"/>
      <c r="S504" s="163"/>
      <c r="T504" s="163"/>
      <c r="U504" s="163"/>
      <c r="V504" s="163"/>
      <c r="W504" s="163"/>
      <c r="X504" s="163"/>
      <c r="Y504" s="163"/>
      <c r="Z504" s="163"/>
    </row>
    <row r="505" ht="11.25" customHeight="1">
      <c r="A505" s="251" t="s">
        <v>3410</v>
      </c>
      <c r="B505" s="251" t="s">
        <v>3411</v>
      </c>
      <c r="C505" s="282" t="s">
        <v>52</v>
      </c>
      <c r="D505" s="251" t="s">
        <v>10892</v>
      </c>
      <c r="E505" s="251" t="s">
        <v>10893</v>
      </c>
      <c r="F505" s="282" t="s">
        <v>9769</v>
      </c>
      <c r="G505" s="282">
        <v>12.0</v>
      </c>
      <c r="H505" s="282">
        <v>11.0</v>
      </c>
      <c r="I505" s="282">
        <v>12.0</v>
      </c>
      <c r="J505" s="282">
        <v>20.0</v>
      </c>
      <c r="K505" s="299">
        <v>1.67</v>
      </c>
      <c r="L505" s="10" t="s">
        <v>74</v>
      </c>
      <c r="M505" s="163"/>
      <c r="N505" s="163"/>
      <c r="O505" s="163"/>
      <c r="P505" s="163"/>
      <c r="Q505" s="163"/>
      <c r="R505" s="163"/>
      <c r="S505" s="163"/>
      <c r="T505" s="163"/>
      <c r="U505" s="163"/>
      <c r="V505" s="163"/>
      <c r="W505" s="163"/>
      <c r="X505" s="163"/>
      <c r="Y505" s="163"/>
      <c r="Z505" s="163"/>
    </row>
    <row r="506" ht="11.25" customHeight="1">
      <c r="A506" s="251" t="s">
        <v>3410</v>
      </c>
      <c r="B506" s="251" t="s">
        <v>3411</v>
      </c>
      <c r="C506" s="282" t="s">
        <v>52</v>
      </c>
      <c r="D506" s="251" t="s">
        <v>10894</v>
      </c>
      <c r="E506" s="251" t="s">
        <v>10895</v>
      </c>
      <c r="F506" s="282" t="s">
        <v>9769</v>
      </c>
      <c r="G506" s="282">
        <v>12.0</v>
      </c>
      <c r="H506" s="282">
        <v>11.0</v>
      </c>
      <c r="I506" s="282">
        <v>12.0</v>
      </c>
      <c r="J506" s="282">
        <v>20.0</v>
      </c>
      <c r="K506" s="299">
        <v>1.67</v>
      </c>
      <c r="L506" s="10" t="s">
        <v>74</v>
      </c>
      <c r="M506" s="163"/>
      <c r="N506" s="163"/>
      <c r="O506" s="163"/>
      <c r="P506" s="163"/>
      <c r="Q506" s="163"/>
      <c r="R506" s="163"/>
      <c r="S506" s="163"/>
      <c r="T506" s="163"/>
      <c r="U506" s="163"/>
      <c r="V506" s="163"/>
      <c r="W506" s="163"/>
      <c r="X506" s="163"/>
      <c r="Y506" s="163"/>
      <c r="Z506" s="163"/>
    </row>
    <row r="507" ht="11.25" customHeight="1">
      <c r="A507" s="251" t="s">
        <v>7580</v>
      </c>
      <c r="B507" s="251" t="s">
        <v>7581</v>
      </c>
      <c r="C507" s="282" t="s">
        <v>52</v>
      </c>
      <c r="D507" s="251" t="s">
        <v>10896</v>
      </c>
      <c r="E507" s="251" t="s">
        <v>10897</v>
      </c>
      <c r="F507" s="282" t="s">
        <v>9769</v>
      </c>
      <c r="G507" s="282">
        <v>7.0</v>
      </c>
      <c r="H507" s="282">
        <v>1.0</v>
      </c>
      <c r="I507" s="282">
        <v>7.0</v>
      </c>
      <c r="J507" s="282">
        <v>20.0</v>
      </c>
      <c r="K507" s="299">
        <v>2.86</v>
      </c>
      <c r="L507" s="10" t="s">
        <v>74</v>
      </c>
      <c r="M507" s="163"/>
      <c r="N507" s="163"/>
      <c r="O507" s="163"/>
      <c r="P507" s="163"/>
      <c r="Q507" s="163"/>
      <c r="R507" s="163"/>
      <c r="S507" s="163"/>
      <c r="T507" s="163"/>
      <c r="U507" s="163"/>
      <c r="V507" s="163"/>
      <c r="W507" s="163"/>
      <c r="X507" s="163"/>
      <c r="Y507" s="163"/>
      <c r="Z507" s="163"/>
    </row>
    <row r="508" ht="11.25" customHeight="1">
      <c r="A508" s="251" t="s">
        <v>7557</v>
      </c>
      <c r="B508" s="251" t="s">
        <v>2467</v>
      </c>
      <c r="C508" s="282" t="s">
        <v>52</v>
      </c>
      <c r="D508" s="251" t="s">
        <v>10848</v>
      </c>
      <c r="E508" s="251" t="s">
        <v>10849</v>
      </c>
      <c r="F508" s="282" t="s">
        <v>9717</v>
      </c>
      <c r="G508" s="282">
        <v>6.0</v>
      </c>
      <c r="H508" s="282">
        <v>6.0</v>
      </c>
      <c r="I508" s="282">
        <v>6.0</v>
      </c>
      <c r="J508" s="282">
        <v>20.0</v>
      </c>
      <c r="K508" s="299">
        <v>3.33</v>
      </c>
      <c r="L508" s="10" t="s">
        <v>1809</v>
      </c>
      <c r="M508" s="163"/>
      <c r="N508" s="163"/>
      <c r="O508" s="163"/>
      <c r="P508" s="163"/>
      <c r="Q508" s="163"/>
      <c r="R508" s="163"/>
      <c r="S508" s="163"/>
      <c r="T508" s="163"/>
      <c r="U508" s="163"/>
      <c r="V508" s="163"/>
      <c r="W508" s="163"/>
      <c r="X508" s="163"/>
      <c r="Y508" s="163"/>
      <c r="Z508" s="163"/>
    </row>
    <row r="509" ht="11.25" customHeight="1">
      <c r="A509" s="251" t="s">
        <v>7948</v>
      </c>
      <c r="B509" s="251" t="s">
        <v>7949</v>
      </c>
      <c r="C509" s="282" t="s">
        <v>52</v>
      </c>
      <c r="D509" s="251" t="s">
        <v>10898</v>
      </c>
      <c r="E509" s="251" t="s">
        <v>10899</v>
      </c>
      <c r="F509" s="282" t="s">
        <v>9717</v>
      </c>
      <c r="G509" s="282">
        <v>3.0</v>
      </c>
      <c r="H509" s="282">
        <v>3.0</v>
      </c>
      <c r="I509" s="282">
        <v>3.0</v>
      </c>
      <c r="J509" s="282">
        <v>20.0</v>
      </c>
      <c r="K509" s="299">
        <v>6.66</v>
      </c>
      <c r="L509" s="10" t="s">
        <v>1809</v>
      </c>
      <c r="M509" s="163"/>
      <c r="N509" s="163"/>
      <c r="O509" s="163"/>
      <c r="P509" s="163"/>
      <c r="Q509" s="163"/>
      <c r="R509" s="163"/>
      <c r="S509" s="163"/>
      <c r="T509" s="163"/>
      <c r="U509" s="163"/>
      <c r="V509" s="163"/>
      <c r="W509" s="163"/>
      <c r="X509" s="163"/>
      <c r="Y509" s="163"/>
      <c r="Z509" s="163"/>
    </row>
    <row r="510" ht="11.25" customHeight="1">
      <c r="A510" s="251" t="s">
        <v>2502</v>
      </c>
      <c r="B510" s="251" t="s">
        <v>2503</v>
      </c>
      <c r="C510" s="282" t="s">
        <v>52</v>
      </c>
      <c r="D510" s="251" t="s">
        <v>10900</v>
      </c>
      <c r="E510" s="251" t="s">
        <v>10901</v>
      </c>
      <c r="F510" s="282" t="s">
        <v>9717</v>
      </c>
      <c r="G510" s="282">
        <v>14.0</v>
      </c>
      <c r="H510" s="282">
        <v>14.0</v>
      </c>
      <c r="I510" s="282">
        <v>14.0</v>
      </c>
      <c r="J510" s="282">
        <v>20.0</v>
      </c>
      <c r="K510" s="299">
        <v>1.43</v>
      </c>
      <c r="L510" s="10" t="s">
        <v>1809</v>
      </c>
      <c r="M510" s="163"/>
      <c r="N510" s="163"/>
      <c r="O510" s="163"/>
      <c r="P510" s="163"/>
      <c r="Q510" s="163"/>
      <c r="R510" s="163"/>
      <c r="S510" s="163"/>
      <c r="T510" s="163"/>
      <c r="U510" s="163"/>
      <c r="V510" s="163"/>
      <c r="W510" s="163"/>
      <c r="X510" s="163"/>
      <c r="Y510" s="163"/>
      <c r="Z510" s="163"/>
    </row>
    <row r="511" ht="11.25" customHeight="1">
      <c r="A511" s="251" t="s">
        <v>2502</v>
      </c>
      <c r="B511" s="251" t="s">
        <v>2503</v>
      </c>
      <c r="C511" s="282" t="s">
        <v>52</v>
      </c>
      <c r="D511" s="251" t="s">
        <v>10902</v>
      </c>
      <c r="E511" s="251" t="s">
        <v>10903</v>
      </c>
      <c r="F511" s="282" t="s">
        <v>9769</v>
      </c>
      <c r="G511" s="282">
        <v>14.0</v>
      </c>
      <c r="H511" s="282">
        <v>14.0</v>
      </c>
      <c r="I511" s="282">
        <v>14.0</v>
      </c>
      <c r="J511" s="282">
        <v>20.0</v>
      </c>
      <c r="K511" s="299">
        <v>1.43</v>
      </c>
      <c r="L511" s="10" t="s">
        <v>1809</v>
      </c>
      <c r="M511" s="163"/>
      <c r="N511" s="163"/>
      <c r="O511" s="163"/>
      <c r="P511" s="163"/>
      <c r="Q511" s="163"/>
      <c r="R511" s="163"/>
      <c r="S511" s="163"/>
      <c r="T511" s="163"/>
      <c r="U511" s="163"/>
      <c r="V511" s="163"/>
      <c r="W511" s="163"/>
      <c r="X511" s="163"/>
      <c r="Y511" s="163"/>
      <c r="Z511" s="163"/>
    </row>
    <row r="512" ht="11.25" customHeight="1">
      <c r="A512" s="251" t="s">
        <v>2502</v>
      </c>
      <c r="B512" s="251" t="s">
        <v>2503</v>
      </c>
      <c r="C512" s="282" t="s">
        <v>52</v>
      </c>
      <c r="D512" s="251" t="s">
        <v>10904</v>
      </c>
      <c r="E512" s="251" t="s">
        <v>10905</v>
      </c>
      <c r="F512" s="282" t="s">
        <v>9769</v>
      </c>
      <c r="G512" s="282">
        <v>14.0</v>
      </c>
      <c r="H512" s="282">
        <v>14.0</v>
      </c>
      <c r="I512" s="282">
        <v>14.0</v>
      </c>
      <c r="J512" s="282">
        <v>20.0</v>
      </c>
      <c r="K512" s="299">
        <v>1.43</v>
      </c>
      <c r="L512" s="10" t="s">
        <v>1809</v>
      </c>
      <c r="M512" s="163"/>
      <c r="N512" s="163"/>
      <c r="O512" s="163"/>
      <c r="P512" s="163"/>
      <c r="Q512" s="163"/>
      <c r="R512" s="163"/>
      <c r="S512" s="163"/>
      <c r="T512" s="163"/>
      <c r="U512" s="163"/>
      <c r="V512" s="163"/>
      <c r="W512" s="163"/>
      <c r="X512" s="163"/>
      <c r="Y512" s="163"/>
      <c r="Z512" s="163"/>
    </row>
    <row r="513" ht="11.25" customHeight="1">
      <c r="A513" s="251" t="s">
        <v>2502</v>
      </c>
      <c r="B513" s="251" t="s">
        <v>2503</v>
      </c>
      <c r="C513" s="282" t="s">
        <v>52</v>
      </c>
      <c r="D513" s="251" t="s">
        <v>10906</v>
      </c>
      <c r="E513" s="251" t="s">
        <v>10907</v>
      </c>
      <c r="F513" s="282" t="s">
        <v>9769</v>
      </c>
      <c r="G513" s="282">
        <v>14.0</v>
      </c>
      <c r="H513" s="282">
        <v>14.0</v>
      </c>
      <c r="I513" s="282">
        <v>14.0</v>
      </c>
      <c r="J513" s="282">
        <v>20.0</v>
      </c>
      <c r="K513" s="299">
        <v>1.43</v>
      </c>
      <c r="L513" s="10" t="s">
        <v>1809</v>
      </c>
      <c r="M513" s="163"/>
      <c r="N513" s="163"/>
      <c r="O513" s="163"/>
      <c r="P513" s="163"/>
      <c r="Q513" s="163"/>
      <c r="R513" s="163"/>
      <c r="S513" s="163"/>
      <c r="T513" s="163"/>
      <c r="U513" s="163"/>
      <c r="V513" s="163"/>
      <c r="W513" s="163"/>
      <c r="X513" s="163"/>
      <c r="Y513" s="163"/>
      <c r="Z513" s="163"/>
    </row>
    <row r="514" ht="11.25" customHeight="1">
      <c r="A514" s="251" t="s">
        <v>2502</v>
      </c>
      <c r="B514" s="251" t="s">
        <v>2503</v>
      </c>
      <c r="C514" s="282" t="s">
        <v>52</v>
      </c>
      <c r="D514" s="251" t="s">
        <v>10908</v>
      </c>
      <c r="E514" s="251" t="s">
        <v>10909</v>
      </c>
      <c r="F514" s="282" t="s">
        <v>9769</v>
      </c>
      <c r="G514" s="282">
        <v>14.0</v>
      </c>
      <c r="H514" s="282">
        <v>14.0</v>
      </c>
      <c r="I514" s="282">
        <v>14.0</v>
      </c>
      <c r="J514" s="282">
        <v>20.0</v>
      </c>
      <c r="K514" s="299">
        <v>1.43</v>
      </c>
      <c r="L514" s="10" t="s">
        <v>1809</v>
      </c>
      <c r="M514" s="163"/>
      <c r="N514" s="163"/>
      <c r="O514" s="163"/>
      <c r="P514" s="163"/>
      <c r="Q514" s="163"/>
      <c r="R514" s="163"/>
      <c r="S514" s="163"/>
      <c r="T514" s="163"/>
      <c r="U514" s="163"/>
      <c r="V514" s="163"/>
      <c r="W514" s="163"/>
      <c r="X514" s="163"/>
      <c r="Y514" s="163"/>
      <c r="Z514" s="163"/>
    </row>
    <row r="515" ht="11.25" customHeight="1">
      <c r="A515" s="251" t="s">
        <v>2502</v>
      </c>
      <c r="B515" s="251" t="s">
        <v>2503</v>
      </c>
      <c r="C515" s="282" t="s">
        <v>52</v>
      </c>
      <c r="D515" s="251" t="s">
        <v>10910</v>
      </c>
      <c r="E515" s="251" t="s">
        <v>10911</v>
      </c>
      <c r="F515" s="282" t="s">
        <v>9769</v>
      </c>
      <c r="G515" s="282">
        <v>14.0</v>
      </c>
      <c r="H515" s="282">
        <v>14.0</v>
      </c>
      <c r="I515" s="282">
        <v>14.0</v>
      </c>
      <c r="J515" s="282">
        <v>20.0</v>
      </c>
      <c r="K515" s="299">
        <v>1.43</v>
      </c>
      <c r="L515" s="10" t="s">
        <v>1809</v>
      </c>
      <c r="M515" s="163"/>
      <c r="N515" s="163"/>
      <c r="O515" s="163"/>
      <c r="P515" s="163"/>
      <c r="Q515" s="163"/>
      <c r="R515" s="163"/>
      <c r="S515" s="163"/>
      <c r="T515" s="163"/>
      <c r="U515" s="163"/>
      <c r="V515" s="163"/>
      <c r="W515" s="163"/>
      <c r="X515" s="163"/>
      <c r="Y515" s="163"/>
      <c r="Z515" s="163"/>
    </row>
    <row r="516" ht="11.25" customHeight="1">
      <c r="A516" s="251" t="s">
        <v>2502</v>
      </c>
      <c r="B516" s="251" t="s">
        <v>2503</v>
      </c>
      <c r="C516" s="282" t="s">
        <v>52</v>
      </c>
      <c r="D516" s="251" t="s">
        <v>10912</v>
      </c>
      <c r="E516" s="251" t="s">
        <v>10913</v>
      </c>
      <c r="F516" s="282" t="s">
        <v>9769</v>
      </c>
      <c r="G516" s="282">
        <v>14.0</v>
      </c>
      <c r="H516" s="282">
        <v>14.0</v>
      </c>
      <c r="I516" s="282">
        <v>14.0</v>
      </c>
      <c r="J516" s="282">
        <v>20.0</v>
      </c>
      <c r="K516" s="299">
        <v>1.43</v>
      </c>
      <c r="L516" s="10" t="s">
        <v>1809</v>
      </c>
      <c r="M516" s="163"/>
      <c r="N516" s="163"/>
      <c r="O516" s="163"/>
      <c r="P516" s="163"/>
      <c r="Q516" s="163"/>
      <c r="R516" s="163"/>
      <c r="S516" s="163"/>
      <c r="T516" s="163"/>
      <c r="U516" s="163"/>
      <c r="V516" s="163"/>
      <c r="W516" s="163"/>
      <c r="X516" s="163"/>
      <c r="Y516" s="163"/>
      <c r="Z516" s="163"/>
    </row>
    <row r="517" ht="11.25" customHeight="1">
      <c r="A517" s="251" t="s">
        <v>2502</v>
      </c>
      <c r="B517" s="251" t="s">
        <v>2503</v>
      </c>
      <c r="C517" s="282" t="s">
        <v>52</v>
      </c>
      <c r="D517" s="251" t="s">
        <v>10914</v>
      </c>
      <c r="E517" s="251" t="s">
        <v>10915</v>
      </c>
      <c r="F517" s="282" t="s">
        <v>9769</v>
      </c>
      <c r="G517" s="282">
        <v>14.0</v>
      </c>
      <c r="H517" s="282">
        <v>14.0</v>
      </c>
      <c r="I517" s="282">
        <v>14.0</v>
      </c>
      <c r="J517" s="282">
        <v>20.0</v>
      </c>
      <c r="K517" s="299">
        <v>1.43</v>
      </c>
      <c r="L517" s="10" t="s">
        <v>1809</v>
      </c>
      <c r="M517" s="163"/>
      <c r="N517" s="163"/>
      <c r="O517" s="163"/>
      <c r="P517" s="163"/>
      <c r="Q517" s="163"/>
      <c r="R517" s="163"/>
      <c r="S517" s="163"/>
      <c r="T517" s="163"/>
      <c r="U517" s="163"/>
      <c r="V517" s="163"/>
      <c r="W517" s="163"/>
      <c r="X517" s="163"/>
      <c r="Y517" s="163"/>
      <c r="Z517" s="163"/>
    </row>
    <row r="518" ht="11.25" customHeight="1">
      <c r="A518" s="251" t="s">
        <v>2502</v>
      </c>
      <c r="B518" s="251" t="s">
        <v>2503</v>
      </c>
      <c r="C518" s="282" t="s">
        <v>52</v>
      </c>
      <c r="D518" s="251" t="s">
        <v>10916</v>
      </c>
      <c r="E518" s="251" t="s">
        <v>10917</v>
      </c>
      <c r="F518" s="282" t="s">
        <v>9769</v>
      </c>
      <c r="G518" s="282">
        <v>14.0</v>
      </c>
      <c r="H518" s="282">
        <v>14.0</v>
      </c>
      <c r="I518" s="282">
        <v>14.0</v>
      </c>
      <c r="J518" s="282">
        <v>20.0</v>
      </c>
      <c r="K518" s="299">
        <v>1.43</v>
      </c>
      <c r="L518" s="10" t="s">
        <v>1809</v>
      </c>
      <c r="M518" s="163"/>
      <c r="N518" s="163"/>
      <c r="O518" s="163"/>
      <c r="P518" s="163"/>
      <c r="Q518" s="163"/>
      <c r="R518" s="163"/>
      <c r="S518" s="163"/>
      <c r="T518" s="163"/>
      <c r="U518" s="163"/>
      <c r="V518" s="163"/>
      <c r="W518" s="163"/>
      <c r="X518" s="163"/>
      <c r="Y518" s="163"/>
      <c r="Z518" s="163"/>
    </row>
    <row r="519" ht="11.25" customHeight="1">
      <c r="A519" s="251" t="s">
        <v>2502</v>
      </c>
      <c r="B519" s="251" t="s">
        <v>2503</v>
      </c>
      <c r="C519" s="282" t="s">
        <v>52</v>
      </c>
      <c r="D519" s="251" t="s">
        <v>10918</v>
      </c>
      <c r="E519" s="251" t="s">
        <v>10919</v>
      </c>
      <c r="F519" s="282" t="s">
        <v>9769</v>
      </c>
      <c r="G519" s="282">
        <v>14.0</v>
      </c>
      <c r="H519" s="282">
        <v>14.0</v>
      </c>
      <c r="I519" s="282">
        <v>14.0</v>
      </c>
      <c r="J519" s="282">
        <v>20.0</v>
      </c>
      <c r="K519" s="299">
        <v>1.43</v>
      </c>
      <c r="L519" s="10" t="s">
        <v>1809</v>
      </c>
      <c r="M519" s="163"/>
      <c r="N519" s="163"/>
      <c r="O519" s="163"/>
      <c r="P519" s="163"/>
      <c r="Q519" s="163"/>
      <c r="R519" s="163"/>
      <c r="S519" s="163"/>
      <c r="T519" s="163"/>
      <c r="U519" s="163"/>
      <c r="V519" s="163"/>
      <c r="W519" s="163"/>
      <c r="X519" s="163"/>
      <c r="Y519" s="163"/>
      <c r="Z519" s="163"/>
    </row>
    <row r="520" ht="11.25" customHeight="1">
      <c r="A520" s="251" t="s">
        <v>2502</v>
      </c>
      <c r="B520" s="251" t="s">
        <v>2503</v>
      </c>
      <c r="C520" s="282" t="s">
        <v>52</v>
      </c>
      <c r="D520" s="251" t="s">
        <v>10920</v>
      </c>
      <c r="E520" s="251" t="s">
        <v>10921</v>
      </c>
      <c r="F520" s="282" t="s">
        <v>9769</v>
      </c>
      <c r="G520" s="282">
        <v>14.0</v>
      </c>
      <c r="H520" s="282">
        <v>14.0</v>
      </c>
      <c r="I520" s="282">
        <v>14.0</v>
      </c>
      <c r="J520" s="282">
        <v>20.0</v>
      </c>
      <c r="K520" s="299">
        <v>1.43</v>
      </c>
      <c r="L520" s="10" t="s">
        <v>1809</v>
      </c>
      <c r="M520" s="163"/>
      <c r="N520" s="163"/>
      <c r="O520" s="163"/>
      <c r="P520" s="163"/>
      <c r="Q520" s="163"/>
      <c r="R520" s="163"/>
      <c r="S520" s="163"/>
      <c r="T520" s="163"/>
      <c r="U520" s="163"/>
      <c r="V520" s="163"/>
      <c r="W520" s="163"/>
      <c r="X520" s="163"/>
      <c r="Y520" s="163"/>
      <c r="Z520" s="163"/>
    </row>
    <row r="521" ht="11.25" customHeight="1">
      <c r="A521" s="251" t="s">
        <v>2502</v>
      </c>
      <c r="B521" s="251" t="s">
        <v>2503</v>
      </c>
      <c r="C521" s="282" t="s">
        <v>52</v>
      </c>
      <c r="D521" s="251" t="s">
        <v>10922</v>
      </c>
      <c r="E521" s="251" t="s">
        <v>10923</v>
      </c>
      <c r="F521" s="282" t="s">
        <v>9769</v>
      </c>
      <c r="G521" s="282">
        <v>14.0</v>
      </c>
      <c r="H521" s="282">
        <v>14.0</v>
      </c>
      <c r="I521" s="282">
        <v>14.0</v>
      </c>
      <c r="J521" s="282">
        <v>20.0</v>
      </c>
      <c r="K521" s="299">
        <v>1.43</v>
      </c>
      <c r="L521" s="10" t="s">
        <v>1809</v>
      </c>
      <c r="M521" s="163"/>
      <c r="N521" s="163"/>
      <c r="O521" s="163"/>
      <c r="P521" s="163"/>
      <c r="Q521" s="163"/>
      <c r="R521" s="163"/>
      <c r="S521" s="163"/>
      <c r="T521" s="163"/>
      <c r="U521" s="163"/>
      <c r="V521" s="163"/>
      <c r="W521" s="163"/>
      <c r="X521" s="163"/>
      <c r="Y521" s="163"/>
      <c r="Z521" s="163"/>
    </row>
    <row r="522" ht="11.25" customHeight="1">
      <c r="A522" s="251" t="s">
        <v>2502</v>
      </c>
      <c r="B522" s="251" t="s">
        <v>2503</v>
      </c>
      <c r="C522" s="282" t="s">
        <v>52</v>
      </c>
      <c r="D522" s="251" t="s">
        <v>10924</v>
      </c>
      <c r="E522" s="251" t="s">
        <v>10925</v>
      </c>
      <c r="F522" s="282" t="s">
        <v>9769</v>
      </c>
      <c r="G522" s="282">
        <v>14.0</v>
      </c>
      <c r="H522" s="282">
        <v>14.0</v>
      </c>
      <c r="I522" s="282">
        <v>14.0</v>
      </c>
      <c r="J522" s="282">
        <v>20.0</v>
      </c>
      <c r="K522" s="299">
        <v>1.43</v>
      </c>
      <c r="L522" s="10" t="s">
        <v>1809</v>
      </c>
      <c r="M522" s="163"/>
      <c r="N522" s="163"/>
      <c r="O522" s="163"/>
      <c r="P522" s="163"/>
      <c r="Q522" s="163"/>
      <c r="R522" s="163"/>
      <c r="S522" s="163"/>
      <c r="T522" s="163"/>
      <c r="U522" s="163"/>
      <c r="V522" s="163"/>
      <c r="W522" s="163"/>
      <c r="X522" s="163"/>
      <c r="Y522" s="163"/>
      <c r="Z522" s="163"/>
    </row>
    <row r="523" ht="11.25" customHeight="1">
      <c r="A523" s="251" t="s">
        <v>2502</v>
      </c>
      <c r="B523" s="251" t="s">
        <v>2503</v>
      </c>
      <c r="C523" s="282" t="s">
        <v>52</v>
      </c>
      <c r="D523" s="251" t="s">
        <v>10926</v>
      </c>
      <c r="E523" s="251" t="s">
        <v>10927</v>
      </c>
      <c r="F523" s="282" t="s">
        <v>9769</v>
      </c>
      <c r="G523" s="282">
        <v>14.0</v>
      </c>
      <c r="H523" s="282">
        <v>14.0</v>
      </c>
      <c r="I523" s="282">
        <v>14.0</v>
      </c>
      <c r="J523" s="282">
        <v>20.0</v>
      </c>
      <c r="K523" s="299">
        <v>1.43</v>
      </c>
      <c r="L523" s="10" t="s">
        <v>1809</v>
      </c>
      <c r="M523" s="163"/>
      <c r="N523" s="163"/>
      <c r="O523" s="163"/>
      <c r="P523" s="163"/>
      <c r="Q523" s="163"/>
      <c r="R523" s="163"/>
      <c r="S523" s="163"/>
      <c r="T523" s="163"/>
      <c r="U523" s="163"/>
      <c r="V523" s="163"/>
      <c r="W523" s="163"/>
      <c r="X523" s="163"/>
      <c r="Y523" s="163"/>
      <c r="Z523" s="163"/>
    </row>
    <row r="524" ht="11.25" customHeight="1">
      <c r="A524" s="251" t="s">
        <v>2502</v>
      </c>
      <c r="B524" s="251" t="s">
        <v>2503</v>
      </c>
      <c r="C524" s="282" t="s">
        <v>52</v>
      </c>
      <c r="D524" s="251" t="s">
        <v>10928</v>
      </c>
      <c r="E524" s="251" t="s">
        <v>10929</v>
      </c>
      <c r="F524" s="282" t="s">
        <v>9769</v>
      </c>
      <c r="G524" s="282">
        <v>14.0</v>
      </c>
      <c r="H524" s="282">
        <v>14.0</v>
      </c>
      <c r="I524" s="282">
        <v>14.0</v>
      </c>
      <c r="J524" s="282">
        <v>20.0</v>
      </c>
      <c r="K524" s="299">
        <v>1.43</v>
      </c>
      <c r="L524" s="10" t="s">
        <v>1809</v>
      </c>
      <c r="M524" s="163"/>
      <c r="N524" s="163"/>
      <c r="O524" s="163"/>
      <c r="P524" s="163"/>
      <c r="Q524" s="163"/>
      <c r="R524" s="163"/>
      <c r="S524" s="163"/>
      <c r="T524" s="163"/>
      <c r="U524" s="163"/>
      <c r="V524" s="163"/>
      <c r="W524" s="163"/>
      <c r="X524" s="163"/>
      <c r="Y524" s="163"/>
      <c r="Z524" s="163"/>
    </row>
    <row r="525" ht="11.25" customHeight="1">
      <c r="A525" s="251" t="s">
        <v>2502</v>
      </c>
      <c r="B525" s="251" t="s">
        <v>2503</v>
      </c>
      <c r="C525" s="282" t="s">
        <v>52</v>
      </c>
      <c r="D525" s="251" t="s">
        <v>10930</v>
      </c>
      <c r="E525" s="251" t="s">
        <v>10931</v>
      </c>
      <c r="F525" s="282" t="s">
        <v>9769</v>
      </c>
      <c r="G525" s="282">
        <v>14.0</v>
      </c>
      <c r="H525" s="282">
        <v>14.0</v>
      </c>
      <c r="I525" s="282">
        <v>14.0</v>
      </c>
      <c r="J525" s="282">
        <v>20.0</v>
      </c>
      <c r="K525" s="299">
        <v>1.43</v>
      </c>
      <c r="L525" s="10" t="s">
        <v>1809</v>
      </c>
      <c r="M525" s="163"/>
      <c r="N525" s="163"/>
      <c r="O525" s="163"/>
      <c r="P525" s="163"/>
      <c r="Q525" s="163"/>
      <c r="R525" s="163"/>
      <c r="S525" s="163"/>
      <c r="T525" s="163"/>
      <c r="U525" s="163"/>
      <c r="V525" s="163"/>
      <c r="W525" s="163"/>
      <c r="X525" s="163"/>
      <c r="Y525" s="163"/>
      <c r="Z525" s="163"/>
    </row>
    <row r="526" ht="11.25" customHeight="1">
      <c r="A526" s="251" t="s">
        <v>2502</v>
      </c>
      <c r="B526" s="251" t="s">
        <v>2503</v>
      </c>
      <c r="C526" s="282" t="s">
        <v>52</v>
      </c>
      <c r="D526" s="251" t="s">
        <v>10932</v>
      </c>
      <c r="E526" s="251" t="s">
        <v>10933</v>
      </c>
      <c r="F526" s="282" t="s">
        <v>9769</v>
      </c>
      <c r="G526" s="282">
        <v>14.0</v>
      </c>
      <c r="H526" s="282">
        <v>14.0</v>
      </c>
      <c r="I526" s="282">
        <v>14.0</v>
      </c>
      <c r="J526" s="282">
        <v>20.0</v>
      </c>
      <c r="K526" s="299">
        <v>1.43</v>
      </c>
      <c r="L526" s="10" t="s">
        <v>1809</v>
      </c>
      <c r="M526" s="163"/>
      <c r="N526" s="163"/>
      <c r="O526" s="163"/>
      <c r="P526" s="163"/>
      <c r="Q526" s="163"/>
      <c r="R526" s="163"/>
      <c r="S526" s="163"/>
      <c r="T526" s="163"/>
      <c r="U526" s="163"/>
      <c r="V526" s="163"/>
      <c r="W526" s="163"/>
      <c r="X526" s="163"/>
      <c r="Y526" s="163"/>
      <c r="Z526" s="163"/>
    </row>
    <row r="527" ht="11.25" customHeight="1">
      <c r="A527" s="251" t="s">
        <v>2502</v>
      </c>
      <c r="B527" s="251" t="s">
        <v>2503</v>
      </c>
      <c r="C527" s="282" t="s">
        <v>52</v>
      </c>
      <c r="D527" s="251" t="s">
        <v>10934</v>
      </c>
      <c r="E527" s="251" t="s">
        <v>10935</v>
      </c>
      <c r="F527" s="282" t="s">
        <v>9769</v>
      </c>
      <c r="G527" s="282">
        <v>14.0</v>
      </c>
      <c r="H527" s="282">
        <v>14.0</v>
      </c>
      <c r="I527" s="282">
        <v>14.0</v>
      </c>
      <c r="J527" s="282">
        <v>20.0</v>
      </c>
      <c r="K527" s="299">
        <v>1.43</v>
      </c>
      <c r="L527" s="10" t="s">
        <v>1809</v>
      </c>
      <c r="M527" s="163"/>
      <c r="N527" s="163"/>
      <c r="O527" s="163"/>
      <c r="P527" s="163"/>
      <c r="Q527" s="163"/>
      <c r="R527" s="163"/>
      <c r="S527" s="163"/>
      <c r="T527" s="163"/>
      <c r="U527" s="163"/>
      <c r="V527" s="163"/>
      <c r="W527" s="163"/>
      <c r="X527" s="163"/>
      <c r="Y527" s="163"/>
      <c r="Z527" s="163"/>
    </row>
    <row r="528" ht="11.25" customHeight="1">
      <c r="A528" s="251" t="s">
        <v>2502</v>
      </c>
      <c r="B528" s="251" t="s">
        <v>2503</v>
      </c>
      <c r="C528" s="282" t="s">
        <v>52</v>
      </c>
      <c r="D528" s="251" t="s">
        <v>10936</v>
      </c>
      <c r="E528" s="251" t="s">
        <v>10937</v>
      </c>
      <c r="F528" s="282" t="s">
        <v>9769</v>
      </c>
      <c r="G528" s="282">
        <v>14.0</v>
      </c>
      <c r="H528" s="282">
        <v>14.0</v>
      </c>
      <c r="I528" s="282">
        <v>14.0</v>
      </c>
      <c r="J528" s="282">
        <v>20.0</v>
      </c>
      <c r="K528" s="299">
        <v>1.43</v>
      </c>
      <c r="L528" s="10" t="s">
        <v>1809</v>
      </c>
      <c r="M528" s="163"/>
      <c r="N528" s="163"/>
      <c r="O528" s="163"/>
      <c r="P528" s="163"/>
      <c r="Q528" s="163"/>
      <c r="R528" s="163"/>
      <c r="S528" s="163"/>
      <c r="T528" s="163"/>
      <c r="U528" s="163"/>
      <c r="V528" s="163"/>
      <c r="W528" s="163"/>
      <c r="X528" s="163"/>
      <c r="Y528" s="163"/>
      <c r="Z528" s="163"/>
    </row>
    <row r="529" ht="11.25" customHeight="1">
      <c r="A529" s="251" t="s">
        <v>2502</v>
      </c>
      <c r="B529" s="251" t="s">
        <v>2503</v>
      </c>
      <c r="C529" s="282" t="s">
        <v>52</v>
      </c>
      <c r="D529" s="251" t="s">
        <v>10938</v>
      </c>
      <c r="E529" s="251" t="s">
        <v>10939</v>
      </c>
      <c r="F529" s="282" t="s">
        <v>9769</v>
      </c>
      <c r="G529" s="282">
        <v>14.0</v>
      </c>
      <c r="H529" s="282">
        <v>14.0</v>
      </c>
      <c r="I529" s="282">
        <v>14.0</v>
      </c>
      <c r="J529" s="282">
        <v>20.0</v>
      </c>
      <c r="K529" s="299">
        <v>1.43</v>
      </c>
      <c r="L529" s="10" t="s">
        <v>1809</v>
      </c>
      <c r="M529" s="163"/>
      <c r="N529" s="163"/>
      <c r="O529" s="163"/>
      <c r="P529" s="163"/>
      <c r="Q529" s="163"/>
      <c r="R529" s="163"/>
      <c r="S529" s="163"/>
      <c r="T529" s="163"/>
      <c r="U529" s="163"/>
      <c r="V529" s="163"/>
      <c r="W529" s="163"/>
      <c r="X529" s="163"/>
      <c r="Y529" s="163"/>
      <c r="Z529" s="163"/>
    </row>
    <row r="530" ht="11.25" customHeight="1">
      <c r="A530" s="251" t="s">
        <v>2502</v>
      </c>
      <c r="B530" s="251" t="s">
        <v>2503</v>
      </c>
      <c r="C530" s="282" t="s">
        <v>52</v>
      </c>
      <c r="D530" s="251" t="s">
        <v>10940</v>
      </c>
      <c r="E530" s="251" t="s">
        <v>10941</v>
      </c>
      <c r="F530" s="282" t="s">
        <v>9769</v>
      </c>
      <c r="G530" s="282">
        <v>14.0</v>
      </c>
      <c r="H530" s="282">
        <v>14.0</v>
      </c>
      <c r="I530" s="282">
        <v>14.0</v>
      </c>
      <c r="J530" s="282">
        <v>20.0</v>
      </c>
      <c r="K530" s="299">
        <v>1.43</v>
      </c>
      <c r="L530" s="10" t="s">
        <v>1809</v>
      </c>
      <c r="M530" s="163"/>
      <c r="N530" s="163"/>
      <c r="O530" s="163"/>
      <c r="P530" s="163"/>
      <c r="Q530" s="163"/>
      <c r="R530" s="163"/>
      <c r="S530" s="163"/>
      <c r="T530" s="163"/>
      <c r="U530" s="163"/>
      <c r="V530" s="163"/>
      <c r="W530" s="163"/>
      <c r="X530" s="163"/>
      <c r="Y530" s="163"/>
      <c r="Z530" s="163"/>
    </row>
    <row r="531" ht="11.25" customHeight="1">
      <c r="A531" s="251" t="s">
        <v>7944</v>
      </c>
      <c r="B531" s="251" t="s">
        <v>7945</v>
      </c>
      <c r="C531" s="282" t="s">
        <v>52</v>
      </c>
      <c r="D531" s="251" t="s">
        <v>10942</v>
      </c>
      <c r="E531" s="251" t="s">
        <v>10227</v>
      </c>
      <c r="F531" s="282" t="s">
        <v>9717</v>
      </c>
      <c r="G531" s="282">
        <v>7.0</v>
      </c>
      <c r="H531" s="282">
        <v>6.0</v>
      </c>
      <c r="I531" s="282">
        <v>7.0</v>
      </c>
      <c r="J531" s="282">
        <v>10.0</v>
      </c>
      <c r="K531" s="299">
        <v>1.43</v>
      </c>
      <c r="L531" s="10" t="s">
        <v>1809</v>
      </c>
      <c r="M531" s="163"/>
      <c r="N531" s="163"/>
      <c r="O531" s="163"/>
      <c r="P531" s="163"/>
      <c r="Q531" s="163"/>
      <c r="R531" s="163"/>
      <c r="S531" s="163"/>
      <c r="T531" s="163"/>
      <c r="U531" s="163"/>
      <c r="V531" s="163"/>
      <c r="W531" s="163"/>
      <c r="X531" s="163"/>
      <c r="Y531" s="163"/>
      <c r="Z531" s="163"/>
    </row>
    <row r="532" ht="11.25" customHeight="1">
      <c r="A532" s="251" t="s">
        <v>10943</v>
      </c>
      <c r="B532" s="251" t="s">
        <v>10944</v>
      </c>
      <c r="C532" s="282" t="s">
        <v>52</v>
      </c>
      <c r="D532" s="251" t="s">
        <v>10945</v>
      </c>
      <c r="E532" s="251" t="s">
        <v>10946</v>
      </c>
      <c r="F532" s="282" t="s">
        <v>10947</v>
      </c>
      <c r="G532" s="282">
        <v>2.0</v>
      </c>
      <c r="H532" s="282">
        <v>2.0</v>
      </c>
      <c r="I532" s="282">
        <v>2.0</v>
      </c>
      <c r="J532" s="282">
        <v>10.0</v>
      </c>
      <c r="K532" s="299">
        <v>5.0</v>
      </c>
      <c r="L532" s="10" t="s">
        <v>103</v>
      </c>
      <c r="M532" s="163"/>
      <c r="N532" s="163"/>
      <c r="O532" s="163"/>
      <c r="P532" s="163"/>
      <c r="Q532" s="163"/>
      <c r="R532" s="163"/>
      <c r="S532" s="163"/>
      <c r="T532" s="163"/>
      <c r="U532" s="163"/>
      <c r="V532" s="163"/>
      <c r="W532" s="163"/>
      <c r="X532" s="163"/>
      <c r="Y532" s="163"/>
      <c r="Z532" s="163"/>
    </row>
    <row r="533" ht="11.25" customHeight="1">
      <c r="A533" s="251" t="s">
        <v>10948</v>
      </c>
      <c r="B533" s="251" t="s">
        <v>10949</v>
      </c>
      <c r="C533" s="282" t="s">
        <v>52</v>
      </c>
      <c r="D533" s="251" t="s">
        <v>10950</v>
      </c>
      <c r="E533" s="251" t="s">
        <v>9270</v>
      </c>
      <c r="F533" s="282" t="s">
        <v>9760</v>
      </c>
      <c r="G533" s="282">
        <v>7.0</v>
      </c>
      <c r="H533" s="282">
        <v>6.0</v>
      </c>
      <c r="I533" s="282">
        <v>8.0</v>
      </c>
      <c r="J533" s="282">
        <v>20.0</v>
      </c>
      <c r="K533" s="299">
        <v>3.33</v>
      </c>
      <c r="L533" s="10" t="s">
        <v>103</v>
      </c>
      <c r="M533" s="163"/>
      <c r="N533" s="163"/>
      <c r="O533" s="163"/>
      <c r="P533" s="163"/>
      <c r="Q533" s="163"/>
      <c r="R533" s="163"/>
      <c r="S533" s="163"/>
      <c r="T533" s="163"/>
      <c r="U533" s="163"/>
      <c r="V533" s="163"/>
      <c r="W533" s="163"/>
      <c r="X533" s="163"/>
      <c r="Y533" s="163"/>
      <c r="Z533" s="163"/>
    </row>
    <row r="534" ht="11.25" customHeight="1">
      <c r="A534" s="251" t="s">
        <v>10948</v>
      </c>
      <c r="B534" s="251" t="s">
        <v>10949</v>
      </c>
      <c r="C534" s="282" t="s">
        <v>52</v>
      </c>
      <c r="D534" s="251" t="s">
        <v>10951</v>
      </c>
      <c r="E534" s="251" t="s">
        <v>10952</v>
      </c>
      <c r="F534" s="282" t="s">
        <v>10947</v>
      </c>
      <c r="G534" s="282">
        <v>7.0</v>
      </c>
      <c r="H534" s="282">
        <v>6.0</v>
      </c>
      <c r="I534" s="282">
        <v>8.0</v>
      </c>
      <c r="J534" s="282">
        <v>10.0</v>
      </c>
      <c r="K534" s="299">
        <v>3.33</v>
      </c>
      <c r="L534" s="10" t="s">
        <v>103</v>
      </c>
      <c r="M534" s="163"/>
      <c r="N534" s="163"/>
      <c r="O534" s="163"/>
      <c r="P534" s="163"/>
      <c r="Q534" s="163"/>
      <c r="R534" s="163"/>
      <c r="S534" s="163"/>
      <c r="T534" s="163"/>
      <c r="U534" s="163"/>
      <c r="V534" s="163"/>
      <c r="W534" s="163"/>
      <c r="X534" s="163"/>
      <c r="Y534" s="163"/>
      <c r="Z534" s="163"/>
    </row>
    <row r="535" ht="11.25" customHeight="1">
      <c r="A535" s="251" t="s">
        <v>10948</v>
      </c>
      <c r="B535" s="251" t="s">
        <v>10949</v>
      </c>
      <c r="C535" s="282" t="s">
        <v>52</v>
      </c>
      <c r="D535" s="251" t="s">
        <v>10953</v>
      </c>
      <c r="E535" s="251" t="s">
        <v>10954</v>
      </c>
      <c r="F535" s="282" t="s">
        <v>10955</v>
      </c>
      <c r="G535" s="282">
        <v>7.0</v>
      </c>
      <c r="H535" s="282">
        <v>6.0</v>
      </c>
      <c r="I535" s="282">
        <v>8.0</v>
      </c>
      <c r="J535" s="282">
        <v>20.0</v>
      </c>
      <c r="K535" s="299">
        <v>3.33</v>
      </c>
      <c r="L535" s="10" t="s">
        <v>103</v>
      </c>
      <c r="M535" s="163"/>
      <c r="N535" s="163"/>
      <c r="O535" s="163"/>
      <c r="P535" s="163"/>
      <c r="Q535" s="163"/>
      <c r="R535" s="163"/>
      <c r="S535" s="163"/>
      <c r="T535" s="163"/>
      <c r="U535" s="163"/>
      <c r="V535" s="163"/>
      <c r="W535" s="163"/>
      <c r="X535" s="163"/>
      <c r="Y535" s="163"/>
      <c r="Z535" s="163"/>
    </row>
    <row r="536" ht="11.25" customHeight="1">
      <c r="A536" s="251" t="s">
        <v>10956</v>
      </c>
      <c r="B536" s="251" t="s">
        <v>2451</v>
      </c>
      <c r="C536" s="282" t="s">
        <v>141</v>
      </c>
      <c r="D536" s="251" t="s">
        <v>10957</v>
      </c>
      <c r="E536" s="251" t="s">
        <v>10958</v>
      </c>
      <c r="F536" s="282" t="s">
        <v>9951</v>
      </c>
      <c r="G536" s="282">
        <v>6.0</v>
      </c>
      <c r="H536" s="282">
        <v>4.0</v>
      </c>
      <c r="I536" s="282">
        <v>6.0</v>
      </c>
      <c r="J536" s="282">
        <v>20.0</v>
      </c>
      <c r="K536" s="299">
        <v>5.0</v>
      </c>
      <c r="L536" s="10" t="s">
        <v>163</v>
      </c>
      <c r="M536" s="163"/>
      <c r="N536" s="163"/>
      <c r="O536" s="163"/>
      <c r="P536" s="163"/>
      <c r="Q536" s="163"/>
      <c r="R536" s="163"/>
      <c r="S536" s="163"/>
      <c r="T536" s="163"/>
      <c r="U536" s="163"/>
      <c r="V536" s="163"/>
      <c r="W536" s="163"/>
      <c r="X536" s="163"/>
      <c r="Y536" s="163"/>
      <c r="Z536" s="163"/>
    </row>
    <row r="537" ht="11.25" customHeight="1">
      <c r="A537" s="251" t="s">
        <v>10956</v>
      </c>
      <c r="B537" s="251" t="s">
        <v>2451</v>
      </c>
      <c r="C537" s="282" t="s">
        <v>141</v>
      </c>
      <c r="D537" s="251" t="s">
        <v>10850</v>
      </c>
      <c r="E537" s="251" t="s">
        <v>10959</v>
      </c>
      <c r="F537" s="282" t="s">
        <v>9951</v>
      </c>
      <c r="G537" s="282">
        <v>6.0</v>
      </c>
      <c r="H537" s="282">
        <v>4.0</v>
      </c>
      <c r="I537" s="282">
        <v>6.0</v>
      </c>
      <c r="J537" s="282">
        <v>20.0</v>
      </c>
      <c r="K537" s="299">
        <v>5.0</v>
      </c>
      <c r="L537" s="10" t="s">
        <v>163</v>
      </c>
      <c r="M537" s="163"/>
      <c r="N537" s="163"/>
      <c r="O537" s="163"/>
      <c r="P537" s="163"/>
      <c r="Q537" s="163"/>
      <c r="R537" s="163"/>
      <c r="S537" s="163"/>
      <c r="T537" s="163"/>
      <c r="U537" s="163"/>
      <c r="V537" s="163"/>
      <c r="W537" s="163"/>
      <c r="X537" s="163"/>
      <c r="Y537" s="163"/>
      <c r="Z537" s="163"/>
    </row>
    <row r="538" ht="11.25" customHeight="1">
      <c r="A538" s="251" t="s">
        <v>10956</v>
      </c>
      <c r="B538" s="251" t="s">
        <v>2451</v>
      </c>
      <c r="C538" s="282" t="s">
        <v>141</v>
      </c>
      <c r="D538" s="251" t="s">
        <v>7543</v>
      </c>
      <c r="E538" s="251" t="s">
        <v>10960</v>
      </c>
      <c r="F538" s="282" t="s">
        <v>9951</v>
      </c>
      <c r="G538" s="282">
        <v>6.0</v>
      </c>
      <c r="H538" s="282">
        <v>4.0</v>
      </c>
      <c r="I538" s="282">
        <v>6.0</v>
      </c>
      <c r="J538" s="282">
        <v>20.0</v>
      </c>
      <c r="K538" s="299">
        <v>5.0</v>
      </c>
      <c r="L538" s="10" t="s">
        <v>163</v>
      </c>
      <c r="M538" s="163"/>
      <c r="N538" s="163"/>
      <c r="O538" s="163"/>
      <c r="P538" s="163"/>
      <c r="Q538" s="163"/>
      <c r="R538" s="163"/>
      <c r="S538" s="163"/>
      <c r="T538" s="163"/>
      <c r="U538" s="163"/>
      <c r="V538" s="163"/>
      <c r="W538" s="163"/>
      <c r="X538" s="163"/>
      <c r="Y538" s="163"/>
      <c r="Z538" s="163"/>
    </row>
    <row r="539" ht="11.25" customHeight="1">
      <c r="A539" s="251" t="s">
        <v>10956</v>
      </c>
      <c r="B539" s="251" t="s">
        <v>2451</v>
      </c>
      <c r="C539" s="282" t="s">
        <v>141</v>
      </c>
      <c r="D539" s="251" t="s">
        <v>10851</v>
      </c>
      <c r="E539" s="251" t="s">
        <v>10961</v>
      </c>
      <c r="F539" s="282" t="s">
        <v>9951</v>
      </c>
      <c r="G539" s="282">
        <v>6.0</v>
      </c>
      <c r="H539" s="282">
        <v>4.0</v>
      </c>
      <c r="I539" s="282">
        <v>6.0</v>
      </c>
      <c r="J539" s="282">
        <v>20.0</v>
      </c>
      <c r="K539" s="299">
        <v>5.0</v>
      </c>
      <c r="L539" s="10" t="s">
        <v>163</v>
      </c>
      <c r="M539" s="163"/>
      <c r="N539" s="163"/>
      <c r="O539" s="163"/>
      <c r="P539" s="163"/>
      <c r="Q539" s="163"/>
      <c r="R539" s="163"/>
      <c r="S539" s="163"/>
      <c r="T539" s="163"/>
      <c r="U539" s="163"/>
      <c r="V539" s="163"/>
      <c r="W539" s="163"/>
      <c r="X539" s="163"/>
      <c r="Y539" s="163"/>
      <c r="Z539" s="163"/>
    </row>
    <row r="540" ht="11.25" customHeight="1">
      <c r="A540" s="251" t="s">
        <v>10956</v>
      </c>
      <c r="B540" s="251" t="s">
        <v>2451</v>
      </c>
      <c r="C540" s="282" t="s">
        <v>141</v>
      </c>
      <c r="D540" s="251" t="s">
        <v>10853</v>
      </c>
      <c r="E540" s="251" t="s">
        <v>10208</v>
      </c>
      <c r="F540" s="282" t="s">
        <v>9951</v>
      </c>
      <c r="G540" s="282">
        <v>6.0</v>
      </c>
      <c r="H540" s="282">
        <v>4.0</v>
      </c>
      <c r="I540" s="282">
        <v>6.0</v>
      </c>
      <c r="J540" s="282">
        <v>20.0</v>
      </c>
      <c r="K540" s="299">
        <v>5.0</v>
      </c>
      <c r="L540" s="10" t="s">
        <v>163</v>
      </c>
      <c r="M540" s="163"/>
      <c r="N540" s="163"/>
      <c r="O540" s="163"/>
      <c r="P540" s="163"/>
      <c r="Q540" s="163"/>
      <c r="R540" s="163"/>
      <c r="S540" s="163"/>
      <c r="T540" s="163"/>
      <c r="U540" s="163"/>
      <c r="V540" s="163"/>
      <c r="W540" s="163"/>
      <c r="X540" s="163"/>
      <c r="Y540" s="163"/>
      <c r="Z540" s="163"/>
    </row>
    <row r="541" ht="11.25" customHeight="1">
      <c r="A541" s="251" t="s">
        <v>10956</v>
      </c>
      <c r="B541" s="251" t="s">
        <v>2451</v>
      </c>
      <c r="C541" s="282" t="s">
        <v>141</v>
      </c>
      <c r="D541" s="251" t="s">
        <v>10854</v>
      </c>
      <c r="E541" s="251" t="s">
        <v>2453</v>
      </c>
      <c r="F541" s="282" t="s">
        <v>9951</v>
      </c>
      <c r="G541" s="282">
        <v>6.0</v>
      </c>
      <c r="H541" s="282">
        <v>4.0</v>
      </c>
      <c r="I541" s="282">
        <v>6.0</v>
      </c>
      <c r="J541" s="282">
        <v>20.0</v>
      </c>
      <c r="K541" s="299">
        <v>5.0</v>
      </c>
      <c r="L541" s="10" t="s">
        <v>163</v>
      </c>
      <c r="M541" s="163"/>
      <c r="N541" s="163"/>
      <c r="O541" s="163"/>
      <c r="P541" s="163"/>
      <c r="Q541" s="163"/>
      <c r="R541" s="163"/>
      <c r="S541" s="163"/>
      <c r="T541" s="163"/>
      <c r="U541" s="163"/>
      <c r="V541" s="163"/>
      <c r="W541" s="163"/>
      <c r="X541" s="163"/>
      <c r="Y541" s="163"/>
      <c r="Z541" s="163"/>
    </row>
    <row r="542" ht="11.25" customHeight="1">
      <c r="A542" s="251" t="s">
        <v>6520</v>
      </c>
      <c r="B542" s="251" t="s">
        <v>6521</v>
      </c>
      <c r="C542" s="282" t="s">
        <v>141</v>
      </c>
      <c r="D542" s="251" t="s">
        <v>6522</v>
      </c>
      <c r="E542" s="251" t="s">
        <v>6523</v>
      </c>
      <c r="F542" s="282" t="s">
        <v>9951</v>
      </c>
      <c r="G542" s="282">
        <v>4.0</v>
      </c>
      <c r="H542" s="282">
        <v>3.0</v>
      </c>
      <c r="I542" s="282">
        <v>4.0</v>
      </c>
      <c r="J542" s="282">
        <v>20.0</v>
      </c>
      <c r="K542" s="299">
        <v>6.6</v>
      </c>
      <c r="L542" s="10" t="s">
        <v>163</v>
      </c>
      <c r="M542" s="163"/>
      <c r="N542" s="163"/>
      <c r="O542" s="163"/>
      <c r="P542" s="163"/>
      <c r="Q542" s="163"/>
      <c r="R542" s="163"/>
      <c r="S542" s="163"/>
      <c r="T542" s="163"/>
      <c r="U542" s="163"/>
      <c r="V542" s="163"/>
      <c r="W542" s="163"/>
      <c r="X542" s="163"/>
      <c r="Y542" s="163"/>
      <c r="Z542" s="163"/>
    </row>
    <row r="543" ht="11.25" customHeight="1">
      <c r="A543" s="251" t="s">
        <v>6520</v>
      </c>
      <c r="B543" s="251" t="s">
        <v>6521</v>
      </c>
      <c r="C543" s="282" t="s">
        <v>141</v>
      </c>
      <c r="D543" s="251" t="s">
        <v>6526</v>
      </c>
      <c r="E543" s="251" t="s">
        <v>6527</v>
      </c>
      <c r="F543" s="282" t="s">
        <v>9951</v>
      </c>
      <c r="G543" s="282">
        <v>4.0</v>
      </c>
      <c r="H543" s="282">
        <v>3.0</v>
      </c>
      <c r="I543" s="282">
        <v>4.0</v>
      </c>
      <c r="J543" s="282">
        <v>20.0</v>
      </c>
      <c r="K543" s="299">
        <v>6.6</v>
      </c>
      <c r="L543" s="10" t="s">
        <v>163</v>
      </c>
      <c r="M543" s="163"/>
      <c r="N543" s="163"/>
      <c r="O543" s="163"/>
      <c r="P543" s="163"/>
      <c r="Q543" s="163"/>
      <c r="R543" s="163"/>
      <c r="S543" s="163"/>
      <c r="T543" s="163"/>
      <c r="U543" s="163"/>
      <c r="V543" s="163"/>
      <c r="W543" s="163"/>
      <c r="X543" s="163"/>
      <c r="Y543" s="163"/>
      <c r="Z543" s="163"/>
    </row>
    <row r="544" ht="11.25" customHeight="1">
      <c r="A544" s="251" t="s">
        <v>6520</v>
      </c>
      <c r="B544" s="251" t="s">
        <v>6521</v>
      </c>
      <c r="C544" s="282" t="s">
        <v>141</v>
      </c>
      <c r="D544" s="251" t="s">
        <v>10962</v>
      </c>
      <c r="E544" s="251" t="s">
        <v>10213</v>
      </c>
      <c r="F544" s="282" t="s">
        <v>9951</v>
      </c>
      <c r="G544" s="282">
        <v>4.0</v>
      </c>
      <c r="H544" s="282">
        <v>3.0</v>
      </c>
      <c r="I544" s="282">
        <v>4.0</v>
      </c>
      <c r="J544" s="282">
        <v>20.0</v>
      </c>
      <c r="K544" s="299">
        <v>6.6</v>
      </c>
      <c r="L544" s="10" t="s">
        <v>163</v>
      </c>
      <c r="M544" s="163"/>
      <c r="N544" s="163"/>
      <c r="O544" s="163"/>
      <c r="P544" s="163"/>
      <c r="Q544" s="163"/>
      <c r="R544" s="163"/>
      <c r="S544" s="163"/>
      <c r="T544" s="163"/>
      <c r="U544" s="163"/>
      <c r="V544" s="163"/>
      <c r="W544" s="163"/>
      <c r="X544" s="163"/>
      <c r="Y544" s="163"/>
      <c r="Z544" s="163"/>
    </row>
    <row r="545" ht="11.25" customHeight="1">
      <c r="A545" s="251" t="s">
        <v>10963</v>
      </c>
      <c r="B545" s="251" t="s">
        <v>2475</v>
      </c>
      <c r="C545" s="282" t="s">
        <v>141</v>
      </c>
      <c r="D545" s="251" t="s">
        <v>10964</v>
      </c>
      <c r="E545" s="251" t="s">
        <v>10965</v>
      </c>
      <c r="F545" s="282" t="s">
        <v>9951</v>
      </c>
      <c r="G545" s="282">
        <v>4.0</v>
      </c>
      <c r="H545" s="282">
        <v>2.0</v>
      </c>
      <c r="I545" s="282">
        <v>4.0</v>
      </c>
      <c r="J545" s="282">
        <v>20.0</v>
      </c>
      <c r="K545" s="299">
        <v>10.0</v>
      </c>
      <c r="L545" s="10" t="s">
        <v>163</v>
      </c>
      <c r="M545" s="163"/>
      <c r="N545" s="163"/>
      <c r="O545" s="163"/>
      <c r="P545" s="163"/>
      <c r="Q545" s="163"/>
      <c r="R545" s="163"/>
      <c r="S545" s="163"/>
      <c r="T545" s="163"/>
      <c r="U545" s="163"/>
      <c r="V545" s="163"/>
      <c r="W545" s="163"/>
      <c r="X545" s="163"/>
      <c r="Y545" s="163"/>
      <c r="Z545" s="163"/>
    </row>
    <row r="546" ht="11.25" customHeight="1">
      <c r="A546" s="251" t="s">
        <v>10963</v>
      </c>
      <c r="B546" s="251" t="s">
        <v>2475</v>
      </c>
      <c r="C546" s="282" t="s">
        <v>141</v>
      </c>
      <c r="D546" s="251" t="s">
        <v>10966</v>
      </c>
      <c r="E546" s="251" t="s">
        <v>10967</v>
      </c>
      <c r="F546" s="282" t="s">
        <v>9951</v>
      </c>
      <c r="G546" s="282">
        <v>4.0</v>
      </c>
      <c r="H546" s="282">
        <v>2.0</v>
      </c>
      <c r="I546" s="282">
        <v>4.0</v>
      </c>
      <c r="J546" s="282">
        <v>20.0</v>
      </c>
      <c r="K546" s="299">
        <v>10.0</v>
      </c>
      <c r="L546" s="10" t="s">
        <v>163</v>
      </c>
      <c r="M546" s="163"/>
      <c r="N546" s="163"/>
      <c r="O546" s="163"/>
      <c r="P546" s="163"/>
      <c r="Q546" s="163"/>
      <c r="R546" s="163"/>
      <c r="S546" s="163"/>
      <c r="T546" s="163"/>
      <c r="U546" s="163"/>
      <c r="V546" s="163"/>
      <c r="W546" s="163"/>
      <c r="X546" s="163"/>
      <c r="Y546" s="163"/>
      <c r="Z546" s="163"/>
    </row>
    <row r="547" ht="11.25" customHeight="1">
      <c r="A547" s="251" t="s">
        <v>6529</v>
      </c>
      <c r="B547" s="251" t="s">
        <v>10968</v>
      </c>
      <c r="C547" s="282" t="s">
        <v>141</v>
      </c>
      <c r="D547" s="251" t="s">
        <v>6522</v>
      </c>
      <c r="E547" s="251" t="s">
        <v>6523</v>
      </c>
      <c r="F547" s="282" t="s">
        <v>9951</v>
      </c>
      <c r="G547" s="282">
        <v>4.0</v>
      </c>
      <c r="H547" s="282">
        <v>2.0</v>
      </c>
      <c r="I547" s="282">
        <v>4.0</v>
      </c>
      <c r="J547" s="282">
        <v>20.0</v>
      </c>
      <c r="K547" s="299">
        <v>10.0</v>
      </c>
      <c r="L547" s="10" t="s">
        <v>163</v>
      </c>
      <c r="M547" s="163"/>
      <c r="N547" s="163"/>
      <c r="O547" s="163"/>
      <c r="P547" s="163"/>
      <c r="Q547" s="163"/>
      <c r="R547" s="163"/>
      <c r="S547" s="163"/>
      <c r="T547" s="163"/>
      <c r="U547" s="163"/>
      <c r="V547" s="163"/>
      <c r="W547" s="163"/>
      <c r="X547" s="163"/>
      <c r="Y547" s="163"/>
      <c r="Z547" s="163"/>
    </row>
    <row r="548" ht="11.25" customHeight="1">
      <c r="A548" s="251" t="s">
        <v>1753</v>
      </c>
      <c r="B548" s="251" t="s">
        <v>2039</v>
      </c>
      <c r="C548" s="282" t="s">
        <v>141</v>
      </c>
      <c r="D548" s="251" t="s">
        <v>9231</v>
      </c>
      <c r="E548" s="251" t="s">
        <v>2715</v>
      </c>
      <c r="F548" s="282" t="s">
        <v>9951</v>
      </c>
      <c r="G548" s="282">
        <v>9.0</v>
      </c>
      <c r="H548" s="282">
        <v>8.0</v>
      </c>
      <c r="I548" s="282">
        <v>9.0</v>
      </c>
      <c r="J548" s="282">
        <v>20.0</v>
      </c>
      <c r="K548" s="299">
        <v>2.5</v>
      </c>
      <c r="L548" s="10" t="s">
        <v>163</v>
      </c>
      <c r="M548" s="163"/>
      <c r="N548" s="163"/>
      <c r="O548" s="163"/>
      <c r="P548" s="163"/>
      <c r="Q548" s="163"/>
      <c r="R548" s="163"/>
      <c r="S548" s="163"/>
      <c r="T548" s="163"/>
      <c r="U548" s="163"/>
      <c r="V548" s="163"/>
      <c r="W548" s="163"/>
      <c r="X548" s="163"/>
      <c r="Y548" s="163"/>
      <c r="Z548" s="163"/>
    </row>
    <row r="549" ht="11.25" customHeight="1">
      <c r="A549" s="251" t="s">
        <v>1753</v>
      </c>
      <c r="B549" s="251" t="s">
        <v>2039</v>
      </c>
      <c r="C549" s="282" t="s">
        <v>141</v>
      </c>
      <c r="D549" s="251" t="s">
        <v>10969</v>
      </c>
      <c r="E549" s="251" t="s">
        <v>10970</v>
      </c>
      <c r="F549" s="282" t="s">
        <v>9951</v>
      </c>
      <c r="G549" s="282">
        <v>9.0</v>
      </c>
      <c r="H549" s="282">
        <v>8.0</v>
      </c>
      <c r="I549" s="282">
        <v>9.0</v>
      </c>
      <c r="J549" s="282">
        <v>20.0</v>
      </c>
      <c r="K549" s="299">
        <v>2.5</v>
      </c>
      <c r="L549" s="10" t="s">
        <v>163</v>
      </c>
      <c r="M549" s="163"/>
      <c r="N549" s="163"/>
      <c r="O549" s="163"/>
      <c r="P549" s="163"/>
      <c r="Q549" s="163"/>
      <c r="R549" s="163"/>
      <c r="S549" s="163"/>
      <c r="T549" s="163"/>
      <c r="U549" s="163"/>
      <c r="V549" s="163"/>
      <c r="W549" s="163"/>
      <c r="X549" s="163"/>
      <c r="Y549" s="163"/>
      <c r="Z549" s="163"/>
    </row>
    <row r="550" ht="11.25" customHeight="1">
      <c r="A550" s="251" t="s">
        <v>10971</v>
      </c>
      <c r="B550" s="251" t="s">
        <v>2042</v>
      </c>
      <c r="C550" s="282" t="s">
        <v>141</v>
      </c>
      <c r="D550" s="251" t="s">
        <v>10972</v>
      </c>
      <c r="E550" s="251" t="s">
        <v>10973</v>
      </c>
      <c r="F550" s="282" t="s">
        <v>9951</v>
      </c>
      <c r="G550" s="282">
        <v>2.0</v>
      </c>
      <c r="H550" s="282">
        <v>2.0</v>
      </c>
      <c r="I550" s="282">
        <v>2.0</v>
      </c>
      <c r="J550" s="282">
        <v>20.0</v>
      </c>
      <c r="K550" s="299">
        <v>10.0</v>
      </c>
      <c r="L550" s="10" t="s">
        <v>163</v>
      </c>
      <c r="M550" s="163"/>
      <c r="N550" s="163"/>
      <c r="O550" s="163"/>
      <c r="P550" s="163"/>
      <c r="Q550" s="163"/>
      <c r="R550" s="163"/>
      <c r="S550" s="163"/>
      <c r="T550" s="163"/>
      <c r="U550" s="163"/>
      <c r="V550" s="163"/>
      <c r="W550" s="163"/>
      <c r="X550" s="163"/>
      <c r="Y550" s="163"/>
      <c r="Z550" s="163"/>
    </row>
    <row r="551" ht="11.25" customHeight="1">
      <c r="A551" s="251" t="s">
        <v>3484</v>
      </c>
      <c r="B551" s="251" t="s">
        <v>3330</v>
      </c>
      <c r="C551" s="282" t="s">
        <v>52</v>
      </c>
      <c r="D551" s="251"/>
      <c r="E551" s="251"/>
      <c r="F551" s="282" t="s">
        <v>9769</v>
      </c>
      <c r="G551" s="282">
        <v>9.0</v>
      </c>
      <c r="H551" s="282">
        <v>9.0</v>
      </c>
      <c r="I551" s="282">
        <v>9.0</v>
      </c>
      <c r="J551" s="282">
        <v>20.0</v>
      </c>
      <c r="K551" s="299">
        <v>2.22</v>
      </c>
      <c r="L551" s="10" t="s">
        <v>88</v>
      </c>
      <c r="M551" s="163"/>
      <c r="N551" s="163"/>
      <c r="O551" s="163"/>
      <c r="P551" s="163"/>
      <c r="Q551" s="163"/>
      <c r="R551" s="163"/>
      <c r="S551" s="163"/>
      <c r="T551" s="163"/>
      <c r="U551" s="163"/>
      <c r="V551" s="163"/>
      <c r="W551" s="163"/>
      <c r="X551" s="163"/>
      <c r="Y551" s="163"/>
      <c r="Z551" s="163"/>
    </row>
    <row r="552" ht="11.25" customHeight="1">
      <c r="A552" s="251" t="s">
        <v>3484</v>
      </c>
      <c r="B552" s="251" t="s">
        <v>3330</v>
      </c>
      <c r="C552" s="282" t="s">
        <v>52</v>
      </c>
      <c r="D552" s="251"/>
      <c r="E552" s="251"/>
      <c r="F552" s="282" t="s">
        <v>9769</v>
      </c>
      <c r="G552" s="282">
        <v>9.0</v>
      </c>
      <c r="H552" s="282">
        <v>9.0</v>
      </c>
      <c r="I552" s="282">
        <v>9.0</v>
      </c>
      <c r="J552" s="282">
        <v>20.0</v>
      </c>
      <c r="K552" s="299">
        <v>2.22</v>
      </c>
      <c r="L552" s="10" t="s">
        <v>88</v>
      </c>
      <c r="M552" s="163"/>
      <c r="N552" s="163"/>
      <c r="O552" s="163"/>
      <c r="P552" s="163"/>
      <c r="Q552" s="163"/>
      <c r="R552" s="163"/>
      <c r="S552" s="163"/>
      <c r="T552" s="163"/>
      <c r="U552" s="163"/>
      <c r="V552" s="163"/>
      <c r="W552" s="163"/>
      <c r="X552" s="163"/>
      <c r="Y552" s="163"/>
      <c r="Z552" s="163"/>
    </row>
    <row r="553" ht="11.25" customHeight="1">
      <c r="A553" s="251" t="s">
        <v>3484</v>
      </c>
      <c r="B553" s="251" t="s">
        <v>3330</v>
      </c>
      <c r="C553" s="282" t="s">
        <v>52</v>
      </c>
      <c r="D553" s="251"/>
      <c r="E553" s="251"/>
      <c r="F553" s="282" t="s">
        <v>9769</v>
      </c>
      <c r="G553" s="282">
        <v>9.0</v>
      </c>
      <c r="H553" s="282">
        <v>9.0</v>
      </c>
      <c r="I553" s="282">
        <v>9.0</v>
      </c>
      <c r="J553" s="282">
        <v>20.0</v>
      </c>
      <c r="K553" s="299">
        <v>2.22</v>
      </c>
      <c r="L553" s="10" t="s">
        <v>88</v>
      </c>
      <c r="M553" s="163"/>
      <c r="N553" s="163"/>
      <c r="O553" s="163"/>
      <c r="P553" s="163"/>
      <c r="Q553" s="163"/>
      <c r="R553" s="163"/>
      <c r="S553" s="163"/>
      <c r="T553" s="163"/>
      <c r="U553" s="163"/>
      <c r="V553" s="163"/>
      <c r="W553" s="163"/>
      <c r="X553" s="163"/>
      <c r="Y553" s="163"/>
      <c r="Z553" s="163"/>
    </row>
    <row r="554" ht="11.25" customHeight="1">
      <c r="A554" s="251" t="s">
        <v>2502</v>
      </c>
      <c r="B554" s="251" t="s">
        <v>2503</v>
      </c>
      <c r="C554" s="282" t="s">
        <v>52</v>
      </c>
      <c r="D554" s="251"/>
      <c r="E554" s="251"/>
      <c r="F554" s="282" t="s">
        <v>9769</v>
      </c>
      <c r="G554" s="282">
        <v>14.0</v>
      </c>
      <c r="H554" s="282">
        <v>14.0</v>
      </c>
      <c r="I554" s="282">
        <v>14.0</v>
      </c>
      <c r="J554" s="282">
        <v>20.0</v>
      </c>
      <c r="K554" s="299">
        <v>1.43</v>
      </c>
      <c r="L554" s="10" t="s">
        <v>88</v>
      </c>
      <c r="M554" s="163"/>
      <c r="N554" s="163"/>
      <c r="O554" s="163"/>
      <c r="P554" s="163"/>
      <c r="Q554" s="163"/>
      <c r="R554" s="163"/>
      <c r="S554" s="163"/>
      <c r="T554" s="163"/>
      <c r="U554" s="163"/>
      <c r="V554" s="163"/>
      <c r="W554" s="163"/>
      <c r="X554" s="163"/>
      <c r="Y554" s="163"/>
      <c r="Z554" s="163"/>
    </row>
    <row r="555" ht="11.25" customHeight="1">
      <c r="A555" s="251" t="s">
        <v>2502</v>
      </c>
      <c r="B555" s="251" t="s">
        <v>2503</v>
      </c>
      <c r="C555" s="282" t="s">
        <v>52</v>
      </c>
      <c r="D555" s="251"/>
      <c r="E555" s="251"/>
      <c r="F555" s="282" t="s">
        <v>9769</v>
      </c>
      <c r="G555" s="282">
        <v>14.0</v>
      </c>
      <c r="H555" s="282">
        <v>14.0</v>
      </c>
      <c r="I555" s="282">
        <v>14.0</v>
      </c>
      <c r="J555" s="282">
        <v>20.0</v>
      </c>
      <c r="K555" s="299">
        <v>1.43</v>
      </c>
      <c r="L555" s="10" t="s">
        <v>88</v>
      </c>
      <c r="M555" s="163"/>
      <c r="N555" s="163"/>
      <c r="O555" s="163"/>
      <c r="P555" s="163"/>
      <c r="Q555" s="163"/>
      <c r="R555" s="163"/>
      <c r="S555" s="163"/>
      <c r="T555" s="163"/>
      <c r="U555" s="163"/>
      <c r="V555" s="163"/>
      <c r="W555" s="163"/>
      <c r="X555" s="163"/>
      <c r="Y555" s="163"/>
      <c r="Z555" s="163"/>
    </row>
    <row r="556" ht="11.25" customHeight="1">
      <c r="A556" s="251" t="s">
        <v>2502</v>
      </c>
      <c r="B556" s="251" t="s">
        <v>2503</v>
      </c>
      <c r="C556" s="282" t="s">
        <v>52</v>
      </c>
      <c r="D556" s="251"/>
      <c r="E556" s="251"/>
      <c r="F556" s="282" t="s">
        <v>9769</v>
      </c>
      <c r="G556" s="282">
        <v>14.0</v>
      </c>
      <c r="H556" s="282">
        <v>14.0</v>
      </c>
      <c r="I556" s="282">
        <v>14.0</v>
      </c>
      <c r="J556" s="282">
        <v>20.0</v>
      </c>
      <c r="K556" s="299">
        <v>1.43</v>
      </c>
      <c r="L556" s="10" t="s">
        <v>88</v>
      </c>
      <c r="M556" s="163"/>
      <c r="N556" s="163"/>
      <c r="O556" s="163"/>
      <c r="P556" s="163"/>
      <c r="Q556" s="163"/>
      <c r="R556" s="163"/>
      <c r="S556" s="163"/>
      <c r="T556" s="163"/>
      <c r="U556" s="163"/>
      <c r="V556" s="163"/>
      <c r="W556" s="163"/>
      <c r="X556" s="163"/>
      <c r="Y556" s="163"/>
      <c r="Z556" s="163"/>
    </row>
    <row r="557" ht="11.25" customHeight="1">
      <c r="A557" s="251" t="s">
        <v>2502</v>
      </c>
      <c r="B557" s="251" t="s">
        <v>2503</v>
      </c>
      <c r="C557" s="282" t="s">
        <v>52</v>
      </c>
      <c r="D557" s="251"/>
      <c r="E557" s="251"/>
      <c r="F557" s="282" t="s">
        <v>9769</v>
      </c>
      <c r="G557" s="282">
        <v>14.0</v>
      </c>
      <c r="H557" s="282">
        <v>14.0</v>
      </c>
      <c r="I557" s="282">
        <v>14.0</v>
      </c>
      <c r="J557" s="282">
        <v>20.0</v>
      </c>
      <c r="K557" s="299">
        <v>1.43</v>
      </c>
      <c r="L557" s="10" t="s">
        <v>88</v>
      </c>
      <c r="M557" s="163"/>
      <c r="N557" s="163"/>
      <c r="O557" s="163"/>
      <c r="P557" s="163"/>
      <c r="Q557" s="163"/>
      <c r="R557" s="163"/>
      <c r="S557" s="163"/>
      <c r="T557" s="163"/>
      <c r="U557" s="163"/>
      <c r="V557" s="163"/>
      <c r="W557" s="163"/>
      <c r="X557" s="163"/>
      <c r="Y557" s="163"/>
      <c r="Z557" s="163"/>
    </row>
    <row r="558" ht="11.25" customHeight="1">
      <c r="A558" s="251" t="s">
        <v>2502</v>
      </c>
      <c r="B558" s="251" t="s">
        <v>2503</v>
      </c>
      <c r="C558" s="282" t="s">
        <v>52</v>
      </c>
      <c r="D558" s="251"/>
      <c r="E558" s="251"/>
      <c r="F558" s="282" t="s">
        <v>9769</v>
      </c>
      <c r="G558" s="282">
        <v>14.0</v>
      </c>
      <c r="H558" s="282">
        <v>14.0</v>
      </c>
      <c r="I558" s="282">
        <v>14.0</v>
      </c>
      <c r="J558" s="282">
        <v>20.0</v>
      </c>
      <c r="K558" s="299">
        <v>1.43</v>
      </c>
      <c r="L558" s="10" t="s">
        <v>88</v>
      </c>
      <c r="M558" s="163"/>
      <c r="N558" s="163"/>
      <c r="O558" s="163"/>
      <c r="P558" s="163"/>
      <c r="Q558" s="163"/>
      <c r="R558" s="163"/>
      <c r="S558" s="163"/>
      <c r="T558" s="163"/>
      <c r="U558" s="163"/>
      <c r="V558" s="163"/>
      <c r="W558" s="163"/>
      <c r="X558" s="163"/>
      <c r="Y558" s="163"/>
      <c r="Z558" s="163"/>
    </row>
    <row r="559" ht="11.25" customHeight="1">
      <c r="A559" s="251" t="s">
        <v>2502</v>
      </c>
      <c r="B559" s="251" t="s">
        <v>2503</v>
      </c>
      <c r="C559" s="282" t="s">
        <v>52</v>
      </c>
      <c r="D559" s="251"/>
      <c r="E559" s="251"/>
      <c r="F559" s="282" t="s">
        <v>9769</v>
      </c>
      <c r="G559" s="282">
        <v>14.0</v>
      </c>
      <c r="H559" s="282">
        <v>14.0</v>
      </c>
      <c r="I559" s="282">
        <v>14.0</v>
      </c>
      <c r="J559" s="282">
        <v>20.0</v>
      </c>
      <c r="K559" s="299">
        <v>1.43</v>
      </c>
      <c r="L559" s="10" t="s">
        <v>88</v>
      </c>
      <c r="M559" s="163"/>
      <c r="N559" s="163"/>
      <c r="O559" s="163"/>
      <c r="P559" s="163"/>
      <c r="Q559" s="163"/>
      <c r="R559" s="163"/>
      <c r="S559" s="163"/>
      <c r="T559" s="163"/>
      <c r="U559" s="163"/>
      <c r="V559" s="163"/>
      <c r="W559" s="163"/>
      <c r="X559" s="163"/>
      <c r="Y559" s="163"/>
      <c r="Z559" s="163"/>
    </row>
    <row r="560" ht="11.25" customHeight="1">
      <c r="A560" s="251" t="s">
        <v>2502</v>
      </c>
      <c r="B560" s="251" t="s">
        <v>2503</v>
      </c>
      <c r="C560" s="282" t="s">
        <v>52</v>
      </c>
      <c r="D560" s="251"/>
      <c r="E560" s="251"/>
      <c r="F560" s="282" t="s">
        <v>9769</v>
      </c>
      <c r="G560" s="282">
        <v>14.0</v>
      </c>
      <c r="H560" s="282">
        <v>14.0</v>
      </c>
      <c r="I560" s="282">
        <v>14.0</v>
      </c>
      <c r="J560" s="282">
        <v>20.0</v>
      </c>
      <c r="K560" s="299">
        <v>1.43</v>
      </c>
      <c r="L560" s="10" t="s">
        <v>88</v>
      </c>
      <c r="M560" s="163"/>
      <c r="N560" s="163"/>
      <c r="O560" s="163"/>
      <c r="P560" s="163"/>
      <c r="Q560" s="163"/>
      <c r="R560" s="163"/>
      <c r="S560" s="163"/>
      <c r="T560" s="163"/>
      <c r="U560" s="163"/>
      <c r="V560" s="163"/>
      <c r="W560" s="163"/>
      <c r="X560" s="163"/>
      <c r="Y560" s="163"/>
      <c r="Z560" s="163"/>
    </row>
    <row r="561" ht="11.25" customHeight="1">
      <c r="A561" s="251" t="s">
        <v>2502</v>
      </c>
      <c r="B561" s="251" t="s">
        <v>2503</v>
      </c>
      <c r="C561" s="282" t="s">
        <v>52</v>
      </c>
      <c r="D561" s="251"/>
      <c r="E561" s="251"/>
      <c r="F561" s="282" t="s">
        <v>9769</v>
      </c>
      <c r="G561" s="282">
        <v>14.0</v>
      </c>
      <c r="H561" s="282">
        <v>14.0</v>
      </c>
      <c r="I561" s="282">
        <v>14.0</v>
      </c>
      <c r="J561" s="282">
        <v>20.0</v>
      </c>
      <c r="K561" s="299">
        <v>1.43</v>
      </c>
      <c r="L561" s="10" t="s">
        <v>88</v>
      </c>
      <c r="M561" s="163"/>
      <c r="N561" s="163"/>
      <c r="O561" s="163"/>
      <c r="P561" s="163"/>
      <c r="Q561" s="163"/>
      <c r="R561" s="163"/>
      <c r="S561" s="163"/>
      <c r="T561" s="163"/>
      <c r="U561" s="163"/>
      <c r="V561" s="163"/>
      <c r="W561" s="163"/>
      <c r="X561" s="163"/>
      <c r="Y561" s="163"/>
      <c r="Z561" s="163"/>
    </row>
    <row r="562" ht="11.25" customHeight="1">
      <c r="A562" s="251" t="s">
        <v>2502</v>
      </c>
      <c r="B562" s="251" t="s">
        <v>2503</v>
      </c>
      <c r="C562" s="282" t="s">
        <v>52</v>
      </c>
      <c r="D562" s="251"/>
      <c r="E562" s="251"/>
      <c r="F562" s="282" t="s">
        <v>9769</v>
      </c>
      <c r="G562" s="282">
        <v>14.0</v>
      </c>
      <c r="H562" s="282">
        <v>14.0</v>
      </c>
      <c r="I562" s="282">
        <v>14.0</v>
      </c>
      <c r="J562" s="282">
        <v>20.0</v>
      </c>
      <c r="K562" s="299">
        <v>1.43</v>
      </c>
      <c r="L562" s="10" t="s">
        <v>88</v>
      </c>
      <c r="M562" s="163"/>
      <c r="N562" s="163"/>
      <c r="O562" s="163"/>
      <c r="P562" s="163"/>
      <c r="Q562" s="163"/>
      <c r="R562" s="163"/>
      <c r="S562" s="163"/>
      <c r="T562" s="163"/>
      <c r="U562" s="163"/>
      <c r="V562" s="163"/>
      <c r="W562" s="163"/>
      <c r="X562" s="163"/>
      <c r="Y562" s="163"/>
      <c r="Z562" s="163"/>
    </row>
    <row r="563" ht="11.25" customHeight="1">
      <c r="A563" s="251" t="s">
        <v>2502</v>
      </c>
      <c r="B563" s="251" t="s">
        <v>2503</v>
      </c>
      <c r="C563" s="282" t="s">
        <v>52</v>
      </c>
      <c r="D563" s="251"/>
      <c r="E563" s="251"/>
      <c r="F563" s="282" t="s">
        <v>9769</v>
      </c>
      <c r="G563" s="282">
        <v>14.0</v>
      </c>
      <c r="H563" s="282">
        <v>14.0</v>
      </c>
      <c r="I563" s="282">
        <v>14.0</v>
      </c>
      <c r="J563" s="282">
        <v>20.0</v>
      </c>
      <c r="K563" s="299">
        <v>1.43</v>
      </c>
      <c r="L563" s="10" t="s">
        <v>88</v>
      </c>
      <c r="M563" s="163"/>
      <c r="N563" s="163"/>
      <c r="O563" s="163"/>
      <c r="P563" s="163"/>
      <c r="Q563" s="163"/>
      <c r="R563" s="163"/>
      <c r="S563" s="163"/>
      <c r="T563" s="163"/>
      <c r="U563" s="163"/>
      <c r="V563" s="163"/>
      <c r="W563" s="163"/>
      <c r="X563" s="163"/>
      <c r="Y563" s="163"/>
      <c r="Z563" s="163"/>
    </row>
    <row r="564" ht="11.25" customHeight="1">
      <c r="A564" s="251" t="s">
        <v>2502</v>
      </c>
      <c r="B564" s="251" t="s">
        <v>2503</v>
      </c>
      <c r="C564" s="282" t="s">
        <v>52</v>
      </c>
      <c r="D564" s="251"/>
      <c r="E564" s="251"/>
      <c r="F564" s="282" t="s">
        <v>9769</v>
      </c>
      <c r="G564" s="282">
        <v>14.0</v>
      </c>
      <c r="H564" s="282">
        <v>14.0</v>
      </c>
      <c r="I564" s="282">
        <v>14.0</v>
      </c>
      <c r="J564" s="282">
        <v>20.0</v>
      </c>
      <c r="K564" s="299">
        <v>1.43</v>
      </c>
      <c r="L564" s="10" t="s">
        <v>88</v>
      </c>
      <c r="M564" s="163"/>
      <c r="N564" s="163"/>
      <c r="O564" s="163"/>
      <c r="P564" s="163"/>
      <c r="Q564" s="163"/>
      <c r="R564" s="163"/>
      <c r="S564" s="163"/>
      <c r="T564" s="163"/>
      <c r="U564" s="163"/>
      <c r="V564" s="163"/>
      <c r="W564" s="163"/>
      <c r="X564" s="163"/>
      <c r="Y564" s="163"/>
      <c r="Z564" s="163"/>
    </row>
    <row r="565" ht="11.25" customHeight="1">
      <c r="A565" s="251" t="s">
        <v>2502</v>
      </c>
      <c r="B565" s="251" t="s">
        <v>2503</v>
      </c>
      <c r="C565" s="282" t="s">
        <v>52</v>
      </c>
      <c r="D565" s="251"/>
      <c r="E565" s="251"/>
      <c r="F565" s="282" t="s">
        <v>9769</v>
      </c>
      <c r="G565" s="282">
        <v>14.0</v>
      </c>
      <c r="H565" s="282">
        <v>14.0</v>
      </c>
      <c r="I565" s="282">
        <v>14.0</v>
      </c>
      <c r="J565" s="282">
        <v>20.0</v>
      </c>
      <c r="K565" s="299">
        <v>1.43</v>
      </c>
      <c r="L565" s="10" t="s">
        <v>88</v>
      </c>
      <c r="M565" s="163"/>
      <c r="N565" s="163"/>
      <c r="O565" s="163"/>
      <c r="P565" s="163"/>
      <c r="Q565" s="163"/>
      <c r="R565" s="163"/>
      <c r="S565" s="163"/>
      <c r="T565" s="163"/>
      <c r="U565" s="163"/>
      <c r="V565" s="163"/>
      <c r="W565" s="163"/>
      <c r="X565" s="163"/>
      <c r="Y565" s="163"/>
      <c r="Z565" s="163"/>
    </row>
    <row r="566" ht="11.25" customHeight="1">
      <c r="A566" s="251" t="s">
        <v>2502</v>
      </c>
      <c r="B566" s="251" t="s">
        <v>2503</v>
      </c>
      <c r="C566" s="282" t="s">
        <v>52</v>
      </c>
      <c r="D566" s="251"/>
      <c r="E566" s="251"/>
      <c r="F566" s="282" t="s">
        <v>9769</v>
      </c>
      <c r="G566" s="282">
        <v>14.0</v>
      </c>
      <c r="H566" s="282">
        <v>14.0</v>
      </c>
      <c r="I566" s="282">
        <v>14.0</v>
      </c>
      <c r="J566" s="282">
        <v>20.0</v>
      </c>
      <c r="K566" s="299">
        <v>1.43</v>
      </c>
      <c r="L566" s="10" t="s">
        <v>88</v>
      </c>
      <c r="M566" s="163"/>
      <c r="N566" s="163"/>
      <c r="O566" s="163"/>
      <c r="P566" s="163"/>
      <c r="Q566" s="163"/>
      <c r="R566" s="163"/>
      <c r="S566" s="163"/>
      <c r="T566" s="163"/>
      <c r="U566" s="163"/>
      <c r="V566" s="163"/>
      <c r="W566" s="163"/>
      <c r="X566" s="163"/>
      <c r="Y566" s="163"/>
      <c r="Z566" s="163"/>
    </row>
    <row r="567" ht="11.25" customHeight="1">
      <c r="A567" s="251" t="s">
        <v>2502</v>
      </c>
      <c r="B567" s="251" t="s">
        <v>2503</v>
      </c>
      <c r="C567" s="282" t="s">
        <v>52</v>
      </c>
      <c r="D567" s="251"/>
      <c r="E567" s="251"/>
      <c r="F567" s="282" t="s">
        <v>9769</v>
      </c>
      <c r="G567" s="282">
        <v>14.0</v>
      </c>
      <c r="H567" s="282">
        <v>14.0</v>
      </c>
      <c r="I567" s="282">
        <v>14.0</v>
      </c>
      <c r="J567" s="282">
        <v>20.0</v>
      </c>
      <c r="K567" s="299">
        <v>1.43</v>
      </c>
      <c r="L567" s="10" t="s">
        <v>88</v>
      </c>
      <c r="M567" s="163"/>
      <c r="N567" s="163"/>
      <c r="O567" s="163"/>
      <c r="P567" s="163"/>
      <c r="Q567" s="163"/>
      <c r="R567" s="163"/>
      <c r="S567" s="163"/>
      <c r="T567" s="163"/>
      <c r="U567" s="163"/>
      <c r="V567" s="163"/>
      <c r="W567" s="163"/>
      <c r="X567" s="163"/>
      <c r="Y567" s="163"/>
      <c r="Z567" s="163"/>
    </row>
    <row r="568" ht="11.25" customHeight="1">
      <c r="A568" s="251" t="s">
        <v>2502</v>
      </c>
      <c r="B568" s="251" t="s">
        <v>2503</v>
      </c>
      <c r="C568" s="282" t="s">
        <v>52</v>
      </c>
      <c r="D568" s="251"/>
      <c r="E568" s="251"/>
      <c r="F568" s="282" t="s">
        <v>9769</v>
      </c>
      <c r="G568" s="282">
        <v>14.0</v>
      </c>
      <c r="H568" s="282">
        <v>14.0</v>
      </c>
      <c r="I568" s="282">
        <v>14.0</v>
      </c>
      <c r="J568" s="282">
        <v>20.0</v>
      </c>
      <c r="K568" s="299">
        <v>1.43</v>
      </c>
      <c r="L568" s="10" t="s">
        <v>88</v>
      </c>
      <c r="M568" s="163"/>
      <c r="N568" s="163"/>
      <c r="O568" s="163"/>
      <c r="P568" s="163"/>
      <c r="Q568" s="163"/>
      <c r="R568" s="163"/>
      <c r="S568" s="163"/>
      <c r="T568" s="163"/>
      <c r="U568" s="163"/>
      <c r="V568" s="163"/>
      <c r="W568" s="163"/>
      <c r="X568" s="163"/>
      <c r="Y568" s="163"/>
      <c r="Z568" s="163"/>
    </row>
    <row r="569" ht="11.25" customHeight="1">
      <c r="A569" s="251" t="s">
        <v>2502</v>
      </c>
      <c r="B569" s="251" t="s">
        <v>2503</v>
      </c>
      <c r="C569" s="282" t="s">
        <v>52</v>
      </c>
      <c r="D569" s="251"/>
      <c r="E569" s="251"/>
      <c r="F569" s="282" t="s">
        <v>9769</v>
      </c>
      <c r="G569" s="282">
        <v>14.0</v>
      </c>
      <c r="H569" s="282">
        <v>14.0</v>
      </c>
      <c r="I569" s="282">
        <v>14.0</v>
      </c>
      <c r="J569" s="282">
        <v>20.0</v>
      </c>
      <c r="K569" s="299">
        <v>1.43</v>
      </c>
      <c r="L569" s="10" t="s">
        <v>88</v>
      </c>
      <c r="M569" s="163"/>
      <c r="N569" s="163"/>
      <c r="O569" s="163"/>
      <c r="P569" s="163"/>
      <c r="Q569" s="163"/>
      <c r="R569" s="163"/>
      <c r="S569" s="163"/>
      <c r="T569" s="163"/>
      <c r="U569" s="163"/>
      <c r="V569" s="163"/>
      <c r="W569" s="163"/>
      <c r="X569" s="163"/>
      <c r="Y569" s="163"/>
      <c r="Z569" s="163"/>
    </row>
    <row r="570" ht="11.25" customHeight="1">
      <c r="A570" s="251" t="s">
        <v>8946</v>
      </c>
      <c r="B570" s="251" t="s">
        <v>8947</v>
      </c>
      <c r="C570" s="282" t="s">
        <v>52</v>
      </c>
      <c r="D570" s="251" t="s">
        <v>10974</v>
      </c>
      <c r="E570" s="251" t="s">
        <v>10975</v>
      </c>
      <c r="F570" s="282" t="s">
        <v>9717</v>
      </c>
      <c r="G570" s="282">
        <v>1.0</v>
      </c>
      <c r="H570" s="282">
        <v>1.0</v>
      </c>
      <c r="I570" s="282">
        <v>11.0</v>
      </c>
      <c r="J570" s="282">
        <v>10.0</v>
      </c>
      <c r="K570" s="299">
        <v>10.0</v>
      </c>
      <c r="L570" s="10" t="s">
        <v>72</v>
      </c>
      <c r="M570" s="163"/>
      <c r="N570" s="163"/>
      <c r="O570" s="163"/>
      <c r="P570" s="163"/>
      <c r="Q570" s="163"/>
      <c r="R570" s="163"/>
      <c r="S570" s="163"/>
      <c r="T570" s="163"/>
      <c r="U570" s="163"/>
      <c r="V570" s="163"/>
      <c r="W570" s="163"/>
      <c r="X570" s="163"/>
      <c r="Y570" s="163"/>
      <c r="Z570" s="163"/>
    </row>
    <row r="571" ht="11.25" customHeight="1">
      <c r="A571" s="251" t="s">
        <v>9039</v>
      </c>
      <c r="B571" s="251" t="s">
        <v>9040</v>
      </c>
      <c r="C571" s="282" t="s">
        <v>52</v>
      </c>
      <c r="D571" s="251" t="s">
        <v>9041</v>
      </c>
      <c r="E571" s="251" t="s">
        <v>9042</v>
      </c>
      <c r="F571" s="282" t="s">
        <v>9951</v>
      </c>
      <c r="G571" s="282">
        <v>7.0</v>
      </c>
      <c r="H571" s="282">
        <v>1.0</v>
      </c>
      <c r="I571" s="282">
        <v>7.0</v>
      </c>
      <c r="J571" s="282">
        <v>20.0</v>
      </c>
      <c r="K571" s="299">
        <v>2.86</v>
      </c>
      <c r="L571" s="10" t="s">
        <v>63</v>
      </c>
      <c r="M571" s="163"/>
      <c r="N571" s="163"/>
      <c r="O571" s="163"/>
      <c r="P571" s="163"/>
      <c r="Q571" s="163"/>
      <c r="R571" s="163"/>
      <c r="S571" s="163"/>
      <c r="T571" s="163"/>
      <c r="U571" s="163"/>
      <c r="V571" s="163"/>
      <c r="W571" s="163"/>
      <c r="X571" s="163"/>
      <c r="Y571" s="163"/>
      <c r="Z571" s="163"/>
    </row>
    <row r="572" ht="11.25" customHeight="1">
      <c r="A572" s="251" t="s">
        <v>9039</v>
      </c>
      <c r="B572" s="251" t="s">
        <v>9040</v>
      </c>
      <c r="C572" s="282" t="s">
        <v>52</v>
      </c>
      <c r="D572" s="251" t="s">
        <v>9043</v>
      </c>
      <c r="E572" s="251" t="s">
        <v>9044</v>
      </c>
      <c r="F572" s="282" t="s">
        <v>9951</v>
      </c>
      <c r="G572" s="282">
        <v>7.0</v>
      </c>
      <c r="H572" s="282">
        <v>1.0</v>
      </c>
      <c r="I572" s="282">
        <v>7.0</v>
      </c>
      <c r="J572" s="282">
        <v>20.0</v>
      </c>
      <c r="K572" s="299">
        <v>2.86</v>
      </c>
      <c r="L572" s="10" t="s">
        <v>63</v>
      </c>
      <c r="M572" s="163"/>
      <c r="N572" s="163"/>
      <c r="O572" s="163"/>
      <c r="P572" s="163"/>
      <c r="Q572" s="163"/>
      <c r="R572" s="163"/>
      <c r="S572" s="163"/>
      <c r="T572" s="163"/>
      <c r="U572" s="163"/>
      <c r="V572" s="163"/>
      <c r="W572" s="163"/>
      <c r="X572" s="163"/>
      <c r="Y572" s="163"/>
      <c r="Z572" s="163"/>
    </row>
    <row r="573" ht="11.25" customHeight="1">
      <c r="A573" s="251" t="s">
        <v>9039</v>
      </c>
      <c r="B573" s="251" t="s">
        <v>9040</v>
      </c>
      <c r="C573" s="282" t="s">
        <v>52</v>
      </c>
      <c r="D573" s="251" t="s">
        <v>9045</v>
      </c>
      <c r="E573" s="251" t="s">
        <v>9046</v>
      </c>
      <c r="F573" s="282" t="s">
        <v>9951</v>
      </c>
      <c r="G573" s="282">
        <v>7.0</v>
      </c>
      <c r="H573" s="282">
        <v>1.0</v>
      </c>
      <c r="I573" s="282">
        <v>7.0</v>
      </c>
      <c r="J573" s="282">
        <v>20.0</v>
      </c>
      <c r="K573" s="299">
        <v>2.86</v>
      </c>
      <c r="L573" s="10" t="s">
        <v>63</v>
      </c>
      <c r="M573" s="163"/>
      <c r="N573" s="163"/>
      <c r="O573" s="163"/>
      <c r="P573" s="163"/>
      <c r="Q573" s="163"/>
      <c r="R573" s="163"/>
      <c r="S573" s="163"/>
      <c r="T573" s="163"/>
      <c r="U573" s="163"/>
      <c r="V573" s="163"/>
      <c r="W573" s="163"/>
      <c r="X573" s="163"/>
      <c r="Y573" s="163"/>
      <c r="Z573" s="163"/>
    </row>
    <row r="574" ht="11.25" customHeight="1">
      <c r="A574" s="251" t="s">
        <v>9039</v>
      </c>
      <c r="B574" s="251" t="s">
        <v>9040</v>
      </c>
      <c r="C574" s="282" t="s">
        <v>52</v>
      </c>
      <c r="D574" s="251" t="s">
        <v>9047</v>
      </c>
      <c r="E574" s="251" t="s">
        <v>8585</v>
      </c>
      <c r="F574" s="282" t="s">
        <v>9951</v>
      </c>
      <c r="G574" s="282">
        <v>7.0</v>
      </c>
      <c r="H574" s="282">
        <v>1.0</v>
      </c>
      <c r="I574" s="282">
        <v>7.0</v>
      </c>
      <c r="J574" s="282">
        <v>20.0</v>
      </c>
      <c r="K574" s="299">
        <v>2.86</v>
      </c>
      <c r="L574" s="10" t="s">
        <v>63</v>
      </c>
      <c r="M574" s="163"/>
      <c r="N574" s="163"/>
      <c r="O574" s="163"/>
      <c r="P574" s="163"/>
      <c r="Q574" s="163"/>
      <c r="R574" s="163"/>
      <c r="S574" s="163"/>
      <c r="T574" s="163"/>
      <c r="U574" s="163"/>
      <c r="V574" s="163"/>
      <c r="W574" s="163"/>
      <c r="X574" s="163"/>
      <c r="Y574" s="163"/>
      <c r="Z574" s="163"/>
    </row>
    <row r="575" ht="11.25" customHeight="1">
      <c r="A575" s="251" t="s">
        <v>9039</v>
      </c>
      <c r="B575" s="251" t="s">
        <v>9040</v>
      </c>
      <c r="C575" s="282" t="s">
        <v>52</v>
      </c>
      <c r="D575" s="251" t="s">
        <v>9048</v>
      </c>
      <c r="E575" s="251" t="s">
        <v>9049</v>
      </c>
      <c r="F575" s="282" t="s">
        <v>9951</v>
      </c>
      <c r="G575" s="282">
        <v>7.0</v>
      </c>
      <c r="H575" s="282">
        <v>1.0</v>
      </c>
      <c r="I575" s="282">
        <v>7.0</v>
      </c>
      <c r="J575" s="282">
        <v>20.0</v>
      </c>
      <c r="K575" s="299">
        <v>2.86</v>
      </c>
      <c r="L575" s="10" t="s">
        <v>63</v>
      </c>
      <c r="M575" s="163"/>
      <c r="N575" s="163"/>
      <c r="O575" s="163"/>
      <c r="P575" s="163"/>
      <c r="Q575" s="163"/>
      <c r="R575" s="163"/>
      <c r="S575" s="163"/>
      <c r="T575" s="163"/>
      <c r="U575" s="163"/>
      <c r="V575" s="163"/>
      <c r="W575" s="163"/>
      <c r="X575" s="163"/>
      <c r="Y575" s="163"/>
      <c r="Z575" s="163"/>
    </row>
    <row r="576" ht="11.25" customHeight="1">
      <c r="A576" s="251" t="s">
        <v>9039</v>
      </c>
      <c r="B576" s="251" t="s">
        <v>9040</v>
      </c>
      <c r="C576" s="282" t="s">
        <v>52</v>
      </c>
      <c r="D576" s="251" t="s">
        <v>9050</v>
      </c>
      <c r="E576" s="251" t="s">
        <v>9051</v>
      </c>
      <c r="F576" s="282" t="s">
        <v>9951</v>
      </c>
      <c r="G576" s="282">
        <v>7.0</v>
      </c>
      <c r="H576" s="282">
        <v>1.0</v>
      </c>
      <c r="I576" s="282">
        <v>7.0</v>
      </c>
      <c r="J576" s="282">
        <v>20.0</v>
      </c>
      <c r="K576" s="299">
        <v>2.86</v>
      </c>
      <c r="L576" s="10" t="s">
        <v>63</v>
      </c>
      <c r="M576" s="163"/>
      <c r="N576" s="163"/>
      <c r="O576" s="163"/>
      <c r="P576" s="163"/>
      <c r="Q576" s="163"/>
      <c r="R576" s="163"/>
      <c r="S576" s="163"/>
      <c r="T576" s="163"/>
      <c r="U576" s="163"/>
      <c r="V576" s="163"/>
      <c r="W576" s="163"/>
      <c r="X576" s="163"/>
      <c r="Y576" s="163"/>
      <c r="Z576" s="163"/>
    </row>
    <row r="577" ht="11.25" customHeight="1">
      <c r="A577" s="251" t="s">
        <v>9039</v>
      </c>
      <c r="B577" s="251" t="s">
        <v>9040</v>
      </c>
      <c r="C577" s="282" t="s">
        <v>52</v>
      </c>
      <c r="D577" s="251" t="s">
        <v>9052</v>
      </c>
      <c r="E577" s="251" t="s">
        <v>9053</v>
      </c>
      <c r="F577" s="282" t="s">
        <v>9951</v>
      </c>
      <c r="G577" s="282">
        <v>7.0</v>
      </c>
      <c r="H577" s="282">
        <v>1.0</v>
      </c>
      <c r="I577" s="282">
        <v>7.0</v>
      </c>
      <c r="J577" s="282">
        <v>20.0</v>
      </c>
      <c r="K577" s="299">
        <v>2.86</v>
      </c>
      <c r="L577" s="10" t="s">
        <v>63</v>
      </c>
      <c r="M577" s="163"/>
      <c r="N577" s="163"/>
      <c r="O577" s="163"/>
      <c r="P577" s="163"/>
      <c r="Q577" s="163"/>
      <c r="R577" s="163"/>
      <c r="S577" s="163"/>
      <c r="T577" s="163"/>
      <c r="U577" s="163"/>
      <c r="V577" s="163"/>
      <c r="W577" s="163"/>
      <c r="X577" s="163"/>
      <c r="Y577" s="163"/>
      <c r="Z577" s="163"/>
    </row>
    <row r="578" ht="11.25" customHeight="1">
      <c r="A578" s="251" t="s">
        <v>9039</v>
      </c>
      <c r="B578" s="251" t="s">
        <v>9040</v>
      </c>
      <c r="C578" s="282" t="s">
        <v>52</v>
      </c>
      <c r="D578" s="251" t="s">
        <v>9054</v>
      </c>
      <c r="E578" s="251" t="s">
        <v>9055</v>
      </c>
      <c r="F578" s="282" t="s">
        <v>9951</v>
      </c>
      <c r="G578" s="282">
        <v>7.0</v>
      </c>
      <c r="H578" s="282">
        <v>1.0</v>
      </c>
      <c r="I578" s="282">
        <v>7.0</v>
      </c>
      <c r="J578" s="282">
        <v>20.0</v>
      </c>
      <c r="K578" s="299">
        <v>2.86</v>
      </c>
      <c r="L578" s="10" t="s">
        <v>63</v>
      </c>
      <c r="M578" s="163"/>
      <c r="N578" s="163"/>
      <c r="O578" s="163"/>
      <c r="P578" s="163"/>
      <c r="Q578" s="163"/>
      <c r="R578" s="163"/>
      <c r="S578" s="163"/>
      <c r="T578" s="163"/>
      <c r="U578" s="163"/>
      <c r="V578" s="163"/>
      <c r="W578" s="163"/>
      <c r="X578" s="163"/>
      <c r="Y578" s="163"/>
      <c r="Z578" s="163"/>
    </row>
    <row r="579" ht="11.25" customHeight="1">
      <c r="A579" s="251" t="s">
        <v>9039</v>
      </c>
      <c r="B579" s="251" t="s">
        <v>9040</v>
      </c>
      <c r="C579" s="282" t="s">
        <v>52</v>
      </c>
      <c r="D579" s="251" t="s">
        <v>9056</v>
      </c>
      <c r="E579" s="251" t="s">
        <v>9057</v>
      </c>
      <c r="F579" s="282" t="s">
        <v>9951</v>
      </c>
      <c r="G579" s="282">
        <v>7.0</v>
      </c>
      <c r="H579" s="282">
        <v>1.0</v>
      </c>
      <c r="I579" s="282">
        <v>7.0</v>
      </c>
      <c r="J579" s="282">
        <v>20.0</v>
      </c>
      <c r="K579" s="299">
        <v>2.86</v>
      </c>
      <c r="L579" s="10" t="s">
        <v>63</v>
      </c>
      <c r="M579" s="163"/>
      <c r="N579" s="163"/>
      <c r="O579" s="163"/>
      <c r="P579" s="163"/>
      <c r="Q579" s="163"/>
      <c r="R579" s="163"/>
      <c r="S579" s="163"/>
      <c r="T579" s="163"/>
      <c r="U579" s="163"/>
      <c r="V579" s="163"/>
      <c r="W579" s="163"/>
      <c r="X579" s="163"/>
      <c r="Y579" s="163"/>
      <c r="Z579" s="163"/>
    </row>
    <row r="580" ht="11.25" customHeight="1">
      <c r="A580" s="251" t="s">
        <v>9039</v>
      </c>
      <c r="B580" s="251" t="s">
        <v>9040</v>
      </c>
      <c r="C580" s="282" t="s">
        <v>52</v>
      </c>
      <c r="D580" s="251" t="s">
        <v>9058</v>
      </c>
      <c r="E580" s="251" t="s">
        <v>9059</v>
      </c>
      <c r="F580" s="282" t="s">
        <v>9951</v>
      </c>
      <c r="G580" s="282">
        <v>7.0</v>
      </c>
      <c r="H580" s="282">
        <v>1.0</v>
      </c>
      <c r="I580" s="282">
        <v>7.0</v>
      </c>
      <c r="J580" s="282">
        <v>20.0</v>
      </c>
      <c r="K580" s="299">
        <v>2.86</v>
      </c>
      <c r="L580" s="10" t="s">
        <v>63</v>
      </c>
      <c r="M580" s="163"/>
      <c r="N580" s="163"/>
      <c r="O580" s="163"/>
      <c r="P580" s="163"/>
      <c r="Q580" s="163"/>
      <c r="R580" s="163"/>
      <c r="S580" s="163"/>
      <c r="T580" s="163"/>
      <c r="U580" s="163"/>
      <c r="V580" s="163"/>
      <c r="W580" s="163"/>
      <c r="X580" s="163"/>
      <c r="Y580" s="163"/>
      <c r="Z580" s="163"/>
    </row>
    <row r="581" ht="11.25" customHeight="1">
      <c r="A581" s="251" t="s">
        <v>9039</v>
      </c>
      <c r="B581" s="251" t="s">
        <v>9040</v>
      </c>
      <c r="C581" s="282" t="s">
        <v>52</v>
      </c>
      <c r="D581" s="251" t="s">
        <v>9060</v>
      </c>
      <c r="E581" s="251" t="s">
        <v>9061</v>
      </c>
      <c r="F581" s="282" t="s">
        <v>9951</v>
      </c>
      <c r="G581" s="282">
        <v>7.0</v>
      </c>
      <c r="H581" s="282">
        <v>1.0</v>
      </c>
      <c r="I581" s="282">
        <v>7.0</v>
      </c>
      <c r="J581" s="282">
        <v>20.0</v>
      </c>
      <c r="K581" s="299">
        <v>2.86</v>
      </c>
      <c r="L581" s="10" t="s">
        <v>63</v>
      </c>
      <c r="M581" s="163"/>
      <c r="N581" s="163"/>
      <c r="O581" s="163"/>
      <c r="P581" s="163"/>
      <c r="Q581" s="163"/>
      <c r="R581" s="163"/>
      <c r="S581" s="163"/>
      <c r="T581" s="163"/>
      <c r="U581" s="163"/>
      <c r="V581" s="163"/>
      <c r="W581" s="163"/>
      <c r="X581" s="163"/>
      <c r="Y581" s="163"/>
      <c r="Z581" s="163"/>
    </row>
    <row r="582" ht="11.25" customHeight="1">
      <c r="A582" s="251" t="s">
        <v>9039</v>
      </c>
      <c r="B582" s="251" t="s">
        <v>9040</v>
      </c>
      <c r="C582" s="282" t="s">
        <v>52</v>
      </c>
      <c r="D582" s="251" t="s">
        <v>9062</v>
      </c>
      <c r="E582" s="251" t="s">
        <v>9063</v>
      </c>
      <c r="F582" s="282" t="s">
        <v>9951</v>
      </c>
      <c r="G582" s="282">
        <v>7.0</v>
      </c>
      <c r="H582" s="282">
        <v>1.0</v>
      </c>
      <c r="I582" s="282">
        <v>7.0</v>
      </c>
      <c r="J582" s="282">
        <v>20.0</v>
      </c>
      <c r="K582" s="299">
        <v>2.86</v>
      </c>
      <c r="L582" s="10" t="s">
        <v>63</v>
      </c>
      <c r="M582" s="163"/>
      <c r="N582" s="163"/>
      <c r="O582" s="163"/>
      <c r="P582" s="163"/>
      <c r="Q582" s="163"/>
      <c r="R582" s="163"/>
      <c r="S582" s="163"/>
      <c r="T582" s="163"/>
      <c r="U582" s="163"/>
      <c r="V582" s="163"/>
      <c r="W582" s="163"/>
      <c r="X582" s="163"/>
      <c r="Y582" s="163"/>
      <c r="Z582" s="163"/>
    </row>
    <row r="583" ht="11.25" customHeight="1">
      <c r="A583" s="251" t="s">
        <v>9039</v>
      </c>
      <c r="B583" s="251" t="s">
        <v>9040</v>
      </c>
      <c r="C583" s="282" t="s">
        <v>52</v>
      </c>
      <c r="D583" s="251" t="s">
        <v>9064</v>
      </c>
      <c r="E583" s="251" t="s">
        <v>9065</v>
      </c>
      <c r="F583" s="282" t="s">
        <v>9951</v>
      </c>
      <c r="G583" s="282">
        <v>7.0</v>
      </c>
      <c r="H583" s="282">
        <v>1.0</v>
      </c>
      <c r="I583" s="282">
        <v>7.0</v>
      </c>
      <c r="J583" s="282">
        <v>20.0</v>
      </c>
      <c r="K583" s="299">
        <v>2.86</v>
      </c>
      <c r="L583" s="10" t="s">
        <v>63</v>
      </c>
      <c r="M583" s="163"/>
      <c r="N583" s="163"/>
      <c r="O583" s="163"/>
      <c r="P583" s="163"/>
      <c r="Q583" s="163"/>
      <c r="R583" s="163"/>
      <c r="S583" s="163"/>
      <c r="T583" s="163"/>
      <c r="U583" s="163"/>
      <c r="V583" s="163"/>
      <c r="W583" s="163"/>
      <c r="X583" s="163"/>
      <c r="Y583" s="163"/>
      <c r="Z583" s="163"/>
    </row>
    <row r="584" ht="11.25" customHeight="1">
      <c r="A584" s="251" t="s">
        <v>9039</v>
      </c>
      <c r="B584" s="251" t="s">
        <v>9040</v>
      </c>
      <c r="C584" s="282" t="s">
        <v>52</v>
      </c>
      <c r="D584" s="251" t="s">
        <v>9066</v>
      </c>
      <c r="E584" s="251" t="s">
        <v>9067</v>
      </c>
      <c r="F584" s="282" t="s">
        <v>9951</v>
      </c>
      <c r="G584" s="282">
        <v>7.0</v>
      </c>
      <c r="H584" s="282">
        <v>1.0</v>
      </c>
      <c r="I584" s="282">
        <v>7.0</v>
      </c>
      <c r="J584" s="282">
        <v>20.0</v>
      </c>
      <c r="K584" s="299">
        <v>2.86</v>
      </c>
      <c r="L584" s="10" t="s">
        <v>63</v>
      </c>
      <c r="M584" s="163"/>
      <c r="N584" s="163"/>
      <c r="O584" s="163"/>
      <c r="P584" s="163"/>
      <c r="Q584" s="163"/>
      <c r="R584" s="163"/>
      <c r="S584" s="163"/>
      <c r="T584" s="163"/>
      <c r="U584" s="163"/>
      <c r="V584" s="163"/>
      <c r="W584" s="163"/>
      <c r="X584" s="163"/>
      <c r="Y584" s="163"/>
      <c r="Z584" s="163"/>
    </row>
    <row r="585" ht="11.25" customHeight="1">
      <c r="A585" s="251" t="s">
        <v>9039</v>
      </c>
      <c r="B585" s="251" t="s">
        <v>9040</v>
      </c>
      <c r="C585" s="282" t="s">
        <v>52</v>
      </c>
      <c r="D585" s="251" t="s">
        <v>9068</v>
      </c>
      <c r="E585" s="251" t="s">
        <v>9069</v>
      </c>
      <c r="F585" s="282" t="s">
        <v>9951</v>
      </c>
      <c r="G585" s="282">
        <v>7.0</v>
      </c>
      <c r="H585" s="282">
        <v>1.0</v>
      </c>
      <c r="I585" s="282">
        <v>7.0</v>
      </c>
      <c r="J585" s="282">
        <v>20.0</v>
      </c>
      <c r="K585" s="299">
        <v>2.86</v>
      </c>
      <c r="L585" s="10" t="s">
        <v>63</v>
      </c>
      <c r="M585" s="163"/>
      <c r="N585" s="163"/>
      <c r="O585" s="163"/>
      <c r="P585" s="163"/>
      <c r="Q585" s="163"/>
      <c r="R585" s="163"/>
      <c r="S585" s="163"/>
      <c r="T585" s="163"/>
      <c r="U585" s="163"/>
      <c r="V585" s="163"/>
      <c r="W585" s="163"/>
      <c r="X585" s="163"/>
      <c r="Y585" s="163"/>
      <c r="Z585" s="163"/>
    </row>
    <row r="586" ht="11.25" customHeight="1">
      <c r="A586" s="251" t="s">
        <v>9039</v>
      </c>
      <c r="B586" s="251" t="s">
        <v>9040</v>
      </c>
      <c r="C586" s="282" t="s">
        <v>52</v>
      </c>
      <c r="D586" s="251" t="s">
        <v>9070</v>
      </c>
      <c r="E586" s="251" t="s">
        <v>9071</v>
      </c>
      <c r="F586" s="282" t="s">
        <v>9951</v>
      </c>
      <c r="G586" s="282">
        <v>7.0</v>
      </c>
      <c r="H586" s="282">
        <v>1.0</v>
      </c>
      <c r="I586" s="282">
        <v>7.0</v>
      </c>
      <c r="J586" s="282">
        <v>20.0</v>
      </c>
      <c r="K586" s="299">
        <v>2.86</v>
      </c>
      <c r="L586" s="10" t="s">
        <v>63</v>
      </c>
      <c r="M586" s="163"/>
      <c r="N586" s="163"/>
      <c r="O586" s="163"/>
      <c r="P586" s="163"/>
      <c r="Q586" s="163"/>
      <c r="R586" s="163"/>
      <c r="S586" s="163"/>
      <c r="T586" s="163"/>
      <c r="U586" s="163"/>
      <c r="V586" s="163"/>
      <c r="W586" s="163"/>
      <c r="X586" s="163"/>
      <c r="Y586" s="163"/>
      <c r="Z586" s="163"/>
    </row>
    <row r="587" ht="11.25" customHeight="1">
      <c r="A587" s="251" t="s">
        <v>9039</v>
      </c>
      <c r="B587" s="251" t="s">
        <v>9040</v>
      </c>
      <c r="C587" s="282" t="s">
        <v>52</v>
      </c>
      <c r="D587" s="251" t="s">
        <v>9072</v>
      </c>
      <c r="E587" s="251" t="s">
        <v>9073</v>
      </c>
      <c r="F587" s="282" t="s">
        <v>9951</v>
      </c>
      <c r="G587" s="282">
        <v>7.0</v>
      </c>
      <c r="H587" s="282">
        <v>1.0</v>
      </c>
      <c r="I587" s="282">
        <v>7.0</v>
      </c>
      <c r="J587" s="282">
        <v>20.0</v>
      </c>
      <c r="K587" s="299">
        <v>2.86</v>
      </c>
      <c r="L587" s="10" t="s">
        <v>63</v>
      </c>
      <c r="M587" s="163"/>
      <c r="N587" s="163"/>
      <c r="O587" s="163"/>
      <c r="P587" s="163"/>
      <c r="Q587" s="163"/>
      <c r="R587" s="163"/>
      <c r="S587" s="163"/>
      <c r="T587" s="163"/>
      <c r="U587" s="163"/>
      <c r="V587" s="163"/>
      <c r="W587" s="163"/>
      <c r="X587" s="163"/>
      <c r="Y587" s="163"/>
      <c r="Z587" s="163"/>
    </row>
    <row r="588" ht="11.25" customHeight="1">
      <c r="A588" s="251" t="s">
        <v>9039</v>
      </c>
      <c r="B588" s="251" t="s">
        <v>9040</v>
      </c>
      <c r="C588" s="282" t="s">
        <v>52</v>
      </c>
      <c r="D588" s="251" t="s">
        <v>9074</v>
      </c>
      <c r="E588" s="251" t="s">
        <v>9075</v>
      </c>
      <c r="F588" s="282" t="s">
        <v>9951</v>
      </c>
      <c r="G588" s="282">
        <v>7.0</v>
      </c>
      <c r="H588" s="282">
        <v>1.0</v>
      </c>
      <c r="I588" s="282">
        <v>7.0</v>
      </c>
      <c r="J588" s="282">
        <v>20.0</v>
      </c>
      <c r="K588" s="299">
        <v>2.86</v>
      </c>
      <c r="L588" s="10" t="s">
        <v>63</v>
      </c>
      <c r="M588" s="163"/>
      <c r="N588" s="163"/>
      <c r="O588" s="163"/>
      <c r="P588" s="163"/>
      <c r="Q588" s="163"/>
      <c r="R588" s="163"/>
      <c r="S588" s="163"/>
      <c r="T588" s="163"/>
      <c r="U588" s="163"/>
      <c r="V588" s="163"/>
      <c r="W588" s="163"/>
      <c r="X588" s="163"/>
      <c r="Y588" s="163"/>
      <c r="Z588" s="163"/>
    </row>
    <row r="589" ht="11.25" customHeight="1">
      <c r="A589" s="251" t="s">
        <v>9039</v>
      </c>
      <c r="B589" s="251" t="s">
        <v>9040</v>
      </c>
      <c r="C589" s="282" t="s">
        <v>52</v>
      </c>
      <c r="D589" s="251" t="s">
        <v>9076</v>
      </c>
      <c r="E589" s="251" t="s">
        <v>9077</v>
      </c>
      <c r="F589" s="282" t="s">
        <v>9951</v>
      </c>
      <c r="G589" s="282">
        <v>7.0</v>
      </c>
      <c r="H589" s="282">
        <v>1.0</v>
      </c>
      <c r="I589" s="282">
        <v>7.0</v>
      </c>
      <c r="J589" s="282">
        <v>20.0</v>
      </c>
      <c r="K589" s="299">
        <v>2.86</v>
      </c>
      <c r="L589" s="10" t="s">
        <v>63</v>
      </c>
      <c r="M589" s="163"/>
      <c r="N589" s="163"/>
      <c r="O589" s="163"/>
      <c r="P589" s="163"/>
      <c r="Q589" s="163"/>
      <c r="R589" s="163"/>
      <c r="S589" s="163"/>
      <c r="T589" s="163"/>
      <c r="U589" s="163"/>
      <c r="V589" s="163"/>
      <c r="W589" s="163"/>
      <c r="X589" s="163"/>
      <c r="Y589" s="163"/>
      <c r="Z589" s="163"/>
    </row>
    <row r="590" ht="11.25" customHeight="1">
      <c r="A590" s="251" t="s">
        <v>9039</v>
      </c>
      <c r="B590" s="251" t="s">
        <v>9040</v>
      </c>
      <c r="C590" s="282" t="s">
        <v>52</v>
      </c>
      <c r="D590" s="251" t="s">
        <v>9078</v>
      </c>
      <c r="E590" s="251" t="s">
        <v>9079</v>
      </c>
      <c r="F590" s="282" t="s">
        <v>9951</v>
      </c>
      <c r="G590" s="282">
        <v>7.0</v>
      </c>
      <c r="H590" s="282">
        <v>1.0</v>
      </c>
      <c r="I590" s="282">
        <v>7.0</v>
      </c>
      <c r="J590" s="282">
        <v>20.0</v>
      </c>
      <c r="K590" s="299">
        <v>2.86</v>
      </c>
      <c r="L590" s="10" t="s">
        <v>63</v>
      </c>
      <c r="M590" s="163"/>
      <c r="N590" s="163"/>
      <c r="O590" s="163"/>
      <c r="P590" s="163"/>
      <c r="Q590" s="163"/>
      <c r="R590" s="163"/>
      <c r="S590" s="163"/>
      <c r="T590" s="163"/>
      <c r="U590" s="163"/>
      <c r="V590" s="163"/>
      <c r="W590" s="163"/>
      <c r="X590" s="163"/>
      <c r="Y590" s="163"/>
      <c r="Z590" s="163"/>
    </row>
    <row r="591" ht="11.25" customHeight="1">
      <c r="A591" s="251" t="s">
        <v>9039</v>
      </c>
      <c r="B591" s="251" t="s">
        <v>9040</v>
      </c>
      <c r="C591" s="282" t="s">
        <v>52</v>
      </c>
      <c r="D591" s="251" t="s">
        <v>9080</v>
      </c>
      <c r="E591" s="251" t="s">
        <v>9081</v>
      </c>
      <c r="F591" s="282" t="s">
        <v>9951</v>
      </c>
      <c r="G591" s="282">
        <v>7.0</v>
      </c>
      <c r="H591" s="282">
        <v>1.0</v>
      </c>
      <c r="I591" s="282">
        <v>7.0</v>
      </c>
      <c r="J591" s="282">
        <v>20.0</v>
      </c>
      <c r="K591" s="299">
        <v>2.86</v>
      </c>
      <c r="L591" s="10" t="s">
        <v>63</v>
      </c>
      <c r="M591" s="163"/>
      <c r="N591" s="163"/>
      <c r="O591" s="163"/>
      <c r="P591" s="163"/>
      <c r="Q591" s="163"/>
      <c r="R591" s="163"/>
      <c r="S591" s="163"/>
      <c r="T591" s="163"/>
      <c r="U591" s="163"/>
      <c r="V591" s="163"/>
      <c r="W591" s="163"/>
      <c r="X591" s="163"/>
      <c r="Y591" s="163"/>
      <c r="Z591" s="163"/>
    </row>
    <row r="592" ht="11.25" customHeight="1">
      <c r="A592" s="251" t="s">
        <v>9082</v>
      </c>
      <c r="B592" s="251" t="s">
        <v>9083</v>
      </c>
      <c r="C592" s="282" t="s">
        <v>52</v>
      </c>
      <c r="D592" s="251" t="s">
        <v>9084</v>
      </c>
      <c r="E592" s="251" t="s">
        <v>9085</v>
      </c>
      <c r="F592" s="282" t="s">
        <v>9951</v>
      </c>
      <c r="G592" s="282">
        <v>8.0</v>
      </c>
      <c r="H592" s="282">
        <v>1.0</v>
      </c>
      <c r="I592" s="282">
        <v>8.0</v>
      </c>
      <c r="J592" s="282">
        <v>20.0</v>
      </c>
      <c r="K592" s="299">
        <v>2.5</v>
      </c>
      <c r="L592" s="10" t="s">
        <v>63</v>
      </c>
      <c r="M592" s="163"/>
      <c r="N592" s="163"/>
      <c r="O592" s="163"/>
      <c r="P592" s="163"/>
      <c r="Q592" s="163"/>
      <c r="R592" s="163"/>
      <c r="S592" s="163"/>
      <c r="T592" s="163"/>
      <c r="U592" s="163"/>
      <c r="V592" s="163"/>
      <c r="W592" s="163"/>
      <c r="X592" s="163"/>
      <c r="Y592" s="163"/>
      <c r="Z592" s="163"/>
    </row>
    <row r="593" ht="11.25" customHeight="1">
      <c r="A593" s="251" t="s">
        <v>9082</v>
      </c>
      <c r="B593" s="251" t="s">
        <v>9083</v>
      </c>
      <c r="C593" s="282" t="s">
        <v>52</v>
      </c>
      <c r="D593" s="251" t="s">
        <v>9086</v>
      </c>
      <c r="E593" s="251" t="s">
        <v>9087</v>
      </c>
      <c r="F593" s="282" t="s">
        <v>9951</v>
      </c>
      <c r="G593" s="282">
        <v>8.0</v>
      </c>
      <c r="H593" s="282">
        <v>1.0</v>
      </c>
      <c r="I593" s="282">
        <v>8.0</v>
      </c>
      <c r="J593" s="282">
        <v>20.0</v>
      </c>
      <c r="K593" s="299">
        <v>2.5</v>
      </c>
      <c r="L593" s="10" t="s">
        <v>63</v>
      </c>
      <c r="M593" s="163"/>
      <c r="N593" s="163"/>
      <c r="O593" s="163"/>
      <c r="P593" s="163"/>
      <c r="Q593" s="163"/>
      <c r="R593" s="163"/>
      <c r="S593" s="163"/>
      <c r="T593" s="163"/>
      <c r="U593" s="163"/>
      <c r="V593" s="163"/>
      <c r="W593" s="163"/>
      <c r="X593" s="163"/>
      <c r="Y593" s="163"/>
      <c r="Z593" s="163"/>
    </row>
    <row r="594" ht="11.25" customHeight="1">
      <c r="A594" s="251" t="s">
        <v>9082</v>
      </c>
      <c r="B594" s="251" t="s">
        <v>9083</v>
      </c>
      <c r="C594" s="282" t="s">
        <v>52</v>
      </c>
      <c r="D594" s="251" t="s">
        <v>9088</v>
      </c>
      <c r="E594" s="251" t="s">
        <v>9089</v>
      </c>
      <c r="F594" s="282" t="s">
        <v>9951</v>
      </c>
      <c r="G594" s="282">
        <v>8.0</v>
      </c>
      <c r="H594" s="282">
        <v>1.0</v>
      </c>
      <c r="I594" s="282">
        <v>8.0</v>
      </c>
      <c r="J594" s="282">
        <v>20.0</v>
      </c>
      <c r="K594" s="299">
        <v>2.5</v>
      </c>
      <c r="L594" s="10" t="s">
        <v>63</v>
      </c>
      <c r="M594" s="163"/>
      <c r="N594" s="163"/>
      <c r="O594" s="163"/>
      <c r="P594" s="163"/>
      <c r="Q594" s="163"/>
      <c r="R594" s="163"/>
      <c r="S594" s="163"/>
      <c r="T594" s="163"/>
      <c r="U594" s="163"/>
      <c r="V594" s="163"/>
      <c r="W594" s="163"/>
      <c r="X594" s="163"/>
      <c r="Y594" s="163"/>
      <c r="Z594" s="163"/>
    </row>
    <row r="595" ht="11.25" customHeight="1">
      <c r="A595" s="251" t="s">
        <v>9082</v>
      </c>
      <c r="B595" s="251" t="s">
        <v>9083</v>
      </c>
      <c r="C595" s="282" t="s">
        <v>52</v>
      </c>
      <c r="D595" s="251" t="s">
        <v>9090</v>
      </c>
      <c r="E595" s="251" t="s">
        <v>9091</v>
      </c>
      <c r="F595" s="282" t="s">
        <v>9951</v>
      </c>
      <c r="G595" s="282">
        <v>8.0</v>
      </c>
      <c r="H595" s="282">
        <v>1.0</v>
      </c>
      <c r="I595" s="282">
        <v>8.0</v>
      </c>
      <c r="J595" s="282">
        <v>20.0</v>
      </c>
      <c r="K595" s="299">
        <v>2.5</v>
      </c>
      <c r="L595" s="10" t="s">
        <v>63</v>
      </c>
      <c r="M595" s="163"/>
      <c r="N595" s="163"/>
      <c r="O595" s="163"/>
      <c r="P595" s="163"/>
      <c r="Q595" s="163"/>
      <c r="R595" s="163"/>
      <c r="S595" s="163"/>
      <c r="T595" s="163"/>
      <c r="U595" s="163"/>
      <c r="V595" s="163"/>
      <c r="W595" s="163"/>
      <c r="X595" s="163"/>
      <c r="Y595" s="163"/>
      <c r="Z595" s="163"/>
    </row>
    <row r="596" ht="11.25" customHeight="1">
      <c r="A596" s="251" t="s">
        <v>9082</v>
      </c>
      <c r="B596" s="251" t="s">
        <v>9083</v>
      </c>
      <c r="C596" s="282" t="s">
        <v>52</v>
      </c>
      <c r="D596" s="251" t="s">
        <v>9092</v>
      </c>
      <c r="E596" s="251" t="s">
        <v>9093</v>
      </c>
      <c r="F596" s="282" t="s">
        <v>9951</v>
      </c>
      <c r="G596" s="282">
        <v>8.0</v>
      </c>
      <c r="H596" s="282">
        <v>1.0</v>
      </c>
      <c r="I596" s="282">
        <v>8.0</v>
      </c>
      <c r="J596" s="282">
        <v>20.0</v>
      </c>
      <c r="K596" s="299">
        <v>2.5</v>
      </c>
      <c r="L596" s="10" t="s">
        <v>63</v>
      </c>
      <c r="M596" s="163"/>
      <c r="N596" s="163"/>
      <c r="O596" s="163"/>
      <c r="P596" s="163"/>
      <c r="Q596" s="163"/>
      <c r="R596" s="163"/>
      <c r="S596" s="163"/>
      <c r="T596" s="163"/>
      <c r="U596" s="163"/>
      <c r="V596" s="163"/>
      <c r="W596" s="163"/>
      <c r="X596" s="163"/>
      <c r="Y596" s="163"/>
      <c r="Z596" s="163"/>
    </row>
    <row r="597" ht="11.25" customHeight="1">
      <c r="A597" s="251" t="s">
        <v>9082</v>
      </c>
      <c r="B597" s="251" t="s">
        <v>9083</v>
      </c>
      <c r="C597" s="282" t="s">
        <v>52</v>
      </c>
      <c r="D597" s="251" t="s">
        <v>9094</v>
      </c>
      <c r="E597" s="251" t="s">
        <v>9095</v>
      </c>
      <c r="F597" s="282" t="s">
        <v>9951</v>
      </c>
      <c r="G597" s="282">
        <v>8.0</v>
      </c>
      <c r="H597" s="282">
        <v>1.0</v>
      </c>
      <c r="I597" s="282">
        <v>8.0</v>
      </c>
      <c r="J597" s="282">
        <v>20.0</v>
      </c>
      <c r="K597" s="299">
        <v>2.5</v>
      </c>
      <c r="L597" s="10" t="s">
        <v>63</v>
      </c>
      <c r="M597" s="163"/>
      <c r="N597" s="163"/>
      <c r="O597" s="163"/>
      <c r="P597" s="163"/>
      <c r="Q597" s="163"/>
      <c r="R597" s="163"/>
      <c r="S597" s="163"/>
      <c r="T597" s="163"/>
      <c r="U597" s="163"/>
      <c r="V597" s="163"/>
      <c r="W597" s="163"/>
      <c r="X597" s="163"/>
      <c r="Y597" s="163"/>
      <c r="Z597" s="163"/>
    </row>
    <row r="598" ht="11.25" customHeight="1">
      <c r="A598" s="251" t="s">
        <v>9082</v>
      </c>
      <c r="B598" s="251" t="s">
        <v>9083</v>
      </c>
      <c r="C598" s="282" t="s">
        <v>52</v>
      </c>
      <c r="D598" s="251" t="s">
        <v>9096</v>
      </c>
      <c r="E598" s="251" t="s">
        <v>9097</v>
      </c>
      <c r="F598" s="282" t="s">
        <v>9951</v>
      </c>
      <c r="G598" s="282">
        <v>8.0</v>
      </c>
      <c r="H598" s="282">
        <v>1.0</v>
      </c>
      <c r="I598" s="282">
        <v>8.0</v>
      </c>
      <c r="J598" s="282">
        <v>20.0</v>
      </c>
      <c r="K598" s="299">
        <v>2.5</v>
      </c>
      <c r="L598" s="10" t="s">
        <v>63</v>
      </c>
      <c r="M598" s="163"/>
      <c r="N598" s="163"/>
      <c r="O598" s="163"/>
      <c r="P598" s="163"/>
      <c r="Q598" s="163"/>
      <c r="R598" s="163"/>
      <c r="S598" s="163"/>
      <c r="T598" s="163"/>
      <c r="U598" s="163"/>
      <c r="V598" s="163"/>
      <c r="W598" s="163"/>
      <c r="X598" s="163"/>
      <c r="Y598" s="163"/>
      <c r="Z598" s="163"/>
    </row>
    <row r="599" ht="11.25" customHeight="1">
      <c r="A599" s="251" t="s">
        <v>9082</v>
      </c>
      <c r="B599" s="251" t="s">
        <v>9083</v>
      </c>
      <c r="C599" s="282" t="s">
        <v>52</v>
      </c>
      <c r="D599" s="251" t="s">
        <v>9098</v>
      </c>
      <c r="E599" s="251" t="s">
        <v>9099</v>
      </c>
      <c r="F599" s="282" t="s">
        <v>9951</v>
      </c>
      <c r="G599" s="282">
        <v>8.0</v>
      </c>
      <c r="H599" s="282">
        <v>1.0</v>
      </c>
      <c r="I599" s="282">
        <v>8.0</v>
      </c>
      <c r="J599" s="282">
        <v>20.0</v>
      </c>
      <c r="K599" s="299">
        <v>2.5</v>
      </c>
      <c r="L599" s="10" t="s">
        <v>63</v>
      </c>
      <c r="M599" s="163"/>
      <c r="N599" s="163"/>
      <c r="O599" s="163"/>
      <c r="P599" s="163"/>
      <c r="Q599" s="163"/>
      <c r="R599" s="163"/>
      <c r="S599" s="163"/>
      <c r="T599" s="163"/>
      <c r="U599" s="163"/>
      <c r="V599" s="163"/>
      <c r="W599" s="163"/>
      <c r="X599" s="163"/>
      <c r="Y599" s="163"/>
      <c r="Z599" s="163"/>
    </row>
    <row r="600" ht="11.25" customHeight="1">
      <c r="A600" s="251" t="s">
        <v>9082</v>
      </c>
      <c r="B600" s="251" t="s">
        <v>9083</v>
      </c>
      <c r="C600" s="282" t="s">
        <v>52</v>
      </c>
      <c r="D600" s="251" t="s">
        <v>9100</v>
      </c>
      <c r="E600" s="251" t="s">
        <v>9101</v>
      </c>
      <c r="F600" s="282" t="s">
        <v>9951</v>
      </c>
      <c r="G600" s="282">
        <v>8.0</v>
      </c>
      <c r="H600" s="282">
        <v>1.0</v>
      </c>
      <c r="I600" s="282">
        <v>8.0</v>
      </c>
      <c r="J600" s="282">
        <v>20.0</v>
      </c>
      <c r="K600" s="299">
        <v>2.5</v>
      </c>
      <c r="L600" s="10" t="s">
        <v>63</v>
      </c>
      <c r="M600" s="163"/>
      <c r="N600" s="163"/>
      <c r="O600" s="163"/>
      <c r="P600" s="163"/>
      <c r="Q600" s="163"/>
      <c r="R600" s="163"/>
      <c r="S600" s="163"/>
      <c r="T600" s="163"/>
      <c r="U600" s="163"/>
      <c r="V600" s="163"/>
      <c r="W600" s="163"/>
      <c r="X600" s="163"/>
      <c r="Y600" s="163"/>
      <c r="Z600" s="163"/>
    </row>
    <row r="601" ht="11.25" customHeight="1">
      <c r="A601" s="251" t="s">
        <v>9082</v>
      </c>
      <c r="B601" s="251" t="s">
        <v>9083</v>
      </c>
      <c r="C601" s="282" t="s">
        <v>52</v>
      </c>
      <c r="D601" s="251" t="s">
        <v>9072</v>
      </c>
      <c r="E601" s="251" t="s">
        <v>9073</v>
      </c>
      <c r="F601" s="282" t="s">
        <v>9951</v>
      </c>
      <c r="G601" s="282">
        <v>8.0</v>
      </c>
      <c r="H601" s="282">
        <v>1.0</v>
      </c>
      <c r="I601" s="282">
        <v>8.0</v>
      </c>
      <c r="J601" s="282">
        <v>20.0</v>
      </c>
      <c r="K601" s="299">
        <v>2.5</v>
      </c>
      <c r="L601" s="10" t="s">
        <v>63</v>
      </c>
      <c r="M601" s="163"/>
      <c r="N601" s="163"/>
      <c r="O601" s="163"/>
      <c r="P601" s="163"/>
      <c r="Q601" s="163"/>
      <c r="R601" s="163"/>
      <c r="S601" s="163"/>
      <c r="T601" s="163"/>
      <c r="U601" s="163"/>
      <c r="V601" s="163"/>
      <c r="W601" s="163"/>
      <c r="X601" s="163"/>
      <c r="Y601" s="163"/>
      <c r="Z601" s="163"/>
    </row>
    <row r="602" ht="11.25" customHeight="1">
      <c r="A602" s="251" t="s">
        <v>9082</v>
      </c>
      <c r="B602" s="251" t="s">
        <v>9083</v>
      </c>
      <c r="C602" s="282" t="s">
        <v>52</v>
      </c>
      <c r="D602" s="251" t="s">
        <v>9102</v>
      </c>
      <c r="E602" s="251" t="s">
        <v>9103</v>
      </c>
      <c r="F602" s="282" t="s">
        <v>9951</v>
      </c>
      <c r="G602" s="282">
        <v>8.0</v>
      </c>
      <c r="H602" s="282">
        <v>1.0</v>
      </c>
      <c r="I602" s="282">
        <v>8.0</v>
      </c>
      <c r="J602" s="282">
        <v>20.0</v>
      </c>
      <c r="K602" s="299">
        <v>2.5</v>
      </c>
      <c r="L602" s="10" t="s">
        <v>63</v>
      </c>
      <c r="M602" s="163"/>
      <c r="N602" s="163"/>
      <c r="O602" s="163"/>
      <c r="P602" s="163"/>
      <c r="Q602" s="163"/>
      <c r="R602" s="163"/>
      <c r="S602" s="163"/>
      <c r="T602" s="163"/>
      <c r="U602" s="163"/>
      <c r="V602" s="163"/>
      <c r="W602" s="163"/>
      <c r="X602" s="163"/>
      <c r="Y602" s="163"/>
      <c r="Z602" s="163"/>
    </row>
    <row r="603" ht="11.25" customHeight="1">
      <c r="A603" s="251" t="s">
        <v>9082</v>
      </c>
      <c r="B603" s="251" t="s">
        <v>9083</v>
      </c>
      <c r="C603" s="282" t="s">
        <v>52</v>
      </c>
      <c r="D603" s="251" t="s">
        <v>9074</v>
      </c>
      <c r="E603" s="251" t="s">
        <v>9075</v>
      </c>
      <c r="F603" s="282" t="s">
        <v>9951</v>
      </c>
      <c r="G603" s="282">
        <v>8.0</v>
      </c>
      <c r="H603" s="282">
        <v>1.0</v>
      </c>
      <c r="I603" s="282">
        <v>8.0</v>
      </c>
      <c r="J603" s="282">
        <v>20.0</v>
      </c>
      <c r="K603" s="299">
        <v>2.5</v>
      </c>
      <c r="L603" s="10" t="s">
        <v>63</v>
      </c>
      <c r="M603" s="163"/>
      <c r="N603" s="163"/>
      <c r="O603" s="163"/>
      <c r="P603" s="163"/>
      <c r="Q603" s="163"/>
      <c r="R603" s="163"/>
      <c r="S603" s="163"/>
      <c r="T603" s="163"/>
      <c r="U603" s="163"/>
      <c r="V603" s="163"/>
      <c r="W603" s="163"/>
      <c r="X603" s="163"/>
      <c r="Y603" s="163"/>
      <c r="Z603" s="163"/>
    </row>
    <row r="604" ht="11.25" customHeight="1">
      <c r="A604" s="251" t="s">
        <v>9104</v>
      </c>
      <c r="B604" s="251" t="s">
        <v>508</v>
      </c>
      <c r="C604" s="282" t="s">
        <v>52</v>
      </c>
      <c r="D604" s="251" t="s">
        <v>9105</v>
      </c>
      <c r="E604" s="251" t="s">
        <v>3718</v>
      </c>
      <c r="F604" s="282" t="s">
        <v>9951</v>
      </c>
      <c r="G604" s="282">
        <v>14.0</v>
      </c>
      <c r="H604" s="282">
        <v>12.0</v>
      </c>
      <c r="I604" s="282">
        <v>14.0</v>
      </c>
      <c r="J604" s="282">
        <v>20.0</v>
      </c>
      <c r="K604" s="299">
        <v>1.43</v>
      </c>
      <c r="L604" s="10" t="s">
        <v>63</v>
      </c>
      <c r="M604" s="163"/>
      <c r="N604" s="163"/>
      <c r="O604" s="163"/>
      <c r="P604" s="163"/>
      <c r="Q604" s="163"/>
      <c r="R604" s="163"/>
      <c r="S604" s="163"/>
      <c r="T604" s="163"/>
      <c r="U604" s="163"/>
      <c r="V604" s="163"/>
      <c r="W604" s="163"/>
      <c r="X604" s="163"/>
      <c r="Y604" s="163"/>
      <c r="Z604" s="163"/>
    </row>
    <row r="605" ht="11.25" customHeight="1">
      <c r="A605" s="251" t="s">
        <v>9104</v>
      </c>
      <c r="B605" s="251" t="s">
        <v>508</v>
      </c>
      <c r="C605" s="282" t="s">
        <v>52</v>
      </c>
      <c r="D605" s="251" t="s">
        <v>9106</v>
      </c>
      <c r="E605" s="251" t="s">
        <v>2304</v>
      </c>
      <c r="F605" s="282" t="s">
        <v>9951</v>
      </c>
      <c r="G605" s="282">
        <v>14.0</v>
      </c>
      <c r="H605" s="282">
        <v>12.0</v>
      </c>
      <c r="I605" s="282">
        <v>14.0</v>
      </c>
      <c r="J605" s="282">
        <v>20.0</v>
      </c>
      <c r="K605" s="299">
        <v>1.43</v>
      </c>
      <c r="L605" s="10" t="s">
        <v>63</v>
      </c>
      <c r="M605" s="163"/>
      <c r="N605" s="163"/>
      <c r="O605" s="163"/>
      <c r="P605" s="163"/>
      <c r="Q605" s="163"/>
      <c r="R605" s="163"/>
      <c r="S605" s="163"/>
      <c r="T605" s="163"/>
      <c r="U605" s="163"/>
      <c r="V605" s="163"/>
      <c r="W605" s="163"/>
      <c r="X605" s="163"/>
      <c r="Y605" s="163"/>
      <c r="Z605" s="163"/>
    </row>
    <row r="606" ht="11.25" customHeight="1">
      <c r="A606" s="251" t="s">
        <v>9104</v>
      </c>
      <c r="B606" s="251" t="s">
        <v>508</v>
      </c>
      <c r="C606" s="282" t="s">
        <v>52</v>
      </c>
      <c r="D606" s="251" t="s">
        <v>9107</v>
      </c>
      <c r="E606" s="251" t="s">
        <v>2328</v>
      </c>
      <c r="F606" s="282" t="s">
        <v>9951</v>
      </c>
      <c r="G606" s="282">
        <v>14.0</v>
      </c>
      <c r="H606" s="282">
        <v>12.0</v>
      </c>
      <c r="I606" s="282">
        <v>14.0</v>
      </c>
      <c r="J606" s="282">
        <v>20.0</v>
      </c>
      <c r="K606" s="299">
        <v>1.43</v>
      </c>
      <c r="L606" s="10" t="s">
        <v>63</v>
      </c>
      <c r="M606" s="163"/>
      <c r="N606" s="163"/>
      <c r="O606" s="163"/>
      <c r="P606" s="163"/>
      <c r="Q606" s="163"/>
      <c r="R606" s="163"/>
      <c r="S606" s="163"/>
      <c r="T606" s="163"/>
      <c r="U606" s="163"/>
      <c r="V606" s="163"/>
      <c r="W606" s="163"/>
      <c r="X606" s="163"/>
      <c r="Y606" s="163"/>
      <c r="Z606" s="163"/>
    </row>
    <row r="607" ht="11.25" customHeight="1">
      <c r="A607" s="251" t="s">
        <v>9104</v>
      </c>
      <c r="B607" s="251" t="s">
        <v>508</v>
      </c>
      <c r="C607" s="282" t="s">
        <v>52</v>
      </c>
      <c r="D607" s="251" t="s">
        <v>9108</v>
      </c>
      <c r="E607" s="251" t="s">
        <v>9109</v>
      </c>
      <c r="F607" s="282" t="s">
        <v>9951</v>
      </c>
      <c r="G607" s="282">
        <v>14.0</v>
      </c>
      <c r="H607" s="282">
        <v>12.0</v>
      </c>
      <c r="I607" s="282">
        <v>14.0</v>
      </c>
      <c r="J607" s="282">
        <v>20.0</v>
      </c>
      <c r="K607" s="299">
        <v>1.43</v>
      </c>
      <c r="L607" s="10" t="s">
        <v>63</v>
      </c>
      <c r="M607" s="163"/>
      <c r="N607" s="163"/>
      <c r="O607" s="163"/>
      <c r="P607" s="163"/>
      <c r="Q607" s="163"/>
      <c r="R607" s="163"/>
      <c r="S607" s="163"/>
      <c r="T607" s="163"/>
      <c r="U607" s="163"/>
      <c r="V607" s="163"/>
      <c r="W607" s="163"/>
      <c r="X607" s="163"/>
      <c r="Y607" s="163"/>
      <c r="Z607" s="163"/>
    </row>
    <row r="608" ht="11.25" customHeight="1">
      <c r="A608" s="251" t="s">
        <v>9104</v>
      </c>
      <c r="B608" s="251" t="s">
        <v>508</v>
      </c>
      <c r="C608" s="282" t="s">
        <v>52</v>
      </c>
      <c r="D608" s="251" t="s">
        <v>9110</v>
      </c>
      <c r="E608" s="251" t="s">
        <v>1018</v>
      </c>
      <c r="F608" s="282" t="s">
        <v>9951</v>
      </c>
      <c r="G608" s="282">
        <v>14.0</v>
      </c>
      <c r="H608" s="282">
        <v>12.0</v>
      </c>
      <c r="I608" s="282">
        <v>14.0</v>
      </c>
      <c r="J608" s="282">
        <v>20.0</v>
      </c>
      <c r="K608" s="299">
        <v>1.43</v>
      </c>
      <c r="L608" s="10" t="s">
        <v>63</v>
      </c>
      <c r="M608" s="163"/>
      <c r="N608" s="163"/>
      <c r="O608" s="163"/>
      <c r="P608" s="163"/>
      <c r="Q608" s="163"/>
      <c r="R608" s="163"/>
      <c r="S608" s="163"/>
      <c r="T608" s="163"/>
      <c r="U608" s="163"/>
      <c r="V608" s="163"/>
      <c r="W608" s="163"/>
      <c r="X608" s="163"/>
      <c r="Y608" s="163"/>
      <c r="Z608" s="163"/>
    </row>
    <row r="609" ht="11.25" customHeight="1">
      <c r="A609" s="251" t="s">
        <v>9104</v>
      </c>
      <c r="B609" s="251" t="s">
        <v>508</v>
      </c>
      <c r="C609" s="282" t="s">
        <v>52</v>
      </c>
      <c r="D609" s="251" t="s">
        <v>9111</v>
      </c>
      <c r="E609" s="251" t="s">
        <v>9112</v>
      </c>
      <c r="F609" s="282" t="s">
        <v>9951</v>
      </c>
      <c r="G609" s="282">
        <v>14.0</v>
      </c>
      <c r="H609" s="282">
        <v>12.0</v>
      </c>
      <c r="I609" s="282">
        <v>14.0</v>
      </c>
      <c r="J609" s="282">
        <v>20.0</v>
      </c>
      <c r="K609" s="299">
        <v>1.43</v>
      </c>
      <c r="L609" s="10" t="s">
        <v>63</v>
      </c>
      <c r="M609" s="163"/>
      <c r="N609" s="163"/>
      <c r="O609" s="163"/>
      <c r="P609" s="163"/>
      <c r="Q609" s="163"/>
      <c r="R609" s="163"/>
      <c r="S609" s="163"/>
      <c r="T609" s="163"/>
      <c r="U609" s="163"/>
      <c r="V609" s="163"/>
      <c r="W609" s="163"/>
      <c r="X609" s="163"/>
      <c r="Y609" s="163"/>
      <c r="Z609" s="163"/>
    </row>
    <row r="610" ht="11.25" customHeight="1">
      <c r="A610" s="251" t="s">
        <v>9104</v>
      </c>
      <c r="B610" s="251" t="s">
        <v>508</v>
      </c>
      <c r="C610" s="282" t="s">
        <v>52</v>
      </c>
      <c r="D610" s="251" t="s">
        <v>9113</v>
      </c>
      <c r="E610" s="251" t="s">
        <v>2302</v>
      </c>
      <c r="F610" s="282" t="s">
        <v>9951</v>
      </c>
      <c r="G610" s="282">
        <v>14.0</v>
      </c>
      <c r="H610" s="282">
        <v>12.0</v>
      </c>
      <c r="I610" s="282">
        <v>14.0</v>
      </c>
      <c r="J610" s="282">
        <v>20.0</v>
      </c>
      <c r="K610" s="299">
        <v>1.43</v>
      </c>
      <c r="L610" s="10" t="s">
        <v>63</v>
      </c>
      <c r="M610" s="163"/>
      <c r="N610" s="163"/>
      <c r="O610" s="163"/>
      <c r="P610" s="163"/>
      <c r="Q610" s="163"/>
      <c r="R610" s="163"/>
      <c r="S610" s="163"/>
      <c r="T610" s="163"/>
      <c r="U610" s="163"/>
      <c r="V610" s="163"/>
      <c r="W610" s="163"/>
      <c r="X610" s="163"/>
      <c r="Y610" s="163"/>
      <c r="Z610" s="163"/>
    </row>
    <row r="611" ht="11.25" customHeight="1">
      <c r="A611" s="251" t="s">
        <v>9104</v>
      </c>
      <c r="B611" s="251" t="s">
        <v>508</v>
      </c>
      <c r="C611" s="282" t="s">
        <v>52</v>
      </c>
      <c r="D611" s="251" t="s">
        <v>9114</v>
      </c>
      <c r="E611" s="251" t="s">
        <v>2297</v>
      </c>
      <c r="F611" s="282" t="s">
        <v>9951</v>
      </c>
      <c r="G611" s="282">
        <v>14.0</v>
      </c>
      <c r="H611" s="282">
        <v>12.0</v>
      </c>
      <c r="I611" s="282">
        <v>14.0</v>
      </c>
      <c r="J611" s="282">
        <v>20.0</v>
      </c>
      <c r="K611" s="299">
        <v>1.43</v>
      </c>
      <c r="L611" s="10" t="s">
        <v>63</v>
      </c>
      <c r="M611" s="163"/>
      <c r="N611" s="163"/>
      <c r="O611" s="163"/>
      <c r="P611" s="163"/>
      <c r="Q611" s="163"/>
      <c r="R611" s="163"/>
      <c r="S611" s="163"/>
      <c r="T611" s="163"/>
      <c r="U611" s="163"/>
      <c r="V611" s="163"/>
      <c r="W611" s="163"/>
      <c r="X611" s="163"/>
      <c r="Y611" s="163"/>
      <c r="Z611" s="163"/>
    </row>
    <row r="612" ht="11.25" customHeight="1">
      <c r="A612" s="251" t="s">
        <v>9115</v>
      </c>
      <c r="B612" s="251" t="s">
        <v>2756</v>
      </c>
      <c r="C612" s="282" t="s">
        <v>52</v>
      </c>
      <c r="D612" s="251" t="s">
        <v>9116</v>
      </c>
      <c r="E612" s="251" t="s">
        <v>5920</v>
      </c>
      <c r="F612" s="282" t="s">
        <v>9951</v>
      </c>
      <c r="G612" s="282">
        <v>9.0</v>
      </c>
      <c r="H612" s="282">
        <v>9.0</v>
      </c>
      <c r="I612" s="282">
        <v>9.0</v>
      </c>
      <c r="J612" s="282">
        <v>20.0</v>
      </c>
      <c r="K612" s="299">
        <v>2.22</v>
      </c>
      <c r="L612" s="10" t="s">
        <v>63</v>
      </c>
      <c r="M612" s="163"/>
      <c r="N612" s="163"/>
      <c r="O612" s="163"/>
      <c r="P612" s="163"/>
      <c r="Q612" s="163"/>
      <c r="R612" s="163"/>
      <c r="S612" s="163"/>
      <c r="T612" s="163"/>
      <c r="U612" s="163"/>
      <c r="V612" s="163"/>
      <c r="W612" s="163"/>
      <c r="X612" s="163"/>
      <c r="Y612" s="163"/>
      <c r="Z612" s="163"/>
    </row>
    <row r="613" ht="11.25" customHeight="1">
      <c r="A613" s="251" t="s">
        <v>9115</v>
      </c>
      <c r="B613" s="251" t="s">
        <v>2756</v>
      </c>
      <c r="C613" s="282" t="s">
        <v>52</v>
      </c>
      <c r="D613" s="251" t="s">
        <v>9117</v>
      </c>
      <c r="E613" s="251" t="s">
        <v>5918</v>
      </c>
      <c r="F613" s="282" t="s">
        <v>9951</v>
      </c>
      <c r="G613" s="282">
        <v>9.0</v>
      </c>
      <c r="H613" s="282">
        <v>9.0</v>
      </c>
      <c r="I613" s="282">
        <v>9.0</v>
      </c>
      <c r="J613" s="282">
        <v>20.0</v>
      </c>
      <c r="K613" s="299">
        <v>2.22</v>
      </c>
      <c r="L613" s="10" t="s">
        <v>63</v>
      </c>
      <c r="M613" s="163"/>
      <c r="N613" s="163"/>
      <c r="O613" s="163"/>
      <c r="P613" s="163"/>
      <c r="Q613" s="163"/>
      <c r="R613" s="163"/>
      <c r="S613" s="163"/>
      <c r="T613" s="163"/>
      <c r="U613" s="163"/>
      <c r="V613" s="163"/>
      <c r="W613" s="163"/>
      <c r="X613" s="163"/>
      <c r="Y613" s="163"/>
      <c r="Z613" s="163"/>
    </row>
    <row r="614" ht="11.25" customHeight="1">
      <c r="A614" s="251" t="s">
        <v>9115</v>
      </c>
      <c r="B614" s="251" t="s">
        <v>2756</v>
      </c>
      <c r="C614" s="282" t="s">
        <v>52</v>
      </c>
      <c r="D614" s="251" t="s">
        <v>9118</v>
      </c>
      <c r="E614" s="251" t="s">
        <v>5916</v>
      </c>
      <c r="F614" s="282" t="s">
        <v>9951</v>
      </c>
      <c r="G614" s="282">
        <v>9.0</v>
      </c>
      <c r="H614" s="282">
        <v>9.0</v>
      </c>
      <c r="I614" s="282">
        <v>9.0</v>
      </c>
      <c r="J614" s="282">
        <v>20.0</v>
      </c>
      <c r="K614" s="299">
        <v>2.22</v>
      </c>
      <c r="L614" s="10" t="s">
        <v>63</v>
      </c>
      <c r="M614" s="163"/>
      <c r="N614" s="163"/>
      <c r="O614" s="163"/>
      <c r="P614" s="163"/>
      <c r="Q614" s="163"/>
      <c r="R614" s="163"/>
      <c r="S614" s="163"/>
      <c r="T614" s="163"/>
      <c r="U614" s="163"/>
      <c r="V614" s="163"/>
      <c r="W614" s="163"/>
      <c r="X614" s="163"/>
      <c r="Y614" s="163"/>
      <c r="Z614" s="163"/>
    </row>
    <row r="615" ht="11.25" customHeight="1">
      <c r="A615" s="251" t="s">
        <v>9115</v>
      </c>
      <c r="B615" s="251" t="s">
        <v>2756</v>
      </c>
      <c r="C615" s="282" t="s">
        <v>52</v>
      </c>
      <c r="D615" s="251" t="s">
        <v>9119</v>
      </c>
      <c r="E615" s="251" t="s">
        <v>5926</v>
      </c>
      <c r="F615" s="282" t="s">
        <v>9951</v>
      </c>
      <c r="G615" s="282">
        <v>9.0</v>
      </c>
      <c r="H615" s="282">
        <v>9.0</v>
      </c>
      <c r="I615" s="282">
        <v>9.0</v>
      </c>
      <c r="J615" s="282">
        <v>20.0</v>
      </c>
      <c r="K615" s="299">
        <v>2.22</v>
      </c>
      <c r="L615" s="10" t="s">
        <v>63</v>
      </c>
      <c r="M615" s="163"/>
      <c r="N615" s="163"/>
      <c r="O615" s="163"/>
      <c r="P615" s="163"/>
      <c r="Q615" s="163"/>
      <c r="R615" s="163"/>
      <c r="S615" s="163"/>
      <c r="T615" s="163"/>
      <c r="U615" s="163"/>
      <c r="V615" s="163"/>
      <c r="W615" s="163"/>
      <c r="X615" s="163"/>
      <c r="Y615" s="163"/>
      <c r="Z615" s="163"/>
    </row>
    <row r="616" ht="11.25" customHeight="1">
      <c r="A616" s="251" t="s">
        <v>9115</v>
      </c>
      <c r="B616" s="251" t="s">
        <v>2756</v>
      </c>
      <c r="C616" s="282" t="s">
        <v>52</v>
      </c>
      <c r="D616" s="251" t="s">
        <v>9120</v>
      </c>
      <c r="E616" s="251" t="s">
        <v>5924</v>
      </c>
      <c r="F616" s="282" t="s">
        <v>9951</v>
      </c>
      <c r="G616" s="282">
        <v>9.0</v>
      </c>
      <c r="H616" s="282">
        <v>9.0</v>
      </c>
      <c r="I616" s="282">
        <v>9.0</v>
      </c>
      <c r="J616" s="282">
        <v>20.0</v>
      </c>
      <c r="K616" s="299">
        <v>2.22</v>
      </c>
      <c r="L616" s="10" t="s">
        <v>63</v>
      </c>
      <c r="M616" s="163"/>
      <c r="N616" s="163"/>
      <c r="O616" s="163"/>
      <c r="P616" s="163"/>
      <c r="Q616" s="163"/>
      <c r="R616" s="163"/>
      <c r="S616" s="163"/>
      <c r="T616" s="163"/>
      <c r="U616" s="163"/>
      <c r="V616" s="163"/>
      <c r="W616" s="163"/>
      <c r="X616" s="163"/>
      <c r="Y616" s="163"/>
      <c r="Z616" s="163"/>
    </row>
    <row r="617" ht="11.25" customHeight="1">
      <c r="A617" s="251" t="s">
        <v>9115</v>
      </c>
      <c r="B617" s="251" t="s">
        <v>2756</v>
      </c>
      <c r="C617" s="282" t="s">
        <v>52</v>
      </c>
      <c r="D617" s="251" t="s">
        <v>9121</v>
      </c>
      <c r="E617" s="251" t="s">
        <v>5816</v>
      </c>
      <c r="F617" s="282" t="s">
        <v>9951</v>
      </c>
      <c r="G617" s="282">
        <v>9.0</v>
      </c>
      <c r="H617" s="282">
        <v>9.0</v>
      </c>
      <c r="I617" s="282">
        <v>9.0</v>
      </c>
      <c r="J617" s="282">
        <v>20.0</v>
      </c>
      <c r="K617" s="299">
        <v>2.22</v>
      </c>
      <c r="L617" s="10" t="s">
        <v>63</v>
      </c>
      <c r="M617" s="163"/>
      <c r="N617" s="163"/>
      <c r="O617" s="163"/>
      <c r="P617" s="163"/>
      <c r="Q617" s="163"/>
      <c r="R617" s="163"/>
      <c r="S617" s="163"/>
      <c r="T617" s="163"/>
      <c r="U617" s="163"/>
      <c r="V617" s="163"/>
      <c r="W617" s="163"/>
      <c r="X617" s="163"/>
      <c r="Y617" s="163"/>
      <c r="Z617" s="163"/>
    </row>
    <row r="618" ht="11.25" customHeight="1">
      <c r="A618" s="251" t="s">
        <v>9115</v>
      </c>
      <c r="B618" s="251" t="s">
        <v>2756</v>
      </c>
      <c r="C618" s="282" t="s">
        <v>52</v>
      </c>
      <c r="D618" s="251" t="s">
        <v>9122</v>
      </c>
      <c r="E618" s="251" t="s">
        <v>716</v>
      </c>
      <c r="F618" s="282" t="s">
        <v>9951</v>
      </c>
      <c r="G618" s="282">
        <v>9.0</v>
      </c>
      <c r="H618" s="282">
        <v>9.0</v>
      </c>
      <c r="I618" s="282">
        <v>9.0</v>
      </c>
      <c r="J618" s="282">
        <v>20.0</v>
      </c>
      <c r="K618" s="299">
        <v>2.22</v>
      </c>
      <c r="L618" s="10" t="s">
        <v>63</v>
      </c>
      <c r="M618" s="163"/>
      <c r="N618" s="163"/>
      <c r="O618" s="163"/>
      <c r="P618" s="163"/>
      <c r="Q618" s="163"/>
      <c r="R618" s="163"/>
      <c r="S618" s="163"/>
      <c r="T618" s="163"/>
      <c r="U618" s="163"/>
      <c r="V618" s="163"/>
      <c r="W618" s="163"/>
      <c r="X618" s="163"/>
      <c r="Y618" s="163"/>
      <c r="Z618" s="163"/>
    </row>
    <row r="619" ht="11.25" customHeight="1">
      <c r="A619" s="251" t="s">
        <v>9115</v>
      </c>
      <c r="B619" s="251" t="s">
        <v>2756</v>
      </c>
      <c r="C619" s="282" t="s">
        <v>52</v>
      </c>
      <c r="D619" s="251" t="s">
        <v>9123</v>
      </c>
      <c r="E619" s="251" t="s">
        <v>5922</v>
      </c>
      <c r="F619" s="282" t="s">
        <v>9951</v>
      </c>
      <c r="G619" s="282">
        <v>9.0</v>
      </c>
      <c r="H619" s="282">
        <v>9.0</v>
      </c>
      <c r="I619" s="282">
        <v>9.0</v>
      </c>
      <c r="J619" s="282">
        <v>20.0</v>
      </c>
      <c r="K619" s="299">
        <v>2.22</v>
      </c>
      <c r="L619" s="10" t="s">
        <v>63</v>
      </c>
      <c r="M619" s="163"/>
      <c r="N619" s="163"/>
      <c r="O619" s="163"/>
      <c r="P619" s="163"/>
      <c r="Q619" s="163"/>
      <c r="R619" s="163"/>
      <c r="S619" s="163"/>
      <c r="T619" s="163"/>
      <c r="U619" s="163"/>
      <c r="V619" s="163"/>
      <c r="W619" s="163"/>
      <c r="X619" s="163"/>
      <c r="Y619" s="163"/>
      <c r="Z619" s="163"/>
    </row>
    <row r="620" ht="11.25" customHeight="1">
      <c r="A620" s="251" t="s">
        <v>9115</v>
      </c>
      <c r="B620" s="251" t="s">
        <v>2756</v>
      </c>
      <c r="C620" s="282" t="s">
        <v>52</v>
      </c>
      <c r="D620" s="251" t="s">
        <v>9124</v>
      </c>
      <c r="E620" s="251" t="s">
        <v>5928</v>
      </c>
      <c r="F620" s="282" t="s">
        <v>9951</v>
      </c>
      <c r="G620" s="282">
        <v>9.0</v>
      </c>
      <c r="H620" s="282">
        <v>9.0</v>
      </c>
      <c r="I620" s="282">
        <v>9.0</v>
      </c>
      <c r="J620" s="282">
        <v>20.0</v>
      </c>
      <c r="K620" s="299">
        <v>2.22</v>
      </c>
      <c r="L620" s="10" t="s">
        <v>63</v>
      </c>
      <c r="M620" s="163"/>
      <c r="N620" s="163"/>
      <c r="O620" s="163"/>
      <c r="P620" s="163"/>
      <c r="Q620" s="163"/>
      <c r="R620" s="163"/>
      <c r="S620" s="163"/>
      <c r="T620" s="163"/>
      <c r="U620" s="163"/>
      <c r="V620" s="163"/>
      <c r="W620" s="163"/>
      <c r="X620" s="163"/>
      <c r="Y620" s="163"/>
      <c r="Z620" s="163"/>
    </row>
    <row r="621" ht="11.25" customHeight="1">
      <c r="A621" s="251" t="s">
        <v>9115</v>
      </c>
      <c r="B621" s="251" t="s">
        <v>2756</v>
      </c>
      <c r="C621" s="282" t="s">
        <v>52</v>
      </c>
      <c r="D621" s="251" t="s">
        <v>9125</v>
      </c>
      <c r="E621" s="251" t="s">
        <v>5913</v>
      </c>
      <c r="F621" s="282" t="s">
        <v>9951</v>
      </c>
      <c r="G621" s="282">
        <v>9.0</v>
      </c>
      <c r="H621" s="282">
        <v>9.0</v>
      </c>
      <c r="I621" s="282">
        <v>9.0</v>
      </c>
      <c r="J621" s="282">
        <v>20.0</v>
      </c>
      <c r="K621" s="299">
        <v>2.22</v>
      </c>
      <c r="L621" s="10" t="s">
        <v>63</v>
      </c>
      <c r="M621" s="163"/>
      <c r="N621" s="163"/>
      <c r="O621" s="163"/>
      <c r="P621" s="163"/>
      <c r="Q621" s="163"/>
      <c r="R621" s="163"/>
      <c r="S621" s="163"/>
      <c r="T621" s="163"/>
      <c r="U621" s="163"/>
      <c r="V621" s="163"/>
      <c r="W621" s="163"/>
      <c r="X621" s="163"/>
      <c r="Y621" s="163"/>
      <c r="Z621" s="163"/>
    </row>
    <row r="622" ht="11.25" customHeight="1">
      <c r="A622" s="251" t="s">
        <v>9115</v>
      </c>
      <c r="B622" s="251" t="s">
        <v>2756</v>
      </c>
      <c r="C622" s="282" t="s">
        <v>52</v>
      </c>
      <c r="D622" s="251" t="s">
        <v>9126</v>
      </c>
      <c r="E622" s="251" t="s">
        <v>5932</v>
      </c>
      <c r="F622" s="282" t="s">
        <v>9951</v>
      </c>
      <c r="G622" s="282">
        <v>9.0</v>
      </c>
      <c r="H622" s="282">
        <v>9.0</v>
      </c>
      <c r="I622" s="282">
        <v>9.0</v>
      </c>
      <c r="J622" s="282">
        <v>20.0</v>
      </c>
      <c r="K622" s="299">
        <v>2.22</v>
      </c>
      <c r="L622" s="10" t="s">
        <v>63</v>
      </c>
      <c r="M622" s="163"/>
      <c r="N622" s="163"/>
      <c r="O622" s="163"/>
      <c r="P622" s="163"/>
      <c r="Q622" s="163"/>
      <c r="R622" s="163"/>
      <c r="S622" s="163"/>
      <c r="T622" s="163"/>
      <c r="U622" s="163"/>
      <c r="V622" s="163"/>
      <c r="W622" s="163"/>
      <c r="X622" s="163"/>
      <c r="Y622" s="163"/>
      <c r="Z622" s="163"/>
    </row>
    <row r="623" ht="11.25" customHeight="1">
      <c r="A623" s="251" t="s">
        <v>9115</v>
      </c>
      <c r="B623" s="251" t="s">
        <v>2756</v>
      </c>
      <c r="C623" s="282" t="s">
        <v>52</v>
      </c>
      <c r="D623" s="251" t="s">
        <v>9127</v>
      </c>
      <c r="E623" s="251" t="s">
        <v>1920</v>
      </c>
      <c r="F623" s="282" t="s">
        <v>9951</v>
      </c>
      <c r="G623" s="282">
        <v>9.0</v>
      </c>
      <c r="H623" s="282">
        <v>9.0</v>
      </c>
      <c r="I623" s="282">
        <v>9.0</v>
      </c>
      <c r="J623" s="282">
        <v>20.0</v>
      </c>
      <c r="K623" s="299">
        <v>2.22</v>
      </c>
      <c r="L623" s="10" t="s">
        <v>63</v>
      </c>
      <c r="M623" s="163"/>
      <c r="N623" s="163"/>
      <c r="O623" s="163"/>
      <c r="P623" s="163"/>
      <c r="Q623" s="163"/>
      <c r="R623" s="163"/>
      <c r="S623" s="163"/>
      <c r="T623" s="163"/>
      <c r="U623" s="163"/>
      <c r="V623" s="163"/>
      <c r="W623" s="163"/>
      <c r="X623" s="163"/>
      <c r="Y623" s="163"/>
      <c r="Z623" s="163"/>
    </row>
    <row r="624" ht="11.25" customHeight="1">
      <c r="A624" s="251" t="s">
        <v>9115</v>
      </c>
      <c r="B624" s="251" t="s">
        <v>2756</v>
      </c>
      <c r="C624" s="282" t="s">
        <v>52</v>
      </c>
      <c r="D624" s="251" t="s">
        <v>9128</v>
      </c>
      <c r="E624" s="251" t="s">
        <v>5930</v>
      </c>
      <c r="F624" s="282" t="s">
        <v>9951</v>
      </c>
      <c r="G624" s="282">
        <v>9.0</v>
      </c>
      <c r="H624" s="282">
        <v>9.0</v>
      </c>
      <c r="I624" s="282">
        <v>9.0</v>
      </c>
      <c r="J624" s="282">
        <v>20.0</v>
      </c>
      <c r="K624" s="299">
        <v>2.22</v>
      </c>
      <c r="L624" s="10" t="s">
        <v>63</v>
      </c>
      <c r="M624" s="163"/>
      <c r="N624" s="163"/>
      <c r="O624" s="163"/>
      <c r="P624" s="163"/>
      <c r="Q624" s="163"/>
      <c r="R624" s="163"/>
      <c r="S624" s="163"/>
      <c r="T624" s="163"/>
      <c r="U624" s="163"/>
      <c r="V624" s="163"/>
      <c r="W624" s="163"/>
      <c r="X624" s="163"/>
      <c r="Y624" s="163"/>
      <c r="Z624" s="163"/>
    </row>
    <row r="625" ht="11.25" customHeight="1">
      <c r="A625" s="251" t="s">
        <v>9115</v>
      </c>
      <c r="B625" s="251" t="s">
        <v>2756</v>
      </c>
      <c r="C625" s="282" t="s">
        <v>52</v>
      </c>
      <c r="D625" s="251" t="s">
        <v>9129</v>
      </c>
      <c r="E625" s="251" t="s">
        <v>5910</v>
      </c>
      <c r="F625" s="282" t="s">
        <v>9951</v>
      </c>
      <c r="G625" s="282">
        <v>9.0</v>
      </c>
      <c r="H625" s="282">
        <v>9.0</v>
      </c>
      <c r="I625" s="282">
        <v>9.0</v>
      </c>
      <c r="J625" s="282">
        <v>20.0</v>
      </c>
      <c r="K625" s="299">
        <v>2.22</v>
      </c>
      <c r="L625" s="10" t="s">
        <v>63</v>
      </c>
      <c r="M625" s="163"/>
      <c r="N625" s="163"/>
      <c r="O625" s="163"/>
      <c r="P625" s="163"/>
      <c r="Q625" s="163"/>
      <c r="R625" s="163"/>
      <c r="S625" s="163"/>
      <c r="T625" s="163"/>
      <c r="U625" s="163"/>
      <c r="V625" s="163"/>
      <c r="W625" s="163"/>
      <c r="X625" s="163"/>
      <c r="Y625" s="163"/>
      <c r="Z625" s="163"/>
    </row>
    <row r="626" ht="11.25" customHeight="1">
      <c r="A626" s="251" t="s">
        <v>9130</v>
      </c>
      <c r="B626" s="251" t="s">
        <v>366</v>
      </c>
      <c r="C626" s="282" t="s">
        <v>52</v>
      </c>
      <c r="D626" s="251" t="s">
        <v>9106</v>
      </c>
      <c r="E626" s="251" t="s">
        <v>2304</v>
      </c>
      <c r="F626" s="282" t="s">
        <v>9951</v>
      </c>
      <c r="G626" s="282">
        <v>18.0</v>
      </c>
      <c r="H626" s="282">
        <v>16.0</v>
      </c>
      <c r="I626" s="282">
        <v>18.0</v>
      </c>
      <c r="J626" s="282">
        <v>20.0</v>
      </c>
      <c r="K626" s="299">
        <v>1.11</v>
      </c>
      <c r="L626" s="10" t="s">
        <v>63</v>
      </c>
      <c r="M626" s="163"/>
      <c r="N626" s="163"/>
      <c r="O626" s="163"/>
      <c r="P626" s="163"/>
      <c r="Q626" s="163"/>
      <c r="R626" s="163"/>
      <c r="S626" s="163"/>
      <c r="T626" s="163"/>
      <c r="U626" s="163"/>
      <c r="V626" s="163"/>
      <c r="W626" s="163"/>
      <c r="X626" s="163"/>
      <c r="Y626" s="163"/>
      <c r="Z626" s="163"/>
    </row>
    <row r="627" ht="11.25" customHeight="1">
      <c r="A627" s="251" t="s">
        <v>9130</v>
      </c>
      <c r="B627" s="251" t="s">
        <v>366</v>
      </c>
      <c r="C627" s="282" t="s">
        <v>52</v>
      </c>
      <c r="D627" s="251" t="s">
        <v>9131</v>
      </c>
      <c r="E627" s="251" t="s">
        <v>2330</v>
      </c>
      <c r="F627" s="282" t="s">
        <v>9951</v>
      </c>
      <c r="G627" s="282">
        <v>18.0</v>
      </c>
      <c r="H627" s="282">
        <v>16.0</v>
      </c>
      <c r="I627" s="282">
        <v>18.0</v>
      </c>
      <c r="J627" s="282">
        <v>20.0</v>
      </c>
      <c r="K627" s="299">
        <v>1.11</v>
      </c>
      <c r="L627" s="10" t="s">
        <v>63</v>
      </c>
      <c r="M627" s="163"/>
      <c r="N627" s="163"/>
      <c r="O627" s="163"/>
      <c r="P627" s="163"/>
      <c r="Q627" s="163"/>
      <c r="R627" s="163"/>
      <c r="S627" s="163"/>
      <c r="T627" s="163"/>
      <c r="U627" s="163"/>
      <c r="V627" s="163"/>
      <c r="W627" s="163"/>
      <c r="X627" s="163"/>
      <c r="Y627" s="163"/>
      <c r="Z627" s="163"/>
    </row>
    <row r="628" ht="11.25" customHeight="1">
      <c r="A628" s="251" t="s">
        <v>9130</v>
      </c>
      <c r="B628" s="251" t="s">
        <v>366</v>
      </c>
      <c r="C628" s="282" t="s">
        <v>52</v>
      </c>
      <c r="D628" s="251" t="s">
        <v>9107</v>
      </c>
      <c r="E628" s="251" t="s">
        <v>2328</v>
      </c>
      <c r="F628" s="282" t="s">
        <v>9951</v>
      </c>
      <c r="G628" s="282">
        <v>18.0</v>
      </c>
      <c r="H628" s="282">
        <v>16.0</v>
      </c>
      <c r="I628" s="282">
        <v>18.0</v>
      </c>
      <c r="J628" s="282">
        <v>20.0</v>
      </c>
      <c r="K628" s="299">
        <v>1.11</v>
      </c>
      <c r="L628" s="10" t="s">
        <v>63</v>
      </c>
      <c r="M628" s="163"/>
      <c r="N628" s="163"/>
      <c r="O628" s="163"/>
      <c r="P628" s="163"/>
      <c r="Q628" s="163"/>
      <c r="R628" s="163"/>
      <c r="S628" s="163"/>
      <c r="T628" s="163"/>
      <c r="U628" s="163"/>
      <c r="V628" s="163"/>
      <c r="W628" s="163"/>
      <c r="X628" s="163"/>
      <c r="Y628" s="163"/>
      <c r="Z628" s="163"/>
    </row>
    <row r="629" ht="11.25" customHeight="1">
      <c r="A629" s="251" t="s">
        <v>9130</v>
      </c>
      <c r="B629" s="251" t="s">
        <v>366</v>
      </c>
      <c r="C629" s="282" t="s">
        <v>52</v>
      </c>
      <c r="D629" s="251" t="s">
        <v>9110</v>
      </c>
      <c r="E629" s="251" t="s">
        <v>1018</v>
      </c>
      <c r="F629" s="282" t="s">
        <v>9951</v>
      </c>
      <c r="G629" s="282">
        <v>18.0</v>
      </c>
      <c r="H629" s="282">
        <v>16.0</v>
      </c>
      <c r="I629" s="282">
        <v>18.0</v>
      </c>
      <c r="J629" s="282">
        <v>20.0</v>
      </c>
      <c r="K629" s="299">
        <v>1.11</v>
      </c>
      <c r="L629" s="10" t="s">
        <v>63</v>
      </c>
      <c r="M629" s="163"/>
      <c r="N629" s="163"/>
      <c r="O629" s="163"/>
      <c r="P629" s="163"/>
      <c r="Q629" s="163"/>
      <c r="R629" s="163"/>
      <c r="S629" s="163"/>
      <c r="T629" s="163"/>
      <c r="U629" s="163"/>
      <c r="V629" s="163"/>
      <c r="W629" s="163"/>
      <c r="X629" s="163"/>
      <c r="Y629" s="163"/>
      <c r="Z629" s="163"/>
    </row>
    <row r="630" ht="11.25" customHeight="1">
      <c r="A630" s="251" t="s">
        <v>9130</v>
      </c>
      <c r="B630" s="251" t="s">
        <v>366</v>
      </c>
      <c r="C630" s="282" t="s">
        <v>52</v>
      </c>
      <c r="D630" s="251" t="s">
        <v>9132</v>
      </c>
      <c r="E630" s="251" t="s">
        <v>5052</v>
      </c>
      <c r="F630" s="282" t="s">
        <v>9951</v>
      </c>
      <c r="G630" s="282">
        <v>18.0</v>
      </c>
      <c r="H630" s="282">
        <v>16.0</v>
      </c>
      <c r="I630" s="282">
        <v>18.0</v>
      </c>
      <c r="J630" s="282">
        <v>20.0</v>
      </c>
      <c r="K630" s="299">
        <v>1.11</v>
      </c>
      <c r="L630" s="10" t="s">
        <v>63</v>
      </c>
      <c r="M630" s="163"/>
      <c r="N630" s="163"/>
      <c r="O630" s="163"/>
      <c r="P630" s="163"/>
      <c r="Q630" s="163"/>
      <c r="R630" s="163"/>
      <c r="S630" s="163"/>
      <c r="T630" s="163"/>
      <c r="U630" s="163"/>
      <c r="V630" s="163"/>
      <c r="W630" s="163"/>
      <c r="X630" s="163"/>
      <c r="Y630" s="163"/>
      <c r="Z630" s="163"/>
    </row>
    <row r="631" ht="11.25" customHeight="1">
      <c r="A631" s="251" t="s">
        <v>9130</v>
      </c>
      <c r="B631" s="251" t="s">
        <v>366</v>
      </c>
      <c r="C631" s="282" t="s">
        <v>52</v>
      </c>
      <c r="D631" s="251" t="s">
        <v>9133</v>
      </c>
      <c r="E631" s="251" t="s">
        <v>2320</v>
      </c>
      <c r="F631" s="282" t="s">
        <v>9951</v>
      </c>
      <c r="G631" s="282">
        <v>18.0</v>
      </c>
      <c r="H631" s="282">
        <v>16.0</v>
      </c>
      <c r="I631" s="282">
        <v>18.0</v>
      </c>
      <c r="J631" s="282">
        <v>20.0</v>
      </c>
      <c r="K631" s="299">
        <v>1.11</v>
      </c>
      <c r="L631" s="10" t="s">
        <v>63</v>
      </c>
      <c r="M631" s="163"/>
      <c r="N631" s="163"/>
      <c r="O631" s="163"/>
      <c r="P631" s="163"/>
      <c r="Q631" s="163"/>
      <c r="R631" s="163"/>
      <c r="S631" s="163"/>
      <c r="T631" s="163"/>
      <c r="U631" s="163"/>
      <c r="V631" s="163"/>
      <c r="W631" s="163"/>
      <c r="X631" s="163"/>
      <c r="Y631" s="163"/>
      <c r="Z631" s="163"/>
    </row>
    <row r="632" ht="11.25" customHeight="1">
      <c r="A632" s="251" t="s">
        <v>9130</v>
      </c>
      <c r="B632" s="251" t="s">
        <v>366</v>
      </c>
      <c r="C632" s="282" t="s">
        <v>52</v>
      </c>
      <c r="D632" s="251" t="s">
        <v>9134</v>
      </c>
      <c r="E632" s="251" t="s">
        <v>2299</v>
      </c>
      <c r="F632" s="282" t="s">
        <v>9951</v>
      </c>
      <c r="G632" s="282">
        <v>18.0</v>
      </c>
      <c r="H632" s="282">
        <v>16.0</v>
      </c>
      <c r="I632" s="282">
        <v>18.0</v>
      </c>
      <c r="J632" s="282">
        <v>20.0</v>
      </c>
      <c r="K632" s="299">
        <v>1.11</v>
      </c>
      <c r="L632" s="10" t="s">
        <v>63</v>
      </c>
      <c r="M632" s="163"/>
      <c r="N632" s="163"/>
      <c r="O632" s="163"/>
      <c r="P632" s="163"/>
      <c r="Q632" s="163"/>
      <c r="R632" s="163"/>
      <c r="S632" s="163"/>
      <c r="T632" s="163"/>
      <c r="U632" s="163"/>
      <c r="V632" s="163"/>
      <c r="W632" s="163"/>
      <c r="X632" s="163"/>
      <c r="Y632" s="163"/>
      <c r="Z632" s="163"/>
    </row>
    <row r="633" ht="11.25" customHeight="1">
      <c r="A633" s="251" t="s">
        <v>9130</v>
      </c>
      <c r="B633" s="251" t="s">
        <v>366</v>
      </c>
      <c r="C633" s="282" t="s">
        <v>52</v>
      </c>
      <c r="D633" s="251" t="s">
        <v>9113</v>
      </c>
      <c r="E633" s="251" t="s">
        <v>2302</v>
      </c>
      <c r="F633" s="282" t="s">
        <v>9951</v>
      </c>
      <c r="G633" s="282">
        <v>18.0</v>
      </c>
      <c r="H633" s="282">
        <v>16.0</v>
      </c>
      <c r="I633" s="282">
        <v>18.0</v>
      </c>
      <c r="J633" s="282">
        <v>20.0</v>
      </c>
      <c r="K633" s="299">
        <v>1.11</v>
      </c>
      <c r="L633" s="10" t="s">
        <v>63</v>
      </c>
      <c r="M633" s="163"/>
      <c r="N633" s="163"/>
      <c r="O633" s="163"/>
      <c r="P633" s="163"/>
      <c r="Q633" s="163"/>
      <c r="R633" s="163"/>
      <c r="S633" s="163"/>
      <c r="T633" s="163"/>
      <c r="U633" s="163"/>
      <c r="V633" s="163"/>
      <c r="W633" s="163"/>
      <c r="X633" s="163"/>
      <c r="Y633" s="163"/>
      <c r="Z633" s="163"/>
    </row>
    <row r="634" ht="11.25" customHeight="1">
      <c r="A634" s="251" t="s">
        <v>9130</v>
      </c>
      <c r="B634" s="251" t="s">
        <v>366</v>
      </c>
      <c r="C634" s="282" t="s">
        <v>52</v>
      </c>
      <c r="D634" s="251" t="s">
        <v>9114</v>
      </c>
      <c r="E634" s="251" t="s">
        <v>2297</v>
      </c>
      <c r="F634" s="282" t="s">
        <v>9951</v>
      </c>
      <c r="G634" s="282">
        <v>18.0</v>
      </c>
      <c r="H634" s="282">
        <v>16.0</v>
      </c>
      <c r="I634" s="282">
        <v>18.0</v>
      </c>
      <c r="J634" s="282">
        <v>20.0</v>
      </c>
      <c r="K634" s="299">
        <v>1.11</v>
      </c>
      <c r="L634" s="10" t="s">
        <v>63</v>
      </c>
      <c r="M634" s="163"/>
      <c r="N634" s="163"/>
      <c r="O634" s="163"/>
      <c r="P634" s="163"/>
      <c r="Q634" s="163"/>
      <c r="R634" s="163"/>
      <c r="S634" s="163"/>
      <c r="T634" s="163"/>
      <c r="U634" s="163"/>
      <c r="V634" s="163"/>
      <c r="W634" s="163"/>
      <c r="X634" s="163"/>
      <c r="Y634" s="163"/>
      <c r="Z634" s="163"/>
    </row>
    <row r="635" ht="11.25" customHeight="1">
      <c r="A635" s="251" t="s">
        <v>9130</v>
      </c>
      <c r="B635" s="251" t="s">
        <v>366</v>
      </c>
      <c r="C635" s="282" t="s">
        <v>52</v>
      </c>
      <c r="D635" s="251" t="s">
        <v>9135</v>
      </c>
      <c r="E635" s="251" t="s">
        <v>2308</v>
      </c>
      <c r="F635" s="282" t="s">
        <v>9951</v>
      </c>
      <c r="G635" s="282">
        <v>18.0</v>
      </c>
      <c r="H635" s="282">
        <v>16.0</v>
      </c>
      <c r="I635" s="282">
        <v>18.0</v>
      </c>
      <c r="J635" s="282">
        <v>20.0</v>
      </c>
      <c r="K635" s="299">
        <v>1.11</v>
      </c>
      <c r="L635" s="10" t="s">
        <v>63</v>
      </c>
      <c r="M635" s="163"/>
      <c r="N635" s="163"/>
      <c r="O635" s="163"/>
      <c r="P635" s="163"/>
      <c r="Q635" s="163"/>
      <c r="R635" s="163"/>
      <c r="S635" s="163"/>
      <c r="T635" s="163"/>
      <c r="U635" s="163"/>
      <c r="V635" s="163"/>
      <c r="W635" s="163"/>
      <c r="X635" s="163"/>
      <c r="Y635" s="163"/>
      <c r="Z635" s="163"/>
    </row>
    <row r="636" ht="11.25" customHeight="1">
      <c r="A636" s="251" t="s">
        <v>9130</v>
      </c>
      <c r="B636" s="251" t="s">
        <v>366</v>
      </c>
      <c r="C636" s="282" t="s">
        <v>52</v>
      </c>
      <c r="D636" s="251" t="s">
        <v>9136</v>
      </c>
      <c r="E636" s="251" t="s">
        <v>2306</v>
      </c>
      <c r="F636" s="282" t="s">
        <v>9951</v>
      </c>
      <c r="G636" s="282">
        <v>18.0</v>
      </c>
      <c r="H636" s="282">
        <v>16.0</v>
      </c>
      <c r="I636" s="282">
        <v>18.0</v>
      </c>
      <c r="J636" s="282">
        <v>20.0</v>
      </c>
      <c r="K636" s="299">
        <v>1.11</v>
      </c>
      <c r="L636" s="10" t="s">
        <v>63</v>
      </c>
      <c r="M636" s="163"/>
      <c r="N636" s="163"/>
      <c r="O636" s="163"/>
      <c r="P636" s="163"/>
      <c r="Q636" s="163"/>
      <c r="R636" s="163"/>
      <c r="S636" s="163"/>
      <c r="T636" s="163"/>
      <c r="U636" s="163"/>
      <c r="V636" s="163"/>
      <c r="W636" s="163"/>
      <c r="X636" s="163"/>
      <c r="Y636" s="163"/>
      <c r="Z636" s="163"/>
    </row>
    <row r="637" ht="11.25" customHeight="1">
      <c r="A637" s="251" t="s">
        <v>9130</v>
      </c>
      <c r="B637" s="251" t="s">
        <v>366</v>
      </c>
      <c r="C637" s="282" t="s">
        <v>52</v>
      </c>
      <c r="D637" s="251" t="s">
        <v>9137</v>
      </c>
      <c r="E637" s="251" t="s">
        <v>2314</v>
      </c>
      <c r="F637" s="282" t="s">
        <v>9951</v>
      </c>
      <c r="G637" s="282">
        <v>18.0</v>
      </c>
      <c r="H637" s="282">
        <v>16.0</v>
      </c>
      <c r="I637" s="282">
        <v>18.0</v>
      </c>
      <c r="J637" s="282">
        <v>20.0</v>
      </c>
      <c r="K637" s="299">
        <v>1.11</v>
      </c>
      <c r="L637" s="10" t="s">
        <v>63</v>
      </c>
      <c r="M637" s="163"/>
      <c r="N637" s="163"/>
      <c r="O637" s="163"/>
      <c r="P637" s="163"/>
      <c r="Q637" s="163"/>
      <c r="R637" s="163"/>
      <c r="S637" s="163"/>
      <c r="T637" s="163"/>
      <c r="U637" s="163"/>
      <c r="V637" s="163"/>
      <c r="W637" s="163"/>
      <c r="X637" s="163"/>
      <c r="Y637" s="163"/>
      <c r="Z637" s="163"/>
    </row>
    <row r="638" ht="11.25" customHeight="1">
      <c r="A638" s="251" t="s">
        <v>9130</v>
      </c>
      <c r="B638" s="251" t="s">
        <v>366</v>
      </c>
      <c r="C638" s="282" t="s">
        <v>52</v>
      </c>
      <c r="D638" s="251" t="s">
        <v>9138</v>
      </c>
      <c r="E638" s="251" t="s">
        <v>5049</v>
      </c>
      <c r="F638" s="282" t="s">
        <v>9951</v>
      </c>
      <c r="G638" s="282">
        <v>18.0</v>
      </c>
      <c r="H638" s="282">
        <v>16.0</v>
      </c>
      <c r="I638" s="282">
        <v>18.0</v>
      </c>
      <c r="J638" s="282">
        <v>20.0</v>
      </c>
      <c r="K638" s="299">
        <v>1.11</v>
      </c>
      <c r="L638" s="10" t="s">
        <v>63</v>
      </c>
      <c r="M638" s="163"/>
      <c r="N638" s="163"/>
      <c r="O638" s="163"/>
      <c r="P638" s="163"/>
      <c r="Q638" s="163"/>
      <c r="R638" s="163"/>
      <c r="S638" s="163"/>
      <c r="T638" s="163"/>
      <c r="U638" s="163"/>
      <c r="V638" s="163"/>
      <c r="W638" s="163"/>
      <c r="X638" s="163"/>
      <c r="Y638" s="163"/>
      <c r="Z638" s="163"/>
    </row>
    <row r="639" ht="11.25" customHeight="1">
      <c r="A639" s="251" t="s">
        <v>9130</v>
      </c>
      <c r="B639" s="251" t="s">
        <v>366</v>
      </c>
      <c r="C639" s="282" t="s">
        <v>52</v>
      </c>
      <c r="D639" s="251" t="s">
        <v>9139</v>
      </c>
      <c r="E639" s="251" t="s">
        <v>2316</v>
      </c>
      <c r="F639" s="282" t="s">
        <v>9951</v>
      </c>
      <c r="G639" s="282">
        <v>18.0</v>
      </c>
      <c r="H639" s="282">
        <v>16.0</v>
      </c>
      <c r="I639" s="282">
        <v>18.0</v>
      </c>
      <c r="J639" s="282">
        <v>20.0</v>
      </c>
      <c r="K639" s="299">
        <v>1.11</v>
      </c>
      <c r="L639" s="10" t="s">
        <v>63</v>
      </c>
      <c r="M639" s="163"/>
      <c r="N639" s="163"/>
      <c r="O639" s="163"/>
      <c r="P639" s="163"/>
      <c r="Q639" s="163"/>
      <c r="R639" s="163"/>
      <c r="S639" s="163"/>
      <c r="T639" s="163"/>
      <c r="U639" s="163"/>
      <c r="V639" s="163"/>
      <c r="W639" s="163"/>
      <c r="X639" s="163"/>
      <c r="Y639" s="163"/>
      <c r="Z639" s="163"/>
    </row>
    <row r="640" ht="11.25" customHeight="1">
      <c r="A640" s="251" t="s">
        <v>9130</v>
      </c>
      <c r="B640" s="251" t="s">
        <v>366</v>
      </c>
      <c r="C640" s="282" t="s">
        <v>52</v>
      </c>
      <c r="D640" s="251" t="s">
        <v>9140</v>
      </c>
      <c r="E640" s="251" t="s">
        <v>2295</v>
      </c>
      <c r="F640" s="282" t="s">
        <v>9951</v>
      </c>
      <c r="G640" s="282">
        <v>18.0</v>
      </c>
      <c r="H640" s="282">
        <v>16.0</v>
      </c>
      <c r="I640" s="282">
        <v>18.0</v>
      </c>
      <c r="J640" s="282">
        <v>20.0</v>
      </c>
      <c r="K640" s="299">
        <v>1.11</v>
      </c>
      <c r="L640" s="10" t="s">
        <v>63</v>
      </c>
      <c r="M640" s="163"/>
      <c r="N640" s="163"/>
      <c r="O640" s="163"/>
      <c r="P640" s="163"/>
      <c r="Q640" s="163"/>
      <c r="R640" s="163"/>
      <c r="S640" s="163"/>
      <c r="T640" s="163"/>
      <c r="U640" s="163"/>
      <c r="V640" s="163"/>
      <c r="W640" s="163"/>
      <c r="X640" s="163"/>
      <c r="Y640" s="163"/>
      <c r="Z640" s="163"/>
    </row>
    <row r="641" ht="11.25" customHeight="1">
      <c r="A641" s="251" t="s">
        <v>9130</v>
      </c>
      <c r="B641" s="251" t="s">
        <v>366</v>
      </c>
      <c r="C641" s="282" t="s">
        <v>52</v>
      </c>
      <c r="D641" s="251" t="s">
        <v>9141</v>
      </c>
      <c r="E641" s="251" t="s">
        <v>2324</v>
      </c>
      <c r="F641" s="282" t="s">
        <v>9951</v>
      </c>
      <c r="G641" s="282">
        <v>18.0</v>
      </c>
      <c r="H641" s="282">
        <v>16.0</v>
      </c>
      <c r="I641" s="282">
        <v>18.0</v>
      </c>
      <c r="J641" s="282">
        <v>20.0</v>
      </c>
      <c r="K641" s="299">
        <v>1.11</v>
      </c>
      <c r="L641" s="10" t="s">
        <v>63</v>
      </c>
      <c r="M641" s="163"/>
      <c r="N641" s="163"/>
      <c r="O641" s="163"/>
      <c r="P641" s="163"/>
      <c r="Q641" s="163"/>
      <c r="R641" s="163"/>
      <c r="S641" s="163"/>
      <c r="T641" s="163"/>
      <c r="U641" s="163"/>
      <c r="V641" s="163"/>
      <c r="W641" s="163"/>
      <c r="X641" s="163"/>
      <c r="Y641" s="163"/>
      <c r="Z641" s="163"/>
    </row>
    <row r="642" ht="11.25" customHeight="1">
      <c r="A642" s="251" t="s">
        <v>9130</v>
      </c>
      <c r="B642" s="251" t="s">
        <v>366</v>
      </c>
      <c r="C642" s="282" t="s">
        <v>52</v>
      </c>
      <c r="D642" s="251" t="s">
        <v>9142</v>
      </c>
      <c r="E642" s="251" t="s">
        <v>2326</v>
      </c>
      <c r="F642" s="282" t="s">
        <v>9951</v>
      </c>
      <c r="G642" s="282">
        <v>18.0</v>
      </c>
      <c r="H642" s="282">
        <v>16.0</v>
      </c>
      <c r="I642" s="282">
        <v>18.0</v>
      </c>
      <c r="J642" s="282">
        <v>20.0</v>
      </c>
      <c r="K642" s="299">
        <v>1.11</v>
      </c>
      <c r="L642" s="10" t="s">
        <v>63</v>
      </c>
      <c r="M642" s="163"/>
      <c r="N642" s="163"/>
      <c r="O642" s="163"/>
      <c r="P642" s="163"/>
      <c r="Q642" s="163"/>
      <c r="R642" s="163"/>
      <c r="S642" s="163"/>
      <c r="T642" s="163"/>
      <c r="U642" s="163"/>
      <c r="V642" s="163"/>
      <c r="W642" s="163"/>
      <c r="X642" s="163"/>
      <c r="Y642" s="163"/>
      <c r="Z642" s="163"/>
    </row>
    <row r="643" ht="11.25" customHeight="1">
      <c r="A643" s="251" t="s">
        <v>9130</v>
      </c>
      <c r="B643" s="251" t="s">
        <v>366</v>
      </c>
      <c r="C643" s="282" t="s">
        <v>52</v>
      </c>
      <c r="D643" s="251" t="s">
        <v>9143</v>
      </c>
      <c r="E643" s="251" t="s">
        <v>2322</v>
      </c>
      <c r="F643" s="282" t="s">
        <v>9951</v>
      </c>
      <c r="G643" s="282">
        <v>18.0</v>
      </c>
      <c r="H643" s="282">
        <v>16.0</v>
      </c>
      <c r="I643" s="282">
        <v>18.0</v>
      </c>
      <c r="J643" s="282">
        <v>20.0</v>
      </c>
      <c r="K643" s="299">
        <v>1.11</v>
      </c>
      <c r="L643" s="10" t="s">
        <v>63</v>
      </c>
      <c r="M643" s="163"/>
      <c r="N643" s="163"/>
      <c r="O643" s="163"/>
      <c r="P643" s="163"/>
      <c r="Q643" s="163"/>
      <c r="R643" s="163"/>
      <c r="S643" s="163"/>
      <c r="T643" s="163"/>
      <c r="U643" s="163"/>
      <c r="V643" s="163"/>
      <c r="W643" s="163"/>
      <c r="X643" s="163"/>
      <c r="Y643" s="163"/>
      <c r="Z643" s="163"/>
    </row>
    <row r="644" ht="11.25" customHeight="1">
      <c r="A644" s="251" t="s">
        <v>9144</v>
      </c>
      <c r="B644" s="251" t="s">
        <v>6153</v>
      </c>
      <c r="C644" s="282" t="s">
        <v>52</v>
      </c>
      <c r="D644" s="251" t="s">
        <v>9145</v>
      </c>
      <c r="E644" s="251" t="s">
        <v>5120</v>
      </c>
      <c r="F644" s="282" t="s">
        <v>9951</v>
      </c>
      <c r="G644" s="282">
        <v>15.0</v>
      </c>
      <c r="H644" s="282">
        <v>15.0</v>
      </c>
      <c r="I644" s="282">
        <v>15.0</v>
      </c>
      <c r="J644" s="282">
        <v>20.0</v>
      </c>
      <c r="K644" s="299">
        <v>1.33</v>
      </c>
      <c r="L644" s="10" t="s">
        <v>63</v>
      </c>
      <c r="M644" s="163"/>
      <c r="N644" s="163"/>
      <c r="O644" s="163"/>
      <c r="P644" s="163"/>
      <c r="Q644" s="163"/>
      <c r="R644" s="163"/>
      <c r="S644" s="163"/>
      <c r="T644" s="163"/>
      <c r="U644" s="163"/>
      <c r="V644" s="163"/>
      <c r="W644" s="163"/>
      <c r="X644" s="163"/>
      <c r="Y644" s="163"/>
      <c r="Z644" s="163"/>
    </row>
    <row r="645" ht="11.25" customHeight="1">
      <c r="A645" s="251" t="s">
        <v>9144</v>
      </c>
      <c r="B645" s="251" t="s">
        <v>6153</v>
      </c>
      <c r="C645" s="282" t="s">
        <v>52</v>
      </c>
      <c r="D645" s="251" t="s">
        <v>9146</v>
      </c>
      <c r="E645" s="251" t="s">
        <v>1354</v>
      </c>
      <c r="F645" s="282" t="s">
        <v>9951</v>
      </c>
      <c r="G645" s="282">
        <v>15.0</v>
      </c>
      <c r="H645" s="282">
        <v>15.0</v>
      </c>
      <c r="I645" s="282">
        <v>15.0</v>
      </c>
      <c r="J645" s="282">
        <v>20.0</v>
      </c>
      <c r="K645" s="299">
        <v>1.33</v>
      </c>
      <c r="L645" s="10" t="s">
        <v>63</v>
      </c>
      <c r="M645" s="163"/>
      <c r="N645" s="163"/>
      <c r="O645" s="163"/>
      <c r="P645" s="163"/>
      <c r="Q645" s="163"/>
      <c r="R645" s="163"/>
      <c r="S645" s="163"/>
      <c r="T645" s="163"/>
      <c r="U645" s="163"/>
      <c r="V645" s="163"/>
      <c r="W645" s="163"/>
      <c r="X645" s="163"/>
      <c r="Y645" s="163"/>
      <c r="Z645" s="163"/>
    </row>
    <row r="646" ht="11.25" customHeight="1">
      <c r="A646" s="251" t="s">
        <v>9144</v>
      </c>
      <c r="B646" s="251" t="s">
        <v>6153</v>
      </c>
      <c r="C646" s="282" t="s">
        <v>52</v>
      </c>
      <c r="D646" s="251" t="s">
        <v>5454</v>
      </c>
      <c r="E646" s="251" t="s">
        <v>533</v>
      </c>
      <c r="F646" s="282" t="s">
        <v>9951</v>
      </c>
      <c r="G646" s="282">
        <v>15.0</v>
      </c>
      <c r="H646" s="282">
        <v>15.0</v>
      </c>
      <c r="I646" s="282">
        <v>15.0</v>
      </c>
      <c r="J646" s="282">
        <v>20.0</v>
      </c>
      <c r="K646" s="299">
        <v>1.33</v>
      </c>
      <c r="L646" s="10" t="s">
        <v>63</v>
      </c>
      <c r="M646" s="163"/>
      <c r="N646" s="163"/>
      <c r="O646" s="163"/>
      <c r="P646" s="163"/>
      <c r="Q646" s="163"/>
      <c r="R646" s="163"/>
      <c r="S646" s="163"/>
      <c r="T646" s="163"/>
      <c r="U646" s="163"/>
      <c r="V646" s="163"/>
      <c r="W646" s="163"/>
      <c r="X646" s="163"/>
      <c r="Y646" s="163"/>
      <c r="Z646" s="163"/>
    </row>
    <row r="647" ht="11.25" customHeight="1">
      <c r="A647" s="251" t="s">
        <v>9144</v>
      </c>
      <c r="B647" s="251" t="s">
        <v>6153</v>
      </c>
      <c r="C647" s="282" t="s">
        <v>52</v>
      </c>
      <c r="D647" s="251" t="s">
        <v>9147</v>
      </c>
      <c r="E647" s="251" t="s">
        <v>4514</v>
      </c>
      <c r="F647" s="282" t="s">
        <v>9951</v>
      </c>
      <c r="G647" s="282">
        <v>15.0</v>
      </c>
      <c r="H647" s="282">
        <v>15.0</v>
      </c>
      <c r="I647" s="282">
        <v>15.0</v>
      </c>
      <c r="J647" s="282">
        <v>20.0</v>
      </c>
      <c r="K647" s="299">
        <v>1.33</v>
      </c>
      <c r="L647" s="10" t="s">
        <v>63</v>
      </c>
      <c r="M647" s="163"/>
      <c r="N647" s="163"/>
      <c r="O647" s="163"/>
      <c r="P647" s="163"/>
      <c r="Q647" s="163"/>
      <c r="R647" s="163"/>
      <c r="S647" s="163"/>
      <c r="T647" s="163"/>
      <c r="U647" s="163"/>
      <c r="V647" s="163"/>
      <c r="W647" s="163"/>
      <c r="X647" s="163"/>
      <c r="Y647" s="163"/>
      <c r="Z647" s="163"/>
    </row>
    <row r="648" ht="11.25" customHeight="1">
      <c r="A648" s="251" t="s">
        <v>9144</v>
      </c>
      <c r="B648" s="251" t="s">
        <v>6153</v>
      </c>
      <c r="C648" s="282" t="s">
        <v>52</v>
      </c>
      <c r="D648" s="251" t="s">
        <v>9148</v>
      </c>
      <c r="E648" s="251" t="s">
        <v>5124</v>
      </c>
      <c r="F648" s="282" t="s">
        <v>9951</v>
      </c>
      <c r="G648" s="282">
        <v>15.0</v>
      </c>
      <c r="H648" s="282">
        <v>15.0</v>
      </c>
      <c r="I648" s="282">
        <v>15.0</v>
      </c>
      <c r="J648" s="282">
        <v>20.0</v>
      </c>
      <c r="K648" s="299">
        <v>1.33</v>
      </c>
      <c r="L648" s="10" t="s">
        <v>63</v>
      </c>
      <c r="M648" s="163"/>
      <c r="N648" s="163"/>
      <c r="O648" s="163"/>
      <c r="P648" s="163"/>
      <c r="Q648" s="163"/>
      <c r="R648" s="163"/>
      <c r="S648" s="163"/>
      <c r="T648" s="163"/>
      <c r="U648" s="163"/>
      <c r="V648" s="163"/>
      <c r="W648" s="163"/>
      <c r="X648" s="163"/>
      <c r="Y648" s="163"/>
      <c r="Z648" s="163"/>
    </row>
    <row r="649" ht="11.25" customHeight="1">
      <c r="A649" s="251" t="s">
        <v>9144</v>
      </c>
      <c r="B649" s="251" t="s">
        <v>6153</v>
      </c>
      <c r="C649" s="282" t="s">
        <v>52</v>
      </c>
      <c r="D649" s="251" t="s">
        <v>9110</v>
      </c>
      <c r="E649" s="251" t="s">
        <v>1018</v>
      </c>
      <c r="F649" s="282" t="s">
        <v>9951</v>
      </c>
      <c r="G649" s="282">
        <v>15.0</v>
      </c>
      <c r="H649" s="282">
        <v>15.0</v>
      </c>
      <c r="I649" s="282">
        <v>15.0</v>
      </c>
      <c r="J649" s="282">
        <v>20.0</v>
      </c>
      <c r="K649" s="299">
        <v>1.33</v>
      </c>
      <c r="L649" s="10" t="s">
        <v>63</v>
      </c>
      <c r="M649" s="163"/>
      <c r="N649" s="163"/>
      <c r="O649" s="163"/>
      <c r="P649" s="163"/>
      <c r="Q649" s="163"/>
      <c r="R649" s="163"/>
      <c r="S649" s="163"/>
      <c r="T649" s="163"/>
      <c r="U649" s="163"/>
      <c r="V649" s="163"/>
      <c r="W649" s="163"/>
      <c r="X649" s="163"/>
      <c r="Y649" s="163"/>
      <c r="Z649" s="163"/>
    </row>
    <row r="650" ht="11.25" customHeight="1">
      <c r="A650" s="251" t="s">
        <v>9144</v>
      </c>
      <c r="B650" s="251" t="s">
        <v>6153</v>
      </c>
      <c r="C650" s="282" t="s">
        <v>52</v>
      </c>
      <c r="D650" s="251" t="s">
        <v>9149</v>
      </c>
      <c r="E650" s="251" t="s">
        <v>3547</v>
      </c>
      <c r="F650" s="282" t="s">
        <v>9951</v>
      </c>
      <c r="G650" s="282">
        <v>15.0</v>
      </c>
      <c r="H650" s="282">
        <v>15.0</v>
      </c>
      <c r="I650" s="282">
        <v>15.0</v>
      </c>
      <c r="J650" s="282">
        <v>20.0</v>
      </c>
      <c r="K650" s="299">
        <v>1.33</v>
      </c>
      <c r="L650" s="10" t="s">
        <v>63</v>
      </c>
      <c r="M650" s="163"/>
      <c r="N650" s="163"/>
      <c r="O650" s="163"/>
      <c r="P650" s="163"/>
      <c r="Q650" s="163"/>
      <c r="R650" s="163"/>
      <c r="S650" s="163"/>
      <c r="T650" s="163"/>
      <c r="U650" s="163"/>
      <c r="V650" s="163"/>
      <c r="W650" s="163"/>
      <c r="X650" s="163"/>
      <c r="Y650" s="163"/>
      <c r="Z650" s="163"/>
    </row>
    <row r="651" ht="11.25" customHeight="1">
      <c r="A651" s="251" t="s">
        <v>9144</v>
      </c>
      <c r="B651" s="251" t="s">
        <v>6153</v>
      </c>
      <c r="C651" s="282" t="s">
        <v>52</v>
      </c>
      <c r="D651" s="251" t="s">
        <v>9150</v>
      </c>
      <c r="E651" s="251" t="s">
        <v>5133</v>
      </c>
      <c r="F651" s="282" t="s">
        <v>9951</v>
      </c>
      <c r="G651" s="282">
        <v>15.0</v>
      </c>
      <c r="H651" s="282">
        <v>15.0</v>
      </c>
      <c r="I651" s="282">
        <v>15.0</v>
      </c>
      <c r="J651" s="282">
        <v>20.0</v>
      </c>
      <c r="K651" s="299">
        <v>1.33</v>
      </c>
      <c r="L651" s="10" t="s">
        <v>63</v>
      </c>
      <c r="M651" s="163"/>
      <c r="N651" s="163"/>
      <c r="O651" s="163"/>
      <c r="P651" s="163"/>
      <c r="Q651" s="163"/>
      <c r="R651" s="163"/>
      <c r="S651" s="163"/>
      <c r="T651" s="163"/>
      <c r="U651" s="163"/>
      <c r="V651" s="163"/>
      <c r="W651" s="163"/>
      <c r="X651" s="163"/>
      <c r="Y651" s="163"/>
      <c r="Z651" s="163"/>
    </row>
    <row r="652" ht="11.25" customHeight="1">
      <c r="A652" s="251" t="s">
        <v>9144</v>
      </c>
      <c r="B652" s="251" t="s">
        <v>6153</v>
      </c>
      <c r="C652" s="282" t="s">
        <v>52</v>
      </c>
      <c r="D652" s="251" t="s">
        <v>9151</v>
      </c>
      <c r="E652" s="251" t="s">
        <v>5136</v>
      </c>
      <c r="F652" s="282" t="s">
        <v>9951</v>
      </c>
      <c r="G652" s="282">
        <v>15.0</v>
      </c>
      <c r="H652" s="282">
        <v>15.0</v>
      </c>
      <c r="I652" s="282">
        <v>15.0</v>
      </c>
      <c r="J652" s="282">
        <v>20.0</v>
      </c>
      <c r="K652" s="299">
        <v>1.33</v>
      </c>
      <c r="L652" s="10" t="s">
        <v>63</v>
      </c>
      <c r="M652" s="163"/>
      <c r="N652" s="163"/>
      <c r="O652" s="163"/>
      <c r="P652" s="163"/>
      <c r="Q652" s="163"/>
      <c r="R652" s="163"/>
      <c r="S652" s="163"/>
      <c r="T652" s="163"/>
      <c r="U652" s="163"/>
      <c r="V652" s="163"/>
      <c r="W652" s="163"/>
      <c r="X652" s="163"/>
      <c r="Y652" s="163"/>
      <c r="Z652" s="163"/>
    </row>
    <row r="653" ht="11.25" customHeight="1">
      <c r="A653" s="251" t="s">
        <v>9152</v>
      </c>
      <c r="B653" s="251" t="s">
        <v>8371</v>
      </c>
      <c r="C653" s="282" t="s">
        <v>52</v>
      </c>
      <c r="D653" s="251" t="s">
        <v>9110</v>
      </c>
      <c r="E653" s="251" t="s">
        <v>1018</v>
      </c>
      <c r="F653" s="282" t="s">
        <v>9951</v>
      </c>
      <c r="G653" s="282">
        <v>10.0</v>
      </c>
      <c r="H653" s="282">
        <v>9.0</v>
      </c>
      <c r="I653" s="282">
        <v>10.0</v>
      </c>
      <c r="J653" s="282">
        <v>20.0</v>
      </c>
      <c r="K653" s="299">
        <v>2.0</v>
      </c>
      <c r="L653" s="10" t="s">
        <v>63</v>
      </c>
      <c r="M653" s="163"/>
      <c r="N653" s="163"/>
      <c r="O653" s="163"/>
      <c r="P653" s="163"/>
      <c r="Q653" s="163"/>
      <c r="R653" s="163"/>
      <c r="S653" s="163"/>
      <c r="T653" s="163"/>
      <c r="U653" s="163"/>
      <c r="V653" s="163"/>
      <c r="W653" s="163"/>
      <c r="X653" s="163"/>
      <c r="Y653" s="163"/>
      <c r="Z653" s="163"/>
    </row>
    <row r="654" ht="11.25" customHeight="1">
      <c r="A654" s="251" t="s">
        <v>9152</v>
      </c>
      <c r="B654" s="251" t="s">
        <v>8371</v>
      </c>
      <c r="C654" s="282" t="s">
        <v>52</v>
      </c>
      <c r="D654" s="251" t="s">
        <v>9153</v>
      </c>
      <c r="E654" s="251" t="s">
        <v>5834</v>
      </c>
      <c r="F654" s="282" t="s">
        <v>9951</v>
      </c>
      <c r="G654" s="282">
        <v>10.0</v>
      </c>
      <c r="H654" s="282">
        <v>9.0</v>
      </c>
      <c r="I654" s="282">
        <v>10.0</v>
      </c>
      <c r="J654" s="282">
        <v>20.0</v>
      </c>
      <c r="K654" s="299">
        <v>2.0</v>
      </c>
      <c r="L654" s="10" t="s">
        <v>63</v>
      </c>
      <c r="M654" s="163"/>
      <c r="N654" s="163"/>
      <c r="O654" s="163"/>
      <c r="P654" s="163"/>
      <c r="Q654" s="163"/>
      <c r="R654" s="163"/>
      <c r="S654" s="163"/>
      <c r="T654" s="163"/>
      <c r="U654" s="163"/>
      <c r="V654" s="163"/>
      <c r="W654" s="163"/>
      <c r="X654" s="163"/>
      <c r="Y654" s="163"/>
      <c r="Z654" s="163"/>
    </row>
    <row r="655" ht="11.25" customHeight="1">
      <c r="A655" s="251" t="s">
        <v>9152</v>
      </c>
      <c r="B655" s="251" t="s">
        <v>8371</v>
      </c>
      <c r="C655" s="282" t="s">
        <v>52</v>
      </c>
      <c r="D655" s="251" t="s">
        <v>9154</v>
      </c>
      <c r="E655" s="251" t="s">
        <v>7224</v>
      </c>
      <c r="F655" s="282" t="s">
        <v>9951</v>
      </c>
      <c r="G655" s="282">
        <v>10.0</v>
      </c>
      <c r="H655" s="282">
        <v>9.0</v>
      </c>
      <c r="I655" s="282">
        <v>10.0</v>
      </c>
      <c r="J655" s="282">
        <v>20.0</v>
      </c>
      <c r="K655" s="299">
        <v>2.0</v>
      </c>
      <c r="L655" s="10" t="s">
        <v>63</v>
      </c>
      <c r="M655" s="163"/>
      <c r="N655" s="163"/>
      <c r="O655" s="163"/>
      <c r="P655" s="163"/>
      <c r="Q655" s="163"/>
      <c r="R655" s="163"/>
      <c r="S655" s="163"/>
      <c r="T655" s="163"/>
      <c r="U655" s="163"/>
      <c r="V655" s="163"/>
      <c r="W655" s="163"/>
      <c r="X655" s="163"/>
      <c r="Y655" s="163"/>
      <c r="Z655" s="163"/>
    </row>
    <row r="656" ht="11.25" customHeight="1">
      <c r="A656" s="251" t="s">
        <v>9152</v>
      </c>
      <c r="B656" s="251" t="s">
        <v>8371</v>
      </c>
      <c r="C656" s="282" t="s">
        <v>52</v>
      </c>
      <c r="D656" s="251" t="s">
        <v>9155</v>
      </c>
      <c r="E656" s="251" t="s">
        <v>5803</v>
      </c>
      <c r="F656" s="282" t="s">
        <v>9951</v>
      </c>
      <c r="G656" s="282">
        <v>10.0</v>
      </c>
      <c r="H656" s="282">
        <v>9.0</v>
      </c>
      <c r="I656" s="282">
        <v>10.0</v>
      </c>
      <c r="J656" s="282">
        <v>20.0</v>
      </c>
      <c r="K656" s="299">
        <v>2.0</v>
      </c>
      <c r="L656" s="10" t="s">
        <v>63</v>
      </c>
      <c r="M656" s="163"/>
      <c r="N656" s="163"/>
      <c r="O656" s="163"/>
      <c r="P656" s="163"/>
      <c r="Q656" s="163"/>
      <c r="R656" s="163"/>
      <c r="S656" s="163"/>
      <c r="T656" s="163"/>
      <c r="U656" s="163"/>
      <c r="V656" s="163"/>
      <c r="W656" s="163"/>
      <c r="X656" s="163"/>
      <c r="Y656" s="163"/>
      <c r="Z656" s="163"/>
    </row>
    <row r="657" ht="11.25" customHeight="1">
      <c r="A657" s="251" t="s">
        <v>9152</v>
      </c>
      <c r="B657" s="251" t="s">
        <v>8371</v>
      </c>
      <c r="C657" s="282" t="s">
        <v>52</v>
      </c>
      <c r="D657" s="251" t="s">
        <v>9156</v>
      </c>
      <c r="E657" s="251" t="s">
        <v>7227</v>
      </c>
      <c r="F657" s="282" t="s">
        <v>9951</v>
      </c>
      <c r="G657" s="282">
        <v>10.0</v>
      </c>
      <c r="H657" s="282">
        <v>9.0</v>
      </c>
      <c r="I657" s="282">
        <v>10.0</v>
      </c>
      <c r="J657" s="282">
        <v>20.0</v>
      </c>
      <c r="K657" s="299">
        <v>2.0</v>
      </c>
      <c r="L657" s="10" t="s">
        <v>63</v>
      </c>
      <c r="M657" s="163"/>
      <c r="N657" s="163"/>
      <c r="O657" s="163"/>
      <c r="P657" s="163"/>
      <c r="Q657" s="163"/>
      <c r="R657" s="163"/>
      <c r="S657" s="163"/>
      <c r="T657" s="163"/>
      <c r="U657" s="163"/>
      <c r="V657" s="163"/>
      <c r="W657" s="163"/>
      <c r="X657" s="163"/>
      <c r="Y657" s="163"/>
      <c r="Z657" s="163"/>
    </row>
    <row r="658" ht="11.25" customHeight="1">
      <c r="A658" s="251" t="s">
        <v>9152</v>
      </c>
      <c r="B658" s="251" t="s">
        <v>8371</v>
      </c>
      <c r="C658" s="282" t="s">
        <v>52</v>
      </c>
      <c r="D658" s="251" t="s">
        <v>9157</v>
      </c>
      <c r="E658" s="251" t="s">
        <v>5820</v>
      </c>
      <c r="F658" s="282" t="s">
        <v>9951</v>
      </c>
      <c r="G658" s="282">
        <v>10.0</v>
      </c>
      <c r="H658" s="282">
        <v>9.0</v>
      </c>
      <c r="I658" s="282">
        <v>10.0</v>
      </c>
      <c r="J658" s="282">
        <v>20.0</v>
      </c>
      <c r="K658" s="299">
        <v>2.0</v>
      </c>
      <c r="L658" s="10" t="s">
        <v>63</v>
      </c>
      <c r="M658" s="163"/>
      <c r="N658" s="163"/>
      <c r="O658" s="163"/>
      <c r="P658" s="163"/>
      <c r="Q658" s="163"/>
      <c r="R658" s="163"/>
      <c r="S658" s="163"/>
      <c r="T658" s="163"/>
      <c r="U658" s="163"/>
      <c r="V658" s="163"/>
      <c r="W658" s="163"/>
      <c r="X658" s="163"/>
      <c r="Y658" s="163"/>
      <c r="Z658" s="163"/>
    </row>
    <row r="659" ht="11.25" customHeight="1">
      <c r="A659" s="251" t="s">
        <v>9152</v>
      </c>
      <c r="B659" s="251" t="s">
        <v>8371</v>
      </c>
      <c r="C659" s="282" t="s">
        <v>52</v>
      </c>
      <c r="D659" s="251" t="s">
        <v>9158</v>
      </c>
      <c r="E659" s="251" t="s">
        <v>5811</v>
      </c>
      <c r="F659" s="282" t="s">
        <v>9951</v>
      </c>
      <c r="G659" s="282">
        <v>10.0</v>
      </c>
      <c r="H659" s="282">
        <v>9.0</v>
      </c>
      <c r="I659" s="282">
        <v>10.0</v>
      </c>
      <c r="J659" s="282">
        <v>20.0</v>
      </c>
      <c r="K659" s="299">
        <v>2.0</v>
      </c>
      <c r="L659" s="10" t="s">
        <v>63</v>
      </c>
      <c r="M659" s="163"/>
      <c r="N659" s="163"/>
      <c r="O659" s="163"/>
      <c r="P659" s="163"/>
      <c r="Q659" s="163"/>
      <c r="R659" s="163"/>
      <c r="S659" s="163"/>
      <c r="T659" s="163"/>
      <c r="U659" s="163"/>
      <c r="V659" s="163"/>
      <c r="W659" s="163"/>
      <c r="X659" s="163"/>
      <c r="Y659" s="163"/>
      <c r="Z659" s="163"/>
    </row>
    <row r="660" ht="11.25" customHeight="1">
      <c r="A660" s="251" t="s">
        <v>9152</v>
      </c>
      <c r="B660" s="251" t="s">
        <v>8371</v>
      </c>
      <c r="C660" s="282" t="s">
        <v>52</v>
      </c>
      <c r="D660" s="251" t="s">
        <v>9159</v>
      </c>
      <c r="E660" s="251" t="s">
        <v>9160</v>
      </c>
      <c r="F660" s="282" t="s">
        <v>9951</v>
      </c>
      <c r="G660" s="282">
        <v>10.0</v>
      </c>
      <c r="H660" s="282">
        <v>9.0</v>
      </c>
      <c r="I660" s="282">
        <v>10.0</v>
      </c>
      <c r="J660" s="282">
        <v>20.0</v>
      </c>
      <c r="K660" s="299">
        <v>2.0</v>
      </c>
      <c r="L660" s="10" t="s">
        <v>63</v>
      </c>
      <c r="M660" s="163"/>
      <c r="N660" s="163"/>
      <c r="O660" s="163"/>
      <c r="P660" s="163"/>
      <c r="Q660" s="163"/>
      <c r="R660" s="163"/>
      <c r="S660" s="163"/>
      <c r="T660" s="163"/>
      <c r="U660" s="163"/>
      <c r="V660" s="163"/>
      <c r="W660" s="163"/>
      <c r="X660" s="163"/>
      <c r="Y660" s="163"/>
      <c r="Z660" s="163"/>
    </row>
    <row r="661" ht="11.25" customHeight="1">
      <c r="A661" s="251" t="s">
        <v>9152</v>
      </c>
      <c r="B661" s="251" t="s">
        <v>8371</v>
      </c>
      <c r="C661" s="282" t="s">
        <v>52</v>
      </c>
      <c r="D661" s="251" t="s">
        <v>9161</v>
      </c>
      <c r="E661" s="251" t="s">
        <v>5814</v>
      </c>
      <c r="F661" s="282" t="s">
        <v>9951</v>
      </c>
      <c r="G661" s="282">
        <v>10.0</v>
      </c>
      <c r="H661" s="282">
        <v>9.0</v>
      </c>
      <c r="I661" s="282">
        <v>10.0</v>
      </c>
      <c r="J661" s="282">
        <v>20.0</v>
      </c>
      <c r="K661" s="299">
        <v>2.0</v>
      </c>
      <c r="L661" s="10" t="s">
        <v>63</v>
      </c>
      <c r="M661" s="163"/>
      <c r="N661" s="163"/>
      <c r="O661" s="163"/>
      <c r="P661" s="163"/>
      <c r="Q661" s="163"/>
      <c r="R661" s="163"/>
      <c r="S661" s="163"/>
      <c r="T661" s="163"/>
      <c r="U661" s="163"/>
      <c r="V661" s="163"/>
      <c r="W661" s="163"/>
      <c r="X661" s="163"/>
      <c r="Y661" s="163"/>
      <c r="Z661" s="163"/>
    </row>
    <row r="662" ht="11.25" customHeight="1">
      <c r="A662" s="251" t="s">
        <v>9152</v>
      </c>
      <c r="B662" s="251" t="s">
        <v>8371</v>
      </c>
      <c r="C662" s="282" t="s">
        <v>52</v>
      </c>
      <c r="D662" s="251" t="s">
        <v>9162</v>
      </c>
      <c r="E662" s="251" t="s">
        <v>5734</v>
      </c>
      <c r="F662" s="282" t="s">
        <v>9951</v>
      </c>
      <c r="G662" s="282">
        <v>10.0</v>
      </c>
      <c r="H662" s="282">
        <v>9.0</v>
      </c>
      <c r="I662" s="282">
        <v>10.0</v>
      </c>
      <c r="J662" s="282">
        <v>20.0</v>
      </c>
      <c r="K662" s="299">
        <v>2.0</v>
      </c>
      <c r="L662" s="10" t="s">
        <v>63</v>
      </c>
      <c r="M662" s="163"/>
      <c r="N662" s="163"/>
      <c r="O662" s="163"/>
      <c r="P662" s="163"/>
      <c r="Q662" s="163"/>
      <c r="R662" s="163"/>
      <c r="S662" s="163"/>
      <c r="T662" s="163"/>
      <c r="U662" s="163"/>
      <c r="V662" s="163"/>
      <c r="W662" s="163"/>
      <c r="X662" s="163"/>
      <c r="Y662" s="163"/>
      <c r="Z662" s="163"/>
    </row>
    <row r="663" ht="11.25" customHeight="1">
      <c r="A663" s="251" t="s">
        <v>9152</v>
      </c>
      <c r="B663" s="251" t="s">
        <v>8371</v>
      </c>
      <c r="C663" s="282" t="s">
        <v>52</v>
      </c>
      <c r="D663" s="251" t="s">
        <v>9163</v>
      </c>
      <c r="E663" s="251" t="s">
        <v>5255</v>
      </c>
      <c r="F663" s="282" t="s">
        <v>9951</v>
      </c>
      <c r="G663" s="282">
        <v>10.0</v>
      </c>
      <c r="H663" s="282">
        <v>9.0</v>
      </c>
      <c r="I663" s="282">
        <v>10.0</v>
      </c>
      <c r="J663" s="282">
        <v>20.0</v>
      </c>
      <c r="K663" s="299">
        <v>2.0</v>
      </c>
      <c r="L663" s="10" t="s">
        <v>63</v>
      </c>
      <c r="M663" s="163"/>
      <c r="N663" s="163"/>
      <c r="O663" s="163"/>
      <c r="P663" s="163"/>
      <c r="Q663" s="163"/>
      <c r="R663" s="163"/>
      <c r="S663" s="163"/>
      <c r="T663" s="163"/>
      <c r="U663" s="163"/>
      <c r="V663" s="163"/>
      <c r="W663" s="163"/>
      <c r="X663" s="163"/>
      <c r="Y663" s="163"/>
      <c r="Z663" s="163"/>
    </row>
    <row r="664" ht="11.25" customHeight="1">
      <c r="A664" s="251" t="s">
        <v>9164</v>
      </c>
      <c r="B664" s="251" t="s">
        <v>7617</v>
      </c>
      <c r="C664" s="282" t="s">
        <v>52</v>
      </c>
      <c r="D664" s="251" t="s">
        <v>9165</v>
      </c>
      <c r="E664" s="251" t="s">
        <v>7621</v>
      </c>
      <c r="F664" s="282" t="s">
        <v>9951</v>
      </c>
      <c r="G664" s="282">
        <v>9.0</v>
      </c>
      <c r="H664" s="282">
        <v>2.0</v>
      </c>
      <c r="I664" s="282">
        <v>9.0</v>
      </c>
      <c r="J664" s="282">
        <v>20.0</v>
      </c>
      <c r="K664" s="299">
        <v>2.22</v>
      </c>
      <c r="L664" s="10" t="s">
        <v>63</v>
      </c>
      <c r="M664" s="163"/>
      <c r="N664" s="163"/>
      <c r="O664" s="163"/>
      <c r="P664" s="163"/>
      <c r="Q664" s="163"/>
      <c r="R664" s="163"/>
      <c r="S664" s="163"/>
      <c r="T664" s="163"/>
      <c r="U664" s="163"/>
      <c r="V664" s="163"/>
      <c r="W664" s="163"/>
      <c r="X664" s="163"/>
      <c r="Y664" s="163"/>
      <c r="Z664" s="163"/>
    </row>
    <row r="665" ht="11.25" customHeight="1">
      <c r="A665" s="251" t="s">
        <v>9164</v>
      </c>
      <c r="B665" s="251" t="s">
        <v>7617</v>
      </c>
      <c r="C665" s="282" t="s">
        <v>52</v>
      </c>
      <c r="D665" s="251" t="s">
        <v>9166</v>
      </c>
      <c r="E665" s="251" t="s">
        <v>9167</v>
      </c>
      <c r="F665" s="282" t="s">
        <v>9951</v>
      </c>
      <c r="G665" s="282">
        <v>9.0</v>
      </c>
      <c r="H665" s="282">
        <v>2.0</v>
      </c>
      <c r="I665" s="282">
        <v>9.0</v>
      </c>
      <c r="J665" s="282">
        <v>20.0</v>
      </c>
      <c r="K665" s="299">
        <v>2.22</v>
      </c>
      <c r="L665" s="10" t="s">
        <v>63</v>
      </c>
      <c r="M665" s="163"/>
      <c r="N665" s="163"/>
      <c r="O665" s="163"/>
      <c r="P665" s="163"/>
      <c r="Q665" s="163"/>
      <c r="R665" s="163"/>
      <c r="S665" s="163"/>
      <c r="T665" s="163"/>
      <c r="U665" s="163"/>
      <c r="V665" s="163"/>
      <c r="W665" s="163"/>
      <c r="X665" s="163"/>
      <c r="Y665" s="163"/>
      <c r="Z665" s="163"/>
    </row>
    <row r="666" ht="11.25" customHeight="1">
      <c r="A666" s="251" t="s">
        <v>9164</v>
      </c>
      <c r="B666" s="251" t="s">
        <v>7617</v>
      </c>
      <c r="C666" s="282" t="s">
        <v>52</v>
      </c>
      <c r="D666" s="251" t="s">
        <v>9168</v>
      </c>
      <c r="E666" s="251" t="s">
        <v>9169</v>
      </c>
      <c r="F666" s="282" t="s">
        <v>9951</v>
      </c>
      <c r="G666" s="282">
        <v>9.0</v>
      </c>
      <c r="H666" s="282">
        <v>2.0</v>
      </c>
      <c r="I666" s="282">
        <v>9.0</v>
      </c>
      <c r="J666" s="282">
        <v>20.0</v>
      </c>
      <c r="K666" s="299">
        <v>2.22</v>
      </c>
      <c r="L666" s="10" t="s">
        <v>63</v>
      </c>
      <c r="M666" s="163"/>
      <c r="N666" s="163"/>
      <c r="O666" s="163"/>
      <c r="P666" s="163"/>
      <c r="Q666" s="163"/>
      <c r="R666" s="163"/>
      <c r="S666" s="163"/>
      <c r="T666" s="163"/>
      <c r="U666" s="163"/>
      <c r="V666" s="163"/>
      <c r="W666" s="163"/>
      <c r="X666" s="163"/>
      <c r="Y666" s="163"/>
      <c r="Z666" s="163"/>
    </row>
    <row r="667" ht="11.25" customHeight="1">
      <c r="A667" s="251" t="s">
        <v>9164</v>
      </c>
      <c r="B667" s="251" t="s">
        <v>7617</v>
      </c>
      <c r="C667" s="282" t="s">
        <v>52</v>
      </c>
      <c r="D667" s="251" t="s">
        <v>9170</v>
      </c>
      <c r="E667" s="251" t="s">
        <v>9171</v>
      </c>
      <c r="F667" s="282" t="s">
        <v>9951</v>
      </c>
      <c r="G667" s="282">
        <v>9.0</v>
      </c>
      <c r="H667" s="282">
        <v>2.0</v>
      </c>
      <c r="I667" s="282">
        <v>9.0</v>
      </c>
      <c r="J667" s="282">
        <v>20.0</v>
      </c>
      <c r="K667" s="299">
        <v>2.22</v>
      </c>
      <c r="L667" s="10" t="s">
        <v>63</v>
      </c>
      <c r="M667" s="163"/>
      <c r="N667" s="163"/>
      <c r="O667" s="163"/>
      <c r="P667" s="163"/>
      <c r="Q667" s="163"/>
      <c r="R667" s="163"/>
      <c r="S667" s="163"/>
      <c r="T667" s="163"/>
      <c r="U667" s="163"/>
      <c r="V667" s="163"/>
      <c r="W667" s="163"/>
      <c r="X667" s="163"/>
      <c r="Y667" s="163"/>
      <c r="Z667" s="163"/>
    </row>
    <row r="668" ht="11.25" customHeight="1">
      <c r="A668" s="251" t="s">
        <v>9164</v>
      </c>
      <c r="B668" s="251" t="s">
        <v>7617</v>
      </c>
      <c r="C668" s="282" t="s">
        <v>52</v>
      </c>
      <c r="D668" s="251" t="s">
        <v>9172</v>
      </c>
      <c r="E668" s="251" t="s">
        <v>9173</v>
      </c>
      <c r="F668" s="282" t="s">
        <v>9951</v>
      </c>
      <c r="G668" s="282">
        <v>9.0</v>
      </c>
      <c r="H668" s="282">
        <v>2.0</v>
      </c>
      <c r="I668" s="282">
        <v>9.0</v>
      </c>
      <c r="J668" s="282">
        <v>20.0</v>
      </c>
      <c r="K668" s="299">
        <v>2.22</v>
      </c>
      <c r="L668" s="10" t="s">
        <v>63</v>
      </c>
      <c r="M668" s="163"/>
      <c r="N668" s="163"/>
      <c r="O668" s="163"/>
      <c r="P668" s="163"/>
      <c r="Q668" s="163"/>
      <c r="R668" s="163"/>
      <c r="S668" s="163"/>
      <c r="T668" s="163"/>
      <c r="U668" s="163"/>
      <c r="V668" s="163"/>
      <c r="W668" s="163"/>
      <c r="X668" s="163"/>
      <c r="Y668" s="163"/>
      <c r="Z668" s="163"/>
    </row>
    <row r="669" ht="11.25" customHeight="1">
      <c r="A669" s="251" t="s">
        <v>9164</v>
      </c>
      <c r="B669" s="251" t="s">
        <v>7617</v>
      </c>
      <c r="C669" s="282" t="s">
        <v>52</v>
      </c>
      <c r="D669" s="251" t="s">
        <v>9174</v>
      </c>
      <c r="E669" s="251" t="s">
        <v>9175</v>
      </c>
      <c r="F669" s="282" t="s">
        <v>9951</v>
      </c>
      <c r="G669" s="282">
        <v>9.0</v>
      </c>
      <c r="H669" s="282">
        <v>2.0</v>
      </c>
      <c r="I669" s="282">
        <v>9.0</v>
      </c>
      <c r="J669" s="282">
        <v>20.0</v>
      </c>
      <c r="K669" s="299">
        <v>2.22</v>
      </c>
      <c r="L669" s="10" t="s">
        <v>63</v>
      </c>
      <c r="M669" s="163"/>
      <c r="N669" s="163"/>
      <c r="O669" s="163"/>
      <c r="P669" s="163"/>
      <c r="Q669" s="163"/>
      <c r="R669" s="163"/>
      <c r="S669" s="163"/>
      <c r="T669" s="163"/>
      <c r="U669" s="163"/>
      <c r="V669" s="163"/>
      <c r="W669" s="163"/>
      <c r="X669" s="163"/>
      <c r="Y669" s="163"/>
      <c r="Z669" s="163"/>
    </row>
    <row r="670" ht="11.25" customHeight="1">
      <c r="A670" s="251" t="s">
        <v>9164</v>
      </c>
      <c r="B670" s="251" t="s">
        <v>7617</v>
      </c>
      <c r="C670" s="282" t="s">
        <v>52</v>
      </c>
      <c r="D670" s="251" t="s">
        <v>9176</v>
      </c>
      <c r="E670" s="251" t="s">
        <v>9177</v>
      </c>
      <c r="F670" s="282" t="s">
        <v>9951</v>
      </c>
      <c r="G670" s="282">
        <v>9.0</v>
      </c>
      <c r="H670" s="282">
        <v>2.0</v>
      </c>
      <c r="I670" s="282">
        <v>9.0</v>
      </c>
      <c r="J670" s="282">
        <v>20.0</v>
      </c>
      <c r="K670" s="299">
        <v>2.22</v>
      </c>
      <c r="L670" s="10" t="s">
        <v>63</v>
      </c>
      <c r="M670" s="163"/>
      <c r="N670" s="163"/>
      <c r="O670" s="163"/>
      <c r="P670" s="163"/>
      <c r="Q670" s="163"/>
      <c r="R670" s="163"/>
      <c r="S670" s="163"/>
      <c r="T670" s="163"/>
      <c r="U670" s="163"/>
      <c r="V670" s="163"/>
      <c r="W670" s="163"/>
      <c r="X670" s="163"/>
      <c r="Y670" s="163"/>
      <c r="Z670" s="163"/>
    </row>
    <row r="671" ht="11.25" customHeight="1">
      <c r="A671" s="251" t="s">
        <v>9178</v>
      </c>
      <c r="B671" s="251" t="s">
        <v>9179</v>
      </c>
      <c r="C671" s="282" t="s">
        <v>52</v>
      </c>
      <c r="D671" s="251" t="s">
        <v>9180</v>
      </c>
      <c r="E671" s="251" t="s">
        <v>9181</v>
      </c>
      <c r="F671" s="282" t="s">
        <v>9951</v>
      </c>
      <c r="G671" s="282">
        <v>13.0</v>
      </c>
      <c r="H671" s="282">
        <v>1.0</v>
      </c>
      <c r="I671" s="282">
        <v>14.0</v>
      </c>
      <c r="J671" s="282">
        <v>20.0</v>
      </c>
      <c r="K671" s="299">
        <v>1.54</v>
      </c>
      <c r="L671" s="10" t="s">
        <v>63</v>
      </c>
      <c r="M671" s="163"/>
      <c r="N671" s="163"/>
      <c r="O671" s="163"/>
      <c r="P671" s="163"/>
      <c r="Q671" s="163"/>
      <c r="R671" s="163"/>
      <c r="S671" s="163"/>
      <c r="T671" s="163"/>
      <c r="U671" s="163"/>
      <c r="V671" s="163"/>
      <c r="W671" s="163"/>
      <c r="X671" s="163"/>
      <c r="Y671" s="163"/>
      <c r="Z671" s="163"/>
    </row>
    <row r="672" ht="11.25" customHeight="1">
      <c r="A672" s="251" t="s">
        <v>9178</v>
      </c>
      <c r="B672" s="251" t="s">
        <v>9179</v>
      </c>
      <c r="C672" s="282" t="s">
        <v>52</v>
      </c>
      <c r="D672" s="251" t="s">
        <v>9182</v>
      </c>
      <c r="E672" s="251" t="s">
        <v>9183</v>
      </c>
      <c r="F672" s="282" t="s">
        <v>9951</v>
      </c>
      <c r="G672" s="282">
        <v>13.0</v>
      </c>
      <c r="H672" s="282">
        <v>1.0</v>
      </c>
      <c r="I672" s="282">
        <v>14.0</v>
      </c>
      <c r="J672" s="282">
        <v>20.0</v>
      </c>
      <c r="K672" s="299">
        <v>1.54</v>
      </c>
      <c r="L672" s="10" t="s">
        <v>63</v>
      </c>
      <c r="M672" s="163"/>
      <c r="N672" s="163"/>
      <c r="O672" s="163"/>
      <c r="P672" s="163"/>
      <c r="Q672" s="163"/>
      <c r="R672" s="163"/>
      <c r="S672" s="163"/>
      <c r="T672" s="163"/>
      <c r="U672" s="163"/>
      <c r="V672" s="163"/>
      <c r="W672" s="163"/>
      <c r="X672" s="163"/>
      <c r="Y672" s="163"/>
      <c r="Z672" s="163"/>
    </row>
    <row r="673" ht="11.25" customHeight="1">
      <c r="A673" s="251" t="s">
        <v>9178</v>
      </c>
      <c r="B673" s="251" t="s">
        <v>9179</v>
      </c>
      <c r="C673" s="282" t="s">
        <v>52</v>
      </c>
      <c r="D673" s="251" t="s">
        <v>9184</v>
      </c>
      <c r="E673" s="251" t="s">
        <v>9185</v>
      </c>
      <c r="F673" s="282" t="s">
        <v>9951</v>
      </c>
      <c r="G673" s="282">
        <v>13.0</v>
      </c>
      <c r="H673" s="282">
        <v>1.0</v>
      </c>
      <c r="I673" s="282">
        <v>14.0</v>
      </c>
      <c r="J673" s="282">
        <v>20.0</v>
      </c>
      <c r="K673" s="299">
        <v>1.54</v>
      </c>
      <c r="L673" s="10" t="s">
        <v>63</v>
      </c>
      <c r="M673" s="163"/>
      <c r="N673" s="163"/>
      <c r="O673" s="163"/>
      <c r="P673" s="163"/>
      <c r="Q673" s="163"/>
      <c r="R673" s="163"/>
      <c r="S673" s="163"/>
      <c r="T673" s="163"/>
      <c r="U673" s="163"/>
      <c r="V673" s="163"/>
      <c r="W673" s="163"/>
      <c r="X673" s="163"/>
      <c r="Y673" s="163"/>
      <c r="Z673" s="163"/>
    </row>
    <row r="674" ht="11.25" customHeight="1">
      <c r="A674" s="251" t="s">
        <v>9178</v>
      </c>
      <c r="B674" s="251" t="s">
        <v>9179</v>
      </c>
      <c r="C674" s="282" t="s">
        <v>52</v>
      </c>
      <c r="D674" s="251" t="s">
        <v>9186</v>
      </c>
      <c r="E674" s="251" t="s">
        <v>9187</v>
      </c>
      <c r="F674" s="282" t="s">
        <v>9951</v>
      </c>
      <c r="G674" s="282">
        <v>13.0</v>
      </c>
      <c r="H674" s="282">
        <v>1.0</v>
      </c>
      <c r="I674" s="282">
        <v>14.0</v>
      </c>
      <c r="J674" s="282">
        <v>20.0</v>
      </c>
      <c r="K674" s="299">
        <v>1.54</v>
      </c>
      <c r="L674" s="10" t="s">
        <v>63</v>
      </c>
      <c r="M674" s="163"/>
      <c r="N674" s="163"/>
      <c r="O674" s="163"/>
      <c r="P674" s="163"/>
      <c r="Q674" s="163"/>
      <c r="R674" s="163"/>
      <c r="S674" s="163"/>
      <c r="T674" s="163"/>
      <c r="U674" s="163"/>
      <c r="V674" s="163"/>
      <c r="W674" s="163"/>
      <c r="X674" s="163"/>
      <c r="Y674" s="163"/>
      <c r="Z674" s="163"/>
    </row>
    <row r="675" ht="11.25" customHeight="1">
      <c r="A675" s="251" t="s">
        <v>9178</v>
      </c>
      <c r="B675" s="251" t="s">
        <v>9179</v>
      </c>
      <c r="C675" s="282" t="s">
        <v>52</v>
      </c>
      <c r="D675" s="251" t="s">
        <v>9074</v>
      </c>
      <c r="E675" s="251" t="s">
        <v>9075</v>
      </c>
      <c r="F675" s="282" t="s">
        <v>9951</v>
      </c>
      <c r="G675" s="282">
        <v>13.0</v>
      </c>
      <c r="H675" s="282">
        <v>1.0</v>
      </c>
      <c r="I675" s="282">
        <v>14.0</v>
      </c>
      <c r="J675" s="282">
        <v>20.0</v>
      </c>
      <c r="K675" s="299">
        <v>1.54</v>
      </c>
      <c r="L675" s="10" t="s">
        <v>63</v>
      </c>
      <c r="M675" s="163"/>
      <c r="N675" s="163"/>
      <c r="O675" s="163"/>
      <c r="P675" s="163"/>
      <c r="Q675" s="163"/>
      <c r="R675" s="163"/>
      <c r="S675" s="163"/>
      <c r="T675" s="163"/>
      <c r="U675" s="163"/>
      <c r="V675" s="163"/>
      <c r="W675" s="163"/>
      <c r="X675" s="163"/>
      <c r="Y675" s="163"/>
      <c r="Z675" s="163"/>
    </row>
    <row r="676" ht="11.25" customHeight="1">
      <c r="A676" s="251" t="s">
        <v>9178</v>
      </c>
      <c r="B676" s="251" t="s">
        <v>9179</v>
      </c>
      <c r="C676" s="282" t="s">
        <v>52</v>
      </c>
      <c r="D676" s="251" t="s">
        <v>9188</v>
      </c>
      <c r="E676" s="251" t="s">
        <v>8615</v>
      </c>
      <c r="F676" s="282" t="s">
        <v>9951</v>
      </c>
      <c r="G676" s="282">
        <v>13.0</v>
      </c>
      <c r="H676" s="282">
        <v>1.0</v>
      </c>
      <c r="I676" s="282">
        <v>14.0</v>
      </c>
      <c r="J676" s="282">
        <v>20.0</v>
      </c>
      <c r="K676" s="299">
        <v>1.54</v>
      </c>
      <c r="L676" s="10" t="s">
        <v>63</v>
      </c>
      <c r="M676" s="163"/>
      <c r="N676" s="163"/>
      <c r="O676" s="163"/>
      <c r="P676" s="163"/>
      <c r="Q676" s="163"/>
      <c r="R676" s="163"/>
      <c r="S676" s="163"/>
      <c r="T676" s="163"/>
      <c r="U676" s="163"/>
      <c r="V676" s="163"/>
      <c r="W676" s="163"/>
      <c r="X676" s="163"/>
      <c r="Y676" s="163"/>
      <c r="Z676" s="163"/>
    </row>
    <row r="677" ht="11.25" customHeight="1">
      <c r="A677" s="251" t="s">
        <v>9178</v>
      </c>
      <c r="B677" s="251" t="s">
        <v>9179</v>
      </c>
      <c r="C677" s="282" t="s">
        <v>52</v>
      </c>
      <c r="D677" s="251" t="s">
        <v>9189</v>
      </c>
      <c r="E677" s="251" t="s">
        <v>9190</v>
      </c>
      <c r="F677" s="282" t="s">
        <v>9951</v>
      </c>
      <c r="G677" s="282">
        <v>13.0</v>
      </c>
      <c r="H677" s="282">
        <v>1.0</v>
      </c>
      <c r="I677" s="282">
        <v>14.0</v>
      </c>
      <c r="J677" s="282">
        <v>20.0</v>
      </c>
      <c r="K677" s="299">
        <v>1.54</v>
      </c>
      <c r="L677" s="10" t="s">
        <v>63</v>
      </c>
      <c r="M677" s="163"/>
      <c r="N677" s="163"/>
      <c r="O677" s="163"/>
      <c r="P677" s="163"/>
      <c r="Q677" s="163"/>
      <c r="R677" s="163"/>
      <c r="S677" s="163"/>
      <c r="T677" s="163"/>
      <c r="U677" s="163"/>
      <c r="V677" s="163"/>
      <c r="W677" s="163"/>
      <c r="X677" s="163"/>
      <c r="Y677" s="163"/>
      <c r="Z677" s="163"/>
    </row>
    <row r="678" ht="11.25" customHeight="1">
      <c r="A678" s="251" t="s">
        <v>9178</v>
      </c>
      <c r="B678" s="251" t="s">
        <v>9179</v>
      </c>
      <c r="C678" s="282" t="s">
        <v>52</v>
      </c>
      <c r="D678" s="251" t="s">
        <v>9191</v>
      </c>
      <c r="E678" s="251" t="s">
        <v>9192</v>
      </c>
      <c r="F678" s="282" t="s">
        <v>9951</v>
      </c>
      <c r="G678" s="282">
        <v>13.0</v>
      </c>
      <c r="H678" s="282">
        <v>1.0</v>
      </c>
      <c r="I678" s="282">
        <v>14.0</v>
      </c>
      <c r="J678" s="282">
        <v>20.0</v>
      </c>
      <c r="K678" s="299">
        <v>1.54</v>
      </c>
      <c r="L678" s="10" t="s">
        <v>63</v>
      </c>
      <c r="M678" s="163"/>
      <c r="N678" s="163"/>
      <c r="O678" s="163"/>
      <c r="P678" s="163"/>
      <c r="Q678" s="163"/>
      <c r="R678" s="163"/>
      <c r="S678" s="163"/>
      <c r="T678" s="163"/>
      <c r="U678" s="163"/>
      <c r="V678" s="163"/>
      <c r="W678" s="163"/>
      <c r="X678" s="163"/>
      <c r="Y678" s="163"/>
      <c r="Z678" s="163"/>
    </row>
    <row r="679" ht="11.25" customHeight="1">
      <c r="A679" s="251" t="s">
        <v>9193</v>
      </c>
      <c r="B679" s="251" t="s">
        <v>2748</v>
      </c>
      <c r="C679" s="282" t="s">
        <v>52</v>
      </c>
      <c r="D679" s="251" t="s">
        <v>9194</v>
      </c>
      <c r="E679" s="251" t="s">
        <v>7238</v>
      </c>
      <c r="F679" s="282" t="s">
        <v>9951</v>
      </c>
      <c r="G679" s="282">
        <v>15.0</v>
      </c>
      <c r="H679" s="282">
        <v>15.0</v>
      </c>
      <c r="I679" s="282">
        <v>15.0</v>
      </c>
      <c r="J679" s="282">
        <v>20.0</v>
      </c>
      <c r="K679" s="299">
        <v>1.33</v>
      </c>
      <c r="L679" s="10" t="s">
        <v>63</v>
      </c>
      <c r="M679" s="163"/>
      <c r="N679" s="163"/>
      <c r="O679" s="163"/>
      <c r="P679" s="163"/>
      <c r="Q679" s="163"/>
      <c r="R679" s="163"/>
      <c r="S679" s="163"/>
      <c r="T679" s="163"/>
      <c r="U679" s="163"/>
      <c r="V679" s="163"/>
      <c r="W679" s="163"/>
      <c r="X679" s="163"/>
      <c r="Y679" s="163"/>
      <c r="Z679" s="163"/>
    </row>
    <row r="680" ht="11.25" customHeight="1">
      <c r="A680" s="251" t="s">
        <v>9193</v>
      </c>
      <c r="B680" s="251" t="s">
        <v>2748</v>
      </c>
      <c r="C680" s="282" t="s">
        <v>52</v>
      </c>
      <c r="D680" s="251" t="s">
        <v>7524</v>
      </c>
      <c r="E680" s="251" t="s">
        <v>5446</v>
      </c>
      <c r="F680" s="282" t="s">
        <v>9951</v>
      </c>
      <c r="G680" s="282">
        <v>15.0</v>
      </c>
      <c r="H680" s="282">
        <v>15.0</v>
      </c>
      <c r="I680" s="282">
        <v>15.0</v>
      </c>
      <c r="J680" s="282">
        <v>20.0</v>
      </c>
      <c r="K680" s="299">
        <v>1.33</v>
      </c>
      <c r="L680" s="10" t="s">
        <v>63</v>
      </c>
      <c r="M680" s="163"/>
      <c r="N680" s="163"/>
      <c r="O680" s="163"/>
      <c r="P680" s="163"/>
      <c r="Q680" s="163"/>
      <c r="R680" s="163"/>
      <c r="S680" s="163"/>
      <c r="T680" s="163"/>
      <c r="U680" s="163"/>
      <c r="V680" s="163"/>
      <c r="W680" s="163"/>
      <c r="X680" s="163"/>
      <c r="Y680" s="163"/>
      <c r="Z680" s="163"/>
    </row>
    <row r="681" ht="11.25" customHeight="1">
      <c r="A681" s="251" t="s">
        <v>9193</v>
      </c>
      <c r="B681" s="251" t="s">
        <v>2748</v>
      </c>
      <c r="C681" s="282" t="s">
        <v>52</v>
      </c>
      <c r="D681" s="251" t="s">
        <v>9195</v>
      </c>
      <c r="E681" s="251" t="s">
        <v>7242</v>
      </c>
      <c r="F681" s="282" t="s">
        <v>9951</v>
      </c>
      <c r="G681" s="282">
        <v>15.0</v>
      </c>
      <c r="H681" s="282">
        <v>15.0</v>
      </c>
      <c r="I681" s="282">
        <v>15.0</v>
      </c>
      <c r="J681" s="282">
        <v>20.0</v>
      </c>
      <c r="K681" s="299">
        <v>1.33</v>
      </c>
      <c r="L681" s="10" t="s">
        <v>63</v>
      </c>
      <c r="M681" s="163"/>
      <c r="N681" s="163"/>
      <c r="O681" s="163"/>
      <c r="P681" s="163"/>
      <c r="Q681" s="163"/>
      <c r="R681" s="163"/>
      <c r="S681" s="163"/>
      <c r="T681" s="163"/>
      <c r="U681" s="163"/>
      <c r="V681" s="163"/>
      <c r="W681" s="163"/>
      <c r="X681" s="163"/>
      <c r="Y681" s="163"/>
      <c r="Z681" s="163"/>
    </row>
    <row r="682" ht="11.25" customHeight="1">
      <c r="A682" s="251" t="s">
        <v>9193</v>
      </c>
      <c r="B682" s="251" t="s">
        <v>2748</v>
      </c>
      <c r="C682" s="282" t="s">
        <v>52</v>
      </c>
      <c r="D682" s="251" t="s">
        <v>7527</v>
      </c>
      <c r="E682" s="251" t="s">
        <v>7528</v>
      </c>
      <c r="F682" s="282" t="s">
        <v>9951</v>
      </c>
      <c r="G682" s="282">
        <v>15.0</v>
      </c>
      <c r="H682" s="282">
        <v>15.0</v>
      </c>
      <c r="I682" s="282">
        <v>15.0</v>
      </c>
      <c r="J682" s="282">
        <v>20.0</v>
      </c>
      <c r="K682" s="299">
        <v>1.33</v>
      </c>
      <c r="L682" s="10" t="s">
        <v>63</v>
      </c>
      <c r="M682" s="163"/>
      <c r="N682" s="163"/>
      <c r="O682" s="163"/>
      <c r="P682" s="163"/>
      <c r="Q682" s="163"/>
      <c r="R682" s="163"/>
      <c r="S682" s="163"/>
      <c r="T682" s="163"/>
      <c r="U682" s="163"/>
      <c r="V682" s="163"/>
      <c r="W682" s="163"/>
      <c r="X682" s="163"/>
      <c r="Y682" s="163"/>
      <c r="Z682" s="163"/>
    </row>
    <row r="683" ht="11.25" customHeight="1">
      <c r="A683" s="251" t="s">
        <v>9193</v>
      </c>
      <c r="B683" s="251" t="s">
        <v>2748</v>
      </c>
      <c r="C683" s="282" t="s">
        <v>52</v>
      </c>
      <c r="D683" s="251" t="s">
        <v>7529</v>
      </c>
      <c r="E683" s="251" t="s">
        <v>7244</v>
      </c>
      <c r="F683" s="282" t="s">
        <v>9951</v>
      </c>
      <c r="G683" s="282">
        <v>15.0</v>
      </c>
      <c r="H683" s="282">
        <v>15.0</v>
      </c>
      <c r="I683" s="282">
        <v>15.0</v>
      </c>
      <c r="J683" s="282">
        <v>20.0</v>
      </c>
      <c r="K683" s="299">
        <v>1.33</v>
      </c>
      <c r="L683" s="10" t="s">
        <v>63</v>
      </c>
      <c r="M683" s="163"/>
      <c r="N683" s="163"/>
      <c r="O683" s="163"/>
      <c r="P683" s="163"/>
      <c r="Q683" s="163"/>
      <c r="R683" s="163"/>
      <c r="S683" s="163"/>
      <c r="T683" s="163"/>
      <c r="U683" s="163"/>
      <c r="V683" s="163"/>
      <c r="W683" s="163"/>
      <c r="X683" s="163"/>
      <c r="Y683" s="163"/>
      <c r="Z683" s="163"/>
    </row>
    <row r="684" ht="11.25" customHeight="1">
      <c r="A684" s="251" t="s">
        <v>9193</v>
      </c>
      <c r="B684" s="251" t="s">
        <v>2748</v>
      </c>
      <c r="C684" s="282" t="s">
        <v>52</v>
      </c>
      <c r="D684" s="251" t="s">
        <v>9196</v>
      </c>
      <c r="E684" s="251" t="s">
        <v>491</v>
      </c>
      <c r="F684" s="282" t="s">
        <v>9951</v>
      </c>
      <c r="G684" s="282">
        <v>15.0</v>
      </c>
      <c r="H684" s="282">
        <v>15.0</v>
      </c>
      <c r="I684" s="282">
        <v>15.0</v>
      </c>
      <c r="J684" s="282">
        <v>20.0</v>
      </c>
      <c r="K684" s="299">
        <v>1.33</v>
      </c>
      <c r="L684" s="10" t="s">
        <v>63</v>
      </c>
      <c r="M684" s="163"/>
      <c r="N684" s="163"/>
      <c r="O684" s="163"/>
      <c r="P684" s="163"/>
      <c r="Q684" s="163"/>
      <c r="R684" s="163"/>
      <c r="S684" s="163"/>
      <c r="T684" s="163"/>
      <c r="U684" s="163"/>
      <c r="V684" s="163"/>
      <c r="W684" s="163"/>
      <c r="X684" s="163"/>
      <c r="Y684" s="163"/>
      <c r="Z684" s="163"/>
    </row>
    <row r="685" ht="11.25" customHeight="1">
      <c r="A685" s="251" t="s">
        <v>9193</v>
      </c>
      <c r="B685" s="251" t="s">
        <v>2748</v>
      </c>
      <c r="C685" s="282" t="s">
        <v>52</v>
      </c>
      <c r="D685" s="251" t="s">
        <v>7530</v>
      </c>
      <c r="E685" s="251" t="s">
        <v>486</v>
      </c>
      <c r="F685" s="282" t="s">
        <v>9951</v>
      </c>
      <c r="G685" s="282">
        <v>15.0</v>
      </c>
      <c r="H685" s="282">
        <v>15.0</v>
      </c>
      <c r="I685" s="282">
        <v>15.0</v>
      </c>
      <c r="J685" s="282">
        <v>20.0</v>
      </c>
      <c r="K685" s="299">
        <v>1.33</v>
      </c>
      <c r="L685" s="10" t="s">
        <v>63</v>
      </c>
      <c r="M685" s="163"/>
      <c r="N685" s="163"/>
      <c r="O685" s="163"/>
      <c r="P685" s="163"/>
      <c r="Q685" s="163"/>
      <c r="R685" s="163"/>
      <c r="S685" s="163"/>
      <c r="T685" s="163"/>
      <c r="U685" s="163"/>
      <c r="V685" s="163"/>
      <c r="W685" s="163"/>
      <c r="X685" s="163"/>
      <c r="Y685" s="163"/>
      <c r="Z685" s="163"/>
    </row>
    <row r="686" ht="11.25" customHeight="1">
      <c r="A686" s="251" t="s">
        <v>9193</v>
      </c>
      <c r="B686" s="251" t="s">
        <v>2748</v>
      </c>
      <c r="C686" s="282" t="s">
        <v>52</v>
      </c>
      <c r="D686" s="251" t="s">
        <v>7531</v>
      </c>
      <c r="E686" s="251" t="s">
        <v>7246</v>
      </c>
      <c r="F686" s="282" t="s">
        <v>9951</v>
      </c>
      <c r="G686" s="282">
        <v>15.0</v>
      </c>
      <c r="H686" s="282">
        <v>15.0</v>
      </c>
      <c r="I686" s="282">
        <v>15.0</v>
      </c>
      <c r="J686" s="282">
        <v>20.0</v>
      </c>
      <c r="K686" s="299">
        <v>1.33</v>
      </c>
      <c r="L686" s="10" t="s">
        <v>63</v>
      </c>
      <c r="M686" s="163"/>
      <c r="N686" s="163"/>
      <c r="O686" s="163"/>
      <c r="P686" s="163"/>
      <c r="Q686" s="163"/>
      <c r="R686" s="163"/>
      <c r="S686" s="163"/>
      <c r="T686" s="163"/>
      <c r="U686" s="163"/>
      <c r="V686" s="163"/>
      <c r="W686" s="163"/>
      <c r="X686" s="163"/>
      <c r="Y686" s="163"/>
      <c r="Z686" s="163"/>
    </row>
    <row r="687" ht="11.25" customHeight="1">
      <c r="A687" s="251" t="s">
        <v>9193</v>
      </c>
      <c r="B687" s="251" t="s">
        <v>2748</v>
      </c>
      <c r="C687" s="282" t="s">
        <v>52</v>
      </c>
      <c r="D687" s="251" t="s">
        <v>7532</v>
      </c>
      <c r="E687" s="251" t="s">
        <v>7240</v>
      </c>
      <c r="F687" s="282" t="s">
        <v>9951</v>
      </c>
      <c r="G687" s="282">
        <v>15.0</v>
      </c>
      <c r="H687" s="282">
        <v>15.0</v>
      </c>
      <c r="I687" s="282">
        <v>15.0</v>
      </c>
      <c r="J687" s="282">
        <v>20.0</v>
      </c>
      <c r="K687" s="299">
        <v>1.33</v>
      </c>
      <c r="L687" s="10" t="s">
        <v>63</v>
      </c>
      <c r="M687" s="163"/>
      <c r="N687" s="163"/>
      <c r="O687" s="163"/>
      <c r="P687" s="163"/>
      <c r="Q687" s="163"/>
      <c r="R687" s="163"/>
      <c r="S687" s="163"/>
      <c r="T687" s="163"/>
      <c r="U687" s="163"/>
      <c r="V687" s="163"/>
      <c r="W687" s="163"/>
      <c r="X687" s="163"/>
      <c r="Y687" s="163"/>
      <c r="Z687" s="163"/>
    </row>
    <row r="688" ht="11.25" customHeight="1">
      <c r="A688" s="251" t="s">
        <v>9193</v>
      </c>
      <c r="B688" s="251" t="s">
        <v>2748</v>
      </c>
      <c r="C688" s="282" t="s">
        <v>52</v>
      </c>
      <c r="D688" s="251" t="s">
        <v>9151</v>
      </c>
      <c r="E688" s="251" t="s">
        <v>5136</v>
      </c>
      <c r="F688" s="282" t="s">
        <v>9951</v>
      </c>
      <c r="G688" s="282">
        <v>15.0</v>
      </c>
      <c r="H688" s="282">
        <v>15.0</v>
      </c>
      <c r="I688" s="282">
        <v>15.0</v>
      </c>
      <c r="J688" s="282">
        <v>20.0</v>
      </c>
      <c r="K688" s="299">
        <v>1.33</v>
      </c>
      <c r="L688" s="10" t="s">
        <v>63</v>
      </c>
      <c r="M688" s="163"/>
      <c r="N688" s="163"/>
      <c r="O688" s="163"/>
      <c r="P688" s="163"/>
      <c r="Q688" s="163"/>
      <c r="R688" s="163"/>
      <c r="S688" s="163"/>
      <c r="T688" s="163"/>
      <c r="U688" s="163"/>
      <c r="V688" s="163"/>
      <c r="W688" s="163"/>
      <c r="X688" s="163"/>
      <c r="Y688" s="163"/>
      <c r="Z688" s="163"/>
    </row>
    <row r="689" ht="11.25" customHeight="1">
      <c r="A689" s="251" t="s">
        <v>9197</v>
      </c>
      <c r="B689" s="251" t="s">
        <v>474</v>
      </c>
      <c r="C689" s="282" t="s">
        <v>52</v>
      </c>
      <c r="D689" s="251" t="s">
        <v>9198</v>
      </c>
      <c r="E689" s="251" t="s">
        <v>7002</v>
      </c>
      <c r="F689" s="282" t="s">
        <v>9951</v>
      </c>
      <c r="G689" s="282">
        <v>11.0</v>
      </c>
      <c r="H689" s="282">
        <v>10.0</v>
      </c>
      <c r="I689" s="282">
        <v>11.0</v>
      </c>
      <c r="J689" s="282">
        <v>20.0</v>
      </c>
      <c r="K689" s="299">
        <v>1.82</v>
      </c>
      <c r="L689" s="10" t="s">
        <v>63</v>
      </c>
      <c r="M689" s="163"/>
      <c r="N689" s="163"/>
      <c r="O689" s="163"/>
      <c r="P689" s="163"/>
      <c r="Q689" s="163"/>
      <c r="R689" s="163"/>
      <c r="S689" s="163"/>
      <c r="T689" s="163"/>
      <c r="U689" s="163"/>
      <c r="V689" s="163"/>
      <c r="W689" s="163"/>
      <c r="X689" s="163"/>
      <c r="Y689" s="163"/>
      <c r="Z689" s="163"/>
    </row>
    <row r="690" ht="11.25" customHeight="1">
      <c r="A690" s="251" t="s">
        <v>9197</v>
      </c>
      <c r="B690" s="251" t="s">
        <v>474</v>
      </c>
      <c r="C690" s="282" t="s">
        <v>52</v>
      </c>
      <c r="D690" s="251" t="s">
        <v>9199</v>
      </c>
      <c r="E690" s="251" t="s">
        <v>4728</v>
      </c>
      <c r="F690" s="282" t="s">
        <v>9951</v>
      </c>
      <c r="G690" s="282">
        <v>11.0</v>
      </c>
      <c r="H690" s="282">
        <v>10.0</v>
      </c>
      <c r="I690" s="282">
        <v>11.0</v>
      </c>
      <c r="J690" s="282">
        <v>20.0</v>
      </c>
      <c r="K690" s="299">
        <v>1.82</v>
      </c>
      <c r="L690" s="10" t="s">
        <v>63</v>
      </c>
      <c r="M690" s="163"/>
      <c r="N690" s="163"/>
      <c r="O690" s="163"/>
      <c r="P690" s="163"/>
      <c r="Q690" s="163"/>
      <c r="R690" s="163"/>
      <c r="S690" s="163"/>
      <c r="T690" s="163"/>
      <c r="U690" s="163"/>
      <c r="V690" s="163"/>
      <c r="W690" s="163"/>
      <c r="X690" s="163"/>
      <c r="Y690" s="163"/>
      <c r="Z690" s="163"/>
    </row>
    <row r="691" ht="11.25" customHeight="1">
      <c r="A691" s="251" t="s">
        <v>9197</v>
      </c>
      <c r="B691" s="251" t="s">
        <v>474</v>
      </c>
      <c r="C691" s="282" t="s">
        <v>52</v>
      </c>
      <c r="D691" s="251" t="s">
        <v>4003</v>
      </c>
      <c r="E691" s="251" t="s">
        <v>4004</v>
      </c>
      <c r="F691" s="282" t="s">
        <v>9951</v>
      </c>
      <c r="G691" s="282">
        <v>11.0</v>
      </c>
      <c r="H691" s="282">
        <v>10.0</v>
      </c>
      <c r="I691" s="282">
        <v>11.0</v>
      </c>
      <c r="J691" s="282">
        <v>20.0</v>
      </c>
      <c r="K691" s="299">
        <v>1.82</v>
      </c>
      <c r="L691" s="10" t="s">
        <v>63</v>
      </c>
      <c r="M691" s="163"/>
      <c r="N691" s="163"/>
      <c r="O691" s="163"/>
      <c r="P691" s="163"/>
      <c r="Q691" s="163"/>
      <c r="R691" s="163"/>
      <c r="S691" s="163"/>
      <c r="T691" s="163"/>
      <c r="U691" s="163"/>
      <c r="V691" s="163"/>
      <c r="W691" s="163"/>
      <c r="X691" s="163"/>
      <c r="Y691" s="163"/>
      <c r="Z691" s="163"/>
    </row>
    <row r="692" ht="11.25" customHeight="1">
      <c r="A692" s="251" t="s">
        <v>9197</v>
      </c>
      <c r="B692" s="251" t="s">
        <v>474</v>
      </c>
      <c r="C692" s="282" t="s">
        <v>52</v>
      </c>
      <c r="D692" s="251" t="s">
        <v>9200</v>
      </c>
      <c r="E692" s="251" t="s">
        <v>7009</v>
      </c>
      <c r="F692" s="282" t="s">
        <v>9951</v>
      </c>
      <c r="G692" s="282">
        <v>11.0</v>
      </c>
      <c r="H692" s="282">
        <v>10.0</v>
      </c>
      <c r="I692" s="282">
        <v>11.0</v>
      </c>
      <c r="J692" s="282">
        <v>20.0</v>
      </c>
      <c r="K692" s="299">
        <v>1.82</v>
      </c>
      <c r="L692" s="10" t="s">
        <v>63</v>
      </c>
      <c r="M692" s="163"/>
      <c r="N692" s="163"/>
      <c r="O692" s="163"/>
      <c r="P692" s="163"/>
      <c r="Q692" s="163"/>
      <c r="R692" s="163"/>
      <c r="S692" s="163"/>
      <c r="T692" s="163"/>
      <c r="U692" s="163"/>
      <c r="V692" s="163"/>
      <c r="W692" s="163"/>
      <c r="X692" s="163"/>
      <c r="Y692" s="163"/>
      <c r="Z692" s="163"/>
    </row>
    <row r="693" ht="11.25" customHeight="1">
      <c r="A693" s="251" t="s">
        <v>9197</v>
      </c>
      <c r="B693" s="251" t="s">
        <v>474</v>
      </c>
      <c r="C693" s="282" t="s">
        <v>52</v>
      </c>
      <c r="D693" s="251" t="s">
        <v>9201</v>
      </c>
      <c r="E693" s="251" t="s">
        <v>4016</v>
      </c>
      <c r="F693" s="282" t="s">
        <v>9951</v>
      </c>
      <c r="G693" s="282">
        <v>11.0</v>
      </c>
      <c r="H693" s="282">
        <v>10.0</v>
      </c>
      <c r="I693" s="282">
        <v>11.0</v>
      </c>
      <c r="J693" s="282">
        <v>20.0</v>
      </c>
      <c r="K693" s="299">
        <v>1.82</v>
      </c>
      <c r="L693" s="10" t="s">
        <v>63</v>
      </c>
      <c r="M693" s="163"/>
      <c r="N693" s="163"/>
      <c r="O693" s="163"/>
      <c r="P693" s="163"/>
      <c r="Q693" s="163"/>
      <c r="R693" s="163"/>
      <c r="S693" s="163"/>
      <c r="T693" s="163"/>
      <c r="U693" s="163"/>
      <c r="V693" s="163"/>
      <c r="W693" s="163"/>
      <c r="X693" s="163"/>
      <c r="Y693" s="163"/>
      <c r="Z693" s="163"/>
    </row>
    <row r="694" ht="11.25" customHeight="1">
      <c r="A694" s="251" t="s">
        <v>9197</v>
      </c>
      <c r="B694" s="251" t="s">
        <v>474</v>
      </c>
      <c r="C694" s="282" t="s">
        <v>52</v>
      </c>
      <c r="D694" s="251" t="s">
        <v>9202</v>
      </c>
      <c r="E694" s="251" t="s">
        <v>7004</v>
      </c>
      <c r="F694" s="282" t="s">
        <v>9951</v>
      </c>
      <c r="G694" s="282">
        <v>11.0</v>
      </c>
      <c r="H694" s="282">
        <v>10.0</v>
      </c>
      <c r="I694" s="282">
        <v>11.0</v>
      </c>
      <c r="J694" s="282">
        <v>20.0</v>
      </c>
      <c r="K694" s="299">
        <v>1.82</v>
      </c>
      <c r="L694" s="10" t="s">
        <v>63</v>
      </c>
      <c r="M694" s="163"/>
      <c r="N694" s="163"/>
      <c r="O694" s="163"/>
      <c r="P694" s="163"/>
      <c r="Q694" s="163"/>
      <c r="R694" s="163"/>
      <c r="S694" s="163"/>
      <c r="T694" s="163"/>
      <c r="U694" s="163"/>
      <c r="V694" s="163"/>
      <c r="W694" s="163"/>
      <c r="X694" s="163"/>
      <c r="Y694" s="163"/>
      <c r="Z694" s="163"/>
    </row>
    <row r="695" ht="11.25" customHeight="1">
      <c r="A695" s="251" t="s">
        <v>9197</v>
      </c>
      <c r="B695" s="251" t="s">
        <v>474</v>
      </c>
      <c r="C695" s="282" t="s">
        <v>52</v>
      </c>
      <c r="D695" s="251" t="s">
        <v>9203</v>
      </c>
      <c r="E695" s="251" t="s">
        <v>9204</v>
      </c>
      <c r="F695" s="282" t="s">
        <v>9951</v>
      </c>
      <c r="G695" s="282">
        <v>11.0</v>
      </c>
      <c r="H695" s="282">
        <v>10.0</v>
      </c>
      <c r="I695" s="282">
        <v>11.0</v>
      </c>
      <c r="J695" s="282">
        <v>20.0</v>
      </c>
      <c r="K695" s="299">
        <v>1.82</v>
      </c>
      <c r="L695" s="10" t="s">
        <v>63</v>
      </c>
      <c r="M695" s="163"/>
      <c r="N695" s="163"/>
      <c r="O695" s="163"/>
      <c r="P695" s="163"/>
      <c r="Q695" s="163"/>
      <c r="R695" s="163"/>
      <c r="S695" s="163"/>
      <c r="T695" s="163"/>
      <c r="U695" s="163"/>
      <c r="V695" s="163"/>
      <c r="W695" s="163"/>
      <c r="X695" s="163"/>
      <c r="Y695" s="163"/>
      <c r="Z695" s="163"/>
    </row>
    <row r="696" ht="11.25" customHeight="1">
      <c r="A696" s="251" t="s">
        <v>9205</v>
      </c>
      <c r="B696" s="251" t="s">
        <v>3896</v>
      </c>
      <c r="C696" s="282" t="s">
        <v>52</v>
      </c>
      <c r="D696" s="251" t="s">
        <v>9206</v>
      </c>
      <c r="E696" s="251" t="s">
        <v>480</v>
      </c>
      <c r="F696" s="282" t="s">
        <v>9951</v>
      </c>
      <c r="G696" s="282">
        <v>16.0</v>
      </c>
      <c r="H696" s="282">
        <v>15.0</v>
      </c>
      <c r="I696" s="282">
        <v>16.0</v>
      </c>
      <c r="J696" s="282">
        <v>20.0</v>
      </c>
      <c r="K696" s="299">
        <v>1.25</v>
      </c>
      <c r="L696" s="10" t="s">
        <v>63</v>
      </c>
      <c r="M696" s="163"/>
      <c r="N696" s="163"/>
      <c r="O696" s="163"/>
      <c r="P696" s="163"/>
      <c r="Q696" s="163"/>
      <c r="R696" s="163"/>
      <c r="S696" s="163"/>
      <c r="T696" s="163"/>
      <c r="U696" s="163"/>
      <c r="V696" s="163"/>
      <c r="W696" s="163"/>
      <c r="X696" s="163"/>
      <c r="Y696" s="163"/>
      <c r="Z696" s="163"/>
    </row>
    <row r="697" ht="11.25" customHeight="1">
      <c r="A697" s="251" t="s">
        <v>9205</v>
      </c>
      <c r="B697" s="251" t="s">
        <v>3896</v>
      </c>
      <c r="C697" s="282" t="s">
        <v>52</v>
      </c>
      <c r="D697" s="251" t="s">
        <v>7530</v>
      </c>
      <c r="E697" s="251" t="s">
        <v>486</v>
      </c>
      <c r="F697" s="282" t="s">
        <v>9951</v>
      </c>
      <c r="G697" s="282">
        <v>16.0</v>
      </c>
      <c r="H697" s="282">
        <v>15.0</v>
      </c>
      <c r="I697" s="282">
        <v>16.0</v>
      </c>
      <c r="J697" s="282">
        <v>20.0</v>
      </c>
      <c r="K697" s="299">
        <v>1.25</v>
      </c>
      <c r="L697" s="10" t="s">
        <v>63</v>
      </c>
      <c r="M697" s="163"/>
      <c r="N697" s="163"/>
      <c r="O697" s="163"/>
      <c r="P697" s="163"/>
      <c r="Q697" s="163"/>
      <c r="R697" s="163"/>
      <c r="S697" s="163"/>
      <c r="T697" s="163"/>
      <c r="U697" s="163"/>
      <c r="V697" s="163"/>
      <c r="W697" s="163"/>
      <c r="X697" s="163"/>
      <c r="Y697" s="163"/>
      <c r="Z697" s="163"/>
    </row>
    <row r="698" ht="11.25" customHeight="1">
      <c r="A698" s="251" t="s">
        <v>9205</v>
      </c>
      <c r="B698" s="251" t="s">
        <v>3896</v>
      </c>
      <c r="C698" s="282" t="s">
        <v>52</v>
      </c>
      <c r="D698" s="251" t="s">
        <v>9207</v>
      </c>
      <c r="E698" s="251" t="s">
        <v>4649</v>
      </c>
      <c r="F698" s="282" t="s">
        <v>9951</v>
      </c>
      <c r="G698" s="282">
        <v>16.0</v>
      </c>
      <c r="H698" s="282">
        <v>15.0</v>
      </c>
      <c r="I698" s="282">
        <v>16.0</v>
      </c>
      <c r="J698" s="282">
        <v>20.0</v>
      </c>
      <c r="K698" s="299">
        <v>1.25</v>
      </c>
      <c r="L698" s="10" t="s">
        <v>63</v>
      </c>
      <c r="M698" s="163"/>
      <c r="N698" s="163"/>
      <c r="O698" s="163"/>
      <c r="P698" s="163"/>
      <c r="Q698" s="163"/>
      <c r="R698" s="163"/>
      <c r="S698" s="163"/>
      <c r="T698" s="163"/>
      <c r="U698" s="163"/>
      <c r="V698" s="163"/>
      <c r="W698" s="163"/>
      <c r="X698" s="163"/>
      <c r="Y698" s="163"/>
      <c r="Z698" s="163"/>
    </row>
    <row r="699" ht="11.25" customHeight="1">
      <c r="A699" s="251" t="s">
        <v>9205</v>
      </c>
      <c r="B699" s="251" t="s">
        <v>3896</v>
      </c>
      <c r="C699" s="282" t="s">
        <v>52</v>
      </c>
      <c r="D699" s="251" t="s">
        <v>9208</v>
      </c>
      <c r="E699" s="251" t="s">
        <v>4647</v>
      </c>
      <c r="F699" s="282" t="s">
        <v>9951</v>
      </c>
      <c r="G699" s="282">
        <v>16.0</v>
      </c>
      <c r="H699" s="282">
        <v>15.0</v>
      </c>
      <c r="I699" s="282">
        <v>16.0</v>
      </c>
      <c r="J699" s="282">
        <v>20.0</v>
      </c>
      <c r="K699" s="299">
        <v>1.25</v>
      </c>
      <c r="L699" s="10" t="s">
        <v>63</v>
      </c>
      <c r="M699" s="163"/>
      <c r="N699" s="163"/>
      <c r="O699" s="163"/>
      <c r="P699" s="163"/>
      <c r="Q699" s="163"/>
      <c r="R699" s="163"/>
      <c r="S699" s="163"/>
      <c r="T699" s="163"/>
      <c r="U699" s="163"/>
      <c r="V699" s="163"/>
      <c r="W699" s="163"/>
      <c r="X699" s="163"/>
      <c r="Y699" s="163"/>
      <c r="Z699" s="163"/>
    </row>
    <row r="700" ht="11.25" customHeight="1">
      <c r="A700" s="251" t="s">
        <v>9205</v>
      </c>
      <c r="B700" s="251" t="s">
        <v>3896</v>
      </c>
      <c r="C700" s="282" t="s">
        <v>52</v>
      </c>
      <c r="D700" s="251" t="s">
        <v>9209</v>
      </c>
      <c r="E700" s="251" t="s">
        <v>9210</v>
      </c>
      <c r="F700" s="282" t="s">
        <v>9951</v>
      </c>
      <c r="G700" s="282">
        <v>16.0</v>
      </c>
      <c r="H700" s="282">
        <v>15.0</v>
      </c>
      <c r="I700" s="282">
        <v>16.0</v>
      </c>
      <c r="J700" s="282">
        <v>20.0</v>
      </c>
      <c r="K700" s="299">
        <v>1.25</v>
      </c>
      <c r="L700" s="10" t="s">
        <v>63</v>
      </c>
      <c r="M700" s="163"/>
      <c r="N700" s="163"/>
      <c r="O700" s="163"/>
      <c r="P700" s="163"/>
      <c r="Q700" s="163"/>
      <c r="R700" s="163"/>
      <c r="S700" s="163"/>
      <c r="T700" s="163"/>
      <c r="U700" s="163"/>
      <c r="V700" s="163"/>
      <c r="W700" s="163"/>
      <c r="X700" s="163"/>
      <c r="Y700" s="163"/>
      <c r="Z700" s="163"/>
    </row>
    <row r="701" ht="11.25" customHeight="1">
      <c r="A701" s="251" t="s">
        <v>9205</v>
      </c>
      <c r="B701" s="251" t="s">
        <v>3896</v>
      </c>
      <c r="C701" s="282" t="s">
        <v>52</v>
      </c>
      <c r="D701" s="251" t="s">
        <v>9211</v>
      </c>
      <c r="E701" s="251" t="s">
        <v>9212</v>
      </c>
      <c r="F701" s="282" t="s">
        <v>9951</v>
      </c>
      <c r="G701" s="282">
        <v>16.0</v>
      </c>
      <c r="H701" s="282">
        <v>15.0</v>
      </c>
      <c r="I701" s="282">
        <v>16.0</v>
      </c>
      <c r="J701" s="282">
        <v>20.0</v>
      </c>
      <c r="K701" s="299">
        <v>1.25</v>
      </c>
      <c r="L701" s="10" t="s">
        <v>63</v>
      </c>
      <c r="M701" s="163"/>
      <c r="N701" s="163"/>
      <c r="O701" s="163"/>
      <c r="P701" s="163"/>
      <c r="Q701" s="163"/>
      <c r="R701" s="163"/>
      <c r="S701" s="163"/>
      <c r="T701" s="163"/>
      <c r="U701" s="163"/>
      <c r="V701" s="163"/>
      <c r="W701" s="163"/>
      <c r="X701" s="163"/>
      <c r="Y701" s="163"/>
      <c r="Z701" s="163"/>
    </row>
    <row r="702" ht="11.25" customHeight="1">
      <c r="A702" s="251" t="s">
        <v>9213</v>
      </c>
      <c r="B702" s="251" t="s">
        <v>9214</v>
      </c>
      <c r="C702" s="282" t="s">
        <v>52</v>
      </c>
      <c r="D702" s="251" t="s">
        <v>9215</v>
      </c>
      <c r="E702" s="251" t="s">
        <v>677</v>
      </c>
      <c r="F702" s="282" t="s">
        <v>9951</v>
      </c>
      <c r="G702" s="282">
        <v>5.0</v>
      </c>
      <c r="H702" s="282">
        <v>5.0</v>
      </c>
      <c r="I702" s="282">
        <v>5.0</v>
      </c>
      <c r="J702" s="282">
        <v>20.0</v>
      </c>
      <c r="K702" s="299">
        <v>4.0</v>
      </c>
      <c r="L702" s="10" t="s">
        <v>63</v>
      </c>
      <c r="M702" s="163"/>
      <c r="N702" s="163"/>
      <c r="O702" s="163"/>
      <c r="P702" s="163"/>
      <c r="Q702" s="163"/>
      <c r="R702" s="163"/>
      <c r="S702" s="163"/>
      <c r="T702" s="163"/>
      <c r="U702" s="163"/>
      <c r="V702" s="163"/>
      <c r="W702" s="163"/>
      <c r="X702" s="163"/>
      <c r="Y702" s="163"/>
      <c r="Z702" s="163"/>
    </row>
    <row r="703" ht="11.25" customHeight="1">
      <c r="A703" s="251" t="s">
        <v>9213</v>
      </c>
      <c r="B703" s="251" t="s">
        <v>9214</v>
      </c>
      <c r="C703" s="282" t="s">
        <v>52</v>
      </c>
      <c r="D703" s="251" t="s">
        <v>10976</v>
      </c>
      <c r="E703" s="251" t="s">
        <v>10239</v>
      </c>
      <c r="F703" s="282" t="s">
        <v>9951</v>
      </c>
      <c r="G703" s="282">
        <v>5.0</v>
      </c>
      <c r="H703" s="282">
        <v>5.0</v>
      </c>
      <c r="I703" s="282">
        <v>5.0</v>
      </c>
      <c r="J703" s="282">
        <v>20.0</v>
      </c>
      <c r="K703" s="299">
        <v>4.0</v>
      </c>
      <c r="L703" s="10" t="s">
        <v>63</v>
      </c>
      <c r="M703" s="163"/>
      <c r="N703" s="163"/>
      <c r="O703" s="163"/>
      <c r="P703" s="163"/>
      <c r="Q703" s="163"/>
      <c r="R703" s="163"/>
      <c r="S703" s="163"/>
      <c r="T703" s="163"/>
      <c r="U703" s="163"/>
      <c r="V703" s="163"/>
      <c r="W703" s="163"/>
      <c r="X703" s="163"/>
      <c r="Y703" s="163"/>
      <c r="Z703" s="163"/>
    </row>
    <row r="704" ht="11.25" customHeight="1">
      <c r="A704" s="251" t="s">
        <v>9213</v>
      </c>
      <c r="B704" s="251" t="s">
        <v>9214</v>
      </c>
      <c r="C704" s="282" t="s">
        <v>52</v>
      </c>
      <c r="D704" s="251" t="s">
        <v>10977</v>
      </c>
      <c r="E704" s="251" t="s">
        <v>10242</v>
      </c>
      <c r="F704" s="282" t="s">
        <v>9951</v>
      </c>
      <c r="G704" s="282">
        <v>5.0</v>
      </c>
      <c r="H704" s="282">
        <v>5.0</v>
      </c>
      <c r="I704" s="282">
        <v>5.0</v>
      </c>
      <c r="J704" s="282">
        <v>20.0</v>
      </c>
      <c r="K704" s="299">
        <v>4.0</v>
      </c>
      <c r="L704" s="10" t="s">
        <v>63</v>
      </c>
      <c r="M704" s="163"/>
      <c r="N704" s="163"/>
      <c r="O704" s="163"/>
      <c r="P704" s="163"/>
      <c r="Q704" s="163"/>
      <c r="R704" s="163"/>
      <c r="S704" s="163"/>
      <c r="T704" s="163"/>
      <c r="U704" s="163"/>
      <c r="V704" s="163"/>
      <c r="W704" s="163"/>
      <c r="X704" s="163"/>
      <c r="Y704" s="163"/>
      <c r="Z704" s="163"/>
    </row>
    <row r="705" ht="11.25" customHeight="1">
      <c r="A705" s="251" t="s">
        <v>9213</v>
      </c>
      <c r="B705" s="251" t="s">
        <v>9214</v>
      </c>
      <c r="C705" s="282" t="s">
        <v>52</v>
      </c>
      <c r="D705" s="251" t="s">
        <v>10978</v>
      </c>
      <c r="E705" s="251" t="s">
        <v>10979</v>
      </c>
      <c r="F705" s="282" t="s">
        <v>9951</v>
      </c>
      <c r="G705" s="282">
        <v>5.0</v>
      </c>
      <c r="H705" s="282">
        <v>5.0</v>
      </c>
      <c r="I705" s="282">
        <v>5.0</v>
      </c>
      <c r="J705" s="282">
        <v>20.0</v>
      </c>
      <c r="K705" s="299">
        <v>4.0</v>
      </c>
      <c r="L705" s="10" t="s">
        <v>63</v>
      </c>
      <c r="M705" s="163"/>
      <c r="N705" s="163"/>
      <c r="O705" s="163"/>
      <c r="P705" s="163"/>
      <c r="Q705" s="163"/>
      <c r="R705" s="163"/>
      <c r="S705" s="163"/>
      <c r="T705" s="163"/>
      <c r="U705" s="163"/>
      <c r="V705" s="163"/>
      <c r="W705" s="163"/>
      <c r="X705" s="163"/>
      <c r="Y705" s="163"/>
      <c r="Z705" s="163"/>
    </row>
    <row r="706" ht="11.25" customHeight="1">
      <c r="A706" s="251" t="s">
        <v>9213</v>
      </c>
      <c r="B706" s="251" t="s">
        <v>9214</v>
      </c>
      <c r="C706" s="282" t="s">
        <v>52</v>
      </c>
      <c r="D706" s="251" t="s">
        <v>10980</v>
      </c>
      <c r="E706" s="251" t="s">
        <v>10981</v>
      </c>
      <c r="F706" s="282" t="s">
        <v>9951</v>
      </c>
      <c r="G706" s="282">
        <v>5.0</v>
      </c>
      <c r="H706" s="282">
        <v>5.0</v>
      </c>
      <c r="I706" s="282">
        <v>5.0</v>
      </c>
      <c r="J706" s="282">
        <v>20.0</v>
      </c>
      <c r="K706" s="299">
        <v>4.0</v>
      </c>
      <c r="L706" s="10" t="s">
        <v>63</v>
      </c>
      <c r="M706" s="163"/>
      <c r="N706" s="163"/>
      <c r="O706" s="163"/>
      <c r="P706" s="163"/>
      <c r="Q706" s="163"/>
      <c r="R706" s="163"/>
      <c r="S706" s="163"/>
      <c r="T706" s="163"/>
      <c r="U706" s="163"/>
      <c r="V706" s="163"/>
      <c r="W706" s="163"/>
      <c r="X706" s="163"/>
      <c r="Y706" s="163"/>
      <c r="Z706" s="163"/>
    </row>
    <row r="707" ht="11.25" customHeight="1">
      <c r="A707" s="251" t="s">
        <v>9213</v>
      </c>
      <c r="B707" s="251" t="s">
        <v>9214</v>
      </c>
      <c r="C707" s="282" t="s">
        <v>52</v>
      </c>
      <c r="D707" s="251" t="s">
        <v>10982</v>
      </c>
      <c r="E707" s="251" t="s">
        <v>10244</v>
      </c>
      <c r="F707" s="282" t="s">
        <v>9951</v>
      </c>
      <c r="G707" s="282">
        <v>5.0</v>
      </c>
      <c r="H707" s="282">
        <v>5.0</v>
      </c>
      <c r="I707" s="282">
        <v>5.0</v>
      </c>
      <c r="J707" s="282">
        <v>20.0</v>
      </c>
      <c r="K707" s="299">
        <v>4.0</v>
      </c>
      <c r="L707" s="10" t="s">
        <v>63</v>
      </c>
      <c r="M707" s="163"/>
      <c r="N707" s="163"/>
      <c r="O707" s="163"/>
      <c r="P707" s="163"/>
      <c r="Q707" s="163"/>
      <c r="R707" s="163"/>
      <c r="S707" s="163"/>
      <c r="T707" s="163"/>
      <c r="U707" s="163"/>
      <c r="V707" s="163"/>
      <c r="W707" s="163"/>
      <c r="X707" s="163"/>
      <c r="Y707" s="163"/>
      <c r="Z707" s="163"/>
    </row>
    <row r="708" ht="11.25" customHeight="1">
      <c r="A708" s="251" t="s">
        <v>9213</v>
      </c>
      <c r="B708" s="251" t="s">
        <v>9214</v>
      </c>
      <c r="C708" s="282" t="s">
        <v>52</v>
      </c>
      <c r="D708" s="251" t="s">
        <v>10983</v>
      </c>
      <c r="E708" s="251" t="s">
        <v>10248</v>
      </c>
      <c r="F708" s="282" t="s">
        <v>9951</v>
      </c>
      <c r="G708" s="282">
        <v>5.0</v>
      </c>
      <c r="H708" s="282">
        <v>5.0</v>
      </c>
      <c r="I708" s="282">
        <v>5.0</v>
      </c>
      <c r="J708" s="282">
        <v>20.0</v>
      </c>
      <c r="K708" s="299">
        <v>4.0</v>
      </c>
      <c r="L708" s="10" t="s">
        <v>63</v>
      </c>
      <c r="M708" s="163"/>
      <c r="N708" s="163"/>
      <c r="O708" s="163"/>
      <c r="P708" s="163"/>
      <c r="Q708" s="163"/>
      <c r="R708" s="163"/>
      <c r="S708" s="163"/>
      <c r="T708" s="163"/>
      <c r="U708" s="163"/>
      <c r="V708" s="163"/>
      <c r="W708" s="163"/>
      <c r="X708" s="163"/>
      <c r="Y708" s="163"/>
      <c r="Z708" s="163"/>
    </row>
    <row r="709" ht="11.25" customHeight="1">
      <c r="A709" s="251" t="s">
        <v>9216</v>
      </c>
      <c r="B709" s="251" t="s">
        <v>9217</v>
      </c>
      <c r="C709" s="282" t="s">
        <v>52</v>
      </c>
      <c r="D709" s="251" t="s">
        <v>9218</v>
      </c>
      <c r="E709" s="251" t="s">
        <v>9219</v>
      </c>
      <c r="F709" s="282" t="s">
        <v>9951</v>
      </c>
      <c r="G709" s="282">
        <v>9.0</v>
      </c>
      <c r="H709" s="282">
        <v>1.0</v>
      </c>
      <c r="I709" s="282">
        <v>9.0</v>
      </c>
      <c r="J709" s="282">
        <v>20.0</v>
      </c>
      <c r="K709" s="299">
        <v>2.22</v>
      </c>
      <c r="L709" s="10" t="s">
        <v>63</v>
      </c>
      <c r="M709" s="163"/>
      <c r="N709" s="163"/>
      <c r="O709" s="163"/>
      <c r="P709" s="163"/>
      <c r="Q709" s="163"/>
      <c r="R709" s="163"/>
      <c r="S709" s="163"/>
      <c r="T709" s="163"/>
      <c r="U709" s="163"/>
      <c r="V709" s="163"/>
      <c r="W709" s="163"/>
      <c r="X709" s="163"/>
      <c r="Y709" s="163"/>
      <c r="Z709" s="163"/>
    </row>
    <row r="710" ht="11.25" customHeight="1">
      <c r="A710" s="251" t="s">
        <v>9216</v>
      </c>
      <c r="B710" s="251" t="s">
        <v>9217</v>
      </c>
      <c r="C710" s="282" t="s">
        <v>52</v>
      </c>
      <c r="D710" s="251" t="s">
        <v>9249</v>
      </c>
      <c r="E710" s="251" t="s">
        <v>9250</v>
      </c>
      <c r="F710" s="282" t="s">
        <v>9951</v>
      </c>
      <c r="G710" s="282">
        <v>9.0</v>
      </c>
      <c r="H710" s="282">
        <v>1.0</v>
      </c>
      <c r="I710" s="282">
        <v>9.0</v>
      </c>
      <c r="J710" s="282">
        <v>20.0</v>
      </c>
      <c r="K710" s="299">
        <v>2.22</v>
      </c>
      <c r="L710" s="10" t="s">
        <v>63</v>
      </c>
      <c r="M710" s="163"/>
      <c r="N710" s="163"/>
      <c r="O710" s="163"/>
      <c r="P710" s="163"/>
      <c r="Q710" s="163"/>
      <c r="R710" s="163"/>
      <c r="S710" s="163"/>
      <c r="T710" s="163"/>
      <c r="U710" s="163"/>
      <c r="V710" s="163"/>
      <c r="W710" s="163"/>
      <c r="X710" s="163"/>
      <c r="Y710" s="163"/>
      <c r="Z710" s="163"/>
    </row>
    <row r="711" ht="11.25" customHeight="1">
      <c r="A711" s="251" t="s">
        <v>9216</v>
      </c>
      <c r="B711" s="251" t="s">
        <v>9217</v>
      </c>
      <c r="C711" s="282" t="s">
        <v>52</v>
      </c>
      <c r="D711" s="251" t="s">
        <v>10984</v>
      </c>
      <c r="E711" s="251" t="s">
        <v>10985</v>
      </c>
      <c r="F711" s="282" t="s">
        <v>9951</v>
      </c>
      <c r="G711" s="282">
        <v>9.0</v>
      </c>
      <c r="H711" s="282">
        <v>1.0</v>
      </c>
      <c r="I711" s="282">
        <v>9.0</v>
      </c>
      <c r="J711" s="282">
        <v>20.0</v>
      </c>
      <c r="K711" s="299">
        <v>2.22</v>
      </c>
      <c r="L711" s="10" t="s">
        <v>63</v>
      </c>
      <c r="M711" s="163"/>
      <c r="N711" s="163"/>
      <c r="O711" s="163"/>
      <c r="P711" s="163"/>
      <c r="Q711" s="163"/>
      <c r="R711" s="163"/>
      <c r="S711" s="163"/>
      <c r="T711" s="163"/>
      <c r="U711" s="163"/>
      <c r="V711" s="163"/>
      <c r="W711" s="163"/>
      <c r="X711" s="163"/>
      <c r="Y711" s="163"/>
      <c r="Z711" s="163"/>
    </row>
    <row r="712" ht="11.25" customHeight="1">
      <c r="A712" s="251" t="s">
        <v>9222</v>
      </c>
      <c r="B712" s="251" t="s">
        <v>9223</v>
      </c>
      <c r="C712" s="282" t="s">
        <v>52</v>
      </c>
      <c r="D712" s="251" t="s">
        <v>9249</v>
      </c>
      <c r="E712" s="251" t="s">
        <v>9250</v>
      </c>
      <c r="F712" s="282" t="s">
        <v>9951</v>
      </c>
      <c r="G712" s="282">
        <v>11.0</v>
      </c>
      <c r="H712" s="282">
        <v>2.0</v>
      </c>
      <c r="I712" s="282">
        <v>11.0</v>
      </c>
      <c r="J712" s="282">
        <v>20.0</v>
      </c>
      <c r="K712" s="299">
        <v>1.82</v>
      </c>
      <c r="L712" s="10" t="s">
        <v>63</v>
      </c>
      <c r="M712" s="163"/>
      <c r="N712" s="163"/>
      <c r="O712" s="163"/>
      <c r="P712" s="163"/>
      <c r="Q712" s="163"/>
      <c r="R712" s="163"/>
      <c r="S712" s="163"/>
      <c r="T712" s="163"/>
      <c r="U712" s="163"/>
      <c r="V712" s="163"/>
      <c r="W712" s="163"/>
      <c r="X712" s="163"/>
      <c r="Y712" s="163"/>
      <c r="Z712" s="163"/>
    </row>
    <row r="713" ht="11.25" customHeight="1">
      <c r="A713" s="251" t="s">
        <v>9222</v>
      </c>
      <c r="B713" s="251" t="s">
        <v>9223</v>
      </c>
      <c r="C713" s="282" t="s">
        <v>52</v>
      </c>
      <c r="D713" s="251" t="s">
        <v>9225</v>
      </c>
      <c r="E713" s="251" t="s">
        <v>9226</v>
      </c>
      <c r="F713" s="282" t="s">
        <v>9951</v>
      </c>
      <c r="G713" s="282">
        <v>11.0</v>
      </c>
      <c r="H713" s="282">
        <v>2.0</v>
      </c>
      <c r="I713" s="282">
        <v>11.0</v>
      </c>
      <c r="J713" s="282">
        <v>20.0</v>
      </c>
      <c r="K713" s="299">
        <v>1.82</v>
      </c>
      <c r="L713" s="10" t="s">
        <v>63</v>
      </c>
      <c r="M713" s="163"/>
      <c r="N713" s="163"/>
      <c r="O713" s="163"/>
      <c r="P713" s="163"/>
      <c r="Q713" s="163"/>
      <c r="R713" s="163"/>
      <c r="S713" s="163"/>
      <c r="T713" s="163"/>
      <c r="U713" s="163"/>
      <c r="V713" s="163"/>
      <c r="W713" s="163"/>
      <c r="X713" s="163"/>
      <c r="Y713" s="163"/>
      <c r="Z713" s="163"/>
    </row>
    <row r="714" ht="11.25" customHeight="1">
      <c r="A714" s="251" t="s">
        <v>9222</v>
      </c>
      <c r="B714" s="251" t="s">
        <v>9223</v>
      </c>
      <c r="C714" s="282" t="s">
        <v>52</v>
      </c>
      <c r="D714" s="251" t="s">
        <v>9227</v>
      </c>
      <c r="E714" s="251" t="s">
        <v>7599</v>
      </c>
      <c r="F714" s="282" t="s">
        <v>9951</v>
      </c>
      <c r="G714" s="282">
        <v>11.0</v>
      </c>
      <c r="H714" s="282">
        <v>2.0</v>
      </c>
      <c r="I714" s="282">
        <v>11.0</v>
      </c>
      <c r="J714" s="282">
        <v>20.0</v>
      </c>
      <c r="K714" s="299">
        <v>1.82</v>
      </c>
      <c r="L714" s="10" t="s">
        <v>63</v>
      </c>
      <c r="M714" s="163"/>
      <c r="N714" s="163"/>
      <c r="O714" s="163"/>
      <c r="P714" s="163"/>
      <c r="Q714" s="163"/>
      <c r="R714" s="163"/>
      <c r="S714" s="163"/>
      <c r="T714" s="163"/>
      <c r="U714" s="163"/>
      <c r="V714" s="163"/>
      <c r="W714" s="163"/>
      <c r="X714" s="163"/>
      <c r="Y714" s="163"/>
      <c r="Z714" s="163"/>
    </row>
    <row r="715" ht="11.25" customHeight="1">
      <c r="A715" s="251" t="s">
        <v>9222</v>
      </c>
      <c r="B715" s="251" t="s">
        <v>9223</v>
      </c>
      <c r="C715" s="282" t="s">
        <v>52</v>
      </c>
      <c r="D715" s="251" t="s">
        <v>9228</v>
      </c>
      <c r="E715" s="251" t="s">
        <v>9229</v>
      </c>
      <c r="F715" s="282" t="s">
        <v>9951</v>
      </c>
      <c r="G715" s="282">
        <v>11.0</v>
      </c>
      <c r="H715" s="282">
        <v>2.0</v>
      </c>
      <c r="I715" s="282">
        <v>11.0</v>
      </c>
      <c r="J715" s="282">
        <v>20.0</v>
      </c>
      <c r="K715" s="299">
        <v>1.82</v>
      </c>
      <c r="L715" s="10" t="s">
        <v>63</v>
      </c>
      <c r="M715" s="163"/>
      <c r="N715" s="163"/>
      <c r="O715" s="163"/>
      <c r="P715" s="163"/>
      <c r="Q715" s="163"/>
      <c r="R715" s="163"/>
      <c r="S715" s="163"/>
      <c r="T715" s="163"/>
      <c r="U715" s="163"/>
      <c r="V715" s="163"/>
      <c r="W715" s="163"/>
      <c r="X715" s="163"/>
      <c r="Y715" s="163"/>
      <c r="Z715" s="163"/>
    </row>
    <row r="716" ht="11.25" customHeight="1">
      <c r="A716" s="251" t="s">
        <v>9230</v>
      </c>
      <c r="B716" s="251" t="s">
        <v>6924</v>
      </c>
      <c r="C716" s="282" t="s">
        <v>52</v>
      </c>
      <c r="D716" s="251" t="s">
        <v>9215</v>
      </c>
      <c r="E716" s="251" t="s">
        <v>677</v>
      </c>
      <c r="F716" s="282" t="s">
        <v>9951</v>
      </c>
      <c r="G716" s="282">
        <v>12.0</v>
      </c>
      <c r="H716" s="282">
        <v>10.0</v>
      </c>
      <c r="I716" s="282">
        <v>12.0</v>
      </c>
      <c r="J716" s="282">
        <v>20.0</v>
      </c>
      <c r="K716" s="299">
        <v>1.67</v>
      </c>
      <c r="L716" s="10" t="s">
        <v>63</v>
      </c>
      <c r="M716" s="163"/>
      <c r="N716" s="163"/>
      <c r="O716" s="163"/>
      <c r="P716" s="163"/>
      <c r="Q716" s="163"/>
      <c r="R716" s="163"/>
      <c r="S716" s="163"/>
      <c r="T716" s="163"/>
      <c r="U716" s="163"/>
      <c r="V716" s="163"/>
      <c r="W716" s="163"/>
      <c r="X716" s="163"/>
      <c r="Y716" s="163"/>
      <c r="Z716" s="163"/>
    </row>
    <row r="717" ht="11.25" customHeight="1">
      <c r="A717" s="251" t="s">
        <v>9230</v>
      </c>
      <c r="B717" s="251" t="s">
        <v>6924</v>
      </c>
      <c r="C717" s="282" t="s">
        <v>52</v>
      </c>
      <c r="D717" s="251" t="s">
        <v>9231</v>
      </c>
      <c r="E717" s="251" t="s">
        <v>2715</v>
      </c>
      <c r="F717" s="282" t="s">
        <v>9951</v>
      </c>
      <c r="G717" s="282">
        <v>12.0</v>
      </c>
      <c r="H717" s="282">
        <v>10.0</v>
      </c>
      <c r="I717" s="282">
        <v>12.0</v>
      </c>
      <c r="J717" s="282">
        <v>20.0</v>
      </c>
      <c r="K717" s="299">
        <v>1.67</v>
      </c>
      <c r="L717" s="10" t="s">
        <v>63</v>
      </c>
      <c r="M717" s="163"/>
      <c r="N717" s="163"/>
      <c r="O717" s="163"/>
      <c r="P717" s="163"/>
      <c r="Q717" s="163"/>
      <c r="R717" s="163"/>
      <c r="S717" s="163"/>
      <c r="T717" s="163"/>
      <c r="U717" s="163"/>
      <c r="V717" s="163"/>
      <c r="W717" s="163"/>
      <c r="X717" s="163"/>
      <c r="Y717" s="163"/>
      <c r="Z717" s="163"/>
    </row>
    <row r="718" ht="11.25" customHeight="1">
      <c r="A718" s="251" t="s">
        <v>9230</v>
      </c>
      <c r="B718" s="251" t="s">
        <v>6924</v>
      </c>
      <c r="C718" s="282" t="s">
        <v>52</v>
      </c>
      <c r="D718" s="251" t="s">
        <v>9232</v>
      </c>
      <c r="E718" s="251" t="s">
        <v>2717</v>
      </c>
      <c r="F718" s="282" t="s">
        <v>9951</v>
      </c>
      <c r="G718" s="282">
        <v>12.0</v>
      </c>
      <c r="H718" s="282">
        <v>10.0</v>
      </c>
      <c r="I718" s="282">
        <v>12.0</v>
      </c>
      <c r="J718" s="282">
        <v>20.0</v>
      </c>
      <c r="K718" s="299">
        <v>1.67</v>
      </c>
      <c r="L718" s="10" t="s">
        <v>63</v>
      </c>
      <c r="M718" s="163"/>
      <c r="N718" s="163"/>
      <c r="O718" s="163"/>
      <c r="P718" s="163"/>
      <c r="Q718" s="163"/>
      <c r="R718" s="163"/>
      <c r="S718" s="163"/>
      <c r="T718" s="163"/>
      <c r="U718" s="163"/>
      <c r="V718" s="163"/>
      <c r="W718" s="163"/>
      <c r="X718" s="163"/>
      <c r="Y718" s="163"/>
      <c r="Z718" s="163"/>
    </row>
    <row r="719" ht="11.25" customHeight="1">
      <c r="A719" s="251" t="s">
        <v>9230</v>
      </c>
      <c r="B719" s="251" t="s">
        <v>6924</v>
      </c>
      <c r="C719" s="282" t="s">
        <v>52</v>
      </c>
      <c r="D719" s="251" t="s">
        <v>10986</v>
      </c>
      <c r="E719" s="251" t="s">
        <v>10987</v>
      </c>
      <c r="F719" s="282" t="s">
        <v>9951</v>
      </c>
      <c r="G719" s="282">
        <v>12.0</v>
      </c>
      <c r="H719" s="282">
        <v>10.0</v>
      </c>
      <c r="I719" s="282">
        <v>12.0</v>
      </c>
      <c r="J719" s="282">
        <v>20.0</v>
      </c>
      <c r="K719" s="299">
        <v>1.67</v>
      </c>
      <c r="L719" s="10" t="s">
        <v>63</v>
      </c>
      <c r="M719" s="163"/>
      <c r="N719" s="163"/>
      <c r="O719" s="163"/>
      <c r="P719" s="163"/>
      <c r="Q719" s="163"/>
      <c r="R719" s="163"/>
      <c r="S719" s="163"/>
      <c r="T719" s="163"/>
      <c r="U719" s="163"/>
      <c r="V719" s="163"/>
      <c r="W719" s="163"/>
      <c r="X719" s="163"/>
      <c r="Y719" s="163"/>
      <c r="Z719" s="163"/>
    </row>
    <row r="720" ht="11.25" customHeight="1">
      <c r="A720" s="251" t="s">
        <v>9230</v>
      </c>
      <c r="B720" s="251" t="s">
        <v>6924</v>
      </c>
      <c r="C720" s="282" t="s">
        <v>52</v>
      </c>
      <c r="D720" s="251" t="s">
        <v>10988</v>
      </c>
      <c r="E720" s="251" t="s">
        <v>10256</v>
      </c>
      <c r="F720" s="282" t="s">
        <v>9951</v>
      </c>
      <c r="G720" s="282">
        <v>12.0</v>
      </c>
      <c r="H720" s="282">
        <v>10.0</v>
      </c>
      <c r="I720" s="282">
        <v>12.0</v>
      </c>
      <c r="J720" s="282">
        <v>20.0</v>
      </c>
      <c r="K720" s="299">
        <v>1.67</v>
      </c>
      <c r="L720" s="10" t="s">
        <v>63</v>
      </c>
      <c r="M720" s="163"/>
      <c r="N720" s="163"/>
      <c r="O720" s="163"/>
      <c r="P720" s="163"/>
      <c r="Q720" s="163"/>
      <c r="R720" s="163"/>
      <c r="S720" s="163"/>
      <c r="T720" s="163"/>
      <c r="U720" s="163"/>
      <c r="V720" s="163"/>
      <c r="W720" s="163"/>
      <c r="X720" s="163"/>
      <c r="Y720" s="163"/>
      <c r="Z720" s="163"/>
    </row>
    <row r="721" ht="11.25" customHeight="1">
      <c r="A721" s="251" t="s">
        <v>9233</v>
      </c>
      <c r="B721" s="251" t="s">
        <v>7605</v>
      </c>
      <c r="C721" s="282" t="s">
        <v>52</v>
      </c>
      <c r="D721" s="251" t="s">
        <v>9234</v>
      </c>
      <c r="E721" s="251" t="s">
        <v>9235</v>
      </c>
      <c r="F721" s="282" t="s">
        <v>9951</v>
      </c>
      <c r="G721" s="282">
        <v>9.0</v>
      </c>
      <c r="H721" s="282">
        <v>2.0</v>
      </c>
      <c r="I721" s="282">
        <v>9.0</v>
      </c>
      <c r="J721" s="282">
        <v>20.0</v>
      </c>
      <c r="K721" s="299">
        <v>2.22</v>
      </c>
      <c r="L721" s="10" t="s">
        <v>63</v>
      </c>
      <c r="M721" s="163"/>
      <c r="N721" s="163"/>
      <c r="O721" s="163"/>
      <c r="P721" s="163"/>
      <c r="Q721" s="163"/>
      <c r="R721" s="163"/>
      <c r="S721" s="163"/>
      <c r="T721" s="163"/>
      <c r="U721" s="163"/>
      <c r="V721" s="163"/>
      <c r="W721" s="163"/>
      <c r="X721" s="163"/>
      <c r="Y721" s="163"/>
      <c r="Z721" s="163"/>
    </row>
    <row r="722" ht="11.25" customHeight="1">
      <c r="A722" s="251" t="s">
        <v>9233</v>
      </c>
      <c r="B722" s="251" t="s">
        <v>7605</v>
      </c>
      <c r="C722" s="282" t="s">
        <v>52</v>
      </c>
      <c r="D722" s="251" t="s">
        <v>9236</v>
      </c>
      <c r="E722" s="251" t="s">
        <v>9237</v>
      </c>
      <c r="F722" s="282" t="s">
        <v>9951</v>
      </c>
      <c r="G722" s="282">
        <v>9.0</v>
      </c>
      <c r="H722" s="282">
        <v>2.0</v>
      </c>
      <c r="I722" s="282">
        <v>9.0</v>
      </c>
      <c r="J722" s="282">
        <v>20.0</v>
      </c>
      <c r="K722" s="299">
        <v>2.22</v>
      </c>
      <c r="L722" s="10" t="s">
        <v>63</v>
      </c>
      <c r="M722" s="163"/>
      <c r="N722" s="163"/>
      <c r="O722" s="163"/>
      <c r="P722" s="163"/>
      <c r="Q722" s="163"/>
      <c r="R722" s="163"/>
      <c r="S722" s="163"/>
      <c r="T722" s="163"/>
      <c r="U722" s="163"/>
      <c r="V722" s="163"/>
      <c r="W722" s="163"/>
      <c r="X722" s="163"/>
      <c r="Y722" s="163"/>
      <c r="Z722" s="163"/>
    </row>
    <row r="723" ht="11.25" customHeight="1">
      <c r="A723" s="251" t="s">
        <v>9233</v>
      </c>
      <c r="B723" s="251" t="s">
        <v>7605</v>
      </c>
      <c r="C723" s="282" t="s">
        <v>52</v>
      </c>
      <c r="D723" s="251" t="s">
        <v>9238</v>
      </c>
      <c r="E723" s="251" t="s">
        <v>9239</v>
      </c>
      <c r="F723" s="282" t="s">
        <v>9951</v>
      </c>
      <c r="G723" s="282">
        <v>9.0</v>
      </c>
      <c r="H723" s="282">
        <v>2.0</v>
      </c>
      <c r="I723" s="282">
        <v>9.0</v>
      </c>
      <c r="J723" s="282">
        <v>20.0</v>
      </c>
      <c r="K723" s="299">
        <v>2.22</v>
      </c>
      <c r="L723" s="10" t="s">
        <v>63</v>
      </c>
      <c r="M723" s="163"/>
      <c r="N723" s="163"/>
      <c r="O723" s="163"/>
      <c r="P723" s="163"/>
      <c r="Q723" s="163"/>
      <c r="R723" s="163"/>
      <c r="S723" s="163"/>
      <c r="T723" s="163"/>
      <c r="U723" s="163"/>
      <c r="V723" s="163"/>
      <c r="W723" s="163"/>
      <c r="X723" s="163"/>
      <c r="Y723" s="163"/>
      <c r="Z723" s="163"/>
    </row>
    <row r="724" ht="11.25" customHeight="1">
      <c r="A724" s="251" t="s">
        <v>9233</v>
      </c>
      <c r="B724" s="251" t="s">
        <v>7605</v>
      </c>
      <c r="C724" s="282" t="s">
        <v>52</v>
      </c>
      <c r="D724" s="251" t="s">
        <v>9240</v>
      </c>
      <c r="E724" s="251" t="s">
        <v>9241</v>
      </c>
      <c r="F724" s="282" t="s">
        <v>9951</v>
      </c>
      <c r="G724" s="282">
        <v>9.0</v>
      </c>
      <c r="H724" s="282">
        <v>2.0</v>
      </c>
      <c r="I724" s="282">
        <v>9.0</v>
      </c>
      <c r="J724" s="282">
        <v>20.0</v>
      </c>
      <c r="K724" s="299">
        <v>2.22</v>
      </c>
      <c r="L724" s="10" t="s">
        <v>63</v>
      </c>
      <c r="M724" s="163"/>
      <c r="N724" s="163"/>
      <c r="O724" s="163"/>
      <c r="P724" s="163"/>
      <c r="Q724" s="163"/>
      <c r="R724" s="163"/>
      <c r="S724" s="163"/>
      <c r="T724" s="163"/>
      <c r="U724" s="163"/>
      <c r="V724" s="163"/>
      <c r="W724" s="163"/>
      <c r="X724" s="163"/>
      <c r="Y724" s="163"/>
      <c r="Z724" s="163"/>
    </row>
    <row r="725" ht="11.25" customHeight="1">
      <c r="A725" s="251" t="s">
        <v>9233</v>
      </c>
      <c r="B725" s="251" t="s">
        <v>7605</v>
      </c>
      <c r="C725" s="282" t="s">
        <v>52</v>
      </c>
      <c r="D725" s="251" t="s">
        <v>10989</v>
      </c>
      <c r="E725" s="251" t="s">
        <v>10990</v>
      </c>
      <c r="F725" s="282" t="s">
        <v>9951</v>
      </c>
      <c r="G725" s="282">
        <v>9.0</v>
      </c>
      <c r="H725" s="282">
        <v>2.0</v>
      </c>
      <c r="I725" s="282">
        <v>9.0</v>
      </c>
      <c r="J725" s="282">
        <v>20.0</v>
      </c>
      <c r="K725" s="299">
        <v>2.22</v>
      </c>
      <c r="L725" s="10" t="s">
        <v>63</v>
      </c>
      <c r="M725" s="163"/>
      <c r="N725" s="163"/>
      <c r="O725" s="163"/>
      <c r="P725" s="163"/>
      <c r="Q725" s="163"/>
      <c r="R725" s="163"/>
      <c r="S725" s="163"/>
      <c r="T725" s="163"/>
      <c r="U725" s="163"/>
      <c r="V725" s="163"/>
      <c r="W725" s="163"/>
      <c r="X725" s="163"/>
      <c r="Y725" s="163"/>
      <c r="Z725" s="163"/>
    </row>
    <row r="726" ht="11.25" customHeight="1">
      <c r="A726" s="251" t="s">
        <v>9233</v>
      </c>
      <c r="B726" s="251" t="s">
        <v>7605</v>
      </c>
      <c r="C726" s="282" t="s">
        <v>52</v>
      </c>
      <c r="D726" s="251" t="s">
        <v>10991</v>
      </c>
      <c r="E726" s="251" t="s">
        <v>10992</v>
      </c>
      <c r="F726" s="282" t="s">
        <v>9951</v>
      </c>
      <c r="G726" s="282">
        <v>9.0</v>
      </c>
      <c r="H726" s="282">
        <v>2.0</v>
      </c>
      <c r="I726" s="282">
        <v>9.0</v>
      </c>
      <c r="J726" s="282">
        <v>20.0</v>
      </c>
      <c r="K726" s="299">
        <v>2.22</v>
      </c>
      <c r="L726" s="10" t="s">
        <v>63</v>
      </c>
      <c r="M726" s="163"/>
      <c r="N726" s="163"/>
      <c r="O726" s="163"/>
      <c r="P726" s="163"/>
      <c r="Q726" s="163"/>
      <c r="R726" s="163"/>
      <c r="S726" s="163"/>
      <c r="T726" s="163"/>
      <c r="U726" s="163"/>
      <c r="V726" s="163"/>
      <c r="W726" s="163"/>
      <c r="X726" s="163"/>
      <c r="Y726" s="163"/>
      <c r="Z726" s="163"/>
    </row>
    <row r="727" ht="11.25" customHeight="1">
      <c r="A727" s="251" t="s">
        <v>9242</v>
      </c>
      <c r="B727" s="251" t="s">
        <v>3926</v>
      </c>
      <c r="C727" s="282" t="s">
        <v>52</v>
      </c>
      <c r="D727" s="251" t="s">
        <v>4019</v>
      </c>
      <c r="E727" s="251" t="s">
        <v>4020</v>
      </c>
      <c r="F727" s="282" t="s">
        <v>9951</v>
      </c>
      <c r="G727" s="282">
        <v>8.0</v>
      </c>
      <c r="H727" s="282">
        <v>8.0</v>
      </c>
      <c r="I727" s="282">
        <v>8.0</v>
      </c>
      <c r="J727" s="282">
        <v>20.0</v>
      </c>
      <c r="K727" s="299">
        <v>2.5</v>
      </c>
      <c r="L727" s="10" t="s">
        <v>63</v>
      </c>
      <c r="M727" s="163"/>
      <c r="N727" s="163"/>
      <c r="O727" s="163"/>
      <c r="P727" s="163"/>
      <c r="Q727" s="163"/>
      <c r="R727" s="163"/>
      <c r="S727" s="163"/>
      <c r="T727" s="163"/>
      <c r="U727" s="163"/>
      <c r="V727" s="163"/>
      <c r="W727" s="163"/>
      <c r="X727" s="163"/>
      <c r="Y727" s="163"/>
      <c r="Z727" s="163"/>
    </row>
    <row r="728" ht="11.25" customHeight="1">
      <c r="A728" s="251" t="s">
        <v>9242</v>
      </c>
      <c r="B728" s="251" t="s">
        <v>3926</v>
      </c>
      <c r="C728" s="282" t="s">
        <v>52</v>
      </c>
      <c r="D728" s="251" t="s">
        <v>9243</v>
      </c>
      <c r="E728" s="251" t="s">
        <v>9244</v>
      </c>
      <c r="F728" s="282" t="s">
        <v>9951</v>
      </c>
      <c r="G728" s="282">
        <v>8.0</v>
      </c>
      <c r="H728" s="282">
        <v>8.0</v>
      </c>
      <c r="I728" s="282">
        <v>8.0</v>
      </c>
      <c r="J728" s="282">
        <v>20.0</v>
      </c>
      <c r="K728" s="299">
        <v>2.5</v>
      </c>
      <c r="L728" s="10" t="s">
        <v>63</v>
      </c>
      <c r="M728" s="163"/>
      <c r="N728" s="163"/>
      <c r="O728" s="163"/>
      <c r="P728" s="163"/>
      <c r="Q728" s="163"/>
      <c r="R728" s="163"/>
      <c r="S728" s="163"/>
      <c r="T728" s="163"/>
      <c r="U728" s="163"/>
      <c r="V728" s="163"/>
      <c r="W728" s="163"/>
      <c r="X728" s="163"/>
      <c r="Y728" s="163"/>
      <c r="Z728" s="163"/>
    </row>
    <row r="729" ht="11.25" customHeight="1">
      <c r="A729" s="251" t="s">
        <v>9242</v>
      </c>
      <c r="B729" s="251" t="s">
        <v>3926</v>
      </c>
      <c r="C729" s="282" t="s">
        <v>52</v>
      </c>
      <c r="D729" s="251" t="s">
        <v>4023</v>
      </c>
      <c r="E729" s="251" t="s">
        <v>4024</v>
      </c>
      <c r="F729" s="282" t="s">
        <v>9951</v>
      </c>
      <c r="G729" s="282">
        <v>8.0</v>
      </c>
      <c r="H729" s="282">
        <v>8.0</v>
      </c>
      <c r="I729" s="282">
        <v>8.0</v>
      </c>
      <c r="J729" s="282">
        <v>20.0</v>
      </c>
      <c r="K729" s="299">
        <v>2.5</v>
      </c>
      <c r="L729" s="10" t="s">
        <v>63</v>
      </c>
      <c r="M729" s="163"/>
      <c r="N729" s="163"/>
      <c r="O729" s="163"/>
      <c r="P729" s="163"/>
      <c r="Q729" s="163"/>
      <c r="R729" s="163"/>
      <c r="S729" s="163"/>
      <c r="T729" s="163"/>
      <c r="U729" s="163"/>
      <c r="V729" s="163"/>
      <c r="W729" s="163"/>
      <c r="X729" s="163"/>
      <c r="Y729" s="163"/>
      <c r="Z729" s="163"/>
    </row>
    <row r="730" ht="11.25" customHeight="1">
      <c r="A730" s="251" t="s">
        <v>9242</v>
      </c>
      <c r="B730" s="251" t="s">
        <v>3926</v>
      </c>
      <c r="C730" s="282" t="s">
        <v>52</v>
      </c>
      <c r="D730" s="251" t="s">
        <v>4021</v>
      </c>
      <c r="E730" s="251" t="s">
        <v>4022</v>
      </c>
      <c r="F730" s="282" t="s">
        <v>9951</v>
      </c>
      <c r="G730" s="282">
        <v>8.0</v>
      </c>
      <c r="H730" s="282">
        <v>8.0</v>
      </c>
      <c r="I730" s="282">
        <v>8.0</v>
      </c>
      <c r="J730" s="282">
        <v>20.0</v>
      </c>
      <c r="K730" s="299">
        <v>2.5</v>
      </c>
      <c r="L730" s="10" t="s">
        <v>63</v>
      </c>
      <c r="M730" s="163"/>
      <c r="N730" s="163"/>
      <c r="O730" s="163"/>
      <c r="P730" s="163"/>
      <c r="Q730" s="163"/>
      <c r="R730" s="163"/>
      <c r="S730" s="163"/>
      <c r="T730" s="163"/>
      <c r="U730" s="163"/>
      <c r="V730" s="163"/>
      <c r="W730" s="163"/>
      <c r="X730" s="163"/>
      <c r="Y730" s="163"/>
      <c r="Z730" s="163"/>
    </row>
    <row r="731" ht="11.25" customHeight="1">
      <c r="A731" s="251" t="s">
        <v>9242</v>
      </c>
      <c r="B731" s="251" t="s">
        <v>3926</v>
      </c>
      <c r="C731" s="282" t="s">
        <v>52</v>
      </c>
      <c r="D731" s="251" t="s">
        <v>10993</v>
      </c>
      <c r="E731" s="251" t="s">
        <v>4026</v>
      </c>
      <c r="F731" s="282" t="s">
        <v>9951</v>
      </c>
      <c r="G731" s="282">
        <v>8.0</v>
      </c>
      <c r="H731" s="282">
        <v>8.0</v>
      </c>
      <c r="I731" s="282">
        <v>8.0</v>
      </c>
      <c r="J731" s="282">
        <v>20.0</v>
      </c>
      <c r="K731" s="299">
        <v>2.5</v>
      </c>
      <c r="L731" s="10" t="s">
        <v>63</v>
      </c>
      <c r="M731" s="163"/>
      <c r="N731" s="163"/>
      <c r="O731" s="163"/>
      <c r="P731" s="163"/>
      <c r="Q731" s="163"/>
      <c r="R731" s="163"/>
      <c r="S731" s="163"/>
      <c r="T731" s="163"/>
      <c r="U731" s="163"/>
      <c r="V731" s="163"/>
      <c r="W731" s="163"/>
      <c r="X731" s="163"/>
      <c r="Y731" s="163"/>
      <c r="Z731" s="163"/>
    </row>
    <row r="732" ht="11.25" customHeight="1">
      <c r="A732" s="251" t="s">
        <v>9242</v>
      </c>
      <c r="B732" s="251" t="s">
        <v>3926</v>
      </c>
      <c r="C732" s="282" t="s">
        <v>52</v>
      </c>
      <c r="D732" s="251" t="s">
        <v>10994</v>
      </c>
      <c r="E732" s="251" t="s">
        <v>10995</v>
      </c>
      <c r="F732" s="282" t="s">
        <v>9951</v>
      </c>
      <c r="G732" s="282">
        <v>8.0</v>
      </c>
      <c r="H732" s="282">
        <v>8.0</v>
      </c>
      <c r="I732" s="282">
        <v>8.0</v>
      </c>
      <c r="J732" s="282">
        <v>20.0</v>
      </c>
      <c r="K732" s="299">
        <v>2.5</v>
      </c>
      <c r="L732" s="10" t="s">
        <v>63</v>
      </c>
      <c r="M732" s="163"/>
      <c r="N732" s="163"/>
      <c r="O732" s="163"/>
      <c r="P732" s="163"/>
      <c r="Q732" s="163"/>
      <c r="R732" s="163"/>
      <c r="S732" s="163"/>
      <c r="T732" s="163"/>
      <c r="U732" s="163"/>
      <c r="V732" s="163"/>
      <c r="W732" s="163"/>
      <c r="X732" s="163"/>
      <c r="Y732" s="163"/>
      <c r="Z732" s="163"/>
    </row>
    <row r="733" ht="11.25" customHeight="1">
      <c r="A733" s="251" t="s">
        <v>9245</v>
      </c>
      <c r="B733" s="251" t="s">
        <v>9246</v>
      </c>
      <c r="C733" s="282" t="s">
        <v>52</v>
      </c>
      <c r="D733" s="251" t="s">
        <v>9247</v>
      </c>
      <c r="E733" s="251" t="s">
        <v>9248</v>
      </c>
      <c r="F733" s="282" t="s">
        <v>9951</v>
      </c>
      <c r="G733" s="282">
        <v>9.0</v>
      </c>
      <c r="H733" s="282">
        <v>1.0</v>
      </c>
      <c r="I733" s="282">
        <v>11.0</v>
      </c>
      <c r="J733" s="282">
        <v>20.0</v>
      </c>
      <c r="K733" s="299">
        <v>2.22</v>
      </c>
      <c r="L733" s="10" t="s">
        <v>63</v>
      </c>
      <c r="M733" s="163"/>
      <c r="N733" s="163"/>
      <c r="O733" s="163"/>
      <c r="P733" s="163"/>
      <c r="Q733" s="163"/>
      <c r="R733" s="163"/>
      <c r="S733" s="163"/>
      <c r="T733" s="163"/>
      <c r="U733" s="163"/>
      <c r="V733" s="163"/>
      <c r="W733" s="163"/>
      <c r="X733" s="163"/>
      <c r="Y733" s="163"/>
      <c r="Z733" s="163"/>
    </row>
    <row r="734" ht="11.25" customHeight="1">
      <c r="A734" s="251" t="s">
        <v>9245</v>
      </c>
      <c r="B734" s="251" t="s">
        <v>9246</v>
      </c>
      <c r="C734" s="282" t="s">
        <v>52</v>
      </c>
      <c r="D734" s="251" t="s">
        <v>9072</v>
      </c>
      <c r="E734" s="251" t="s">
        <v>9073</v>
      </c>
      <c r="F734" s="282" t="s">
        <v>9951</v>
      </c>
      <c r="G734" s="282">
        <v>9.0</v>
      </c>
      <c r="H734" s="282">
        <v>1.0</v>
      </c>
      <c r="I734" s="282">
        <v>11.0</v>
      </c>
      <c r="J734" s="282">
        <v>20.0</v>
      </c>
      <c r="K734" s="299">
        <v>2.22</v>
      </c>
      <c r="L734" s="10" t="s">
        <v>63</v>
      </c>
      <c r="M734" s="163"/>
      <c r="N734" s="163"/>
      <c r="O734" s="163"/>
      <c r="P734" s="163"/>
      <c r="Q734" s="163"/>
      <c r="R734" s="163"/>
      <c r="S734" s="163"/>
      <c r="T734" s="163"/>
      <c r="U734" s="163"/>
      <c r="V734" s="163"/>
      <c r="W734" s="163"/>
      <c r="X734" s="163"/>
      <c r="Y734" s="163"/>
      <c r="Z734" s="163"/>
    </row>
    <row r="735" ht="11.25" customHeight="1">
      <c r="A735" s="251" t="s">
        <v>9245</v>
      </c>
      <c r="B735" s="251" t="s">
        <v>9246</v>
      </c>
      <c r="C735" s="282" t="s">
        <v>52</v>
      </c>
      <c r="D735" s="251" t="s">
        <v>9184</v>
      </c>
      <c r="E735" s="251" t="s">
        <v>9185</v>
      </c>
      <c r="F735" s="282" t="s">
        <v>9951</v>
      </c>
      <c r="G735" s="282">
        <v>9.0</v>
      </c>
      <c r="H735" s="282">
        <v>1.0</v>
      </c>
      <c r="I735" s="282">
        <v>11.0</v>
      </c>
      <c r="J735" s="282">
        <v>20.0</v>
      </c>
      <c r="K735" s="299">
        <v>2.22</v>
      </c>
      <c r="L735" s="10" t="s">
        <v>63</v>
      </c>
      <c r="M735" s="163"/>
      <c r="N735" s="163"/>
      <c r="O735" s="163"/>
      <c r="P735" s="163"/>
      <c r="Q735" s="163"/>
      <c r="R735" s="163"/>
      <c r="S735" s="163"/>
      <c r="T735" s="163"/>
      <c r="U735" s="163"/>
      <c r="V735" s="163"/>
      <c r="W735" s="163"/>
      <c r="X735" s="163"/>
      <c r="Y735" s="163"/>
      <c r="Z735" s="163"/>
    </row>
    <row r="736" ht="11.25" customHeight="1">
      <c r="A736" s="251" t="s">
        <v>9245</v>
      </c>
      <c r="B736" s="251" t="s">
        <v>9246</v>
      </c>
      <c r="C736" s="282" t="s">
        <v>52</v>
      </c>
      <c r="D736" s="251" t="s">
        <v>9249</v>
      </c>
      <c r="E736" s="251" t="s">
        <v>9250</v>
      </c>
      <c r="F736" s="282" t="s">
        <v>9951</v>
      </c>
      <c r="G736" s="282">
        <v>9.0</v>
      </c>
      <c r="H736" s="282">
        <v>1.0</v>
      </c>
      <c r="I736" s="282">
        <v>11.0</v>
      </c>
      <c r="J736" s="282">
        <v>20.0</v>
      </c>
      <c r="K736" s="299">
        <v>2.22</v>
      </c>
      <c r="L736" s="10" t="s">
        <v>63</v>
      </c>
      <c r="M736" s="163"/>
      <c r="N736" s="163"/>
      <c r="O736" s="163"/>
      <c r="P736" s="163"/>
      <c r="Q736" s="163"/>
      <c r="R736" s="163"/>
      <c r="S736" s="163"/>
      <c r="T736" s="163"/>
      <c r="U736" s="163"/>
      <c r="V736" s="163"/>
      <c r="W736" s="163"/>
      <c r="X736" s="163"/>
      <c r="Y736" s="163"/>
      <c r="Z736" s="163"/>
    </row>
    <row r="737" ht="11.25" customHeight="1">
      <c r="A737" s="251" t="s">
        <v>9251</v>
      </c>
      <c r="B737" s="251" t="s">
        <v>3954</v>
      </c>
      <c r="C737" s="282" t="s">
        <v>52</v>
      </c>
      <c r="D737" s="251" t="s">
        <v>9252</v>
      </c>
      <c r="E737" s="251" t="s">
        <v>4675</v>
      </c>
      <c r="F737" s="282" t="s">
        <v>9951</v>
      </c>
      <c r="G737" s="282">
        <v>12.0</v>
      </c>
      <c r="H737" s="282">
        <v>8.0</v>
      </c>
      <c r="I737" s="282">
        <v>12.0</v>
      </c>
      <c r="J737" s="282">
        <v>20.0</v>
      </c>
      <c r="K737" s="299">
        <v>1.67</v>
      </c>
      <c r="L737" s="10" t="s">
        <v>63</v>
      </c>
      <c r="M737" s="163"/>
      <c r="N737" s="163"/>
      <c r="O737" s="163"/>
      <c r="P737" s="163"/>
      <c r="Q737" s="163"/>
      <c r="R737" s="163"/>
      <c r="S737" s="163"/>
      <c r="T737" s="163"/>
      <c r="U737" s="163"/>
      <c r="V737" s="163"/>
      <c r="W737" s="163"/>
      <c r="X737" s="163"/>
      <c r="Y737" s="163"/>
      <c r="Z737" s="163"/>
    </row>
    <row r="738" ht="11.25" customHeight="1">
      <c r="A738" s="251" t="s">
        <v>9251</v>
      </c>
      <c r="B738" s="251" t="s">
        <v>3954</v>
      </c>
      <c r="C738" s="282" t="s">
        <v>52</v>
      </c>
      <c r="D738" s="251" t="s">
        <v>9253</v>
      </c>
      <c r="E738" s="251" t="s">
        <v>9254</v>
      </c>
      <c r="F738" s="282" t="s">
        <v>9951</v>
      </c>
      <c r="G738" s="282">
        <v>12.0</v>
      </c>
      <c r="H738" s="282">
        <v>8.0</v>
      </c>
      <c r="I738" s="282">
        <v>12.0</v>
      </c>
      <c r="J738" s="282">
        <v>20.0</v>
      </c>
      <c r="K738" s="299">
        <v>1.67</v>
      </c>
      <c r="L738" s="10" t="s">
        <v>63</v>
      </c>
      <c r="M738" s="163"/>
      <c r="N738" s="163"/>
      <c r="O738" s="163"/>
      <c r="P738" s="163"/>
      <c r="Q738" s="163"/>
      <c r="R738" s="163"/>
      <c r="S738" s="163"/>
      <c r="T738" s="163"/>
      <c r="U738" s="163"/>
      <c r="V738" s="163"/>
      <c r="W738" s="163"/>
      <c r="X738" s="163"/>
      <c r="Y738" s="163"/>
      <c r="Z738" s="163"/>
    </row>
    <row r="739" ht="11.25" customHeight="1">
      <c r="A739" s="251" t="s">
        <v>9255</v>
      </c>
      <c r="B739" s="251" t="s">
        <v>483</v>
      </c>
      <c r="C739" s="282" t="s">
        <v>52</v>
      </c>
      <c r="D739" s="251" t="s">
        <v>3998</v>
      </c>
      <c r="E739" s="251" t="s">
        <v>3999</v>
      </c>
      <c r="F739" s="282" t="s">
        <v>9951</v>
      </c>
      <c r="G739" s="282">
        <v>15.0</v>
      </c>
      <c r="H739" s="282">
        <v>14.0</v>
      </c>
      <c r="I739" s="282">
        <v>15.0</v>
      </c>
      <c r="J739" s="282">
        <v>20.0</v>
      </c>
      <c r="K739" s="299">
        <v>1.33</v>
      </c>
      <c r="L739" s="10" t="s">
        <v>63</v>
      </c>
      <c r="M739" s="163"/>
      <c r="N739" s="163"/>
      <c r="O739" s="163"/>
      <c r="P739" s="163"/>
      <c r="Q739" s="163"/>
      <c r="R739" s="163"/>
      <c r="S739" s="163"/>
      <c r="T739" s="163"/>
      <c r="U739" s="163"/>
      <c r="V739" s="163"/>
      <c r="W739" s="163"/>
      <c r="X739" s="163"/>
      <c r="Y739" s="163"/>
      <c r="Z739" s="163"/>
    </row>
    <row r="740" ht="11.25" customHeight="1">
      <c r="A740" s="251" t="s">
        <v>9255</v>
      </c>
      <c r="B740" s="251" t="s">
        <v>483</v>
      </c>
      <c r="C740" s="282" t="s">
        <v>52</v>
      </c>
      <c r="D740" s="251" t="s">
        <v>9256</v>
      </c>
      <c r="E740" s="251" t="s">
        <v>3997</v>
      </c>
      <c r="F740" s="282" t="s">
        <v>9951</v>
      </c>
      <c r="G740" s="282">
        <v>15.0</v>
      </c>
      <c r="H740" s="282">
        <v>14.0</v>
      </c>
      <c r="I740" s="282">
        <v>15.0</v>
      </c>
      <c r="J740" s="282">
        <v>20.0</v>
      </c>
      <c r="K740" s="299">
        <v>1.33</v>
      </c>
      <c r="L740" s="10" t="s">
        <v>63</v>
      </c>
      <c r="M740" s="163"/>
      <c r="N740" s="163"/>
      <c r="O740" s="163"/>
      <c r="P740" s="163"/>
      <c r="Q740" s="163"/>
      <c r="R740" s="163"/>
      <c r="S740" s="163"/>
      <c r="T740" s="163"/>
      <c r="U740" s="163"/>
      <c r="V740" s="163"/>
      <c r="W740" s="163"/>
      <c r="X740" s="163"/>
      <c r="Y740" s="163"/>
      <c r="Z740" s="163"/>
    </row>
    <row r="741" ht="11.25" customHeight="1">
      <c r="A741" s="251" t="s">
        <v>9255</v>
      </c>
      <c r="B741" s="251" t="s">
        <v>483</v>
      </c>
      <c r="C741" s="282" t="s">
        <v>52</v>
      </c>
      <c r="D741" s="251" t="s">
        <v>10996</v>
      </c>
      <c r="E741" s="251" t="s">
        <v>10997</v>
      </c>
      <c r="F741" s="282" t="s">
        <v>9951</v>
      </c>
      <c r="G741" s="282">
        <v>15.0</v>
      </c>
      <c r="H741" s="282">
        <v>14.0</v>
      </c>
      <c r="I741" s="282">
        <v>15.0</v>
      </c>
      <c r="J741" s="282">
        <v>20.0</v>
      </c>
      <c r="K741" s="299">
        <v>1.33</v>
      </c>
      <c r="L741" s="10" t="s">
        <v>63</v>
      </c>
      <c r="M741" s="163"/>
      <c r="N741" s="163"/>
      <c r="O741" s="163"/>
      <c r="P741" s="163"/>
      <c r="Q741" s="163"/>
      <c r="R741" s="163"/>
      <c r="S741" s="163"/>
      <c r="T741" s="163"/>
      <c r="U741" s="163"/>
      <c r="V741" s="163"/>
      <c r="W741" s="163"/>
      <c r="X741" s="163"/>
      <c r="Y741" s="163"/>
      <c r="Z741" s="163"/>
    </row>
    <row r="742" ht="11.25" customHeight="1">
      <c r="A742" s="251" t="s">
        <v>9257</v>
      </c>
      <c r="B742" s="251" t="s">
        <v>9258</v>
      </c>
      <c r="C742" s="282" t="s">
        <v>52</v>
      </c>
      <c r="D742" s="251" t="s">
        <v>9259</v>
      </c>
      <c r="E742" s="251" t="s">
        <v>4681</v>
      </c>
      <c r="F742" s="282" t="s">
        <v>9951</v>
      </c>
      <c r="G742" s="282">
        <v>12.0</v>
      </c>
      <c r="H742" s="282">
        <v>6.0</v>
      </c>
      <c r="I742" s="282">
        <v>12.0</v>
      </c>
      <c r="J742" s="282">
        <v>20.0</v>
      </c>
      <c r="K742" s="299">
        <v>1.67</v>
      </c>
      <c r="L742" s="10" t="s">
        <v>63</v>
      </c>
      <c r="M742" s="163"/>
      <c r="N742" s="163"/>
      <c r="O742" s="163"/>
      <c r="P742" s="163"/>
      <c r="Q742" s="163"/>
      <c r="R742" s="163"/>
      <c r="S742" s="163"/>
      <c r="T742" s="163"/>
      <c r="U742" s="163"/>
      <c r="V742" s="163"/>
      <c r="W742" s="163"/>
      <c r="X742" s="163"/>
      <c r="Y742" s="163"/>
      <c r="Z742" s="163"/>
    </row>
    <row r="743" ht="11.25" customHeight="1">
      <c r="A743" s="251" t="s">
        <v>9257</v>
      </c>
      <c r="B743" s="251" t="s">
        <v>9258</v>
      </c>
      <c r="C743" s="282" t="s">
        <v>52</v>
      </c>
      <c r="D743" s="251" t="s">
        <v>9260</v>
      </c>
      <c r="E743" s="251" t="s">
        <v>753</v>
      </c>
      <c r="F743" s="282" t="s">
        <v>9951</v>
      </c>
      <c r="G743" s="282">
        <v>12.0</v>
      </c>
      <c r="H743" s="282">
        <v>6.0</v>
      </c>
      <c r="I743" s="282">
        <v>12.0</v>
      </c>
      <c r="J743" s="282">
        <v>20.0</v>
      </c>
      <c r="K743" s="299">
        <v>1.67</v>
      </c>
      <c r="L743" s="10" t="s">
        <v>63</v>
      </c>
      <c r="M743" s="163"/>
      <c r="N743" s="163"/>
      <c r="O743" s="163"/>
      <c r="P743" s="163"/>
      <c r="Q743" s="163"/>
      <c r="R743" s="163"/>
      <c r="S743" s="163"/>
      <c r="T743" s="163"/>
      <c r="U743" s="163"/>
      <c r="V743" s="163"/>
      <c r="W743" s="163"/>
      <c r="X743" s="163"/>
      <c r="Y743" s="163"/>
      <c r="Z743" s="163"/>
    </row>
    <row r="744" ht="11.25" customHeight="1">
      <c r="A744" s="251" t="s">
        <v>9257</v>
      </c>
      <c r="B744" s="251" t="s">
        <v>9258</v>
      </c>
      <c r="C744" s="282" t="s">
        <v>52</v>
      </c>
      <c r="D744" s="251" t="s">
        <v>9215</v>
      </c>
      <c r="E744" s="251" t="s">
        <v>677</v>
      </c>
      <c r="F744" s="282" t="s">
        <v>9951</v>
      </c>
      <c r="G744" s="282">
        <v>12.0</v>
      </c>
      <c r="H744" s="282">
        <v>6.0</v>
      </c>
      <c r="I744" s="282">
        <v>12.0</v>
      </c>
      <c r="J744" s="282">
        <v>20.0</v>
      </c>
      <c r="K744" s="299">
        <v>1.67</v>
      </c>
      <c r="L744" s="10" t="s">
        <v>63</v>
      </c>
      <c r="M744" s="163"/>
      <c r="N744" s="163"/>
      <c r="O744" s="163"/>
      <c r="P744" s="163"/>
      <c r="Q744" s="163"/>
      <c r="R744" s="163"/>
      <c r="S744" s="163"/>
      <c r="T744" s="163"/>
      <c r="U744" s="163"/>
      <c r="V744" s="163"/>
      <c r="W744" s="163"/>
      <c r="X744" s="163"/>
      <c r="Y744" s="163"/>
      <c r="Z744" s="163"/>
    </row>
    <row r="745" ht="11.25" customHeight="1">
      <c r="A745" s="251" t="s">
        <v>9261</v>
      </c>
      <c r="B745" s="251" t="s">
        <v>7033</v>
      </c>
      <c r="C745" s="282" t="s">
        <v>52</v>
      </c>
      <c r="D745" s="251" t="s">
        <v>9262</v>
      </c>
      <c r="E745" s="251" t="s">
        <v>4672</v>
      </c>
      <c r="F745" s="282" t="s">
        <v>9951</v>
      </c>
      <c r="G745" s="282">
        <v>4.0</v>
      </c>
      <c r="H745" s="282">
        <v>4.0</v>
      </c>
      <c r="I745" s="282">
        <v>4.0</v>
      </c>
      <c r="J745" s="282">
        <v>20.0</v>
      </c>
      <c r="K745" s="299">
        <v>5.0</v>
      </c>
      <c r="L745" s="10" t="s">
        <v>63</v>
      </c>
      <c r="M745" s="163"/>
      <c r="N745" s="163"/>
      <c r="O745" s="163"/>
      <c r="P745" s="163"/>
      <c r="Q745" s="163"/>
      <c r="R745" s="163"/>
      <c r="S745" s="163"/>
      <c r="T745" s="163"/>
      <c r="U745" s="163"/>
      <c r="V745" s="163"/>
      <c r="W745" s="163"/>
      <c r="X745" s="163"/>
      <c r="Y745" s="163"/>
      <c r="Z745" s="163"/>
    </row>
    <row r="746" ht="11.25" customHeight="1">
      <c r="A746" s="251" t="s">
        <v>9261</v>
      </c>
      <c r="B746" s="251" t="s">
        <v>7033</v>
      </c>
      <c r="C746" s="282" t="s">
        <v>52</v>
      </c>
      <c r="D746" s="251" t="s">
        <v>9263</v>
      </c>
      <c r="E746" s="251" t="s">
        <v>839</v>
      </c>
      <c r="F746" s="282" t="s">
        <v>9951</v>
      </c>
      <c r="G746" s="282">
        <v>4.0</v>
      </c>
      <c r="H746" s="282">
        <v>4.0</v>
      </c>
      <c r="I746" s="282">
        <v>4.0</v>
      </c>
      <c r="J746" s="282">
        <v>20.0</v>
      </c>
      <c r="K746" s="299">
        <v>5.0</v>
      </c>
      <c r="L746" s="10" t="s">
        <v>63</v>
      </c>
      <c r="M746" s="163"/>
      <c r="N746" s="163"/>
      <c r="O746" s="163"/>
      <c r="P746" s="163"/>
      <c r="Q746" s="163"/>
      <c r="R746" s="163"/>
      <c r="S746" s="163"/>
      <c r="T746" s="163"/>
      <c r="U746" s="163"/>
      <c r="V746" s="163"/>
      <c r="W746" s="163"/>
      <c r="X746" s="163"/>
      <c r="Y746" s="163"/>
      <c r="Z746" s="163"/>
    </row>
    <row r="747" ht="11.25" customHeight="1">
      <c r="A747" s="251" t="s">
        <v>9261</v>
      </c>
      <c r="B747" s="251" t="s">
        <v>7033</v>
      </c>
      <c r="C747" s="282" t="s">
        <v>52</v>
      </c>
      <c r="D747" s="251" t="s">
        <v>9260</v>
      </c>
      <c r="E747" s="251" t="s">
        <v>753</v>
      </c>
      <c r="F747" s="282" t="s">
        <v>9951</v>
      </c>
      <c r="G747" s="282">
        <v>4.0</v>
      </c>
      <c r="H747" s="282">
        <v>4.0</v>
      </c>
      <c r="I747" s="282">
        <v>4.0</v>
      </c>
      <c r="J747" s="282">
        <v>20.0</v>
      </c>
      <c r="K747" s="299">
        <v>5.0</v>
      </c>
      <c r="L747" s="10" t="s">
        <v>63</v>
      </c>
      <c r="M747" s="163"/>
      <c r="N747" s="163"/>
      <c r="O747" s="163"/>
      <c r="P747" s="163"/>
      <c r="Q747" s="163"/>
      <c r="R747" s="163"/>
      <c r="S747" s="163"/>
      <c r="T747" s="163"/>
      <c r="U747" s="163"/>
      <c r="V747" s="163"/>
      <c r="W747" s="163"/>
      <c r="X747" s="163"/>
      <c r="Y747" s="163"/>
      <c r="Z747" s="163"/>
    </row>
    <row r="748" ht="11.25" customHeight="1">
      <c r="A748" s="251" t="s">
        <v>9264</v>
      </c>
      <c r="B748" s="251" t="s">
        <v>4386</v>
      </c>
      <c r="C748" s="282" t="s">
        <v>52</v>
      </c>
      <c r="D748" s="251" t="s">
        <v>9265</v>
      </c>
      <c r="E748" s="251" t="s">
        <v>505</v>
      </c>
      <c r="F748" s="282" t="s">
        <v>9951</v>
      </c>
      <c r="G748" s="282">
        <v>14.0</v>
      </c>
      <c r="H748" s="282">
        <v>14.0</v>
      </c>
      <c r="I748" s="282">
        <v>14.0</v>
      </c>
      <c r="J748" s="282">
        <v>20.0</v>
      </c>
      <c r="K748" s="299">
        <v>1.43</v>
      </c>
      <c r="L748" s="10" t="s">
        <v>63</v>
      </c>
      <c r="M748" s="163"/>
      <c r="N748" s="163"/>
      <c r="O748" s="163"/>
      <c r="P748" s="163"/>
      <c r="Q748" s="163"/>
      <c r="R748" s="163"/>
      <c r="S748" s="163"/>
      <c r="T748" s="163"/>
      <c r="U748" s="163"/>
      <c r="V748" s="163"/>
      <c r="W748" s="163"/>
      <c r="X748" s="163"/>
      <c r="Y748" s="163"/>
      <c r="Z748" s="163"/>
    </row>
    <row r="749" ht="11.25" customHeight="1">
      <c r="A749" s="251" t="s">
        <v>9264</v>
      </c>
      <c r="B749" s="251" t="s">
        <v>4386</v>
      </c>
      <c r="C749" s="282" t="s">
        <v>52</v>
      </c>
      <c r="D749" s="251" t="s">
        <v>9196</v>
      </c>
      <c r="E749" s="251" t="s">
        <v>491</v>
      </c>
      <c r="F749" s="282" t="s">
        <v>9951</v>
      </c>
      <c r="G749" s="282">
        <v>14.0</v>
      </c>
      <c r="H749" s="282">
        <v>14.0</v>
      </c>
      <c r="I749" s="282">
        <v>14.0</v>
      </c>
      <c r="J749" s="282">
        <v>20.0</v>
      </c>
      <c r="K749" s="299">
        <v>1.43</v>
      </c>
      <c r="L749" s="10" t="s">
        <v>63</v>
      </c>
      <c r="M749" s="163"/>
      <c r="N749" s="163"/>
      <c r="O749" s="163"/>
      <c r="P749" s="163"/>
      <c r="Q749" s="163"/>
      <c r="R749" s="163"/>
      <c r="S749" s="163"/>
      <c r="T749" s="163"/>
      <c r="U749" s="163"/>
      <c r="V749" s="163"/>
      <c r="W749" s="163"/>
      <c r="X749" s="163"/>
      <c r="Y749" s="163"/>
      <c r="Z749" s="163"/>
    </row>
    <row r="750" ht="11.25" customHeight="1">
      <c r="A750" s="251" t="s">
        <v>9264</v>
      </c>
      <c r="B750" s="251" t="s">
        <v>4386</v>
      </c>
      <c r="C750" s="282" t="s">
        <v>52</v>
      </c>
      <c r="D750" s="251" t="s">
        <v>10998</v>
      </c>
      <c r="E750" s="251" t="s">
        <v>10999</v>
      </c>
      <c r="F750" s="282" t="s">
        <v>9951</v>
      </c>
      <c r="G750" s="282">
        <v>17.0</v>
      </c>
      <c r="H750" s="282">
        <v>17.0</v>
      </c>
      <c r="I750" s="282">
        <v>17.0</v>
      </c>
      <c r="J750" s="282">
        <v>20.0</v>
      </c>
      <c r="K750" s="299">
        <v>1.18</v>
      </c>
      <c r="L750" s="10" t="s">
        <v>63</v>
      </c>
      <c r="M750" s="163"/>
      <c r="N750" s="163"/>
      <c r="O750" s="163"/>
      <c r="P750" s="163"/>
      <c r="Q750" s="163"/>
      <c r="R750" s="163"/>
      <c r="S750" s="163"/>
      <c r="T750" s="163"/>
      <c r="U750" s="163"/>
      <c r="V750" s="163"/>
      <c r="W750" s="163"/>
      <c r="X750" s="163"/>
      <c r="Y750" s="163"/>
      <c r="Z750" s="163"/>
    </row>
    <row r="751" ht="11.25" customHeight="1">
      <c r="A751" s="251" t="s">
        <v>9266</v>
      </c>
      <c r="B751" s="251" t="s">
        <v>3969</v>
      </c>
      <c r="C751" s="282" t="s">
        <v>52</v>
      </c>
      <c r="D751" s="251" t="s">
        <v>4084</v>
      </c>
      <c r="E751" s="251" t="s">
        <v>7031</v>
      </c>
      <c r="F751" s="282" t="s">
        <v>9951</v>
      </c>
      <c r="G751" s="282">
        <v>10.0</v>
      </c>
      <c r="H751" s="282">
        <v>5.0</v>
      </c>
      <c r="I751" s="282">
        <v>10.0</v>
      </c>
      <c r="J751" s="282">
        <v>20.0</v>
      </c>
      <c r="K751" s="299">
        <v>2.0</v>
      </c>
      <c r="L751" s="10" t="s">
        <v>63</v>
      </c>
      <c r="M751" s="163"/>
      <c r="N751" s="163"/>
      <c r="O751" s="163"/>
      <c r="P751" s="163"/>
      <c r="Q751" s="163"/>
      <c r="R751" s="163"/>
      <c r="S751" s="163"/>
      <c r="T751" s="163"/>
      <c r="U751" s="163"/>
      <c r="V751" s="163"/>
      <c r="W751" s="163"/>
      <c r="X751" s="163"/>
      <c r="Y751" s="163"/>
      <c r="Z751" s="163"/>
    </row>
    <row r="752" ht="11.25" customHeight="1">
      <c r="A752" s="251" t="s">
        <v>9267</v>
      </c>
      <c r="B752" s="251" t="s">
        <v>9268</v>
      </c>
      <c r="C752" s="282" t="s">
        <v>52</v>
      </c>
      <c r="D752" s="251" t="s">
        <v>9269</v>
      </c>
      <c r="E752" s="251" t="s">
        <v>9270</v>
      </c>
      <c r="F752" s="282" t="s">
        <v>9951</v>
      </c>
      <c r="G752" s="282">
        <v>8.0</v>
      </c>
      <c r="H752" s="282">
        <v>8.0</v>
      </c>
      <c r="I752" s="282">
        <v>8.0</v>
      </c>
      <c r="J752" s="282">
        <v>20.0</v>
      </c>
      <c r="K752" s="299">
        <v>2.5</v>
      </c>
      <c r="L752" s="10" t="s">
        <v>63</v>
      </c>
      <c r="M752" s="163"/>
      <c r="N752" s="163"/>
      <c r="O752" s="163"/>
      <c r="P752" s="163"/>
      <c r="Q752" s="163"/>
      <c r="R752" s="163"/>
      <c r="S752" s="163"/>
      <c r="T752" s="163"/>
      <c r="U752" s="163"/>
      <c r="V752" s="163"/>
      <c r="W752" s="163"/>
      <c r="X752" s="163"/>
      <c r="Y752" s="163"/>
      <c r="Z752" s="163"/>
    </row>
    <row r="753" ht="11.25" customHeight="1">
      <c r="A753" s="251" t="s">
        <v>9267</v>
      </c>
      <c r="B753" s="251" t="s">
        <v>9268</v>
      </c>
      <c r="C753" s="282" t="s">
        <v>52</v>
      </c>
      <c r="D753" s="251" t="s">
        <v>11000</v>
      </c>
      <c r="E753" s="251" t="s">
        <v>11001</v>
      </c>
      <c r="F753" s="282" t="s">
        <v>9951</v>
      </c>
      <c r="G753" s="282">
        <v>8.0</v>
      </c>
      <c r="H753" s="282">
        <v>8.0</v>
      </c>
      <c r="I753" s="282">
        <v>8.0</v>
      </c>
      <c r="J753" s="282">
        <v>20.0</v>
      </c>
      <c r="K753" s="299">
        <v>2.5</v>
      </c>
      <c r="L753" s="10" t="s">
        <v>63</v>
      </c>
      <c r="M753" s="163"/>
      <c r="N753" s="163"/>
      <c r="O753" s="163"/>
      <c r="P753" s="163"/>
      <c r="Q753" s="163"/>
      <c r="R753" s="163"/>
      <c r="S753" s="163"/>
      <c r="T753" s="163"/>
      <c r="U753" s="163"/>
      <c r="V753" s="163"/>
      <c r="W753" s="163"/>
      <c r="X753" s="163"/>
      <c r="Y753" s="163"/>
      <c r="Z753" s="163"/>
    </row>
    <row r="754" ht="11.25" customHeight="1">
      <c r="A754" s="251" t="s">
        <v>9267</v>
      </c>
      <c r="B754" s="251" t="s">
        <v>9268</v>
      </c>
      <c r="C754" s="282" t="s">
        <v>52</v>
      </c>
      <c r="D754" s="251" t="s">
        <v>11002</v>
      </c>
      <c r="E754" s="251" t="s">
        <v>11003</v>
      </c>
      <c r="F754" s="282" t="s">
        <v>9951</v>
      </c>
      <c r="G754" s="282">
        <v>8.0</v>
      </c>
      <c r="H754" s="282">
        <v>8.0</v>
      </c>
      <c r="I754" s="282">
        <v>8.0</v>
      </c>
      <c r="J754" s="282">
        <v>20.0</v>
      </c>
      <c r="K754" s="299">
        <v>2.5</v>
      </c>
      <c r="L754" s="10" t="s">
        <v>63</v>
      </c>
      <c r="M754" s="163"/>
      <c r="N754" s="163"/>
      <c r="O754" s="163"/>
      <c r="P754" s="163"/>
      <c r="Q754" s="163"/>
      <c r="R754" s="163"/>
      <c r="S754" s="163"/>
      <c r="T754" s="163"/>
      <c r="U754" s="163"/>
      <c r="V754" s="163"/>
      <c r="W754" s="163"/>
      <c r="X754" s="163"/>
      <c r="Y754" s="163"/>
      <c r="Z754" s="163"/>
    </row>
    <row r="755" ht="11.25" customHeight="1">
      <c r="A755" s="251" t="s">
        <v>9271</v>
      </c>
      <c r="B755" s="251" t="s">
        <v>4392</v>
      </c>
      <c r="C755" s="282" t="s">
        <v>52</v>
      </c>
      <c r="D755" s="251" t="s">
        <v>9272</v>
      </c>
      <c r="E755" s="251" t="s">
        <v>9273</v>
      </c>
      <c r="F755" s="282" t="s">
        <v>9951</v>
      </c>
      <c r="G755" s="282">
        <v>8.0</v>
      </c>
      <c r="H755" s="282">
        <v>8.0</v>
      </c>
      <c r="I755" s="282">
        <v>8.0</v>
      </c>
      <c r="J755" s="282">
        <v>20.0</v>
      </c>
      <c r="K755" s="299">
        <v>2.5</v>
      </c>
      <c r="L755" s="10" t="s">
        <v>63</v>
      </c>
      <c r="M755" s="163"/>
      <c r="N755" s="163"/>
      <c r="O755" s="163"/>
      <c r="P755" s="163"/>
      <c r="Q755" s="163"/>
      <c r="R755" s="163"/>
      <c r="S755" s="163"/>
      <c r="T755" s="163"/>
      <c r="U755" s="163"/>
      <c r="V755" s="163"/>
      <c r="W755" s="163"/>
      <c r="X755" s="163"/>
      <c r="Y755" s="163"/>
      <c r="Z755" s="163"/>
    </row>
    <row r="756" ht="11.25" customHeight="1">
      <c r="A756" s="251" t="s">
        <v>9274</v>
      </c>
      <c r="B756" s="251" t="s">
        <v>7601</v>
      </c>
      <c r="C756" s="282" t="s">
        <v>52</v>
      </c>
      <c r="D756" s="251" t="s">
        <v>9275</v>
      </c>
      <c r="E756" s="251" t="s">
        <v>9276</v>
      </c>
      <c r="F756" s="282" t="s">
        <v>9951</v>
      </c>
      <c r="G756" s="282">
        <v>7.0</v>
      </c>
      <c r="H756" s="282">
        <v>2.0</v>
      </c>
      <c r="I756" s="282">
        <v>7.0</v>
      </c>
      <c r="J756" s="282">
        <v>20.0</v>
      </c>
      <c r="K756" s="299">
        <v>2.86</v>
      </c>
      <c r="L756" s="10" t="s">
        <v>63</v>
      </c>
      <c r="M756" s="163"/>
      <c r="N756" s="163"/>
      <c r="O756" s="163"/>
      <c r="P756" s="163"/>
      <c r="Q756" s="163"/>
      <c r="R756" s="163"/>
      <c r="S756" s="163"/>
      <c r="T756" s="163"/>
      <c r="U756" s="163"/>
      <c r="V756" s="163"/>
      <c r="W756" s="163"/>
      <c r="X756" s="163"/>
      <c r="Y756" s="163"/>
      <c r="Z756" s="163"/>
    </row>
    <row r="757" ht="11.25" customHeight="1">
      <c r="A757" s="251" t="s">
        <v>9277</v>
      </c>
      <c r="B757" s="251" t="s">
        <v>2785</v>
      </c>
      <c r="C757" s="282" t="s">
        <v>52</v>
      </c>
      <c r="D757" s="251" t="s">
        <v>9278</v>
      </c>
      <c r="E757" s="251" t="s">
        <v>9279</v>
      </c>
      <c r="F757" s="282" t="s">
        <v>9951</v>
      </c>
      <c r="G757" s="282">
        <v>3.0</v>
      </c>
      <c r="H757" s="282">
        <v>3.0</v>
      </c>
      <c r="I757" s="282">
        <v>3.0</v>
      </c>
      <c r="J757" s="282">
        <v>20.0</v>
      </c>
      <c r="K757" s="299">
        <v>6.67</v>
      </c>
      <c r="L757" s="10" t="s">
        <v>63</v>
      </c>
      <c r="M757" s="163"/>
      <c r="N757" s="163"/>
      <c r="O757" s="163"/>
      <c r="P757" s="163"/>
      <c r="Q757" s="163"/>
      <c r="R757" s="163"/>
      <c r="S757" s="163"/>
      <c r="T757" s="163"/>
      <c r="U757" s="163"/>
      <c r="V757" s="163"/>
      <c r="W757" s="163"/>
      <c r="X757" s="163"/>
      <c r="Y757" s="163"/>
      <c r="Z757" s="163"/>
    </row>
    <row r="758" ht="11.25" customHeight="1">
      <c r="A758" s="251" t="s">
        <v>9280</v>
      </c>
      <c r="B758" s="251" t="s">
        <v>2743</v>
      </c>
      <c r="C758" s="282" t="s">
        <v>52</v>
      </c>
      <c r="D758" s="251" t="s">
        <v>9281</v>
      </c>
      <c r="E758" s="251" t="s">
        <v>2777</v>
      </c>
      <c r="F758" s="282" t="s">
        <v>9951</v>
      </c>
      <c r="G758" s="282">
        <v>8.0</v>
      </c>
      <c r="H758" s="282">
        <v>8.0</v>
      </c>
      <c r="I758" s="282">
        <v>8.0</v>
      </c>
      <c r="J758" s="282">
        <v>20.0</v>
      </c>
      <c r="K758" s="299">
        <v>2.5</v>
      </c>
      <c r="L758" s="10" t="s">
        <v>63</v>
      </c>
      <c r="M758" s="163"/>
      <c r="N758" s="163"/>
      <c r="O758" s="163"/>
      <c r="P758" s="163"/>
      <c r="Q758" s="163"/>
      <c r="R758" s="163"/>
      <c r="S758" s="163"/>
      <c r="T758" s="163"/>
      <c r="U758" s="163"/>
      <c r="V758" s="163"/>
      <c r="W758" s="163"/>
      <c r="X758" s="163"/>
      <c r="Y758" s="163"/>
      <c r="Z758" s="163"/>
    </row>
    <row r="759" ht="11.25" customHeight="1">
      <c r="A759" s="251" t="s">
        <v>11004</v>
      </c>
      <c r="B759" s="251" t="s">
        <v>11005</v>
      </c>
      <c r="C759" s="282" t="s">
        <v>52</v>
      </c>
      <c r="D759" s="251" t="s">
        <v>11006</v>
      </c>
      <c r="E759" s="251" t="s">
        <v>11007</v>
      </c>
      <c r="F759" s="282" t="s">
        <v>9951</v>
      </c>
      <c r="G759" s="282">
        <v>10.0</v>
      </c>
      <c r="H759" s="282">
        <v>2.0</v>
      </c>
      <c r="I759" s="282">
        <v>10.0</v>
      </c>
      <c r="J759" s="282">
        <v>20.0</v>
      </c>
      <c r="K759" s="299">
        <v>2.0</v>
      </c>
      <c r="L759" s="10" t="s">
        <v>63</v>
      </c>
      <c r="M759" s="163"/>
      <c r="N759" s="163"/>
      <c r="O759" s="163"/>
      <c r="P759" s="163"/>
      <c r="Q759" s="163"/>
      <c r="R759" s="163"/>
      <c r="S759" s="163"/>
      <c r="T759" s="163"/>
      <c r="U759" s="163"/>
      <c r="V759" s="163"/>
      <c r="W759" s="163"/>
      <c r="X759" s="163"/>
      <c r="Y759" s="163"/>
      <c r="Z759" s="163"/>
    </row>
    <row r="760" ht="11.25" customHeight="1">
      <c r="A760" s="251" t="s">
        <v>11008</v>
      </c>
      <c r="B760" s="251" t="s">
        <v>11005</v>
      </c>
      <c r="C760" s="282" t="s">
        <v>52</v>
      </c>
      <c r="D760" s="251" t="s">
        <v>11009</v>
      </c>
      <c r="E760" s="251" t="s">
        <v>11010</v>
      </c>
      <c r="F760" s="282" t="s">
        <v>9951</v>
      </c>
      <c r="G760" s="282">
        <v>10.0</v>
      </c>
      <c r="H760" s="282">
        <v>2.0</v>
      </c>
      <c r="I760" s="282">
        <v>10.0</v>
      </c>
      <c r="J760" s="282">
        <v>20.0</v>
      </c>
      <c r="K760" s="299">
        <v>2.0</v>
      </c>
      <c r="L760" s="10" t="s">
        <v>63</v>
      </c>
      <c r="M760" s="163"/>
      <c r="N760" s="163"/>
      <c r="O760" s="163"/>
      <c r="P760" s="163"/>
      <c r="Q760" s="163"/>
      <c r="R760" s="163"/>
      <c r="S760" s="163"/>
      <c r="T760" s="163"/>
      <c r="U760" s="163"/>
      <c r="V760" s="163"/>
      <c r="W760" s="163"/>
      <c r="X760" s="163"/>
      <c r="Y760" s="163"/>
      <c r="Z760" s="163"/>
    </row>
    <row r="761" ht="11.25" customHeight="1">
      <c r="A761" s="251" t="s">
        <v>11011</v>
      </c>
      <c r="B761" s="251" t="s">
        <v>11005</v>
      </c>
      <c r="C761" s="282" t="s">
        <v>52</v>
      </c>
      <c r="D761" s="251" t="s">
        <v>11012</v>
      </c>
      <c r="E761" s="251" t="s">
        <v>11013</v>
      </c>
      <c r="F761" s="282" t="s">
        <v>9951</v>
      </c>
      <c r="G761" s="282">
        <v>10.0</v>
      </c>
      <c r="H761" s="282">
        <v>2.0</v>
      </c>
      <c r="I761" s="282">
        <v>10.0</v>
      </c>
      <c r="J761" s="282">
        <v>20.0</v>
      </c>
      <c r="K761" s="299">
        <v>2.0</v>
      </c>
      <c r="L761" s="10" t="s">
        <v>63</v>
      </c>
      <c r="M761" s="163"/>
      <c r="N761" s="163"/>
      <c r="O761" s="163"/>
      <c r="P761" s="163"/>
      <c r="Q761" s="163"/>
      <c r="R761" s="163"/>
      <c r="S761" s="163"/>
      <c r="T761" s="163"/>
      <c r="U761" s="163"/>
      <c r="V761" s="163"/>
      <c r="W761" s="163"/>
      <c r="X761" s="163"/>
      <c r="Y761" s="163"/>
      <c r="Z761" s="163"/>
    </row>
    <row r="762" ht="11.25" customHeight="1">
      <c r="A762" s="251" t="s">
        <v>9384</v>
      </c>
      <c r="B762" s="251" t="s">
        <v>9385</v>
      </c>
      <c r="C762" s="282" t="s">
        <v>52</v>
      </c>
      <c r="D762" s="251" t="s">
        <v>11014</v>
      </c>
      <c r="E762" s="251" t="s">
        <v>11015</v>
      </c>
      <c r="F762" s="282" t="s">
        <v>9769</v>
      </c>
      <c r="G762" s="282">
        <v>5.0</v>
      </c>
      <c r="H762" s="282">
        <v>5.0</v>
      </c>
      <c r="I762" s="282">
        <v>5.0</v>
      </c>
      <c r="J762" s="282">
        <v>20.0</v>
      </c>
      <c r="K762" s="299">
        <v>4.0</v>
      </c>
      <c r="L762" s="10" t="s">
        <v>77</v>
      </c>
      <c r="M762" s="163"/>
      <c r="N762" s="163"/>
      <c r="O762" s="163"/>
      <c r="P762" s="163"/>
      <c r="Q762" s="163"/>
      <c r="R762" s="163"/>
      <c r="S762" s="163"/>
      <c r="T762" s="163"/>
      <c r="U762" s="163"/>
      <c r="V762" s="163"/>
      <c r="W762" s="163"/>
      <c r="X762" s="163"/>
      <c r="Y762" s="163"/>
      <c r="Z762" s="163"/>
    </row>
    <row r="763" ht="11.25" customHeight="1">
      <c r="A763" s="251" t="s">
        <v>11016</v>
      </c>
      <c r="B763" s="251" t="s">
        <v>11017</v>
      </c>
      <c r="C763" s="282" t="s">
        <v>52</v>
      </c>
      <c r="D763" s="251" t="s">
        <v>11018</v>
      </c>
      <c r="E763" s="251" t="s">
        <v>11019</v>
      </c>
      <c r="F763" s="282" t="s">
        <v>9769</v>
      </c>
      <c r="G763" s="282">
        <v>1.0</v>
      </c>
      <c r="H763" s="282">
        <v>1.0</v>
      </c>
      <c r="I763" s="282">
        <v>1.0</v>
      </c>
      <c r="J763" s="282">
        <v>20.0</v>
      </c>
      <c r="K763" s="299">
        <v>20.0</v>
      </c>
      <c r="L763" s="10" t="s">
        <v>77</v>
      </c>
      <c r="M763" s="163"/>
      <c r="N763" s="163"/>
      <c r="O763" s="163"/>
      <c r="P763" s="163"/>
      <c r="Q763" s="163"/>
      <c r="R763" s="163"/>
      <c r="S763" s="163"/>
      <c r="T763" s="163"/>
      <c r="U763" s="163"/>
      <c r="V763" s="163"/>
      <c r="W763" s="163"/>
      <c r="X763" s="163"/>
      <c r="Y763" s="163"/>
      <c r="Z763" s="163"/>
    </row>
    <row r="764" ht="11.25" customHeight="1">
      <c r="A764" s="251" t="s">
        <v>11016</v>
      </c>
      <c r="B764" s="251" t="s">
        <v>11017</v>
      </c>
      <c r="C764" s="282" t="s">
        <v>52</v>
      </c>
      <c r="D764" s="251" t="s">
        <v>11020</v>
      </c>
      <c r="E764" s="251" t="s">
        <v>11021</v>
      </c>
      <c r="F764" s="282" t="s">
        <v>9769</v>
      </c>
      <c r="G764" s="282">
        <v>1.0</v>
      </c>
      <c r="H764" s="282">
        <v>1.0</v>
      </c>
      <c r="I764" s="282">
        <v>1.0</v>
      </c>
      <c r="J764" s="282">
        <v>20.0</v>
      </c>
      <c r="K764" s="299">
        <v>20.0</v>
      </c>
      <c r="L764" s="10" t="s">
        <v>77</v>
      </c>
      <c r="M764" s="163"/>
      <c r="N764" s="163"/>
      <c r="O764" s="163"/>
      <c r="P764" s="163"/>
      <c r="Q764" s="163"/>
      <c r="R764" s="163"/>
      <c r="S764" s="163"/>
      <c r="T764" s="163"/>
      <c r="U764" s="163"/>
      <c r="V764" s="163"/>
      <c r="W764" s="163"/>
      <c r="X764" s="163"/>
      <c r="Y764" s="163"/>
      <c r="Z764" s="163"/>
    </row>
    <row r="765" ht="11.25" customHeight="1">
      <c r="A765" s="251" t="s">
        <v>11016</v>
      </c>
      <c r="B765" s="251" t="s">
        <v>11017</v>
      </c>
      <c r="C765" s="282" t="s">
        <v>52</v>
      </c>
      <c r="D765" s="251" t="s">
        <v>11022</v>
      </c>
      <c r="E765" s="251" t="s">
        <v>11023</v>
      </c>
      <c r="F765" s="282" t="s">
        <v>9769</v>
      </c>
      <c r="G765" s="282">
        <v>1.0</v>
      </c>
      <c r="H765" s="282">
        <v>1.0</v>
      </c>
      <c r="I765" s="282">
        <v>1.0</v>
      </c>
      <c r="J765" s="282">
        <v>20.0</v>
      </c>
      <c r="K765" s="299">
        <v>20.0</v>
      </c>
      <c r="L765" s="10" t="s">
        <v>77</v>
      </c>
      <c r="M765" s="163"/>
      <c r="N765" s="163"/>
      <c r="O765" s="163"/>
      <c r="P765" s="163"/>
      <c r="Q765" s="163"/>
      <c r="R765" s="163"/>
      <c r="S765" s="163"/>
      <c r="T765" s="163"/>
      <c r="U765" s="163"/>
      <c r="V765" s="163"/>
      <c r="W765" s="163"/>
      <c r="X765" s="163"/>
      <c r="Y765" s="163"/>
      <c r="Z765" s="163"/>
    </row>
    <row r="766" ht="11.25" customHeight="1">
      <c r="A766" s="251" t="s">
        <v>9350</v>
      </c>
      <c r="B766" s="251" t="s">
        <v>9351</v>
      </c>
      <c r="C766" s="282" t="s">
        <v>52</v>
      </c>
      <c r="D766" s="251" t="s">
        <v>11024</v>
      </c>
      <c r="E766" s="251" t="s">
        <v>11025</v>
      </c>
      <c r="F766" s="282" t="s">
        <v>9769</v>
      </c>
      <c r="G766" s="282">
        <v>5.0</v>
      </c>
      <c r="H766" s="282">
        <v>5.0</v>
      </c>
      <c r="I766" s="282">
        <v>6.0</v>
      </c>
      <c r="J766" s="282">
        <v>20.0</v>
      </c>
      <c r="K766" s="299">
        <v>4.0</v>
      </c>
      <c r="L766" s="10" t="s">
        <v>77</v>
      </c>
      <c r="M766" s="163"/>
      <c r="N766" s="163"/>
      <c r="O766" s="163"/>
      <c r="P766" s="163"/>
      <c r="Q766" s="163"/>
      <c r="R766" s="163"/>
      <c r="S766" s="163"/>
      <c r="T766" s="163"/>
      <c r="U766" s="163"/>
      <c r="V766" s="163"/>
      <c r="W766" s="163"/>
      <c r="X766" s="163"/>
      <c r="Y766" s="163"/>
      <c r="Z766" s="163"/>
    </row>
    <row r="767" ht="11.25" customHeight="1">
      <c r="A767" s="144" t="s">
        <v>2703</v>
      </c>
      <c r="B767" s="136" t="s">
        <v>2704</v>
      </c>
      <c r="C767" s="139" t="s">
        <v>52</v>
      </c>
      <c r="D767" s="144" t="s">
        <v>10235</v>
      </c>
      <c r="E767" s="136" t="s">
        <v>2704</v>
      </c>
      <c r="F767" s="145" t="s">
        <v>10237</v>
      </c>
      <c r="G767" s="139">
        <v>3.0</v>
      </c>
      <c r="H767" s="139">
        <v>3.0</v>
      </c>
      <c r="I767" s="139">
        <v>3.0</v>
      </c>
      <c r="J767" s="139">
        <v>20.0</v>
      </c>
      <c r="K767" s="139">
        <v>6.66</v>
      </c>
      <c r="L767" s="100" t="s">
        <v>75</v>
      </c>
      <c r="M767" s="126"/>
      <c r="N767" s="126"/>
      <c r="O767" s="126"/>
      <c r="P767" s="126"/>
      <c r="Q767" s="126"/>
      <c r="R767" s="126"/>
      <c r="S767" s="126"/>
      <c r="T767" s="126"/>
      <c r="U767" s="126"/>
      <c r="V767" s="126"/>
      <c r="W767" s="126"/>
      <c r="X767" s="126"/>
      <c r="Y767" s="126"/>
      <c r="Z767" s="126"/>
    </row>
    <row r="768" ht="11.25" customHeight="1">
      <c r="A768" s="144" t="s">
        <v>11026</v>
      </c>
      <c r="B768" s="139" t="s">
        <v>11027</v>
      </c>
      <c r="C768" s="139" t="s">
        <v>141</v>
      </c>
      <c r="D768" s="174" t="s">
        <v>11028</v>
      </c>
      <c r="E768" s="174" t="s">
        <v>11029</v>
      </c>
      <c r="F768" s="139" t="s">
        <v>9769</v>
      </c>
      <c r="G768" s="139">
        <v>4.0</v>
      </c>
      <c r="H768" s="139">
        <v>2.0</v>
      </c>
      <c r="I768" s="100">
        <v>4.0</v>
      </c>
      <c r="J768" s="100">
        <v>20.0</v>
      </c>
      <c r="K768" s="304">
        <v>5.0</v>
      </c>
      <c r="L768" s="10" t="s">
        <v>9400</v>
      </c>
      <c r="M768" s="126"/>
      <c r="N768" s="126"/>
      <c r="O768" s="126"/>
      <c r="P768" s="126"/>
      <c r="Q768" s="126"/>
      <c r="R768" s="126"/>
      <c r="S768" s="126"/>
      <c r="T768" s="126"/>
      <c r="U768" s="126"/>
      <c r="V768" s="126"/>
      <c r="W768" s="126"/>
      <c r="X768" s="126"/>
      <c r="Y768" s="126"/>
      <c r="Z768" s="126"/>
    </row>
    <row r="769" ht="11.25" customHeight="1">
      <c r="A769" s="251" t="s">
        <v>9384</v>
      </c>
      <c r="B769" s="251" t="s">
        <v>9385</v>
      </c>
      <c r="C769" s="282" t="s">
        <v>52</v>
      </c>
      <c r="D769" s="251" t="s">
        <v>11014</v>
      </c>
      <c r="E769" s="251" t="s">
        <v>11015</v>
      </c>
      <c r="F769" s="282" t="s">
        <v>9769</v>
      </c>
      <c r="G769" s="282">
        <v>5.0</v>
      </c>
      <c r="H769" s="282">
        <v>5.0</v>
      </c>
      <c r="I769" s="282">
        <v>5.0</v>
      </c>
      <c r="J769" s="282">
        <v>20.0</v>
      </c>
      <c r="K769" s="299">
        <v>4.0</v>
      </c>
      <c r="L769" s="10" t="s">
        <v>51</v>
      </c>
      <c r="M769" s="163"/>
      <c r="N769" s="163"/>
      <c r="O769" s="163"/>
      <c r="P769" s="163"/>
      <c r="Q769" s="163"/>
      <c r="R769" s="163"/>
      <c r="S769" s="163"/>
      <c r="T769" s="163"/>
      <c r="U769" s="163"/>
      <c r="V769" s="163"/>
      <c r="W769" s="163"/>
      <c r="X769" s="163"/>
      <c r="Y769" s="163"/>
      <c r="Z769" s="163"/>
    </row>
    <row r="770" ht="11.25" customHeight="1">
      <c r="A770" s="251" t="s">
        <v>9350</v>
      </c>
      <c r="B770" s="251" t="s">
        <v>9351</v>
      </c>
      <c r="C770" s="282" t="s">
        <v>52</v>
      </c>
      <c r="D770" s="251" t="s">
        <v>11024</v>
      </c>
      <c r="E770" s="251" t="s">
        <v>11025</v>
      </c>
      <c r="F770" s="282" t="s">
        <v>9769</v>
      </c>
      <c r="G770" s="282">
        <v>5.0</v>
      </c>
      <c r="H770" s="282">
        <v>5.0</v>
      </c>
      <c r="I770" s="282">
        <v>6.0</v>
      </c>
      <c r="J770" s="282">
        <v>20.0</v>
      </c>
      <c r="K770" s="299">
        <v>4.0</v>
      </c>
      <c r="L770" s="10" t="s">
        <v>51</v>
      </c>
      <c r="M770" s="163"/>
      <c r="N770" s="163"/>
      <c r="O770" s="163"/>
      <c r="P770" s="163"/>
      <c r="Q770" s="163"/>
      <c r="R770" s="163"/>
      <c r="S770" s="163"/>
      <c r="T770" s="163"/>
      <c r="U770" s="163"/>
      <c r="V770" s="163"/>
      <c r="W770" s="163"/>
      <c r="X770" s="163"/>
      <c r="Y770" s="163"/>
      <c r="Z770" s="163"/>
    </row>
    <row r="771" ht="11.25" customHeight="1">
      <c r="A771" s="251" t="s">
        <v>2502</v>
      </c>
      <c r="B771" s="251" t="s">
        <v>2503</v>
      </c>
      <c r="C771" s="282" t="s">
        <v>52</v>
      </c>
      <c r="D771" s="251" t="s">
        <v>10910</v>
      </c>
      <c r="E771" s="251" t="s">
        <v>10911</v>
      </c>
      <c r="F771" s="282" t="s">
        <v>9717</v>
      </c>
      <c r="G771" s="282">
        <v>14.0</v>
      </c>
      <c r="H771" s="282">
        <v>14.0</v>
      </c>
      <c r="I771" s="282">
        <v>14.0</v>
      </c>
      <c r="J771" s="282">
        <v>20.0</v>
      </c>
      <c r="K771" s="299">
        <v>1.43</v>
      </c>
      <c r="L771" s="10" t="s">
        <v>51</v>
      </c>
      <c r="M771" s="163"/>
      <c r="N771" s="163"/>
      <c r="O771" s="163"/>
      <c r="P771" s="163"/>
      <c r="Q771" s="163"/>
      <c r="R771" s="163"/>
      <c r="S771" s="163"/>
      <c r="T771" s="163"/>
      <c r="U771" s="163"/>
      <c r="V771" s="163"/>
      <c r="W771" s="163"/>
      <c r="X771" s="163"/>
      <c r="Y771" s="163"/>
      <c r="Z771" s="163"/>
    </row>
    <row r="772" ht="11.25" customHeight="1">
      <c r="A772" s="251" t="s">
        <v>2502</v>
      </c>
      <c r="B772" s="251" t="s">
        <v>2503</v>
      </c>
      <c r="C772" s="282" t="s">
        <v>52</v>
      </c>
      <c r="D772" s="251" t="s">
        <v>10912</v>
      </c>
      <c r="E772" s="251" t="s">
        <v>10913</v>
      </c>
      <c r="F772" s="282" t="s">
        <v>9717</v>
      </c>
      <c r="G772" s="282">
        <v>14.0</v>
      </c>
      <c r="H772" s="282">
        <v>14.0</v>
      </c>
      <c r="I772" s="282">
        <v>14.0</v>
      </c>
      <c r="J772" s="282">
        <v>20.0</v>
      </c>
      <c r="K772" s="299">
        <v>1.43</v>
      </c>
      <c r="L772" s="10" t="s">
        <v>51</v>
      </c>
      <c r="M772" s="163"/>
      <c r="N772" s="163"/>
      <c r="O772" s="163"/>
      <c r="P772" s="163"/>
      <c r="Q772" s="163"/>
      <c r="R772" s="163"/>
      <c r="S772" s="163"/>
      <c r="T772" s="163"/>
      <c r="U772" s="163"/>
      <c r="V772" s="163"/>
      <c r="W772" s="163"/>
      <c r="X772" s="163"/>
      <c r="Y772" s="163"/>
      <c r="Z772" s="163"/>
    </row>
    <row r="773" ht="11.25" customHeight="1">
      <c r="A773" s="251" t="s">
        <v>2502</v>
      </c>
      <c r="B773" s="251" t="s">
        <v>2503</v>
      </c>
      <c r="C773" s="282" t="s">
        <v>52</v>
      </c>
      <c r="D773" s="251" t="s">
        <v>10914</v>
      </c>
      <c r="E773" s="251" t="s">
        <v>10915</v>
      </c>
      <c r="F773" s="282" t="s">
        <v>9717</v>
      </c>
      <c r="G773" s="282">
        <v>14.0</v>
      </c>
      <c r="H773" s="282">
        <v>14.0</v>
      </c>
      <c r="I773" s="282">
        <v>14.0</v>
      </c>
      <c r="J773" s="282">
        <v>20.0</v>
      </c>
      <c r="K773" s="299">
        <v>1.43</v>
      </c>
      <c r="L773" s="10" t="s">
        <v>51</v>
      </c>
      <c r="M773" s="163"/>
      <c r="N773" s="163"/>
      <c r="O773" s="163"/>
      <c r="P773" s="163"/>
      <c r="Q773" s="163"/>
      <c r="R773" s="163"/>
      <c r="S773" s="163"/>
      <c r="T773" s="163"/>
      <c r="U773" s="163"/>
      <c r="V773" s="163"/>
      <c r="W773" s="163"/>
      <c r="X773" s="163"/>
      <c r="Y773" s="163"/>
      <c r="Z773" s="163"/>
    </row>
    <row r="774" ht="11.25" customHeight="1">
      <c r="A774" s="251" t="s">
        <v>2502</v>
      </c>
      <c r="B774" s="251" t="s">
        <v>2503</v>
      </c>
      <c r="C774" s="282" t="s">
        <v>52</v>
      </c>
      <c r="D774" s="251" t="s">
        <v>10916</v>
      </c>
      <c r="E774" s="251" t="s">
        <v>10917</v>
      </c>
      <c r="F774" s="282" t="s">
        <v>9717</v>
      </c>
      <c r="G774" s="282">
        <v>14.0</v>
      </c>
      <c r="H774" s="282">
        <v>14.0</v>
      </c>
      <c r="I774" s="282">
        <v>14.0</v>
      </c>
      <c r="J774" s="282">
        <v>20.0</v>
      </c>
      <c r="K774" s="299">
        <v>1.43</v>
      </c>
      <c r="L774" s="10" t="s">
        <v>51</v>
      </c>
      <c r="M774" s="163"/>
      <c r="N774" s="163"/>
      <c r="O774" s="163"/>
      <c r="P774" s="163"/>
      <c r="Q774" s="163"/>
      <c r="R774" s="163"/>
      <c r="S774" s="163"/>
      <c r="T774" s="163"/>
      <c r="U774" s="163"/>
      <c r="V774" s="163"/>
      <c r="W774" s="163"/>
      <c r="X774" s="163"/>
      <c r="Y774" s="163"/>
      <c r="Z774" s="163"/>
    </row>
    <row r="775" ht="11.25" customHeight="1">
      <c r="A775" s="251" t="s">
        <v>2502</v>
      </c>
      <c r="B775" s="251" t="s">
        <v>2503</v>
      </c>
      <c r="C775" s="282" t="s">
        <v>52</v>
      </c>
      <c r="D775" s="251" t="s">
        <v>10918</v>
      </c>
      <c r="E775" s="251" t="s">
        <v>10919</v>
      </c>
      <c r="F775" s="282" t="s">
        <v>9717</v>
      </c>
      <c r="G775" s="282">
        <v>14.0</v>
      </c>
      <c r="H775" s="282">
        <v>14.0</v>
      </c>
      <c r="I775" s="282">
        <v>14.0</v>
      </c>
      <c r="J775" s="282">
        <v>10.0</v>
      </c>
      <c r="K775" s="299">
        <v>0.71</v>
      </c>
      <c r="L775" s="10" t="s">
        <v>51</v>
      </c>
      <c r="M775" s="163"/>
      <c r="N775" s="163"/>
      <c r="O775" s="163"/>
      <c r="P775" s="163"/>
      <c r="Q775" s="163"/>
      <c r="R775" s="163"/>
      <c r="S775" s="163"/>
      <c r="T775" s="163"/>
      <c r="U775" s="163"/>
      <c r="V775" s="163"/>
      <c r="W775" s="163"/>
      <c r="X775" s="163"/>
      <c r="Y775" s="163"/>
      <c r="Z775" s="163"/>
    </row>
    <row r="776" ht="11.25" customHeight="1">
      <c r="A776" s="251" t="s">
        <v>2502</v>
      </c>
      <c r="B776" s="251" t="s">
        <v>2503</v>
      </c>
      <c r="C776" s="282" t="s">
        <v>52</v>
      </c>
      <c r="D776" s="251" t="s">
        <v>10920</v>
      </c>
      <c r="E776" s="251" t="s">
        <v>10921</v>
      </c>
      <c r="F776" s="282" t="s">
        <v>9717</v>
      </c>
      <c r="G776" s="282">
        <v>14.0</v>
      </c>
      <c r="H776" s="282">
        <v>14.0</v>
      </c>
      <c r="I776" s="282">
        <v>14.0</v>
      </c>
      <c r="J776" s="282">
        <v>20.0</v>
      </c>
      <c r="K776" s="299">
        <v>1.43</v>
      </c>
      <c r="L776" s="10" t="s">
        <v>51</v>
      </c>
      <c r="M776" s="163"/>
      <c r="N776" s="163"/>
      <c r="O776" s="163"/>
      <c r="P776" s="163"/>
      <c r="Q776" s="163"/>
      <c r="R776" s="163"/>
      <c r="S776" s="163"/>
      <c r="T776" s="163"/>
      <c r="U776" s="163"/>
      <c r="V776" s="163"/>
      <c r="W776" s="163"/>
      <c r="X776" s="163"/>
      <c r="Y776" s="163"/>
      <c r="Z776" s="163"/>
    </row>
    <row r="777" ht="11.25" customHeight="1">
      <c r="A777" s="251" t="s">
        <v>2502</v>
      </c>
      <c r="B777" s="251" t="s">
        <v>2503</v>
      </c>
      <c r="C777" s="282" t="s">
        <v>52</v>
      </c>
      <c r="D777" s="251" t="s">
        <v>10922</v>
      </c>
      <c r="E777" s="251" t="s">
        <v>10923</v>
      </c>
      <c r="F777" s="282" t="s">
        <v>9717</v>
      </c>
      <c r="G777" s="282">
        <v>14.0</v>
      </c>
      <c r="H777" s="282">
        <v>14.0</v>
      </c>
      <c r="I777" s="282">
        <v>14.0</v>
      </c>
      <c r="J777" s="282">
        <v>20.0</v>
      </c>
      <c r="K777" s="299">
        <v>1.43</v>
      </c>
      <c r="L777" s="10" t="s">
        <v>51</v>
      </c>
      <c r="M777" s="163"/>
      <c r="N777" s="163"/>
      <c r="O777" s="163"/>
      <c r="P777" s="163"/>
      <c r="Q777" s="163"/>
      <c r="R777" s="163"/>
      <c r="S777" s="163"/>
      <c r="T777" s="163"/>
      <c r="U777" s="163"/>
      <c r="V777" s="163"/>
      <c r="W777" s="163"/>
      <c r="X777" s="163"/>
      <c r="Y777" s="163"/>
      <c r="Z777" s="163"/>
    </row>
    <row r="778" ht="11.25" customHeight="1">
      <c r="A778" s="251" t="s">
        <v>2502</v>
      </c>
      <c r="B778" s="251" t="s">
        <v>2503</v>
      </c>
      <c r="C778" s="282" t="s">
        <v>52</v>
      </c>
      <c r="D778" s="251" t="s">
        <v>10924</v>
      </c>
      <c r="E778" s="251" t="s">
        <v>10925</v>
      </c>
      <c r="F778" s="282" t="s">
        <v>9717</v>
      </c>
      <c r="G778" s="282">
        <v>14.0</v>
      </c>
      <c r="H778" s="282">
        <v>14.0</v>
      </c>
      <c r="I778" s="282">
        <v>14.0</v>
      </c>
      <c r="J778" s="282">
        <v>20.0</v>
      </c>
      <c r="K778" s="299">
        <v>1.43</v>
      </c>
      <c r="L778" s="10" t="s">
        <v>51</v>
      </c>
      <c r="M778" s="163"/>
      <c r="N778" s="163"/>
      <c r="O778" s="163"/>
      <c r="P778" s="163"/>
      <c r="Q778" s="163"/>
      <c r="R778" s="163"/>
      <c r="S778" s="163"/>
      <c r="T778" s="163"/>
      <c r="U778" s="163"/>
      <c r="V778" s="163"/>
      <c r="W778" s="163"/>
      <c r="X778" s="163"/>
      <c r="Y778" s="163"/>
      <c r="Z778" s="163"/>
    </row>
    <row r="779" ht="11.25" customHeight="1">
      <c r="A779" s="251" t="s">
        <v>2502</v>
      </c>
      <c r="B779" s="251" t="s">
        <v>2503</v>
      </c>
      <c r="C779" s="282" t="s">
        <v>52</v>
      </c>
      <c r="D779" s="251" t="s">
        <v>10926</v>
      </c>
      <c r="E779" s="251" t="s">
        <v>10927</v>
      </c>
      <c r="F779" s="282" t="s">
        <v>9717</v>
      </c>
      <c r="G779" s="282">
        <v>14.0</v>
      </c>
      <c r="H779" s="282">
        <v>14.0</v>
      </c>
      <c r="I779" s="282">
        <v>14.0</v>
      </c>
      <c r="J779" s="282">
        <v>20.0</v>
      </c>
      <c r="K779" s="299">
        <v>1.43</v>
      </c>
      <c r="L779" s="10" t="s">
        <v>51</v>
      </c>
      <c r="M779" s="163"/>
      <c r="N779" s="163"/>
      <c r="O779" s="163"/>
      <c r="P779" s="163"/>
      <c r="Q779" s="163"/>
      <c r="R779" s="163"/>
      <c r="S779" s="163"/>
      <c r="T779" s="163"/>
      <c r="U779" s="163"/>
      <c r="V779" s="163"/>
      <c r="W779" s="163"/>
      <c r="X779" s="163"/>
      <c r="Y779" s="163"/>
      <c r="Z779" s="163"/>
    </row>
    <row r="780" ht="11.25" customHeight="1">
      <c r="A780" s="251" t="s">
        <v>2502</v>
      </c>
      <c r="B780" s="251" t="s">
        <v>2503</v>
      </c>
      <c r="C780" s="282" t="s">
        <v>52</v>
      </c>
      <c r="D780" s="251" t="s">
        <v>10928</v>
      </c>
      <c r="E780" s="251" t="s">
        <v>10929</v>
      </c>
      <c r="F780" s="282" t="s">
        <v>9717</v>
      </c>
      <c r="G780" s="282">
        <v>14.0</v>
      </c>
      <c r="H780" s="282">
        <v>14.0</v>
      </c>
      <c r="I780" s="282">
        <v>14.0</v>
      </c>
      <c r="J780" s="282">
        <v>20.0</v>
      </c>
      <c r="K780" s="299">
        <v>1.43</v>
      </c>
      <c r="L780" s="10" t="s">
        <v>51</v>
      </c>
      <c r="M780" s="163"/>
      <c r="N780" s="163"/>
      <c r="O780" s="163"/>
      <c r="P780" s="163"/>
      <c r="Q780" s="163"/>
      <c r="R780" s="163"/>
      <c r="S780" s="163"/>
      <c r="T780" s="163"/>
      <c r="U780" s="163"/>
      <c r="V780" s="163"/>
      <c r="W780" s="163"/>
      <c r="X780" s="163"/>
      <c r="Y780" s="163"/>
      <c r="Z780" s="163"/>
    </row>
    <row r="781" ht="11.25" customHeight="1">
      <c r="A781" s="251" t="s">
        <v>2502</v>
      </c>
      <c r="B781" s="251" t="s">
        <v>2503</v>
      </c>
      <c r="C781" s="282" t="s">
        <v>52</v>
      </c>
      <c r="D781" s="251" t="s">
        <v>10930</v>
      </c>
      <c r="E781" s="251" t="s">
        <v>10931</v>
      </c>
      <c r="F781" s="282" t="s">
        <v>9717</v>
      </c>
      <c r="G781" s="282">
        <v>14.0</v>
      </c>
      <c r="H781" s="282">
        <v>14.0</v>
      </c>
      <c r="I781" s="282">
        <v>14.0</v>
      </c>
      <c r="J781" s="282">
        <v>10.0</v>
      </c>
      <c r="K781" s="299">
        <v>0.71</v>
      </c>
      <c r="L781" s="10" t="s">
        <v>51</v>
      </c>
      <c r="M781" s="163"/>
      <c r="N781" s="163"/>
      <c r="O781" s="163"/>
      <c r="P781" s="163"/>
      <c r="Q781" s="163"/>
      <c r="R781" s="163"/>
      <c r="S781" s="163"/>
      <c r="T781" s="163"/>
      <c r="U781" s="163"/>
      <c r="V781" s="163"/>
      <c r="W781" s="163"/>
      <c r="X781" s="163"/>
      <c r="Y781" s="163"/>
      <c r="Z781" s="163"/>
    </row>
    <row r="782" ht="11.25" customHeight="1">
      <c r="A782" s="251" t="s">
        <v>2502</v>
      </c>
      <c r="B782" s="251" t="s">
        <v>2503</v>
      </c>
      <c r="C782" s="282" t="s">
        <v>52</v>
      </c>
      <c r="D782" s="251" t="s">
        <v>10932</v>
      </c>
      <c r="E782" s="251" t="s">
        <v>10933</v>
      </c>
      <c r="F782" s="282" t="s">
        <v>9717</v>
      </c>
      <c r="G782" s="282">
        <v>14.0</v>
      </c>
      <c r="H782" s="282">
        <v>14.0</v>
      </c>
      <c r="I782" s="282">
        <v>14.0</v>
      </c>
      <c r="J782" s="282">
        <v>20.0</v>
      </c>
      <c r="K782" s="299">
        <v>1.43</v>
      </c>
      <c r="L782" s="10" t="s">
        <v>51</v>
      </c>
      <c r="M782" s="163"/>
      <c r="N782" s="163"/>
      <c r="O782" s="163"/>
      <c r="P782" s="163"/>
      <c r="Q782" s="163"/>
      <c r="R782" s="163"/>
      <c r="S782" s="163"/>
      <c r="T782" s="163"/>
      <c r="U782" s="163"/>
      <c r="V782" s="163"/>
      <c r="W782" s="163"/>
      <c r="X782" s="163"/>
      <c r="Y782" s="163"/>
      <c r="Z782" s="163"/>
    </row>
    <row r="783" ht="11.25" customHeight="1">
      <c r="A783" s="251" t="s">
        <v>3484</v>
      </c>
      <c r="B783" s="251" t="s">
        <v>3330</v>
      </c>
      <c r="C783" s="282" t="s">
        <v>52</v>
      </c>
      <c r="D783" s="251" t="s">
        <v>10934</v>
      </c>
      <c r="E783" s="251" t="s">
        <v>10935</v>
      </c>
      <c r="F783" s="282" t="s">
        <v>9717</v>
      </c>
      <c r="G783" s="282">
        <v>9.0</v>
      </c>
      <c r="H783" s="282">
        <v>9.0</v>
      </c>
      <c r="I783" s="282">
        <v>9.0</v>
      </c>
      <c r="J783" s="282">
        <v>20.0</v>
      </c>
      <c r="K783" s="299">
        <v>2.22</v>
      </c>
      <c r="L783" s="10" t="s">
        <v>51</v>
      </c>
      <c r="M783" s="163"/>
      <c r="N783" s="163"/>
      <c r="O783" s="163"/>
      <c r="P783" s="163"/>
      <c r="Q783" s="163"/>
      <c r="R783" s="163"/>
      <c r="S783" s="163"/>
      <c r="T783" s="163"/>
      <c r="U783" s="163"/>
      <c r="V783" s="163"/>
      <c r="W783" s="163"/>
      <c r="X783" s="163"/>
      <c r="Y783" s="163"/>
      <c r="Z783" s="163"/>
    </row>
    <row r="784" ht="11.25" customHeight="1">
      <c r="A784" s="251" t="s">
        <v>3484</v>
      </c>
      <c r="B784" s="251" t="s">
        <v>3330</v>
      </c>
      <c r="C784" s="282" t="s">
        <v>52</v>
      </c>
      <c r="D784" s="251" t="s">
        <v>10936</v>
      </c>
      <c r="E784" s="251" t="s">
        <v>10937</v>
      </c>
      <c r="F784" s="282" t="s">
        <v>9717</v>
      </c>
      <c r="G784" s="282">
        <v>9.0</v>
      </c>
      <c r="H784" s="282">
        <v>9.0</v>
      </c>
      <c r="I784" s="282">
        <v>9.0</v>
      </c>
      <c r="J784" s="282">
        <v>10.0</v>
      </c>
      <c r="K784" s="299">
        <v>1.11</v>
      </c>
      <c r="L784" s="10" t="s">
        <v>51</v>
      </c>
      <c r="M784" s="163"/>
      <c r="N784" s="163"/>
      <c r="O784" s="163"/>
      <c r="P784" s="163"/>
      <c r="Q784" s="163"/>
      <c r="R784" s="163"/>
      <c r="S784" s="163"/>
      <c r="T784" s="163"/>
      <c r="U784" s="163"/>
      <c r="V784" s="163"/>
      <c r="W784" s="163"/>
      <c r="X784" s="163"/>
      <c r="Y784" s="163"/>
      <c r="Z784" s="163"/>
    </row>
    <row r="785" ht="11.25" customHeight="1">
      <c r="A785" s="251" t="s">
        <v>3484</v>
      </c>
      <c r="B785" s="251" t="s">
        <v>3330</v>
      </c>
      <c r="C785" s="282" t="s">
        <v>52</v>
      </c>
      <c r="D785" s="251" t="s">
        <v>10938</v>
      </c>
      <c r="E785" s="251" t="s">
        <v>10939</v>
      </c>
      <c r="F785" s="282" t="s">
        <v>9717</v>
      </c>
      <c r="G785" s="282">
        <v>9.0</v>
      </c>
      <c r="H785" s="282">
        <v>9.0</v>
      </c>
      <c r="I785" s="282">
        <v>9.0</v>
      </c>
      <c r="J785" s="282">
        <v>20.0</v>
      </c>
      <c r="K785" s="299">
        <v>2.22</v>
      </c>
      <c r="L785" s="10" t="s">
        <v>51</v>
      </c>
      <c r="M785" s="163"/>
      <c r="N785" s="163"/>
      <c r="O785" s="163"/>
      <c r="P785" s="163"/>
      <c r="Q785" s="163"/>
      <c r="R785" s="163"/>
      <c r="S785" s="163"/>
      <c r="T785" s="163"/>
      <c r="U785" s="163"/>
      <c r="V785" s="163"/>
      <c r="W785" s="163"/>
      <c r="X785" s="163"/>
      <c r="Y785" s="163"/>
      <c r="Z785" s="163"/>
    </row>
    <row r="786" ht="11.25" customHeight="1">
      <c r="A786" s="251" t="s">
        <v>3484</v>
      </c>
      <c r="B786" s="251" t="s">
        <v>3330</v>
      </c>
      <c r="C786" s="282" t="s">
        <v>52</v>
      </c>
      <c r="D786" s="251" t="s">
        <v>10940</v>
      </c>
      <c r="E786" s="251" t="s">
        <v>10941</v>
      </c>
      <c r="F786" s="282" t="s">
        <v>9717</v>
      </c>
      <c r="G786" s="282">
        <v>9.0</v>
      </c>
      <c r="H786" s="282">
        <v>9.0</v>
      </c>
      <c r="I786" s="282">
        <v>9.0</v>
      </c>
      <c r="J786" s="282">
        <v>10.0</v>
      </c>
      <c r="K786" s="299">
        <v>1.11</v>
      </c>
      <c r="L786" s="10" t="s">
        <v>51</v>
      </c>
      <c r="M786" s="163"/>
      <c r="N786" s="163"/>
      <c r="O786" s="163"/>
      <c r="P786" s="163"/>
      <c r="Q786" s="163"/>
      <c r="R786" s="163"/>
      <c r="S786" s="163"/>
      <c r="T786" s="163"/>
      <c r="U786" s="163"/>
      <c r="V786" s="163"/>
      <c r="W786" s="163"/>
      <c r="X786" s="163"/>
      <c r="Y786" s="163"/>
      <c r="Z786" s="163"/>
    </row>
    <row r="787" ht="11.25" customHeight="1">
      <c r="A787" s="251" t="s">
        <v>3484</v>
      </c>
      <c r="B787" s="251" t="s">
        <v>3330</v>
      </c>
      <c r="C787" s="282" t="s">
        <v>52</v>
      </c>
      <c r="D787" s="251" t="s">
        <v>11030</v>
      </c>
      <c r="E787" s="251" t="s">
        <v>11031</v>
      </c>
      <c r="F787" s="282" t="s">
        <v>9717</v>
      </c>
      <c r="G787" s="282">
        <v>9.0</v>
      </c>
      <c r="H787" s="282">
        <v>9.0</v>
      </c>
      <c r="I787" s="282">
        <v>9.0</v>
      </c>
      <c r="J787" s="282">
        <v>20.0</v>
      </c>
      <c r="K787" s="299">
        <v>2.22</v>
      </c>
      <c r="L787" s="10" t="s">
        <v>51</v>
      </c>
      <c r="M787" s="163"/>
      <c r="N787" s="163"/>
      <c r="O787" s="163"/>
      <c r="P787" s="163"/>
      <c r="Q787" s="163"/>
      <c r="R787" s="163"/>
      <c r="S787" s="163"/>
      <c r="T787" s="163"/>
      <c r="U787" s="163"/>
      <c r="V787" s="163"/>
      <c r="W787" s="163"/>
      <c r="X787" s="163"/>
      <c r="Y787" s="163"/>
      <c r="Z787" s="163"/>
    </row>
    <row r="788" ht="11.25" customHeight="1">
      <c r="A788" s="251" t="s">
        <v>3484</v>
      </c>
      <c r="B788" s="251" t="s">
        <v>3330</v>
      </c>
      <c r="C788" s="282" t="s">
        <v>52</v>
      </c>
      <c r="D788" s="251" t="s">
        <v>11032</v>
      </c>
      <c r="E788" s="251" t="s">
        <v>11033</v>
      </c>
      <c r="F788" s="282" t="s">
        <v>9717</v>
      </c>
      <c r="G788" s="282">
        <v>9.0</v>
      </c>
      <c r="H788" s="282">
        <v>9.0</v>
      </c>
      <c r="I788" s="282">
        <v>9.0</v>
      </c>
      <c r="J788" s="282">
        <v>20.0</v>
      </c>
      <c r="K788" s="299">
        <v>2.22</v>
      </c>
      <c r="L788" s="10" t="s">
        <v>51</v>
      </c>
      <c r="M788" s="163"/>
      <c r="N788" s="163"/>
      <c r="O788" s="163"/>
      <c r="P788" s="163"/>
      <c r="Q788" s="163"/>
      <c r="R788" s="163"/>
      <c r="S788" s="163"/>
      <c r="T788" s="163"/>
      <c r="U788" s="163"/>
      <c r="V788" s="163"/>
      <c r="W788" s="163"/>
      <c r="X788" s="163"/>
      <c r="Y788" s="163"/>
      <c r="Z788" s="163"/>
    </row>
    <row r="789" ht="11.25" customHeight="1">
      <c r="A789" s="251" t="s">
        <v>3378</v>
      </c>
      <c r="B789" s="251" t="s">
        <v>3379</v>
      </c>
      <c r="C789" s="282" t="s">
        <v>52</v>
      </c>
      <c r="D789" s="251" t="s">
        <v>11034</v>
      </c>
      <c r="E789" s="251" t="s">
        <v>10891</v>
      </c>
      <c r="F789" s="282" t="s">
        <v>9717</v>
      </c>
      <c r="G789" s="282">
        <v>10.0</v>
      </c>
      <c r="H789" s="282">
        <v>7.0</v>
      </c>
      <c r="I789" s="282">
        <v>10.0</v>
      </c>
      <c r="J789" s="282">
        <v>20.0</v>
      </c>
      <c r="K789" s="299">
        <v>2.0</v>
      </c>
      <c r="L789" s="10" t="s">
        <v>51</v>
      </c>
      <c r="M789" s="163"/>
      <c r="N789" s="163"/>
      <c r="O789" s="163"/>
      <c r="P789" s="163"/>
      <c r="Q789" s="163"/>
      <c r="R789" s="163"/>
      <c r="S789" s="163"/>
      <c r="T789" s="163"/>
      <c r="U789" s="163"/>
      <c r="V789" s="163"/>
      <c r="W789" s="163"/>
      <c r="X789" s="163"/>
      <c r="Y789" s="163"/>
      <c r="Z789" s="163"/>
    </row>
    <row r="790" ht="11.25" customHeight="1">
      <c r="A790" s="251" t="s">
        <v>3378</v>
      </c>
      <c r="B790" s="251" t="s">
        <v>3379</v>
      </c>
      <c r="C790" s="282" t="s">
        <v>52</v>
      </c>
      <c r="D790" s="251" t="s">
        <v>11035</v>
      </c>
      <c r="E790" s="251" t="s">
        <v>10889</v>
      </c>
      <c r="F790" s="282" t="s">
        <v>9717</v>
      </c>
      <c r="G790" s="282">
        <v>10.0</v>
      </c>
      <c r="H790" s="282">
        <v>7.0</v>
      </c>
      <c r="I790" s="282">
        <v>10.0</v>
      </c>
      <c r="J790" s="282">
        <v>20.0</v>
      </c>
      <c r="K790" s="299">
        <v>2.0</v>
      </c>
      <c r="L790" s="10" t="s">
        <v>51</v>
      </c>
      <c r="M790" s="163"/>
      <c r="N790" s="163"/>
      <c r="O790" s="163"/>
      <c r="P790" s="163"/>
      <c r="Q790" s="163"/>
      <c r="R790" s="163"/>
      <c r="S790" s="163"/>
      <c r="T790" s="163"/>
      <c r="U790" s="163"/>
      <c r="V790" s="163"/>
      <c r="W790" s="163"/>
      <c r="X790" s="163"/>
      <c r="Y790" s="163"/>
      <c r="Z790" s="163"/>
    </row>
    <row r="791" ht="11.25" customHeight="1">
      <c r="A791" s="251" t="s">
        <v>3378</v>
      </c>
      <c r="B791" s="251" t="s">
        <v>3379</v>
      </c>
      <c r="C791" s="282" t="s">
        <v>52</v>
      </c>
      <c r="D791" s="251" t="s">
        <v>11036</v>
      </c>
      <c r="E791" s="251" t="s">
        <v>10887</v>
      </c>
      <c r="F791" s="282" t="s">
        <v>9717</v>
      </c>
      <c r="G791" s="282">
        <v>10.0</v>
      </c>
      <c r="H791" s="282">
        <v>7.0</v>
      </c>
      <c r="I791" s="282">
        <v>10.0</v>
      </c>
      <c r="J791" s="282">
        <v>20.0</v>
      </c>
      <c r="K791" s="299">
        <v>2.0</v>
      </c>
      <c r="L791" s="10" t="s">
        <v>51</v>
      </c>
      <c r="M791" s="163"/>
      <c r="N791" s="163"/>
      <c r="O791" s="163"/>
      <c r="P791" s="163"/>
      <c r="Q791" s="163"/>
      <c r="R791" s="163"/>
      <c r="S791" s="163"/>
      <c r="T791" s="163"/>
      <c r="U791" s="163"/>
      <c r="V791" s="163"/>
      <c r="W791" s="163"/>
      <c r="X791" s="163"/>
      <c r="Y791" s="163"/>
      <c r="Z791" s="163"/>
    </row>
    <row r="792" ht="11.25" customHeight="1">
      <c r="A792" s="251" t="s">
        <v>9296</v>
      </c>
      <c r="B792" s="251" t="s">
        <v>9297</v>
      </c>
      <c r="C792" s="282" t="s">
        <v>52</v>
      </c>
      <c r="D792" s="251" t="s">
        <v>11037</v>
      </c>
      <c r="E792" s="251" t="s">
        <v>11038</v>
      </c>
      <c r="F792" s="282" t="s">
        <v>9717</v>
      </c>
      <c r="G792" s="282">
        <v>7.0</v>
      </c>
      <c r="H792" s="282">
        <v>5.0</v>
      </c>
      <c r="I792" s="282">
        <v>9.0</v>
      </c>
      <c r="J792" s="282">
        <v>20.0</v>
      </c>
      <c r="K792" s="299">
        <v>2.86</v>
      </c>
      <c r="L792" s="10" t="s">
        <v>51</v>
      </c>
      <c r="M792" s="163"/>
      <c r="N792" s="163"/>
      <c r="O792" s="163"/>
      <c r="P792" s="163"/>
      <c r="Q792" s="163"/>
      <c r="R792" s="163"/>
      <c r="S792" s="163"/>
      <c r="T792" s="163"/>
      <c r="U792" s="163"/>
      <c r="V792" s="163"/>
      <c r="W792" s="163"/>
      <c r="X792" s="163"/>
      <c r="Y792" s="163"/>
      <c r="Z792" s="163"/>
    </row>
    <row r="793" ht="11.25" customHeight="1">
      <c r="A793" s="251" t="s">
        <v>3384</v>
      </c>
      <c r="B793" s="251" t="s">
        <v>3385</v>
      </c>
      <c r="C793" s="282" t="s">
        <v>52</v>
      </c>
      <c r="D793" s="251" t="s">
        <v>11039</v>
      </c>
      <c r="E793" s="251" t="s">
        <v>11040</v>
      </c>
      <c r="F793" s="282" t="s">
        <v>9717</v>
      </c>
      <c r="G793" s="282">
        <v>8.0</v>
      </c>
      <c r="H793" s="282">
        <v>7.0</v>
      </c>
      <c r="I793" s="282">
        <v>8.0</v>
      </c>
      <c r="J793" s="282">
        <v>20.0</v>
      </c>
      <c r="K793" s="299">
        <v>2.5</v>
      </c>
      <c r="L793" s="10" t="s">
        <v>51</v>
      </c>
      <c r="M793" s="163"/>
      <c r="N793" s="163"/>
      <c r="O793" s="163"/>
      <c r="P793" s="163"/>
      <c r="Q793" s="163"/>
      <c r="R793" s="163"/>
      <c r="S793" s="163"/>
      <c r="T793" s="163"/>
      <c r="U793" s="163"/>
      <c r="V793" s="163"/>
      <c r="W793" s="163"/>
      <c r="X793" s="163"/>
      <c r="Y793" s="163"/>
      <c r="Z793" s="163"/>
    </row>
    <row r="794" ht="11.25" customHeight="1">
      <c r="A794" s="251" t="s">
        <v>9539</v>
      </c>
      <c r="B794" s="251" t="s">
        <v>9540</v>
      </c>
      <c r="C794" s="282" t="s">
        <v>52</v>
      </c>
      <c r="D794" s="251" t="s">
        <v>11041</v>
      </c>
      <c r="E794" s="251" t="s">
        <v>11042</v>
      </c>
      <c r="F794" s="282" t="s">
        <v>9717</v>
      </c>
      <c r="G794" s="282">
        <v>10.0</v>
      </c>
      <c r="H794" s="282">
        <v>10.0</v>
      </c>
      <c r="I794" s="282">
        <v>10.0</v>
      </c>
      <c r="J794" s="282">
        <v>20.0</v>
      </c>
      <c r="K794" s="299">
        <v>2.0</v>
      </c>
      <c r="L794" s="10" t="s">
        <v>51</v>
      </c>
      <c r="M794" s="163"/>
      <c r="N794" s="163"/>
      <c r="O794" s="163"/>
      <c r="P794" s="163"/>
      <c r="Q794" s="163"/>
      <c r="R794" s="163"/>
      <c r="S794" s="163"/>
      <c r="T794" s="163"/>
      <c r="U794" s="163"/>
      <c r="V794" s="163"/>
      <c r="W794" s="163"/>
      <c r="X794" s="163"/>
      <c r="Y794" s="163"/>
      <c r="Z794" s="163"/>
    </row>
    <row r="795" ht="11.25" customHeight="1">
      <c r="A795" s="251" t="s">
        <v>9539</v>
      </c>
      <c r="B795" s="251" t="s">
        <v>9540</v>
      </c>
      <c r="C795" s="282" t="s">
        <v>52</v>
      </c>
      <c r="D795" s="251" t="s">
        <v>11043</v>
      </c>
      <c r="E795" s="251" t="s">
        <v>11044</v>
      </c>
      <c r="F795" s="282" t="s">
        <v>9717</v>
      </c>
      <c r="G795" s="282">
        <v>10.0</v>
      </c>
      <c r="H795" s="282">
        <v>10.0</v>
      </c>
      <c r="I795" s="282">
        <v>10.0</v>
      </c>
      <c r="J795" s="282">
        <v>10.0</v>
      </c>
      <c r="K795" s="299">
        <v>1.0</v>
      </c>
      <c r="L795" s="10" t="s">
        <v>51</v>
      </c>
      <c r="M795" s="163"/>
      <c r="N795" s="163"/>
      <c r="O795" s="163"/>
      <c r="P795" s="163"/>
      <c r="Q795" s="163"/>
      <c r="R795" s="163"/>
      <c r="S795" s="163"/>
      <c r="T795" s="163"/>
      <c r="U795" s="163"/>
      <c r="V795" s="163"/>
      <c r="W795" s="163"/>
      <c r="X795" s="163"/>
      <c r="Y795" s="163"/>
      <c r="Z795" s="163"/>
    </row>
    <row r="796" ht="11.25" customHeight="1">
      <c r="A796" s="251" t="s">
        <v>3410</v>
      </c>
      <c r="B796" s="251" t="s">
        <v>3411</v>
      </c>
      <c r="C796" s="282" t="s">
        <v>52</v>
      </c>
      <c r="D796" s="251" t="s">
        <v>11045</v>
      </c>
      <c r="E796" s="251" t="s">
        <v>10893</v>
      </c>
      <c r="F796" s="282" t="s">
        <v>9717</v>
      </c>
      <c r="G796" s="282">
        <v>12.0</v>
      </c>
      <c r="H796" s="282">
        <v>11.0</v>
      </c>
      <c r="I796" s="282">
        <v>12.0</v>
      </c>
      <c r="J796" s="282">
        <v>20.0</v>
      </c>
      <c r="K796" s="299">
        <v>1.67</v>
      </c>
      <c r="L796" s="10" t="s">
        <v>51</v>
      </c>
      <c r="M796" s="163"/>
      <c r="N796" s="163"/>
      <c r="O796" s="163"/>
      <c r="P796" s="163"/>
      <c r="Q796" s="163"/>
      <c r="R796" s="163"/>
      <c r="S796" s="163"/>
      <c r="T796" s="163"/>
      <c r="U796" s="163"/>
      <c r="V796" s="163"/>
      <c r="W796" s="163"/>
      <c r="X796" s="163"/>
      <c r="Y796" s="163"/>
      <c r="Z796" s="163"/>
    </row>
    <row r="797" ht="11.25" customHeight="1">
      <c r="A797" s="251" t="s">
        <v>3410</v>
      </c>
      <c r="B797" s="251" t="s">
        <v>3411</v>
      </c>
      <c r="C797" s="282" t="s">
        <v>52</v>
      </c>
      <c r="D797" s="251" t="s">
        <v>11046</v>
      </c>
      <c r="E797" s="251" t="s">
        <v>10895</v>
      </c>
      <c r="F797" s="282" t="s">
        <v>9717</v>
      </c>
      <c r="G797" s="282">
        <v>12.0</v>
      </c>
      <c r="H797" s="282">
        <v>11.0</v>
      </c>
      <c r="I797" s="282">
        <v>12.0</v>
      </c>
      <c r="J797" s="282">
        <v>20.0</v>
      </c>
      <c r="K797" s="299">
        <v>1.67</v>
      </c>
      <c r="L797" s="10" t="s">
        <v>51</v>
      </c>
      <c r="M797" s="163"/>
      <c r="N797" s="163"/>
      <c r="O797" s="163"/>
      <c r="P797" s="163"/>
      <c r="Q797" s="163"/>
      <c r="R797" s="163"/>
      <c r="S797" s="163"/>
      <c r="T797" s="163"/>
      <c r="U797" s="163"/>
      <c r="V797" s="163"/>
      <c r="W797" s="163"/>
      <c r="X797" s="163"/>
      <c r="Y797" s="163"/>
      <c r="Z797" s="163"/>
    </row>
    <row r="798" ht="11.25" customHeight="1">
      <c r="A798" s="251" t="s">
        <v>3033</v>
      </c>
      <c r="B798" s="251" t="s">
        <v>3034</v>
      </c>
      <c r="C798" s="282" t="s">
        <v>52</v>
      </c>
      <c r="D798" s="251" t="s">
        <v>11047</v>
      </c>
      <c r="E798" s="251" t="s">
        <v>11048</v>
      </c>
      <c r="F798" s="282" t="s">
        <v>9717</v>
      </c>
      <c r="G798" s="282">
        <v>10.0</v>
      </c>
      <c r="H798" s="282">
        <v>5.0</v>
      </c>
      <c r="I798" s="282">
        <v>10.0</v>
      </c>
      <c r="J798" s="282">
        <v>20.0</v>
      </c>
      <c r="K798" s="299">
        <v>2.0</v>
      </c>
      <c r="L798" s="10" t="s">
        <v>51</v>
      </c>
      <c r="M798" s="163"/>
      <c r="N798" s="163"/>
      <c r="O798" s="163"/>
      <c r="P798" s="163"/>
      <c r="Q798" s="163"/>
      <c r="R798" s="163"/>
      <c r="S798" s="163"/>
      <c r="T798" s="163"/>
      <c r="U798" s="163"/>
      <c r="V798" s="163"/>
      <c r="W798" s="163"/>
      <c r="X798" s="163"/>
      <c r="Y798" s="163"/>
      <c r="Z798" s="163"/>
    </row>
    <row r="799" ht="11.25" customHeight="1">
      <c r="A799" s="251" t="s">
        <v>3024</v>
      </c>
      <c r="B799" s="251" t="s">
        <v>3025</v>
      </c>
      <c r="C799" s="282" t="s">
        <v>52</v>
      </c>
      <c r="D799" s="251" t="s">
        <v>11049</v>
      </c>
      <c r="E799" s="251" t="s">
        <v>5951</v>
      </c>
      <c r="F799" s="282" t="s">
        <v>9717</v>
      </c>
      <c r="G799" s="282">
        <v>9.0</v>
      </c>
      <c r="H799" s="282">
        <v>8.0</v>
      </c>
      <c r="I799" s="282">
        <v>9.0</v>
      </c>
      <c r="J799" s="282">
        <v>20.0</v>
      </c>
      <c r="K799" s="299">
        <v>2.22</v>
      </c>
      <c r="L799" s="10" t="s">
        <v>51</v>
      </c>
      <c r="M799" s="163"/>
      <c r="N799" s="163"/>
      <c r="O799" s="163"/>
      <c r="P799" s="163"/>
      <c r="Q799" s="163"/>
      <c r="R799" s="163"/>
      <c r="S799" s="163"/>
      <c r="T799" s="163"/>
      <c r="U799" s="163"/>
      <c r="V799" s="163"/>
      <c r="W799" s="163"/>
      <c r="X799" s="163"/>
      <c r="Y799" s="163"/>
      <c r="Z799" s="163"/>
    </row>
    <row r="800" ht="11.25" customHeight="1">
      <c r="A800" s="251" t="s">
        <v>3024</v>
      </c>
      <c r="B800" s="251" t="s">
        <v>3025</v>
      </c>
      <c r="C800" s="282" t="s">
        <v>52</v>
      </c>
      <c r="D800" s="251" t="s">
        <v>11050</v>
      </c>
      <c r="E800" s="251" t="s">
        <v>11051</v>
      </c>
      <c r="F800" s="282" t="s">
        <v>9717</v>
      </c>
      <c r="G800" s="282">
        <v>9.0</v>
      </c>
      <c r="H800" s="282">
        <v>8.0</v>
      </c>
      <c r="I800" s="282">
        <v>9.0</v>
      </c>
      <c r="J800" s="282">
        <v>20.0</v>
      </c>
      <c r="K800" s="299">
        <v>2.22</v>
      </c>
      <c r="L800" s="10" t="s">
        <v>51</v>
      </c>
      <c r="M800" s="163"/>
      <c r="N800" s="163"/>
      <c r="O800" s="163"/>
      <c r="P800" s="163"/>
      <c r="Q800" s="163"/>
      <c r="R800" s="163"/>
      <c r="S800" s="163"/>
      <c r="T800" s="163"/>
      <c r="U800" s="163"/>
      <c r="V800" s="163"/>
      <c r="W800" s="163"/>
      <c r="X800" s="163"/>
      <c r="Y800" s="163"/>
      <c r="Z800" s="163"/>
    </row>
    <row r="801" ht="11.25" customHeight="1">
      <c r="A801" s="251" t="s">
        <v>9483</v>
      </c>
      <c r="B801" s="251" t="s">
        <v>9484</v>
      </c>
      <c r="C801" s="282" t="s">
        <v>52</v>
      </c>
      <c r="D801" s="251" t="s">
        <v>11052</v>
      </c>
      <c r="E801" s="251" t="s">
        <v>10213</v>
      </c>
      <c r="F801" s="282" t="s">
        <v>9717</v>
      </c>
      <c r="G801" s="282">
        <v>3.0</v>
      </c>
      <c r="H801" s="282">
        <v>3.0</v>
      </c>
      <c r="I801" s="282">
        <v>3.0</v>
      </c>
      <c r="J801" s="282">
        <v>20.0</v>
      </c>
      <c r="K801" s="299">
        <v>6.67</v>
      </c>
      <c r="L801" s="10" t="s">
        <v>51</v>
      </c>
      <c r="M801" s="163"/>
      <c r="N801" s="163"/>
      <c r="O801" s="163"/>
      <c r="P801" s="163"/>
      <c r="Q801" s="163"/>
      <c r="R801" s="163"/>
      <c r="S801" s="163"/>
      <c r="T801" s="163"/>
      <c r="U801" s="163"/>
      <c r="V801" s="163"/>
      <c r="W801" s="163"/>
      <c r="X801" s="163"/>
      <c r="Y801" s="163"/>
      <c r="Z801" s="163"/>
    </row>
    <row r="802" ht="11.25" customHeight="1">
      <c r="A802" s="251" t="s">
        <v>9013</v>
      </c>
      <c r="B802" s="251" t="s">
        <v>9014</v>
      </c>
      <c r="C802" s="282" t="s">
        <v>52</v>
      </c>
      <c r="D802" s="251" t="s">
        <v>11053</v>
      </c>
      <c r="E802" s="251" t="s">
        <v>11054</v>
      </c>
      <c r="F802" s="282" t="s">
        <v>9717</v>
      </c>
      <c r="G802" s="282">
        <v>7.0</v>
      </c>
      <c r="H802" s="282">
        <v>6.0</v>
      </c>
      <c r="I802" s="282">
        <v>7.0</v>
      </c>
      <c r="J802" s="282">
        <v>20.0</v>
      </c>
      <c r="K802" s="299">
        <v>2.86</v>
      </c>
      <c r="L802" s="10" t="s">
        <v>51</v>
      </c>
      <c r="M802" s="163"/>
      <c r="N802" s="163"/>
      <c r="O802" s="163"/>
      <c r="P802" s="163"/>
      <c r="Q802" s="163"/>
      <c r="R802" s="163"/>
      <c r="S802" s="163"/>
      <c r="T802" s="163"/>
      <c r="U802" s="163"/>
      <c r="V802" s="163"/>
      <c r="W802" s="163"/>
      <c r="X802" s="163"/>
      <c r="Y802" s="163"/>
      <c r="Z802" s="163"/>
    </row>
    <row r="803" ht="11.25" customHeight="1">
      <c r="A803" s="251" t="s">
        <v>6576</v>
      </c>
      <c r="B803" s="251" t="s">
        <v>6577</v>
      </c>
      <c r="C803" s="282" t="s">
        <v>52</v>
      </c>
      <c r="D803" s="251" t="s">
        <v>11055</v>
      </c>
      <c r="E803" s="251" t="s">
        <v>11056</v>
      </c>
      <c r="F803" s="282" t="s">
        <v>9717</v>
      </c>
      <c r="G803" s="282">
        <v>6.0</v>
      </c>
      <c r="H803" s="282">
        <v>4.0</v>
      </c>
      <c r="I803" s="282">
        <v>6.0</v>
      </c>
      <c r="J803" s="282">
        <v>20.0</v>
      </c>
      <c r="K803" s="299">
        <v>3.33</v>
      </c>
      <c r="L803" s="10" t="s">
        <v>51</v>
      </c>
      <c r="M803" s="163"/>
      <c r="N803" s="163"/>
      <c r="O803" s="163"/>
      <c r="P803" s="163"/>
      <c r="Q803" s="163"/>
      <c r="R803" s="163"/>
      <c r="S803" s="163"/>
      <c r="T803" s="163"/>
      <c r="U803" s="163"/>
      <c r="V803" s="163"/>
      <c r="W803" s="163"/>
      <c r="X803" s="163"/>
      <c r="Y803" s="163"/>
      <c r="Z803" s="163"/>
    </row>
    <row r="804" ht="11.25" customHeight="1">
      <c r="A804" s="251" t="s">
        <v>11057</v>
      </c>
      <c r="B804" s="251" t="s">
        <v>11058</v>
      </c>
      <c r="C804" s="282" t="s">
        <v>52</v>
      </c>
      <c r="D804" s="251" t="s">
        <v>11059</v>
      </c>
      <c r="E804" s="251" t="s">
        <v>3541</v>
      </c>
      <c r="F804" s="282" t="s">
        <v>9717</v>
      </c>
      <c r="G804" s="282">
        <v>7.0</v>
      </c>
      <c r="H804" s="282">
        <v>3.0</v>
      </c>
      <c r="I804" s="282">
        <v>7.0</v>
      </c>
      <c r="J804" s="282">
        <v>20.0</v>
      </c>
      <c r="K804" s="299">
        <v>2.86</v>
      </c>
      <c r="L804" s="10" t="s">
        <v>51</v>
      </c>
      <c r="M804" s="163"/>
      <c r="N804" s="163"/>
      <c r="O804" s="163"/>
      <c r="P804" s="163"/>
      <c r="Q804" s="163"/>
      <c r="R804" s="163"/>
      <c r="S804" s="163"/>
      <c r="T804" s="163"/>
      <c r="U804" s="163"/>
      <c r="V804" s="163"/>
      <c r="W804" s="163"/>
      <c r="X804" s="163"/>
      <c r="Y804" s="163"/>
      <c r="Z804" s="163"/>
    </row>
    <row r="805" ht="11.25" customHeight="1">
      <c r="A805" s="251" t="s">
        <v>11057</v>
      </c>
      <c r="B805" s="251" t="s">
        <v>11058</v>
      </c>
      <c r="C805" s="282" t="s">
        <v>52</v>
      </c>
      <c r="D805" s="251" t="s">
        <v>11060</v>
      </c>
      <c r="E805" s="251" t="s">
        <v>11061</v>
      </c>
      <c r="F805" s="282" t="s">
        <v>9717</v>
      </c>
      <c r="G805" s="282">
        <v>7.0</v>
      </c>
      <c r="H805" s="282">
        <v>3.0</v>
      </c>
      <c r="I805" s="282">
        <v>7.0</v>
      </c>
      <c r="J805" s="282">
        <v>10.0</v>
      </c>
      <c r="K805" s="299">
        <v>1.43</v>
      </c>
      <c r="L805" s="10" t="s">
        <v>51</v>
      </c>
      <c r="M805" s="163"/>
      <c r="N805" s="163"/>
      <c r="O805" s="163"/>
      <c r="P805" s="163"/>
      <c r="Q805" s="163"/>
      <c r="R805" s="163"/>
      <c r="S805" s="163"/>
      <c r="T805" s="163"/>
      <c r="U805" s="163"/>
      <c r="V805" s="163"/>
      <c r="W805" s="163"/>
      <c r="X805" s="163"/>
      <c r="Y805" s="163"/>
      <c r="Z805" s="163"/>
    </row>
    <row r="806" ht="11.25" customHeight="1">
      <c r="A806" s="251" t="s">
        <v>9350</v>
      </c>
      <c r="B806" s="251" t="s">
        <v>9351</v>
      </c>
      <c r="C806" s="282" t="s">
        <v>52</v>
      </c>
      <c r="D806" s="251" t="s">
        <v>11062</v>
      </c>
      <c r="E806" s="251" t="s">
        <v>11063</v>
      </c>
      <c r="F806" s="282" t="s">
        <v>9717</v>
      </c>
      <c r="G806" s="282">
        <v>5.0</v>
      </c>
      <c r="H806" s="282">
        <v>5.0</v>
      </c>
      <c r="I806" s="282">
        <v>6.0</v>
      </c>
      <c r="J806" s="282">
        <v>10.0</v>
      </c>
      <c r="K806" s="299">
        <v>2.0</v>
      </c>
      <c r="L806" s="10" t="s">
        <v>51</v>
      </c>
      <c r="M806" s="163"/>
      <c r="N806" s="163"/>
      <c r="O806" s="163"/>
      <c r="P806" s="163"/>
      <c r="Q806" s="163"/>
      <c r="R806" s="163"/>
      <c r="S806" s="163"/>
      <c r="T806" s="163"/>
      <c r="U806" s="163"/>
      <c r="V806" s="163"/>
      <c r="W806" s="163"/>
      <c r="X806" s="163"/>
      <c r="Y806" s="163"/>
      <c r="Z806" s="163"/>
    </row>
    <row r="807" ht="11.25" customHeight="1">
      <c r="A807" s="251" t="s">
        <v>9350</v>
      </c>
      <c r="B807" s="251" t="s">
        <v>9351</v>
      </c>
      <c r="C807" s="282" t="s">
        <v>52</v>
      </c>
      <c r="D807" s="251" t="s">
        <v>11064</v>
      </c>
      <c r="E807" s="251" t="s">
        <v>11065</v>
      </c>
      <c r="F807" s="282" t="s">
        <v>9717</v>
      </c>
      <c r="G807" s="282">
        <v>5.0</v>
      </c>
      <c r="H807" s="282">
        <v>5.0</v>
      </c>
      <c r="I807" s="282">
        <v>6.0</v>
      </c>
      <c r="J807" s="282">
        <v>10.0</v>
      </c>
      <c r="K807" s="299">
        <v>2.0</v>
      </c>
      <c r="L807" s="10" t="s">
        <v>51</v>
      </c>
      <c r="M807" s="163"/>
      <c r="N807" s="163"/>
      <c r="O807" s="163"/>
      <c r="P807" s="163"/>
      <c r="Q807" s="163"/>
      <c r="R807" s="163"/>
      <c r="S807" s="163"/>
      <c r="T807" s="163"/>
      <c r="U807" s="163"/>
      <c r="V807" s="163"/>
      <c r="W807" s="163"/>
      <c r="X807" s="163"/>
      <c r="Y807" s="163"/>
      <c r="Z807" s="163"/>
    </row>
    <row r="808" ht="11.25" customHeight="1">
      <c r="A808" s="251" t="s">
        <v>11066</v>
      </c>
      <c r="B808" s="251" t="s">
        <v>11067</v>
      </c>
      <c r="C808" s="282" t="s">
        <v>52</v>
      </c>
      <c r="D808" s="251" t="s">
        <v>11068</v>
      </c>
      <c r="E808" s="251" t="s">
        <v>11069</v>
      </c>
      <c r="F808" s="282" t="s">
        <v>9717</v>
      </c>
      <c r="G808" s="282">
        <v>5.0</v>
      </c>
      <c r="H808" s="282">
        <v>5.0</v>
      </c>
      <c r="I808" s="282">
        <v>5.0</v>
      </c>
      <c r="J808" s="282">
        <v>20.0</v>
      </c>
      <c r="K808" s="299">
        <v>4.0</v>
      </c>
      <c r="L808" s="10" t="s">
        <v>51</v>
      </c>
      <c r="M808" s="163"/>
      <c r="N808" s="163"/>
      <c r="O808" s="163"/>
      <c r="P808" s="163"/>
      <c r="Q808" s="163"/>
      <c r="R808" s="163"/>
      <c r="S808" s="163"/>
      <c r="T808" s="163"/>
      <c r="U808" s="163"/>
      <c r="V808" s="163"/>
      <c r="W808" s="163"/>
      <c r="X808" s="163"/>
      <c r="Y808" s="163"/>
      <c r="Z808" s="163"/>
    </row>
    <row r="809" ht="11.25" customHeight="1">
      <c r="A809" s="251" t="s">
        <v>11070</v>
      </c>
      <c r="B809" s="251" t="s">
        <v>11071</v>
      </c>
      <c r="C809" s="282" t="s">
        <v>52</v>
      </c>
      <c r="D809" s="251" t="s">
        <v>11072</v>
      </c>
      <c r="E809" s="251" t="s">
        <v>11073</v>
      </c>
      <c r="F809" s="282" t="s">
        <v>9717</v>
      </c>
      <c r="G809" s="282">
        <v>4.0</v>
      </c>
      <c r="H809" s="282">
        <v>4.0</v>
      </c>
      <c r="I809" s="282">
        <v>5.0</v>
      </c>
      <c r="J809" s="282">
        <v>20.0</v>
      </c>
      <c r="K809" s="299">
        <v>5.0</v>
      </c>
      <c r="L809" s="10" t="s">
        <v>51</v>
      </c>
      <c r="M809" s="163"/>
      <c r="N809" s="163"/>
      <c r="O809" s="163"/>
      <c r="P809" s="163"/>
      <c r="Q809" s="163"/>
      <c r="R809" s="163"/>
      <c r="S809" s="163"/>
      <c r="T809" s="163"/>
      <c r="U809" s="163"/>
      <c r="V809" s="163"/>
      <c r="W809" s="163"/>
      <c r="X809" s="163"/>
      <c r="Y809" s="163"/>
      <c r="Z809" s="163"/>
    </row>
    <row r="810" ht="11.25" customHeight="1">
      <c r="A810" s="251" t="s">
        <v>9326</v>
      </c>
      <c r="B810" s="251" t="s">
        <v>9327</v>
      </c>
      <c r="C810" s="282" t="s">
        <v>52</v>
      </c>
      <c r="D810" s="251" t="s">
        <v>11074</v>
      </c>
      <c r="E810" s="251" t="s">
        <v>11075</v>
      </c>
      <c r="F810" s="282" t="s">
        <v>9717</v>
      </c>
      <c r="G810" s="282">
        <v>7.0</v>
      </c>
      <c r="H810" s="282">
        <v>2.0</v>
      </c>
      <c r="I810" s="282">
        <v>18.0</v>
      </c>
      <c r="J810" s="282">
        <v>20.0</v>
      </c>
      <c r="K810" s="299">
        <v>2.86</v>
      </c>
      <c r="L810" s="10" t="s">
        <v>51</v>
      </c>
      <c r="M810" s="163"/>
      <c r="N810" s="163"/>
      <c r="O810" s="163"/>
      <c r="P810" s="163"/>
      <c r="Q810" s="163"/>
      <c r="R810" s="163"/>
      <c r="S810" s="163"/>
      <c r="T810" s="163"/>
      <c r="U810" s="163"/>
      <c r="V810" s="163"/>
      <c r="W810" s="163"/>
      <c r="X810" s="163"/>
      <c r="Y810" s="163"/>
      <c r="Z810" s="163"/>
    </row>
    <row r="811" ht="11.25" customHeight="1">
      <c r="A811" s="251" t="s">
        <v>7944</v>
      </c>
      <c r="B811" s="251" t="s">
        <v>7945</v>
      </c>
      <c r="C811" s="282" t="s">
        <v>52</v>
      </c>
      <c r="D811" s="251" t="s">
        <v>10942</v>
      </c>
      <c r="E811" s="251" t="s">
        <v>10227</v>
      </c>
      <c r="F811" s="282" t="s">
        <v>9717</v>
      </c>
      <c r="G811" s="282">
        <v>7.0</v>
      </c>
      <c r="H811" s="282">
        <v>6.0</v>
      </c>
      <c r="I811" s="282">
        <v>7.0</v>
      </c>
      <c r="J811" s="282">
        <v>10.0</v>
      </c>
      <c r="K811" s="299">
        <v>1.43</v>
      </c>
      <c r="L811" s="10" t="s">
        <v>51</v>
      </c>
      <c r="M811" s="163"/>
      <c r="N811" s="163"/>
      <c r="O811" s="163"/>
      <c r="P811" s="163"/>
      <c r="Q811" s="163"/>
      <c r="R811" s="163"/>
      <c r="S811" s="163"/>
      <c r="T811" s="163"/>
      <c r="U811" s="163"/>
      <c r="V811" s="163"/>
      <c r="W811" s="163"/>
      <c r="X811" s="163"/>
      <c r="Y811" s="163"/>
      <c r="Z811" s="163"/>
    </row>
    <row r="812" ht="11.25" customHeight="1">
      <c r="A812" s="251" t="s">
        <v>9443</v>
      </c>
      <c r="B812" s="251" t="s">
        <v>9444</v>
      </c>
      <c r="C812" s="282" t="s">
        <v>52</v>
      </c>
      <c r="D812" s="251" t="s">
        <v>11076</v>
      </c>
      <c r="E812" s="251" t="s">
        <v>11077</v>
      </c>
      <c r="F812" s="282" t="s">
        <v>9717</v>
      </c>
      <c r="G812" s="282">
        <v>1.0</v>
      </c>
      <c r="H812" s="282">
        <v>1.0</v>
      </c>
      <c r="I812" s="282">
        <v>6.0</v>
      </c>
      <c r="J812" s="282">
        <v>20.0</v>
      </c>
      <c r="K812" s="299">
        <v>20.0</v>
      </c>
      <c r="L812" s="10" t="s">
        <v>51</v>
      </c>
      <c r="M812" s="163"/>
      <c r="N812" s="163"/>
      <c r="O812" s="163"/>
      <c r="P812" s="163"/>
      <c r="Q812" s="163"/>
      <c r="R812" s="163"/>
      <c r="S812" s="163"/>
      <c r="T812" s="163"/>
      <c r="U812" s="163"/>
      <c r="V812" s="163"/>
      <c r="W812" s="163"/>
      <c r="X812" s="163"/>
      <c r="Y812" s="163"/>
      <c r="Z812" s="163"/>
    </row>
    <row r="813" ht="11.25" customHeight="1">
      <c r="A813" s="251" t="s">
        <v>11078</v>
      </c>
      <c r="B813" s="251" t="s">
        <v>596</v>
      </c>
      <c r="C813" s="282" t="s">
        <v>52</v>
      </c>
      <c r="D813" s="251" t="s">
        <v>11079</v>
      </c>
      <c r="E813" s="251" t="s">
        <v>11080</v>
      </c>
      <c r="F813" s="282" t="s">
        <v>9717</v>
      </c>
      <c r="G813" s="282">
        <v>13.0</v>
      </c>
      <c r="H813" s="282">
        <v>11.0</v>
      </c>
      <c r="I813" s="282">
        <v>13.0</v>
      </c>
      <c r="J813" s="282">
        <v>20.0</v>
      </c>
      <c r="K813" s="299">
        <v>1.54</v>
      </c>
      <c r="L813" s="10" t="s">
        <v>51</v>
      </c>
      <c r="M813" s="163"/>
      <c r="N813" s="163"/>
      <c r="O813" s="163"/>
      <c r="P813" s="163"/>
      <c r="Q813" s="163"/>
      <c r="R813" s="163"/>
      <c r="S813" s="163"/>
      <c r="T813" s="163"/>
      <c r="U813" s="163"/>
      <c r="V813" s="163"/>
      <c r="W813" s="163"/>
      <c r="X813" s="163"/>
      <c r="Y813" s="163"/>
      <c r="Z813" s="163"/>
    </row>
    <row r="814" ht="11.25" customHeight="1">
      <c r="A814" s="153" t="s">
        <v>218</v>
      </c>
      <c r="B814" s="124"/>
      <c r="C814" s="124"/>
      <c r="D814" s="124"/>
      <c r="E814" s="124"/>
      <c r="F814" s="124"/>
      <c r="G814" s="130"/>
      <c r="H814" s="166"/>
      <c r="I814" s="166"/>
      <c r="J814" s="166"/>
      <c r="K814" s="297">
        <v>3143.22</v>
      </c>
      <c r="L814" s="166"/>
      <c r="M814" s="166"/>
      <c r="N814" s="166"/>
      <c r="O814" s="166"/>
      <c r="P814" s="166"/>
      <c r="Q814" s="166"/>
      <c r="R814" s="166"/>
      <c r="S814" s="166"/>
      <c r="T814" s="166"/>
      <c r="U814" s="166"/>
      <c r="V814" s="166"/>
      <c r="W814" s="166"/>
      <c r="X814" s="166"/>
      <c r="Y814" s="166"/>
      <c r="Z814" s="166"/>
    </row>
    <row r="815" ht="11.25" customHeight="1">
      <c r="A815" s="123"/>
      <c r="B815" s="124"/>
      <c r="C815" s="124"/>
      <c r="D815" s="124"/>
      <c r="E815" s="124"/>
      <c r="F815" s="124"/>
      <c r="G815" s="124"/>
      <c r="H815" s="2"/>
      <c r="I815" s="166"/>
      <c r="J815" s="166"/>
      <c r="K815" s="229"/>
      <c r="L815" s="166"/>
      <c r="M815" s="166"/>
      <c r="N815" s="166"/>
      <c r="O815" s="166"/>
      <c r="P815" s="166"/>
      <c r="Q815" s="166"/>
      <c r="R815" s="166"/>
      <c r="S815" s="166"/>
      <c r="T815" s="166"/>
      <c r="U815" s="166"/>
      <c r="V815" s="166"/>
      <c r="W815" s="166"/>
      <c r="X815" s="166"/>
      <c r="Y815" s="166"/>
      <c r="Z815" s="166"/>
    </row>
    <row r="816" ht="11.25" customHeight="1">
      <c r="A816" s="295" t="s">
        <v>2134</v>
      </c>
      <c r="B816" s="149"/>
      <c r="C816" s="149"/>
      <c r="D816" s="149"/>
      <c r="E816" s="149"/>
      <c r="F816" s="149"/>
      <c r="G816" s="149"/>
      <c r="H816" s="149"/>
      <c r="I816" s="166"/>
      <c r="J816" s="166"/>
      <c r="K816" s="229"/>
      <c r="L816" s="166"/>
      <c r="M816" s="166"/>
      <c r="N816" s="166"/>
      <c r="O816" s="166"/>
      <c r="P816" s="166"/>
      <c r="Q816" s="166"/>
      <c r="R816" s="166"/>
      <c r="S816" s="166"/>
      <c r="T816" s="166"/>
      <c r="U816" s="166"/>
      <c r="V816" s="166"/>
      <c r="W816" s="166"/>
      <c r="X816" s="166"/>
      <c r="Y816" s="166"/>
      <c r="Z816" s="166"/>
    </row>
    <row r="817" ht="15.75" customHeight="1">
      <c r="A817" s="123"/>
      <c r="B817" s="124"/>
      <c r="C817" s="124"/>
      <c r="D817" s="124"/>
      <c r="E817" s="124"/>
      <c r="F817" s="124"/>
      <c r="G817" s="124"/>
      <c r="H817" s="2"/>
      <c r="I817" s="8"/>
      <c r="J817" s="8"/>
      <c r="K817" s="32"/>
      <c r="L817" s="8"/>
      <c r="M817" s="8"/>
      <c r="N817" s="8"/>
      <c r="O817" s="8"/>
      <c r="P817" s="8"/>
      <c r="Q817" s="8"/>
      <c r="R817" s="8"/>
      <c r="S817" s="8"/>
      <c r="T817" s="8"/>
      <c r="U817" s="8"/>
      <c r="V817" s="8"/>
      <c r="W817" s="8"/>
      <c r="X817" s="8"/>
      <c r="Y817" s="8"/>
      <c r="Z817" s="8"/>
    </row>
    <row r="818" ht="15.75" customHeight="1">
      <c r="A818" s="123"/>
      <c r="B818" s="124"/>
      <c r="C818" s="124"/>
      <c r="D818" s="124"/>
      <c r="E818" s="124"/>
      <c r="F818" s="124"/>
      <c r="G818" s="124"/>
      <c r="H818" s="2"/>
      <c r="I818" s="8"/>
      <c r="J818" s="8"/>
      <c r="K818" s="32"/>
      <c r="L818" s="8"/>
      <c r="M818" s="8"/>
      <c r="N818" s="8"/>
      <c r="O818" s="8"/>
      <c r="P818" s="8"/>
      <c r="Q818" s="8"/>
      <c r="R818" s="8"/>
      <c r="S818" s="8"/>
      <c r="T818" s="8"/>
      <c r="U818" s="8"/>
      <c r="V818" s="8"/>
      <c r="W818" s="8"/>
      <c r="X818" s="8"/>
      <c r="Y818" s="8"/>
      <c r="Z818" s="8"/>
    </row>
    <row r="819" ht="15.75" customHeight="1">
      <c r="K819" s="32"/>
    </row>
    <row r="820" ht="15.75" customHeight="1">
      <c r="K820" s="32"/>
    </row>
    <row r="821" ht="15.75" customHeight="1">
      <c r="K821" s="32"/>
    </row>
    <row r="822" ht="15.75" customHeight="1">
      <c r="K822" s="32"/>
    </row>
    <row r="823" ht="15.75" customHeight="1">
      <c r="K823" s="32"/>
    </row>
    <row r="824" ht="15.75" customHeight="1">
      <c r="K824" s="32"/>
    </row>
    <row r="825" ht="15.75" customHeight="1">
      <c r="K825" s="32"/>
    </row>
    <row r="826" ht="15.75" customHeight="1">
      <c r="K826" s="32"/>
    </row>
    <row r="827" ht="15.75" customHeight="1">
      <c r="K827" s="32"/>
    </row>
    <row r="828" ht="15.75" customHeight="1">
      <c r="K828" s="32"/>
    </row>
    <row r="829" ht="15.75" customHeight="1">
      <c r="K829" s="32"/>
    </row>
    <row r="830" ht="15.75" customHeight="1">
      <c r="K830" s="32"/>
    </row>
    <row r="831" ht="15.75" customHeight="1">
      <c r="K831" s="32"/>
    </row>
    <row r="832" ht="15.75" customHeight="1">
      <c r="K832" s="32"/>
    </row>
    <row r="833" ht="15.75" customHeight="1">
      <c r="K833" s="32"/>
    </row>
    <row r="834" ht="15.75" customHeight="1">
      <c r="K834" s="32"/>
    </row>
    <row r="835" ht="15.75" customHeight="1">
      <c r="K835" s="32"/>
    </row>
    <row r="836" ht="15.75" customHeight="1">
      <c r="K836" s="32"/>
    </row>
    <row r="837" ht="15.75" customHeight="1">
      <c r="K837" s="32"/>
    </row>
    <row r="838" ht="15.75" customHeight="1">
      <c r="K838" s="32"/>
    </row>
    <row r="839" ht="15.75" customHeight="1">
      <c r="K839" s="32"/>
    </row>
    <row r="840" ht="15.75" customHeight="1">
      <c r="K840" s="32"/>
    </row>
    <row r="841" ht="15.75" customHeight="1">
      <c r="K841" s="32"/>
    </row>
    <row r="842" ht="15.75" customHeight="1">
      <c r="K842" s="32"/>
    </row>
    <row r="843" ht="15.75" customHeight="1">
      <c r="K843" s="32"/>
    </row>
    <row r="844" ht="15.75" customHeight="1">
      <c r="K844" s="32"/>
    </row>
    <row r="845" ht="15.75" customHeight="1">
      <c r="K845" s="32"/>
    </row>
    <row r="846" ht="15.75" customHeight="1">
      <c r="K846" s="32"/>
    </row>
    <row r="847" ht="15.75" customHeight="1">
      <c r="K847" s="32"/>
    </row>
    <row r="848" ht="15.75" customHeight="1">
      <c r="K848" s="32"/>
    </row>
    <row r="849" ht="15.75" customHeight="1">
      <c r="K849" s="32"/>
    </row>
    <row r="850" ht="15.75" customHeight="1">
      <c r="K850" s="32"/>
    </row>
    <row r="851" ht="15.75" customHeight="1">
      <c r="K851" s="32"/>
    </row>
    <row r="852" ht="15.75" customHeight="1">
      <c r="K852" s="32"/>
    </row>
    <row r="853" ht="15.75" customHeight="1">
      <c r="K853" s="32"/>
    </row>
    <row r="854" ht="15.75" customHeight="1">
      <c r="K854" s="32"/>
    </row>
    <row r="855" ht="15.75" customHeight="1">
      <c r="K855" s="32"/>
    </row>
    <row r="856" ht="15.75" customHeight="1">
      <c r="K856" s="32"/>
    </row>
    <row r="857" ht="15.75" customHeight="1">
      <c r="K857" s="32"/>
    </row>
    <row r="858" ht="15.75" customHeight="1">
      <c r="K858" s="32"/>
    </row>
    <row r="859" ht="15.75" customHeight="1">
      <c r="K859" s="32"/>
    </row>
    <row r="860" ht="15.75" customHeight="1">
      <c r="K860" s="32"/>
    </row>
    <row r="861" ht="15.75" customHeight="1">
      <c r="K861" s="32"/>
    </row>
    <row r="862" ht="15.75" customHeight="1">
      <c r="K862" s="32"/>
    </row>
    <row r="863" ht="15.75" customHeight="1">
      <c r="K863" s="32"/>
    </row>
    <row r="864" ht="15.75" customHeight="1">
      <c r="K864" s="32"/>
    </row>
    <row r="865" ht="15.75" customHeight="1">
      <c r="K865" s="32"/>
    </row>
    <row r="866" ht="15.75" customHeight="1">
      <c r="K866" s="32"/>
    </row>
    <row r="867" ht="15.75" customHeight="1">
      <c r="K867" s="32"/>
    </row>
    <row r="868" ht="15.75" customHeight="1">
      <c r="K868" s="32"/>
    </row>
    <row r="869" ht="15.75" customHeight="1">
      <c r="K869" s="32"/>
    </row>
    <row r="870" ht="15.75" customHeight="1">
      <c r="K870" s="32"/>
    </row>
    <row r="871" ht="15.75" customHeight="1">
      <c r="K871" s="32"/>
    </row>
    <row r="872" ht="15.75" customHeight="1">
      <c r="K872" s="32"/>
    </row>
    <row r="873" ht="15.75" customHeight="1">
      <c r="K873" s="32"/>
    </row>
    <row r="874" ht="15.75" customHeight="1">
      <c r="K874" s="32"/>
    </row>
    <row r="875" ht="15.75" customHeight="1">
      <c r="K875" s="32"/>
    </row>
    <row r="876" ht="15.75" customHeight="1">
      <c r="K876" s="32"/>
    </row>
    <row r="877" ht="15.75" customHeight="1">
      <c r="K877" s="32"/>
    </row>
    <row r="878" ht="15.75" customHeight="1">
      <c r="K878" s="32"/>
    </row>
    <row r="879" ht="15.75" customHeight="1">
      <c r="K879" s="32"/>
    </row>
    <row r="880" ht="15.75" customHeight="1">
      <c r="K880" s="32"/>
    </row>
    <row r="881" ht="15.75" customHeight="1">
      <c r="K881" s="32"/>
    </row>
    <row r="882" ht="15.75" customHeight="1">
      <c r="K882" s="32"/>
    </row>
    <row r="883" ht="15.75" customHeight="1">
      <c r="K883" s="32"/>
    </row>
    <row r="884" ht="15.75" customHeight="1">
      <c r="K884" s="32"/>
    </row>
    <row r="885" ht="15.75" customHeight="1">
      <c r="K885" s="32"/>
    </row>
    <row r="886" ht="15.75" customHeight="1">
      <c r="K886" s="32"/>
    </row>
    <row r="887" ht="15.75" customHeight="1">
      <c r="K887" s="32"/>
    </row>
    <row r="888" ht="15.75" customHeight="1">
      <c r="K888" s="32"/>
    </row>
    <row r="889" ht="15.75" customHeight="1">
      <c r="K889" s="32"/>
    </row>
    <row r="890" ht="15.75" customHeight="1">
      <c r="K890" s="32"/>
    </row>
    <row r="891" ht="15.75" customHeight="1">
      <c r="K891" s="32"/>
    </row>
    <row r="892" ht="15.75" customHeight="1">
      <c r="K892" s="32"/>
    </row>
    <row r="893" ht="15.75" customHeight="1">
      <c r="K893" s="32"/>
    </row>
    <row r="894" ht="15.75" customHeight="1">
      <c r="K894" s="32"/>
    </row>
    <row r="895" ht="15.75" customHeight="1">
      <c r="K895" s="32"/>
    </row>
    <row r="896" ht="15.75" customHeight="1">
      <c r="K896" s="32"/>
    </row>
    <row r="897" ht="15.75" customHeight="1">
      <c r="K897" s="32"/>
    </row>
    <row r="898" ht="15.75" customHeight="1">
      <c r="K898" s="32"/>
    </row>
    <row r="899" ht="15.75" customHeight="1">
      <c r="K899" s="32"/>
    </row>
    <row r="900" ht="15.75" customHeight="1">
      <c r="K900" s="32"/>
    </row>
    <row r="901" ht="15.75" customHeight="1">
      <c r="K901" s="32"/>
    </row>
    <row r="902" ht="15.75" customHeight="1">
      <c r="K902" s="32"/>
    </row>
    <row r="903" ht="15.75" customHeight="1">
      <c r="K903" s="32"/>
    </row>
    <row r="904" ht="15.75" customHeight="1">
      <c r="K904" s="32"/>
    </row>
    <row r="905" ht="15.75" customHeight="1">
      <c r="K905" s="32"/>
    </row>
    <row r="906" ht="15.75" customHeight="1">
      <c r="K906" s="32"/>
    </row>
    <row r="907" ht="15.75" customHeight="1">
      <c r="K907" s="32"/>
    </row>
    <row r="908" ht="15.75" customHeight="1">
      <c r="K908" s="32"/>
    </row>
    <row r="909" ht="15.75" customHeight="1">
      <c r="K909" s="32"/>
    </row>
    <row r="910" ht="15.75" customHeight="1">
      <c r="K910" s="32"/>
    </row>
    <row r="911" ht="15.75" customHeight="1">
      <c r="K911" s="32"/>
    </row>
    <row r="912" ht="15.75" customHeight="1">
      <c r="K912" s="32"/>
    </row>
    <row r="913" ht="15.75" customHeight="1">
      <c r="K913" s="32"/>
    </row>
    <row r="914" ht="15.75" customHeight="1">
      <c r="K914" s="32"/>
    </row>
    <row r="915" ht="15.75" customHeight="1">
      <c r="K915" s="32"/>
    </row>
    <row r="916" ht="15.75" customHeight="1">
      <c r="K916" s="32"/>
    </row>
    <row r="917" ht="15.75" customHeight="1">
      <c r="K917" s="32"/>
    </row>
    <row r="918" ht="15.75" customHeight="1">
      <c r="K918" s="32"/>
    </row>
    <row r="919" ht="15.75" customHeight="1">
      <c r="K919" s="32"/>
    </row>
    <row r="920" ht="15.75" customHeight="1">
      <c r="K920" s="32"/>
    </row>
    <row r="921" ht="15.75" customHeight="1">
      <c r="K921" s="32"/>
    </row>
    <row r="922" ht="15.75" customHeight="1">
      <c r="K922" s="32"/>
    </row>
    <row r="923" ht="15.75" customHeight="1">
      <c r="K923" s="32"/>
    </row>
    <row r="924" ht="15.75" customHeight="1">
      <c r="K924" s="32"/>
    </row>
    <row r="925" ht="15.75" customHeight="1">
      <c r="K925" s="32"/>
    </row>
    <row r="926" ht="15.75" customHeight="1">
      <c r="K926" s="32"/>
    </row>
    <row r="927" ht="15.75" customHeight="1">
      <c r="K927" s="32"/>
    </row>
    <row r="928" ht="15.75" customHeight="1">
      <c r="K928" s="32"/>
    </row>
    <row r="929" ht="15.75" customHeight="1">
      <c r="K929" s="32"/>
    </row>
    <row r="930" ht="15.75" customHeight="1">
      <c r="K930" s="32"/>
    </row>
    <row r="931" ht="15.75" customHeight="1">
      <c r="K931" s="32"/>
    </row>
    <row r="932" ht="15.75" customHeight="1">
      <c r="K932" s="32"/>
    </row>
    <row r="933" ht="15.75" customHeight="1">
      <c r="K933" s="32"/>
    </row>
    <row r="934" ht="15.75" customHeight="1">
      <c r="K934" s="32"/>
    </row>
    <row r="935" ht="15.75" customHeight="1">
      <c r="K935" s="32"/>
    </row>
    <row r="936" ht="15.75" customHeight="1">
      <c r="K936" s="32"/>
    </row>
    <row r="937" ht="15.75" customHeight="1">
      <c r="K937" s="32"/>
    </row>
    <row r="938" ht="15.75" customHeight="1">
      <c r="K938" s="32"/>
    </row>
    <row r="939" ht="15.75" customHeight="1">
      <c r="K939" s="32"/>
    </row>
    <row r="940" ht="15.75" customHeight="1">
      <c r="K940" s="32"/>
    </row>
    <row r="941" ht="15.75" customHeight="1">
      <c r="K941" s="32"/>
    </row>
    <row r="942" ht="15.75" customHeight="1">
      <c r="K942" s="32"/>
    </row>
    <row r="943" ht="15.75" customHeight="1">
      <c r="K943" s="32"/>
    </row>
    <row r="944" ht="15.75" customHeight="1">
      <c r="K944" s="32"/>
    </row>
    <row r="945" ht="15.75" customHeight="1">
      <c r="K945" s="32"/>
    </row>
    <row r="946" ht="15.75" customHeight="1">
      <c r="K946" s="32"/>
    </row>
    <row r="947" ht="15.75" customHeight="1">
      <c r="K947" s="32"/>
    </row>
    <row r="948" ht="15.75" customHeight="1">
      <c r="K948" s="32"/>
    </row>
    <row r="949" ht="15.75" customHeight="1">
      <c r="K949" s="32"/>
    </row>
    <row r="950" ht="15.75" customHeight="1">
      <c r="K950" s="32"/>
    </row>
    <row r="951" ht="15.75" customHeight="1">
      <c r="K951" s="32"/>
    </row>
    <row r="952" ht="15.75" customHeight="1">
      <c r="K952" s="32"/>
    </row>
    <row r="953" ht="15.75" customHeight="1">
      <c r="K953" s="32"/>
    </row>
    <row r="954" ht="15.75" customHeight="1">
      <c r="K954" s="32"/>
    </row>
    <row r="955" ht="15.75" customHeight="1">
      <c r="K955" s="32"/>
    </row>
    <row r="956" ht="15.75" customHeight="1">
      <c r="K956" s="32"/>
    </row>
    <row r="957" ht="15.75" customHeight="1">
      <c r="K957" s="32"/>
    </row>
    <row r="958" ht="15.75" customHeight="1">
      <c r="K958" s="32"/>
    </row>
    <row r="959" ht="15.75" customHeight="1">
      <c r="K959" s="32"/>
    </row>
    <row r="960" ht="15.75" customHeight="1">
      <c r="K960" s="32"/>
    </row>
    <row r="961" ht="15.75" customHeight="1">
      <c r="K961" s="32"/>
    </row>
    <row r="962" ht="15.75" customHeight="1">
      <c r="K962" s="32"/>
    </row>
    <row r="963" ht="15.75" customHeight="1">
      <c r="K963" s="32"/>
    </row>
    <row r="964" ht="15.75" customHeight="1">
      <c r="K964" s="32"/>
    </row>
    <row r="965" ht="15.75" customHeight="1">
      <c r="K965" s="32"/>
    </row>
    <row r="966" ht="15.75" customHeight="1">
      <c r="K966" s="32"/>
    </row>
    <row r="967" ht="15.75" customHeight="1">
      <c r="K967" s="32"/>
    </row>
    <row r="968" ht="15.75" customHeight="1">
      <c r="K968" s="32"/>
    </row>
    <row r="969" ht="15.75" customHeight="1">
      <c r="K969" s="32"/>
    </row>
    <row r="970" ht="15.75" customHeight="1">
      <c r="K970" s="32"/>
    </row>
    <row r="971" ht="15.75" customHeight="1">
      <c r="K971" s="32"/>
    </row>
    <row r="972" ht="15.75" customHeight="1">
      <c r="K972" s="32"/>
    </row>
    <row r="973" ht="15.75" customHeight="1">
      <c r="K973" s="32"/>
    </row>
    <row r="974" ht="15.75" customHeight="1">
      <c r="K974" s="32"/>
    </row>
    <row r="975" ht="15.75" customHeight="1">
      <c r="K975" s="32"/>
    </row>
    <row r="976" ht="15.75" customHeight="1">
      <c r="K976" s="32"/>
    </row>
    <row r="977" ht="15.75" customHeight="1">
      <c r="K977" s="32"/>
    </row>
    <row r="978" ht="15.75" customHeight="1">
      <c r="K978" s="32"/>
    </row>
    <row r="979" ht="15.75" customHeight="1">
      <c r="K979" s="32"/>
    </row>
    <row r="980" ht="15.75" customHeight="1">
      <c r="K980" s="32"/>
    </row>
    <row r="981" ht="15.75" customHeight="1">
      <c r="K981" s="32"/>
    </row>
    <row r="982" ht="15.75" customHeight="1">
      <c r="K982" s="32"/>
    </row>
    <row r="983" ht="15.75" customHeight="1">
      <c r="K983" s="32"/>
    </row>
    <row r="984" ht="15.75" customHeight="1">
      <c r="K984" s="32"/>
    </row>
    <row r="985" ht="15.75" customHeight="1">
      <c r="K985" s="32"/>
    </row>
    <row r="986" ht="15.75" customHeight="1">
      <c r="K986" s="32"/>
    </row>
    <row r="987" ht="15.75" customHeight="1">
      <c r="K987" s="32"/>
    </row>
    <row r="988" ht="15.75" customHeight="1">
      <c r="K988" s="32"/>
    </row>
    <row r="989" ht="15.75" customHeight="1">
      <c r="K989" s="32"/>
    </row>
    <row r="990" ht="15.75" customHeight="1">
      <c r="K990" s="32"/>
    </row>
    <row r="991" ht="15.75" customHeight="1">
      <c r="K991" s="32"/>
    </row>
    <row r="992" ht="15.75" customHeight="1">
      <c r="K992" s="32"/>
    </row>
    <row r="993" ht="15.75" customHeight="1">
      <c r="K993" s="32"/>
    </row>
    <row r="994" ht="15.75" customHeight="1">
      <c r="K994" s="32"/>
    </row>
    <row r="995" ht="15.75" customHeight="1">
      <c r="K995" s="32"/>
    </row>
    <row r="996" ht="15.75" customHeight="1">
      <c r="K996" s="32"/>
    </row>
    <row r="997" ht="15.75" customHeight="1">
      <c r="K997" s="32"/>
    </row>
    <row r="998" ht="15.75" customHeight="1">
      <c r="K998" s="32"/>
    </row>
    <row r="999" ht="15.75" customHeight="1">
      <c r="K999" s="32"/>
    </row>
    <row r="1000" ht="15.75" customHeight="1">
      <c r="K1000" s="32"/>
    </row>
  </sheetData>
  <autoFilter ref="$A$14:$L$814"/>
  <mergeCells count="11">
    <mergeCell ref="A10:K10"/>
    <mergeCell ref="A11:K11"/>
    <mergeCell ref="A12:K12"/>
    <mergeCell ref="A816:H816"/>
    <mergeCell ref="A2:K2"/>
    <mergeCell ref="A4:K4"/>
    <mergeCell ref="A5:K5"/>
    <mergeCell ref="A6:K6"/>
    <mergeCell ref="A7:K7"/>
    <mergeCell ref="A8:K8"/>
    <mergeCell ref="A9:K9"/>
  </mergeCell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9.0"/>
    <col customWidth="1" min="2" max="2" width="9.0"/>
    <col customWidth="1" min="3" max="3" width="29.71"/>
    <col customWidth="1" min="4" max="4" width="10.0"/>
    <col customWidth="1" min="5" max="5" width="30.29"/>
    <col customWidth="1" min="6" max="6" width="19.43"/>
    <col customWidth="1" min="7" max="7" width="11.29"/>
    <col customWidth="1" min="8" max="8" width="17.29"/>
    <col customWidth="1" min="9" max="9" width="9.14"/>
    <col customWidth="1" min="10" max="10" width="25.86"/>
    <col customWidth="1" min="11" max="26" width="9.14"/>
  </cols>
  <sheetData>
    <row r="1">
      <c r="A1" s="123"/>
      <c r="B1" s="124"/>
      <c r="C1" s="124"/>
      <c r="D1" s="124"/>
      <c r="E1" s="124"/>
      <c r="F1" s="2"/>
      <c r="G1" s="2"/>
      <c r="H1" s="8"/>
      <c r="I1" s="8"/>
      <c r="J1" s="8"/>
      <c r="K1" s="8"/>
      <c r="L1" s="8"/>
      <c r="M1" s="8"/>
      <c r="N1" s="8"/>
      <c r="O1" s="8"/>
      <c r="P1" s="8"/>
      <c r="Q1" s="8"/>
      <c r="R1" s="8"/>
      <c r="S1" s="8"/>
      <c r="T1" s="8"/>
      <c r="U1" s="8"/>
      <c r="V1" s="8"/>
      <c r="W1" s="8"/>
      <c r="X1" s="8"/>
      <c r="Y1" s="8"/>
      <c r="Z1" s="8"/>
    </row>
    <row r="2" ht="14.25" customHeight="1">
      <c r="A2" s="289" t="s">
        <v>11081</v>
      </c>
      <c r="B2" s="149"/>
      <c r="C2" s="149"/>
      <c r="D2" s="149"/>
      <c r="E2" s="149"/>
      <c r="F2" s="149"/>
      <c r="G2" s="149"/>
      <c r="H2" s="149"/>
      <c r="I2" s="149"/>
      <c r="J2" s="22"/>
      <c r="K2" s="22"/>
      <c r="L2" s="22"/>
      <c r="M2" s="22"/>
      <c r="N2" s="22"/>
      <c r="O2" s="22"/>
      <c r="P2" s="22"/>
      <c r="Q2" s="22"/>
      <c r="R2" s="22"/>
      <c r="S2" s="22"/>
      <c r="T2" s="22"/>
      <c r="U2" s="22"/>
      <c r="V2" s="22"/>
      <c r="W2" s="22"/>
      <c r="X2" s="22"/>
      <c r="Y2" s="22"/>
      <c r="Z2" s="22"/>
    </row>
    <row r="3">
      <c r="A3" s="168"/>
      <c r="B3" s="168"/>
      <c r="C3" s="168"/>
      <c r="D3" s="168"/>
      <c r="E3" s="168"/>
      <c r="F3" s="168"/>
      <c r="G3" s="126"/>
      <c r="H3" s="22"/>
      <c r="I3" s="22"/>
      <c r="J3" s="22"/>
      <c r="K3" s="22"/>
      <c r="L3" s="22"/>
      <c r="M3" s="22"/>
      <c r="N3" s="22"/>
      <c r="O3" s="22"/>
      <c r="P3" s="22"/>
      <c r="Q3" s="22"/>
      <c r="R3" s="22"/>
      <c r="S3" s="22"/>
      <c r="T3" s="22"/>
      <c r="U3" s="22"/>
      <c r="V3" s="22"/>
      <c r="W3" s="22"/>
      <c r="X3" s="22"/>
      <c r="Y3" s="22"/>
      <c r="Z3" s="22"/>
    </row>
    <row r="4" ht="14.25" customHeight="1">
      <c r="A4" s="127" t="s">
        <v>11082</v>
      </c>
      <c r="B4" s="74"/>
      <c r="C4" s="74"/>
      <c r="D4" s="74"/>
      <c r="E4" s="74"/>
      <c r="F4" s="74"/>
      <c r="G4" s="74"/>
      <c r="H4" s="74"/>
      <c r="I4" s="75"/>
      <c r="J4" s="22"/>
      <c r="K4" s="22"/>
      <c r="L4" s="22"/>
      <c r="M4" s="22"/>
      <c r="N4" s="22"/>
      <c r="O4" s="22"/>
      <c r="P4" s="22"/>
      <c r="Q4" s="22"/>
      <c r="R4" s="22"/>
      <c r="S4" s="22"/>
      <c r="T4" s="22"/>
      <c r="U4" s="22"/>
      <c r="V4" s="22"/>
      <c r="W4" s="22"/>
      <c r="X4" s="22"/>
      <c r="Y4" s="22"/>
      <c r="Z4" s="22"/>
    </row>
    <row r="5" ht="27.0" customHeight="1">
      <c r="A5" s="127" t="s">
        <v>11083</v>
      </c>
      <c r="B5" s="74"/>
      <c r="C5" s="74"/>
      <c r="D5" s="74"/>
      <c r="E5" s="74"/>
      <c r="F5" s="74"/>
      <c r="G5" s="74"/>
      <c r="H5" s="74"/>
      <c r="I5" s="75"/>
      <c r="J5" s="22"/>
      <c r="K5" s="22"/>
      <c r="L5" s="22"/>
      <c r="M5" s="22"/>
      <c r="N5" s="22"/>
      <c r="O5" s="22"/>
      <c r="P5" s="22"/>
      <c r="Q5" s="22"/>
      <c r="R5" s="22"/>
      <c r="S5" s="22"/>
      <c r="T5" s="22"/>
      <c r="U5" s="22"/>
      <c r="V5" s="22"/>
      <c r="W5" s="22"/>
      <c r="X5" s="22"/>
      <c r="Y5" s="22"/>
      <c r="Z5" s="22"/>
    </row>
    <row r="6" ht="14.25" customHeight="1">
      <c r="A6" s="127" t="s">
        <v>11084</v>
      </c>
      <c r="B6" s="74"/>
      <c r="C6" s="74"/>
      <c r="D6" s="74"/>
      <c r="E6" s="74"/>
      <c r="F6" s="74"/>
      <c r="G6" s="74"/>
      <c r="H6" s="74"/>
      <c r="I6" s="75"/>
      <c r="J6" s="22"/>
      <c r="K6" s="22"/>
      <c r="L6" s="22"/>
      <c r="M6" s="22"/>
      <c r="N6" s="22"/>
      <c r="O6" s="22"/>
      <c r="P6" s="22"/>
      <c r="Q6" s="22"/>
      <c r="R6" s="22"/>
      <c r="S6" s="22"/>
      <c r="T6" s="22"/>
      <c r="U6" s="22"/>
      <c r="V6" s="22"/>
      <c r="W6" s="22"/>
      <c r="X6" s="22"/>
      <c r="Y6" s="22"/>
      <c r="Z6" s="22"/>
    </row>
    <row r="7" ht="17.25" customHeight="1">
      <c r="A7" s="127" t="s">
        <v>11085</v>
      </c>
      <c r="B7" s="74"/>
      <c r="C7" s="74"/>
      <c r="D7" s="74"/>
      <c r="E7" s="74"/>
      <c r="F7" s="74"/>
      <c r="G7" s="74"/>
      <c r="H7" s="74"/>
      <c r="I7" s="75"/>
      <c r="J7" s="22"/>
      <c r="K7" s="22"/>
      <c r="L7" s="22"/>
      <c r="M7" s="22"/>
      <c r="N7" s="22"/>
      <c r="O7" s="22"/>
      <c r="P7" s="22"/>
      <c r="Q7" s="22"/>
      <c r="R7" s="22"/>
      <c r="S7" s="22"/>
      <c r="T7" s="22"/>
      <c r="U7" s="22"/>
      <c r="V7" s="22"/>
      <c r="W7" s="22"/>
      <c r="X7" s="22"/>
      <c r="Y7" s="22"/>
      <c r="Z7" s="22"/>
    </row>
    <row r="8" ht="30.0" customHeight="1">
      <c r="A8" s="127" t="s">
        <v>11086</v>
      </c>
      <c r="B8" s="74"/>
      <c r="C8" s="74"/>
      <c r="D8" s="74"/>
      <c r="E8" s="74"/>
      <c r="F8" s="74"/>
      <c r="G8" s="74"/>
      <c r="H8" s="74"/>
      <c r="I8" s="75"/>
      <c r="J8" s="22"/>
      <c r="K8" s="22"/>
      <c r="L8" s="22"/>
      <c r="M8" s="22"/>
      <c r="N8" s="22"/>
      <c r="O8" s="22"/>
      <c r="P8" s="22"/>
      <c r="Q8" s="22"/>
      <c r="R8" s="22"/>
      <c r="S8" s="22"/>
      <c r="T8" s="22"/>
      <c r="U8" s="22"/>
      <c r="V8" s="22"/>
      <c r="W8" s="22"/>
      <c r="X8" s="22"/>
      <c r="Y8" s="22"/>
      <c r="Z8" s="22"/>
    </row>
    <row r="9" ht="15.0" customHeight="1">
      <c r="A9" s="127" t="s">
        <v>11087</v>
      </c>
      <c r="B9" s="74"/>
      <c r="C9" s="74"/>
      <c r="D9" s="74"/>
      <c r="E9" s="74"/>
      <c r="F9" s="74"/>
      <c r="G9" s="74"/>
      <c r="H9" s="74"/>
      <c r="I9" s="75"/>
      <c r="J9" s="22"/>
      <c r="K9" s="22"/>
      <c r="L9" s="22"/>
      <c r="M9" s="22"/>
      <c r="N9" s="22"/>
      <c r="O9" s="22"/>
      <c r="P9" s="22"/>
      <c r="Q9" s="22"/>
      <c r="R9" s="22"/>
      <c r="S9" s="22"/>
      <c r="T9" s="22"/>
      <c r="U9" s="22"/>
      <c r="V9" s="22"/>
      <c r="W9" s="22"/>
      <c r="X9" s="22"/>
      <c r="Y9" s="22"/>
      <c r="Z9" s="22"/>
    </row>
    <row r="10" ht="24.75" customHeight="1">
      <c r="A10" s="127" t="s">
        <v>11088</v>
      </c>
      <c r="B10" s="74"/>
      <c r="C10" s="74"/>
      <c r="D10" s="74"/>
      <c r="E10" s="74"/>
      <c r="F10" s="74"/>
      <c r="G10" s="74"/>
      <c r="H10" s="74"/>
      <c r="I10" s="75"/>
      <c r="J10" s="22"/>
      <c r="K10" s="22"/>
      <c r="L10" s="22"/>
      <c r="M10" s="22"/>
      <c r="N10" s="22"/>
      <c r="O10" s="22"/>
      <c r="P10" s="22"/>
      <c r="Q10" s="22"/>
      <c r="R10" s="22"/>
      <c r="S10" s="22"/>
      <c r="T10" s="22"/>
      <c r="U10" s="22"/>
      <c r="V10" s="22"/>
      <c r="W10" s="22"/>
      <c r="X10" s="22"/>
      <c r="Y10" s="22"/>
      <c r="Z10" s="22"/>
    </row>
    <row r="11" ht="14.25" customHeight="1">
      <c r="A11" s="127" t="s">
        <v>11089</v>
      </c>
      <c r="B11" s="74"/>
      <c r="C11" s="74"/>
      <c r="D11" s="74"/>
      <c r="E11" s="74"/>
      <c r="F11" s="74"/>
      <c r="G11" s="74"/>
      <c r="H11" s="74"/>
      <c r="I11" s="75"/>
      <c r="J11" s="22"/>
      <c r="K11" s="22"/>
      <c r="L11" s="22"/>
      <c r="M11" s="22"/>
      <c r="N11" s="22"/>
      <c r="O11" s="22"/>
      <c r="P11" s="22"/>
      <c r="Q11" s="22"/>
      <c r="R11" s="22"/>
      <c r="S11" s="22"/>
      <c r="T11" s="22"/>
      <c r="U11" s="22"/>
      <c r="V11" s="22"/>
      <c r="W11" s="22"/>
      <c r="X11" s="22"/>
      <c r="Y11" s="22"/>
      <c r="Z11" s="22"/>
    </row>
    <row r="12" ht="15.75" customHeight="1">
      <c r="A12" s="127" t="s">
        <v>11090</v>
      </c>
      <c r="B12" s="74"/>
      <c r="C12" s="74"/>
      <c r="D12" s="74"/>
      <c r="E12" s="74"/>
      <c r="F12" s="74"/>
      <c r="G12" s="74"/>
      <c r="H12" s="74"/>
      <c r="I12" s="75"/>
      <c r="J12" s="22"/>
      <c r="K12" s="22"/>
      <c r="L12" s="22"/>
      <c r="M12" s="22"/>
      <c r="N12" s="22"/>
      <c r="O12" s="22"/>
      <c r="P12" s="22"/>
      <c r="Q12" s="22"/>
      <c r="R12" s="22"/>
      <c r="S12" s="22"/>
      <c r="T12" s="22"/>
      <c r="U12" s="22"/>
      <c r="V12" s="22"/>
      <c r="W12" s="22"/>
      <c r="X12" s="22"/>
      <c r="Y12" s="22"/>
      <c r="Z12" s="22"/>
    </row>
    <row r="13" ht="213.0" customHeight="1">
      <c r="A13" s="128" t="s">
        <v>11091</v>
      </c>
      <c r="B13" s="74"/>
      <c r="C13" s="74"/>
      <c r="D13" s="74"/>
      <c r="E13" s="74"/>
      <c r="F13" s="74"/>
      <c r="G13" s="74"/>
      <c r="H13" s="74"/>
      <c r="I13" s="75"/>
      <c r="J13" s="22"/>
      <c r="K13" s="22"/>
      <c r="L13" s="22"/>
      <c r="M13" s="22"/>
      <c r="N13" s="22"/>
      <c r="O13" s="22"/>
      <c r="P13" s="22"/>
      <c r="Q13" s="22"/>
      <c r="R13" s="22"/>
      <c r="S13" s="22"/>
      <c r="T13" s="22"/>
      <c r="U13" s="22"/>
      <c r="V13" s="22"/>
      <c r="W13" s="22"/>
      <c r="X13" s="22"/>
      <c r="Y13" s="22"/>
      <c r="Z13" s="22"/>
    </row>
    <row r="14">
      <c r="A14" s="129"/>
      <c r="B14" s="130"/>
      <c r="C14" s="130"/>
      <c r="D14" s="130"/>
      <c r="E14" s="130"/>
      <c r="F14" s="129"/>
      <c r="G14" s="126"/>
      <c r="H14" s="22"/>
      <c r="I14" s="22"/>
      <c r="J14" s="22"/>
      <c r="K14" s="22"/>
      <c r="L14" s="22"/>
      <c r="M14" s="22"/>
      <c r="N14" s="22"/>
      <c r="O14" s="22"/>
      <c r="P14" s="22"/>
      <c r="Q14" s="22"/>
      <c r="R14" s="22"/>
      <c r="S14" s="22"/>
      <c r="T14" s="22"/>
      <c r="U14" s="22"/>
      <c r="V14" s="22"/>
      <c r="W14" s="22"/>
      <c r="X14" s="22"/>
      <c r="Y14" s="22"/>
      <c r="Z14" s="22"/>
    </row>
    <row r="15" ht="45.0" customHeight="1">
      <c r="A15" s="157" t="s">
        <v>7</v>
      </c>
      <c r="B15" s="158" t="s">
        <v>8</v>
      </c>
      <c r="C15" s="157" t="s">
        <v>11092</v>
      </c>
      <c r="D15" s="305" t="s">
        <v>11093</v>
      </c>
      <c r="E15" s="250" t="s">
        <v>11094</v>
      </c>
      <c r="F15" s="306" t="s">
        <v>11095</v>
      </c>
      <c r="G15" s="306" t="s">
        <v>11096</v>
      </c>
      <c r="H15" s="306" t="s">
        <v>11097</v>
      </c>
      <c r="I15" s="306" t="s">
        <v>254</v>
      </c>
      <c r="J15" s="160" t="s">
        <v>255</v>
      </c>
      <c r="K15" s="8"/>
      <c r="L15" s="8"/>
      <c r="M15" s="8"/>
      <c r="N15" s="8"/>
      <c r="O15" s="8"/>
      <c r="P15" s="8"/>
      <c r="Q15" s="8"/>
      <c r="R15" s="8"/>
      <c r="S15" s="8"/>
      <c r="T15" s="8"/>
      <c r="U15" s="8"/>
      <c r="V15" s="8"/>
      <c r="W15" s="8"/>
      <c r="X15" s="8"/>
      <c r="Y15" s="8"/>
      <c r="Z15" s="8"/>
    </row>
    <row r="16" ht="11.25" customHeight="1">
      <c r="A16" s="251" t="s">
        <v>11098</v>
      </c>
      <c r="B16" s="282" t="s">
        <v>177</v>
      </c>
      <c r="C16" s="283" t="s">
        <v>11099</v>
      </c>
      <c r="D16" s="251" t="s">
        <v>2206</v>
      </c>
      <c r="E16" s="251" t="s">
        <v>11100</v>
      </c>
      <c r="F16" s="282" t="s">
        <v>11101</v>
      </c>
      <c r="G16" s="282" t="s">
        <v>11102</v>
      </c>
      <c r="H16" s="282">
        <v>14.0</v>
      </c>
      <c r="I16" s="282">
        <v>50.0</v>
      </c>
      <c r="J16" s="162" t="s">
        <v>179</v>
      </c>
      <c r="K16" s="163"/>
      <c r="L16" s="163"/>
      <c r="M16" s="163"/>
      <c r="N16" s="163"/>
      <c r="O16" s="163"/>
      <c r="P16" s="163"/>
      <c r="Q16" s="163"/>
      <c r="R16" s="163"/>
      <c r="S16" s="163"/>
      <c r="T16" s="163"/>
      <c r="U16" s="163"/>
      <c r="V16" s="163"/>
      <c r="W16" s="163"/>
      <c r="X16" s="163"/>
      <c r="Y16" s="163"/>
      <c r="Z16" s="163"/>
    </row>
    <row r="17" ht="11.25" customHeight="1">
      <c r="A17" s="251" t="s">
        <v>11103</v>
      </c>
      <c r="B17" s="282" t="s">
        <v>177</v>
      </c>
      <c r="C17" s="283" t="s">
        <v>11104</v>
      </c>
      <c r="D17" s="251" t="s">
        <v>2206</v>
      </c>
      <c r="E17" s="251" t="s">
        <v>11105</v>
      </c>
      <c r="F17" s="282" t="s">
        <v>11106</v>
      </c>
      <c r="G17" s="282" t="s">
        <v>11102</v>
      </c>
      <c r="H17" s="282">
        <v>12.0</v>
      </c>
      <c r="I17" s="282">
        <v>50.0</v>
      </c>
      <c r="J17" s="162" t="s">
        <v>179</v>
      </c>
      <c r="K17" s="163"/>
      <c r="L17" s="163"/>
      <c r="M17" s="163"/>
      <c r="N17" s="163"/>
      <c r="O17" s="163"/>
      <c r="P17" s="163"/>
      <c r="Q17" s="163"/>
      <c r="R17" s="163"/>
      <c r="S17" s="163"/>
      <c r="T17" s="163"/>
      <c r="U17" s="163"/>
      <c r="V17" s="163"/>
      <c r="W17" s="163"/>
      <c r="X17" s="163"/>
      <c r="Y17" s="163"/>
      <c r="Z17" s="163"/>
    </row>
    <row r="18" ht="11.25" customHeight="1">
      <c r="A18" s="251" t="s">
        <v>11103</v>
      </c>
      <c r="B18" s="282" t="s">
        <v>177</v>
      </c>
      <c r="C18" s="283" t="s">
        <v>11107</v>
      </c>
      <c r="D18" s="251" t="s">
        <v>2206</v>
      </c>
      <c r="E18" s="251" t="s">
        <v>11100</v>
      </c>
      <c r="F18" s="282" t="s">
        <v>11108</v>
      </c>
      <c r="G18" s="282" t="s">
        <v>11102</v>
      </c>
      <c r="H18" s="282">
        <v>14.0</v>
      </c>
      <c r="I18" s="282">
        <v>50.0</v>
      </c>
      <c r="J18" s="162" t="s">
        <v>179</v>
      </c>
      <c r="K18" s="163"/>
      <c r="L18" s="163"/>
      <c r="M18" s="163"/>
      <c r="N18" s="163"/>
      <c r="O18" s="163"/>
      <c r="P18" s="163"/>
      <c r="Q18" s="163"/>
      <c r="R18" s="163"/>
      <c r="S18" s="163"/>
      <c r="T18" s="163"/>
      <c r="U18" s="163"/>
      <c r="V18" s="163"/>
      <c r="W18" s="163"/>
      <c r="X18" s="163"/>
      <c r="Y18" s="163"/>
      <c r="Z18" s="163"/>
    </row>
    <row r="19" ht="11.25" customHeight="1">
      <c r="A19" s="251" t="s">
        <v>11109</v>
      </c>
      <c r="B19" s="282" t="s">
        <v>177</v>
      </c>
      <c r="C19" s="283" t="s">
        <v>273</v>
      </c>
      <c r="D19" s="251" t="s">
        <v>2206</v>
      </c>
      <c r="E19" s="251" t="s">
        <v>11110</v>
      </c>
      <c r="F19" s="282" t="s">
        <v>11111</v>
      </c>
      <c r="G19" s="282" t="s">
        <v>11102</v>
      </c>
      <c r="H19" s="282">
        <v>12.0</v>
      </c>
      <c r="I19" s="282">
        <v>50.0</v>
      </c>
      <c r="J19" s="162" t="s">
        <v>179</v>
      </c>
      <c r="K19" s="163"/>
      <c r="L19" s="163"/>
      <c r="M19" s="163"/>
      <c r="N19" s="163"/>
      <c r="O19" s="163"/>
      <c r="P19" s="163"/>
      <c r="Q19" s="163"/>
      <c r="R19" s="163"/>
      <c r="S19" s="163"/>
      <c r="T19" s="163"/>
      <c r="U19" s="163"/>
      <c r="V19" s="163"/>
      <c r="W19" s="163"/>
      <c r="X19" s="163"/>
      <c r="Y19" s="163"/>
      <c r="Z19" s="163"/>
    </row>
    <row r="20" ht="11.25" customHeight="1">
      <c r="A20" s="251" t="s">
        <v>11103</v>
      </c>
      <c r="B20" s="282" t="s">
        <v>177</v>
      </c>
      <c r="C20" s="283" t="s">
        <v>11112</v>
      </c>
      <c r="D20" s="251" t="s">
        <v>2206</v>
      </c>
      <c r="E20" s="251" t="s">
        <v>11100</v>
      </c>
      <c r="F20" s="282" t="s">
        <v>11113</v>
      </c>
      <c r="G20" s="282" t="s">
        <v>11102</v>
      </c>
      <c r="H20" s="282">
        <v>14.0</v>
      </c>
      <c r="I20" s="282">
        <v>50.0</v>
      </c>
      <c r="J20" s="162" t="s">
        <v>179</v>
      </c>
      <c r="K20" s="163"/>
      <c r="L20" s="163"/>
      <c r="M20" s="163"/>
      <c r="N20" s="163"/>
      <c r="O20" s="163"/>
      <c r="P20" s="163"/>
      <c r="Q20" s="163"/>
      <c r="R20" s="163"/>
      <c r="S20" s="163"/>
      <c r="T20" s="163"/>
      <c r="U20" s="163"/>
      <c r="V20" s="163"/>
      <c r="W20" s="163"/>
      <c r="X20" s="163"/>
      <c r="Y20" s="163"/>
      <c r="Z20" s="163"/>
    </row>
    <row r="21" ht="11.25" customHeight="1">
      <c r="A21" s="251" t="s">
        <v>11098</v>
      </c>
      <c r="B21" s="282" t="s">
        <v>177</v>
      </c>
      <c r="C21" s="283" t="s">
        <v>273</v>
      </c>
      <c r="D21" s="251" t="s">
        <v>2213</v>
      </c>
      <c r="E21" s="251" t="s">
        <v>11110</v>
      </c>
      <c r="F21" s="282" t="s">
        <v>11114</v>
      </c>
      <c r="G21" s="282" t="s">
        <v>11102</v>
      </c>
      <c r="H21" s="282">
        <v>12.0</v>
      </c>
      <c r="I21" s="282">
        <v>50.0</v>
      </c>
      <c r="J21" s="162" t="s">
        <v>179</v>
      </c>
      <c r="K21" s="163"/>
      <c r="L21" s="163"/>
      <c r="M21" s="163"/>
      <c r="N21" s="163"/>
      <c r="O21" s="163"/>
      <c r="P21" s="163"/>
      <c r="Q21" s="163"/>
      <c r="R21" s="163"/>
      <c r="S21" s="163"/>
      <c r="T21" s="163"/>
      <c r="U21" s="163"/>
      <c r="V21" s="163"/>
      <c r="W21" s="163"/>
      <c r="X21" s="163"/>
      <c r="Y21" s="163"/>
      <c r="Z21" s="163"/>
    </row>
    <row r="22" ht="11.25" customHeight="1">
      <c r="A22" s="251" t="s">
        <v>11103</v>
      </c>
      <c r="B22" s="282" t="s">
        <v>177</v>
      </c>
      <c r="C22" s="283" t="s">
        <v>273</v>
      </c>
      <c r="D22" s="251" t="s">
        <v>2213</v>
      </c>
      <c r="E22" s="251" t="s">
        <v>11110</v>
      </c>
      <c r="F22" s="282" t="s">
        <v>11115</v>
      </c>
      <c r="G22" s="282" t="s">
        <v>11102</v>
      </c>
      <c r="H22" s="282">
        <v>12.0</v>
      </c>
      <c r="I22" s="282">
        <v>50.0</v>
      </c>
      <c r="J22" s="162" t="s">
        <v>179</v>
      </c>
      <c r="K22" s="163"/>
      <c r="L22" s="163"/>
      <c r="M22" s="163"/>
      <c r="N22" s="163"/>
      <c r="O22" s="163"/>
      <c r="P22" s="163"/>
      <c r="Q22" s="163"/>
      <c r="R22" s="163"/>
      <c r="S22" s="163"/>
      <c r="T22" s="163"/>
      <c r="U22" s="163"/>
      <c r="V22" s="163"/>
      <c r="W22" s="163"/>
      <c r="X22" s="163"/>
      <c r="Y22" s="163"/>
      <c r="Z22" s="163"/>
    </row>
    <row r="23" ht="11.25" customHeight="1">
      <c r="A23" s="251" t="s">
        <v>11103</v>
      </c>
      <c r="B23" s="282" t="s">
        <v>177</v>
      </c>
      <c r="C23" s="283" t="s">
        <v>405</v>
      </c>
      <c r="D23" s="251" t="s">
        <v>2206</v>
      </c>
      <c r="E23" s="251" t="s">
        <v>11116</v>
      </c>
      <c r="F23" s="282" t="s">
        <v>11117</v>
      </c>
      <c r="G23" s="282" t="s">
        <v>11102</v>
      </c>
      <c r="H23" s="282">
        <v>14.0</v>
      </c>
      <c r="I23" s="282">
        <v>50.0</v>
      </c>
      <c r="J23" s="162" t="s">
        <v>179</v>
      </c>
      <c r="K23" s="163"/>
      <c r="L23" s="163"/>
      <c r="M23" s="163"/>
      <c r="N23" s="163"/>
      <c r="O23" s="163"/>
      <c r="P23" s="163"/>
      <c r="Q23" s="163"/>
      <c r="R23" s="163"/>
      <c r="S23" s="163"/>
      <c r="T23" s="163"/>
      <c r="U23" s="163"/>
      <c r="V23" s="163"/>
      <c r="W23" s="163"/>
      <c r="X23" s="163"/>
      <c r="Y23" s="163"/>
      <c r="Z23" s="163"/>
    </row>
    <row r="24" ht="11.25" customHeight="1">
      <c r="A24" s="251" t="s">
        <v>11103</v>
      </c>
      <c r="B24" s="282" t="s">
        <v>177</v>
      </c>
      <c r="C24" s="283" t="s">
        <v>11118</v>
      </c>
      <c r="D24" s="251" t="s">
        <v>2206</v>
      </c>
      <c r="E24" s="251" t="s">
        <v>11119</v>
      </c>
      <c r="F24" s="282" t="s">
        <v>11120</v>
      </c>
      <c r="G24" s="282" t="s">
        <v>11102</v>
      </c>
      <c r="H24" s="282">
        <v>6.0</v>
      </c>
      <c r="I24" s="282">
        <v>50.0</v>
      </c>
      <c r="J24" s="162" t="s">
        <v>179</v>
      </c>
      <c r="K24" s="163"/>
      <c r="L24" s="163"/>
      <c r="M24" s="163"/>
      <c r="N24" s="163"/>
      <c r="O24" s="163"/>
      <c r="P24" s="163"/>
      <c r="Q24" s="163"/>
      <c r="R24" s="163"/>
      <c r="S24" s="163"/>
      <c r="T24" s="163"/>
      <c r="U24" s="163"/>
      <c r="V24" s="163"/>
      <c r="W24" s="163"/>
      <c r="X24" s="163"/>
      <c r="Y24" s="163"/>
      <c r="Z24" s="163"/>
    </row>
    <row r="25" ht="11.25" customHeight="1">
      <c r="A25" s="251" t="s">
        <v>11103</v>
      </c>
      <c r="B25" s="282" t="s">
        <v>177</v>
      </c>
      <c r="C25" s="283" t="s">
        <v>273</v>
      </c>
      <c r="D25" s="251" t="s">
        <v>2206</v>
      </c>
      <c r="E25" s="251" t="s">
        <v>11110</v>
      </c>
      <c r="F25" s="282" t="s">
        <v>11121</v>
      </c>
      <c r="G25" s="282" t="s">
        <v>11102</v>
      </c>
      <c r="H25" s="282">
        <v>12.0</v>
      </c>
      <c r="I25" s="282">
        <v>50.0</v>
      </c>
      <c r="J25" s="162" t="s">
        <v>179</v>
      </c>
      <c r="K25" s="163"/>
      <c r="L25" s="163"/>
      <c r="M25" s="163"/>
      <c r="N25" s="163"/>
      <c r="O25" s="163"/>
      <c r="P25" s="163"/>
      <c r="Q25" s="163"/>
      <c r="R25" s="163"/>
      <c r="S25" s="163"/>
      <c r="T25" s="163"/>
      <c r="U25" s="163"/>
      <c r="V25" s="163"/>
      <c r="W25" s="163"/>
      <c r="X25" s="163"/>
      <c r="Y25" s="163"/>
      <c r="Z25" s="163"/>
    </row>
    <row r="26" ht="11.25" customHeight="1">
      <c r="A26" s="251" t="s">
        <v>11103</v>
      </c>
      <c r="B26" s="282" t="s">
        <v>177</v>
      </c>
      <c r="C26" s="283" t="s">
        <v>11122</v>
      </c>
      <c r="D26" s="251" t="s">
        <v>11123</v>
      </c>
      <c r="E26" s="251" t="s">
        <v>11124</v>
      </c>
      <c r="F26" s="282" t="s">
        <v>11125</v>
      </c>
      <c r="G26" s="282">
        <v>10.0</v>
      </c>
      <c r="H26" s="282">
        <v>11.0</v>
      </c>
      <c r="I26" s="282">
        <v>10.0</v>
      </c>
      <c r="J26" s="162" t="s">
        <v>179</v>
      </c>
      <c r="K26" s="163"/>
      <c r="L26" s="163"/>
      <c r="M26" s="163"/>
      <c r="N26" s="163"/>
      <c r="O26" s="163"/>
      <c r="P26" s="163"/>
      <c r="Q26" s="163"/>
      <c r="R26" s="163"/>
      <c r="S26" s="163"/>
      <c r="T26" s="163"/>
      <c r="U26" s="163"/>
      <c r="V26" s="163"/>
      <c r="W26" s="163"/>
      <c r="X26" s="163"/>
      <c r="Y26" s="163"/>
      <c r="Z26" s="163"/>
    </row>
    <row r="27" ht="11.25" customHeight="1">
      <c r="A27" s="251" t="s">
        <v>11103</v>
      </c>
      <c r="B27" s="282" t="s">
        <v>177</v>
      </c>
      <c r="C27" s="283" t="s">
        <v>11126</v>
      </c>
      <c r="D27" s="251" t="s">
        <v>11127</v>
      </c>
      <c r="E27" s="251" t="s">
        <v>11128</v>
      </c>
      <c r="F27" s="282" t="s">
        <v>11129</v>
      </c>
      <c r="G27" s="282">
        <v>10.0</v>
      </c>
      <c r="H27" s="282">
        <v>12.0</v>
      </c>
      <c r="I27" s="282">
        <v>10.0</v>
      </c>
      <c r="J27" s="162" t="s">
        <v>179</v>
      </c>
      <c r="K27" s="163"/>
      <c r="L27" s="163"/>
      <c r="M27" s="163"/>
      <c r="N27" s="163"/>
      <c r="O27" s="163"/>
      <c r="P27" s="163"/>
      <c r="Q27" s="163"/>
      <c r="R27" s="163"/>
      <c r="S27" s="163"/>
      <c r="T27" s="163"/>
      <c r="U27" s="163"/>
      <c r="V27" s="163"/>
      <c r="W27" s="163"/>
      <c r="X27" s="163"/>
      <c r="Y27" s="163"/>
      <c r="Z27" s="163"/>
    </row>
    <row r="28" ht="11.25" customHeight="1">
      <c r="A28" s="251" t="s">
        <v>11103</v>
      </c>
      <c r="B28" s="282" t="s">
        <v>177</v>
      </c>
      <c r="C28" s="283" t="s">
        <v>11130</v>
      </c>
      <c r="D28" s="251" t="s">
        <v>11123</v>
      </c>
      <c r="E28" s="251" t="s">
        <v>11131</v>
      </c>
      <c r="F28" s="282" t="s">
        <v>11132</v>
      </c>
      <c r="G28" s="282">
        <v>10.0</v>
      </c>
      <c r="H28" s="282">
        <v>12.0</v>
      </c>
      <c r="I28" s="282">
        <v>10.0</v>
      </c>
      <c r="J28" s="162" t="s">
        <v>179</v>
      </c>
      <c r="K28" s="163"/>
      <c r="L28" s="163"/>
      <c r="M28" s="163"/>
      <c r="N28" s="163"/>
      <c r="O28" s="163"/>
      <c r="P28" s="163"/>
      <c r="Q28" s="163"/>
      <c r="R28" s="163"/>
      <c r="S28" s="163"/>
      <c r="T28" s="163"/>
      <c r="U28" s="163"/>
      <c r="V28" s="163"/>
      <c r="W28" s="163"/>
      <c r="X28" s="163"/>
      <c r="Y28" s="163"/>
      <c r="Z28" s="163"/>
    </row>
    <row r="29" ht="11.25" customHeight="1">
      <c r="A29" s="251" t="s">
        <v>11098</v>
      </c>
      <c r="B29" s="282" t="s">
        <v>177</v>
      </c>
      <c r="C29" s="283" t="s">
        <v>11133</v>
      </c>
      <c r="D29" s="251" t="s">
        <v>11134</v>
      </c>
      <c r="E29" s="251" t="s">
        <v>11135</v>
      </c>
      <c r="F29" s="282" t="s">
        <v>11136</v>
      </c>
      <c r="G29" s="282" t="s">
        <v>11137</v>
      </c>
      <c r="H29" s="282" t="s">
        <v>11138</v>
      </c>
      <c r="I29" s="282">
        <v>75.0</v>
      </c>
      <c r="J29" s="162" t="s">
        <v>179</v>
      </c>
      <c r="K29" s="163"/>
      <c r="L29" s="163"/>
      <c r="M29" s="163"/>
      <c r="N29" s="163"/>
      <c r="O29" s="163"/>
      <c r="P29" s="163"/>
      <c r="Q29" s="163"/>
      <c r="R29" s="163"/>
      <c r="S29" s="163"/>
      <c r="T29" s="163"/>
      <c r="U29" s="163"/>
      <c r="V29" s="163"/>
      <c r="W29" s="163"/>
      <c r="X29" s="163"/>
      <c r="Y29" s="163"/>
      <c r="Z29" s="163"/>
    </row>
    <row r="30" ht="11.25" customHeight="1">
      <c r="A30" s="251" t="s">
        <v>11098</v>
      </c>
      <c r="B30" s="282" t="s">
        <v>177</v>
      </c>
      <c r="C30" s="283" t="s">
        <v>11139</v>
      </c>
      <c r="D30" s="251" t="s">
        <v>11140</v>
      </c>
      <c r="E30" s="251" t="s">
        <v>11141</v>
      </c>
      <c r="F30" s="282" t="s">
        <v>11142</v>
      </c>
      <c r="G30" s="282" t="s">
        <v>11143</v>
      </c>
      <c r="H30" s="282">
        <v>4.0</v>
      </c>
      <c r="I30" s="282">
        <v>100.0</v>
      </c>
      <c r="J30" s="162" t="s">
        <v>179</v>
      </c>
      <c r="K30" s="163"/>
      <c r="L30" s="163"/>
      <c r="M30" s="163"/>
      <c r="N30" s="163"/>
      <c r="O30" s="163"/>
      <c r="P30" s="163"/>
      <c r="Q30" s="163"/>
      <c r="R30" s="163"/>
      <c r="S30" s="163"/>
      <c r="T30" s="163"/>
      <c r="U30" s="163"/>
      <c r="V30" s="163"/>
      <c r="W30" s="163"/>
      <c r="X30" s="163"/>
      <c r="Y30" s="163"/>
      <c r="Z30" s="163"/>
    </row>
    <row r="31" ht="11.25" customHeight="1">
      <c r="A31" s="251" t="s">
        <v>11098</v>
      </c>
      <c r="B31" s="282" t="s">
        <v>177</v>
      </c>
      <c r="C31" s="283" t="s">
        <v>11144</v>
      </c>
      <c r="D31" s="251" t="s">
        <v>11145</v>
      </c>
      <c r="E31" s="251" t="s">
        <v>11146</v>
      </c>
      <c r="F31" s="282" t="s">
        <v>11147</v>
      </c>
      <c r="G31" s="282" t="s">
        <v>11143</v>
      </c>
      <c r="H31" s="282" t="s">
        <v>11148</v>
      </c>
      <c r="I31" s="282">
        <v>100.0</v>
      </c>
      <c r="J31" s="162" t="s">
        <v>179</v>
      </c>
      <c r="K31" s="163"/>
      <c r="L31" s="163"/>
      <c r="M31" s="163"/>
      <c r="N31" s="163"/>
      <c r="O31" s="163"/>
      <c r="P31" s="163"/>
      <c r="Q31" s="163"/>
      <c r="R31" s="163"/>
      <c r="S31" s="163"/>
      <c r="T31" s="163"/>
      <c r="U31" s="163"/>
      <c r="V31" s="163"/>
      <c r="W31" s="163"/>
      <c r="X31" s="163"/>
      <c r="Y31" s="163"/>
      <c r="Z31" s="163"/>
    </row>
    <row r="32" ht="11.25" customHeight="1">
      <c r="A32" s="251" t="s">
        <v>11098</v>
      </c>
      <c r="B32" s="282" t="s">
        <v>177</v>
      </c>
      <c r="C32" s="283" t="s">
        <v>405</v>
      </c>
      <c r="D32" s="251" t="s">
        <v>2206</v>
      </c>
      <c r="E32" s="251" t="s">
        <v>11116</v>
      </c>
      <c r="F32" s="282" t="s">
        <v>11149</v>
      </c>
      <c r="G32" s="282" t="s">
        <v>11102</v>
      </c>
      <c r="H32" s="282">
        <v>14.0</v>
      </c>
      <c r="I32" s="282">
        <v>50.0</v>
      </c>
      <c r="J32" s="162" t="s">
        <v>179</v>
      </c>
      <c r="K32" s="163"/>
      <c r="L32" s="163"/>
      <c r="M32" s="163"/>
      <c r="N32" s="163"/>
      <c r="O32" s="163"/>
      <c r="P32" s="163"/>
      <c r="Q32" s="163"/>
      <c r="R32" s="163"/>
      <c r="S32" s="163"/>
      <c r="T32" s="163"/>
      <c r="U32" s="163"/>
      <c r="V32" s="163"/>
      <c r="W32" s="163"/>
      <c r="X32" s="163"/>
      <c r="Y32" s="163"/>
      <c r="Z32" s="163"/>
    </row>
    <row r="33" ht="11.25" customHeight="1">
      <c r="A33" s="144" t="s">
        <v>11150</v>
      </c>
      <c r="B33" s="139" t="s">
        <v>141</v>
      </c>
      <c r="C33" s="174" t="s">
        <v>11151</v>
      </c>
      <c r="D33" s="174" t="s">
        <v>2223</v>
      </c>
      <c r="E33" s="98" t="s">
        <v>11152</v>
      </c>
      <c r="F33" s="307">
        <v>45299.0</v>
      </c>
      <c r="G33" s="139">
        <v>10.0</v>
      </c>
      <c r="H33" s="139" t="s">
        <v>11153</v>
      </c>
      <c r="I33" s="10">
        <v>50.0</v>
      </c>
      <c r="J33" s="162" t="s">
        <v>9400</v>
      </c>
      <c r="K33" s="166"/>
      <c r="L33" s="166"/>
      <c r="M33" s="166"/>
      <c r="N33" s="166"/>
      <c r="O33" s="166"/>
      <c r="P33" s="166"/>
      <c r="Q33" s="166"/>
      <c r="R33" s="166"/>
      <c r="S33" s="166"/>
      <c r="T33" s="166"/>
      <c r="U33" s="166"/>
      <c r="V33" s="166"/>
      <c r="W33" s="166"/>
      <c r="X33" s="166"/>
      <c r="Y33" s="166"/>
      <c r="Z33" s="166"/>
    </row>
    <row r="34" ht="11.25" customHeight="1">
      <c r="A34" s="144" t="s">
        <v>11150</v>
      </c>
      <c r="B34" s="139" t="s">
        <v>141</v>
      </c>
      <c r="C34" s="174" t="s">
        <v>11151</v>
      </c>
      <c r="D34" s="174" t="s">
        <v>2223</v>
      </c>
      <c r="E34" s="308" t="s">
        <v>11152</v>
      </c>
      <c r="F34" s="309">
        <v>45492.0</v>
      </c>
      <c r="G34" s="310">
        <v>10.0</v>
      </c>
      <c r="H34" s="139" t="s">
        <v>11153</v>
      </c>
      <c r="I34" s="10">
        <v>50.0</v>
      </c>
      <c r="J34" s="162" t="s">
        <v>9400</v>
      </c>
      <c r="K34" s="166"/>
      <c r="L34" s="166"/>
      <c r="M34" s="166"/>
      <c r="N34" s="166"/>
      <c r="O34" s="166"/>
      <c r="P34" s="166"/>
      <c r="Q34" s="166"/>
      <c r="R34" s="166"/>
      <c r="S34" s="166"/>
      <c r="T34" s="166"/>
      <c r="U34" s="166"/>
      <c r="V34" s="166"/>
      <c r="W34" s="166"/>
      <c r="X34" s="166"/>
      <c r="Y34" s="166"/>
      <c r="Z34" s="166"/>
    </row>
    <row r="35" ht="11.25" customHeight="1">
      <c r="A35" s="144" t="s">
        <v>11150</v>
      </c>
      <c r="B35" s="139" t="s">
        <v>141</v>
      </c>
      <c r="C35" s="174" t="s">
        <v>11151</v>
      </c>
      <c r="D35" s="174" t="s">
        <v>2223</v>
      </c>
      <c r="E35" s="98" t="s">
        <v>11152</v>
      </c>
      <c r="F35" s="307">
        <v>45605.0</v>
      </c>
      <c r="G35" s="140">
        <v>10.0</v>
      </c>
      <c r="H35" s="139" t="s">
        <v>11153</v>
      </c>
      <c r="I35" s="10">
        <v>50.0</v>
      </c>
      <c r="J35" s="162" t="s">
        <v>9400</v>
      </c>
      <c r="K35" s="166"/>
      <c r="L35" s="166"/>
      <c r="M35" s="166"/>
      <c r="N35" s="166"/>
      <c r="O35" s="166"/>
      <c r="P35" s="166"/>
      <c r="Q35" s="166"/>
      <c r="R35" s="166"/>
      <c r="S35" s="166"/>
      <c r="T35" s="166"/>
      <c r="U35" s="166"/>
      <c r="V35" s="166"/>
      <c r="W35" s="166"/>
      <c r="X35" s="166"/>
      <c r="Y35" s="166"/>
      <c r="Z35" s="166"/>
    </row>
    <row r="36" ht="11.25" customHeight="1">
      <c r="A36" s="144" t="s">
        <v>11150</v>
      </c>
      <c r="B36" s="139" t="s">
        <v>141</v>
      </c>
      <c r="C36" s="311" t="s">
        <v>11154</v>
      </c>
      <c r="D36" s="174" t="s">
        <v>2223</v>
      </c>
      <c r="E36" s="98" t="s">
        <v>11155</v>
      </c>
      <c r="F36" s="307">
        <v>45362.0</v>
      </c>
      <c r="G36" s="140">
        <v>10.0</v>
      </c>
      <c r="H36" s="139" t="s">
        <v>11153</v>
      </c>
      <c r="I36" s="10">
        <v>50.0</v>
      </c>
      <c r="J36" s="162" t="s">
        <v>9400</v>
      </c>
      <c r="K36" s="166"/>
      <c r="L36" s="166"/>
      <c r="M36" s="166"/>
      <c r="N36" s="166"/>
      <c r="O36" s="166"/>
      <c r="P36" s="166"/>
      <c r="Q36" s="166"/>
      <c r="R36" s="166"/>
      <c r="S36" s="166"/>
      <c r="T36" s="166"/>
      <c r="U36" s="166"/>
      <c r="V36" s="166"/>
      <c r="W36" s="166"/>
      <c r="X36" s="166"/>
      <c r="Y36" s="166"/>
      <c r="Z36" s="166"/>
    </row>
    <row r="37" ht="11.25" customHeight="1">
      <c r="A37" s="251" t="s">
        <v>11156</v>
      </c>
      <c r="B37" s="282" t="s">
        <v>177</v>
      </c>
      <c r="C37" s="283" t="s">
        <v>11157</v>
      </c>
      <c r="D37" s="251" t="s">
        <v>11158</v>
      </c>
      <c r="E37" s="251" t="s">
        <v>11159</v>
      </c>
      <c r="F37" s="282"/>
      <c r="G37" s="282">
        <v>100.0</v>
      </c>
      <c r="H37" s="282" t="s">
        <v>11160</v>
      </c>
      <c r="I37" s="282">
        <v>200.0</v>
      </c>
      <c r="J37" s="162" t="s">
        <v>189</v>
      </c>
      <c r="K37" s="163"/>
      <c r="L37" s="163"/>
      <c r="M37" s="163"/>
      <c r="N37" s="163"/>
      <c r="O37" s="163"/>
      <c r="P37" s="163"/>
      <c r="Q37" s="163"/>
      <c r="R37" s="163"/>
      <c r="S37" s="163"/>
      <c r="T37" s="163"/>
      <c r="U37" s="163"/>
      <c r="V37" s="163"/>
      <c r="W37" s="163"/>
      <c r="X37" s="163"/>
      <c r="Y37" s="163"/>
      <c r="Z37" s="163"/>
    </row>
    <row r="38" ht="11.25" customHeight="1">
      <c r="A38" s="251" t="s">
        <v>11156</v>
      </c>
      <c r="B38" s="282" t="s">
        <v>177</v>
      </c>
      <c r="C38" s="283" t="s">
        <v>11161</v>
      </c>
      <c r="D38" s="251" t="s">
        <v>11162</v>
      </c>
      <c r="E38" s="251"/>
      <c r="F38" s="282" t="s">
        <v>11163</v>
      </c>
      <c r="G38" s="282">
        <v>10.0</v>
      </c>
      <c r="H38" s="282"/>
      <c r="I38" s="282">
        <v>10.0</v>
      </c>
      <c r="J38" s="162" t="s">
        <v>189</v>
      </c>
      <c r="K38" s="163"/>
      <c r="L38" s="163"/>
      <c r="M38" s="163"/>
      <c r="N38" s="163"/>
      <c r="O38" s="163"/>
      <c r="P38" s="163"/>
      <c r="Q38" s="163"/>
      <c r="R38" s="163"/>
      <c r="S38" s="163"/>
      <c r="T38" s="163"/>
      <c r="U38" s="163"/>
      <c r="V38" s="163"/>
      <c r="W38" s="163"/>
      <c r="X38" s="163"/>
      <c r="Y38" s="163"/>
      <c r="Z38" s="163"/>
    </row>
    <row r="39" ht="11.25" customHeight="1">
      <c r="A39" s="251" t="s">
        <v>11156</v>
      </c>
      <c r="B39" s="282" t="s">
        <v>177</v>
      </c>
      <c r="C39" s="283" t="s">
        <v>11164</v>
      </c>
      <c r="D39" s="251" t="s">
        <v>11165</v>
      </c>
      <c r="E39" s="251"/>
      <c r="F39" s="282" t="s">
        <v>11166</v>
      </c>
      <c r="G39" s="282" t="s">
        <v>11167</v>
      </c>
      <c r="H39" s="282"/>
      <c r="I39" s="282">
        <v>50.0</v>
      </c>
      <c r="J39" s="162" t="s">
        <v>189</v>
      </c>
      <c r="K39" s="163"/>
      <c r="L39" s="163"/>
      <c r="M39" s="163"/>
      <c r="N39" s="163"/>
      <c r="O39" s="163"/>
      <c r="P39" s="163"/>
      <c r="Q39" s="163"/>
      <c r="R39" s="163"/>
      <c r="S39" s="163"/>
      <c r="T39" s="163"/>
      <c r="U39" s="163"/>
      <c r="V39" s="163"/>
      <c r="W39" s="163"/>
      <c r="X39" s="163"/>
      <c r="Y39" s="163"/>
      <c r="Z39" s="163"/>
    </row>
    <row r="40" ht="11.25" customHeight="1">
      <c r="A40" s="251" t="s">
        <v>11156</v>
      </c>
      <c r="B40" s="282" t="s">
        <v>177</v>
      </c>
      <c r="C40" s="283" t="s">
        <v>11168</v>
      </c>
      <c r="D40" s="251" t="s">
        <v>11169</v>
      </c>
      <c r="E40" s="251"/>
      <c r="F40" s="282" t="s">
        <v>11170</v>
      </c>
      <c r="G40" s="282">
        <v>10.0</v>
      </c>
      <c r="H40" s="282"/>
      <c r="I40" s="282">
        <v>10.0</v>
      </c>
      <c r="J40" s="162" t="s">
        <v>189</v>
      </c>
      <c r="K40" s="163"/>
      <c r="L40" s="163"/>
      <c r="M40" s="163"/>
      <c r="N40" s="163"/>
      <c r="O40" s="163"/>
      <c r="P40" s="163"/>
      <c r="Q40" s="163"/>
      <c r="R40" s="163"/>
      <c r="S40" s="163"/>
      <c r="T40" s="163"/>
      <c r="U40" s="163"/>
      <c r="V40" s="163"/>
      <c r="W40" s="163"/>
      <c r="X40" s="163"/>
      <c r="Y40" s="163"/>
      <c r="Z40" s="163"/>
    </row>
    <row r="41" ht="11.25" customHeight="1">
      <c r="A41" s="251" t="s">
        <v>11156</v>
      </c>
      <c r="B41" s="282" t="s">
        <v>177</v>
      </c>
      <c r="C41" s="283" t="s">
        <v>878</v>
      </c>
      <c r="D41" s="251" t="s">
        <v>2206</v>
      </c>
      <c r="E41" s="251"/>
      <c r="F41" s="282" t="s">
        <v>11171</v>
      </c>
      <c r="G41" s="282" t="s">
        <v>11167</v>
      </c>
      <c r="H41" s="282"/>
      <c r="I41" s="282">
        <v>50.0</v>
      </c>
      <c r="J41" s="162" t="s">
        <v>189</v>
      </c>
      <c r="K41" s="163"/>
      <c r="L41" s="163"/>
      <c r="M41" s="163"/>
      <c r="N41" s="163"/>
      <c r="O41" s="163"/>
      <c r="P41" s="163"/>
      <c r="Q41" s="163"/>
      <c r="R41" s="163"/>
      <c r="S41" s="163"/>
      <c r="T41" s="163"/>
      <c r="U41" s="163"/>
      <c r="V41" s="163"/>
      <c r="W41" s="163"/>
      <c r="X41" s="163"/>
      <c r="Y41" s="163"/>
      <c r="Z41" s="163"/>
    </row>
    <row r="42" ht="11.25" customHeight="1">
      <c r="A42" s="251" t="s">
        <v>11156</v>
      </c>
      <c r="B42" s="282" t="s">
        <v>177</v>
      </c>
      <c r="C42" s="283" t="s">
        <v>1302</v>
      </c>
      <c r="D42" s="251" t="s">
        <v>2206</v>
      </c>
      <c r="E42" s="251"/>
      <c r="F42" s="282" t="s">
        <v>11172</v>
      </c>
      <c r="G42" s="282" t="s">
        <v>11167</v>
      </c>
      <c r="H42" s="282"/>
      <c r="I42" s="282">
        <v>50.0</v>
      </c>
      <c r="J42" s="162" t="s">
        <v>189</v>
      </c>
      <c r="K42" s="163"/>
      <c r="L42" s="163"/>
      <c r="M42" s="163"/>
      <c r="N42" s="163"/>
      <c r="O42" s="163"/>
      <c r="P42" s="163"/>
      <c r="Q42" s="163"/>
      <c r="R42" s="163"/>
      <c r="S42" s="163"/>
      <c r="T42" s="163"/>
      <c r="U42" s="163"/>
      <c r="V42" s="163"/>
      <c r="W42" s="163"/>
      <c r="X42" s="163"/>
      <c r="Y42" s="163"/>
      <c r="Z42" s="163"/>
    </row>
    <row r="43" ht="11.25" customHeight="1">
      <c r="A43" s="251" t="s">
        <v>11156</v>
      </c>
      <c r="B43" s="282" t="s">
        <v>177</v>
      </c>
      <c r="C43" s="283" t="s">
        <v>1016</v>
      </c>
      <c r="D43" s="251" t="s">
        <v>2206</v>
      </c>
      <c r="E43" s="251"/>
      <c r="F43" s="282" t="s">
        <v>11173</v>
      </c>
      <c r="G43" s="282" t="s">
        <v>11167</v>
      </c>
      <c r="H43" s="282"/>
      <c r="I43" s="282">
        <v>50.0</v>
      </c>
      <c r="J43" s="162" t="s">
        <v>189</v>
      </c>
      <c r="K43" s="163"/>
      <c r="L43" s="163"/>
      <c r="M43" s="163"/>
      <c r="N43" s="163"/>
      <c r="O43" s="163"/>
      <c r="P43" s="163"/>
      <c r="Q43" s="163"/>
      <c r="R43" s="163"/>
      <c r="S43" s="163"/>
      <c r="T43" s="163"/>
      <c r="U43" s="163"/>
      <c r="V43" s="163"/>
      <c r="W43" s="163"/>
      <c r="X43" s="163"/>
      <c r="Y43" s="163"/>
      <c r="Z43" s="163"/>
    </row>
    <row r="44" ht="11.25" customHeight="1">
      <c r="A44" s="251" t="s">
        <v>11156</v>
      </c>
      <c r="B44" s="282" t="s">
        <v>177</v>
      </c>
      <c r="C44" s="283" t="s">
        <v>794</v>
      </c>
      <c r="D44" s="251" t="s">
        <v>11174</v>
      </c>
      <c r="E44" s="251"/>
      <c r="F44" s="282" t="s">
        <v>11175</v>
      </c>
      <c r="G44" s="282">
        <v>10.0</v>
      </c>
      <c r="H44" s="282"/>
      <c r="I44" s="282">
        <v>10.0</v>
      </c>
      <c r="J44" s="162" t="s">
        <v>189</v>
      </c>
      <c r="K44" s="163"/>
      <c r="L44" s="163"/>
      <c r="M44" s="163"/>
      <c r="N44" s="163"/>
      <c r="O44" s="163"/>
      <c r="P44" s="163"/>
      <c r="Q44" s="163"/>
      <c r="R44" s="163"/>
      <c r="S44" s="163"/>
      <c r="T44" s="163"/>
      <c r="U44" s="163"/>
      <c r="V44" s="163"/>
      <c r="W44" s="163"/>
      <c r="X44" s="163"/>
      <c r="Y44" s="163"/>
      <c r="Z44" s="163"/>
    </row>
    <row r="45" ht="11.25" customHeight="1">
      <c r="A45" s="251" t="s">
        <v>11156</v>
      </c>
      <c r="B45" s="282" t="s">
        <v>177</v>
      </c>
      <c r="C45" s="283" t="s">
        <v>807</v>
      </c>
      <c r="D45" s="251" t="s">
        <v>2206</v>
      </c>
      <c r="E45" s="251"/>
      <c r="F45" s="282" t="s">
        <v>11176</v>
      </c>
      <c r="G45" s="282" t="s">
        <v>11167</v>
      </c>
      <c r="H45" s="282"/>
      <c r="I45" s="282">
        <v>50.0</v>
      </c>
      <c r="J45" s="162" t="s">
        <v>189</v>
      </c>
      <c r="K45" s="163"/>
      <c r="L45" s="163"/>
      <c r="M45" s="163"/>
      <c r="N45" s="163"/>
      <c r="O45" s="163"/>
      <c r="P45" s="163"/>
      <c r="Q45" s="163"/>
      <c r="R45" s="163"/>
      <c r="S45" s="163"/>
      <c r="T45" s="163"/>
      <c r="U45" s="163"/>
      <c r="V45" s="163"/>
      <c r="W45" s="163"/>
      <c r="X45" s="163"/>
      <c r="Y45" s="163"/>
      <c r="Z45" s="163"/>
    </row>
    <row r="46" ht="11.25" customHeight="1">
      <c r="A46" s="251" t="s">
        <v>11156</v>
      </c>
      <c r="B46" s="282" t="s">
        <v>177</v>
      </c>
      <c r="C46" s="283" t="s">
        <v>807</v>
      </c>
      <c r="D46" s="251" t="s">
        <v>2206</v>
      </c>
      <c r="E46" s="251"/>
      <c r="F46" s="282" t="s">
        <v>11177</v>
      </c>
      <c r="G46" s="282" t="s">
        <v>11167</v>
      </c>
      <c r="H46" s="282"/>
      <c r="I46" s="282">
        <v>50.0</v>
      </c>
      <c r="J46" s="162" t="s">
        <v>189</v>
      </c>
      <c r="K46" s="163"/>
      <c r="L46" s="163"/>
      <c r="M46" s="163"/>
      <c r="N46" s="163"/>
      <c r="O46" s="163"/>
      <c r="P46" s="163"/>
      <c r="Q46" s="163"/>
      <c r="R46" s="163"/>
      <c r="S46" s="163"/>
      <c r="T46" s="163"/>
      <c r="U46" s="163"/>
      <c r="V46" s="163"/>
      <c r="W46" s="163"/>
      <c r="X46" s="163"/>
      <c r="Y46" s="163"/>
      <c r="Z46" s="163"/>
    </row>
    <row r="47" ht="11.25" customHeight="1">
      <c r="A47" s="251" t="s">
        <v>11156</v>
      </c>
      <c r="B47" s="282" t="s">
        <v>177</v>
      </c>
      <c r="C47" s="283" t="s">
        <v>11178</v>
      </c>
      <c r="D47" s="251" t="s">
        <v>2206</v>
      </c>
      <c r="E47" s="251"/>
      <c r="F47" s="282" t="s">
        <v>11179</v>
      </c>
      <c r="G47" s="282" t="s">
        <v>11167</v>
      </c>
      <c r="H47" s="282"/>
      <c r="I47" s="282">
        <v>50.0</v>
      </c>
      <c r="J47" s="162" t="s">
        <v>189</v>
      </c>
      <c r="K47" s="163"/>
      <c r="L47" s="163"/>
      <c r="M47" s="163"/>
      <c r="N47" s="163"/>
      <c r="O47" s="163"/>
      <c r="P47" s="163"/>
      <c r="Q47" s="163"/>
      <c r="R47" s="163"/>
      <c r="S47" s="163"/>
      <c r="T47" s="163"/>
      <c r="U47" s="163"/>
      <c r="V47" s="163"/>
      <c r="W47" s="163"/>
      <c r="X47" s="163"/>
      <c r="Y47" s="163"/>
      <c r="Z47" s="163"/>
    </row>
    <row r="48" ht="11.25" customHeight="1">
      <c r="A48" s="251" t="s">
        <v>11156</v>
      </c>
      <c r="B48" s="282" t="s">
        <v>177</v>
      </c>
      <c r="C48" s="283" t="s">
        <v>312</v>
      </c>
      <c r="D48" s="251" t="s">
        <v>2206</v>
      </c>
      <c r="E48" s="251"/>
      <c r="F48" s="282" t="s">
        <v>11180</v>
      </c>
      <c r="G48" s="282" t="s">
        <v>11167</v>
      </c>
      <c r="H48" s="282"/>
      <c r="I48" s="282">
        <v>50.0</v>
      </c>
      <c r="J48" s="162" t="s">
        <v>189</v>
      </c>
      <c r="K48" s="163"/>
      <c r="L48" s="163"/>
      <c r="M48" s="163"/>
      <c r="N48" s="163"/>
      <c r="O48" s="163"/>
      <c r="P48" s="163"/>
      <c r="Q48" s="163"/>
      <c r="R48" s="163"/>
      <c r="S48" s="163"/>
      <c r="T48" s="163"/>
      <c r="U48" s="163"/>
      <c r="V48" s="163"/>
      <c r="W48" s="163"/>
      <c r="X48" s="163"/>
      <c r="Y48" s="163"/>
      <c r="Z48" s="163"/>
    </row>
    <row r="49" ht="11.25" customHeight="1">
      <c r="A49" s="251" t="s">
        <v>11156</v>
      </c>
      <c r="B49" s="282" t="s">
        <v>177</v>
      </c>
      <c r="C49" s="283" t="s">
        <v>11181</v>
      </c>
      <c r="D49" s="251" t="s">
        <v>2206</v>
      </c>
      <c r="E49" s="251"/>
      <c r="F49" s="282" t="s">
        <v>11182</v>
      </c>
      <c r="G49" s="282" t="s">
        <v>11167</v>
      </c>
      <c r="H49" s="282"/>
      <c r="I49" s="282">
        <v>50.0</v>
      </c>
      <c r="J49" s="162" t="s">
        <v>189</v>
      </c>
      <c r="K49" s="163"/>
      <c r="L49" s="163"/>
      <c r="M49" s="163"/>
      <c r="N49" s="163"/>
      <c r="O49" s="163"/>
      <c r="P49" s="163"/>
      <c r="Q49" s="163"/>
      <c r="R49" s="163"/>
      <c r="S49" s="163"/>
      <c r="T49" s="163"/>
      <c r="U49" s="163"/>
      <c r="V49" s="163"/>
      <c r="W49" s="163"/>
      <c r="X49" s="163"/>
      <c r="Y49" s="163"/>
      <c r="Z49" s="163"/>
    </row>
    <row r="50" ht="11.25" customHeight="1">
      <c r="A50" s="251" t="s">
        <v>11156</v>
      </c>
      <c r="B50" s="282" t="s">
        <v>177</v>
      </c>
      <c r="C50" s="283" t="s">
        <v>11181</v>
      </c>
      <c r="D50" s="251" t="s">
        <v>2206</v>
      </c>
      <c r="E50" s="251"/>
      <c r="F50" s="282" t="s">
        <v>11180</v>
      </c>
      <c r="G50" s="282" t="s">
        <v>11167</v>
      </c>
      <c r="H50" s="282"/>
      <c r="I50" s="282">
        <v>50.0</v>
      </c>
      <c r="J50" s="162" t="s">
        <v>189</v>
      </c>
      <c r="K50" s="163"/>
      <c r="L50" s="163"/>
      <c r="M50" s="163"/>
      <c r="N50" s="163"/>
      <c r="O50" s="163"/>
      <c r="P50" s="163"/>
      <c r="Q50" s="163"/>
      <c r="R50" s="163"/>
      <c r="S50" s="163"/>
      <c r="T50" s="163"/>
      <c r="U50" s="163"/>
      <c r="V50" s="163"/>
      <c r="W50" s="163"/>
      <c r="X50" s="163"/>
      <c r="Y50" s="163"/>
      <c r="Z50" s="163"/>
    </row>
    <row r="51" ht="11.25" customHeight="1">
      <c r="A51" s="251" t="s">
        <v>11156</v>
      </c>
      <c r="B51" s="282" t="s">
        <v>177</v>
      </c>
      <c r="C51" s="283" t="s">
        <v>281</v>
      </c>
      <c r="D51" s="251" t="s">
        <v>2206</v>
      </c>
      <c r="E51" s="251"/>
      <c r="F51" s="282" t="s">
        <v>11182</v>
      </c>
      <c r="G51" s="282" t="s">
        <v>11167</v>
      </c>
      <c r="H51" s="282"/>
      <c r="I51" s="282">
        <v>50.0</v>
      </c>
      <c r="J51" s="162" t="s">
        <v>189</v>
      </c>
      <c r="K51" s="163"/>
      <c r="L51" s="163"/>
      <c r="M51" s="163"/>
      <c r="N51" s="163"/>
      <c r="O51" s="163"/>
      <c r="P51" s="163"/>
      <c r="Q51" s="163"/>
      <c r="R51" s="163"/>
      <c r="S51" s="163"/>
      <c r="T51" s="163"/>
      <c r="U51" s="163"/>
      <c r="V51" s="163"/>
      <c r="W51" s="163"/>
      <c r="X51" s="163"/>
      <c r="Y51" s="163"/>
      <c r="Z51" s="163"/>
    </row>
    <row r="52" ht="11.25" customHeight="1">
      <c r="A52" s="251" t="s">
        <v>11156</v>
      </c>
      <c r="B52" s="282" t="s">
        <v>177</v>
      </c>
      <c r="C52" s="283" t="s">
        <v>281</v>
      </c>
      <c r="D52" s="251" t="s">
        <v>2206</v>
      </c>
      <c r="E52" s="251"/>
      <c r="F52" s="282" t="s">
        <v>11183</v>
      </c>
      <c r="G52" s="282" t="s">
        <v>11167</v>
      </c>
      <c r="H52" s="282"/>
      <c r="I52" s="282">
        <v>50.0</v>
      </c>
      <c r="J52" s="162" t="s">
        <v>189</v>
      </c>
      <c r="K52" s="163"/>
      <c r="L52" s="163"/>
      <c r="M52" s="163"/>
      <c r="N52" s="163"/>
      <c r="O52" s="163"/>
      <c r="P52" s="163"/>
      <c r="Q52" s="163"/>
      <c r="R52" s="163"/>
      <c r="S52" s="163"/>
      <c r="T52" s="163"/>
      <c r="U52" s="163"/>
      <c r="V52" s="163"/>
      <c r="W52" s="163"/>
      <c r="X52" s="163"/>
      <c r="Y52" s="163"/>
      <c r="Z52" s="163"/>
    </row>
    <row r="53" ht="11.25" customHeight="1">
      <c r="A53" s="251" t="s">
        <v>11156</v>
      </c>
      <c r="B53" s="282" t="s">
        <v>177</v>
      </c>
      <c r="C53" s="283" t="s">
        <v>11178</v>
      </c>
      <c r="D53" s="251" t="s">
        <v>2206</v>
      </c>
      <c r="E53" s="251"/>
      <c r="F53" s="282" t="s">
        <v>11184</v>
      </c>
      <c r="G53" s="282" t="s">
        <v>11185</v>
      </c>
      <c r="H53" s="282"/>
      <c r="I53" s="282">
        <v>50.0</v>
      </c>
      <c r="J53" s="162" t="s">
        <v>189</v>
      </c>
      <c r="K53" s="163"/>
      <c r="L53" s="163"/>
      <c r="M53" s="163"/>
      <c r="N53" s="163"/>
      <c r="O53" s="163"/>
      <c r="P53" s="163"/>
      <c r="Q53" s="163"/>
      <c r="R53" s="163"/>
      <c r="S53" s="163"/>
      <c r="T53" s="163"/>
      <c r="U53" s="163"/>
      <c r="V53" s="163"/>
      <c r="W53" s="163"/>
      <c r="X53" s="163"/>
      <c r="Y53" s="163"/>
      <c r="Z53" s="163"/>
    </row>
    <row r="54" ht="11.25" customHeight="1">
      <c r="A54" s="251" t="s">
        <v>11156</v>
      </c>
      <c r="B54" s="282" t="s">
        <v>177</v>
      </c>
      <c r="C54" s="283" t="s">
        <v>11178</v>
      </c>
      <c r="D54" s="251" t="s">
        <v>2206</v>
      </c>
      <c r="E54" s="251"/>
      <c r="F54" s="282" t="s">
        <v>11186</v>
      </c>
      <c r="G54" s="282" t="s">
        <v>11185</v>
      </c>
      <c r="H54" s="282"/>
      <c r="I54" s="282">
        <v>50.0</v>
      </c>
      <c r="J54" s="162" t="s">
        <v>189</v>
      </c>
      <c r="K54" s="163"/>
      <c r="L54" s="163"/>
      <c r="M54" s="163"/>
      <c r="N54" s="163"/>
      <c r="O54" s="163"/>
      <c r="P54" s="163"/>
      <c r="Q54" s="163"/>
      <c r="R54" s="163"/>
      <c r="S54" s="163"/>
      <c r="T54" s="163"/>
      <c r="U54" s="163"/>
      <c r="V54" s="163"/>
      <c r="W54" s="163"/>
      <c r="X54" s="163"/>
      <c r="Y54" s="163"/>
      <c r="Z54" s="163"/>
    </row>
    <row r="55" ht="11.25" customHeight="1">
      <c r="A55" s="251" t="s">
        <v>111</v>
      </c>
      <c r="B55" s="282" t="s">
        <v>106</v>
      </c>
      <c r="C55" s="283" t="s">
        <v>11187</v>
      </c>
      <c r="D55" s="251"/>
      <c r="E55" s="251" t="s">
        <v>11188</v>
      </c>
      <c r="F55" s="282" t="s">
        <v>11189</v>
      </c>
      <c r="G55" s="282">
        <v>100.0</v>
      </c>
      <c r="H55" s="282" t="s">
        <v>11190</v>
      </c>
      <c r="I55" s="282">
        <v>100.0</v>
      </c>
      <c r="J55" s="162" t="s">
        <v>111</v>
      </c>
      <c r="K55" s="163"/>
      <c r="L55" s="163"/>
      <c r="M55" s="163"/>
      <c r="N55" s="163"/>
      <c r="O55" s="163"/>
      <c r="P55" s="163"/>
      <c r="Q55" s="163"/>
      <c r="R55" s="163"/>
      <c r="S55" s="163"/>
      <c r="T55" s="163"/>
      <c r="U55" s="163"/>
      <c r="V55" s="163"/>
      <c r="W55" s="163"/>
      <c r="X55" s="163"/>
      <c r="Y55" s="163"/>
      <c r="Z55" s="163"/>
    </row>
    <row r="56" ht="11.25" customHeight="1">
      <c r="A56" s="251" t="s">
        <v>9701</v>
      </c>
      <c r="B56" s="282" t="s">
        <v>106</v>
      </c>
      <c r="C56" s="283" t="s">
        <v>9702</v>
      </c>
      <c r="D56" s="251" t="s">
        <v>11191</v>
      </c>
      <c r="E56" s="251" t="s">
        <v>11192</v>
      </c>
      <c r="F56" s="282"/>
      <c r="G56" s="282">
        <v>50.0</v>
      </c>
      <c r="H56" s="282" t="s">
        <v>11148</v>
      </c>
      <c r="I56" s="282">
        <v>100.0</v>
      </c>
      <c r="J56" s="162" t="s">
        <v>112</v>
      </c>
      <c r="K56" s="163"/>
      <c r="L56" s="163"/>
      <c r="M56" s="163"/>
      <c r="N56" s="163"/>
      <c r="O56" s="163"/>
      <c r="P56" s="163"/>
      <c r="Q56" s="163"/>
      <c r="R56" s="163"/>
      <c r="S56" s="163"/>
      <c r="T56" s="163"/>
      <c r="U56" s="163"/>
      <c r="V56" s="163"/>
      <c r="W56" s="163"/>
      <c r="X56" s="163"/>
      <c r="Y56" s="163"/>
      <c r="Z56" s="163"/>
    </row>
    <row r="57" ht="11.25" customHeight="1">
      <c r="A57" s="251" t="s">
        <v>9701</v>
      </c>
      <c r="B57" s="282" t="s">
        <v>106</v>
      </c>
      <c r="C57" s="283" t="s">
        <v>11193</v>
      </c>
      <c r="D57" s="251" t="s">
        <v>309</v>
      </c>
      <c r="E57" s="251"/>
      <c r="F57" s="282" t="s">
        <v>11194</v>
      </c>
      <c r="G57" s="282">
        <v>10.0</v>
      </c>
      <c r="H57" s="282"/>
      <c r="I57" s="282">
        <v>50.0</v>
      </c>
      <c r="J57" s="162" t="s">
        <v>112</v>
      </c>
      <c r="K57" s="163"/>
      <c r="L57" s="163"/>
      <c r="M57" s="163"/>
      <c r="N57" s="163"/>
      <c r="O57" s="163"/>
      <c r="P57" s="163"/>
      <c r="Q57" s="163"/>
      <c r="R57" s="163"/>
      <c r="S57" s="163"/>
      <c r="T57" s="163"/>
      <c r="U57" s="163"/>
      <c r="V57" s="163"/>
      <c r="W57" s="163"/>
      <c r="X57" s="163"/>
      <c r="Y57" s="163"/>
      <c r="Z57" s="163"/>
    </row>
    <row r="58" ht="11.25" customHeight="1">
      <c r="A58" s="251" t="s">
        <v>9701</v>
      </c>
      <c r="B58" s="282" t="s">
        <v>106</v>
      </c>
      <c r="C58" s="283" t="s">
        <v>11195</v>
      </c>
      <c r="D58" s="251" t="s">
        <v>2223</v>
      </c>
      <c r="E58" s="251"/>
      <c r="F58" s="282" t="s">
        <v>11196</v>
      </c>
      <c r="G58" s="282">
        <v>10.0</v>
      </c>
      <c r="H58" s="282"/>
      <c r="I58" s="282">
        <v>50.0</v>
      </c>
      <c r="J58" s="162" t="s">
        <v>112</v>
      </c>
      <c r="K58" s="163"/>
      <c r="L58" s="163"/>
      <c r="M58" s="163"/>
      <c r="N58" s="163"/>
      <c r="O58" s="163"/>
      <c r="P58" s="163"/>
      <c r="Q58" s="163"/>
      <c r="R58" s="163"/>
      <c r="S58" s="163"/>
      <c r="T58" s="163"/>
      <c r="U58" s="163"/>
      <c r="V58" s="163"/>
      <c r="W58" s="163"/>
      <c r="X58" s="163"/>
      <c r="Y58" s="163"/>
      <c r="Z58" s="163"/>
    </row>
    <row r="59" ht="11.25" customHeight="1">
      <c r="A59" s="251" t="s">
        <v>57</v>
      </c>
      <c r="B59" s="282" t="s">
        <v>52</v>
      </c>
      <c r="C59" s="283" t="s">
        <v>11197</v>
      </c>
      <c r="D59" s="251" t="s">
        <v>11198</v>
      </c>
      <c r="E59" s="251" t="s">
        <v>11199</v>
      </c>
      <c r="F59" s="282"/>
      <c r="G59" s="282" t="s">
        <v>11200</v>
      </c>
      <c r="H59" s="282" t="s">
        <v>11201</v>
      </c>
      <c r="I59" s="282">
        <v>200.0</v>
      </c>
      <c r="J59" s="162" t="s">
        <v>57</v>
      </c>
      <c r="K59" s="163"/>
      <c r="L59" s="163"/>
      <c r="M59" s="163"/>
      <c r="N59" s="163"/>
      <c r="O59" s="163"/>
      <c r="P59" s="163"/>
      <c r="Q59" s="163"/>
      <c r="R59" s="163"/>
      <c r="S59" s="163"/>
      <c r="T59" s="163"/>
      <c r="U59" s="163"/>
      <c r="V59" s="163"/>
      <c r="W59" s="163"/>
      <c r="X59" s="163"/>
      <c r="Y59" s="163"/>
      <c r="Z59" s="163"/>
    </row>
    <row r="60" ht="11.25" customHeight="1">
      <c r="A60" s="251" t="s">
        <v>57</v>
      </c>
      <c r="B60" s="282" t="s">
        <v>52</v>
      </c>
      <c r="C60" s="283" t="s">
        <v>11202</v>
      </c>
      <c r="D60" s="251" t="s">
        <v>11203</v>
      </c>
      <c r="E60" s="251" t="s">
        <v>11204</v>
      </c>
      <c r="F60" s="282" t="s">
        <v>11205</v>
      </c>
      <c r="G60" s="282">
        <v>10.0</v>
      </c>
      <c r="H60" s="282"/>
      <c r="I60" s="282">
        <v>10.0</v>
      </c>
      <c r="J60" s="162" t="s">
        <v>57</v>
      </c>
      <c r="K60" s="163"/>
      <c r="L60" s="163"/>
      <c r="M60" s="163"/>
      <c r="N60" s="163"/>
      <c r="O60" s="163"/>
      <c r="P60" s="163"/>
      <c r="Q60" s="163"/>
      <c r="R60" s="163"/>
      <c r="S60" s="163"/>
      <c r="T60" s="163"/>
      <c r="U60" s="163"/>
      <c r="V60" s="163"/>
      <c r="W60" s="163"/>
      <c r="X60" s="163"/>
      <c r="Y60" s="163"/>
      <c r="Z60" s="163"/>
    </row>
    <row r="61" ht="11.25" customHeight="1">
      <c r="A61" s="251" t="s">
        <v>57</v>
      </c>
      <c r="B61" s="282" t="s">
        <v>52</v>
      </c>
      <c r="C61" s="283" t="s">
        <v>11202</v>
      </c>
      <c r="D61" s="251" t="s">
        <v>11203</v>
      </c>
      <c r="E61" s="251" t="s">
        <v>11204</v>
      </c>
      <c r="F61" s="282" t="s">
        <v>11206</v>
      </c>
      <c r="G61" s="282">
        <v>10.0</v>
      </c>
      <c r="H61" s="282"/>
      <c r="I61" s="282">
        <v>10.0</v>
      </c>
      <c r="J61" s="162" t="s">
        <v>57</v>
      </c>
      <c r="K61" s="163"/>
      <c r="L61" s="163"/>
      <c r="M61" s="163"/>
      <c r="N61" s="163"/>
      <c r="O61" s="163"/>
      <c r="P61" s="163"/>
      <c r="Q61" s="163"/>
      <c r="R61" s="163"/>
      <c r="S61" s="163"/>
      <c r="T61" s="163"/>
      <c r="U61" s="163"/>
      <c r="V61" s="163"/>
      <c r="W61" s="163"/>
      <c r="X61" s="163"/>
      <c r="Y61" s="163"/>
      <c r="Z61" s="163"/>
    </row>
    <row r="62" ht="11.25" customHeight="1">
      <c r="A62" s="251" t="s">
        <v>57</v>
      </c>
      <c r="B62" s="282" t="s">
        <v>52</v>
      </c>
      <c r="C62" s="283" t="s">
        <v>11202</v>
      </c>
      <c r="D62" s="251" t="s">
        <v>11203</v>
      </c>
      <c r="E62" s="251" t="s">
        <v>11204</v>
      </c>
      <c r="F62" s="282" t="s">
        <v>11207</v>
      </c>
      <c r="G62" s="282">
        <v>10.0</v>
      </c>
      <c r="H62" s="282"/>
      <c r="I62" s="282">
        <v>10.0</v>
      </c>
      <c r="J62" s="162" t="s">
        <v>57</v>
      </c>
      <c r="K62" s="163"/>
      <c r="L62" s="163"/>
      <c r="M62" s="163"/>
      <c r="N62" s="163"/>
      <c r="O62" s="163"/>
      <c r="P62" s="163"/>
      <c r="Q62" s="163"/>
      <c r="R62" s="163"/>
      <c r="S62" s="163"/>
      <c r="T62" s="163"/>
      <c r="U62" s="163"/>
      <c r="V62" s="163"/>
      <c r="W62" s="163"/>
      <c r="X62" s="163"/>
      <c r="Y62" s="163"/>
      <c r="Z62" s="163"/>
    </row>
    <row r="63" ht="11.25" customHeight="1">
      <c r="A63" s="251" t="s">
        <v>11208</v>
      </c>
      <c r="B63" s="282" t="s">
        <v>52</v>
      </c>
      <c r="C63" s="283" t="s">
        <v>11209</v>
      </c>
      <c r="D63" s="251" t="s">
        <v>7490</v>
      </c>
      <c r="E63" s="251" t="s">
        <v>11210</v>
      </c>
      <c r="F63" s="282" t="s">
        <v>11211</v>
      </c>
      <c r="G63" s="282">
        <v>50.0</v>
      </c>
      <c r="H63" s="282">
        <v>12.0</v>
      </c>
      <c r="I63" s="282">
        <v>300.0</v>
      </c>
      <c r="J63" s="162" t="s">
        <v>82</v>
      </c>
      <c r="K63" s="163"/>
      <c r="L63" s="163"/>
      <c r="M63" s="163"/>
      <c r="N63" s="163"/>
      <c r="O63" s="163"/>
      <c r="P63" s="163"/>
      <c r="Q63" s="163"/>
      <c r="R63" s="163"/>
      <c r="S63" s="163"/>
      <c r="T63" s="163"/>
      <c r="U63" s="163"/>
      <c r="V63" s="163"/>
      <c r="W63" s="163"/>
      <c r="X63" s="163"/>
      <c r="Y63" s="163"/>
      <c r="Z63" s="163"/>
    </row>
    <row r="64" ht="11.25" customHeight="1">
      <c r="A64" s="251" t="s">
        <v>11208</v>
      </c>
      <c r="B64" s="282" t="s">
        <v>52</v>
      </c>
      <c r="C64" s="283" t="s">
        <v>11212</v>
      </c>
      <c r="D64" s="251" t="s">
        <v>7490</v>
      </c>
      <c r="E64" s="251" t="s">
        <v>11213</v>
      </c>
      <c r="F64" s="282" t="s">
        <v>11214</v>
      </c>
      <c r="G64" s="282">
        <v>50.0</v>
      </c>
      <c r="H64" s="282">
        <v>12.0</v>
      </c>
      <c r="I64" s="282">
        <v>300.0</v>
      </c>
      <c r="J64" s="162" t="s">
        <v>82</v>
      </c>
      <c r="K64" s="163"/>
      <c r="L64" s="163"/>
      <c r="M64" s="163"/>
      <c r="N64" s="163"/>
      <c r="O64" s="163"/>
      <c r="P64" s="163"/>
      <c r="Q64" s="163"/>
      <c r="R64" s="163"/>
      <c r="S64" s="163"/>
      <c r="T64" s="163"/>
      <c r="U64" s="163"/>
      <c r="V64" s="163"/>
      <c r="W64" s="163"/>
      <c r="X64" s="163"/>
      <c r="Y64" s="163"/>
      <c r="Z64" s="163"/>
    </row>
    <row r="65" ht="11.25" customHeight="1">
      <c r="A65" s="251" t="s">
        <v>11208</v>
      </c>
      <c r="B65" s="282" t="s">
        <v>52</v>
      </c>
      <c r="C65" s="283" t="s">
        <v>11215</v>
      </c>
      <c r="D65" s="251" t="s">
        <v>7490</v>
      </c>
      <c r="E65" s="251" t="s">
        <v>11210</v>
      </c>
      <c r="F65" s="282" t="s">
        <v>11211</v>
      </c>
      <c r="G65" s="282">
        <v>50.0</v>
      </c>
      <c r="H65" s="282">
        <v>12.0</v>
      </c>
      <c r="I65" s="282">
        <v>300.0</v>
      </c>
      <c r="J65" s="162" t="s">
        <v>82</v>
      </c>
      <c r="K65" s="163"/>
      <c r="L65" s="163"/>
      <c r="M65" s="163"/>
      <c r="N65" s="163"/>
      <c r="O65" s="163"/>
      <c r="P65" s="163"/>
      <c r="Q65" s="163"/>
      <c r="R65" s="163"/>
      <c r="S65" s="163"/>
      <c r="T65" s="163"/>
      <c r="U65" s="163"/>
      <c r="V65" s="163"/>
      <c r="W65" s="163"/>
      <c r="X65" s="163"/>
      <c r="Y65" s="163"/>
      <c r="Z65" s="163"/>
    </row>
    <row r="66" ht="11.25" customHeight="1">
      <c r="A66" s="251" t="s">
        <v>11208</v>
      </c>
      <c r="B66" s="282" t="s">
        <v>52</v>
      </c>
      <c r="C66" s="283" t="s">
        <v>11212</v>
      </c>
      <c r="D66" s="251" t="s">
        <v>7490</v>
      </c>
      <c r="E66" s="251" t="s">
        <v>11216</v>
      </c>
      <c r="F66" s="282" t="s">
        <v>11217</v>
      </c>
      <c r="G66" s="282">
        <v>50.0</v>
      </c>
      <c r="H66" s="282">
        <v>12.0</v>
      </c>
      <c r="I66" s="282">
        <v>300.0</v>
      </c>
      <c r="J66" s="162" t="s">
        <v>82</v>
      </c>
      <c r="K66" s="163"/>
      <c r="L66" s="163"/>
      <c r="M66" s="163"/>
      <c r="N66" s="163"/>
      <c r="O66" s="163"/>
      <c r="P66" s="163"/>
      <c r="Q66" s="163"/>
      <c r="R66" s="163"/>
      <c r="S66" s="163"/>
      <c r="T66" s="163"/>
      <c r="U66" s="163"/>
      <c r="V66" s="163"/>
      <c r="W66" s="163"/>
      <c r="X66" s="163"/>
      <c r="Y66" s="163"/>
      <c r="Z66" s="163"/>
    </row>
    <row r="67" ht="11.25" customHeight="1">
      <c r="A67" s="251" t="s">
        <v>11208</v>
      </c>
      <c r="B67" s="282" t="s">
        <v>52</v>
      </c>
      <c r="C67" s="283" t="s">
        <v>345</v>
      </c>
      <c r="D67" s="251" t="s">
        <v>7490</v>
      </c>
      <c r="E67" s="251" t="s">
        <v>11218</v>
      </c>
      <c r="F67" s="282" t="s">
        <v>11219</v>
      </c>
      <c r="G67" s="282">
        <v>50.0</v>
      </c>
      <c r="H67" s="282">
        <v>2.0</v>
      </c>
      <c r="I67" s="282">
        <v>100.0</v>
      </c>
      <c r="J67" s="162" t="s">
        <v>82</v>
      </c>
      <c r="K67" s="163"/>
      <c r="L67" s="163"/>
      <c r="M67" s="163"/>
      <c r="N67" s="163"/>
      <c r="O67" s="163"/>
      <c r="P67" s="163"/>
      <c r="Q67" s="163"/>
      <c r="R67" s="163"/>
      <c r="S67" s="163"/>
      <c r="T67" s="163"/>
      <c r="U67" s="163"/>
      <c r="V67" s="163"/>
      <c r="W67" s="163"/>
      <c r="X67" s="163"/>
      <c r="Y67" s="163"/>
      <c r="Z67" s="163"/>
    </row>
    <row r="68" ht="11.25" customHeight="1">
      <c r="A68" s="251" t="s">
        <v>11208</v>
      </c>
      <c r="B68" s="282" t="s">
        <v>52</v>
      </c>
      <c r="C68" s="283" t="s">
        <v>538</v>
      </c>
      <c r="D68" s="251" t="s">
        <v>7490</v>
      </c>
      <c r="E68" s="251" t="s">
        <v>11220</v>
      </c>
      <c r="F68" s="282" t="s">
        <v>11219</v>
      </c>
      <c r="G68" s="282">
        <v>50.0</v>
      </c>
      <c r="H68" s="282">
        <v>2.0</v>
      </c>
      <c r="I68" s="282">
        <v>100.0</v>
      </c>
      <c r="J68" s="162" t="s">
        <v>82</v>
      </c>
      <c r="K68" s="163"/>
      <c r="L68" s="163"/>
      <c r="M68" s="163"/>
      <c r="N68" s="163"/>
      <c r="O68" s="163"/>
      <c r="P68" s="163"/>
      <c r="Q68" s="163"/>
      <c r="R68" s="163"/>
      <c r="S68" s="163"/>
      <c r="T68" s="163"/>
      <c r="U68" s="163"/>
      <c r="V68" s="163"/>
      <c r="W68" s="163"/>
      <c r="X68" s="163"/>
      <c r="Y68" s="163"/>
      <c r="Z68" s="163"/>
    </row>
    <row r="69" ht="11.25" customHeight="1">
      <c r="A69" s="251" t="s">
        <v>11208</v>
      </c>
      <c r="B69" s="282" t="s">
        <v>52</v>
      </c>
      <c r="C69" s="283" t="s">
        <v>538</v>
      </c>
      <c r="D69" s="251" t="s">
        <v>7490</v>
      </c>
      <c r="E69" s="251" t="s">
        <v>11221</v>
      </c>
      <c r="F69" s="282" t="s">
        <v>11219</v>
      </c>
      <c r="G69" s="282">
        <v>50.0</v>
      </c>
      <c r="H69" s="282">
        <v>2.0</v>
      </c>
      <c r="I69" s="282">
        <v>100.0</v>
      </c>
      <c r="J69" s="162" t="s">
        <v>82</v>
      </c>
      <c r="K69" s="163"/>
      <c r="L69" s="163"/>
      <c r="M69" s="163"/>
      <c r="N69" s="163"/>
      <c r="O69" s="163"/>
      <c r="P69" s="163"/>
      <c r="Q69" s="163"/>
      <c r="R69" s="163"/>
      <c r="S69" s="163"/>
      <c r="T69" s="163"/>
      <c r="U69" s="163"/>
      <c r="V69" s="163"/>
      <c r="W69" s="163"/>
      <c r="X69" s="163"/>
      <c r="Y69" s="163"/>
      <c r="Z69" s="163"/>
    </row>
    <row r="70" ht="11.25" customHeight="1">
      <c r="A70" s="251" t="s">
        <v>11208</v>
      </c>
      <c r="B70" s="282" t="s">
        <v>52</v>
      </c>
      <c r="C70" s="283" t="s">
        <v>345</v>
      </c>
      <c r="D70" s="251" t="s">
        <v>7490</v>
      </c>
      <c r="E70" s="251" t="s">
        <v>11222</v>
      </c>
      <c r="F70" s="282" t="s">
        <v>11219</v>
      </c>
      <c r="G70" s="282">
        <v>50.0</v>
      </c>
      <c r="H70" s="282">
        <v>2.0</v>
      </c>
      <c r="I70" s="282">
        <v>100.0</v>
      </c>
      <c r="J70" s="162" t="s">
        <v>82</v>
      </c>
      <c r="K70" s="163"/>
      <c r="L70" s="163"/>
      <c r="M70" s="163"/>
      <c r="N70" s="163"/>
      <c r="O70" s="163"/>
      <c r="P70" s="163"/>
      <c r="Q70" s="163"/>
      <c r="R70" s="163"/>
      <c r="S70" s="163"/>
      <c r="T70" s="163"/>
      <c r="U70" s="163"/>
      <c r="V70" s="163"/>
      <c r="W70" s="163"/>
      <c r="X70" s="163"/>
      <c r="Y70" s="163"/>
      <c r="Z70" s="163"/>
    </row>
    <row r="71" ht="11.25" customHeight="1">
      <c r="A71" s="251" t="s">
        <v>11208</v>
      </c>
      <c r="B71" s="282" t="s">
        <v>52</v>
      </c>
      <c r="C71" s="283" t="s">
        <v>538</v>
      </c>
      <c r="D71" s="251" t="s">
        <v>7490</v>
      </c>
      <c r="E71" s="251" t="s">
        <v>11223</v>
      </c>
      <c r="F71" s="282" t="s">
        <v>11219</v>
      </c>
      <c r="G71" s="282">
        <v>50.0</v>
      </c>
      <c r="H71" s="282">
        <v>2.0</v>
      </c>
      <c r="I71" s="282">
        <v>100.0</v>
      </c>
      <c r="J71" s="162" t="s">
        <v>82</v>
      </c>
      <c r="K71" s="163"/>
      <c r="L71" s="163"/>
      <c r="M71" s="163"/>
      <c r="N71" s="163"/>
      <c r="O71" s="163"/>
      <c r="P71" s="163"/>
      <c r="Q71" s="163"/>
      <c r="R71" s="163"/>
      <c r="S71" s="163"/>
      <c r="T71" s="163"/>
      <c r="U71" s="163"/>
      <c r="V71" s="163"/>
      <c r="W71" s="163"/>
      <c r="X71" s="163"/>
      <c r="Y71" s="163"/>
      <c r="Z71" s="163"/>
    </row>
    <row r="72" ht="11.25" customHeight="1">
      <c r="A72" s="251" t="s">
        <v>11208</v>
      </c>
      <c r="B72" s="282" t="s">
        <v>52</v>
      </c>
      <c r="C72" s="283" t="s">
        <v>11224</v>
      </c>
      <c r="D72" s="251" t="s">
        <v>7490</v>
      </c>
      <c r="E72" s="251" t="s">
        <v>11225</v>
      </c>
      <c r="F72" s="282" t="s">
        <v>11226</v>
      </c>
      <c r="G72" s="282">
        <v>50.0</v>
      </c>
      <c r="H72" s="282">
        <v>2.0</v>
      </c>
      <c r="I72" s="282">
        <v>100.0</v>
      </c>
      <c r="J72" s="162" t="s">
        <v>82</v>
      </c>
      <c r="K72" s="163"/>
      <c r="L72" s="163"/>
      <c r="M72" s="163"/>
      <c r="N72" s="163"/>
      <c r="O72" s="163"/>
      <c r="P72" s="163"/>
      <c r="Q72" s="163"/>
      <c r="R72" s="163"/>
      <c r="S72" s="163"/>
      <c r="T72" s="163"/>
      <c r="U72" s="163"/>
      <c r="V72" s="163"/>
      <c r="W72" s="163"/>
      <c r="X72" s="163"/>
      <c r="Y72" s="163"/>
      <c r="Z72" s="163"/>
    </row>
    <row r="73" ht="11.25" customHeight="1">
      <c r="A73" s="251" t="s">
        <v>11208</v>
      </c>
      <c r="B73" s="282" t="s">
        <v>52</v>
      </c>
      <c r="C73" s="283" t="s">
        <v>11227</v>
      </c>
      <c r="D73" s="251" t="s">
        <v>7490</v>
      </c>
      <c r="E73" s="251" t="s">
        <v>11228</v>
      </c>
      <c r="F73" s="282" t="s">
        <v>11226</v>
      </c>
      <c r="G73" s="282">
        <v>50.0</v>
      </c>
      <c r="H73" s="282">
        <v>2.0</v>
      </c>
      <c r="I73" s="282">
        <v>100.0</v>
      </c>
      <c r="J73" s="162" t="s">
        <v>82</v>
      </c>
      <c r="K73" s="163"/>
      <c r="L73" s="163"/>
      <c r="M73" s="163"/>
      <c r="N73" s="163"/>
      <c r="O73" s="163"/>
      <c r="P73" s="163"/>
      <c r="Q73" s="163"/>
      <c r="R73" s="163"/>
      <c r="S73" s="163"/>
      <c r="T73" s="163"/>
      <c r="U73" s="163"/>
      <c r="V73" s="163"/>
      <c r="W73" s="163"/>
      <c r="X73" s="163"/>
      <c r="Y73" s="163"/>
      <c r="Z73" s="163"/>
    </row>
    <row r="74" ht="11.25" customHeight="1">
      <c r="A74" s="251" t="s">
        <v>11208</v>
      </c>
      <c r="B74" s="282" t="s">
        <v>52</v>
      </c>
      <c r="C74" s="283" t="s">
        <v>11227</v>
      </c>
      <c r="D74" s="251" t="s">
        <v>7490</v>
      </c>
      <c r="E74" s="251" t="s">
        <v>11229</v>
      </c>
      <c r="F74" s="282" t="s">
        <v>11226</v>
      </c>
      <c r="G74" s="282">
        <v>50.0</v>
      </c>
      <c r="H74" s="282">
        <v>2.0</v>
      </c>
      <c r="I74" s="282">
        <v>100.0</v>
      </c>
      <c r="J74" s="162" t="s">
        <v>82</v>
      </c>
      <c r="K74" s="163"/>
      <c r="L74" s="163"/>
      <c r="M74" s="163"/>
      <c r="N74" s="163"/>
      <c r="O74" s="163"/>
      <c r="P74" s="163"/>
      <c r="Q74" s="163"/>
      <c r="R74" s="163"/>
      <c r="S74" s="163"/>
      <c r="T74" s="163"/>
      <c r="U74" s="163"/>
      <c r="V74" s="163"/>
      <c r="W74" s="163"/>
      <c r="X74" s="163"/>
      <c r="Y74" s="163"/>
      <c r="Z74" s="163"/>
    </row>
    <row r="75" ht="11.25" customHeight="1">
      <c r="A75" s="251" t="s">
        <v>11208</v>
      </c>
      <c r="B75" s="282" t="s">
        <v>52</v>
      </c>
      <c r="C75" s="283" t="s">
        <v>11230</v>
      </c>
      <c r="D75" s="251" t="s">
        <v>7490</v>
      </c>
      <c r="E75" s="251" t="s">
        <v>11231</v>
      </c>
      <c r="F75" s="282" t="s">
        <v>11226</v>
      </c>
      <c r="G75" s="282">
        <v>50.0</v>
      </c>
      <c r="H75" s="282">
        <v>2.0</v>
      </c>
      <c r="I75" s="282">
        <v>100.0</v>
      </c>
      <c r="J75" s="162" t="s">
        <v>82</v>
      </c>
      <c r="K75" s="163"/>
      <c r="L75" s="163"/>
      <c r="M75" s="163"/>
      <c r="N75" s="163"/>
      <c r="O75" s="163"/>
      <c r="P75" s="163"/>
      <c r="Q75" s="163"/>
      <c r="R75" s="163"/>
      <c r="S75" s="163"/>
      <c r="T75" s="163"/>
      <c r="U75" s="163"/>
      <c r="V75" s="163"/>
      <c r="W75" s="163"/>
      <c r="X75" s="163"/>
      <c r="Y75" s="163"/>
      <c r="Z75" s="163"/>
    </row>
    <row r="76" ht="11.25" customHeight="1">
      <c r="A76" s="251" t="s">
        <v>11208</v>
      </c>
      <c r="B76" s="282" t="s">
        <v>52</v>
      </c>
      <c r="C76" s="283" t="s">
        <v>11227</v>
      </c>
      <c r="D76" s="251" t="s">
        <v>7490</v>
      </c>
      <c r="E76" s="251" t="s">
        <v>11232</v>
      </c>
      <c r="F76" s="282" t="s">
        <v>11233</v>
      </c>
      <c r="G76" s="282">
        <v>10.0</v>
      </c>
      <c r="H76" s="282">
        <v>5.0</v>
      </c>
      <c r="I76" s="282">
        <v>50.0</v>
      </c>
      <c r="J76" s="162" t="s">
        <v>82</v>
      </c>
      <c r="K76" s="163"/>
      <c r="L76" s="163"/>
      <c r="M76" s="163"/>
      <c r="N76" s="163"/>
      <c r="O76" s="163"/>
      <c r="P76" s="163"/>
      <c r="Q76" s="163"/>
      <c r="R76" s="163"/>
      <c r="S76" s="163"/>
      <c r="T76" s="163"/>
      <c r="U76" s="163"/>
      <c r="V76" s="163"/>
      <c r="W76" s="163"/>
      <c r="X76" s="163"/>
      <c r="Y76" s="163"/>
      <c r="Z76" s="163"/>
    </row>
    <row r="77" ht="11.25" customHeight="1">
      <c r="A77" s="251" t="s">
        <v>11208</v>
      </c>
      <c r="B77" s="282" t="s">
        <v>52</v>
      </c>
      <c r="C77" s="283" t="s">
        <v>11234</v>
      </c>
      <c r="D77" s="251" t="s">
        <v>7490</v>
      </c>
      <c r="E77" s="251" t="s">
        <v>11235</v>
      </c>
      <c r="F77" s="282" t="s">
        <v>11236</v>
      </c>
      <c r="G77" s="282">
        <v>10.0</v>
      </c>
      <c r="H77" s="282">
        <v>5.0</v>
      </c>
      <c r="I77" s="282">
        <v>50.0</v>
      </c>
      <c r="J77" s="162" t="s">
        <v>82</v>
      </c>
      <c r="K77" s="163"/>
      <c r="L77" s="163"/>
      <c r="M77" s="163"/>
      <c r="N77" s="163"/>
      <c r="O77" s="163"/>
      <c r="P77" s="163"/>
      <c r="Q77" s="163"/>
      <c r="R77" s="163"/>
      <c r="S77" s="163"/>
      <c r="T77" s="163"/>
      <c r="U77" s="163"/>
      <c r="V77" s="163"/>
      <c r="W77" s="163"/>
      <c r="X77" s="163"/>
      <c r="Y77" s="163"/>
      <c r="Z77" s="163"/>
    </row>
    <row r="78" ht="11.25" customHeight="1">
      <c r="A78" s="251" t="s">
        <v>11208</v>
      </c>
      <c r="B78" s="282" t="s">
        <v>52</v>
      </c>
      <c r="C78" s="283" t="s">
        <v>11227</v>
      </c>
      <c r="D78" s="251" t="s">
        <v>7490</v>
      </c>
      <c r="E78" s="251" t="s">
        <v>11237</v>
      </c>
      <c r="F78" s="282" t="s">
        <v>11238</v>
      </c>
      <c r="G78" s="282">
        <v>10.0</v>
      </c>
      <c r="H78" s="282">
        <v>5.0</v>
      </c>
      <c r="I78" s="282">
        <v>50.0</v>
      </c>
      <c r="J78" s="162" t="s">
        <v>82</v>
      </c>
      <c r="K78" s="163"/>
      <c r="L78" s="163"/>
      <c r="M78" s="163"/>
      <c r="N78" s="163"/>
      <c r="O78" s="163"/>
      <c r="P78" s="163"/>
      <c r="Q78" s="163"/>
      <c r="R78" s="163"/>
      <c r="S78" s="163"/>
      <c r="T78" s="163"/>
      <c r="U78" s="163"/>
      <c r="V78" s="163"/>
      <c r="W78" s="163"/>
      <c r="X78" s="163"/>
      <c r="Y78" s="163"/>
      <c r="Z78" s="163"/>
    </row>
    <row r="79" ht="11.25" customHeight="1">
      <c r="A79" s="251" t="s">
        <v>11208</v>
      </c>
      <c r="B79" s="282" t="s">
        <v>52</v>
      </c>
      <c r="C79" s="283" t="s">
        <v>11227</v>
      </c>
      <c r="D79" s="251" t="s">
        <v>7490</v>
      </c>
      <c r="E79" s="251" t="s">
        <v>11239</v>
      </c>
      <c r="F79" s="282" t="s">
        <v>11240</v>
      </c>
      <c r="G79" s="282">
        <v>10.0</v>
      </c>
      <c r="H79" s="282">
        <v>5.0</v>
      </c>
      <c r="I79" s="282">
        <v>50.0</v>
      </c>
      <c r="J79" s="162" t="s">
        <v>82</v>
      </c>
      <c r="K79" s="163"/>
      <c r="L79" s="163"/>
      <c r="M79" s="163"/>
      <c r="N79" s="163"/>
      <c r="O79" s="163"/>
      <c r="P79" s="163"/>
      <c r="Q79" s="163"/>
      <c r="R79" s="163"/>
      <c r="S79" s="163"/>
      <c r="T79" s="163"/>
      <c r="U79" s="163"/>
      <c r="V79" s="163"/>
      <c r="W79" s="163"/>
      <c r="X79" s="163"/>
      <c r="Y79" s="163"/>
      <c r="Z79" s="163"/>
    </row>
    <row r="80" ht="11.25" customHeight="1">
      <c r="A80" s="251" t="s">
        <v>11208</v>
      </c>
      <c r="B80" s="282" t="s">
        <v>52</v>
      </c>
      <c r="C80" s="283" t="s">
        <v>11227</v>
      </c>
      <c r="D80" s="251" t="s">
        <v>7490</v>
      </c>
      <c r="E80" s="251" t="s">
        <v>11241</v>
      </c>
      <c r="F80" s="282" t="s">
        <v>11242</v>
      </c>
      <c r="G80" s="282">
        <v>10.0</v>
      </c>
      <c r="H80" s="282">
        <v>5.0</v>
      </c>
      <c r="I80" s="282">
        <v>50.0</v>
      </c>
      <c r="J80" s="162" t="s">
        <v>82</v>
      </c>
      <c r="K80" s="163"/>
      <c r="L80" s="163"/>
      <c r="M80" s="163"/>
      <c r="N80" s="163"/>
      <c r="O80" s="163"/>
      <c r="P80" s="163"/>
      <c r="Q80" s="163"/>
      <c r="R80" s="163"/>
      <c r="S80" s="163"/>
      <c r="T80" s="163"/>
      <c r="U80" s="163"/>
      <c r="V80" s="163"/>
      <c r="W80" s="163"/>
      <c r="X80" s="163"/>
      <c r="Y80" s="163"/>
      <c r="Z80" s="163"/>
    </row>
    <row r="81" ht="11.25" customHeight="1">
      <c r="A81" s="251" t="s">
        <v>11208</v>
      </c>
      <c r="B81" s="282" t="s">
        <v>52</v>
      </c>
      <c r="C81" s="283" t="s">
        <v>11227</v>
      </c>
      <c r="D81" s="251" t="s">
        <v>7490</v>
      </c>
      <c r="E81" s="251" t="s">
        <v>11243</v>
      </c>
      <c r="F81" s="282" t="s">
        <v>11244</v>
      </c>
      <c r="G81" s="282">
        <v>10.0</v>
      </c>
      <c r="H81" s="282">
        <v>5.0</v>
      </c>
      <c r="I81" s="282">
        <v>50.0</v>
      </c>
      <c r="J81" s="162" t="s">
        <v>82</v>
      </c>
      <c r="K81" s="163"/>
      <c r="L81" s="163"/>
      <c r="M81" s="163"/>
      <c r="N81" s="163"/>
      <c r="O81" s="163"/>
      <c r="P81" s="163"/>
      <c r="Q81" s="163"/>
      <c r="R81" s="163"/>
      <c r="S81" s="163"/>
      <c r="T81" s="163"/>
      <c r="U81" s="163"/>
      <c r="V81" s="163"/>
      <c r="W81" s="163"/>
      <c r="X81" s="163"/>
      <c r="Y81" s="163"/>
      <c r="Z81" s="163"/>
    </row>
    <row r="82" ht="11.25" customHeight="1">
      <c r="A82" s="251" t="s">
        <v>11208</v>
      </c>
      <c r="B82" s="282" t="s">
        <v>52</v>
      </c>
      <c r="C82" s="283" t="s">
        <v>11227</v>
      </c>
      <c r="D82" s="251" t="s">
        <v>7490</v>
      </c>
      <c r="E82" s="251" t="s">
        <v>11245</v>
      </c>
      <c r="F82" s="282" t="s">
        <v>11246</v>
      </c>
      <c r="G82" s="282">
        <v>10.0</v>
      </c>
      <c r="H82" s="282">
        <v>5.0</v>
      </c>
      <c r="I82" s="282">
        <v>50.0</v>
      </c>
      <c r="J82" s="162" t="s">
        <v>82</v>
      </c>
      <c r="K82" s="163"/>
      <c r="L82" s="163"/>
      <c r="M82" s="163"/>
      <c r="N82" s="163"/>
      <c r="O82" s="163"/>
      <c r="P82" s="163"/>
      <c r="Q82" s="163"/>
      <c r="R82" s="163"/>
      <c r="S82" s="163"/>
      <c r="T82" s="163"/>
      <c r="U82" s="163"/>
      <c r="V82" s="163"/>
      <c r="W82" s="163"/>
      <c r="X82" s="163"/>
      <c r="Y82" s="163"/>
      <c r="Z82" s="163"/>
    </row>
    <row r="83" ht="11.25" customHeight="1">
      <c r="A83" s="251" t="s">
        <v>11208</v>
      </c>
      <c r="B83" s="282" t="s">
        <v>52</v>
      </c>
      <c r="C83" s="283" t="s">
        <v>11227</v>
      </c>
      <c r="D83" s="251" t="s">
        <v>7490</v>
      </c>
      <c r="E83" s="251" t="s">
        <v>11247</v>
      </c>
      <c r="F83" s="282" t="s">
        <v>11244</v>
      </c>
      <c r="G83" s="282">
        <v>10.0</v>
      </c>
      <c r="H83" s="282">
        <v>5.0</v>
      </c>
      <c r="I83" s="282">
        <v>50.0</v>
      </c>
      <c r="J83" s="162" t="s">
        <v>82</v>
      </c>
      <c r="K83" s="163"/>
      <c r="L83" s="163"/>
      <c r="M83" s="163"/>
      <c r="N83" s="163"/>
      <c r="O83" s="163"/>
      <c r="P83" s="163"/>
      <c r="Q83" s="163"/>
      <c r="R83" s="163"/>
      <c r="S83" s="163"/>
      <c r="T83" s="163"/>
      <c r="U83" s="163"/>
      <c r="V83" s="163"/>
      <c r="W83" s="163"/>
      <c r="X83" s="163"/>
      <c r="Y83" s="163"/>
      <c r="Z83" s="163"/>
    </row>
    <row r="84" ht="11.25" customHeight="1">
      <c r="A84" s="251" t="s">
        <v>11208</v>
      </c>
      <c r="B84" s="282" t="s">
        <v>52</v>
      </c>
      <c r="C84" s="283" t="s">
        <v>11227</v>
      </c>
      <c r="D84" s="251" t="s">
        <v>7490</v>
      </c>
      <c r="E84" s="251" t="s">
        <v>11248</v>
      </c>
      <c r="F84" s="282" t="s">
        <v>11249</v>
      </c>
      <c r="G84" s="282">
        <v>10.0</v>
      </c>
      <c r="H84" s="282">
        <v>5.0</v>
      </c>
      <c r="I84" s="282">
        <v>50.0</v>
      </c>
      <c r="J84" s="162" t="s">
        <v>82</v>
      </c>
      <c r="K84" s="163"/>
      <c r="L84" s="163"/>
      <c r="M84" s="163"/>
      <c r="N84" s="163"/>
      <c r="O84" s="163"/>
      <c r="P84" s="163"/>
      <c r="Q84" s="163"/>
      <c r="R84" s="163"/>
      <c r="S84" s="163"/>
      <c r="T84" s="163"/>
      <c r="U84" s="163"/>
      <c r="V84" s="163"/>
      <c r="W84" s="163"/>
      <c r="X84" s="163"/>
      <c r="Y84" s="163"/>
      <c r="Z84" s="163"/>
    </row>
    <row r="85" ht="11.25" customHeight="1">
      <c r="A85" s="251" t="s">
        <v>11208</v>
      </c>
      <c r="B85" s="282" t="s">
        <v>52</v>
      </c>
      <c r="C85" s="283" t="s">
        <v>11227</v>
      </c>
      <c r="D85" s="251" t="s">
        <v>7490</v>
      </c>
      <c r="E85" s="251" t="s">
        <v>11250</v>
      </c>
      <c r="F85" s="282" t="s">
        <v>11251</v>
      </c>
      <c r="G85" s="282">
        <v>10.0</v>
      </c>
      <c r="H85" s="282">
        <v>5.0</v>
      </c>
      <c r="I85" s="282">
        <v>50.0</v>
      </c>
      <c r="J85" s="162" t="s">
        <v>82</v>
      </c>
      <c r="K85" s="163"/>
      <c r="L85" s="163"/>
      <c r="M85" s="163"/>
      <c r="N85" s="163"/>
      <c r="O85" s="163"/>
      <c r="P85" s="163"/>
      <c r="Q85" s="163"/>
      <c r="R85" s="163"/>
      <c r="S85" s="163"/>
      <c r="T85" s="163"/>
      <c r="U85" s="163"/>
      <c r="V85" s="163"/>
      <c r="W85" s="163"/>
      <c r="X85" s="163"/>
      <c r="Y85" s="163"/>
      <c r="Z85" s="163"/>
    </row>
    <row r="86" ht="11.25" customHeight="1">
      <c r="A86" s="251" t="s">
        <v>11208</v>
      </c>
      <c r="B86" s="282" t="s">
        <v>52</v>
      </c>
      <c r="C86" s="283" t="s">
        <v>1302</v>
      </c>
      <c r="D86" s="251" t="s">
        <v>7490</v>
      </c>
      <c r="E86" s="251" t="s">
        <v>11252</v>
      </c>
      <c r="F86" s="282" t="s">
        <v>11253</v>
      </c>
      <c r="G86" s="282">
        <v>10.0</v>
      </c>
      <c r="H86" s="282">
        <v>5.0</v>
      </c>
      <c r="I86" s="282">
        <v>50.0</v>
      </c>
      <c r="J86" s="162" t="s">
        <v>82</v>
      </c>
      <c r="K86" s="163"/>
      <c r="L86" s="163"/>
      <c r="M86" s="163"/>
      <c r="N86" s="163"/>
      <c r="O86" s="163"/>
      <c r="P86" s="163"/>
      <c r="Q86" s="163"/>
      <c r="R86" s="163"/>
      <c r="S86" s="163"/>
      <c r="T86" s="163"/>
      <c r="U86" s="163"/>
      <c r="V86" s="163"/>
      <c r="W86" s="163"/>
      <c r="X86" s="163"/>
      <c r="Y86" s="163"/>
      <c r="Z86" s="163"/>
    </row>
    <row r="87" ht="11.25" customHeight="1">
      <c r="A87" s="251" t="s">
        <v>11208</v>
      </c>
      <c r="B87" s="282" t="s">
        <v>52</v>
      </c>
      <c r="C87" s="283" t="s">
        <v>11254</v>
      </c>
      <c r="D87" s="251" t="s">
        <v>7490</v>
      </c>
      <c r="E87" s="251" t="s">
        <v>11255</v>
      </c>
      <c r="F87" s="282" t="s">
        <v>11256</v>
      </c>
      <c r="G87" s="282">
        <v>10.0</v>
      </c>
      <c r="H87" s="282">
        <v>5.0</v>
      </c>
      <c r="I87" s="282">
        <v>50.0</v>
      </c>
      <c r="J87" s="162" t="s">
        <v>82</v>
      </c>
      <c r="K87" s="163"/>
      <c r="L87" s="163"/>
      <c r="M87" s="163"/>
      <c r="N87" s="163"/>
      <c r="O87" s="163"/>
      <c r="P87" s="163"/>
      <c r="Q87" s="163"/>
      <c r="R87" s="163"/>
      <c r="S87" s="163"/>
      <c r="T87" s="163"/>
      <c r="U87" s="163"/>
      <c r="V87" s="163"/>
      <c r="W87" s="163"/>
      <c r="X87" s="163"/>
      <c r="Y87" s="163"/>
      <c r="Z87" s="163"/>
    </row>
    <row r="88" ht="11.25" customHeight="1">
      <c r="A88" s="251" t="s">
        <v>11208</v>
      </c>
      <c r="B88" s="282" t="s">
        <v>52</v>
      </c>
      <c r="C88" s="283" t="s">
        <v>566</v>
      </c>
      <c r="D88" s="251" t="s">
        <v>7490</v>
      </c>
      <c r="E88" s="251" t="s">
        <v>11257</v>
      </c>
      <c r="F88" s="282" t="s">
        <v>11258</v>
      </c>
      <c r="G88" s="282">
        <v>10.0</v>
      </c>
      <c r="H88" s="282">
        <v>5.0</v>
      </c>
      <c r="I88" s="282">
        <v>50.0</v>
      </c>
      <c r="J88" s="162" t="s">
        <v>82</v>
      </c>
      <c r="K88" s="163"/>
      <c r="L88" s="163"/>
      <c r="M88" s="163"/>
      <c r="N88" s="163"/>
      <c r="O88" s="163"/>
      <c r="P88" s="163"/>
      <c r="Q88" s="163"/>
      <c r="R88" s="163"/>
      <c r="S88" s="163"/>
      <c r="T88" s="163"/>
      <c r="U88" s="163"/>
      <c r="V88" s="163"/>
      <c r="W88" s="163"/>
      <c r="X88" s="163"/>
      <c r="Y88" s="163"/>
      <c r="Z88" s="163"/>
    </row>
    <row r="89" ht="11.25" customHeight="1">
      <c r="A89" s="251" t="s">
        <v>11208</v>
      </c>
      <c r="B89" s="282" t="s">
        <v>52</v>
      </c>
      <c r="C89" s="283" t="s">
        <v>566</v>
      </c>
      <c r="D89" s="251" t="s">
        <v>7490</v>
      </c>
      <c r="E89" s="251" t="s">
        <v>11257</v>
      </c>
      <c r="F89" s="282" t="s">
        <v>11259</v>
      </c>
      <c r="G89" s="282">
        <v>10.0</v>
      </c>
      <c r="H89" s="282">
        <v>5.0</v>
      </c>
      <c r="I89" s="282">
        <v>50.0</v>
      </c>
      <c r="J89" s="162" t="s">
        <v>82</v>
      </c>
      <c r="K89" s="163"/>
      <c r="L89" s="163"/>
      <c r="M89" s="163"/>
      <c r="N89" s="163"/>
      <c r="O89" s="163"/>
      <c r="P89" s="163"/>
      <c r="Q89" s="163"/>
      <c r="R89" s="163"/>
      <c r="S89" s="163"/>
      <c r="T89" s="163"/>
      <c r="U89" s="163"/>
      <c r="V89" s="163"/>
      <c r="W89" s="163"/>
      <c r="X89" s="163"/>
      <c r="Y89" s="163"/>
      <c r="Z89" s="163"/>
    </row>
    <row r="90" ht="11.25" customHeight="1">
      <c r="A90" s="251" t="s">
        <v>11208</v>
      </c>
      <c r="B90" s="282" t="s">
        <v>52</v>
      </c>
      <c r="C90" s="283" t="s">
        <v>566</v>
      </c>
      <c r="D90" s="251" t="s">
        <v>7490</v>
      </c>
      <c r="E90" s="251" t="s">
        <v>11257</v>
      </c>
      <c r="F90" s="282" t="s">
        <v>11260</v>
      </c>
      <c r="G90" s="282">
        <v>10.0</v>
      </c>
      <c r="H90" s="282">
        <v>5.0</v>
      </c>
      <c r="I90" s="282">
        <v>50.0</v>
      </c>
      <c r="J90" s="162" t="s">
        <v>82</v>
      </c>
      <c r="K90" s="163"/>
      <c r="L90" s="163"/>
      <c r="M90" s="163"/>
      <c r="N90" s="163"/>
      <c r="O90" s="163"/>
      <c r="P90" s="163"/>
      <c r="Q90" s="163"/>
      <c r="R90" s="163"/>
      <c r="S90" s="163"/>
      <c r="T90" s="163"/>
      <c r="U90" s="163"/>
      <c r="V90" s="163"/>
      <c r="W90" s="163"/>
      <c r="X90" s="163"/>
      <c r="Y90" s="163"/>
      <c r="Z90" s="163"/>
    </row>
    <row r="91" ht="11.25" customHeight="1">
      <c r="A91" s="251" t="s">
        <v>11208</v>
      </c>
      <c r="B91" s="282" t="s">
        <v>52</v>
      </c>
      <c r="C91" s="283" t="s">
        <v>566</v>
      </c>
      <c r="D91" s="251" t="s">
        <v>7490</v>
      </c>
      <c r="E91" s="251" t="s">
        <v>11257</v>
      </c>
      <c r="F91" s="282" t="s">
        <v>11261</v>
      </c>
      <c r="G91" s="282">
        <v>10.0</v>
      </c>
      <c r="H91" s="282">
        <v>5.0</v>
      </c>
      <c r="I91" s="282">
        <v>50.0</v>
      </c>
      <c r="J91" s="162" t="s">
        <v>82</v>
      </c>
      <c r="K91" s="163"/>
      <c r="L91" s="163"/>
      <c r="M91" s="163"/>
      <c r="N91" s="163"/>
      <c r="O91" s="163"/>
      <c r="P91" s="163"/>
      <c r="Q91" s="163"/>
      <c r="R91" s="163"/>
      <c r="S91" s="163"/>
      <c r="T91" s="163"/>
      <c r="U91" s="163"/>
      <c r="V91" s="163"/>
      <c r="W91" s="163"/>
      <c r="X91" s="163"/>
      <c r="Y91" s="163"/>
      <c r="Z91" s="163"/>
    </row>
    <row r="92" ht="11.25" customHeight="1">
      <c r="A92" s="251" t="s">
        <v>11208</v>
      </c>
      <c r="B92" s="282" t="s">
        <v>52</v>
      </c>
      <c r="C92" s="283" t="s">
        <v>566</v>
      </c>
      <c r="D92" s="251" t="s">
        <v>7490</v>
      </c>
      <c r="E92" s="251" t="s">
        <v>11257</v>
      </c>
      <c r="F92" s="282" t="s">
        <v>11262</v>
      </c>
      <c r="G92" s="282">
        <v>10.0</v>
      </c>
      <c r="H92" s="282">
        <v>5.0</v>
      </c>
      <c r="I92" s="282">
        <v>50.0</v>
      </c>
      <c r="J92" s="162" t="s">
        <v>82</v>
      </c>
      <c r="K92" s="163"/>
      <c r="L92" s="163"/>
      <c r="M92" s="163"/>
      <c r="N92" s="163"/>
      <c r="O92" s="163"/>
      <c r="P92" s="163"/>
      <c r="Q92" s="163"/>
      <c r="R92" s="163"/>
      <c r="S92" s="163"/>
      <c r="T92" s="163"/>
      <c r="U92" s="163"/>
      <c r="V92" s="163"/>
      <c r="W92" s="163"/>
      <c r="X92" s="163"/>
      <c r="Y92" s="163"/>
      <c r="Z92" s="163"/>
    </row>
    <row r="93" ht="11.25" customHeight="1">
      <c r="A93" s="251" t="s">
        <v>11208</v>
      </c>
      <c r="B93" s="282" t="s">
        <v>52</v>
      </c>
      <c r="C93" s="283" t="s">
        <v>566</v>
      </c>
      <c r="D93" s="251" t="s">
        <v>7490</v>
      </c>
      <c r="E93" s="251" t="s">
        <v>11257</v>
      </c>
      <c r="F93" s="282" t="s">
        <v>11263</v>
      </c>
      <c r="G93" s="282">
        <v>10.0</v>
      </c>
      <c r="H93" s="282">
        <v>5.0</v>
      </c>
      <c r="I93" s="282">
        <v>50.0</v>
      </c>
      <c r="J93" s="162" t="s">
        <v>82</v>
      </c>
      <c r="K93" s="163"/>
      <c r="L93" s="163"/>
      <c r="M93" s="163"/>
      <c r="N93" s="163"/>
      <c r="O93" s="163"/>
      <c r="P93" s="163"/>
      <c r="Q93" s="163"/>
      <c r="R93" s="163"/>
      <c r="S93" s="163"/>
      <c r="T93" s="163"/>
      <c r="U93" s="163"/>
      <c r="V93" s="163"/>
      <c r="W93" s="163"/>
      <c r="X93" s="163"/>
      <c r="Y93" s="163"/>
      <c r="Z93" s="163"/>
    </row>
    <row r="94" ht="11.25" customHeight="1">
      <c r="A94" s="251" t="s">
        <v>11208</v>
      </c>
      <c r="B94" s="282" t="s">
        <v>52</v>
      </c>
      <c r="C94" s="283" t="s">
        <v>566</v>
      </c>
      <c r="D94" s="251" t="s">
        <v>7490</v>
      </c>
      <c r="E94" s="251" t="s">
        <v>11257</v>
      </c>
      <c r="F94" s="282" t="s">
        <v>11264</v>
      </c>
      <c r="G94" s="282">
        <v>10.0</v>
      </c>
      <c r="H94" s="282">
        <v>5.0</v>
      </c>
      <c r="I94" s="282">
        <v>50.0</v>
      </c>
      <c r="J94" s="162" t="s">
        <v>82</v>
      </c>
      <c r="K94" s="163"/>
      <c r="L94" s="163"/>
      <c r="M94" s="163"/>
      <c r="N94" s="163"/>
      <c r="O94" s="163"/>
      <c r="P94" s="163"/>
      <c r="Q94" s="163"/>
      <c r="R94" s="163"/>
      <c r="S94" s="163"/>
      <c r="T94" s="163"/>
      <c r="U94" s="163"/>
      <c r="V94" s="163"/>
      <c r="W94" s="163"/>
      <c r="X94" s="163"/>
      <c r="Y94" s="163"/>
      <c r="Z94" s="163"/>
    </row>
    <row r="95" ht="11.25" customHeight="1">
      <c r="A95" s="251" t="s">
        <v>11208</v>
      </c>
      <c r="B95" s="282" t="s">
        <v>52</v>
      </c>
      <c r="C95" s="283" t="s">
        <v>11265</v>
      </c>
      <c r="D95" s="251" t="s">
        <v>7490</v>
      </c>
      <c r="E95" s="251" t="s">
        <v>11266</v>
      </c>
      <c r="F95" s="282" t="s">
        <v>11267</v>
      </c>
      <c r="G95" s="282">
        <v>10.0</v>
      </c>
      <c r="H95" s="282">
        <v>5.0</v>
      </c>
      <c r="I95" s="282">
        <v>50.0</v>
      </c>
      <c r="J95" s="162" t="s">
        <v>82</v>
      </c>
      <c r="K95" s="163"/>
      <c r="L95" s="163"/>
      <c r="M95" s="163"/>
      <c r="N95" s="163"/>
      <c r="O95" s="163"/>
      <c r="P95" s="163"/>
      <c r="Q95" s="163"/>
      <c r="R95" s="163"/>
      <c r="S95" s="163"/>
      <c r="T95" s="163"/>
      <c r="U95" s="163"/>
      <c r="V95" s="163"/>
      <c r="W95" s="163"/>
      <c r="X95" s="163"/>
      <c r="Y95" s="163"/>
      <c r="Z95" s="163"/>
    </row>
    <row r="96" ht="11.25" customHeight="1">
      <c r="A96" s="251" t="s">
        <v>11208</v>
      </c>
      <c r="B96" s="282" t="s">
        <v>52</v>
      </c>
      <c r="C96" s="283" t="s">
        <v>443</v>
      </c>
      <c r="D96" s="251" t="s">
        <v>7490</v>
      </c>
      <c r="E96" s="251" t="s">
        <v>11268</v>
      </c>
      <c r="F96" s="282" t="s">
        <v>11269</v>
      </c>
      <c r="G96" s="282">
        <v>10.0</v>
      </c>
      <c r="H96" s="282">
        <v>5.0</v>
      </c>
      <c r="I96" s="282">
        <v>50.0</v>
      </c>
      <c r="J96" s="162" t="s">
        <v>82</v>
      </c>
      <c r="K96" s="163"/>
      <c r="L96" s="163"/>
      <c r="M96" s="163"/>
      <c r="N96" s="163"/>
      <c r="O96" s="163"/>
      <c r="P96" s="163"/>
      <c r="Q96" s="163"/>
      <c r="R96" s="163"/>
      <c r="S96" s="163"/>
      <c r="T96" s="163"/>
      <c r="U96" s="163"/>
      <c r="V96" s="163"/>
      <c r="W96" s="163"/>
      <c r="X96" s="163"/>
      <c r="Y96" s="163"/>
      <c r="Z96" s="163"/>
    </row>
    <row r="97" ht="11.25" customHeight="1">
      <c r="A97" s="251" t="s">
        <v>11208</v>
      </c>
      <c r="B97" s="282" t="s">
        <v>52</v>
      </c>
      <c r="C97" s="283" t="s">
        <v>443</v>
      </c>
      <c r="D97" s="251" t="s">
        <v>7490</v>
      </c>
      <c r="E97" s="251" t="s">
        <v>11268</v>
      </c>
      <c r="F97" s="282" t="s">
        <v>11270</v>
      </c>
      <c r="G97" s="282">
        <v>10.0</v>
      </c>
      <c r="H97" s="282">
        <v>5.0</v>
      </c>
      <c r="I97" s="282">
        <v>50.0</v>
      </c>
      <c r="J97" s="162" t="s">
        <v>82</v>
      </c>
      <c r="K97" s="163"/>
      <c r="L97" s="163"/>
      <c r="M97" s="163"/>
      <c r="N97" s="163"/>
      <c r="O97" s="163"/>
      <c r="P97" s="163"/>
      <c r="Q97" s="163"/>
      <c r="R97" s="163"/>
      <c r="S97" s="163"/>
      <c r="T97" s="163"/>
      <c r="U97" s="163"/>
      <c r="V97" s="163"/>
      <c r="W97" s="163"/>
      <c r="X97" s="163"/>
      <c r="Y97" s="163"/>
      <c r="Z97" s="163"/>
    </row>
    <row r="98" ht="11.25" customHeight="1">
      <c r="A98" s="251" t="s">
        <v>11208</v>
      </c>
      <c r="B98" s="282" t="s">
        <v>52</v>
      </c>
      <c r="C98" s="283" t="s">
        <v>11271</v>
      </c>
      <c r="D98" s="251" t="s">
        <v>7490</v>
      </c>
      <c r="E98" s="251" t="s">
        <v>11272</v>
      </c>
      <c r="F98" s="282" t="s">
        <v>11273</v>
      </c>
      <c r="G98" s="282">
        <v>10.0</v>
      </c>
      <c r="H98" s="282">
        <v>5.0</v>
      </c>
      <c r="I98" s="282">
        <v>50.0</v>
      </c>
      <c r="J98" s="162" t="s">
        <v>82</v>
      </c>
      <c r="K98" s="163"/>
      <c r="L98" s="163"/>
      <c r="M98" s="163"/>
      <c r="N98" s="163"/>
      <c r="O98" s="163"/>
      <c r="P98" s="163"/>
      <c r="Q98" s="163"/>
      <c r="R98" s="163"/>
      <c r="S98" s="163"/>
      <c r="T98" s="163"/>
      <c r="U98" s="163"/>
      <c r="V98" s="163"/>
      <c r="W98" s="163"/>
      <c r="X98" s="163"/>
      <c r="Y98" s="163"/>
      <c r="Z98" s="163"/>
    </row>
    <row r="99" ht="11.25" customHeight="1">
      <c r="A99" s="251" t="s">
        <v>11208</v>
      </c>
      <c r="B99" s="282" t="s">
        <v>52</v>
      </c>
      <c r="C99" s="283" t="s">
        <v>11274</v>
      </c>
      <c r="D99" s="251" t="s">
        <v>7490</v>
      </c>
      <c r="E99" s="251" t="s">
        <v>11275</v>
      </c>
      <c r="F99" s="282" t="s">
        <v>11276</v>
      </c>
      <c r="G99" s="282">
        <v>10.0</v>
      </c>
      <c r="H99" s="282">
        <v>5.0</v>
      </c>
      <c r="I99" s="282">
        <v>50.0</v>
      </c>
      <c r="J99" s="162" t="s">
        <v>82</v>
      </c>
      <c r="K99" s="163"/>
      <c r="L99" s="163"/>
      <c r="M99" s="163"/>
      <c r="N99" s="163"/>
      <c r="O99" s="163"/>
      <c r="P99" s="163"/>
      <c r="Q99" s="163"/>
      <c r="R99" s="163"/>
      <c r="S99" s="163"/>
      <c r="T99" s="163"/>
      <c r="U99" s="163"/>
      <c r="V99" s="163"/>
      <c r="W99" s="163"/>
      <c r="X99" s="163"/>
      <c r="Y99" s="163"/>
      <c r="Z99" s="163"/>
    </row>
    <row r="100" ht="11.25" customHeight="1">
      <c r="A100" s="251" t="s">
        <v>11208</v>
      </c>
      <c r="B100" s="282" t="s">
        <v>52</v>
      </c>
      <c r="C100" s="283" t="s">
        <v>1016</v>
      </c>
      <c r="D100" s="251" t="s">
        <v>7490</v>
      </c>
      <c r="E100" s="251" t="s">
        <v>11277</v>
      </c>
      <c r="F100" s="282" t="s">
        <v>11278</v>
      </c>
      <c r="G100" s="282">
        <v>10.0</v>
      </c>
      <c r="H100" s="282">
        <v>5.0</v>
      </c>
      <c r="I100" s="282">
        <v>50.0</v>
      </c>
      <c r="J100" s="162" t="s">
        <v>82</v>
      </c>
      <c r="K100" s="163"/>
      <c r="L100" s="163"/>
      <c r="M100" s="163"/>
      <c r="N100" s="163"/>
      <c r="O100" s="163"/>
      <c r="P100" s="163"/>
      <c r="Q100" s="163"/>
      <c r="R100" s="163"/>
      <c r="S100" s="163"/>
      <c r="T100" s="163"/>
      <c r="U100" s="163"/>
      <c r="V100" s="163"/>
      <c r="W100" s="163"/>
      <c r="X100" s="163"/>
      <c r="Y100" s="163"/>
      <c r="Z100" s="163"/>
    </row>
    <row r="101" ht="11.25" customHeight="1">
      <c r="A101" s="251" t="s">
        <v>11208</v>
      </c>
      <c r="B101" s="282" t="s">
        <v>52</v>
      </c>
      <c r="C101" s="283" t="s">
        <v>345</v>
      </c>
      <c r="D101" s="251" t="s">
        <v>7490</v>
      </c>
      <c r="E101" s="251" t="s">
        <v>11279</v>
      </c>
      <c r="F101" s="282" t="s">
        <v>11280</v>
      </c>
      <c r="G101" s="282">
        <v>10.0</v>
      </c>
      <c r="H101" s="282">
        <v>5.0</v>
      </c>
      <c r="I101" s="282">
        <v>50.0</v>
      </c>
      <c r="J101" s="162" t="s">
        <v>82</v>
      </c>
      <c r="K101" s="163"/>
      <c r="L101" s="163"/>
      <c r="M101" s="163"/>
      <c r="N101" s="163"/>
      <c r="O101" s="163"/>
      <c r="P101" s="163"/>
      <c r="Q101" s="163"/>
      <c r="R101" s="163"/>
      <c r="S101" s="163"/>
      <c r="T101" s="163"/>
      <c r="U101" s="163"/>
      <c r="V101" s="163"/>
      <c r="W101" s="163"/>
      <c r="X101" s="163"/>
      <c r="Y101" s="163"/>
      <c r="Z101" s="163"/>
    </row>
    <row r="102" ht="11.25" customHeight="1">
      <c r="A102" s="251" t="s">
        <v>11208</v>
      </c>
      <c r="B102" s="282" t="s">
        <v>52</v>
      </c>
      <c r="C102" s="283" t="s">
        <v>11281</v>
      </c>
      <c r="D102" s="251" t="s">
        <v>7490</v>
      </c>
      <c r="E102" s="251" t="s">
        <v>11282</v>
      </c>
      <c r="F102" s="282" t="s">
        <v>11283</v>
      </c>
      <c r="G102" s="282">
        <v>10.0</v>
      </c>
      <c r="H102" s="282">
        <v>5.0</v>
      </c>
      <c r="I102" s="282">
        <v>50.0</v>
      </c>
      <c r="J102" s="162" t="s">
        <v>82</v>
      </c>
      <c r="K102" s="163"/>
      <c r="L102" s="163"/>
      <c r="M102" s="163"/>
      <c r="N102" s="163"/>
      <c r="O102" s="163"/>
      <c r="P102" s="163"/>
      <c r="Q102" s="163"/>
      <c r="R102" s="163"/>
      <c r="S102" s="163"/>
      <c r="T102" s="163"/>
      <c r="U102" s="163"/>
      <c r="V102" s="163"/>
      <c r="W102" s="163"/>
      <c r="X102" s="163"/>
      <c r="Y102" s="163"/>
      <c r="Z102" s="163"/>
    </row>
    <row r="103" ht="11.25" customHeight="1">
      <c r="A103" s="251" t="s">
        <v>11208</v>
      </c>
      <c r="B103" s="282" t="s">
        <v>52</v>
      </c>
      <c r="C103" s="283" t="s">
        <v>345</v>
      </c>
      <c r="D103" s="251" t="s">
        <v>7490</v>
      </c>
      <c r="E103" s="251" t="s">
        <v>11279</v>
      </c>
      <c r="F103" s="282" t="s">
        <v>11284</v>
      </c>
      <c r="G103" s="282">
        <v>10.0</v>
      </c>
      <c r="H103" s="282">
        <v>5.0</v>
      </c>
      <c r="I103" s="282">
        <v>50.0</v>
      </c>
      <c r="J103" s="162" t="s">
        <v>82</v>
      </c>
      <c r="K103" s="163"/>
      <c r="L103" s="163"/>
      <c r="M103" s="163"/>
      <c r="N103" s="163"/>
      <c r="O103" s="163"/>
      <c r="P103" s="163"/>
      <c r="Q103" s="163"/>
      <c r="R103" s="163"/>
      <c r="S103" s="163"/>
      <c r="T103" s="163"/>
      <c r="U103" s="163"/>
      <c r="V103" s="163"/>
      <c r="W103" s="163"/>
      <c r="X103" s="163"/>
      <c r="Y103" s="163"/>
      <c r="Z103" s="163"/>
    </row>
    <row r="104" ht="11.25" customHeight="1">
      <c r="A104" s="251" t="s">
        <v>11208</v>
      </c>
      <c r="B104" s="282" t="s">
        <v>52</v>
      </c>
      <c r="C104" s="283" t="s">
        <v>345</v>
      </c>
      <c r="D104" s="251" t="s">
        <v>7490</v>
      </c>
      <c r="E104" s="251" t="s">
        <v>11279</v>
      </c>
      <c r="F104" s="282" t="s">
        <v>11285</v>
      </c>
      <c r="G104" s="282">
        <v>10.0</v>
      </c>
      <c r="H104" s="282">
        <v>5.0</v>
      </c>
      <c r="I104" s="282">
        <v>50.0</v>
      </c>
      <c r="J104" s="162" t="s">
        <v>82</v>
      </c>
      <c r="K104" s="163"/>
      <c r="L104" s="163"/>
      <c r="M104" s="163"/>
      <c r="N104" s="163"/>
      <c r="O104" s="163"/>
      <c r="P104" s="163"/>
      <c r="Q104" s="163"/>
      <c r="R104" s="163"/>
      <c r="S104" s="163"/>
      <c r="T104" s="163"/>
      <c r="U104" s="163"/>
      <c r="V104" s="163"/>
      <c r="W104" s="163"/>
      <c r="X104" s="163"/>
      <c r="Y104" s="163"/>
      <c r="Z104" s="163"/>
    </row>
    <row r="105" ht="11.25" customHeight="1">
      <c r="A105" s="251" t="s">
        <v>11208</v>
      </c>
      <c r="B105" s="282" t="s">
        <v>52</v>
      </c>
      <c r="C105" s="283" t="s">
        <v>11281</v>
      </c>
      <c r="D105" s="251" t="s">
        <v>7490</v>
      </c>
      <c r="E105" s="251" t="s">
        <v>11282</v>
      </c>
      <c r="F105" s="282" t="s">
        <v>11286</v>
      </c>
      <c r="G105" s="282">
        <v>10.0</v>
      </c>
      <c r="H105" s="282">
        <v>5.0</v>
      </c>
      <c r="I105" s="282">
        <v>50.0</v>
      </c>
      <c r="J105" s="162" t="s">
        <v>82</v>
      </c>
      <c r="K105" s="163"/>
      <c r="L105" s="163"/>
      <c r="M105" s="163"/>
      <c r="N105" s="163"/>
      <c r="O105" s="163"/>
      <c r="P105" s="163"/>
      <c r="Q105" s="163"/>
      <c r="R105" s="163"/>
      <c r="S105" s="163"/>
      <c r="T105" s="163"/>
      <c r="U105" s="163"/>
      <c r="V105" s="163"/>
      <c r="W105" s="163"/>
      <c r="X105" s="163"/>
      <c r="Y105" s="163"/>
      <c r="Z105" s="163"/>
    </row>
    <row r="106" ht="11.25" customHeight="1">
      <c r="A106" s="251" t="s">
        <v>649</v>
      </c>
      <c r="B106" s="282" t="s">
        <v>106</v>
      </c>
      <c r="C106" s="283" t="s">
        <v>11287</v>
      </c>
      <c r="D106" s="251" t="s">
        <v>11288</v>
      </c>
      <c r="E106" s="251" t="s">
        <v>11289</v>
      </c>
      <c r="F106" s="282" t="s">
        <v>616</v>
      </c>
      <c r="G106" s="282">
        <v>50.0</v>
      </c>
      <c r="H106" s="282">
        <v>1.0</v>
      </c>
      <c r="I106" s="282">
        <v>50.0</v>
      </c>
      <c r="J106" s="162" t="s">
        <v>107</v>
      </c>
      <c r="K106" s="163"/>
      <c r="L106" s="163"/>
      <c r="M106" s="163"/>
      <c r="N106" s="163"/>
      <c r="O106" s="163"/>
      <c r="P106" s="163"/>
      <c r="Q106" s="163"/>
      <c r="R106" s="163"/>
      <c r="S106" s="163"/>
      <c r="T106" s="163"/>
      <c r="U106" s="163"/>
      <c r="V106" s="163"/>
      <c r="W106" s="163"/>
      <c r="X106" s="163"/>
      <c r="Y106" s="163"/>
      <c r="Z106" s="163"/>
    </row>
    <row r="107" ht="11.25" customHeight="1">
      <c r="A107" s="251" t="s">
        <v>649</v>
      </c>
      <c r="B107" s="282" t="s">
        <v>106</v>
      </c>
      <c r="C107" s="283" t="s">
        <v>11290</v>
      </c>
      <c r="D107" s="251" t="s">
        <v>11291</v>
      </c>
      <c r="E107" s="251" t="s">
        <v>11292</v>
      </c>
      <c r="F107" s="282" t="s">
        <v>616</v>
      </c>
      <c r="G107" s="282">
        <v>10.0</v>
      </c>
      <c r="H107" s="282">
        <v>1.0</v>
      </c>
      <c r="I107" s="282">
        <v>10.0</v>
      </c>
      <c r="J107" s="162" t="s">
        <v>107</v>
      </c>
      <c r="K107" s="163"/>
      <c r="L107" s="163"/>
      <c r="M107" s="163"/>
      <c r="N107" s="163"/>
      <c r="O107" s="163"/>
      <c r="P107" s="163"/>
      <c r="Q107" s="163"/>
      <c r="R107" s="163"/>
      <c r="S107" s="163"/>
      <c r="T107" s="163"/>
      <c r="U107" s="163"/>
      <c r="V107" s="163"/>
      <c r="W107" s="163"/>
      <c r="X107" s="163"/>
      <c r="Y107" s="163"/>
      <c r="Z107" s="163"/>
    </row>
    <row r="108" ht="11.25" customHeight="1">
      <c r="A108" s="251" t="s">
        <v>649</v>
      </c>
      <c r="B108" s="282" t="s">
        <v>106</v>
      </c>
      <c r="C108" s="283" t="s">
        <v>11293</v>
      </c>
      <c r="D108" s="251" t="s">
        <v>11294</v>
      </c>
      <c r="E108" s="251" t="s">
        <v>11295</v>
      </c>
      <c r="F108" s="282" t="s">
        <v>11296</v>
      </c>
      <c r="G108" s="282">
        <v>10.0</v>
      </c>
      <c r="H108" s="282">
        <v>1.0</v>
      </c>
      <c r="I108" s="282">
        <v>10.0</v>
      </c>
      <c r="J108" s="162" t="s">
        <v>107</v>
      </c>
      <c r="K108" s="163"/>
      <c r="L108" s="163"/>
      <c r="M108" s="163"/>
      <c r="N108" s="163"/>
      <c r="O108" s="163"/>
      <c r="P108" s="163"/>
      <c r="Q108" s="163"/>
      <c r="R108" s="163"/>
      <c r="S108" s="163"/>
      <c r="T108" s="163"/>
      <c r="U108" s="163"/>
      <c r="V108" s="163"/>
      <c r="W108" s="163"/>
      <c r="X108" s="163"/>
      <c r="Y108" s="163"/>
      <c r="Z108" s="163"/>
    </row>
    <row r="109" ht="11.25" customHeight="1">
      <c r="A109" s="251" t="s">
        <v>649</v>
      </c>
      <c r="B109" s="282" t="s">
        <v>106</v>
      </c>
      <c r="C109" s="283" t="s">
        <v>11297</v>
      </c>
      <c r="D109" s="251" t="s">
        <v>11298</v>
      </c>
      <c r="E109" s="251" t="s">
        <v>11299</v>
      </c>
      <c r="F109" s="282" t="s">
        <v>11300</v>
      </c>
      <c r="G109" s="282">
        <v>50.0</v>
      </c>
      <c r="H109" s="282">
        <v>24.0</v>
      </c>
      <c r="I109" s="282">
        <v>50.0</v>
      </c>
      <c r="J109" s="162" t="s">
        <v>107</v>
      </c>
      <c r="K109" s="163"/>
      <c r="L109" s="163"/>
      <c r="M109" s="163"/>
      <c r="N109" s="163"/>
      <c r="O109" s="163"/>
      <c r="P109" s="163"/>
      <c r="Q109" s="163"/>
      <c r="R109" s="163"/>
      <c r="S109" s="163"/>
      <c r="T109" s="163"/>
      <c r="U109" s="163"/>
      <c r="V109" s="163"/>
      <c r="W109" s="163"/>
      <c r="X109" s="163"/>
      <c r="Y109" s="163"/>
      <c r="Z109" s="163"/>
    </row>
    <row r="110" ht="11.25" customHeight="1">
      <c r="A110" s="251" t="s">
        <v>649</v>
      </c>
      <c r="B110" s="282" t="s">
        <v>106</v>
      </c>
      <c r="C110" s="283" t="s">
        <v>11301</v>
      </c>
      <c r="D110" s="251" t="s">
        <v>11302</v>
      </c>
      <c r="E110" s="251" t="s">
        <v>11303</v>
      </c>
      <c r="F110" s="282" t="s">
        <v>11304</v>
      </c>
      <c r="G110" s="282">
        <v>10.0</v>
      </c>
      <c r="H110" s="282">
        <v>2.0</v>
      </c>
      <c r="I110" s="282">
        <v>50.0</v>
      </c>
      <c r="J110" s="162" t="s">
        <v>107</v>
      </c>
      <c r="K110" s="163"/>
      <c r="L110" s="163"/>
      <c r="M110" s="163"/>
      <c r="N110" s="163"/>
      <c r="O110" s="163"/>
      <c r="P110" s="163"/>
      <c r="Q110" s="163"/>
      <c r="R110" s="163"/>
      <c r="S110" s="163"/>
      <c r="T110" s="163"/>
      <c r="U110" s="163"/>
      <c r="V110" s="163"/>
      <c r="W110" s="163"/>
      <c r="X110" s="163"/>
      <c r="Y110" s="163"/>
      <c r="Z110" s="163"/>
    </row>
    <row r="111" ht="11.25" customHeight="1">
      <c r="A111" s="251" t="s">
        <v>649</v>
      </c>
      <c r="B111" s="282" t="s">
        <v>106</v>
      </c>
      <c r="C111" s="283" t="s">
        <v>566</v>
      </c>
      <c r="D111" s="251" t="s">
        <v>11305</v>
      </c>
      <c r="E111" s="251" t="s">
        <v>11306</v>
      </c>
      <c r="F111" s="282" t="s">
        <v>11307</v>
      </c>
      <c r="G111" s="282">
        <v>50.0</v>
      </c>
      <c r="H111" s="282">
        <v>4.0</v>
      </c>
      <c r="I111" s="282">
        <v>50.0</v>
      </c>
      <c r="J111" s="162" t="s">
        <v>107</v>
      </c>
      <c r="K111" s="163"/>
      <c r="L111" s="163"/>
      <c r="M111" s="163"/>
      <c r="N111" s="163"/>
      <c r="O111" s="163"/>
      <c r="P111" s="163"/>
      <c r="Q111" s="163"/>
      <c r="R111" s="163"/>
      <c r="S111" s="163"/>
      <c r="T111" s="163"/>
      <c r="U111" s="163"/>
      <c r="V111" s="163"/>
      <c r="W111" s="163"/>
      <c r="X111" s="163"/>
      <c r="Y111" s="163"/>
      <c r="Z111" s="163"/>
    </row>
    <row r="112" ht="11.25" customHeight="1">
      <c r="A112" s="251" t="s">
        <v>649</v>
      </c>
      <c r="B112" s="282" t="s">
        <v>106</v>
      </c>
      <c r="C112" s="283" t="s">
        <v>11308</v>
      </c>
      <c r="D112" s="251" t="s">
        <v>11309</v>
      </c>
      <c r="E112" s="251" t="s">
        <v>11310</v>
      </c>
      <c r="F112" s="282" t="s">
        <v>11311</v>
      </c>
      <c r="G112" s="282">
        <v>50.0</v>
      </c>
      <c r="H112" s="282">
        <v>12.0</v>
      </c>
      <c r="I112" s="282">
        <v>50.0</v>
      </c>
      <c r="J112" s="162" t="s">
        <v>107</v>
      </c>
      <c r="K112" s="163"/>
      <c r="L112" s="163"/>
      <c r="M112" s="163"/>
      <c r="N112" s="163"/>
      <c r="O112" s="163"/>
      <c r="P112" s="163"/>
      <c r="Q112" s="163"/>
      <c r="R112" s="163"/>
      <c r="S112" s="163"/>
      <c r="T112" s="163"/>
      <c r="U112" s="163"/>
      <c r="V112" s="163"/>
      <c r="W112" s="163"/>
      <c r="X112" s="163"/>
      <c r="Y112" s="163"/>
      <c r="Z112" s="163"/>
    </row>
    <row r="113" ht="11.25" customHeight="1">
      <c r="A113" s="251" t="s">
        <v>169</v>
      </c>
      <c r="B113" s="282" t="s">
        <v>141</v>
      </c>
      <c r="C113" s="283" t="s">
        <v>625</v>
      </c>
      <c r="D113" s="251" t="s">
        <v>2206</v>
      </c>
      <c r="E113" s="251"/>
      <c r="F113" s="282">
        <v>2024.0</v>
      </c>
      <c r="G113" s="282">
        <v>10.0</v>
      </c>
      <c r="H113" s="282"/>
      <c r="I113" s="282">
        <v>10.0</v>
      </c>
      <c r="J113" s="162" t="s">
        <v>169</v>
      </c>
      <c r="K113" s="163"/>
      <c r="L113" s="163"/>
      <c r="M113" s="163"/>
      <c r="N113" s="163"/>
      <c r="O113" s="163"/>
      <c r="P113" s="163"/>
      <c r="Q113" s="163"/>
      <c r="R113" s="163"/>
      <c r="S113" s="163"/>
      <c r="T113" s="163"/>
      <c r="U113" s="163"/>
      <c r="V113" s="163"/>
      <c r="W113" s="163"/>
      <c r="X113" s="163"/>
      <c r="Y113" s="163"/>
      <c r="Z113" s="163"/>
    </row>
    <row r="114" ht="11.25" customHeight="1">
      <c r="A114" s="251" t="s">
        <v>169</v>
      </c>
      <c r="B114" s="282" t="s">
        <v>141</v>
      </c>
      <c r="C114" s="283" t="s">
        <v>625</v>
      </c>
      <c r="D114" s="251" t="s">
        <v>2206</v>
      </c>
      <c r="E114" s="251"/>
      <c r="F114" s="282">
        <v>2024.0</v>
      </c>
      <c r="G114" s="282">
        <v>10.0</v>
      </c>
      <c r="H114" s="282"/>
      <c r="I114" s="282">
        <v>10.0</v>
      </c>
      <c r="J114" s="162" t="s">
        <v>169</v>
      </c>
      <c r="K114" s="163"/>
      <c r="L114" s="163"/>
      <c r="M114" s="163"/>
      <c r="N114" s="163"/>
      <c r="O114" s="163"/>
      <c r="P114" s="163"/>
      <c r="Q114" s="163"/>
      <c r="R114" s="163"/>
      <c r="S114" s="163"/>
      <c r="T114" s="163"/>
      <c r="U114" s="163"/>
      <c r="V114" s="163"/>
      <c r="W114" s="163"/>
      <c r="X114" s="163"/>
      <c r="Y114" s="163"/>
      <c r="Z114" s="163"/>
    </row>
    <row r="115" ht="11.25" customHeight="1">
      <c r="A115" s="251" t="s">
        <v>169</v>
      </c>
      <c r="B115" s="282" t="s">
        <v>141</v>
      </c>
      <c r="C115" s="283" t="s">
        <v>625</v>
      </c>
      <c r="D115" s="251" t="s">
        <v>2206</v>
      </c>
      <c r="E115" s="251"/>
      <c r="F115" s="282">
        <v>2024.0</v>
      </c>
      <c r="G115" s="282">
        <v>10.0</v>
      </c>
      <c r="H115" s="282"/>
      <c r="I115" s="282">
        <v>10.0</v>
      </c>
      <c r="J115" s="162" t="s">
        <v>169</v>
      </c>
      <c r="K115" s="163"/>
      <c r="L115" s="163"/>
      <c r="M115" s="163"/>
      <c r="N115" s="163"/>
      <c r="O115" s="163"/>
      <c r="P115" s="163"/>
      <c r="Q115" s="163"/>
      <c r="R115" s="163"/>
      <c r="S115" s="163"/>
      <c r="T115" s="163"/>
      <c r="U115" s="163"/>
      <c r="V115" s="163"/>
      <c r="W115" s="163"/>
      <c r="X115" s="163"/>
      <c r="Y115" s="163"/>
      <c r="Z115" s="163"/>
    </row>
    <row r="116" ht="11.25" customHeight="1">
      <c r="A116" s="251" t="s">
        <v>169</v>
      </c>
      <c r="B116" s="282" t="s">
        <v>141</v>
      </c>
      <c r="C116" s="283" t="s">
        <v>625</v>
      </c>
      <c r="D116" s="251" t="s">
        <v>2206</v>
      </c>
      <c r="E116" s="251"/>
      <c r="F116" s="282">
        <v>2024.0</v>
      </c>
      <c r="G116" s="282">
        <v>10.0</v>
      </c>
      <c r="H116" s="282"/>
      <c r="I116" s="282">
        <v>10.0</v>
      </c>
      <c r="J116" s="162" t="s">
        <v>169</v>
      </c>
      <c r="K116" s="163"/>
      <c r="L116" s="163"/>
      <c r="M116" s="163"/>
      <c r="N116" s="163"/>
      <c r="O116" s="163"/>
      <c r="P116" s="163"/>
      <c r="Q116" s="163"/>
      <c r="R116" s="163"/>
      <c r="S116" s="163"/>
      <c r="T116" s="163"/>
      <c r="U116" s="163"/>
      <c r="V116" s="163"/>
      <c r="W116" s="163"/>
      <c r="X116" s="163"/>
      <c r="Y116" s="163"/>
      <c r="Z116" s="163"/>
    </row>
    <row r="117" ht="11.25" customHeight="1">
      <c r="A117" s="251" t="s">
        <v>169</v>
      </c>
      <c r="B117" s="282" t="s">
        <v>141</v>
      </c>
      <c r="C117" s="283" t="s">
        <v>11312</v>
      </c>
      <c r="D117" s="251" t="s">
        <v>2206</v>
      </c>
      <c r="E117" s="251"/>
      <c r="F117" s="282">
        <v>2024.0</v>
      </c>
      <c r="G117" s="282">
        <v>10.0</v>
      </c>
      <c r="H117" s="282"/>
      <c r="I117" s="282">
        <v>10.0</v>
      </c>
      <c r="J117" s="162" t="s">
        <v>169</v>
      </c>
      <c r="K117" s="163"/>
      <c r="L117" s="163"/>
      <c r="M117" s="163"/>
      <c r="N117" s="163"/>
      <c r="O117" s="163"/>
      <c r="P117" s="163"/>
      <c r="Q117" s="163"/>
      <c r="R117" s="163"/>
      <c r="S117" s="163"/>
      <c r="T117" s="163"/>
      <c r="U117" s="163"/>
      <c r="V117" s="163"/>
      <c r="W117" s="163"/>
      <c r="X117" s="163"/>
      <c r="Y117" s="163"/>
      <c r="Z117" s="163"/>
    </row>
    <row r="118" ht="11.25" customHeight="1">
      <c r="A118" s="251" t="s">
        <v>169</v>
      </c>
      <c r="B118" s="282" t="s">
        <v>141</v>
      </c>
      <c r="C118" s="283" t="s">
        <v>794</v>
      </c>
      <c r="D118" s="251" t="s">
        <v>2206</v>
      </c>
      <c r="E118" s="251"/>
      <c r="F118" s="282">
        <v>2024.0</v>
      </c>
      <c r="G118" s="282">
        <v>10.0</v>
      </c>
      <c r="H118" s="282"/>
      <c r="I118" s="282">
        <v>10.0</v>
      </c>
      <c r="J118" s="162" t="s">
        <v>169</v>
      </c>
      <c r="K118" s="163"/>
      <c r="L118" s="163"/>
      <c r="M118" s="163"/>
      <c r="N118" s="163"/>
      <c r="O118" s="163"/>
      <c r="P118" s="163"/>
      <c r="Q118" s="163"/>
      <c r="R118" s="163"/>
      <c r="S118" s="163"/>
      <c r="T118" s="163"/>
      <c r="U118" s="163"/>
      <c r="V118" s="163"/>
      <c r="W118" s="163"/>
      <c r="X118" s="163"/>
      <c r="Y118" s="163"/>
      <c r="Z118" s="163"/>
    </row>
    <row r="119" ht="11.25" customHeight="1">
      <c r="A119" s="251" t="s">
        <v>169</v>
      </c>
      <c r="B119" s="282" t="s">
        <v>141</v>
      </c>
      <c r="C119" s="283" t="s">
        <v>11313</v>
      </c>
      <c r="D119" s="251" t="s">
        <v>2206</v>
      </c>
      <c r="E119" s="251"/>
      <c r="F119" s="282">
        <v>2024.0</v>
      </c>
      <c r="G119" s="282">
        <v>10.0</v>
      </c>
      <c r="H119" s="282"/>
      <c r="I119" s="282">
        <v>10.0</v>
      </c>
      <c r="J119" s="162" t="s">
        <v>169</v>
      </c>
      <c r="K119" s="163"/>
      <c r="L119" s="163"/>
      <c r="M119" s="163"/>
      <c r="N119" s="163"/>
      <c r="O119" s="163"/>
      <c r="P119" s="163"/>
      <c r="Q119" s="163"/>
      <c r="R119" s="163"/>
      <c r="S119" s="163"/>
      <c r="T119" s="163"/>
      <c r="U119" s="163"/>
      <c r="V119" s="163"/>
      <c r="W119" s="163"/>
      <c r="X119" s="163"/>
      <c r="Y119" s="163"/>
      <c r="Z119" s="163"/>
    </row>
    <row r="120" ht="11.25" customHeight="1">
      <c r="A120" s="251" t="s">
        <v>169</v>
      </c>
      <c r="B120" s="282" t="s">
        <v>141</v>
      </c>
      <c r="C120" s="283" t="s">
        <v>11314</v>
      </c>
      <c r="D120" s="251" t="s">
        <v>2206</v>
      </c>
      <c r="E120" s="251"/>
      <c r="F120" s="282">
        <v>2024.0</v>
      </c>
      <c r="G120" s="282">
        <v>10.0</v>
      </c>
      <c r="H120" s="282"/>
      <c r="I120" s="282">
        <v>10.0</v>
      </c>
      <c r="J120" s="162" t="s">
        <v>169</v>
      </c>
      <c r="K120" s="163"/>
      <c r="L120" s="163"/>
      <c r="M120" s="163"/>
      <c r="N120" s="163"/>
      <c r="O120" s="163"/>
      <c r="P120" s="163"/>
      <c r="Q120" s="163"/>
      <c r="R120" s="163"/>
      <c r="S120" s="163"/>
      <c r="T120" s="163"/>
      <c r="U120" s="163"/>
      <c r="V120" s="163"/>
      <c r="W120" s="163"/>
      <c r="X120" s="163"/>
      <c r="Y120" s="163"/>
      <c r="Z120" s="163"/>
    </row>
    <row r="121" ht="11.25" customHeight="1">
      <c r="A121" s="251" t="s">
        <v>169</v>
      </c>
      <c r="B121" s="282" t="s">
        <v>141</v>
      </c>
      <c r="C121" s="283" t="s">
        <v>345</v>
      </c>
      <c r="D121" s="251" t="s">
        <v>2206</v>
      </c>
      <c r="E121" s="251"/>
      <c r="F121" s="282">
        <v>2024.0</v>
      </c>
      <c r="G121" s="282">
        <v>10.0</v>
      </c>
      <c r="H121" s="282"/>
      <c r="I121" s="282">
        <v>10.0</v>
      </c>
      <c r="J121" s="162" t="s">
        <v>169</v>
      </c>
      <c r="K121" s="163"/>
      <c r="L121" s="163"/>
      <c r="M121" s="163"/>
      <c r="N121" s="163"/>
      <c r="O121" s="163"/>
      <c r="P121" s="163"/>
      <c r="Q121" s="163"/>
      <c r="R121" s="163"/>
      <c r="S121" s="163"/>
      <c r="T121" s="163"/>
      <c r="U121" s="163"/>
      <c r="V121" s="163"/>
      <c r="W121" s="163"/>
      <c r="X121" s="163"/>
      <c r="Y121" s="163"/>
      <c r="Z121" s="163"/>
    </row>
    <row r="122" ht="11.25" customHeight="1">
      <c r="A122" s="251" t="s">
        <v>169</v>
      </c>
      <c r="B122" s="282" t="s">
        <v>141</v>
      </c>
      <c r="C122" s="283" t="s">
        <v>405</v>
      </c>
      <c r="D122" s="251" t="s">
        <v>2206</v>
      </c>
      <c r="E122" s="251"/>
      <c r="F122" s="282">
        <v>2024.0</v>
      </c>
      <c r="G122" s="282">
        <v>10.0</v>
      </c>
      <c r="H122" s="282"/>
      <c r="I122" s="282">
        <v>10.0</v>
      </c>
      <c r="J122" s="162" t="s">
        <v>169</v>
      </c>
      <c r="K122" s="163"/>
      <c r="L122" s="163"/>
      <c r="M122" s="163"/>
      <c r="N122" s="163"/>
      <c r="O122" s="163"/>
      <c r="P122" s="163"/>
      <c r="Q122" s="163"/>
      <c r="R122" s="163"/>
      <c r="S122" s="163"/>
      <c r="T122" s="163"/>
      <c r="U122" s="163"/>
      <c r="V122" s="163"/>
      <c r="W122" s="163"/>
      <c r="X122" s="163"/>
      <c r="Y122" s="163"/>
      <c r="Z122" s="163"/>
    </row>
    <row r="123" ht="11.25" customHeight="1">
      <c r="A123" s="251" t="s">
        <v>169</v>
      </c>
      <c r="B123" s="282" t="s">
        <v>141</v>
      </c>
      <c r="C123" s="283" t="s">
        <v>1302</v>
      </c>
      <c r="D123" s="251" t="s">
        <v>2206</v>
      </c>
      <c r="E123" s="251"/>
      <c r="F123" s="282">
        <v>2024.0</v>
      </c>
      <c r="G123" s="282">
        <v>10.0</v>
      </c>
      <c r="H123" s="282"/>
      <c r="I123" s="282">
        <v>10.0</v>
      </c>
      <c r="J123" s="162" t="s">
        <v>169</v>
      </c>
      <c r="K123" s="163"/>
      <c r="L123" s="163"/>
      <c r="M123" s="163"/>
      <c r="N123" s="163"/>
      <c r="O123" s="163"/>
      <c r="P123" s="163"/>
      <c r="Q123" s="163"/>
      <c r="R123" s="163"/>
      <c r="S123" s="163"/>
      <c r="T123" s="163"/>
      <c r="U123" s="163"/>
      <c r="V123" s="163"/>
      <c r="W123" s="163"/>
      <c r="X123" s="163"/>
      <c r="Y123" s="163"/>
      <c r="Z123" s="163"/>
    </row>
    <row r="124" ht="11.25" customHeight="1">
      <c r="A124" s="251" t="s">
        <v>169</v>
      </c>
      <c r="B124" s="282" t="s">
        <v>141</v>
      </c>
      <c r="C124" s="283" t="s">
        <v>11315</v>
      </c>
      <c r="D124" s="251" t="s">
        <v>2206</v>
      </c>
      <c r="E124" s="251"/>
      <c r="F124" s="282">
        <v>2024.0</v>
      </c>
      <c r="G124" s="282">
        <v>10.0</v>
      </c>
      <c r="H124" s="282"/>
      <c r="I124" s="282">
        <v>10.0</v>
      </c>
      <c r="J124" s="162" t="s">
        <v>169</v>
      </c>
      <c r="K124" s="163"/>
      <c r="L124" s="163"/>
      <c r="M124" s="163"/>
      <c r="N124" s="163"/>
      <c r="O124" s="163"/>
      <c r="P124" s="163"/>
      <c r="Q124" s="163"/>
      <c r="R124" s="163"/>
      <c r="S124" s="163"/>
      <c r="T124" s="163"/>
      <c r="U124" s="163"/>
      <c r="V124" s="163"/>
      <c r="W124" s="163"/>
      <c r="X124" s="163"/>
      <c r="Y124" s="163"/>
      <c r="Z124" s="163"/>
    </row>
    <row r="125" ht="11.25" customHeight="1">
      <c r="A125" s="251" t="s">
        <v>169</v>
      </c>
      <c r="B125" s="282" t="s">
        <v>141</v>
      </c>
      <c r="C125" s="283" t="s">
        <v>11316</v>
      </c>
      <c r="D125" s="251" t="s">
        <v>2206</v>
      </c>
      <c r="E125" s="251"/>
      <c r="F125" s="282">
        <v>2024.0</v>
      </c>
      <c r="G125" s="282">
        <v>10.0</v>
      </c>
      <c r="H125" s="282"/>
      <c r="I125" s="282">
        <v>10.0</v>
      </c>
      <c r="J125" s="162" t="s">
        <v>169</v>
      </c>
      <c r="K125" s="163"/>
      <c r="L125" s="163"/>
      <c r="M125" s="163"/>
      <c r="N125" s="163"/>
      <c r="O125" s="163"/>
      <c r="P125" s="163"/>
      <c r="Q125" s="163"/>
      <c r="R125" s="163"/>
      <c r="S125" s="163"/>
      <c r="T125" s="163"/>
      <c r="U125" s="163"/>
      <c r="V125" s="163"/>
      <c r="W125" s="163"/>
      <c r="X125" s="163"/>
      <c r="Y125" s="163"/>
      <c r="Z125" s="163"/>
    </row>
    <row r="126" ht="11.25" customHeight="1">
      <c r="A126" s="251" t="s">
        <v>169</v>
      </c>
      <c r="B126" s="282" t="s">
        <v>141</v>
      </c>
      <c r="C126" s="283" t="s">
        <v>11317</v>
      </c>
      <c r="D126" s="251" t="s">
        <v>2206</v>
      </c>
      <c r="E126" s="251"/>
      <c r="F126" s="282">
        <v>2024.0</v>
      </c>
      <c r="G126" s="282">
        <v>10.0</v>
      </c>
      <c r="H126" s="282"/>
      <c r="I126" s="282">
        <v>10.0</v>
      </c>
      <c r="J126" s="162" t="s">
        <v>169</v>
      </c>
      <c r="K126" s="163"/>
      <c r="L126" s="163"/>
      <c r="M126" s="163"/>
      <c r="N126" s="163"/>
      <c r="O126" s="163"/>
      <c r="P126" s="163"/>
      <c r="Q126" s="163"/>
      <c r="R126" s="163"/>
      <c r="S126" s="163"/>
      <c r="T126" s="163"/>
      <c r="U126" s="163"/>
      <c r="V126" s="163"/>
      <c r="W126" s="163"/>
      <c r="X126" s="163"/>
      <c r="Y126" s="163"/>
      <c r="Z126" s="163"/>
    </row>
    <row r="127" ht="11.25" customHeight="1">
      <c r="A127" s="251" t="s">
        <v>169</v>
      </c>
      <c r="B127" s="282" t="s">
        <v>141</v>
      </c>
      <c r="C127" s="283" t="s">
        <v>11318</v>
      </c>
      <c r="D127" s="251" t="s">
        <v>2206</v>
      </c>
      <c r="E127" s="251"/>
      <c r="F127" s="282">
        <v>2024.0</v>
      </c>
      <c r="G127" s="282">
        <v>10.0</v>
      </c>
      <c r="H127" s="282"/>
      <c r="I127" s="282">
        <v>10.0</v>
      </c>
      <c r="J127" s="162" t="s">
        <v>169</v>
      </c>
      <c r="K127" s="163"/>
      <c r="L127" s="163"/>
      <c r="M127" s="163"/>
      <c r="N127" s="163"/>
      <c r="O127" s="163"/>
      <c r="P127" s="163"/>
      <c r="Q127" s="163"/>
      <c r="R127" s="163"/>
      <c r="S127" s="163"/>
      <c r="T127" s="163"/>
      <c r="U127" s="163"/>
      <c r="V127" s="163"/>
      <c r="W127" s="163"/>
      <c r="X127" s="163"/>
      <c r="Y127" s="163"/>
      <c r="Z127" s="163"/>
    </row>
    <row r="128" ht="11.25" customHeight="1">
      <c r="A128" s="251" t="s">
        <v>195</v>
      </c>
      <c r="B128" s="282" t="s">
        <v>177</v>
      </c>
      <c r="C128" s="283" t="s">
        <v>11319</v>
      </c>
      <c r="D128" s="251" t="s">
        <v>11320</v>
      </c>
      <c r="E128" s="251" t="s">
        <v>9971</v>
      </c>
      <c r="F128" s="282"/>
      <c r="G128" s="282">
        <v>100.0</v>
      </c>
      <c r="H128" s="282" t="s">
        <v>11321</v>
      </c>
      <c r="I128" s="282">
        <v>100.0</v>
      </c>
      <c r="J128" s="162" t="s">
        <v>195</v>
      </c>
      <c r="K128" s="163"/>
      <c r="L128" s="163"/>
      <c r="M128" s="163"/>
      <c r="N128" s="163"/>
      <c r="O128" s="163"/>
      <c r="P128" s="163"/>
      <c r="Q128" s="163"/>
      <c r="R128" s="163"/>
      <c r="S128" s="163"/>
      <c r="T128" s="163"/>
      <c r="U128" s="163"/>
      <c r="V128" s="163"/>
      <c r="W128" s="163"/>
      <c r="X128" s="163"/>
      <c r="Y128" s="163"/>
      <c r="Z128" s="163"/>
    </row>
    <row r="129" ht="11.25" customHeight="1">
      <c r="A129" s="251" t="s">
        <v>140</v>
      </c>
      <c r="B129" s="282" t="s">
        <v>141</v>
      </c>
      <c r="C129" s="283" t="s">
        <v>807</v>
      </c>
      <c r="D129" s="251" t="s">
        <v>2223</v>
      </c>
      <c r="E129" s="251" t="s">
        <v>11322</v>
      </c>
      <c r="F129" s="282" t="s">
        <v>11323</v>
      </c>
      <c r="G129" s="282">
        <v>10.0</v>
      </c>
      <c r="H129" s="282" t="s">
        <v>11324</v>
      </c>
      <c r="I129" s="282">
        <v>10.0</v>
      </c>
      <c r="J129" s="162" t="s">
        <v>140</v>
      </c>
      <c r="K129" s="163"/>
      <c r="L129" s="163"/>
      <c r="M129" s="163"/>
      <c r="N129" s="163"/>
      <c r="O129" s="163"/>
      <c r="P129" s="163"/>
      <c r="Q129" s="163"/>
      <c r="R129" s="163"/>
      <c r="S129" s="163"/>
      <c r="T129" s="163"/>
      <c r="U129" s="163"/>
      <c r="V129" s="163"/>
      <c r="W129" s="163"/>
      <c r="X129" s="163"/>
      <c r="Y129" s="163"/>
      <c r="Z129" s="163"/>
    </row>
    <row r="130" ht="11.25" customHeight="1">
      <c r="A130" s="251" t="s">
        <v>140</v>
      </c>
      <c r="B130" s="282" t="s">
        <v>141</v>
      </c>
      <c r="C130" s="283" t="s">
        <v>807</v>
      </c>
      <c r="D130" s="251" t="s">
        <v>2223</v>
      </c>
      <c r="E130" s="251" t="s">
        <v>11322</v>
      </c>
      <c r="F130" s="282" t="s">
        <v>11325</v>
      </c>
      <c r="G130" s="282">
        <v>10.0</v>
      </c>
      <c r="H130" s="282" t="s">
        <v>11324</v>
      </c>
      <c r="I130" s="282">
        <v>10.0</v>
      </c>
      <c r="J130" s="162" t="s">
        <v>140</v>
      </c>
      <c r="K130" s="163"/>
      <c r="L130" s="163"/>
      <c r="M130" s="163"/>
      <c r="N130" s="163"/>
      <c r="O130" s="163"/>
      <c r="P130" s="163"/>
      <c r="Q130" s="163"/>
      <c r="R130" s="163"/>
      <c r="S130" s="163"/>
      <c r="T130" s="163"/>
      <c r="U130" s="163"/>
      <c r="V130" s="163"/>
      <c r="W130" s="163"/>
      <c r="X130" s="163"/>
      <c r="Y130" s="163"/>
      <c r="Z130" s="163"/>
    </row>
    <row r="131" ht="11.25" customHeight="1">
      <c r="A131" s="251" t="s">
        <v>140</v>
      </c>
      <c r="B131" s="282" t="s">
        <v>141</v>
      </c>
      <c r="C131" s="283" t="s">
        <v>807</v>
      </c>
      <c r="D131" s="251" t="s">
        <v>2223</v>
      </c>
      <c r="E131" s="251" t="s">
        <v>11322</v>
      </c>
      <c r="F131" s="282" t="s">
        <v>11326</v>
      </c>
      <c r="G131" s="282">
        <v>10.0</v>
      </c>
      <c r="H131" s="282" t="s">
        <v>11324</v>
      </c>
      <c r="I131" s="282">
        <v>10.0</v>
      </c>
      <c r="J131" s="162" t="s">
        <v>140</v>
      </c>
      <c r="K131" s="163"/>
      <c r="L131" s="163"/>
      <c r="M131" s="163"/>
      <c r="N131" s="163"/>
      <c r="O131" s="163"/>
      <c r="P131" s="163"/>
      <c r="Q131" s="163"/>
      <c r="R131" s="163"/>
      <c r="S131" s="163"/>
      <c r="T131" s="163"/>
      <c r="U131" s="163"/>
      <c r="V131" s="163"/>
      <c r="W131" s="163"/>
      <c r="X131" s="163"/>
      <c r="Y131" s="163"/>
      <c r="Z131" s="163"/>
    </row>
    <row r="132" ht="11.25" customHeight="1">
      <c r="A132" s="251" t="s">
        <v>140</v>
      </c>
      <c r="B132" s="282" t="s">
        <v>141</v>
      </c>
      <c r="C132" s="283" t="s">
        <v>807</v>
      </c>
      <c r="D132" s="251" t="s">
        <v>2223</v>
      </c>
      <c r="E132" s="251" t="s">
        <v>11322</v>
      </c>
      <c r="F132" s="282" t="s">
        <v>11327</v>
      </c>
      <c r="G132" s="282">
        <v>10.0</v>
      </c>
      <c r="H132" s="282" t="s">
        <v>11324</v>
      </c>
      <c r="I132" s="282">
        <v>10.0</v>
      </c>
      <c r="J132" s="162" t="s">
        <v>140</v>
      </c>
      <c r="K132" s="163"/>
      <c r="L132" s="163"/>
      <c r="M132" s="163"/>
      <c r="N132" s="163"/>
      <c r="O132" s="163"/>
      <c r="P132" s="163"/>
      <c r="Q132" s="163"/>
      <c r="R132" s="163"/>
      <c r="S132" s="163"/>
      <c r="T132" s="163"/>
      <c r="U132" s="163"/>
      <c r="V132" s="163"/>
      <c r="W132" s="163"/>
      <c r="X132" s="163"/>
      <c r="Y132" s="163"/>
      <c r="Z132" s="163"/>
    </row>
    <row r="133" ht="11.25" customHeight="1">
      <c r="A133" s="312" t="s">
        <v>140</v>
      </c>
      <c r="B133" s="313" t="s">
        <v>141</v>
      </c>
      <c r="C133" s="314" t="s">
        <v>312</v>
      </c>
      <c r="D133" s="174" t="s">
        <v>2223</v>
      </c>
      <c r="E133" s="174" t="s">
        <v>11328</v>
      </c>
      <c r="F133" s="111" t="s">
        <v>11329</v>
      </c>
      <c r="G133" s="139">
        <v>10.0</v>
      </c>
      <c r="H133" s="139" t="s">
        <v>11324</v>
      </c>
      <c r="I133" s="10">
        <v>10.0</v>
      </c>
      <c r="J133" s="162" t="s">
        <v>140</v>
      </c>
      <c r="K133" s="166"/>
      <c r="L133" s="166"/>
      <c r="M133" s="166"/>
      <c r="N133" s="166"/>
      <c r="O133" s="166"/>
      <c r="P133" s="166"/>
      <c r="Q133" s="166"/>
      <c r="R133" s="166"/>
      <c r="S133" s="166"/>
      <c r="T133" s="166"/>
      <c r="U133" s="166"/>
      <c r="V133" s="166"/>
      <c r="W133" s="166"/>
      <c r="X133" s="166"/>
      <c r="Y133" s="166"/>
      <c r="Z133" s="166"/>
    </row>
    <row r="134" ht="11.25" customHeight="1">
      <c r="A134" s="251" t="s">
        <v>11330</v>
      </c>
      <c r="B134" s="282" t="s">
        <v>177</v>
      </c>
      <c r="C134" s="283" t="s">
        <v>11331</v>
      </c>
      <c r="D134" s="251"/>
      <c r="E134" s="251" t="s">
        <v>11332</v>
      </c>
      <c r="F134" s="282"/>
      <c r="G134" s="282" t="s">
        <v>11333</v>
      </c>
      <c r="H134" s="282" t="s">
        <v>11334</v>
      </c>
      <c r="I134" s="282">
        <v>75.0</v>
      </c>
      <c r="J134" s="162" t="s">
        <v>186</v>
      </c>
      <c r="K134" s="163"/>
      <c r="L134" s="163"/>
      <c r="M134" s="163"/>
      <c r="N134" s="163"/>
      <c r="O134" s="163"/>
      <c r="P134" s="163"/>
      <c r="Q134" s="163"/>
      <c r="R134" s="163"/>
      <c r="S134" s="163"/>
      <c r="T134" s="163"/>
      <c r="U134" s="163"/>
      <c r="V134" s="163"/>
      <c r="W134" s="163"/>
      <c r="X134" s="163"/>
      <c r="Y134" s="163"/>
      <c r="Z134" s="163"/>
    </row>
    <row r="135" ht="11.25" customHeight="1">
      <c r="A135" s="251" t="s">
        <v>11330</v>
      </c>
      <c r="B135" s="282" t="s">
        <v>177</v>
      </c>
      <c r="C135" s="283" t="s">
        <v>11335</v>
      </c>
      <c r="D135" s="251"/>
      <c r="E135" s="251" t="s">
        <v>11336</v>
      </c>
      <c r="F135" s="282"/>
      <c r="G135" s="282" t="s">
        <v>11337</v>
      </c>
      <c r="H135" s="282" t="s">
        <v>11338</v>
      </c>
      <c r="I135" s="282">
        <v>100.0</v>
      </c>
      <c r="J135" s="162" t="s">
        <v>186</v>
      </c>
      <c r="K135" s="163"/>
      <c r="L135" s="163"/>
      <c r="M135" s="163"/>
      <c r="N135" s="163"/>
      <c r="O135" s="163"/>
      <c r="P135" s="163"/>
      <c r="Q135" s="163"/>
      <c r="R135" s="163"/>
      <c r="S135" s="163"/>
      <c r="T135" s="163"/>
      <c r="U135" s="163"/>
      <c r="V135" s="163"/>
      <c r="W135" s="163"/>
      <c r="X135" s="163"/>
      <c r="Y135" s="163"/>
      <c r="Z135" s="163"/>
    </row>
    <row r="136" ht="11.25" customHeight="1">
      <c r="A136" s="251" t="s">
        <v>11339</v>
      </c>
      <c r="B136" s="282" t="s">
        <v>177</v>
      </c>
      <c r="C136" s="283" t="s">
        <v>11340</v>
      </c>
      <c r="D136" s="251" t="s">
        <v>11341</v>
      </c>
      <c r="E136" s="251" t="s">
        <v>11342</v>
      </c>
      <c r="F136" s="282"/>
      <c r="G136" s="282">
        <v>50.0</v>
      </c>
      <c r="H136" s="282">
        <v>3.0</v>
      </c>
      <c r="I136" s="282">
        <v>100.0</v>
      </c>
      <c r="J136" s="162" t="s">
        <v>187</v>
      </c>
      <c r="K136" s="163"/>
      <c r="L136" s="163"/>
      <c r="M136" s="163"/>
      <c r="N136" s="163"/>
      <c r="O136" s="163"/>
      <c r="P136" s="163"/>
      <c r="Q136" s="163"/>
      <c r="R136" s="163"/>
      <c r="S136" s="163"/>
      <c r="T136" s="163"/>
      <c r="U136" s="163"/>
      <c r="V136" s="163"/>
      <c r="W136" s="163"/>
      <c r="X136" s="163"/>
      <c r="Y136" s="163"/>
      <c r="Z136" s="163"/>
    </row>
    <row r="137" ht="11.25" customHeight="1">
      <c r="A137" s="251" t="s">
        <v>192</v>
      </c>
      <c r="B137" s="282" t="s">
        <v>9783</v>
      </c>
      <c r="C137" s="283" t="s">
        <v>11343</v>
      </c>
      <c r="D137" s="251" t="s">
        <v>9829</v>
      </c>
      <c r="E137" s="251" t="s">
        <v>11344</v>
      </c>
      <c r="F137" s="282"/>
      <c r="G137" s="282">
        <v>50.0</v>
      </c>
      <c r="H137" s="282">
        <v>2.0</v>
      </c>
      <c r="I137" s="282">
        <v>75.0</v>
      </c>
      <c r="J137" s="162" t="s">
        <v>192</v>
      </c>
      <c r="K137" s="163"/>
      <c r="L137" s="163"/>
      <c r="M137" s="163"/>
      <c r="N137" s="163"/>
      <c r="O137" s="163"/>
      <c r="P137" s="163"/>
      <c r="Q137" s="163"/>
      <c r="R137" s="163"/>
      <c r="S137" s="163"/>
      <c r="T137" s="163"/>
      <c r="U137" s="163"/>
      <c r="V137" s="163"/>
      <c r="W137" s="163"/>
      <c r="X137" s="163"/>
      <c r="Y137" s="163"/>
      <c r="Z137" s="163"/>
    </row>
    <row r="138" ht="11.25" customHeight="1">
      <c r="A138" s="251" t="s">
        <v>11345</v>
      </c>
      <c r="B138" s="282" t="s">
        <v>141</v>
      </c>
      <c r="C138" s="283" t="s">
        <v>11346</v>
      </c>
      <c r="D138" s="251" t="s">
        <v>2223</v>
      </c>
      <c r="E138" s="251" t="s">
        <v>11347</v>
      </c>
      <c r="F138" s="282" t="s">
        <v>11348</v>
      </c>
      <c r="G138" s="282">
        <v>50.0</v>
      </c>
      <c r="H138" s="282">
        <v>100.0</v>
      </c>
      <c r="I138" s="282">
        <v>100.0</v>
      </c>
      <c r="J138" s="162" t="s">
        <v>142</v>
      </c>
      <c r="K138" s="163"/>
      <c r="L138" s="163"/>
      <c r="M138" s="163"/>
      <c r="N138" s="163"/>
      <c r="O138" s="163"/>
      <c r="P138" s="163"/>
      <c r="Q138" s="163"/>
      <c r="R138" s="163"/>
      <c r="S138" s="163"/>
      <c r="T138" s="163"/>
      <c r="U138" s="163"/>
      <c r="V138" s="163"/>
      <c r="W138" s="163"/>
      <c r="X138" s="163"/>
      <c r="Y138" s="163"/>
      <c r="Z138" s="163"/>
    </row>
    <row r="139" ht="11.25" customHeight="1">
      <c r="A139" s="251" t="s">
        <v>11345</v>
      </c>
      <c r="B139" s="282" t="s">
        <v>141</v>
      </c>
      <c r="C139" s="283" t="s">
        <v>11346</v>
      </c>
      <c r="D139" s="251" t="s">
        <v>2223</v>
      </c>
      <c r="E139" s="251" t="s">
        <v>11347</v>
      </c>
      <c r="F139" s="282">
        <v>3.0102024E7</v>
      </c>
      <c r="G139" s="282">
        <v>10.0</v>
      </c>
      <c r="H139" s="282">
        <v>50.0</v>
      </c>
      <c r="I139" s="282">
        <v>50.0</v>
      </c>
      <c r="J139" s="162" t="s">
        <v>142</v>
      </c>
      <c r="K139" s="163"/>
      <c r="L139" s="163"/>
      <c r="M139" s="163"/>
      <c r="N139" s="163"/>
      <c r="O139" s="163"/>
      <c r="P139" s="163"/>
      <c r="Q139" s="163"/>
      <c r="R139" s="163"/>
      <c r="S139" s="163"/>
      <c r="T139" s="163"/>
      <c r="U139" s="163"/>
      <c r="V139" s="163"/>
      <c r="W139" s="163"/>
      <c r="X139" s="163"/>
      <c r="Y139" s="163"/>
      <c r="Z139" s="163"/>
    </row>
    <row r="140" ht="11.25" customHeight="1">
      <c r="A140" s="251" t="s">
        <v>11349</v>
      </c>
      <c r="B140" s="282" t="s">
        <v>52</v>
      </c>
      <c r="C140" s="283" t="s">
        <v>11350</v>
      </c>
      <c r="D140" s="251" t="s">
        <v>11351</v>
      </c>
      <c r="E140" s="251" t="s">
        <v>11352</v>
      </c>
      <c r="F140" s="282"/>
      <c r="G140" s="282">
        <v>50.0</v>
      </c>
      <c r="H140" s="282">
        <v>1.0</v>
      </c>
      <c r="I140" s="282">
        <v>50.0</v>
      </c>
      <c r="J140" s="162" t="s">
        <v>86</v>
      </c>
      <c r="K140" s="163"/>
      <c r="L140" s="163"/>
      <c r="M140" s="163"/>
      <c r="N140" s="163"/>
      <c r="O140" s="163"/>
      <c r="P140" s="163"/>
      <c r="Q140" s="163"/>
      <c r="R140" s="163"/>
      <c r="S140" s="163"/>
      <c r="T140" s="163"/>
      <c r="U140" s="163"/>
      <c r="V140" s="163"/>
      <c r="W140" s="163"/>
      <c r="X140" s="163"/>
      <c r="Y140" s="163"/>
      <c r="Z140" s="163"/>
    </row>
    <row r="141" ht="11.25" customHeight="1">
      <c r="A141" s="251" t="s">
        <v>11349</v>
      </c>
      <c r="B141" s="282" t="s">
        <v>52</v>
      </c>
      <c r="C141" s="283" t="s">
        <v>345</v>
      </c>
      <c r="D141" s="251" t="s">
        <v>7490</v>
      </c>
      <c r="E141" s="251" t="s">
        <v>11218</v>
      </c>
      <c r="F141" s="282" t="s">
        <v>11219</v>
      </c>
      <c r="G141" s="282">
        <v>50.0</v>
      </c>
      <c r="H141" s="282">
        <v>12.0</v>
      </c>
      <c r="I141" s="282">
        <v>100.0</v>
      </c>
      <c r="J141" s="162" t="s">
        <v>86</v>
      </c>
      <c r="K141" s="163"/>
      <c r="L141" s="163"/>
      <c r="M141" s="163"/>
      <c r="N141" s="163"/>
      <c r="O141" s="163"/>
      <c r="P141" s="163"/>
      <c r="Q141" s="163"/>
      <c r="R141" s="163"/>
      <c r="S141" s="163"/>
      <c r="T141" s="163"/>
      <c r="U141" s="163"/>
      <c r="V141" s="163"/>
      <c r="W141" s="163"/>
      <c r="X141" s="163"/>
      <c r="Y141" s="163"/>
      <c r="Z141" s="163"/>
    </row>
    <row r="142" ht="11.25" customHeight="1">
      <c r="A142" s="251" t="s">
        <v>11349</v>
      </c>
      <c r="B142" s="282" t="s">
        <v>52</v>
      </c>
      <c r="C142" s="283" t="s">
        <v>11353</v>
      </c>
      <c r="D142" s="251" t="s">
        <v>7490</v>
      </c>
      <c r="E142" s="251" t="s">
        <v>11354</v>
      </c>
      <c r="F142" s="282" t="s">
        <v>11219</v>
      </c>
      <c r="G142" s="282">
        <v>50.0</v>
      </c>
      <c r="H142" s="282">
        <v>24.0</v>
      </c>
      <c r="I142" s="282">
        <v>100.0</v>
      </c>
      <c r="J142" s="162" t="s">
        <v>86</v>
      </c>
      <c r="K142" s="163"/>
      <c r="L142" s="163"/>
      <c r="M142" s="163"/>
      <c r="N142" s="163"/>
      <c r="O142" s="163"/>
      <c r="P142" s="163"/>
      <c r="Q142" s="163"/>
      <c r="R142" s="163"/>
      <c r="S142" s="163"/>
      <c r="T142" s="163"/>
      <c r="U142" s="163"/>
      <c r="V142" s="163"/>
      <c r="W142" s="163"/>
      <c r="X142" s="163"/>
      <c r="Y142" s="163"/>
      <c r="Z142" s="163"/>
    </row>
    <row r="143" ht="11.25" customHeight="1">
      <c r="A143" s="251" t="s">
        <v>11349</v>
      </c>
      <c r="B143" s="282" t="s">
        <v>52</v>
      </c>
      <c r="C143" s="283" t="s">
        <v>345</v>
      </c>
      <c r="D143" s="251" t="s">
        <v>7490</v>
      </c>
      <c r="E143" s="251" t="s">
        <v>11222</v>
      </c>
      <c r="F143" s="282" t="s">
        <v>11219</v>
      </c>
      <c r="G143" s="282">
        <v>50.0</v>
      </c>
      <c r="H143" s="282">
        <v>24.0</v>
      </c>
      <c r="I143" s="282">
        <v>100.0</v>
      </c>
      <c r="J143" s="162" t="s">
        <v>86</v>
      </c>
      <c r="K143" s="163"/>
      <c r="L143" s="163"/>
      <c r="M143" s="163"/>
      <c r="N143" s="163"/>
      <c r="O143" s="163"/>
      <c r="P143" s="163"/>
      <c r="Q143" s="163"/>
      <c r="R143" s="163"/>
      <c r="S143" s="163"/>
      <c r="T143" s="163"/>
      <c r="U143" s="163"/>
      <c r="V143" s="163"/>
      <c r="W143" s="163"/>
      <c r="X143" s="163"/>
      <c r="Y143" s="163"/>
      <c r="Z143" s="163"/>
    </row>
    <row r="144" ht="11.25" customHeight="1">
      <c r="A144" s="251" t="s">
        <v>11349</v>
      </c>
      <c r="B144" s="282" t="s">
        <v>52</v>
      </c>
      <c r="C144" s="283" t="s">
        <v>538</v>
      </c>
      <c r="D144" s="251" t="s">
        <v>7490</v>
      </c>
      <c r="E144" s="251"/>
      <c r="F144" s="282" t="s">
        <v>11355</v>
      </c>
      <c r="G144" s="282">
        <v>10.0</v>
      </c>
      <c r="H144" s="282"/>
      <c r="I144" s="282">
        <v>50.0</v>
      </c>
      <c r="J144" s="162" t="s">
        <v>86</v>
      </c>
      <c r="K144" s="163"/>
      <c r="L144" s="163"/>
      <c r="M144" s="163"/>
      <c r="N144" s="163"/>
      <c r="O144" s="163"/>
      <c r="P144" s="163"/>
      <c r="Q144" s="163"/>
      <c r="R144" s="163"/>
      <c r="S144" s="163"/>
      <c r="T144" s="163"/>
      <c r="U144" s="163"/>
      <c r="V144" s="163"/>
      <c r="W144" s="163"/>
      <c r="X144" s="163"/>
      <c r="Y144" s="163"/>
      <c r="Z144" s="163"/>
    </row>
    <row r="145" ht="11.25" customHeight="1">
      <c r="A145" s="251" t="s">
        <v>11349</v>
      </c>
      <c r="B145" s="282" t="s">
        <v>52</v>
      </c>
      <c r="C145" s="283" t="s">
        <v>566</v>
      </c>
      <c r="D145" s="251" t="s">
        <v>7490</v>
      </c>
      <c r="E145" s="251"/>
      <c r="F145" s="282" t="s">
        <v>11356</v>
      </c>
      <c r="G145" s="282">
        <v>10.0</v>
      </c>
      <c r="H145" s="282"/>
      <c r="I145" s="282">
        <v>50.0</v>
      </c>
      <c r="J145" s="162" t="s">
        <v>86</v>
      </c>
      <c r="K145" s="163"/>
      <c r="L145" s="163"/>
      <c r="M145" s="163"/>
      <c r="N145" s="163"/>
      <c r="O145" s="163"/>
      <c r="P145" s="163"/>
      <c r="Q145" s="163"/>
      <c r="R145" s="163"/>
      <c r="S145" s="163"/>
      <c r="T145" s="163"/>
      <c r="U145" s="163"/>
      <c r="V145" s="163"/>
      <c r="W145" s="163"/>
      <c r="X145" s="163"/>
      <c r="Y145" s="163"/>
      <c r="Z145" s="163"/>
    </row>
    <row r="146" ht="11.25" customHeight="1">
      <c r="A146" s="251" t="s">
        <v>11349</v>
      </c>
      <c r="B146" s="282" t="s">
        <v>52</v>
      </c>
      <c r="C146" s="283" t="s">
        <v>11353</v>
      </c>
      <c r="D146" s="251" t="s">
        <v>7490</v>
      </c>
      <c r="E146" s="251"/>
      <c r="F146" s="282" t="s">
        <v>11357</v>
      </c>
      <c r="G146" s="282">
        <v>10.0</v>
      </c>
      <c r="H146" s="282"/>
      <c r="I146" s="282">
        <v>50.0</v>
      </c>
      <c r="J146" s="162" t="s">
        <v>86</v>
      </c>
      <c r="K146" s="163"/>
      <c r="L146" s="163"/>
      <c r="M146" s="163"/>
      <c r="N146" s="163"/>
      <c r="O146" s="163"/>
      <c r="P146" s="163"/>
      <c r="Q146" s="163"/>
      <c r="R146" s="163"/>
      <c r="S146" s="163"/>
      <c r="T146" s="163"/>
      <c r="U146" s="163"/>
      <c r="V146" s="163"/>
      <c r="W146" s="163"/>
      <c r="X146" s="163"/>
      <c r="Y146" s="163"/>
      <c r="Z146" s="163"/>
    </row>
    <row r="147" ht="11.25" customHeight="1">
      <c r="A147" s="251" t="s">
        <v>11349</v>
      </c>
      <c r="B147" s="282" t="s">
        <v>52</v>
      </c>
      <c r="C147" s="283" t="s">
        <v>566</v>
      </c>
      <c r="D147" s="251" t="s">
        <v>7490</v>
      </c>
      <c r="E147" s="251"/>
      <c r="F147" s="282" t="s">
        <v>11358</v>
      </c>
      <c r="G147" s="282">
        <v>10.0</v>
      </c>
      <c r="H147" s="282"/>
      <c r="I147" s="282">
        <v>50.0</v>
      </c>
      <c r="J147" s="162" t="s">
        <v>86</v>
      </c>
      <c r="K147" s="163"/>
      <c r="L147" s="163"/>
      <c r="M147" s="163"/>
      <c r="N147" s="163"/>
      <c r="O147" s="163"/>
      <c r="P147" s="163"/>
      <c r="Q147" s="163"/>
      <c r="R147" s="163"/>
      <c r="S147" s="163"/>
      <c r="T147" s="163"/>
      <c r="U147" s="163"/>
      <c r="V147" s="163"/>
      <c r="W147" s="163"/>
      <c r="X147" s="163"/>
      <c r="Y147" s="163"/>
      <c r="Z147" s="163"/>
    </row>
    <row r="148" ht="11.25" customHeight="1">
      <c r="A148" s="251" t="s">
        <v>11349</v>
      </c>
      <c r="B148" s="282" t="s">
        <v>52</v>
      </c>
      <c r="C148" s="283" t="s">
        <v>11353</v>
      </c>
      <c r="D148" s="251" t="s">
        <v>7490</v>
      </c>
      <c r="E148" s="251"/>
      <c r="F148" s="282" t="s">
        <v>11359</v>
      </c>
      <c r="G148" s="282">
        <v>10.0</v>
      </c>
      <c r="H148" s="282"/>
      <c r="I148" s="282">
        <v>50.0</v>
      </c>
      <c r="J148" s="162" t="s">
        <v>86</v>
      </c>
      <c r="K148" s="163"/>
      <c r="L148" s="163"/>
      <c r="M148" s="163"/>
      <c r="N148" s="163"/>
      <c r="O148" s="163"/>
      <c r="P148" s="163"/>
      <c r="Q148" s="163"/>
      <c r="R148" s="163"/>
      <c r="S148" s="163"/>
      <c r="T148" s="163"/>
      <c r="U148" s="163"/>
      <c r="V148" s="163"/>
      <c r="W148" s="163"/>
      <c r="X148" s="163"/>
      <c r="Y148" s="163"/>
      <c r="Z148" s="163"/>
    </row>
    <row r="149" ht="11.25" customHeight="1">
      <c r="A149" s="251" t="s">
        <v>11349</v>
      </c>
      <c r="B149" s="282" t="s">
        <v>52</v>
      </c>
      <c r="C149" s="283" t="s">
        <v>11360</v>
      </c>
      <c r="D149" s="251" t="s">
        <v>7490</v>
      </c>
      <c r="E149" s="251"/>
      <c r="F149" s="282" t="s">
        <v>11361</v>
      </c>
      <c r="G149" s="282">
        <v>10.0</v>
      </c>
      <c r="H149" s="282"/>
      <c r="I149" s="282">
        <v>50.0</v>
      </c>
      <c r="J149" s="162" t="s">
        <v>86</v>
      </c>
      <c r="K149" s="163"/>
      <c r="L149" s="163"/>
      <c r="M149" s="163"/>
      <c r="N149" s="163"/>
      <c r="O149" s="163"/>
      <c r="P149" s="163"/>
      <c r="Q149" s="163"/>
      <c r="R149" s="163"/>
      <c r="S149" s="163"/>
      <c r="T149" s="163"/>
      <c r="U149" s="163"/>
      <c r="V149" s="163"/>
      <c r="W149" s="163"/>
      <c r="X149" s="163"/>
      <c r="Y149" s="163"/>
      <c r="Z149" s="163"/>
    </row>
    <row r="150" ht="11.25" customHeight="1">
      <c r="A150" s="251" t="s">
        <v>11349</v>
      </c>
      <c r="B150" s="282" t="s">
        <v>52</v>
      </c>
      <c r="C150" s="283" t="s">
        <v>538</v>
      </c>
      <c r="D150" s="251" t="s">
        <v>7490</v>
      </c>
      <c r="E150" s="251"/>
      <c r="F150" s="282" t="s">
        <v>11362</v>
      </c>
      <c r="G150" s="282">
        <v>10.0</v>
      </c>
      <c r="H150" s="282"/>
      <c r="I150" s="282">
        <v>50.0</v>
      </c>
      <c r="J150" s="162" t="s">
        <v>86</v>
      </c>
      <c r="K150" s="163"/>
      <c r="L150" s="163"/>
      <c r="M150" s="163"/>
      <c r="N150" s="163"/>
      <c r="O150" s="163"/>
      <c r="P150" s="163"/>
      <c r="Q150" s="163"/>
      <c r="R150" s="163"/>
      <c r="S150" s="163"/>
      <c r="T150" s="163"/>
      <c r="U150" s="163"/>
      <c r="V150" s="163"/>
      <c r="W150" s="163"/>
      <c r="X150" s="163"/>
      <c r="Y150" s="163"/>
      <c r="Z150" s="163"/>
    </row>
    <row r="151" ht="11.25" customHeight="1">
      <c r="A151" s="251" t="s">
        <v>11349</v>
      </c>
      <c r="B151" s="282" t="s">
        <v>52</v>
      </c>
      <c r="C151" s="283" t="s">
        <v>11363</v>
      </c>
      <c r="D151" s="251" t="s">
        <v>7490</v>
      </c>
      <c r="E151" s="251"/>
      <c r="F151" s="282" t="s">
        <v>11364</v>
      </c>
      <c r="G151" s="282">
        <v>10.0</v>
      </c>
      <c r="H151" s="282"/>
      <c r="I151" s="282">
        <v>50.0</v>
      </c>
      <c r="J151" s="162" t="s">
        <v>86</v>
      </c>
      <c r="K151" s="163"/>
      <c r="L151" s="163"/>
      <c r="M151" s="163"/>
      <c r="N151" s="163"/>
      <c r="O151" s="163"/>
      <c r="P151" s="163"/>
      <c r="Q151" s="163"/>
      <c r="R151" s="163"/>
      <c r="S151" s="163"/>
      <c r="T151" s="163"/>
      <c r="U151" s="163"/>
      <c r="V151" s="163"/>
      <c r="W151" s="163"/>
      <c r="X151" s="163"/>
      <c r="Y151" s="163"/>
      <c r="Z151" s="163"/>
    </row>
    <row r="152" ht="11.25" customHeight="1">
      <c r="A152" s="251" t="s">
        <v>11349</v>
      </c>
      <c r="B152" s="282" t="s">
        <v>52</v>
      </c>
      <c r="C152" s="283" t="s">
        <v>11353</v>
      </c>
      <c r="D152" s="251" t="s">
        <v>7490</v>
      </c>
      <c r="E152" s="251"/>
      <c r="F152" s="282" t="s">
        <v>11365</v>
      </c>
      <c r="G152" s="282">
        <v>10.0</v>
      </c>
      <c r="H152" s="282"/>
      <c r="I152" s="282">
        <v>50.0</v>
      </c>
      <c r="J152" s="162" t="s">
        <v>86</v>
      </c>
      <c r="K152" s="163"/>
      <c r="L152" s="163"/>
      <c r="M152" s="163"/>
      <c r="N152" s="163"/>
      <c r="O152" s="163"/>
      <c r="P152" s="163"/>
      <c r="Q152" s="163"/>
      <c r="R152" s="163"/>
      <c r="S152" s="163"/>
      <c r="T152" s="163"/>
      <c r="U152" s="163"/>
      <c r="V152" s="163"/>
      <c r="W152" s="163"/>
      <c r="X152" s="163"/>
      <c r="Y152" s="163"/>
      <c r="Z152" s="163"/>
    </row>
    <row r="153" ht="11.25" customHeight="1">
      <c r="A153" s="251" t="s">
        <v>11349</v>
      </c>
      <c r="B153" s="282" t="s">
        <v>52</v>
      </c>
      <c r="C153" s="283" t="s">
        <v>566</v>
      </c>
      <c r="D153" s="251" t="s">
        <v>7490</v>
      </c>
      <c r="E153" s="251"/>
      <c r="F153" s="282" t="s">
        <v>11366</v>
      </c>
      <c r="G153" s="282">
        <v>10.0</v>
      </c>
      <c r="H153" s="282"/>
      <c r="I153" s="282">
        <v>50.0</v>
      </c>
      <c r="J153" s="162" t="s">
        <v>86</v>
      </c>
      <c r="K153" s="163"/>
      <c r="L153" s="163"/>
      <c r="M153" s="163"/>
      <c r="N153" s="163"/>
      <c r="O153" s="163"/>
      <c r="P153" s="163"/>
      <c r="Q153" s="163"/>
      <c r="R153" s="163"/>
      <c r="S153" s="163"/>
      <c r="T153" s="163"/>
      <c r="U153" s="163"/>
      <c r="V153" s="163"/>
      <c r="W153" s="163"/>
      <c r="X153" s="163"/>
      <c r="Y153" s="163"/>
      <c r="Z153" s="163"/>
    </row>
    <row r="154" ht="11.25" customHeight="1">
      <c r="A154" s="251" t="s">
        <v>11349</v>
      </c>
      <c r="B154" s="282" t="s">
        <v>52</v>
      </c>
      <c r="C154" s="283" t="s">
        <v>538</v>
      </c>
      <c r="D154" s="251" t="s">
        <v>7490</v>
      </c>
      <c r="E154" s="251"/>
      <c r="F154" s="282" t="s">
        <v>11367</v>
      </c>
      <c r="G154" s="282">
        <v>10.0</v>
      </c>
      <c r="H154" s="282"/>
      <c r="I154" s="282">
        <v>50.0</v>
      </c>
      <c r="J154" s="162" t="s">
        <v>86</v>
      </c>
      <c r="K154" s="163"/>
      <c r="L154" s="163"/>
      <c r="M154" s="163"/>
      <c r="N154" s="163"/>
      <c r="O154" s="163"/>
      <c r="P154" s="163"/>
      <c r="Q154" s="163"/>
      <c r="R154" s="163"/>
      <c r="S154" s="163"/>
      <c r="T154" s="163"/>
      <c r="U154" s="163"/>
      <c r="V154" s="163"/>
      <c r="W154" s="163"/>
      <c r="X154" s="163"/>
      <c r="Y154" s="163"/>
      <c r="Z154" s="163"/>
    </row>
    <row r="155" ht="11.25" customHeight="1">
      <c r="A155" s="251" t="s">
        <v>11368</v>
      </c>
      <c r="B155" s="282" t="s">
        <v>106</v>
      </c>
      <c r="C155" s="283" t="s">
        <v>312</v>
      </c>
      <c r="D155" s="251" t="s">
        <v>2223</v>
      </c>
      <c r="E155" s="251" t="s">
        <v>11369</v>
      </c>
      <c r="F155" s="282" t="s">
        <v>11370</v>
      </c>
      <c r="G155" s="282">
        <v>50.0</v>
      </c>
      <c r="H155" s="282"/>
      <c r="I155" s="282">
        <v>50.0</v>
      </c>
      <c r="J155" s="162" t="s">
        <v>1124</v>
      </c>
      <c r="K155" s="163"/>
      <c r="L155" s="163"/>
      <c r="M155" s="163"/>
      <c r="N155" s="163"/>
      <c r="O155" s="163"/>
      <c r="P155" s="163"/>
      <c r="Q155" s="163"/>
      <c r="R155" s="163"/>
      <c r="S155" s="163"/>
      <c r="T155" s="163"/>
      <c r="U155" s="163"/>
      <c r="V155" s="163"/>
      <c r="W155" s="163"/>
      <c r="X155" s="163"/>
      <c r="Y155" s="163"/>
      <c r="Z155" s="163"/>
    </row>
    <row r="156" ht="11.25" customHeight="1">
      <c r="A156" s="251" t="s">
        <v>11368</v>
      </c>
      <c r="B156" s="282" t="s">
        <v>106</v>
      </c>
      <c r="C156" s="283" t="s">
        <v>807</v>
      </c>
      <c r="D156" s="251" t="s">
        <v>2223</v>
      </c>
      <c r="E156" s="251" t="s">
        <v>11369</v>
      </c>
      <c r="F156" s="282" t="s">
        <v>11371</v>
      </c>
      <c r="G156" s="282">
        <v>50.0</v>
      </c>
      <c r="H156" s="282"/>
      <c r="I156" s="282">
        <v>50.0</v>
      </c>
      <c r="J156" s="162" t="s">
        <v>1124</v>
      </c>
      <c r="K156" s="163"/>
      <c r="L156" s="163"/>
      <c r="M156" s="163"/>
      <c r="N156" s="163"/>
      <c r="O156" s="163"/>
      <c r="P156" s="163"/>
      <c r="Q156" s="163"/>
      <c r="R156" s="163"/>
      <c r="S156" s="163"/>
      <c r="T156" s="163"/>
      <c r="U156" s="163"/>
      <c r="V156" s="163"/>
      <c r="W156" s="163"/>
      <c r="X156" s="163"/>
      <c r="Y156" s="163"/>
      <c r="Z156" s="163"/>
    </row>
    <row r="157" ht="11.25" customHeight="1">
      <c r="A157" s="251" t="s">
        <v>11368</v>
      </c>
      <c r="B157" s="282" t="s">
        <v>106</v>
      </c>
      <c r="C157" s="283" t="s">
        <v>1016</v>
      </c>
      <c r="D157" s="251" t="s">
        <v>2223</v>
      </c>
      <c r="E157" s="251" t="s">
        <v>11369</v>
      </c>
      <c r="F157" s="282" t="s">
        <v>11372</v>
      </c>
      <c r="G157" s="282">
        <v>50.0</v>
      </c>
      <c r="H157" s="282"/>
      <c r="I157" s="282">
        <v>50.0</v>
      </c>
      <c r="J157" s="162" t="s">
        <v>1124</v>
      </c>
      <c r="K157" s="163"/>
      <c r="L157" s="163"/>
      <c r="M157" s="163"/>
      <c r="N157" s="163"/>
      <c r="O157" s="163"/>
      <c r="P157" s="163"/>
      <c r="Q157" s="163"/>
      <c r="R157" s="163"/>
      <c r="S157" s="163"/>
      <c r="T157" s="163"/>
      <c r="U157" s="163"/>
      <c r="V157" s="163"/>
      <c r="W157" s="163"/>
      <c r="X157" s="163"/>
      <c r="Y157" s="163"/>
      <c r="Z157" s="163"/>
    </row>
    <row r="158" ht="11.25" customHeight="1">
      <c r="A158" s="251" t="s">
        <v>11368</v>
      </c>
      <c r="B158" s="282" t="s">
        <v>106</v>
      </c>
      <c r="C158" s="283" t="s">
        <v>312</v>
      </c>
      <c r="D158" s="251" t="s">
        <v>2223</v>
      </c>
      <c r="E158" s="251" t="s">
        <v>11369</v>
      </c>
      <c r="F158" s="282" t="s">
        <v>11373</v>
      </c>
      <c r="G158" s="282">
        <v>50.0</v>
      </c>
      <c r="H158" s="282"/>
      <c r="I158" s="282">
        <v>50.0</v>
      </c>
      <c r="J158" s="162" t="s">
        <v>1124</v>
      </c>
      <c r="K158" s="163"/>
      <c r="L158" s="163"/>
      <c r="M158" s="163"/>
      <c r="N158" s="163"/>
      <c r="O158" s="163"/>
      <c r="P158" s="163"/>
      <c r="Q158" s="163"/>
      <c r="R158" s="163"/>
      <c r="S158" s="163"/>
      <c r="T158" s="163"/>
      <c r="U158" s="163"/>
      <c r="V158" s="163"/>
      <c r="W158" s="163"/>
      <c r="X158" s="163"/>
      <c r="Y158" s="163"/>
      <c r="Z158" s="163"/>
    </row>
    <row r="159" ht="11.25" customHeight="1">
      <c r="A159" s="251" t="s">
        <v>11374</v>
      </c>
      <c r="B159" s="282" t="s">
        <v>177</v>
      </c>
      <c r="C159" s="283" t="s">
        <v>9659</v>
      </c>
      <c r="D159" s="251" t="s">
        <v>11375</v>
      </c>
      <c r="E159" s="251" t="s">
        <v>11376</v>
      </c>
      <c r="F159" s="282"/>
      <c r="G159" s="282">
        <v>200.0</v>
      </c>
      <c r="H159" s="282" t="s">
        <v>11377</v>
      </c>
      <c r="I159" s="282">
        <v>200.0</v>
      </c>
      <c r="J159" s="162" t="s">
        <v>178</v>
      </c>
      <c r="K159" s="163"/>
      <c r="L159" s="163"/>
      <c r="M159" s="163"/>
      <c r="N159" s="163"/>
      <c r="O159" s="163"/>
      <c r="P159" s="163"/>
      <c r="Q159" s="163"/>
      <c r="R159" s="163"/>
      <c r="S159" s="163"/>
      <c r="T159" s="163"/>
      <c r="U159" s="163"/>
      <c r="V159" s="163"/>
      <c r="W159" s="163"/>
      <c r="X159" s="163"/>
      <c r="Y159" s="163"/>
      <c r="Z159" s="163"/>
    </row>
    <row r="160" ht="11.25" customHeight="1">
      <c r="A160" s="251" t="s">
        <v>11374</v>
      </c>
      <c r="B160" s="282" t="s">
        <v>177</v>
      </c>
      <c r="C160" s="283" t="s">
        <v>11378</v>
      </c>
      <c r="D160" s="251" t="s">
        <v>11379</v>
      </c>
      <c r="E160" s="251" t="s">
        <v>11380</v>
      </c>
      <c r="F160" s="282"/>
      <c r="G160" s="282">
        <v>50.0</v>
      </c>
      <c r="H160" s="282" t="s">
        <v>11381</v>
      </c>
      <c r="I160" s="282">
        <v>75.0</v>
      </c>
      <c r="J160" s="162" t="s">
        <v>178</v>
      </c>
      <c r="K160" s="163"/>
      <c r="L160" s="163"/>
      <c r="M160" s="163"/>
      <c r="N160" s="163"/>
      <c r="O160" s="163"/>
      <c r="P160" s="163"/>
      <c r="Q160" s="163"/>
      <c r="R160" s="163"/>
      <c r="S160" s="163"/>
      <c r="T160" s="163"/>
      <c r="U160" s="163"/>
      <c r="V160" s="163"/>
      <c r="W160" s="163"/>
      <c r="X160" s="163"/>
      <c r="Y160" s="163"/>
      <c r="Z160" s="163"/>
    </row>
    <row r="161" ht="11.25" customHeight="1">
      <c r="A161" s="251" t="s">
        <v>113</v>
      </c>
      <c r="B161" s="282" t="s">
        <v>106</v>
      </c>
      <c r="C161" s="283" t="s">
        <v>345</v>
      </c>
      <c r="D161" s="251" t="s">
        <v>2223</v>
      </c>
      <c r="E161" s="251" t="s">
        <v>11382</v>
      </c>
      <c r="F161" s="282" t="s">
        <v>11383</v>
      </c>
      <c r="G161" s="282">
        <v>50.0</v>
      </c>
      <c r="H161" s="282"/>
      <c r="I161" s="282">
        <v>50.0</v>
      </c>
      <c r="J161" s="162" t="s">
        <v>113</v>
      </c>
      <c r="K161" s="163"/>
      <c r="L161" s="163"/>
      <c r="M161" s="163"/>
      <c r="N161" s="163"/>
      <c r="O161" s="163"/>
      <c r="P161" s="163"/>
      <c r="Q161" s="163"/>
      <c r="R161" s="163"/>
      <c r="S161" s="163"/>
      <c r="T161" s="163"/>
      <c r="U161" s="163"/>
      <c r="V161" s="163"/>
      <c r="W161" s="163"/>
      <c r="X161" s="163"/>
      <c r="Y161" s="163"/>
      <c r="Z161" s="163"/>
    </row>
    <row r="162" ht="11.25" customHeight="1">
      <c r="A162" s="251" t="s">
        <v>113</v>
      </c>
      <c r="B162" s="282" t="s">
        <v>106</v>
      </c>
      <c r="C162" s="283" t="s">
        <v>443</v>
      </c>
      <c r="D162" s="251" t="s">
        <v>2223</v>
      </c>
      <c r="E162" s="251" t="s">
        <v>11384</v>
      </c>
      <c r="F162" s="282">
        <v>17.11202</v>
      </c>
      <c r="G162" s="282">
        <v>50.0</v>
      </c>
      <c r="H162" s="282"/>
      <c r="I162" s="282">
        <v>50.0</v>
      </c>
      <c r="J162" s="162" t="s">
        <v>113</v>
      </c>
      <c r="K162" s="163"/>
      <c r="L162" s="163"/>
      <c r="M162" s="163"/>
      <c r="N162" s="163"/>
      <c r="O162" s="163"/>
      <c r="P162" s="163"/>
      <c r="Q162" s="163"/>
      <c r="R162" s="163"/>
      <c r="S162" s="163"/>
      <c r="T162" s="163"/>
      <c r="U162" s="163"/>
      <c r="V162" s="163"/>
      <c r="W162" s="163"/>
      <c r="X162" s="163"/>
      <c r="Y162" s="163"/>
      <c r="Z162" s="163"/>
    </row>
    <row r="163" ht="11.25" customHeight="1">
      <c r="A163" s="251" t="s">
        <v>113</v>
      </c>
      <c r="B163" s="282" t="s">
        <v>106</v>
      </c>
      <c r="C163" s="283" t="s">
        <v>11385</v>
      </c>
      <c r="D163" s="251" t="s">
        <v>2223</v>
      </c>
      <c r="E163" s="251" t="s">
        <v>11386</v>
      </c>
      <c r="F163" s="282" t="s">
        <v>11387</v>
      </c>
      <c r="G163" s="282">
        <v>50.0</v>
      </c>
      <c r="H163" s="282"/>
      <c r="I163" s="282">
        <v>50.0</v>
      </c>
      <c r="J163" s="162" t="s">
        <v>113</v>
      </c>
      <c r="K163" s="163"/>
      <c r="L163" s="163"/>
      <c r="M163" s="163"/>
      <c r="N163" s="163"/>
      <c r="O163" s="163"/>
      <c r="P163" s="163"/>
      <c r="Q163" s="163"/>
      <c r="R163" s="163"/>
      <c r="S163" s="163"/>
      <c r="T163" s="163"/>
      <c r="U163" s="163"/>
      <c r="V163" s="163"/>
      <c r="W163" s="163"/>
      <c r="X163" s="163"/>
      <c r="Y163" s="163"/>
      <c r="Z163" s="163"/>
    </row>
    <row r="164" ht="11.25" customHeight="1">
      <c r="A164" s="251" t="s">
        <v>113</v>
      </c>
      <c r="B164" s="282" t="s">
        <v>106</v>
      </c>
      <c r="C164" s="283" t="s">
        <v>11388</v>
      </c>
      <c r="D164" s="251" t="s">
        <v>2223</v>
      </c>
      <c r="E164" s="251" t="s">
        <v>11389</v>
      </c>
      <c r="F164" s="282" t="s">
        <v>11390</v>
      </c>
      <c r="G164" s="282">
        <v>50.0</v>
      </c>
      <c r="H164" s="282"/>
      <c r="I164" s="282">
        <v>50.0</v>
      </c>
      <c r="J164" s="162" t="s">
        <v>113</v>
      </c>
      <c r="K164" s="163"/>
      <c r="L164" s="163"/>
      <c r="M164" s="163"/>
      <c r="N164" s="163"/>
      <c r="O164" s="163"/>
      <c r="P164" s="163"/>
      <c r="Q164" s="163"/>
      <c r="R164" s="163"/>
      <c r="S164" s="163"/>
      <c r="T164" s="163"/>
      <c r="U164" s="163"/>
      <c r="V164" s="163"/>
      <c r="W164" s="163"/>
      <c r="X164" s="163"/>
      <c r="Y164" s="163"/>
      <c r="Z164" s="163"/>
    </row>
    <row r="165" ht="11.25" customHeight="1">
      <c r="A165" s="251" t="s">
        <v>113</v>
      </c>
      <c r="B165" s="282" t="s">
        <v>106</v>
      </c>
      <c r="C165" s="283" t="s">
        <v>11391</v>
      </c>
      <c r="D165" s="251" t="s">
        <v>2223</v>
      </c>
      <c r="E165" s="251" t="s">
        <v>11392</v>
      </c>
      <c r="F165" s="282" t="s">
        <v>11393</v>
      </c>
      <c r="G165" s="282">
        <v>50.0</v>
      </c>
      <c r="H165" s="282"/>
      <c r="I165" s="282">
        <v>50.0</v>
      </c>
      <c r="J165" s="162" t="s">
        <v>113</v>
      </c>
      <c r="K165" s="163"/>
      <c r="L165" s="163"/>
      <c r="M165" s="163"/>
      <c r="N165" s="163"/>
      <c r="O165" s="163"/>
      <c r="P165" s="163"/>
      <c r="Q165" s="163"/>
      <c r="R165" s="163"/>
      <c r="S165" s="163"/>
      <c r="T165" s="163"/>
      <c r="U165" s="163"/>
      <c r="V165" s="163"/>
      <c r="W165" s="163"/>
      <c r="X165" s="163"/>
      <c r="Y165" s="163"/>
      <c r="Z165" s="163"/>
    </row>
    <row r="166" ht="11.25" customHeight="1">
      <c r="A166" s="251" t="s">
        <v>113</v>
      </c>
      <c r="B166" s="282" t="s">
        <v>106</v>
      </c>
      <c r="C166" s="283" t="s">
        <v>11391</v>
      </c>
      <c r="D166" s="251" t="s">
        <v>2223</v>
      </c>
      <c r="E166" s="251" t="s">
        <v>11394</v>
      </c>
      <c r="F166" s="282" t="s">
        <v>11395</v>
      </c>
      <c r="G166" s="282">
        <v>50.0</v>
      </c>
      <c r="H166" s="282"/>
      <c r="I166" s="282">
        <v>50.0</v>
      </c>
      <c r="J166" s="162" t="s">
        <v>113</v>
      </c>
      <c r="K166" s="163"/>
      <c r="L166" s="163"/>
      <c r="M166" s="163"/>
      <c r="N166" s="163"/>
      <c r="O166" s="163"/>
      <c r="P166" s="163"/>
      <c r="Q166" s="163"/>
      <c r="R166" s="163"/>
      <c r="S166" s="163"/>
      <c r="T166" s="163"/>
      <c r="U166" s="163"/>
      <c r="V166" s="163"/>
      <c r="W166" s="163"/>
      <c r="X166" s="163"/>
      <c r="Y166" s="163"/>
      <c r="Z166" s="163"/>
    </row>
    <row r="167" ht="11.25" customHeight="1">
      <c r="A167" s="251" t="s">
        <v>113</v>
      </c>
      <c r="B167" s="282" t="s">
        <v>106</v>
      </c>
      <c r="C167" s="283" t="s">
        <v>11391</v>
      </c>
      <c r="D167" s="251" t="s">
        <v>2223</v>
      </c>
      <c r="E167" s="251" t="s">
        <v>11396</v>
      </c>
      <c r="F167" s="282" t="s">
        <v>11397</v>
      </c>
      <c r="G167" s="282">
        <v>50.0</v>
      </c>
      <c r="H167" s="282"/>
      <c r="I167" s="282">
        <v>50.0</v>
      </c>
      <c r="J167" s="162" t="s">
        <v>113</v>
      </c>
      <c r="K167" s="163"/>
      <c r="L167" s="163"/>
      <c r="M167" s="163"/>
      <c r="N167" s="163"/>
      <c r="O167" s="163"/>
      <c r="P167" s="163"/>
      <c r="Q167" s="163"/>
      <c r="R167" s="163"/>
      <c r="S167" s="163"/>
      <c r="T167" s="163"/>
      <c r="U167" s="163"/>
      <c r="V167" s="163"/>
      <c r="W167" s="163"/>
      <c r="X167" s="163"/>
      <c r="Y167" s="163"/>
      <c r="Z167" s="163"/>
    </row>
    <row r="168" ht="11.25" customHeight="1">
      <c r="A168" s="251" t="s">
        <v>113</v>
      </c>
      <c r="B168" s="282" t="s">
        <v>106</v>
      </c>
      <c r="C168" s="283" t="s">
        <v>1312</v>
      </c>
      <c r="D168" s="251" t="s">
        <v>2223</v>
      </c>
      <c r="E168" s="251" t="s">
        <v>11398</v>
      </c>
      <c r="F168" s="282" t="s">
        <v>11399</v>
      </c>
      <c r="G168" s="282">
        <v>50.0</v>
      </c>
      <c r="H168" s="282"/>
      <c r="I168" s="282">
        <v>50.0</v>
      </c>
      <c r="J168" s="162" t="s">
        <v>113</v>
      </c>
      <c r="K168" s="163"/>
      <c r="L168" s="163"/>
      <c r="M168" s="163"/>
      <c r="N168" s="163"/>
      <c r="O168" s="163"/>
      <c r="P168" s="163"/>
      <c r="Q168" s="163"/>
      <c r="R168" s="163"/>
      <c r="S168" s="163"/>
      <c r="T168" s="163"/>
      <c r="U168" s="163"/>
      <c r="V168" s="163"/>
      <c r="W168" s="163"/>
      <c r="X168" s="163"/>
      <c r="Y168" s="163"/>
      <c r="Z168" s="163"/>
    </row>
    <row r="169" ht="11.25" customHeight="1">
      <c r="A169" s="251" t="s">
        <v>113</v>
      </c>
      <c r="B169" s="282" t="s">
        <v>106</v>
      </c>
      <c r="C169" s="283" t="s">
        <v>807</v>
      </c>
      <c r="D169" s="251" t="s">
        <v>2223</v>
      </c>
      <c r="E169" s="251" t="s">
        <v>11400</v>
      </c>
      <c r="F169" s="282" t="s">
        <v>11401</v>
      </c>
      <c r="G169" s="282">
        <v>50.0</v>
      </c>
      <c r="H169" s="282"/>
      <c r="I169" s="282">
        <v>50.0</v>
      </c>
      <c r="J169" s="162" t="s">
        <v>113</v>
      </c>
      <c r="K169" s="163"/>
      <c r="L169" s="163"/>
      <c r="M169" s="163"/>
      <c r="N169" s="163"/>
      <c r="O169" s="163"/>
      <c r="P169" s="163"/>
      <c r="Q169" s="163"/>
      <c r="R169" s="163"/>
      <c r="S169" s="163"/>
      <c r="T169" s="163"/>
      <c r="U169" s="163"/>
      <c r="V169" s="163"/>
      <c r="W169" s="163"/>
      <c r="X169" s="163"/>
      <c r="Y169" s="163"/>
      <c r="Z169" s="163"/>
    </row>
    <row r="170" ht="11.25" customHeight="1">
      <c r="A170" s="251" t="s">
        <v>113</v>
      </c>
      <c r="B170" s="282" t="s">
        <v>106</v>
      </c>
      <c r="C170" s="283" t="s">
        <v>807</v>
      </c>
      <c r="D170" s="251" t="s">
        <v>2223</v>
      </c>
      <c r="E170" s="251" t="s">
        <v>11402</v>
      </c>
      <c r="F170" s="282" t="s">
        <v>11403</v>
      </c>
      <c r="G170" s="282">
        <v>50.0</v>
      </c>
      <c r="H170" s="282"/>
      <c r="I170" s="282">
        <v>50.0</v>
      </c>
      <c r="J170" s="162" t="s">
        <v>113</v>
      </c>
      <c r="K170" s="163"/>
      <c r="L170" s="163"/>
      <c r="M170" s="163"/>
      <c r="N170" s="163"/>
      <c r="O170" s="163"/>
      <c r="P170" s="163"/>
      <c r="Q170" s="163"/>
      <c r="R170" s="163"/>
      <c r="S170" s="163"/>
      <c r="T170" s="163"/>
      <c r="U170" s="163"/>
      <c r="V170" s="163"/>
      <c r="W170" s="163"/>
      <c r="X170" s="163"/>
      <c r="Y170" s="163"/>
      <c r="Z170" s="163"/>
    </row>
    <row r="171" ht="11.25" customHeight="1">
      <c r="A171" s="251" t="s">
        <v>113</v>
      </c>
      <c r="B171" s="282" t="s">
        <v>106</v>
      </c>
      <c r="C171" s="283" t="s">
        <v>807</v>
      </c>
      <c r="D171" s="251" t="s">
        <v>2223</v>
      </c>
      <c r="E171" s="251" t="s">
        <v>11404</v>
      </c>
      <c r="F171" s="282" t="s">
        <v>11405</v>
      </c>
      <c r="G171" s="282">
        <v>50.0</v>
      </c>
      <c r="H171" s="282"/>
      <c r="I171" s="282">
        <v>50.0</v>
      </c>
      <c r="J171" s="162" t="s">
        <v>113</v>
      </c>
      <c r="K171" s="163"/>
      <c r="L171" s="163"/>
      <c r="M171" s="163"/>
      <c r="N171" s="163"/>
      <c r="O171" s="163"/>
      <c r="P171" s="163"/>
      <c r="Q171" s="163"/>
      <c r="R171" s="163"/>
      <c r="S171" s="163"/>
      <c r="T171" s="163"/>
      <c r="U171" s="163"/>
      <c r="V171" s="163"/>
      <c r="W171" s="163"/>
      <c r="X171" s="163"/>
      <c r="Y171" s="163"/>
      <c r="Z171" s="163"/>
    </row>
    <row r="172" ht="11.25" customHeight="1">
      <c r="A172" s="251" t="s">
        <v>113</v>
      </c>
      <c r="B172" s="282" t="s">
        <v>106</v>
      </c>
      <c r="C172" s="283" t="s">
        <v>11406</v>
      </c>
      <c r="D172" s="251" t="s">
        <v>2223</v>
      </c>
      <c r="E172" s="251" t="s">
        <v>11407</v>
      </c>
      <c r="F172" s="282" t="s">
        <v>11408</v>
      </c>
      <c r="G172" s="282">
        <v>50.0</v>
      </c>
      <c r="H172" s="282"/>
      <c r="I172" s="282">
        <v>50.0</v>
      </c>
      <c r="J172" s="162" t="s">
        <v>113</v>
      </c>
      <c r="K172" s="163"/>
      <c r="L172" s="163"/>
      <c r="M172" s="163"/>
      <c r="N172" s="163"/>
      <c r="O172" s="163"/>
      <c r="P172" s="163"/>
      <c r="Q172" s="163"/>
      <c r="R172" s="163"/>
      <c r="S172" s="163"/>
      <c r="T172" s="163"/>
      <c r="U172" s="163"/>
      <c r="V172" s="163"/>
      <c r="W172" s="163"/>
      <c r="X172" s="163"/>
      <c r="Y172" s="163"/>
      <c r="Z172" s="163"/>
    </row>
    <row r="173" ht="11.25" customHeight="1">
      <c r="A173" s="251" t="s">
        <v>113</v>
      </c>
      <c r="B173" s="282" t="s">
        <v>106</v>
      </c>
      <c r="C173" s="283" t="s">
        <v>11409</v>
      </c>
      <c r="D173" s="251" t="s">
        <v>2223</v>
      </c>
      <c r="E173" s="251" t="s">
        <v>11410</v>
      </c>
      <c r="F173" s="282" t="s">
        <v>11411</v>
      </c>
      <c r="G173" s="282">
        <v>50.0</v>
      </c>
      <c r="H173" s="282"/>
      <c r="I173" s="282">
        <v>50.0</v>
      </c>
      <c r="J173" s="162" t="s">
        <v>113</v>
      </c>
      <c r="K173" s="163"/>
      <c r="L173" s="163"/>
      <c r="M173" s="163"/>
      <c r="N173" s="163"/>
      <c r="O173" s="163"/>
      <c r="P173" s="163"/>
      <c r="Q173" s="163"/>
      <c r="R173" s="163"/>
      <c r="S173" s="163"/>
      <c r="T173" s="163"/>
      <c r="U173" s="163"/>
      <c r="V173" s="163"/>
      <c r="W173" s="163"/>
      <c r="X173" s="163"/>
      <c r="Y173" s="163"/>
      <c r="Z173" s="163"/>
    </row>
    <row r="174" ht="11.25" customHeight="1">
      <c r="A174" s="251" t="s">
        <v>113</v>
      </c>
      <c r="B174" s="282" t="s">
        <v>106</v>
      </c>
      <c r="C174" s="283" t="s">
        <v>11409</v>
      </c>
      <c r="D174" s="251" t="s">
        <v>2223</v>
      </c>
      <c r="E174" s="251" t="s">
        <v>11412</v>
      </c>
      <c r="F174" s="282" t="s">
        <v>11413</v>
      </c>
      <c r="G174" s="282">
        <v>50.0</v>
      </c>
      <c r="H174" s="282"/>
      <c r="I174" s="282">
        <v>50.0</v>
      </c>
      <c r="J174" s="162" t="s">
        <v>113</v>
      </c>
      <c r="K174" s="163"/>
      <c r="L174" s="163"/>
      <c r="M174" s="163"/>
      <c r="N174" s="163"/>
      <c r="O174" s="163"/>
      <c r="P174" s="163"/>
      <c r="Q174" s="163"/>
      <c r="R174" s="163"/>
      <c r="S174" s="163"/>
      <c r="T174" s="163"/>
      <c r="U174" s="163"/>
      <c r="V174" s="163"/>
      <c r="W174" s="163"/>
      <c r="X174" s="163"/>
      <c r="Y174" s="163"/>
      <c r="Z174" s="163"/>
    </row>
    <row r="175" ht="11.25" customHeight="1">
      <c r="A175" s="251" t="s">
        <v>113</v>
      </c>
      <c r="B175" s="282" t="s">
        <v>106</v>
      </c>
      <c r="C175" s="283" t="s">
        <v>11409</v>
      </c>
      <c r="D175" s="251" t="s">
        <v>2223</v>
      </c>
      <c r="E175" s="251" t="s">
        <v>11414</v>
      </c>
      <c r="F175" s="282" t="s">
        <v>11415</v>
      </c>
      <c r="G175" s="282">
        <v>50.0</v>
      </c>
      <c r="H175" s="282"/>
      <c r="I175" s="282">
        <v>50.0</v>
      </c>
      <c r="J175" s="162" t="s">
        <v>113</v>
      </c>
      <c r="K175" s="163"/>
      <c r="L175" s="163"/>
      <c r="M175" s="163"/>
      <c r="N175" s="163"/>
      <c r="O175" s="163"/>
      <c r="P175" s="163"/>
      <c r="Q175" s="163"/>
      <c r="R175" s="163"/>
      <c r="S175" s="163"/>
      <c r="T175" s="163"/>
      <c r="U175" s="163"/>
      <c r="V175" s="163"/>
      <c r="W175" s="163"/>
      <c r="X175" s="163"/>
      <c r="Y175" s="163"/>
      <c r="Z175" s="163"/>
    </row>
    <row r="176" ht="11.25" customHeight="1">
      <c r="A176" s="251" t="s">
        <v>113</v>
      </c>
      <c r="B176" s="282" t="s">
        <v>106</v>
      </c>
      <c r="C176" s="283" t="s">
        <v>11409</v>
      </c>
      <c r="D176" s="251" t="s">
        <v>2223</v>
      </c>
      <c r="E176" s="251" t="s">
        <v>11416</v>
      </c>
      <c r="F176" s="282" t="s">
        <v>11417</v>
      </c>
      <c r="G176" s="282">
        <v>50.0</v>
      </c>
      <c r="H176" s="282"/>
      <c r="I176" s="282">
        <v>50.0</v>
      </c>
      <c r="J176" s="162" t="s">
        <v>113</v>
      </c>
      <c r="K176" s="163"/>
      <c r="L176" s="163"/>
      <c r="M176" s="163"/>
      <c r="N176" s="163"/>
      <c r="O176" s="163"/>
      <c r="P176" s="163"/>
      <c r="Q176" s="163"/>
      <c r="R176" s="163"/>
      <c r="S176" s="163"/>
      <c r="T176" s="163"/>
      <c r="U176" s="163"/>
      <c r="V176" s="163"/>
      <c r="W176" s="163"/>
      <c r="X176" s="163"/>
      <c r="Y176" s="163"/>
      <c r="Z176" s="163"/>
    </row>
    <row r="177" ht="11.25" customHeight="1">
      <c r="A177" s="251" t="s">
        <v>113</v>
      </c>
      <c r="B177" s="282" t="s">
        <v>106</v>
      </c>
      <c r="C177" s="283" t="s">
        <v>11409</v>
      </c>
      <c r="D177" s="251" t="s">
        <v>2223</v>
      </c>
      <c r="E177" s="251" t="s">
        <v>11418</v>
      </c>
      <c r="F177" s="282" t="s">
        <v>11419</v>
      </c>
      <c r="G177" s="282">
        <v>50.0</v>
      </c>
      <c r="H177" s="282"/>
      <c r="I177" s="282">
        <v>50.0</v>
      </c>
      <c r="J177" s="162" t="s">
        <v>113</v>
      </c>
      <c r="K177" s="163"/>
      <c r="L177" s="163"/>
      <c r="M177" s="163"/>
      <c r="N177" s="163"/>
      <c r="O177" s="163"/>
      <c r="P177" s="163"/>
      <c r="Q177" s="163"/>
      <c r="R177" s="163"/>
      <c r="S177" s="163"/>
      <c r="T177" s="163"/>
      <c r="U177" s="163"/>
      <c r="V177" s="163"/>
      <c r="W177" s="163"/>
      <c r="X177" s="163"/>
      <c r="Y177" s="163"/>
      <c r="Z177" s="163"/>
    </row>
    <row r="178" ht="11.25" customHeight="1">
      <c r="A178" s="251" t="s">
        <v>113</v>
      </c>
      <c r="B178" s="282" t="s">
        <v>106</v>
      </c>
      <c r="C178" s="283" t="s">
        <v>11409</v>
      </c>
      <c r="D178" s="251" t="s">
        <v>2223</v>
      </c>
      <c r="E178" s="251" t="s">
        <v>11420</v>
      </c>
      <c r="F178" s="282" t="s">
        <v>11421</v>
      </c>
      <c r="G178" s="282">
        <v>50.0</v>
      </c>
      <c r="H178" s="282"/>
      <c r="I178" s="282">
        <v>50.0</v>
      </c>
      <c r="J178" s="162" t="s">
        <v>113</v>
      </c>
      <c r="K178" s="163"/>
      <c r="L178" s="163"/>
      <c r="M178" s="163"/>
      <c r="N178" s="163"/>
      <c r="O178" s="163"/>
      <c r="P178" s="163"/>
      <c r="Q178" s="163"/>
      <c r="R178" s="163"/>
      <c r="S178" s="163"/>
      <c r="T178" s="163"/>
      <c r="U178" s="163"/>
      <c r="V178" s="163"/>
      <c r="W178" s="163"/>
      <c r="X178" s="163"/>
      <c r="Y178" s="163"/>
      <c r="Z178" s="163"/>
    </row>
    <row r="179" ht="11.25" customHeight="1">
      <c r="A179" s="251" t="s">
        <v>113</v>
      </c>
      <c r="B179" s="282" t="s">
        <v>106</v>
      </c>
      <c r="C179" s="283" t="s">
        <v>11409</v>
      </c>
      <c r="D179" s="251" t="s">
        <v>2223</v>
      </c>
      <c r="E179" s="251" t="s">
        <v>11422</v>
      </c>
      <c r="F179" s="282" t="s">
        <v>11423</v>
      </c>
      <c r="G179" s="282">
        <v>50.0</v>
      </c>
      <c r="H179" s="282"/>
      <c r="I179" s="282">
        <v>50.0</v>
      </c>
      <c r="J179" s="162" t="s">
        <v>113</v>
      </c>
      <c r="K179" s="163"/>
      <c r="L179" s="163"/>
      <c r="M179" s="163"/>
      <c r="N179" s="163"/>
      <c r="O179" s="163"/>
      <c r="P179" s="163"/>
      <c r="Q179" s="163"/>
      <c r="R179" s="163"/>
      <c r="S179" s="163"/>
      <c r="T179" s="163"/>
      <c r="U179" s="163"/>
      <c r="V179" s="163"/>
      <c r="W179" s="163"/>
      <c r="X179" s="163"/>
      <c r="Y179" s="163"/>
      <c r="Z179" s="163"/>
    </row>
    <row r="180" ht="11.25" customHeight="1">
      <c r="A180" s="251" t="s">
        <v>113</v>
      </c>
      <c r="B180" s="282" t="s">
        <v>106</v>
      </c>
      <c r="C180" s="283" t="s">
        <v>11409</v>
      </c>
      <c r="D180" s="251" t="s">
        <v>2223</v>
      </c>
      <c r="E180" s="251" t="s">
        <v>11424</v>
      </c>
      <c r="F180" s="282" t="s">
        <v>11425</v>
      </c>
      <c r="G180" s="282">
        <v>50.0</v>
      </c>
      <c r="H180" s="282"/>
      <c r="I180" s="282">
        <v>50.0</v>
      </c>
      <c r="J180" s="162" t="s">
        <v>113</v>
      </c>
      <c r="K180" s="163"/>
      <c r="L180" s="163"/>
      <c r="M180" s="163"/>
      <c r="N180" s="163"/>
      <c r="O180" s="163"/>
      <c r="P180" s="163"/>
      <c r="Q180" s="163"/>
      <c r="R180" s="163"/>
      <c r="S180" s="163"/>
      <c r="T180" s="163"/>
      <c r="U180" s="163"/>
      <c r="V180" s="163"/>
      <c r="W180" s="163"/>
      <c r="X180" s="163"/>
      <c r="Y180" s="163"/>
      <c r="Z180" s="163"/>
    </row>
    <row r="181" ht="11.25" customHeight="1">
      <c r="A181" s="251" t="s">
        <v>113</v>
      </c>
      <c r="B181" s="282" t="s">
        <v>106</v>
      </c>
      <c r="C181" s="283" t="s">
        <v>11409</v>
      </c>
      <c r="D181" s="251" t="s">
        <v>2223</v>
      </c>
      <c r="E181" s="251" t="s">
        <v>11426</v>
      </c>
      <c r="F181" s="282" t="s">
        <v>11427</v>
      </c>
      <c r="G181" s="282">
        <v>50.0</v>
      </c>
      <c r="H181" s="282"/>
      <c r="I181" s="282">
        <v>50.0</v>
      </c>
      <c r="J181" s="162" t="s">
        <v>113</v>
      </c>
      <c r="K181" s="163"/>
      <c r="L181" s="163"/>
      <c r="M181" s="163"/>
      <c r="N181" s="163"/>
      <c r="O181" s="163"/>
      <c r="P181" s="163"/>
      <c r="Q181" s="163"/>
      <c r="R181" s="163"/>
      <c r="S181" s="163"/>
      <c r="T181" s="163"/>
      <c r="U181" s="163"/>
      <c r="V181" s="163"/>
      <c r="W181" s="163"/>
      <c r="X181" s="163"/>
      <c r="Y181" s="163"/>
      <c r="Z181" s="163"/>
    </row>
    <row r="182" ht="11.25" customHeight="1">
      <c r="A182" s="251" t="s">
        <v>113</v>
      </c>
      <c r="B182" s="282" t="s">
        <v>106</v>
      </c>
      <c r="C182" s="283" t="s">
        <v>11409</v>
      </c>
      <c r="D182" s="251" t="s">
        <v>2223</v>
      </c>
      <c r="E182" s="251" t="s">
        <v>11428</v>
      </c>
      <c r="F182" s="282" t="s">
        <v>11429</v>
      </c>
      <c r="G182" s="282">
        <v>50.0</v>
      </c>
      <c r="H182" s="282"/>
      <c r="I182" s="282">
        <v>50.0</v>
      </c>
      <c r="J182" s="162" t="s">
        <v>113</v>
      </c>
      <c r="K182" s="163"/>
      <c r="L182" s="163"/>
      <c r="M182" s="163"/>
      <c r="N182" s="163"/>
      <c r="O182" s="163"/>
      <c r="P182" s="163"/>
      <c r="Q182" s="163"/>
      <c r="R182" s="163"/>
      <c r="S182" s="163"/>
      <c r="T182" s="163"/>
      <c r="U182" s="163"/>
      <c r="V182" s="163"/>
      <c r="W182" s="163"/>
      <c r="X182" s="163"/>
      <c r="Y182" s="163"/>
      <c r="Z182" s="163"/>
    </row>
    <row r="183" ht="11.25" customHeight="1">
      <c r="A183" s="251" t="s">
        <v>113</v>
      </c>
      <c r="B183" s="282" t="s">
        <v>106</v>
      </c>
      <c r="C183" s="283" t="s">
        <v>11409</v>
      </c>
      <c r="D183" s="251" t="s">
        <v>2223</v>
      </c>
      <c r="E183" s="251" t="s">
        <v>11430</v>
      </c>
      <c r="F183" s="282" t="s">
        <v>11431</v>
      </c>
      <c r="G183" s="282">
        <v>50.0</v>
      </c>
      <c r="H183" s="282"/>
      <c r="I183" s="282">
        <v>50.0</v>
      </c>
      <c r="J183" s="162" t="s">
        <v>113</v>
      </c>
      <c r="K183" s="163"/>
      <c r="L183" s="163"/>
      <c r="M183" s="163"/>
      <c r="N183" s="163"/>
      <c r="O183" s="163"/>
      <c r="P183" s="163"/>
      <c r="Q183" s="163"/>
      <c r="R183" s="163"/>
      <c r="S183" s="163"/>
      <c r="T183" s="163"/>
      <c r="U183" s="163"/>
      <c r="V183" s="163"/>
      <c r="W183" s="163"/>
      <c r="X183" s="163"/>
      <c r="Y183" s="163"/>
      <c r="Z183" s="163"/>
    </row>
    <row r="184" ht="11.25" customHeight="1">
      <c r="A184" s="251" t="s">
        <v>113</v>
      </c>
      <c r="B184" s="282" t="s">
        <v>106</v>
      </c>
      <c r="C184" s="283" t="s">
        <v>11432</v>
      </c>
      <c r="D184" s="251" t="s">
        <v>2223</v>
      </c>
      <c r="E184" s="251" t="s">
        <v>11433</v>
      </c>
      <c r="F184" s="282" t="s">
        <v>11434</v>
      </c>
      <c r="G184" s="282">
        <v>50.0</v>
      </c>
      <c r="H184" s="282"/>
      <c r="I184" s="282">
        <v>50.0</v>
      </c>
      <c r="J184" s="162" t="s">
        <v>113</v>
      </c>
      <c r="K184" s="163"/>
      <c r="L184" s="163"/>
      <c r="M184" s="163"/>
      <c r="N184" s="163"/>
      <c r="O184" s="163"/>
      <c r="P184" s="163"/>
      <c r="Q184" s="163"/>
      <c r="R184" s="163"/>
      <c r="S184" s="163"/>
      <c r="T184" s="163"/>
      <c r="U184" s="163"/>
      <c r="V184" s="163"/>
      <c r="W184" s="163"/>
      <c r="X184" s="163"/>
      <c r="Y184" s="163"/>
      <c r="Z184" s="163"/>
    </row>
    <row r="185" ht="11.25" customHeight="1">
      <c r="A185" s="251" t="s">
        <v>113</v>
      </c>
      <c r="B185" s="282" t="s">
        <v>106</v>
      </c>
      <c r="C185" s="283" t="s">
        <v>11435</v>
      </c>
      <c r="D185" s="251" t="s">
        <v>2223</v>
      </c>
      <c r="E185" s="251" t="s">
        <v>11436</v>
      </c>
      <c r="F185" s="282" t="s">
        <v>11415</v>
      </c>
      <c r="G185" s="282">
        <v>50.0</v>
      </c>
      <c r="H185" s="282"/>
      <c r="I185" s="282">
        <v>50.0</v>
      </c>
      <c r="J185" s="162" t="s">
        <v>113</v>
      </c>
      <c r="K185" s="163"/>
      <c r="L185" s="163"/>
      <c r="M185" s="163"/>
      <c r="N185" s="163"/>
      <c r="O185" s="163"/>
      <c r="P185" s="163"/>
      <c r="Q185" s="163"/>
      <c r="R185" s="163"/>
      <c r="S185" s="163"/>
      <c r="T185" s="163"/>
      <c r="U185" s="163"/>
      <c r="V185" s="163"/>
      <c r="W185" s="163"/>
      <c r="X185" s="163"/>
      <c r="Y185" s="163"/>
      <c r="Z185" s="163"/>
    </row>
    <row r="186" ht="11.25" customHeight="1">
      <c r="A186" s="251" t="s">
        <v>113</v>
      </c>
      <c r="B186" s="282" t="s">
        <v>106</v>
      </c>
      <c r="C186" s="283" t="s">
        <v>1320</v>
      </c>
      <c r="D186" s="251" t="s">
        <v>2223</v>
      </c>
      <c r="E186" s="251" t="s">
        <v>11437</v>
      </c>
      <c r="F186" s="282" t="s">
        <v>11438</v>
      </c>
      <c r="G186" s="282">
        <v>50.0</v>
      </c>
      <c r="H186" s="282"/>
      <c r="I186" s="282">
        <v>50.0</v>
      </c>
      <c r="J186" s="162" t="s">
        <v>113</v>
      </c>
      <c r="K186" s="163"/>
      <c r="L186" s="163"/>
      <c r="M186" s="163"/>
      <c r="N186" s="163"/>
      <c r="O186" s="163"/>
      <c r="P186" s="163"/>
      <c r="Q186" s="163"/>
      <c r="R186" s="163"/>
      <c r="S186" s="163"/>
      <c r="T186" s="163"/>
      <c r="U186" s="163"/>
      <c r="V186" s="163"/>
      <c r="W186" s="163"/>
      <c r="X186" s="163"/>
      <c r="Y186" s="163"/>
      <c r="Z186" s="163"/>
    </row>
    <row r="187" ht="11.25" customHeight="1">
      <c r="A187" s="251" t="s">
        <v>113</v>
      </c>
      <c r="B187" s="282" t="s">
        <v>106</v>
      </c>
      <c r="C187" s="283" t="s">
        <v>1320</v>
      </c>
      <c r="D187" s="251" t="s">
        <v>2223</v>
      </c>
      <c r="E187" s="251" t="s">
        <v>11439</v>
      </c>
      <c r="F187" s="282" t="s">
        <v>11440</v>
      </c>
      <c r="G187" s="282">
        <v>50.0</v>
      </c>
      <c r="H187" s="282"/>
      <c r="I187" s="282">
        <v>50.0</v>
      </c>
      <c r="J187" s="162" t="s">
        <v>113</v>
      </c>
      <c r="K187" s="163"/>
      <c r="L187" s="163"/>
      <c r="M187" s="163"/>
      <c r="N187" s="163"/>
      <c r="O187" s="163"/>
      <c r="P187" s="163"/>
      <c r="Q187" s="163"/>
      <c r="R187" s="163"/>
      <c r="S187" s="163"/>
      <c r="T187" s="163"/>
      <c r="U187" s="163"/>
      <c r="V187" s="163"/>
      <c r="W187" s="163"/>
      <c r="X187" s="163"/>
      <c r="Y187" s="163"/>
      <c r="Z187" s="163"/>
    </row>
    <row r="188" ht="11.25" customHeight="1">
      <c r="A188" s="251" t="s">
        <v>113</v>
      </c>
      <c r="B188" s="282" t="s">
        <v>106</v>
      </c>
      <c r="C188" s="283" t="s">
        <v>1302</v>
      </c>
      <c r="D188" s="251" t="s">
        <v>2223</v>
      </c>
      <c r="E188" s="251" t="s">
        <v>11441</v>
      </c>
      <c r="F188" s="282" t="s">
        <v>11442</v>
      </c>
      <c r="G188" s="282">
        <v>50.0</v>
      </c>
      <c r="H188" s="282"/>
      <c r="I188" s="282">
        <v>50.0</v>
      </c>
      <c r="J188" s="162" t="s">
        <v>113</v>
      </c>
      <c r="K188" s="163"/>
      <c r="L188" s="163"/>
      <c r="M188" s="163"/>
      <c r="N188" s="163"/>
      <c r="O188" s="163"/>
      <c r="P188" s="163"/>
      <c r="Q188" s="163"/>
      <c r="R188" s="163"/>
      <c r="S188" s="163"/>
      <c r="T188" s="163"/>
      <c r="U188" s="163"/>
      <c r="V188" s="163"/>
      <c r="W188" s="163"/>
      <c r="X188" s="163"/>
      <c r="Y188" s="163"/>
      <c r="Z188" s="163"/>
    </row>
    <row r="189" ht="11.25" customHeight="1">
      <c r="A189" s="251" t="s">
        <v>113</v>
      </c>
      <c r="B189" s="282" t="s">
        <v>106</v>
      </c>
      <c r="C189" s="283" t="s">
        <v>360</v>
      </c>
      <c r="D189" s="251" t="s">
        <v>2223</v>
      </c>
      <c r="E189" s="251" t="s">
        <v>11443</v>
      </c>
      <c r="F189" s="282" t="s">
        <v>11444</v>
      </c>
      <c r="G189" s="282">
        <v>50.0</v>
      </c>
      <c r="H189" s="282"/>
      <c r="I189" s="282">
        <v>50.0</v>
      </c>
      <c r="J189" s="162" t="s">
        <v>113</v>
      </c>
      <c r="K189" s="163"/>
      <c r="L189" s="163"/>
      <c r="M189" s="163"/>
      <c r="N189" s="163"/>
      <c r="O189" s="163"/>
      <c r="P189" s="163"/>
      <c r="Q189" s="163"/>
      <c r="R189" s="163"/>
      <c r="S189" s="163"/>
      <c r="T189" s="163"/>
      <c r="U189" s="163"/>
      <c r="V189" s="163"/>
      <c r="W189" s="163"/>
      <c r="X189" s="163"/>
      <c r="Y189" s="163"/>
      <c r="Z189" s="163"/>
    </row>
    <row r="190" ht="11.25" customHeight="1">
      <c r="A190" s="251" t="s">
        <v>113</v>
      </c>
      <c r="B190" s="282" t="s">
        <v>106</v>
      </c>
      <c r="C190" s="283" t="s">
        <v>11445</v>
      </c>
      <c r="D190" s="251"/>
      <c r="E190" s="251" t="s">
        <v>11446</v>
      </c>
      <c r="F190" s="282" t="s">
        <v>11447</v>
      </c>
      <c r="G190" s="282">
        <v>100.0</v>
      </c>
      <c r="H190" s="282" t="s">
        <v>11190</v>
      </c>
      <c r="I190" s="282">
        <v>100.0</v>
      </c>
      <c r="J190" s="162" t="s">
        <v>113</v>
      </c>
      <c r="K190" s="163"/>
      <c r="L190" s="163"/>
      <c r="M190" s="163"/>
      <c r="N190" s="163"/>
      <c r="O190" s="163"/>
      <c r="P190" s="163"/>
      <c r="Q190" s="163"/>
      <c r="R190" s="163"/>
      <c r="S190" s="163"/>
      <c r="T190" s="163"/>
      <c r="U190" s="163"/>
      <c r="V190" s="163"/>
      <c r="W190" s="163"/>
      <c r="X190" s="163"/>
      <c r="Y190" s="163"/>
      <c r="Z190" s="163"/>
    </row>
    <row r="191" ht="11.25" customHeight="1">
      <c r="A191" s="251" t="s">
        <v>11448</v>
      </c>
      <c r="B191" s="282" t="s">
        <v>106</v>
      </c>
      <c r="C191" s="283" t="s">
        <v>1326</v>
      </c>
      <c r="D191" s="251" t="s">
        <v>2223</v>
      </c>
      <c r="E191" s="251" t="s">
        <v>11449</v>
      </c>
      <c r="F191" s="282" t="s">
        <v>11450</v>
      </c>
      <c r="G191" s="282" t="s">
        <v>11102</v>
      </c>
      <c r="H191" s="282"/>
      <c r="I191" s="282">
        <v>50.0</v>
      </c>
      <c r="J191" s="162" t="s">
        <v>1332</v>
      </c>
      <c r="K191" s="163"/>
      <c r="L191" s="163"/>
      <c r="M191" s="163"/>
      <c r="N191" s="163"/>
      <c r="O191" s="163"/>
      <c r="P191" s="163"/>
      <c r="Q191" s="163"/>
      <c r="R191" s="163"/>
      <c r="S191" s="163"/>
      <c r="T191" s="163"/>
      <c r="U191" s="163"/>
      <c r="V191" s="163"/>
      <c r="W191" s="163"/>
      <c r="X191" s="163"/>
      <c r="Y191" s="163"/>
      <c r="Z191" s="163"/>
    </row>
    <row r="192" ht="11.25" customHeight="1">
      <c r="A192" s="251" t="s">
        <v>11448</v>
      </c>
      <c r="B192" s="282" t="s">
        <v>106</v>
      </c>
      <c r="C192" s="283" t="s">
        <v>11451</v>
      </c>
      <c r="D192" s="251" t="s">
        <v>2223</v>
      </c>
      <c r="E192" s="251" t="s">
        <v>11452</v>
      </c>
      <c r="F192" s="282" t="s">
        <v>11453</v>
      </c>
      <c r="G192" s="282" t="s">
        <v>11102</v>
      </c>
      <c r="H192" s="282"/>
      <c r="I192" s="282">
        <v>50.0</v>
      </c>
      <c r="J192" s="162" t="s">
        <v>1332</v>
      </c>
      <c r="K192" s="163"/>
      <c r="L192" s="163"/>
      <c r="M192" s="163"/>
      <c r="N192" s="163"/>
      <c r="O192" s="163"/>
      <c r="P192" s="163"/>
      <c r="Q192" s="163"/>
      <c r="R192" s="163"/>
      <c r="S192" s="163"/>
      <c r="T192" s="163"/>
      <c r="U192" s="163"/>
      <c r="V192" s="163"/>
      <c r="W192" s="163"/>
      <c r="X192" s="163"/>
      <c r="Y192" s="163"/>
      <c r="Z192" s="163"/>
    </row>
    <row r="193" ht="11.25" customHeight="1">
      <c r="A193" s="251" t="s">
        <v>11448</v>
      </c>
      <c r="B193" s="282" t="s">
        <v>106</v>
      </c>
      <c r="C193" s="283" t="s">
        <v>11168</v>
      </c>
      <c r="D193" s="251" t="s">
        <v>2223</v>
      </c>
      <c r="E193" s="251" t="s">
        <v>11454</v>
      </c>
      <c r="F193" s="282" t="s">
        <v>11455</v>
      </c>
      <c r="G193" s="282" t="s">
        <v>11102</v>
      </c>
      <c r="H193" s="282"/>
      <c r="I193" s="282">
        <v>50.0</v>
      </c>
      <c r="J193" s="162" t="s">
        <v>1332</v>
      </c>
      <c r="K193" s="163"/>
      <c r="L193" s="163"/>
      <c r="M193" s="163"/>
      <c r="N193" s="163"/>
      <c r="O193" s="163"/>
      <c r="P193" s="163"/>
      <c r="Q193" s="163"/>
      <c r="R193" s="163"/>
      <c r="S193" s="163"/>
      <c r="T193" s="163"/>
      <c r="U193" s="163"/>
      <c r="V193" s="163"/>
      <c r="W193" s="163"/>
      <c r="X193" s="163"/>
      <c r="Y193" s="163"/>
      <c r="Z193" s="163"/>
    </row>
    <row r="194" ht="11.25" customHeight="1">
      <c r="A194" s="251" t="s">
        <v>11448</v>
      </c>
      <c r="B194" s="282" t="s">
        <v>106</v>
      </c>
      <c r="C194" s="283" t="s">
        <v>11456</v>
      </c>
      <c r="D194" s="251" t="s">
        <v>2223</v>
      </c>
      <c r="E194" s="251" t="s">
        <v>11457</v>
      </c>
      <c r="F194" s="282" t="s">
        <v>11455</v>
      </c>
      <c r="G194" s="282" t="s">
        <v>11102</v>
      </c>
      <c r="H194" s="282"/>
      <c r="I194" s="282">
        <v>50.0</v>
      </c>
      <c r="J194" s="162" t="s">
        <v>1332</v>
      </c>
      <c r="K194" s="163"/>
      <c r="L194" s="163"/>
      <c r="M194" s="163"/>
      <c r="N194" s="163"/>
      <c r="O194" s="163"/>
      <c r="P194" s="163"/>
      <c r="Q194" s="163"/>
      <c r="R194" s="163"/>
      <c r="S194" s="163"/>
      <c r="T194" s="163"/>
      <c r="U194" s="163"/>
      <c r="V194" s="163"/>
      <c r="W194" s="163"/>
      <c r="X194" s="163"/>
      <c r="Y194" s="163"/>
      <c r="Z194" s="163"/>
    </row>
    <row r="195" ht="11.25" customHeight="1">
      <c r="A195" s="251" t="s">
        <v>11448</v>
      </c>
      <c r="B195" s="282" t="s">
        <v>106</v>
      </c>
      <c r="C195" s="283" t="s">
        <v>11458</v>
      </c>
      <c r="D195" s="251" t="s">
        <v>2223</v>
      </c>
      <c r="E195" s="251" t="s">
        <v>11459</v>
      </c>
      <c r="F195" s="282" t="s">
        <v>11455</v>
      </c>
      <c r="G195" s="282" t="s">
        <v>11102</v>
      </c>
      <c r="H195" s="282"/>
      <c r="I195" s="282">
        <v>50.0</v>
      </c>
      <c r="J195" s="162" t="s">
        <v>1332</v>
      </c>
      <c r="K195" s="163"/>
      <c r="L195" s="163"/>
      <c r="M195" s="163"/>
      <c r="N195" s="163"/>
      <c r="O195" s="163"/>
      <c r="P195" s="163"/>
      <c r="Q195" s="163"/>
      <c r="R195" s="163"/>
      <c r="S195" s="163"/>
      <c r="T195" s="163"/>
      <c r="U195" s="163"/>
      <c r="V195" s="163"/>
      <c r="W195" s="163"/>
      <c r="X195" s="163"/>
      <c r="Y195" s="163"/>
      <c r="Z195" s="163"/>
    </row>
    <row r="196" ht="11.25" customHeight="1">
      <c r="A196" s="251" t="s">
        <v>11448</v>
      </c>
      <c r="B196" s="282" t="s">
        <v>106</v>
      </c>
      <c r="C196" s="283" t="s">
        <v>878</v>
      </c>
      <c r="D196" s="251" t="s">
        <v>2223</v>
      </c>
      <c r="E196" s="251" t="s">
        <v>11460</v>
      </c>
      <c r="F196" s="282" t="s">
        <v>11461</v>
      </c>
      <c r="G196" s="282" t="s">
        <v>11102</v>
      </c>
      <c r="H196" s="282"/>
      <c r="I196" s="282">
        <v>50.0</v>
      </c>
      <c r="J196" s="162" t="s">
        <v>1332</v>
      </c>
      <c r="K196" s="163"/>
      <c r="L196" s="163"/>
      <c r="M196" s="163"/>
      <c r="N196" s="163"/>
      <c r="O196" s="163"/>
      <c r="P196" s="163"/>
      <c r="Q196" s="163"/>
      <c r="R196" s="163"/>
      <c r="S196" s="163"/>
      <c r="T196" s="163"/>
      <c r="U196" s="163"/>
      <c r="V196" s="163"/>
      <c r="W196" s="163"/>
      <c r="X196" s="163"/>
      <c r="Y196" s="163"/>
      <c r="Z196" s="163"/>
    </row>
    <row r="197" ht="11.25" customHeight="1">
      <c r="A197" s="251" t="s">
        <v>11448</v>
      </c>
      <c r="B197" s="282" t="s">
        <v>106</v>
      </c>
      <c r="C197" s="283" t="s">
        <v>11462</v>
      </c>
      <c r="D197" s="251" t="s">
        <v>2223</v>
      </c>
      <c r="E197" s="251" t="s">
        <v>11463</v>
      </c>
      <c r="F197" s="282" t="s">
        <v>11464</v>
      </c>
      <c r="G197" s="282" t="s">
        <v>11102</v>
      </c>
      <c r="H197" s="282"/>
      <c r="I197" s="282">
        <v>50.0</v>
      </c>
      <c r="J197" s="162" t="s">
        <v>1332</v>
      </c>
      <c r="K197" s="163"/>
      <c r="L197" s="163"/>
      <c r="M197" s="163"/>
      <c r="N197" s="163"/>
      <c r="O197" s="163"/>
      <c r="P197" s="163"/>
      <c r="Q197" s="163"/>
      <c r="R197" s="163"/>
      <c r="S197" s="163"/>
      <c r="T197" s="163"/>
      <c r="U197" s="163"/>
      <c r="V197" s="163"/>
      <c r="W197" s="163"/>
      <c r="X197" s="163"/>
      <c r="Y197" s="163"/>
      <c r="Z197" s="163"/>
    </row>
    <row r="198" ht="11.25" customHeight="1">
      <c r="A198" s="251" t="s">
        <v>11448</v>
      </c>
      <c r="B198" s="282" t="s">
        <v>106</v>
      </c>
      <c r="C198" s="283" t="s">
        <v>360</v>
      </c>
      <c r="D198" s="251" t="s">
        <v>2223</v>
      </c>
      <c r="E198" s="251" t="s">
        <v>11465</v>
      </c>
      <c r="F198" s="282" t="s">
        <v>11464</v>
      </c>
      <c r="G198" s="282" t="s">
        <v>11102</v>
      </c>
      <c r="H198" s="282"/>
      <c r="I198" s="282">
        <v>50.0</v>
      </c>
      <c r="J198" s="162" t="s">
        <v>1332</v>
      </c>
      <c r="K198" s="163"/>
      <c r="L198" s="163"/>
      <c r="M198" s="163"/>
      <c r="N198" s="163"/>
      <c r="O198" s="163"/>
      <c r="P198" s="163"/>
      <c r="Q198" s="163"/>
      <c r="R198" s="163"/>
      <c r="S198" s="163"/>
      <c r="T198" s="163"/>
      <c r="U198" s="163"/>
      <c r="V198" s="163"/>
      <c r="W198" s="163"/>
      <c r="X198" s="163"/>
      <c r="Y198" s="163"/>
      <c r="Z198" s="163"/>
    </row>
    <row r="199" ht="11.25" customHeight="1">
      <c r="A199" s="251" t="s">
        <v>11448</v>
      </c>
      <c r="B199" s="282" t="s">
        <v>106</v>
      </c>
      <c r="C199" s="283" t="s">
        <v>11466</v>
      </c>
      <c r="D199" s="251" t="s">
        <v>2223</v>
      </c>
      <c r="E199" s="251" t="s">
        <v>11467</v>
      </c>
      <c r="F199" s="282" t="s">
        <v>11468</v>
      </c>
      <c r="G199" s="282" t="s">
        <v>11102</v>
      </c>
      <c r="H199" s="282"/>
      <c r="I199" s="282">
        <v>50.0</v>
      </c>
      <c r="J199" s="162" t="s">
        <v>1332</v>
      </c>
      <c r="K199" s="163"/>
      <c r="L199" s="163"/>
      <c r="M199" s="163"/>
      <c r="N199" s="163"/>
      <c r="O199" s="163"/>
      <c r="P199" s="163"/>
      <c r="Q199" s="163"/>
      <c r="R199" s="163"/>
      <c r="S199" s="163"/>
      <c r="T199" s="163"/>
      <c r="U199" s="163"/>
      <c r="V199" s="163"/>
      <c r="W199" s="163"/>
      <c r="X199" s="163"/>
      <c r="Y199" s="163"/>
      <c r="Z199" s="163"/>
    </row>
    <row r="200" ht="11.25" customHeight="1">
      <c r="A200" s="251" t="s">
        <v>11448</v>
      </c>
      <c r="B200" s="282" t="s">
        <v>106</v>
      </c>
      <c r="C200" s="283" t="s">
        <v>11469</v>
      </c>
      <c r="D200" s="251" t="s">
        <v>2223</v>
      </c>
      <c r="E200" s="251" t="s">
        <v>11470</v>
      </c>
      <c r="F200" s="282" t="s">
        <v>11468</v>
      </c>
      <c r="G200" s="282" t="s">
        <v>11102</v>
      </c>
      <c r="H200" s="282"/>
      <c r="I200" s="282">
        <v>50.0</v>
      </c>
      <c r="J200" s="162" t="s">
        <v>1332</v>
      </c>
      <c r="K200" s="163"/>
      <c r="L200" s="163"/>
      <c r="M200" s="163"/>
      <c r="N200" s="163"/>
      <c r="O200" s="163"/>
      <c r="P200" s="163"/>
      <c r="Q200" s="163"/>
      <c r="R200" s="163"/>
      <c r="S200" s="163"/>
      <c r="T200" s="163"/>
      <c r="U200" s="163"/>
      <c r="V200" s="163"/>
      <c r="W200" s="163"/>
      <c r="X200" s="163"/>
      <c r="Y200" s="163"/>
      <c r="Z200" s="163"/>
    </row>
    <row r="201" ht="11.25" customHeight="1">
      <c r="A201" s="251" t="s">
        <v>11448</v>
      </c>
      <c r="B201" s="282" t="s">
        <v>106</v>
      </c>
      <c r="C201" s="283" t="s">
        <v>11471</v>
      </c>
      <c r="D201" s="251" t="s">
        <v>2223</v>
      </c>
      <c r="E201" s="251" t="s">
        <v>11472</v>
      </c>
      <c r="F201" s="282" t="s">
        <v>11468</v>
      </c>
      <c r="G201" s="282" t="s">
        <v>11102</v>
      </c>
      <c r="H201" s="282"/>
      <c r="I201" s="282">
        <v>50.0</v>
      </c>
      <c r="J201" s="162" t="s">
        <v>1332</v>
      </c>
      <c r="K201" s="163"/>
      <c r="L201" s="163"/>
      <c r="M201" s="163"/>
      <c r="N201" s="163"/>
      <c r="O201" s="163"/>
      <c r="P201" s="163"/>
      <c r="Q201" s="163"/>
      <c r="R201" s="163"/>
      <c r="S201" s="163"/>
      <c r="T201" s="163"/>
      <c r="U201" s="163"/>
      <c r="V201" s="163"/>
      <c r="W201" s="163"/>
      <c r="X201" s="163"/>
      <c r="Y201" s="163"/>
      <c r="Z201" s="163"/>
    </row>
    <row r="202" ht="11.25" customHeight="1">
      <c r="A202" s="251" t="s">
        <v>11448</v>
      </c>
      <c r="B202" s="282" t="s">
        <v>106</v>
      </c>
      <c r="C202" s="283" t="s">
        <v>11458</v>
      </c>
      <c r="D202" s="251" t="s">
        <v>2223</v>
      </c>
      <c r="E202" s="251" t="s">
        <v>11473</v>
      </c>
      <c r="F202" s="282" t="s">
        <v>11468</v>
      </c>
      <c r="G202" s="282" t="s">
        <v>11102</v>
      </c>
      <c r="H202" s="282"/>
      <c r="I202" s="282">
        <v>50.0</v>
      </c>
      <c r="J202" s="162" t="s">
        <v>1332</v>
      </c>
      <c r="K202" s="163"/>
      <c r="L202" s="163"/>
      <c r="M202" s="163"/>
      <c r="N202" s="163"/>
      <c r="O202" s="163"/>
      <c r="P202" s="163"/>
      <c r="Q202" s="163"/>
      <c r="R202" s="163"/>
      <c r="S202" s="163"/>
      <c r="T202" s="163"/>
      <c r="U202" s="163"/>
      <c r="V202" s="163"/>
      <c r="W202" s="163"/>
      <c r="X202" s="163"/>
      <c r="Y202" s="163"/>
      <c r="Z202" s="163"/>
    </row>
    <row r="203" ht="11.25" customHeight="1">
      <c r="A203" s="251" t="s">
        <v>11448</v>
      </c>
      <c r="B203" s="282" t="s">
        <v>106</v>
      </c>
      <c r="C203" s="283" t="s">
        <v>1302</v>
      </c>
      <c r="D203" s="251" t="s">
        <v>2223</v>
      </c>
      <c r="E203" s="251" t="s">
        <v>11474</v>
      </c>
      <c r="F203" s="282" t="s">
        <v>11475</v>
      </c>
      <c r="G203" s="282" t="s">
        <v>11102</v>
      </c>
      <c r="H203" s="282"/>
      <c r="I203" s="282">
        <v>50.0</v>
      </c>
      <c r="J203" s="162" t="s">
        <v>1332</v>
      </c>
      <c r="K203" s="163"/>
      <c r="L203" s="163"/>
      <c r="M203" s="163"/>
      <c r="N203" s="163"/>
      <c r="O203" s="163"/>
      <c r="P203" s="163"/>
      <c r="Q203" s="163"/>
      <c r="R203" s="163"/>
      <c r="S203" s="163"/>
      <c r="T203" s="163"/>
      <c r="U203" s="163"/>
      <c r="V203" s="163"/>
      <c r="W203" s="163"/>
      <c r="X203" s="163"/>
      <c r="Y203" s="163"/>
      <c r="Z203" s="163"/>
    </row>
    <row r="204" ht="11.25" customHeight="1">
      <c r="A204" s="251" t="s">
        <v>11448</v>
      </c>
      <c r="B204" s="282" t="s">
        <v>106</v>
      </c>
      <c r="C204" s="283" t="s">
        <v>11469</v>
      </c>
      <c r="D204" s="251" t="s">
        <v>2223</v>
      </c>
      <c r="E204" s="251" t="s">
        <v>11470</v>
      </c>
      <c r="F204" s="282" t="s">
        <v>11475</v>
      </c>
      <c r="G204" s="282" t="s">
        <v>11102</v>
      </c>
      <c r="H204" s="282"/>
      <c r="I204" s="282">
        <v>50.0</v>
      </c>
      <c r="J204" s="162" t="s">
        <v>1332</v>
      </c>
      <c r="K204" s="163"/>
      <c r="L204" s="163"/>
      <c r="M204" s="163"/>
      <c r="N204" s="163"/>
      <c r="O204" s="163"/>
      <c r="P204" s="163"/>
      <c r="Q204" s="163"/>
      <c r="R204" s="163"/>
      <c r="S204" s="163"/>
      <c r="T204" s="163"/>
      <c r="U204" s="163"/>
      <c r="V204" s="163"/>
      <c r="W204" s="163"/>
      <c r="X204" s="163"/>
      <c r="Y204" s="163"/>
      <c r="Z204" s="163"/>
    </row>
    <row r="205" ht="11.25" customHeight="1">
      <c r="A205" s="251" t="s">
        <v>11448</v>
      </c>
      <c r="B205" s="282" t="s">
        <v>106</v>
      </c>
      <c r="C205" s="283" t="s">
        <v>11458</v>
      </c>
      <c r="D205" s="251" t="s">
        <v>2223</v>
      </c>
      <c r="E205" s="251" t="s">
        <v>11476</v>
      </c>
      <c r="F205" s="282" t="s">
        <v>11477</v>
      </c>
      <c r="G205" s="282" t="s">
        <v>11102</v>
      </c>
      <c r="H205" s="282"/>
      <c r="I205" s="282">
        <v>50.0</v>
      </c>
      <c r="J205" s="162" t="s">
        <v>1332</v>
      </c>
      <c r="K205" s="163"/>
      <c r="L205" s="163"/>
      <c r="M205" s="163"/>
      <c r="N205" s="163"/>
      <c r="O205" s="163"/>
      <c r="P205" s="163"/>
      <c r="Q205" s="163"/>
      <c r="R205" s="163"/>
      <c r="S205" s="163"/>
      <c r="T205" s="163"/>
      <c r="U205" s="163"/>
      <c r="V205" s="163"/>
      <c r="W205" s="163"/>
      <c r="X205" s="163"/>
      <c r="Y205" s="163"/>
      <c r="Z205" s="163"/>
    </row>
    <row r="206" ht="11.25" customHeight="1">
      <c r="A206" s="251" t="s">
        <v>11448</v>
      </c>
      <c r="B206" s="282" t="s">
        <v>106</v>
      </c>
      <c r="C206" s="283" t="s">
        <v>11466</v>
      </c>
      <c r="D206" s="251" t="s">
        <v>2223</v>
      </c>
      <c r="E206" s="251" t="s">
        <v>11478</v>
      </c>
      <c r="F206" s="282" t="s">
        <v>11453</v>
      </c>
      <c r="G206" s="282" t="s">
        <v>11102</v>
      </c>
      <c r="H206" s="282"/>
      <c r="I206" s="282">
        <v>50.0</v>
      </c>
      <c r="J206" s="162" t="s">
        <v>1332</v>
      </c>
      <c r="K206" s="163"/>
      <c r="L206" s="163"/>
      <c r="M206" s="163"/>
      <c r="N206" s="163"/>
      <c r="O206" s="163"/>
      <c r="P206" s="163"/>
      <c r="Q206" s="163"/>
      <c r="R206" s="163"/>
      <c r="S206" s="163"/>
      <c r="T206" s="163"/>
      <c r="U206" s="163"/>
      <c r="V206" s="163"/>
      <c r="W206" s="163"/>
      <c r="X206" s="163"/>
      <c r="Y206" s="163"/>
      <c r="Z206" s="163"/>
    </row>
    <row r="207" ht="11.25" customHeight="1">
      <c r="A207" s="251" t="s">
        <v>11448</v>
      </c>
      <c r="B207" s="282" t="s">
        <v>106</v>
      </c>
      <c r="C207" s="283" t="s">
        <v>11479</v>
      </c>
      <c r="D207" s="251" t="s">
        <v>2223</v>
      </c>
      <c r="E207" s="251" t="s">
        <v>11480</v>
      </c>
      <c r="F207" s="282" t="s">
        <v>11461</v>
      </c>
      <c r="G207" s="282" t="s">
        <v>11102</v>
      </c>
      <c r="H207" s="282"/>
      <c r="I207" s="282">
        <v>50.0</v>
      </c>
      <c r="J207" s="162" t="s">
        <v>1332</v>
      </c>
      <c r="K207" s="163"/>
      <c r="L207" s="163"/>
      <c r="M207" s="163"/>
      <c r="N207" s="163"/>
      <c r="O207" s="163"/>
      <c r="P207" s="163"/>
      <c r="Q207" s="163"/>
      <c r="R207" s="163"/>
      <c r="S207" s="163"/>
      <c r="T207" s="163"/>
      <c r="U207" s="163"/>
      <c r="V207" s="163"/>
      <c r="W207" s="163"/>
      <c r="X207" s="163"/>
      <c r="Y207" s="163"/>
      <c r="Z207" s="163"/>
    </row>
    <row r="208" ht="11.25" customHeight="1">
      <c r="A208" s="251" t="s">
        <v>11448</v>
      </c>
      <c r="B208" s="282" t="s">
        <v>106</v>
      </c>
      <c r="C208" s="283" t="s">
        <v>11481</v>
      </c>
      <c r="D208" s="251" t="s">
        <v>2223</v>
      </c>
      <c r="E208" s="251" t="s">
        <v>11482</v>
      </c>
      <c r="F208" s="282" t="s">
        <v>11483</v>
      </c>
      <c r="G208" s="282" t="s">
        <v>11102</v>
      </c>
      <c r="H208" s="282"/>
      <c r="I208" s="282">
        <v>50.0</v>
      </c>
      <c r="J208" s="162" t="s">
        <v>1332</v>
      </c>
      <c r="K208" s="163"/>
      <c r="L208" s="163"/>
      <c r="M208" s="163"/>
      <c r="N208" s="163"/>
      <c r="O208" s="163"/>
      <c r="P208" s="163"/>
      <c r="Q208" s="163"/>
      <c r="R208" s="163"/>
      <c r="S208" s="163"/>
      <c r="T208" s="163"/>
      <c r="U208" s="163"/>
      <c r="V208" s="163"/>
      <c r="W208" s="163"/>
      <c r="X208" s="163"/>
      <c r="Y208" s="163"/>
      <c r="Z208" s="163"/>
    </row>
    <row r="209" ht="11.25" customHeight="1">
      <c r="A209" s="251" t="s">
        <v>11448</v>
      </c>
      <c r="B209" s="282" t="s">
        <v>106</v>
      </c>
      <c r="C209" s="283" t="s">
        <v>11481</v>
      </c>
      <c r="D209" s="251" t="s">
        <v>2223</v>
      </c>
      <c r="E209" s="251" t="s">
        <v>11484</v>
      </c>
      <c r="F209" s="282" t="s">
        <v>11485</v>
      </c>
      <c r="G209" s="282" t="s">
        <v>11102</v>
      </c>
      <c r="H209" s="282"/>
      <c r="I209" s="282">
        <v>50.0</v>
      </c>
      <c r="J209" s="162" t="s">
        <v>1332</v>
      </c>
      <c r="K209" s="163"/>
      <c r="L209" s="163"/>
      <c r="M209" s="163"/>
      <c r="N209" s="163"/>
      <c r="O209" s="163"/>
      <c r="P209" s="163"/>
      <c r="Q209" s="163"/>
      <c r="R209" s="163"/>
      <c r="S209" s="163"/>
      <c r="T209" s="163"/>
      <c r="U209" s="163"/>
      <c r="V209" s="163"/>
      <c r="W209" s="163"/>
      <c r="X209" s="163"/>
      <c r="Y209" s="163"/>
      <c r="Z209" s="163"/>
    </row>
    <row r="210" ht="11.25" customHeight="1">
      <c r="A210" s="251" t="s">
        <v>11448</v>
      </c>
      <c r="B210" s="282" t="s">
        <v>106</v>
      </c>
      <c r="C210" s="283" t="s">
        <v>11486</v>
      </c>
      <c r="D210" s="251" t="s">
        <v>2223</v>
      </c>
      <c r="E210" s="251" t="s">
        <v>11487</v>
      </c>
      <c r="F210" s="282" t="s">
        <v>11485</v>
      </c>
      <c r="G210" s="282" t="s">
        <v>11102</v>
      </c>
      <c r="H210" s="282"/>
      <c r="I210" s="282">
        <v>50.0</v>
      </c>
      <c r="J210" s="162" t="s">
        <v>1332</v>
      </c>
      <c r="K210" s="163"/>
      <c r="L210" s="163"/>
      <c r="M210" s="163"/>
      <c r="N210" s="163"/>
      <c r="O210" s="163"/>
      <c r="P210" s="163"/>
      <c r="Q210" s="163"/>
      <c r="R210" s="163"/>
      <c r="S210" s="163"/>
      <c r="T210" s="163"/>
      <c r="U210" s="163"/>
      <c r="V210" s="163"/>
      <c r="W210" s="163"/>
      <c r="X210" s="163"/>
      <c r="Y210" s="163"/>
      <c r="Z210" s="163"/>
    </row>
    <row r="211" ht="11.25" customHeight="1">
      <c r="A211" s="251" t="s">
        <v>11448</v>
      </c>
      <c r="B211" s="282" t="s">
        <v>106</v>
      </c>
      <c r="C211" s="283" t="s">
        <v>11458</v>
      </c>
      <c r="D211" s="251" t="s">
        <v>2223</v>
      </c>
      <c r="E211" s="251" t="s">
        <v>11488</v>
      </c>
      <c r="F211" s="282" t="s">
        <v>11485</v>
      </c>
      <c r="G211" s="282" t="s">
        <v>11102</v>
      </c>
      <c r="H211" s="282"/>
      <c r="I211" s="282">
        <v>50.0</v>
      </c>
      <c r="J211" s="162" t="s">
        <v>1332</v>
      </c>
      <c r="K211" s="163"/>
      <c r="L211" s="163"/>
      <c r="M211" s="163"/>
      <c r="N211" s="163"/>
      <c r="O211" s="163"/>
      <c r="P211" s="163"/>
      <c r="Q211" s="163"/>
      <c r="R211" s="163"/>
      <c r="S211" s="163"/>
      <c r="T211" s="163"/>
      <c r="U211" s="163"/>
      <c r="V211" s="163"/>
      <c r="W211" s="163"/>
      <c r="X211" s="163"/>
      <c r="Y211" s="163"/>
      <c r="Z211" s="163"/>
    </row>
    <row r="212" ht="11.25" customHeight="1">
      <c r="A212" s="251" t="s">
        <v>11448</v>
      </c>
      <c r="B212" s="282" t="s">
        <v>106</v>
      </c>
      <c r="C212" s="283" t="s">
        <v>11481</v>
      </c>
      <c r="D212" s="251" t="s">
        <v>2223</v>
      </c>
      <c r="E212" s="251" t="s">
        <v>11482</v>
      </c>
      <c r="F212" s="282" t="s">
        <v>11485</v>
      </c>
      <c r="G212" s="282" t="s">
        <v>11102</v>
      </c>
      <c r="H212" s="282"/>
      <c r="I212" s="282">
        <v>50.0</v>
      </c>
      <c r="J212" s="162" t="s">
        <v>1332</v>
      </c>
      <c r="K212" s="163"/>
      <c r="L212" s="163"/>
      <c r="M212" s="163"/>
      <c r="N212" s="163"/>
      <c r="O212" s="163"/>
      <c r="P212" s="163"/>
      <c r="Q212" s="163"/>
      <c r="R212" s="163"/>
      <c r="S212" s="163"/>
      <c r="T212" s="163"/>
      <c r="U212" s="163"/>
      <c r="V212" s="163"/>
      <c r="W212" s="163"/>
      <c r="X212" s="163"/>
      <c r="Y212" s="163"/>
      <c r="Z212" s="163"/>
    </row>
    <row r="213" ht="11.25" customHeight="1">
      <c r="A213" s="251" t="s">
        <v>11448</v>
      </c>
      <c r="B213" s="282" t="s">
        <v>106</v>
      </c>
      <c r="C213" s="283" t="s">
        <v>11360</v>
      </c>
      <c r="D213" s="251" t="s">
        <v>2223</v>
      </c>
      <c r="E213" s="251" t="s">
        <v>11489</v>
      </c>
      <c r="F213" s="282" t="s">
        <v>11490</v>
      </c>
      <c r="G213" s="282" t="s">
        <v>11102</v>
      </c>
      <c r="H213" s="282"/>
      <c r="I213" s="282">
        <v>50.0</v>
      </c>
      <c r="J213" s="162" t="s">
        <v>1332</v>
      </c>
      <c r="K213" s="163"/>
      <c r="L213" s="163"/>
      <c r="M213" s="163"/>
      <c r="N213" s="163"/>
      <c r="O213" s="163"/>
      <c r="P213" s="163"/>
      <c r="Q213" s="163"/>
      <c r="R213" s="163"/>
      <c r="S213" s="163"/>
      <c r="T213" s="163"/>
      <c r="U213" s="163"/>
      <c r="V213" s="163"/>
      <c r="W213" s="163"/>
      <c r="X213" s="163"/>
      <c r="Y213" s="163"/>
      <c r="Z213" s="163"/>
    </row>
    <row r="214" ht="11.25" customHeight="1">
      <c r="A214" s="251" t="s">
        <v>11448</v>
      </c>
      <c r="B214" s="282" t="s">
        <v>106</v>
      </c>
      <c r="C214" s="283" t="s">
        <v>11481</v>
      </c>
      <c r="D214" s="251" t="s">
        <v>2223</v>
      </c>
      <c r="E214" s="251" t="s">
        <v>11491</v>
      </c>
      <c r="F214" s="282" t="s">
        <v>11490</v>
      </c>
      <c r="G214" s="282" t="s">
        <v>11102</v>
      </c>
      <c r="H214" s="282"/>
      <c r="I214" s="282">
        <v>50.0</v>
      </c>
      <c r="J214" s="162" t="s">
        <v>1332</v>
      </c>
      <c r="K214" s="163"/>
      <c r="L214" s="163"/>
      <c r="M214" s="163"/>
      <c r="N214" s="163"/>
      <c r="O214" s="163"/>
      <c r="P214" s="163"/>
      <c r="Q214" s="163"/>
      <c r="R214" s="163"/>
      <c r="S214" s="163"/>
      <c r="T214" s="163"/>
      <c r="U214" s="163"/>
      <c r="V214" s="163"/>
      <c r="W214" s="163"/>
      <c r="X214" s="163"/>
      <c r="Y214" s="163"/>
      <c r="Z214" s="163"/>
    </row>
    <row r="215" ht="11.25" customHeight="1">
      <c r="A215" s="251" t="s">
        <v>11448</v>
      </c>
      <c r="B215" s="282" t="s">
        <v>106</v>
      </c>
      <c r="C215" s="283" t="s">
        <v>11458</v>
      </c>
      <c r="D215" s="251" t="s">
        <v>2223</v>
      </c>
      <c r="E215" s="251" t="s">
        <v>11492</v>
      </c>
      <c r="F215" s="282" t="s">
        <v>11490</v>
      </c>
      <c r="G215" s="282" t="s">
        <v>11102</v>
      </c>
      <c r="H215" s="282"/>
      <c r="I215" s="282">
        <v>50.0</v>
      </c>
      <c r="J215" s="162" t="s">
        <v>1332</v>
      </c>
      <c r="K215" s="163"/>
      <c r="L215" s="163"/>
      <c r="M215" s="163"/>
      <c r="N215" s="163"/>
      <c r="O215" s="163"/>
      <c r="P215" s="163"/>
      <c r="Q215" s="163"/>
      <c r="R215" s="163"/>
      <c r="S215" s="163"/>
      <c r="T215" s="163"/>
      <c r="U215" s="163"/>
      <c r="V215" s="163"/>
      <c r="W215" s="163"/>
      <c r="X215" s="163"/>
      <c r="Y215" s="163"/>
      <c r="Z215" s="163"/>
    </row>
    <row r="216" ht="11.25" customHeight="1">
      <c r="A216" s="251" t="s">
        <v>105</v>
      </c>
      <c r="B216" s="282" t="s">
        <v>106</v>
      </c>
      <c r="C216" s="283" t="s">
        <v>11493</v>
      </c>
      <c r="D216" s="251" t="s">
        <v>309</v>
      </c>
      <c r="E216" s="251" t="s">
        <v>11494</v>
      </c>
      <c r="F216" s="282"/>
      <c r="G216" s="282" t="s">
        <v>11495</v>
      </c>
      <c r="H216" s="282"/>
      <c r="I216" s="282">
        <v>100.0</v>
      </c>
      <c r="J216" s="162" t="s">
        <v>1332</v>
      </c>
      <c r="K216" s="163"/>
      <c r="L216" s="163"/>
      <c r="M216" s="163"/>
      <c r="N216" s="163"/>
      <c r="O216" s="163"/>
      <c r="P216" s="163"/>
      <c r="Q216" s="163"/>
      <c r="R216" s="163"/>
      <c r="S216" s="163"/>
      <c r="T216" s="163"/>
      <c r="U216" s="163"/>
      <c r="V216" s="163"/>
      <c r="W216" s="163"/>
      <c r="X216" s="163"/>
      <c r="Y216" s="163"/>
      <c r="Z216" s="163"/>
    </row>
    <row r="217" ht="11.25" customHeight="1">
      <c r="A217" s="251" t="s">
        <v>105</v>
      </c>
      <c r="B217" s="282" t="s">
        <v>106</v>
      </c>
      <c r="C217" s="283" t="s">
        <v>11496</v>
      </c>
      <c r="D217" s="251" t="s">
        <v>309</v>
      </c>
      <c r="E217" s="251" t="s">
        <v>11497</v>
      </c>
      <c r="F217" s="282"/>
      <c r="G217" s="282" t="s">
        <v>11495</v>
      </c>
      <c r="H217" s="282"/>
      <c r="I217" s="282">
        <v>100.0</v>
      </c>
      <c r="J217" s="162" t="s">
        <v>1332</v>
      </c>
      <c r="K217" s="163"/>
      <c r="L217" s="163"/>
      <c r="M217" s="163"/>
      <c r="N217" s="163"/>
      <c r="O217" s="163"/>
      <c r="P217" s="163"/>
      <c r="Q217" s="163"/>
      <c r="R217" s="163"/>
      <c r="S217" s="163"/>
      <c r="T217" s="163"/>
      <c r="U217" s="163"/>
      <c r="V217" s="163"/>
      <c r="W217" s="163"/>
      <c r="X217" s="163"/>
      <c r="Y217" s="163"/>
      <c r="Z217" s="163"/>
    </row>
    <row r="218" ht="11.25" customHeight="1">
      <c r="A218" s="251" t="s">
        <v>105</v>
      </c>
      <c r="B218" s="282" t="s">
        <v>106</v>
      </c>
      <c r="C218" s="283" t="s">
        <v>11498</v>
      </c>
      <c r="D218" s="251" t="s">
        <v>2213</v>
      </c>
      <c r="E218" s="251" t="s">
        <v>11499</v>
      </c>
      <c r="F218" s="282"/>
      <c r="G218" s="282" t="s">
        <v>11500</v>
      </c>
      <c r="H218" s="282"/>
      <c r="I218" s="282">
        <v>200.0</v>
      </c>
      <c r="J218" s="162" t="s">
        <v>1332</v>
      </c>
      <c r="K218" s="163"/>
      <c r="L218" s="163"/>
      <c r="M218" s="163"/>
      <c r="N218" s="163"/>
      <c r="O218" s="163"/>
      <c r="P218" s="163"/>
      <c r="Q218" s="163"/>
      <c r="R218" s="163"/>
      <c r="S218" s="163"/>
      <c r="T218" s="163"/>
      <c r="U218" s="163"/>
      <c r="V218" s="163"/>
      <c r="W218" s="163"/>
      <c r="X218" s="163"/>
      <c r="Y218" s="163"/>
      <c r="Z218" s="163"/>
    </row>
    <row r="219" ht="11.25" customHeight="1">
      <c r="A219" s="251" t="s">
        <v>105</v>
      </c>
      <c r="B219" s="282" t="s">
        <v>106</v>
      </c>
      <c r="C219" s="283" t="s">
        <v>11501</v>
      </c>
      <c r="D219" s="251" t="s">
        <v>2223</v>
      </c>
      <c r="E219" s="251" t="s">
        <v>11502</v>
      </c>
      <c r="F219" s="282"/>
      <c r="G219" s="282" t="s">
        <v>11500</v>
      </c>
      <c r="H219" s="282"/>
      <c r="I219" s="282">
        <v>200.0</v>
      </c>
      <c r="J219" s="162" t="s">
        <v>1332</v>
      </c>
      <c r="K219" s="163"/>
      <c r="L219" s="163"/>
      <c r="M219" s="163"/>
      <c r="N219" s="163"/>
      <c r="O219" s="163"/>
      <c r="P219" s="163"/>
      <c r="Q219" s="163"/>
      <c r="R219" s="163"/>
      <c r="S219" s="163"/>
      <c r="T219" s="163"/>
      <c r="U219" s="163"/>
      <c r="V219" s="163"/>
      <c r="W219" s="163"/>
      <c r="X219" s="163"/>
      <c r="Y219" s="163"/>
      <c r="Z219" s="163"/>
    </row>
    <row r="220" ht="11.25" customHeight="1">
      <c r="A220" s="251" t="s">
        <v>11503</v>
      </c>
      <c r="B220" s="282" t="s">
        <v>9867</v>
      </c>
      <c r="C220" s="283" t="s">
        <v>794</v>
      </c>
      <c r="D220" s="251" t="s">
        <v>2223</v>
      </c>
      <c r="E220" s="251"/>
      <c r="F220" s="282" t="s">
        <v>11504</v>
      </c>
      <c r="G220" s="282" t="s">
        <v>11102</v>
      </c>
      <c r="H220" s="282">
        <v>50.0</v>
      </c>
      <c r="I220" s="282">
        <v>50.0</v>
      </c>
      <c r="J220" s="162" t="s">
        <v>148</v>
      </c>
      <c r="K220" s="163"/>
      <c r="L220" s="163"/>
      <c r="M220" s="163"/>
      <c r="N220" s="163"/>
      <c r="O220" s="163"/>
      <c r="P220" s="163"/>
      <c r="Q220" s="163"/>
      <c r="R220" s="163"/>
      <c r="S220" s="163"/>
      <c r="T220" s="163"/>
      <c r="U220" s="163"/>
      <c r="V220" s="163"/>
      <c r="W220" s="163"/>
      <c r="X220" s="163"/>
      <c r="Y220" s="163"/>
      <c r="Z220" s="163"/>
    </row>
    <row r="221" ht="11.25" customHeight="1">
      <c r="A221" s="251" t="s">
        <v>11505</v>
      </c>
      <c r="B221" s="282" t="s">
        <v>141</v>
      </c>
      <c r="C221" s="283" t="s">
        <v>11506</v>
      </c>
      <c r="D221" s="251" t="s">
        <v>11507</v>
      </c>
      <c r="E221" s="251" t="s">
        <v>11508</v>
      </c>
      <c r="F221" s="282">
        <v>2023.0</v>
      </c>
      <c r="G221" s="282">
        <v>50.0</v>
      </c>
      <c r="H221" s="282" t="s">
        <v>11509</v>
      </c>
      <c r="I221" s="282">
        <v>50.0</v>
      </c>
      <c r="J221" s="162" t="s">
        <v>144</v>
      </c>
      <c r="K221" s="163"/>
      <c r="L221" s="163"/>
      <c r="M221" s="163"/>
      <c r="N221" s="163"/>
      <c r="O221" s="163"/>
      <c r="P221" s="163"/>
      <c r="Q221" s="163"/>
      <c r="R221" s="163"/>
      <c r="S221" s="163"/>
      <c r="T221" s="163"/>
      <c r="U221" s="163"/>
      <c r="V221" s="163"/>
      <c r="W221" s="163"/>
      <c r="X221" s="163"/>
      <c r="Y221" s="163"/>
      <c r="Z221" s="163"/>
    </row>
    <row r="222" ht="11.25" customHeight="1">
      <c r="A222" s="251" t="s">
        <v>11510</v>
      </c>
      <c r="B222" s="282" t="s">
        <v>177</v>
      </c>
      <c r="C222" s="283" t="s">
        <v>9702</v>
      </c>
      <c r="D222" s="251" t="s">
        <v>11511</v>
      </c>
      <c r="E222" s="251" t="s">
        <v>11512</v>
      </c>
      <c r="F222" s="282" t="s">
        <v>11513</v>
      </c>
      <c r="G222" s="282">
        <v>50.0</v>
      </c>
      <c r="H222" s="282">
        <v>4.0</v>
      </c>
      <c r="I222" s="282">
        <v>100.0</v>
      </c>
      <c r="J222" s="162" t="s">
        <v>180</v>
      </c>
      <c r="K222" s="163"/>
      <c r="L222" s="163"/>
      <c r="M222" s="163"/>
      <c r="N222" s="163"/>
      <c r="O222" s="163"/>
      <c r="P222" s="163"/>
      <c r="Q222" s="163"/>
      <c r="R222" s="163"/>
      <c r="S222" s="163"/>
      <c r="T222" s="163"/>
      <c r="U222" s="163"/>
      <c r="V222" s="163"/>
      <c r="W222" s="163"/>
      <c r="X222" s="163"/>
      <c r="Y222" s="163"/>
      <c r="Z222" s="163"/>
    </row>
    <row r="223" ht="11.25" customHeight="1">
      <c r="A223" s="251" t="s">
        <v>11510</v>
      </c>
      <c r="B223" s="282" t="s">
        <v>177</v>
      </c>
      <c r="C223" s="283" t="s">
        <v>11514</v>
      </c>
      <c r="D223" s="251" t="s">
        <v>11515</v>
      </c>
      <c r="E223" s="251" t="s">
        <v>11516</v>
      </c>
      <c r="F223" s="282" t="s">
        <v>11517</v>
      </c>
      <c r="G223" s="282">
        <v>100.0</v>
      </c>
      <c r="H223" s="282">
        <v>1.0</v>
      </c>
      <c r="I223" s="282">
        <v>100.0</v>
      </c>
      <c r="J223" s="162" t="s">
        <v>180</v>
      </c>
      <c r="K223" s="163"/>
      <c r="L223" s="163"/>
      <c r="M223" s="163"/>
      <c r="N223" s="163"/>
      <c r="O223" s="163"/>
      <c r="P223" s="163"/>
      <c r="Q223" s="163"/>
      <c r="R223" s="163"/>
      <c r="S223" s="163"/>
      <c r="T223" s="163"/>
      <c r="U223" s="163"/>
      <c r="V223" s="163"/>
      <c r="W223" s="163"/>
      <c r="X223" s="163"/>
      <c r="Y223" s="163"/>
      <c r="Z223" s="163"/>
    </row>
    <row r="224" ht="11.25" customHeight="1">
      <c r="A224" s="251" t="s">
        <v>11518</v>
      </c>
      <c r="B224" s="282" t="s">
        <v>177</v>
      </c>
      <c r="C224" s="283" t="s">
        <v>11343</v>
      </c>
      <c r="D224" s="251" t="s">
        <v>11519</v>
      </c>
      <c r="E224" s="251" t="s">
        <v>11344</v>
      </c>
      <c r="F224" s="282"/>
      <c r="G224" s="282">
        <v>50.0</v>
      </c>
      <c r="H224" s="282">
        <v>2.0</v>
      </c>
      <c r="I224" s="282">
        <v>75.0</v>
      </c>
      <c r="J224" s="162" t="s">
        <v>11518</v>
      </c>
      <c r="K224" s="163"/>
      <c r="L224" s="163"/>
      <c r="M224" s="163"/>
      <c r="N224" s="163"/>
      <c r="O224" s="163"/>
      <c r="P224" s="163"/>
      <c r="Q224" s="163"/>
      <c r="R224" s="163"/>
      <c r="S224" s="163"/>
      <c r="T224" s="163"/>
      <c r="U224" s="163"/>
      <c r="V224" s="163"/>
      <c r="W224" s="163"/>
      <c r="X224" s="163"/>
      <c r="Y224" s="163"/>
      <c r="Z224" s="163"/>
    </row>
    <row r="225" ht="11.25" customHeight="1">
      <c r="A225" s="251" t="s">
        <v>11520</v>
      </c>
      <c r="B225" s="282" t="s">
        <v>177</v>
      </c>
      <c r="C225" s="283" t="s">
        <v>11343</v>
      </c>
      <c r="D225" s="251" t="s">
        <v>11519</v>
      </c>
      <c r="E225" s="251" t="s">
        <v>11344</v>
      </c>
      <c r="F225" s="282" t="s">
        <v>11521</v>
      </c>
      <c r="G225" s="282">
        <v>50.0</v>
      </c>
      <c r="H225" s="282">
        <v>2.0</v>
      </c>
      <c r="I225" s="282">
        <v>75.0</v>
      </c>
      <c r="J225" s="162" t="s">
        <v>182</v>
      </c>
      <c r="K225" s="163"/>
      <c r="L225" s="163"/>
      <c r="M225" s="163"/>
      <c r="N225" s="163"/>
      <c r="O225" s="163"/>
      <c r="P225" s="163"/>
      <c r="Q225" s="163"/>
      <c r="R225" s="163"/>
      <c r="S225" s="163"/>
      <c r="T225" s="163"/>
      <c r="U225" s="163"/>
      <c r="V225" s="163"/>
      <c r="W225" s="163"/>
      <c r="X225" s="163"/>
      <c r="Y225" s="163"/>
      <c r="Z225" s="163"/>
    </row>
    <row r="226" ht="11.25" customHeight="1">
      <c r="A226" s="251" t="s">
        <v>11522</v>
      </c>
      <c r="B226" s="282" t="s">
        <v>1183</v>
      </c>
      <c r="C226" s="283" t="s">
        <v>9624</v>
      </c>
      <c r="D226" s="251" t="s">
        <v>11523</v>
      </c>
      <c r="E226" s="251" t="s">
        <v>11524</v>
      </c>
      <c r="F226" s="282"/>
      <c r="G226" s="282">
        <v>50.0</v>
      </c>
      <c r="H226" s="282" t="s">
        <v>11148</v>
      </c>
      <c r="I226" s="282">
        <v>100.0</v>
      </c>
      <c r="J226" s="162" t="s">
        <v>11522</v>
      </c>
      <c r="K226" s="163"/>
      <c r="L226" s="163"/>
      <c r="M226" s="163"/>
      <c r="N226" s="163"/>
      <c r="O226" s="163"/>
      <c r="P226" s="163"/>
      <c r="Q226" s="163"/>
      <c r="R226" s="163"/>
      <c r="S226" s="163"/>
      <c r="T226" s="163"/>
      <c r="U226" s="163"/>
      <c r="V226" s="163"/>
      <c r="W226" s="163"/>
      <c r="X226" s="163"/>
      <c r="Y226" s="163"/>
      <c r="Z226" s="163"/>
    </row>
    <row r="227" ht="11.25" customHeight="1">
      <c r="A227" s="251" t="s">
        <v>190</v>
      </c>
      <c r="B227" s="282" t="s">
        <v>177</v>
      </c>
      <c r="C227" s="283" t="s">
        <v>11525</v>
      </c>
      <c r="D227" s="251" t="s">
        <v>11515</v>
      </c>
      <c r="E227" s="251" t="s">
        <v>11526</v>
      </c>
      <c r="F227" s="282" t="s">
        <v>11527</v>
      </c>
      <c r="G227" s="282">
        <v>100.0</v>
      </c>
      <c r="H227" s="282" t="s">
        <v>11528</v>
      </c>
      <c r="I227" s="282">
        <v>100.0</v>
      </c>
      <c r="J227" s="162" t="s">
        <v>190</v>
      </c>
      <c r="K227" s="163"/>
      <c r="L227" s="163"/>
      <c r="M227" s="163"/>
      <c r="N227" s="163"/>
      <c r="O227" s="163"/>
      <c r="P227" s="163"/>
      <c r="Q227" s="163"/>
      <c r="R227" s="163"/>
      <c r="S227" s="163"/>
      <c r="T227" s="163"/>
      <c r="U227" s="163"/>
      <c r="V227" s="163"/>
      <c r="W227" s="163"/>
      <c r="X227" s="163"/>
      <c r="Y227" s="163"/>
      <c r="Z227" s="163"/>
    </row>
    <row r="228" ht="11.25" customHeight="1">
      <c r="A228" s="251" t="s">
        <v>190</v>
      </c>
      <c r="B228" s="282" t="s">
        <v>177</v>
      </c>
      <c r="C228" s="283" t="s">
        <v>11529</v>
      </c>
      <c r="D228" s="251" t="s">
        <v>11515</v>
      </c>
      <c r="E228" s="251" t="s">
        <v>11344</v>
      </c>
      <c r="F228" s="282" t="s">
        <v>11513</v>
      </c>
      <c r="G228" s="282" t="s">
        <v>11530</v>
      </c>
      <c r="H228" s="282">
        <v>2.0</v>
      </c>
      <c r="I228" s="282">
        <v>75.0</v>
      </c>
      <c r="J228" s="162" t="s">
        <v>190</v>
      </c>
      <c r="K228" s="163"/>
      <c r="L228" s="163"/>
      <c r="M228" s="163"/>
      <c r="N228" s="163"/>
      <c r="O228" s="163"/>
      <c r="P228" s="163"/>
      <c r="Q228" s="163"/>
      <c r="R228" s="163"/>
      <c r="S228" s="163"/>
      <c r="T228" s="163"/>
      <c r="U228" s="163"/>
      <c r="V228" s="163"/>
      <c r="W228" s="163"/>
      <c r="X228" s="163"/>
      <c r="Y228" s="163"/>
      <c r="Z228" s="163"/>
    </row>
    <row r="229" ht="11.25" customHeight="1">
      <c r="A229" s="251" t="s">
        <v>191</v>
      </c>
      <c r="B229" s="282" t="s">
        <v>177</v>
      </c>
      <c r="C229" s="283" t="s">
        <v>11531</v>
      </c>
      <c r="D229" s="251" t="s">
        <v>11515</v>
      </c>
      <c r="E229" s="251" t="s">
        <v>11526</v>
      </c>
      <c r="F229" s="282" t="s">
        <v>11527</v>
      </c>
      <c r="G229" s="282">
        <v>100.0</v>
      </c>
      <c r="H229" s="282" t="s">
        <v>11321</v>
      </c>
      <c r="I229" s="282">
        <v>100.0</v>
      </c>
      <c r="J229" s="162" t="s">
        <v>191</v>
      </c>
      <c r="K229" s="163"/>
      <c r="L229" s="163"/>
      <c r="M229" s="163"/>
      <c r="N229" s="163"/>
      <c r="O229" s="163"/>
      <c r="P229" s="163"/>
      <c r="Q229" s="163"/>
      <c r="R229" s="163"/>
      <c r="S229" s="163"/>
      <c r="T229" s="163"/>
      <c r="U229" s="163"/>
      <c r="V229" s="163"/>
      <c r="W229" s="163"/>
      <c r="X229" s="163"/>
      <c r="Y229" s="163"/>
      <c r="Z229" s="163"/>
    </row>
    <row r="230" ht="11.25" customHeight="1">
      <c r="A230" s="251" t="s">
        <v>191</v>
      </c>
      <c r="B230" s="282" t="s">
        <v>177</v>
      </c>
      <c r="C230" s="283" t="s">
        <v>11529</v>
      </c>
      <c r="D230" s="251" t="s">
        <v>11515</v>
      </c>
      <c r="E230" s="251" t="s">
        <v>11344</v>
      </c>
      <c r="F230" s="282" t="s">
        <v>11532</v>
      </c>
      <c r="G230" s="282">
        <v>50.0</v>
      </c>
      <c r="H230" s="282" t="s">
        <v>11533</v>
      </c>
      <c r="I230" s="282">
        <v>75.0</v>
      </c>
      <c r="J230" s="162" t="s">
        <v>191</v>
      </c>
      <c r="K230" s="163"/>
      <c r="L230" s="163"/>
      <c r="M230" s="163"/>
      <c r="N230" s="163"/>
      <c r="O230" s="163"/>
      <c r="P230" s="163"/>
      <c r="Q230" s="163"/>
      <c r="R230" s="163"/>
      <c r="S230" s="163"/>
      <c r="T230" s="163"/>
      <c r="U230" s="163"/>
      <c r="V230" s="163"/>
      <c r="W230" s="163"/>
      <c r="X230" s="163"/>
      <c r="Y230" s="163"/>
      <c r="Z230" s="163"/>
    </row>
    <row r="231" ht="11.25" customHeight="1">
      <c r="A231" s="251" t="s">
        <v>11534</v>
      </c>
      <c r="B231" s="282" t="s">
        <v>52</v>
      </c>
      <c r="C231" s="283" t="s">
        <v>1016</v>
      </c>
      <c r="D231" s="251" t="s">
        <v>2206</v>
      </c>
      <c r="E231" s="251"/>
      <c r="F231" s="282" t="s">
        <v>11535</v>
      </c>
      <c r="G231" s="282">
        <v>10.0</v>
      </c>
      <c r="H231" s="282"/>
      <c r="I231" s="282">
        <v>50.0</v>
      </c>
      <c r="J231" s="162" t="s">
        <v>1599</v>
      </c>
      <c r="K231" s="163"/>
      <c r="L231" s="163"/>
      <c r="M231" s="163"/>
      <c r="N231" s="163"/>
      <c r="O231" s="163"/>
      <c r="P231" s="163"/>
      <c r="Q231" s="163"/>
      <c r="R231" s="163"/>
      <c r="S231" s="163"/>
      <c r="T231" s="163"/>
      <c r="U231" s="163"/>
      <c r="V231" s="163"/>
      <c r="W231" s="163"/>
      <c r="X231" s="163"/>
      <c r="Y231" s="163"/>
      <c r="Z231" s="163"/>
    </row>
    <row r="232" ht="11.25" customHeight="1">
      <c r="A232" s="251" t="s">
        <v>11534</v>
      </c>
      <c r="B232" s="282" t="s">
        <v>52</v>
      </c>
      <c r="C232" s="283" t="s">
        <v>11193</v>
      </c>
      <c r="D232" s="251" t="s">
        <v>2206</v>
      </c>
      <c r="E232" s="251"/>
      <c r="F232" s="282" t="s">
        <v>11536</v>
      </c>
      <c r="G232" s="282">
        <v>10.0</v>
      </c>
      <c r="H232" s="282"/>
      <c r="I232" s="282">
        <v>50.0</v>
      </c>
      <c r="J232" s="162" t="s">
        <v>1599</v>
      </c>
      <c r="K232" s="163"/>
      <c r="L232" s="163"/>
      <c r="M232" s="163"/>
      <c r="N232" s="163"/>
      <c r="O232" s="163"/>
      <c r="P232" s="163"/>
      <c r="Q232" s="163"/>
      <c r="R232" s="163"/>
      <c r="S232" s="163"/>
      <c r="T232" s="163"/>
      <c r="U232" s="163"/>
      <c r="V232" s="163"/>
      <c r="W232" s="163"/>
      <c r="X232" s="163"/>
      <c r="Y232" s="163"/>
      <c r="Z232" s="163"/>
    </row>
    <row r="233" ht="11.25" customHeight="1">
      <c r="A233" s="251" t="s">
        <v>11534</v>
      </c>
      <c r="B233" s="282" t="s">
        <v>52</v>
      </c>
      <c r="C233" s="283" t="s">
        <v>1016</v>
      </c>
      <c r="D233" s="251" t="s">
        <v>2206</v>
      </c>
      <c r="E233" s="251"/>
      <c r="F233" s="282" t="s">
        <v>11537</v>
      </c>
      <c r="G233" s="282">
        <v>10.0</v>
      </c>
      <c r="H233" s="282"/>
      <c r="I233" s="282">
        <v>50.0</v>
      </c>
      <c r="J233" s="162" t="s">
        <v>1599</v>
      </c>
      <c r="K233" s="163"/>
      <c r="L233" s="163"/>
      <c r="M233" s="163"/>
      <c r="N233" s="163"/>
      <c r="O233" s="163"/>
      <c r="P233" s="163"/>
      <c r="Q233" s="163"/>
      <c r="R233" s="163"/>
      <c r="S233" s="163"/>
      <c r="T233" s="163"/>
      <c r="U233" s="163"/>
      <c r="V233" s="163"/>
      <c r="W233" s="163"/>
      <c r="X233" s="163"/>
      <c r="Y233" s="163"/>
      <c r="Z233" s="163"/>
    </row>
    <row r="234" ht="11.25" customHeight="1">
      <c r="A234" s="251" t="s">
        <v>11534</v>
      </c>
      <c r="B234" s="282" t="s">
        <v>52</v>
      </c>
      <c r="C234" s="283" t="s">
        <v>1016</v>
      </c>
      <c r="D234" s="251" t="s">
        <v>2206</v>
      </c>
      <c r="E234" s="251"/>
      <c r="F234" s="282" t="s">
        <v>11538</v>
      </c>
      <c r="G234" s="282">
        <v>10.0</v>
      </c>
      <c r="H234" s="282"/>
      <c r="I234" s="282">
        <v>50.0</v>
      </c>
      <c r="J234" s="162" t="s">
        <v>1599</v>
      </c>
      <c r="K234" s="163"/>
      <c r="L234" s="163"/>
      <c r="M234" s="163"/>
      <c r="N234" s="163"/>
      <c r="O234" s="163"/>
      <c r="P234" s="163"/>
      <c r="Q234" s="163"/>
      <c r="R234" s="163"/>
      <c r="S234" s="163"/>
      <c r="T234" s="163"/>
      <c r="U234" s="163"/>
      <c r="V234" s="163"/>
      <c r="W234" s="163"/>
      <c r="X234" s="163"/>
      <c r="Y234" s="163"/>
      <c r="Z234" s="163"/>
    </row>
    <row r="235" ht="11.25" customHeight="1">
      <c r="A235" s="251" t="s">
        <v>11534</v>
      </c>
      <c r="B235" s="282" t="s">
        <v>52</v>
      </c>
      <c r="C235" s="283" t="s">
        <v>1016</v>
      </c>
      <c r="D235" s="251" t="s">
        <v>2206</v>
      </c>
      <c r="E235" s="251"/>
      <c r="F235" s="282" t="s">
        <v>11539</v>
      </c>
      <c r="G235" s="282">
        <v>10.0</v>
      </c>
      <c r="H235" s="282"/>
      <c r="I235" s="282">
        <v>50.0</v>
      </c>
      <c r="J235" s="162" t="s">
        <v>1599</v>
      </c>
      <c r="K235" s="163"/>
      <c r="L235" s="163"/>
      <c r="M235" s="163"/>
      <c r="N235" s="163"/>
      <c r="O235" s="163"/>
      <c r="P235" s="163"/>
      <c r="Q235" s="163"/>
      <c r="R235" s="163"/>
      <c r="S235" s="163"/>
      <c r="T235" s="163"/>
      <c r="U235" s="163"/>
      <c r="V235" s="163"/>
      <c r="W235" s="163"/>
      <c r="X235" s="163"/>
      <c r="Y235" s="163"/>
      <c r="Z235" s="163"/>
    </row>
    <row r="236" ht="11.25" customHeight="1">
      <c r="A236" s="251" t="s">
        <v>11534</v>
      </c>
      <c r="B236" s="282" t="s">
        <v>52</v>
      </c>
      <c r="C236" s="283" t="s">
        <v>11540</v>
      </c>
      <c r="D236" s="251" t="s">
        <v>2206</v>
      </c>
      <c r="E236" s="251"/>
      <c r="F236" s="282" t="s">
        <v>11541</v>
      </c>
      <c r="G236" s="282">
        <v>10.0</v>
      </c>
      <c r="H236" s="282"/>
      <c r="I236" s="282">
        <v>50.0</v>
      </c>
      <c r="J236" s="162" t="s">
        <v>1599</v>
      </c>
      <c r="K236" s="163"/>
      <c r="L236" s="163"/>
      <c r="M236" s="163"/>
      <c r="N236" s="163"/>
      <c r="O236" s="163"/>
      <c r="P236" s="163"/>
      <c r="Q236" s="163"/>
      <c r="R236" s="163"/>
      <c r="S236" s="163"/>
      <c r="T236" s="163"/>
      <c r="U236" s="163"/>
      <c r="V236" s="163"/>
      <c r="W236" s="163"/>
      <c r="X236" s="163"/>
      <c r="Y236" s="163"/>
      <c r="Z236" s="163"/>
    </row>
    <row r="237" ht="11.25" customHeight="1">
      <c r="A237" s="251" t="s">
        <v>11534</v>
      </c>
      <c r="B237" s="282" t="s">
        <v>52</v>
      </c>
      <c r="C237" s="283" t="s">
        <v>312</v>
      </c>
      <c r="D237" s="251" t="s">
        <v>2206</v>
      </c>
      <c r="E237" s="251"/>
      <c r="F237" s="282" t="s">
        <v>11542</v>
      </c>
      <c r="G237" s="282">
        <v>10.0</v>
      </c>
      <c r="H237" s="282"/>
      <c r="I237" s="282">
        <v>50.0</v>
      </c>
      <c r="J237" s="162" t="s">
        <v>1599</v>
      </c>
      <c r="K237" s="163"/>
      <c r="L237" s="163"/>
      <c r="M237" s="163"/>
      <c r="N237" s="163"/>
      <c r="O237" s="163"/>
      <c r="P237" s="163"/>
      <c r="Q237" s="163"/>
      <c r="R237" s="163"/>
      <c r="S237" s="163"/>
      <c r="T237" s="163"/>
      <c r="U237" s="163"/>
      <c r="V237" s="163"/>
      <c r="W237" s="163"/>
      <c r="X237" s="163"/>
      <c r="Y237" s="163"/>
      <c r="Z237" s="163"/>
    </row>
    <row r="238" ht="11.25" customHeight="1">
      <c r="A238" s="251" t="s">
        <v>11534</v>
      </c>
      <c r="B238" s="282" t="s">
        <v>52</v>
      </c>
      <c r="C238" s="283" t="s">
        <v>312</v>
      </c>
      <c r="D238" s="251" t="s">
        <v>2206</v>
      </c>
      <c r="E238" s="251"/>
      <c r="F238" s="282" t="s">
        <v>11543</v>
      </c>
      <c r="G238" s="282">
        <v>10.0</v>
      </c>
      <c r="H238" s="282"/>
      <c r="I238" s="282">
        <v>50.0</v>
      </c>
      <c r="J238" s="162" t="s">
        <v>1599</v>
      </c>
      <c r="K238" s="163"/>
      <c r="L238" s="163"/>
      <c r="M238" s="163"/>
      <c r="N238" s="163"/>
      <c r="O238" s="163"/>
      <c r="P238" s="163"/>
      <c r="Q238" s="163"/>
      <c r="R238" s="163"/>
      <c r="S238" s="163"/>
      <c r="T238" s="163"/>
      <c r="U238" s="163"/>
      <c r="V238" s="163"/>
      <c r="W238" s="163"/>
      <c r="X238" s="163"/>
      <c r="Y238" s="163"/>
      <c r="Z238" s="163"/>
    </row>
    <row r="239" ht="11.25" customHeight="1">
      <c r="A239" s="251" t="s">
        <v>11534</v>
      </c>
      <c r="B239" s="282" t="s">
        <v>52</v>
      </c>
      <c r="C239" s="283" t="s">
        <v>11195</v>
      </c>
      <c r="D239" s="251" t="s">
        <v>2206</v>
      </c>
      <c r="E239" s="251"/>
      <c r="F239" s="282" t="s">
        <v>11544</v>
      </c>
      <c r="G239" s="282">
        <v>10.0</v>
      </c>
      <c r="H239" s="282"/>
      <c r="I239" s="282">
        <v>50.0</v>
      </c>
      <c r="J239" s="162" t="s">
        <v>1599</v>
      </c>
      <c r="K239" s="163"/>
      <c r="L239" s="163"/>
      <c r="M239" s="163"/>
      <c r="N239" s="163"/>
      <c r="O239" s="163"/>
      <c r="P239" s="163"/>
      <c r="Q239" s="163"/>
      <c r="R239" s="163"/>
      <c r="S239" s="163"/>
      <c r="T239" s="163"/>
      <c r="U239" s="163"/>
      <c r="V239" s="163"/>
      <c r="W239" s="163"/>
      <c r="X239" s="163"/>
      <c r="Y239" s="163"/>
      <c r="Z239" s="163"/>
    </row>
    <row r="240" ht="11.25" customHeight="1">
      <c r="A240" s="251" t="s">
        <v>11534</v>
      </c>
      <c r="B240" s="282" t="s">
        <v>52</v>
      </c>
      <c r="C240" s="283" t="s">
        <v>1016</v>
      </c>
      <c r="D240" s="251" t="s">
        <v>2206</v>
      </c>
      <c r="E240" s="251"/>
      <c r="F240" s="282" t="s">
        <v>11545</v>
      </c>
      <c r="G240" s="282">
        <v>10.0</v>
      </c>
      <c r="H240" s="282"/>
      <c r="I240" s="282">
        <v>50.0</v>
      </c>
      <c r="J240" s="162" t="s">
        <v>1599</v>
      </c>
      <c r="K240" s="163"/>
      <c r="L240" s="163"/>
      <c r="M240" s="163"/>
      <c r="N240" s="163"/>
      <c r="O240" s="163"/>
      <c r="P240" s="163"/>
      <c r="Q240" s="163"/>
      <c r="R240" s="163"/>
      <c r="S240" s="163"/>
      <c r="T240" s="163"/>
      <c r="U240" s="163"/>
      <c r="V240" s="163"/>
      <c r="W240" s="163"/>
      <c r="X240" s="163"/>
      <c r="Y240" s="163"/>
      <c r="Z240" s="163"/>
    </row>
    <row r="241" ht="11.25" customHeight="1">
      <c r="A241" s="251" t="s">
        <v>11534</v>
      </c>
      <c r="B241" s="282" t="s">
        <v>52</v>
      </c>
      <c r="C241" s="283" t="s">
        <v>1016</v>
      </c>
      <c r="D241" s="251" t="s">
        <v>2206</v>
      </c>
      <c r="E241" s="251"/>
      <c r="F241" s="282" t="s">
        <v>11546</v>
      </c>
      <c r="G241" s="282">
        <v>10.0</v>
      </c>
      <c r="H241" s="282"/>
      <c r="I241" s="282">
        <v>50.0</v>
      </c>
      <c r="J241" s="162" t="s">
        <v>1599</v>
      </c>
      <c r="K241" s="163"/>
      <c r="L241" s="163"/>
      <c r="M241" s="163"/>
      <c r="N241" s="163"/>
      <c r="O241" s="163"/>
      <c r="P241" s="163"/>
      <c r="Q241" s="163"/>
      <c r="R241" s="163"/>
      <c r="S241" s="163"/>
      <c r="T241" s="163"/>
      <c r="U241" s="163"/>
      <c r="V241" s="163"/>
      <c r="W241" s="163"/>
      <c r="X241" s="163"/>
      <c r="Y241" s="163"/>
      <c r="Z241" s="163"/>
    </row>
    <row r="242" ht="11.25" customHeight="1">
      <c r="A242" s="251" t="s">
        <v>11534</v>
      </c>
      <c r="B242" s="282" t="s">
        <v>52</v>
      </c>
      <c r="C242" s="283" t="s">
        <v>11547</v>
      </c>
      <c r="D242" s="251" t="s">
        <v>2206</v>
      </c>
      <c r="E242" s="251"/>
      <c r="F242" s="282" t="s">
        <v>11548</v>
      </c>
      <c r="G242" s="282">
        <v>10.0</v>
      </c>
      <c r="H242" s="282"/>
      <c r="I242" s="282">
        <v>50.0</v>
      </c>
      <c r="J242" s="162" t="s">
        <v>1599</v>
      </c>
      <c r="K242" s="163"/>
      <c r="L242" s="163"/>
      <c r="M242" s="163"/>
      <c r="N242" s="163"/>
      <c r="O242" s="163"/>
      <c r="P242" s="163"/>
      <c r="Q242" s="163"/>
      <c r="R242" s="163"/>
      <c r="S242" s="163"/>
      <c r="T242" s="163"/>
      <c r="U242" s="163"/>
      <c r="V242" s="163"/>
      <c r="W242" s="163"/>
      <c r="X242" s="163"/>
      <c r="Y242" s="163"/>
      <c r="Z242" s="163"/>
    </row>
    <row r="243" ht="11.25" customHeight="1">
      <c r="A243" s="251" t="s">
        <v>11534</v>
      </c>
      <c r="B243" s="282" t="s">
        <v>52</v>
      </c>
      <c r="C243" s="283" t="s">
        <v>11547</v>
      </c>
      <c r="D243" s="251" t="s">
        <v>2206</v>
      </c>
      <c r="E243" s="251"/>
      <c r="F243" s="282" t="s">
        <v>11549</v>
      </c>
      <c r="G243" s="282">
        <v>10.0</v>
      </c>
      <c r="H243" s="282"/>
      <c r="I243" s="282">
        <v>50.0</v>
      </c>
      <c r="J243" s="162" t="s">
        <v>1599</v>
      </c>
      <c r="K243" s="163"/>
      <c r="L243" s="163"/>
      <c r="M243" s="163"/>
      <c r="N243" s="163"/>
      <c r="O243" s="163"/>
      <c r="P243" s="163"/>
      <c r="Q243" s="163"/>
      <c r="R243" s="163"/>
      <c r="S243" s="163"/>
      <c r="T243" s="163"/>
      <c r="U243" s="163"/>
      <c r="V243" s="163"/>
      <c r="W243" s="163"/>
      <c r="X243" s="163"/>
      <c r="Y243" s="163"/>
      <c r="Z243" s="163"/>
    </row>
    <row r="244" ht="11.25" customHeight="1">
      <c r="A244" s="251" t="s">
        <v>11534</v>
      </c>
      <c r="B244" s="282" t="s">
        <v>52</v>
      </c>
      <c r="C244" s="283" t="s">
        <v>11195</v>
      </c>
      <c r="D244" s="251" t="s">
        <v>2206</v>
      </c>
      <c r="E244" s="251"/>
      <c r="F244" s="282" t="s">
        <v>11549</v>
      </c>
      <c r="G244" s="282">
        <v>10.0</v>
      </c>
      <c r="H244" s="282"/>
      <c r="I244" s="282">
        <v>50.0</v>
      </c>
      <c r="J244" s="162" t="s">
        <v>1599</v>
      </c>
      <c r="K244" s="163"/>
      <c r="L244" s="163"/>
      <c r="M244" s="163"/>
      <c r="N244" s="163"/>
      <c r="O244" s="163"/>
      <c r="P244" s="163"/>
      <c r="Q244" s="163"/>
      <c r="R244" s="163"/>
      <c r="S244" s="163"/>
      <c r="T244" s="163"/>
      <c r="U244" s="163"/>
      <c r="V244" s="163"/>
      <c r="W244" s="163"/>
      <c r="X244" s="163"/>
      <c r="Y244" s="163"/>
      <c r="Z244" s="163"/>
    </row>
    <row r="245" ht="11.25" customHeight="1">
      <c r="A245" s="251" t="s">
        <v>11534</v>
      </c>
      <c r="B245" s="282" t="s">
        <v>52</v>
      </c>
      <c r="C245" s="283" t="s">
        <v>11195</v>
      </c>
      <c r="D245" s="251" t="s">
        <v>2206</v>
      </c>
      <c r="E245" s="251"/>
      <c r="F245" s="282" t="s">
        <v>11550</v>
      </c>
      <c r="G245" s="282">
        <v>10.0</v>
      </c>
      <c r="H245" s="282"/>
      <c r="I245" s="282">
        <v>50.0</v>
      </c>
      <c r="J245" s="162" t="s">
        <v>1599</v>
      </c>
      <c r="K245" s="163"/>
      <c r="L245" s="163"/>
      <c r="M245" s="163"/>
      <c r="N245" s="163"/>
      <c r="O245" s="163"/>
      <c r="P245" s="163"/>
      <c r="Q245" s="163"/>
      <c r="R245" s="163"/>
      <c r="S245" s="163"/>
      <c r="T245" s="163"/>
      <c r="U245" s="163"/>
      <c r="V245" s="163"/>
      <c r="W245" s="163"/>
      <c r="X245" s="163"/>
      <c r="Y245" s="163"/>
      <c r="Z245" s="163"/>
    </row>
    <row r="246" ht="11.25" customHeight="1">
      <c r="A246" s="251" t="s">
        <v>11534</v>
      </c>
      <c r="B246" s="282" t="s">
        <v>52</v>
      </c>
      <c r="C246" s="283" t="s">
        <v>11195</v>
      </c>
      <c r="D246" s="251" t="s">
        <v>2206</v>
      </c>
      <c r="E246" s="251"/>
      <c r="F246" s="282" t="s">
        <v>11551</v>
      </c>
      <c r="G246" s="282">
        <v>10.0</v>
      </c>
      <c r="H246" s="282"/>
      <c r="I246" s="282">
        <v>50.0</v>
      </c>
      <c r="J246" s="162" t="s">
        <v>1599</v>
      </c>
      <c r="K246" s="163"/>
      <c r="L246" s="163"/>
      <c r="M246" s="163"/>
      <c r="N246" s="163"/>
      <c r="O246" s="163"/>
      <c r="P246" s="163"/>
      <c r="Q246" s="163"/>
      <c r="R246" s="163"/>
      <c r="S246" s="163"/>
      <c r="T246" s="163"/>
      <c r="U246" s="163"/>
      <c r="V246" s="163"/>
      <c r="W246" s="163"/>
      <c r="X246" s="163"/>
      <c r="Y246" s="163"/>
      <c r="Z246" s="163"/>
    </row>
    <row r="247" ht="11.25" customHeight="1">
      <c r="A247" s="251" t="s">
        <v>11534</v>
      </c>
      <c r="B247" s="282" t="s">
        <v>52</v>
      </c>
      <c r="C247" s="283" t="s">
        <v>11540</v>
      </c>
      <c r="D247" s="251" t="s">
        <v>2206</v>
      </c>
      <c r="E247" s="251"/>
      <c r="F247" s="282" t="s">
        <v>11552</v>
      </c>
      <c r="G247" s="282">
        <v>10.0</v>
      </c>
      <c r="H247" s="282"/>
      <c r="I247" s="282">
        <v>50.0</v>
      </c>
      <c r="J247" s="162" t="s">
        <v>1599</v>
      </c>
      <c r="K247" s="163"/>
      <c r="L247" s="163"/>
      <c r="M247" s="163"/>
      <c r="N247" s="163"/>
      <c r="O247" s="163"/>
      <c r="P247" s="163"/>
      <c r="Q247" s="163"/>
      <c r="R247" s="163"/>
      <c r="S247" s="163"/>
      <c r="T247" s="163"/>
      <c r="U247" s="163"/>
      <c r="V247" s="163"/>
      <c r="W247" s="163"/>
      <c r="X247" s="163"/>
      <c r="Y247" s="163"/>
      <c r="Z247" s="163"/>
    </row>
    <row r="248" ht="11.25" customHeight="1">
      <c r="A248" s="251" t="s">
        <v>11534</v>
      </c>
      <c r="B248" s="282" t="s">
        <v>52</v>
      </c>
      <c r="C248" s="283" t="s">
        <v>11540</v>
      </c>
      <c r="D248" s="251" t="s">
        <v>2206</v>
      </c>
      <c r="E248" s="251"/>
      <c r="F248" s="282" t="s">
        <v>11553</v>
      </c>
      <c r="G248" s="282">
        <v>10.0</v>
      </c>
      <c r="H248" s="282"/>
      <c r="I248" s="282">
        <v>50.0</v>
      </c>
      <c r="J248" s="162" t="s">
        <v>1599</v>
      </c>
      <c r="K248" s="163"/>
      <c r="L248" s="163"/>
      <c r="M248" s="163"/>
      <c r="N248" s="163"/>
      <c r="O248" s="163"/>
      <c r="P248" s="163"/>
      <c r="Q248" s="163"/>
      <c r="R248" s="163"/>
      <c r="S248" s="163"/>
      <c r="T248" s="163"/>
      <c r="U248" s="163"/>
      <c r="V248" s="163"/>
      <c r="W248" s="163"/>
      <c r="X248" s="163"/>
      <c r="Y248" s="163"/>
      <c r="Z248" s="163"/>
    </row>
    <row r="249" ht="11.25" customHeight="1">
      <c r="A249" s="251" t="s">
        <v>11534</v>
      </c>
      <c r="B249" s="282" t="s">
        <v>52</v>
      </c>
      <c r="C249" s="283" t="s">
        <v>11540</v>
      </c>
      <c r="D249" s="251" t="s">
        <v>2206</v>
      </c>
      <c r="E249" s="251"/>
      <c r="F249" s="282" t="s">
        <v>11323</v>
      </c>
      <c r="G249" s="282">
        <v>10.0</v>
      </c>
      <c r="H249" s="282"/>
      <c r="I249" s="282">
        <v>50.0</v>
      </c>
      <c r="J249" s="162" t="s">
        <v>1599</v>
      </c>
      <c r="K249" s="163"/>
      <c r="L249" s="163"/>
      <c r="M249" s="163"/>
      <c r="N249" s="163"/>
      <c r="O249" s="163"/>
      <c r="P249" s="163"/>
      <c r="Q249" s="163"/>
      <c r="R249" s="163"/>
      <c r="S249" s="163"/>
      <c r="T249" s="163"/>
      <c r="U249" s="163"/>
      <c r="V249" s="163"/>
      <c r="W249" s="163"/>
      <c r="X249" s="163"/>
      <c r="Y249" s="163"/>
      <c r="Z249" s="163"/>
    </row>
    <row r="250" ht="11.25" customHeight="1">
      <c r="A250" s="251" t="s">
        <v>11534</v>
      </c>
      <c r="B250" s="282" t="s">
        <v>52</v>
      </c>
      <c r="C250" s="283" t="s">
        <v>11554</v>
      </c>
      <c r="D250" s="251" t="s">
        <v>2206</v>
      </c>
      <c r="E250" s="251"/>
      <c r="F250" s="282" t="s">
        <v>11323</v>
      </c>
      <c r="G250" s="282">
        <v>10.0</v>
      </c>
      <c r="H250" s="282"/>
      <c r="I250" s="282">
        <v>50.0</v>
      </c>
      <c r="J250" s="162" t="s">
        <v>1599</v>
      </c>
      <c r="K250" s="163"/>
      <c r="L250" s="163"/>
      <c r="M250" s="163"/>
      <c r="N250" s="163"/>
      <c r="O250" s="163"/>
      <c r="P250" s="163"/>
      <c r="Q250" s="163"/>
      <c r="R250" s="163"/>
      <c r="S250" s="163"/>
      <c r="T250" s="163"/>
      <c r="U250" s="163"/>
      <c r="V250" s="163"/>
      <c r="W250" s="163"/>
      <c r="X250" s="163"/>
      <c r="Y250" s="163"/>
      <c r="Z250" s="163"/>
    </row>
    <row r="251" ht="11.25" customHeight="1">
      <c r="A251" s="251" t="s">
        <v>11534</v>
      </c>
      <c r="B251" s="282" t="s">
        <v>52</v>
      </c>
      <c r="C251" s="283" t="s">
        <v>11555</v>
      </c>
      <c r="D251" s="251" t="s">
        <v>11556</v>
      </c>
      <c r="E251" s="251" t="s">
        <v>11557</v>
      </c>
      <c r="F251" s="282" t="s">
        <v>11558</v>
      </c>
      <c r="G251" s="282">
        <v>100.0</v>
      </c>
      <c r="H251" s="282"/>
      <c r="I251" s="282">
        <v>100.0</v>
      </c>
      <c r="J251" s="162" t="s">
        <v>1599</v>
      </c>
      <c r="K251" s="163"/>
      <c r="L251" s="163"/>
      <c r="M251" s="163"/>
      <c r="N251" s="163"/>
      <c r="O251" s="163"/>
      <c r="P251" s="163"/>
      <c r="Q251" s="163"/>
      <c r="R251" s="163"/>
      <c r="S251" s="163"/>
      <c r="T251" s="163"/>
      <c r="U251" s="163"/>
      <c r="V251" s="163"/>
      <c r="W251" s="163"/>
      <c r="X251" s="163"/>
      <c r="Y251" s="163"/>
      <c r="Z251" s="163"/>
    </row>
    <row r="252" ht="11.25" customHeight="1">
      <c r="A252" s="251" t="s">
        <v>11534</v>
      </c>
      <c r="B252" s="282" t="s">
        <v>106</v>
      </c>
      <c r="C252" s="283" t="s">
        <v>11559</v>
      </c>
      <c r="D252" s="251" t="s">
        <v>6605</v>
      </c>
      <c r="E252" s="251" t="s">
        <v>11560</v>
      </c>
      <c r="F252" s="282" t="s">
        <v>11561</v>
      </c>
      <c r="G252" s="282" t="s">
        <v>11495</v>
      </c>
      <c r="H252" s="282"/>
      <c r="I252" s="282">
        <v>100.0</v>
      </c>
      <c r="J252" s="162" t="s">
        <v>1599</v>
      </c>
      <c r="K252" s="163"/>
      <c r="L252" s="163"/>
      <c r="M252" s="163"/>
      <c r="N252" s="163"/>
      <c r="O252" s="163"/>
      <c r="P252" s="163"/>
      <c r="Q252" s="163"/>
      <c r="R252" s="163"/>
      <c r="S252" s="163"/>
      <c r="T252" s="163"/>
      <c r="U252" s="163"/>
      <c r="V252" s="163"/>
      <c r="W252" s="163"/>
      <c r="X252" s="163"/>
      <c r="Y252" s="163"/>
      <c r="Z252" s="163"/>
    </row>
    <row r="253" ht="11.25" customHeight="1">
      <c r="A253" s="251" t="s">
        <v>11534</v>
      </c>
      <c r="B253" s="282" t="s">
        <v>141</v>
      </c>
      <c r="C253" s="283" t="s">
        <v>11562</v>
      </c>
      <c r="D253" s="251" t="s">
        <v>6605</v>
      </c>
      <c r="E253" s="251" t="s">
        <v>11563</v>
      </c>
      <c r="F253" s="282" t="s">
        <v>11561</v>
      </c>
      <c r="G253" s="282" t="s">
        <v>11495</v>
      </c>
      <c r="H253" s="282"/>
      <c r="I253" s="282">
        <v>100.0</v>
      </c>
      <c r="J253" s="162" t="s">
        <v>1599</v>
      </c>
      <c r="K253" s="163"/>
      <c r="L253" s="163"/>
      <c r="M253" s="163"/>
      <c r="N253" s="163"/>
      <c r="O253" s="163"/>
      <c r="P253" s="163"/>
      <c r="Q253" s="163"/>
      <c r="R253" s="163"/>
      <c r="S253" s="163"/>
      <c r="T253" s="163"/>
      <c r="U253" s="163"/>
      <c r="V253" s="163"/>
      <c r="W253" s="163"/>
      <c r="X253" s="163"/>
      <c r="Y253" s="163"/>
      <c r="Z253" s="163"/>
    </row>
    <row r="254" ht="11.25" customHeight="1">
      <c r="A254" s="251" t="s">
        <v>74</v>
      </c>
      <c r="B254" s="282" t="s">
        <v>106</v>
      </c>
      <c r="C254" s="283" t="s">
        <v>11564</v>
      </c>
      <c r="D254" s="251" t="s">
        <v>9769</v>
      </c>
      <c r="E254" s="251" t="s">
        <v>11565</v>
      </c>
      <c r="F254" s="282" t="s">
        <v>11211</v>
      </c>
      <c r="G254" s="282">
        <v>50.0</v>
      </c>
      <c r="H254" s="282"/>
      <c r="I254" s="282">
        <v>50.0</v>
      </c>
      <c r="J254" s="162" t="s">
        <v>74</v>
      </c>
      <c r="K254" s="163"/>
      <c r="L254" s="163"/>
      <c r="M254" s="163"/>
      <c r="N254" s="163"/>
      <c r="O254" s="163"/>
      <c r="P254" s="163"/>
      <c r="Q254" s="163"/>
      <c r="R254" s="163"/>
      <c r="S254" s="163"/>
      <c r="T254" s="163"/>
      <c r="U254" s="163"/>
      <c r="V254" s="163"/>
      <c r="W254" s="163"/>
      <c r="X254" s="163"/>
      <c r="Y254" s="163"/>
      <c r="Z254" s="163"/>
    </row>
    <row r="255" ht="11.25" customHeight="1">
      <c r="A255" s="251" t="s">
        <v>11566</v>
      </c>
      <c r="B255" s="282" t="s">
        <v>52</v>
      </c>
      <c r="C255" s="283" t="s">
        <v>538</v>
      </c>
      <c r="D255" s="251" t="s">
        <v>7490</v>
      </c>
      <c r="E255" s="251" t="s">
        <v>11223</v>
      </c>
      <c r="F255" s="282" t="s">
        <v>11219</v>
      </c>
      <c r="G255" s="282">
        <v>50.0</v>
      </c>
      <c r="H255" s="282">
        <v>2.0</v>
      </c>
      <c r="I255" s="282">
        <v>100.0</v>
      </c>
      <c r="J255" s="162" t="s">
        <v>74</v>
      </c>
      <c r="K255" s="163"/>
      <c r="L255" s="163"/>
      <c r="M255" s="163"/>
      <c r="N255" s="163"/>
      <c r="O255" s="163"/>
      <c r="P255" s="163"/>
      <c r="Q255" s="163"/>
      <c r="R255" s="163"/>
      <c r="S255" s="163"/>
      <c r="T255" s="163"/>
      <c r="U255" s="163"/>
      <c r="V255" s="163"/>
      <c r="W255" s="163"/>
      <c r="X255" s="163"/>
      <c r="Y255" s="163"/>
      <c r="Z255" s="163"/>
    </row>
    <row r="256" ht="11.25" customHeight="1">
      <c r="A256" s="251" t="s">
        <v>11566</v>
      </c>
      <c r="B256" s="282" t="s">
        <v>52</v>
      </c>
      <c r="C256" s="283" t="s">
        <v>11353</v>
      </c>
      <c r="D256" s="251" t="s">
        <v>7490</v>
      </c>
      <c r="E256" s="251" t="s">
        <v>11567</v>
      </c>
      <c r="F256" s="282" t="s">
        <v>11568</v>
      </c>
      <c r="G256" s="282">
        <v>10.0</v>
      </c>
      <c r="H256" s="282">
        <v>5.0</v>
      </c>
      <c r="I256" s="282">
        <v>50.0</v>
      </c>
      <c r="J256" s="162" t="s">
        <v>74</v>
      </c>
      <c r="K256" s="163"/>
      <c r="L256" s="163"/>
      <c r="M256" s="163"/>
      <c r="N256" s="163"/>
      <c r="O256" s="163"/>
      <c r="P256" s="163"/>
      <c r="Q256" s="163"/>
      <c r="R256" s="163"/>
      <c r="S256" s="163"/>
      <c r="T256" s="163"/>
      <c r="U256" s="163"/>
      <c r="V256" s="163"/>
      <c r="W256" s="163"/>
      <c r="X256" s="163"/>
      <c r="Y256" s="163"/>
      <c r="Z256" s="163"/>
    </row>
    <row r="257" ht="11.25" customHeight="1">
      <c r="A257" s="251" t="s">
        <v>11566</v>
      </c>
      <c r="B257" s="282" t="s">
        <v>52</v>
      </c>
      <c r="C257" s="283" t="s">
        <v>11569</v>
      </c>
      <c r="D257" s="251" t="s">
        <v>7490</v>
      </c>
      <c r="E257" s="251" t="s">
        <v>11570</v>
      </c>
      <c r="F257" s="282" t="s">
        <v>11571</v>
      </c>
      <c r="G257" s="282">
        <v>10.0</v>
      </c>
      <c r="H257" s="282">
        <v>5.0</v>
      </c>
      <c r="I257" s="282">
        <v>50.0</v>
      </c>
      <c r="J257" s="162" t="s">
        <v>74</v>
      </c>
      <c r="K257" s="163"/>
      <c r="L257" s="163"/>
      <c r="M257" s="163"/>
      <c r="N257" s="163"/>
      <c r="O257" s="163"/>
      <c r="P257" s="163"/>
      <c r="Q257" s="163"/>
      <c r="R257" s="163"/>
      <c r="S257" s="163"/>
      <c r="T257" s="163"/>
      <c r="U257" s="163"/>
      <c r="V257" s="163"/>
      <c r="W257" s="163"/>
      <c r="X257" s="163"/>
      <c r="Y257" s="163"/>
      <c r="Z257" s="163"/>
    </row>
    <row r="258" ht="11.25" customHeight="1">
      <c r="A258" s="251" t="s">
        <v>11566</v>
      </c>
      <c r="B258" s="282" t="s">
        <v>52</v>
      </c>
      <c r="C258" s="283" t="s">
        <v>566</v>
      </c>
      <c r="D258" s="251" t="s">
        <v>7490</v>
      </c>
      <c r="E258" s="251" t="s">
        <v>11257</v>
      </c>
      <c r="F258" s="282" t="s">
        <v>11572</v>
      </c>
      <c r="G258" s="282">
        <v>10.0</v>
      </c>
      <c r="H258" s="282">
        <v>5.0</v>
      </c>
      <c r="I258" s="282">
        <v>50.0</v>
      </c>
      <c r="J258" s="162" t="s">
        <v>74</v>
      </c>
      <c r="K258" s="163"/>
      <c r="L258" s="163"/>
      <c r="M258" s="163"/>
      <c r="N258" s="163"/>
      <c r="O258" s="163"/>
      <c r="P258" s="163"/>
      <c r="Q258" s="163"/>
      <c r="R258" s="163"/>
      <c r="S258" s="163"/>
      <c r="T258" s="163"/>
      <c r="U258" s="163"/>
      <c r="V258" s="163"/>
      <c r="W258" s="163"/>
      <c r="X258" s="163"/>
      <c r="Y258" s="163"/>
      <c r="Z258" s="163"/>
    </row>
    <row r="259" ht="11.25" customHeight="1">
      <c r="A259" s="251" t="s">
        <v>11566</v>
      </c>
      <c r="B259" s="282" t="s">
        <v>52</v>
      </c>
      <c r="C259" s="283" t="s">
        <v>566</v>
      </c>
      <c r="D259" s="251" t="s">
        <v>7490</v>
      </c>
      <c r="E259" s="251" t="s">
        <v>11257</v>
      </c>
      <c r="F259" s="282" t="s">
        <v>11573</v>
      </c>
      <c r="G259" s="282">
        <v>10.0</v>
      </c>
      <c r="H259" s="282">
        <v>5.0</v>
      </c>
      <c r="I259" s="282">
        <v>50.0</v>
      </c>
      <c r="J259" s="162" t="s">
        <v>74</v>
      </c>
      <c r="K259" s="163"/>
      <c r="L259" s="163"/>
      <c r="M259" s="163"/>
      <c r="N259" s="163"/>
      <c r="O259" s="163"/>
      <c r="P259" s="163"/>
      <c r="Q259" s="163"/>
      <c r="R259" s="163"/>
      <c r="S259" s="163"/>
      <c r="T259" s="163"/>
      <c r="U259" s="163"/>
      <c r="V259" s="163"/>
      <c r="W259" s="163"/>
      <c r="X259" s="163"/>
      <c r="Y259" s="163"/>
      <c r="Z259" s="163"/>
    </row>
    <row r="260" ht="11.25" customHeight="1">
      <c r="A260" s="251" t="s">
        <v>11566</v>
      </c>
      <c r="B260" s="282" t="s">
        <v>52</v>
      </c>
      <c r="C260" s="283" t="s">
        <v>312</v>
      </c>
      <c r="D260" s="251" t="s">
        <v>7490</v>
      </c>
      <c r="E260" s="251" t="s">
        <v>11328</v>
      </c>
      <c r="F260" s="282" t="s">
        <v>11574</v>
      </c>
      <c r="G260" s="282">
        <v>10.0</v>
      </c>
      <c r="H260" s="282">
        <v>5.0</v>
      </c>
      <c r="I260" s="282">
        <v>50.0</v>
      </c>
      <c r="J260" s="162" t="s">
        <v>74</v>
      </c>
      <c r="K260" s="163"/>
      <c r="L260" s="163"/>
      <c r="M260" s="163"/>
      <c r="N260" s="163"/>
      <c r="O260" s="163"/>
      <c r="P260" s="163"/>
      <c r="Q260" s="163"/>
      <c r="R260" s="163"/>
      <c r="S260" s="163"/>
      <c r="T260" s="163"/>
      <c r="U260" s="163"/>
      <c r="V260" s="163"/>
      <c r="W260" s="163"/>
      <c r="X260" s="163"/>
      <c r="Y260" s="163"/>
      <c r="Z260" s="163"/>
    </row>
    <row r="261" ht="11.25" customHeight="1">
      <c r="A261" s="251" t="s">
        <v>11566</v>
      </c>
      <c r="B261" s="282" t="s">
        <v>52</v>
      </c>
      <c r="C261" s="283" t="s">
        <v>11575</v>
      </c>
      <c r="D261" s="251" t="s">
        <v>7490</v>
      </c>
      <c r="E261" s="251" t="s">
        <v>11576</v>
      </c>
      <c r="F261" s="282" t="s">
        <v>11577</v>
      </c>
      <c r="G261" s="282">
        <v>10.0</v>
      </c>
      <c r="H261" s="282">
        <v>5.0</v>
      </c>
      <c r="I261" s="282">
        <v>50.0</v>
      </c>
      <c r="J261" s="162" t="s">
        <v>74</v>
      </c>
      <c r="K261" s="163"/>
      <c r="L261" s="163"/>
      <c r="M261" s="163"/>
      <c r="N261" s="163"/>
      <c r="O261" s="163"/>
      <c r="P261" s="163"/>
      <c r="Q261" s="163"/>
      <c r="R261" s="163"/>
      <c r="S261" s="163"/>
      <c r="T261" s="163"/>
      <c r="U261" s="163"/>
      <c r="V261" s="163"/>
      <c r="W261" s="163"/>
      <c r="X261" s="163"/>
      <c r="Y261" s="163"/>
      <c r="Z261" s="163"/>
    </row>
    <row r="262" ht="11.25" customHeight="1">
      <c r="A262" s="251" t="s">
        <v>11566</v>
      </c>
      <c r="B262" s="282" t="s">
        <v>52</v>
      </c>
      <c r="C262" s="283" t="s">
        <v>312</v>
      </c>
      <c r="D262" s="251" t="s">
        <v>7490</v>
      </c>
      <c r="E262" s="251" t="s">
        <v>11328</v>
      </c>
      <c r="F262" s="282" t="s">
        <v>11578</v>
      </c>
      <c r="G262" s="282">
        <v>10.0</v>
      </c>
      <c r="H262" s="282">
        <v>5.0</v>
      </c>
      <c r="I262" s="282">
        <v>50.0</v>
      </c>
      <c r="J262" s="162" t="s">
        <v>74</v>
      </c>
      <c r="K262" s="163"/>
      <c r="L262" s="163"/>
      <c r="M262" s="163"/>
      <c r="N262" s="163"/>
      <c r="O262" s="163"/>
      <c r="P262" s="163"/>
      <c r="Q262" s="163"/>
      <c r="R262" s="163"/>
      <c r="S262" s="163"/>
      <c r="T262" s="163"/>
      <c r="U262" s="163"/>
      <c r="V262" s="163"/>
      <c r="W262" s="163"/>
      <c r="X262" s="163"/>
      <c r="Y262" s="163"/>
      <c r="Z262" s="163"/>
    </row>
    <row r="263" ht="11.25" customHeight="1">
      <c r="A263" s="251" t="s">
        <v>11566</v>
      </c>
      <c r="B263" s="282" t="s">
        <v>52</v>
      </c>
      <c r="C263" s="283" t="s">
        <v>11579</v>
      </c>
      <c r="D263" s="251" t="s">
        <v>655</v>
      </c>
      <c r="E263" s="251" t="s">
        <v>11580</v>
      </c>
      <c r="F263" s="282" t="s">
        <v>11581</v>
      </c>
      <c r="G263" s="282">
        <v>10.0</v>
      </c>
      <c r="H263" s="282">
        <v>5.0</v>
      </c>
      <c r="I263" s="282">
        <v>50.0</v>
      </c>
      <c r="J263" s="162" t="s">
        <v>74</v>
      </c>
      <c r="K263" s="163"/>
      <c r="L263" s="163"/>
      <c r="M263" s="163"/>
      <c r="N263" s="163"/>
      <c r="O263" s="163"/>
      <c r="P263" s="163"/>
      <c r="Q263" s="163"/>
      <c r="R263" s="163"/>
      <c r="S263" s="163"/>
      <c r="T263" s="163"/>
      <c r="U263" s="163"/>
      <c r="V263" s="163"/>
      <c r="W263" s="163"/>
      <c r="X263" s="163"/>
      <c r="Y263" s="163"/>
      <c r="Z263" s="163"/>
    </row>
    <row r="264" ht="11.25" customHeight="1">
      <c r="A264" s="251" t="s">
        <v>11566</v>
      </c>
      <c r="B264" s="282" t="s">
        <v>106</v>
      </c>
      <c r="C264" s="283" t="s">
        <v>11582</v>
      </c>
      <c r="D264" s="251" t="s">
        <v>7490</v>
      </c>
      <c r="E264" s="251" t="s">
        <v>11583</v>
      </c>
      <c r="F264" s="282" t="s">
        <v>11584</v>
      </c>
      <c r="G264" s="282">
        <v>10.0</v>
      </c>
      <c r="H264" s="282">
        <v>5.0</v>
      </c>
      <c r="I264" s="282">
        <v>50.0</v>
      </c>
      <c r="J264" s="162" t="s">
        <v>74</v>
      </c>
      <c r="K264" s="163"/>
      <c r="L264" s="163"/>
      <c r="M264" s="163"/>
      <c r="N264" s="163"/>
      <c r="O264" s="163"/>
      <c r="P264" s="163"/>
      <c r="Q264" s="163"/>
      <c r="R264" s="163"/>
      <c r="S264" s="163"/>
      <c r="T264" s="163"/>
      <c r="U264" s="163"/>
      <c r="V264" s="163"/>
      <c r="W264" s="163"/>
      <c r="X264" s="163"/>
      <c r="Y264" s="163"/>
      <c r="Z264" s="163"/>
    </row>
    <row r="265" ht="11.25" customHeight="1">
      <c r="A265" s="251" t="s">
        <v>11566</v>
      </c>
      <c r="B265" s="282" t="s">
        <v>141</v>
      </c>
      <c r="C265" s="283" t="s">
        <v>405</v>
      </c>
      <c r="D265" s="251" t="s">
        <v>7490</v>
      </c>
      <c r="E265" s="251" t="s">
        <v>11116</v>
      </c>
      <c r="F265" s="282" t="s">
        <v>11584</v>
      </c>
      <c r="G265" s="282">
        <v>10.0</v>
      </c>
      <c r="H265" s="282">
        <v>5.0</v>
      </c>
      <c r="I265" s="282">
        <v>50.0</v>
      </c>
      <c r="J265" s="162" t="s">
        <v>74</v>
      </c>
      <c r="K265" s="163"/>
      <c r="L265" s="163"/>
      <c r="M265" s="163"/>
      <c r="N265" s="163"/>
      <c r="O265" s="163"/>
      <c r="P265" s="163"/>
      <c r="Q265" s="163"/>
      <c r="R265" s="163"/>
      <c r="S265" s="163"/>
      <c r="T265" s="163"/>
      <c r="U265" s="163"/>
      <c r="V265" s="163"/>
      <c r="W265" s="163"/>
      <c r="X265" s="163"/>
      <c r="Y265" s="163"/>
      <c r="Z265" s="163"/>
    </row>
    <row r="266" ht="11.25" customHeight="1">
      <c r="A266" s="251" t="s">
        <v>11566</v>
      </c>
      <c r="B266" s="282" t="s">
        <v>106</v>
      </c>
      <c r="C266" s="283" t="s">
        <v>443</v>
      </c>
      <c r="D266" s="251" t="s">
        <v>7490</v>
      </c>
      <c r="E266" s="251" t="s">
        <v>11268</v>
      </c>
      <c r="F266" s="282" t="s">
        <v>11585</v>
      </c>
      <c r="G266" s="282">
        <v>10.0</v>
      </c>
      <c r="H266" s="282">
        <v>5.0</v>
      </c>
      <c r="I266" s="282">
        <v>50.0</v>
      </c>
      <c r="J266" s="162" t="s">
        <v>74</v>
      </c>
      <c r="K266" s="163"/>
      <c r="L266" s="163"/>
      <c r="M266" s="163"/>
      <c r="N266" s="163"/>
      <c r="O266" s="163"/>
      <c r="P266" s="163"/>
      <c r="Q266" s="163"/>
      <c r="R266" s="163"/>
      <c r="S266" s="163"/>
      <c r="T266" s="163"/>
      <c r="U266" s="163"/>
      <c r="V266" s="163"/>
      <c r="W266" s="163"/>
      <c r="X266" s="163"/>
      <c r="Y266" s="163"/>
      <c r="Z266" s="163"/>
    </row>
    <row r="267" ht="11.25" customHeight="1">
      <c r="A267" s="251" t="s">
        <v>11566</v>
      </c>
      <c r="B267" s="282" t="s">
        <v>52</v>
      </c>
      <c r="C267" s="283" t="s">
        <v>281</v>
      </c>
      <c r="D267" s="251" t="s">
        <v>7490</v>
      </c>
      <c r="E267" s="251" t="s">
        <v>11586</v>
      </c>
      <c r="F267" s="282" t="s">
        <v>11587</v>
      </c>
      <c r="G267" s="282">
        <v>10.0</v>
      </c>
      <c r="H267" s="282">
        <v>5.0</v>
      </c>
      <c r="I267" s="282">
        <v>50.0</v>
      </c>
      <c r="J267" s="162" t="s">
        <v>74</v>
      </c>
      <c r="K267" s="163"/>
      <c r="L267" s="163"/>
      <c r="M267" s="163"/>
      <c r="N267" s="163"/>
      <c r="O267" s="163"/>
      <c r="P267" s="163"/>
      <c r="Q267" s="163"/>
      <c r="R267" s="163"/>
      <c r="S267" s="163"/>
      <c r="T267" s="163"/>
      <c r="U267" s="163"/>
      <c r="V267" s="163"/>
      <c r="W267" s="163"/>
      <c r="X267" s="163"/>
      <c r="Y267" s="163"/>
      <c r="Z267" s="163"/>
    </row>
    <row r="268" ht="11.25" customHeight="1">
      <c r="A268" s="251" t="s">
        <v>60</v>
      </c>
      <c r="B268" s="282" t="s">
        <v>52</v>
      </c>
      <c r="C268" s="283" t="s">
        <v>11588</v>
      </c>
      <c r="D268" s="251" t="s">
        <v>2240</v>
      </c>
      <c r="E268" s="251" t="s">
        <v>11589</v>
      </c>
      <c r="F268" s="282"/>
      <c r="G268" s="282">
        <v>300.0</v>
      </c>
      <c r="H268" s="282" t="s">
        <v>11590</v>
      </c>
      <c r="I268" s="282">
        <v>300.0</v>
      </c>
      <c r="J268" s="162" t="s">
        <v>1729</v>
      </c>
      <c r="K268" s="163"/>
      <c r="L268" s="163"/>
      <c r="M268" s="163"/>
      <c r="N268" s="163"/>
      <c r="O268" s="163"/>
      <c r="P268" s="163"/>
      <c r="Q268" s="163"/>
      <c r="R268" s="163"/>
      <c r="S268" s="163"/>
      <c r="T268" s="163"/>
      <c r="U268" s="163"/>
      <c r="V268" s="163"/>
      <c r="W268" s="163"/>
      <c r="X268" s="163"/>
      <c r="Y268" s="163"/>
      <c r="Z268" s="163"/>
    </row>
    <row r="269" ht="11.25" customHeight="1">
      <c r="A269" s="251" t="s">
        <v>79</v>
      </c>
      <c r="B269" s="282" t="s">
        <v>52</v>
      </c>
      <c r="C269" s="283" t="s">
        <v>11591</v>
      </c>
      <c r="D269" s="251" t="s">
        <v>11592</v>
      </c>
      <c r="E269" s="251" t="s">
        <v>11593</v>
      </c>
      <c r="F269" s="282"/>
      <c r="G269" s="282">
        <v>50.0</v>
      </c>
      <c r="H269" s="282">
        <v>3.0</v>
      </c>
      <c r="I269" s="282">
        <v>300.0</v>
      </c>
      <c r="J269" s="162" t="s">
        <v>1761</v>
      </c>
      <c r="K269" s="163"/>
      <c r="L269" s="163"/>
      <c r="M269" s="163"/>
      <c r="N269" s="163"/>
      <c r="O269" s="163"/>
      <c r="P269" s="163"/>
      <c r="Q269" s="163"/>
      <c r="R269" s="163"/>
      <c r="S269" s="163"/>
      <c r="T269" s="163"/>
      <c r="U269" s="163"/>
      <c r="V269" s="163"/>
      <c r="W269" s="163"/>
      <c r="X269" s="163"/>
      <c r="Y269" s="163"/>
      <c r="Z269" s="163"/>
    </row>
    <row r="270" ht="11.25" customHeight="1">
      <c r="A270" s="251" t="s">
        <v>79</v>
      </c>
      <c r="B270" s="282" t="s">
        <v>52</v>
      </c>
      <c r="C270" s="283" t="s">
        <v>538</v>
      </c>
      <c r="D270" s="251" t="s">
        <v>7490</v>
      </c>
      <c r="E270" s="251" t="s">
        <v>11220</v>
      </c>
      <c r="F270" s="282" t="s">
        <v>11219</v>
      </c>
      <c r="G270" s="282">
        <v>50.0</v>
      </c>
      <c r="H270" s="282">
        <v>2.0</v>
      </c>
      <c r="I270" s="282">
        <v>100.0</v>
      </c>
      <c r="J270" s="162" t="s">
        <v>1761</v>
      </c>
      <c r="K270" s="163"/>
      <c r="L270" s="163"/>
      <c r="M270" s="163"/>
      <c r="N270" s="163"/>
      <c r="O270" s="163"/>
      <c r="P270" s="163"/>
      <c r="Q270" s="163"/>
      <c r="R270" s="163"/>
      <c r="S270" s="163"/>
      <c r="T270" s="163"/>
      <c r="U270" s="163"/>
      <c r="V270" s="163"/>
      <c r="W270" s="163"/>
      <c r="X270" s="163"/>
      <c r="Y270" s="163"/>
      <c r="Z270" s="163"/>
    </row>
    <row r="271" ht="11.25" customHeight="1">
      <c r="A271" s="251" t="s">
        <v>79</v>
      </c>
      <c r="B271" s="282" t="s">
        <v>52</v>
      </c>
      <c r="C271" s="283" t="s">
        <v>11360</v>
      </c>
      <c r="D271" s="251" t="s">
        <v>7490</v>
      </c>
      <c r="E271" s="251"/>
      <c r="F271" s="282" t="s">
        <v>11594</v>
      </c>
      <c r="G271" s="282">
        <v>10.0</v>
      </c>
      <c r="H271" s="282"/>
      <c r="I271" s="282">
        <v>50.0</v>
      </c>
      <c r="J271" s="162" t="s">
        <v>1761</v>
      </c>
      <c r="K271" s="163"/>
      <c r="L271" s="163"/>
      <c r="M271" s="163"/>
      <c r="N271" s="163"/>
      <c r="O271" s="163"/>
      <c r="P271" s="163"/>
      <c r="Q271" s="163"/>
      <c r="R271" s="163"/>
      <c r="S271" s="163"/>
      <c r="T271" s="163"/>
      <c r="U271" s="163"/>
      <c r="V271" s="163"/>
      <c r="W271" s="163"/>
      <c r="X271" s="163"/>
      <c r="Y271" s="163"/>
      <c r="Z271" s="163"/>
    </row>
    <row r="272" ht="11.25" customHeight="1">
      <c r="A272" s="251" t="s">
        <v>79</v>
      </c>
      <c r="B272" s="282" t="s">
        <v>52</v>
      </c>
      <c r="C272" s="283" t="s">
        <v>11595</v>
      </c>
      <c r="D272" s="251" t="s">
        <v>7490</v>
      </c>
      <c r="E272" s="251"/>
      <c r="F272" s="282" t="s">
        <v>11596</v>
      </c>
      <c r="G272" s="282">
        <v>10.0</v>
      </c>
      <c r="H272" s="282"/>
      <c r="I272" s="282">
        <v>50.0</v>
      </c>
      <c r="J272" s="162" t="s">
        <v>1761</v>
      </c>
      <c r="K272" s="163"/>
      <c r="L272" s="163"/>
      <c r="M272" s="163"/>
      <c r="N272" s="163"/>
      <c r="O272" s="163"/>
      <c r="P272" s="163"/>
      <c r="Q272" s="163"/>
      <c r="R272" s="163"/>
      <c r="S272" s="163"/>
      <c r="T272" s="163"/>
      <c r="U272" s="163"/>
      <c r="V272" s="163"/>
      <c r="W272" s="163"/>
      <c r="X272" s="163"/>
      <c r="Y272" s="163"/>
      <c r="Z272" s="163"/>
    </row>
    <row r="273" ht="11.25" customHeight="1">
      <c r="A273" s="251" t="s">
        <v>79</v>
      </c>
      <c r="B273" s="282" t="s">
        <v>52</v>
      </c>
      <c r="C273" s="283" t="s">
        <v>11595</v>
      </c>
      <c r="D273" s="251" t="s">
        <v>7490</v>
      </c>
      <c r="E273" s="251"/>
      <c r="F273" s="282" t="s">
        <v>11597</v>
      </c>
      <c r="G273" s="282">
        <v>10.0</v>
      </c>
      <c r="H273" s="282"/>
      <c r="I273" s="282">
        <v>50.0</v>
      </c>
      <c r="J273" s="162" t="s">
        <v>1761</v>
      </c>
      <c r="K273" s="163"/>
      <c r="L273" s="163"/>
      <c r="M273" s="163"/>
      <c r="N273" s="163"/>
      <c r="O273" s="163"/>
      <c r="P273" s="163"/>
      <c r="Q273" s="163"/>
      <c r="R273" s="163"/>
      <c r="S273" s="163"/>
      <c r="T273" s="163"/>
      <c r="U273" s="163"/>
      <c r="V273" s="163"/>
      <c r="W273" s="163"/>
      <c r="X273" s="163"/>
      <c r="Y273" s="163"/>
      <c r="Z273" s="163"/>
    </row>
    <row r="274" ht="11.25" customHeight="1">
      <c r="A274" s="251" t="s">
        <v>79</v>
      </c>
      <c r="B274" s="282" t="s">
        <v>52</v>
      </c>
      <c r="C274" s="283" t="s">
        <v>11360</v>
      </c>
      <c r="D274" s="251" t="s">
        <v>7490</v>
      </c>
      <c r="E274" s="251"/>
      <c r="F274" s="282" t="s">
        <v>11598</v>
      </c>
      <c r="G274" s="282">
        <v>10.0</v>
      </c>
      <c r="H274" s="282"/>
      <c r="I274" s="282">
        <v>50.0</v>
      </c>
      <c r="J274" s="162" t="s">
        <v>1761</v>
      </c>
      <c r="K274" s="163"/>
      <c r="L274" s="163"/>
      <c r="M274" s="163"/>
      <c r="N274" s="163"/>
      <c r="O274" s="163"/>
      <c r="P274" s="163"/>
      <c r="Q274" s="163"/>
      <c r="R274" s="163"/>
      <c r="S274" s="163"/>
      <c r="T274" s="163"/>
      <c r="U274" s="163"/>
      <c r="V274" s="163"/>
      <c r="W274" s="163"/>
      <c r="X274" s="163"/>
      <c r="Y274" s="163"/>
      <c r="Z274" s="163"/>
    </row>
    <row r="275" ht="11.25" customHeight="1">
      <c r="A275" s="251" t="s">
        <v>79</v>
      </c>
      <c r="B275" s="282" t="s">
        <v>52</v>
      </c>
      <c r="C275" s="283" t="s">
        <v>11595</v>
      </c>
      <c r="D275" s="251" t="s">
        <v>7490</v>
      </c>
      <c r="E275" s="251"/>
      <c r="F275" s="282" t="s">
        <v>11599</v>
      </c>
      <c r="G275" s="282">
        <v>10.0</v>
      </c>
      <c r="H275" s="282"/>
      <c r="I275" s="282">
        <v>50.0</v>
      </c>
      <c r="J275" s="162" t="s">
        <v>1761</v>
      </c>
      <c r="K275" s="163"/>
      <c r="L275" s="163"/>
      <c r="M275" s="163"/>
      <c r="N275" s="163"/>
      <c r="O275" s="163"/>
      <c r="P275" s="163"/>
      <c r="Q275" s="163"/>
      <c r="R275" s="163"/>
      <c r="S275" s="163"/>
      <c r="T275" s="163"/>
      <c r="U275" s="163"/>
      <c r="V275" s="163"/>
      <c r="W275" s="163"/>
      <c r="X275" s="163"/>
      <c r="Y275" s="163"/>
      <c r="Z275" s="163"/>
    </row>
    <row r="276" ht="11.25" customHeight="1">
      <c r="A276" s="251" t="s">
        <v>79</v>
      </c>
      <c r="B276" s="282" t="s">
        <v>52</v>
      </c>
      <c r="C276" s="283" t="s">
        <v>11595</v>
      </c>
      <c r="D276" s="251" t="s">
        <v>7490</v>
      </c>
      <c r="E276" s="251"/>
      <c r="F276" s="282" t="s">
        <v>11371</v>
      </c>
      <c r="G276" s="282">
        <v>10.0</v>
      </c>
      <c r="H276" s="282"/>
      <c r="I276" s="282">
        <v>50.0</v>
      </c>
      <c r="J276" s="162" t="s">
        <v>1761</v>
      </c>
      <c r="K276" s="163"/>
      <c r="L276" s="163"/>
      <c r="M276" s="163"/>
      <c r="N276" s="163"/>
      <c r="O276" s="163"/>
      <c r="P276" s="163"/>
      <c r="Q276" s="163"/>
      <c r="R276" s="163"/>
      <c r="S276" s="163"/>
      <c r="T276" s="163"/>
      <c r="U276" s="163"/>
      <c r="V276" s="163"/>
      <c r="W276" s="163"/>
      <c r="X276" s="163"/>
      <c r="Y276" s="163"/>
      <c r="Z276" s="163"/>
    </row>
    <row r="277" ht="11.25" customHeight="1">
      <c r="A277" s="251" t="s">
        <v>79</v>
      </c>
      <c r="B277" s="282" t="s">
        <v>52</v>
      </c>
      <c r="C277" s="283" t="s">
        <v>11600</v>
      </c>
      <c r="D277" s="251" t="s">
        <v>7490</v>
      </c>
      <c r="E277" s="251"/>
      <c r="F277" s="282" t="s">
        <v>11371</v>
      </c>
      <c r="G277" s="282">
        <v>10.0</v>
      </c>
      <c r="H277" s="282"/>
      <c r="I277" s="282">
        <v>50.0</v>
      </c>
      <c r="J277" s="162" t="s">
        <v>1761</v>
      </c>
      <c r="K277" s="163"/>
      <c r="L277" s="163"/>
      <c r="M277" s="163"/>
      <c r="N277" s="163"/>
      <c r="O277" s="163"/>
      <c r="P277" s="163"/>
      <c r="Q277" s="163"/>
      <c r="R277" s="163"/>
      <c r="S277" s="163"/>
      <c r="T277" s="163"/>
      <c r="U277" s="163"/>
      <c r="V277" s="163"/>
      <c r="W277" s="163"/>
      <c r="X277" s="163"/>
      <c r="Y277" s="163"/>
      <c r="Z277" s="163"/>
    </row>
    <row r="278" ht="11.25" customHeight="1">
      <c r="A278" s="251" t="s">
        <v>79</v>
      </c>
      <c r="B278" s="282" t="s">
        <v>52</v>
      </c>
      <c r="C278" s="283" t="s">
        <v>11600</v>
      </c>
      <c r="D278" s="251" t="s">
        <v>7490</v>
      </c>
      <c r="E278" s="251"/>
      <c r="F278" s="282" t="s">
        <v>11371</v>
      </c>
      <c r="G278" s="282">
        <v>10.0</v>
      </c>
      <c r="H278" s="282"/>
      <c r="I278" s="282">
        <v>50.0</v>
      </c>
      <c r="J278" s="162" t="s">
        <v>1761</v>
      </c>
      <c r="K278" s="163"/>
      <c r="L278" s="163"/>
      <c r="M278" s="163"/>
      <c r="N278" s="163"/>
      <c r="O278" s="163"/>
      <c r="P278" s="163"/>
      <c r="Q278" s="163"/>
      <c r="R278" s="163"/>
      <c r="S278" s="163"/>
      <c r="T278" s="163"/>
      <c r="U278" s="163"/>
      <c r="V278" s="163"/>
      <c r="W278" s="163"/>
      <c r="X278" s="163"/>
      <c r="Y278" s="163"/>
      <c r="Z278" s="163"/>
    </row>
    <row r="279" ht="11.25" customHeight="1">
      <c r="A279" s="251" t="s">
        <v>79</v>
      </c>
      <c r="B279" s="282" t="s">
        <v>52</v>
      </c>
      <c r="C279" s="283" t="s">
        <v>11360</v>
      </c>
      <c r="D279" s="251" t="s">
        <v>7490</v>
      </c>
      <c r="E279" s="251"/>
      <c r="F279" s="282" t="s">
        <v>11601</v>
      </c>
      <c r="G279" s="282">
        <v>10.0</v>
      </c>
      <c r="H279" s="282"/>
      <c r="I279" s="282">
        <v>50.0</v>
      </c>
      <c r="J279" s="162" t="s">
        <v>1761</v>
      </c>
      <c r="K279" s="163"/>
      <c r="L279" s="163"/>
      <c r="M279" s="163"/>
      <c r="N279" s="163"/>
      <c r="O279" s="163"/>
      <c r="P279" s="163"/>
      <c r="Q279" s="163"/>
      <c r="R279" s="163"/>
      <c r="S279" s="163"/>
      <c r="T279" s="163"/>
      <c r="U279" s="163"/>
      <c r="V279" s="163"/>
      <c r="W279" s="163"/>
      <c r="X279" s="163"/>
      <c r="Y279" s="163"/>
      <c r="Z279" s="163"/>
    </row>
    <row r="280" ht="11.25" customHeight="1">
      <c r="A280" s="251" t="s">
        <v>79</v>
      </c>
      <c r="B280" s="282" t="s">
        <v>52</v>
      </c>
      <c r="C280" s="283" t="s">
        <v>11388</v>
      </c>
      <c r="D280" s="251" t="s">
        <v>7490</v>
      </c>
      <c r="E280" s="251"/>
      <c r="F280" s="282" t="s">
        <v>11602</v>
      </c>
      <c r="G280" s="282">
        <v>10.0</v>
      </c>
      <c r="H280" s="282"/>
      <c r="I280" s="282">
        <v>50.0</v>
      </c>
      <c r="J280" s="162" t="s">
        <v>1761</v>
      </c>
      <c r="K280" s="163"/>
      <c r="L280" s="163"/>
      <c r="M280" s="163"/>
      <c r="N280" s="163"/>
      <c r="O280" s="163"/>
      <c r="P280" s="163"/>
      <c r="Q280" s="163"/>
      <c r="R280" s="163"/>
      <c r="S280" s="163"/>
      <c r="T280" s="163"/>
      <c r="U280" s="163"/>
      <c r="V280" s="163"/>
      <c r="W280" s="163"/>
      <c r="X280" s="163"/>
      <c r="Y280" s="163"/>
      <c r="Z280" s="163"/>
    </row>
    <row r="281" ht="11.25" customHeight="1">
      <c r="A281" s="251" t="s">
        <v>79</v>
      </c>
      <c r="B281" s="282" t="s">
        <v>52</v>
      </c>
      <c r="C281" s="283" t="s">
        <v>11600</v>
      </c>
      <c r="D281" s="251" t="s">
        <v>7490</v>
      </c>
      <c r="E281" s="251"/>
      <c r="F281" s="282" t="s">
        <v>11603</v>
      </c>
      <c r="G281" s="282">
        <v>10.0</v>
      </c>
      <c r="H281" s="282"/>
      <c r="I281" s="282">
        <v>50.0</v>
      </c>
      <c r="J281" s="162" t="s">
        <v>1761</v>
      </c>
      <c r="K281" s="163"/>
      <c r="L281" s="163"/>
      <c r="M281" s="163"/>
      <c r="N281" s="163"/>
      <c r="O281" s="163"/>
      <c r="P281" s="163"/>
      <c r="Q281" s="163"/>
      <c r="R281" s="163"/>
      <c r="S281" s="163"/>
      <c r="T281" s="163"/>
      <c r="U281" s="163"/>
      <c r="V281" s="163"/>
      <c r="W281" s="163"/>
      <c r="X281" s="163"/>
      <c r="Y281" s="163"/>
      <c r="Z281" s="163"/>
    </row>
    <row r="282" ht="11.25" customHeight="1">
      <c r="A282" s="251" t="s">
        <v>79</v>
      </c>
      <c r="B282" s="282" t="s">
        <v>52</v>
      </c>
      <c r="C282" s="283" t="s">
        <v>11595</v>
      </c>
      <c r="D282" s="251" t="s">
        <v>7490</v>
      </c>
      <c r="E282" s="251"/>
      <c r="F282" s="282" t="s">
        <v>11604</v>
      </c>
      <c r="G282" s="282">
        <v>10.0</v>
      </c>
      <c r="H282" s="282"/>
      <c r="I282" s="282">
        <v>50.0</v>
      </c>
      <c r="J282" s="162" t="s">
        <v>1761</v>
      </c>
      <c r="K282" s="163"/>
      <c r="L282" s="163"/>
      <c r="M282" s="163"/>
      <c r="N282" s="163"/>
      <c r="O282" s="163"/>
      <c r="P282" s="163"/>
      <c r="Q282" s="163"/>
      <c r="R282" s="163"/>
      <c r="S282" s="163"/>
      <c r="T282" s="163"/>
      <c r="U282" s="163"/>
      <c r="V282" s="163"/>
      <c r="W282" s="163"/>
      <c r="X282" s="163"/>
      <c r="Y282" s="163"/>
      <c r="Z282" s="163"/>
    </row>
    <row r="283" ht="11.25" customHeight="1">
      <c r="A283" s="251" t="s">
        <v>79</v>
      </c>
      <c r="B283" s="282" t="s">
        <v>52</v>
      </c>
      <c r="C283" s="283" t="s">
        <v>11456</v>
      </c>
      <c r="D283" s="251" t="s">
        <v>7490</v>
      </c>
      <c r="E283" s="251"/>
      <c r="F283" s="282" t="s">
        <v>11605</v>
      </c>
      <c r="G283" s="282">
        <v>10.0</v>
      </c>
      <c r="H283" s="282"/>
      <c r="I283" s="282">
        <v>50.0</v>
      </c>
      <c r="J283" s="162" t="s">
        <v>1761</v>
      </c>
      <c r="K283" s="163"/>
      <c r="L283" s="163"/>
      <c r="M283" s="163"/>
      <c r="N283" s="163"/>
      <c r="O283" s="163"/>
      <c r="P283" s="163"/>
      <c r="Q283" s="163"/>
      <c r="R283" s="163"/>
      <c r="S283" s="163"/>
      <c r="T283" s="163"/>
      <c r="U283" s="163"/>
      <c r="V283" s="163"/>
      <c r="W283" s="163"/>
      <c r="X283" s="163"/>
      <c r="Y283" s="163"/>
      <c r="Z283" s="163"/>
    </row>
    <row r="284" ht="11.25" customHeight="1">
      <c r="A284" s="251" t="s">
        <v>79</v>
      </c>
      <c r="B284" s="282" t="s">
        <v>52</v>
      </c>
      <c r="C284" s="283" t="s">
        <v>11595</v>
      </c>
      <c r="D284" s="251" t="s">
        <v>7490</v>
      </c>
      <c r="E284" s="251"/>
      <c r="F284" s="282" t="s">
        <v>11304</v>
      </c>
      <c r="G284" s="282">
        <v>10.0</v>
      </c>
      <c r="H284" s="282"/>
      <c r="I284" s="282">
        <v>50.0</v>
      </c>
      <c r="J284" s="162" t="s">
        <v>1761</v>
      </c>
      <c r="K284" s="163"/>
      <c r="L284" s="163"/>
      <c r="M284" s="163"/>
      <c r="N284" s="163"/>
      <c r="O284" s="163"/>
      <c r="P284" s="163"/>
      <c r="Q284" s="163"/>
      <c r="R284" s="163"/>
      <c r="S284" s="163"/>
      <c r="T284" s="163"/>
      <c r="U284" s="163"/>
      <c r="V284" s="163"/>
      <c r="W284" s="163"/>
      <c r="X284" s="163"/>
      <c r="Y284" s="163"/>
      <c r="Z284" s="163"/>
    </row>
    <row r="285" ht="11.25" customHeight="1">
      <c r="A285" s="251" t="s">
        <v>79</v>
      </c>
      <c r="B285" s="282" t="s">
        <v>52</v>
      </c>
      <c r="C285" s="283" t="s">
        <v>11595</v>
      </c>
      <c r="D285" s="251" t="s">
        <v>7490</v>
      </c>
      <c r="E285" s="251"/>
      <c r="F285" s="282" t="s">
        <v>11606</v>
      </c>
      <c r="G285" s="282">
        <v>10.0</v>
      </c>
      <c r="H285" s="282"/>
      <c r="I285" s="282">
        <v>50.0</v>
      </c>
      <c r="J285" s="162" t="s">
        <v>1761</v>
      </c>
      <c r="K285" s="163"/>
      <c r="L285" s="163"/>
      <c r="M285" s="163"/>
      <c r="N285" s="163"/>
      <c r="O285" s="163"/>
      <c r="P285" s="163"/>
      <c r="Q285" s="163"/>
      <c r="R285" s="163"/>
      <c r="S285" s="163"/>
      <c r="T285" s="163"/>
      <c r="U285" s="163"/>
      <c r="V285" s="163"/>
      <c r="W285" s="163"/>
      <c r="X285" s="163"/>
      <c r="Y285" s="163"/>
      <c r="Z285" s="163"/>
    </row>
    <row r="286" ht="11.25" customHeight="1">
      <c r="A286" s="251" t="s">
        <v>79</v>
      </c>
      <c r="B286" s="282" t="s">
        <v>52</v>
      </c>
      <c r="C286" s="283" t="s">
        <v>11607</v>
      </c>
      <c r="D286" s="251" t="s">
        <v>7490</v>
      </c>
      <c r="E286" s="251"/>
      <c r="F286" s="282" t="s">
        <v>11608</v>
      </c>
      <c r="G286" s="282">
        <v>10.0</v>
      </c>
      <c r="H286" s="282"/>
      <c r="I286" s="282">
        <v>50.0</v>
      </c>
      <c r="J286" s="162" t="s">
        <v>1761</v>
      </c>
      <c r="K286" s="163"/>
      <c r="L286" s="163"/>
      <c r="M286" s="163"/>
      <c r="N286" s="163"/>
      <c r="O286" s="163"/>
      <c r="P286" s="163"/>
      <c r="Q286" s="163"/>
      <c r="R286" s="163"/>
      <c r="S286" s="163"/>
      <c r="T286" s="163"/>
      <c r="U286" s="163"/>
      <c r="V286" s="163"/>
      <c r="W286" s="163"/>
      <c r="X286" s="163"/>
      <c r="Y286" s="163"/>
      <c r="Z286" s="163"/>
    </row>
    <row r="287" ht="11.25" customHeight="1">
      <c r="A287" s="251" t="s">
        <v>79</v>
      </c>
      <c r="B287" s="282" t="s">
        <v>52</v>
      </c>
      <c r="C287" s="283" t="s">
        <v>1320</v>
      </c>
      <c r="D287" s="251" t="s">
        <v>7490</v>
      </c>
      <c r="E287" s="251"/>
      <c r="F287" s="282" t="s">
        <v>11609</v>
      </c>
      <c r="G287" s="282">
        <v>10.0</v>
      </c>
      <c r="H287" s="282"/>
      <c r="I287" s="282">
        <v>50.0</v>
      </c>
      <c r="J287" s="162" t="s">
        <v>1761</v>
      </c>
      <c r="K287" s="163"/>
      <c r="L287" s="163"/>
      <c r="M287" s="163"/>
      <c r="N287" s="163"/>
      <c r="O287" s="163"/>
      <c r="P287" s="163"/>
      <c r="Q287" s="163"/>
      <c r="R287" s="163"/>
      <c r="S287" s="163"/>
      <c r="T287" s="163"/>
      <c r="U287" s="163"/>
      <c r="V287" s="163"/>
      <c r="W287" s="163"/>
      <c r="X287" s="163"/>
      <c r="Y287" s="163"/>
      <c r="Z287" s="163"/>
    </row>
    <row r="288" ht="11.25" customHeight="1">
      <c r="A288" s="251" t="s">
        <v>54</v>
      </c>
      <c r="B288" s="282" t="s">
        <v>1764</v>
      </c>
      <c r="C288" s="283" t="s">
        <v>9624</v>
      </c>
      <c r="D288" s="251" t="s">
        <v>11610</v>
      </c>
      <c r="E288" s="251" t="s">
        <v>11611</v>
      </c>
      <c r="F288" s="282"/>
      <c r="G288" s="282">
        <v>50.0</v>
      </c>
      <c r="H288" s="282">
        <v>4.0</v>
      </c>
      <c r="I288" s="282">
        <v>100.0</v>
      </c>
      <c r="J288" s="162" t="s">
        <v>54</v>
      </c>
      <c r="K288" s="163"/>
      <c r="L288" s="163"/>
      <c r="M288" s="163"/>
      <c r="N288" s="163"/>
      <c r="O288" s="163"/>
      <c r="P288" s="163"/>
      <c r="Q288" s="163"/>
      <c r="R288" s="163"/>
      <c r="S288" s="163"/>
      <c r="T288" s="163"/>
      <c r="U288" s="163"/>
      <c r="V288" s="163"/>
      <c r="W288" s="163"/>
      <c r="X288" s="163"/>
      <c r="Y288" s="163"/>
      <c r="Z288" s="163"/>
    </row>
    <row r="289" ht="11.25" customHeight="1">
      <c r="A289" s="251" t="s">
        <v>54</v>
      </c>
      <c r="B289" s="282" t="s">
        <v>1764</v>
      </c>
      <c r="C289" s="283" t="s">
        <v>11612</v>
      </c>
      <c r="D289" s="251" t="s">
        <v>11610</v>
      </c>
      <c r="E289" s="251" t="s">
        <v>11613</v>
      </c>
      <c r="F289" s="282"/>
      <c r="G289" s="282">
        <v>50.0</v>
      </c>
      <c r="H289" s="282">
        <v>4.0</v>
      </c>
      <c r="I289" s="282">
        <v>100.0</v>
      </c>
      <c r="J289" s="162" t="s">
        <v>54</v>
      </c>
      <c r="K289" s="163"/>
      <c r="L289" s="163"/>
      <c r="M289" s="163"/>
      <c r="N289" s="163"/>
      <c r="O289" s="163"/>
      <c r="P289" s="163"/>
      <c r="Q289" s="163"/>
      <c r="R289" s="163"/>
      <c r="S289" s="163"/>
      <c r="T289" s="163"/>
      <c r="U289" s="163"/>
      <c r="V289" s="163"/>
      <c r="W289" s="163"/>
      <c r="X289" s="163"/>
      <c r="Y289" s="163"/>
      <c r="Z289" s="163"/>
    </row>
    <row r="290" ht="11.25" customHeight="1">
      <c r="A290" s="251" t="s">
        <v>55</v>
      </c>
      <c r="B290" s="282" t="s">
        <v>1764</v>
      </c>
      <c r="C290" s="283" t="s">
        <v>11614</v>
      </c>
      <c r="D290" s="251" t="s">
        <v>11610</v>
      </c>
      <c r="E290" s="251" t="s">
        <v>11611</v>
      </c>
      <c r="F290" s="282"/>
      <c r="G290" s="282">
        <v>50.0</v>
      </c>
      <c r="H290" s="282">
        <v>4.0</v>
      </c>
      <c r="I290" s="282">
        <v>100.0</v>
      </c>
      <c r="J290" s="162" t="s">
        <v>55</v>
      </c>
      <c r="K290" s="163"/>
      <c r="L290" s="163"/>
      <c r="M290" s="163"/>
      <c r="N290" s="163"/>
      <c r="O290" s="163"/>
      <c r="P290" s="163"/>
      <c r="Q290" s="163"/>
      <c r="R290" s="163"/>
      <c r="S290" s="163"/>
      <c r="T290" s="163"/>
      <c r="U290" s="163"/>
      <c r="V290" s="163"/>
      <c r="W290" s="163"/>
      <c r="X290" s="163"/>
      <c r="Y290" s="163"/>
      <c r="Z290" s="163"/>
    </row>
    <row r="291" ht="11.25" customHeight="1">
      <c r="A291" s="251" t="s">
        <v>1809</v>
      </c>
      <c r="B291" s="282" t="s">
        <v>52</v>
      </c>
      <c r="C291" s="283" t="s">
        <v>281</v>
      </c>
      <c r="D291" s="251" t="s">
        <v>2206</v>
      </c>
      <c r="E291" s="251" t="s">
        <v>11563</v>
      </c>
      <c r="F291" s="282" t="s">
        <v>11219</v>
      </c>
      <c r="G291" s="282">
        <v>50.0</v>
      </c>
      <c r="H291" s="282">
        <v>12.0</v>
      </c>
      <c r="I291" s="282">
        <v>100.0</v>
      </c>
      <c r="J291" s="162" t="s">
        <v>1809</v>
      </c>
      <c r="K291" s="163"/>
      <c r="L291" s="163"/>
      <c r="M291" s="163"/>
      <c r="N291" s="163"/>
      <c r="O291" s="163"/>
      <c r="P291" s="163"/>
      <c r="Q291" s="163"/>
      <c r="R291" s="163"/>
      <c r="S291" s="163"/>
      <c r="T291" s="163"/>
      <c r="U291" s="163"/>
      <c r="V291" s="163"/>
      <c r="W291" s="163"/>
      <c r="X291" s="163"/>
      <c r="Y291" s="163"/>
      <c r="Z291" s="163"/>
    </row>
    <row r="292" ht="11.25" customHeight="1">
      <c r="A292" s="251" t="s">
        <v>1809</v>
      </c>
      <c r="B292" s="282" t="s">
        <v>52</v>
      </c>
      <c r="C292" s="283" t="s">
        <v>11615</v>
      </c>
      <c r="D292" s="251" t="s">
        <v>2218</v>
      </c>
      <c r="E292" s="251" t="s">
        <v>11560</v>
      </c>
      <c r="F292" s="282" t="s">
        <v>11219</v>
      </c>
      <c r="G292" s="282">
        <v>50.0</v>
      </c>
      <c r="H292" s="282">
        <v>14.0</v>
      </c>
      <c r="I292" s="282">
        <v>100.0</v>
      </c>
      <c r="J292" s="162" t="s">
        <v>1809</v>
      </c>
      <c r="K292" s="163"/>
      <c r="L292" s="163"/>
      <c r="M292" s="163"/>
      <c r="N292" s="163"/>
      <c r="O292" s="163"/>
      <c r="P292" s="163"/>
      <c r="Q292" s="163"/>
      <c r="R292" s="163"/>
      <c r="S292" s="163"/>
      <c r="T292" s="163"/>
      <c r="U292" s="163"/>
      <c r="V292" s="163"/>
      <c r="W292" s="163"/>
      <c r="X292" s="163"/>
      <c r="Y292" s="163"/>
      <c r="Z292" s="163"/>
    </row>
    <row r="293" ht="11.25" customHeight="1">
      <c r="A293" s="251" t="s">
        <v>1809</v>
      </c>
      <c r="B293" s="282" t="s">
        <v>52</v>
      </c>
      <c r="C293" s="283" t="s">
        <v>11616</v>
      </c>
      <c r="D293" s="251" t="s">
        <v>2206</v>
      </c>
      <c r="E293" s="251" t="s">
        <v>11617</v>
      </c>
      <c r="F293" s="282" t="s">
        <v>11618</v>
      </c>
      <c r="G293" s="282">
        <v>10.0</v>
      </c>
      <c r="H293" s="282">
        <v>4.0</v>
      </c>
      <c r="I293" s="282">
        <v>50.0</v>
      </c>
      <c r="J293" s="162" t="s">
        <v>1809</v>
      </c>
      <c r="K293" s="163"/>
      <c r="L293" s="163"/>
      <c r="M293" s="163"/>
      <c r="N293" s="163"/>
      <c r="O293" s="163"/>
      <c r="P293" s="163"/>
      <c r="Q293" s="163"/>
      <c r="R293" s="163"/>
      <c r="S293" s="163"/>
      <c r="T293" s="163"/>
      <c r="U293" s="163"/>
      <c r="V293" s="163"/>
      <c r="W293" s="163"/>
      <c r="X293" s="163"/>
      <c r="Y293" s="163"/>
      <c r="Z293" s="163"/>
    </row>
    <row r="294" ht="11.25" customHeight="1">
      <c r="A294" s="251" t="s">
        <v>1809</v>
      </c>
      <c r="B294" s="282" t="s">
        <v>52</v>
      </c>
      <c r="C294" s="283" t="s">
        <v>345</v>
      </c>
      <c r="D294" s="251" t="s">
        <v>2206</v>
      </c>
      <c r="E294" s="251" t="s">
        <v>11279</v>
      </c>
      <c r="F294" s="282" t="s">
        <v>11619</v>
      </c>
      <c r="G294" s="282">
        <v>10.0</v>
      </c>
      <c r="H294" s="282">
        <v>12.0</v>
      </c>
      <c r="I294" s="282">
        <v>50.0</v>
      </c>
      <c r="J294" s="162" t="s">
        <v>1809</v>
      </c>
      <c r="K294" s="163"/>
      <c r="L294" s="163"/>
      <c r="M294" s="163"/>
      <c r="N294" s="163"/>
      <c r="O294" s="163"/>
      <c r="P294" s="163"/>
      <c r="Q294" s="163"/>
      <c r="R294" s="163"/>
      <c r="S294" s="163"/>
      <c r="T294" s="163"/>
      <c r="U294" s="163"/>
      <c r="V294" s="163"/>
      <c r="W294" s="163"/>
      <c r="X294" s="163"/>
      <c r="Y294" s="163"/>
      <c r="Z294" s="163"/>
    </row>
    <row r="295" ht="11.25" customHeight="1">
      <c r="A295" s="251" t="s">
        <v>1809</v>
      </c>
      <c r="B295" s="282" t="s">
        <v>52</v>
      </c>
      <c r="C295" s="283" t="s">
        <v>11616</v>
      </c>
      <c r="D295" s="251" t="s">
        <v>2206</v>
      </c>
      <c r="E295" s="251" t="s">
        <v>11617</v>
      </c>
      <c r="F295" s="282" t="s">
        <v>11620</v>
      </c>
      <c r="G295" s="282">
        <v>10.0</v>
      </c>
      <c r="H295" s="282">
        <v>4.0</v>
      </c>
      <c r="I295" s="282">
        <v>50.0</v>
      </c>
      <c r="J295" s="162" t="s">
        <v>1809</v>
      </c>
      <c r="K295" s="163"/>
      <c r="L295" s="163"/>
      <c r="M295" s="163"/>
      <c r="N295" s="163"/>
      <c r="O295" s="163"/>
      <c r="P295" s="163"/>
      <c r="Q295" s="163"/>
      <c r="R295" s="163"/>
      <c r="S295" s="163"/>
      <c r="T295" s="163"/>
      <c r="U295" s="163"/>
      <c r="V295" s="163"/>
      <c r="W295" s="163"/>
      <c r="X295" s="163"/>
      <c r="Y295" s="163"/>
      <c r="Z295" s="163"/>
    </row>
    <row r="296" ht="11.25" customHeight="1">
      <c r="A296" s="251" t="s">
        <v>1809</v>
      </c>
      <c r="B296" s="282" t="s">
        <v>52</v>
      </c>
      <c r="C296" s="283" t="s">
        <v>1016</v>
      </c>
      <c r="D296" s="251" t="s">
        <v>2206</v>
      </c>
      <c r="E296" s="251" t="s">
        <v>11277</v>
      </c>
      <c r="F296" s="282" t="s">
        <v>11621</v>
      </c>
      <c r="G296" s="282">
        <v>10.0</v>
      </c>
      <c r="H296" s="282">
        <v>12.0</v>
      </c>
      <c r="I296" s="282">
        <v>50.0</v>
      </c>
      <c r="J296" s="162" t="s">
        <v>1809</v>
      </c>
      <c r="K296" s="163"/>
      <c r="L296" s="163"/>
      <c r="M296" s="163"/>
      <c r="N296" s="163"/>
      <c r="O296" s="163"/>
      <c r="P296" s="163"/>
      <c r="Q296" s="163"/>
      <c r="R296" s="163"/>
      <c r="S296" s="163"/>
      <c r="T296" s="163"/>
      <c r="U296" s="163"/>
      <c r="V296" s="163"/>
      <c r="W296" s="163"/>
      <c r="X296" s="163"/>
      <c r="Y296" s="163"/>
      <c r="Z296" s="163"/>
    </row>
    <row r="297" ht="11.25" customHeight="1">
      <c r="A297" s="251" t="s">
        <v>1809</v>
      </c>
      <c r="B297" s="282" t="s">
        <v>52</v>
      </c>
      <c r="C297" s="283" t="s">
        <v>11622</v>
      </c>
      <c r="D297" s="251" t="s">
        <v>2206</v>
      </c>
      <c r="E297" s="251" t="s">
        <v>11623</v>
      </c>
      <c r="F297" s="282" t="s">
        <v>11624</v>
      </c>
      <c r="G297" s="282">
        <v>10.0</v>
      </c>
      <c r="H297" s="282">
        <v>12.0</v>
      </c>
      <c r="I297" s="282">
        <v>50.0</v>
      </c>
      <c r="J297" s="162" t="s">
        <v>1809</v>
      </c>
      <c r="K297" s="163"/>
      <c r="L297" s="163"/>
      <c r="M297" s="163"/>
      <c r="N297" s="163"/>
      <c r="O297" s="163"/>
      <c r="P297" s="163"/>
      <c r="Q297" s="163"/>
      <c r="R297" s="163"/>
      <c r="S297" s="163"/>
      <c r="T297" s="163"/>
      <c r="U297" s="163"/>
      <c r="V297" s="163"/>
      <c r="W297" s="163"/>
      <c r="X297" s="163"/>
      <c r="Y297" s="163"/>
      <c r="Z297" s="163"/>
    </row>
    <row r="298" ht="11.25" customHeight="1">
      <c r="A298" s="251" t="s">
        <v>1809</v>
      </c>
      <c r="B298" s="282" t="s">
        <v>52</v>
      </c>
      <c r="C298" s="283" t="s">
        <v>807</v>
      </c>
      <c r="D298" s="251" t="s">
        <v>2206</v>
      </c>
      <c r="E298" s="251" t="s">
        <v>11322</v>
      </c>
      <c r="F298" s="282" t="s">
        <v>11625</v>
      </c>
      <c r="G298" s="282">
        <v>10.0</v>
      </c>
      <c r="H298" s="282">
        <v>24.0</v>
      </c>
      <c r="I298" s="282">
        <v>50.0</v>
      </c>
      <c r="J298" s="162" t="s">
        <v>1809</v>
      </c>
      <c r="K298" s="163"/>
      <c r="L298" s="163"/>
      <c r="M298" s="163"/>
      <c r="N298" s="163"/>
      <c r="O298" s="163"/>
      <c r="P298" s="163"/>
      <c r="Q298" s="163"/>
      <c r="R298" s="163"/>
      <c r="S298" s="163"/>
      <c r="T298" s="163"/>
      <c r="U298" s="163"/>
      <c r="V298" s="163"/>
      <c r="W298" s="163"/>
      <c r="X298" s="163"/>
      <c r="Y298" s="163"/>
      <c r="Z298" s="163"/>
    </row>
    <row r="299" ht="11.25" customHeight="1">
      <c r="A299" s="251" t="s">
        <v>1809</v>
      </c>
      <c r="B299" s="282" t="s">
        <v>52</v>
      </c>
      <c r="C299" s="283" t="s">
        <v>878</v>
      </c>
      <c r="D299" s="251" t="s">
        <v>2206</v>
      </c>
      <c r="E299" s="251" t="s">
        <v>11626</v>
      </c>
      <c r="F299" s="282" t="s">
        <v>11542</v>
      </c>
      <c r="G299" s="282">
        <v>10.0</v>
      </c>
      <c r="H299" s="282">
        <v>12.0</v>
      </c>
      <c r="I299" s="282">
        <v>50.0</v>
      </c>
      <c r="J299" s="162" t="s">
        <v>1809</v>
      </c>
      <c r="K299" s="163"/>
      <c r="L299" s="163"/>
      <c r="M299" s="163"/>
      <c r="N299" s="163"/>
      <c r="O299" s="163"/>
      <c r="P299" s="163"/>
      <c r="Q299" s="163"/>
      <c r="R299" s="163"/>
      <c r="S299" s="163"/>
      <c r="T299" s="163"/>
      <c r="U299" s="163"/>
      <c r="V299" s="163"/>
      <c r="W299" s="163"/>
      <c r="X299" s="163"/>
      <c r="Y299" s="163"/>
      <c r="Z299" s="163"/>
    </row>
    <row r="300" ht="11.25" customHeight="1">
      <c r="A300" s="251" t="s">
        <v>1809</v>
      </c>
      <c r="B300" s="282" t="s">
        <v>52</v>
      </c>
      <c r="C300" s="283" t="s">
        <v>807</v>
      </c>
      <c r="D300" s="251" t="s">
        <v>2206</v>
      </c>
      <c r="E300" s="251" t="s">
        <v>11322</v>
      </c>
      <c r="F300" s="282" t="s">
        <v>11627</v>
      </c>
      <c r="G300" s="282">
        <v>10.0</v>
      </c>
      <c r="H300" s="282">
        <v>24.0</v>
      </c>
      <c r="I300" s="282">
        <v>50.0</v>
      </c>
      <c r="J300" s="162" t="s">
        <v>1809</v>
      </c>
      <c r="K300" s="163"/>
      <c r="L300" s="163"/>
      <c r="M300" s="163"/>
      <c r="N300" s="163"/>
      <c r="O300" s="163"/>
      <c r="P300" s="163"/>
      <c r="Q300" s="163"/>
      <c r="R300" s="163"/>
      <c r="S300" s="163"/>
      <c r="T300" s="163"/>
      <c r="U300" s="163"/>
      <c r="V300" s="163"/>
      <c r="W300" s="163"/>
      <c r="X300" s="163"/>
      <c r="Y300" s="163"/>
      <c r="Z300" s="163"/>
    </row>
    <row r="301" ht="11.25" customHeight="1">
      <c r="A301" s="251" t="s">
        <v>1809</v>
      </c>
      <c r="B301" s="282" t="s">
        <v>52</v>
      </c>
      <c r="C301" s="283" t="s">
        <v>11360</v>
      </c>
      <c r="D301" s="251" t="s">
        <v>2206</v>
      </c>
      <c r="E301" s="251" t="s">
        <v>11328</v>
      </c>
      <c r="F301" s="282" t="s">
        <v>11628</v>
      </c>
      <c r="G301" s="282">
        <v>10.0</v>
      </c>
      <c r="H301" s="282">
        <v>12.0</v>
      </c>
      <c r="I301" s="282">
        <v>50.0</v>
      </c>
      <c r="J301" s="162" t="s">
        <v>1809</v>
      </c>
      <c r="K301" s="163"/>
      <c r="L301" s="163"/>
      <c r="M301" s="163"/>
      <c r="N301" s="163"/>
      <c r="O301" s="163"/>
      <c r="P301" s="163"/>
      <c r="Q301" s="163"/>
      <c r="R301" s="163"/>
      <c r="S301" s="163"/>
      <c r="T301" s="163"/>
      <c r="U301" s="163"/>
      <c r="V301" s="163"/>
      <c r="W301" s="163"/>
      <c r="X301" s="163"/>
      <c r="Y301" s="163"/>
      <c r="Z301" s="163"/>
    </row>
    <row r="302" ht="11.25" customHeight="1">
      <c r="A302" s="251" t="s">
        <v>1809</v>
      </c>
      <c r="B302" s="282" t="s">
        <v>52</v>
      </c>
      <c r="C302" s="283" t="s">
        <v>11629</v>
      </c>
      <c r="D302" s="251" t="s">
        <v>2206</v>
      </c>
      <c r="E302" s="251" t="s">
        <v>11630</v>
      </c>
      <c r="F302" s="282" t="s">
        <v>11631</v>
      </c>
      <c r="G302" s="282">
        <v>10.0</v>
      </c>
      <c r="H302" s="282">
        <v>12.0</v>
      </c>
      <c r="I302" s="282">
        <v>50.0</v>
      </c>
      <c r="J302" s="162" t="s">
        <v>1809</v>
      </c>
      <c r="K302" s="163"/>
      <c r="L302" s="163"/>
      <c r="M302" s="163"/>
      <c r="N302" s="163"/>
      <c r="O302" s="163"/>
      <c r="P302" s="163"/>
      <c r="Q302" s="163"/>
      <c r="R302" s="163"/>
      <c r="S302" s="163"/>
      <c r="T302" s="163"/>
      <c r="U302" s="163"/>
      <c r="V302" s="163"/>
      <c r="W302" s="163"/>
      <c r="X302" s="163"/>
      <c r="Y302" s="163"/>
      <c r="Z302" s="163"/>
    </row>
    <row r="303" ht="11.25" customHeight="1">
      <c r="A303" s="251" t="s">
        <v>1809</v>
      </c>
      <c r="B303" s="282" t="s">
        <v>52</v>
      </c>
      <c r="C303" s="283" t="s">
        <v>345</v>
      </c>
      <c r="D303" s="251" t="s">
        <v>2206</v>
      </c>
      <c r="E303" s="251" t="s">
        <v>11632</v>
      </c>
      <c r="F303" s="282" t="s">
        <v>11633</v>
      </c>
      <c r="G303" s="282">
        <v>10.0</v>
      </c>
      <c r="H303" s="282">
        <v>12.0</v>
      </c>
      <c r="I303" s="282">
        <v>50.0</v>
      </c>
      <c r="J303" s="162" t="s">
        <v>1809</v>
      </c>
      <c r="K303" s="163"/>
      <c r="L303" s="163"/>
      <c r="M303" s="163"/>
      <c r="N303" s="163"/>
      <c r="O303" s="163"/>
      <c r="P303" s="163"/>
      <c r="Q303" s="163"/>
      <c r="R303" s="163"/>
      <c r="S303" s="163"/>
      <c r="T303" s="163"/>
      <c r="U303" s="163"/>
      <c r="V303" s="163"/>
      <c r="W303" s="163"/>
      <c r="X303" s="163"/>
      <c r="Y303" s="163"/>
      <c r="Z303" s="163"/>
    </row>
    <row r="304" ht="11.25" customHeight="1">
      <c r="A304" s="251" t="s">
        <v>1809</v>
      </c>
      <c r="B304" s="282" t="s">
        <v>52</v>
      </c>
      <c r="C304" s="283" t="s">
        <v>11634</v>
      </c>
      <c r="D304" s="251" t="s">
        <v>2206</v>
      </c>
      <c r="E304" s="251" t="s">
        <v>11632</v>
      </c>
      <c r="F304" s="282" t="s">
        <v>11635</v>
      </c>
      <c r="G304" s="282">
        <v>10.0</v>
      </c>
      <c r="H304" s="282">
        <v>12.0</v>
      </c>
      <c r="I304" s="282">
        <v>50.0</v>
      </c>
      <c r="J304" s="162" t="s">
        <v>1809</v>
      </c>
      <c r="K304" s="163"/>
      <c r="L304" s="163"/>
      <c r="M304" s="163"/>
      <c r="N304" s="163"/>
      <c r="O304" s="163"/>
      <c r="P304" s="163"/>
      <c r="Q304" s="163"/>
      <c r="R304" s="163"/>
      <c r="S304" s="163"/>
      <c r="T304" s="163"/>
      <c r="U304" s="163"/>
      <c r="V304" s="163"/>
      <c r="W304" s="163"/>
      <c r="X304" s="163"/>
      <c r="Y304" s="163"/>
      <c r="Z304" s="163"/>
    </row>
    <row r="305" ht="11.25" customHeight="1">
      <c r="A305" s="251" t="s">
        <v>1809</v>
      </c>
      <c r="B305" s="282" t="s">
        <v>52</v>
      </c>
      <c r="C305" s="283" t="s">
        <v>1016</v>
      </c>
      <c r="D305" s="251" t="s">
        <v>2206</v>
      </c>
      <c r="E305" s="251" t="s">
        <v>11277</v>
      </c>
      <c r="F305" s="282" t="s">
        <v>11636</v>
      </c>
      <c r="G305" s="282">
        <v>10.0</v>
      </c>
      <c r="H305" s="282">
        <v>12.0</v>
      </c>
      <c r="I305" s="282">
        <v>50.0</v>
      </c>
      <c r="J305" s="162" t="s">
        <v>1809</v>
      </c>
      <c r="K305" s="163"/>
      <c r="L305" s="163"/>
      <c r="M305" s="163"/>
      <c r="N305" s="163"/>
      <c r="O305" s="163"/>
      <c r="P305" s="163"/>
      <c r="Q305" s="163"/>
      <c r="R305" s="163"/>
      <c r="S305" s="163"/>
      <c r="T305" s="163"/>
      <c r="U305" s="163"/>
      <c r="V305" s="163"/>
      <c r="W305" s="163"/>
      <c r="X305" s="163"/>
      <c r="Y305" s="163"/>
      <c r="Z305" s="163"/>
    </row>
    <row r="306" ht="11.25" customHeight="1">
      <c r="A306" s="251" t="s">
        <v>128</v>
      </c>
      <c r="B306" s="282" t="s">
        <v>106</v>
      </c>
      <c r="C306" s="283" t="s">
        <v>9746</v>
      </c>
      <c r="D306" s="251"/>
      <c r="E306" s="251" t="s">
        <v>11637</v>
      </c>
      <c r="F306" s="282">
        <v>2024.0</v>
      </c>
      <c r="G306" s="282">
        <v>50.0</v>
      </c>
      <c r="H306" s="282" t="s">
        <v>11321</v>
      </c>
      <c r="I306" s="282">
        <v>50.0</v>
      </c>
      <c r="J306" s="162" t="s">
        <v>128</v>
      </c>
      <c r="K306" s="163"/>
      <c r="L306" s="163"/>
      <c r="M306" s="163"/>
      <c r="N306" s="163"/>
      <c r="O306" s="163"/>
      <c r="P306" s="163"/>
      <c r="Q306" s="163"/>
      <c r="R306" s="163"/>
      <c r="S306" s="163"/>
      <c r="T306" s="163"/>
      <c r="U306" s="163"/>
      <c r="V306" s="163"/>
      <c r="W306" s="163"/>
      <c r="X306" s="163"/>
      <c r="Y306" s="163"/>
      <c r="Z306" s="163"/>
    </row>
    <row r="307" ht="11.25" customHeight="1">
      <c r="A307" s="251" t="s">
        <v>9570</v>
      </c>
      <c r="B307" s="282" t="s">
        <v>106</v>
      </c>
      <c r="C307" s="283" t="s">
        <v>11638</v>
      </c>
      <c r="D307" s="251" t="s">
        <v>11191</v>
      </c>
      <c r="E307" s="251" t="s">
        <v>11639</v>
      </c>
      <c r="F307" s="282"/>
      <c r="G307" s="282">
        <v>100.0</v>
      </c>
      <c r="H307" s="282" t="s">
        <v>11640</v>
      </c>
      <c r="I307" s="282">
        <v>200.0</v>
      </c>
      <c r="J307" s="162" t="s">
        <v>116</v>
      </c>
      <c r="K307" s="163"/>
      <c r="L307" s="163"/>
      <c r="M307" s="163"/>
      <c r="N307" s="163"/>
      <c r="O307" s="163"/>
      <c r="P307" s="163"/>
      <c r="Q307" s="163"/>
      <c r="R307" s="163"/>
      <c r="S307" s="163"/>
      <c r="T307" s="163"/>
      <c r="U307" s="163"/>
      <c r="V307" s="163"/>
      <c r="W307" s="163"/>
      <c r="X307" s="163"/>
      <c r="Y307" s="163"/>
      <c r="Z307" s="163"/>
    </row>
    <row r="308" ht="11.25" customHeight="1">
      <c r="A308" s="251" t="s">
        <v>10107</v>
      </c>
      <c r="B308" s="282" t="s">
        <v>106</v>
      </c>
      <c r="C308" s="283" t="s">
        <v>11641</v>
      </c>
      <c r="D308" s="251" t="s">
        <v>2223</v>
      </c>
      <c r="E308" s="251"/>
      <c r="F308" s="282" t="s">
        <v>11642</v>
      </c>
      <c r="G308" s="282">
        <v>10.0</v>
      </c>
      <c r="H308" s="282" t="s">
        <v>11643</v>
      </c>
      <c r="I308" s="282">
        <v>50.0</v>
      </c>
      <c r="J308" s="162" t="s">
        <v>1943</v>
      </c>
      <c r="K308" s="163"/>
      <c r="L308" s="163"/>
      <c r="M308" s="163"/>
      <c r="N308" s="163"/>
      <c r="O308" s="163"/>
      <c r="P308" s="163"/>
      <c r="Q308" s="163"/>
      <c r="R308" s="163"/>
      <c r="S308" s="163"/>
      <c r="T308" s="163"/>
      <c r="U308" s="163"/>
      <c r="V308" s="163"/>
      <c r="W308" s="163"/>
      <c r="X308" s="163"/>
      <c r="Y308" s="163"/>
      <c r="Z308" s="163"/>
    </row>
    <row r="309" ht="11.25" customHeight="1">
      <c r="A309" s="251" t="s">
        <v>10107</v>
      </c>
      <c r="B309" s="282" t="s">
        <v>106</v>
      </c>
      <c r="C309" s="283" t="s">
        <v>11644</v>
      </c>
      <c r="D309" s="251" t="s">
        <v>2223</v>
      </c>
      <c r="E309" s="251"/>
      <c r="F309" s="282" t="s">
        <v>11645</v>
      </c>
      <c r="G309" s="282">
        <v>10.0</v>
      </c>
      <c r="H309" s="282" t="s">
        <v>11646</v>
      </c>
      <c r="I309" s="282">
        <v>50.0</v>
      </c>
      <c r="J309" s="162" t="s">
        <v>1943</v>
      </c>
      <c r="K309" s="163"/>
      <c r="L309" s="163"/>
      <c r="M309" s="163"/>
      <c r="N309" s="163"/>
      <c r="O309" s="163"/>
      <c r="P309" s="163"/>
      <c r="Q309" s="163"/>
      <c r="R309" s="163"/>
      <c r="S309" s="163"/>
      <c r="T309" s="163"/>
      <c r="U309" s="163"/>
      <c r="V309" s="163"/>
      <c r="W309" s="163"/>
      <c r="X309" s="163"/>
      <c r="Y309" s="163"/>
      <c r="Z309" s="163"/>
    </row>
    <row r="310" ht="11.25" customHeight="1">
      <c r="A310" s="251" t="s">
        <v>10107</v>
      </c>
      <c r="B310" s="282" t="s">
        <v>106</v>
      </c>
      <c r="C310" s="283" t="s">
        <v>11647</v>
      </c>
      <c r="D310" s="251" t="s">
        <v>2223</v>
      </c>
      <c r="E310" s="251"/>
      <c r="F310" s="282" t="s">
        <v>11648</v>
      </c>
      <c r="G310" s="282">
        <v>10.0</v>
      </c>
      <c r="H310" s="282" t="s">
        <v>11338</v>
      </c>
      <c r="I310" s="282">
        <v>50.0</v>
      </c>
      <c r="J310" s="162" t="s">
        <v>1943</v>
      </c>
      <c r="K310" s="163"/>
      <c r="L310" s="163"/>
      <c r="M310" s="163"/>
      <c r="N310" s="163"/>
      <c r="O310" s="163"/>
      <c r="P310" s="163"/>
      <c r="Q310" s="163"/>
      <c r="R310" s="163"/>
      <c r="S310" s="163"/>
      <c r="T310" s="163"/>
      <c r="U310" s="163"/>
      <c r="V310" s="163"/>
      <c r="W310" s="163"/>
      <c r="X310" s="163"/>
      <c r="Y310" s="163"/>
      <c r="Z310" s="163"/>
    </row>
    <row r="311" ht="11.25" customHeight="1">
      <c r="A311" s="251" t="s">
        <v>10107</v>
      </c>
      <c r="B311" s="282" t="s">
        <v>106</v>
      </c>
      <c r="C311" s="283" t="s">
        <v>11649</v>
      </c>
      <c r="D311" s="251" t="s">
        <v>2223</v>
      </c>
      <c r="E311" s="251"/>
      <c r="F311" s="282" t="s">
        <v>11650</v>
      </c>
      <c r="G311" s="282">
        <v>10.0</v>
      </c>
      <c r="H311" s="282" t="s">
        <v>11646</v>
      </c>
      <c r="I311" s="282">
        <v>50.0</v>
      </c>
      <c r="J311" s="162" t="s">
        <v>1943</v>
      </c>
      <c r="K311" s="163"/>
      <c r="L311" s="163"/>
      <c r="M311" s="163"/>
      <c r="N311" s="163"/>
      <c r="O311" s="163"/>
      <c r="P311" s="163"/>
      <c r="Q311" s="163"/>
      <c r="R311" s="163"/>
      <c r="S311" s="163"/>
      <c r="T311" s="163"/>
      <c r="U311" s="163"/>
      <c r="V311" s="163"/>
      <c r="W311" s="163"/>
      <c r="X311" s="163"/>
      <c r="Y311" s="163"/>
      <c r="Z311" s="163"/>
    </row>
    <row r="312" ht="11.25" customHeight="1">
      <c r="A312" s="251" t="s">
        <v>10107</v>
      </c>
      <c r="B312" s="282" t="s">
        <v>106</v>
      </c>
      <c r="C312" s="283" t="s">
        <v>11651</v>
      </c>
      <c r="D312" s="251" t="s">
        <v>11652</v>
      </c>
      <c r="E312" s="251"/>
      <c r="F312" s="282" t="s">
        <v>11653</v>
      </c>
      <c r="G312" s="282">
        <v>10.0</v>
      </c>
      <c r="H312" s="282" t="s">
        <v>11646</v>
      </c>
      <c r="I312" s="282">
        <v>50.0</v>
      </c>
      <c r="J312" s="162" t="s">
        <v>1943</v>
      </c>
      <c r="K312" s="163"/>
      <c r="L312" s="163"/>
      <c r="M312" s="163"/>
      <c r="N312" s="163"/>
      <c r="O312" s="163"/>
      <c r="P312" s="163"/>
      <c r="Q312" s="163"/>
      <c r="R312" s="163"/>
      <c r="S312" s="163"/>
      <c r="T312" s="163"/>
      <c r="U312" s="163"/>
      <c r="V312" s="163"/>
      <c r="W312" s="163"/>
      <c r="X312" s="163"/>
      <c r="Y312" s="163"/>
      <c r="Z312" s="163"/>
    </row>
    <row r="313" ht="11.25" customHeight="1">
      <c r="A313" s="251" t="s">
        <v>10107</v>
      </c>
      <c r="B313" s="282" t="s">
        <v>106</v>
      </c>
      <c r="C313" s="283" t="s">
        <v>11647</v>
      </c>
      <c r="D313" s="251" t="s">
        <v>2223</v>
      </c>
      <c r="E313" s="251"/>
      <c r="F313" s="282" t="s">
        <v>11654</v>
      </c>
      <c r="G313" s="282">
        <v>10.0</v>
      </c>
      <c r="H313" s="282" t="s">
        <v>11338</v>
      </c>
      <c r="I313" s="282">
        <v>50.0</v>
      </c>
      <c r="J313" s="162" t="s">
        <v>1943</v>
      </c>
      <c r="K313" s="163"/>
      <c r="L313" s="163"/>
      <c r="M313" s="163"/>
      <c r="N313" s="163"/>
      <c r="O313" s="163"/>
      <c r="P313" s="163"/>
      <c r="Q313" s="163"/>
      <c r="R313" s="163"/>
      <c r="S313" s="163"/>
      <c r="T313" s="163"/>
      <c r="U313" s="163"/>
      <c r="V313" s="163"/>
      <c r="W313" s="163"/>
      <c r="X313" s="163"/>
      <c r="Y313" s="163"/>
      <c r="Z313" s="163"/>
    </row>
    <row r="314" ht="11.25" customHeight="1">
      <c r="A314" s="251" t="s">
        <v>88</v>
      </c>
      <c r="B314" s="282" t="s">
        <v>52</v>
      </c>
      <c r="C314" s="283" t="s">
        <v>11212</v>
      </c>
      <c r="D314" s="251" t="s">
        <v>7490</v>
      </c>
      <c r="E314" s="251" t="s">
        <v>11216</v>
      </c>
      <c r="F314" s="282" t="s">
        <v>11655</v>
      </c>
      <c r="G314" s="282">
        <v>50.0</v>
      </c>
      <c r="H314" s="282">
        <v>12.0</v>
      </c>
      <c r="I314" s="282">
        <v>300.0</v>
      </c>
      <c r="J314" s="162" t="s">
        <v>88</v>
      </c>
      <c r="K314" s="163"/>
      <c r="L314" s="163"/>
      <c r="M314" s="163"/>
      <c r="N314" s="163"/>
      <c r="O314" s="163"/>
      <c r="P314" s="163"/>
      <c r="Q314" s="163"/>
      <c r="R314" s="163"/>
      <c r="S314" s="163"/>
      <c r="T314" s="163"/>
      <c r="U314" s="163"/>
      <c r="V314" s="163"/>
      <c r="W314" s="163"/>
      <c r="X314" s="163"/>
      <c r="Y314" s="163"/>
      <c r="Z314" s="163"/>
    </row>
    <row r="315" ht="11.25" customHeight="1">
      <c r="A315" s="251" t="s">
        <v>88</v>
      </c>
      <c r="B315" s="282" t="s">
        <v>52</v>
      </c>
      <c r="C315" s="283" t="s">
        <v>345</v>
      </c>
      <c r="D315" s="251" t="s">
        <v>7490</v>
      </c>
      <c r="E315" s="251" t="s">
        <v>11218</v>
      </c>
      <c r="F315" s="282" t="s">
        <v>11219</v>
      </c>
      <c r="G315" s="282">
        <v>50.0</v>
      </c>
      <c r="H315" s="282">
        <v>2.0</v>
      </c>
      <c r="I315" s="282">
        <v>100.0</v>
      </c>
      <c r="J315" s="162" t="s">
        <v>88</v>
      </c>
      <c r="K315" s="163"/>
      <c r="L315" s="163"/>
      <c r="M315" s="163"/>
      <c r="N315" s="163"/>
      <c r="O315" s="163"/>
      <c r="P315" s="163"/>
      <c r="Q315" s="163"/>
      <c r="R315" s="163"/>
      <c r="S315" s="163"/>
      <c r="T315" s="163"/>
      <c r="U315" s="163"/>
      <c r="V315" s="163"/>
      <c r="W315" s="163"/>
      <c r="X315" s="163"/>
      <c r="Y315" s="163"/>
      <c r="Z315" s="163"/>
    </row>
    <row r="316" ht="11.25" customHeight="1">
      <c r="A316" s="251" t="s">
        <v>88</v>
      </c>
      <c r="B316" s="282" t="s">
        <v>52</v>
      </c>
      <c r="C316" s="283" t="s">
        <v>345</v>
      </c>
      <c r="D316" s="251" t="s">
        <v>7490</v>
      </c>
      <c r="E316" s="251" t="s">
        <v>11222</v>
      </c>
      <c r="F316" s="282" t="s">
        <v>11219</v>
      </c>
      <c r="G316" s="282">
        <v>50.0</v>
      </c>
      <c r="H316" s="282">
        <v>2.0</v>
      </c>
      <c r="I316" s="282">
        <v>100.0</v>
      </c>
      <c r="J316" s="162" t="s">
        <v>88</v>
      </c>
      <c r="K316" s="163"/>
      <c r="L316" s="163"/>
      <c r="M316" s="163"/>
      <c r="N316" s="163"/>
      <c r="O316" s="163"/>
      <c r="P316" s="163"/>
      <c r="Q316" s="163"/>
      <c r="R316" s="163"/>
      <c r="S316" s="163"/>
      <c r="T316" s="163"/>
      <c r="U316" s="163"/>
      <c r="V316" s="163"/>
      <c r="W316" s="163"/>
      <c r="X316" s="163"/>
      <c r="Y316" s="163"/>
      <c r="Z316" s="163"/>
    </row>
    <row r="317" ht="11.25" customHeight="1">
      <c r="A317" s="251" t="s">
        <v>88</v>
      </c>
      <c r="B317" s="282" t="s">
        <v>52</v>
      </c>
      <c r="C317" s="283" t="s">
        <v>11353</v>
      </c>
      <c r="D317" s="251" t="s">
        <v>7490</v>
      </c>
      <c r="E317" s="251" t="s">
        <v>11567</v>
      </c>
      <c r="F317" s="282" t="s">
        <v>11535</v>
      </c>
      <c r="G317" s="282">
        <v>10.0</v>
      </c>
      <c r="H317" s="282">
        <v>5.0</v>
      </c>
      <c r="I317" s="282">
        <v>50.0</v>
      </c>
      <c r="J317" s="162" t="s">
        <v>88</v>
      </c>
      <c r="K317" s="163"/>
      <c r="L317" s="163"/>
      <c r="M317" s="163"/>
      <c r="N317" s="163"/>
      <c r="O317" s="163"/>
      <c r="P317" s="163"/>
      <c r="Q317" s="163"/>
      <c r="R317" s="163"/>
      <c r="S317" s="163"/>
      <c r="T317" s="163"/>
      <c r="U317" s="163"/>
      <c r="V317" s="163"/>
      <c r="W317" s="163"/>
      <c r="X317" s="163"/>
      <c r="Y317" s="163"/>
      <c r="Z317" s="163"/>
    </row>
    <row r="318" ht="11.25" customHeight="1">
      <c r="A318" s="251" t="s">
        <v>88</v>
      </c>
      <c r="B318" s="282" t="s">
        <v>52</v>
      </c>
      <c r="C318" s="283" t="s">
        <v>878</v>
      </c>
      <c r="D318" s="251" t="s">
        <v>7490</v>
      </c>
      <c r="E318" s="251" t="s">
        <v>11626</v>
      </c>
      <c r="F318" s="282" t="s">
        <v>11656</v>
      </c>
      <c r="G318" s="282">
        <v>10.0</v>
      </c>
      <c r="H318" s="282">
        <v>5.0</v>
      </c>
      <c r="I318" s="282">
        <v>1.43</v>
      </c>
      <c r="J318" s="162" t="s">
        <v>88</v>
      </c>
      <c r="K318" s="163"/>
      <c r="L318" s="163"/>
      <c r="M318" s="163"/>
      <c r="N318" s="163"/>
      <c r="O318" s="163"/>
      <c r="P318" s="163"/>
      <c r="Q318" s="163"/>
      <c r="R318" s="163"/>
      <c r="S318" s="163"/>
      <c r="T318" s="163"/>
      <c r="U318" s="163"/>
      <c r="V318" s="163"/>
      <c r="W318" s="163"/>
      <c r="X318" s="163"/>
      <c r="Y318" s="163"/>
      <c r="Z318" s="163"/>
    </row>
    <row r="319" ht="11.25" customHeight="1">
      <c r="A319" s="251" t="s">
        <v>88</v>
      </c>
      <c r="B319" s="282" t="s">
        <v>52</v>
      </c>
      <c r="C319" s="283" t="s">
        <v>566</v>
      </c>
      <c r="D319" s="251" t="s">
        <v>7490</v>
      </c>
      <c r="E319" s="251" t="s">
        <v>11257</v>
      </c>
      <c r="F319" s="282" t="s">
        <v>11657</v>
      </c>
      <c r="G319" s="282">
        <v>10.0</v>
      </c>
      <c r="H319" s="282">
        <v>5.0</v>
      </c>
      <c r="I319" s="282">
        <v>50.0</v>
      </c>
      <c r="J319" s="162" t="s">
        <v>88</v>
      </c>
      <c r="K319" s="163"/>
      <c r="L319" s="163"/>
      <c r="M319" s="163"/>
      <c r="N319" s="163"/>
      <c r="O319" s="163"/>
      <c r="P319" s="163"/>
      <c r="Q319" s="163"/>
      <c r="R319" s="163"/>
      <c r="S319" s="163"/>
      <c r="T319" s="163"/>
      <c r="U319" s="163"/>
      <c r="V319" s="163"/>
      <c r="W319" s="163"/>
      <c r="X319" s="163"/>
      <c r="Y319" s="163"/>
      <c r="Z319" s="163"/>
    </row>
    <row r="320" ht="11.25" customHeight="1">
      <c r="A320" s="251" t="s">
        <v>88</v>
      </c>
      <c r="B320" s="282" t="s">
        <v>52</v>
      </c>
      <c r="C320" s="283" t="s">
        <v>1016</v>
      </c>
      <c r="D320" s="251" t="s">
        <v>7490</v>
      </c>
      <c r="E320" s="251" t="s">
        <v>11277</v>
      </c>
      <c r="F320" s="282" t="s">
        <v>11658</v>
      </c>
      <c r="G320" s="282">
        <v>10.0</v>
      </c>
      <c r="H320" s="282">
        <v>5.0</v>
      </c>
      <c r="I320" s="282">
        <v>50.0</v>
      </c>
      <c r="J320" s="162" t="s">
        <v>88</v>
      </c>
      <c r="K320" s="163"/>
      <c r="L320" s="163"/>
      <c r="M320" s="163"/>
      <c r="N320" s="163"/>
      <c r="O320" s="163"/>
      <c r="P320" s="163"/>
      <c r="Q320" s="163"/>
      <c r="R320" s="163"/>
      <c r="S320" s="163"/>
      <c r="T320" s="163"/>
      <c r="U320" s="163"/>
      <c r="V320" s="163"/>
      <c r="W320" s="163"/>
      <c r="X320" s="163"/>
      <c r="Y320" s="163"/>
      <c r="Z320" s="163"/>
    </row>
    <row r="321" ht="11.25" customHeight="1">
      <c r="A321" s="251" t="s">
        <v>88</v>
      </c>
      <c r="B321" s="282" t="s">
        <v>52</v>
      </c>
      <c r="C321" s="283" t="s">
        <v>11360</v>
      </c>
      <c r="D321" s="251" t="s">
        <v>7490</v>
      </c>
      <c r="E321" s="251" t="s">
        <v>11328</v>
      </c>
      <c r="F321" s="282" t="s">
        <v>11659</v>
      </c>
      <c r="G321" s="282">
        <v>10.0</v>
      </c>
      <c r="H321" s="282">
        <v>5.0</v>
      </c>
      <c r="I321" s="282">
        <v>50.0</v>
      </c>
      <c r="J321" s="162" t="s">
        <v>88</v>
      </c>
      <c r="K321" s="163"/>
      <c r="L321" s="163"/>
      <c r="M321" s="163"/>
      <c r="N321" s="163"/>
      <c r="O321" s="163"/>
      <c r="P321" s="163"/>
      <c r="Q321" s="163"/>
      <c r="R321" s="163"/>
      <c r="S321" s="163"/>
      <c r="T321" s="163"/>
      <c r="U321" s="163"/>
      <c r="V321" s="163"/>
      <c r="W321" s="163"/>
      <c r="X321" s="163"/>
      <c r="Y321" s="163"/>
      <c r="Z321" s="163"/>
    </row>
    <row r="322" ht="11.25" customHeight="1">
      <c r="A322" s="251" t="s">
        <v>88</v>
      </c>
      <c r="B322" s="282" t="s">
        <v>52</v>
      </c>
      <c r="C322" s="283" t="s">
        <v>566</v>
      </c>
      <c r="D322" s="251" t="s">
        <v>7490</v>
      </c>
      <c r="E322" s="251" t="s">
        <v>11257</v>
      </c>
      <c r="F322" s="282" t="s">
        <v>11660</v>
      </c>
      <c r="G322" s="282">
        <v>10.0</v>
      </c>
      <c r="H322" s="282">
        <v>5.0</v>
      </c>
      <c r="I322" s="282">
        <v>50.0</v>
      </c>
      <c r="J322" s="162" t="s">
        <v>88</v>
      </c>
      <c r="K322" s="163"/>
      <c r="L322" s="163"/>
      <c r="M322" s="163"/>
      <c r="N322" s="163"/>
      <c r="O322" s="163"/>
      <c r="P322" s="163"/>
      <c r="Q322" s="163"/>
      <c r="R322" s="163"/>
      <c r="S322" s="163"/>
      <c r="T322" s="163"/>
      <c r="U322" s="163"/>
      <c r="V322" s="163"/>
      <c r="W322" s="163"/>
      <c r="X322" s="163"/>
      <c r="Y322" s="163"/>
      <c r="Z322" s="163"/>
    </row>
    <row r="323" ht="11.25" customHeight="1">
      <c r="A323" s="251" t="s">
        <v>88</v>
      </c>
      <c r="B323" s="282" t="s">
        <v>52</v>
      </c>
      <c r="C323" s="283" t="s">
        <v>566</v>
      </c>
      <c r="D323" s="251" t="s">
        <v>7490</v>
      </c>
      <c r="E323" s="251" t="s">
        <v>11257</v>
      </c>
      <c r="F323" s="282" t="s">
        <v>11660</v>
      </c>
      <c r="G323" s="282">
        <v>10.0</v>
      </c>
      <c r="H323" s="282">
        <v>5.0</v>
      </c>
      <c r="I323" s="282">
        <v>50.0</v>
      </c>
      <c r="J323" s="162" t="s">
        <v>88</v>
      </c>
      <c r="K323" s="163"/>
      <c r="L323" s="163"/>
      <c r="M323" s="163"/>
      <c r="N323" s="163"/>
      <c r="O323" s="163"/>
      <c r="P323" s="163"/>
      <c r="Q323" s="163"/>
      <c r="R323" s="163"/>
      <c r="S323" s="163"/>
      <c r="T323" s="163"/>
      <c r="U323" s="163"/>
      <c r="V323" s="163"/>
      <c r="W323" s="163"/>
      <c r="X323" s="163"/>
      <c r="Y323" s="163"/>
      <c r="Z323" s="163"/>
    </row>
    <row r="324" ht="11.25" customHeight="1">
      <c r="A324" s="251" t="s">
        <v>88</v>
      </c>
      <c r="B324" s="282" t="s">
        <v>52</v>
      </c>
      <c r="C324" s="283" t="s">
        <v>566</v>
      </c>
      <c r="D324" s="251" t="s">
        <v>7490</v>
      </c>
      <c r="E324" s="251" t="s">
        <v>11257</v>
      </c>
      <c r="F324" s="282" t="s">
        <v>11661</v>
      </c>
      <c r="G324" s="282">
        <v>10.0</v>
      </c>
      <c r="H324" s="282">
        <v>5.0</v>
      </c>
      <c r="I324" s="282">
        <v>50.0</v>
      </c>
      <c r="J324" s="162" t="s">
        <v>88</v>
      </c>
      <c r="K324" s="163"/>
      <c r="L324" s="163"/>
      <c r="M324" s="163"/>
      <c r="N324" s="163"/>
      <c r="O324" s="163"/>
      <c r="P324" s="163"/>
      <c r="Q324" s="163"/>
      <c r="R324" s="163"/>
      <c r="S324" s="163"/>
      <c r="T324" s="163"/>
      <c r="U324" s="163"/>
      <c r="V324" s="163"/>
      <c r="W324" s="163"/>
      <c r="X324" s="163"/>
      <c r="Y324" s="163"/>
      <c r="Z324" s="163"/>
    </row>
    <row r="325" ht="11.25" customHeight="1">
      <c r="A325" s="251" t="s">
        <v>88</v>
      </c>
      <c r="B325" s="282" t="s">
        <v>52</v>
      </c>
      <c r="C325" s="283" t="s">
        <v>11662</v>
      </c>
      <c r="D325" s="251" t="s">
        <v>7490</v>
      </c>
      <c r="E325" s="251" t="s">
        <v>11663</v>
      </c>
      <c r="F325" s="282" t="s">
        <v>11664</v>
      </c>
      <c r="G325" s="282">
        <v>10.0</v>
      </c>
      <c r="H325" s="282">
        <v>5.0</v>
      </c>
      <c r="I325" s="282">
        <v>50.0</v>
      </c>
      <c r="J325" s="162" t="s">
        <v>88</v>
      </c>
      <c r="K325" s="163"/>
      <c r="L325" s="163"/>
      <c r="M325" s="163"/>
      <c r="N325" s="163"/>
      <c r="O325" s="163"/>
      <c r="P325" s="163"/>
      <c r="Q325" s="163"/>
      <c r="R325" s="163"/>
      <c r="S325" s="163"/>
      <c r="T325" s="163"/>
      <c r="U325" s="163"/>
      <c r="V325" s="163"/>
      <c r="W325" s="163"/>
      <c r="X325" s="163"/>
      <c r="Y325" s="163"/>
      <c r="Z325" s="163"/>
    </row>
    <row r="326" ht="11.25" customHeight="1">
      <c r="A326" s="251" t="s">
        <v>88</v>
      </c>
      <c r="B326" s="282" t="s">
        <v>52</v>
      </c>
      <c r="C326" s="283" t="s">
        <v>566</v>
      </c>
      <c r="D326" s="251" t="s">
        <v>7490</v>
      </c>
      <c r="E326" s="251" t="s">
        <v>11257</v>
      </c>
      <c r="F326" s="282" t="s">
        <v>11665</v>
      </c>
      <c r="G326" s="282">
        <v>10.0</v>
      </c>
      <c r="H326" s="282">
        <v>5.0</v>
      </c>
      <c r="I326" s="282">
        <v>50.0</v>
      </c>
      <c r="J326" s="162" t="s">
        <v>88</v>
      </c>
      <c r="K326" s="163"/>
      <c r="L326" s="163"/>
      <c r="M326" s="163"/>
      <c r="N326" s="163"/>
      <c r="O326" s="163"/>
      <c r="P326" s="163"/>
      <c r="Q326" s="163"/>
      <c r="R326" s="163"/>
      <c r="S326" s="163"/>
      <c r="T326" s="163"/>
      <c r="U326" s="163"/>
      <c r="V326" s="163"/>
      <c r="W326" s="163"/>
      <c r="X326" s="163"/>
      <c r="Y326" s="163"/>
      <c r="Z326" s="163"/>
    </row>
    <row r="327" ht="11.25" customHeight="1">
      <c r="A327" s="251" t="s">
        <v>88</v>
      </c>
      <c r="B327" s="282" t="s">
        <v>52</v>
      </c>
      <c r="C327" s="283" t="s">
        <v>11254</v>
      </c>
      <c r="D327" s="251" t="s">
        <v>7490</v>
      </c>
      <c r="E327" s="251" t="s">
        <v>11255</v>
      </c>
      <c r="F327" s="282" t="s">
        <v>11666</v>
      </c>
      <c r="G327" s="282">
        <v>10.0</v>
      </c>
      <c r="H327" s="282">
        <v>5.0</v>
      </c>
      <c r="I327" s="282">
        <v>50.0</v>
      </c>
      <c r="J327" s="162" t="s">
        <v>88</v>
      </c>
      <c r="K327" s="163"/>
      <c r="L327" s="163"/>
      <c r="M327" s="163"/>
      <c r="N327" s="163"/>
      <c r="O327" s="163"/>
      <c r="P327" s="163"/>
      <c r="Q327" s="163"/>
      <c r="R327" s="163"/>
      <c r="S327" s="163"/>
      <c r="T327" s="163"/>
      <c r="U327" s="163"/>
      <c r="V327" s="163"/>
      <c r="W327" s="163"/>
      <c r="X327" s="163"/>
      <c r="Y327" s="163"/>
      <c r="Z327" s="163"/>
    </row>
    <row r="328" ht="11.25" customHeight="1">
      <c r="A328" s="251" t="s">
        <v>88</v>
      </c>
      <c r="B328" s="282" t="s">
        <v>52</v>
      </c>
      <c r="C328" s="283" t="s">
        <v>11385</v>
      </c>
      <c r="D328" s="251" t="s">
        <v>7490</v>
      </c>
      <c r="E328" s="251" t="s">
        <v>11667</v>
      </c>
      <c r="F328" s="282" t="s">
        <v>11668</v>
      </c>
      <c r="G328" s="282">
        <v>10.0</v>
      </c>
      <c r="H328" s="282">
        <v>5.0</v>
      </c>
      <c r="I328" s="282">
        <v>50.0</v>
      </c>
      <c r="J328" s="162" t="s">
        <v>88</v>
      </c>
      <c r="K328" s="163"/>
      <c r="L328" s="163"/>
      <c r="M328" s="163"/>
      <c r="N328" s="163"/>
      <c r="O328" s="163"/>
      <c r="P328" s="163"/>
      <c r="Q328" s="163"/>
      <c r="R328" s="163"/>
      <c r="S328" s="163"/>
      <c r="T328" s="163"/>
      <c r="U328" s="163"/>
      <c r="V328" s="163"/>
      <c r="W328" s="163"/>
      <c r="X328" s="163"/>
      <c r="Y328" s="163"/>
      <c r="Z328" s="163"/>
    </row>
    <row r="329" ht="11.25" customHeight="1">
      <c r="A329" s="251" t="s">
        <v>88</v>
      </c>
      <c r="B329" s="282" t="s">
        <v>52</v>
      </c>
      <c r="C329" s="283" t="s">
        <v>11254</v>
      </c>
      <c r="D329" s="251" t="s">
        <v>7490</v>
      </c>
      <c r="E329" s="251" t="s">
        <v>11255</v>
      </c>
      <c r="F329" s="282" t="s">
        <v>11669</v>
      </c>
      <c r="G329" s="282">
        <v>10.0</v>
      </c>
      <c r="H329" s="282">
        <v>5.0</v>
      </c>
      <c r="I329" s="282">
        <v>50.0</v>
      </c>
      <c r="J329" s="162" t="s">
        <v>88</v>
      </c>
      <c r="K329" s="163"/>
      <c r="L329" s="163"/>
      <c r="M329" s="163"/>
      <c r="N329" s="163"/>
      <c r="O329" s="163"/>
      <c r="P329" s="163"/>
      <c r="Q329" s="163"/>
      <c r="R329" s="163"/>
      <c r="S329" s="163"/>
      <c r="T329" s="163"/>
      <c r="U329" s="163"/>
      <c r="V329" s="163"/>
      <c r="W329" s="163"/>
      <c r="X329" s="163"/>
      <c r="Y329" s="163"/>
      <c r="Z329" s="163"/>
    </row>
    <row r="330" ht="11.25" customHeight="1">
      <c r="A330" s="251" t="s">
        <v>11670</v>
      </c>
      <c r="B330" s="282" t="s">
        <v>52</v>
      </c>
      <c r="C330" s="283" t="s">
        <v>538</v>
      </c>
      <c r="D330" s="251" t="s">
        <v>7490</v>
      </c>
      <c r="E330" s="251" t="s">
        <v>11220</v>
      </c>
      <c r="F330" s="282" t="s">
        <v>11219</v>
      </c>
      <c r="G330" s="282">
        <v>50.0</v>
      </c>
      <c r="H330" s="282">
        <v>2.0</v>
      </c>
      <c r="I330" s="282">
        <v>100.0</v>
      </c>
      <c r="J330" s="162" t="s">
        <v>76</v>
      </c>
      <c r="K330" s="163"/>
      <c r="L330" s="163"/>
      <c r="M330" s="163"/>
      <c r="N330" s="163"/>
      <c r="O330" s="163"/>
      <c r="P330" s="163"/>
      <c r="Q330" s="163"/>
      <c r="R330" s="163"/>
      <c r="S330" s="163"/>
      <c r="T330" s="163"/>
      <c r="U330" s="163"/>
      <c r="V330" s="163"/>
      <c r="W330" s="163"/>
      <c r="X330" s="163"/>
      <c r="Y330" s="163"/>
      <c r="Z330" s="163"/>
    </row>
    <row r="331" ht="11.25" customHeight="1">
      <c r="A331" s="251" t="s">
        <v>11670</v>
      </c>
      <c r="B331" s="282" t="s">
        <v>52</v>
      </c>
      <c r="C331" s="283" t="s">
        <v>538</v>
      </c>
      <c r="D331" s="251" t="s">
        <v>7490</v>
      </c>
      <c r="E331" s="251" t="s">
        <v>11221</v>
      </c>
      <c r="F331" s="282" t="s">
        <v>11219</v>
      </c>
      <c r="G331" s="282">
        <v>50.0</v>
      </c>
      <c r="H331" s="282">
        <v>2.0</v>
      </c>
      <c r="I331" s="282">
        <v>100.0</v>
      </c>
      <c r="J331" s="162" t="s">
        <v>76</v>
      </c>
      <c r="K331" s="163"/>
      <c r="L331" s="163"/>
      <c r="M331" s="163"/>
      <c r="N331" s="163"/>
      <c r="O331" s="163"/>
      <c r="P331" s="163"/>
      <c r="Q331" s="163"/>
      <c r="R331" s="163"/>
      <c r="S331" s="163"/>
      <c r="T331" s="163"/>
      <c r="U331" s="163"/>
      <c r="V331" s="163"/>
      <c r="W331" s="163"/>
      <c r="X331" s="163"/>
      <c r="Y331" s="163"/>
      <c r="Z331" s="163"/>
    </row>
    <row r="332" ht="11.25" customHeight="1">
      <c r="A332" s="251" t="s">
        <v>11670</v>
      </c>
      <c r="B332" s="282" t="s">
        <v>52</v>
      </c>
      <c r="C332" s="283" t="s">
        <v>11254</v>
      </c>
      <c r="D332" s="251" t="s">
        <v>7490</v>
      </c>
      <c r="E332" s="251" t="s">
        <v>11255</v>
      </c>
      <c r="F332" s="282" t="s">
        <v>11671</v>
      </c>
      <c r="G332" s="282">
        <v>10.0</v>
      </c>
      <c r="H332" s="282">
        <v>5.0</v>
      </c>
      <c r="I332" s="282">
        <v>50.0</v>
      </c>
      <c r="J332" s="162" t="s">
        <v>76</v>
      </c>
      <c r="K332" s="163"/>
      <c r="L332" s="163"/>
      <c r="M332" s="163"/>
      <c r="N332" s="163"/>
      <c r="O332" s="163"/>
      <c r="P332" s="163"/>
      <c r="Q332" s="163"/>
      <c r="R332" s="163"/>
      <c r="S332" s="163"/>
      <c r="T332" s="163"/>
      <c r="U332" s="163"/>
      <c r="V332" s="163"/>
      <c r="W332" s="163"/>
      <c r="X332" s="163"/>
      <c r="Y332" s="163"/>
      <c r="Z332" s="163"/>
    </row>
    <row r="333" ht="11.25" customHeight="1">
      <c r="A333" s="251" t="s">
        <v>11670</v>
      </c>
      <c r="B333" s="282" t="s">
        <v>52</v>
      </c>
      <c r="C333" s="283" t="s">
        <v>11271</v>
      </c>
      <c r="D333" s="251" t="s">
        <v>7490</v>
      </c>
      <c r="E333" s="251" t="s">
        <v>11272</v>
      </c>
      <c r="F333" s="282" t="s">
        <v>11672</v>
      </c>
      <c r="G333" s="282">
        <v>10.0</v>
      </c>
      <c r="H333" s="282">
        <v>5.0</v>
      </c>
      <c r="I333" s="282">
        <v>50.0</v>
      </c>
      <c r="J333" s="162" t="s">
        <v>76</v>
      </c>
      <c r="K333" s="163"/>
      <c r="L333" s="163"/>
      <c r="M333" s="163"/>
      <c r="N333" s="163"/>
      <c r="O333" s="163"/>
      <c r="P333" s="163"/>
      <c r="Q333" s="163"/>
      <c r="R333" s="163"/>
      <c r="S333" s="163"/>
      <c r="T333" s="163"/>
      <c r="U333" s="163"/>
      <c r="V333" s="163"/>
      <c r="W333" s="163"/>
      <c r="X333" s="163"/>
      <c r="Y333" s="163"/>
      <c r="Z333" s="163"/>
    </row>
    <row r="334" ht="11.25" customHeight="1">
      <c r="A334" s="251" t="s">
        <v>11670</v>
      </c>
      <c r="B334" s="282" t="s">
        <v>52</v>
      </c>
      <c r="C334" s="283" t="s">
        <v>11615</v>
      </c>
      <c r="D334" s="251" t="s">
        <v>7490</v>
      </c>
      <c r="E334" s="251" t="s">
        <v>11100</v>
      </c>
      <c r="F334" s="282" t="s">
        <v>11269</v>
      </c>
      <c r="G334" s="282">
        <v>10.0</v>
      </c>
      <c r="H334" s="282">
        <v>5.0</v>
      </c>
      <c r="I334" s="282">
        <v>50.0</v>
      </c>
      <c r="J334" s="162" t="s">
        <v>76</v>
      </c>
      <c r="K334" s="163"/>
      <c r="L334" s="163"/>
      <c r="M334" s="163"/>
      <c r="N334" s="163"/>
      <c r="O334" s="163"/>
      <c r="P334" s="163"/>
      <c r="Q334" s="163"/>
      <c r="R334" s="163"/>
      <c r="S334" s="163"/>
      <c r="T334" s="163"/>
      <c r="U334" s="163"/>
      <c r="V334" s="163"/>
      <c r="W334" s="163"/>
      <c r="X334" s="163"/>
      <c r="Y334" s="163"/>
      <c r="Z334" s="163"/>
    </row>
    <row r="335" ht="11.25" customHeight="1">
      <c r="A335" s="251" t="s">
        <v>11670</v>
      </c>
      <c r="B335" s="282" t="s">
        <v>52</v>
      </c>
      <c r="C335" s="283" t="s">
        <v>11673</v>
      </c>
      <c r="D335" s="251" t="s">
        <v>7490</v>
      </c>
      <c r="E335" s="251" t="s">
        <v>11674</v>
      </c>
      <c r="F335" s="282" t="s">
        <v>11285</v>
      </c>
      <c r="G335" s="282">
        <v>10.0</v>
      </c>
      <c r="H335" s="282">
        <v>5.0</v>
      </c>
      <c r="I335" s="282">
        <v>50.0</v>
      </c>
      <c r="J335" s="162" t="s">
        <v>76</v>
      </c>
      <c r="K335" s="163"/>
      <c r="L335" s="163"/>
      <c r="M335" s="163"/>
      <c r="N335" s="163"/>
      <c r="O335" s="163"/>
      <c r="P335" s="163"/>
      <c r="Q335" s="163"/>
      <c r="R335" s="163"/>
      <c r="S335" s="163"/>
      <c r="T335" s="163"/>
      <c r="U335" s="163"/>
      <c r="V335" s="163"/>
      <c r="W335" s="163"/>
      <c r="X335" s="163"/>
      <c r="Y335" s="163"/>
      <c r="Z335" s="163"/>
    </row>
    <row r="336" ht="11.25" customHeight="1">
      <c r="A336" s="251" t="s">
        <v>11670</v>
      </c>
      <c r="B336" s="282" t="s">
        <v>52</v>
      </c>
      <c r="C336" s="283" t="s">
        <v>312</v>
      </c>
      <c r="D336" s="251" t="s">
        <v>7490</v>
      </c>
      <c r="E336" s="251" t="s">
        <v>11328</v>
      </c>
      <c r="F336" s="282" t="s">
        <v>11675</v>
      </c>
      <c r="G336" s="282">
        <v>10.0</v>
      </c>
      <c r="H336" s="282">
        <v>5.0</v>
      </c>
      <c r="I336" s="282">
        <v>50.0</v>
      </c>
      <c r="J336" s="162" t="s">
        <v>76</v>
      </c>
      <c r="K336" s="163"/>
      <c r="L336" s="163"/>
      <c r="M336" s="163"/>
      <c r="N336" s="163"/>
      <c r="O336" s="163"/>
      <c r="P336" s="163"/>
      <c r="Q336" s="163"/>
      <c r="R336" s="163"/>
      <c r="S336" s="163"/>
      <c r="T336" s="163"/>
      <c r="U336" s="163"/>
      <c r="V336" s="163"/>
      <c r="W336" s="163"/>
      <c r="X336" s="163"/>
      <c r="Y336" s="163"/>
      <c r="Z336" s="163"/>
    </row>
    <row r="337" ht="11.25" customHeight="1">
      <c r="A337" s="251" t="s">
        <v>11670</v>
      </c>
      <c r="B337" s="282" t="s">
        <v>52</v>
      </c>
      <c r="C337" s="283" t="s">
        <v>11676</v>
      </c>
      <c r="D337" s="251" t="s">
        <v>7490</v>
      </c>
      <c r="E337" s="251" t="s">
        <v>11677</v>
      </c>
      <c r="F337" s="282" t="s">
        <v>11678</v>
      </c>
      <c r="G337" s="282">
        <v>10.0</v>
      </c>
      <c r="H337" s="282">
        <v>5.0</v>
      </c>
      <c r="I337" s="282">
        <v>50.0</v>
      </c>
      <c r="J337" s="162" t="s">
        <v>76</v>
      </c>
      <c r="K337" s="163"/>
      <c r="L337" s="163"/>
      <c r="M337" s="163"/>
      <c r="N337" s="163"/>
      <c r="O337" s="163"/>
      <c r="P337" s="163"/>
      <c r="Q337" s="163"/>
      <c r="R337" s="163"/>
      <c r="S337" s="163"/>
      <c r="T337" s="163"/>
      <c r="U337" s="163"/>
      <c r="V337" s="163"/>
      <c r="W337" s="163"/>
      <c r="X337" s="163"/>
      <c r="Y337" s="163"/>
      <c r="Z337" s="163"/>
    </row>
    <row r="338" ht="11.25" customHeight="1">
      <c r="A338" s="251" t="s">
        <v>11670</v>
      </c>
      <c r="B338" s="282" t="s">
        <v>52</v>
      </c>
      <c r="C338" s="283" t="s">
        <v>552</v>
      </c>
      <c r="D338" s="251" t="s">
        <v>7490</v>
      </c>
      <c r="E338" s="251" t="s">
        <v>11679</v>
      </c>
      <c r="F338" s="282" t="s">
        <v>11680</v>
      </c>
      <c r="G338" s="282">
        <v>10.0</v>
      </c>
      <c r="H338" s="282">
        <v>5.0</v>
      </c>
      <c r="I338" s="282">
        <v>50.0</v>
      </c>
      <c r="J338" s="162" t="s">
        <v>76</v>
      </c>
      <c r="K338" s="163"/>
      <c r="L338" s="163"/>
      <c r="M338" s="163"/>
      <c r="N338" s="163"/>
      <c r="O338" s="163"/>
      <c r="P338" s="163"/>
      <c r="Q338" s="163"/>
      <c r="R338" s="163"/>
      <c r="S338" s="163"/>
      <c r="T338" s="163"/>
      <c r="U338" s="163"/>
      <c r="V338" s="163"/>
      <c r="W338" s="163"/>
      <c r="X338" s="163"/>
      <c r="Y338" s="163"/>
      <c r="Z338" s="163"/>
    </row>
    <row r="339" ht="11.25" customHeight="1">
      <c r="A339" s="251" t="s">
        <v>11670</v>
      </c>
      <c r="B339" s="282" t="s">
        <v>52</v>
      </c>
      <c r="C339" s="283" t="s">
        <v>11681</v>
      </c>
      <c r="D339" s="251" t="s">
        <v>7490</v>
      </c>
      <c r="E339" s="251" t="s">
        <v>11682</v>
      </c>
      <c r="F339" s="282" t="s">
        <v>11683</v>
      </c>
      <c r="G339" s="282">
        <v>10.0</v>
      </c>
      <c r="H339" s="282">
        <v>5.0</v>
      </c>
      <c r="I339" s="282">
        <v>50.0</v>
      </c>
      <c r="J339" s="162" t="s">
        <v>76</v>
      </c>
      <c r="K339" s="163"/>
      <c r="L339" s="163"/>
      <c r="M339" s="163"/>
      <c r="N339" s="163"/>
      <c r="O339" s="163"/>
      <c r="P339" s="163"/>
      <c r="Q339" s="163"/>
      <c r="R339" s="163"/>
      <c r="S339" s="163"/>
      <c r="T339" s="163"/>
      <c r="U339" s="163"/>
      <c r="V339" s="163"/>
      <c r="W339" s="163"/>
      <c r="X339" s="163"/>
      <c r="Y339" s="163"/>
      <c r="Z339" s="163"/>
    </row>
    <row r="340" ht="11.25" customHeight="1">
      <c r="A340" s="251" t="s">
        <v>11670</v>
      </c>
      <c r="B340" s="282" t="s">
        <v>52</v>
      </c>
      <c r="C340" s="283" t="s">
        <v>11227</v>
      </c>
      <c r="D340" s="251" t="s">
        <v>7490</v>
      </c>
      <c r="E340" s="251" t="s">
        <v>11245</v>
      </c>
      <c r="F340" s="282" t="s">
        <v>11684</v>
      </c>
      <c r="G340" s="282">
        <v>10.0</v>
      </c>
      <c r="H340" s="282">
        <v>5.0</v>
      </c>
      <c r="I340" s="282">
        <v>50.0</v>
      </c>
      <c r="J340" s="162" t="s">
        <v>76</v>
      </c>
      <c r="K340" s="163"/>
      <c r="L340" s="163"/>
      <c r="M340" s="163"/>
      <c r="N340" s="163"/>
      <c r="O340" s="163"/>
      <c r="P340" s="163"/>
      <c r="Q340" s="163"/>
      <c r="R340" s="163"/>
      <c r="S340" s="163"/>
      <c r="T340" s="163"/>
      <c r="U340" s="163"/>
      <c r="V340" s="163"/>
      <c r="W340" s="163"/>
      <c r="X340" s="163"/>
      <c r="Y340" s="163"/>
      <c r="Z340" s="163"/>
    </row>
    <row r="341" ht="11.25" customHeight="1">
      <c r="A341" s="251" t="s">
        <v>11670</v>
      </c>
      <c r="B341" s="282" t="s">
        <v>52</v>
      </c>
      <c r="C341" s="283" t="s">
        <v>11227</v>
      </c>
      <c r="D341" s="251" t="s">
        <v>7490</v>
      </c>
      <c r="E341" s="251" t="s">
        <v>11248</v>
      </c>
      <c r="F341" s="282" t="s">
        <v>11251</v>
      </c>
      <c r="G341" s="282">
        <v>10.0</v>
      </c>
      <c r="H341" s="282">
        <v>5.0</v>
      </c>
      <c r="I341" s="282">
        <v>50.0</v>
      </c>
      <c r="J341" s="162" t="s">
        <v>76</v>
      </c>
      <c r="K341" s="163"/>
      <c r="L341" s="163"/>
      <c r="M341" s="163"/>
      <c r="N341" s="163"/>
      <c r="O341" s="163"/>
      <c r="P341" s="163"/>
      <c r="Q341" s="163"/>
      <c r="R341" s="163"/>
      <c r="S341" s="163"/>
      <c r="T341" s="163"/>
      <c r="U341" s="163"/>
      <c r="V341" s="163"/>
      <c r="W341" s="163"/>
      <c r="X341" s="163"/>
      <c r="Y341" s="163"/>
      <c r="Z341" s="163"/>
    </row>
    <row r="342" ht="11.25" customHeight="1">
      <c r="A342" s="251" t="s">
        <v>11670</v>
      </c>
      <c r="B342" s="282" t="s">
        <v>52</v>
      </c>
      <c r="C342" s="283" t="s">
        <v>11227</v>
      </c>
      <c r="D342" s="251" t="s">
        <v>7490</v>
      </c>
      <c r="E342" s="251" t="s">
        <v>11228</v>
      </c>
      <c r="F342" s="282" t="s">
        <v>11685</v>
      </c>
      <c r="G342" s="282">
        <v>10.0</v>
      </c>
      <c r="H342" s="282">
        <v>5.0</v>
      </c>
      <c r="I342" s="282">
        <v>50.0</v>
      </c>
      <c r="J342" s="162" t="s">
        <v>76</v>
      </c>
      <c r="K342" s="163"/>
      <c r="L342" s="163"/>
      <c r="M342" s="163"/>
      <c r="N342" s="163"/>
      <c r="O342" s="163"/>
      <c r="P342" s="163"/>
      <c r="Q342" s="163"/>
      <c r="R342" s="163"/>
      <c r="S342" s="163"/>
      <c r="T342" s="163"/>
      <c r="U342" s="163"/>
      <c r="V342" s="163"/>
      <c r="W342" s="163"/>
      <c r="X342" s="163"/>
      <c r="Y342" s="163"/>
      <c r="Z342" s="163"/>
    </row>
    <row r="343" ht="11.25" customHeight="1">
      <c r="A343" s="251" t="s">
        <v>77</v>
      </c>
      <c r="B343" s="282" t="s">
        <v>52</v>
      </c>
      <c r="C343" s="283" t="s">
        <v>538</v>
      </c>
      <c r="D343" s="251" t="s">
        <v>7490</v>
      </c>
      <c r="E343" s="251" t="s">
        <v>11220</v>
      </c>
      <c r="F343" s="282" t="s">
        <v>11219</v>
      </c>
      <c r="G343" s="282">
        <v>50.0</v>
      </c>
      <c r="H343" s="282">
        <v>2.0</v>
      </c>
      <c r="I343" s="282">
        <v>100.0</v>
      </c>
      <c r="J343" s="162" t="s">
        <v>77</v>
      </c>
      <c r="K343" s="163"/>
      <c r="L343" s="163"/>
      <c r="M343" s="163"/>
      <c r="N343" s="163"/>
      <c r="O343" s="163"/>
      <c r="P343" s="163"/>
      <c r="Q343" s="163"/>
      <c r="R343" s="163"/>
      <c r="S343" s="163"/>
      <c r="T343" s="163"/>
      <c r="U343" s="163"/>
      <c r="V343" s="163"/>
      <c r="W343" s="163"/>
      <c r="X343" s="163"/>
      <c r="Y343" s="163"/>
      <c r="Z343" s="163"/>
    </row>
    <row r="344" ht="11.25" customHeight="1">
      <c r="A344" s="251" t="s">
        <v>77</v>
      </c>
      <c r="B344" s="282" t="s">
        <v>52</v>
      </c>
      <c r="C344" s="283" t="s">
        <v>538</v>
      </c>
      <c r="D344" s="251" t="s">
        <v>7490</v>
      </c>
      <c r="E344" s="251" t="s">
        <v>11221</v>
      </c>
      <c r="F344" s="282" t="s">
        <v>11219</v>
      </c>
      <c r="G344" s="282">
        <v>50.0</v>
      </c>
      <c r="H344" s="282">
        <v>2.0</v>
      </c>
      <c r="I344" s="282">
        <v>100.0</v>
      </c>
      <c r="J344" s="162" t="s">
        <v>77</v>
      </c>
      <c r="K344" s="163"/>
      <c r="L344" s="163"/>
      <c r="M344" s="163"/>
      <c r="N344" s="163"/>
      <c r="O344" s="163"/>
      <c r="P344" s="163"/>
      <c r="Q344" s="163"/>
      <c r="R344" s="163"/>
      <c r="S344" s="163"/>
      <c r="T344" s="163"/>
      <c r="U344" s="163"/>
      <c r="V344" s="163"/>
      <c r="W344" s="163"/>
      <c r="X344" s="163"/>
      <c r="Y344" s="163"/>
      <c r="Z344" s="163"/>
    </row>
    <row r="345" ht="11.25" customHeight="1">
      <c r="A345" s="251" t="s">
        <v>77</v>
      </c>
      <c r="B345" s="282" t="s">
        <v>52</v>
      </c>
      <c r="C345" s="283" t="s">
        <v>538</v>
      </c>
      <c r="D345" s="251" t="s">
        <v>7490</v>
      </c>
      <c r="E345" s="251" t="s">
        <v>11223</v>
      </c>
      <c r="F345" s="282" t="s">
        <v>11219</v>
      </c>
      <c r="G345" s="282">
        <v>50.0</v>
      </c>
      <c r="H345" s="282">
        <v>2.0</v>
      </c>
      <c r="I345" s="282">
        <v>100.0</v>
      </c>
      <c r="J345" s="162" t="s">
        <v>77</v>
      </c>
      <c r="K345" s="163"/>
      <c r="L345" s="163"/>
      <c r="M345" s="163"/>
      <c r="N345" s="163"/>
      <c r="O345" s="163"/>
      <c r="P345" s="163"/>
      <c r="Q345" s="163"/>
      <c r="R345" s="163"/>
      <c r="S345" s="163"/>
      <c r="T345" s="163"/>
      <c r="U345" s="163"/>
      <c r="V345" s="163"/>
      <c r="W345" s="163"/>
      <c r="X345" s="163"/>
      <c r="Y345" s="163"/>
      <c r="Z345" s="163"/>
    </row>
    <row r="346" ht="11.25" customHeight="1">
      <c r="A346" s="251" t="s">
        <v>77</v>
      </c>
      <c r="B346" s="282" t="s">
        <v>52</v>
      </c>
      <c r="C346" s="283" t="s">
        <v>1016</v>
      </c>
      <c r="D346" s="251" t="s">
        <v>7490</v>
      </c>
      <c r="E346" s="251" t="s">
        <v>11277</v>
      </c>
      <c r="F346" s="282" t="s">
        <v>11686</v>
      </c>
      <c r="G346" s="282">
        <v>10.0</v>
      </c>
      <c r="H346" s="282">
        <v>5.0</v>
      </c>
      <c r="I346" s="282">
        <v>50.0</v>
      </c>
      <c r="J346" s="162" t="s">
        <v>77</v>
      </c>
      <c r="K346" s="163"/>
      <c r="L346" s="163"/>
      <c r="M346" s="163"/>
      <c r="N346" s="163"/>
      <c r="O346" s="163"/>
      <c r="P346" s="163"/>
      <c r="Q346" s="163"/>
      <c r="R346" s="163"/>
      <c r="S346" s="163"/>
      <c r="T346" s="163"/>
      <c r="U346" s="163"/>
      <c r="V346" s="163"/>
      <c r="W346" s="163"/>
      <c r="X346" s="163"/>
      <c r="Y346" s="163"/>
      <c r="Z346" s="163"/>
    </row>
    <row r="347" ht="11.25" customHeight="1">
      <c r="A347" s="251" t="s">
        <v>77</v>
      </c>
      <c r="B347" s="282" t="s">
        <v>52</v>
      </c>
      <c r="C347" s="283" t="s">
        <v>1016</v>
      </c>
      <c r="D347" s="251" t="s">
        <v>7490</v>
      </c>
      <c r="E347" s="251" t="s">
        <v>11277</v>
      </c>
      <c r="F347" s="282" t="s">
        <v>11656</v>
      </c>
      <c r="G347" s="282">
        <v>10.0</v>
      </c>
      <c r="H347" s="282">
        <v>5.0</v>
      </c>
      <c r="I347" s="282">
        <v>50.0</v>
      </c>
      <c r="J347" s="162" t="s">
        <v>77</v>
      </c>
      <c r="K347" s="163"/>
      <c r="L347" s="163"/>
      <c r="M347" s="163"/>
      <c r="N347" s="163"/>
      <c r="O347" s="163"/>
      <c r="P347" s="163"/>
      <c r="Q347" s="163"/>
      <c r="R347" s="163"/>
      <c r="S347" s="163"/>
      <c r="T347" s="163"/>
      <c r="U347" s="163"/>
      <c r="V347" s="163"/>
      <c r="W347" s="163"/>
      <c r="X347" s="163"/>
      <c r="Y347" s="163"/>
      <c r="Z347" s="163"/>
    </row>
    <row r="348" ht="11.25" customHeight="1">
      <c r="A348" s="251" t="s">
        <v>77</v>
      </c>
      <c r="B348" s="282" t="s">
        <v>52</v>
      </c>
      <c r="C348" s="283" t="s">
        <v>1016</v>
      </c>
      <c r="D348" s="251" t="s">
        <v>7490</v>
      </c>
      <c r="E348" s="251" t="s">
        <v>11277</v>
      </c>
      <c r="F348" s="282" t="s">
        <v>11687</v>
      </c>
      <c r="G348" s="282">
        <v>10.0</v>
      </c>
      <c r="H348" s="282">
        <v>5.0</v>
      </c>
      <c r="I348" s="282">
        <v>50.0</v>
      </c>
      <c r="J348" s="162" t="s">
        <v>77</v>
      </c>
      <c r="K348" s="163"/>
      <c r="L348" s="163"/>
      <c r="M348" s="163"/>
      <c r="N348" s="163"/>
      <c r="O348" s="163"/>
      <c r="P348" s="163"/>
      <c r="Q348" s="163"/>
      <c r="R348" s="163"/>
      <c r="S348" s="163"/>
      <c r="T348" s="163"/>
      <c r="U348" s="163"/>
      <c r="V348" s="163"/>
      <c r="W348" s="163"/>
      <c r="X348" s="163"/>
      <c r="Y348" s="163"/>
      <c r="Z348" s="163"/>
    </row>
    <row r="349" ht="11.25" customHeight="1">
      <c r="A349" s="251" t="s">
        <v>77</v>
      </c>
      <c r="B349" s="282" t="s">
        <v>52</v>
      </c>
      <c r="C349" s="283" t="s">
        <v>11271</v>
      </c>
      <c r="D349" s="251" t="s">
        <v>7490</v>
      </c>
      <c r="E349" s="251" t="s">
        <v>11272</v>
      </c>
      <c r="F349" s="282" t="s">
        <v>11688</v>
      </c>
      <c r="G349" s="282">
        <v>10.0</v>
      </c>
      <c r="H349" s="282">
        <v>5.0</v>
      </c>
      <c r="I349" s="282">
        <v>50.0</v>
      </c>
      <c r="J349" s="162" t="s">
        <v>77</v>
      </c>
      <c r="K349" s="163"/>
      <c r="L349" s="163"/>
      <c r="M349" s="163"/>
      <c r="N349" s="163"/>
      <c r="O349" s="163"/>
      <c r="P349" s="163"/>
      <c r="Q349" s="163"/>
      <c r="R349" s="163"/>
      <c r="S349" s="163"/>
      <c r="T349" s="163"/>
      <c r="U349" s="163"/>
      <c r="V349" s="163"/>
      <c r="W349" s="163"/>
      <c r="X349" s="163"/>
      <c r="Y349" s="163"/>
      <c r="Z349" s="163"/>
    </row>
    <row r="350" ht="11.25" customHeight="1">
      <c r="A350" s="251" t="s">
        <v>77</v>
      </c>
      <c r="B350" s="282" t="s">
        <v>52</v>
      </c>
      <c r="C350" s="283" t="s">
        <v>11271</v>
      </c>
      <c r="D350" s="251" t="s">
        <v>7490</v>
      </c>
      <c r="E350" s="251" t="s">
        <v>11272</v>
      </c>
      <c r="F350" s="282" t="s">
        <v>11689</v>
      </c>
      <c r="G350" s="282">
        <v>10.0</v>
      </c>
      <c r="H350" s="282">
        <v>5.0</v>
      </c>
      <c r="I350" s="282">
        <v>50.0</v>
      </c>
      <c r="J350" s="162" t="s">
        <v>77</v>
      </c>
      <c r="K350" s="163"/>
      <c r="L350" s="163"/>
      <c r="M350" s="163"/>
      <c r="N350" s="163"/>
      <c r="O350" s="163"/>
      <c r="P350" s="163"/>
      <c r="Q350" s="163"/>
      <c r="R350" s="163"/>
      <c r="S350" s="163"/>
      <c r="T350" s="163"/>
      <c r="U350" s="163"/>
      <c r="V350" s="163"/>
      <c r="W350" s="163"/>
      <c r="X350" s="163"/>
      <c r="Y350" s="163"/>
      <c r="Z350" s="163"/>
    </row>
    <row r="351" ht="11.25" customHeight="1">
      <c r="A351" s="251" t="s">
        <v>77</v>
      </c>
      <c r="B351" s="282" t="s">
        <v>52</v>
      </c>
      <c r="C351" s="283" t="s">
        <v>1016</v>
      </c>
      <c r="D351" s="251" t="s">
        <v>7490</v>
      </c>
      <c r="E351" s="251" t="s">
        <v>11277</v>
      </c>
      <c r="F351" s="282" t="s">
        <v>11690</v>
      </c>
      <c r="G351" s="282">
        <v>10.0</v>
      </c>
      <c r="H351" s="282">
        <v>5.0</v>
      </c>
      <c r="I351" s="282">
        <v>50.0</v>
      </c>
      <c r="J351" s="162" t="s">
        <v>77</v>
      </c>
      <c r="K351" s="163"/>
      <c r="L351" s="163"/>
      <c r="M351" s="163"/>
      <c r="N351" s="163"/>
      <c r="O351" s="163"/>
      <c r="P351" s="163"/>
      <c r="Q351" s="163"/>
      <c r="R351" s="163"/>
      <c r="S351" s="163"/>
      <c r="T351" s="163"/>
      <c r="U351" s="163"/>
      <c r="V351" s="163"/>
      <c r="W351" s="163"/>
      <c r="X351" s="163"/>
      <c r="Y351" s="163"/>
      <c r="Z351" s="163"/>
    </row>
    <row r="352" ht="11.25" customHeight="1">
      <c r="A352" s="251" t="s">
        <v>77</v>
      </c>
      <c r="B352" s="282" t="s">
        <v>52</v>
      </c>
      <c r="C352" s="283" t="s">
        <v>345</v>
      </c>
      <c r="D352" s="251" t="s">
        <v>7490</v>
      </c>
      <c r="E352" s="251" t="s">
        <v>11279</v>
      </c>
      <c r="F352" s="282" t="s">
        <v>11691</v>
      </c>
      <c r="G352" s="282">
        <v>10.0</v>
      </c>
      <c r="H352" s="282">
        <v>5.0</v>
      </c>
      <c r="I352" s="282">
        <v>50.0</v>
      </c>
      <c r="J352" s="162" t="s">
        <v>77</v>
      </c>
      <c r="K352" s="163"/>
      <c r="L352" s="163"/>
      <c r="M352" s="163"/>
      <c r="N352" s="163"/>
      <c r="O352" s="163"/>
      <c r="P352" s="163"/>
      <c r="Q352" s="163"/>
      <c r="R352" s="163"/>
      <c r="S352" s="163"/>
      <c r="T352" s="163"/>
      <c r="U352" s="163"/>
      <c r="V352" s="163"/>
      <c r="W352" s="163"/>
      <c r="X352" s="163"/>
      <c r="Y352" s="163"/>
      <c r="Z352" s="163"/>
    </row>
    <row r="353" ht="11.25" customHeight="1">
      <c r="A353" s="251" t="s">
        <v>77</v>
      </c>
      <c r="B353" s="282" t="s">
        <v>52</v>
      </c>
      <c r="C353" s="283" t="s">
        <v>1016</v>
      </c>
      <c r="D353" s="251" t="s">
        <v>7490</v>
      </c>
      <c r="E353" s="251" t="s">
        <v>11277</v>
      </c>
      <c r="F353" s="282" t="s">
        <v>11665</v>
      </c>
      <c r="G353" s="282">
        <v>10.0</v>
      </c>
      <c r="H353" s="282">
        <v>5.0</v>
      </c>
      <c r="I353" s="282">
        <v>50.0</v>
      </c>
      <c r="J353" s="162" t="s">
        <v>77</v>
      </c>
      <c r="K353" s="163"/>
      <c r="L353" s="163"/>
      <c r="M353" s="163"/>
      <c r="N353" s="163"/>
      <c r="O353" s="163"/>
      <c r="P353" s="163"/>
      <c r="Q353" s="163"/>
      <c r="R353" s="163"/>
      <c r="S353" s="163"/>
      <c r="T353" s="163"/>
      <c r="U353" s="163"/>
      <c r="V353" s="163"/>
      <c r="W353" s="163"/>
      <c r="X353" s="163"/>
      <c r="Y353" s="163"/>
      <c r="Z353" s="163"/>
    </row>
    <row r="354" ht="11.25" customHeight="1">
      <c r="A354" s="251" t="s">
        <v>77</v>
      </c>
      <c r="B354" s="282" t="s">
        <v>52</v>
      </c>
      <c r="C354" s="283" t="s">
        <v>1016</v>
      </c>
      <c r="D354" s="251" t="s">
        <v>7490</v>
      </c>
      <c r="E354" s="251" t="s">
        <v>11277</v>
      </c>
      <c r="F354" s="282" t="s">
        <v>11692</v>
      </c>
      <c r="G354" s="282">
        <v>10.0</v>
      </c>
      <c r="H354" s="282">
        <v>5.0</v>
      </c>
      <c r="I354" s="282">
        <v>50.0</v>
      </c>
      <c r="J354" s="162" t="s">
        <v>77</v>
      </c>
      <c r="K354" s="163"/>
      <c r="L354" s="163"/>
      <c r="M354" s="163"/>
      <c r="N354" s="163"/>
      <c r="O354" s="163"/>
      <c r="P354" s="163"/>
      <c r="Q354" s="163"/>
      <c r="R354" s="163"/>
      <c r="S354" s="163"/>
      <c r="T354" s="163"/>
      <c r="U354" s="163"/>
      <c r="V354" s="163"/>
      <c r="W354" s="163"/>
      <c r="X354" s="163"/>
      <c r="Y354" s="163"/>
      <c r="Z354" s="163"/>
    </row>
    <row r="355" ht="11.25" customHeight="1">
      <c r="A355" s="251" t="s">
        <v>77</v>
      </c>
      <c r="B355" s="282" t="s">
        <v>52</v>
      </c>
      <c r="C355" s="283" t="s">
        <v>1016</v>
      </c>
      <c r="D355" s="251" t="s">
        <v>7490</v>
      </c>
      <c r="E355" s="251" t="s">
        <v>11277</v>
      </c>
      <c r="F355" s="282" t="s">
        <v>11693</v>
      </c>
      <c r="G355" s="282">
        <v>10.0</v>
      </c>
      <c r="H355" s="282">
        <v>5.0</v>
      </c>
      <c r="I355" s="282">
        <v>50.0</v>
      </c>
      <c r="J355" s="162" t="s">
        <v>77</v>
      </c>
      <c r="K355" s="163"/>
      <c r="L355" s="163"/>
      <c r="M355" s="163"/>
      <c r="N355" s="163"/>
      <c r="O355" s="163"/>
      <c r="P355" s="163"/>
      <c r="Q355" s="163"/>
      <c r="R355" s="163"/>
      <c r="S355" s="163"/>
      <c r="T355" s="163"/>
      <c r="U355" s="163"/>
      <c r="V355" s="163"/>
      <c r="W355" s="163"/>
      <c r="X355" s="163"/>
      <c r="Y355" s="163"/>
      <c r="Z355" s="163"/>
    </row>
    <row r="356" ht="11.25" customHeight="1">
      <c r="A356" s="251" t="s">
        <v>77</v>
      </c>
      <c r="B356" s="282" t="s">
        <v>52</v>
      </c>
      <c r="C356" s="283" t="s">
        <v>11271</v>
      </c>
      <c r="D356" s="251" t="s">
        <v>7490</v>
      </c>
      <c r="E356" s="251" t="s">
        <v>11272</v>
      </c>
      <c r="F356" s="282" t="s">
        <v>11694</v>
      </c>
      <c r="G356" s="282">
        <v>10.0</v>
      </c>
      <c r="H356" s="282">
        <v>5.0</v>
      </c>
      <c r="I356" s="282">
        <v>50.0</v>
      </c>
      <c r="J356" s="162" t="s">
        <v>77</v>
      </c>
      <c r="K356" s="163"/>
      <c r="L356" s="163"/>
      <c r="M356" s="163"/>
      <c r="N356" s="163"/>
      <c r="O356" s="163"/>
      <c r="P356" s="163"/>
      <c r="Q356" s="163"/>
      <c r="R356" s="163"/>
      <c r="S356" s="163"/>
      <c r="T356" s="163"/>
      <c r="U356" s="163"/>
      <c r="V356" s="163"/>
      <c r="W356" s="163"/>
      <c r="X356" s="163"/>
      <c r="Y356" s="163"/>
      <c r="Z356" s="163"/>
    </row>
    <row r="357" ht="11.25" customHeight="1">
      <c r="A357" s="251" t="s">
        <v>77</v>
      </c>
      <c r="B357" s="282" t="s">
        <v>52</v>
      </c>
      <c r="C357" s="283" t="s">
        <v>1016</v>
      </c>
      <c r="D357" s="251" t="s">
        <v>7490</v>
      </c>
      <c r="E357" s="251" t="s">
        <v>11277</v>
      </c>
      <c r="F357" s="282" t="s">
        <v>11695</v>
      </c>
      <c r="G357" s="282">
        <v>10.0</v>
      </c>
      <c r="H357" s="282">
        <v>5.0</v>
      </c>
      <c r="I357" s="282">
        <v>50.0</v>
      </c>
      <c r="J357" s="162" t="s">
        <v>77</v>
      </c>
      <c r="K357" s="163"/>
      <c r="L357" s="163"/>
      <c r="M357" s="163"/>
      <c r="N357" s="163"/>
      <c r="O357" s="163"/>
      <c r="P357" s="163"/>
      <c r="Q357" s="163"/>
      <c r="R357" s="163"/>
      <c r="S357" s="163"/>
      <c r="T357" s="163"/>
      <c r="U357" s="163"/>
      <c r="V357" s="163"/>
      <c r="W357" s="163"/>
      <c r="X357" s="163"/>
      <c r="Y357" s="163"/>
      <c r="Z357" s="163"/>
    </row>
    <row r="358" ht="11.25" customHeight="1">
      <c r="A358" s="251" t="s">
        <v>77</v>
      </c>
      <c r="B358" s="282" t="s">
        <v>52</v>
      </c>
      <c r="C358" s="283" t="s">
        <v>11271</v>
      </c>
      <c r="D358" s="251" t="s">
        <v>7490</v>
      </c>
      <c r="E358" s="251" t="s">
        <v>11272</v>
      </c>
      <c r="F358" s="282" t="s">
        <v>11696</v>
      </c>
      <c r="G358" s="282">
        <v>10.0</v>
      </c>
      <c r="H358" s="282">
        <v>5.0</v>
      </c>
      <c r="I358" s="282">
        <v>50.0</v>
      </c>
      <c r="J358" s="162" t="s">
        <v>77</v>
      </c>
      <c r="K358" s="163"/>
      <c r="L358" s="163"/>
      <c r="M358" s="163"/>
      <c r="N358" s="163"/>
      <c r="O358" s="163"/>
      <c r="P358" s="163"/>
      <c r="Q358" s="163"/>
      <c r="R358" s="163"/>
      <c r="S358" s="163"/>
      <c r="T358" s="163"/>
      <c r="U358" s="163"/>
      <c r="V358" s="163"/>
      <c r="W358" s="163"/>
      <c r="X358" s="163"/>
      <c r="Y358" s="163"/>
      <c r="Z358" s="163"/>
    </row>
    <row r="359" ht="11.25" customHeight="1">
      <c r="A359" s="251" t="s">
        <v>77</v>
      </c>
      <c r="B359" s="282" t="s">
        <v>52</v>
      </c>
      <c r="C359" s="283" t="s">
        <v>1016</v>
      </c>
      <c r="D359" s="251" t="s">
        <v>7490</v>
      </c>
      <c r="E359" s="251" t="s">
        <v>11277</v>
      </c>
      <c r="F359" s="282" t="s">
        <v>11548</v>
      </c>
      <c r="G359" s="282">
        <v>10.0</v>
      </c>
      <c r="H359" s="282">
        <v>5.0</v>
      </c>
      <c r="I359" s="282">
        <v>50.0</v>
      </c>
      <c r="J359" s="162" t="s">
        <v>77</v>
      </c>
      <c r="K359" s="163"/>
      <c r="L359" s="163"/>
      <c r="M359" s="163"/>
      <c r="N359" s="163"/>
      <c r="O359" s="163"/>
      <c r="P359" s="163"/>
      <c r="Q359" s="163"/>
      <c r="R359" s="163"/>
      <c r="S359" s="163"/>
      <c r="T359" s="163"/>
      <c r="U359" s="163"/>
      <c r="V359" s="163"/>
      <c r="W359" s="163"/>
      <c r="X359" s="163"/>
      <c r="Y359" s="163"/>
      <c r="Z359" s="163"/>
    </row>
    <row r="360" ht="11.25" customHeight="1">
      <c r="A360" s="251" t="s">
        <v>77</v>
      </c>
      <c r="B360" s="282" t="s">
        <v>52</v>
      </c>
      <c r="C360" s="283" t="s">
        <v>11099</v>
      </c>
      <c r="D360" s="251" t="s">
        <v>7490</v>
      </c>
      <c r="E360" s="251" t="s">
        <v>11100</v>
      </c>
      <c r="F360" s="282" t="s">
        <v>11697</v>
      </c>
      <c r="G360" s="282">
        <v>10.0</v>
      </c>
      <c r="H360" s="282">
        <v>5.0</v>
      </c>
      <c r="I360" s="282">
        <v>50.0</v>
      </c>
      <c r="J360" s="162" t="s">
        <v>77</v>
      </c>
      <c r="K360" s="163"/>
      <c r="L360" s="163"/>
      <c r="M360" s="163"/>
      <c r="N360" s="163"/>
      <c r="O360" s="163"/>
      <c r="P360" s="163"/>
      <c r="Q360" s="163"/>
      <c r="R360" s="163"/>
      <c r="S360" s="163"/>
      <c r="T360" s="163"/>
      <c r="U360" s="163"/>
      <c r="V360" s="163"/>
      <c r="W360" s="163"/>
      <c r="X360" s="163"/>
      <c r="Y360" s="163"/>
      <c r="Z360" s="163"/>
    </row>
    <row r="361" ht="11.25" customHeight="1">
      <c r="A361" s="251" t="s">
        <v>77</v>
      </c>
      <c r="B361" s="282" t="s">
        <v>52</v>
      </c>
      <c r="C361" s="283" t="s">
        <v>11099</v>
      </c>
      <c r="D361" s="251" t="s">
        <v>7490</v>
      </c>
      <c r="E361" s="251" t="s">
        <v>11100</v>
      </c>
      <c r="F361" s="282" t="s">
        <v>11698</v>
      </c>
      <c r="G361" s="282">
        <v>10.0</v>
      </c>
      <c r="H361" s="282">
        <v>5.0</v>
      </c>
      <c r="I361" s="282">
        <v>50.0</v>
      </c>
      <c r="J361" s="162" t="s">
        <v>77</v>
      </c>
      <c r="K361" s="163"/>
      <c r="L361" s="163"/>
      <c r="M361" s="163"/>
      <c r="N361" s="163"/>
      <c r="O361" s="163"/>
      <c r="P361" s="163"/>
      <c r="Q361" s="163"/>
      <c r="R361" s="163"/>
      <c r="S361" s="163"/>
      <c r="T361" s="163"/>
      <c r="U361" s="163"/>
      <c r="V361" s="163"/>
      <c r="W361" s="163"/>
      <c r="X361" s="163"/>
      <c r="Y361" s="163"/>
      <c r="Z361" s="163"/>
    </row>
    <row r="362" ht="11.25" customHeight="1">
      <c r="A362" s="251" t="s">
        <v>77</v>
      </c>
      <c r="B362" s="282" t="s">
        <v>52</v>
      </c>
      <c r="C362" s="283" t="s">
        <v>538</v>
      </c>
      <c r="D362" s="251" t="s">
        <v>7490</v>
      </c>
      <c r="E362" s="251" t="s">
        <v>11699</v>
      </c>
      <c r="F362" s="282" t="s">
        <v>11700</v>
      </c>
      <c r="G362" s="282">
        <v>10.0</v>
      </c>
      <c r="H362" s="282">
        <v>5.0</v>
      </c>
      <c r="I362" s="282">
        <v>50.0</v>
      </c>
      <c r="J362" s="162" t="s">
        <v>77</v>
      </c>
      <c r="K362" s="163"/>
      <c r="L362" s="163"/>
      <c r="M362" s="163"/>
      <c r="N362" s="163"/>
      <c r="O362" s="163"/>
      <c r="P362" s="163"/>
      <c r="Q362" s="163"/>
      <c r="R362" s="163"/>
      <c r="S362" s="163"/>
      <c r="T362" s="163"/>
      <c r="U362" s="163"/>
      <c r="V362" s="163"/>
      <c r="W362" s="163"/>
      <c r="X362" s="163"/>
      <c r="Y362" s="163"/>
      <c r="Z362" s="163"/>
    </row>
    <row r="363" ht="11.25" customHeight="1">
      <c r="A363" s="251" t="s">
        <v>77</v>
      </c>
      <c r="B363" s="282" t="s">
        <v>52</v>
      </c>
      <c r="C363" s="283" t="s">
        <v>11227</v>
      </c>
      <c r="D363" s="251" t="s">
        <v>7490</v>
      </c>
      <c r="E363" s="251" t="s">
        <v>11243</v>
      </c>
      <c r="F363" s="282" t="s">
        <v>11691</v>
      </c>
      <c r="G363" s="282">
        <v>10.0</v>
      </c>
      <c r="H363" s="282">
        <v>5.0</v>
      </c>
      <c r="I363" s="282">
        <v>50.0</v>
      </c>
      <c r="J363" s="162" t="s">
        <v>77</v>
      </c>
      <c r="K363" s="163"/>
      <c r="L363" s="163"/>
      <c r="M363" s="163"/>
      <c r="N363" s="163"/>
      <c r="O363" s="163"/>
      <c r="P363" s="163"/>
      <c r="Q363" s="163"/>
      <c r="R363" s="163"/>
      <c r="S363" s="163"/>
      <c r="T363" s="163"/>
      <c r="U363" s="163"/>
      <c r="V363" s="163"/>
      <c r="W363" s="163"/>
      <c r="X363" s="163"/>
      <c r="Y363" s="163"/>
      <c r="Z363" s="163"/>
    </row>
    <row r="364" ht="11.25" customHeight="1">
      <c r="A364" s="251" t="s">
        <v>77</v>
      </c>
      <c r="B364" s="282" t="s">
        <v>52</v>
      </c>
      <c r="C364" s="283" t="s">
        <v>11227</v>
      </c>
      <c r="D364" s="251" t="s">
        <v>7490</v>
      </c>
      <c r="E364" s="251" t="s">
        <v>11248</v>
      </c>
      <c r="F364" s="282" t="s">
        <v>11701</v>
      </c>
      <c r="G364" s="282">
        <v>10.0</v>
      </c>
      <c r="H364" s="282">
        <v>5.0</v>
      </c>
      <c r="I364" s="282">
        <v>50.0</v>
      </c>
      <c r="J364" s="162" t="s">
        <v>77</v>
      </c>
      <c r="K364" s="163"/>
      <c r="L364" s="163"/>
      <c r="M364" s="163"/>
      <c r="N364" s="163"/>
      <c r="O364" s="163"/>
      <c r="P364" s="163"/>
      <c r="Q364" s="163"/>
      <c r="R364" s="163"/>
      <c r="S364" s="163"/>
      <c r="T364" s="163"/>
      <c r="U364" s="163"/>
      <c r="V364" s="163"/>
      <c r="W364" s="163"/>
      <c r="X364" s="163"/>
      <c r="Y364" s="163"/>
      <c r="Z364" s="163"/>
    </row>
    <row r="365" ht="11.25" customHeight="1">
      <c r="A365" s="251" t="s">
        <v>77</v>
      </c>
      <c r="B365" s="282" t="s">
        <v>52</v>
      </c>
      <c r="C365" s="283" t="s">
        <v>11702</v>
      </c>
      <c r="D365" s="251" t="s">
        <v>9769</v>
      </c>
      <c r="E365" s="251" t="s">
        <v>11703</v>
      </c>
      <c r="F365" s="282" t="s">
        <v>11704</v>
      </c>
      <c r="G365" s="282">
        <v>10.0</v>
      </c>
      <c r="H365" s="282"/>
      <c r="I365" s="282">
        <v>10.0</v>
      </c>
      <c r="J365" s="162" t="s">
        <v>77</v>
      </c>
      <c r="K365" s="163"/>
      <c r="L365" s="163"/>
      <c r="M365" s="163"/>
      <c r="N365" s="163"/>
      <c r="O365" s="163"/>
      <c r="P365" s="163"/>
      <c r="Q365" s="163"/>
      <c r="R365" s="163"/>
      <c r="S365" s="163"/>
      <c r="T365" s="163"/>
      <c r="U365" s="163"/>
      <c r="V365" s="163"/>
      <c r="W365" s="163"/>
      <c r="X365" s="163"/>
      <c r="Y365" s="163"/>
      <c r="Z365" s="163"/>
    </row>
    <row r="366" ht="11.25" customHeight="1">
      <c r="A366" s="251" t="s">
        <v>51</v>
      </c>
      <c r="B366" s="282" t="s">
        <v>52</v>
      </c>
      <c r="C366" s="283" t="s">
        <v>538</v>
      </c>
      <c r="D366" s="251" t="s">
        <v>7490</v>
      </c>
      <c r="E366" s="251" t="s">
        <v>11220</v>
      </c>
      <c r="F366" s="282" t="s">
        <v>11219</v>
      </c>
      <c r="G366" s="282">
        <v>50.0</v>
      </c>
      <c r="H366" s="282">
        <v>2.0</v>
      </c>
      <c r="I366" s="282">
        <v>100.0</v>
      </c>
      <c r="J366" s="162" t="s">
        <v>51</v>
      </c>
      <c r="K366" s="163"/>
      <c r="L366" s="163"/>
      <c r="M366" s="163"/>
      <c r="N366" s="163"/>
      <c r="O366" s="163"/>
      <c r="P366" s="163"/>
      <c r="Q366" s="163"/>
      <c r="R366" s="163"/>
      <c r="S366" s="163"/>
      <c r="T366" s="163"/>
      <c r="U366" s="163"/>
      <c r="V366" s="163"/>
      <c r="W366" s="163"/>
      <c r="X366" s="163"/>
      <c r="Y366" s="163"/>
      <c r="Z366" s="163"/>
    </row>
    <row r="367" ht="11.25" customHeight="1">
      <c r="A367" s="251" t="s">
        <v>51</v>
      </c>
      <c r="B367" s="282" t="s">
        <v>52</v>
      </c>
      <c r="C367" s="283" t="s">
        <v>538</v>
      </c>
      <c r="D367" s="251" t="s">
        <v>7490</v>
      </c>
      <c r="E367" s="251" t="s">
        <v>11221</v>
      </c>
      <c r="F367" s="282" t="s">
        <v>11219</v>
      </c>
      <c r="G367" s="282">
        <v>50.0</v>
      </c>
      <c r="H367" s="282">
        <v>2.0</v>
      </c>
      <c r="I367" s="282">
        <v>100.0</v>
      </c>
      <c r="J367" s="162" t="s">
        <v>51</v>
      </c>
      <c r="K367" s="163"/>
      <c r="L367" s="163"/>
      <c r="M367" s="163"/>
      <c r="N367" s="163"/>
      <c r="O367" s="163"/>
      <c r="P367" s="163"/>
      <c r="Q367" s="163"/>
      <c r="R367" s="163"/>
      <c r="S367" s="163"/>
      <c r="T367" s="163"/>
      <c r="U367" s="163"/>
      <c r="V367" s="163"/>
      <c r="W367" s="163"/>
      <c r="X367" s="163"/>
      <c r="Y367" s="163"/>
      <c r="Z367" s="163"/>
    </row>
    <row r="368" ht="11.25" customHeight="1">
      <c r="A368" s="251" t="s">
        <v>51</v>
      </c>
      <c r="B368" s="282" t="s">
        <v>52</v>
      </c>
      <c r="C368" s="283" t="s">
        <v>11705</v>
      </c>
      <c r="D368" s="251" t="s">
        <v>7490</v>
      </c>
      <c r="E368" s="251" t="s">
        <v>11706</v>
      </c>
      <c r="F368" s="282" t="s">
        <v>11707</v>
      </c>
      <c r="G368" s="282">
        <v>10.0</v>
      </c>
      <c r="H368" s="282">
        <v>5.0</v>
      </c>
      <c r="I368" s="282">
        <v>50.0</v>
      </c>
      <c r="J368" s="162" t="s">
        <v>51</v>
      </c>
      <c r="K368" s="163"/>
      <c r="L368" s="163"/>
      <c r="M368" s="163"/>
      <c r="N368" s="163"/>
      <c r="O368" s="163"/>
      <c r="P368" s="163"/>
      <c r="Q368" s="163"/>
      <c r="R368" s="163"/>
      <c r="S368" s="163"/>
      <c r="T368" s="163"/>
      <c r="U368" s="163"/>
      <c r="V368" s="163"/>
      <c r="W368" s="163"/>
      <c r="X368" s="163"/>
      <c r="Y368" s="163"/>
      <c r="Z368" s="163"/>
    </row>
    <row r="369" ht="11.25" customHeight="1">
      <c r="A369" s="251" t="s">
        <v>51</v>
      </c>
      <c r="B369" s="282" t="s">
        <v>52</v>
      </c>
      <c r="C369" s="283" t="s">
        <v>1016</v>
      </c>
      <c r="D369" s="251" t="s">
        <v>7490</v>
      </c>
      <c r="E369" s="251" t="s">
        <v>11706</v>
      </c>
      <c r="F369" s="282" t="s">
        <v>11598</v>
      </c>
      <c r="G369" s="282">
        <v>10.0</v>
      </c>
      <c r="H369" s="282">
        <v>5.0</v>
      </c>
      <c r="I369" s="282">
        <v>50.0</v>
      </c>
      <c r="J369" s="162" t="s">
        <v>51</v>
      </c>
      <c r="K369" s="163"/>
      <c r="L369" s="163"/>
      <c r="M369" s="163"/>
      <c r="N369" s="163"/>
      <c r="O369" s="163"/>
      <c r="P369" s="163"/>
      <c r="Q369" s="163"/>
      <c r="R369" s="163"/>
      <c r="S369" s="163"/>
      <c r="T369" s="163"/>
      <c r="U369" s="163"/>
      <c r="V369" s="163"/>
      <c r="W369" s="163"/>
      <c r="X369" s="163"/>
      <c r="Y369" s="163"/>
      <c r="Z369" s="163"/>
    </row>
    <row r="370" ht="11.25" customHeight="1">
      <c r="A370" s="251" t="s">
        <v>51</v>
      </c>
      <c r="B370" s="282" t="s">
        <v>52</v>
      </c>
      <c r="C370" s="283" t="s">
        <v>11254</v>
      </c>
      <c r="D370" s="251" t="s">
        <v>7490</v>
      </c>
      <c r="E370" s="251" t="s">
        <v>11706</v>
      </c>
      <c r="F370" s="282" t="s">
        <v>11372</v>
      </c>
      <c r="G370" s="282">
        <v>10.0</v>
      </c>
      <c r="H370" s="282">
        <v>5.0</v>
      </c>
      <c r="I370" s="282">
        <v>50.0</v>
      </c>
      <c r="J370" s="162" t="s">
        <v>51</v>
      </c>
      <c r="K370" s="163"/>
      <c r="L370" s="163"/>
      <c r="M370" s="163"/>
      <c r="N370" s="163"/>
      <c r="O370" s="163"/>
      <c r="P370" s="163"/>
      <c r="Q370" s="163"/>
      <c r="R370" s="163"/>
      <c r="S370" s="163"/>
      <c r="T370" s="163"/>
      <c r="U370" s="163"/>
      <c r="V370" s="163"/>
      <c r="W370" s="163"/>
      <c r="X370" s="163"/>
      <c r="Y370" s="163"/>
      <c r="Z370" s="163"/>
    </row>
    <row r="371" ht="11.25" customHeight="1">
      <c r="A371" s="251" t="s">
        <v>51</v>
      </c>
      <c r="B371" s="282" t="s">
        <v>52</v>
      </c>
      <c r="C371" s="283" t="s">
        <v>552</v>
      </c>
      <c r="D371" s="251" t="s">
        <v>7490</v>
      </c>
      <c r="E371" s="251" t="s">
        <v>11706</v>
      </c>
      <c r="F371" s="282" t="s">
        <v>11708</v>
      </c>
      <c r="G371" s="282">
        <v>10.0</v>
      </c>
      <c r="H371" s="282">
        <v>5.0</v>
      </c>
      <c r="I371" s="282">
        <v>50.0</v>
      </c>
      <c r="J371" s="162" t="s">
        <v>51</v>
      </c>
      <c r="K371" s="163"/>
      <c r="L371" s="163"/>
      <c r="M371" s="163"/>
      <c r="N371" s="163"/>
      <c r="O371" s="163"/>
      <c r="P371" s="163"/>
      <c r="Q371" s="163"/>
      <c r="R371" s="163"/>
      <c r="S371" s="163"/>
      <c r="T371" s="163"/>
      <c r="U371" s="163"/>
      <c r="V371" s="163"/>
      <c r="W371" s="163"/>
      <c r="X371" s="163"/>
      <c r="Y371" s="163"/>
      <c r="Z371" s="163"/>
    </row>
    <row r="372" ht="11.25" customHeight="1">
      <c r="A372" s="251" t="s">
        <v>51</v>
      </c>
      <c r="B372" s="282" t="s">
        <v>52</v>
      </c>
      <c r="C372" s="283" t="s">
        <v>11313</v>
      </c>
      <c r="D372" s="251" t="s">
        <v>7490</v>
      </c>
      <c r="E372" s="251" t="s">
        <v>11709</v>
      </c>
      <c r="F372" s="282" t="s">
        <v>11710</v>
      </c>
      <c r="G372" s="282">
        <v>10.0</v>
      </c>
      <c r="H372" s="282">
        <v>5.0</v>
      </c>
      <c r="I372" s="282">
        <v>50.0</v>
      </c>
      <c r="J372" s="162" t="s">
        <v>51</v>
      </c>
      <c r="K372" s="163"/>
      <c r="L372" s="163"/>
      <c r="M372" s="163"/>
      <c r="N372" s="163"/>
      <c r="O372" s="163"/>
      <c r="P372" s="163"/>
      <c r="Q372" s="163"/>
      <c r="R372" s="163"/>
      <c r="S372" s="163"/>
      <c r="T372" s="163"/>
      <c r="U372" s="163"/>
      <c r="V372" s="163"/>
      <c r="W372" s="163"/>
      <c r="X372" s="163"/>
      <c r="Y372" s="163"/>
      <c r="Z372" s="163"/>
    </row>
    <row r="373" ht="11.25" customHeight="1">
      <c r="A373" s="251" t="s">
        <v>51</v>
      </c>
      <c r="B373" s="282" t="s">
        <v>52</v>
      </c>
      <c r="C373" s="283" t="s">
        <v>11313</v>
      </c>
      <c r="D373" s="251" t="s">
        <v>7490</v>
      </c>
      <c r="E373" s="251" t="s">
        <v>11709</v>
      </c>
      <c r="F373" s="282" t="s">
        <v>11711</v>
      </c>
      <c r="G373" s="282">
        <v>10.0</v>
      </c>
      <c r="H373" s="282">
        <v>5.0</v>
      </c>
      <c r="I373" s="282">
        <v>50.0</v>
      </c>
      <c r="J373" s="162" t="s">
        <v>51</v>
      </c>
      <c r="K373" s="163"/>
      <c r="L373" s="163"/>
      <c r="M373" s="163"/>
      <c r="N373" s="163"/>
      <c r="O373" s="163"/>
      <c r="P373" s="163"/>
      <c r="Q373" s="163"/>
      <c r="R373" s="163"/>
      <c r="S373" s="163"/>
      <c r="T373" s="163"/>
      <c r="U373" s="163"/>
      <c r="V373" s="163"/>
      <c r="W373" s="163"/>
      <c r="X373" s="163"/>
      <c r="Y373" s="163"/>
      <c r="Z373" s="163"/>
    </row>
    <row r="374" ht="11.25" customHeight="1">
      <c r="A374" s="146" t="s">
        <v>218</v>
      </c>
      <c r="B374" s="124"/>
      <c r="C374" s="124"/>
      <c r="D374" s="124"/>
      <c r="E374" s="124"/>
      <c r="F374" s="124"/>
      <c r="G374" s="130"/>
      <c r="H374" s="166"/>
      <c r="I374" s="297">
        <f>SUM(I16:I373)</f>
        <v>21771.43</v>
      </c>
      <c r="J374" s="166"/>
      <c r="K374" s="166"/>
      <c r="L374" s="166"/>
      <c r="M374" s="166"/>
      <c r="N374" s="166"/>
      <c r="O374" s="166"/>
      <c r="P374" s="166"/>
      <c r="Q374" s="166"/>
      <c r="R374" s="166"/>
      <c r="S374" s="166"/>
      <c r="T374" s="166"/>
      <c r="U374" s="166"/>
      <c r="V374" s="166"/>
      <c r="W374" s="166"/>
      <c r="X374" s="166"/>
      <c r="Y374" s="166"/>
      <c r="Z374" s="166"/>
    </row>
    <row r="375" ht="11.25" customHeight="1">
      <c r="A375" s="123"/>
      <c r="B375" s="124"/>
      <c r="C375" s="124"/>
      <c r="D375" s="124"/>
      <c r="E375" s="124"/>
      <c r="F375" s="124"/>
      <c r="G375" s="124"/>
      <c r="H375" s="2"/>
      <c r="I375" s="166"/>
      <c r="J375" s="166"/>
      <c r="K375" s="166"/>
      <c r="L375" s="166"/>
      <c r="M375" s="166"/>
      <c r="N375" s="166"/>
      <c r="O375" s="166"/>
      <c r="P375" s="166"/>
      <c r="Q375" s="166"/>
      <c r="R375" s="166"/>
      <c r="S375" s="166"/>
      <c r="T375" s="166"/>
      <c r="U375" s="166"/>
      <c r="V375" s="166"/>
      <c r="W375" s="166"/>
      <c r="X375" s="166"/>
      <c r="Y375" s="166"/>
      <c r="Z375" s="166"/>
    </row>
    <row r="376" ht="11.25" customHeight="1">
      <c r="A376" s="295" t="s">
        <v>2134</v>
      </c>
      <c r="B376" s="149"/>
      <c r="C376" s="149"/>
      <c r="D376" s="149"/>
      <c r="E376" s="149"/>
      <c r="F376" s="149"/>
      <c r="G376" s="149"/>
      <c r="H376" s="149"/>
      <c r="I376" s="166"/>
      <c r="J376" s="166"/>
      <c r="K376" s="166"/>
      <c r="L376" s="166"/>
      <c r="M376" s="166"/>
      <c r="N376" s="166"/>
      <c r="O376" s="166"/>
      <c r="P376" s="166"/>
      <c r="Q376" s="166"/>
      <c r="R376" s="166"/>
      <c r="S376" s="166"/>
      <c r="T376" s="166"/>
      <c r="U376" s="166"/>
      <c r="V376" s="166"/>
      <c r="W376" s="166"/>
      <c r="X376" s="166"/>
      <c r="Y376" s="166"/>
      <c r="Z376" s="166"/>
    </row>
    <row r="377" ht="15.75" customHeight="1">
      <c r="A377" s="123"/>
      <c r="B377" s="124"/>
      <c r="C377" s="124"/>
      <c r="D377" s="124"/>
      <c r="E377" s="124"/>
      <c r="F377" s="124"/>
      <c r="G377" s="124"/>
      <c r="H377" s="2"/>
      <c r="I377" s="8"/>
      <c r="J377" s="8"/>
      <c r="K377" s="8"/>
      <c r="L377" s="8"/>
      <c r="M377" s="8"/>
      <c r="N377" s="8"/>
      <c r="O377" s="8"/>
      <c r="P377" s="8"/>
      <c r="Q377" s="8"/>
      <c r="R377" s="8"/>
      <c r="S377" s="8"/>
      <c r="T377" s="8"/>
      <c r="U377" s="8"/>
      <c r="V377" s="8"/>
      <c r="W377" s="8"/>
      <c r="X377" s="8"/>
      <c r="Y377" s="8"/>
      <c r="Z377" s="8"/>
    </row>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autoFilter ref="$A$15:$J$374"/>
  <mergeCells count="12">
    <mergeCell ref="A10:I10"/>
    <mergeCell ref="A11:I11"/>
    <mergeCell ref="A12:I12"/>
    <mergeCell ref="A13:I13"/>
    <mergeCell ref="A376:H376"/>
    <mergeCell ref="A2:I2"/>
    <mergeCell ref="A4:I4"/>
    <mergeCell ref="A5:I5"/>
    <mergeCell ref="A6:I6"/>
    <mergeCell ref="A7:I7"/>
    <mergeCell ref="A8:I8"/>
    <mergeCell ref="A9:I9"/>
  </mergeCells>
  <hyperlinks>
    <hyperlink r:id="rId1" ref="E33"/>
    <hyperlink r:id="rId2" ref="E34"/>
    <hyperlink r:id="rId3" ref="E35"/>
  </hyperlinks>
  <printOptions/>
  <pageMargins bottom="0.75" footer="0.0" header="0.0" left="0.7" right="0.7" top="0.75"/>
  <pageSetup orientation="landscape"/>
  <drawing r:id="rId4"/>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0.71"/>
    <col customWidth="1" min="2" max="2" width="9.71"/>
    <col customWidth="1" min="3" max="3" width="30.71"/>
    <col customWidth="1" min="4" max="4" width="12.71"/>
    <col customWidth="1" min="5" max="5" width="30.71"/>
    <col customWidth="1" min="6" max="6" width="23.14"/>
    <col customWidth="1" min="7" max="7" width="25.57"/>
    <col customWidth="1" min="8" max="9" width="30.71"/>
    <col customWidth="1" min="10" max="10" width="22.14"/>
    <col customWidth="1" min="11" max="11" width="6.14"/>
    <col customWidth="1" min="12" max="12" width="7.14"/>
    <col customWidth="1" min="13" max="13" width="6.86"/>
    <col customWidth="1" min="14" max="14" width="9.57"/>
    <col customWidth="1" min="15" max="15" width="9.14"/>
    <col customWidth="1" min="16" max="16" width="27.43"/>
    <col customWidth="1" min="17" max="26" width="9.14"/>
  </cols>
  <sheetData>
    <row r="1" ht="240.0" customHeight="1">
      <c r="A1" s="315" t="s">
        <v>11712</v>
      </c>
      <c r="B1" s="74"/>
      <c r="C1" s="74"/>
      <c r="D1" s="74"/>
      <c r="E1" s="74"/>
      <c r="F1" s="74"/>
      <c r="G1" s="74"/>
      <c r="H1" s="74"/>
      <c r="I1" s="74"/>
      <c r="J1" s="74"/>
      <c r="K1" s="74"/>
      <c r="L1" s="74"/>
      <c r="M1" s="74"/>
      <c r="N1" s="74"/>
      <c r="O1" s="75"/>
      <c r="P1" s="8"/>
      <c r="Q1" s="8"/>
      <c r="R1" s="8"/>
      <c r="S1" s="8"/>
      <c r="T1" s="8"/>
      <c r="U1" s="8"/>
      <c r="V1" s="8"/>
      <c r="W1" s="8"/>
      <c r="X1" s="8"/>
      <c r="Y1" s="8"/>
      <c r="Z1" s="8"/>
    </row>
    <row r="2">
      <c r="A2" s="129"/>
      <c r="B2" s="130"/>
      <c r="C2" s="130"/>
      <c r="D2" s="130"/>
      <c r="E2" s="130"/>
      <c r="F2" s="130"/>
      <c r="G2" s="130"/>
      <c r="H2" s="129"/>
      <c r="I2" s="8"/>
      <c r="J2" s="8"/>
      <c r="K2" s="8"/>
      <c r="L2" s="8"/>
      <c r="M2" s="8"/>
      <c r="N2" s="8"/>
      <c r="O2" s="8"/>
      <c r="P2" s="8"/>
      <c r="Q2" s="8"/>
      <c r="R2" s="8"/>
      <c r="S2" s="8"/>
      <c r="T2" s="8"/>
      <c r="U2" s="8"/>
      <c r="V2" s="8"/>
      <c r="W2" s="8"/>
      <c r="X2" s="8"/>
      <c r="Y2" s="8"/>
      <c r="Z2" s="8"/>
    </row>
    <row r="3" ht="61.5" customHeight="1">
      <c r="A3" s="263" t="s">
        <v>7</v>
      </c>
      <c r="B3" s="158" t="s">
        <v>8</v>
      </c>
      <c r="C3" s="263" t="s">
        <v>11713</v>
      </c>
      <c r="D3" s="263" t="s">
        <v>11714</v>
      </c>
      <c r="E3" s="263" t="s">
        <v>11715</v>
      </c>
      <c r="F3" s="263" t="s">
        <v>11716</v>
      </c>
      <c r="G3" s="263" t="s">
        <v>11717</v>
      </c>
      <c r="H3" s="263" t="s">
        <v>11718</v>
      </c>
      <c r="I3" s="263" t="s">
        <v>11719</v>
      </c>
      <c r="J3" s="263" t="s">
        <v>11720</v>
      </c>
      <c r="K3" s="132" t="s">
        <v>247</v>
      </c>
      <c r="L3" s="132" t="s">
        <v>248</v>
      </c>
      <c r="M3" s="132" t="s">
        <v>249</v>
      </c>
      <c r="N3" s="263" t="s">
        <v>250</v>
      </c>
      <c r="O3" s="263" t="s">
        <v>254</v>
      </c>
      <c r="P3" s="160" t="s">
        <v>255</v>
      </c>
      <c r="Q3" s="8"/>
      <c r="R3" s="8"/>
      <c r="S3" s="8"/>
      <c r="T3" s="8"/>
      <c r="U3" s="8"/>
      <c r="V3" s="8"/>
      <c r="W3" s="8"/>
      <c r="X3" s="8"/>
      <c r="Y3" s="8"/>
      <c r="Z3" s="8"/>
    </row>
    <row r="4" ht="11.25" customHeight="1">
      <c r="A4" s="251" t="s">
        <v>11098</v>
      </c>
      <c r="B4" s="251" t="s">
        <v>177</v>
      </c>
      <c r="C4" s="251" t="s">
        <v>11721</v>
      </c>
      <c r="D4" s="282" t="s">
        <v>11722</v>
      </c>
      <c r="E4" s="282" t="s">
        <v>11723</v>
      </c>
      <c r="F4" s="282" t="s">
        <v>11724</v>
      </c>
      <c r="G4" s="282" t="s">
        <v>11725</v>
      </c>
      <c r="H4" s="283" t="s">
        <v>11726</v>
      </c>
      <c r="I4" s="282" t="s">
        <v>11727</v>
      </c>
      <c r="J4" s="282" t="s">
        <v>11728</v>
      </c>
      <c r="K4" s="282">
        <v>1.0</v>
      </c>
      <c r="L4" s="282">
        <v>0.0</v>
      </c>
      <c r="M4" s="282">
        <v>1.0</v>
      </c>
      <c r="N4" s="284">
        <v>100.0</v>
      </c>
      <c r="O4" s="284">
        <v>100.0</v>
      </c>
      <c r="P4" s="162" t="s">
        <v>179</v>
      </c>
      <c r="Q4" s="163"/>
      <c r="R4" s="163"/>
      <c r="S4" s="163"/>
      <c r="T4" s="163"/>
      <c r="U4" s="163"/>
      <c r="V4" s="163"/>
      <c r="W4" s="163"/>
      <c r="X4" s="163"/>
      <c r="Y4" s="163"/>
      <c r="Z4" s="163"/>
    </row>
    <row r="5" ht="11.25" customHeight="1">
      <c r="A5" s="251" t="s">
        <v>11103</v>
      </c>
      <c r="B5" s="251" t="s">
        <v>177</v>
      </c>
      <c r="C5" s="251" t="s">
        <v>11729</v>
      </c>
      <c r="D5" s="282" t="s">
        <v>11730</v>
      </c>
      <c r="E5" s="282" t="s">
        <v>11731</v>
      </c>
      <c r="F5" s="282" t="s">
        <v>11724</v>
      </c>
      <c r="G5" s="282"/>
      <c r="H5" s="283" t="s">
        <v>11726</v>
      </c>
      <c r="I5" s="282" t="s">
        <v>11732</v>
      </c>
      <c r="J5" s="282" t="s">
        <v>11728</v>
      </c>
      <c r="K5" s="282">
        <v>1.0</v>
      </c>
      <c r="L5" s="282">
        <v>0.0</v>
      </c>
      <c r="M5" s="282">
        <v>1.0</v>
      </c>
      <c r="N5" s="284">
        <v>50.0</v>
      </c>
      <c r="O5" s="284">
        <v>50.0</v>
      </c>
      <c r="P5" s="162" t="s">
        <v>179</v>
      </c>
      <c r="Q5" s="163"/>
      <c r="R5" s="163"/>
      <c r="S5" s="163"/>
      <c r="T5" s="163"/>
      <c r="U5" s="163"/>
      <c r="V5" s="163"/>
      <c r="W5" s="163"/>
      <c r="X5" s="163"/>
      <c r="Y5" s="163"/>
      <c r="Z5" s="163"/>
    </row>
    <row r="6" ht="11.25" customHeight="1">
      <c r="A6" s="251" t="s">
        <v>11103</v>
      </c>
      <c r="B6" s="251" t="s">
        <v>177</v>
      </c>
      <c r="C6" s="251" t="s">
        <v>11733</v>
      </c>
      <c r="D6" s="282" t="s">
        <v>11730</v>
      </c>
      <c r="E6" s="282" t="s">
        <v>11734</v>
      </c>
      <c r="F6" s="282" t="s">
        <v>11724</v>
      </c>
      <c r="G6" s="282"/>
      <c r="H6" s="283" t="s">
        <v>11726</v>
      </c>
      <c r="I6" s="282" t="s">
        <v>11735</v>
      </c>
      <c r="J6" s="282" t="s">
        <v>11728</v>
      </c>
      <c r="K6" s="282">
        <v>1.0</v>
      </c>
      <c r="L6" s="282">
        <v>0.0</v>
      </c>
      <c r="M6" s="282">
        <v>1.0</v>
      </c>
      <c r="N6" s="284">
        <v>20.0</v>
      </c>
      <c r="O6" s="284">
        <v>20.0</v>
      </c>
      <c r="P6" s="162" t="s">
        <v>179</v>
      </c>
      <c r="Q6" s="163"/>
      <c r="R6" s="163"/>
      <c r="S6" s="163"/>
      <c r="T6" s="163"/>
      <c r="U6" s="163"/>
      <c r="V6" s="163"/>
      <c r="W6" s="163"/>
      <c r="X6" s="163"/>
      <c r="Y6" s="163"/>
      <c r="Z6" s="163"/>
    </row>
    <row r="7" ht="11.25" customHeight="1">
      <c r="A7" s="251" t="s">
        <v>11098</v>
      </c>
      <c r="B7" s="251" t="s">
        <v>177</v>
      </c>
      <c r="C7" s="251" t="s">
        <v>11736</v>
      </c>
      <c r="D7" s="282" t="s">
        <v>11730</v>
      </c>
      <c r="E7" s="282" t="s">
        <v>11737</v>
      </c>
      <c r="F7" s="282" t="s">
        <v>11738</v>
      </c>
      <c r="G7" s="282" t="s">
        <v>11725</v>
      </c>
      <c r="H7" s="283" t="s">
        <v>11739</v>
      </c>
      <c r="I7" s="282" t="s">
        <v>11737</v>
      </c>
      <c r="J7" s="282"/>
      <c r="K7" s="282">
        <v>1.0</v>
      </c>
      <c r="L7" s="282">
        <v>0.0</v>
      </c>
      <c r="M7" s="282">
        <v>1.0</v>
      </c>
      <c r="N7" s="284">
        <v>200.0</v>
      </c>
      <c r="O7" s="284">
        <v>200.0</v>
      </c>
      <c r="P7" s="162" t="s">
        <v>179</v>
      </c>
      <c r="Q7" s="163"/>
      <c r="R7" s="163"/>
      <c r="S7" s="163"/>
      <c r="T7" s="163"/>
      <c r="U7" s="163"/>
      <c r="V7" s="163"/>
      <c r="W7" s="163"/>
      <c r="X7" s="163"/>
      <c r="Y7" s="163"/>
      <c r="Z7" s="163"/>
    </row>
    <row r="8" ht="11.25" customHeight="1">
      <c r="A8" s="251" t="s">
        <v>11740</v>
      </c>
      <c r="B8" s="251" t="s">
        <v>177</v>
      </c>
      <c r="C8" s="251" t="s">
        <v>11741</v>
      </c>
      <c r="D8" s="282" t="s">
        <v>11742</v>
      </c>
      <c r="E8" s="282" t="s">
        <v>11743</v>
      </c>
      <c r="F8" s="282" t="s">
        <v>11744</v>
      </c>
      <c r="G8" s="282" t="s">
        <v>11745</v>
      </c>
      <c r="H8" s="283" t="s">
        <v>11726</v>
      </c>
      <c r="I8" s="282"/>
      <c r="J8" s="282" t="s">
        <v>11746</v>
      </c>
      <c r="K8" s="282">
        <v>1.0</v>
      </c>
      <c r="L8" s="282">
        <v>1.0</v>
      </c>
      <c r="M8" s="282">
        <v>1.0</v>
      </c>
      <c r="N8" s="284">
        <v>30.0</v>
      </c>
      <c r="O8" s="284">
        <v>30.0</v>
      </c>
      <c r="P8" s="162" t="s">
        <v>212</v>
      </c>
      <c r="Q8" s="163"/>
      <c r="R8" s="163"/>
      <c r="S8" s="163"/>
      <c r="T8" s="163"/>
      <c r="U8" s="163"/>
      <c r="V8" s="163"/>
      <c r="W8" s="163"/>
      <c r="X8" s="163"/>
      <c r="Y8" s="163"/>
      <c r="Z8" s="163"/>
    </row>
    <row r="9" ht="11.25" customHeight="1">
      <c r="A9" s="251" t="s">
        <v>11740</v>
      </c>
      <c r="B9" s="251" t="s">
        <v>177</v>
      </c>
      <c r="C9" s="251" t="s">
        <v>11741</v>
      </c>
      <c r="D9" s="282" t="s">
        <v>11742</v>
      </c>
      <c r="E9" s="282" t="s">
        <v>11743</v>
      </c>
      <c r="F9" s="282" t="s">
        <v>11744</v>
      </c>
      <c r="G9" s="282" t="s">
        <v>11745</v>
      </c>
      <c r="H9" s="283" t="s">
        <v>11726</v>
      </c>
      <c r="I9" s="282"/>
      <c r="J9" s="282" t="s">
        <v>11746</v>
      </c>
      <c r="K9" s="282">
        <v>1.0</v>
      </c>
      <c r="L9" s="282">
        <v>1.0</v>
      </c>
      <c r="M9" s="282"/>
      <c r="N9" s="284">
        <v>30.0</v>
      </c>
      <c r="O9" s="284">
        <v>30.0</v>
      </c>
      <c r="P9" s="162" t="s">
        <v>212</v>
      </c>
      <c r="Q9" s="163"/>
      <c r="R9" s="163"/>
      <c r="S9" s="163"/>
      <c r="T9" s="163"/>
      <c r="U9" s="163"/>
      <c r="V9" s="163"/>
      <c r="W9" s="163"/>
      <c r="X9" s="163"/>
      <c r="Y9" s="163"/>
      <c r="Z9" s="163"/>
    </row>
    <row r="10" ht="11.25" customHeight="1">
      <c r="A10" s="251" t="s">
        <v>11747</v>
      </c>
      <c r="B10" s="251" t="s">
        <v>177</v>
      </c>
      <c r="C10" s="251" t="s">
        <v>11748</v>
      </c>
      <c r="D10" s="282" t="s">
        <v>11730</v>
      </c>
      <c r="E10" s="282" t="s">
        <v>11749</v>
      </c>
      <c r="F10" s="282" t="s">
        <v>11750</v>
      </c>
      <c r="G10" s="282" t="s">
        <v>11751</v>
      </c>
      <c r="H10" s="283" t="s">
        <v>11726</v>
      </c>
      <c r="I10" s="282" t="s">
        <v>494</v>
      </c>
      <c r="J10" s="282" t="s">
        <v>11752</v>
      </c>
      <c r="K10" s="282">
        <v>1.0</v>
      </c>
      <c r="L10" s="282">
        <v>1.0</v>
      </c>
      <c r="M10" s="282">
        <v>1.0</v>
      </c>
      <c r="N10" s="284">
        <v>60.0</v>
      </c>
      <c r="O10" s="284">
        <v>60.0</v>
      </c>
      <c r="P10" s="162" t="s">
        <v>197</v>
      </c>
      <c r="Q10" s="163"/>
      <c r="R10" s="163"/>
      <c r="S10" s="163"/>
      <c r="T10" s="163"/>
      <c r="U10" s="163"/>
      <c r="V10" s="163"/>
      <c r="W10" s="163"/>
      <c r="X10" s="163"/>
      <c r="Y10" s="163"/>
      <c r="Z10" s="163"/>
    </row>
    <row r="11" ht="11.25" customHeight="1">
      <c r="A11" s="251" t="s">
        <v>11747</v>
      </c>
      <c r="B11" s="251" t="s">
        <v>177</v>
      </c>
      <c r="C11" s="251" t="s">
        <v>11748</v>
      </c>
      <c r="D11" s="282" t="s">
        <v>11730</v>
      </c>
      <c r="E11" s="282" t="s">
        <v>11753</v>
      </c>
      <c r="F11" s="282" t="s">
        <v>11750</v>
      </c>
      <c r="G11" s="282" t="s">
        <v>11751</v>
      </c>
      <c r="H11" s="283" t="s">
        <v>11726</v>
      </c>
      <c r="I11" s="282" t="s">
        <v>11737</v>
      </c>
      <c r="J11" s="282" t="s">
        <v>11752</v>
      </c>
      <c r="K11" s="282" t="s">
        <v>494</v>
      </c>
      <c r="L11" s="282" t="s">
        <v>494</v>
      </c>
      <c r="M11" s="282" t="s">
        <v>494</v>
      </c>
      <c r="N11" s="284">
        <v>200.0</v>
      </c>
      <c r="O11" s="284">
        <v>200.0</v>
      </c>
      <c r="P11" s="162" t="s">
        <v>197</v>
      </c>
      <c r="Q11" s="163"/>
      <c r="R11" s="163"/>
      <c r="S11" s="163"/>
      <c r="T11" s="163"/>
      <c r="U11" s="163"/>
      <c r="V11" s="163"/>
      <c r="W11" s="163"/>
      <c r="X11" s="163"/>
      <c r="Y11" s="163"/>
      <c r="Z11" s="163"/>
    </row>
    <row r="12" ht="11.25" customHeight="1">
      <c r="A12" s="251" t="s">
        <v>198</v>
      </c>
      <c r="B12" s="251" t="s">
        <v>1022</v>
      </c>
      <c r="C12" s="251" t="s">
        <v>11754</v>
      </c>
      <c r="D12" s="282" t="s">
        <v>11755</v>
      </c>
      <c r="E12" s="282" t="s">
        <v>11753</v>
      </c>
      <c r="F12" s="282" t="s">
        <v>11756</v>
      </c>
      <c r="G12" s="282" t="s">
        <v>11757</v>
      </c>
      <c r="H12" s="283" t="s">
        <v>11758</v>
      </c>
      <c r="I12" s="282" t="s">
        <v>11737</v>
      </c>
      <c r="J12" s="282" t="s">
        <v>11759</v>
      </c>
      <c r="K12" s="282">
        <v>1.0</v>
      </c>
      <c r="L12" s="282">
        <v>1.0</v>
      </c>
      <c r="M12" s="282">
        <v>1.0</v>
      </c>
      <c r="N12" s="284">
        <v>100.0</v>
      </c>
      <c r="O12" s="284">
        <v>150.0</v>
      </c>
      <c r="P12" s="162" t="s">
        <v>198</v>
      </c>
      <c r="Q12" s="163"/>
      <c r="R12" s="163"/>
      <c r="S12" s="163"/>
      <c r="T12" s="163"/>
      <c r="U12" s="163"/>
      <c r="V12" s="163"/>
      <c r="W12" s="163"/>
      <c r="X12" s="163"/>
      <c r="Y12" s="163"/>
      <c r="Z12" s="163"/>
    </row>
    <row r="13" ht="11.25" customHeight="1">
      <c r="A13" s="251" t="s">
        <v>198</v>
      </c>
      <c r="B13" s="251" t="s">
        <v>1022</v>
      </c>
      <c r="C13" s="251" t="s">
        <v>11760</v>
      </c>
      <c r="D13" s="282" t="s">
        <v>11761</v>
      </c>
      <c r="E13" s="282" t="s">
        <v>11753</v>
      </c>
      <c r="F13" s="282" t="s">
        <v>11756</v>
      </c>
      <c r="G13" s="282" t="s">
        <v>11751</v>
      </c>
      <c r="H13" s="283" t="s">
        <v>11762</v>
      </c>
      <c r="I13" s="282" t="s">
        <v>11763</v>
      </c>
      <c r="J13" s="282" t="s">
        <v>11764</v>
      </c>
      <c r="K13" s="282">
        <v>1.0</v>
      </c>
      <c r="L13" s="282">
        <v>1.0</v>
      </c>
      <c r="M13" s="282">
        <v>4.0</v>
      </c>
      <c r="N13" s="284">
        <v>50.0</v>
      </c>
      <c r="O13" s="284">
        <v>50.0</v>
      </c>
      <c r="P13" s="162" t="s">
        <v>198</v>
      </c>
      <c r="Q13" s="163"/>
      <c r="R13" s="163"/>
      <c r="S13" s="163"/>
      <c r="T13" s="163"/>
      <c r="U13" s="163"/>
      <c r="V13" s="163"/>
      <c r="W13" s="163"/>
      <c r="X13" s="163"/>
      <c r="Y13" s="163"/>
      <c r="Z13" s="163"/>
    </row>
    <row r="14" ht="11.25" customHeight="1">
      <c r="A14" s="251" t="s">
        <v>198</v>
      </c>
      <c r="B14" s="251" t="s">
        <v>1022</v>
      </c>
      <c r="C14" s="251" t="s">
        <v>11765</v>
      </c>
      <c r="D14" s="282" t="s">
        <v>11761</v>
      </c>
      <c r="E14" s="282" t="s">
        <v>11766</v>
      </c>
      <c r="F14" s="282" t="s">
        <v>11767</v>
      </c>
      <c r="G14" s="282" t="s">
        <v>11751</v>
      </c>
      <c r="H14" s="283" t="s">
        <v>11768</v>
      </c>
      <c r="I14" s="282" t="s">
        <v>11769</v>
      </c>
      <c r="J14" s="282" t="s">
        <v>11770</v>
      </c>
      <c r="K14" s="282">
        <v>1.0</v>
      </c>
      <c r="L14" s="282">
        <v>1.0</v>
      </c>
      <c r="M14" s="282">
        <v>5.0</v>
      </c>
      <c r="N14" s="284">
        <v>30.0</v>
      </c>
      <c r="O14" s="284">
        <v>60.0</v>
      </c>
      <c r="P14" s="162" t="s">
        <v>198</v>
      </c>
      <c r="Q14" s="163"/>
      <c r="R14" s="163"/>
      <c r="S14" s="163"/>
      <c r="T14" s="163"/>
      <c r="U14" s="163"/>
      <c r="V14" s="163"/>
      <c r="W14" s="163"/>
      <c r="X14" s="163"/>
      <c r="Y14" s="163"/>
      <c r="Z14" s="163"/>
    </row>
    <row r="15" ht="11.25" customHeight="1">
      <c r="A15" s="251" t="s">
        <v>198</v>
      </c>
      <c r="B15" s="251" t="s">
        <v>1022</v>
      </c>
      <c r="C15" s="251" t="s">
        <v>11771</v>
      </c>
      <c r="D15" s="282" t="s">
        <v>11772</v>
      </c>
      <c r="E15" s="282" t="s">
        <v>11773</v>
      </c>
      <c r="F15" s="282" t="s">
        <v>11756</v>
      </c>
      <c r="G15" s="282" t="s">
        <v>11751</v>
      </c>
      <c r="H15" s="283" t="s">
        <v>11774</v>
      </c>
      <c r="I15" s="282" t="s">
        <v>11737</v>
      </c>
      <c r="J15" s="282" t="s">
        <v>11775</v>
      </c>
      <c r="K15" s="282">
        <v>1.0</v>
      </c>
      <c r="L15" s="282">
        <v>1.0</v>
      </c>
      <c r="M15" s="282">
        <v>1.0</v>
      </c>
      <c r="N15" s="284">
        <v>100.0</v>
      </c>
      <c r="O15" s="284">
        <v>200.0</v>
      </c>
      <c r="P15" s="162" t="s">
        <v>198</v>
      </c>
      <c r="Q15" s="163"/>
      <c r="R15" s="163"/>
      <c r="S15" s="163"/>
      <c r="T15" s="163"/>
      <c r="U15" s="163"/>
      <c r="V15" s="163"/>
      <c r="W15" s="163"/>
      <c r="X15" s="163"/>
      <c r="Y15" s="163"/>
      <c r="Z15" s="163"/>
    </row>
    <row r="16" ht="11.25" customHeight="1">
      <c r="A16" s="251" t="s">
        <v>11776</v>
      </c>
      <c r="B16" s="251" t="s">
        <v>177</v>
      </c>
      <c r="C16" s="251" t="s">
        <v>11777</v>
      </c>
      <c r="D16" s="282" t="s">
        <v>11742</v>
      </c>
      <c r="E16" s="282" t="s">
        <v>11743</v>
      </c>
      <c r="F16" s="282" t="s">
        <v>11778</v>
      </c>
      <c r="G16" s="282" t="s">
        <v>11779</v>
      </c>
      <c r="H16" s="283" t="s">
        <v>11726</v>
      </c>
      <c r="I16" s="282"/>
      <c r="J16" s="282" t="s">
        <v>11780</v>
      </c>
      <c r="K16" s="282">
        <v>1.0</v>
      </c>
      <c r="L16" s="282">
        <v>1.0</v>
      </c>
      <c r="M16" s="282">
        <v>1.0</v>
      </c>
      <c r="N16" s="284">
        <v>30.0</v>
      </c>
      <c r="O16" s="284">
        <v>45.0</v>
      </c>
      <c r="P16" s="162" t="s">
        <v>11781</v>
      </c>
      <c r="Q16" s="163"/>
      <c r="R16" s="163"/>
      <c r="S16" s="163"/>
      <c r="T16" s="163"/>
      <c r="U16" s="163"/>
      <c r="V16" s="163"/>
      <c r="W16" s="163"/>
      <c r="X16" s="163"/>
      <c r="Y16" s="163"/>
      <c r="Z16" s="163"/>
    </row>
    <row r="17" ht="11.25" customHeight="1">
      <c r="A17" s="251" t="s">
        <v>11776</v>
      </c>
      <c r="B17" s="251" t="s">
        <v>177</v>
      </c>
      <c r="C17" s="251" t="s">
        <v>11782</v>
      </c>
      <c r="D17" s="282" t="s">
        <v>11742</v>
      </c>
      <c r="E17" s="282" t="s">
        <v>11743</v>
      </c>
      <c r="F17" s="282" t="s">
        <v>11778</v>
      </c>
      <c r="G17" s="282" t="s">
        <v>11779</v>
      </c>
      <c r="H17" s="283" t="s">
        <v>11783</v>
      </c>
      <c r="I17" s="282"/>
      <c r="J17" s="282" t="s">
        <v>11784</v>
      </c>
      <c r="K17" s="282">
        <v>1.0</v>
      </c>
      <c r="L17" s="282">
        <v>1.0</v>
      </c>
      <c r="M17" s="282">
        <v>1.0</v>
      </c>
      <c r="N17" s="284">
        <v>30.0</v>
      </c>
      <c r="O17" s="284">
        <v>45.0</v>
      </c>
      <c r="P17" s="162" t="s">
        <v>11781</v>
      </c>
      <c r="Q17" s="163"/>
      <c r="R17" s="163"/>
      <c r="S17" s="163"/>
      <c r="T17" s="163"/>
      <c r="U17" s="163"/>
      <c r="V17" s="163"/>
      <c r="W17" s="163"/>
      <c r="X17" s="163"/>
      <c r="Y17" s="163"/>
      <c r="Z17" s="163"/>
    </row>
    <row r="18" ht="11.25" customHeight="1">
      <c r="A18" s="251" t="s">
        <v>11776</v>
      </c>
      <c r="B18" s="251" t="s">
        <v>177</v>
      </c>
      <c r="C18" s="251" t="s">
        <v>11777</v>
      </c>
      <c r="D18" s="282" t="s">
        <v>11742</v>
      </c>
      <c r="E18" s="282" t="s">
        <v>11743</v>
      </c>
      <c r="F18" s="282" t="s">
        <v>11778</v>
      </c>
      <c r="G18" s="282" t="s">
        <v>11779</v>
      </c>
      <c r="H18" s="283" t="s">
        <v>11726</v>
      </c>
      <c r="I18" s="282"/>
      <c r="J18" s="282" t="s">
        <v>11780</v>
      </c>
      <c r="K18" s="282">
        <v>1.0</v>
      </c>
      <c r="L18" s="282">
        <v>1.0</v>
      </c>
      <c r="M18" s="282">
        <v>1.0</v>
      </c>
      <c r="N18" s="284">
        <v>30.0</v>
      </c>
      <c r="O18" s="284">
        <v>45.0</v>
      </c>
      <c r="P18" s="162" t="s">
        <v>11781</v>
      </c>
      <c r="Q18" s="163"/>
      <c r="R18" s="163"/>
      <c r="S18" s="163"/>
      <c r="T18" s="163"/>
      <c r="U18" s="163"/>
      <c r="V18" s="163"/>
      <c r="W18" s="163"/>
      <c r="X18" s="163"/>
      <c r="Y18" s="163"/>
      <c r="Z18" s="163"/>
    </row>
    <row r="19" ht="11.25" customHeight="1">
      <c r="A19" s="251" t="s">
        <v>11156</v>
      </c>
      <c r="B19" s="251" t="s">
        <v>177</v>
      </c>
      <c r="C19" s="251" t="s">
        <v>11785</v>
      </c>
      <c r="D19" s="282" t="s">
        <v>11786</v>
      </c>
      <c r="E19" s="282" t="s">
        <v>11732</v>
      </c>
      <c r="F19" s="282" t="s">
        <v>11787</v>
      </c>
      <c r="G19" s="282" t="s">
        <v>11751</v>
      </c>
      <c r="H19" s="283" t="s">
        <v>11788</v>
      </c>
      <c r="I19" s="282"/>
      <c r="J19" s="282" t="s">
        <v>11789</v>
      </c>
      <c r="K19" s="282">
        <v>1.0</v>
      </c>
      <c r="L19" s="282">
        <v>1.0</v>
      </c>
      <c r="M19" s="282">
        <v>1.0</v>
      </c>
      <c r="N19" s="284">
        <v>50.0</v>
      </c>
      <c r="O19" s="284">
        <v>50.0</v>
      </c>
      <c r="P19" s="162" t="s">
        <v>189</v>
      </c>
      <c r="Q19" s="163"/>
      <c r="R19" s="163"/>
      <c r="S19" s="163"/>
      <c r="T19" s="163"/>
      <c r="U19" s="163"/>
      <c r="V19" s="163"/>
      <c r="W19" s="163"/>
      <c r="X19" s="163"/>
      <c r="Y19" s="163"/>
      <c r="Z19" s="163"/>
    </row>
    <row r="20" ht="11.25" customHeight="1">
      <c r="A20" s="251" t="s">
        <v>11156</v>
      </c>
      <c r="B20" s="251" t="s">
        <v>177</v>
      </c>
      <c r="C20" s="251" t="s">
        <v>11790</v>
      </c>
      <c r="D20" s="282" t="s">
        <v>11786</v>
      </c>
      <c r="E20" s="282" t="s">
        <v>11791</v>
      </c>
      <c r="F20" s="282" t="s">
        <v>11792</v>
      </c>
      <c r="G20" s="282" t="s">
        <v>11751</v>
      </c>
      <c r="H20" s="283" t="s">
        <v>11793</v>
      </c>
      <c r="I20" s="282" t="s">
        <v>11791</v>
      </c>
      <c r="J20" s="282" t="s">
        <v>11794</v>
      </c>
      <c r="K20" s="282"/>
      <c r="L20" s="282">
        <v>1.0</v>
      </c>
      <c r="M20" s="282"/>
      <c r="N20" s="284">
        <v>50.0</v>
      </c>
      <c r="O20" s="284">
        <v>100.0</v>
      </c>
      <c r="P20" s="162" t="s">
        <v>189</v>
      </c>
      <c r="Q20" s="163"/>
      <c r="R20" s="163"/>
      <c r="S20" s="163"/>
      <c r="T20" s="163"/>
      <c r="U20" s="163"/>
      <c r="V20" s="163"/>
      <c r="W20" s="163"/>
      <c r="X20" s="163"/>
      <c r="Y20" s="163"/>
      <c r="Z20" s="163"/>
    </row>
    <row r="21" ht="11.25" customHeight="1">
      <c r="A21" s="251" t="s">
        <v>11156</v>
      </c>
      <c r="B21" s="251" t="s">
        <v>177</v>
      </c>
      <c r="C21" s="251" t="s">
        <v>11790</v>
      </c>
      <c r="D21" s="282" t="s">
        <v>11786</v>
      </c>
      <c r="E21" s="282" t="s">
        <v>11732</v>
      </c>
      <c r="F21" s="282" t="s">
        <v>11792</v>
      </c>
      <c r="G21" s="282" t="s">
        <v>11751</v>
      </c>
      <c r="H21" s="283" t="s">
        <v>11793</v>
      </c>
      <c r="I21" s="282"/>
      <c r="J21" s="282" t="s">
        <v>11794</v>
      </c>
      <c r="K21" s="282">
        <v>1.0</v>
      </c>
      <c r="L21" s="282">
        <v>1.0</v>
      </c>
      <c r="M21" s="282">
        <v>1.0</v>
      </c>
      <c r="N21" s="284">
        <v>50.0</v>
      </c>
      <c r="O21" s="284">
        <v>50.0</v>
      </c>
      <c r="P21" s="162" t="s">
        <v>189</v>
      </c>
      <c r="Q21" s="163"/>
      <c r="R21" s="163"/>
      <c r="S21" s="163"/>
      <c r="T21" s="163"/>
      <c r="U21" s="163"/>
      <c r="V21" s="163"/>
      <c r="W21" s="163"/>
      <c r="X21" s="163"/>
      <c r="Y21" s="163"/>
      <c r="Z21" s="163"/>
    </row>
    <row r="22" ht="11.25" customHeight="1">
      <c r="A22" s="251" t="s">
        <v>11156</v>
      </c>
      <c r="B22" s="251" t="s">
        <v>177</v>
      </c>
      <c r="C22" s="251" t="s">
        <v>11790</v>
      </c>
      <c r="D22" s="282" t="s">
        <v>11786</v>
      </c>
      <c r="E22" s="282" t="s">
        <v>11766</v>
      </c>
      <c r="F22" s="282" t="s">
        <v>11792</v>
      </c>
      <c r="G22" s="282" t="s">
        <v>11751</v>
      </c>
      <c r="H22" s="283" t="s">
        <v>11795</v>
      </c>
      <c r="I22" s="282"/>
      <c r="J22" s="282" t="s">
        <v>11794</v>
      </c>
      <c r="K22" s="282">
        <v>2.0</v>
      </c>
      <c r="L22" s="282">
        <v>2.0</v>
      </c>
      <c r="M22" s="282">
        <v>10.0</v>
      </c>
      <c r="N22" s="284">
        <v>30.0</v>
      </c>
      <c r="O22" s="284">
        <v>15.0</v>
      </c>
      <c r="P22" s="162" t="s">
        <v>189</v>
      </c>
      <c r="Q22" s="163"/>
      <c r="R22" s="163"/>
      <c r="S22" s="163"/>
      <c r="T22" s="163"/>
      <c r="U22" s="163"/>
      <c r="V22" s="163"/>
      <c r="W22" s="163"/>
      <c r="X22" s="163"/>
      <c r="Y22" s="163"/>
      <c r="Z22" s="163"/>
    </row>
    <row r="23" ht="11.25" customHeight="1">
      <c r="A23" s="251" t="s">
        <v>11156</v>
      </c>
      <c r="B23" s="251" t="s">
        <v>177</v>
      </c>
      <c r="C23" s="251" t="s">
        <v>11796</v>
      </c>
      <c r="D23" s="282" t="s">
        <v>11786</v>
      </c>
      <c r="E23" s="282" t="s">
        <v>11732</v>
      </c>
      <c r="F23" s="282" t="s">
        <v>11797</v>
      </c>
      <c r="G23" s="282" t="s">
        <v>11798</v>
      </c>
      <c r="H23" s="283" t="s">
        <v>11793</v>
      </c>
      <c r="I23" s="282"/>
      <c r="J23" s="282" t="s">
        <v>11799</v>
      </c>
      <c r="K23" s="282">
        <v>1.0</v>
      </c>
      <c r="L23" s="282">
        <v>1.0</v>
      </c>
      <c r="M23" s="282">
        <v>1.0</v>
      </c>
      <c r="N23" s="284">
        <v>50.0</v>
      </c>
      <c r="O23" s="284">
        <v>50.0</v>
      </c>
      <c r="P23" s="162" t="s">
        <v>189</v>
      </c>
      <c r="Q23" s="163"/>
      <c r="R23" s="163"/>
      <c r="S23" s="163"/>
      <c r="T23" s="163"/>
      <c r="U23" s="163"/>
      <c r="V23" s="163"/>
      <c r="W23" s="163"/>
      <c r="X23" s="163"/>
      <c r="Y23" s="163"/>
      <c r="Z23" s="163"/>
    </row>
    <row r="24" ht="11.25" customHeight="1">
      <c r="A24" s="251" t="s">
        <v>11156</v>
      </c>
      <c r="B24" s="251" t="s">
        <v>177</v>
      </c>
      <c r="C24" s="251" t="s">
        <v>11800</v>
      </c>
      <c r="D24" s="282" t="s">
        <v>11786</v>
      </c>
      <c r="E24" s="282" t="s">
        <v>11732</v>
      </c>
      <c r="F24" s="282" t="s">
        <v>11801</v>
      </c>
      <c r="G24" s="282" t="s">
        <v>11751</v>
      </c>
      <c r="H24" s="283" t="s">
        <v>11802</v>
      </c>
      <c r="I24" s="282"/>
      <c r="J24" s="282" t="s">
        <v>11803</v>
      </c>
      <c r="K24" s="282">
        <v>1.0</v>
      </c>
      <c r="L24" s="282">
        <v>1.0</v>
      </c>
      <c r="M24" s="282">
        <v>1.0</v>
      </c>
      <c r="N24" s="284">
        <v>50.0</v>
      </c>
      <c r="O24" s="284">
        <v>50.0</v>
      </c>
      <c r="P24" s="162" t="s">
        <v>189</v>
      </c>
      <c r="Q24" s="163"/>
      <c r="R24" s="163"/>
      <c r="S24" s="163"/>
      <c r="T24" s="163"/>
      <c r="U24" s="163"/>
      <c r="V24" s="163"/>
      <c r="W24" s="163"/>
      <c r="X24" s="163"/>
      <c r="Y24" s="163"/>
      <c r="Z24" s="163"/>
    </row>
    <row r="25" ht="11.25" customHeight="1">
      <c r="A25" s="251" t="s">
        <v>11156</v>
      </c>
      <c r="B25" s="251" t="s">
        <v>177</v>
      </c>
      <c r="C25" s="251" t="s">
        <v>11804</v>
      </c>
      <c r="D25" s="282" t="s">
        <v>11786</v>
      </c>
      <c r="E25" s="282" t="s">
        <v>11732</v>
      </c>
      <c r="F25" s="282" t="s">
        <v>11787</v>
      </c>
      <c r="G25" s="282" t="s">
        <v>11751</v>
      </c>
      <c r="H25" s="283" t="s">
        <v>11805</v>
      </c>
      <c r="I25" s="282"/>
      <c r="J25" s="282" t="s">
        <v>11806</v>
      </c>
      <c r="K25" s="282">
        <v>1.0</v>
      </c>
      <c r="L25" s="282">
        <v>1.0</v>
      </c>
      <c r="M25" s="282">
        <v>1.0</v>
      </c>
      <c r="N25" s="284">
        <v>50.0</v>
      </c>
      <c r="O25" s="284">
        <v>50.0</v>
      </c>
      <c r="P25" s="162" t="s">
        <v>189</v>
      </c>
      <c r="Q25" s="163"/>
      <c r="R25" s="163"/>
      <c r="S25" s="163"/>
      <c r="T25" s="163"/>
      <c r="U25" s="163"/>
      <c r="V25" s="163"/>
      <c r="W25" s="163"/>
      <c r="X25" s="163"/>
      <c r="Y25" s="163"/>
      <c r="Z25" s="163"/>
    </row>
    <row r="26" ht="11.25" customHeight="1">
      <c r="A26" s="251" t="s">
        <v>11156</v>
      </c>
      <c r="B26" s="251" t="s">
        <v>177</v>
      </c>
      <c r="C26" s="251" t="s">
        <v>11807</v>
      </c>
      <c r="D26" s="282" t="s">
        <v>11786</v>
      </c>
      <c r="E26" s="282" t="s">
        <v>11808</v>
      </c>
      <c r="F26" s="282" t="s">
        <v>11809</v>
      </c>
      <c r="G26" s="282" t="s">
        <v>11751</v>
      </c>
      <c r="H26" s="283" t="s">
        <v>11810</v>
      </c>
      <c r="I26" s="282"/>
      <c r="J26" s="282" t="s">
        <v>11811</v>
      </c>
      <c r="K26" s="282">
        <v>1.0</v>
      </c>
      <c r="L26" s="282">
        <v>1.0</v>
      </c>
      <c r="M26" s="282">
        <v>1.0</v>
      </c>
      <c r="N26" s="284">
        <v>50.0</v>
      </c>
      <c r="O26" s="284">
        <v>50.0</v>
      </c>
      <c r="P26" s="162" t="s">
        <v>189</v>
      </c>
      <c r="Q26" s="163"/>
      <c r="R26" s="163"/>
      <c r="S26" s="163"/>
      <c r="T26" s="163"/>
      <c r="U26" s="163"/>
      <c r="V26" s="163"/>
      <c r="W26" s="163"/>
      <c r="X26" s="163"/>
      <c r="Y26" s="163"/>
      <c r="Z26" s="163"/>
    </row>
    <row r="27" ht="11.25" customHeight="1">
      <c r="A27" s="251" t="s">
        <v>11156</v>
      </c>
      <c r="B27" s="251" t="s">
        <v>177</v>
      </c>
      <c r="C27" s="251" t="s">
        <v>11812</v>
      </c>
      <c r="D27" s="282" t="s">
        <v>11786</v>
      </c>
      <c r="E27" s="282" t="s">
        <v>11808</v>
      </c>
      <c r="F27" s="282" t="s">
        <v>11813</v>
      </c>
      <c r="G27" s="282" t="s">
        <v>11751</v>
      </c>
      <c r="H27" s="283" t="s">
        <v>11814</v>
      </c>
      <c r="I27" s="282"/>
      <c r="J27" s="282" t="s">
        <v>11815</v>
      </c>
      <c r="K27" s="282">
        <v>1.0</v>
      </c>
      <c r="L27" s="282">
        <v>1.0</v>
      </c>
      <c r="M27" s="282">
        <v>1.0</v>
      </c>
      <c r="N27" s="284">
        <v>50.0</v>
      </c>
      <c r="O27" s="284">
        <v>50.0</v>
      </c>
      <c r="P27" s="162" t="s">
        <v>189</v>
      </c>
      <c r="Q27" s="163"/>
      <c r="R27" s="163"/>
      <c r="S27" s="163"/>
      <c r="T27" s="163"/>
      <c r="U27" s="163"/>
      <c r="V27" s="163"/>
      <c r="W27" s="163"/>
      <c r="X27" s="163"/>
      <c r="Y27" s="163"/>
      <c r="Z27" s="163"/>
    </row>
    <row r="28" ht="11.25" customHeight="1">
      <c r="A28" s="251" t="s">
        <v>11156</v>
      </c>
      <c r="B28" s="251" t="s">
        <v>177</v>
      </c>
      <c r="C28" s="251" t="s">
        <v>11816</v>
      </c>
      <c r="D28" s="282" t="s">
        <v>11817</v>
      </c>
      <c r="E28" s="282" t="s">
        <v>11808</v>
      </c>
      <c r="F28" s="282" t="s">
        <v>11818</v>
      </c>
      <c r="G28" s="282" t="s">
        <v>11751</v>
      </c>
      <c r="H28" s="283" t="s">
        <v>11819</v>
      </c>
      <c r="I28" s="282"/>
      <c r="J28" s="282" t="s">
        <v>11820</v>
      </c>
      <c r="K28" s="282">
        <v>1.0</v>
      </c>
      <c r="L28" s="282">
        <v>1.0</v>
      </c>
      <c r="M28" s="282">
        <v>1.0</v>
      </c>
      <c r="N28" s="284">
        <v>50.0</v>
      </c>
      <c r="O28" s="284">
        <v>200.0</v>
      </c>
      <c r="P28" s="162" t="s">
        <v>189</v>
      </c>
      <c r="Q28" s="163"/>
      <c r="R28" s="163"/>
      <c r="S28" s="163"/>
      <c r="T28" s="163"/>
      <c r="U28" s="163"/>
      <c r="V28" s="163"/>
      <c r="W28" s="163"/>
      <c r="X28" s="163"/>
      <c r="Y28" s="163"/>
      <c r="Z28" s="163"/>
    </row>
    <row r="29" ht="11.25" customHeight="1">
      <c r="A29" s="251" t="s">
        <v>11156</v>
      </c>
      <c r="B29" s="251" t="s">
        <v>177</v>
      </c>
      <c r="C29" s="251" t="s">
        <v>11821</v>
      </c>
      <c r="D29" s="282" t="s">
        <v>11786</v>
      </c>
      <c r="E29" s="282" t="s">
        <v>11808</v>
      </c>
      <c r="F29" s="282" t="s">
        <v>11822</v>
      </c>
      <c r="G29" s="282" t="s">
        <v>11798</v>
      </c>
      <c r="H29" s="283" t="s">
        <v>11823</v>
      </c>
      <c r="I29" s="282"/>
      <c r="J29" s="282" t="s">
        <v>11824</v>
      </c>
      <c r="K29" s="282">
        <v>1.0</v>
      </c>
      <c r="L29" s="282">
        <v>1.0</v>
      </c>
      <c r="M29" s="282">
        <v>1.0</v>
      </c>
      <c r="N29" s="284">
        <v>50.0</v>
      </c>
      <c r="O29" s="284">
        <v>50.0</v>
      </c>
      <c r="P29" s="162" t="s">
        <v>189</v>
      </c>
      <c r="Q29" s="163"/>
      <c r="R29" s="163"/>
      <c r="S29" s="163"/>
      <c r="T29" s="163"/>
      <c r="U29" s="163"/>
      <c r="V29" s="163"/>
      <c r="W29" s="163"/>
      <c r="X29" s="163"/>
      <c r="Y29" s="163"/>
      <c r="Z29" s="163"/>
    </row>
    <row r="30" ht="11.25" customHeight="1">
      <c r="A30" s="251" t="s">
        <v>11156</v>
      </c>
      <c r="B30" s="251" t="s">
        <v>177</v>
      </c>
      <c r="C30" s="251" t="s">
        <v>11825</v>
      </c>
      <c r="D30" s="282" t="s">
        <v>11786</v>
      </c>
      <c r="E30" s="282" t="s">
        <v>11808</v>
      </c>
      <c r="F30" s="282" t="s">
        <v>11826</v>
      </c>
      <c r="G30" s="282" t="s">
        <v>11751</v>
      </c>
      <c r="H30" s="283" t="s">
        <v>11827</v>
      </c>
      <c r="I30" s="282"/>
      <c r="J30" s="282" t="s">
        <v>11828</v>
      </c>
      <c r="K30" s="282">
        <v>1.0</v>
      </c>
      <c r="L30" s="282">
        <v>1.0</v>
      </c>
      <c r="M30" s="282">
        <v>1.0</v>
      </c>
      <c r="N30" s="284">
        <v>50.0</v>
      </c>
      <c r="O30" s="284">
        <v>50.0</v>
      </c>
      <c r="P30" s="162" t="s">
        <v>189</v>
      </c>
      <c r="Q30" s="163"/>
      <c r="R30" s="163"/>
      <c r="S30" s="163"/>
      <c r="T30" s="163"/>
      <c r="U30" s="163"/>
      <c r="V30" s="163"/>
      <c r="W30" s="163"/>
      <c r="X30" s="163"/>
      <c r="Y30" s="163"/>
      <c r="Z30" s="163"/>
    </row>
    <row r="31" ht="11.25" customHeight="1">
      <c r="A31" s="251" t="s">
        <v>11156</v>
      </c>
      <c r="B31" s="251" t="s">
        <v>177</v>
      </c>
      <c r="C31" s="251" t="s">
        <v>11829</v>
      </c>
      <c r="D31" s="282" t="s">
        <v>11817</v>
      </c>
      <c r="E31" s="282" t="s">
        <v>11808</v>
      </c>
      <c r="F31" s="282" t="s">
        <v>11830</v>
      </c>
      <c r="G31" s="282" t="s">
        <v>11798</v>
      </c>
      <c r="H31" s="283" t="s">
        <v>11831</v>
      </c>
      <c r="I31" s="282"/>
      <c r="J31" s="282" t="s">
        <v>11832</v>
      </c>
      <c r="K31" s="282">
        <v>1.0</v>
      </c>
      <c r="L31" s="282">
        <v>1.0</v>
      </c>
      <c r="M31" s="282">
        <v>1.0</v>
      </c>
      <c r="N31" s="284">
        <v>50.0</v>
      </c>
      <c r="O31" s="284">
        <v>75.0</v>
      </c>
      <c r="P31" s="162" t="s">
        <v>189</v>
      </c>
      <c r="Q31" s="163"/>
      <c r="R31" s="163"/>
      <c r="S31" s="163"/>
      <c r="T31" s="163"/>
      <c r="U31" s="163"/>
      <c r="V31" s="163"/>
      <c r="W31" s="163"/>
      <c r="X31" s="163"/>
      <c r="Y31" s="163"/>
      <c r="Z31" s="163"/>
    </row>
    <row r="32" ht="11.25" customHeight="1">
      <c r="A32" s="251" t="s">
        <v>11156</v>
      </c>
      <c r="B32" s="251" t="s">
        <v>177</v>
      </c>
      <c r="C32" s="251" t="s">
        <v>11833</v>
      </c>
      <c r="D32" s="282" t="s">
        <v>11786</v>
      </c>
      <c r="E32" s="282" t="s">
        <v>11834</v>
      </c>
      <c r="F32" s="282" t="s">
        <v>11801</v>
      </c>
      <c r="G32" s="282" t="s">
        <v>11751</v>
      </c>
      <c r="H32" s="283" t="s">
        <v>11835</v>
      </c>
      <c r="I32" s="282" t="s">
        <v>11834</v>
      </c>
      <c r="J32" s="282" t="s">
        <v>11189</v>
      </c>
      <c r="K32" s="282"/>
      <c r="L32" s="282">
        <v>1.0</v>
      </c>
      <c r="M32" s="282"/>
      <c r="N32" s="284">
        <v>50.0</v>
      </c>
      <c r="O32" s="284">
        <v>100.0</v>
      </c>
      <c r="P32" s="162" t="s">
        <v>189</v>
      </c>
      <c r="Q32" s="163"/>
      <c r="R32" s="163"/>
      <c r="S32" s="163"/>
      <c r="T32" s="163"/>
      <c r="U32" s="163"/>
      <c r="V32" s="163"/>
      <c r="W32" s="163"/>
      <c r="X32" s="163"/>
      <c r="Y32" s="163"/>
      <c r="Z32" s="163"/>
    </row>
    <row r="33" ht="11.25" customHeight="1">
      <c r="A33" s="251" t="s">
        <v>11156</v>
      </c>
      <c r="B33" s="251" t="s">
        <v>177</v>
      </c>
      <c r="C33" s="251" t="s">
        <v>11833</v>
      </c>
      <c r="D33" s="282" t="s">
        <v>11786</v>
      </c>
      <c r="E33" s="282" t="s">
        <v>11808</v>
      </c>
      <c r="F33" s="282" t="s">
        <v>11801</v>
      </c>
      <c r="G33" s="282" t="s">
        <v>11751</v>
      </c>
      <c r="H33" s="283" t="s">
        <v>11835</v>
      </c>
      <c r="I33" s="282"/>
      <c r="J33" s="282" t="s">
        <v>11189</v>
      </c>
      <c r="K33" s="282">
        <v>1.0</v>
      </c>
      <c r="L33" s="282">
        <v>1.0</v>
      </c>
      <c r="M33" s="282">
        <v>1.0</v>
      </c>
      <c r="N33" s="284">
        <v>50.0</v>
      </c>
      <c r="O33" s="284">
        <v>50.0</v>
      </c>
      <c r="P33" s="162" t="s">
        <v>189</v>
      </c>
      <c r="Q33" s="163"/>
      <c r="R33" s="163"/>
      <c r="S33" s="163"/>
      <c r="T33" s="163"/>
      <c r="U33" s="163"/>
      <c r="V33" s="163"/>
      <c r="W33" s="163"/>
      <c r="X33" s="163"/>
      <c r="Y33" s="163"/>
      <c r="Z33" s="163"/>
    </row>
    <row r="34" ht="11.25" customHeight="1">
      <c r="A34" s="251" t="s">
        <v>11156</v>
      </c>
      <c r="B34" s="251" t="s">
        <v>177</v>
      </c>
      <c r="C34" s="251" t="s">
        <v>11833</v>
      </c>
      <c r="D34" s="282" t="s">
        <v>11786</v>
      </c>
      <c r="E34" s="282" t="s">
        <v>11766</v>
      </c>
      <c r="F34" s="282" t="s">
        <v>11801</v>
      </c>
      <c r="G34" s="282" t="s">
        <v>11751</v>
      </c>
      <c r="H34" s="283" t="s">
        <v>11835</v>
      </c>
      <c r="I34" s="282"/>
      <c r="J34" s="282" t="s">
        <v>11189</v>
      </c>
      <c r="K34" s="282">
        <v>2.0</v>
      </c>
      <c r="L34" s="282">
        <v>2.0</v>
      </c>
      <c r="M34" s="282">
        <v>4.0</v>
      </c>
      <c r="N34" s="284">
        <v>50.0</v>
      </c>
      <c r="O34" s="284">
        <v>25.0</v>
      </c>
      <c r="P34" s="162" t="s">
        <v>189</v>
      </c>
      <c r="Q34" s="163"/>
      <c r="R34" s="163"/>
      <c r="S34" s="163"/>
      <c r="T34" s="163"/>
      <c r="U34" s="163"/>
      <c r="V34" s="163"/>
      <c r="W34" s="163"/>
      <c r="X34" s="163"/>
      <c r="Y34" s="163"/>
      <c r="Z34" s="163"/>
    </row>
    <row r="35" ht="11.25" customHeight="1">
      <c r="A35" s="251" t="s">
        <v>11156</v>
      </c>
      <c r="B35" s="251" t="s">
        <v>177</v>
      </c>
      <c r="C35" s="251" t="s">
        <v>11836</v>
      </c>
      <c r="D35" s="282" t="s">
        <v>11786</v>
      </c>
      <c r="E35" s="282" t="s">
        <v>11837</v>
      </c>
      <c r="F35" s="282" t="s">
        <v>11801</v>
      </c>
      <c r="G35" s="282" t="s">
        <v>11751</v>
      </c>
      <c r="H35" s="283" t="s">
        <v>11835</v>
      </c>
      <c r="I35" s="282" t="s">
        <v>11837</v>
      </c>
      <c r="J35" s="282" t="s">
        <v>11189</v>
      </c>
      <c r="K35" s="282"/>
      <c r="L35" s="282">
        <v>1.0</v>
      </c>
      <c r="M35" s="282"/>
      <c r="N35" s="284">
        <v>50.0</v>
      </c>
      <c r="O35" s="284">
        <v>50.0</v>
      </c>
      <c r="P35" s="162" t="s">
        <v>189</v>
      </c>
      <c r="Q35" s="163"/>
      <c r="R35" s="163"/>
      <c r="S35" s="163"/>
      <c r="T35" s="163"/>
      <c r="U35" s="163"/>
      <c r="V35" s="163"/>
      <c r="W35" s="163"/>
      <c r="X35" s="163"/>
      <c r="Y35" s="163"/>
      <c r="Z35" s="163"/>
    </row>
    <row r="36" ht="11.25" customHeight="1">
      <c r="A36" s="251" t="s">
        <v>11156</v>
      </c>
      <c r="B36" s="251" t="s">
        <v>177</v>
      </c>
      <c r="C36" s="251" t="s">
        <v>11838</v>
      </c>
      <c r="D36" s="282" t="s">
        <v>11786</v>
      </c>
      <c r="E36" s="282" t="s">
        <v>11808</v>
      </c>
      <c r="F36" s="282" t="s">
        <v>11839</v>
      </c>
      <c r="G36" s="282" t="s">
        <v>11757</v>
      </c>
      <c r="H36" s="283" t="s">
        <v>11840</v>
      </c>
      <c r="I36" s="282"/>
      <c r="J36" s="282" t="s">
        <v>11841</v>
      </c>
      <c r="K36" s="282">
        <v>1.0</v>
      </c>
      <c r="L36" s="282">
        <v>1.0</v>
      </c>
      <c r="M36" s="282">
        <v>1.0</v>
      </c>
      <c r="N36" s="284">
        <v>50.0</v>
      </c>
      <c r="O36" s="284">
        <v>50.0</v>
      </c>
      <c r="P36" s="162" t="s">
        <v>189</v>
      </c>
      <c r="Q36" s="163"/>
      <c r="R36" s="163"/>
      <c r="S36" s="163"/>
      <c r="T36" s="163"/>
      <c r="U36" s="163"/>
      <c r="V36" s="163"/>
      <c r="W36" s="163"/>
      <c r="X36" s="163"/>
      <c r="Y36" s="163"/>
      <c r="Z36" s="163"/>
    </row>
    <row r="37" ht="11.25" customHeight="1">
      <c r="A37" s="251" t="s">
        <v>11156</v>
      </c>
      <c r="B37" s="251" t="s">
        <v>177</v>
      </c>
      <c r="C37" s="251" t="s">
        <v>11842</v>
      </c>
      <c r="D37" s="282" t="s">
        <v>11761</v>
      </c>
      <c r="E37" s="282" t="s">
        <v>11843</v>
      </c>
      <c r="F37" s="282" t="s">
        <v>11801</v>
      </c>
      <c r="G37" s="282" t="s">
        <v>11844</v>
      </c>
      <c r="H37" s="283"/>
      <c r="I37" s="282" t="s">
        <v>11773</v>
      </c>
      <c r="J37" s="282" t="s">
        <v>11845</v>
      </c>
      <c r="K37" s="282"/>
      <c r="L37" s="282">
        <v>1.0</v>
      </c>
      <c r="M37" s="282"/>
      <c r="N37" s="284">
        <v>100.0</v>
      </c>
      <c r="O37" s="284">
        <v>100.0</v>
      </c>
      <c r="P37" s="162" t="s">
        <v>189</v>
      </c>
      <c r="Q37" s="163"/>
      <c r="R37" s="163"/>
      <c r="S37" s="163"/>
      <c r="T37" s="163"/>
      <c r="U37" s="163"/>
      <c r="V37" s="163"/>
      <c r="W37" s="163"/>
      <c r="X37" s="163"/>
      <c r="Y37" s="163"/>
      <c r="Z37" s="163"/>
    </row>
    <row r="38" ht="11.25" customHeight="1">
      <c r="A38" s="251" t="s">
        <v>11156</v>
      </c>
      <c r="B38" s="251" t="s">
        <v>177</v>
      </c>
      <c r="C38" s="251" t="s">
        <v>11846</v>
      </c>
      <c r="D38" s="282" t="s">
        <v>11786</v>
      </c>
      <c r="E38" s="282" t="s">
        <v>11843</v>
      </c>
      <c r="F38" s="282" t="s">
        <v>11801</v>
      </c>
      <c r="G38" s="282" t="s">
        <v>11844</v>
      </c>
      <c r="H38" s="283"/>
      <c r="I38" s="282" t="s">
        <v>11847</v>
      </c>
      <c r="J38" s="282" t="s">
        <v>11848</v>
      </c>
      <c r="K38" s="282"/>
      <c r="L38" s="282">
        <v>1.0</v>
      </c>
      <c r="M38" s="282"/>
      <c r="N38" s="284">
        <v>100.0</v>
      </c>
      <c r="O38" s="284">
        <v>100.0</v>
      </c>
      <c r="P38" s="162" t="s">
        <v>189</v>
      </c>
      <c r="Q38" s="163"/>
      <c r="R38" s="163"/>
      <c r="S38" s="163"/>
      <c r="T38" s="163"/>
      <c r="U38" s="163"/>
      <c r="V38" s="163"/>
      <c r="W38" s="163"/>
      <c r="X38" s="163"/>
      <c r="Y38" s="163"/>
      <c r="Z38" s="163"/>
    </row>
    <row r="39" ht="11.25" customHeight="1">
      <c r="A39" s="251" t="s">
        <v>11156</v>
      </c>
      <c r="B39" s="251" t="s">
        <v>177</v>
      </c>
      <c r="C39" s="251" t="s">
        <v>11849</v>
      </c>
      <c r="D39" s="282" t="s">
        <v>11786</v>
      </c>
      <c r="E39" s="282" t="s">
        <v>11843</v>
      </c>
      <c r="F39" s="282" t="s">
        <v>11801</v>
      </c>
      <c r="G39" s="282" t="s">
        <v>11844</v>
      </c>
      <c r="H39" s="283"/>
      <c r="I39" s="282" t="s">
        <v>11847</v>
      </c>
      <c r="J39" s="282" t="s">
        <v>11850</v>
      </c>
      <c r="K39" s="282"/>
      <c r="L39" s="282">
        <v>1.0</v>
      </c>
      <c r="M39" s="282"/>
      <c r="N39" s="284">
        <v>100.0</v>
      </c>
      <c r="O39" s="284">
        <v>100.0</v>
      </c>
      <c r="P39" s="162" t="s">
        <v>189</v>
      </c>
      <c r="Q39" s="163"/>
      <c r="R39" s="163"/>
      <c r="S39" s="163"/>
      <c r="T39" s="163"/>
      <c r="U39" s="163"/>
      <c r="V39" s="163"/>
      <c r="W39" s="163"/>
      <c r="X39" s="163"/>
      <c r="Y39" s="163"/>
      <c r="Z39" s="163"/>
    </row>
    <row r="40" ht="11.25" customHeight="1">
      <c r="A40" s="251" t="s">
        <v>11851</v>
      </c>
      <c r="B40" s="251" t="s">
        <v>177</v>
      </c>
      <c r="C40" s="251" t="s">
        <v>11852</v>
      </c>
      <c r="D40" s="282" t="s">
        <v>11853</v>
      </c>
      <c r="E40" s="282" t="s">
        <v>11766</v>
      </c>
      <c r="F40" s="282" t="s">
        <v>11854</v>
      </c>
      <c r="G40" s="282" t="s">
        <v>11751</v>
      </c>
      <c r="H40" s="283" t="s">
        <v>11855</v>
      </c>
      <c r="I40" s="282"/>
      <c r="J40" s="282" t="s">
        <v>11856</v>
      </c>
      <c r="K40" s="282">
        <v>3.0</v>
      </c>
      <c r="L40" s="282">
        <v>2.0</v>
      </c>
      <c r="M40" s="282">
        <v>3.0</v>
      </c>
      <c r="N40" s="284">
        <v>20.0</v>
      </c>
      <c r="O40" s="284">
        <v>19.8</v>
      </c>
      <c r="P40" s="162" t="s">
        <v>203</v>
      </c>
      <c r="Q40" s="163"/>
      <c r="R40" s="163"/>
      <c r="S40" s="163"/>
      <c r="T40" s="163"/>
      <c r="U40" s="163"/>
      <c r="V40" s="163"/>
      <c r="W40" s="163"/>
      <c r="X40" s="163"/>
      <c r="Y40" s="163"/>
      <c r="Z40" s="163"/>
    </row>
    <row r="41" ht="11.25" customHeight="1">
      <c r="A41" s="251" t="s">
        <v>11857</v>
      </c>
      <c r="B41" s="251" t="s">
        <v>177</v>
      </c>
      <c r="C41" s="251" t="s">
        <v>11852</v>
      </c>
      <c r="D41" s="282" t="s">
        <v>11853</v>
      </c>
      <c r="E41" s="282" t="s">
        <v>11766</v>
      </c>
      <c r="F41" s="282" t="s">
        <v>11854</v>
      </c>
      <c r="G41" s="282" t="s">
        <v>11751</v>
      </c>
      <c r="H41" s="283" t="s">
        <v>11855</v>
      </c>
      <c r="I41" s="282"/>
      <c r="J41" s="282" t="s">
        <v>11856</v>
      </c>
      <c r="K41" s="282">
        <v>3.0</v>
      </c>
      <c r="L41" s="282">
        <v>2.0</v>
      </c>
      <c r="M41" s="282">
        <v>3.0</v>
      </c>
      <c r="N41" s="284">
        <v>20.0</v>
      </c>
      <c r="O41" s="284">
        <v>19.8</v>
      </c>
      <c r="P41" s="162" t="s">
        <v>203</v>
      </c>
      <c r="Q41" s="163"/>
      <c r="R41" s="163"/>
      <c r="S41" s="163"/>
      <c r="T41" s="163"/>
      <c r="U41" s="163"/>
      <c r="V41" s="163"/>
      <c r="W41" s="163"/>
      <c r="X41" s="163"/>
      <c r="Y41" s="163"/>
      <c r="Z41" s="163"/>
    </row>
    <row r="42" ht="11.25" customHeight="1">
      <c r="A42" s="251" t="s">
        <v>11858</v>
      </c>
      <c r="B42" s="251" t="s">
        <v>177</v>
      </c>
      <c r="C42" s="251" t="s">
        <v>11859</v>
      </c>
      <c r="D42" s="282" t="s">
        <v>11853</v>
      </c>
      <c r="E42" s="282" t="s">
        <v>11766</v>
      </c>
      <c r="F42" s="282" t="s">
        <v>11854</v>
      </c>
      <c r="G42" s="282" t="s">
        <v>11751</v>
      </c>
      <c r="H42" s="283" t="s">
        <v>11860</v>
      </c>
      <c r="I42" s="282"/>
      <c r="J42" s="282" t="s">
        <v>11746</v>
      </c>
      <c r="K42" s="282">
        <v>1.0</v>
      </c>
      <c r="L42" s="282">
        <v>1.0</v>
      </c>
      <c r="M42" s="282">
        <v>1.0</v>
      </c>
      <c r="N42" s="284">
        <v>30.0</v>
      </c>
      <c r="O42" s="284">
        <v>60.0</v>
      </c>
      <c r="P42" s="162" t="s">
        <v>203</v>
      </c>
      <c r="Q42" s="163"/>
      <c r="R42" s="163"/>
      <c r="S42" s="163"/>
      <c r="T42" s="163"/>
      <c r="U42" s="163"/>
      <c r="V42" s="163"/>
      <c r="W42" s="163"/>
      <c r="X42" s="163"/>
      <c r="Y42" s="163"/>
      <c r="Z42" s="163"/>
    </row>
    <row r="43" ht="11.25" customHeight="1">
      <c r="A43" s="251" t="s">
        <v>11858</v>
      </c>
      <c r="B43" s="251" t="s">
        <v>177</v>
      </c>
      <c r="C43" s="251" t="s">
        <v>11859</v>
      </c>
      <c r="D43" s="282" t="s">
        <v>11853</v>
      </c>
      <c r="E43" s="282" t="s">
        <v>11766</v>
      </c>
      <c r="F43" s="282" t="s">
        <v>11854</v>
      </c>
      <c r="G43" s="282" t="s">
        <v>11751</v>
      </c>
      <c r="H43" s="283" t="s">
        <v>11860</v>
      </c>
      <c r="I43" s="282"/>
      <c r="J43" s="282" t="s">
        <v>11746</v>
      </c>
      <c r="K43" s="282">
        <v>1.0</v>
      </c>
      <c r="L43" s="282">
        <v>1.0</v>
      </c>
      <c r="M43" s="282">
        <v>1.0</v>
      </c>
      <c r="N43" s="284">
        <v>30.0</v>
      </c>
      <c r="O43" s="284">
        <v>60.0</v>
      </c>
      <c r="P43" s="162" t="s">
        <v>203</v>
      </c>
      <c r="Q43" s="163"/>
      <c r="R43" s="163"/>
      <c r="S43" s="163"/>
      <c r="T43" s="163"/>
      <c r="U43" s="163"/>
      <c r="V43" s="163"/>
      <c r="W43" s="163"/>
      <c r="X43" s="163"/>
      <c r="Y43" s="163"/>
      <c r="Z43" s="163"/>
    </row>
    <row r="44" ht="11.25" customHeight="1">
      <c r="A44" s="251" t="s">
        <v>204</v>
      </c>
      <c r="B44" s="251" t="s">
        <v>177</v>
      </c>
      <c r="C44" s="251" t="s">
        <v>11859</v>
      </c>
      <c r="D44" s="282" t="s">
        <v>11755</v>
      </c>
      <c r="E44" s="282" t="s">
        <v>11773</v>
      </c>
      <c r="F44" s="282" t="s">
        <v>11854</v>
      </c>
      <c r="G44" s="282" t="s">
        <v>11751</v>
      </c>
      <c r="H44" s="283" t="s">
        <v>11726</v>
      </c>
      <c r="I44" s="282" t="s">
        <v>11773</v>
      </c>
      <c r="J44" s="282" t="s">
        <v>11861</v>
      </c>
      <c r="K44" s="282">
        <v>7.0</v>
      </c>
      <c r="L44" s="282">
        <v>7.0</v>
      </c>
      <c r="M44" s="282">
        <v>7.0</v>
      </c>
      <c r="N44" s="284">
        <v>300.0</v>
      </c>
      <c r="O44" s="284">
        <v>43.0</v>
      </c>
      <c r="P44" s="162" t="s">
        <v>204</v>
      </c>
      <c r="Q44" s="163"/>
      <c r="R44" s="163"/>
      <c r="S44" s="163"/>
      <c r="T44" s="163"/>
      <c r="U44" s="163"/>
      <c r="V44" s="163"/>
      <c r="W44" s="163"/>
      <c r="X44" s="163"/>
      <c r="Y44" s="163"/>
      <c r="Z44" s="163"/>
    </row>
    <row r="45" ht="11.25" customHeight="1">
      <c r="A45" s="251" t="s">
        <v>204</v>
      </c>
      <c r="B45" s="251" t="s">
        <v>177</v>
      </c>
      <c r="C45" s="251" t="s">
        <v>11859</v>
      </c>
      <c r="D45" s="282" t="s">
        <v>11755</v>
      </c>
      <c r="E45" s="282" t="s">
        <v>11862</v>
      </c>
      <c r="F45" s="282" t="s">
        <v>11854</v>
      </c>
      <c r="G45" s="282" t="s">
        <v>11751</v>
      </c>
      <c r="H45" s="283" t="s">
        <v>11726</v>
      </c>
      <c r="I45" s="282" t="s">
        <v>11862</v>
      </c>
      <c r="J45" s="282" t="s">
        <v>11861</v>
      </c>
      <c r="K45" s="282">
        <v>6.0</v>
      </c>
      <c r="L45" s="282">
        <v>6.0</v>
      </c>
      <c r="M45" s="282">
        <v>6.0</v>
      </c>
      <c r="N45" s="284">
        <v>150.0</v>
      </c>
      <c r="O45" s="284">
        <v>25.0</v>
      </c>
      <c r="P45" s="162" t="s">
        <v>204</v>
      </c>
      <c r="Q45" s="163"/>
      <c r="R45" s="163"/>
      <c r="S45" s="163"/>
      <c r="T45" s="163"/>
      <c r="U45" s="163"/>
      <c r="V45" s="163"/>
      <c r="W45" s="163"/>
      <c r="X45" s="163"/>
      <c r="Y45" s="163"/>
      <c r="Z45" s="163"/>
    </row>
    <row r="46" ht="11.25" customHeight="1">
      <c r="A46" s="251" t="s">
        <v>204</v>
      </c>
      <c r="B46" s="251" t="s">
        <v>177</v>
      </c>
      <c r="C46" s="251" t="s">
        <v>11859</v>
      </c>
      <c r="D46" s="282" t="s">
        <v>11755</v>
      </c>
      <c r="E46" s="282" t="s">
        <v>11863</v>
      </c>
      <c r="F46" s="282" t="s">
        <v>11854</v>
      </c>
      <c r="G46" s="282" t="s">
        <v>11751</v>
      </c>
      <c r="H46" s="283" t="s">
        <v>11726</v>
      </c>
      <c r="I46" s="282" t="s">
        <v>11863</v>
      </c>
      <c r="J46" s="282" t="s">
        <v>11861</v>
      </c>
      <c r="K46" s="282">
        <v>1.0</v>
      </c>
      <c r="L46" s="282">
        <v>1.0</v>
      </c>
      <c r="M46" s="282">
        <v>1.0</v>
      </c>
      <c r="N46" s="284">
        <v>90.0</v>
      </c>
      <c r="O46" s="284">
        <v>90.0</v>
      </c>
      <c r="P46" s="162" t="s">
        <v>204</v>
      </c>
      <c r="Q46" s="163"/>
      <c r="R46" s="163"/>
      <c r="S46" s="163"/>
      <c r="T46" s="163"/>
      <c r="U46" s="163"/>
      <c r="V46" s="163"/>
      <c r="W46" s="163"/>
      <c r="X46" s="163"/>
      <c r="Y46" s="163"/>
      <c r="Z46" s="163"/>
    </row>
    <row r="47" ht="11.25" customHeight="1">
      <c r="A47" s="251" t="s">
        <v>204</v>
      </c>
      <c r="B47" s="251" t="s">
        <v>177</v>
      </c>
      <c r="C47" s="251" t="s">
        <v>11859</v>
      </c>
      <c r="D47" s="282" t="s">
        <v>11755</v>
      </c>
      <c r="E47" s="282" t="s">
        <v>11863</v>
      </c>
      <c r="F47" s="282" t="s">
        <v>11854</v>
      </c>
      <c r="G47" s="282" t="s">
        <v>11751</v>
      </c>
      <c r="H47" s="283" t="s">
        <v>11726</v>
      </c>
      <c r="I47" s="282" t="s">
        <v>11863</v>
      </c>
      <c r="J47" s="282" t="s">
        <v>11861</v>
      </c>
      <c r="K47" s="282">
        <v>1.0</v>
      </c>
      <c r="L47" s="282">
        <v>1.0</v>
      </c>
      <c r="M47" s="282">
        <v>1.0</v>
      </c>
      <c r="N47" s="284">
        <v>90.0</v>
      </c>
      <c r="O47" s="284">
        <v>90.0</v>
      </c>
      <c r="P47" s="162" t="s">
        <v>204</v>
      </c>
      <c r="Q47" s="163"/>
      <c r="R47" s="163"/>
      <c r="S47" s="163"/>
      <c r="T47" s="163"/>
      <c r="U47" s="163"/>
      <c r="V47" s="163"/>
      <c r="W47" s="163"/>
      <c r="X47" s="163"/>
      <c r="Y47" s="163"/>
      <c r="Z47" s="163"/>
    </row>
    <row r="48" ht="11.25" customHeight="1">
      <c r="A48" s="251" t="s">
        <v>215</v>
      </c>
      <c r="B48" s="251" t="s">
        <v>177</v>
      </c>
      <c r="C48" s="251" t="s">
        <v>11864</v>
      </c>
      <c r="D48" s="282" t="s">
        <v>11817</v>
      </c>
      <c r="E48" s="282" t="s">
        <v>11865</v>
      </c>
      <c r="F48" s="282" t="s">
        <v>11818</v>
      </c>
      <c r="G48" s="282" t="s">
        <v>11751</v>
      </c>
      <c r="H48" s="283" t="s">
        <v>9568</v>
      </c>
      <c r="I48" s="282"/>
      <c r="J48" s="282" t="s">
        <v>11866</v>
      </c>
      <c r="K48" s="282">
        <v>6.0</v>
      </c>
      <c r="L48" s="282">
        <v>5.0</v>
      </c>
      <c r="M48" s="282">
        <v>7.0</v>
      </c>
      <c r="N48" s="284">
        <v>60.0</v>
      </c>
      <c r="O48" s="284">
        <v>12.0</v>
      </c>
      <c r="P48" s="162" t="s">
        <v>215</v>
      </c>
      <c r="Q48" s="163"/>
      <c r="R48" s="163"/>
      <c r="S48" s="163"/>
      <c r="T48" s="163"/>
      <c r="U48" s="163"/>
      <c r="V48" s="163"/>
      <c r="W48" s="163"/>
      <c r="X48" s="163"/>
      <c r="Y48" s="163"/>
      <c r="Z48" s="163"/>
    </row>
    <row r="49" ht="11.25" customHeight="1">
      <c r="A49" s="251" t="s">
        <v>215</v>
      </c>
      <c r="B49" s="251" t="s">
        <v>177</v>
      </c>
      <c r="C49" s="251" t="s">
        <v>11867</v>
      </c>
      <c r="D49" s="282" t="s">
        <v>11786</v>
      </c>
      <c r="E49" s="282" t="s">
        <v>11865</v>
      </c>
      <c r="F49" s="282" t="s">
        <v>11787</v>
      </c>
      <c r="G49" s="282" t="s">
        <v>11751</v>
      </c>
      <c r="H49" s="283" t="s">
        <v>11868</v>
      </c>
      <c r="I49" s="282"/>
      <c r="J49" s="282" t="s">
        <v>11869</v>
      </c>
      <c r="K49" s="282">
        <v>6.0</v>
      </c>
      <c r="L49" s="282">
        <v>5.0</v>
      </c>
      <c r="M49" s="282">
        <v>7.0</v>
      </c>
      <c r="N49" s="284">
        <v>30.0</v>
      </c>
      <c r="O49" s="284">
        <v>6.0</v>
      </c>
      <c r="P49" s="162" t="s">
        <v>215</v>
      </c>
      <c r="Q49" s="163"/>
      <c r="R49" s="163"/>
      <c r="S49" s="163"/>
      <c r="T49" s="163"/>
      <c r="U49" s="163"/>
      <c r="V49" s="163"/>
      <c r="W49" s="163"/>
      <c r="X49" s="163"/>
      <c r="Y49" s="163"/>
      <c r="Z49" s="163"/>
    </row>
    <row r="50" ht="11.25" customHeight="1">
      <c r="A50" s="251" t="s">
        <v>215</v>
      </c>
      <c r="B50" s="251" t="s">
        <v>177</v>
      </c>
      <c r="C50" s="251" t="s">
        <v>11867</v>
      </c>
      <c r="D50" s="282" t="s">
        <v>11786</v>
      </c>
      <c r="E50" s="282" t="s">
        <v>11870</v>
      </c>
      <c r="F50" s="282" t="s">
        <v>11787</v>
      </c>
      <c r="G50" s="282" t="s">
        <v>11751</v>
      </c>
      <c r="H50" s="283" t="s">
        <v>11868</v>
      </c>
      <c r="I50" s="282"/>
      <c r="J50" s="282" t="s">
        <v>11869</v>
      </c>
      <c r="K50" s="282">
        <v>2.0</v>
      </c>
      <c r="L50" s="282">
        <v>2.0</v>
      </c>
      <c r="M50" s="282">
        <v>6.0</v>
      </c>
      <c r="N50" s="284">
        <v>20.0</v>
      </c>
      <c r="O50" s="284">
        <v>10.0</v>
      </c>
      <c r="P50" s="162" t="s">
        <v>215</v>
      </c>
      <c r="Q50" s="163"/>
      <c r="R50" s="163"/>
      <c r="S50" s="163"/>
      <c r="T50" s="163"/>
      <c r="U50" s="163"/>
      <c r="V50" s="163"/>
      <c r="W50" s="163"/>
      <c r="X50" s="163"/>
      <c r="Y50" s="163"/>
      <c r="Z50" s="163"/>
    </row>
    <row r="51" ht="11.25" customHeight="1">
      <c r="A51" s="251" t="s">
        <v>215</v>
      </c>
      <c r="B51" s="251" t="s">
        <v>177</v>
      </c>
      <c r="C51" s="251" t="s">
        <v>11867</v>
      </c>
      <c r="D51" s="282" t="s">
        <v>11786</v>
      </c>
      <c r="E51" s="282" t="s">
        <v>11870</v>
      </c>
      <c r="F51" s="282" t="s">
        <v>11787</v>
      </c>
      <c r="G51" s="282" t="s">
        <v>11751</v>
      </c>
      <c r="H51" s="283" t="s">
        <v>11868</v>
      </c>
      <c r="I51" s="282"/>
      <c r="J51" s="282" t="s">
        <v>11869</v>
      </c>
      <c r="K51" s="282">
        <v>3.0</v>
      </c>
      <c r="L51" s="282">
        <v>3.0</v>
      </c>
      <c r="M51" s="282">
        <v>7.0</v>
      </c>
      <c r="N51" s="284">
        <v>20.0</v>
      </c>
      <c r="O51" s="284">
        <v>6.66</v>
      </c>
      <c r="P51" s="162" t="s">
        <v>215</v>
      </c>
      <c r="Q51" s="163"/>
      <c r="R51" s="163"/>
      <c r="S51" s="163"/>
      <c r="T51" s="163"/>
      <c r="U51" s="163"/>
      <c r="V51" s="163"/>
      <c r="W51" s="163"/>
      <c r="X51" s="163"/>
      <c r="Y51" s="163"/>
      <c r="Z51" s="163"/>
    </row>
    <row r="52" ht="11.25" customHeight="1">
      <c r="A52" s="251" t="s">
        <v>215</v>
      </c>
      <c r="B52" s="251" t="s">
        <v>177</v>
      </c>
      <c r="C52" s="251" t="s">
        <v>11867</v>
      </c>
      <c r="D52" s="282" t="s">
        <v>11786</v>
      </c>
      <c r="E52" s="282" t="s">
        <v>11865</v>
      </c>
      <c r="F52" s="282" t="s">
        <v>11787</v>
      </c>
      <c r="G52" s="282" t="s">
        <v>11751</v>
      </c>
      <c r="H52" s="283" t="s">
        <v>11868</v>
      </c>
      <c r="I52" s="282"/>
      <c r="J52" s="282" t="s">
        <v>11869</v>
      </c>
      <c r="K52" s="282">
        <v>3.0</v>
      </c>
      <c r="L52" s="282">
        <v>3.0</v>
      </c>
      <c r="M52" s="282">
        <v>9.0</v>
      </c>
      <c r="N52" s="284">
        <v>30.0</v>
      </c>
      <c r="O52" s="284">
        <v>10.0</v>
      </c>
      <c r="P52" s="162" t="s">
        <v>215</v>
      </c>
      <c r="Q52" s="163"/>
      <c r="R52" s="163"/>
      <c r="S52" s="163"/>
      <c r="T52" s="163"/>
      <c r="U52" s="163"/>
      <c r="V52" s="163"/>
      <c r="W52" s="163"/>
      <c r="X52" s="163"/>
      <c r="Y52" s="163"/>
      <c r="Z52" s="163"/>
    </row>
    <row r="53" ht="11.25" customHeight="1">
      <c r="A53" s="251" t="s">
        <v>11871</v>
      </c>
      <c r="B53" s="251" t="s">
        <v>177</v>
      </c>
      <c r="C53" s="251" t="s">
        <v>11872</v>
      </c>
      <c r="D53" s="282" t="s">
        <v>11761</v>
      </c>
      <c r="E53" s="282" t="s">
        <v>11865</v>
      </c>
      <c r="F53" s="282" t="s">
        <v>11873</v>
      </c>
      <c r="G53" s="282" t="s">
        <v>11751</v>
      </c>
      <c r="H53" s="283" t="s">
        <v>11873</v>
      </c>
      <c r="I53" s="282"/>
      <c r="J53" s="282" t="s">
        <v>11189</v>
      </c>
      <c r="K53" s="282">
        <v>4.0</v>
      </c>
      <c r="L53" s="282">
        <v>4.0</v>
      </c>
      <c r="M53" s="282">
        <v>4.0</v>
      </c>
      <c r="N53" s="284">
        <v>30.0</v>
      </c>
      <c r="O53" s="284">
        <v>7.5</v>
      </c>
      <c r="P53" s="162" t="s">
        <v>215</v>
      </c>
      <c r="Q53" s="163"/>
      <c r="R53" s="163"/>
      <c r="S53" s="163"/>
      <c r="T53" s="163"/>
      <c r="U53" s="163"/>
      <c r="V53" s="163"/>
      <c r="W53" s="163"/>
      <c r="X53" s="163"/>
      <c r="Y53" s="163"/>
      <c r="Z53" s="163"/>
    </row>
    <row r="54" ht="11.25" customHeight="1">
      <c r="A54" s="251" t="s">
        <v>10099</v>
      </c>
      <c r="B54" s="251" t="s">
        <v>177</v>
      </c>
      <c r="C54" s="251" t="s">
        <v>11859</v>
      </c>
      <c r="D54" s="282" t="s">
        <v>11761</v>
      </c>
      <c r="E54" s="282" t="s">
        <v>11766</v>
      </c>
      <c r="F54" s="282" t="s">
        <v>11744</v>
      </c>
      <c r="G54" s="282" t="s">
        <v>11751</v>
      </c>
      <c r="H54" s="283" t="s">
        <v>11726</v>
      </c>
      <c r="I54" s="282"/>
      <c r="J54" s="282" t="s">
        <v>11874</v>
      </c>
      <c r="K54" s="282">
        <v>1.0</v>
      </c>
      <c r="L54" s="282">
        <v>1.0</v>
      </c>
      <c r="M54" s="282">
        <v>1.0</v>
      </c>
      <c r="N54" s="284">
        <v>30.0</v>
      </c>
      <c r="O54" s="284">
        <v>30.0</v>
      </c>
      <c r="P54" s="162" t="s">
        <v>205</v>
      </c>
      <c r="Q54" s="163"/>
      <c r="R54" s="163"/>
      <c r="S54" s="163"/>
      <c r="T54" s="163"/>
      <c r="U54" s="163"/>
      <c r="V54" s="163"/>
      <c r="W54" s="163"/>
      <c r="X54" s="163"/>
      <c r="Y54" s="163"/>
      <c r="Z54" s="163"/>
    </row>
    <row r="55" ht="11.25" customHeight="1">
      <c r="A55" s="251" t="s">
        <v>10099</v>
      </c>
      <c r="B55" s="251" t="s">
        <v>177</v>
      </c>
      <c r="C55" s="251" t="s">
        <v>11875</v>
      </c>
      <c r="D55" s="282" t="s">
        <v>11761</v>
      </c>
      <c r="E55" s="282" t="s">
        <v>11766</v>
      </c>
      <c r="F55" s="282" t="s">
        <v>11744</v>
      </c>
      <c r="G55" s="282" t="s">
        <v>11751</v>
      </c>
      <c r="H55" s="283" t="s">
        <v>11876</v>
      </c>
      <c r="I55" s="282"/>
      <c r="J55" s="282" t="s">
        <v>11877</v>
      </c>
      <c r="K55" s="282">
        <v>1.0</v>
      </c>
      <c r="L55" s="282">
        <v>1.0</v>
      </c>
      <c r="M55" s="282">
        <v>1.0</v>
      </c>
      <c r="N55" s="284">
        <v>30.0</v>
      </c>
      <c r="O55" s="284">
        <v>30.0</v>
      </c>
      <c r="P55" s="162" t="s">
        <v>205</v>
      </c>
      <c r="Q55" s="163"/>
      <c r="R55" s="163"/>
      <c r="S55" s="163"/>
      <c r="T55" s="163"/>
      <c r="U55" s="163"/>
      <c r="V55" s="163"/>
      <c r="W55" s="163"/>
      <c r="X55" s="163"/>
      <c r="Y55" s="163"/>
      <c r="Z55" s="163"/>
    </row>
    <row r="56" ht="11.25" customHeight="1">
      <c r="A56" s="251" t="s">
        <v>11878</v>
      </c>
      <c r="B56" s="251" t="s">
        <v>177</v>
      </c>
      <c r="C56" s="251" t="s">
        <v>11879</v>
      </c>
      <c r="D56" s="282" t="s">
        <v>11742</v>
      </c>
      <c r="E56" s="282" t="s">
        <v>11880</v>
      </c>
      <c r="F56" s="282" t="s">
        <v>11778</v>
      </c>
      <c r="G56" s="282" t="s">
        <v>11881</v>
      </c>
      <c r="H56" s="283" t="s">
        <v>11882</v>
      </c>
      <c r="I56" s="282" t="s">
        <v>11883</v>
      </c>
      <c r="J56" s="282" t="s">
        <v>11884</v>
      </c>
      <c r="K56" s="282">
        <v>2.0</v>
      </c>
      <c r="L56" s="282">
        <v>2.0</v>
      </c>
      <c r="M56" s="282">
        <v>2.0</v>
      </c>
      <c r="N56" s="284">
        <v>1.5</v>
      </c>
      <c r="O56" s="284"/>
      <c r="P56" s="162" t="s">
        <v>2411</v>
      </c>
      <c r="Q56" s="163"/>
      <c r="R56" s="163"/>
      <c r="S56" s="163"/>
      <c r="T56" s="163"/>
      <c r="U56" s="163"/>
      <c r="V56" s="163"/>
      <c r="W56" s="163"/>
      <c r="X56" s="163"/>
      <c r="Y56" s="163"/>
      <c r="Z56" s="163"/>
    </row>
    <row r="57" ht="11.25" customHeight="1">
      <c r="A57" s="251" t="s">
        <v>11885</v>
      </c>
      <c r="B57" s="251" t="s">
        <v>177</v>
      </c>
      <c r="C57" s="251" t="s">
        <v>11879</v>
      </c>
      <c r="D57" s="282" t="s">
        <v>11742</v>
      </c>
      <c r="E57" s="282" t="s">
        <v>11880</v>
      </c>
      <c r="F57" s="282" t="s">
        <v>11778</v>
      </c>
      <c r="G57" s="282" t="s">
        <v>11881</v>
      </c>
      <c r="H57" s="283" t="s">
        <v>11886</v>
      </c>
      <c r="I57" s="282" t="s">
        <v>11887</v>
      </c>
      <c r="J57" s="282" t="s">
        <v>11884</v>
      </c>
      <c r="K57" s="282">
        <v>2.0</v>
      </c>
      <c r="L57" s="282">
        <v>2.0</v>
      </c>
      <c r="M57" s="282">
        <v>2.0</v>
      </c>
      <c r="N57" s="284" t="s">
        <v>11888</v>
      </c>
      <c r="O57" s="284">
        <v>22.5</v>
      </c>
      <c r="P57" s="162" t="s">
        <v>2411</v>
      </c>
      <c r="Q57" s="163"/>
      <c r="R57" s="163"/>
      <c r="S57" s="163"/>
      <c r="T57" s="163"/>
      <c r="U57" s="163"/>
      <c r="V57" s="163"/>
      <c r="W57" s="163"/>
      <c r="X57" s="163"/>
      <c r="Y57" s="163"/>
      <c r="Z57" s="163"/>
    </row>
    <row r="58" ht="11.25" customHeight="1">
      <c r="A58" s="251" t="s">
        <v>217</v>
      </c>
      <c r="B58" s="251" t="s">
        <v>177</v>
      </c>
      <c r="C58" s="251" t="s">
        <v>11889</v>
      </c>
      <c r="D58" s="282" t="s">
        <v>11761</v>
      </c>
      <c r="E58" s="282" t="s">
        <v>11890</v>
      </c>
      <c r="F58" s="282" t="s">
        <v>11854</v>
      </c>
      <c r="G58" s="282" t="s">
        <v>11891</v>
      </c>
      <c r="H58" s="283" t="s">
        <v>11892</v>
      </c>
      <c r="I58" s="282"/>
      <c r="J58" s="282" t="s">
        <v>11874</v>
      </c>
      <c r="K58" s="282">
        <v>1.0</v>
      </c>
      <c r="L58" s="282">
        <v>1.0</v>
      </c>
      <c r="M58" s="282">
        <v>1.0</v>
      </c>
      <c r="N58" s="284">
        <v>30.0</v>
      </c>
      <c r="O58" s="284">
        <v>30.0</v>
      </c>
      <c r="P58" s="162" t="s">
        <v>217</v>
      </c>
      <c r="Q58" s="163"/>
      <c r="R58" s="163"/>
      <c r="S58" s="163"/>
      <c r="T58" s="163"/>
      <c r="U58" s="163"/>
      <c r="V58" s="163"/>
      <c r="W58" s="163"/>
      <c r="X58" s="163"/>
      <c r="Y58" s="163"/>
      <c r="Z58" s="163"/>
    </row>
    <row r="59" ht="11.25" customHeight="1">
      <c r="A59" s="251" t="s">
        <v>217</v>
      </c>
      <c r="B59" s="251" t="s">
        <v>177</v>
      </c>
      <c r="C59" s="251" t="s">
        <v>11893</v>
      </c>
      <c r="D59" s="282" t="s">
        <v>11761</v>
      </c>
      <c r="E59" s="282" t="s">
        <v>11894</v>
      </c>
      <c r="F59" s="282" t="s">
        <v>11854</v>
      </c>
      <c r="G59" s="282" t="s">
        <v>11891</v>
      </c>
      <c r="H59" s="283" t="s">
        <v>11892</v>
      </c>
      <c r="I59" s="282"/>
      <c r="J59" s="282" t="s">
        <v>11874</v>
      </c>
      <c r="K59" s="282">
        <v>1.0</v>
      </c>
      <c r="L59" s="282">
        <v>1.0</v>
      </c>
      <c r="M59" s="282">
        <v>1.0</v>
      </c>
      <c r="N59" s="284">
        <v>30.0</v>
      </c>
      <c r="O59" s="284">
        <v>30.0</v>
      </c>
      <c r="P59" s="162" t="s">
        <v>217</v>
      </c>
      <c r="Q59" s="163"/>
      <c r="R59" s="163"/>
      <c r="S59" s="163"/>
      <c r="T59" s="163"/>
      <c r="U59" s="163"/>
      <c r="V59" s="163"/>
      <c r="W59" s="163"/>
      <c r="X59" s="163"/>
      <c r="Y59" s="163"/>
      <c r="Z59" s="163"/>
    </row>
    <row r="60" ht="11.25" customHeight="1">
      <c r="A60" s="251" t="s">
        <v>217</v>
      </c>
      <c r="B60" s="251" t="s">
        <v>177</v>
      </c>
      <c r="C60" s="251" t="s">
        <v>11895</v>
      </c>
      <c r="D60" s="282" t="s">
        <v>11761</v>
      </c>
      <c r="E60" s="282" t="s">
        <v>11896</v>
      </c>
      <c r="F60" s="282" t="s">
        <v>11750</v>
      </c>
      <c r="G60" s="282" t="s">
        <v>11897</v>
      </c>
      <c r="H60" s="283" t="s">
        <v>11898</v>
      </c>
      <c r="I60" s="282" t="s">
        <v>11899</v>
      </c>
      <c r="J60" s="282" t="s">
        <v>11900</v>
      </c>
      <c r="K60" s="282">
        <v>4.0</v>
      </c>
      <c r="L60" s="282">
        <v>4.0</v>
      </c>
      <c r="M60" s="282">
        <v>4.0</v>
      </c>
      <c r="N60" s="284" t="s">
        <v>11495</v>
      </c>
      <c r="O60" s="284">
        <v>100.0</v>
      </c>
      <c r="P60" s="162" t="s">
        <v>217</v>
      </c>
      <c r="Q60" s="163"/>
      <c r="R60" s="163"/>
      <c r="S60" s="163"/>
      <c r="T60" s="163"/>
      <c r="U60" s="163"/>
      <c r="V60" s="163"/>
      <c r="W60" s="163"/>
      <c r="X60" s="163"/>
      <c r="Y60" s="163"/>
      <c r="Z60" s="163"/>
    </row>
    <row r="61" ht="11.25" customHeight="1">
      <c r="A61" s="251" t="s">
        <v>111</v>
      </c>
      <c r="B61" s="251" t="s">
        <v>106</v>
      </c>
      <c r="C61" s="251" t="s">
        <v>11760</v>
      </c>
      <c r="D61" s="282" t="s">
        <v>11722</v>
      </c>
      <c r="E61" s="282" t="s">
        <v>11753</v>
      </c>
      <c r="F61" s="282" t="s">
        <v>11744</v>
      </c>
      <c r="G61" s="282" t="s">
        <v>11901</v>
      </c>
      <c r="H61" s="283" t="s">
        <v>11188</v>
      </c>
      <c r="I61" s="282" t="s">
        <v>11902</v>
      </c>
      <c r="J61" s="282" t="s">
        <v>11189</v>
      </c>
      <c r="K61" s="282">
        <v>1.0</v>
      </c>
      <c r="L61" s="282">
        <v>1.0</v>
      </c>
      <c r="M61" s="282">
        <v>1.0</v>
      </c>
      <c r="N61" s="284" t="s">
        <v>11495</v>
      </c>
      <c r="O61" s="284">
        <v>100.0</v>
      </c>
      <c r="P61" s="162" t="s">
        <v>111</v>
      </c>
      <c r="Q61" s="163"/>
      <c r="R61" s="163"/>
      <c r="S61" s="163"/>
      <c r="T61" s="163"/>
      <c r="U61" s="163"/>
      <c r="V61" s="163"/>
      <c r="W61" s="163"/>
      <c r="X61" s="163"/>
      <c r="Y61" s="163"/>
      <c r="Z61" s="163"/>
    </row>
    <row r="62" ht="11.25" customHeight="1">
      <c r="A62" s="251" t="s">
        <v>111</v>
      </c>
      <c r="B62" s="251" t="s">
        <v>106</v>
      </c>
      <c r="C62" s="251" t="s">
        <v>11760</v>
      </c>
      <c r="D62" s="282" t="s">
        <v>11722</v>
      </c>
      <c r="E62" s="282" t="s">
        <v>11753</v>
      </c>
      <c r="F62" s="282" t="s">
        <v>11744</v>
      </c>
      <c r="G62" s="282" t="s">
        <v>11901</v>
      </c>
      <c r="H62" s="283" t="s">
        <v>11188</v>
      </c>
      <c r="I62" s="282" t="s">
        <v>11737</v>
      </c>
      <c r="J62" s="282" t="s">
        <v>11447</v>
      </c>
      <c r="K62" s="282">
        <v>1.0</v>
      </c>
      <c r="L62" s="282">
        <v>1.0</v>
      </c>
      <c r="M62" s="282">
        <v>1.0</v>
      </c>
      <c r="N62" s="284" t="s">
        <v>11500</v>
      </c>
      <c r="O62" s="284">
        <v>200.0</v>
      </c>
      <c r="P62" s="162" t="s">
        <v>111</v>
      </c>
      <c r="Q62" s="163"/>
      <c r="R62" s="163"/>
      <c r="S62" s="163"/>
      <c r="T62" s="163"/>
      <c r="U62" s="163"/>
      <c r="V62" s="163"/>
      <c r="W62" s="163"/>
      <c r="X62" s="163"/>
      <c r="Y62" s="163"/>
      <c r="Z62" s="163"/>
    </row>
    <row r="63" ht="11.25" customHeight="1">
      <c r="A63" s="251" t="s">
        <v>11903</v>
      </c>
      <c r="B63" s="251" t="s">
        <v>106</v>
      </c>
      <c r="C63" s="251" t="s">
        <v>11760</v>
      </c>
      <c r="D63" s="282" t="s">
        <v>11722</v>
      </c>
      <c r="E63" s="282" t="s">
        <v>11904</v>
      </c>
      <c r="F63" s="282" t="s">
        <v>11744</v>
      </c>
      <c r="G63" s="282" t="s">
        <v>11901</v>
      </c>
      <c r="H63" s="283" t="s">
        <v>11188</v>
      </c>
      <c r="I63" s="282" t="s">
        <v>11905</v>
      </c>
      <c r="J63" s="282" t="s">
        <v>11189</v>
      </c>
      <c r="K63" s="282">
        <v>1.0</v>
      </c>
      <c r="L63" s="282">
        <v>1.0</v>
      </c>
      <c r="M63" s="282">
        <v>2.0</v>
      </c>
      <c r="N63" s="284" t="s">
        <v>11906</v>
      </c>
      <c r="O63" s="284">
        <v>60.0</v>
      </c>
      <c r="P63" s="162" t="s">
        <v>111</v>
      </c>
      <c r="Q63" s="163"/>
      <c r="R63" s="163"/>
      <c r="S63" s="163"/>
      <c r="T63" s="163"/>
      <c r="U63" s="163"/>
      <c r="V63" s="163"/>
      <c r="W63" s="163"/>
      <c r="X63" s="163"/>
      <c r="Y63" s="163"/>
      <c r="Z63" s="163"/>
    </row>
    <row r="64" ht="11.25" customHeight="1">
      <c r="A64" s="251" t="s">
        <v>11907</v>
      </c>
      <c r="B64" s="251" t="s">
        <v>106</v>
      </c>
      <c r="C64" s="251" t="s">
        <v>11760</v>
      </c>
      <c r="D64" s="282" t="s">
        <v>11722</v>
      </c>
      <c r="E64" s="282" t="s">
        <v>11908</v>
      </c>
      <c r="F64" s="282" t="s">
        <v>11744</v>
      </c>
      <c r="G64" s="282" t="s">
        <v>11901</v>
      </c>
      <c r="H64" s="283" t="s">
        <v>11188</v>
      </c>
      <c r="I64" s="282" t="s">
        <v>11905</v>
      </c>
      <c r="J64" s="282" t="s">
        <v>11189</v>
      </c>
      <c r="K64" s="282">
        <v>1.0</v>
      </c>
      <c r="L64" s="282">
        <v>1.0</v>
      </c>
      <c r="M64" s="282">
        <v>2.0</v>
      </c>
      <c r="N64" s="284" t="s">
        <v>11906</v>
      </c>
      <c r="O64" s="284">
        <v>20.0</v>
      </c>
      <c r="P64" s="162" t="s">
        <v>111</v>
      </c>
      <c r="Q64" s="163"/>
      <c r="R64" s="163"/>
      <c r="S64" s="163"/>
      <c r="T64" s="163"/>
      <c r="U64" s="163"/>
      <c r="V64" s="163"/>
      <c r="W64" s="163"/>
      <c r="X64" s="163"/>
      <c r="Y64" s="163"/>
      <c r="Z64" s="163"/>
    </row>
    <row r="65" ht="11.25" customHeight="1">
      <c r="A65" s="251" t="s">
        <v>11909</v>
      </c>
      <c r="B65" s="251" t="s">
        <v>106</v>
      </c>
      <c r="C65" s="251" t="s">
        <v>11760</v>
      </c>
      <c r="D65" s="282" t="s">
        <v>11910</v>
      </c>
      <c r="E65" s="282" t="s">
        <v>11911</v>
      </c>
      <c r="F65" s="282" t="s">
        <v>11854</v>
      </c>
      <c r="G65" s="282" t="s">
        <v>11751</v>
      </c>
      <c r="H65" s="283" t="s">
        <v>11188</v>
      </c>
      <c r="I65" s="282" t="s">
        <v>11899</v>
      </c>
      <c r="J65" s="282" t="s">
        <v>11189</v>
      </c>
      <c r="K65" s="282">
        <v>1.0</v>
      </c>
      <c r="L65" s="282">
        <v>1.0</v>
      </c>
      <c r="M65" s="282">
        <v>1.0</v>
      </c>
      <c r="N65" s="284" t="s">
        <v>11912</v>
      </c>
      <c r="O65" s="284">
        <v>75.0</v>
      </c>
      <c r="P65" s="162" t="s">
        <v>130</v>
      </c>
      <c r="Q65" s="163"/>
      <c r="R65" s="163"/>
      <c r="S65" s="163"/>
      <c r="T65" s="163"/>
      <c r="U65" s="163"/>
      <c r="V65" s="163"/>
      <c r="W65" s="163"/>
      <c r="X65" s="163"/>
      <c r="Y65" s="163"/>
      <c r="Z65" s="163"/>
    </row>
    <row r="66" ht="11.25" customHeight="1">
      <c r="A66" s="251" t="s">
        <v>11909</v>
      </c>
      <c r="B66" s="251" t="s">
        <v>106</v>
      </c>
      <c r="C66" s="251" t="s">
        <v>11913</v>
      </c>
      <c r="D66" s="282" t="s">
        <v>11910</v>
      </c>
      <c r="E66" s="282" t="s">
        <v>11769</v>
      </c>
      <c r="F66" s="282" t="s">
        <v>11854</v>
      </c>
      <c r="G66" s="282" t="s">
        <v>11751</v>
      </c>
      <c r="H66" s="283" t="s">
        <v>9971</v>
      </c>
      <c r="I66" s="282"/>
      <c r="J66" s="282" t="s">
        <v>11189</v>
      </c>
      <c r="K66" s="282">
        <v>1.0</v>
      </c>
      <c r="L66" s="282">
        <v>1.0</v>
      </c>
      <c r="M66" s="282">
        <v>1.0</v>
      </c>
      <c r="N66" s="284" t="s">
        <v>11914</v>
      </c>
      <c r="O66" s="284">
        <v>45.0</v>
      </c>
      <c r="P66" s="162" t="s">
        <v>130</v>
      </c>
      <c r="Q66" s="163"/>
      <c r="R66" s="163"/>
      <c r="S66" s="163"/>
      <c r="T66" s="163"/>
      <c r="U66" s="163"/>
      <c r="V66" s="163"/>
      <c r="W66" s="163"/>
      <c r="X66" s="163"/>
      <c r="Y66" s="163"/>
      <c r="Z66" s="163"/>
    </row>
    <row r="67" ht="11.25" customHeight="1">
      <c r="A67" s="251" t="s">
        <v>11909</v>
      </c>
      <c r="B67" s="251" t="s">
        <v>106</v>
      </c>
      <c r="C67" s="251" t="s">
        <v>11915</v>
      </c>
      <c r="D67" s="282" t="s">
        <v>11910</v>
      </c>
      <c r="E67" s="282" t="s">
        <v>11769</v>
      </c>
      <c r="F67" s="282" t="s">
        <v>11854</v>
      </c>
      <c r="G67" s="282" t="s">
        <v>11751</v>
      </c>
      <c r="H67" s="283" t="s">
        <v>11916</v>
      </c>
      <c r="I67" s="282" t="s">
        <v>11865</v>
      </c>
      <c r="J67" s="282" t="s">
        <v>11917</v>
      </c>
      <c r="K67" s="282">
        <v>1.0</v>
      </c>
      <c r="L67" s="282">
        <v>1.0</v>
      </c>
      <c r="M67" s="282">
        <v>1.0</v>
      </c>
      <c r="N67" s="284" t="s">
        <v>11914</v>
      </c>
      <c r="O67" s="284">
        <v>45.0</v>
      </c>
      <c r="P67" s="162" t="s">
        <v>130</v>
      </c>
      <c r="Q67" s="163"/>
      <c r="R67" s="163"/>
      <c r="S67" s="163"/>
      <c r="T67" s="163"/>
      <c r="U67" s="163"/>
      <c r="V67" s="163"/>
      <c r="W67" s="163"/>
      <c r="X67" s="163"/>
      <c r="Y67" s="163"/>
      <c r="Z67" s="163"/>
    </row>
    <row r="68" ht="11.25" customHeight="1">
      <c r="A68" s="251" t="s">
        <v>11909</v>
      </c>
      <c r="B68" s="251" t="s">
        <v>106</v>
      </c>
      <c r="C68" s="251" t="s">
        <v>11918</v>
      </c>
      <c r="D68" s="282" t="s">
        <v>11910</v>
      </c>
      <c r="E68" s="282" t="s">
        <v>11769</v>
      </c>
      <c r="F68" s="282" t="s">
        <v>11854</v>
      </c>
      <c r="G68" s="282" t="s">
        <v>11751</v>
      </c>
      <c r="H68" s="283" t="s">
        <v>11919</v>
      </c>
      <c r="I68" s="282" t="s">
        <v>11865</v>
      </c>
      <c r="J68" s="282" t="s">
        <v>11920</v>
      </c>
      <c r="K68" s="282">
        <v>1.0</v>
      </c>
      <c r="L68" s="282">
        <v>1.0</v>
      </c>
      <c r="M68" s="282">
        <v>3.0</v>
      </c>
      <c r="N68" s="284" t="s">
        <v>11914</v>
      </c>
      <c r="O68" s="284">
        <v>15.0</v>
      </c>
      <c r="P68" s="162" t="s">
        <v>130</v>
      </c>
      <c r="Q68" s="163"/>
      <c r="R68" s="163"/>
      <c r="S68" s="163"/>
      <c r="T68" s="163"/>
      <c r="U68" s="163"/>
      <c r="V68" s="163"/>
      <c r="W68" s="163"/>
      <c r="X68" s="163"/>
      <c r="Y68" s="163"/>
      <c r="Z68" s="163"/>
    </row>
    <row r="69" ht="11.25" customHeight="1">
      <c r="A69" s="251" t="s">
        <v>11909</v>
      </c>
      <c r="B69" s="251" t="s">
        <v>106</v>
      </c>
      <c r="C69" s="251" t="s">
        <v>11921</v>
      </c>
      <c r="D69" s="282" t="s">
        <v>11910</v>
      </c>
      <c r="E69" s="282" t="s">
        <v>11769</v>
      </c>
      <c r="F69" s="282" t="s">
        <v>11922</v>
      </c>
      <c r="G69" s="282" t="s">
        <v>11923</v>
      </c>
      <c r="H69" s="283" t="s">
        <v>11924</v>
      </c>
      <c r="I69" s="282" t="s">
        <v>11925</v>
      </c>
      <c r="J69" s="282" t="s">
        <v>11926</v>
      </c>
      <c r="K69" s="282">
        <v>1.0</v>
      </c>
      <c r="L69" s="282">
        <v>1.0</v>
      </c>
      <c r="M69" s="282">
        <v>1.0</v>
      </c>
      <c r="N69" s="284" t="s">
        <v>11927</v>
      </c>
      <c r="O69" s="284">
        <v>120.0</v>
      </c>
      <c r="P69" s="162" t="s">
        <v>130</v>
      </c>
      <c r="Q69" s="163"/>
      <c r="R69" s="163"/>
      <c r="S69" s="163"/>
      <c r="T69" s="163"/>
      <c r="U69" s="163"/>
      <c r="V69" s="163"/>
      <c r="W69" s="163"/>
      <c r="X69" s="163"/>
      <c r="Y69" s="163"/>
      <c r="Z69" s="163"/>
    </row>
    <row r="70" ht="11.25" customHeight="1">
      <c r="A70" s="251" t="s">
        <v>121</v>
      </c>
      <c r="B70" s="251" t="s">
        <v>106</v>
      </c>
      <c r="C70" s="251" t="s">
        <v>11760</v>
      </c>
      <c r="D70" s="282" t="s">
        <v>11755</v>
      </c>
      <c r="E70" s="282" t="s">
        <v>11862</v>
      </c>
      <c r="F70" s="282" t="s">
        <v>11854</v>
      </c>
      <c r="G70" s="282" t="s">
        <v>11891</v>
      </c>
      <c r="H70" s="283" t="s">
        <v>11835</v>
      </c>
      <c r="I70" s="282" t="s">
        <v>11899</v>
      </c>
      <c r="J70" s="282" t="s">
        <v>11764</v>
      </c>
      <c r="K70" s="282">
        <v>22.0</v>
      </c>
      <c r="L70" s="282">
        <v>21.0</v>
      </c>
      <c r="M70" s="282">
        <v>22.0</v>
      </c>
      <c r="N70" s="284" t="s">
        <v>11928</v>
      </c>
      <c r="O70" s="284">
        <v>100.0</v>
      </c>
      <c r="P70" s="162" t="s">
        <v>121</v>
      </c>
      <c r="Q70" s="163"/>
      <c r="R70" s="163"/>
      <c r="S70" s="163"/>
      <c r="T70" s="163"/>
      <c r="U70" s="163"/>
      <c r="V70" s="163"/>
      <c r="W70" s="163"/>
      <c r="X70" s="163"/>
      <c r="Y70" s="163"/>
      <c r="Z70" s="163"/>
    </row>
    <row r="71" ht="11.25" customHeight="1">
      <c r="A71" s="251" t="s">
        <v>9701</v>
      </c>
      <c r="B71" s="251" t="s">
        <v>106</v>
      </c>
      <c r="C71" s="251" t="s">
        <v>11929</v>
      </c>
      <c r="D71" s="282" t="s">
        <v>11772</v>
      </c>
      <c r="E71" s="282" t="s">
        <v>11930</v>
      </c>
      <c r="F71" s="282" t="s">
        <v>11931</v>
      </c>
      <c r="G71" s="282" t="s">
        <v>11932</v>
      </c>
      <c r="H71" s="283" t="s">
        <v>11933</v>
      </c>
      <c r="I71" s="282" t="s">
        <v>11899</v>
      </c>
      <c r="J71" s="282" t="s">
        <v>11934</v>
      </c>
      <c r="K71" s="282"/>
      <c r="L71" s="282">
        <v>1.0</v>
      </c>
      <c r="M71" s="282"/>
      <c r="N71" s="284">
        <v>50.0</v>
      </c>
      <c r="O71" s="284">
        <v>150.0</v>
      </c>
      <c r="P71" s="162" t="s">
        <v>112</v>
      </c>
      <c r="Q71" s="163"/>
      <c r="R71" s="163"/>
      <c r="S71" s="163"/>
      <c r="T71" s="163"/>
      <c r="U71" s="163"/>
      <c r="V71" s="163"/>
      <c r="W71" s="163"/>
      <c r="X71" s="163"/>
      <c r="Y71" s="163"/>
      <c r="Z71" s="163"/>
    </row>
    <row r="72" ht="11.25" customHeight="1">
      <c r="A72" s="251" t="s">
        <v>9701</v>
      </c>
      <c r="B72" s="251" t="s">
        <v>106</v>
      </c>
      <c r="C72" s="251" t="s">
        <v>11935</v>
      </c>
      <c r="D72" s="282" t="s">
        <v>11772</v>
      </c>
      <c r="E72" s="282" t="s">
        <v>11936</v>
      </c>
      <c r="F72" s="282" t="s">
        <v>11750</v>
      </c>
      <c r="G72" s="282" t="s">
        <v>11932</v>
      </c>
      <c r="H72" s="283" t="s">
        <v>11937</v>
      </c>
      <c r="I72" s="282" t="s">
        <v>11899</v>
      </c>
      <c r="J72" s="282" t="s">
        <v>11938</v>
      </c>
      <c r="K72" s="282"/>
      <c r="L72" s="282">
        <v>1.0</v>
      </c>
      <c r="M72" s="282">
        <v>1.0</v>
      </c>
      <c r="N72" s="284">
        <v>50.0</v>
      </c>
      <c r="O72" s="284">
        <v>150.0</v>
      </c>
      <c r="P72" s="162" t="s">
        <v>112</v>
      </c>
      <c r="Q72" s="163"/>
      <c r="R72" s="163"/>
      <c r="S72" s="163"/>
      <c r="T72" s="163"/>
      <c r="U72" s="163"/>
      <c r="V72" s="163"/>
      <c r="W72" s="163"/>
      <c r="X72" s="163"/>
      <c r="Y72" s="163"/>
      <c r="Z72" s="163"/>
    </row>
    <row r="73" ht="11.25" customHeight="1">
      <c r="A73" s="251" t="s">
        <v>9701</v>
      </c>
      <c r="B73" s="251" t="s">
        <v>106</v>
      </c>
      <c r="C73" s="251" t="s">
        <v>11939</v>
      </c>
      <c r="D73" s="282" t="s">
        <v>11730</v>
      </c>
      <c r="E73" s="282" t="s">
        <v>11863</v>
      </c>
      <c r="F73" s="282" t="s">
        <v>11750</v>
      </c>
      <c r="G73" s="282" t="s">
        <v>11940</v>
      </c>
      <c r="H73" s="283" t="s">
        <v>9971</v>
      </c>
      <c r="I73" s="282"/>
      <c r="J73" s="282" t="s">
        <v>11941</v>
      </c>
      <c r="K73" s="282"/>
      <c r="L73" s="282">
        <v>1.0</v>
      </c>
      <c r="M73" s="282">
        <v>1.0</v>
      </c>
      <c r="N73" s="284">
        <v>30.0</v>
      </c>
      <c r="O73" s="284">
        <v>90.0</v>
      </c>
      <c r="P73" s="162" t="s">
        <v>112</v>
      </c>
      <c r="Q73" s="163"/>
      <c r="R73" s="163"/>
      <c r="S73" s="163"/>
      <c r="T73" s="163"/>
      <c r="U73" s="163"/>
      <c r="V73" s="163"/>
      <c r="W73" s="163"/>
      <c r="X73" s="163"/>
      <c r="Y73" s="163"/>
      <c r="Z73" s="163"/>
    </row>
    <row r="74" ht="11.25" customHeight="1">
      <c r="A74" s="251" t="s">
        <v>9701</v>
      </c>
      <c r="B74" s="251" t="s">
        <v>106</v>
      </c>
      <c r="C74" s="251" t="s">
        <v>11942</v>
      </c>
      <c r="D74" s="282" t="s">
        <v>11730</v>
      </c>
      <c r="E74" s="282" t="s">
        <v>11863</v>
      </c>
      <c r="F74" s="282" t="s">
        <v>11750</v>
      </c>
      <c r="G74" s="282" t="s">
        <v>11940</v>
      </c>
      <c r="H74" s="283" t="s">
        <v>11943</v>
      </c>
      <c r="I74" s="282"/>
      <c r="J74" s="282" t="s">
        <v>11944</v>
      </c>
      <c r="K74" s="282"/>
      <c r="L74" s="282">
        <v>1.0</v>
      </c>
      <c r="M74" s="282">
        <v>1.0</v>
      </c>
      <c r="N74" s="284">
        <v>30.0</v>
      </c>
      <c r="O74" s="284">
        <v>90.0</v>
      </c>
      <c r="P74" s="162" t="s">
        <v>112</v>
      </c>
      <c r="Q74" s="163"/>
      <c r="R74" s="163"/>
      <c r="S74" s="163"/>
      <c r="T74" s="163"/>
      <c r="U74" s="163"/>
      <c r="V74" s="163"/>
      <c r="W74" s="163"/>
      <c r="X74" s="163"/>
      <c r="Y74" s="163"/>
      <c r="Z74" s="163"/>
    </row>
    <row r="75" ht="11.25" customHeight="1">
      <c r="A75" s="251" t="s">
        <v>11945</v>
      </c>
      <c r="B75" s="251" t="s">
        <v>106</v>
      </c>
      <c r="C75" s="251" t="s">
        <v>11942</v>
      </c>
      <c r="D75" s="282" t="s">
        <v>11730</v>
      </c>
      <c r="E75" s="282" t="s">
        <v>11863</v>
      </c>
      <c r="F75" s="282" t="s">
        <v>11750</v>
      </c>
      <c r="G75" s="282" t="s">
        <v>11940</v>
      </c>
      <c r="H75" s="283" t="s">
        <v>11943</v>
      </c>
      <c r="I75" s="282"/>
      <c r="J75" s="282" t="s">
        <v>11944</v>
      </c>
      <c r="K75" s="282"/>
      <c r="L75" s="282">
        <v>2.0</v>
      </c>
      <c r="M75" s="282">
        <v>2.0</v>
      </c>
      <c r="N75" s="284">
        <v>30.0</v>
      </c>
      <c r="O75" s="284">
        <v>45.0</v>
      </c>
      <c r="P75" s="162" t="s">
        <v>112</v>
      </c>
      <c r="Q75" s="163"/>
      <c r="R75" s="163"/>
      <c r="S75" s="163"/>
      <c r="T75" s="163"/>
      <c r="U75" s="163"/>
      <c r="V75" s="163"/>
      <c r="W75" s="163"/>
      <c r="X75" s="163"/>
      <c r="Y75" s="163"/>
      <c r="Z75" s="163"/>
    </row>
    <row r="76" ht="11.25" customHeight="1">
      <c r="A76" s="251" t="s">
        <v>11946</v>
      </c>
      <c r="B76" s="251" t="s">
        <v>106</v>
      </c>
      <c r="C76" s="251" t="s">
        <v>11942</v>
      </c>
      <c r="D76" s="282" t="s">
        <v>11730</v>
      </c>
      <c r="E76" s="282" t="s">
        <v>11863</v>
      </c>
      <c r="F76" s="282" t="s">
        <v>11750</v>
      </c>
      <c r="G76" s="282" t="s">
        <v>11940</v>
      </c>
      <c r="H76" s="283" t="s">
        <v>11943</v>
      </c>
      <c r="I76" s="282"/>
      <c r="J76" s="282" t="s">
        <v>11944</v>
      </c>
      <c r="K76" s="282"/>
      <c r="L76" s="282">
        <v>2.0</v>
      </c>
      <c r="M76" s="282">
        <v>2.0</v>
      </c>
      <c r="N76" s="284">
        <v>30.0</v>
      </c>
      <c r="O76" s="284">
        <v>45.0</v>
      </c>
      <c r="P76" s="162" t="s">
        <v>112</v>
      </c>
      <c r="Q76" s="163"/>
      <c r="R76" s="163"/>
      <c r="S76" s="163"/>
      <c r="T76" s="163"/>
      <c r="U76" s="163"/>
      <c r="V76" s="163"/>
      <c r="W76" s="163"/>
      <c r="X76" s="163"/>
      <c r="Y76" s="163"/>
      <c r="Z76" s="163"/>
    </row>
    <row r="77" ht="11.25" customHeight="1">
      <c r="A77" s="251" t="s">
        <v>11947</v>
      </c>
      <c r="B77" s="251" t="s">
        <v>106</v>
      </c>
      <c r="C77" s="251" t="s">
        <v>11942</v>
      </c>
      <c r="D77" s="282" t="s">
        <v>11730</v>
      </c>
      <c r="E77" s="282" t="s">
        <v>11863</v>
      </c>
      <c r="F77" s="282" t="s">
        <v>11750</v>
      </c>
      <c r="G77" s="282" t="s">
        <v>11940</v>
      </c>
      <c r="H77" s="283" t="s">
        <v>11943</v>
      </c>
      <c r="I77" s="282"/>
      <c r="J77" s="282" t="s">
        <v>11944</v>
      </c>
      <c r="K77" s="282"/>
      <c r="L77" s="282">
        <v>2.0</v>
      </c>
      <c r="M77" s="282">
        <v>2.0</v>
      </c>
      <c r="N77" s="284">
        <v>30.0</v>
      </c>
      <c r="O77" s="284">
        <v>45.0</v>
      </c>
      <c r="P77" s="162" t="s">
        <v>112</v>
      </c>
      <c r="Q77" s="163"/>
      <c r="R77" s="163"/>
      <c r="S77" s="163"/>
      <c r="T77" s="163"/>
      <c r="U77" s="163"/>
      <c r="V77" s="163"/>
      <c r="W77" s="163"/>
      <c r="X77" s="163"/>
      <c r="Y77" s="163"/>
      <c r="Z77" s="163"/>
    </row>
    <row r="78" ht="11.25" customHeight="1">
      <c r="A78" s="251" t="s">
        <v>11945</v>
      </c>
      <c r="B78" s="251" t="s">
        <v>106</v>
      </c>
      <c r="C78" s="251" t="s">
        <v>11948</v>
      </c>
      <c r="D78" s="282" t="s">
        <v>11730</v>
      </c>
      <c r="E78" s="282" t="s">
        <v>11863</v>
      </c>
      <c r="F78" s="282" t="s">
        <v>11750</v>
      </c>
      <c r="G78" s="282" t="s">
        <v>11940</v>
      </c>
      <c r="H78" s="283" t="s">
        <v>11949</v>
      </c>
      <c r="I78" s="282"/>
      <c r="J78" s="282" t="s">
        <v>11950</v>
      </c>
      <c r="K78" s="282"/>
      <c r="L78" s="282">
        <v>2.0</v>
      </c>
      <c r="M78" s="282">
        <v>2.0</v>
      </c>
      <c r="N78" s="284">
        <v>30.0</v>
      </c>
      <c r="O78" s="284">
        <v>45.0</v>
      </c>
      <c r="P78" s="162" t="s">
        <v>112</v>
      </c>
      <c r="Q78" s="163"/>
      <c r="R78" s="163"/>
      <c r="S78" s="163"/>
      <c r="T78" s="163"/>
      <c r="U78" s="163"/>
      <c r="V78" s="163"/>
      <c r="W78" s="163"/>
      <c r="X78" s="163"/>
      <c r="Y78" s="163"/>
      <c r="Z78" s="163"/>
    </row>
    <row r="79" ht="11.25" customHeight="1">
      <c r="A79" s="251" t="s">
        <v>9701</v>
      </c>
      <c r="B79" s="251" t="s">
        <v>106</v>
      </c>
      <c r="C79" s="251" t="s">
        <v>11951</v>
      </c>
      <c r="D79" s="282" t="s">
        <v>11730</v>
      </c>
      <c r="E79" s="282" t="s">
        <v>11863</v>
      </c>
      <c r="F79" s="282" t="s">
        <v>11750</v>
      </c>
      <c r="G79" s="282" t="s">
        <v>11940</v>
      </c>
      <c r="H79" s="283" t="s">
        <v>11952</v>
      </c>
      <c r="I79" s="282"/>
      <c r="J79" s="282" t="s">
        <v>11953</v>
      </c>
      <c r="K79" s="282"/>
      <c r="L79" s="282">
        <v>1.0</v>
      </c>
      <c r="M79" s="282">
        <v>1.0</v>
      </c>
      <c r="N79" s="284">
        <v>30.0</v>
      </c>
      <c r="O79" s="284">
        <v>90.0</v>
      </c>
      <c r="P79" s="162" t="s">
        <v>112</v>
      </c>
      <c r="Q79" s="163"/>
      <c r="R79" s="163"/>
      <c r="S79" s="163"/>
      <c r="T79" s="163"/>
      <c r="U79" s="163"/>
      <c r="V79" s="163"/>
      <c r="W79" s="163"/>
      <c r="X79" s="163"/>
      <c r="Y79" s="163"/>
      <c r="Z79" s="163"/>
    </row>
    <row r="80" ht="11.25" customHeight="1">
      <c r="A80" s="251" t="s">
        <v>11954</v>
      </c>
      <c r="B80" s="251" t="s">
        <v>106</v>
      </c>
      <c r="C80" s="251" t="s">
        <v>11929</v>
      </c>
      <c r="D80" s="282" t="s">
        <v>11772</v>
      </c>
      <c r="E80" s="282" t="s">
        <v>11863</v>
      </c>
      <c r="F80" s="282" t="s">
        <v>11931</v>
      </c>
      <c r="G80" s="282" t="s">
        <v>11940</v>
      </c>
      <c r="H80" s="283" t="s">
        <v>11933</v>
      </c>
      <c r="I80" s="282"/>
      <c r="J80" s="282" t="s">
        <v>11934</v>
      </c>
      <c r="K80" s="282"/>
      <c r="L80" s="282">
        <v>2.0</v>
      </c>
      <c r="M80" s="282">
        <v>2.0</v>
      </c>
      <c r="N80" s="284">
        <v>30.0</v>
      </c>
      <c r="O80" s="284">
        <v>45.0</v>
      </c>
      <c r="P80" s="162" t="s">
        <v>112</v>
      </c>
      <c r="Q80" s="163"/>
      <c r="R80" s="163"/>
      <c r="S80" s="163"/>
      <c r="T80" s="163"/>
      <c r="U80" s="163"/>
      <c r="V80" s="163"/>
      <c r="W80" s="163"/>
      <c r="X80" s="163"/>
      <c r="Y80" s="163"/>
      <c r="Z80" s="163"/>
    </row>
    <row r="81" ht="11.25" customHeight="1">
      <c r="A81" s="251" t="s">
        <v>11955</v>
      </c>
      <c r="B81" s="251" t="s">
        <v>106</v>
      </c>
      <c r="C81" s="251" t="s">
        <v>11929</v>
      </c>
      <c r="D81" s="282" t="s">
        <v>11772</v>
      </c>
      <c r="E81" s="282" t="s">
        <v>11863</v>
      </c>
      <c r="F81" s="282" t="s">
        <v>11931</v>
      </c>
      <c r="G81" s="282" t="s">
        <v>11940</v>
      </c>
      <c r="H81" s="283" t="s">
        <v>11933</v>
      </c>
      <c r="I81" s="282"/>
      <c r="J81" s="282" t="s">
        <v>11934</v>
      </c>
      <c r="K81" s="282"/>
      <c r="L81" s="282">
        <v>2.0</v>
      </c>
      <c r="M81" s="282">
        <v>8.0</v>
      </c>
      <c r="N81" s="284">
        <v>30.0</v>
      </c>
      <c r="O81" s="284">
        <v>11.25</v>
      </c>
      <c r="P81" s="162" t="s">
        <v>112</v>
      </c>
      <c r="Q81" s="163"/>
      <c r="R81" s="163"/>
      <c r="S81" s="163"/>
      <c r="T81" s="163"/>
      <c r="U81" s="163"/>
      <c r="V81" s="163"/>
      <c r="W81" s="163"/>
      <c r="X81" s="163"/>
      <c r="Y81" s="163"/>
      <c r="Z81" s="163"/>
    </row>
    <row r="82" ht="11.25" customHeight="1">
      <c r="A82" s="251" t="s">
        <v>9701</v>
      </c>
      <c r="B82" s="251" t="s">
        <v>106</v>
      </c>
      <c r="C82" s="251" t="s">
        <v>11935</v>
      </c>
      <c r="D82" s="282" t="s">
        <v>11730</v>
      </c>
      <c r="E82" s="282" t="s">
        <v>11863</v>
      </c>
      <c r="F82" s="282" t="s">
        <v>11750</v>
      </c>
      <c r="G82" s="282" t="s">
        <v>11940</v>
      </c>
      <c r="H82" s="283" t="s">
        <v>11956</v>
      </c>
      <c r="I82" s="282"/>
      <c r="J82" s="282" t="s">
        <v>11957</v>
      </c>
      <c r="K82" s="282"/>
      <c r="L82" s="282">
        <v>1.0</v>
      </c>
      <c r="M82" s="282">
        <v>1.0</v>
      </c>
      <c r="N82" s="284">
        <v>30.0</v>
      </c>
      <c r="O82" s="284">
        <v>90.0</v>
      </c>
      <c r="P82" s="162" t="s">
        <v>112</v>
      </c>
      <c r="Q82" s="163"/>
      <c r="R82" s="163"/>
      <c r="S82" s="163"/>
      <c r="T82" s="163"/>
      <c r="U82" s="163"/>
      <c r="V82" s="163"/>
      <c r="W82" s="163"/>
      <c r="X82" s="163"/>
      <c r="Y82" s="163"/>
      <c r="Z82" s="163"/>
    </row>
    <row r="83" ht="11.25" customHeight="1">
      <c r="A83" s="251" t="s">
        <v>9701</v>
      </c>
      <c r="B83" s="251" t="s">
        <v>106</v>
      </c>
      <c r="C83" s="251" t="s">
        <v>11958</v>
      </c>
      <c r="D83" s="282" t="s">
        <v>11730</v>
      </c>
      <c r="E83" s="282" t="s">
        <v>11863</v>
      </c>
      <c r="F83" s="282" t="s">
        <v>11750</v>
      </c>
      <c r="G83" s="282" t="s">
        <v>11940</v>
      </c>
      <c r="H83" s="283" t="s">
        <v>11959</v>
      </c>
      <c r="I83" s="282"/>
      <c r="J83" s="282" t="s">
        <v>11960</v>
      </c>
      <c r="K83" s="282"/>
      <c r="L83" s="282">
        <v>1.0</v>
      </c>
      <c r="M83" s="282">
        <v>1.0</v>
      </c>
      <c r="N83" s="284">
        <v>30.0</v>
      </c>
      <c r="O83" s="284">
        <v>90.0</v>
      </c>
      <c r="P83" s="162" t="s">
        <v>112</v>
      </c>
      <c r="Q83" s="163"/>
      <c r="R83" s="163"/>
      <c r="S83" s="163"/>
      <c r="T83" s="163"/>
      <c r="U83" s="163"/>
      <c r="V83" s="163"/>
      <c r="W83" s="163"/>
      <c r="X83" s="163"/>
      <c r="Y83" s="163"/>
      <c r="Z83" s="163"/>
    </row>
    <row r="84" ht="11.25" customHeight="1">
      <c r="A84" s="251" t="s">
        <v>11954</v>
      </c>
      <c r="B84" s="251" t="s">
        <v>106</v>
      </c>
      <c r="C84" s="251" t="s">
        <v>11961</v>
      </c>
      <c r="D84" s="282" t="s">
        <v>11730</v>
      </c>
      <c r="E84" s="282" t="s">
        <v>11863</v>
      </c>
      <c r="F84" s="282" t="s">
        <v>11750</v>
      </c>
      <c r="G84" s="282" t="s">
        <v>11940</v>
      </c>
      <c r="H84" s="283" t="s">
        <v>11962</v>
      </c>
      <c r="I84" s="282"/>
      <c r="J84" s="282" t="s">
        <v>11963</v>
      </c>
      <c r="K84" s="282"/>
      <c r="L84" s="282">
        <v>2.0</v>
      </c>
      <c r="M84" s="282">
        <v>2.0</v>
      </c>
      <c r="N84" s="284">
        <v>30.0</v>
      </c>
      <c r="O84" s="284">
        <v>45.0</v>
      </c>
      <c r="P84" s="162" t="s">
        <v>112</v>
      </c>
      <c r="Q84" s="163"/>
      <c r="R84" s="163"/>
      <c r="S84" s="163"/>
      <c r="T84" s="163"/>
      <c r="U84" s="163"/>
      <c r="V84" s="163"/>
      <c r="W84" s="163"/>
      <c r="X84" s="163"/>
      <c r="Y84" s="163"/>
      <c r="Z84" s="163"/>
    </row>
    <row r="85" ht="11.25" customHeight="1">
      <c r="A85" s="251" t="s">
        <v>11964</v>
      </c>
      <c r="B85" s="251" t="s">
        <v>52</v>
      </c>
      <c r="C85" s="251" t="s">
        <v>11965</v>
      </c>
      <c r="D85" s="282" t="s">
        <v>11761</v>
      </c>
      <c r="E85" s="282" t="s">
        <v>11863</v>
      </c>
      <c r="F85" s="282" t="s">
        <v>11854</v>
      </c>
      <c r="G85" s="282" t="s">
        <v>11966</v>
      </c>
      <c r="H85" s="283" t="s">
        <v>11886</v>
      </c>
      <c r="I85" s="282" t="s">
        <v>11967</v>
      </c>
      <c r="J85" s="282" t="s">
        <v>11968</v>
      </c>
      <c r="K85" s="282">
        <v>2.0</v>
      </c>
      <c r="L85" s="282">
        <v>2.0</v>
      </c>
      <c r="M85" s="282">
        <v>2.0</v>
      </c>
      <c r="N85" s="284">
        <v>30.0</v>
      </c>
      <c r="O85" s="284">
        <v>22.5</v>
      </c>
      <c r="P85" s="162" t="s">
        <v>61</v>
      </c>
      <c r="Q85" s="163"/>
      <c r="R85" s="163"/>
      <c r="S85" s="163"/>
      <c r="T85" s="163"/>
      <c r="U85" s="163"/>
      <c r="V85" s="163"/>
      <c r="W85" s="163"/>
      <c r="X85" s="163"/>
      <c r="Y85" s="163"/>
      <c r="Z85" s="163"/>
    </row>
    <row r="86" ht="11.25" customHeight="1">
      <c r="A86" s="251" t="s">
        <v>57</v>
      </c>
      <c r="B86" s="251" t="s">
        <v>52</v>
      </c>
      <c r="C86" s="251" t="s">
        <v>11969</v>
      </c>
      <c r="D86" s="282" t="s">
        <v>11761</v>
      </c>
      <c r="E86" s="282" t="s">
        <v>11970</v>
      </c>
      <c r="F86" s="282" t="s">
        <v>11971</v>
      </c>
      <c r="G86" s="282" t="s">
        <v>11751</v>
      </c>
      <c r="H86" s="283" t="s">
        <v>11972</v>
      </c>
      <c r="I86" s="282" t="s">
        <v>11899</v>
      </c>
      <c r="J86" s="282" t="s">
        <v>11973</v>
      </c>
      <c r="K86" s="282"/>
      <c r="L86" s="282"/>
      <c r="M86" s="282"/>
      <c r="N86" s="284">
        <v>50.0</v>
      </c>
      <c r="O86" s="284">
        <v>100.0</v>
      </c>
      <c r="P86" s="162" t="s">
        <v>57</v>
      </c>
      <c r="Q86" s="163"/>
      <c r="R86" s="163"/>
      <c r="S86" s="163"/>
      <c r="T86" s="163"/>
      <c r="U86" s="163"/>
      <c r="V86" s="163"/>
      <c r="W86" s="163"/>
      <c r="X86" s="163"/>
      <c r="Y86" s="163"/>
      <c r="Z86" s="163"/>
    </row>
    <row r="87" ht="11.25" customHeight="1">
      <c r="A87" s="251" t="s">
        <v>57</v>
      </c>
      <c r="B87" s="251" t="s">
        <v>52</v>
      </c>
      <c r="C87" s="251" t="s">
        <v>11969</v>
      </c>
      <c r="D87" s="282" t="s">
        <v>11761</v>
      </c>
      <c r="E87" s="282" t="s">
        <v>11974</v>
      </c>
      <c r="F87" s="282" t="s">
        <v>11971</v>
      </c>
      <c r="G87" s="282" t="s">
        <v>11751</v>
      </c>
      <c r="H87" s="283" t="s">
        <v>11972</v>
      </c>
      <c r="I87" s="282"/>
      <c r="J87" s="282" t="s">
        <v>11973</v>
      </c>
      <c r="K87" s="282"/>
      <c r="L87" s="282">
        <v>2.0</v>
      </c>
      <c r="M87" s="282">
        <v>2.0</v>
      </c>
      <c r="N87" s="284">
        <v>30.0</v>
      </c>
      <c r="O87" s="284">
        <v>15.0</v>
      </c>
      <c r="P87" s="162" t="s">
        <v>57</v>
      </c>
      <c r="Q87" s="163"/>
      <c r="R87" s="163"/>
      <c r="S87" s="163"/>
      <c r="T87" s="163"/>
      <c r="U87" s="163"/>
      <c r="V87" s="163"/>
      <c r="W87" s="163"/>
      <c r="X87" s="163"/>
      <c r="Y87" s="163"/>
      <c r="Z87" s="163"/>
    </row>
    <row r="88" ht="11.25" customHeight="1">
      <c r="A88" s="251" t="s">
        <v>57</v>
      </c>
      <c r="B88" s="251" t="s">
        <v>52</v>
      </c>
      <c r="C88" s="251" t="s">
        <v>11975</v>
      </c>
      <c r="D88" s="282" t="s">
        <v>11761</v>
      </c>
      <c r="E88" s="282" t="s">
        <v>11976</v>
      </c>
      <c r="F88" s="282" t="s">
        <v>11744</v>
      </c>
      <c r="G88" s="282" t="s">
        <v>11751</v>
      </c>
      <c r="H88" s="283" t="s">
        <v>11977</v>
      </c>
      <c r="I88" s="282" t="s">
        <v>11899</v>
      </c>
      <c r="J88" s="282" t="s">
        <v>11764</v>
      </c>
      <c r="K88" s="282"/>
      <c r="L88" s="282"/>
      <c r="M88" s="282"/>
      <c r="N88" s="284">
        <v>50.0</v>
      </c>
      <c r="O88" s="284">
        <v>100.0</v>
      </c>
      <c r="P88" s="162" t="s">
        <v>57</v>
      </c>
      <c r="Q88" s="163"/>
      <c r="R88" s="163"/>
      <c r="S88" s="163"/>
      <c r="T88" s="163"/>
      <c r="U88" s="163"/>
      <c r="V88" s="163"/>
      <c r="W88" s="163"/>
      <c r="X88" s="163"/>
      <c r="Y88" s="163"/>
      <c r="Z88" s="163"/>
    </row>
    <row r="89" ht="11.25" customHeight="1">
      <c r="A89" s="251" t="s">
        <v>57</v>
      </c>
      <c r="B89" s="251" t="s">
        <v>52</v>
      </c>
      <c r="C89" s="251" t="s">
        <v>11975</v>
      </c>
      <c r="D89" s="282" t="s">
        <v>11761</v>
      </c>
      <c r="E89" s="282" t="s">
        <v>11978</v>
      </c>
      <c r="F89" s="282" t="s">
        <v>11744</v>
      </c>
      <c r="G89" s="282" t="s">
        <v>11751</v>
      </c>
      <c r="H89" s="283" t="s">
        <v>11977</v>
      </c>
      <c r="I89" s="282"/>
      <c r="J89" s="282" t="s">
        <v>11764</v>
      </c>
      <c r="K89" s="282"/>
      <c r="L89" s="282">
        <v>2.0</v>
      </c>
      <c r="M89" s="282">
        <v>2.0</v>
      </c>
      <c r="N89" s="284">
        <v>30.0</v>
      </c>
      <c r="O89" s="284">
        <v>15.0</v>
      </c>
      <c r="P89" s="162" t="s">
        <v>57</v>
      </c>
      <c r="Q89" s="163"/>
      <c r="R89" s="163"/>
      <c r="S89" s="163"/>
      <c r="T89" s="163"/>
      <c r="U89" s="163"/>
      <c r="V89" s="163"/>
      <c r="W89" s="163"/>
      <c r="X89" s="163"/>
      <c r="Y89" s="163"/>
      <c r="Z89" s="163"/>
    </row>
    <row r="90" ht="11.25" customHeight="1">
      <c r="A90" s="251" t="s">
        <v>57</v>
      </c>
      <c r="B90" s="251" t="s">
        <v>52</v>
      </c>
      <c r="C90" s="251" t="s">
        <v>11979</v>
      </c>
      <c r="D90" s="282" t="s">
        <v>11761</v>
      </c>
      <c r="E90" s="282" t="s">
        <v>11980</v>
      </c>
      <c r="F90" s="282" t="s">
        <v>11981</v>
      </c>
      <c r="G90" s="282" t="s">
        <v>11751</v>
      </c>
      <c r="H90" s="283" t="s">
        <v>11982</v>
      </c>
      <c r="I90" s="282"/>
      <c r="J90" s="282" t="s">
        <v>11983</v>
      </c>
      <c r="K90" s="282"/>
      <c r="L90" s="282">
        <v>2.0</v>
      </c>
      <c r="M90" s="282">
        <v>2.0</v>
      </c>
      <c r="N90" s="284">
        <v>30.0</v>
      </c>
      <c r="O90" s="284">
        <v>15.0</v>
      </c>
      <c r="P90" s="162" t="s">
        <v>57</v>
      </c>
      <c r="Q90" s="163"/>
      <c r="R90" s="163"/>
      <c r="S90" s="163"/>
      <c r="T90" s="163"/>
      <c r="U90" s="163"/>
      <c r="V90" s="163"/>
      <c r="W90" s="163"/>
      <c r="X90" s="163"/>
      <c r="Y90" s="163"/>
      <c r="Z90" s="163"/>
    </row>
    <row r="91" ht="11.25" customHeight="1">
      <c r="A91" s="251" t="s">
        <v>57</v>
      </c>
      <c r="B91" s="251" t="s">
        <v>52</v>
      </c>
      <c r="C91" s="251" t="s">
        <v>11984</v>
      </c>
      <c r="D91" s="282" t="s">
        <v>11761</v>
      </c>
      <c r="E91" s="282" t="s">
        <v>11985</v>
      </c>
      <c r="F91" s="282" t="s">
        <v>11986</v>
      </c>
      <c r="G91" s="282" t="s">
        <v>11751</v>
      </c>
      <c r="H91" s="283" t="s">
        <v>11987</v>
      </c>
      <c r="I91" s="282"/>
      <c r="J91" s="282" t="s">
        <v>11988</v>
      </c>
      <c r="K91" s="282"/>
      <c r="L91" s="282">
        <v>2.0</v>
      </c>
      <c r="M91" s="282">
        <v>2.0</v>
      </c>
      <c r="N91" s="284">
        <v>30.0</v>
      </c>
      <c r="O91" s="284">
        <v>15.0</v>
      </c>
      <c r="P91" s="162" t="s">
        <v>57</v>
      </c>
      <c r="Q91" s="163"/>
      <c r="R91" s="163"/>
      <c r="S91" s="163"/>
      <c r="T91" s="163"/>
      <c r="U91" s="163"/>
      <c r="V91" s="163"/>
      <c r="W91" s="163"/>
      <c r="X91" s="163"/>
      <c r="Y91" s="163"/>
      <c r="Z91" s="163"/>
    </row>
    <row r="92" ht="11.25" customHeight="1">
      <c r="A92" s="251" t="s">
        <v>57</v>
      </c>
      <c r="B92" s="251" t="s">
        <v>52</v>
      </c>
      <c r="C92" s="251" t="s">
        <v>11989</v>
      </c>
      <c r="D92" s="282" t="s">
        <v>11761</v>
      </c>
      <c r="E92" s="282" t="s">
        <v>11976</v>
      </c>
      <c r="F92" s="282" t="s">
        <v>11990</v>
      </c>
      <c r="G92" s="282" t="s">
        <v>11751</v>
      </c>
      <c r="H92" s="283" t="s">
        <v>11991</v>
      </c>
      <c r="I92" s="282" t="s">
        <v>11899</v>
      </c>
      <c r="J92" s="282" t="s">
        <v>11992</v>
      </c>
      <c r="K92" s="282"/>
      <c r="L92" s="282"/>
      <c r="M92" s="282"/>
      <c r="N92" s="284">
        <v>50.0</v>
      </c>
      <c r="O92" s="284">
        <v>100.0</v>
      </c>
      <c r="P92" s="162" t="s">
        <v>57</v>
      </c>
      <c r="Q92" s="163"/>
      <c r="R92" s="163"/>
      <c r="S92" s="163"/>
      <c r="T92" s="163"/>
      <c r="U92" s="163"/>
      <c r="V92" s="163"/>
      <c r="W92" s="163"/>
      <c r="X92" s="163"/>
      <c r="Y92" s="163"/>
      <c r="Z92" s="163"/>
    </row>
    <row r="93" ht="11.25" customHeight="1">
      <c r="A93" s="251" t="s">
        <v>57</v>
      </c>
      <c r="B93" s="251" t="s">
        <v>52</v>
      </c>
      <c r="C93" s="251" t="s">
        <v>11989</v>
      </c>
      <c r="D93" s="282" t="s">
        <v>11761</v>
      </c>
      <c r="E93" s="282" t="s">
        <v>11993</v>
      </c>
      <c r="F93" s="282" t="s">
        <v>11990</v>
      </c>
      <c r="G93" s="282" t="s">
        <v>11751</v>
      </c>
      <c r="H93" s="283" t="s">
        <v>11991</v>
      </c>
      <c r="I93" s="282"/>
      <c r="J93" s="282" t="s">
        <v>11992</v>
      </c>
      <c r="K93" s="282"/>
      <c r="L93" s="282">
        <v>2.0</v>
      </c>
      <c r="M93" s="282">
        <v>2.0</v>
      </c>
      <c r="N93" s="284">
        <v>30.0</v>
      </c>
      <c r="O93" s="284">
        <v>15.0</v>
      </c>
      <c r="P93" s="162" t="s">
        <v>57</v>
      </c>
      <c r="Q93" s="163"/>
      <c r="R93" s="163"/>
      <c r="S93" s="163"/>
      <c r="T93" s="163"/>
      <c r="U93" s="163"/>
      <c r="V93" s="163"/>
      <c r="W93" s="163"/>
      <c r="X93" s="163"/>
      <c r="Y93" s="163"/>
      <c r="Z93" s="163"/>
    </row>
    <row r="94" ht="11.25" customHeight="1">
      <c r="A94" s="251" t="s">
        <v>57</v>
      </c>
      <c r="B94" s="251" t="s">
        <v>52</v>
      </c>
      <c r="C94" s="251" t="s">
        <v>11994</v>
      </c>
      <c r="D94" s="282" t="s">
        <v>11761</v>
      </c>
      <c r="E94" s="282" t="s">
        <v>11976</v>
      </c>
      <c r="F94" s="282" t="s">
        <v>11990</v>
      </c>
      <c r="G94" s="282" t="s">
        <v>11757</v>
      </c>
      <c r="H94" s="283" t="s">
        <v>11995</v>
      </c>
      <c r="I94" s="282" t="s">
        <v>11899</v>
      </c>
      <c r="J94" s="282" t="s">
        <v>11996</v>
      </c>
      <c r="K94" s="282"/>
      <c r="L94" s="282"/>
      <c r="M94" s="282"/>
      <c r="N94" s="284">
        <v>50.0</v>
      </c>
      <c r="O94" s="284">
        <v>75.0</v>
      </c>
      <c r="P94" s="162" t="s">
        <v>57</v>
      </c>
      <c r="Q94" s="163"/>
      <c r="R94" s="163"/>
      <c r="S94" s="163"/>
      <c r="T94" s="163"/>
      <c r="U94" s="163"/>
      <c r="V94" s="163"/>
      <c r="W94" s="163"/>
      <c r="X94" s="163"/>
      <c r="Y94" s="163"/>
      <c r="Z94" s="163"/>
    </row>
    <row r="95" ht="11.25" customHeight="1">
      <c r="A95" s="251" t="s">
        <v>57</v>
      </c>
      <c r="B95" s="251" t="s">
        <v>52</v>
      </c>
      <c r="C95" s="251" t="s">
        <v>11994</v>
      </c>
      <c r="D95" s="282" t="s">
        <v>11761</v>
      </c>
      <c r="E95" s="282" t="s">
        <v>11997</v>
      </c>
      <c r="F95" s="282" t="s">
        <v>11990</v>
      </c>
      <c r="G95" s="282" t="s">
        <v>11757</v>
      </c>
      <c r="H95" s="283" t="s">
        <v>11995</v>
      </c>
      <c r="I95" s="282"/>
      <c r="J95" s="282" t="s">
        <v>11996</v>
      </c>
      <c r="K95" s="282"/>
      <c r="L95" s="282">
        <v>2.0</v>
      </c>
      <c r="M95" s="282">
        <v>2.0</v>
      </c>
      <c r="N95" s="284">
        <v>30.0</v>
      </c>
      <c r="O95" s="284">
        <v>15.0</v>
      </c>
      <c r="P95" s="162" t="s">
        <v>57</v>
      </c>
      <c r="Q95" s="163"/>
      <c r="R95" s="163"/>
      <c r="S95" s="163"/>
      <c r="T95" s="163"/>
      <c r="U95" s="163"/>
      <c r="V95" s="163"/>
      <c r="W95" s="163"/>
      <c r="X95" s="163"/>
      <c r="Y95" s="163"/>
      <c r="Z95" s="163"/>
    </row>
    <row r="96" ht="11.25" customHeight="1">
      <c r="A96" s="251" t="s">
        <v>57</v>
      </c>
      <c r="B96" s="251" t="s">
        <v>52</v>
      </c>
      <c r="C96" s="251" t="s">
        <v>11998</v>
      </c>
      <c r="D96" s="282" t="s">
        <v>11817</v>
      </c>
      <c r="E96" s="282" t="s">
        <v>11976</v>
      </c>
      <c r="F96" s="282" t="s">
        <v>11981</v>
      </c>
      <c r="G96" s="282" t="s">
        <v>11751</v>
      </c>
      <c r="H96" s="283" t="s">
        <v>11999</v>
      </c>
      <c r="I96" s="282" t="s">
        <v>11899</v>
      </c>
      <c r="J96" s="282" t="s">
        <v>12000</v>
      </c>
      <c r="K96" s="282"/>
      <c r="L96" s="282"/>
      <c r="M96" s="282"/>
      <c r="N96" s="284">
        <v>100.0</v>
      </c>
      <c r="O96" s="284">
        <v>300.0</v>
      </c>
      <c r="P96" s="162" t="s">
        <v>57</v>
      </c>
      <c r="Q96" s="163"/>
      <c r="R96" s="163"/>
      <c r="S96" s="163"/>
      <c r="T96" s="163"/>
      <c r="U96" s="163"/>
      <c r="V96" s="163"/>
      <c r="W96" s="163"/>
      <c r="X96" s="163"/>
      <c r="Y96" s="163"/>
      <c r="Z96" s="163"/>
    </row>
    <row r="97" ht="11.25" customHeight="1">
      <c r="A97" s="251" t="s">
        <v>57</v>
      </c>
      <c r="B97" s="251" t="s">
        <v>52</v>
      </c>
      <c r="C97" s="251" t="s">
        <v>11998</v>
      </c>
      <c r="D97" s="282" t="s">
        <v>11817</v>
      </c>
      <c r="E97" s="282" t="s">
        <v>12001</v>
      </c>
      <c r="F97" s="282" t="s">
        <v>11981</v>
      </c>
      <c r="G97" s="282" t="s">
        <v>11751</v>
      </c>
      <c r="H97" s="283" t="s">
        <v>11999</v>
      </c>
      <c r="I97" s="282"/>
      <c r="J97" s="282" t="s">
        <v>12000</v>
      </c>
      <c r="K97" s="282"/>
      <c r="L97" s="282">
        <v>2.0</v>
      </c>
      <c r="M97" s="282">
        <v>2.0</v>
      </c>
      <c r="N97" s="284">
        <v>30.0</v>
      </c>
      <c r="O97" s="284">
        <v>22.5</v>
      </c>
      <c r="P97" s="162" t="s">
        <v>57</v>
      </c>
      <c r="Q97" s="163"/>
      <c r="R97" s="163"/>
      <c r="S97" s="163"/>
      <c r="T97" s="163"/>
      <c r="U97" s="163"/>
      <c r="V97" s="163"/>
      <c r="W97" s="163"/>
      <c r="X97" s="163"/>
      <c r="Y97" s="163"/>
      <c r="Z97" s="163"/>
    </row>
    <row r="98" ht="11.25" customHeight="1">
      <c r="A98" s="251" t="s">
        <v>57</v>
      </c>
      <c r="B98" s="251" t="s">
        <v>52</v>
      </c>
      <c r="C98" s="251" t="s">
        <v>12002</v>
      </c>
      <c r="D98" s="282" t="s">
        <v>11761</v>
      </c>
      <c r="E98" s="282" t="s">
        <v>12003</v>
      </c>
      <c r="F98" s="282" t="s">
        <v>11744</v>
      </c>
      <c r="G98" s="282" t="s">
        <v>11757</v>
      </c>
      <c r="H98" s="283" t="s">
        <v>12004</v>
      </c>
      <c r="I98" s="282" t="s">
        <v>11773</v>
      </c>
      <c r="J98" s="282" t="s">
        <v>12005</v>
      </c>
      <c r="K98" s="282"/>
      <c r="L98" s="282"/>
      <c r="M98" s="282"/>
      <c r="N98" s="284">
        <v>100.0</v>
      </c>
      <c r="O98" s="284">
        <v>150.0</v>
      </c>
      <c r="P98" s="162" t="s">
        <v>57</v>
      </c>
      <c r="Q98" s="163"/>
      <c r="R98" s="163"/>
      <c r="S98" s="163"/>
      <c r="T98" s="163"/>
      <c r="U98" s="163"/>
      <c r="V98" s="163"/>
      <c r="W98" s="163"/>
      <c r="X98" s="163"/>
      <c r="Y98" s="163"/>
      <c r="Z98" s="163"/>
    </row>
    <row r="99" ht="11.25" customHeight="1">
      <c r="A99" s="251" t="s">
        <v>57</v>
      </c>
      <c r="B99" s="251" t="s">
        <v>52</v>
      </c>
      <c r="C99" s="251" t="s">
        <v>12002</v>
      </c>
      <c r="D99" s="282" t="s">
        <v>11761</v>
      </c>
      <c r="E99" s="282" t="s">
        <v>11976</v>
      </c>
      <c r="F99" s="282" t="s">
        <v>11744</v>
      </c>
      <c r="G99" s="282" t="s">
        <v>11757</v>
      </c>
      <c r="H99" s="283" t="s">
        <v>12004</v>
      </c>
      <c r="I99" s="282" t="s">
        <v>11899</v>
      </c>
      <c r="J99" s="282" t="s">
        <v>12005</v>
      </c>
      <c r="K99" s="282"/>
      <c r="L99" s="282"/>
      <c r="M99" s="282"/>
      <c r="N99" s="284">
        <v>50.0</v>
      </c>
      <c r="O99" s="284">
        <v>75.0</v>
      </c>
      <c r="P99" s="162" t="s">
        <v>57</v>
      </c>
      <c r="Q99" s="163"/>
      <c r="R99" s="163"/>
      <c r="S99" s="163"/>
      <c r="T99" s="163"/>
      <c r="U99" s="163"/>
      <c r="V99" s="163"/>
      <c r="W99" s="163"/>
      <c r="X99" s="163"/>
      <c r="Y99" s="163"/>
      <c r="Z99" s="163"/>
    </row>
    <row r="100" ht="11.25" customHeight="1">
      <c r="A100" s="251" t="s">
        <v>57</v>
      </c>
      <c r="B100" s="251" t="s">
        <v>52</v>
      </c>
      <c r="C100" s="251" t="s">
        <v>12002</v>
      </c>
      <c r="D100" s="282" t="s">
        <v>11761</v>
      </c>
      <c r="E100" s="282" t="s">
        <v>12006</v>
      </c>
      <c r="F100" s="282" t="s">
        <v>11744</v>
      </c>
      <c r="G100" s="282" t="s">
        <v>11757</v>
      </c>
      <c r="H100" s="283" t="s">
        <v>12004</v>
      </c>
      <c r="I100" s="282"/>
      <c r="J100" s="282" t="s">
        <v>12005</v>
      </c>
      <c r="K100" s="282"/>
      <c r="L100" s="282">
        <v>1.0</v>
      </c>
      <c r="M100" s="282">
        <v>1.0</v>
      </c>
      <c r="N100" s="284">
        <v>30.0</v>
      </c>
      <c r="O100" s="284">
        <v>30.0</v>
      </c>
      <c r="P100" s="162" t="s">
        <v>57</v>
      </c>
      <c r="Q100" s="163"/>
      <c r="R100" s="163"/>
      <c r="S100" s="163"/>
      <c r="T100" s="163"/>
      <c r="U100" s="163"/>
      <c r="V100" s="163"/>
      <c r="W100" s="163"/>
      <c r="X100" s="163"/>
      <c r="Y100" s="163"/>
      <c r="Z100" s="163"/>
    </row>
    <row r="101" ht="11.25" customHeight="1">
      <c r="A101" s="251" t="s">
        <v>57</v>
      </c>
      <c r="B101" s="251" t="s">
        <v>52</v>
      </c>
      <c r="C101" s="251" t="s">
        <v>12007</v>
      </c>
      <c r="D101" s="282" t="s">
        <v>11761</v>
      </c>
      <c r="E101" s="282" t="s">
        <v>12003</v>
      </c>
      <c r="F101" s="282" t="s">
        <v>11744</v>
      </c>
      <c r="G101" s="282" t="s">
        <v>11751</v>
      </c>
      <c r="H101" s="283" t="s">
        <v>12008</v>
      </c>
      <c r="I101" s="282" t="s">
        <v>11773</v>
      </c>
      <c r="J101" s="282" t="s">
        <v>12009</v>
      </c>
      <c r="K101" s="282"/>
      <c r="L101" s="282"/>
      <c r="M101" s="282"/>
      <c r="N101" s="284">
        <v>100.0</v>
      </c>
      <c r="O101" s="284">
        <v>200.0</v>
      </c>
      <c r="P101" s="162" t="s">
        <v>57</v>
      </c>
      <c r="Q101" s="163"/>
      <c r="R101" s="163"/>
      <c r="S101" s="163"/>
      <c r="T101" s="163"/>
      <c r="U101" s="163"/>
      <c r="V101" s="163"/>
      <c r="W101" s="163"/>
      <c r="X101" s="163"/>
      <c r="Y101" s="163"/>
      <c r="Z101" s="163"/>
    </row>
    <row r="102" ht="11.25" customHeight="1">
      <c r="A102" s="251" t="s">
        <v>57</v>
      </c>
      <c r="B102" s="251" t="s">
        <v>52</v>
      </c>
      <c r="C102" s="251" t="s">
        <v>12007</v>
      </c>
      <c r="D102" s="282" t="s">
        <v>11761</v>
      </c>
      <c r="E102" s="282" t="s">
        <v>11976</v>
      </c>
      <c r="F102" s="282" t="s">
        <v>11744</v>
      </c>
      <c r="G102" s="282" t="s">
        <v>11751</v>
      </c>
      <c r="H102" s="283" t="s">
        <v>12008</v>
      </c>
      <c r="I102" s="282" t="s">
        <v>11899</v>
      </c>
      <c r="J102" s="282" t="s">
        <v>12009</v>
      </c>
      <c r="K102" s="282"/>
      <c r="L102" s="282"/>
      <c r="M102" s="282"/>
      <c r="N102" s="284">
        <v>50.0</v>
      </c>
      <c r="O102" s="284">
        <v>100.0</v>
      </c>
      <c r="P102" s="162" t="s">
        <v>57</v>
      </c>
      <c r="Q102" s="163"/>
      <c r="R102" s="163"/>
      <c r="S102" s="163"/>
      <c r="T102" s="163"/>
      <c r="U102" s="163"/>
      <c r="V102" s="163"/>
      <c r="W102" s="163"/>
      <c r="X102" s="163"/>
      <c r="Y102" s="163"/>
      <c r="Z102" s="163"/>
    </row>
    <row r="103" ht="11.25" customHeight="1">
      <c r="A103" s="251" t="s">
        <v>57</v>
      </c>
      <c r="B103" s="251" t="s">
        <v>52</v>
      </c>
      <c r="C103" s="251" t="s">
        <v>12007</v>
      </c>
      <c r="D103" s="282" t="s">
        <v>11761</v>
      </c>
      <c r="E103" s="282" t="s">
        <v>12010</v>
      </c>
      <c r="F103" s="282" t="s">
        <v>11744</v>
      </c>
      <c r="G103" s="282" t="s">
        <v>11751</v>
      </c>
      <c r="H103" s="283" t="s">
        <v>12008</v>
      </c>
      <c r="I103" s="282"/>
      <c r="J103" s="282" t="s">
        <v>12009</v>
      </c>
      <c r="K103" s="282"/>
      <c r="L103" s="282"/>
      <c r="M103" s="282"/>
      <c r="N103" s="284">
        <v>50.0</v>
      </c>
      <c r="O103" s="284">
        <v>50.0</v>
      </c>
      <c r="P103" s="162" t="s">
        <v>57</v>
      </c>
      <c r="Q103" s="163"/>
      <c r="R103" s="163"/>
      <c r="S103" s="163"/>
      <c r="T103" s="163"/>
      <c r="U103" s="163"/>
      <c r="V103" s="163"/>
      <c r="W103" s="163"/>
      <c r="X103" s="163"/>
      <c r="Y103" s="163"/>
      <c r="Z103" s="163"/>
    </row>
    <row r="104" ht="11.25" customHeight="1">
      <c r="A104" s="251" t="s">
        <v>57</v>
      </c>
      <c r="B104" s="251" t="s">
        <v>52</v>
      </c>
      <c r="C104" s="251" t="s">
        <v>12007</v>
      </c>
      <c r="D104" s="282" t="s">
        <v>11761</v>
      </c>
      <c r="E104" s="282" t="s">
        <v>12011</v>
      </c>
      <c r="F104" s="282" t="s">
        <v>11744</v>
      </c>
      <c r="G104" s="282" t="s">
        <v>11751</v>
      </c>
      <c r="H104" s="283" t="s">
        <v>12008</v>
      </c>
      <c r="I104" s="282"/>
      <c r="J104" s="282" t="s">
        <v>12009</v>
      </c>
      <c r="K104" s="282"/>
      <c r="L104" s="282">
        <v>3.0</v>
      </c>
      <c r="M104" s="282">
        <v>3.0</v>
      </c>
      <c r="N104" s="284">
        <v>30.0</v>
      </c>
      <c r="O104" s="284">
        <v>10.0</v>
      </c>
      <c r="P104" s="162" t="s">
        <v>57</v>
      </c>
      <c r="Q104" s="163"/>
      <c r="R104" s="163"/>
      <c r="S104" s="163"/>
      <c r="T104" s="163"/>
      <c r="U104" s="163"/>
      <c r="V104" s="163"/>
      <c r="W104" s="163"/>
      <c r="X104" s="163"/>
      <c r="Y104" s="163"/>
      <c r="Z104" s="163"/>
    </row>
    <row r="105" ht="11.25" customHeight="1">
      <c r="A105" s="251" t="s">
        <v>57</v>
      </c>
      <c r="B105" s="251" t="s">
        <v>52</v>
      </c>
      <c r="C105" s="251" t="s">
        <v>12007</v>
      </c>
      <c r="D105" s="282" t="s">
        <v>11761</v>
      </c>
      <c r="E105" s="282" t="s">
        <v>12012</v>
      </c>
      <c r="F105" s="282" t="s">
        <v>11744</v>
      </c>
      <c r="G105" s="282" t="s">
        <v>11751</v>
      </c>
      <c r="H105" s="283" t="s">
        <v>12008</v>
      </c>
      <c r="I105" s="282"/>
      <c r="J105" s="282" t="s">
        <v>12009</v>
      </c>
      <c r="K105" s="282"/>
      <c r="L105" s="282">
        <v>3.0</v>
      </c>
      <c r="M105" s="282">
        <v>3.0</v>
      </c>
      <c r="N105" s="284">
        <v>30.0</v>
      </c>
      <c r="O105" s="284">
        <v>10.0</v>
      </c>
      <c r="P105" s="162" t="s">
        <v>57</v>
      </c>
      <c r="Q105" s="163"/>
      <c r="R105" s="163"/>
      <c r="S105" s="163"/>
      <c r="T105" s="163"/>
      <c r="U105" s="163"/>
      <c r="V105" s="163"/>
      <c r="W105" s="163"/>
      <c r="X105" s="163"/>
      <c r="Y105" s="163"/>
      <c r="Z105" s="163"/>
    </row>
    <row r="106" ht="11.25" customHeight="1">
      <c r="A106" s="251" t="s">
        <v>57</v>
      </c>
      <c r="B106" s="251" t="s">
        <v>52</v>
      </c>
      <c r="C106" s="251" t="s">
        <v>12007</v>
      </c>
      <c r="D106" s="282" t="s">
        <v>11761</v>
      </c>
      <c r="E106" s="282" t="s">
        <v>12013</v>
      </c>
      <c r="F106" s="282" t="s">
        <v>11744</v>
      </c>
      <c r="G106" s="282" t="s">
        <v>11751</v>
      </c>
      <c r="H106" s="283" t="s">
        <v>12008</v>
      </c>
      <c r="I106" s="282"/>
      <c r="J106" s="282" t="s">
        <v>12009</v>
      </c>
      <c r="K106" s="282"/>
      <c r="L106" s="282">
        <v>3.0</v>
      </c>
      <c r="M106" s="282">
        <v>3.0</v>
      </c>
      <c r="N106" s="284">
        <v>30.0</v>
      </c>
      <c r="O106" s="284">
        <v>10.0</v>
      </c>
      <c r="P106" s="162" t="s">
        <v>57</v>
      </c>
      <c r="Q106" s="163"/>
      <c r="R106" s="163"/>
      <c r="S106" s="163"/>
      <c r="T106" s="163"/>
      <c r="U106" s="163"/>
      <c r="V106" s="163"/>
      <c r="W106" s="163"/>
      <c r="X106" s="163"/>
      <c r="Y106" s="163"/>
      <c r="Z106" s="163"/>
    </row>
    <row r="107" ht="11.25" customHeight="1">
      <c r="A107" s="251" t="s">
        <v>57</v>
      </c>
      <c r="B107" s="251" t="s">
        <v>52</v>
      </c>
      <c r="C107" s="251" t="s">
        <v>12014</v>
      </c>
      <c r="D107" s="282" t="s">
        <v>11761</v>
      </c>
      <c r="E107" s="282" t="s">
        <v>11976</v>
      </c>
      <c r="F107" s="282" t="s">
        <v>12015</v>
      </c>
      <c r="G107" s="282" t="s">
        <v>11757</v>
      </c>
      <c r="H107" s="283" t="s">
        <v>12016</v>
      </c>
      <c r="I107" s="282" t="s">
        <v>11899</v>
      </c>
      <c r="J107" s="282" t="s">
        <v>12017</v>
      </c>
      <c r="K107" s="282"/>
      <c r="L107" s="282"/>
      <c r="M107" s="282"/>
      <c r="N107" s="284">
        <v>50.0</v>
      </c>
      <c r="O107" s="284">
        <v>75.0</v>
      </c>
      <c r="P107" s="162" t="s">
        <v>57</v>
      </c>
      <c r="Q107" s="163"/>
      <c r="R107" s="163"/>
      <c r="S107" s="163"/>
      <c r="T107" s="163"/>
      <c r="U107" s="163"/>
      <c r="V107" s="163"/>
      <c r="W107" s="163"/>
      <c r="X107" s="163"/>
      <c r="Y107" s="163"/>
      <c r="Z107" s="163"/>
    </row>
    <row r="108" ht="11.25" customHeight="1">
      <c r="A108" s="251" t="s">
        <v>57</v>
      </c>
      <c r="B108" s="251" t="s">
        <v>52</v>
      </c>
      <c r="C108" s="251" t="s">
        <v>12014</v>
      </c>
      <c r="D108" s="282" t="s">
        <v>11761</v>
      </c>
      <c r="E108" s="282" t="s">
        <v>12018</v>
      </c>
      <c r="F108" s="282" t="s">
        <v>12015</v>
      </c>
      <c r="G108" s="282" t="s">
        <v>11757</v>
      </c>
      <c r="H108" s="283" t="s">
        <v>12016</v>
      </c>
      <c r="I108" s="282"/>
      <c r="J108" s="282" t="s">
        <v>12017</v>
      </c>
      <c r="K108" s="282"/>
      <c r="L108" s="282">
        <v>2.0</v>
      </c>
      <c r="M108" s="282">
        <v>2.0</v>
      </c>
      <c r="N108" s="284">
        <v>30.0</v>
      </c>
      <c r="O108" s="284">
        <v>15.0</v>
      </c>
      <c r="P108" s="162" t="s">
        <v>57</v>
      </c>
      <c r="Q108" s="163"/>
      <c r="R108" s="163"/>
      <c r="S108" s="163"/>
      <c r="T108" s="163"/>
      <c r="U108" s="163"/>
      <c r="V108" s="163"/>
      <c r="W108" s="163"/>
      <c r="X108" s="163"/>
      <c r="Y108" s="163"/>
      <c r="Z108" s="163"/>
    </row>
    <row r="109" ht="11.25" customHeight="1">
      <c r="A109" s="251" t="s">
        <v>82</v>
      </c>
      <c r="B109" s="251" t="s">
        <v>52</v>
      </c>
      <c r="C109" s="251" t="s">
        <v>12019</v>
      </c>
      <c r="D109" s="282" t="s">
        <v>11786</v>
      </c>
      <c r="E109" s="282" t="s">
        <v>11863</v>
      </c>
      <c r="F109" s="282" t="s">
        <v>11750</v>
      </c>
      <c r="G109" s="282" t="s">
        <v>12020</v>
      </c>
      <c r="H109" s="283" t="s">
        <v>11886</v>
      </c>
      <c r="I109" s="282" t="s">
        <v>11967</v>
      </c>
      <c r="J109" s="282" t="s">
        <v>12021</v>
      </c>
      <c r="K109" s="282">
        <v>1.0</v>
      </c>
      <c r="L109" s="282">
        <v>1.0</v>
      </c>
      <c r="M109" s="282">
        <v>1.0</v>
      </c>
      <c r="N109" s="284">
        <v>30.0</v>
      </c>
      <c r="O109" s="284">
        <v>45.0</v>
      </c>
      <c r="P109" s="162" t="s">
        <v>82</v>
      </c>
      <c r="Q109" s="163"/>
      <c r="R109" s="163"/>
      <c r="S109" s="163"/>
      <c r="T109" s="163"/>
      <c r="U109" s="163"/>
      <c r="V109" s="163"/>
      <c r="W109" s="163"/>
      <c r="X109" s="163"/>
      <c r="Y109" s="163"/>
      <c r="Z109" s="163"/>
    </row>
    <row r="110" ht="11.25" customHeight="1">
      <c r="A110" s="251" t="s">
        <v>82</v>
      </c>
      <c r="B110" s="251" t="s">
        <v>52</v>
      </c>
      <c r="C110" s="251" t="s">
        <v>12019</v>
      </c>
      <c r="D110" s="282" t="s">
        <v>11786</v>
      </c>
      <c r="E110" s="282" t="s">
        <v>11863</v>
      </c>
      <c r="F110" s="282" t="s">
        <v>11750</v>
      </c>
      <c r="G110" s="282" t="s">
        <v>12020</v>
      </c>
      <c r="H110" s="283" t="s">
        <v>11886</v>
      </c>
      <c r="I110" s="282" t="s">
        <v>11967</v>
      </c>
      <c r="J110" s="282" t="s">
        <v>12021</v>
      </c>
      <c r="K110" s="282">
        <v>3.0</v>
      </c>
      <c r="L110" s="282">
        <v>3.0</v>
      </c>
      <c r="M110" s="282">
        <v>3.0</v>
      </c>
      <c r="N110" s="284">
        <v>30.0</v>
      </c>
      <c r="O110" s="284">
        <v>15.0</v>
      </c>
      <c r="P110" s="162" t="s">
        <v>82</v>
      </c>
      <c r="Q110" s="163"/>
      <c r="R110" s="163"/>
      <c r="S110" s="163"/>
      <c r="T110" s="163"/>
      <c r="U110" s="163"/>
      <c r="V110" s="163"/>
      <c r="W110" s="163"/>
      <c r="X110" s="163"/>
      <c r="Y110" s="163"/>
      <c r="Z110" s="163"/>
    </row>
    <row r="111" ht="11.25" customHeight="1">
      <c r="A111" s="251" t="s">
        <v>82</v>
      </c>
      <c r="B111" s="251" t="s">
        <v>52</v>
      </c>
      <c r="C111" s="251" t="s">
        <v>11872</v>
      </c>
      <c r="D111" s="282" t="s">
        <v>11786</v>
      </c>
      <c r="E111" s="282" t="s">
        <v>11863</v>
      </c>
      <c r="F111" s="282" t="s">
        <v>11750</v>
      </c>
      <c r="G111" s="282" t="s">
        <v>12022</v>
      </c>
      <c r="H111" s="283" t="s">
        <v>12023</v>
      </c>
      <c r="I111" s="282" t="s">
        <v>11967</v>
      </c>
      <c r="J111" s="282" t="s">
        <v>11764</v>
      </c>
      <c r="K111" s="282">
        <v>5.0</v>
      </c>
      <c r="L111" s="282">
        <v>5.0</v>
      </c>
      <c r="M111" s="282">
        <v>5.0</v>
      </c>
      <c r="N111" s="284">
        <v>30.0</v>
      </c>
      <c r="O111" s="284">
        <v>15.0</v>
      </c>
      <c r="P111" s="162" t="s">
        <v>82</v>
      </c>
      <c r="Q111" s="163"/>
      <c r="R111" s="163"/>
      <c r="S111" s="163"/>
      <c r="T111" s="163"/>
      <c r="U111" s="163"/>
      <c r="V111" s="163"/>
      <c r="W111" s="163"/>
      <c r="X111" s="163"/>
      <c r="Y111" s="163"/>
      <c r="Z111" s="163"/>
    </row>
    <row r="112" ht="11.25" customHeight="1">
      <c r="A112" s="251" t="s">
        <v>82</v>
      </c>
      <c r="B112" s="251" t="s">
        <v>52</v>
      </c>
      <c r="C112" s="251" t="s">
        <v>12019</v>
      </c>
      <c r="D112" s="282" t="s">
        <v>11786</v>
      </c>
      <c r="E112" s="282" t="s">
        <v>12024</v>
      </c>
      <c r="F112" s="282" t="s">
        <v>11750</v>
      </c>
      <c r="G112" s="282" t="s">
        <v>12020</v>
      </c>
      <c r="H112" s="283" t="s">
        <v>11886</v>
      </c>
      <c r="I112" s="282" t="s">
        <v>11899</v>
      </c>
      <c r="J112" s="282" t="s">
        <v>12021</v>
      </c>
      <c r="K112" s="282"/>
      <c r="L112" s="282"/>
      <c r="M112" s="282"/>
      <c r="N112" s="284">
        <v>50.0</v>
      </c>
      <c r="O112" s="284">
        <v>75.0</v>
      </c>
      <c r="P112" s="162" t="s">
        <v>82</v>
      </c>
      <c r="Q112" s="163"/>
      <c r="R112" s="163"/>
      <c r="S112" s="163"/>
      <c r="T112" s="163"/>
      <c r="U112" s="163"/>
      <c r="V112" s="163"/>
      <c r="W112" s="163"/>
      <c r="X112" s="163"/>
      <c r="Y112" s="163"/>
      <c r="Z112" s="163"/>
    </row>
    <row r="113" ht="11.25" customHeight="1">
      <c r="A113" s="251" t="s">
        <v>82</v>
      </c>
      <c r="B113" s="251" t="s">
        <v>52</v>
      </c>
      <c r="C113" s="251" t="s">
        <v>12025</v>
      </c>
      <c r="D113" s="282" t="s">
        <v>11755</v>
      </c>
      <c r="E113" s="282" t="s">
        <v>12026</v>
      </c>
      <c r="F113" s="282" t="s">
        <v>12027</v>
      </c>
      <c r="G113" s="282" t="s">
        <v>12022</v>
      </c>
      <c r="H113" s="283" t="s">
        <v>12028</v>
      </c>
      <c r="I113" s="282" t="s">
        <v>11967</v>
      </c>
      <c r="J113" s="282" t="s">
        <v>12029</v>
      </c>
      <c r="K113" s="282">
        <v>8.0</v>
      </c>
      <c r="L113" s="282">
        <v>8.0</v>
      </c>
      <c r="M113" s="282">
        <v>8.0</v>
      </c>
      <c r="N113" s="284">
        <v>20.0</v>
      </c>
      <c r="O113" s="284">
        <v>10.0</v>
      </c>
      <c r="P113" s="162" t="s">
        <v>82</v>
      </c>
      <c r="Q113" s="163"/>
      <c r="R113" s="163"/>
      <c r="S113" s="163"/>
      <c r="T113" s="163"/>
      <c r="U113" s="163"/>
      <c r="V113" s="163"/>
      <c r="W113" s="163"/>
      <c r="X113" s="163"/>
      <c r="Y113" s="163"/>
      <c r="Z113" s="163"/>
    </row>
    <row r="114" ht="11.25" customHeight="1">
      <c r="A114" s="251" t="s">
        <v>82</v>
      </c>
      <c r="B114" s="251" t="s">
        <v>52</v>
      </c>
      <c r="C114" s="251" t="s">
        <v>12025</v>
      </c>
      <c r="D114" s="282" t="s">
        <v>11755</v>
      </c>
      <c r="E114" s="282" t="s">
        <v>12026</v>
      </c>
      <c r="F114" s="282" t="s">
        <v>12027</v>
      </c>
      <c r="G114" s="282" t="s">
        <v>12022</v>
      </c>
      <c r="H114" s="283" t="s">
        <v>12028</v>
      </c>
      <c r="I114" s="282" t="s">
        <v>11967</v>
      </c>
      <c r="J114" s="282" t="s">
        <v>12029</v>
      </c>
      <c r="K114" s="282">
        <v>5.0</v>
      </c>
      <c r="L114" s="282">
        <v>5.0</v>
      </c>
      <c r="M114" s="282">
        <v>5.0</v>
      </c>
      <c r="N114" s="284">
        <v>20.0</v>
      </c>
      <c r="O114" s="284">
        <v>16.0</v>
      </c>
      <c r="P114" s="162" t="s">
        <v>82</v>
      </c>
      <c r="Q114" s="163"/>
      <c r="R114" s="163"/>
      <c r="S114" s="163"/>
      <c r="T114" s="163"/>
      <c r="U114" s="163"/>
      <c r="V114" s="163"/>
      <c r="W114" s="163"/>
      <c r="X114" s="163"/>
      <c r="Y114" s="163"/>
      <c r="Z114" s="163"/>
    </row>
    <row r="115" ht="11.25" customHeight="1">
      <c r="A115" s="251" t="s">
        <v>12030</v>
      </c>
      <c r="B115" s="251" t="s">
        <v>52</v>
      </c>
      <c r="C115" s="251" t="s">
        <v>11965</v>
      </c>
      <c r="D115" s="282" t="s">
        <v>11786</v>
      </c>
      <c r="E115" s="282" t="s">
        <v>11863</v>
      </c>
      <c r="F115" s="282" t="s">
        <v>11750</v>
      </c>
      <c r="G115" s="282" t="s">
        <v>12020</v>
      </c>
      <c r="H115" s="283" t="s">
        <v>11886</v>
      </c>
      <c r="I115" s="282" t="s">
        <v>11967</v>
      </c>
      <c r="J115" s="282" t="s">
        <v>11968</v>
      </c>
      <c r="K115" s="282">
        <v>2.0</v>
      </c>
      <c r="L115" s="282">
        <v>2.0</v>
      </c>
      <c r="M115" s="282">
        <v>2.0</v>
      </c>
      <c r="N115" s="284">
        <v>30.0</v>
      </c>
      <c r="O115" s="284">
        <v>22.5</v>
      </c>
      <c r="P115" s="162" t="s">
        <v>605</v>
      </c>
      <c r="Q115" s="163"/>
      <c r="R115" s="163"/>
      <c r="S115" s="163"/>
      <c r="T115" s="163"/>
      <c r="U115" s="163"/>
      <c r="V115" s="163"/>
      <c r="W115" s="163"/>
      <c r="X115" s="163"/>
      <c r="Y115" s="163"/>
      <c r="Z115" s="163"/>
    </row>
    <row r="116" ht="11.25" customHeight="1">
      <c r="A116" s="251" t="s">
        <v>12030</v>
      </c>
      <c r="B116" s="251" t="s">
        <v>52</v>
      </c>
      <c r="C116" s="251" t="s">
        <v>11965</v>
      </c>
      <c r="D116" s="282" t="s">
        <v>11786</v>
      </c>
      <c r="E116" s="282" t="s">
        <v>11834</v>
      </c>
      <c r="F116" s="282" t="s">
        <v>11750</v>
      </c>
      <c r="G116" s="282" t="s">
        <v>12020</v>
      </c>
      <c r="H116" s="283" t="s">
        <v>11886</v>
      </c>
      <c r="I116" s="282" t="s">
        <v>11899</v>
      </c>
      <c r="J116" s="282" t="s">
        <v>11968</v>
      </c>
      <c r="K116" s="282"/>
      <c r="L116" s="282"/>
      <c r="M116" s="282"/>
      <c r="N116" s="284">
        <v>50.0</v>
      </c>
      <c r="O116" s="284">
        <v>112.5</v>
      </c>
      <c r="P116" s="162" t="s">
        <v>605</v>
      </c>
      <c r="Q116" s="163"/>
      <c r="R116" s="163"/>
      <c r="S116" s="163"/>
      <c r="T116" s="163"/>
      <c r="U116" s="163"/>
      <c r="V116" s="163"/>
      <c r="W116" s="163"/>
      <c r="X116" s="163"/>
      <c r="Y116" s="163"/>
      <c r="Z116" s="163"/>
    </row>
    <row r="117" ht="11.25" customHeight="1">
      <c r="A117" s="251" t="s">
        <v>12031</v>
      </c>
      <c r="B117" s="251" t="s">
        <v>52</v>
      </c>
      <c r="C117" s="251" t="s">
        <v>11760</v>
      </c>
      <c r="D117" s="282" t="s">
        <v>11786</v>
      </c>
      <c r="E117" s="282" t="s">
        <v>11967</v>
      </c>
      <c r="F117" s="282" t="s">
        <v>12032</v>
      </c>
      <c r="G117" s="282" t="s">
        <v>11940</v>
      </c>
      <c r="H117" s="283" t="s">
        <v>12023</v>
      </c>
      <c r="I117" s="282" t="s">
        <v>11967</v>
      </c>
      <c r="J117" s="282" t="s">
        <v>12033</v>
      </c>
      <c r="K117" s="282"/>
      <c r="L117" s="282">
        <v>2.0</v>
      </c>
      <c r="M117" s="282">
        <v>2.0</v>
      </c>
      <c r="N117" s="284">
        <v>30.0</v>
      </c>
      <c r="O117" s="284">
        <v>15.0</v>
      </c>
      <c r="P117" s="162" t="s">
        <v>3487</v>
      </c>
      <c r="Q117" s="163"/>
      <c r="R117" s="163"/>
      <c r="S117" s="163"/>
      <c r="T117" s="163"/>
      <c r="U117" s="163"/>
      <c r="V117" s="163"/>
      <c r="W117" s="163"/>
      <c r="X117" s="163"/>
      <c r="Y117" s="163"/>
      <c r="Z117" s="163"/>
    </row>
    <row r="118" ht="11.25" customHeight="1">
      <c r="A118" s="251" t="s">
        <v>12031</v>
      </c>
      <c r="B118" s="251" t="s">
        <v>52</v>
      </c>
      <c r="C118" s="251" t="s">
        <v>12034</v>
      </c>
      <c r="D118" s="282" t="s">
        <v>11786</v>
      </c>
      <c r="E118" s="282" t="s">
        <v>11843</v>
      </c>
      <c r="F118" s="282" t="s">
        <v>12035</v>
      </c>
      <c r="G118" s="282" t="s">
        <v>12036</v>
      </c>
      <c r="H118" s="283" t="s">
        <v>11886</v>
      </c>
      <c r="I118" s="282" t="s">
        <v>11843</v>
      </c>
      <c r="J118" s="282" t="s">
        <v>12037</v>
      </c>
      <c r="K118" s="282"/>
      <c r="L118" s="282"/>
      <c r="M118" s="282"/>
      <c r="N118" s="284">
        <v>75.0</v>
      </c>
      <c r="O118" s="284">
        <v>75.0</v>
      </c>
      <c r="P118" s="162" t="s">
        <v>3487</v>
      </c>
      <c r="Q118" s="163"/>
      <c r="R118" s="163"/>
      <c r="S118" s="163"/>
      <c r="T118" s="163"/>
      <c r="U118" s="163"/>
      <c r="V118" s="163"/>
      <c r="W118" s="163"/>
      <c r="X118" s="163"/>
      <c r="Y118" s="163"/>
      <c r="Z118" s="163"/>
    </row>
    <row r="119" ht="11.25" customHeight="1">
      <c r="A119" s="251" t="s">
        <v>12031</v>
      </c>
      <c r="B119" s="251" t="s">
        <v>52</v>
      </c>
      <c r="C119" s="251" t="s">
        <v>12034</v>
      </c>
      <c r="D119" s="282" t="s">
        <v>11786</v>
      </c>
      <c r="E119" s="282" t="s">
        <v>12038</v>
      </c>
      <c r="F119" s="282" t="s">
        <v>12035</v>
      </c>
      <c r="G119" s="282" t="s">
        <v>12036</v>
      </c>
      <c r="H119" s="283" t="s">
        <v>12039</v>
      </c>
      <c r="I119" s="282" t="s">
        <v>11843</v>
      </c>
      <c r="J119" s="282" t="s">
        <v>12037</v>
      </c>
      <c r="K119" s="282"/>
      <c r="L119" s="282">
        <v>1.0</v>
      </c>
      <c r="M119" s="282">
        <v>1.0</v>
      </c>
      <c r="N119" s="284">
        <v>50.0</v>
      </c>
      <c r="O119" s="284">
        <v>50.0</v>
      </c>
      <c r="P119" s="162" t="s">
        <v>3487</v>
      </c>
      <c r="Q119" s="163"/>
      <c r="R119" s="163"/>
      <c r="S119" s="163"/>
      <c r="T119" s="163"/>
      <c r="U119" s="163"/>
      <c r="V119" s="163"/>
      <c r="W119" s="163"/>
      <c r="X119" s="163"/>
      <c r="Y119" s="163"/>
      <c r="Z119" s="163"/>
    </row>
    <row r="120" ht="11.25" customHeight="1">
      <c r="A120" s="251" t="s">
        <v>12031</v>
      </c>
      <c r="B120" s="251" t="s">
        <v>52</v>
      </c>
      <c r="C120" s="251" t="s">
        <v>12034</v>
      </c>
      <c r="D120" s="282" t="s">
        <v>11786</v>
      </c>
      <c r="E120" s="282" t="s">
        <v>11967</v>
      </c>
      <c r="F120" s="282" t="s">
        <v>12035</v>
      </c>
      <c r="G120" s="282" t="s">
        <v>12036</v>
      </c>
      <c r="H120" s="283" t="s">
        <v>12039</v>
      </c>
      <c r="I120" s="282" t="s">
        <v>12040</v>
      </c>
      <c r="J120" s="282" t="s">
        <v>12037</v>
      </c>
      <c r="K120" s="282"/>
      <c r="L120" s="282">
        <v>2.0</v>
      </c>
      <c r="M120" s="282">
        <v>2.0</v>
      </c>
      <c r="N120" s="284">
        <v>30.0</v>
      </c>
      <c r="O120" s="284">
        <v>15.0</v>
      </c>
      <c r="P120" s="162" t="s">
        <v>3487</v>
      </c>
      <c r="Q120" s="163"/>
      <c r="R120" s="163"/>
      <c r="S120" s="163"/>
      <c r="T120" s="163"/>
      <c r="U120" s="163"/>
      <c r="V120" s="163"/>
      <c r="W120" s="163"/>
      <c r="X120" s="163"/>
      <c r="Y120" s="163"/>
      <c r="Z120" s="163"/>
    </row>
    <row r="121" ht="11.25" customHeight="1">
      <c r="A121" s="251" t="s">
        <v>12031</v>
      </c>
      <c r="B121" s="251" t="s">
        <v>52</v>
      </c>
      <c r="C121" s="251" t="s">
        <v>12034</v>
      </c>
      <c r="D121" s="282" t="s">
        <v>11786</v>
      </c>
      <c r="E121" s="282" t="s">
        <v>11967</v>
      </c>
      <c r="F121" s="282" t="s">
        <v>12035</v>
      </c>
      <c r="G121" s="282" t="s">
        <v>12036</v>
      </c>
      <c r="H121" s="283" t="s">
        <v>12041</v>
      </c>
      <c r="I121" s="282" t="s">
        <v>12040</v>
      </c>
      <c r="J121" s="282" t="s">
        <v>12037</v>
      </c>
      <c r="K121" s="282">
        <v>3.0</v>
      </c>
      <c r="L121" s="282">
        <v>1.0</v>
      </c>
      <c r="M121" s="282">
        <v>3.0</v>
      </c>
      <c r="N121" s="284">
        <v>30.0</v>
      </c>
      <c r="O121" s="284">
        <v>10.0</v>
      </c>
      <c r="P121" s="162" t="s">
        <v>3487</v>
      </c>
      <c r="Q121" s="163"/>
      <c r="R121" s="163"/>
      <c r="S121" s="163"/>
      <c r="T121" s="163"/>
      <c r="U121" s="163"/>
      <c r="V121" s="163"/>
      <c r="W121" s="163"/>
      <c r="X121" s="163"/>
      <c r="Y121" s="163"/>
      <c r="Z121" s="163"/>
    </row>
    <row r="122" ht="11.25" customHeight="1">
      <c r="A122" s="251" t="s">
        <v>12042</v>
      </c>
      <c r="B122" s="251" t="s">
        <v>106</v>
      </c>
      <c r="C122" s="251" t="s">
        <v>12043</v>
      </c>
      <c r="D122" s="282" t="s">
        <v>11722</v>
      </c>
      <c r="E122" s="282" t="s">
        <v>11766</v>
      </c>
      <c r="F122" s="282" t="s">
        <v>11854</v>
      </c>
      <c r="G122" s="282" t="s">
        <v>11757</v>
      </c>
      <c r="H122" s="283" t="s">
        <v>12044</v>
      </c>
      <c r="I122" s="282"/>
      <c r="J122" s="282" t="s">
        <v>12045</v>
      </c>
      <c r="K122" s="282">
        <v>3.0</v>
      </c>
      <c r="L122" s="282">
        <v>3.0</v>
      </c>
      <c r="M122" s="282">
        <v>3.0</v>
      </c>
      <c r="N122" s="284">
        <v>20.0</v>
      </c>
      <c r="O122" s="284">
        <v>6.67</v>
      </c>
      <c r="P122" s="162" t="s">
        <v>137</v>
      </c>
      <c r="Q122" s="163"/>
      <c r="R122" s="163"/>
      <c r="S122" s="163"/>
      <c r="T122" s="163"/>
      <c r="U122" s="163"/>
      <c r="V122" s="163"/>
      <c r="W122" s="163"/>
      <c r="X122" s="163"/>
      <c r="Y122" s="163"/>
      <c r="Z122" s="163"/>
    </row>
    <row r="123" ht="11.25" customHeight="1">
      <c r="A123" s="251" t="s">
        <v>649</v>
      </c>
      <c r="B123" s="251" t="s">
        <v>106</v>
      </c>
      <c r="C123" s="251" t="s">
        <v>11939</v>
      </c>
      <c r="D123" s="282" t="s">
        <v>12046</v>
      </c>
      <c r="E123" s="282" t="s">
        <v>11766</v>
      </c>
      <c r="F123" s="282" t="s">
        <v>11744</v>
      </c>
      <c r="G123" s="282" t="s">
        <v>11751</v>
      </c>
      <c r="H123" s="283" t="s">
        <v>12047</v>
      </c>
      <c r="I123" s="282" t="s">
        <v>616</v>
      </c>
      <c r="J123" s="282" t="s">
        <v>12048</v>
      </c>
      <c r="K123" s="282">
        <v>1.0</v>
      </c>
      <c r="L123" s="282">
        <v>1.0</v>
      </c>
      <c r="M123" s="282">
        <v>1.0</v>
      </c>
      <c r="N123" s="284" t="s">
        <v>12049</v>
      </c>
      <c r="O123" s="284">
        <v>45.0</v>
      </c>
      <c r="P123" s="162" t="s">
        <v>107</v>
      </c>
      <c r="Q123" s="163"/>
      <c r="R123" s="163"/>
      <c r="S123" s="163"/>
      <c r="T123" s="163"/>
      <c r="U123" s="163"/>
      <c r="V123" s="163"/>
      <c r="W123" s="163"/>
      <c r="X123" s="163"/>
      <c r="Y123" s="163"/>
      <c r="Z123" s="163"/>
    </row>
    <row r="124" ht="11.25" customHeight="1">
      <c r="A124" s="251" t="s">
        <v>649</v>
      </c>
      <c r="B124" s="251" t="s">
        <v>106</v>
      </c>
      <c r="C124" s="251" t="s">
        <v>12046</v>
      </c>
      <c r="D124" s="282" t="s">
        <v>12046</v>
      </c>
      <c r="E124" s="282" t="s">
        <v>11766</v>
      </c>
      <c r="F124" s="282" t="s">
        <v>11744</v>
      </c>
      <c r="G124" s="282" t="s">
        <v>11757</v>
      </c>
      <c r="H124" s="283" t="s">
        <v>616</v>
      </c>
      <c r="I124" s="282" t="s">
        <v>11899</v>
      </c>
      <c r="J124" s="282" t="s">
        <v>12050</v>
      </c>
      <c r="K124" s="282">
        <v>1.0</v>
      </c>
      <c r="L124" s="282">
        <v>1.0</v>
      </c>
      <c r="M124" s="282">
        <v>1.0</v>
      </c>
      <c r="N124" s="284">
        <v>75.0</v>
      </c>
      <c r="O124" s="284">
        <v>75.0</v>
      </c>
      <c r="P124" s="162" t="s">
        <v>107</v>
      </c>
      <c r="Q124" s="163"/>
      <c r="R124" s="163"/>
      <c r="S124" s="163"/>
      <c r="T124" s="163"/>
      <c r="U124" s="163"/>
      <c r="V124" s="163"/>
      <c r="W124" s="163"/>
      <c r="X124" s="163"/>
      <c r="Y124" s="163"/>
      <c r="Z124" s="163"/>
    </row>
    <row r="125" ht="11.25" customHeight="1">
      <c r="A125" s="251" t="s">
        <v>649</v>
      </c>
      <c r="B125" s="251" t="s">
        <v>106</v>
      </c>
      <c r="C125" s="251" t="s">
        <v>11939</v>
      </c>
      <c r="D125" s="282" t="s">
        <v>11755</v>
      </c>
      <c r="E125" s="282" t="s">
        <v>11727</v>
      </c>
      <c r="F125" s="282" t="s">
        <v>11744</v>
      </c>
      <c r="G125" s="282" t="s">
        <v>11751</v>
      </c>
      <c r="H125" s="283"/>
      <c r="I125" s="282" t="s">
        <v>11899</v>
      </c>
      <c r="J125" s="282" t="s">
        <v>11189</v>
      </c>
      <c r="K125" s="282"/>
      <c r="L125" s="282"/>
      <c r="M125" s="282"/>
      <c r="N125" s="284" t="s">
        <v>11495</v>
      </c>
      <c r="O125" s="284">
        <v>100.0</v>
      </c>
      <c r="P125" s="162" t="s">
        <v>107</v>
      </c>
      <c r="Q125" s="163"/>
      <c r="R125" s="163"/>
      <c r="S125" s="163"/>
      <c r="T125" s="163"/>
      <c r="U125" s="163"/>
      <c r="V125" s="163"/>
      <c r="W125" s="163"/>
      <c r="X125" s="163"/>
      <c r="Y125" s="163"/>
      <c r="Z125" s="163"/>
    </row>
    <row r="126" ht="11.25" customHeight="1">
      <c r="A126" s="251" t="s">
        <v>134</v>
      </c>
      <c r="B126" s="251" t="s">
        <v>106</v>
      </c>
      <c r="C126" s="251" t="s">
        <v>12051</v>
      </c>
      <c r="D126" s="282" t="s">
        <v>11722</v>
      </c>
      <c r="E126" s="282" t="s">
        <v>11766</v>
      </c>
      <c r="F126" s="282" t="s">
        <v>11854</v>
      </c>
      <c r="G126" s="282" t="s">
        <v>11751</v>
      </c>
      <c r="H126" s="283" t="s">
        <v>11637</v>
      </c>
      <c r="I126" s="282"/>
      <c r="J126" s="282" t="s">
        <v>11189</v>
      </c>
      <c r="K126" s="282">
        <v>4.0</v>
      </c>
      <c r="L126" s="282">
        <v>4.0</v>
      </c>
      <c r="M126" s="282">
        <v>4.0</v>
      </c>
      <c r="N126" s="284">
        <v>30.0</v>
      </c>
      <c r="O126" s="284">
        <v>15.0</v>
      </c>
      <c r="P126" s="162" t="s">
        <v>134</v>
      </c>
      <c r="Q126" s="163"/>
      <c r="R126" s="163"/>
      <c r="S126" s="163"/>
      <c r="T126" s="163"/>
      <c r="U126" s="163"/>
      <c r="V126" s="163"/>
      <c r="W126" s="163"/>
      <c r="X126" s="163"/>
      <c r="Y126" s="163"/>
      <c r="Z126" s="163"/>
    </row>
    <row r="127" ht="11.25" customHeight="1">
      <c r="A127" s="251" t="s">
        <v>134</v>
      </c>
      <c r="B127" s="251" t="s">
        <v>106</v>
      </c>
      <c r="C127" s="251" t="s">
        <v>12051</v>
      </c>
      <c r="D127" s="282" t="s">
        <v>11722</v>
      </c>
      <c r="E127" s="282" t="s">
        <v>11766</v>
      </c>
      <c r="F127" s="282" t="s">
        <v>11854</v>
      </c>
      <c r="G127" s="282" t="s">
        <v>11751</v>
      </c>
      <c r="H127" s="283" t="s">
        <v>11637</v>
      </c>
      <c r="I127" s="282"/>
      <c r="J127" s="282" t="s">
        <v>11189</v>
      </c>
      <c r="K127" s="282">
        <v>5.0</v>
      </c>
      <c r="L127" s="282">
        <v>4.0</v>
      </c>
      <c r="M127" s="282">
        <v>5.0</v>
      </c>
      <c r="N127" s="284">
        <v>20.0</v>
      </c>
      <c r="O127" s="284">
        <v>10.0</v>
      </c>
      <c r="P127" s="162" t="s">
        <v>134</v>
      </c>
      <c r="Q127" s="163"/>
      <c r="R127" s="163"/>
      <c r="S127" s="163"/>
      <c r="T127" s="163"/>
      <c r="U127" s="163"/>
      <c r="V127" s="163"/>
      <c r="W127" s="163"/>
      <c r="X127" s="163"/>
      <c r="Y127" s="163"/>
      <c r="Z127" s="163"/>
    </row>
    <row r="128" ht="11.25" customHeight="1">
      <c r="A128" s="251" t="s">
        <v>134</v>
      </c>
      <c r="B128" s="251" t="s">
        <v>106</v>
      </c>
      <c r="C128" s="251" t="s">
        <v>12051</v>
      </c>
      <c r="D128" s="282" t="s">
        <v>11722</v>
      </c>
      <c r="E128" s="282" t="s">
        <v>11766</v>
      </c>
      <c r="F128" s="282" t="s">
        <v>11854</v>
      </c>
      <c r="G128" s="282" t="s">
        <v>11751</v>
      </c>
      <c r="H128" s="283" t="s">
        <v>11637</v>
      </c>
      <c r="I128" s="282"/>
      <c r="J128" s="282" t="s">
        <v>11189</v>
      </c>
      <c r="K128" s="282">
        <v>3.0</v>
      </c>
      <c r="L128" s="282">
        <v>3.0</v>
      </c>
      <c r="M128" s="282">
        <v>3.0</v>
      </c>
      <c r="N128" s="284">
        <v>20.0</v>
      </c>
      <c r="O128" s="284">
        <v>13.3</v>
      </c>
      <c r="P128" s="162" t="s">
        <v>134</v>
      </c>
      <c r="Q128" s="163"/>
      <c r="R128" s="163"/>
      <c r="S128" s="163"/>
      <c r="T128" s="163"/>
      <c r="U128" s="163"/>
      <c r="V128" s="163"/>
      <c r="W128" s="163"/>
      <c r="X128" s="163"/>
      <c r="Y128" s="163"/>
      <c r="Z128" s="163"/>
    </row>
    <row r="129" ht="11.25" customHeight="1">
      <c r="A129" s="251" t="s">
        <v>134</v>
      </c>
      <c r="B129" s="251" t="s">
        <v>106</v>
      </c>
      <c r="C129" s="251" t="s">
        <v>12051</v>
      </c>
      <c r="D129" s="282" t="s">
        <v>11722</v>
      </c>
      <c r="E129" s="282" t="s">
        <v>11766</v>
      </c>
      <c r="F129" s="282" t="s">
        <v>11854</v>
      </c>
      <c r="G129" s="282" t="s">
        <v>11751</v>
      </c>
      <c r="H129" s="283" t="s">
        <v>11637</v>
      </c>
      <c r="I129" s="282"/>
      <c r="J129" s="282" t="s">
        <v>11189</v>
      </c>
      <c r="K129" s="282">
        <v>2.0</v>
      </c>
      <c r="L129" s="282">
        <v>2.0</v>
      </c>
      <c r="M129" s="282">
        <v>2.0</v>
      </c>
      <c r="N129" s="284">
        <v>20.0</v>
      </c>
      <c r="O129" s="284">
        <v>20.0</v>
      </c>
      <c r="P129" s="162" t="s">
        <v>134</v>
      </c>
      <c r="Q129" s="163"/>
      <c r="R129" s="163"/>
      <c r="S129" s="163"/>
      <c r="T129" s="163"/>
      <c r="U129" s="163"/>
      <c r="V129" s="163"/>
      <c r="W129" s="163"/>
      <c r="X129" s="163"/>
      <c r="Y129" s="163"/>
      <c r="Z129" s="163"/>
    </row>
    <row r="130" ht="11.25" customHeight="1">
      <c r="A130" s="251" t="s">
        <v>134</v>
      </c>
      <c r="B130" s="251" t="s">
        <v>106</v>
      </c>
      <c r="C130" s="251" t="s">
        <v>12051</v>
      </c>
      <c r="D130" s="282" t="s">
        <v>11722</v>
      </c>
      <c r="E130" s="282" t="s">
        <v>11766</v>
      </c>
      <c r="F130" s="282" t="s">
        <v>11854</v>
      </c>
      <c r="G130" s="282" t="s">
        <v>11751</v>
      </c>
      <c r="H130" s="283" t="s">
        <v>11637</v>
      </c>
      <c r="I130" s="282"/>
      <c r="J130" s="282" t="s">
        <v>11189</v>
      </c>
      <c r="K130" s="282">
        <v>3.0</v>
      </c>
      <c r="L130" s="282">
        <v>3.0</v>
      </c>
      <c r="M130" s="282">
        <v>3.0</v>
      </c>
      <c r="N130" s="284">
        <v>20.0</v>
      </c>
      <c r="O130" s="284">
        <v>13.3</v>
      </c>
      <c r="P130" s="162" t="s">
        <v>134</v>
      </c>
      <c r="Q130" s="163"/>
      <c r="R130" s="163"/>
      <c r="S130" s="163"/>
      <c r="T130" s="163"/>
      <c r="U130" s="163"/>
      <c r="V130" s="163"/>
      <c r="W130" s="163"/>
      <c r="X130" s="163"/>
      <c r="Y130" s="163"/>
      <c r="Z130" s="163"/>
    </row>
    <row r="131" ht="11.25" customHeight="1">
      <c r="A131" s="251" t="s">
        <v>134</v>
      </c>
      <c r="B131" s="251" t="s">
        <v>106</v>
      </c>
      <c r="C131" s="251" t="s">
        <v>12051</v>
      </c>
      <c r="D131" s="282" t="s">
        <v>11722</v>
      </c>
      <c r="E131" s="282" t="s">
        <v>11766</v>
      </c>
      <c r="F131" s="282" t="s">
        <v>11854</v>
      </c>
      <c r="G131" s="282" t="s">
        <v>11751</v>
      </c>
      <c r="H131" s="283" t="s">
        <v>11637</v>
      </c>
      <c r="I131" s="282"/>
      <c r="J131" s="282" t="s">
        <v>11189</v>
      </c>
      <c r="K131" s="282">
        <v>3.0</v>
      </c>
      <c r="L131" s="282">
        <v>3.0</v>
      </c>
      <c r="M131" s="282">
        <v>3.0</v>
      </c>
      <c r="N131" s="284">
        <v>20.0</v>
      </c>
      <c r="O131" s="284">
        <v>13.3</v>
      </c>
      <c r="P131" s="162" t="s">
        <v>134</v>
      </c>
      <c r="Q131" s="163"/>
      <c r="R131" s="163"/>
      <c r="S131" s="163"/>
      <c r="T131" s="163"/>
      <c r="U131" s="163"/>
      <c r="V131" s="163"/>
      <c r="W131" s="163"/>
      <c r="X131" s="163"/>
      <c r="Y131" s="163"/>
      <c r="Z131" s="163"/>
    </row>
    <row r="132" ht="11.25" customHeight="1">
      <c r="A132" s="251" t="s">
        <v>134</v>
      </c>
      <c r="B132" s="251" t="s">
        <v>106</v>
      </c>
      <c r="C132" s="251" t="s">
        <v>12051</v>
      </c>
      <c r="D132" s="282" t="s">
        <v>11722</v>
      </c>
      <c r="E132" s="282" t="s">
        <v>11766</v>
      </c>
      <c r="F132" s="282" t="s">
        <v>11854</v>
      </c>
      <c r="G132" s="282" t="s">
        <v>11751</v>
      </c>
      <c r="H132" s="283" t="s">
        <v>11637</v>
      </c>
      <c r="I132" s="282"/>
      <c r="J132" s="282" t="s">
        <v>11189</v>
      </c>
      <c r="K132" s="282">
        <v>5.0</v>
      </c>
      <c r="L132" s="282">
        <v>5.0</v>
      </c>
      <c r="M132" s="282">
        <v>5.0</v>
      </c>
      <c r="N132" s="284">
        <v>20.0</v>
      </c>
      <c r="O132" s="284">
        <v>8.0</v>
      </c>
      <c r="P132" s="162" t="s">
        <v>134</v>
      </c>
      <c r="Q132" s="163"/>
      <c r="R132" s="163"/>
      <c r="S132" s="163"/>
      <c r="T132" s="163"/>
      <c r="U132" s="163"/>
      <c r="V132" s="163"/>
      <c r="W132" s="163"/>
      <c r="X132" s="163"/>
      <c r="Y132" s="163"/>
      <c r="Z132" s="163"/>
    </row>
    <row r="133" ht="11.25" customHeight="1">
      <c r="A133" s="251" t="s">
        <v>134</v>
      </c>
      <c r="B133" s="251" t="s">
        <v>106</v>
      </c>
      <c r="C133" s="251" t="s">
        <v>12052</v>
      </c>
      <c r="D133" s="282" t="s">
        <v>11722</v>
      </c>
      <c r="E133" s="282" t="s">
        <v>11766</v>
      </c>
      <c r="F133" s="282" t="s">
        <v>11854</v>
      </c>
      <c r="G133" s="282" t="s">
        <v>11751</v>
      </c>
      <c r="H133" s="283" t="s">
        <v>12053</v>
      </c>
      <c r="I133" s="282"/>
      <c r="J133" s="282" t="s">
        <v>12054</v>
      </c>
      <c r="K133" s="282">
        <v>7.0</v>
      </c>
      <c r="L133" s="282">
        <v>1.0</v>
      </c>
      <c r="M133" s="282">
        <v>7.0</v>
      </c>
      <c r="N133" s="284">
        <v>20.0</v>
      </c>
      <c r="O133" s="284">
        <v>5.7</v>
      </c>
      <c r="P133" s="162" t="s">
        <v>134</v>
      </c>
      <c r="Q133" s="163"/>
      <c r="R133" s="163"/>
      <c r="S133" s="163"/>
      <c r="T133" s="163"/>
      <c r="U133" s="163"/>
      <c r="V133" s="163"/>
      <c r="W133" s="163"/>
      <c r="X133" s="163"/>
      <c r="Y133" s="163"/>
      <c r="Z133" s="163"/>
    </row>
    <row r="134" ht="11.25" customHeight="1">
      <c r="A134" s="251" t="s">
        <v>12055</v>
      </c>
      <c r="B134" s="251" t="s">
        <v>106</v>
      </c>
      <c r="C134" s="251" t="s">
        <v>12056</v>
      </c>
      <c r="D134" s="282" t="s">
        <v>11755</v>
      </c>
      <c r="E134" s="282" t="s">
        <v>11766</v>
      </c>
      <c r="F134" s="282" t="s">
        <v>11854</v>
      </c>
      <c r="G134" s="282" t="s">
        <v>11751</v>
      </c>
      <c r="H134" s="283" t="s">
        <v>12057</v>
      </c>
      <c r="I134" s="282"/>
      <c r="J134" s="282" t="s">
        <v>11983</v>
      </c>
      <c r="K134" s="282">
        <v>1.0</v>
      </c>
      <c r="L134" s="282">
        <v>1.0</v>
      </c>
      <c r="M134" s="282">
        <v>1.0</v>
      </c>
      <c r="N134" s="284">
        <v>45.0</v>
      </c>
      <c r="O134" s="284">
        <v>45.0</v>
      </c>
      <c r="P134" s="162" t="s">
        <v>12058</v>
      </c>
      <c r="Q134" s="163"/>
      <c r="R134" s="163"/>
      <c r="S134" s="163"/>
      <c r="T134" s="163"/>
      <c r="U134" s="163"/>
      <c r="V134" s="163"/>
      <c r="W134" s="163"/>
      <c r="X134" s="163"/>
      <c r="Y134" s="163"/>
      <c r="Z134" s="163"/>
    </row>
    <row r="135" ht="11.25" customHeight="1">
      <c r="A135" s="251" t="s">
        <v>12055</v>
      </c>
      <c r="B135" s="251" t="s">
        <v>106</v>
      </c>
      <c r="C135" s="251" t="s">
        <v>12059</v>
      </c>
      <c r="D135" s="282" t="s">
        <v>11755</v>
      </c>
      <c r="E135" s="282" t="s">
        <v>11766</v>
      </c>
      <c r="F135" s="282" t="s">
        <v>11854</v>
      </c>
      <c r="G135" s="282" t="s">
        <v>11751</v>
      </c>
      <c r="H135" s="283" t="s">
        <v>12060</v>
      </c>
      <c r="I135" s="282"/>
      <c r="J135" s="282" t="s">
        <v>12061</v>
      </c>
      <c r="K135" s="282">
        <v>1.0</v>
      </c>
      <c r="L135" s="282">
        <v>1.0</v>
      </c>
      <c r="M135" s="282">
        <v>1.0</v>
      </c>
      <c r="N135" s="284">
        <v>45.0</v>
      </c>
      <c r="O135" s="284">
        <v>45.0</v>
      </c>
      <c r="P135" s="162" t="s">
        <v>12058</v>
      </c>
      <c r="Q135" s="163"/>
      <c r="R135" s="163"/>
      <c r="S135" s="163"/>
      <c r="T135" s="163"/>
      <c r="U135" s="163"/>
      <c r="V135" s="163"/>
      <c r="W135" s="163"/>
      <c r="X135" s="163"/>
      <c r="Y135" s="163"/>
      <c r="Z135" s="163"/>
    </row>
    <row r="136" ht="11.25" customHeight="1">
      <c r="A136" s="251" t="s">
        <v>12055</v>
      </c>
      <c r="B136" s="251" t="s">
        <v>106</v>
      </c>
      <c r="C136" s="251" t="s">
        <v>12062</v>
      </c>
      <c r="D136" s="282" t="s">
        <v>11761</v>
      </c>
      <c r="E136" s="282" t="s">
        <v>11766</v>
      </c>
      <c r="F136" s="282" t="s">
        <v>11854</v>
      </c>
      <c r="G136" s="282"/>
      <c r="H136" s="283" t="s">
        <v>12063</v>
      </c>
      <c r="I136" s="282"/>
      <c r="J136" s="282" t="s">
        <v>12064</v>
      </c>
      <c r="K136" s="282">
        <v>1.0</v>
      </c>
      <c r="L136" s="282">
        <v>1.0</v>
      </c>
      <c r="M136" s="282">
        <v>1.0</v>
      </c>
      <c r="N136" s="284">
        <v>30.0</v>
      </c>
      <c r="O136" s="284">
        <v>30.0</v>
      </c>
      <c r="P136" s="162" t="s">
        <v>12058</v>
      </c>
      <c r="Q136" s="163"/>
      <c r="R136" s="163"/>
      <c r="S136" s="163"/>
      <c r="T136" s="163"/>
      <c r="U136" s="163"/>
      <c r="V136" s="163"/>
      <c r="W136" s="163"/>
      <c r="X136" s="163"/>
      <c r="Y136" s="163"/>
      <c r="Z136" s="163"/>
    </row>
    <row r="137" ht="11.25" customHeight="1">
      <c r="A137" s="251" t="s">
        <v>12065</v>
      </c>
      <c r="B137" s="251" t="s">
        <v>141</v>
      </c>
      <c r="C137" s="251" t="s">
        <v>12066</v>
      </c>
      <c r="D137" s="282" t="s">
        <v>11742</v>
      </c>
      <c r="E137" s="282" t="s">
        <v>11743</v>
      </c>
      <c r="F137" s="282" t="s">
        <v>11778</v>
      </c>
      <c r="G137" s="282" t="s">
        <v>12067</v>
      </c>
      <c r="H137" s="283" t="s">
        <v>12068</v>
      </c>
      <c r="I137" s="282"/>
      <c r="J137" s="282" t="s">
        <v>12069</v>
      </c>
      <c r="K137" s="282"/>
      <c r="L137" s="282"/>
      <c r="M137" s="282"/>
      <c r="N137" s="284">
        <v>30.0</v>
      </c>
      <c r="O137" s="284">
        <v>30.0</v>
      </c>
      <c r="P137" s="162" t="s">
        <v>147</v>
      </c>
      <c r="Q137" s="163"/>
      <c r="R137" s="163"/>
      <c r="S137" s="163"/>
      <c r="T137" s="163"/>
      <c r="U137" s="163"/>
      <c r="V137" s="163"/>
      <c r="W137" s="163"/>
      <c r="X137" s="163"/>
      <c r="Y137" s="163"/>
      <c r="Z137" s="163"/>
    </row>
    <row r="138" ht="11.25" customHeight="1">
      <c r="A138" s="251" t="s">
        <v>12065</v>
      </c>
      <c r="B138" s="251" t="s">
        <v>141</v>
      </c>
      <c r="C138" s="251" t="s">
        <v>12066</v>
      </c>
      <c r="D138" s="282" t="s">
        <v>11742</v>
      </c>
      <c r="E138" s="282" t="s">
        <v>12070</v>
      </c>
      <c r="F138" s="282" t="s">
        <v>11778</v>
      </c>
      <c r="G138" s="282" t="s">
        <v>12067</v>
      </c>
      <c r="H138" s="283" t="s">
        <v>12068</v>
      </c>
      <c r="I138" s="282"/>
      <c r="J138" s="282" t="s">
        <v>12069</v>
      </c>
      <c r="K138" s="282"/>
      <c r="L138" s="282"/>
      <c r="M138" s="282"/>
      <c r="N138" s="284">
        <v>50.0</v>
      </c>
      <c r="O138" s="284">
        <v>50.0</v>
      </c>
      <c r="P138" s="162" t="s">
        <v>147</v>
      </c>
      <c r="Q138" s="163"/>
      <c r="R138" s="163"/>
      <c r="S138" s="163"/>
      <c r="T138" s="163"/>
      <c r="U138" s="163"/>
      <c r="V138" s="163"/>
      <c r="W138" s="163"/>
      <c r="X138" s="163"/>
      <c r="Y138" s="163"/>
      <c r="Z138" s="163"/>
    </row>
    <row r="139" ht="11.25" customHeight="1">
      <c r="A139" s="251" t="s">
        <v>12065</v>
      </c>
      <c r="B139" s="251" t="s">
        <v>141</v>
      </c>
      <c r="C139" s="251" t="s">
        <v>12071</v>
      </c>
      <c r="D139" s="282" t="s">
        <v>11742</v>
      </c>
      <c r="E139" s="282" t="s">
        <v>12072</v>
      </c>
      <c r="F139" s="282" t="s">
        <v>11778</v>
      </c>
      <c r="G139" s="282" t="s">
        <v>12067</v>
      </c>
      <c r="H139" s="283" t="s">
        <v>12073</v>
      </c>
      <c r="I139" s="282" t="s">
        <v>12074</v>
      </c>
      <c r="J139" s="282" t="s">
        <v>12075</v>
      </c>
      <c r="K139" s="282"/>
      <c r="L139" s="282"/>
      <c r="M139" s="282"/>
      <c r="N139" s="284">
        <v>150.0</v>
      </c>
      <c r="O139" s="284">
        <v>300.0</v>
      </c>
      <c r="P139" s="162" t="s">
        <v>147</v>
      </c>
      <c r="Q139" s="163"/>
      <c r="R139" s="163"/>
      <c r="S139" s="163"/>
      <c r="T139" s="163"/>
      <c r="U139" s="163"/>
      <c r="V139" s="163"/>
      <c r="W139" s="163"/>
      <c r="X139" s="163"/>
      <c r="Y139" s="163"/>
      <c r="Z139" s="163"/>
    </row>
    <row r="140" ht="11.25" customHeight="1">
      <c r="A140" s="251" t="s">
        <v>12065</v>
      </c>
      <c r="B140" s="251" t="s">
        <v>141</v>
      </c>
      <c r="C140" s="251" t="s">
        <v>12071</v>
      </c>
      <c r="D140" s="282" t="s">
        <v>11742</v>
      </c>
      <c r="E140" s="282" t="s">
        <v>12072</v>
      </c>
      <c r="F140" s="282" t="s">
        <v>11778</v>
      </c>
      <c r="G140" s="282" t="s">
        <v>12067</v>
      </c>
      <c r="H140" s="283" t="s">
        <v>12073</v>
      </c>
      <c r="I140" s="282" t="s">
        <v>12076</v>
      </c>
      <c r="J140" s="282" t="s">
        <v>12075</v>
      </c>
      <c r="K140" s="282"/>
      <c r="L140" s="282"/>
      <c r="M140" s="282"/>
      <c r="N140" s="284">
        <v>50.0</v>
      </c>
      <c r="O140" s="284">
        <v>100.0</v>
      </c>
      <c r="P140" s="162" t="s">
        <v>147</v>
      </c>
      <c r="Q140" s="163"/>
      <c r="R140" s="163"/>
      <c r="S140" s="163"/>
      <c r="T140" s="163"/>
      <c r="U140" s="163"/>
      <c r="V140" s="163"/>
      <c r="W140" s="163"/>
      <c r="X140" s="163"/>
      <c r="Y140" s="163"/>
      <c r="Z140" s="163"/>
    </row>
    <row r="141" ht="11.25" customHeight="1">
      <c r="A141" s="251" t="s">
        <v>12065</v>
      </c>
      <c r="B141" s="251" t="s">
        <v>141</v>
      </c>
      <c r="C141" s="251" t="s">
        <v>12071</v>
      </c>
      <c r="D141" s="282" t="s">
        <v>11742</v>
      </c>
      <c r="E141" s="282" t="s">
        <v>11743</v>
      </c>
      <c r="F141" s="282" t="s">
        <v>11778</v>
      </c>
      <c r="G141" s="282" t="s">
        <v>12067</v>
      </c>
      <c r="H141" s="283" t="s">
        <v>12073</v>
      </c>
      <c r="I141" s="282"/>
      <c r="J141" s="282" t="s">
        <v>12075</v>
      </c>
      <c r="K141" s="282"/>
      <c r="L141" s="282"/>
      <c r="M141" s="282"/>
      <c r="N141" s="284">
        <v>30.0</v>
      </c>
      <c r="O141" s="284">
        <v>30.0</v>
      </c>
      <c r="P141" s="162" t="s">
        <v>147</v>
      </c>
      <c r="Q141" s="163"/>
      <c r="R141" s="163"/>
      <c r="S141" s="163"/>
      <c r="T141" s="163"/>
      <c r="U141" s="163"/>
      <c r="V141" s="163"/>
      <c r="W141" s="163"/>
      <c r="X141" s="163"/>
      <c r="Y141" s="163"/>
      <c r="Z141" s="163"/>
    </row>
    <row r="142" ht="11.25" customHeight="1">
      <c r="A142" s="251" t="s">
        <v>12065</v>
      </c>
      <c r="B142" s="251" t="s">
        <v>141</v>
      </c>
      <c r="C142" s="251" t="s">
        <v>12077</v>
      </c>
      <c r="D142" s="282" t="s">
        <v>11742</v>
      </c>
      <c r="E142" s="282" t="s">
        <v>11743</v>
      </c>
      <c r="F142" s="282" t="s">
        <v>11778</v>
      </c>
      <c r="G142" s="282" t="s">
        <v>12067</v>
      </c>
      <c r="H142" s="283" t="s">
        <v>12078</v>
      </c>
      <c r="I142" s="282"/>
      <c r="J142" s="282" t="s">
        <v>12079</v>
      </c>
      <c r="K142" s="282"/>
      <c r="L142" s="282"/>
      <c r="M142" s="282"/>
      <c r="N142" s="284">
        <v>30.0</v>
      </c>
      <c r="O142" s="284">
        <v>30.0</v>
      </c>
      <c r="P142" s="162" t="s">
        <v>147</v>
      </c>
      <c r="Q142" s="163"/>
      <c r="R142" s="163"/>
      <c r="S142" s="163"/>
      <c r="T142" s="163"/>
      <c r="U142" s="163"/>
      <c r="V142" s="163"/>
      <c r="W142" s="163"/>
      <c r="X142" s="163"/>
      <c r="Y142" s="163"/>
      <c r="Z142" s="163"/>
    </row>
    <row r="143" ht="11.25" customHeight="1">
      <c r="A143" s="251" t="s">
        <v>12065</v>
      </c>
      <c r="B143" s="251" t="s">
        <v>141</v>
      </c>
      <c r="C143" s="251" t="s">
        <v>12080</v>
      </c>
      <c r="D143" s="282" t="s">
        <v>12081</v>
      </c>
      <c r="E143" s="282" t="s">
        <v>11743</v>
      </c>
      <c r="F143" s="282" t="s">
        <v>11778</v>
      </c>
      <c r="G143" s="282" t="s">
        <v>12067</v>
      </c>
      <c r="H143" s="283" t="s">
        <v>12082</v>
      </c>
      <c r="I143" s="282"/>
      <c r="J143" s="282" t="s">
        <v>12083</v>
      </c>
      <c r="K143" s="282"/>
      <c r="L143" s="282"/>
      <c r="M143" s="282"/>
      <c r="N143" s="284">
        <v>30.0</v>
      </c>
      <c r="O143" s="284">
        <v>45.0</v>
      </c>
      <c r="P143" s="162" t="s">
        <v>147</v>
      </c>
      <c r="Q143" s="163"/>
      <c r="R143" s="163"/>
      <c r="S143" s="163"/>
      <c r="T143" s="163"/>
      <c r="U143" s="163"/>
      <c r="V143" s="163"/>
      <c r="W143" s="163"/>
      <c r="X143" s="163"/>
      <c r="Y143" s="163"/>
      <c r="Z143" s="163"/>
    </row>
    <row r="144" ht="11.25" customHeight="1">
      <c r="A144" s="251" t="s">
        <v>12065</v>
      </c>
      <c r="B144" s="251" t="s">
        <v>141</v>
      </c>
      <c r="C144" s="251" t="s">
        <v>12084</v>
      </c>
      <c r="D144" s="282" t="s">
        <v>12081</v>
      </c>
      <c r="E144" s="282" t="s">
        <v>11743</v>
      </c>
      <c r="F144" s="282" t="s">
        <v>11778</v>
      </c>
      <c r="G144" s="282" t="s">
        <v>12067</v>
      </c>
      <c r="H144" s="283" t="s">
        <v>12085</v>
      </c>
      <c r="I144" s="282"/>
      <c r="J144" s="282" t="s">
        <v>12086</v>
      </c>
      <c r="K144" s="282"/>
      <c r="L144" s="282"/>
      <c r="M144" s="282"/>
      <c r="N144" s="284">
        <v>30.0</v>
      </c>
      <c r="O144" s="284">
        <v>45.0</v>
      </c>
      <c r="P144" s="162" t="s">
        <v>147</v>
      </c>
      <c r="Q144" s="163"/>
      <c r="R144" s="163"/>
      <c r="S144" s="163"/>
      <c r="T144" s="163"/>
      <c r="U144" s="163"/>
      <c r="V144" s="163"/>
      <c r="W144" s="163"/>
      <c r="X144" s="163"/>
      <c r="Y144" s="163"/>
      <c r="Z144" s="163"/>
    </row>
    <row r="145" ht="11.25" customHeight="1">
      <c r="A145" s="251" t="s">
        <v>146</v>
      </c>
      <c r="B145" s="251" t="s">
        <v>141</v>
      </c>
      <c r="C145" s="251" t="s">
        <v>12087</v>
      </c>
      <c r="D145" s="282" t="s">
        <v>11722</v>
      </c>
      <c r="E145" s="282" t="s">
        <v>11753</v>
      </c>
      <c r="F145" s="282" t="s">
        <v>11854</v>
      </c>
      <c r="G145" s="282" t="s">
        <v>11751</v>
      </c>
      <c r="H145" s="283"/>
      <c r="I145" s="282" t="s">
        <v>12088</v>
      </c>
      <c r="J145" s="282" t="s">
        <v>11490</v>
      </c>
      <c r="K145" s="282"/>
      <c r="L145" s="282"/>
      <c r="M145" s="282"/>
      <c r="N145" s="284">
        <v>50.0</v>
      </c>
      <c r="O145" s="284">
        <v>50.0</v>
      </c>
      <c r="P145" s="162" t="s">
        <v>169</v>
      </c>
      <c r="Q145" s="163"/>
      <c r="R145" s="163"/>
      <c r="S145" s="163"/>
      <c r="T145" s="163"/>
      <c r="U145" s="163"/>
      <c r="V145" s="163"/>
      <c r="W145" s="163"/>
      <c r="X145" s="163"/>
      <c r="Y145" s="163"/>
      <c r="Z145" s="163"/>
    </row>
    <row r="146" ht="11.25" customHeight="1">
      <c r="A146" s="251" t="s">
        <v>12089</v>
      </c>
      <c r="B146" s="251" t="s">
        <v>141</v>
      </c>
      <c r="C146" s="251" t="s">
        <v>12090</v>
      </c>
      <c r="D146" s="282" t="s">
        <v>12091</v>
      </c>
      <c r="E146" s="282" t="s">
        <v>11769</v>
      </c>
      <c r="F146" s="282" t="s">
        <v>11854</v>
      </c>
      <c r="G146" s="282" t="s">
        <v>12092</v>
      </c>
      <c r="H146" s="283" t="s">
        <v>12093</v>
      </c>
      <c r="I146" s="282" t="s">
        <v>616</v>
      </c>
      <c r="J146" s="282" t="s">
        <v>12094</v>
      </c>
      <c r="K146" s="282">
        <v>4.0</v>
      </c>
      <c r="L146" s="282">
        <v>3.0</v>
      </c>
      <c r="M146" s="282">
        <v>5.0</v>
      </c>
      <c r="N146" s="284">
        <v>30.0</v>
      </c>
      <c r="O146" s="284">
        <v>15.0</v>
      </c>
      <c r="P146" s="162" t="s">
        <v>834</v>
      </c>
      <c r="Q146" s="163"/>
      <c r="R146" s="163"/>
      <c r="S146" s="163"/>
      <c r="T146" s="163"/>
      <c r="U146" s="163"/>
      <c r="V146" s="163"/>
      <c r="W146" s="163"/>
      <c r="X146" s="163"/>
      <c r="Y146" s="163"/>
      <c r="Z146" s="163"/>
    </row>
    <row r="147" ht="11.25" customHeight="1">
      <c r="A147" s="251" t="s">
        <v>12089</v>
      </c>
      <c r="B147" s="251" t="s">
        <v>141</v>
      </c>
      <c r="C147" s="251" t="s">
        <v>12090</v>
      </c>
      <c r="D147" s="282" t="s">
        <v>12091</v>
      </c>
      <c r="E147" s="282" t="s">
        <v>11769</v>
      </c>
      <c r="F147" s="282" t="s">
        <v>11854</v>
      </c>
      <c r="G147" s="282" t="s">
        <v>12092</v>
      </c>
      <c r="H147" s="283" t="s">
        <v>12093</v>
      </c>
      <c r="I147" s="282" t="s">
        <v>616</v>
      </c>
      <c r="J147" s="282" t="s">
        <v>12094</v>
      </c>
      <c r="K147" s="282">
        <v>4.0</v>
      </c>
      <c r="L147" s="282">
        <v>3.0</v>
      </c>
      <c r="M147" s="282">
        <v>5.0</v>
      </c>
      <c r="N147" s="284">
        <v>30.0</v>
      </c>
      <c r="O147" s="284">
        <v>15.0</v>
      </c>
      <c r="P147" s="162" t="s">
        <v>834</v>
      </c>
      <c r="Q147" s="163"/>
      <c r="R147" s="163"/>
      <c r="S147" s="163"/>
      <c r="T147" s="163"/>
      <c r="U147" s="163"/>
      <c r="V147" s="163"/>
      <c r="W147" s="163"/>
      <c r="X147" s="163"/>
      <c r="Y147" s="163"/>
      <c r="Z147" s="163"/>
    </row>
    <row r="148" ht="11.25" customHeight="1">
      <c r="A148" s="251" t="s">
        <v>12089</v>
      </c>
      <c r="B148" s="251" t="s">
        <v>141</v>
      </c>
      <c r="C148" s="251" t="s">
        <v>12095</v>
      </c>
      <c r="D148" s="282" t="s">
        <v>12091</v>
      </c>
      <c r="E148" s="282" t="s">
        <v>11769</v>
      </c>
      <c r="F148" s="282" t="s">
        <v>11854</v>
      </c>
      <c r="G148" s="282" t="s">
        <v>12092</v>
      </c>
      <c r="H148" s="283" t="s">
        <v>12096</v>
      </c>
      <c r="I148" s="282" t="s">
        <v>616</v>
      </c>
      <c r="J148" s="282" t="s">
        <v>12097</v>
      </c>
      <c r="K148" s="282">
        <v>2.0</v>
      </c>
      <c r="L148" s="282">
        <v>2.0</v>
      </c>
      <c r="M148" s="282">
        <v>2.0</v>
      </c>
      <c r="N148" s="284">
        <v>30.0</v>
      </c>
      <c r="O148" s="284">
        <v>15.0</v>
      </c>
      <c r="P148" s="162" t="s">
        <v>834</v>
      </c>
      <c r="Q148" s="163"/>
      <c r="R148" s="163"/>
      <c r="S148" s="163"/>
      <c r="T148" s="163"/>
      <c r="U148" s="163"/>
      <c r="V148" s="163"/>
      <c r="W148" s="163"/>
      <c r="X148" s="163"/>
      <c r="Y148" s="163"/>
      <c r="Z148" s="163"/>
    </row>
    <row r="149" ht="11.25" customHeight="1">
      <c r="A149" s="251" t="s">
        <v>12089</v>
      </c>
      <c r="B149" s="251" t="s">
        <v>141</v>
      </c>
      <c r="C149" s="251" t="s">
        <v>12095</v>
      </c>
      <c r="D149" s="282" t="s">
        <v>12091</v>
      </c>
      <c r="E149" s="282" t="s">
        <v>11769</v>
      </c>
      <c r="F149" s="282" t="s">
        <v>11854</v>
      </c>
      <c r="G149" s="282" t="s">
        <v>12092</v>
      </c>
      <c r="H149" s="283" t="s">
        <v>12096</v>
      </c>
      <c r="I149" s="282" t="s">
        <v>616</v>
      </c>
      <c r="J149" s="282" t="s">
        <v>12097</v>
      </c>
      <c r="K149" s="282">
        <v>2.0</v>
      </c>
      <c r="L149" s="282">
        <v>2.0</v>
      </c>
      <c r="M149" s="282">
        <v>2.0</v>
      </c>
      <c r="N149" s="284">
        <v>30.0</v>
      </c>
      <c r="O149" s="284">
        <v>15.0</v>
      </c>
      <c r="P149" s="162" t="s">
        <v>834</v>
      </c>
      <c r="Q149" s="163"/>
      <c r="R149" s="163"/>
      <c r="S149" s="163"/>
      <c r="T149" s="163"/>
      <c r="U149" s="163"/>
      <c r="V149" s="163"/>
      <c r="W149" s="163"/>
      <c r="X149" s="163"/>
      <c r="Y149" s="163"/>
      <c r="Z149" s="163"/>
    </row>
    <row r="150" ht="11.25" customHeight="1">
      <c r="A150" s="251" t="s">
        <v>12089</v>
      </c>
      <c r="B150" s="251" t="s">
        <v>141</v>
      </c>
      <c r="C150" s="251" t="s">
        <v>12056</v>
      </c>
      <c r="D150" s="282" t="s">
        <v>12091</v>
      </c>
      <c r="E150" s="282" t="s">
        <v>11769</v>
      </c>
      <c r="F150" s="282" t="s">
        <v>11854</v>
      </c>
      <c r="G150" s="282" t="s">
        <v>12092</v>
      </c>
      <c r="H150" s="283" t="s">
        <v>12023</v>
      </c>
      <c r="I150" s="282" t="s">
        <v>616</v>
      </c>
      <c r="J150" s="282" t="s">
        <v>12098</v>
      </c>
      <c r="K150" s="282">
        <v>2.0</v>
      </c>
      <c r="L150" s="282">
        <v>2.0</v>
      </c>
      <c r="M150" s="282">
        <v>2.0</v>
      </c>
      <c r="N150" s="284">
        <v>30.0</v>
      </c>
      <c r="O150" s="284">
        <v>15.0</v>
      </c>
      <c r="P150" s="162" t="s">
        <v>834</v>
      </c>
      <c r="Q150" s="163"/>
      <c r="R150" s="163"/>
      <c r="S150" s="163"/>
      <c r="T150" s="163"/>
      <c r="U150" s="163"/>
      <c r="V150" s="163"/>
      <c r="W150" s="163"/>
      <c r="X150" s="163"/>
      <c r="Y150" s="163"/>
      <c r="Z150" s="163"/>
    </row>
    <row r="151" ht="11.25" customHeight="1">
      <c r="A151" s="251" t="s">
        <v>159</v>
      </c>
      <c r="B151" s="251" t="s">
        <v>141</v>
      </c>
      <c r="C151" s="251" t="s">
        <v>12099</v>
      </c>
      <c r="D151" s="282" t="s">
        <v>11853</v>
      </c>
      <c r="E151" s="282" t="s">
        <v>11753</v>
      </c>
      <c r="F151" s="282" t="s">
        <v>11854</v>
      </c>
      <c r="G151" s="282" t="s">
        <v>12100</v>
      </c>
      <c r="H151" s="283" t="s">
        <v>12101</v>
      </c>
      <c r="I151" s="282" t="s">
        <v>12088</v>
      </c>
      <c r="J151" s="282" t="s">
        <v>12102</v>
      </c>
      <c r="K151" s="282"/>
      <c r="L151" s="282"/>
      <c r="M151" s="282"/>
      <c r="N151" s="284">
        <v>50.0</v>
      </c>
      <c r="O151" s="284">
        <v>100.0</v>
      </c>
      <c r="P151" s="162" t="s">
        <v>159</v>
      </c>
      <c r="Q151" s="163"/>
      <c r="R151" s="163"/>
      <c r="S151" s="163"/>
      <c r="T151" s="163"/>
      <c r="U151" s="163"/>
      <c r="V151" s="163"/>
      <c r="W151" s="163"/>
      <c r="X151" s="163"/>
      <c r="Y151" s="163"/>
      <c r="Z151" s="163"/>
    </row>
    <row r="152" ht="11.25" customHeight="1">
      <c r="A152" s="251" t="s">
        <v>159</v>
      </c>
      <c r="B152" s="251" t="s">
        <v>141</v>
      </c>
      <c r="C152" s="251" t="s">
        <v>12099</v>
      </c>
      <c r="D152" s="282" t="s">
        <v>11853</v>
      </c>
      <c r="E152" s="282" t="s">
        <v>12103</v>
      </c>
      <c r="F152" s="282" t="s">
        <v>11854</v>
      </c>
      <c r="G152" s="282" t="s">
        <v>12100</v>
      </c>
      <c r="H152" s="283" t="s">
        <v>12101</v>
      </c>
      <c r="I152" s="282"/>
      <c r="J152" s="282" t="s">
        <v>12102</v>
      </c>
      <c r="K152" s="282"/>
      <c r="L152" s="282"/>
      <c r="M152" s="282"/>
      <c r="N152" s="284">
        <v>50.0</v>
      </c>
      <c r="O152" s="284">
        <v>50.0</v>
      </c>
      <c r="P152" s="162" t="s">
        <v>159</v>
      </c>
      <c r="Q152" s="163"/>
      <c r="R152" s="163"/>
      <c r="S152" s="163"/>
      <c r="T152" s="163"/>
      <c r="U152" s="163"/>
      <c r="V152" s="163"/>
      <c r="W152" s="163"/>
      <c r="X152" s="163"/>
      <c r="Y152" s="163"/>
      <c r="Z152" s="163"/>
    </row>
    <row r="153" ht="11.25" customHeight="1">
      <c r="A153" s="251" t="s">
        <v>159</v>
      </c>
      <c r="B153" s="251" t="s">
        <v>141</v>
      </c>
      <c r="C153" s="251" t="s">
        <v>12104</v>
      </c>
      <c r="D153" s="282" t="s">
        <v>11853</v>
      </c>
      <c r="E153" s="282" t="s">
        <v>12103</v>
      </c>
      <c r="F153" s="282" t="s">
        <v>11854</v>
      </c>
      <c r="G153" s="282" t="s">
        <v>12100</v>
      </c>
      <c r="H153" s="283" t="s">
        <v>12105</v>
      </c>
      <c r="I153" s="282"/>
      <c r="J153" s="282" t="s">
        <v>12106</v>
      </c>
      <c r="K153" s="282"/>
      <c r="L153" s="282"/>
      <c r="M153" s="282"/>
      <c r="N153" s="284">
        <v>50.0</v>
      </c>
      <c r="O153" s="284">
        <v>50.0</v>
      </c>
      <c r="P153" s="162" t="s">
        <v>159</v>
      </c>
      <c r="Q153" s="163"/>
      <c r="R153" s="163"/>
      <c r="S153" s="163"/>
      <c r="T153" s="163"/>
      <c r="U153" s="163"/>
      <c r="V153" s="163"/>
      <c r="W153" s="163"/>
      <c r="X153" s="163"/>
      <c r="Y153" s="163"/>
      <c r="Z153" s="163"/>
    </row>
    <row r="154" ht="11.25" customHeight="1">
      <c r="A154" s="251" t="s">
        <v>159</v>
      </c>
      <c r="B154" s="251" t="s">
        <v>141</v>
      </c>
      <c r="C154" s="251" t="s">
        <v>11760</v>
      </c>
      <c r="D154" s="282" t="s">
        <v>11853</v>
      </c>
      <c r="E154" s="282" t="s">
        <v>12103</v>
      </c>
      <c r="F154" s="282" t="s">
        <v>11854</v>
      </c>
      <c r="G154" s="282" t="s">
        <v>12100</v>
      </c>
      <c r="H154" s="283" t="s">
        <v>12023</v>
      </c>
      <c r="I154" s="282"/>
      <c r="J154" s="282" t="s">
        <v>11189</v>
      </c>
      <c r="K154" s="282"/>
      <c r="L154" s="282"/>
      <c r="M154" s="282"/>
      <c r="N154" s="284">
        <v>50.0</v>
      </c>
      <c r="O154" s="284">
        <v>50.0</v>
      </c>
      <c r="P154" s="162" t="s">
        <v>159</v>
      </c>
      <c r="Q154" s="163"/>
      <c r="R154" s="163"/>
      <c r="S154" s="163"/>
      <c r="T154" s="163"/>
      <c r="U154" s="163"/>
      <c r="V154" s="163"/>
      <c r="W154" s="163"/>
      <c r="X154" s="163"/>
      <c r="Y154" s="163"/>
      <c r="Z154" s="163"/>
    </row>
    <row r="155" ht="11.25" customHeight="1">
      <c r="A155" s="251" t="s">
        <v>159</v>
      </c>
      <c r="B155" s="251" t="s">
        <v>141</v>
      </c>
      <c r="C155" s="251" t="s">
        <v>12107</v>
      </c>
      <c r="D155" s="282" t="s">
        <v>11853</v>
      </c>
      <c r="E155" s="282" t="s">
        <v>12103</v>
      </c>
      <c r="F155" s="282" t="s">
        <v>12108</v>
      </c>
      <c r="G155" s="282" t="s">
        <v>12100</v>
      </c>
      <c r="H155" s="283" t="s">
        <v>11814</v>
      </c>
      <c r="I155" s="282"/>
      <c r="J155" s="282" t="s">
        <v>11815</v>
      </c>
      <c r="K155" s="282"/>
      <c r="L155" s="282"/>
      <c r="M155" s="282"/>
      <c r="N155" s="284">
        <v>50.0</v>
      </c>
      <c r="O155" s="284">
        <v>50.0</v>
      </c>
      <c r="P155" s="162" t="s">
        <v>159</v>
      </c>
      <c r="Q155" s="163"/>
      <c r="R155" s="163"/>
      <c r="S155" s="163"/>
      <c r="T155" s="163"/>
      <c r="U155" s="163"/>
      <c r="V155" s="163"/>
      <c r="W155" s="163"/>
      <c r="X155" s="163"/>
      <c r="Y155" s="163"/>
      <c r="Z155" s="163"/>
    </row>
    <row r="156" ht="11.25" customHeight="1">
      <c r="A156" s="251" t="s">
        <v>159</v>
      </c>
      <c r="B156" s="251" t="s">
        <v>141</v>
      </c>
      <c r="C156" s="251" t="s">
        <v>12109</v>
      </c>
      <c r="D156" s="282" t="s">
        <v>11853</v>
      </c>
      <c r="E156" s="282" t="s">
        <v>12103</v>
      </c>
      <c r="F156" s="282" t="s">
        <v>11854</v>
      </c>
      <c r="G156" s="282" t="s">
        <v>12100</v>
      </c>
      <c r="H156" s="283" t="s">
        <v>12110</v>
      </c>
      <c r="I156" s="282"/>
      <c r="J156" s="282" t="s">
        <v>12111</v>
      </c>
      <c r="K156" s="282"/>
      <c r="L156" s="282"/>
      <c r="M156" s="282"/>
      <c r="N156" s="284">
        <v>50.0</v>
      </c>
      <c r="O156" s="284">
        <v>50.0</v>
      </c>
      <c r="P156" s="162" t="s">
        <v>159</v>
      </c>
      <c r="Q156" s="163"/>
      <c r="R156" s="163"/>
      <c r="S156" s="163"/>
      <c r="T156" s="163"/>
      <c r="U156" s="163"/>
      <c r="V156" s="163"/>
      <c r="W156" s="163"/>
      <c r="X156" s="163"/>
      <c r="Y156" s="163"/>
      <c r="Z156" s="163"/>
    </row>
    <row r="157" ht="11.25" customHeight="1">
      <c r="A157" s="251" t="s">
        <v>195</v>
      </c>
      <c r="B157" s="251" t="s">
        <v>177</v>
      </c>
      <c r="C157" s="251" t="s">
        <v>11872</v>
      </c>
      <c r="D157" s="282" t="s">
        <v>11786</v>
      </c>
      <c r="E157" s="282" t="s">
        <v>11737</v>
      </c>
      <c r="F157" s="282" t="s">
        <v>11801</v>
      </c>
      <c r="G157" s="282" t="s">
        <v>11751</v>
      </c>
      <c r="H157" s="283" t="s">
        <v>11835</v>
      </c>
      <c r="I157" s="282" t="s">
        <v>11737</v>
      </c>
      <c r="J157" s="282" t="s">
        <v>11189</v>
      </c>
      <c r="K157" s="282">
        <v>1.0</v>
      </c>
      <c r="L157" s="282">
        <v>1.0</v>
      </c>
      <c r="M157" s="282">
        <v>1.0</v>
      </c>
      <c r="N157" s="284">
        <v>200.0</v>
      </c>
      <c r="O157" s="284">
        <v>200.0</v>
      </c>
      <c r="P157" s="162" t="s">
        <v>195</v>
      </c>
      <c r="Q157" s="163"/>
      <c r="R157" s="163"/>
      <c r="S157" s="163"/>
      <c r="T157" s="163"/>
      <c r="U157" s="163"/>
      <c r="V157" s="163"/>
      <c r="W157" s="163"/>
      <c r="X157" s="163"/>
      <c r="Y157" s="163"/>
      <c r="Z157" s="163"/>
    </row>
    <row r="158" ht="11.25" customHeight="1">
      <c r="A158" s="251" t="s">
        <v>195</v>
      </c>
      <c r="B158" s="251" t="s">
        <v>177</v>
      </c>
      <c r="C158" s="251" t="s">
        <v>11872</v>
      </c>
      <c r="D158" s="282" t="s">
        <v>11786</v>
      </c>
      <c r="E158" s="282" t="s">
        <v>11808</v>
      </c>
      <c r="F158" s="282" t="s">
        <v>11801</v>
      </c>
      <c r="G158" s="282" t="s">
        <v>11751</v>
      </c>
      <c r="H158" s="283" t="s">
        <v>11835</v>
      </c>
      <c r="I158" s="282" t="s">
        <v>11808</v>
      </c>
      <c r="J158" s="282" t="s">
        <v>11189</v>
      </c>
      <c r="K158" s="282">
        <v>1.0</v>
      </c>
      <c r="L158" s="282">
        <v>1.0</v>
      </c>
      <c r="M158" s="282">
        <v>1.0</v>
      </c>
      <c r="N158" s="284">
        <v>50.0</v>
      </c>
      <c r="O158" s="284">
        <v>50.0</v>
      </c>
      <c r="P158" s="162" t="s">
        <v>195</v>
      </c>
      <c r="Q158" s="163"/>
      <c r="R158" s="163"/>
      <c r="S158" s="163"/>
      <c r="T158" s="163"/>
      <c r="U158" s="163"/>
      <c r="V158" s="163"/>
      <c r="W158" s="163"/>
      <c r="X158" s="163"/>
      <c r="Y158" s="163"/>
      <c r="Z158" s="163"/>
    </row>
    <row r="159" ht="11.25" customHeight="1">
      <c r="A159" s="251" t="s">
        <v>195</v>
      </c>
      <c r="B159" s="251" t="s">
        <v>177</v>
      </c>
      <c r="C159" s="251" t="s">
        <v>11872</v>
      </c>
      <c r="D159" s="282" t="s">
        <v>11786</v>
      </c>
      <c r="E159" s="282" t="s">
        <v>11737</v>
      </c>
      <c r="F159" s="282" t="s">
        <v>11801</v>
      </c>
      <c r="G159" s="282" t="s">
        <v>11751</v>
      </c>
      <c r="H159" s="283" t="s">
        <v>11835</v>
      </c>
      <c r="I159" s="282" t="s">
        <v>12112</v>
      </c>
      <c r="J159" s="282" t="s">
        <v>11189</v>
      </c>
      <c r="K159" s="282">
        <v>1.0</v>
      </c>
      <c r="L159" s="282">
        <v>1.0</v>
      </c>
      <c r="M159" s="282">
        <v>1.0</v>
      </c>
      <c r="N159" s="284">
        <v>50.0</v>
      </c>
      <c r="O159" s="284">
        <v>100.0</v>
      </c>
      <c r="P159" s="162" t="s">
        <v>195</v>
      </c>
      <c r="Q159" s="163"/>
      <c r="R159" s="163"/>
      <c r="S159" s="163"/>
      <c r="T159" s="163"/>
      <c r="U159" s="163"/>
      <c r="V159" s="163"/>
      <c r="W159" s="163"/>
      <c r="X159" s="163"/>
      <c r="Y159" s="163"/>
      <c r="Z159" s="163"/>
    </row>
    <row r="160" ht="11.25" customHeight="1">
      <c r="A160" s="251" t="s">
        <v>195</v>
      </c>
      <c r="B160" s="251" t="s">
        <v>177</v>
      </c>
      <c r="C160" s="251" t="s">
        <v>11872</v>
      </c>
      <c r="D160" s="282" t="s">
        <v>11786</v>
      </c>
      <c r="E160" s="282" t="s">
        <v>11737</v>
      </c>
      <c r="F160" s="282" t="s">
        <v>11801</v>
      </c>
      <c r="G160" s="282" t="s">
        <v>11751</v>
      </c>
      <c r="H160" s="283" t="s">
        <v>11835</v>
      </c>
      <c r="I160" s="282" t="s">
        <v>11863</v>
      </c>
      <c r="J160" s="282" t="s">
        <v>11189</v>
      </c>
      <c r="K160" s="282">
        <v>1.0</v>
      </c>
      <c r="L160" s="282">
        <v>1.0</v>
      </c>
      <c r="M160" s="282">
        <v>1.0</v>
      </c>
      <c r="N160" s="284">
        <v>50.0</v>
      </c>
      <c r="O160" s="284">
        <v>30.0</v>
      </c>
      <c r="P160" s="162" t="s">
        <v>195</v>
      </c>
      <c r="Q160" s="163"/>
      <c r="R160" s="163"/>
      <c r="S160" s="163"/>
      <c r="T160" s="163"/>
      <c r="U160" s="163"/>
      <c r="V160" s="163"/>
      <c r="W160" s="163"/>
      <c r="X160" s="163"/>
      <c r="Y160" s="163"/>
      <c r="Z160" s="163"/>
    </row>
    <row r="161" ht="11.25" customHeight="1">
      <c r="A161" s="251" t="s">
        <v>195</v>
      </c>
      <c r="B161" s="251" t="s">
        <v>177</v>
      </c>
      <c r="C161" s="251" t="s">
        <v>11915</v>
      </c>
      <c r="D161" s="282" t="s">
        <v>11786</v>
      </c>
      <c r="E161" s="282" t="s">
        <v>11766</v>
      </c>
      <c r="F161" s="282" t="s">
        <v>11801</v>
      </c>
      <c r="G161" s="282" t="s">
        <v>11751</v>
      </c>
      <c r="H161" s="283" t="s">
        <v>12113</v>
      </c>
      <c r="I161" s="282" t="s">
        <v>11863</v>
      </c>
      <c r="J161" s="282" t="s">
        <v>11917</v>
      </c>
      <c r="K161" s="282">
        <v>1.0</v>
      </c>
      <c r="L161" s="282">
        <v>1.0</v>
      </c>
      <c r="M161" s="282">
        <v>1.0</v>
      </c>
      <c r="N161" s="284">
        <v>30.0</v>
      </c>
      <c r="O161" s="284">
        <v>30.0</v>
      </c>
      <c r="P161" s="162" t="s">
        <v>195</v>
      </c>
      <c r="Q161" s="163"/>
      <c r="R161" s="163"/>
      <c r="S161" s="163"/>
      <c r="T161" s="163"/>
      <c r="U161" s="163"/>
      <c r="V161" s="163"/>
      <c r="W161" s="163"/>
      <c r="X161" s="163"/>
      <c r="Y161" s="163"/>
      <c r="Z161" s="163"/>
    </row>
    <row r="162" ht="11.25" customHeight="1">
      <c r="A162" s="251" t="s">
        <v>195</v>
      </c>
      <c r="B162" s="251" t="s">
        <v>177</v>
      </c>
      <c r="C162" s="251" t="s">
        <v>12114</v>
      </c>
      <c r="D162" s="282" t="s">
        <v>11786</v>
      </c>
      <c r="E162" s="282" t="s">
        <v>11737</v>
      </c>
      <c r="F162" s="282" t="s">
        <v>12115</v>
      </c>
      <c r="G162" s="282" t="s">
        <v>11757</v>
      </c>
      <c r="H162" s="283" t="s">
        <v>12116</v>
      </c>
      <c r="I162" s="282" t="s">
        <v>11737</v>
      </c>
      <c r="J162" s="282" t="s">
        <v>12117</v>
      </c>
      <c r="K162" s="282">
        <v>1.0</v>
      </c>
      <c r="L162" s="282">
        <v>1.0</v>
      </c>
      <c r="M162" s="282">
        <v>1.0</v>
      </c>
      <c r="N162" s="284">
        <v>150.0</v>
      </c>
      <c r="O162" s="284">
        <v>150.0</v>
      </c>
      <c r="P162" s="162" t="s">
        <v>195</v>
      </c>
      <c r="Q162" s="163"/>
      <c r="R162" s="163"/>
      <c r="S162" s="163"/>
      <c r="T162" s="163"/>
      <c r="U162" s="163"/>
      <c r="V162" s="163"/>
      <c r="W162" s="163"/>
      <c r="X162" s="163"/>
      <c r="Y162" s="163"/>
      <c r="Z162" s="163"/>
    </row>
    <row r="163" ht="11.25" customHeight="1">
      <c r="A163" s="251" t="s">
        <v>195</v>
      </c>
      <c r="B163" s="251" t="s">
        <v>177</v>
      </c>
      <c r="C163" s="251" t="s">
        <v>12114</v>
      </c>
      <c r="D163" s="282" t="s">
        <v>11786</v>
      </c>
      <c r="E163" s="282" t="s">
        <v>11737</v>
      </c>
      <c r="F163" s="282" t="s">
        <v>12115</v>
      </c>
      <c r="G163" s="282" t="s">
        <v>11757</v>
      </c>
      <c r="H163" s="283" t="s">
        <v>12116</v>
      </c>
      <c r="I163" s="282" t="s">
        <v>12112</v>
      </c>
      <c r="J163" s="282" t="s">
        <v>12117</v>
      </c>
      <c r="K163" s="282">
        <v>1.0</v>
      </c>
      <c r="L163" s="282">
        <v>1.0</v>
      </c>
      <c r="M163" s="282">
        <v>1.0</v>
      </c>
      <c r="N163" s="284">
        <v>50.0</v>
      </c>
      <c r="O163" s="284">
        <v>75.0</v>
      </c>
      <c r="P163" s="162" t="s">
        <v>195</v>
      </c>
      <c r="Q163" s="163"/>
      <c r="R163" s="163"/>
      <c r="S163" s="163"/>
      <c r="T163" s="163"/>
      <c r="U163" s="163"/>
      <c r="V163" s="163"/>
      <c r="W163" s="163"/>
      <c r="X163" s="163"/>
      <c r="Y163" s="163"/>
      <c r="Z163" s="163"/>
    </row>
    <row r="164" ht="11.25" customHeight="1">
      <c r="A164" s="251" t="s">
        <v>195</v>
      </c>
      <c r="B164" s="251" t="s">
        <v>177</v>
      </c>
      <c r="C164" s="251" t="s">
        <v>12114</v>
      </c>
      <c r="D164" s="282" t="s">
        <v>11786</v>
      </c>
      <c r="E164" s="282" t="s">
        <v>11808</v>
      </c>
      <c r="F164" s="282" t="s">
        <v>12115</v>
      </c>
      <c r="G164" s="282" t="s">
        <v>11757</v>
      </c>
      <c r="H164" s="283" t="s">
        <v>12116</v>
      </c>
      <c r="I164" s="282" t="s">
        <v>11808</v>
      </c>
      <c r="J164" s="282" t="s">
        <v>12117</v>
      </c>
      <c r="K164" s="282">
        <v>1.0</v>
      </c>
      <c r="L164" s="282">
        <v>1.0</v>
      </c>
      <c r="M164" s="282">
        <v>1.0</v>
      </c>
      <c r="N164" s="284">
        <v>50.0</v>
      </c>
      <c r="O164" s="284">
        <v>50.0</v>
      </c>
      <c r="P164" s="162" t="s">
        <v>195</v>
      </c>
      <c r="Q164" s="163"/>
      <c r="R164" s="163"/>
      <c r="S164" s="163"/>
      <c r="T164" s="163"/>
      <c r="U164" s="163"/>
      <c r="V164" s="163"/>
      <c r="W164" s="163"/>
      <c r="X164" s="163"/>
      <c r="Y164" s="163"/>
      <c r="Z164" s="163"/>
    </row>
    <row r="165" ht="11.25" customHeight="1">
      <c r="A165" s="251" t="s">
        <v>195</v>
      </c>
      <c r="B165" s="251" t="s">
        <v>177</v>
      </c>
      <c r="C165" s="251" t="s">
        <v>12114</v>
      </c>
      <c r="D165" s="282" t="s">
        <v>11786</v>
      </c>
      <c r="E165" s="282" t="s">
        <v>11808</v>
      </c>
      <c r="F165" s="282" t="s">
        <v>12115</v>
      </c>
      <c r="G165" s="282" t="s">
        <v>11757</v>
      </c>
      <c r="H165" s="283" t="s">
        <v>12116</v>
      </c>
      <c r="I165" s="282" t="s">
        <v>11863</v>
      </c>
      <c r="J165" s="282" t="s">
        <v>12117</v>
      </c>
      <c r="K165" s="282">
        <v>1.0</v>
      </c>
      <c r="L165" s="282">
        <v>1.0</v>
      </c>
      <c r="M165" s="282">
        <v>1.0</v>
      </c>
      <c r="N165" s="284">
        <v>30.0</v>
      </c>
      <c r="O165" s="284">
        <v>30.0</v>
      </c>
      <c r="P165" s="162" t="s">
        <v>195</v>
      </c>
      <c r="Q165" s="163"/>
      <c r="R165" s="163"/>
      <c r="S165" s="163"/>
      <c r="T165" s="163"/>
      <c r="U165" s="163"/>
      <c r="V165" s="163"/>
      <c r="W165" s="163"/>
      <c r="X165" s="163"/>
      <c r="Y165" s="163"/>
      <c r="Z165" s="163"/>
    </row>
    <row r="166" ht="11.25" customHeight="1">
      <c r="A166" s="251" t="s">
        <v>195</v>
      </c>
      <c r="B166" s="251" t="s">
        <v>177</v>
      </c>
      <c r="C166" s="251" t="s">
        <v>12118</v>
      </c>
      <c r="D166" s="282" t="s">
        <v>11786</v>
      </c>
      <c r="E166" s="282" t="s">
        <v>12119</v>
      </c>
      <c r="F166" s="282" t="s">
        <v>11801</v>
      </c>
      <c r="G166" s="282" t="s">
        <v>11751</v>
      </c>
      <c r="H166" s="283" t="s">
        <v>12120</v>
      </c>
      <c r="I166" s="282" t="s">
        <v>12119</v>
      </c>
      <c r="J166" s="282" t="s">
        <v>12121</v>
      </c>
      <c r="K166" s="282">
        <v>1.0</v>
      </c>
      <c r="L166" s="282">
        <v>1.0</v>
      </c>
      <c r="M166" s="282">
        <v>1.0</v>
      </c>
      <c r="N166" s="284">
        <v>50.0</v>
      </c>
      <c r="O166" s="284">
        <v>100.0</v>
      </c>
      <c r="P166" s="162" t="s">
        <v>195</v>
      </c>
      <c r="Q166" s="163"/>
      <c r="R166" s="163"/>
      <c r="S166" s="163"/>
      <c r="T166" s="163"/>
      <c r="U166" s="163"/>
      <c r="V166" s="163"/>
      <c r="W166" s="163"/>
      <c r="X166" s="163"/>
      <c r="Y166" s="163"/>
      <c r="Z166" s="163"/>
    </row>
    <row r="167" ht="11.25" customHeight="1">
      <c r="A167" s="251" t="s">
        <v>195</v>
      </c>
      <c r="B167" s="251" t="s">
        <v>177</v>
      </c>
      <c r="C167" s="251" t="s">
        <v>12118</v>
      </c>
      <c r="D167" s="282" t="s">
        <v>11786</v>
      </c>
      <c r="E167" s="282" t="s">
        <v>11766</v>
      </c>
      <c r="F167" s="282" t="s">
        <v>11801</v>
      </c>
      <c r="G167" s="282" t="s">
        <v>11751</v>
      </c>
      <c r="H167" s="283" t="s">
        <v>12120</v>
      </c>
      <c r="I167" s="282" t="s">
        <v>11863</v>
      </c>
      <c r="J167" s="282" t="s">
        <v>12121</v>
      </c>
      <c r="K167" s="282">
        <v>1.0</v>
      </c>
      <c r="L167" s="282">
        <v>1.0</v>
      </c>
      <c r="M167" s="282">
        <v>1.0</v>
      </c>
      <c r="N167" s="284">
        <v>30.0</v>
      </c>
      <c r="O167" s="284">
        <v>30.0</v>
      </c>
      <c r="P167" s="162" t="s">
        <v>195</v>
      </c>
      <c r="Q167" s="163"/>
      <c r="R167" s="163"/>
      <c r="S167" s="163"/>
      <c r="T167" s="163"/>
      <c r="U167" s="163"/>
      <c r="V167" s="163"/>
      <c r="W167" s="163"/>
      <c r="X167" s="163"/>
      <c r="Y167" s="163"/>
      <c r="Z167" s="163"/>
    </row>
    <row r="168" ht="11.25" customHeight="1">
      <c r="A168" s="251" t="s">
        <v>196</v>
      </c>
      <c r="B168" s="251" t="s">
        <v>177</v>
      </c>
      <c r="C168" s="251" t="s">
        <v>12122</v>
      </c>
      <c r="D168" s="282" t="s">
        <v>11722</v>
      </c>
      <c r="E168" s="282" t="s">
        <v>11766</v>
      </c>
      <c r="F168" s="282" t="s">
        <v>11750</v>
      </c>
      <c r="G168" s="282" t="s">
        <v>11751</v>
      </c>
      <c r="H168" s="283" t="s">
        <v>11726</v>
      </c>
      <c r="I168" s="282" t="s">
        <v>11766</v>
      </c>
      <c r="J168" s="282" t="s">
        <v>12123</v>
      </c>
      <c r="K168" s="282">
        <v>1.0</v>
      </c>
      <c r="L168" s="282">
        <v>1.0</v>
      </c>
      <c r="M168" s="282">
        <v>1.0</v>
      </c>
      <c r="N168" s="284">
        <v>30.0</v>
      </c>
      <c r="O168" s="284">
        <v>60.0</v>
      </c>
      <c r="P168" s="162" t="s">
        <v>196</v>
      </c>
      <c r="Q168" s="163"/>
      <c r="R168" s="163"/>
      <c r="S168" s="163"/>
      <c r="T168" s="163"/>
      <c r="U168" s="163"/>
      <c r="V168" s="163"/>
      <c r="W168" s="163"/>
      <c r="X168" s="163"/>
      <c r="Y168" s="163"/>
      <c r="Z168" s="163"/>
    </row>
    <row r="169" ht="11.25" customHeight="1">
      <c r="A169" s="251" t="s">
        <v>196</v>
      </c>
      <c r="B169" s="251" t="s">
        <v>177</v>
      </c>
      <c r="C169" s="251" t="s">
        <v>12124</v>
      </c>
      <c r="D169" s="282" t="s">
        <v>11722</v>
      </c>
      <c r="E169" s="282" t="s">
        <v>11843</v>
      </c>
      <c r="F169" s="282" t="s">
        <v>11750</v>
      </c>
      <c r="G169" s="282"/>
      <c r="H169" s="283" t="s">
        <v>12125</v>
      </c>
      <c r="I169" s="282" t="s">
        <v>11843</v>
      </c>
      <c r="J169" s="282" t="s">
        <v>12126</v>
      </c>
      <c r="K169" s="282">
        <v>1.0</v>
      </c>
      <c r="L169" s="282">
        <v>1.0</v>
      </c>
      <c r="M169" s="282">
        <v>1.0</v>
      </c>
      <c r="N169" s="284">
        <v>100.0</v>
      </c>
      <c r="O169" s="284">
        <v>100.0</v>
      </c>
      <c r="P169" s="162" t="s">
        <v>196</v>
      </c>
      <c r="Q169" s="163"/>
      <c r="R169" s="163"/>
      <c r="S169" s="163"/>
      <c r="T169" s="163"/>
      <c r="U169" s="163"/>
      <c r="V169" s="163"/>
      <c r="W169" s="163"/>
      <c r="X169" s="163"/>
      <c r="Y169" s="163"/>
      <c r="Z169" s="163"/>
    </row>
    <row r="170" ht="11.25" customHeight="1">
      <c r="A170" s="251" t="s">
        <v>196</v>
      </c>
      <c r="B170" s="251" t="s">
        <v>177</v>
      </c>
      <c r="C170" s="251" t="s">
        <v>12127</v>
      </c>
      <c r="D170" s="282" t="s">
        <v>12128</v>
      </c>
      <c r="E170" s="282" t="s">
        <v>11843</v>
      </c>
      <c r="F170" s="282" t="s">
        <v>11750</v>
      </c>
      <c r="G170" s="282"/>
      <c r="H170" s="283" t="s">
        <v>12125</v>
      </c>
      <c r="I170" s="282" t="s">
        <v>11843</v>
      </c>
      <c r="J170" s="282" t="s">
        <v>12129</v>
      </c>
      <c r="K170" s="282">
        <v>1.0</v>
      </c>
      <c r="L170" s="282">
        <v>1.0</v>
      </c>
      <c r="M170" s="282">
        <v>1.0</v>
      </c>
      <c r="N170" s="284">
        <v>100.0</v>
      </c>
      <c r="O170" s="284">
        <v>100.0</v>
      </c>
      <c r="P170" s="162" t="s">
        <v>196</v>
      </c>
      <c r="Q170" s="163"/>
      <c r="R170" s="163"/>
      <c r="S170" s="163"/>
      <c r="T170" s="163"/>
      <c r="U170" s="163"/>
      <c r="V170" s="163"/>
      <c r="W170" s="163"/>
      <c r="X170" s="163"/>
      <c r="Y170" s="163"/>
      <c r="Z170" s="163"/>
    </row>
    <row r="171" ht="11.25" customHeight="1">
      <c r="A171" s="251" t="s">
        <v>12130</v>
      </c>
      <c r="B171" s="251" t="s">
        <v>141</v>
      </c>
      <c r="C171" s="251" t="s">
        <v>12131</v>
      </c>
      <c r="D171" s="282" t="s">
        <v>11730</v>
      </c>
      <c r="E171" s="282" t="s">
        <v>11753</v>
      </c>
      <c r="F171" s="282" t="s">
        <v>11750</v>
      </c>
      <c r="G171" s="282"/>
      <c r="H171" s="283" t="s">
        <v>12132</v>
      </c>
      <c r="I171" s="282" t="s">
        <v>12088</v>
      </c>
      <c r="J171" s="282" t="s">
        <v>12050</v>
      </c>
      <c r="K171" s="282">
        <v>1.0</v>
      </c>
      <c r="L171" s="282">
        <v>1.0</v>
      </c>
      <c r="M171" s="282">
        <v>1.0</v>
      </c>
      <c r="N171" s="284">
        <v>50.0</v>
      </c>
      <c r="O171" s="284">
        <v>50.0</v>
      </c>
      <c r="P171" s="162" t="s">
        <v>866</v>
      </c>
      <c r="Q171" s="163"/>
      <c r="R171" s="163"/>
      <c r="S171" s="163"/>
      <c r="T171" s="163"/>
      <c r="U171" s="163"/>
      <c r="V171" s="163"/>
      <c r="W171" s="163"/>
      <c r="X171" s="163"/>
      <c r="Y171" s="163"/>
      <c r="Z171" s="163"/>
    </row>
    <row r="172" ht="11.25" customHeight="1">
      <c r="A172" s="251" t="s">
        <v>12130</v>
      </c>
      <c r="B172" s="251" t="s">
        <v>141</v>
      </c>
      <c r="C172" s="251" t="s">
        <v>12131</v>
      </c>
      <c r="D172" s="282" t="s">
        <v>11730</v>
      </c>
      <c r="E172" s="282" t="s">
        <v>11769</v>
      </c>
      <c r="F172" s="282" t="s">
        <v>11750</v>
      </c>
      <c r="G172" s="282"/>
      <c r="H172" s="283" t="s">
        <v>12132</v>
      </c>
      <c r="I172" s="282" t="s">
        <v>11735</v>
      </c>
      <c r="J172" s="282" t="s">
        <v>12050</v>
      </c>
      <c r="K172" s="282">
        <v>1.0</v>
      </c>
      <c r="L172" s="282">
        <v>1.0</v>
      </c>
      <c r="M172" s="282">
        <v>1.0</v>
      </c>
      <c r="N172" s="284">
        <v>30.0</v>
      </c>
      <c r="O172" s="284">
        <v>30.0</v>
      </c>
      <c r="P172" s="162" t="s">
        <v>866</v>
      </c>
      <c r="Q172" s="163"/>
      <c r="R172" s="163"/>
      <c r="S172" s="163"/>
      <c r="T172" s="163"/>
      <c r="U172" s="163"/>
      <c r="V172" s="163"/>
      <c r="W172" s="163"/>
      <c r="X172" s="163"/>
      <c r="Y172" s="163"/>
      <c r="Z172" s="163"/>
    </row>
    <row r="173" ht="11.25" customHeight="1">
      <c r="A173" s="251" t="s">
        <v>12130</v>
      </c>
      <c r="B173" s="251" t="s">
        <v>141</v>
      </c>
      <c r="C173" s="251" t="s">
        <v>12133</v>
      </c>
      <c r="D173" s="282" t="s">
        <v>11730</v>
      </c>
      <c r="E173" s="282" t="s">
        <v>11769</v>
      </c>
      <c r="F173" s="282" t="s">
        <v>11750</v>
      </c>
      <c r="G173" s="282"/>
      <c r="H173" s="283" t="s">
        <v>12134</v>
      </c>
      <c r="I173" s="282" t="s">
        <v>11735</v>
      </c>
      <c r="J173" s="282" t="s">
        <v>12135</v>
      </c>
      <c r="K173" s="282">
        <v>1.0</v>
      </c>
      <c r="L173" s="282">
        <v>1.0</v>
      </c>
      <c r="M173" s="282">
        <v>1.0</v>
      </c>
      <c r="N173" s="284">
        <v>30.0</v>
      </c>
      <c r="O173" s="284">
        <v>30.0</v>
      </c>
      <c r="P173" s="162" t="s">
        <v>866</v>
      </c>
      <c r="Q173" s="163"/>
      <c r="R173" s="163"/>
      <c r="S173" s="163"/>
      <c r="T173" s="163"/>
      <c r="U173" s="163"/>
      <c r="V173" s="163"/>
      <c r="W173" s="163"/>
      <c r="X173" s="163"/>
      <c r="Y173" s="163"/>
      <c r="Z173" s="163"/>
    </row>
    <row r="174" ht="11.25" customHeight="1">
      <c r="A174" s="251" t="s">
        <v>12130</v>
      </c>
      <c r="B174" s="251" t="s">
        <v>141</v>
      </c>
      <c r="C174" s="251" t="s">
        <v>12136</v>
      </c>
      <c r="D174" s="282" t="s">
        <v>11730</v>
      </c>
      <c r="E174" s="282" t="s">
        <v>11769</v>
      </c>
      <c r="F174" s="282" t="s">
        <v>11750</v>
      </c>
      <c r="G174" s="282" t="s">
        <v>12137</v>
      </c>
      <c r="H174" s="283" t="s">
        <v>12138</v>
      </c>
      <c r="I174" s="282" t="s">
        <v>11735</v>
      </c>
      <c r="J174" s="282" t="s">
        <v>11869</v>
      </c>
      <c r="K174" s="282">
        <v>1.0</v>
      </c>
      <c r="L174" s="282">
        <v>1.0</v>
      </c>
      <c r="M174" s="282">
        <v>1.0</v>
      </c>
      <c r="N174" s="284">
        <v>30.0</v>
      </c>
      <c r="O174" s="284">
        <v>30.0</v>
      </c>
      <c r="P174" s="162" t="s">
        <v>866</v>
      </c>
      <c r="Q174" s="163"/>
      <c r="R174" s="163"/>
      <c r="S174" s="163"/>
      <c r="T174" s="163"/>
      <c r="U174" s="163"/>
      <c r="V174" s="163"/>
      <c r="W174" s="163"/>
      <c r="X174" s="163"/>
      <c r="Y174" s="163"/>
      <c r="Z174" s="163"/>
    </row>
    <row r="175" ht="11.25" customHeight="1">
      <c r="A175" s="251" t="s">
        <v>12130</v>
      </c>
      <c r="B175" s="251" t="s">
        <v>141</v>
      </c>
      <c r="C175" s="251" t="s">
        <v>12139</v>
      </c>
      <c r="D175" s="282" t="s">
        <v>11772</v>
      </c>
      <c r="E175" s="282" t="s">
        <v>11769</v>
      </c>
      <c r="F175" s="282" t="s">
        <v>11750</v>
      </c>
      <c r="G175" s="282" t="s">
        <v>12137</v>
      </c>
      <c r="H175" s="283" t="s">
        <v>12140</v>
      </c>
      <c r="I175" s="282" t="s">
        <v>11735</v>
      </c>
      <c r="J175" s="282" t="s">
        <v>12141</v>
      </c>
      <c r="K175" s="282">
        <v>1.0</v>
      </c>
      <c r="L175" s="282">
        <v>1.0</v>
      </c>
      <c r="M175" s="282">
        <v>1.0</v>
      </c>
      <c r="N175" s="284">
        <v>30.0</v>
      </c>
      <c r="O175" s="284">
        <v>45.0</v>
      </c>
      <c r="P175" s="162" t="s">
        <v>866</v>
      </c>
      <c r="Q175" s="163"/>
      <c r="R175" s="163"/>
      <c r="S175" s="163"/>
      <c r="T175" s="163"/>
      <c r="U175" s="163"/>
      <c r="V175" s="163"/>
      <c r="W175" s="163"/>
      <c r="X175" s="163"/>
      <c r="Y175" s="163"/>
      <c r="Z175" s="163"/>
    </row>
    <row r="176" ht="11.25" customHeight="1">
      <c r="A176" s="251" t="s">
        <v>12130</v>
      </c>
      <c r="B176" s="251" t="s">
        <v>141</v>
      </c>
      <c r="C176" s="251" t="s">
        <v>12142</v>
      </c>
      <c r="D176" s="282" t="s">
        <v>11772</v>
      </c>
      <c r="E176" s="282" t="s">
        <v>11769</v>
      </c>
      <c r="F176" s="282" t="s">
        <v>11750</v>
      </c>
      <c r="G176" s="282" t="s">
        <v>12137</v>
      </c>
      <c r="H176" s="283" t="s">
        <v>12143</v>
      </c>
      <c r="I176" s="282" t="s">
        <v>11735</v>
      </c>
      <c r="J176" s="282" t="s">
        <v>12144</v>
      </c>
      <c r="K176" s="282">
        <v>1.0</v>
      </c>
      <c r="L176" s="282">
        <v>1.0</v>
      </c>
      <c r="M176" s="282">
        <v>1.0</v>
      </c>
      <c r="N176" s="284">
        <v>30.0</v>
      </c>
      <c r="O176" s="284">
        <v>45.0</v>
      </c>
      <c r="P176" s="162" t="s">
        <v>866</v>
      </c>
      <c r="Q176" s="163"/>
      <c r="R176" s="163"/>
      <c r="S176" s="163"/>
      <c r="T176" s="163"/>
      <c r="U176" s="163"/>
      <c r="V176" s="163"/>
      <c r="W176" s="163"/>
      <c r="X176" s="163"/>
      <c r="Y176" s="163"/>
      <c r="Z176" s="163"/>
    </row>
    <row r="177" ht="11.25" customHeight="1">
      <c r="A177" s="251" t="s">
        <v>12130</v>
      </c>
      <c r="B177" s="251" t="s">
        <v>141</v>
      </c>
      <c r="C177" s="251" t="s">
        <v>11760</v>
      </c>
      <c r="D177" s="282" t="s">
        <v>11730</v>
      </c>
      <c r="E177" s="282" t="s">
        <v>11769</v>
      </c>
      <c r="F177" s="282" t="s">
        <v>11750</v>
      </c>
      <c r="G177" s="282"/>
      <c r="H177" s="283" t="s">
        <v>11762</v>
      </c>
      <c r="I177" s="282" t="s">
        <v>11735</v>
      </c>
      <c r="J177" s="282" t="s">
        <v>11189</v>
      </c>
      <c r="K177" s="282">
        <v>1.0</v>
      </c>
      <c r="L177" s="282">
        <v>1.0</v>
      </c>
      <c r="M177" s="282">
        <v>1.0</v>
      </c>
      <c r="N177" s="284">
        <v>30.0</v>
      </c>
      <c r="O177" s="284">
        <v>30.0</v>
      </c>
      <c r="P177" s="162" t="s">
        <v>866</v>
      </c>
      <c r="Q177" s="163"/>
      <c r="R177" s="163"/>
      <c r="S177" s="163"/>
      <c r="T177" s="163"/>
      <c r="U177" s="163"/>
      <c r="V177" s="163"/>
      <c r="W177" s="163"/>
      <c r="X177" s="163"/>
      <c r="Y177" s="163"/>
      <c r="Z177" s="163"/>
    </row>
    <row r="178" ht="11.25" customHeight="1">
      <c r="A178" s="251" t="s">
        <v>12130</v>
      </c>
      <c r="B178" s="251" t="s">
        <v>141</v>
      </c>
      <c r="C178" s="251" t="s">
        <v>12145</v>
      </c>
      <c r="D178" s="282" t="s">
        <v>11730</v>
      </c>
      <c r="E178" s="282" t="s">
        <v>11769</v>
      </c>
      <c r="F178" s="282" t="s">
        <v>11750</v>
      </c>
      <c r="G178" s="282" t="s">
        <v>12137</v>
      </c>
      <c r="H178" s="283" t="s">
        <v>12146</v>
      </c>
      <c r="I178" s="282" t="s">
        <v>11735</v>
      </c>
      <c r="J178" s="282" t="s">
        <v>12147</v>
      </c>
      <c r="K178" s="282">
        <v>1.0</v>
      </c>
      <c r="L178" s="282">
        <v>1.0</v>
      </c>
      <c r="M178" s="282">
        <v>1.0</v>
      </c>
      <c r="N178" s="284">
        <v>30.0</v>
      </c>
      <c r="O178" s="284">
        <v>30.0</v>
      </c>
      <c r="P178" s="162" t="s">
        <v>866</v>
      </c>
      <c r="Q178" s="163"/>
      <c r="R178" s="163"/>
      <c r="S178" s="163"/>
      <c r="T178" s="163"/>
      <c r="U178" s="163"/>
      <c r="V178" s="163"/>
      <c r="W178" s="163"/>
      <c r="X178" s="163"/>
      <c r="Y178" s="163"/>
      <c r="Z178" s="163"/>
    </row>
    <row r="179" ht="11.25" customHeight="1">
      <c r="A179" s="251" t="s">
        <v>12130</v>
      </c>
      <c r="B179" s="251" t="s">
        <v>141</v>
      </c>
      <c r="C179" s="251" t="s">
        <v>12145</v>
      </c>
      <c r="D179" s="282" t="s">
        <v>11730</v>
      </c>
      <c r="E179" s="282" t="s">
        <v>11753</v>
      </c>
      <c r="F179" s="282" t="s">
        <v>11750</v>
      </c>
      <c r="G179" s="282" t="s">
        <v>12137</v>
      </c>
      <c r="H179" s="283" t="s">
        <v>12146</v>
      </c>
      <c r="I179" s="282" t="s">
        <v>12088</v>
      </c>
      <c r="J179" s="282" t="s">
        <v>12147</v>
      </c>
      <c r="K179" s="282">
        <v>1.0</v>
      </c>
      <c r="L179" s="282">
        <v>1.0</v>
      </c>
      <c r="M179" s="282">
        <v>1.0</v>
      </c>
      <c r="N179" s="284">
        <v>50.0</v>
      </c>
      <c r="O179" s="284">
        <v>100.0</v>
      </c>
      <c r="P179" s="162" t="s">
        <v>866</v>
      </c>
      <c r="Q179" s="163"/>
      <c r="R179" s="163"/>
      <c r="S179" s="163"/>
      <c r="T179" s="163"/>
      <c r="U179" s="163"/>
      <c r="V179" s="163"/>
      <c r="W179" s="163"/>
      <c r="X179" s="163"/>
      <c r="Y179" s="163"/>
      <c r="Z179" s="163"/>
    </row>
    <row r="180" ht="11.25" customHeight="1">
      <c r="A180" s="251" t="s">
        <v>146</v>
      </c>
      <c r="B180" s="251" t="s">
        <v>141</v>
      </c>
      <c r="C180" s="251" t="s">
        <v>12087</v>
      </c>
      <c r="D180" s="282" t="s">
        <v>11722</v>
      </c>
      <c r="E180" s="282" t="s">
        <v>11753</v>
      </c>
      <c r="F180" s="282" t="s">
        <v>11854</v>
      </c>
      <c r="G180" s="282" t="s">
        <v>11751</v>
      </c>
      <c r="H180" s="283" t="s">
        <v>12073</v>
      </c>
      <c r="I180" s="282" t="s">
        <v>11737</v>
      </c>
      <c r="J180" s="282" t="s">
        <v>12148</v>
      </c>
      <c r="K180" s="282"/>
      <c r="L180" s="282"/>
      <c r="M180" s="282"/>
      <c r="N180" s="284">
        <v>100.0</v>
      </c>
      <c r="O180" s="284">
        <v>200.0</v>
      </c>
      <c r="P180" s="162" t="s">
        <v>146</v>
      </c>
      <c r="Q180" s="163"/>
      <c r="R180" s="163"/>
      <c r="S180" s="163"/>
      <c r="T180" s="163"/>
      <c r="U180" s="163"/>
      <c r="V180" s="163"/>
      <c r="W180" s="163"/>
      <c r="X180" s="163"/>
      <c r="Y180" s="163"/>
      <c r="Z180" s="163"/>
    </row>
    <row r="181" ht="11.25" customHeight="1">
      <c r="A181" s="251" t="s">
        <v>146</v>
      </c>
      <c r="B181" s="251" t="s">
        <v>141</v>
      </c>
      <c r="C181" s="251" t="s">
        <v>12087</v>
      </c>
      <c r="D181" s="282" t="s">
        <v>11722</v>
      </c>
      <c r="E181" s="282" t="s">
        <v>12149</v>
      </c>
      <c r="F181" s="282" t="s">
        <v>11854</v>
      </c>
      <c r="G181" s="282" t="s">
        <v>11751</v>
      </c>
      <c r="H181" s="283" t="s">
        <v>12073</v>
      </c>
      <c r="I181" s="282"/>
      <c r="J181" s="282" t="s">
        <v>12148</v>
      </c>
      <c r="K181" s="282"/>
      <c r="L181" s="282"/>
      <c r="M181" s="282"/>
      <c r="N181" s="284">
        <v>50.0</v>
      </c>
      <c r="O181" s="284">
        <v>50.0</v>
      </c>
      <c r="P181" s="162" t="s">
        <v>146</v>
      </c>
      <c r="Q181" s="163"/>
      <c r="R181" s="163"/>
      <c r="S181" s="163"/>
      <c r="T181" s="163"/>
      <c r="U181" s="163"/>
      <c r="V181" s="163"/>
      <c r="W181" s="163"/>
      <c r="X181" s="163"/>
      <c r="Y181" s="163"/>
      <c r="Z181" s="163"/>
    </row>
    <row r="182" ht="11.25" customHeight="1">
      <c r="A182" s="251" t="s">
        <v>146</v>
      </c>
      <c r="B182" s="251" t="s">
        <v>141</v>
      </c>
      <c r="C182" s="251" t="s">
        <v>12150</v>
      </c>
      <c r="D182" s="282" t="s">
        <v>11722</v>
      </c>
      <c r="E182" s="282" t="s">
        <v>11753</v>
      </c>
      <c r="F182" s="282" t="s">
        <v>11854</v>
      </c>
      <c r="G182" s="282" t="s">
        <v>11923</v>
      </c>
      <c r="H182" s="283" t="s">
        <v>12151</v>
      </c>
      <c r="I182" s="282" t="s">
        <v>11737</v>
      </c>
      <c r="J182" s="282" t="s">
        <v>12152</v>
      </c>
      <c r="K182" s="282"/>
      <c r="L182" s="282"/>
      <c r="M182" s="282"/>
      <c r="N182" s="284">
        <v>100.0</v>
      </c>
      <c r="O182" s="284">
        <v>200.0</v>
      </c>
      <c r="P182" s="162" t="s">
        <v>146</v>
      </c>
      <c r="Q182" s="163"/>
      <c r="R182" s="163"/>
      <c r="S182" s="163"/>
      <c r="T182" s="163"/>
      <c r="U182" s="163"/>
      <c r="V182" s="163"/>
      <c r="W182" s="163"/>
      <c r="X182" s="163"/>
      <c r="Y182" s="163"/>
      <c r="Z182" s="163"/>
    </row>
    <row r="183" ht="11.25" customHeight="1">
      <c r="A183" s="251" t="s">
        <v>146</v>
      </c>
      <c r="B183" s="251" t="s">
        <v>141</v>
      </c>
      <c r="C183" s="251" t="s">
        <v>12153</v>
      </c>
      <c r="D183" s="282" t="s">
        <v>11722</v>
      </c>
      <c r="E183" s="282" t="s">
        <v>11769</v>
      </c>
      <c r="F183" s="282" t="s">
        <v>11854</v>
      </c>
      <c r="G183" s="282" t="s">
        <v>11923</v>
      </c>
      <c r="H183" s="283" t="s">
        <v>12093</v>
      </c>
      <c r="I183" s="282"/>
      <c r="J183" s="282" t="s">
        <v>12154</v>
      </c>
      <c r="K183" s="282"/>
      <c r="L183" s="282"/>
      <c r="M183" s="282"/>
      <c r="N183" s="284">
        <v>30.0</v>
      </c>
      <c r="O183" s="284">
        <v>30.0</v>
      </c>
      <c r="P183" s="162" t="s">
        <v>146</v>
      </c>
      <c r="Q183" s="163"/>
      <c r="R183" s="163"/>
      <c r="S183" s="163"/>
      <c r="T183" s="163"/>
      <c r="U183" s="163"/>
      <c r="V183" s="163"/>
      <c r="W183" s="163"/>
      <c r="X183" s="163"/>
      <c r="Y183" s="163"/>
      <c r="Z183" s="163"/>
    </row>
    <row r="184" ht="11.25" customHeight="1">
      <c r="A184" s="251" t="s">
        <v>146</v>
      </c>
      <c r="B184" s="251" t="s">
        <v>141</v>
      </c>
      <c r="C184" s="251" t="s">
        <v>12066</v>
      </c>
      <c r="D184" s="282" t="s">
        <v>11722</v>
      </c>
      <c r="E184" s="282" t="s">
        <v>11753</v>
      </c>
      <c r="F184" s="282" t="s">
        <v>11854</v>
      </c>
      <c r="G184" s="282" t="s">
        <v>11923</v>
      </c>
      <c r="H184" s="283" t="s">
        <v>12068</v>
      </c>
      <c r="I184" s="282" t="s">
        <v>12088</v>
      </c>
      <c r="J184" s="282" t="s">
        <v>12069</v>
      </c>
      <c r="K184" s="282"/>
      <c r="L184" s="282"/>
      <c r="M184" s="282"/>
      <c r="N184" s="284">
        <v>50.0</v>
      </c>
      <c r="O184" s="284">
        <v>100.0</v>
      </c>
      <c r="P184" s="162" t="s">
        <v>146</v>
      </c>
      <c r="Q184" s="163"/>
      <c r="R184" s="163"/>
      <c r="S184" s="163"/>
      <c r="T184" s="163"/>
      <c r="U184" s="163"/>
      <c r="V184" s="163"/>
      <c r="W184" s="163"/>
      <c r="X184" s="163"/>
      <c r="Y184" s="163"/>
      <c r="Z184" s="163"/>
    </row>
    <row r="185" ht="11.25" customHeight="1">
      <c r="A185" s="251" t="s">
        <v>146</v>
      </c>
      <c r="B185" s="251" t="s">
        <v>141</v>
      </c>
      <c r="C185" s="251" t="s">
        <v>12066</v>
      </c>
      <c r="D185" s="282" t="s">
        <v>11722</v>
      </c>
      <c r="E185" s="282" t="s">
        <v>12149</v>
      </c>
      <c r="F185" s="282" t="s">
        <v>11854</v>
      </c>
      <c r="G185" s="282" t="s">
        <v>11923</v>
      </c>
      <c r="H185" s="283" t="s">
        <v>12068</v>
      </c>
      <c r="I185" s="282"/>
      <c r="J185" s="282" t="s">
        <v>12069</v>
      </c>
      <c r="K185" s="282"/>
      <c r="L185" s="282"/>
      <c r="M185" s="282"/>
      <c r="N185" s="284">
        <v>50.0</v>
      </c>
      <c r="O185" s="284">
        <v>50.0</v>
      </c>
      <c r="P185" s="162" t="s">
        <v>146</v>
      </c>
      <c r="Q185" s="163"/>
      <c r="R185" s="163"/>
      <c r="S185" s="163"/>
      <c r="T185" s="163"/>
      <c r="U185" s="163"/>
      <c r="V185" s="163"/>
      <c r="W185" s="163"/>
      <c r="X185" s="163"/>
      <c r="Y185" s="163"/>
      <c r="Z185" s="163"/>
    </row>
    <row r="186" ht="11.25" customHeight="1">
      <c r="A186" s="251" t="s">
        <v>140</v>
      </c>
      <c r="B186" s="251" t="s">
        <v>141</v>
      </c>
      <c r="C186" s="251" t="s">
        <v>12155</v>
      </c>
      <c r="D186" s="282" t="s">
        <v>11722</v>
      </c>
      <c r="E186" s="282" t="s">
        <v>11723</v>
      </c>
      <c r="F186" s="282" t="s">
        <v>11854</v>
      </c>
      <c r="G186" s="282">
        <v>200.0</v>
      </c>
      <c r="H186" s="283" t="s">
        <v>12156</v>
      </c>
      <c r="I186" s="282" t="s">
        <v>11862</v>
      </c>
      <c r="J186" s="282" t="s">
        <v>12157</v>
      </c>
      <c r="K186" s="282">
        <v>1.0</v>
      </c>
      <c r="L186" s="282">
        <v>1.0</v>
      </c>
      <c r="M186" s="282">
        <v>1.0</v>
      </c>
      <c r="N186" s="284">
        <v>150.0</v>
      </c>
      <c r="O186" s="284">
        <v>150.0</v>
      </c>
      <c r="P186" s="162" t="s">
        <v>140</v>
      </c>
      <c r="Q186" s="163"/>
      <c r="R186" s="163"/>
      <c r="S186" s="163"/>
      <c r="T186" s="163"/>
      <c r="U186" s="163"/>
      <c r="V186" s="163"/>
      <c r="W186" s="163"/>
      <c r="X186" s="163"/>
      <c r="Y186" s="163"/>
      <c r="Z186" s="163"/>
    </row>
    <row r="187" ht="11.25" customHeight="1">
      <c r="A187" s="251" t="s">
        <v>140</v>
      </c>
      <c r="B187" s="251" t="s">
        <v>141</v>
      </c>
      <c r="C187" s="251" t="s">
        <v>12155</v>
      </c>
      <c r="D187" s="282" t="s">
        <v>11722</v>
      </c>
      <c r="E187" s="282" t="s">
        <v>12074</v>
      </c>
      <c r="F187" s="282" t="s">
        <v>11854</v>
      </c>
      <c r="G187" s="282">
        <v>200.0</v>
      </c>
      <c r="H187" s="283" t="s">
        <v>12156</v>
      </c>
      <c r="I187" s="282" t="s">
        <v>12158</v>
      </c>
      <c r="J187" s="282" t="s">
        <v>12157</v>
      </c>
      <c r="K187" s="282">
        <v>1.0</v>
      </c>
      <c r="L187" s="282">
        <v>1.0</v>
      </c>
      <c r="M187" s="282">
        <v>1.0</v>
      </c>
      <c r="N187" s="284">
        <v>300.0</v>
      </c>
      <c r="O187" s="284">
        <v>300.0</v>
      </c>
      <c r="P187" s="162" t="s">
        <v>140</v>
      </c>
      <c r="Q187" s="163"/>
      <c r="R187" s="163"/>
      <c r="S187" s="163"/>
      <c r="T187" s="163"/>
      <c r="U187" s="163"/>
      <c r="V187" s="163"/>
      <c r="W187" s="163"/>
      <c r="X187" s="163"/>
      <c r="Y187" s="163"/>
      <c r="Z187" s="163"/>
    </row>
    <row r="188" ht="11.25" customHeight="1">
      <c r="A188" s="251" t="s">
        <v>140</v>
      </c>
      <c r="B188" s="251" t="s">
        <v>141</v>
      </c>
      <c r="C188" s="251" t="s">
        <v>12155</v>
      </c>
      <c r="D188" s="282" t="s">
        <v>11722</v>
      </c>
      <c r="E188" s="282" t="s">
        <v>11769</v>
      </c>
      <c r="F188" s="282" t="s">
        <v>11854</v>
      </c>
      <c r="G188" s="282">
        <v>200.0</v>
      </c>
      <c r="H188" s="283" t="s">
        <v>12156</v>
      </c>
      <c r="I188" s="282" t="s">
        <v>11766</v>
      </c>
      <c r="J188" s="282" t="s">
        <v>12157</v>
      </c>
      <c r="K188" s="282">
        <v>1.0</v>
      </c>
      <c r="L188" s="282">
        <v>1.0</v>
      </c>
      <c r="M188" s="282">
        <v>1.0</v>
      </c>
      <c r="N188" s="284">
        <v>30.0</v>
      </c>
      <c r="O188" s="284">
        <v>30.0</v>
      </c>
      <c r="P188" s="162" t="s">
        <v>140</v>
      </c>
      <c r="Q188" s="163"/>
      <c r="R188" s="163"/>
      <c r="S188" s="163"/>
      <c r="T188" s="163"/>
      <c r="U188" s="163"/>
      <c r="V188" s="163"/>
      <c r="W188" s="163"/>
      <c r="X188" s="163"/>
      <c r="Y188" s="163"/>
      <c r="Z188" s="163"/>
    </row>
    <row r="189" ht="11.25" customHeight="1">
      <c r="A189" s="251" t="s">
        <v>140</v>
      </c>
      <c r="B189" s="251" t="s">
        <v>141</v>
      </c>
      <c r="C189" s="251" t="s">
        <v>12155</v>
      </c>
      <c r="D189" s="282" t="s">
        <v>11722</v>
      </c>
      <c r="E189" s="282" t="s">
        <v>11769</v>
      </c>
      <c r="F189" s="282" t="s">
        <v>11854</v>
      </c>
      <c r="G189" s="282">
        <v>200.0</v>
      </c>
      <c r="H189" s="283" t="s">
        <v>12156</v>
      </c>
      <c r="I189" s="282" t="s">
        <v>11766</v>
      </c>
      <c r="J189" s="282" t="s">
        <v>12157</v>
      </c>
      <c r="K189" s="282">
        <v>1.0</v>
      </c>
      <c r="L189" s="282">
        <v>1.0</v>
      </c>
      <c r="M189" s="282">
        <v>1.0</v>
      </c>
      <c r="N189" s="284">
        <v>30.0</v>
      </c>
      <c r="O189" s="284">
        <v>30.0</v>
      </c>
      <c r="P189" s="162" t="s">
        <v>140</v>
      </c>
      <c r="Q189" s="163"/>
      <c r="R189" s="163"/>
      <c r="S189" s="163"/>
      <c r="T189" s="163"/>
      <c r="U189" s="163"/>
      <c r="V189" s="163"/>
      <c r="W189" s="163"/>
      <c r="X189" s="163"/>
      <c r="Y189" s="163"/>
      <c r="Z189" s="163"/>
    </row>
    <row r="190" ht="11.25" customHeight="1">
      <c r="A190" s="251" t="s">
        <v>140</v>
      </c>
      <c r="B190" s="251" t="s">
        <v>141</v>
      </c>
      <c r="C190" s="251" t="s">
        <v>12155</v>
      </c>
      <c r="D190" s="282" t="s">
        <v>11722</v>
      </c>
      <c r="E190" s="282" t="s">
        <v>11769</v>
      </c>
      <c r="F190" s="282" t="s">
        <v>11854</v>
      </c>
      <c r="G190" s="282">
        <v>200.0</v>
      </c>
      <c r="H190" s="283" t="s">
        <v>12156</v>
      </c>
      <c r="I190" s="282" t="s">
        <v>11766</v>
      </c>
      <c r="J190" s="282" t="s">
        <v>12157</v>
      </c>
      <c r="K190" s="282">
        <v>2.0</v>
      </c>
      <c r="L190" s="282">
        <v>2.0</v>
      </c>
      <c r="M190" s="282">
        <v>2.0</v>
      </c>
      <c r="N190" s="284">
        <v>30.0</v>
      </c>
      <c r="O190" s="284">
        <v>15.0</v>
      </c>
      <c r="P190" s="162" t="s">
        <v>140</v>
      </c>
      <c r="Q190" s="163"/>
      <c r="R190" s="163"/>
      <c r="S190" s="163"/>
      <c r="T190" s="163"/>
      <c r="U190" s="163"/>
      <c r="V190" s="163"/>
      <c r="W190" s="163"/>
      <c r="X190" s="163"/>
      <c r="Y190" s="163"/>
      <c r="Z190" s="163"/>
    </row>
    <row r="191" ht="11.25" customHeight="1">
      <c r="A191" s="251" t="s">
        <v>140</v>
      </c>
      <c r="B191" s="251" t="s">
        <v>141</v>
      </c>
      <c r="C191" s="251" t="s">
        <v>12155</v>
      </c>
      <c r="D191" s="282" t="s">
        <v>11722</v>
      </c>
      <c r="E191" s="282" t="s">
        <v>11769</v>
      </c>
      <c r="F191" s="282" t="s">
        <v>11854</v>
      </c>
      <c r="G191" s="282">
        <v>200.0</v>
      </c>
      <c r="H191" s="283" t="s">
        <v>12156</v>
      </c>
      <c r="I191" s="282" t="s">
        <v>11766</v>
      </c>
      <c r="J191" s="282" t="s">
        <v>12157</v>
      </c>
      <c r="K191" s="282">
        <v>2.0</v>
      </c>
      <c r="L191" s="282">
        <v>2.0</v>
      </c>
      <c r="M191" s="282">
        <v>2.0</v>
      </c>
      <c r="N191" s="284">
        <v>30.0</v>
      </c>
      <c r="O191" s="284">
        <v>15.0</v>
      </c>
      <c r="P191" s="162" t="s">
        <v>140</v>
      </c>
      <c r="Q191" s="163"/>
      <c r="R191" s="163"/>
      <c r="S191" s="163"/>
      <c r="T191" s="163"/>
      <c r="U191" s="163"/>
      <c r="V191" s="163"/>
      <c r="W191" s="163"/>
      <c r="X191" s="163"/>
      <c r="Y191" s="163"/>
      <c r="Z191" s="163"/>
    </row>
    <row r="192" ht="11.25" customHeight="1">
      <c r="A192" s="251" t="s">
        <v>140</v>
      </c>
      <c r="B192" s="251" t="s">
        <v>141</v>
      </c>
      <c r="C192" s="251" t="s">
        <v>12155</v>
      </c>
      <c r="D192" s="282" t="s">
        <v>11722</v>
      </c>
      <c r="E192" s="282" t="s">
        <v>11769</v>
      </c>
      <c r="F192" s="282" t="s">
        <v>11854</v>
      </c>
      <c r="G192" s="282">
        <v>200.0</v>
      </c>
      <c r="H192" s="283" t="s">
        <v>12156</v>
      </c>
      <c r="I192" s="282" t="s">
        <v>11766</v>
      </c>
      <c r="J192" s="282" t="s">
        <v>12157</v>
      </c>
      <c r="K192" s="282">
        <v>2.0</v>
      </c>
      <c r="L192" s="282">
        <v>2.0</v>
      </c>
      <c r="M192" s="282">
        <v>2.0</v>
      </c>
      <c r="N192" s="284">
        <v>30.0</v>
      </c>
      <c r="O192" s="284">
        <v>15.0</v>
      </c>
      <c r="P192" s="162" t="s">
        <v>140</v>
      </c>
      <c r="Q192" s="163"/>
      <c r="R192" s="163"/>
      <c r="S192" s="163"/>
      <c r="T192" s="163"/>
      <c r="U192" s="163"/>
      <c r="V192" s="163"/>
      <c r="W192" s="163"/>
      <c r="X192" s="163"/>
      <c r="Y192" s="163"/>
      <c r="Z192" s="163"/>
    </row>
    <row r="193" ht="11.25" customHeight="1">
      <c r="A193" s="251" t="s">
        <v>140</v>
      </c>
      <c r="B193" s="251" t="s">
        <v>141</v>
      </c>
      <c r="C193" s="251" t="s">
        <v>12155</v>
      </c>
      <c r="D193" s="282" t="s">
        <v>11722</v>
      </c>
      <c r="E193" s="282" t="s">
        <v>11769</v>
      </c>
      <c r="F193" s="282" t="s">
        <v>11854</v>
      </c>
      <c r="G193" s="282">
        <v>200.0</v>
      </c>
      <c r="H193" s="283" t="s">
        <v>12156</v>
      </c>
      <c r="I193" s="282" t="s">
        <v>11766</v>
      </c>
      <c r="J193" s="282" t="s">
        <v>12157</v>
      </c>
      <c r="K193" s="282">
        <v>2.0</v>
      </c>
      <c r="L193" s="282">
        <v>2.0</v>
      </c>
      <c r="M193" s="282">
        <v>2.0</v>
      </c>
      <c r="N193" s="284">
        <v>30.0</v>
      </c>
      <c r="O193" s="284">
        <v>15.0</v>
      </c>
      <c r="P193" s="162" t="s">
        <v>140</v>
      </c>
      <c r="Q193" s="163"/>
      <c r="R193" s="163"/>
      <c r="S193" s="163"/>
      <c r="T193" s="163"/>
      <c r="U193" s="163"/>
      <c r="V193" s="163"/>
      <c r="W193" s="163"/>
      <c r="X193" s="163"/>
      <c r="Y193" s="163"/>
      <c r="Z193" s="163"/>
    </row>
    <row r="194" ht="11.25" customHeight="1">
      <c r="A194" s="251" t="s">
        <v>140</v>
      </c>
      <c r="B194" s="251" t="s">
        <v>141</v>
      </c>
      <c r="C194" s="251" t="s">
        <v>12155</v>
      </c>
      <c r="D194" s="282" t="s">
        <v>11722</v>
      </c>
      <c r="E194" s="282" t="s">
        <v>11769</v>
      </c>
      <c r="F194" s="282" t="s">
        <v>11854</v>
      </c>
      <c r="G194" s="282">
        <v>200.0</v>
      </c>
      <c r="H194" s="283" t="s">
        <v>12156</v>
      </c>
      <c r="I194" s="282" t="s">
        <v>11766</v>
      </c>
      <c r="J194" s="282" t="s">
        <v>12157</v>
      </c>
      <c r="K194" s="282">
        <v>2.0</v>
      </c>
      <c r="L194" s="282">
        <v>2.0</v>
      </c>
      <c r="M194" s="282">
        <v>2.0</v>
      </c>
      <c r="N194" s="284">
        <v>30.0</v>
      </c>
      <c r="O194" s="284">
        <v>15.0</v>
      </c>
      <c r="P194" s="162" t="s">
        <v>140</v>
      </c>
      <c r="Q194" s="163"/>
      <c r="R194" s="163"/>
      <c r="S194" s="163"/>
      <c r="T194" s="163"/>
      <c r="U194" s="163"/>
      <c r="V194" s="163"/>
      <c r="W194" s="163"/>
      <c r="X194" s="163"/>
      <c r="Y194" s="163"/>
      <c r="Z194" s="163"/>
    </row>
    <row r="195" ht="11.25" customHeight="1">
      <c r="A195" s="251" t="s">
        <v>140</v>
      </c>
      <c r="B195" s="251" t="s">
        <v>141</v>
      </c>
      <c r="C195" s="251" t="s">
        <v>12155</v>
      </c>
      <c r="D195" s="282" t="s">
        <v>11722</v>
      </c>
      <c r="E195" s="282" t="s">
        <v>11769</v>
      </c>
      <c r="F195" s="282" t="s">
        <v>11854</v>
      </c>
      <c r="G195" s="282">
        <v>200.0</v>
      </c>
      <c r="H195" s="283" t="s">
        <v>12156</v>
      </c>
      <c r="I195" s="282" t="s">
        <v>11766</v>
      </c>
      <c r="J195" s="282" t="s">
        <v>12157</v>
      </c>
      <c r="K195" s="282">
        <v>2.0</v>
      </c>
      <c r="L195" s="282">
        <v>2.0</v>
      </c>
      <c r="M195" s="282">
        <v>2.0</v>
      </c>
      <c r="N195" s="284">
        <v>30.0</v>
      </c>
      <c r="O195" s="284">
        <v>15.0</v>
      </c>
      <c r="P195" s="162" t="s">
        <v>140</v>
      </c>
      <c r="Q195" s="163"/>
      <c r="R195" s="163"/>
      <c r="S195" s="163"/>
      <c r="T195" s="163"/>
      <c r="U195" s="163"/>
      <c r="V195" s="163"/>
      <c r="W195" s="163"/>
      <c r="X195" s="163"/>
      <c r="Y195" s="163"/>
      <c r="Z195" s="163"/>
    </row>
    <row r="196" ht="11.25" customHeight="1">
      <c r="A196" s="251" t="s">
        <v>140</v>
      </c>
      <c r="B196" s="251" t="s">
        <v>141</v>
      </c>
      <c r="C196" s="251" t="s">
        <v>12159</v>
      </c>
      <c r="D196" s="282" t="s">
        <v>11722</v>
      </c>
      <c r="E196" s="282" t="s">
        <v>11862</v>
      </c>
      <c r="F196" s="282" t="s">
        <v>11854</v>
      </c>
      <c r="G196" s="282">
        <v>200.0</v>
      </c>
      <c r="H196" s="283" t="s">
        <v>12160</v>
      </c>
      <c r="I196" s="282" t="s">
        <v>11862</v>
      </c>
      <c r="J196" s="282" t="s">
        <v>11874</v>
      </c>
      <c r="K196" s="282">
        <v>1.0</v>
      </c>
      <c r="L196" s="282">
        <v>1.0</v>
      </c>
      <c r="M196" s="282">
        <v>1.0</v>
      </c>
      <c r="N196" s="284">
        <v>150.0</v>
      </c>
      <c r="O196" s="284">
        <v>150.0</v>
      </c>
      <c r="P196" s="162" t="s">
        <v>140</v>
      </c>
      <c r="Q196" s="163"/>
      <c r="R196" s="163"/>
      <c r="S196" s="163"/>
      <c r="T196" s="163"/>
      <c r="U196" s="163"/>
      <c r="V196" s="163"/>
      <c r="W196" s="163"/>
      <c r="X196" s="163"/>
      <c r="Y196" s="163"/>
      <c r="Z196" s="163"/>
    </row>
    <row r="197" ht="11.25" customHeight="1">
      <c r="A197" s="251" t="s">
        <v>140</v>
      </c>
      <c r="B197" s="251" t="s">
        <v>141</v>
      </c>
      <c r="C197" s="251" t="s">
        <v>12159</v>
      </c>
      <c r="D197" s="282" t="s">
        <v>11722</v>
      </c>
      <c r="E197" s="282" t="s">
        <v>11769</v>
      </c>
      <c r="F197" s="282" t="s">
        <v>11854</v>
      </c>
      <c r="G197" s="282">
        <v>200.0</v>
      </c>
      <c r="H197" s="283" t="s">
        <v>12160</v>
      </c>
      <c r="I197" s="282" t="s">
        <v>11766</v>
      </c>
      <c r="J197" s="282" t="s">
        <v>11874</v>
      </c>
      <c r="K197" s="282">
        <v>1.0</v>
      </c>
      <c r="L197" s="282">
        <v>1.0</v>
      </c>
      <c r="M197" s="282">
        <v>1.0</v>
      </c>
      <c r="N197" s="284">
        <v>30.0</v>
      </c>
      <c r="O197" s="284">
        <v>30.0</v>
      </c>
      <c r="P197" s="162" t="s">
        <v>140</v>
      </c>
      <c r="Q197" s="163"/>
      <c r="R197" s="163"/>
      <c r="S197" s="163"/>
      <c r="T197" s="163"/>
      <c r="U197" s="163"/>
      <c r="V197" s="163"/>
      <c r="W197" s="163"/>
      <c r="X197" s="163"/>
      <c r="Y197" s="163"/>
      <c r="Z197" s="163"/>
    </row>
    <row r="198" ht="11.25" customHeight="1">
      <c r="A198" s="251" t="s">
        <v>140</v>
      </c>
      <c r="B198" s="251" t="s">
        <v>141</v>
      </c>
      <c r="C198" s="251" t="s">
        <v>12161</v>
      </c>
      <c r="D198" s="282" t="s">
        <v>11722</v>
      </c>
      <c r="E198" s="282" t="s">
        <v>11769</v>
      </c>
      <c r="F198" s="282" t="s">
        <v>11854</v>
      </c>
      <c r="G198" s="282">
        <v>200.0</v>
      </c>
      <c r="H198" s="283" t="s">
        <v>12162</v>
      </c>
      <c r="I198" s="282" t="s">
        <v>11766</v>
      </c>
      <c r="J198" s="282" t="s">
        <v>12111</v>
      </c>
      <c r="K198" s="282">
        <v>1.0</v>
      </c>
      <c r="L198" s="282">
        <v>1.0</v>
      </c>
      <c r="M198" s="282">
        <v>1.0</v>
      </c>
      <c r="N198" s="284">
        <v>30.0</v>
      </c>
      <c r="O198" s="284">
        <v>30.0</v>
      </c>
      <c r="P198" s="162" t="s">
        <v>140</v>
      </c>
      <c r="Q198" s="163"/>
      <c r="R198" s="163"/>
      <c r="S198" s="163"/>
      <c r="T198" s="163"/>
      <c r="U198" s="163"/>
      <c r="V198" s="163"/>
      <c r="W198" s="163"/>
      <c r="X198" s="163"/>
      <c r="Y198" s="163"/>
      <c r="Z198" s="163"/>
    </row>
    <row r="199" ht="11.25" customHeight="1">
      <c r="A199" s="251" t="s">
        <v>140</v>
      </c>
      <c r="B199" s="251" t="s">
        <v>141</v>
      </c>
      <c r="C199" s="251" t="s">
        <v>12163</v>
      </c>
      <c r="D199" s="282" t="s">
        <v>11722</v>
      </c>
      <c r="E199" s="282" t="s">
        <v>11769</v>
      </c>
      <c r="F199" s="282" t="s">
        <v>11854</v>
      </c>
      <c r="G199" s="282">
        <v>200.0</v>
      </c>
      <c r="H199" s="283" t="s">
        <v>12162</v>
      </c>
      <c r="I199" s="282" t="s">
        <v>11766</v>
      </c>
      <c r="J199" s="282" t="s">
        <v>12111</v>
      </c>
      <c r="K199" s="282">
        <v>1.0</v>
      </c>
      <c r="L199" s="282">
        <v>1.0</v>
      </c>
      <c r="M199" s="282">
        <v>1.0</v>
      </c>
      <c r="N199" s="284">
        <v>30.0</v>
      </c>
      <c r="O199" s="284">
        <v>30.0</v>
      </c>
      <c r="P199" s="162" t="s">
        <v>140</v>
      </c>
      <c r="Q199" s="163"/>
      <c r="R199" s="163"/>
      <c r="S199" s="163"/>
      <c r="T199" s="163"/>
      <c r="U199" s="163"/>
      <c r="V199" s="163"/>
      <c r="W199" s="163"/>
      <c r="X199" s="163"/>
      <c r="Y199" s="163"/>
      <c r="Z199" s="163"/>
    </row>
    <row r="200" ht="11.25" customHeight="1">
      <c r="A200" s="251" t="s">
        <v>140</v>
      </c>
      <c r="B200" s="251" t="s">
        <v>141</v>
      </c>
      <c r="C200" s="251" t="s">
        <v>12164</v>
      </c>
      <c r="D200" s="282" t="s">
        <v>12165</v>
      </c>
      <c r="E200" s="282" t="s">
        <v>11862</v>
      </c>
      <c r="F200" s="282" t="s">
        <v>11854</v>
      </c>
      <c r="G200" s="282">
        <v>200.0</v>
      </c>
      <c r="H200" s="283" t="s">
        <v>11827</v>
      </c>
      <c r="I200" s="282" t="s">
        <v>11862</v>
      </c>
      <c r="J200" s="282" t="s">
        <v>11828</v>
      </c>
      <c r="K200" s="282">
        <v>1.0</v>
      </c>
      <c r="L200" s="282">
        <v>1.0</v>
      </c>
      <c r="M200" s="282">
        <v>1.0</v>
      </c>
      <c r="N200" s="284">
        <v>150.0</v>
      </c>
      <c r="O200" s="284">
        <v>150.0</v>
      </c>
      <c r="P200" s="162" t="s">
        <v>140</v>
      </c>
      <c r="Q200" s="163"/>
      <c r="R200" s="163"/>
      <c r="S200" s="163"/>
      <c r="T200" s="163"/>
      <c r="U200" s="163"/>
      <c r="V200" s="163"/>
      <c r="W200" s="163"/>
      <c r="X200" s="163"/>
      <c r="Y200" s="163"/>
      <c r="Z200" s="163"/>
    </row>
    <row r="201" ht="11.25" customHeight="1">
      <c r="A201" s="251" t="s">
        <v>140</v>
      </c>
      <c r="B201" s="251" t="s">
        <v>141</v>
      </c>
      <c r="C201" s="251" t="s">
        <v>12159</v>
      </c>
      <c r="D201" s="282" t="s">
        <v>12165</v>
      </c>
      <c r="E201" s="282" t="s">
        <v>11769</v>
      </c>
      <c r="F201" s="282" t="s">
        <v>11854</v>
      </c>
      <c r="G201" s="282">
        <v>200.0</v>
      </c>
      <c r="H201" s="283" t="s">
        <v>11827</v>
      </c>
      <c r="I201" s="282" t="s">
        <v>11766</v>
      </c>
      <c r="J201" s="282" t="s">
        <v>11828</v>
      </c>
      <c r="K201" s="282">
        <v>1.0</v>
      </c>
      <c r="L201" s="282">
        <v>1.0</v>
      </c>
      <c r="M201" s="282">
        <v>1.0</v>
      </c>
      <c r="N201" s="284">
        <v>45.0</v>
      </c>
      <c r="O201" s="284">
        <v>45.0</v>
      </c>
      <c r="P201" s="162" t="s">
        <v>140</v>
      </c>
      <c r="Q201" s="163"/>
      <c r="R201" s="163"/>
      <c r="S201" s="163"/>
      <c r="T201" s="163"/>
      <c r="U201" s="163"/>
      <c r="V201" s="163"/>
      <c r="W201" s="163"/>
      <c r="X201" s="163"/>
      <c r="Y201" s="163"/>
      <c r="Z201" s="163"/>
    </row>
    <row r="202" ht="11.25" customHeight="1">
      <c r="A202" s="251" t="s">
        <v>140</v>
      </c>
      <c r="B202" s="251" t="s">
        <v>141</v>
      </c>
      <c r="C202" s="251" t="s">
        <v>12166</v>
      </c>
      <c r="D202" s="282" t="s">
        <v>11722</v>
      </c>
      <c r="E202" s="282" t="s">
        <v>11769</v>
      </c>
      <c r="F202" s="282" t="s">
        <v>11854</v>
      </c>
      <c r="G202" s="282">
        <v>200.0</v>
      </c>
      <c r="H202" s="283" t="s">
        <v>12167</v>
      </c>
      <c r="I202" s="282" t="s">
        <v>11766</v>
      </c>
      <c r="J202" s="282" t="s">
        <v>12168</v>
      </c>
      <c r="K202" s="282">
        <v>1.0</v>
      </c>
      <c r="L202" s="282">
        <v>1.0</v>
      </c>
      <c r="M202" s="282">
        <v>1.0</v>
      </c>
      <c r="N202" s="284">
        <v>30.0</v>
      </c>
      <c r="O202" s="284">
        <v>30.0</v>
      </c>
      <c r="P202" s="162" t="s">
        <v>140</v>
      </c>
      <c r="Q202" s="163"/>
      <c r="R202" s="163"/>
      <c r="S202" s="163"/>
      <c r="T202" s="163"/>
      <c r="U202" s="163"/>
      <c r="V202" s="163"/>
      <c r="W202" s="163"/>
      <c r="X202" s="163"/>
      <c r="Y202" s="163"/>
      <c r="Z202" s="163"/>
    </row>
    <row r="203" ht="11.25" customHeight="1">
      <c r="A203" s="251" t="s">
        <v>140</v>
      </c>
      <c r="B203" s="251" t="s">
        <v>141</v>
      </c>
      <c r="C203" s="251" t="s">
        <v>12169</v>
      </c>
      <c r="D203" s="282" t="s">
        <v>11722</v>
      </c>
      <c r="E203" s="282" t="s">
        <v>11769</v>
      </c>
      <c r="F203" s="282" t="s">
        <v>11854</v>
      </c>
      <c r="G203" s="282">
        <v>200.0</v>
      </c>
      <c r="H203" s="283" t="s">
        <v>12170</v>
      </c>
      <c r="I203" s="282" t="s">
        <v>11766</v>
      </c>
      <c r="J203" s="282" t="s">
        <v>12171</v>
      </c>
      <c r="K203" s="282">
        <v>1.0</v>
      </c>
      <c r="L203" s="282">
        <v>1.0</v>
      </c>
      <c r="M203" s="282">
        <v>1.0</v>
      </c>
      <c r="N203" s="284">
        <v>30.0</v>
      </c>
      <c r="O203" s="284">
        <v>30.0</v>
      </c>
      <c r="P203" s="162" t="s">
        <v>140</v>
      </c>
      <c r="Q203" s="163"/>
      <c r="R203" s="163"/>
      <c r="S203" s="163"/>
      <c r="T203" s="163"/>
      <c r="U203" s="163"/>
      <c r="V203" s="163"/>
      <c r="W203" s="163"/>
      <c r="X203" s="163"/>
      <c r="Y203" s="163"/>
      <c r="Z203" s="163"/>
    </row>
    <row r="204" ht="11.25" customHeight="1">
      <c r="A204" s="251" t="s">
        <v>12172</v>
      </c>
      <c r="B204" s="251" t="s">
        <v>141</v>
      </c>
      <c r="C204" s="251" t="s">
        <v>12173</v>
      </c>
      <c r="D204" s="282" t="s">
        <v>12091</v>
      </c>
      <c r="E204" s="282" t="s">
        <v>11743</v>
      </c>
      <c r="F204" s="282" t="s">
        <v>11778</v>
      </c>
      <c r="G204" s="282" t="s">
        <v>12174</v>
      </c>
      <c r="H204" s="283"/>
      <c r="I204" s="282"/>
      <c r="J204" s="282" t="s">
        <v>12175</v>
      </c>
      <c r="K204" s="282"/>
      <c r="L204" s="282"/>
      <c r="M204" s="282"/>
      <c r="N204" s="284">
        <v>30.0</v>
      </c>
      <c r="O204" s="284">
        <v>30.0</v>
      </c>
      <c r="P204" s="162" t="s">
        <v>12172</v>
      </c>
      <c r="Q204" s="163"/>
      <c r="R204" s="163"/>
      <c r="S204" s="163"/>
      <c r="T204" s="163"/>
      <c r="U204" s="163"/>
      <c r="V204" s="163"/>
      <c r="W204" s="163"/>
      <c r="X204" s="163"/>
      <c r="Y204" s="163"/>
      <c r="Z204" s="163"/>
    </row>
    <row r="205" ht="11.25" customHeight="1">
      <c r="A205" s="251" t="s">
        <v>12172</v>
      </c>
      <c r="B205" s="251" t="s">
        <v>141</v>
      </c>
      <c r="C205" s="251" t="s">
        <v>12176</v>
      </c>
      <c r="D205" s="282" t="s">
        <v>12091</v>
      </c>
      <c r="E205" s="282" t="s">
        <v>11743</v>
      </c>
      <c r="F205" s="282" t="s">
        <v>11778</v>
      </c>
      <c r="G205" s="282" t="s">
        <v>12174</v>
      </c>
      <c r="H205" s="283"/>
      <c r="I205" s="282"/>
      <c r="J205" s="282" t="s">
        <v>12177</v>
      </c>
      <c r="K205" s="282"/>
      <c r="L205" s="282"/>
      <c r="M205" s="282"/>
      <c r="N205" s="284">
        <v>30.0</v>
      </c>
      <c r="O205" s="284">
        <v>30.0</v>
      </c>
      <c r="P205" s="162" t="s">
        <v>12172</v>
      </c>
      <c r="Q205" s="163"/>
      <c r="R205" s="163"/>
      <c r="S205" s="163"/>
      <c r="T205" s="163"/>
      <c r="U205" s="163"/>
      <c r="V205" s="163"/>
      <c r="W205" s="163"/>
      <c r="X205" s="163"/>
      <c r="Y205" s="163"/>
      <c r="Z205" s="163"/>
    </row>
    <row r="206" ht="11.25" customHeight="1">
      <c r="A206" s="251" t="s">
        <v>12172</v>
      </c>
      <c r="B206" s="251" t="s">
        <v>141</v>
      </c>
      <c r="C206" s="251" t="s">
        <v>12178</v>
      </c>
      <c r="D206" s="282" t="s">
        <v>12091</v>
      </c>
      <c r="E206" s="282" t="s">
        <v>11743</v>
      </c>
      <c r="F206" s="282" t="s">
        <v>11778</v>
      </c>
      <c r="G206" s="282" t="s">
        <v>12174</v>
      </c>
      <c r="H206" s="283"/>
      <c r="I206" s="282"/>
      <c r="J206" s="282" t="s">
        <v>12179</v>
      </c>
      <c r="K206" s="282"/>
      <c r="L206" s="282"/>
      <c r="M206" s="282"/>
      <c r="N206" s="284">
        <v>30.0</v>
      </c>
      <c r="O206" s="284">
        <v>30.0</v>
      </c>
      <c r="P206" s="162" t="s">
        <v>12172</v>
      </c>
      <c r="Q206" s="163"/>
      <c r="R206" s="163"/>
      <c r="S206" s="163"/>
      <c r="T206" s="163"/>
      <c r="U206" s="163"/>
      <c r="V206" s="163"/>
      <c r="W206" s="163"/>
      <c r="X206" s="163"/>
      <c r="Y206" s="163"/>
      <c r="Z206" s="163"/>
    </row>
    <row r="207" ht="11.25" customHeight="1">
      <c r="A207" s="251" t="s">
        <v>211</v>
      </c>
      <c r="B207" s="251" t="s">
        <v>177</v>
      </c>
      <c r="C207" s="251" t="s">
        <v>12180</v>
      </c>
      <c r="D207" s="282" t="s">
        <v>12181</v>
      </c>
      <c r="E207" s="282" t="s">
        <v>11766</v>
      </c>
      <c r="F207" s="282" t="s">
        <v>11750</v>
      </c>
      <c r="G207" s="282" t="s">
        <v>11940</v>
      </c>
      <c r="H207" s="283" t="s">
        <v>12182</v>
      </c>
      <c r="I207" s="282"/>
      <c r="J207" s="282" t="s">
        <v>11746</v>
      </c>
      <c r="K207" s="282">
        <v>1.0</v>
      </c>
      <c r="L207" s="282">
        <v>1.0</v>
      </c>
      <c r="M207" s="282">
        <v>1.0</v>
      </c>
      <c r="N207" s="284">
        <v>100.0</v>
      </c>
      <c r="O207" s="284">
        <v>100.0</v>
      </c>
      <c r="P207" s="162" t="s">
        <v>211</v>
      </c>
      <c r="Q207" s="163"/>
      <c r="R207" s="163"/>
      <c r="S207" s="163"/>
      <c r="T207" s="163"/>
      <c r="U207" s="163"/>
      <c r="V207" s="163"/>
      <c r="W207" s="163"/>
      <c r="X207" s="163"/>
      <c r="Y207" s="163"/>
      <c r="Z207" s="163"/>
    </row>
    <row r="208" ht="11.25" customHeight="1">
      <c r="A208" s="251" t="s">
        <v>211</v>
      </c>
      <c r="B208" s="251" t="s">
        <v>177</v>
      </c>
      <c r="C208" s="251" t="s">
        <v>12180</v>
      </c>
      <c r="D208" s="282" t="s">
        <v>12181</v>
      </c>
      <c r="E208" s="282" t="s">
        <v>11766</v>
      </c>
      <c r="F208" s="282" t="s">
        <v>11750</v>
      </c>
      <c r="G208" s="282" t="s">
        <v>11940</v>
      </c>
      <c r="H208" s="283" t="s">
        <v>12182</v>
      </c>
      <c r="I208" s="282"/>
      <c r="J208" s="282" t="s">
        <v>12183</v>
      </c>
      <c r="K208" s="282">
        <v>1.0</v>
      </c>
      <c r="L208" s="282">
        <v>1.0</v>
      </c>
      <c r="M208" s="282">
        <v>1.0</v>
      </c>
      <c r="N208" s="284">
        <v>100.0</v>
      </c>
      <c r="O208" s="284">
        <v>100.0</v>
      </c>
      <c r="P208" s="162" t="s">
        <v>211</v>
      </c>
      <c r="Q208" s="163"/>
      <c r="R208" s="163"/>
      <c r="S208" s="163"/>
      <c r="T208" s="163"/>
      <c r="U208" s="163"/>
      <c r="V208" s="163"/>
      <c r="W208" s="163"/>
      <c r="X208" s="163"/>
      <c r="Y208" s="163"/>
      <c r="Z208" s="163"/>
    </row>
    <row r="209" ht="11.25" customHeight="1">
      <c r="A209" s="251" t="s">
        <v>12184</v>
      </c>
      <c r="B209" s="251" t="s">
        <v>177</v>
      </c>
      <c r="C209" s="251" t="s">
        <v>11859</v>
      </c>
      <c r="D209" s="282" t="s">
        <v>11761</v>
      </c>
      <c r="E209" s="282" t="s">
        <v>11967</v>
      </c>
      <c r="F209" s="282" t="s">
        <v>11744</v>
      </c>
      <c r="G209" s="282" t="s">
        <v>11751</v>
      </c>
      <c r="H209" s="283" t="s">
        <v>11726</v>
      </c>
      <c r="I209" s="282"/>
      <c r="J209" s="282" t="s">
        <v>11780</v>
      </c>
      <c r="K209" s="282">
        <v>1.0</v>
      </c>
      <c r="L209" s="282">
        <v>1.0</v>
      </c>
      <c r="M209" s="282">
        <v>1.0</v>
      </c>
      <c r="N209" s="284">
        <v>50.0</v>
      </c>
      <c r="O209" s="284">
        <v>100.0</v>
      </c>
      <c r="P209" s="162" t="s">
        <v>187</v>
      </c>
      <c r="Q209" s="163"/>
      <c r="R209" s="163"/>
      <c r="S209" s="163"/>
      <c r="T209" s="163"/>
      <c r="U209" s="163"/>
      <c r="V209" s="163"/>
      <c r="W209" s="163"/>
      <c r="X209" s="163"/>
      <c r="Y209" s="163"/>
      <c r="Z209" s="163"/>
    </row>
    <row r="210" ht="11.25" customHeight="1">
      <c r="A210" s="251" t="s">
        <v>12184</v>
      </c>
      <c r="B210" s="251" t="s">
        <v>177</v>
      </c>
      <c r="C210" s="251" t="s">
        <v>12185</v>
      </c>
      <c r="D210" s="282" t="s">
        <v>11761</v>
      </c>
      <c r="E210" s="282" t="s">
        <v>11773</v>
      </c>
      <c r="F210" s="282" t="s">
        <v>11744</v>
      </c>
      <c r="G210" s="282" t="s">
        <v>11757</v>
      </c>
      <c r="H210" s="283"/>
      <c r="I210" s="282" t="s">
        <v>11773</v>
      </c>
      <c r="J210" s="282" t="s">
        <v>12186</v>
      </c>
      <c r="K210" s="282">
        <v>1.0</v>
      </c>
      <c r="L210" s="282">
        <v>1.0</v>
      </c>
      <c r="M210" s="282">
        <v>1.0</v>
      </c>
      <c r="N210" s="284">
        <v>100.0</v>
      </c>
      <c r="O210" s="284">
        <v>150.0</v>
      </c>
      <c r="P210" s="162" t="s">
        <v>187</v>
      </c>
      <c r="Q210" s="163"/>
      <c r="R210" s="163"/>
      <c r="S210" s="163"/>
      <c r="T210" s="163"/>
      <c r="U210" s="163"/>
      <c r="V210" s="163"/>
      <c r="W210" s="163"/>
      <c r="X210" s="163"/>
      <c r="Y210" s="163"/>
      <c r="Z210" s="163"/>
    </row>
    <row r="211" ht="11.25" customHeight="1">
      <c r="A211" s="251" t="s">
        <v>12184</v>
      </c>
      <c r="B211" s="251" t="s">
        <v>177</v>
      </c>
      <c r="C211" s="251" t="s">
        <v>12185</v>
      </c>
      <c r="D211" s="282" t="s">
        <v>11761</v>
      </c>
      <c r="E211" s="282" t="s">
        <v>11967</v>
      </c>
      <c r="F211" s="282" t="s">
        <v>11744</v>
      </c>
      <c r="G211" s="282" t="s">
        <v>11757</v>
      </c>
      <c r="H211" s="283"/>
      <c r="I211" s="282"/>
      <c r="J211" s="282" t="s">
        <v>12186</v>
      </c>
      <c r="K211" s="282">
        <v>1.0</v>
      </c>
      <c r="L211" s="282">
        <v>1.0</v>
      </c>
      <c r="M211" s="282">
        <v>1.0</v>
      </c>
      <c r="N211" s="284">
        <v>30.0</v>
      </c>
      <c r="O211" s="284">
        <v>45.0</v>
      </c>
      <c r="P211" s="162" t="s">
        <v>187</v>
      </c>
      <c r="Q211" s="163"/>
      <c r="R211" s="163"/>
      <c r="S211" s="163"/>
      <c r="T211" s="163"/>
      <c r="U211" s="163"/>
      <c r="V211" s="163"/>
      <c r="W211" s="163"/>
      <c r="X211" s="163"/>
      <c r="Y211" s="163"/>
      <c r="Z211" s="163"/>
    </row>
    <row r="212" ht="11.25" customHeight="1">
      <c r="A212" s="251" t="s">
        <v>12184</v>
      </c>
      <c r="B212" s="251" t="s">
        <v>177</v>
      </c>
      <c r="C212" s="251" t="s">
        <v>12187</v>
      </c>
      <c r="D212" s="282" t="s">
        <v>12188</v>
      </c>
      <c r="E212" s="282" t="s">
        <v>11967</v>
      </c>
      <c r="F212" s="282" t="s">
        <v>12189</v>
      </c>
      <c r="G212" s="282" t="s">
        <v>11751</v>
      </c>
      <c r="H212" s="283" t="s">
        <v>9576</v>
      </c>
      <c r="I212" s="282"/>
      <c r="J212" s="282" t="s">
        <v>12190</v>
      </c>
      <c r="K212" s="282">
        <v>7.0</v>
      </c>
      <c r="L212" s="282">
        <v>1.0</v>
      </c>
      <c r="M212" s="282">
        <v>7.0</v>
      </c>
      <c r="N212" s="284">
        <v>30.0</v>
      </c>
      <c r="O212" s="284">
        <v>60.0</v>
      </c>
      <c r="P212" s="162" t="s">
        <v>187</v>
      </c>
      <c r="Q212" s="163"/>
      <c r="R212" s="163"/>
      <c r="S212" s="163"/>
      <c r="T212" s="163"/>
      <c r="U212" s="163"/>
      <c r="V212" s="163"/>
      <c r="W212" s="163"/>
      <c r="X212" s="163"/>
      <c r="Y212" s="163"/>
      <c r="Z212" s="163"/>
    </row>
    <row r="213" ht="11.25" customHeight="1">
      <c r="A213" s="251" t="s">
        <v>10028</v>
      </c>
      <c r="B213" s="251" t="s">
        <v>177</v>
      </c>
      <c r="C213" s="251" t="s">
        <v>12066</v>
      </c>
      <c r="D213" s="282" t="s">
        <v>12191</v>
      </c>
      <c r="E213" s="282" t="s">
        <v>11743</v>
      </c>
      <c r="F213" s="282" t="s">
        <v>12192</v>
      </c>
      <c r="G213" s="282" t="s">
        <v>12193</v>
      </c>
      <c r="H213" s="283" t="s">
        <v>12057</v>
      </c>
      <c r="I213" s="282" t="s">
        <v>12194</v>
      </c>
      <c r="J213" s="282" t="s">
        <v>12195</v>
      </c>
      <c r="K213" s="282">
        <v>1.0</v>
      </c>
      <c r="L213" s="282">
        <v>1.0</v>
      </c>
      <c r="M213" s="282">
        <v>1.0</v>
      </c>
      <c r="N213" s="284">
        <v>30.0</v>
      </c>
      <c r="O213" s="284">
        <v>30.0</v>
      </c>
      <c r="P213" s="162" t="s">
        <v>10028</v>
      </c>
      <c r="Q213" s="163"/>
      <c r="R213" s="163"/>
      <c r="S213" s="163"/>
      <c r="T213" s="163"/>
      <c r="U213" s="163"/>
      <c r="V213" s="163"/>
      <c r="W213" s="163"/>
      <c r="X213" s="163"/>
      <c r="Y213" s="163"/>
      <c r="Z213" s="163"/>
    </row>
    <row r="214" ht="11.25" customHeight="1">
      <c r="A214" s="251" t="s">
        <v>12196</v>
      </c>
      <c r="B214" s="251" t="s">
        <v>177</v>
      </c>
      <c r="C214" s="251" t="s">
        <v>12197</v>
      </c>
      <c r="D214" s="282" t="s">
        <v>11742</v>
      </c>
      <c r="E214" s="282" t="s">
        <v>11766</v>
      </c>
      <c r="F214" s="282" t="s">
        <v>12108</v>
      </c>
      <c r="G214" s="282" t="s">
        <v>11751</v>
      </c>
      <c r="H214" s="283" t="s">
        <v>11892</v>
      </c>
      <c r="I214" s="282" t="s">
        <v>12198</v>
      </c>
      <c r="J214" s="282" t="s">
        <v>11874</v>
      </c>
      <c r="K214" s="282">
        <v>1.0</v>
      </c>
      <c r="L214" s="282">
        <v>1.0</v>
      </c>
      <c r="M214" s="282">
        <v>1.0</v>
      </c>
      <c r="N214" s="284">
        <v>30.0</v>
      </c>
      <c r="O214" s="284">
        <v>60.0</v>
      </c>
      <c r="P214" s="162" t="s">
        <v>192</v>
      </c>
      <c r="Q214" s="163"/>
      <c r="R214" s="163"/>
      <c r="S214" s="163"/>
      <c r="T214" s="163"/>
      <c r="U214" s="163"/>
      <c r="V214" s="163"/>
      <c r="W214" s="163"/>
      <c r="X214" s="163"/>
      <c r="Y214" s="163"/>
      <c r="Z214" s="163"/>
    </row>
    <row r="215" ht="11.25" customHeight="1">
      <c r="A215" s="251" t="s">
        <v>12196</v>
      </c>
      <c r="B215" s="251" t="s">
        <v>177</v>
      </c>
      <c r="C215" s="251" t="s">
        <v>12197</v>
      </c>
      <c r="D215" s="282" t="s">
        <v>11742</v>
      </c>
      <c r="E215" s="282" t="s">
        <v>11766</v>
      </c>
      <c r="F215" s="282" t="s">
        <v>12108</v>
      </c>
      <c r="G215" s="282" t="s">
        <v>11751</v>
      </c>
      <c r="H215" s="283" t="s">
        <v>11892</v>
      </c>
      <c r="I215" s="282" t="s">
        <v>12198</v>
      </c>
      <c r="J215" s="282" t="s">
        <v>11874</v>
      </c>
      <c r="K215" s="282">
        <v>1.0</v>
      </c>
      <c r="L215" s="282">
        <v>1.0</v>
      </c>
      <c r="M215" s="282">
        <v>1.0</v>
      </c>
      <c r="N215" s="284">
        <v>30.0</v>
      </c>
      <c r="O215" s="284">
        <v>60.0</v>
      </c>
      <c r="P215" s="162" t="s">
        <v>192</v>
      </c>
      <c r="Q215" s="163"/>
      <c r="R215" s="163"/>
      <c r="S215" s="163"/>
      <c r="T215" s="163"/>
      <c r="U215" s="163"/>
      <c r="V215" s="163"/>
      <c r="W215" s="163"/>
      <c r="X215" s="163"/>
      <c r="Y215" s="163"/>
      <c r="Z215" s="163"/>
    </row>
    <row r="216" ht="11.25" customHeight="1">
      <c r="A216" s="251" t="s">
        <v>142</v>
      </c>
      <c r="B216" s="251" t="s">
        <v>141</v>
      </c>
      <c r="C216" s="251" t="s">
        <v>12199</v>
      </c>
      <c r="D216" s="282" t="s">
        <v>11722</v>
      </c>
      <c r="E216" s="282" t="s">
        <v>12200</v>
      </c>
      <c r="F216" s="282" t="s">
        <v>11854</v>
      </c>
      <c r="G216" s="282"/>
      <c r="H216" s="283" t="s">
        <v>12201</v>
      </c>
      <c r="I216" s="282" t="s">
        <v>12202</v>
      </c>
      <c r="J216" s="282" t="s">
        <v>12203</v>
      </c>
      <c r="K216" s="282">
        <v>1.0</v>
      </c>
      <c r="L216" s="282">
        <v>1.0</v>
      </c>
      <c r="M216" s="282">
        <v>1.0</v>
      </c>
      <c r="N216" s="284">
        <v>30.0</v>
      </c>
      <c r="O216" s="284">
        <v>30.0</v>
      </c>
      <c r="P216" s="162" t="s">
        <v>142</v>
      </c>
      <c r="Q216" s="163"/>
      <c r="R216" s="163"/>
      <c r="S216" s="163"/>
      <c r="T216" s="163"/>
      <c r="U216" s="163"/>
      <c r="V216" s="163"/>
      <c r="W216" s="163"/>
      <c r="X216" s="163"/>
      <c r="Y216" s="163"/>
      <c r="Z216" s="163"/>
    </row>
    <row r="217" ht="11.25" customHeight="1">
      <c r="A217" s="251" t="s">
        <v>142</v>
      </c>
      <c r="B217" s="251" t="s">
        <v>141</v>
      </c>
      <c r="C217" s="251" t="s">
        <v>12204</v>
      </c>
      <c r="D217" s="282" t="s">
        <v>11722</v>
      </c>
      <c r="E217" s="282" t="s">
        <v>12200</v>
      </c>
      <c r="F217" s="282" t="s">
        <v>11854</v>
      </c>
      <c r="G217" s="282">
        <v>2.0</v>
      </c>
      <c r="H217" s="283" t="s">
        <v>12205</v>
      </c>
      <c r="I217" s="282" t="s">
        <v>12202</v>
      </c>
      <c r="J217" s="282" t="s">
        <v>12206</v>
      </c>
      <c r="K217" s="282">
        <v>1.0</v>
      </c>
      <c r="L217" s="282">
        <v>1.0</v>
      </c>
      <c r="M217" s="282">
        <v>1.0</v>
      </c>
      <c r="N217" s="284">
        <v>30.0</v>
      </c>
      <c r="O217" s="284">
        <v>60.0</v>
      </c>
      <c r="P217" s="162" t="s">
        <v>142</v>
      </c>
      <c r="Q217" s="163"/>
      <c r="R217" s="163"/>
      <c r="S217" s="163"/>
      <c r="T217" s="163"/>
      <c r="U217" s="163"/>
      <c r="V217" s="163"/>
      <c r="W217" s="163"/>
      <c r="X217" s="163"/>
      <c r="Y217" s="163"/>
      <c r="Z217" s="163"/>
    </row>
    <row r="218" ht="11.25" customHeight="1">
      <c r="A218" s="251" t="s">
        <v>142</v>
      </c>
      <c r="B218" s="251" t="s">
        <v>141</v>
      </c>
      <c r="C218" s="251" t="s">
        <v>12207</v>
      </c>
      <c r="D218" s="282" t="s">
        <v>11722</v>
      </c>
      <c r="E218" s="282" t="s">
        <v>12200</v>
      </c>
      <c r="F218" s="282" t="s">
        <v>11854</v>
      </c>
      <c r="G218" s="282">
        <v>1.5</v>
      </c>
      <c r="H218" s="283" t="s">
        <v>12208</v>
      </c>
      <c r="I218" s="282" t="s">
        <v>12202</v>
      </c>
      <c r="J218" s="282" t="s">
        <v>12209</v>
      </c>
      <c r="K218" s="282">
        <v>1.0</v>
      </c>
      <c r="L218" s="282">
        <v>1.0</v>
      </c>
      <c r="M218" s="282">
        <v>1.0</v>
      </c>
      <c r="N218" s="284">
        <v>30.0</v>
      </c>
      <c r="O218" s="284">
        <v>45.0</v>
      </c>
      <c r="P218" s="162" t="s">
        <v>142</v>
      </c>
      <c r="Q218" s="163"/>
      <c r="R218" s="163"/>
      <c r="S218" s="163"/>
      <c r="T218" s="163"/>
      <c r="U218" s="163"/>
      <c r="V218" s="163"/>
      <c r="W218" s="163"/>
      <c r="X218" s="163"/>
      <c r="Y218" s="163"/>
      <c r="Z218" s="163"/>
    </row>
    <row r="219" ht="11.25" customHeight="1">
      <c r="A219" s="251" t="s">
        <v>142</v>
      </c>
      <c r="B219" s="251" t="s">
        <v>141</v>
      </c>
      <c r="C219" s="251" t="s">
        <v>12210</v>
      </c>
      <c r="D219" s="282" t="s">
        <v>11722</v>
      </c>
      <c r="E219" s="282" t="s">
        <v>12200</v>
      </c>
      <c r="F219" s="282" t="s">
        <v>11854</v>
      </c>
      <c r="G219" s="282" t="s">
        <v>494</v>
      </c>
      <c r="H219" s="283" t="s">
        <v>12211</v>
      </c>
      <c r="I219" s="282" t="s">
        <v>12202</v>
      </c>
      <c r="J219" s="282" t="s">
        <v>12212</v>
      </c>
      <c r="K219" s="282">
        <v>1.0</v>
      </c>
      <c r="L219" s="282">
        <v>1.0</v>
      </c>
      <c r="M219" s="282">
        <v>1.0</v>
      </c>
      <c r="N219" s="284">
        <v>30.0</v>
      </c>
      <c r="O219" s="284">
        <v>30.0</v>
      </c>
      <c r="P219" s="162" t="s">
        <v>142</v>
      </c>
      <c r="Q219" s="163"/>
      <c r="R219" s="163"/>
      <c r="S219" s="163"/>
      <c r="T219" s="163"/>
      <c r="U219" s="163"/>
      <c r="V219" s="163"/>
      <c r="W219" s="163"/>
      <c r="X219" s="163"/>
      <c r="Y219" s="163"/>
      <c r="Z219" s="163"/>
    </row>
    <row r="220" ht="11.25" customHeight="1">
      <c r="A220" s="251" t="s">
        <v>142</v>
      </c>
      <c r="B220" s="251" t="s">
        <v>141</v>
      </c>
      <c r="C220" s="251" t="s">
        <v>11760</v>
      </c>
      <c r="D220" s="282" t="s">
        <v>11722</v>
      </c>
      <c r="E220" s="282" t="s">
        <v>12213</v>
      </c>
      <c r="F220" s="282" t="s">
        <v>11854</v>
      </c>
      <c r="G220" s="282">
        <v>1.5</v>
      </c>
      <c r="H220" s="283" t="s">
        <v>12214</v>
      </c>
      <c r="I220" s="282" t="s">
        <v>12215</v>
      </c>
      <c r="J220" s="282" t="s">
        <v>11189</v>
      </c>
      <c r="K220" s="282">
        <v>1.0</v>
      </c>
      <c r="L220" s="282">
        <v>1.0</v>
      </c>
      <c r="M220" s="282">
        <v>1.0</v>
      </c>
      <c r="N220" s="284">
        <v>50.0</v>
      </c>
      <c r="O220" s="284">
        <v>75.0</v>
      </c>
      <c r="P220" s="162" t="s">
        <v>142</v>
      </c>
      <c r="Q220" s="163"/>
      <c r="R220" s="163"/>
      <c r="S220" s="163"/>
      <c r="T220" s="163"/>
      <c r="U220" s="163"/>
      <c r="V220" s="163"/>
      <c r="W220" s="163"/>
      <c r="X220" s="163"/>
      <c r="Y220" s="163"/>
      <c r="Z220" s="163"/>
    </row>
    <row r="221" ht="11.25" customHeight="1">
      <c r="A221" s="251" t="s">
        <v>142</v>
      </c>
      <c r="B221" s="251" t="s">
        <v>141</v>
      </c>
      <c r="C221" s="251" t="s">
        <v>11760</v>
      </c>
      <c r="D221" s="282" t="s">
        <v>11722</v>
      </c>
      <c r="E221" s="282" t="s">
        <v>12200</v>
      </c>
      <c r="F221" s="282" t="s">
        <v>11854</v>
      </c>
      <c r="G221" s="282">
        <v>1.5</v>
      </c>
      <c r="H221" s="283" t="s">
        <v>12214</v>
      </c>
      <c r="I221" s="282" t="s">
        <v>12215</v>
      </c>
      <c r="J221" s="282" t="s">
        <v>11189</v>
      </c>
      <c r="K221" s="282">
        <v>1.0</v>
      </c>
      <c r="L221" s="282">
        <v>1.0</v>
      </c>
      <c r="M221" s="282">
        <v>1.0</v>
      </c>
      <c r="N221" s="284">
        <v>50.0</v>
      </c>
      <c r="O221" s="284">
        <v>75.0</v>
      </c>
      <c r="P221" s="162" t="s">
        <v>142</v>
      </c>
      <c r="Q221" s="163"/>
      <c r="R221" s="163"/>
      <c r="S221" s="163"/>
      <c r="T221" s="163"/>
      <c r="U221" s="163"/>
      <c r="V221" s="163"/>
      <c r="W221" s="163"/>
      <c r="X221" s="163"/>
      <c r="Y221" s="163"/>
      <c r="Z221" s="163"/>
    </row>
    <row r="222" ht="11.25" customHeight="1">
      <c r="A222" s="251" t="s">
        <v>142</v>
      </c>
      <c r="B222" s="251" t="s">
        <v>141</v>
      </c>
      <c r="C222" s="251" t="s">
        <v>12216</v>
      </c>
      <c r="D222" s="282" t="s">
        <v>11722</v>
      </c>
      <c r="E222" s="282" t="s">
        <v>12200</v>
      </c>
      <c r="F222" s="282" t="s">
        <v>12217</v>
      </c>
      <c r="G222" s="282">
        <v>2.0</v>
      </c>
      <c r="H222" s="283" t="s">
        <v>12218</v>
      </c>
      <c r="I222" s="282" t="s">
        <v>12202</v>
      </c>
      <c r="J222" s="282" t="s">
        <v>12219</v>
      </c>
      <c r="K222" s="282">
        <v>1.0</v>
      </c>
      <c r="L222" s="282">
        <v>1.0</v>
      </c>
      <c r="M222" s="282">
        <v>1.0</v>
      </c>
      <c r="N222" s="284">
        <v>50.0</v>
      </c>
      <c r="O222" s="284">
        <v>100.0</v>
      </c>
      <c r="P222" s="162" t="s">
        <v>142</v>
      </c>
      <c r="Q222" s="163"/>
      <c r="R222" s="163"/>
      <c r="S222" s="163"/>
      <c r="T222" s="163"/>
      <c r="U222" s="163"/>
      <c r="V222" s="163"/>
      <c r="W222" s="163"/>
      <c r="X222" s="163"/>
      <c r="Y222" s="163"/>
      <c r="Z222" s="163"/>
    </row>
    <row r="223" ht="11.25" customHeight="1">
      <c r="A223" s="251" t="s">
        <v>142</v>
      </c>
      <c r="B223" s="251" t="s">
        <v>141</v>
      </c>
      <c r="C223" s="251" t="s">
        <v>12220</v>
      </c>
      <c r="D223" s="282" t="s">
        <v>11722</v>
      </c>
      <c r="E223" s="282" t="s">
        <v>12200</v>
      </c>
      <c r="F223" s="282" t="s">
        <v>11854</v>
      </c>
      <c r="G223" s="282" t="s">
        <v>494</v>
      </c>
      <c r="H223" s="283" t="s">
        <v>12221</v>
      </c>
      <c r="I223" s="282" t="s">
        <v>12202</v>
      </c>
      <c r="J223" s="282" t="s">
        <v>12222</v>
      </c>
      <c r="K223" s="282">
        <v>1.0</v>
      </c>
      <c r="L223" s="282">
        <v>2.0</v>
      </c>
      <c r="M223" s="282">
        <v>1.0</v>
      </c>
      <c r="N223" s="284">
        <v>50.0</v>
      </c>
      <c r="O223" s="284">
        <v>50.0</v>
      </c>
      <c r="P223" s="162" t="s">
        <v>142</v>
      </c>
      <c r="Q223" s="163"/>
      <c r="R223" s="163"/>
      <c r="S223" s="163"/>
      <c r="T223" s="163"/>
      <c r="U223" s="163"/>
      <c r="V223" s="163"/>
      <c r="W223" s="163"/>
      <c r="X223" s="163"/>
      <c r="Y223" s="163"/>
      <c r="Z223" s="163"/>
    </row>
    <row r="224" ht="11.25" customHeight="1">
      <c r="A224" s="251" t="s">
        <v>142</v>
      </c>
      <c r="B224" s="251" t="s">
        <v>141</v>
      </c>
      <c r="C224" s="251" t="s">
        <v>12223</v>
      </c>
      <c r="D224" s="282" t="s">
        <v>12224</v>
      </c>
      <c r="E224" s="282" t="s">
        <v>11753</v>
      </c>
      <c r="F224" s="282" t="s">
        <v>11724</v>
      </c>
      <c r="G224" s="282"/>
      <c r="H224" s="283" t="s">
        <v>12225</v>
      </c>
      <c r="I224" s="282" t="s">
        <v>12202</v>
      </c>
      <c r="J224" s="282" t="s">
        <v>12226</v>
      </c>
      <c r="K224" s="282">
        <v>1.0</v>
      </c>
      <c r="L224" s="282">
        <v>1.0</v>
      </c>
      <c r="M224" s="282">
        <v>1.0</v>
      </c>
      <c r="N224" s="284">
        <v>100.0</v>
      </c>
      <c r="O224" s="284">
        <v>150.0</v>
      </c>
      <c r="P224" s="162" t="s">
        <v>142</v>
      </c>
      <c r="Q224" s="163"/>
      <c r="R224" s="163"/>
      <c r="S224" s="163"/>
      <c r="T224" s="163"/>
      <c r="U224" s="163"/>
      <c r="V224" s="163"/>
      <c r="W224" s="163"/>
      <c r="X224" s="163"/>
      <c r="Y224" s="163"/>
      <c r="Z224" s="163"/>
    </row>
    <row r="225" ht="11.25" customHeight="1">
      <c r="A225" s="251" t="s">
        <v>142</v>
      </c>
      <c r="B225" s="251" t="s">
        <v>141</v>
      </c>
      <c r="C225" s="251" t="s">
        <v>12227</v>
      </c>
      <c r="D225" s="282" t="s">
        <v>12224</v>
      </c>
      <c r="E225" s="282" t="s">
        <v>11753</v>
      </c>
      <c r="F225" s="282" t="s">
        <v>11724</v>
      </c>
      <c r="G225" s="282"/>
      <c r="H225" s="283" t="s">
        <v>12225</v>
      </c>
      <c r="I225" s="282" t="s">
        <v>12202</v>
      </c>
      <c r="J225" s="282" t="s">
        <v>12226</v>
      </c>
      <c r="K225" s="282">
        <v>1.0</v>
      </c>
      <c r="L225" s="282">
        <v>1.0</v>
      </c>
      <c r="M225" s="282">
        <v>1.0</v>
      </c>
      <c r="N225" s="284">
        <v>100.0</v>
      </c>
      <c r="O225" s="284">
        <v>150.0</v>
      </c>
      <c r="P225" s="162" t="s">
        <v>142</v>
      </c>
      <c r="Q225" s="163"/>
      <c r="R225" s="163"/>
      <c r="S225" s="163"/>
      <c r="T225" s="163"/>
      <c r="U225" s="163"/>
      <c r="V225" s="163"/>
      <c r="W225" s="163"/>
      <c r="X225" s="163"/>
      <c r="Y225" s="163"/>
      <c r="Z225" s="163"/>
    </row>
    <row r="226" ht="11.25" customHeight="1">
      <c r="A226" s="251" t="s">
        <v>142</v>
      </c>
      <c r="B226" s="251" t="s">
        <v>141</v>
      </c>
      <c r="C226" s="251" t="s">
        <v>12228</v>
      </c>
      <c r="D226" s="282" t="s">
        <v>12224</v>
      </c>
      <c r="E226" s="282" t="s">
        <v>11753</v>
      </c>
      <c r="F226" s="282" t="s">
        <v>11724</v>
      </c>
      <c r="G226" s="282"/>
      <c r="H226" s="283" t="s">
        <v>12225</v>
      </c>
      <c r="I226" s="282" t="s">
        <v>12202</v>
      </c>
      <c r="J226" s="282" t="s">
        <v>12226</v>
      </c>
      <c r="K226" s="282">
        <v>1.0</v>
      </c>
      <c r="L226" s="282">
        <v>1.0</v>
      </c>
      <c r="M226" s="282">
        <v>1.0</v>
      </c>
      <c r="N226" s="284">
        <v>100.0</v>
      </c>
      <c r="O226" s="284">
        <v>150.0</v>
      </c>
      <c r="P226" s="162" t="s">
        <v>142</v>
      </c>
      <c r="Q226" s="163"/>
      <c r="R226" s="163"/>
      <c r="S226" s="163"/>
      <c r="T226" s="163"/>
      <c r="U226" s="163"/>
      <c r="V226" s="163"/>
      <c r="W226" s="163"/>
      <c r="X226" s="163"/>
      <c r="Y226" s="163"/>
      <c r="Z226" s="163"/>
    </row>
    <row r="227" ht="11.25" customHeight="1">
      <c r="A227" s="251" t="s">
        <v>142</v>
      </c>
      <c r="B227" s="251" t="s">
        <v>141</v>
      </c>
      <c r="C227" s="251" t="s">
        <v>12229</v>
      </c>
      <c r="D227" s="282" t="s">
        <v>12224</v>
      </c>
      <c r="E227" s="282" t="s">
        <v>12200</v>
      </c>
      <c r="F227" s="282" t="s">
        <v>12230</v>
      </c>
      <c r="G227" s="282">
        <v>15.0</v>
      </c>
      <c r="H227" s="283" t="s">
        <v>12231</v>
      </c>
      <c r="I227" s="282" t="s">
        <v>12232</v>
      </c>
      <c r="J227" s="282" t="s">
        <v>12233</v>
      </c>
      <c r="K227" s="282">
        <v>1.0</v>
      </c>
      <c r="L227" s="282">
        <v>1.0</v>
      </c>
      <c r="M227" s="282">
        <v>1.0</v>
      </c>
      <c r="N227" s="284">
        <v>50.0</v>
      </c>
      <c r="O227" s="284">
        <v>112.5</v>
      </c>
      <c r="P227" s="162" t="s">
        <v>142</v>
      </c>
      <c r="Q227" s="163"/>
      <c r="R227" s="163"/>
      <c r="S227" s="163"/>
      <c r="T227" s="163"/>
      <c r="U227" s="163"/>
      <c r="V227" s="163"/>
      <c r="W227" s="163"/>
      <c r="X227" s="163"/>
      <c r="Y227" s="163"/>
      <c r="Z227" s="163"/>
    </row>
    <row r="228" ht="11.25" customHeight="1">
      <c r="A228" s="251" t="s">
        <v>142</v>
      </c>
      <c r="B228" s="251" t="s">
        <v>141</v>
      </c>
      <c r="C228" s="251" t="s">
        <v>12234</v>
      </c>
      <c r="D228" s="282" t="s">
        <v>11722</v>
      </c>
      <c r="E228" s="282" t="s">
        <v>12215</v>
      </c>
      <c r="F228" s="282" t="s">
        <v>11854</v>
      </c>
      <c r="G228" s="282">
        <v>15.0</v>
      </c>
      <c r="H228" s="283"/>
      <c r="I228" s="282" t="s">
        <v>11883</v>
      </c>
      <c r="J228" s="282"/>
      <c r="K228" s="282">
        <v>1.0</v>
      </c>
      <c r="L228" s="282">
        <v>1.0</v>
      </c>
      <c r="M228" s="282">
        <v>1.0</v>
      </c>
      <c r="N228" s="284">
        <v>50.0</v>
      </c>
      <c r="O228" s="284">
        <v>75.0</v>
      </c>
      <c r="P228" s="162" t="s">
        <v>142</v>
      </c>
      <c r="Q228" s="163"/>
      <c r="R228" s="163"/>
      <c r="S228" s="163"/>
      <c r="T228" s="163"/>
      <c r="U228" s="163"/>
      <c r="V228" s="163"/>
      <c r="W228" s="163"/>
      <c r="X228" s="163"/>
      <c r="Y228" s="163"/>
      <c r="Z228" s="163"/>
    </row>
    <row r="229" ht="11.25" customHeight="1">
      <c r="A229" s="251" t="s">
        <v>142</v>
      </c>
      <c r="B229" s="251" t="s">
        <v>141</v>
      </c>
      <c r="C229" s="251" t="s">
        <v>12234</v>
      </c>
      <c r="D229" s="282" t="s">
        <v>11722</v>
      </c>
      <c r="E229" s="282" t="s">
        <v>12200</v>
      </c>
      <c r="F229" s="282" t="s">
        <v>11854</v>
      </c>
      <c r="G229" s="282">
        <v>15.0</v>
      </c>
      <c r="H229" s="283"/>
      <c r="I229" s="282" t="s">
        <v>12202</v>
      </c>
      <c r="J229" s="282"/>
      <c r="K229" s="282">
        <v>1.0</v>
      </c>
      <c r="L229" s="282">
        <v>1.0</v>
      </c>
      <c r="M229" s="282">
        <v>1.0</v>
      </c>
      <c r="N229" s="284">
        <v>30.0</v>
      </c>
      <c r="O229" s="284">
        <v>45.0</v>
      </c>
      <c r="P229" s="162" t="s">
        <v>142</v>
      </c>
      <c r="Q229" s="163"/>
      <c r="R229" s="163"/>
      <c r="S229" s="163"/>
      <c r="T229" s="163"/>
      <c r="U229" s="163"/>
      <c r="V229" s="163"/>
      <c r="W229" s="163"/>
      <c r="X229" s="163"/>
      <c r="Y229" s="163"/>
      <c r="Z229" s="163"/>
    </row>
    <row r="230" ht="11.25" customHeight="1">
      <c r="A230" s="251" t="s">
        <v>142</v>
      </c>
      <c r="B230" s="251" t="s">
        <v>141</v>
      </c>
      <c r="C230" s="251" t="s">
        <v>12235</v>
      </c>
      <c r="D230" s="282" t="s">
        <v>11722</v>
      </c>
      <c r="E230" s="282" t="s">
        <v>11753</v>
      </c>
      <c r="F230" s="282" t="s">
        <v>11854</v>
      </c>
      <c r="G230" s="282">
        <v>15.0</v>
      </c>
      <c r="H230" s="283"/>
      <c r="I230" s="282" t="s">
        <v>11883</v>
      </c>
      <c r="J230" s="282"/>
      <c r="K230" s="282">
        <v>1.0</v>
      </c>
      <c r="L230" s="282">
        <v>1.0</v>
      </c>
      <c r="M230" s="282">
        <v>1.0</v>
      </c>
      <c r="N230" s="284">
        <v>50.0</v>
      </c>
      <c r="O230" s="284">
        <v>75.0</v>
      </c>
      <c r="P230" s="162" t="s">
        <v>142</v>
      </c>
      <c r="Q230" s="163"/>
      <c r="R230" s="163"/>
      <c r="S230" s="163"/>
      <c r="T230" s="163"/>
      <c r="U230" s="163"/>
      <c r="V230" s="163"/>
      <c r="W230" s="163"/>
      <c r="X230" s="163"/>
      <c r="Y230" s="163"/>
      <c r="Z230" s="163"/>
    </row>
    <row r="231" ht="11.25" customHeight="1">
      <c r="A231" s="251" t="s">
        <v>142</v>
      </c>
      <c r="B231" s="251" t="s">
        <v>141</v>
      </c>
      <c r="C231" s="251" t="s">
        <v>12235</v>
      </c>
      <c r="D231" s="282" t="s">
        <v>11722</v>
      </c>
      <c r="E231" s="282" t="s">
        <v>12215</v>
      </c>
      <c r="F231" s="282" t="s">
        <v>11854</v>
      </c>
      <c r="G231" s="282">
        <v>15.0</v>
      </c>
      <c r="H231" s="283"/>
      <c r="I231" s="282" t="s">
        <v>11883</v>
      </c>
      <c r="J231" s="282"/>
      <c r="K231" s="282">
        <v>1.0</v>
      </c>
      <c r="L231" s="282">
        <v>1.0</v>
      </c>
      <c r="M231" s="282">
        <v>1.0</v>
      </c>
      <c r="N231" s="284">
        <v>50.0</v>
      </c>
      <c r="O231" s="284">
        <v>75.0</v>
      </c>
      <c r="P231" s="162" t="s">
        <v>142</v>
      </c>
      <c r="Q231" s="163"/>
      <c r="R231" s="163"/>
      <c r="S231" s="163"/>
      <c r="T231" s="163"/>
      <c r="U231" s="163"/>
      <c r="V231" s="163"/>
      <c r="W231" s="163"/>
      <c r="X231" s="163"/>
      <c r="Y231" s="163"/>
      <c r="Z231" s="163"/>
    </row>
    <row r="232" ht="11.25" customHeight="1">
      <c r="A232" s="251" t="s">
        <v>142</v>
      </c>
      <c r="B232" s="251" t="s">
        <v>141</v>
      </c>
      <c r="C232" s="251" t="s">
        <v>12235</v>
      </c>
      <c r="D232" s="282" t="s">
        <v>11722</v>
      </c>
      <c r="E232" s="282" t="s">
        <v>12200</v>
      </c>
      <c r="F232" s="282" t="s">
        <v>11854</v>
      </c>
      <c r="G232" s="282">
        <v>15.0</v>
      </c>
      <c r="H232" s="283"/>
      <c r="I232" s="282" t="s">
        <v>12202</v>
      </c>
      <c r="J232" s="282"/>
      <c r="K232" s="282">
        <v>1.0</v>
      </c>
      <c r="L232" s="282">
        <v>1.0</v>
      </c>
      <c r="M232" s="282">
        <v>1.0</v>
      </c>
      <c r="N232" s="284">
        <v>50.0</v>
      </c>
      <c r="O232" s="284">
        <v>75.0</v>
      </c>
      <c r="P232" s="162" t="s">
        <v>142</v>
      </c>
      <c r="Q232" s="163"/>
      <c r="R232" s="163"/>
      <c r="S232" s="163"/>
      <c r="T232" s="163"/>
      <c r="U232" s="163"/>
      <c r="V232" s="163"/>
      <c r="W232" s="163"/>
      <c r="X232" s="163"/>
      <c r="Y232" s="163"/>
      <c r="Z232" s="163"/>
    </row>
    <row r="233" ht="11.25" customHeight="1">
      <c r="A233" s="251" t="s">
        <v>142</v>
      </c>
      <c r="B233" s="251" t="s">
        <v>141</v>
      </c>
      <c r="C233" s="251" t="s">
        <v>12236</v>
      </c>
      <c r="D233" s="282" t="s">
        <v>12237</v>
      </c>
      <c r="E233" s="282" t="s">
        <v>12238</v>
      </c>
      <c r="F233" s="282" t="s">
        <v>11724</v>
      </c>
      <c r="G233" s="282">
        <v>2.0</v>
      </c>
      <c r="H233" s="283" t="s">
        <v>12239</v>
      </c>
      <c r="I233" s="282" t="s">
        <v>12088</v>
      </c>
      <c r="J233" s="282" t="s">
        <v>12240</v>
      </c>
      <c r="K233" s="282">
        <v>1.0</v>
      </c>
      <c r="L233" s="282">
        <v>1.0</v>
      </c>
      <c r="M233" s="282">
        <v>1.0</v>
      </c>
      <c r="N233" s="284">
        <v>100.0</v>
      </c>
      <c r="O233" s="284">
        <v>200.0</v>
      </c>
      <c r="P233" s="162" t="s">
        <v>142</v>
      </c>
      <c r="Q233" s="163"/>
      <c r="R233" s="163"/>
      <c r="S233" s="163"/>
      <c r="T233" s="163"/>
      <c r="U233" s="163"/>
      <c r="V233" s="163"/>
      <c r="W233" s="163"/>
      <c r="X233" s="163"/>
      <c r="Y233" s="163"/>
      <c r="Z233" s="163"/>
    </row>
    <row r="234" ht="11.25" customHeight="1">
      <c r="A234" s="251" t="s">
        <v>142</v>
      </c>
      <c r="B234" s="251" t="s">
        <v>141</v>
      </c>
      <c r="C234" s="251" t="s">
        <v>12236</v>
      </c>
      <c r="D234" s="282" t="s">
        <v>12237</v>
      </c>
      <c r="E234" s="282" t="s">
        <v>12215</v>
      </c>
      <c r="F234" s="282" t="s">
        <v>11724</v>
      </c>
      <c r="G234" s="282">
        <v>2.0</v>
      </c>
      <c r="H234" s="283" t="s">
        <v>12239</v>
      </c>
      <c r="I234" s="282" t="s">
        <v>12088</v>
      </c>
      <c r="J234" s="282" t="s">
        <v>12240</v>
      </c>
      <c r="K234" s="282">
        <v>1.0</v>
      </c>
      <c r="L234" s="282">
        <v>1.0</v>
      </c>
      <c r="M234" s="282">
        <v>1.0</v>
      </c>
      <c r="N234" s="284">
        <v>50.0</v>
      </c>
      <c r="O234" s="284">
        <v>100.0</v>
      </c>
      <c r="P234" s="162" t="s">
        <v>142</v>
      </c>
      <c r="Q234" s="163"/>
      <c r="R234" s="163"/>
      <c r="S234" s="163"/>
      <c r="T234" s="163"/>
      <c r="U234" s="163"/>
      <c r="V234" s="163"/>
      <c r="W234" s="163"/>
      <c r="X234" s="163"/>
      <c r="Y234" s="163"/>
      <c r="Z234" s="163"/>
    </row>
    <row r="235" ht="11.25" customHeight="1">
      <c r="A235" s="251" t="s">
        <v>142</v>
      </c>
      <c r="B235" s="251" t="s">
        <v>141</v>
      </c>
      <c r="C235" s="251" t="s">
        <v>12236</v>
      </c>
      <c r="D235" s="282" t="s">
        <v>12237</v>
      </c>
      <c r="E235" s="282" t="s">
        <v>11732</v>
      </c>
      <c r="F235" s="282" t="s">
        <v>11724</v>
      </c>
      <c r="G235" s="282">
        <v>2.0</v>
      </c>
      <c r="H235" s="283" t="s">
        <v>12241</v>
      </c>
      <c r="I235" s="282" t="s">
        <v>12202</v>
      </c>
      <c r="J235" s="282" t="s">
        <v>12240</v>
      </c>
      <c r="K235" s="282">
        <v>1.0</v>
      </c>
      <c r="L235" s="282">
        <v>1.0</v>
      </c>
      <c r="M235" s="282">
        <v>1.0</v>
      </c>
      <c r="N235" s="284">
        <v>50.0</v>
      </c>
      <c r="O235" s="284">
        <v>100.0</v>
      </c>
      <c r="P235" s="162" t="s">
        <v>142</v>
      </c>
      <c r="Q235" s="163"/>
      <c r="R235" s="163"/>
      <c r="S235" s="163"/>
      <c r="T235" s="163"/>
      <c r="U235" s="163"/>
      <c r="V235" s="163"/>
      <c r="W235" s="163"/>
      <c r="X235" s="163"/>
      <c r="Y235" s="163"/>
      <c r="Z235" s="163"/>
    </row>
    <row r="236" ht="11.25" customHeight="1">
      <c r="A236" s="251" t="s">
        <v>10033</v>
      </c>
      <c r="B236" s="251" t="s">
        <v>141</v>
      </c>
      <c r="C236" s="251" t="s">
        <v>12242</v>
      </c>
      <c r="D236" s="282" t="s">
        <v>11786</v>
      </c>
      <c r="E236" s="282" t="s">
        <v>12243</v>
      </c>
      <c r="F236" s="282" t="s">
        <v>11854</v>
      </c>
      <c r="G236" s="282" t="s">
        <v>11757</v>
      </c>
      <c r="H236" s="283" t="s">
        <v>12244</v>
      </c>
      <c r="I236" s="282"/>
      <c r="J236" s="282" t="s">
        <v>12245</v>
      </c>
      <c r="K236" s="282">
        <v>1.0</v>
      </c>
      <c r="L236" s="282">
        <v>1.0</v>
      </c>
      <c r="M236" s="282">
        <v>1.0</v>
      </c>
      <c r="N236" s="284">
        <v>30.0</v>
      </c>
      <c r="O236" s="284">
        <v>30.0</v>
      </c>
      <c r="P236" s="162" t="s">
        <v>10033</v>
      </c>
      <c r="Q236" s="163"/>
      <c r="R236" s="163"/>
      <c r="S236" s="163"/>
      <c r="T236" s="163"/>
      <c r="U236" s="163"/>
      <c r="V236" s="163"/>
      <c r="W236" s="163"/>
      <c r="X236" s="163"/>
      <c r="Y236" s="163"/>
      <c r="Z236" s="163"/>
    </row>
    <row r="237" ht="11.25" customHeight="1">
      <c r="A237" s="251" t="s">
        <v>10033</v>
      </c>
      <c r="B237" s="251" t="s">
        <v>141</v>
      </c>
      <c r="C237" s="251" t="s">
        <v>12242</v>
      </c>
      <c r="D237" s="282" t="s">
        <v>11786</v>
      </c>
      <c r="E237" s="282" t="s">
        <v>12246</v>
      </c>
      <c r="F237" s="282" t="s">
        <v>11854</v>
      </c>
      <c r="G237" s="282" t="s">
        <v>11757</v>
      </c>
      <c r="H237" s="283" t="s">
        <v>12244</v>
      </c>
      <c r="I237" s="282"/>
      <c r="J237" s="282" t="s">
        <v>12245</v>
      </c>
      <c r="K237" s="282">
        <v>1.0</v>
      </c>
      <c r="L237" s="282">
        <v>1.0</v>
      </c>
      <c r="M237" s="282">
        <v>1.0</v>
      </c>
      <c r="N237" s="284">
        <v>30.0</v>
      </c>
      <c r="O237" s="284">
        <v>30.0</v>
      </c>
      <c r="P237" s="162" t="s">
        <v>10033</v>
      </c>
      <c r="Q237" s="163"/>
      <c r="R237" s="163"/>
      <c r="S237" s="163"/>
      <c r="T237" s="163"/>
      <c r="U237" s="163"/>
      <c r="V237" s="163"/>
      <c r="W237" s="163"/>
      <c r="X237" s="163"/>
      <c r="Y237" s="163"/>
      <c r="Z237" s="163"/>
    </row>
    <row r="238" ht="11.25" customHeight="1">
      <c r="A238" s="251" t="s">
        <v>10033</v>
      </c>
      <c r="B238" s="251" t="s">
        <v>141</v>
      </c>
      <c r="C238" s="251" t="s">
        <v>12242</v>
      </c>
      <c r="D238" s="282" t="s">
        <v>11786</v>
      </c>
      <c r="E238" s="282" t="s">
        <v>12247</v>
      </c>
      <c r="F238" s="282" t="s">
        <v>11854</v>
      </c>
      <c r="G238" s="282" t="s">
        <v>11757</v>
      </c>
      <c r="H238" s="283" t="s">
        <v>12244</v>
      </c>
      <c r="I238" s="282"/>
      <c r="J238" s="282" t="s">
        <v>12245</v>
      </c>
      <c r="K238" s="282">
        <v>1.0</v>
      </c>
      <c r="L238" s="282">
        <v>1.0</v>
      </c>
      <c r="M238" s="282">
        <v>3.0</v>
      </c>
      <c r="N238" s="284">
        <v>30.0</v>
      </c>
      <c r="O238" s="284">
        <v>30.0</v>
      </c>
      <c r="P238" s="162" t="s">
        <v>10033</v>
      </c>
      <c r="Q238" s="163"/>
      <c r="R238" s="163"/>
      <c r="S238" s="163"/>
      <c r="T238" s="163"/>
      <c r="U238" s="163"/>
      <c r="V238" s="163"/>
      <c r="W238" s="163"/>
      <c r="X238" s="163"/>
      <c r="Y238" s="163"/>
      <c r="Z238" s="163"/>
    </row>
    <row r="239" ht="11.25" customHeight="1">
      <c r="A239" s="251" t="s">
        <v>12248</v>
      </c>
      <c r="B239" s="251" t="s">
        <v>141</v>
      </c>
      <c r="C239" s="251" t="s">
        <v>12099</v>
      </c>
      <c r="D239" s="282" t="s">
        <v>11742</v>
      </c>
      <c r="E239" s="282" t="s">
        <v>11743</v>
      </c>
      <c r="F239" s="282" t="s">
        <v>11778</v>
      </c>
      <c r="G239" s="282" t="s">
        <v>11751</v>
      </c>
      <c r="H239" s="283" t="s">
        <v>12101</v>
      </c>
      <c r="I239" s="282"/>
      <c r="J239" s="282" t="s">
        <v>12249</v>
      </c>
      <c r="K239" s="282">
        <v>1.0</v>
      </c>
      <c r="L239" s="282">
        <v>1.0</v>
      </c>
      <c r="M239" s="282">
        <v>1.0</v>
      </c>
      <c r="N239" s="284">
        <v>30.0</v>
      </c>
      <c r="O239" s="284">
        <v>30.0</v>
      </c>
      <c r="P239" s="162" t="s">
        <v>166</v>
      </c>
      <c r="Q239" s="163"/>
      <c r="R239" s="163"/>
      <c r="S239" s="163"/>
      <c r="T239" s="163"/>
      <c r="U239" s="163"/>
      <c r="V239" s="163"/>
      <c r="W239" s="163"/>
      <c r="X239" s="163"/>
      <c r="Y239" s="163"/>
      <c r="Z239" s="163"/>
    </row>
    <row r="240" ht="11.25" customHeight="1">
      <c r="A240" s="251" t="s">
        <v>12248</v>
      </c>
      <c r="B240" s="251" t="s">
        <v>141</v>
      </c>
      <c r="C240" s="251" t="s">
        <v>12099</v>
      </c>
      <c r="D240" s="282" t="s">
        <v>11742</v>
      </c>
      <c r="E240" s="282" t="s">
        <v>11743</v>
      </c>
      <c r="F240" s="282" t="s">
        <v>11778</v>
      </c>
      <c r="G240" s="282" t="s">
        <v>11751</v>
      </c>
      <c r="H240" s="283" t="s">
        <v>12101</v>
      </c>
      <c r="I240" s="282"/>
      <c r="J240" s="282" t="s">
        <v>12249</v>
      </c>
      <c r="K240" s="282">
        <v>1.0</v>
      </c>
      <c r="L240" s="282">
        <v>1.0</v>
      </c>
      <c r="M240" s="282">
        <v>1.0</v>
      </c>
      <c r="N240" s="284">
        <v>30.0</v>
      </c>
      <c r="O240" s="284">
        <v>30.0</v>
      </c>
      <c r="P240" s="162" t="s">
        <v>166</v>
      </c>
      <c r="Q240" s="163"/>
      <c r="R240" s="163"/>
      <c r="S240" s="163"/>
      <c r="T240" s="163"/>
      <c r="U240" s="163"/>
      <c r="V240" s="163"/>
      <c r="W240" s="163"/>
      <c r="X240" s="163"/>
      <c r="Y240" s="163"/>
      <c r="Z240" s="163"/>
    </row>
    <row r="241" ht="11.25" customHeight="1">
      <c r="A241" s="251" t="s">
        <v>12250</v>
      </c>
      <c r="B241" s="251" t="s">
        <v>52</v>
      </c>
      <c r="C241" s="251" t="s">
        <v>12251</v>
      </c>
      <c r="D241" s="282" t="s">
        <v>11722</v>
      </c>
      <c r="E241" s="282" t="s">
        <v>11769</v>
      </c>
      <c r="F241" s="282" t="s">
        <v>11854</v>
      </c>
      <c r="G241" s="282" t="s">
        <v>11751</v>
      </c>
      <c r="H241" s="283" t="s">
        <v>12252</v>
      </c>
      <c r="I241" s="282"/>
      <c r="J241" s="282" t="s">
        <v>12253</v>
      </c>
      <c r="K241" s="282">
        <v>3.0</v>
      </c>
      <c r="L241" s="282">
        <v>2.0</v>
      </c>
      <c r="M241" s="282">
        <v>4.0</v>
      </c>
      <c r="N241" s="284">
        <v>45.0</v>
      </c>
      <c r="O241" s="284">
        <v>22.5</v>
      </c>
      <c r="P241" s="162" t="s">
        <v>85</v>
      </c>
      <c r="Q241" s="163"/>
      <c r="R241" s="163"/>
      <c r="S241" s="163"/>
      <c r="T241" s="163"/>
      <c r="U241" s="163"/>
      <c r="V241" s="163"/>
      <c r="W241" s="163"/>
      <c r="X241" s="163"/>
      <c r="Y241" s="163"/>
      <c r="Z241" s="163"/>
    </row>
    <row r="242" ht="11.25" customHeight="1">
      <c r="A242" s="144" t="s">
        <v>12250</v>
      </c>
      <c r="B242" s="316" t="s">
        <v>52</v>
      </c>
      <c r="C242" s="144" t="s">
        <v>12254</v>
      </c>
      <c r="D242" s="317" t="s">
        <v>11722</v>
      </c>
      <c r="E242" s="317" t="s">
        <v>11769</v>
      </c>
      <c r="F242" s="317" t="s">
        <v>12255</v>
      </c>
      <c r="G242" s="317" t="s">
        <v>11751</v>
      </c>
      <c r="H242" s="174" t="s">
        <v>12256</v>
      </c>
      <c r="I242" s="139"/>
      <c r="J242" s="186" t="s">
        <v>12257</v>
      </c>
      <c r="K242" s="139">
        <v>1.0</v>
      </c>
      <c r="L242" s="139">
        <v>1.0</v>
      </c>
      <c r="M242" s="139">
        <v>1.0</v>
      </c>
      <c r="N242" s="172">
        <v>45.0</v>
      </c>
      <c r="O242" s="172">
        <v>45.0</v>
      </c>
      <c r="P242" s="162" t="s">
        <v>85</v>
      </c>
      <c r="Q242" s="166"/>
      <c r="R242" s="166"/>
      <c r="S242" s="166"/>
      <c r="T242" s="166"/>
      <c r="U242" s="166"/>
      <c r="V242" s="166"/>
      <c r="W242" s="166"/>
      <c r="X242" s="166"/>
      <c r="Y242" s="166"/>
      <c r="Z242" s="166"/>
    </row>
    <row r="243" ht="11.25" customHeight="1">
      <c r="A243" s="144" t="s">
        <v>12250</v>
      </c>
      <c r="B243" s="318" t="s">
        <v>52</v>
      </c>
      <c r="C243" s="293" t="s">
        <v>12176</v>
      </c>
      <c r="D243" s="317" t="s">
        <v>11722</v>
      </c>
      <c r="E243" s="317" t="s">
        <v>11769</v>
      </c>
      <c r="F243" s="317" t="s">
        <v>11854</v>
      </c>
      <c r="G243" s="317" t="s">
        <v>11751</v>
      </c>
      <c r="H243" s="98" t="s">
        <v>11835</v>
      </c>
      <c r="I243" s="139"/>
      <c r="J243" s="186" t="s">
        <v>11764</v>
      </c>
      <c r="K243" s="139">
        <v>1.0</v>
      </c>
      <c r="L243" s="139">
        <v>1.0</v>
      </c>
      <c r="M243" s="139">
        <v>1.0</v>
      </c>
      <c r="N243" s="172">
        <v>60.0</v>
      </c>
      <c r="O243" s="172">
        <v>60.0</v>
      </c>
      <c r="P243" s="162" t="s">
        <v>85</v>
      </c>
      <c r="Q243" s="166"/>
      <c r="R243" s="166"/>
      <c r="S243" s="166"/>
      <c r="T243" s="166"/>
      <c r="U243" s="166"/>
      <c r="V243" s="166"/>
      <c r="W243" s="166"/>
      <c r="X243" s="166"/>
      <c r="Y243" s="166"/>
      <c r="Z243" s="166"/>
    </row>
    <row r="244" ht="11.25" customHeight="1">
      <c r="A244" s="144" t="s">
        <v>12250</v>
      </c>
      <c r="B244" s="316" t="s">
        <v>52</v>
      </c>
      <c r="C244" s="144" t="s">
        <v>12258</v>
      </c>
      <c r="D244" s="317" t="s">
        <v>11722</v>
      </c>
      <c r="E244" s="317" t="s">
        <v>11769</v>
      </c>
      <c r="F244" s="317" t="s">
        <v>12108</v>
      </c>
      <c r="G244" s="317" t="s">
        <v>11751</v>
      </c>
      <c r="H244" s="98" t="s">
        <v>12259</v>
      </c>
      <c r="I244" s="139"/>
      <c r="J244" s="186" t="s">
        <v>12260</v>
      </c>
      <c r="K244" s="139">
        <v>1.0</v>
      </c>
      <c r="L244" s="139">
        <v>1.0</v>
      </c>
      <c r="M244" s="139"/>
      <c r="N244" s="172">
        <v>60.0</v>
      </c>
      <c r="O244" s="172">
        <v>60.0</v>
      </c>
      <c r="P244" s="162" t="s">
        <v>85</v>
      </c>
      <c r="Q244" s="166"/>
      <c r="R244" s="166"/>
      <c r="S244" s="166"/>
      <c r="T244" s="166"/>
      <c r="U244" s="166"/>
      <c r="V244" s="166"/>
      <c r="W244" s="166"/>
      <c r="X244" s="166"/>
      <c r="Y244" s="166"/>
      <c r="Z244" s="166"/>
    </row>
    <row r="245" ht="11.25" customHeight="1">
      <c r="A245" s="251" t="s">
        <v>86</v>
      </c>
      <c r="B245" s="251" t="s">
        <v>52</v>
      </c>
      <c r="C245" s="251" t="s">
        <v>11965</v>
      </c>
      <c r="D245" s="282" t="s">
        <v>11786</v>
      </c>
      <c r="E245" s="282" t="s">
        <v>11766</v>
      </c>
      <c r="F245" s="282" t="s">
        <v>11750</v>
      </c>
      <c r="G245" s="282" t="s">
        <v>12020</v>
      </c>
      <c r="H245" s="283" t="s">
        <v>11886</v>
      </c>
      <c r="I245" s="282" t="s">
        <v>11967</v>
      </c>
      <c r="J245" s="282" t="s">
        <v>11968</v>
      </c>
      <c r="K245" s="282">
        <v>3.0</v>
      </c>
      <c r="L245" s="282">
        <v>3.0</v>
      </c>
      <c r="M245" s="282">
        <v>3.0</v>
      </c>
      <c r="N245" s="284">
        <v>30.0</v>
      </c>
      <c r="O245" s="284">
        <v>10.0</v>
      </c>
      <c r="P245" s="162" t="s">
        <v>86</v>
      </c>
      <c r="Q245" s="163"/>
      <c r="R245" s="163"/>
      <c r="S245" s="163"/>
      <c r="T245" s="163"/>
      <c r="U245" s="163"/>
      <c r="V245" s="163"/>
      <c r="W245" s="163"/>
      <c r="X245" s="163"/>
      <c r="Y245" s="163"/>
      <c r="Z245" s="163"/>
    </row>
    <row r="246" ht="11.25" customHeight="1">
      <c r="A246" s="251" t="s">
        <v>12261</v>
      </c>
      <c r="B246" s="251" t="s">
        <v>177</v>
      </c>
      <c r="C246" s="251" t="s">
        <v>12262</v>
      </c>
      <c r="D246" s="282" t="s">
        <v>11761</v>
      </c>
      <c r="E246" s="282" t="s">
        <v>11773</v>
      </c>
      <c r="F246" s="282" t="s">
        <v>12108</v>
      </c>
      <c r="G246" s="282" t="s">
        <v>11757</v>
      </c>
      <c r="H246" s="283" t="s">
        <v>12263</v>
      </c>
      <c r="I246" s="282" t="s">
        <v>11773</v>
      </c>
      <c r="J246" s="282" t="s">
        <v>12264</v>
      </c>
      <c r="K246" s="282"/>
      <c r="L246" s="282"/>
      <c r="M246" s="282"/>
      <c r="N246" s="284"/>
      <c r="O246" s="284">
        <v>100.0</v>
      </c>
      <c r="P246" s="162" t="s">
        <v>12265</v>
      </c>
      <c r="Q246" s="163"/>
      <c r="R246" s="163"/>
      <c r="S246" s="163"/>
      <c r="T246" s="163"/>
      <c r="U246" s="163"/>
      <c r="V246" s="163"/>
      <c r="W246" s="163"/>
      <c r="X246" s="163"/>
      <c r="Y246" s="163"/>
      <c r="Z246" s="163"/>
    </row>
    <row r="247" ht="11.25" customHeight="1">
      <c r="A247" s="251" t="s">
        <v>12261</v>
      </c>
      <c r="B247" s="251" t="s">
        <v>177</v>
      </c>
      <c r="C247" s="251" t="s">
        <v>11895</v>
      </c>
      <c r="D247" s="282" t="s">
        <v>11761</v>
      </c>
      <c r="E247" s="282" t="s">
        <v>11773</v>
      </c>
      <c r="F247" s="282" t="s">
        <v>12108</v>
      </c>
      <c r="G247" s="282" t="s">
        <v>11751</v>
      </c>
      <c r="H247" s="283"/>
      <c r="I247" s="282" t="s">
        <v>11773</v>
      </c>
      <c r="J247" s="282" t="s">
        <v>12266</v>
      </c>
      <c r="K247" s="282"/>
      <c r="L247" s="282"/>
      <c r="M247" s="282"/>
      <c r="N247" s="284"/>
      <c r="O247" s="284">
        <v>20.0</v>
      </c>
      <c r="P247" s="162" t="s">
        <v>12265</v>
      </c>
      <c r="Q247" s="163"/>
      <c r="R247" s="163"/>
      <c r="S247" s="163"/>
      <c r="T247" s="163"/>
      <c r="U247" s="163"/>
      <c r="V247" s="163"/>
      <c r="W247" s="163"/>
      <c r="X247" s="163"/>
      <c r="Y247" s="163"/>
      <c r="Z247" s="163"/>
    </row>
    <row r="248" ht="11.25" customHeight="1">
      <c r="A248" s="251" t="s">
        <v>12267</v>
      </c>
      <c r="B248" s="251" t="s">
        <v>177</v>
      </c>
      <c r="C248" s="251" t="s">
        <v>11889</v>
      </c>
      <c r="D248" s="282" t="s">
        <v>11761</v>
      </c>
      <c r="E248" s="282" t="s">
        <v>12268</v>
      </c>
      <c r="F248" s="282" t="s">
        <v>11854</v>
      </c>
      <c r="G248" s="282" t="s">
        <v>11891</v>
      </c>
      <c r="H248" s="283" t="s">
        <v>11892</v>
      </c>
      <c r="I248" s="282"/>
      <c r="J248" s="282" t="s">
        <v>11874</v>
      </c>
      <c r="K248" s="282">
        <v>1.0</v>
      </c>
      <c r="L248" s="282">
        <v>1.0</v>
      </c>
      <c r="M248" s="282">
        <v>1.0</v>
      </c>
      <c r="N248" s="284">
        <v>30.0</v>
      </c>
      <c r="O248" s="284">
        <v>30.0</v>
      </c>
      <c r="P248" s="162" t="s">
        <v>10429</v>
      </c>
      <c r="Q248" s="163"/>
      <c r="R248" s="163"/>
      <c r="S248" s="163"/>
      <c r="T248" s="163"/>
      <c r="U248" s="163"/>
      <c r="V248" s="163"/>
      <c r="W248" s="163"/>
      <c r="X248" s="163"/>
      <c r="Y248" s="163"/>
      <c r="Z248" s="163"/>
    </row>
    <row r="249" ht="11.25" customHeight="1">
      <c r="A249" s="251" t="s">
        <v>12267</v>
      </c>
      <c r="B249" s="251" t="s">
        <v>177</v>
      </c>
      <c r="C249" s="251" t="s">
        <v>11893</v>
      </c>
      <c r="D249" s="282" t="s">
        <v>11761</v>
      </c>
      <c r="E249" s="282" t="s">
        <v>12269</v>
      </c>
      <c r="F249" s="282" t="s">
        <v>11854</v>
      </c>
      <c r="G249" s="282" t="s">
        <v>11891</v>
      </c>
      <c r="H249" s="283" t="s">
        <v>11892</v>
      </c>
      <c r="I249" s="282"/>
      <c r="J249" s="282" t="s">
        <v>11874</v>
      </c>
      <c r="K249" s="282">
        <v>1.0</v>
      </c>
      <c r="L249" s="282">
        <v>1.0</v>
      </c>
      <c r="M249" s="282">
        <v>1.0</v>
      </c>
      <c r="N249" s="284">
        <v>30.0</v>
      </c>
      <c r="O249" s="284">
        <v>30.0</v>
      </c>
      <c r="P249" s="162" t="s">
        <v>10429</v>
      </c>
      <c r="Q249" s="163"/>
      <c r="R249" s="163"/>
      <c r="S249" s="163"/>
      <c r="T249" s="163"/>
      <c r="U249" s="163"/>
      <c r="V249" s="163"/>
      <c r="W249" s="163"/>
      <c r="X249" s="163"/>
      <c r="Y249" s="163"/>
      <c r="Z249" s="163"/>
    </row>
    <row r="250" ht="11.25" customHeight="1">
      <c r="A250" s="251" t="s">
        <v>12267</v>
      </c>
      <c r="B250" s="251" t="s">
        <v>177</v>
      </c>
      <c r="C250" s="251" t="s">
        <v>11895</v>
      </c>
      <c r="D250" s="282" t="s">
        <v>11761</v>
      </c>
      <c r="E250" s="282" t="s">
        <v>11834</v>
      </c>
      <c r="F250" s="282" t="s">
        <v>11750</v>
      </c>
      <c r="G250" s="282" t="s">
        <v>11897</v>
      </c>
      <c r="H250" s="283" t="s">
        <v>11898</v>
      </c>
      <c r="I250" s="282" t="s">
        <v>11899</v>
      </c>
      <c r="J250" s="282" t="s">
        <v>11900</v>
      </c>
      <c r="K250" s="282">
        <v>3.0</v>
      </c>
      <c r="L250" s="282">
        <v>3.0</v>
      </c>
      <c r="M250" s="282">
        <v>4.0</v>
      </c>
      <c r="N250" s="284" t="s">
        <v>11495</v>
      </c>
      <c r="O250" s="284">
        <v>100.0</v>
      </c>
      <c r="P250" s="162" t="s">
        <v>10429</v>
      </c>
      <c r="Q250" s="163"/>
      <c r="R250" s="163"/>
      <c r="S250" s="163"/>
      <c r="T250" s="163"/>
      <c r="U250" s="163"/>
      <c r="V250" s="163"/>
      <c r="W250" s="163"/>
      <c r="X250" s="163"/>
      <c r="Y250" s="163"/>
      <c r="Z250" s="163"/>
    </row>
    <row r="251" ht="11.25" customHeight="1">
      <c r="A251" s="251" t="s">
        <v>12267</v>
      </c>
      <c r="B251" s="251" t="s">
        <v>177</v>
      </c>
      <c r="C251" s="251" t="s">
        <v>11895</v>
      </c>
      <c r="D251" s="282" t="s">
        <v>11761</v>
      </c>
      <c r="E251" s="282" t="s">
        <v>12270</v>
      </c>
      <c r="F251" s="282" t="s">
        <v>11854</v>
      </c>
      <c r="G251" s="282" t="s">
        <v>11897</v>
      </c>
      <c r="H251" s="283" t="s">
        <v>11898</v>
      </c>
      <c r="I251" s="282"/>
      <c r="J251" s="282" t="s">
        <v>11900</v>
      </c>
      <c r="K251" s="282">
        <v>3.0</v>
      </c>
      <c r="L251" s="282">
        <v>3.0</v>
      </c>
      <c r="M251" s="282">
        <v>4.0</v>
      </c>
      <c r="N251" s="284" t="s">
        <v>12271</v>
      </c>
      <c r="O251" s="284">
        <v>40.0</v>
      </c>
      <c r="P251" s="162" t="s">
        <v>10429</v>
      </c>
      <c r="Q251" s="163"/>
      <c r="R251" s="163"/>
      <c r="S251" s="163"/>
      <c r="T251" s="163"/>
      <c r="U251" s="163"/>
      <c r="V251" s="163"/>
      <c r="W251" s="163"/>
      <c r="X251" s="163"/>
      <c r="Y251" s="163"/>
      <c r="Z251" s="163"/>
    </row>
    <row r="252" ht="11.25" customHeight="1">
      <c r="A252" s="251" t="s">
        <v>12272</v>
      </c>
      <c r="B252" s="251" t="s">
        <v>177</v>
      </c>
      <c r="C252" s="251" t="s">
        <v>12273</v>
      </c>
      <c r="D252" s="282" t="s">
        <v>11742</v>
      </c>
      <c r="E252" s="282" t="s">
        <v>11743</v>
      </c>
      <c r="F252" s="282" t="s">
        <v>11778</v>
      </c>
      <c r="G252" s="282" t="s">
        <v>11779</v>
      </c>
      <c r="H252" s="283" t="s">
        <v>12274</v>
      </c>
      <c r="I252" s="282"/>
      <c r="J252" s="282" t="s">
        <v>12275</v>
      </c>
      <c r="K252" s="282">
        <v>2.0</v>
      </c>
      <c r="L252" s="282">
        <v>2.0</v>
      </c>
      <c r="M252" s="282">
        <v>3.0</v>
      </c>
      <c r="N252" s="284">
        <v>20.0</v>
      </c>
      <c r="O252" s="284">
        <v>20.0</v>
      </c>
      <c r="P252" s="162" t="s">
        <v>193</v>
      </c>
      <c r="Q252" s="163"/>
      <c r="R252" s="163"/>
      <c r="S252" s="163"/>
      <c r="T252" s="163"/>
      <c r="U252" s="163"/>
      <c r="V252" s="163"/>
      <c r="W252" s="163"/>
      <c r="X252" s="163"/>
      <c r="Y252" s="163"/>
      <c r="Z252" s="163"/>
    </row>
    <row r="253" ht="11.25" customHeight="1">
      <c r="A253" s="251" t="s">
        <v>12272</v>
      </c>
      <c r="B253" s="251" t="s">
        <v>177</v>
      </c>
      <c r="C253" s="251" t="s">
        <v>12276</v>
      </c>
      <c r="D253" s="282" t="s">
        <v>11742</v>
      </c>
      <c r="E253" s="282" t="s">
        <v>11743</v>
      </c>
      <c r="F253" s="282" t="s">
        <v>11778</v>
      </c>
      <c r="G253" s="282" t="s">
        <v>11779</v>
      </c>
      <c r="H253" s="283" t="s">
        <v>12274</v>
      </c>
      <c r="I253" s="282"/>
      <c r="J253" s="282" t="s">
        <v>12275</v>
      </c>
      <c r="K253" s="282">
        <v>2.0</v>
      </c>
      <c r="L253" s="282">
        <v>2.0</v>
      </c>
      <c r="M253" s="282">
        <v>3.0</v>
      </c>
      <c r="N253" s="284">
        <v>20.0</v>
      </c>
      <c r="O253" s="284">
        <v>20.0</v>
      </c>
      <c r="P253" s="162" t="s">
        <v>193</v>
      </c>
      <c r="Q253" s="163"/>
      <c r="R253" s="163"/>
      <c r="S253" s="163"/>
      <c r="T253" s="163"/>
      <c r="U253" s="163"/>
      <c r="V253" s="163"/>
      <c r="W253" s="163"/>
      <c r="X253" s="163"/>
      <c r="Y253" s="163"/>
      <c r="Z253" s="163"/>
    </row>
    <row r="254" ht="11.25" customHeight="1">
      <c r="A254" s="251" t="s">
        <v>12272</v>
      </c>
      <c r="B254" s="251" t="s">
        <v>177</v>
      </c>
      <c r="C254" s="251" t="s">
        <v>12277</v>
      </c>
      <c r="D254" s="282" t="s">
        <v>11742</v>
      </c>
      <c r="E254" s="282" t="s">
        <v>11743</v>
      </c>
      <c r="F254" s="282" t="s">
        <v>11778</v>
      </c>
      <c r="G254" s="282" t="s">
        <v>11779</v>
      </c>
      <c r="H254" s="283" t="s">
        <v>11726</v>
      </c>
      <c r="I254" s="282"/>
      <c r="J254" s="282" t="s">
        <v>12278</v>
      </c>
      <c r="K254" s="282">
        <v>1.0</v>
      </c>
      <c r="L254" s="282">
        <v>1.0</v>
      </c>
      <c r="M254" s="282">
        <v>1.0</v>
      </c>
      <c r="N254" s="284">
        <v>30.0</v>
      </c>
      <c r="O254" s="284">
        <v>60.0</v>
      </c>
      <c r="P254" s="162" t="s">
        <v>193</v>
      </c>
      <c r="Q254" s="163"/>
      <c r="R254" s="163"/>
      <c r="S254" s="163"/>
      <c r="T254" s="163"/>
      <c r="U254" s="163"/>
      <c r="V254" s="163"/>
      <c r="W254" s="163"/>
      <c r="X254" s="163"/>
      <c r="Y254" s="163"/>
      <c r="Z254" s="163"/>
    </row>
    <row r="255" ht="11.25" customHeight="1">
      <c r="A255" s="251" t="s">
        <v>12272</v>
      </c>
      <c r="B255" s="251" t="s">
        <v>177</v>
      </c>
      <c r="C255" s="251" t="s">
        <v>12279</v>
      </c>
      <c r="D255" s="282" t="s">
        <v>11742</v>
      </c>
      <c r="E255" s="282" t="s">
        <v>11743</v>
      </c>
      <c r="F255" s="282" t="s">
        <v>11778</v>
      </c>
      <c r="G255" s="282" t="s">
        <v>11779</v>
      </c>
      <c r="H255" s="283" t="s">
        <v>11726</v>
      </c>
      <c r="I255" s="282"/>
      <c r="J255" s="282" t="s">
        <v>12278</v>
      </c>
      <c r="K255" s="282">
        <v>1.0</v>
      </c>
      <c r="L255" s="282">
        <v>1.0</v>
      </c>
      <c r="M255" s="282">
        <v>1.0</v>
      </c>
      <c r="N255" s="284">
        <v>30.0</v>
      </c>
      <c r="O255" s="284">
        <v>60.0</v>
      </c>
      <c r="P255" s="162" t="s">
        <v>193</v>
      </c>
      <c r="Q255" s="163"/>
      <c r="R255" s="163"/>
      <c r="S255" s="163"/>
      <c r="T255" s="163"/>
      <c r="U255" s="163"/>
      <c r="V255" s="163"/>
      <c r="W255" s="163"/>
      <c r="X255" s="163"/>
      <c r="Y255" s="163"/>
      <c r="Z255" s="163"/>
    </row>
    <row r="256" ht="11.25" customHeight="1">
      <c r="A256" s="251" t="s">
        <v>12272</v>
      </c>
      <c r="B256" s="251" t="s">
        <v>177</v>
      </c>
      <c r="C256" s="251" t="s">
        <v>12280</v>
      </c>
      <c r="D256" s="282" t="s">
        <v>12281</v>
      </c>
      <c r="E256" s="282" t="s">
        <v>11743</v>
      </c>
      <c r="F256" s="282" t="s">
        <v>12282</v>
      </c>
      <c r="G256" s="282" t="s">
        <v>11779</v>
      </c>
      <c r="H256" s="283" t="s">
        <v>12283</v>
      </c>
      <c r="I256" s="282"/>
      <c r="J256" s="282" t="s">
        <v>12284</v>
      </c>
      <c r="K256" s="282">
        <v>3.0</v>
      </c>
      <c r="L256" s="282">
        <v>2.0</v>
      </c>
      <c r="M256" s="282">
        <v>3.0</v>
      </c>
      <c r="N256" s="284">
        <v>20.0</v>
      </c>
      <c r="O256" s="284">
        <v>40.0</v>
      </c>
      <c r="P256" s="162" t="s">
        <v>193</v>
      </c>
      <c r="Q256" s="163"/>
      <c r="R256" s="163"/>
      <c r="S256" s="163"/>
      <c r="T256" s="163"/>
      <c r="U256" s="163"/>
      <c r="V256" s="163"/>
      <c r="W256" s="163"/>
      <c r="X256" s="163"/>
      <c r="Y256" s="163"/>
      <c r="Z256" s="163"/>
    </row>
    <row r="257" ht="11.25" customHeight="1">
      <c r="A257" s="251" t="s">
        <v>12272</v>
      </c>
      <c r="B257" s="251" t="s">
        <v>177</v>
      </c>
      <c r="C257" s="251" t="s">
        <v>12285</v>
      </c>
      <c r="D257" s="282" t="s">
        <v>12281</v>
      </c>
      <c r="E257" s="282" t="s">
        <v>11743</v>
      </c>
      <c r="F257" s="282" t="s">
        <v>12282</v>
      </c>
      <c r="G257" s="282" t="s">
        <v>11779</v>
      </c>
      <c r="H257" s="283" t="s">
        <v>12283</v>
      </c>
      <c r="I257" s="282"/>
      <c r="J257" s="282" t="s">
        <v>12284</v>
      </c>
      <c r="K257" s="282">
        <v>3.0</v>
      </c>
      <c r="L257" s="282">
        <v>2.0</v>
      </c>
      <c r="M257" s="282">
        <v>3.0</v>
      </c>
      <c r="N257" s="284">
        <v>20.0</v>
      </c>
      <c r="O257" s="284">
        <v>40.0</v>
      </c>
      <c r="P257" s="162" t="s">
        <v>193</v>
      </c>
      <c r="Q257" s="163"/>
      <c r="R257" s="163"/>
      <c r="S257" s="163"/>
      <c r="T257" s="163"/>
      <c r="U257" s="163"/>
      <c r="V257" s="163"/>
      <c r="W257" s="163"/>
      <c r="X257" s="163"/>
      <c r="Y257" s="163"/>
      <c r="Z257" s="163"/>
    </row>
    <row r="258" ht="11.25" customHeight="1">
      <c r="A258" s="251" t="s">
        <v>12272</v>
      </c>
      <c r="B258" s="251" t="s">
        <v>177</v>
      </c>
      <c r="C258" s="251" t="s">
        <v>12286</v>
      </c>
      <c r="D258" s="282" t="s">
        <v>12281</v>
      </c>
      <c r="E258" s="282" t="s">
        <v>11743</v>
      </c>
      <c r="F258" s="282" t="s">
        <v>12282</v>
      </c>
      <c r="G258" s="282" t="s">
        <v>11779</v>
      </c>
      <c r="H258" s="283" t="s">
        <v>12283</v>
      </c>
      <c r="I258" s="282"/>
      <c r="J258" s="282" t="s">
        <v>12287</v>
      </c>
      <c r="K258" s="282">
        <v>3.0</v>
      </c>
      <c r="L258" s="282">
        <v>2.0</v>
      </c>
      <c r="M258" s="282">
        <v>3.0</v>
      </c>
      <c r="N258" s="284">
        <v>20.0</v>
      </c>
      <c r="O258" s="284">
        <v>40.0</v>
      </c>
      <c r="P258" s="162" t="s">
        <v>193</v>
      </c>
      <c r="Q258" s="163"/>
      <c r="R258" s="163"/>
      <c r="S258" s="163"/>
      <c r="T258" s="163"/>
      <c r="U258" s="163"/>
      <c r="V258" s="163"/>
      <c r="W258" s="163"/>
      <c r="X258" s="163"/>
      <c r="Y258" s="163"/>
      <c r="Z258" s="163"/>
    </row>
    <row r="259" ht="11.25" customHeight="1">
      <c r="A259" s="251" t="s">
        <v>12288</v>
      </c>
      <c r="B259" s="251" t="s">
        <v>177</v>
      </c>
      <c r="C259" s="251" t="s">
        <v>12289</v>
      </c>
      <c r="D259" s="282" t="s">
        <v>12289</v>
      </c>
      <c r="E259" s="282" t="s">
        <v>11766</v>
      </c>
      <c r="F259" s="282" t="s">
        <v>12290</v>
      </c>
      <c r="G259" s="282" t="s">
        <v>11891</v>
      </c>
      <c r="H259" s="283" t="s">
        <v>12291</v>
      </c>
      <c r="I259" s="282"/>
      <c r="J259" s="282" t="s">
        <v>12292</v>
      </c>
      <c r="K259" s="282">
        <v>2.0</v>
      </c>
      <c r="L259" s="282">
        <v>2.0</v>
      </c>
      <c r="M259" s="282">
        <v>2.0</v>
      </c>
      <c r="N259" s="284">
        <v>30.0</v>
      </c>
      <c r="O259" s="284">
        <v>15.0</v>
      </c>
      <c r="P259" s="162" t="s">
        <v>178</v>
      </c>
      <c r="Q259" s="163"/>
      <c r="R259" s="163"/>
      <c r="S259" s="163"/>
      <c r="T259" s="163"/>
      <c r="U259" s="163"/>
      <c r="V259" s="163"/>
      <c r="W259" s="163"/>
      <c r="X259" s="163"/>
      <c r="Y259" s="163"/>
      <c r="Z259" s="163"/>
    </row>
    <row r="260" ht="11.25" customHeight="1">
      <c r="A260" s="251" t="s">
        <v>12293</v>
      </c>
      <c r="B260" s="251" t="s">
        <v>177</v>
      </c>
      <c r="C260" s="251" t="s">
        <v>12294</v>
      </c>
      <c r="D260" s="282" t="s">
        <v>11761</v>
      </c>
      <c r="E260" s="282" t="s">
        <v>12295</v>
      </c>
      <c r="F260" s="282" t="s">
        <v>11744</v>
      </c>
      <c r="G260" s="282" t="s">
        <v>12067</v>
      </c>
      <c r="H260" s="283" t="s">
        <v>11726</v>
      </c>
      <c r="I260" s="282" t="s">
        <v>12296</v>
      </c>
      <c r="J260" s="282" t="s">
        <v>11746</v>
      </c>
      <c r="K260" s="282">
        <v>2.0</v>
      </c>
      <c r="L260" s="282">
        <v>1.0</v>
      </c>
      <c r="M260" s="282">
        <v>2.0</v>
      </c>
      <c r="N260" s="284" t="s">
        <v>11906</v>
      </c>
      <c r="O260" s="284">
        <v>30.0</v>
      </c>
      <c r="P260" s="162" t="s">
        <v>200</v>
      </c>
      <c r="Q260" s="163"/>
      <c r="R260" s="163"/>
      <c r="S260" s="163"/>
      <c r="T260" s="163"/>
      <c r="U260" s="163"/>
      <c r="V260" s="163"/>
      <c r="W260" s="163"/>
      <c r="X260" s="163"/>
      <c r="Y260" s="163"/>
      <c r="Z260" s="163"/>
    </row>
    <row r="261" ht="11.25" customHeight="1">
      <c r="A261" s="251" t="s">
        <v>12297</v>
      </c>
      <c r="B261" s="251" t="s">
        <v>177</v>
      </c>
      <c r="C261" s="251" t="s">
        <v>12294</v>
      </c>
      <c r="D261" s="282" t="s">
        <v>11761</v>
      </c>
      <c r="E261" s="282" t="s">
        <v>11773</v>
      </c>
      <c r="F261" s="282" t="s">
        <v>11744</v>
      </c>
      <c r="G261" s="282" t="s">
        <v>12067</v>
      </c>
      <c r="H261" s="283" t="s">
        <v>11726</v>
      </c>
      <c r="I261" s="282" t="s">
        <v>12298</v>
      </c>
      <c r="J261" s="282" t="s">
        <v>11746</v>
      </c>
      <c r="K261" s="282">
        <v>1.0</v>
      </c>
      <c r="L261" s="282">
        <v>1.0</v>
      </c>
      <c r="M261" s="282">
        <v>1.0</v>
      </c>
      <c r="N261" s="284" t="s">
        <v>11500</v>
      </c>
      <c r="O261" s="284">
        <v>200.0</v>
      </c>
      <c r="P261" s="162" t="s">
        <v>200</v>
      </c>
      <c r="Q261" s="163"/>
      <c r="R261" s="163"/>
      <c r="S261" s="163"/>
      <c r="T261" s="163"/>
      <c r="U261" s="163"/>
      <c r="V261" s="163"/>
      <c r="W261" s="163"/>
      <c r="X261" s="163"/>
      <c r="Y261" s="163"/>
      <c r="Z261" s="163"/>
    </row>
    <row r="262" ht="11.25" customHeight="1">
      <c r="A262" s="251" t="s">
        <v>12299</v>
      </c>
      <c r="B262" s="251" t="s">
        <v>177</v>
      </c>
      <c r="C262" s="251" t="s">
        <v>12300</v>
      </c>
      <c r="D262" s="282" t="s">
        <v>12301</v>
      </c>
      <c r="E262" s="282" t="s">
        <v>12302</v>
      </c>
      <c r="F262" s="282" t="s">
        <v>11750</v>
      </c>
      <c r="G262" s="282" t="s">
        <v>11751</v>
      </c>
      <c r="H262" s="283" t="s">
        <v>11726</v>
      </c>
      <c r="I262" s="282" t="s">
        <v>12302</v>
      </c>
      <c r="J262" s="282" t="s">
        <v>11746</v>
      </c>
      <c r="K262" s="282"/>
      <c r="L262" s="282"/>
      <c r="M262" s="282"/>
      <c r="N262" s="284" t="s">
        <v>12303</v>
      </c>
      <c r="O262" s="284">
        <v>100.0</v>
      </c>
      <c r="P262" s="162" t="s">
        <v>188</v>
      </c>
      <c r="Q262" s="163"/>
      <c r="R262" s="163"/>
      <c r="S262" s="163"/>
      <c r="T262" s="163"/>
      <c r="U262" s="163"/>
      <c r="V262" s="163"/>
      <c r="W262" s="163"/>
      <c r="X262" s="163"/>
      <c r="Y262" s="163"/>
      <c r="Z262" s="163"/>
    </row>
    <row r="263" ht="11.25" customHeight="1">
      <c r="A263" s="251" t="s">
        <v>12304</v>
      </c>
      <c r="B263" s="251" t="s">
        <v>177</v>
      </c>
      <c r="C263" s="251" t="s">
        <v>11859</v>
      </c>
      <c r="D263" s="282" t="s">
        <v>12301</v>
      </c>
      <c r="E263" s="282" t="s">
        <v>11865</v>
      </c>
      <c r="F263" s="282" t="s">
        <v>11750</v>
      </c>
      <c r="G263" s="282" t="s">
        <v>11751</v>
      </c>
      <c r="H263" s="283" t="s">
        <v>11726</v>
      </c>
      <c r="I263" s="282" t="s">
        <v>12305</v>
      </c>
      <c r="J263" s="282" t="s">
        <v>11746</v>
      </c>
      <c r="K263" s="282">
        <v>2.0</v>
      </c>
      <c r="L263" s="282">
        <v>1.0</v>
      </c>
      <c r="M263" s="282">
        <v>2.0</v>
      </c>
      <c r="N263" s="284" t="s">
        <v>12306</v>
      </c>
      <c r="O263" s="284">
        <v>30.0</v>
      </c>
      <c r="P263" s="162" t="s">
        <v>188</v>
      </c>
      <c r="Q263" s="163"/>
      <c r="R263" s="163"/>
      <c r="S263" s="163"/>
      <c r="T263" s="163"/>
      <c r="U263" s="163"/>
      <c r="V263" s="163"/>
      <c r="W263" s="163"/>
      <c r="X263" s="163"/>
      <c r="Y263" s="163"/>
      <c r="Z263" s="163"/>
    </row>
    <row r="264" ht="11.25" customHeight="1">
      <c r="A264" s="251" t="s">
        <v>201</v>
      </c>
      <c r="B264" s="251" t="s">
        <v>141</v>
      </c>
      <c r="C264" s="251" t="s">
        <v>12307</v>
      </c>
      <c r="D264" s="282" t="s">
        <v>11761</v>
      </c>
      <c r="E264" s="282" t="s">
        <v>12308</v>
      </c>
      <c r="F264" s="282" t="s">
        <v>11854</v>
      </c>
      <c r="G264" s="282" t="s">
        <v>11757</v>
      </c>
      <c r="H264" s="283" t="s">
        <v>11783</v>
      </c>
      <c r="I264" s="282" t="s">
        <v>11773</v>
      </c>
      <c r="J264" s="282" t="s">
        <v>12309</v>
      </c>
      <c r="K264" s="282">
        <v>1.0</v>
      </c>
      <c r="L264" s="282">
        <v>1.0</v>
      </c>
      <c r="M264" s="282">
        <v>1.0</v>
      </c>
      <c r="N264" s="284" t="s">
        <v>12310</v>
      </c>
      <c r="O264" s="284">
        <v>150.0</v>
      </c>
      <c r="P264" s="162" t="s">
        <v>201</v>
      </c>
      <c r="Q264" s="163"/>
      <c r="R264" s="163"/>
      <c r="S264" s="163"/>
      <c r="T264" s="163"/>
      <c r="U264" s="163"/>
      <c r="V264" s="163"/>
      <c r="W264" s="163"/>
      <c r="X264" s="163"/>
      <c r="Y264" s="163"/>
      <c r="Z264" s="163"/>
    </row>
    <row r="265" ht="11.25" customHeight="1">
      <c r="A265" s="251" t="s">
        <v>201</v>
      </c>
      <c r="B265" s="251" t="s">
        <v>141</v>
      </c>
      <c r="C265" s="251" t="s">
        <v>12307</v>
      </c>
      <c r="D265" s="282" t="s">
        <v>11761</v>
      </c>
      <c r="E265" s="282" t="s">
        <v>11967</v>
      </c>
      <c r="F265" s="282" t="s">
        <v>11854</v>
      </c>
      <c r="G265" s="282" t="s">
        <v>11757</v>
      </c>
      <c r="H265" s="283" t="s">
        <v>11783</v>
      </c>
      <c r="I265" s="282" t="s">
        <v>12311</v>
      </c>
      <c r="J265" s="282" t="s">
        <v>12309</v>
      </c>
      <c r="K265" s="282">
        <v>1.0</v>
      </c>
      <c r="L265" s="282">
        <v>1.0</v>
      </c>
      <c r="M265" s="282">
        <v>6.0</v>
      </c>
      <c r="N265" s="284">
        <v>30.0</v>
      </c>
      <c r="O265" s="284">
        <v>30.0</v>
      </c>
      <c r="P265" s="162" t="s">
        <v>201</v>
      </c>
      <c r="Q265" s="163"/>
      <c r="R265" s="163"/>
      <c r="S265" s="163"/>
      <c r="T265" s="163"/>
      <c r="U265" s="163"/>
      <c r="V265" s="163"/>
      <c r="W265" s="163"/>
      <c r="X265" s="163"/>
      <c r="Y265" s="163"/>
      <c r="Z265" s="163"/>
    </row>
    <row r="266" ht="11.25" customHeight="1">
      <c r="A266" s="251" t="s">
        <v>201</v>
      </c>
      <c r="B266" s="251" t="s">
        <v>141</v>
      </c>
      <c r="C266" s="251" t="s">
        <v>12307</v>
      </c>
      <c r="D266" s="282" t="s">
        <v>11761</v>
      </c>
      <c r="E266" s="282" t="s">
        <v>11967</v>
      </c>
      <c r="F266" s="282" t="s">
        <v>11854</v>
      </c>
      <c r="G266" s="282" t="s">
        <v>11757</v>
      </c>
      <c r="H266" s="283" t="s">
        <v>11783</v>
      </c>
      <c r="I266" s="282" t="s">
        <v>12312</v>
      </c>
      <c r="J266" s="282" t="s">
        <v>12309</v>
      </c>
      <c r="K266" s="282">
        <v>1.0</v>
      </c>
      <c r="L266" s="282">
        <v>1.0</v>
      </c>
      <c r="M266" s="282">
        <v>3.0</v>
      </c>
      <c r="N266" s="284">
        <v>30.0</v>
      </c>
      <c r="O266" s="284">
        <v>30.0</v>
      </c>
      <c r="P266" s="162" t="s">
        <v>201</v>
      </c>
      <c r="Q266" s="163"/>
      <c r="R266" s="163"/>
      <c r="S266" s="163"/>
      <c r="T266" s="163"/>
      <c r="U266" s="163"/>
      <c r="V266" s="163"/>
      <c r="W266" s="163"/>
      <c r="X266" s="163"/>
      <c r="Y266" s="163"/>
      <c r="Z266" s="163"/>
    </row>
    <row r="267" ht="11.25" customHeight="1">
      <c r="A267" s="251" t="s">
        <v>201</v>
      </c>
      <c r="B267" s="251" t="s">
        <v>141</v>
      </c>
      <c r="C267" s="251" t="s">
        <v>12313</v>
      </c>
      <c r="D267" s="282" t="s">
        <v>11761</v>
      </c>
      <c r="E267" s="282" t="s">
        <v>12308</v>
      </c>
      <c r="F267" s="282" t="s">
        <v>11854</v>
      </c>
      <c r="G267" s="282" t="s">
        <v>11751</v>
      </c>
      <c r="H267" s="283" t="s">
        <v>12314</v>
      </c>
      <c r="I267" s="282" t="s">
        <v>11862</v>
      </c>
      <c r="J267" s="282" t="s">
        <v>12315</v>
      </c>
      <c r="K267" s="282">
        <v>1.0</v>
      </c>
      <c r="L267" s="282">
        <v>1.0</v>
      </c>
      <c r="M267" s="282">
        <v>1.0</v>
      </c>
      <c r="N267" s="284" t="s">
        <v>12303</v>
      </c>
      <c r="O267" s="284">
        <v>100.0</v>
      </c>
      <c r="P267" s="162" t="s">
        <v>201</v>
      </c>
      <c r="Q267" s="163"/>
      <c r="R267" s="163"/>
      <c r="S267" s="163"/>
      <c r="T267" s="163"/>
      <c r="U267" s="163"/>
      <c r="V267" s="163"/>
      <c r="W267" s="163"/>
      <c r="X267" s="163"/>
      <c r="Y267" s="163"/>
      <c r="Z267" s="163"/>
    </row>
    <row r="268" ht="11.25" customHeight="1">
      <c r="A268" s="251" t="s">
        <v>201</v>
      </c>
      <c r="B268" s="251" t="s">
        <v>141</v>
      </c>
      <c r="C268" s="251" t="s">
        <v>12313</v>
      </c>
      <c r="D268" s="282" t="s">
        <v>11761</v>
      </c>
      <c r="E268" s="282" t="s">
        <v>12316</v>
      </c>
      <c r="F268" s="282" t="s">
        <v>11854</v>
      </c>
      <c r="G268" s="282" t="s">
        <v>11751</v>
      </c>
      <c r="H268" s="283" t="s">
        <v>12314</v>
      </c>
      <c r="I268" s="282" t="s">
        <v>12316</v>
      </c>
      <c r="J268" s="282" t="s">
        <v>12315</v>
      </c>
      <c r="K268" s="282">
        <v>1.0</v>
      </c>
      <c r="L268" s="282">
        <v>1.0</v>
      </c>
      <c r="M268" s="282">
        <v>1.0</v>
      </c>
      <c r="N268" s="284">
        <v>50.0</v>
      </c>
      <c r="O268" s="284">
        <v>50.0</v>
      </c>
      <c r="P268" s="162" t="s">
        <v>201</v>
      </c>
      <c r="Q268" s="163"/>
      <c r="R268" s="163"/>
      <c r="S268" s="163"/>
      <c r="T268" s="163"/>
      <c r="U268" s="163"/>
      <c r="V268" s="163"/>
      <c r="W268" s="163"/>
      <c r="X268" s="163"/>
      <c r="Y268" s="163"/>
      <c r="Z268" s="163"/>
    </row>
    <row r="269" ht="11.25" customHeight="1">
      <c r="A269" s="251" t="s">
        <v>201</v>
      </c>
      <c r="B269" s="251" t="s">
        <v>141</v>
      </c>
      <c r="C269" s="251" t="s">
        <v>12313</v>
      </c>
      <c r="D269" s="282" t="s">
        <v>11761</v>
      </c>
      <c r="E269" s="282" t="s">
        <v>11967</v>
      </c>
      <c r="F269" s="282" t="s">
        <v>11854</v>
      </c>
      <c r="G269" s="282" t="s">
        <v>11751</v>
      </c>
      <c r="H269" s="283" t="s">
        <v>12314</v>
      </c>
      <c r="I269" s="282" t="s">
        <v>12317</v>
      </c>
      <c r="J269" s="282" t="s">
        <v>12315</v>
      </c>
      <c r="K269" s="282">
        <v>1.0</v>
      </c>
      <c r="L269" s="282">
        <v>1.0</v>
      </c>
      <c r="M269" s="282">
        <v>1.0</v>
      </c>
      <c r="N269" s="284">
        <v>30.0</v>
      </c>
      <c r="O269" s="284">
        <v>30.0</v>
      </c>
      <c r="P269" s="162" t="s">
        <v>201</v>
      </c>
      <c r="Q269" s="163"/>
      <c r="R269" s="163"/>
      <c r="S269" s="163"/>
      <c r="T269" s="163"/>
      <c r="U269" s="163"/>
      <c r="V269" s="163"/>
      <c r="W269" s="163"/>
      <c r="X269" s="163"/>
      <c r="Y269" s="163"/>
      <c r="Z269" s="163"/>
    </row>
    <row r="270" ht="11.25" customHeight="1">
      <c r="A270" s="251" t="s">
        <v>12318</v>
      </c>
      <c r="B270" s="251" t="s">
        <v>177</v>
      </c>
      <c r="C270" s="251" t="s">
        <v>12319</v>
      </c>
      <c r="D270" s="282" t="s">
        <v>11761</v>
      </c>
      <c r="E270" s="282" t="s">
        <v>11843</v>
      </c>
      <c r="F270" s="282" t="s">
        <v>11724</v>
      </c>
      <c r="G270" s="282" t="s">
        <v>11751</v>
      </c>
      <c r="H270" s="283" t="s">
        <v>12320</v>
      </c>
      <c r="I270" s="282" t="s">
        <v>11899</v>
      </c>
      <c r="J270" s="282" t="s">
        <v>12321</v>
      </c>
      <c r="K270" s="282"/>
      <c r="L270" s="282"/>
      <c r="M270" s="282"/>
      <c r="N270" s="284" t="s">
        <v>12322</v>
      </c>
      <c r="O270" s="284">
        <v>100.0</v>
      </c>
      <c r="P270" s="162" t="s">
        <v>202</v>
      </c>
      <c r="Q270" s="163"/>
      <c r="R270" s="163"/>
      <c r="S270" s="163"/>
      <c r="T270" s="163"/>
      <c r="U270" s="163"/>
      <c r="V270" s="163"/>
      <c r="W270" s="163"/>
      <c r="X270" s="163"/>
      <c r="Y270" s="163"/>
      <c r="Z270" s="163"/>
    </row>
    <row r="271" ht="11.25" customHeight="1">
      <c r="A271" s="251" t="s">
        <v>12318</v>
      </c>
      <c r="B271" s="251" t="s">
        <v>177</v>
      </c>
      <c r="C271" s="251" t="s">
        <v>12323</v>
      </c>
      <c r="D271" s="282" t="s">
        <v>11755</v>
      </c>
      <c r="E271" s="282" t="s">
        <v>11843</v>
      </c>
      <c r="F271" s="282" t="s">
        <v>12324</v>
      </c>
      <c r="G271" s="282" t="s">
        <v>11751</v>
      </c>
      <c r="H271" s="283" t="s">
        <v>12325</v>
      </c>
      <c r="I271" s="282" t="s">
        <v>11899</v>
      </c>
      <c r="J271" s="282" t="s">
        <v>12326</v>
      </c>
      <c r="K271" s="282"/>
      <c r="L271" s="282"/>
      <c r="M271" s="282"/>
      <c r="N271" s="284" t="s">
        <v>12327</v>
      </c>
      <c r="O271" s="284">
        <v>150.0</v>
      </c>
      <c r="P271" s="162" t="s">
        <v>202</v>
      </c>
      <c r="Q271" s="163"/>
      <c r="R271" s="163"/>
      <c r="S271" s="163"/>
      <c r="T271" s="163"/>
      <c r="U271" s="163"/>
      <c r="V271" s="163"/>
      <c r="W271" s="163"/>
      <c r="X271" s="163"/>
      <c r="Y271" s="163"/>
      <c r="Z271" s="163"/>
    </row>
    <row r="272" ht="11.25" customHeight="1">
      <c r="A272" s="251" t="s">
        <v>12318</v>
      </c>
      <c r="B272" s="251" t="s">
        <v>177</v>
      </c>
      <c r="C272" s="251" t="s">
        <v>12328</v>
      </c>
      <c r="D272" s="282" t="s">
        <v>11761</v>
      </c>
      <c r="E272" s="282" t="s">
        <v>11843</v>
      </c>
      <c r="F272" s="282" t="s">
        <v>11724</v>
      </c>
      <c r="G272" s="282" t="s">
        <v>11751</v>
      </c>
      <c r="H272" s="283" t="s">
        <v>12329</v>
      </c>
      <c r="I272" s="282" t="s">
        <v>11773</v>
      </c>
      <c r="J272" s="282" t="s">
        <v>11752</v>
      </c>
      <c r="K272" s="282"/>
      <c r="L272" s="282"/>
      <c r="M272" s="282"/>
      <c r="N272" s="284" t="s">
        <v>12330</v>
      </c>
      <c r="O272" s="284">
        <v>200.0</v>
      </c>
      <c r="P272" s="162" t="s">
        <v>202</v>
      </c>
      <c r="Q272" s="163"/>
      <c r="R272" s="163"/>
      <c r="S272" s="163"/>
      <c r="T272" s="163"/>
      <c r="U272" s="163"/>
      <c r="V272" s="163"/>
      <c r="W272" s="163"/>
      <c r="X272" s="163"/>
      <c r="Y272" s="163"/>
      <c r="Z272" s="163"/>
    </row>
    <row r="273" ht="11.25" customHeight="1">
      <c r="A273" s="251" t="s">
        <v>12318</v>
      </c>
      <c r="B273" s="251" t="s">
        <v>177</v>
      </c>
      <c r="C273" s="251" t="s">
        <v>12319</v>
      </c>
      <c r="D273" s="282" t="s">
        <v>11761</v>
      </c>
      <c r="E273" s="282" t="s">
        <v>11808</v>
      </c>
      <c r="F273" s="282" t="s">
        <v>11724</v>
      </c>
      <c r="G273" s="282" t="s">
        <v>11751</v>
      </c>
      <c r="H273" s="283"/>
      <c r="I273" s="282"/>
      <c r="J273" s="282"/>
      <c r="K273" s="282"/>
      <c r="L273" s="282"/>
      <c r="M273" s="282"/>
      <c r="N273" s="284">
        <v>50.0</v>
      </c>
      <c r="O273" s="284">
        <v>50.0</v>
      </c>
      <c r="P273" s="162" t="s">
        <v>202</v>
      </c>
      <c r="Q273" s="163"/>
      <c r="R273" s="163"/>
      <c r="S273" s="163"/>
      <c r="T273" s="163"/>
      <c r="U273" s="163"/>
      <c r="V273" s="163"/>
      <c r="W273" s="163"/>
      <c r="X273" s="163"/>
      <c r="Y273" s="163"/>
      <c r="Z273" s="163"/>
    </row>
    <row r="274" ht="11.25" customHeight="1">
      <c r="A274" s="251" t="s">
        <v>12318</v>
      </c>
      <c r="B274" s="251" t="s">
        <v>177</v>
      </c>
      <c r="C274" s="251" t="s">
        <v>12323</v>
      </c>
      <c r="D274" s="282" t="s">
        <v>11755</v>
      </c>
      <c r="E274" s="282" t="s">
        <v>11808</v>
      </c>
      <c r="F274" s="282"/>
      <c r="G274" s="282" t="s">
        <v>11751</v>
      </c>
      <c r="H274" s="283"/>
      <c r="I274" s="282"/>
      <c r="J274" s="282"/>
      <c r="K274" s="282"/>
      <c r="L274" s="282"/>
      <c r="M274" s="282"/>
      <c r="N274" s="284" t="s">
        <v>12331</v>
      </c>
      <c r="O274" s="284">
        <v>75.0</v>
      </c>
      <c r="P274" s="162" t="s">
        <v>202</v>
      </c>
      <c r="Q274" s="163"/>
      <c r="R274" s="163"/>
      <c r="S274" s="163"/>
      <c r="T274" s="163"/>
      <c r="U274" s="163"/>
      <c r="V274" s="163"/>
      <c r="W274" s="163"/>
      <c r="X274" s="163"/>
      <c r="Y274" s="163"/>
      <c r="Z274" s="163"/>
    </row>
    <row r="275" ht="11.25" customHeight="1">
      <c r="A275" s="251" t="s">
        <v>12318</v>
      </c>
      <c r="B275" s="251" t="s">
        <v>177</v>
      </c>
      <c r="C275" s="251" t="s">
        <v>12328</v>
      </c>
      <c r="D275" s="282" t="s">
        <v>11761</v>
      </c>
      <c r="E275" s="282" t="s">
        <v>11808</v>
      </c>
      <c r="F275" s="282" t="s">
        <v>11724</v>
      </c>
      <c r="G275" s="282" t="s">
        <v>11751</v>
      </c>
      <c r="H275" s="283"/>
      <c r="I275" s="282"/>
      <c r="J275" s="282"/>
      <c r="K275" s="282"/>
      <c r="L275" s="282"/>
      <c r="M275" s="282"/>
      <c r="N275" s="284">
        <v>50.0</v>
      </c>
      <c r="O275" s="284">
        <v>50.0</v>
      </c>
      <c r="P275" s="162" t="s">
        <v>202</v>
      </c>
      <c r="Q275" s="163"/>
      <c r="R275" s="163"/>
      <c r="S275" s="163"/>
      <c r="T275" s="163"/>
      <c r="U275" s="163"/>
      <c r="V275" s="163"/>
      <c r="W275" s="163"/>
      <c r="X275" s="163"/>
      <c r="Y275" s="163"/>
      <c r="Z275" s="163"/>
    </row>
    <row r="276" ht="11.25" customHeight="1">
      <c r="A276" s="251" t="s">
        <v>12332</v>
      </c>
      <c r="B276" s="251" t="s">
        <v>106</v>
      </c>
      <c r="C276" s="251" t="s">
        <v>12333</v>
      </c>
      <c r="D276" s="282" t="s">
        <v>11722</v>
      </c>
      <c r="E276" s="282" t="s">
        <v>11769</v>
      </c>
      <c r="F276" s="282" t="s">
        <v>11854</v>
      </c>
      <c r="G276" s="282" t="s">
        <v>11757</v>
      </c>
      <c r="H276" s="283" t="s">
        <v>12334</v>
      </c>
      <c r="I276" s="282">
        <v>0.0</v>
      </c>
      <c r="J276" s="282" t="s">
        <v>12335</v>
      </c>
      <c r="K276" s="282">
        <v>2.0</v>
      </c>
      <c r="L276" s="282">
        <v>2.0</v>
      </c>
      <c r="M276" s="282">
        <v>2.0</v>
      </c>
      <c r="N276" s="284">
        <v>30.0</v>
      </c>
      <c r="O276" s="284">
        <v>15.0</v>
      </c>
      <c r="P276" s="162" t="s">
        <v>131</v>
      </c>
      <c r="Q276" s="163"/>
      <c r="R276" s="163"/>
      <c r="S276" s="163"/>
      <c r="T276" s="163"/>
      <c r="U276" s="163"/>
      <c r="V276" s="163"/>
      <c r="W276" s="163"/>
      <c r="X276" s="163"/>
      <c r="Y276" s="163"/>
      <c r="Z276" s="163"/>
    </row>
    <row r="277" ht="11.25" customHeight="1">
      <c r="A277" s="251" t="s">
        <v>12332</v>
      </c>
      <c r="B277" s="251" t="s">
        <v>106</v>
      </c>
      <c r="C277" s="251" t="s">
        <v>12336</v>
      </c>
      <c r="D277" s="282" t="s">
        <v>11722</v>
      </c>
      <c r="E277" s="282" t="s">
        <v>11769</v>
      </c>
      <c r="F277" s="282" t="s">
        <v>11854</v>
      </c>
      <c r="G277" s="282" t="s">
        <v>11757</v>
      </c>
      <c r="H277" s="283" t="s">
        <v>12337</v>
      </c>
      <c r="I277" s="282">
        <v>0.0</v>
      </c>
      <c r="J277" s="282" t="s">
        <v>12338</v>
      </c>
      <c r="K277" s="282">
        <v>3.0</v>
      </c>
      <c r="L277" s="282">
        <v>3.0</v>
      </c>
      <c r="M277" s="282">
        <v>3.0</v>
      </c>
      <c r="N277" s="284">
        <v>30.0</v>
      </c>
      <c r="O277" s="284">
        <v>10.0</v>
      </c>
      <c r="P277" s="162" t="s">
        <v>131</v>
      </c>
      <c r="Q277" s="163"/>
      <c r="R277" s="163"/>
      <c r="S277" s="163"/>
      <c r="T277" s="163"/>
      <c r="U277" s="163"/>
      <c r="V277" s="163"/>
      <c r="W277" s="163"/>
      <c r="X277" s="163"/>
      <c r="Y277" s="163"/>
      <c r="Z277" s="163"/>
    </row>
    <row r="278" ht="11.25" customHeight="1">
      <c r="A278" s="251" t="s">
        <v>12332</v>
      </c>
      <c r="B278" s="251" t="s">
        <v>106</v>
      </c>
      <c r="C278" s="251" t="s">
        <v>12339</v>
      </c>
      <c r="D278" s="282" t="s">
        <v>11722</v>
      </c>
      <c r="E278" s="282" t="s">
        <v>11769</v>
      </c>
      <c r="F278" s="282" t="s">
        <v>11854</v>
      </c>
      <c r="G278" s="282" t="s">
        <v>11757</v>
      </c>
      <c r="H278" s="283" t="s">
        <v>12340</v>
      </c>
      <c r="I278" s="282">
        <v>0.0</v>
      </c>
      <c r="J278" s="282" t="s">
        <v>12341</v>
      </c>
      <c r="K278" s="282">
        <v>3.0</v>
      </c>
      <c r="L278" s="282">
        <v>3.0</v>
      </c>
      <c r="M278" s="282">
        <v>3.0</v>
      </c>
      <c r="N278" s="284">
        <v>30.0</v>
      </c>
      <c r="O278" s="284">
        <v>10.0</v>
      </c>
      <c r="P278" s="162" t="s">
        <v>131</v>
      </c>
      <c r="Q278" s="163"/>
      <c r="R278" s="163"/>
      <c r="S278" s="163"/>
      <c r="T278" s="163"/>
      <c r="U278" s="163"/>
      <c r="V278" s="163"/>
      <c r="W278" s="163"/>
      <c r="X278" s="163"/>
      <c r="Y278" s="163"/>
      <c r="Z278" s="163"/>
    </row>
    <row r="279" ht="11.25" customHeight="1">
      <c r="A279" s="251" t="s">
        <v>12332</v>
      </c>
      <c r="B279" s="251" t="s">
        <v>106</v>
      </c>
      <c r="C279" s="251" t="s">
        <v>12333</v>
      </c>
      <c r="D279" s="282" t="s">
        <v>11722</v>
      </c>
      <c r="E279" s="282" t="s">
        <v>11769</v>
      </c>
      <c r="F279" s="282" t="s">
        <v>11722</v>
      </c>
      <c r="G279" s="282" t="s">
        <v>11757</v>
      </c>
      <c r="H279" s="283" t="s">
        <v>12334</v>
      </c>
      <c r="I279" s="282">
        <v>0.0</v>
      </c>
      <c r="J279" s="282" t="s">
        <v>12335</v>
      </c>
      <c r="K279" s="282">
        <v>3.0</v>
      </c>
      <c r="L279" s="282">
        <v>3.0</v>
      </c>
      <c r="M279" s="282">
        <v>3.0</v>
      </c>
      <c r="N279" s="284">
        <v>20.0</v>
      </c>
      <c r="O279" s="284">
        <v>6.6</v>
      </c>
      <c r="P279" s="162" t="s">
        <v>131</v>
      </c>
      <c r="Q279" s="163"/>
      <c r="R279" s="163"/>
      <c r="S279" s="163"/>
      <c r="T279" s="163"/>
      <c r="U279" s="163"/>
      <c r="V279" s="163"/>
      <c r="W279" s="163"/>
      <c r="X279" s="163"/>
      <c r="Y279" s="163"/>
      <c r="Z279" s="163"/>
    </row>
    <row r="280" ht="11.25" customHeight="1">
      <c r="A280" s="251" t="s">
        <v>12332</v>
      </c>
      <c r="B280" s="251" t="s">
        <v>106</v>
      </c>
      <c r="C280" s="251" t="s">
        <v>11760</v>
      </c>
      <c r="D280" s="282" t="s">
        <v>11722</v>
      </c>
      <c r="E280" s="282" t="s">
        <v>11769</v>
      </c>
      <c r="F280" s="282" t="s">
        <v>11722</v>
      </c>
      <c r="G280" s="282" t="s">
        <v>11757</v>
      </c>
      <c r="H280" s="283" t="s">
        <v>12342</v>
      </c>
      <c r="I280" s="282">
        <v>0.0</v>
      </c>
      <c r="J280" s="282" t="s">
        <v>12343</v>
      </c>
      <c r="K280" s="282">
        <v>2.0</v>
      </c>
      <c r="L280" s="282">
        <v>2.0</v>
      </c>
      <c r="M280" s="282">
        <v>2.0</v>
      </c>
      <c r="N280" s="284">
        <v>30.0</v>
      </c>
      <c r="O280" s="284">
        <v>15.0</v>
      </c>
      <c r="P280" s="162" t="s">
        <v>131</v>
      </c>
      <c r="Q280" s="163"/>
      <c r="R280" s="163"/>
      <c r="S280" s="163"/>
      <c r="T280" s="163"/>
      <c r="U280" s="163"/>
      <c r="V280" s="163"/>
      <c r="W280" s="163"/>
      <c r="X280" s="163"/>
      <c r="Y280" s="163"/>
      <c r="Z280" s="163"/>
    </row>
    <row r="281" ht="11.25" customHeight="1">
      <c r="A281" s="251" t="s">
        <v>113</v>
      </c>
      <c r="B281" s="251" t="s">
        <v>106</v>
      </c>
      <c r="C281" s="251" t="s">
        <v>11760</v>
      </c>
      <c r="D281" s="282" t="s">
        <v>11722</v>
      </c>
      <c r="E281" s="282" t="s">
        <v>11753</v>
      </c>
      <c r="F281" s="282" t="s">
        <v>11744</v>
      </c>
      <c r="G281" s="282" t="s">
        <v>11901</v>
      </c>
      <c r="H281" s="283" t="s">
        <v>11188</v>
      </c>
      <c r="I281" s="282" t="s">
        <v>11902</v>
      </c>
      <c r="J281" s="282" t="s">
        <v>11189</v>
      </c>
      <c r="K281" s="282">
        <v>1.0</v>
      </c>
      <c r="L281" s="282">
        <v>1.0</v>
      </c>
      <c r="M281" s="282">
        <v>1.0</v>
      </c>
      <c r="N281" s="284" t="s">
        <v>11495</v>
      </c>
      <c r="O281" s="284">
        <v>100.0</v>
      </c>
      <c r="P281" s="162" t="s">
        <v>113</v>
      </c>
      <c r="Q281" s="163"/>
      <c r="R281" s="163"/>
      <c r="S281" s="163"/>
      <c r="T281" s="163"/>
      <c r="U281" s="163"/>
      <c r="V281" s="163"/>
      <c r="W281" s="163"/>
      <c r="X281" s="163"/>
      <c r="Y281" s="163"/>
      <c r="Z281" s="163"/>
    </row>
    <row r="282" ht="11.25" customHeight="1">
      <c r="A282" s="251" t="s">
        <v>113</v>
      </c>
      <c r="B282" s="251" t="s">
        <v>106</v>
      </c>
      <c r="C282" s="251" t="s">
        <v>11915</v>
      </c>
      <c r="D282" s="282" t="s">
        <v>11722</v>
      </c>
      <c r="E282" s="282" t="s">
        <v>11753</v>
      </c>
      <c r="F282" s="282" t="s">
        <v>11744</v>
      </c>
      <c r="G282" s="282" t="s">
        <v>11901</v>
      </c>
      <c r="H282" s="283" t="s">
        <v>11446</v>
      </c>
      <c r="I282" s="282" t="s">
        <v>11737</v>
      </c>
      <c r="J282" s="282" t="s">
        <v>11447</v>
      </c>
      <c r="K282" s="282">
        <v>1.0</v>
      </c>
      <c r="L282" s="282">
        <v>1.0</v>
      </c>
      <c r="M282" s="282">
        <v>1.0</v>
      </c>
      <c r="N282" s="284" t="s">
        <v>11500</v>
      </c>
      <c r="O282" s="284">
        <v>200.0</v>
      </c>
      <c r="P282" s="162" t="s">
        <v>113</v>
      </c>
      <c r="Q282" s="163"/>
      <c r="R282" s="163"/>
      <c r="S282" s="163"/>
      <c r="T282" s="163"/>
      <c r="U282" s="163"/>
      <c r="V282" s="163"/>
      <c r="W282" s="163"/>
      <c r="X282" s="163"/>
      <c r="Y282" s="163"/>
      <c r="Z282" s="163"/>
    </row>
    <row r="283" ht="11.25" customHeight="1">
      <c r="A283" s="251" t="s">
        <v>113</v>
      </c>
      <c r="B283" s="251" t="s">
        <v>106</v>
      </c>
      <c r="C283" s="251" t="s">
        <v>11915</v>
      </c>
      <c r="D283" s="282" t="s">
        <v>11722</v>
      </c>
      <c r="E283" s="282" t="s">
        <v>11753</v>
      </c>
      <c r="F283" s="282" t="s">
        <v>11744</v>
      </c>
      <c r="G283" s="282" t="s">
        <v>11901</v>
      </c>
      <c r="H283" s="283" t="s">
        <v>11446</v>
      </c>
      <c r="I283" s="282" t="s">
        <v>11902</v>
      </c>
      <c r="J283" s="282" t="s">
        <v>11447</v>
      </c>
      <c r="K283" s="282">
        <v>1.0</v>
      </c>
      <c r="L283" s="282">
        <v>1.0</v>
      </c>
      <c r="M283" s="282">
        <v>1.0</v>
      </c>
      <c r="N283" s="284" t="s">
        <v>11495</v>
      </c>
      <c r="O283" s="284">
        <v>100.0</v>
      </c>
      <c r="P283" s="162" t="s">
        <v>113</v>
      </c>
      <c r="Q283" s="163"/>
      <c r="R283" s="163"/>
      <c r="S283" s="163"/>
      <c r="T283" s="163"/>
      <c r="U283" s="163"/>
      <c r="V283" s="163"/>
      <c r="W283" s="163"/>
      <c r="X283" s="163"/>
      <c r="Y283" s="163"/>
      <c r="Z283" s="163"/>
    </row>
    <row r="284" ht="11.25" customHeight="1">
      <c r="A284" s="251" t="s">
        <v>113</v>
      </c>
      <c r="B284" s="251" t="s">
        <v>106</v>
      </c>
      <c r="C284" s="251" t="s">
        <v>11760</v>
      </c>
      <c r="D284" s="282" t="s">
        <v>11722</v>
      </c>
      <c r="E284" s="282" t="s">
        <v>12344</v>
      </c>
      <c r="F284" s="282" t="s">
        <v>11744</v>
      </c>
      <c r="G284" s="282" t="s">
        <v>11901</v>
      </c>
      <c r="H284" s="283" t="s">
        <v>11188</v>
      </c>
      <c r="I284" s="282" t="s">
        <v>11905</v>
      </c>
      <c r="J284" s="282" t="s">
        <v>12345</v>
      </c>
      <c r="K284" s="282">
        <v>1.0</v>
      </c>
      <c r="L284" s="282">
        <v>1.0</v>
      </c>
      <c r="M284" s="282">
        <v>1.0</v>
      </c>
      <c r="N284" s="284" t="s">
        <v>11906</v>
      </c>
      <c r="O284" s="284">
        <v>60.0</v>
      </c>
      <c r="P284" s="162" t="s">
        <v>113</v>
      </c>
      <c r="Q284" s="163"/>
      <c r="R284" s="163"/>
      <c r="S284" s="163"/>
      <c r="T284" s="163"/>
      <c r="U284" s="163"/>
      <c r="V284" s="163"/>
      <c r="W284" s="163"/>
      <c r="X284" s="163"/>
      <c r="Y284" s="163"/>
      <c r="Z284" s="163"/>
    </row>
    <row r="285" ht="11.25" customHeight="1">
      <c r="A285" s="251" t="s">
        <v>12346</v>
      </c>
      <c r="B285" s="251" t="s">
        <v>106</v>
      </c>
      <c r="C285" s="251" t="s">
        <v>11760</v>
      </c>
      <c r="D285" s="282" t="s">
        <v>11722</v>
      </c>
      <c r="E285" s="282" t="s">
        <v>12347</v>
      </c>
      <c r="F285" s="282" t="s">
        <v>11744</v>
      </c>
      <c r="G285" s="282" t="s">
        <v>11901</v>
      </c>
      <c r="H285" s="283" t="s">
        <v>11188</v>
      </c>
      <c r="I285" s="282" t="s">
        <v>11905</v>
      </c>
      <c r="J285" s="282" t="s">
        <v>12345</v>
      </c>
      <c r="K285" s="282">
        <v>1.0</v>
      </c>
      <c r="L285" s="282">
        <v>1.0</v>
      </c>
      <c r="M285" s="282">
        <v>1.0</v>
      </c>
      <c r="N285" s="284" t="s">
        <v>11906</v>
      </c>
      <c r="O285" s="284">
        <v>20.0</v>
      </c>
      <c r="P285" s="162" t="s">
        <v>113</v>
      </c>
      <c r="Q285" s="163"/>
      <c r="R285" s="163"/>
      <c r="S285" s="163"/>
      <c r="T285" s="163"/>
      <c r="U285" s="163"/>
      <c r="V285" s="163"/>
      <c r="W285" s="163"/>
      <c r="X285" s="163"/>
      <c r="Y285" s="163"/>
      <c r="Z285" s="163"/>
    </row>
    <row r="286" ht="11.25" customHeight="1">
      <c r="A286" s="251" t="s">
        <v>12348</v>
      </c>
      <c r="B286" s="251" t="s">
        <v>106</v>
      </c>
      <c r="C286" s="251" t="s">
        <v>11915</v>
      </c>
      <c r="D286" s="282" t="s">
        <v>11722</v>
      </c>
      <c r="E286" s="282" t="s">
        <v>12349</v>
      </c>
      <c r="F286" s="282" t="s">
        <v>12350</v>
      </c>
      <c r="G286" s="282" t="s">
        <v>11901</v>
      </c>
      <c r="H286" s="283" t="s">
        <v>11446</v>
      </c>
      <c r="I286" s="282" t="s">
        <v>11905</v>
      </c>
      <c r="J286" s="282" t="s">
        <v>11447</v>
      </c>
      <c r="K286" s="282">
        <v>1.0</v>
      </c>
      <c r="L286" s="282">
        <v>1.0</v>
      </c>
      <c r="M286" s="282">
        <v>2.0</v>
      </c>
      <c r="N286" s="284" t="s">
        <v>11906</v>
      </c>
      <c r="O286" s="284">
        <v>60.0</v>
      </c>
      <c r="P286" s="162" t="s">
        <v>113</v>
      </c>
      <c r="Q286" s="163"/>
      <c r="R286" s="163"/>
      <c r="S286" s="163"/>
      <c r="T286" s="163"/>
      <c r="U286" s="163"/>
      <c r="V286" s="163"/>
      <c r="W286" s="163"/>
      <c r="X286" s="163"/>
      <c r="Y286" s="163"/>
      <c r="Z286" s="163"/>
    </row>
    <row r="287" ht="11.25" customHeight="1">
      <c r="A287" s="251" t="s">
        <v>12351</v>
      </c>
      <c r="B287" s="251" t="s">
        <v>106</v>
      </c>
      <c r="C287" s="251" t="s">
        <v>11915</v>
      </c>
      <c r="D287" s="282" t="s">
        <v>11722</v>
      </c>
      <c r="E287" s="282" t="s">
        <v>12352</v>
      </c>
      <c r="F287" s="282" t="s">
        <v>12350</v>
      </c>
      <c r="G287" s="282" t="s">
        <v>11901</v>
      </c>
      <c r="H287" s="283" t="s">
        <v>11446</v>
      </c>
      <c r="I287" s="282" t="s">
        <v>11905</v>
      </c>
      <c r="J287" s="282" t="s">
        <v>11447</v>
      </c>
      <c r="K287" s="282">
        <v>1.0</v>
      </c>
      <c r="L287" s="282">
        <v>1.0</v>
      </c>
      <c r="M287" s="282">
        <v>2.0</v>
      </c>
      <c r="N287" s="284" t="s">
        <v>11906</v>
      </c>
      <c r="O287" s="284">
        <v>60.0</v>
      </c>
      <c r="P287" s="162" t="s">
        <v>113</v>
      </c>
      <c r="Q287" s="163"/>
      <c r="R287" s="163"/>
      <c r="S287" s="163"/>
      <c r="T287" s="163"/>
      <c r="U287" s="163"/>
      <c r="V287" s="163"/>
      <c r="W287" s="163"/>
      <c r="X287" s="163"/>
      <c r="Y287" s="163"/>
      <c r="Z287" s="163"/>
    </row>
    <row r="288" ht="11.25" customHeight="1">
      <c r="A288" s="251" t="s">
        <v>113</v>
      </c>
      <c r="B288" s="251" t="s">
        <v>106</v>
      </c>
      <c r="C288" s="251" t="s">
        <v>12353</v>
      </c>
      <c r="D288" s="282" t="s">
        <v>11722</v>
      </c>
      <c r="E288" s="282" t="s">
        <v>12354</v>
      </c>
      <c r="F288" s="282" t="s">
        <v>12355</v>
      </c>
      <c r="G288" s="282" t="s">
        <v>11901</v>
      </c>
      <c r="H288" s="283" t="s">
        <v>12356</v>
      </c>
      <c r="I288" s="282" t="s">
        <v>11905</v>
      </c>
      <c r="J288" s="282" t="s">
        <v>12357</v>
      </c>
      <c r="K288" s="282">
        <v>1.0</v>
      </c>
      <c r="L288" s="282">
        <v>1.0</v>
      </c>
      <c r="M288" s="282">
        <v>1.0</v>
      </c>
      <c r="N288" s="284" t="s">
        <v>11906</v>
      </c>
      <c r="O288" s="284">
        <v>60.0</v>
      </c>
      <c r="P288" s="162" t="s">
        <v>113</v>
      </c>
      <c r="Q288" s="163"/>
      <c r="R288" s="163"/>
      <c r="S288" s="163"/>
      <c r="T288" s="163"/>
      <c r="U288" s="163"/>
      <c r="V288" s="163"/>
      <c r="W288" s="163"/>
      <c r="X288" s="163"/>
      <c r="Y288" s="163"/>
      <c r="Z288" s="163"/>
    </row>
    <row r="289" ht="11.25" customHeight="1">
      <c r="A289" s="251" t="s">
        <v>12358</v>
      </c>
      <c r="B289" s="251" t="s">
        <v>106</v>
      </c>
      <c r="C289" s="251" t="s">
        <v>12359</v>
      </c>
      <c r="D289" s="282" t="s">
        <v>11722</v>
      </c>
      <c r="E289" s="282" t="s">
        <v>12360</v>
      </c>
      <c r="F289" s="282" t="s">
        <v>12361</v>
      </c>
      <c r="G289" s="282" t="s">
        <v>11901</v>
      </c>
      <c r="H289" s="283" t="s">
        <v>12362</v>
      </c>
      <c r="I289" s="282" t="s">
        <v>11905</v>
      </c>
      <c r="J289" s="282" t="s">
        <v>12363</v>
      </c>
      <c r="K289" s="282">
        <v>1.0</v>
      </c>
      <c r="L289" s="282">
        <v>1.0</v>
      </c>
      <c r="M289" s="282">
        <v>1.0</v>
      </c>
      <c r="N289" s="284" t="s">
        <v>11906</v>
      </c>
      <c r="O289" s="284">
        <v>60.0</v>
      </c>
      <c r="P289" s="162" t="s">
        <v>113</v>
      </c>
      <c r="Q289" s="163"/>
      <c r="R289" s="163"/>
      <c r="S289" s="163"/>
      <c r="T289" s="163"/>
      <c r="U289" s="163"/>
      <c r="V289" s="163"/>
      <c r="W289" s="163"/>
      <c r="X289" s="163"/>
      <c r="Y289" s="163"/>
      <c r="Z289" s="163"/>
    </row>
    <row r="290" ht="11.25" customHeight="1">
      <c r="A290" s="251" t="s">
        <v>12364</v>
      </c>
      <c r="B290" s="251" t="s">
        <v>106</v>
      </c>
      <c r="C290" s="251" t="s">
        <v>12359</v>
      </c>
      <c r="D290" s="282" t="s">
        <v>11722</v>
      </c>
      <c r="E290" s="282" t="s">
        <v>12365</v>
      </c>
      <c r="F290" s="282" t="s">
        <v>12361</v>
      </c>
      <c r="G290" s="282" t="s">
        <v>11901</v>
      </c>
      <c r="H290" s="283" t="s">
        <v>12362</v>
      </c>
      <c r="I290" s="282" t="s">
        <v>11905</v>
      </c>
      <c r="J290" s="282" t="s">
        <v>12363</v>
      </c>
      <c r="K290" s="282">
        <v>1.0</v>
      </c>
      <c r="L290" s="282">
        <v>1.0</v>
      </c>
      <c r="M290" s="282">
        <v>2.0</v>
      </c>
      <c r="N290" s="284" t="s">
        <v>11906</v>
      </c>
      <c r="O290" s="284">
        <v>60.0</v>
      </c>
      <c r="P290" s="162" t="s">
        <v>113</v>
      </c>
      <c r="Q290" s="163"/>
      <c r="R290" s="163"/>
      <c r="S290" s="163"/>
      <c r="T290" s="163"/>
      <c r="U290" s="163"/>
      <c r="V290" s="163"/>
      <c r="W290" s="163"/>
      <c r="X290" s="163"/>
      <c r="Y290" s="163"/>
      <c r="Z290" s="163"/>
    </row>
    <row r="291" ht="11.25" customHeight="1">
      <c r="A291" s="251" t="s">
        <v>12364</v>
      </c>
      <c r="B291" s="251" t="s">
        <v>106</v>
      </c>
      <c r="C291" s="251" t="s">
        <v>12366</v>
      </c>
      <c r="D291" s="282" t="s">
        <v>11722</v>
      </c>
      <c r="E291" s="282" t="s">
        <v>12367</v>
      </c>
      <c r="F291" s="282" t="s">
        <v>12355</v>
      </c>
      <c r="G291" s="282" t="s">
        <v>11901</v>
      </c>
      <c r="H291" s="283" t="s">
        <v>12362</v>
      </c>
      <c r="I291" s="282" t="s">
        <v>11905</v>
      </c>
      <c r="J291" s="282" t="s">
        <v>12368</v>
      </c>
      <c r="K291" s="282">
        <v>1.0</v>
      </c>
      <c r="L291" s="282">
        <v>1.0</v>
      </c>
      <c r="M291" s="282">
        <v>3.0</v>
      </c>
      <c r="N291" s="284" t="s">
        <v>11906</v>
      </c>
      <c r="O291" s="284">
        <v>60.0</v>
      </c>
      <c r="P291" s="162" t="s">
        <v>113</v>
      </c>
      <c r="Q291" s="163"/>
      <c r="R291" s="163"/>
      <c r="S291" s="163"/>
      <c r="T291" s="163"/>
      <c r="U291" s="163"/>
      <c r="V291" s="163"/>
      <c r="W291" s="163"/>
      <c r="X291" s="163"/>
      <c r="Y291" s="163"/>
      <c r="Z291" s="163"/>
    </row>
    <row r="292" ht="11.25" customHeight="1">
      <c r="A292" s="251" t="s">
        <v>12369</v>
      </c>
      <c r="B292" s="251" t="s">
        <v>106</v>
      </c>
      <c r="C292" s="251" t="s">
        <v>12366</v>
      </c>
      <c r="D292" s="282" t="s">
        <v>11722</v>
      </c>
      <c r="E292" s="282" t="s">
        <v>12370</v>
      </c>
      <c r="F292" s="282" t="s">
        <v>12355</v>
      </c>
      <c r="G292" s="282" t="s">
        <v>11901</v>
      </c>
      <c r="H292" s="283" t="s">
        <v>12362</v>
      </c>
      <c r="I292" s="282" t="s">
        <v>11905</v>
      </c>
      <c r="J292" s="282" t="s">
        <v>12371</v>
      </c>
      <c r="K292" s="282">
        <v>1.0</v>
      </c>
      <c r="L292" s="282">
        <v>1.0</v>
      </c>
      <c r="M292" s="282">
        <v>3.0</v>
      </c>
      <c r="N292" s="284" t="s">
        <v>11906</v>
      </c>
      <c r="O292" s="284">
        <v>60.0</v>
      </c>
      <c r="P292" s="162" t="s">
        <v>113</v>
      </c>
      <c r="Q292" s="163"/>
      <c r="R292" s="163"/>
      <c r="S292" s="163"/>
      <c r="T292" s="163"/>
      <c r="U292" s="163"/>
      <c r="V292" s="163"/>
      <c r="W292" s="163"/>
      <c r="X292" s="163"/>
      <c r="Y292" s="163"/>
      <c r="Z292" s="163"/>
    </row>
    <row r="293" ht="11.25" customHeight="1">
      <c r="A293" s="251" t="s">
        <v>12372</v>
      </c>
      <c r="B293" s="251" t="s">
        <v>106</v>
      </c>
      <c r="C293" s="251" t="s">
        <v>12373</v>
      </c>
      <c r="D293" s="282" t="s">
        <v>12374</v>
      </c>
      <c r="E293" s="282"/>
      <c r="F293" s="282" t="s">
        <v>12375</v>
      </c>
      <c r="G293" s="282" t="s">
        <v>12376</v>
      </c>
      <c r="H293" s="283" t="s">
        <v>12377</v>
      </c>
      <c r="I293" s="282"/>
      <c r="J293" s="282" t="s">
        <v>12378</v>
      </c>
      <c r="K293" s="282">
        <v>2.0</v>
      </c>
      <c r="L293" s="282">
        <v>2.0</v>
      </c>
      <c r="M293" s="282">
        <v>3.0</v>
      </c>
      <c r="N293" s="284">
        <v>30.0</v>
      </c>
      <c r="O293" s="284">
        <v>15.0</v>
      </c>
      <c r="P293" s="162" t="s">
        <v>132</v>
      </c>
      <c r="Q293" s="163"/>
      <c r="R293" s="163"/>
      <c r="S293" s="163"/>
      <c r="T293" s="163"/>
      <c r="U293" s="163"/>
      <c r="V293" s="163"/>
      <c r="W293" s="163"/>
      <c r="X293" s="163"/>
      <c r="Y293" s="163"/>
      <c r="Z293" s="163"/>
    </row>
    <row r="294" ht="11.25" customHeight="1">
      <c r="A294" s="251" t="s">
        <v>12379</v>
      </c>
      <c r="B294" s="251" t="s">
        <v>106</v>
      </c>
      <c r="C294" s="251" t="s">
        <v>12373</v>
      </c>
      <c r="D294" s="282" t="s">
        <v>12374</v>
      </c>
      <c r="E294" s="282"/>
      <c r="F294" s="282" t="s">
        <v>12380</v>
      </c>
      <c r="G294" s="282" t="s">
        <v>12376</v>
      </c>
      <c r="H294" s="283" t="s">
        <v>12377</v>
      </c>
      <c r="I294" s="282"/>
      <c r="J294" s="282" t="s">
        <v>12378</v>
      </c>
      <c r="K294" s="282">
        <v>2.0</v>
      </c>
      <c r="L294" s="282">
        <v>2.0</v>
      </c>
      <c r="M294" s="282">
        <v>5.0</v>
      </c>
      <c r="N294" s="284">
        <v>20.0</v>
      </c>
      <c r="O294" s="284">
        <v>10.0</v>
      </c>
      <c r="P294" s="162" t="s">
        <v>132</v>
      </c>
      <c r="Q294" s="163"/>
      <c r="R294" s="163"/>
      <c r="S294" s="163"/>
      <c r="T294" s="163"/>
      <c r="U294" s="163"/>
      <c r="V294" s="163"/>
      <c r="W294" s="163"/>
      <c r="X294" s="163"/>
      <c r="Y294" s="163"/>
      <c r="Z294" s="163"/>
    </row>
    <row r="295" ht="11.25" customHeight="1">
      <c r="A295" s="251" t="s">
        <v>12381</v>
      </c>
      <c r="B295" s="251" t="s">
        <v>106</v>
      </c>
      <c r="C295" s="251" t="s">
        <v>11915</v>
      </c>
      <c r="D295" s="282" t="s">
        <v>12374</v>
      </c>
      <c r="E295" s="282"/>
      <c r="F295" s="282" t="s">
        <v>12382</v>
      </c>
      <c r="G295" s="282" t="s">
        <v>12376</v>
      </c>
      <c r="H295" s="283" t="s">
        <v>12113</v>
      </c>
      <c r="I295" s="282"/>
      <c r="J295" s="282" t="s">
        <v>12383</v>
      </c>
      <c r="K295" s="282">
        <v>2.0</v>
      </c>
      <c r="L295" s="282">
        <v>2.0</v>
      </c>
      <c r="M295" s="282">
        <v>3.0</v>
      </c>
      <c r="N295" s="284">
        <v>30.0</v>
      </c>
      <c r="O295" s="284">
        <v>15.0</v>
      </c>
      <c r="P295" s="162" t="s">
        <v>132</v>
      </c>
      <c r="Q295" s="163"/>
      <c r="R295" s="163"/>
      <c r="S295" s="163"/>
      <c r="T295" s="163"/>
      <c r="U295" s="163"/>
      <c r="V295" s="163"/>
      <c r="W295" s="163"/>
      <c r="X295" s="163"/>
      <c r="Y295" s="163"/>
      <c r="Z295" s="163"/>
    </row>
    <row r="296" ht="11.25" customHeight="1">
      <c r="A296" s="251" t="s">
        <v>12384</v>
      </c>
      <c r="B296" s="251" t="s">
        <v>106</v>
      </c>
      <c r="C296" s="251" t="s">
        <v>12385</v>
      </c>
      <c r="D296" s="282" t="s">
        <v>11742</v>
      </c>
      <c r="E296" s="282"/>
      <c r="F296" s="282" t="s">
        <v>12386</v>
      </c>
      <c r="G296" s="282" t="s">
        <v>12376</v>
      </c>
      <c r="H296" s="283" t="s">
        <v>12387</v>
      </c>
      <c r="I296" s="282"/>
      <c r="J296" s="282" t="s">
        <v>12388</v>
      </c>
      <c r="K296" s="282">
        <v>2.0</v>
      </c>
      <c r="L296" s="282">
        <v>2.0</v>
      </c>
      <c r="M296" s="282">
        <v>2.0</v>
      </c>
      <c r="N296" s="284">
        <v>30.0</v>
      </c>
      <c r="O296" s="284">
        <v>15.0</v>
      </c>
      <c r="P296" s="162" t="s">
        <v>132</v>
      </c>
      <c r="Q296" s="163"/>
      <c r="R296" s="163"/>
      <c r="S296" s="163"/>
      <c r="T296" s="163"/>
      <c r="U296" s="163"/>
      <c r="V296" s="163"/>
      <c r="W296" s="163"/>
      <c r="X296" s="163"/>
      <c r="Y296" s="163"/>
      <c r="Z296" s="163"/>
    </row>
    <row r="297" ht="11.25" customHeight="1">
      <c r="A297" s="251" t="s">
        <v>12389</v>
      </c>
      <c r="B297" s="251" t="s">
        <v>106</v>
      </c>
      <c r="C297" s="251" t="s">
        <v>12385</v>
      </c>
      <c r="D297" s="282" t="s">
        <v>11742</v>
      </c>
      <c r="E297" s="282"/>
      <c r="F297" s="282" t="s">
        <v>12386</v>
      </c>
      <c r="G297" s="282" t="s">
        <v>12376</v>
      </c>
      <c r="H297" s="283" t="s">
        <v>12387</v>
      </c>
      <c r="I297" s="282"/>
      <c r="J297" s="282" t="s">
        <v>12388</v>
      </c>
      <c r="K297" s="282">
        <v>2.0</v>
      </c>
      <c r="L297" s="282">
        <v>2.0</v>
      </c>
      <c r="M297" s="282">
        <v>2.0</v>
      </c>
      <c r="N297" s="284">
        <v>30.0</v>
      </c>
      <c r="O297" s="284">
        <v>15.0</v>
      </c>
      <c r="P297" s="162" t="s">
        <v>132</v>
      </c>
      <c r="Q297" s="163"/>
      <c r="R297" s="163"/>
      <c r="S297" s="163"/>
      <c r="T297" s="163"/>
      <c r="U297" s="163"/>
      <c r="V297" s="163"/>
      <c r="W297" s="163"/>
      <c r="X297" s="163"/>
      <c r="Y297" s="163"/>
      <c r="Z297" s="163"/>
    </row>
    <row r="298" ht="11.25" customHeight="1">
      <c r="A298" s="251" t="s">
        <v>12390</v>
      </c>
      <c r="B298" s="251" t="s">
        <v>106</v>
      </c>
      <c r="C298" s="251" t="s">
        <v>12385</v>
      </c>
      <c r="D298" s="282" t="s">
        <v>11742</v>
      </c>
      <c r="E298" s="282"/>
      <c r="F298" s="282" t="s">
        <v>12386</v>
      </c>
      <c r="G298" s="282" t="s">
        <v>12376</v>
      </c>
      <c r="H298" s="283" t="s">
        <v>12387</v>
      </c>
      <c r="I298" s="282"/>
      <c r="J298" s="282" t="s">
        <v>12388</v>
      </c>
      <c r="K298" s="282">
        <v>2.0</v>
      </c>
      <c r="L298" s="282">
        <v>2.0</v>
      </c>
      <c r="M298" s="282">
        <v>2.0</v>
      </c>
      <c r="N298" s="284">
        <v>30.0</v>
      </c>
      <c r="O298" s="284">
        <v>15.0</v>
      </c>
      <c r="P298" s="162" t="s">
        <v>132</v>
      </c>
      <c r="Q298" s="163"/>
      <c r="R298" s="163"/>
      <c r="S298" s="163"/>
      <c r="T298" s="163"/>
      <c r="U298" s="163"/>
      <c r="V298" s="163"/>
      <c r="W298" s="163"/>
      <c r="X298" s="163"/>
      <c r="Y298" s="163"/>
      <c r="Z298" s="163"/>
    </row>
    <row r="299" ht="11.25" customHeight="1">
      <c r="A299" s="251" t="s">
        <v>12391</v>
      </c>
      <c r="B299" s="251" t="s">
        <v>11854</v>
      </c>
      <c r="C299" s="251" t="s">
        <v>11760</v>
      </c>
      <c r="D299" s="282" t="s">
        <v>11730</v>
      </c>
      <c r="E299" s="282" t="s">
        <v>12392</v>
      </c>
      <c r="F299" s="282" t="s">
        <v>11854</v>
      </c>
      <c r="G299" s="282" t="s">
        <v>11751</v>
      </c>
      <c r="H299" s="283" t="s">
        <v>9971</v>
      </c>
      <c r="I299" s="282">
        <v>1.0</v>
      </c>
      <c r="J299" s="282" t="s">
        <v>11764</v>
      </c>
      <c r="K299" s="282">
        <v>1.0</v>
      </c>
      <c r="L299" s="282">
        <v>1.0</v>
      </c>
      <c r="M299" s="282">
        <v>1.0</v>
      </c>
      <c r="N299" s="284">
        <v>30.0</v>
      </c>
      <c r="O299" s="284">
        <v>30.0</v>
      </c>
      <c r="P299" s="162" t="s">
        <v>133</v>
      </c>
      <c r="Q299" s="163"/>
      <c r="R299" s="163"/>
      <c r="S299" s="163"/>
      <c r="T299" s="163"/>
      <c r="U299" s="163"/>
      <c r="V299" s="163"/>
      <c r="W299" s="163"/>
      <c r="X299" s="163"/>
      <c r="Y299" s="163"/>
      <c r="Z299" s="163"/>
    </row>
    <row r="300" ht="11.25" customHeight="1">
      <c r="A300" s="251" t="s">
        <v>12391</v>
      </c>
      <c r="B300" s="251" t="s">
        <v>11854</v>
      </c>
      <c r="C300" s="251" t="s">
        <v>11760</v>
      </c>
      <c r="D300" s="282" t="s">
        <v>11730</v>
      </c>
      <c r="E300" s="282" t="s">
        <v>12392</v>
      </c>
      <c r="F300" s="282" t="s">
        <v>11854</v>
      </c>
      <c r="G300" s="282" t="s">
        <v>11751</v>
      </c>
      <c r="H300" s="283" t="s">
        <v>9971</v>
      </c>
      <c r="I300" s="282">
        <v>1.0</v>
      </c>
      <c r="J300" s="282" t="s">
        <v>11764</v>
      </c>
      <c r="K300" s="282">
        <v>1.0</v>
      </c>
      <c r="L300" s="282">
        <v>1.0</v>
      </c>
      <c r="M300" s="282">
        <v>1.0</v>
      </c>
      <c r="N300" s="284">
        <v>30.0</v>
      </c>
      <c r="O300" s="284">
        <v>30.0</v>
      </c>
      <c r="P300" s="162" t="s">
        <v>133</v>
      </c>
      <c r="Q300" s="163"/>
      <c r="R300" s="163"/>
      <c r="S300" s="163"/>
      <c r="T300" s="163"/>
      <c r="U300" s="163"/>
      <c r="V300" s="163"/>
      <c r="W300" s="163"/>
      <c r="X300" s="163"/>
      <c r="Y300" s="163"/>
      <c r="Z300" s="163"/>
    </row>
    <row r="301" ht="11.25" customHeight="1">
      <c r="A301" s="251" t="s">
        <v>12391</v>
      </c>
      <c r="B301" s="251" t="s">
        <v>11854</v>
      </c>
      <c r="C301" s="251" t="s">
        <v>11760</v>
      </c>
      <c r="D301" s="282" t="s">
        <v>11730</v>
      </c>
      <c r="E301" s="282" t="s">
        <v>12392</v>
      </c>
      <c r="F301" s="282" t="s">
        <v>11854</v>
      </c>
      <c r="G301" s="282" t="s">
        <v>11751</v>
      </c>
      <c r="H301" s="283" t="s">
        <v>9971</v>
      </c>
      <c r="I301" s="282">
        <v>1.0</v>
      </c>
      <c r="J301" s="282" t="s">
        <v>11764</v>
      </c>
      <c r="K301" s="282">
        <v>3.0</v>
      </c>
      <c r="L301" s="282">
        <v>3.0</v>
      </c>
      <c r="M301" s="282">
        <v>3.0</v>
      </c>
      <c r="N301" s="284">
        <v>30.0</v>
      </c>
      <c r="O301" s="284">
        <v>10.0</v>
      </c>
      <c r="P301" s="162" t="s">
        <v>133</v>
      </c>
      <c r="Q301" s="163"/>
      <c r="R301" s="163"/>
      <c r="S301" s="163"/>
      <c r="T301" s="163"/>
      <c r="U301" s="163"/>
      <c r="V301" s="163"/>
      <c r="W301" s="163"/>
      <c r="X301" s="163"/>
      <c r="Y301" s="163"/>
      <c r="Z301" s="163"/>
    </row>
    <row r="302" ht="11.25" customHeight="1">
      <c r="A302" s="251" t="s">
        <v>12391</v>
      </c>
      <c r="B302" s="251" t="s">
        <v>11854</v>
      </c>
      <c r="C302" s="251" t="s">
        <v>11760</v>
      </c>
      <c r="D302" s="282" t="s">
        <v>11854</v>
      </c>
      <c r="E302" s="282" t="s">
        <v>12392</v>
      </c>
      <c r="F302" s="282" t="s">
        <v>11730</v>
      </c>
      <c r="G302" s="282" t="s">
        <v>11751</v>
      </c>
      <c r="H302" s="283" t="s">
        <v>9971</v>
      </c>
      <c r="I302" s="282" t="s">
        <v>11751</v>
      </c>
      <c r="J302" s="282" t="s">
        <v>11764</v>
      </c>
      <c r="K302" s="282">
        <v>4.0</v>
      </c>
      <c r="L302" s="282">
        <v>4.0</v>
      </c>
      <c r="M302" s="282">
        <v>4.0</v>
      </c>
      <c r="N302" s="284">
        <v>30.0</v>
      </c>
      <c r="O302" s="284">
        <v>7.5</v>
      </c>
      <c r="P302" s="162" t="s">
        <v>133</v>
      </c>
      <c r="Q302" s="163"/>
      <c r="R302" s="163"/>
      <c r="S302" s="163"/>
      <c r="T302" s="163"/>
      <c r="U302" s="163"/>
      <c r="V302" s="163"/>
      <c r="W302" s="163"/>
      <c r="X302" s="163"/>
      <c r="Y302" s="163"/>
      <c r="Z302" s="163"/>
    </row>
    <row r="303" ht="11.25" customHeight="1">
      <c r="A303" s="251" t="s">
        <v>12391</v>
      </c>
      <c r="B303" s="251" t="s">
        <v>11854</v>
      </c>
      <c r="C303" s="251" t="s">
        <v>11760</v>
      </c>
      <c r="D303" s="282" t="s">
        <v>11854</v>
      </c>
      <c r="E303" s="282" t="s">
        <v>12392</v>
      </c>
      <c r="F303" s="282" t="s">
        <v>11730</v>
      </c>
      <c r="G303" s="282" t="s">
        <v>11751</v>
      </c>
      <c r="H303" s="283" t="s">
        <v>9971</v>
      </c>
      <c r="I303" s="282" t="s">
        <v>11751</v>
      </c>
      <c r="J303" s="282" t="s">
        <v>11764</v>
      </c>
      <c r="K303" s="282">
        <v>3.0</v>
      </c>
      <c r="L303" s="282">
        <v>3.0</v>
      </c>
      <c r="M303" s="282">
        <v>3.0</v>
      </c>
      <c r="N303" s="284">
        <v>30.0</v>
      </c>
      <c r="O303" s="284">
        <v>10.0</v>
      </c>
      <c r="P303" s="162" t="s">
        <v>133</v>
      </c>
      <c r="Q303" s="163"/>
      <c r="R303" s="163"/>
      <c r="S303" s="163"/>
      <c r="T303" s="163"/>
      <c r="U303" s="163"/>
      <c r="V303" s="163"/>
      <c r="W303" s="163"/>
      <c r="X303" s="163"/>
      <c r="Y303" s="163"/>
      <c r="Z303" s="163"/>
    </row>
    <row r="304" ht="11.25" customHeight="1">
      <c r="A304" s="251" t="s">
        <v>12391</v>
      </c>
      <c r="B304" s="251" t="s">
        <v>11854</v>
      </c>
      <c r="C304" s="251" t="s">
        <v>11915</v>
      </c>
      <c r="D304" s="282" t="s">
        <v>11730</v>
      </c>
      <c r="E304" s="282" t="s">
        <v>12392</v>
      </c>
      <c r="F304" s="282" t="s">
        <v>11854</v>
      </c>
      <c r="G304" s="282" t="s">
        <v>11757</v>
      </c>
      <c r="H304" s="283" t="s">
        <v>12393</v>
      </c>
      <c r="I304" s="282"/>
      <c r="J304" s="282" t="s">
        <v>12394</v>
      </c>
      <c r="K304" s="282">
        <v>2.0</v>
      </c>
      <c r="L304" s="282">
        <v>2.0</v>
      </c>
      <c r="M304" s="282">
        <v>2.0</v>
      </c>
      <c r="N304" s="284">
        <v>30.0</v>
      </c>
      <c r="O304" s="284">
        <v>15.0</v>
      </c>
      <c r="P304" s="162" t="s">
        <v>133</v>
      </c>
      <c r="Q304" s="163"/>
      <c r="R304" s="163"/>
      <c r="S304" s="163"/>
      <c r="T304" s="163"/>
      <c r="U304" s="163"/>
      <c r="V304" s="163"/>
      <c r="W304" s="163"/>
      <c r="X304" s="163"/>
      <c r="Y304" s="163"/>
      <c r="Z304" s="163"/>
    </row>
    <row r="305" ht="11.25" customHeight="1">
      <c r="A305" s="251" t="s">
        <v>12391</v>
      </c>
      <c r="B305" s="251" t="s">
        <v>11854</v>
      </c>
      <c r="C305" s="251" t="s">
        <v>12395</v>
      </c>
      <c r="D305" s="282" t="s">
        <v>11730</v>
      </c>
      <c r="E305" s="282" t="s">
        <v>12392</v>
      </c>
      <c r="F305" s="282" t="s">
        <v>11854</v>
      </c>
      <c r="G305" s="282" t="s">
        <v>11757</v>
      </c>
      <c r="H305" s="283" t="s">
        <v>12396</v>
      </c>
      <c r="I305" s="282"/>
      <c r="J305" s="282" t="s">
        <v>12397</v>
      </c>
      <c r="K305" s="282">
        <v>1.0</v>
      </c>
      <c r="L305" s="282">
        <v>1.0</v>
      </c>
      <c r="M305" s="282">
        <v>1.0</v>
      </c>
      <c r="N305" s="284">
        <v>30.0</v>
      </c>
      <c r="O305" s="284">
        <v>30.0</v>
      </c>
      <c r="P305" s="162" t="s">
        <v>133</v>
      </c>
      <c r="Q305" s="163"/>
      <c r="R305" s="163"/>
      <c r="S305" s="163"/>
      <c r="T305" s="163"/>
      <c r="U305" s="163"/>
      <c r="V305" s="163"/>
      <c r="W305" s="163"/>
      <c r="X305" s="163"/>
      <c r="Y305" s="163"/>
      <c r="Z305" s="163"/>
    </row>
    <row r="306" ht="11.25" customHeight="1">
      <c r="A306" s="251" t="s">
        <v>12391</v>
      </c>
      <c r="B306" s="251" t="s">
        <v>11854</v>
      </c>
      <c r="C306" s="251" t="s">
        <v>12398</v>
      </c>
      <c r="D306" s="282" t="s">
        <v>11722</v>
      </c>
      <c r="E306" s="282" t="s">
        <v>12392</v>
      </c>
      <c r="F306" s="282" t="s">
        <v>11854</v>
      </c>
      <c r="G306" s="282" t="s">
        <v>11757</v>
      </c>
      <c r="H306" s="283" t="s">
        <v>12399</v>
      </c>
      <c r="I306" s="282"/>
      <c r="J306" s="282" t="s">
        <v>12400</v>
      </c>
      <c r="K306" s="282">
        <v>1.0</v>
      </c>
      <c r="L306" s="282">
        <v>1.0</v>
      </c>
      <c r="M306" s="282">
        <v>1.0</v>
      </c>
      <c r="N306" s="284">
        <v>30.0</v>
      </c>
      <c r="O306" s="284">
        <v>30.0</v>
      </c>
      <c r="P306" s="162" t="s">
        <v>133</v>
      </c>
      <c r="Q306" s="163"/>
      <c r="R306" s="163"/>
      <c r="S306" s="163"/>
      <c r="T306" s="163"/>
      <c r="U306" s="163"/>
      <c r="V306" s="163"/>
      <c r="W306" s="163"/>
      <c r="X306" s="163"/>
      <c r="Y306" s="163"/>
      <c r="Z306" s="163"/>
    </row>
    <row r="307" ht="11.25" customHeight="1">
      <c r="A307" s="251" t="s">
        <v>12391</v>
      </c>
      <c r="B307" s="251" t="s">
        <v>11854</v>
      </c>
      <c r="C307" s="251" t="s">
        <v>12401</v>
      </c>
      <c r="D307" s="282" t="s">
        <v>11730</v>
      </c>
      <c r="E307" s="282" t="s">
        <v>12392</v>
      </c>
      <c r="F307" s="282" t="s">
        <v>11854</v>
      </c>
      <c r="G307" s="282" t="s">
        <v>11757</v>
      </c>
      <c r="H307" s="283" t="s">
        <v>12402</v>
      </c>
      <c r="I307" s="282"/>
      <c r="J307" s="282" t="s">
        <v>11238</v>
      </c>
      <c r="K307" s="282">
        <v>1.0</v>
      </c>
      <c r="L307" s="282">
        <v>1.0</v>
      </c>
      <c r="M307" s="282">
        <v>1.0</v>
      </c>
      <c r="N307" s="284">
        <v>30.0</v>
      </c>
      <c r="O307" s="284">
        <v>30.0</v>
      </c>
      <c r="P307" s="162" t="s">
        <v>133</v>
      </c>
      <c r="Q307" s="163"/>
      <c r="R307" s="163"/>
      <c r="S307" s="163"/>
      <c r="T307" s="163"/>
      <c r="U307" s="163"/>
      <c r="V307" s="163"/>
      <c r="W307" s="163"/>
      <c r="X307" s="163"/>
      <c r="Y307" s="163"/>
      <c r="Z307" s="163"/>
    </row>
    <row r="308" ht="11.25" customHeight="1">
      <c r="A308" s="251" t="s">
        <v>12403</v>
      </c>
      <c r="B308" s="251" t="s">
        <v>52</v>
      </c>
      <c r="C308" s="251" t="s">
        <v>12404</v>
      </c>
      <c r="D308" s="282" t="s">
        <v>11722</v>
      </c>
      <c r="E308" s="282" t="s">
        <v>12405</v>
      </c>
      <c r="F308" s="282" t="s">
        <v>11854</v>
      </c>
      <c r="G308" s="282" t="s">
        <v>11751</v>
      </c>
      <c r="H308" s="283" t="s">
        <v>12342</v>
      </c>
      <c r="I308" s="282">
        <v>0.0</v>
      </c>
      <c r="J308" s="282" t="s">
        <v>12406</v>
      </c>
      <c r="K308" s="282">
        <v>3.0</v>
      </c>
      <c r="L308" s="282">
        <v>2.0</v>
      </c>
      <c r="M308" s="282">
        <v>3.0</v>
      </c>
      <c r="N308" s="284">
        <v>30.0</v>
      </c>
      <c r="O308" s="284">
        <v>15.0</v>
      </c>
      <c r="P308" s="162" t="s">
        <v>1272</v>
      </c>
      <c r="Q308" s="163"/>
      <c r="R308" s="163"/>
      <c r="S308" s="163"/>
      <c r="T308" s="163"/>
      <c r="U308" s="163"/>
      <c r="V308" s="163"/>
      <c r="W308" s="163"/>
      <c r="X308" s="163"/>
      <c r="Y308" s="163"/>
      <c r="Z308" s="163"/>
    </row>
    <row r="309" ht="11.25" customHeight="1">
      <c r="A309" s="251" t="s">
        <v>12403</v>
      </c>
      <c r="B309" s="251" t="s">
        <v>52</v>
      </c>
      <c r="C309" s="251" t="s">
        <v>12407</v>
      </c>
      <c r="D309" s="282" t="s">
        <v>11722</v>
      </c>
      <c r="E309" s="282" t="s">
        <v>12408</v>
      </c>
      <c r="F309" s="282" t="s">
        <v>11854</v>
      </c>
      <c r="G309" s="282" t="s">
        <v>11751</v>
      </c>
      <c r="H309" s="283" t="s">
        <v>12409</v>
      </c>
      <c r="I309" s="282">
        <v>0.0</v>
      </c>
      <c r="J309" s="282" t="s">
        <v>12410</v>
      </c>
      <c r="K309" s="282">
        <v>3.0</v>
      </c>
      <c r="L309" s="282">
        <v>1.0</v>
      </c>
      <c r="M309" s="282">
        <v>3.0</v>
      </c>
      <c r="N309" s="284">
        <v>30.0</v>
      </c>
      <c r="O309" s="284">
        <v>30.0</v>
      </c>
      <c r="P309" s="162" t="s">
        <v>1272</v>
      </c>
      <c r="Q309" s="163"/>
      <c r="R309" s="163"/>
      <c r="S309" s="163"/>
      <c r="T309" s="163"/>
      <c r="U309" s="163"/>
      <c r="V309" s="163"/>
      <c r="W309" s="163"/>
      <c r="X309" s="163"/>
      <c r="Y309" s="163"/>
      <c r="Z309" s="163"/>
    </row>
    <row r="310" ht="11.25" customHeight="1">
      <c r="A310" s="251" t="s">
        <v>12403</v>
      </c>
      <c r="B310" s="251" t="s">
        <v>52</v>
      </c>
      <c r="C310" s="251" t="s">
        <v>12411</v>
      </c>
      <c r="D310" s="282" t="s">
        <v>11722</v>
      </c>
      <c r="E310" s="282" t="s">
        <v>12412</v>
      </c>
      <c r="F310" s="282" t="s">
        <v>11854</v>
      </c>
      <c r="G310" s="282" t="s">
        <v>11751</v>
      </c>
      <c r="H310" s="283" t="s">
        <v>12023</v>
      </c>
      <c r="I310" s="282">
        <v>0.0</v>
      </c>
      <c r="J310" s="282" t="s">
        <v>12343</v>
      </c>
      <c r="K310" s="282">
        <v>3.0</v>
      </c>
      <c r="L310" s="282">
        <v>2.0</v>
      </c>
      <c r="M310" s="282">
        <v>3.0</v>
      </c>
      <c r="N310" s="284">
        <v>30.0</v>
      </c>
      <c r="O310" s="284">
        <v>15.0</v>
      </c>
      <c r="P310" s="162" t="s">
        <v>1272</v>
      </c>
      <c r="Q310" s="163"/>
      <c r="R310" s="163"/>
      <c r="S310" s="163"/>
      <c r="T310" s="163"/>
      <c r="U310" s="163"/>
      <c r="V310" s="163"/>
      <c r="W310" s="163"/>
      <c r="X310" s="163"/>
      <c r="Y310" s="163"/>
      <c r="Z310" s="163"/>
    </row>
    <row r="311" ht="11.25" customHeight="1">
      <c r="A311" s="251" t="s">
        <v>12403</v>
      </c>
      <c r="B311" s="251" t="s">
        <v>52</v>
      </c>
      <c r="C311" s="251" t="s">
        <v>12413</v>
      </c>
      <c r="D311" s="282" t="s">
        <v>11722</v>
      </c>
      <c r="E311" s="282" t="s">
        <v>12414</v>
      </c>
      <c r="F311" s="282" t="s">
        <v>11722</v>
      </c>
      <c r="G311" s="282" t="s">
        <v>11751</v>
      </c>
      <c r="H311" s="283" t="s">
        <v>12415</v>
      </c>
      <c r="I311" s="282">
        <v>0.0</v>
      </c>
      <c r="J311" s="282" t="s">
        <v>12416</v>
      </c>
      <c r="K311" s="282">
        <v>3.0</v>
      </c>
      <c r="L311" s="282">
        <v>2.0</v>
      </c>
      <c r="M311" s="282">
        <v>3.0</v>
      </c>
      <c r="N311" s="284">
        <v>30.0</v>
      </c>
      <c r="O311" s="284">
        <v>15.0</v>
      </c>
      <c r="P311" s="162" t="s">
        <v>1272</v>
      </c>
      <c r="Q311" s="163"/>
      <c r="R311" s="163"/>
      <c r="S311" s="163"/>
      <c r="T311" s="163"/>
      <c r="U311" s="163"/>
      <c r="V311" s="163"/>
      <c r="W311" s="163"/>
      <c r="X311" s="163"/>
      <c r="Y311" s="163"/>
      <c r="Z311" s="163"/>
    </row>
    <row r="312" ht="11.25" customHeight="1">
      <c r="A312" s="251" t="s">
        <v>12403</v>
      </c>
      <c r="B312" s="251" t="s">
        <v>52</v>
      </c>
      <c r="C312" s="251" t="s">
        <v>12417</v>
      </c>
      <c r="D312" s="282" t="s">
        <v>11722</v>
      </c>
      <c r="E312" s="282" t="s">
        <v>12418</v>
      </c>
      <c r="F312" s="282" t="s">
        <v>11722</v>
      </c>
      <c r="G312" s="282" t="s">
        <v>11757</v>
      </c>
      <c r="H312" s="283" t="s">
        <v>12419</v>
      </c>
      <c r="I312" s="282">
        <v>0.0</v>
      </c>
      <c r="J312" s="282" t="s">
        <v>12420</v>
      </c>
      <c r="K312" s="282">
        <v>1.0</v>
      </c>
      <c r="L312" s="282">
        <v>1.0</v>
      </c>
      <c r="M312" s="282">
        <v>3.0</v>
      </c>
      <c r="N312" s="284">
        <v>20.0</v>
      </c>
      <c r="O312" s="284">
        <v>20.0</v>
      </c>
      <c r="P312" s="162" t="s">
        <v>1272</v>
      </c>
      <c r="Q312" s="163"/>
      <c r="R312" s="163"/>
      <c r="S312" s="163"/>
      <c r="T312" s="163"/>
      <c r="U312" s="163"/>
      <c r="V312" s="163"/>
      <c r="W312" s="163"/>
      <c r="X312" s="163"/>
      <c r="Y312" s="163"/>
      <c r="Z312" s="163"/>
    </row>
    <row r="313" ht="11.25" customHeight="1">
      <c r="A313" s="251" t="s">
        <v>12403</v>
      </c>
      <c r="B313" s="251" t="s">
        <v>52</v>
      </c>
      <c r="C313" s="251" t="s">
        <v>12417</v>
      </c>
      <c r="D313" s="282" t="s">
        <v>11722</v>
      </c>
      <c r="E313" s="282" t="s">
        <v>12421</v>
      </c>
      <c r="F313" s="282" t="s">
        <v>11722</v>
      </c>
      <c r="G313" s="282" t="s">
        <v>11757</v>
      </c>
      <c r="H313" s="283" t="s">
        <v>12419</v>
      </c>
      <c r="I313" s="282">
        <v>0.0</v>
      </c>
      <c r="J313" s="282" t="s">
        <v>12420</v>
      </c>
      <c r="K313" s="282">
        <v>3.0</v>
      </c>
      <c r="L313" s="282">
        <v>3.0</v>
      </c>
      <c r="M313" s="282">
        <v>3.0</v>
      </c>
      <c r="N313" s="284">
        <v>20.0</v>
      </c>
      <c r="O313" s="284">
        <v>6.66</v>
      </c>
      <c r="P313" s="162" t="s">
        <v>1272</v>
      </c>
      <c r="Q313" s="163"/>
      <c r="R313" s="163"/>
      <c r="S313" s="163"/>
      <c r="T313" s="163"/>
      <c r="U313" s="163"/>
      <c r="V313" s="163"/>
      <c r="W313" s="163"/>
      <c r="X313" s="163"/>
      <c r="Y313" s="163"/>
      <c r="Z313" s="163"/>
    </row>
    <row r="314" ht="11.25" customHeight="1">
      <c r="A314" s="251" t="s">
        <v>12422</v>
      </c>
      <c r="B314" s="251" t="s">
        <v>1297</v>
      </c>
      <c r="C314" s="251" t="s">
        <v>12423</v>
      </c>
      <c r="D314" s="282" t="s">
        <v>11722</v>
      </c>
      <c r="E314" s="282" t="s">
        <v>12424</v>
      </c>
      <c r="F314" s="282" t="s">
        <v>11854</v>
      </c>
      <c r="G314" s="282" t="s">
        <v>12425</v>
      </c>
      <c r="H314" s="283" t="s">
        <v>12426</v>
      </c>
      <c r="I314" s="282" t="s">
        <v>11737</v>
      </c>
      <c r="J314" s="282" t="s">
        <v>12427</v>
      </c>
      <c r="K314" s="282"/>
      <c r="L314" s="282">
        <v>1.0</v>
      </c>
      <c r="M314" s="282">
        <v>1.0</v>
      </c>
      <c r="N314" s="284" t="s">
        <v>12310</v>
      </c>
      <c r="O314" s="284">
        <v>150.0</v>
      </c>
      <c r="P314" s="162" t="s">
        <v>118</v>
      </c>
      <c r="Q314" s="163"/>
      <c r="R314" s="163"/>
      <c r="S314" s="163"/>
      <c r="T314" s="163"/>
      <c r="U314" s="163"/>
      <c r="V314" s="163"/>
      <c r="W314" s="163"/>
      <c r="X314" s="163"/>
      <c r="Y314" s="163"/>
      <c r="Z314" s="163"/>
    </row>
    <row r="315" ht="11.25" customHeight="1">
      <c r="A315" s="251" t="s">
        <v>12422</v>
      </c>
      <c r="B315" s="251" t="s">
        <v>1297</v>
      </c>
      <c r="C315" s="251" t="s">
        <v>12423</v>
      </c>
      <c r="D315" s="282" t="s">
        <v>11722</v>
      </c>
      <c r="E315" s="282" t="s">
        <v>12428</v>
      </c>
      <c r="F315" s="282" t="s">
        <v>11854</v>
      </c>
      <c r="G315" s="282" t="s">
        <v>12425</v>
      </c>
      <c r="H315" s="283" t="s">
        <v>12426</v>
      </c>
      <c r="I315" s="282" t="s">
        <v>11737</v>
      </c>
      <c r="J315" s="282" t="s">
        <v>12427</v>
      </c>
      <c r="K315" s="282"/>
      <c r="L315" s="282">
        <v>1.0</v>
      </c>
      <c r="M315" s="282">
        <v>1.0</v>
      </c>
      <c r="N315" s="284" t="s">
        <v>12429</v>
      </c>
      <c r="O315" s="284">
        <v>60.0</v>
      </c>
      <c r="P315" s="162" t="s">
        <v>118</v>
      </c>
      <c r="Q315" s="163"/>
      <c r="R315" s="163"/>
      <c r="S315" s="163"/>
      <c r="T315" s="163"/>
      <c r="U315" s="163"/>
      <c r="V315" s="163"/>
      <c r="W315" s="163"/>
      <c r="X315" s="163"/>
      <c r="Y315" s="163"/>
      <c r="Z315" s="163"/>
    </row>
    <row r="316" ht="11.25" customHeight="1">
      <c r="A316" s="251" t="s">
        <v>12422</v>
      </c>
      <c r="B316" s="251" t="s">
        <v>1297</v>
      </c>
      <c r="C316" s="251" t="s">
        <v>12430</v>
      </c>
      <c r="D316" s="282" t="s">
        <v>11722</v>
      </c>
      <c r="E316" s="282" t="s">
        <v>12431</v>
      </c>
      <c r="F316" s="282" t="s">
        <v>11854</v>
      </c>
      <c r="G316" s="282" t="s">
        <v>11757</v>
      </c>
      <c r="H316" s="283" t="s">
        <v>12432</v>
      </c>
      <c r="I316" s="282"/>
      <c r="J316" s="282"/>
      <c r="K316" s="282"/>
      <c r="L316" s="282">
        <v>1.0</v>
      </c>
      <c r="M316" s="282">
        <v>1.0</v>
      </c>
      <c r="N316" s="284">
        <v>30.0</v>
      </c>
      <c r="O316" s="284">
        <v>30.0</v>
      </c>
      <c r="P316" s="162" t="s">
        <v>118</v>
      </c>
      <c r="Q316" s="163"/>
      <c r="R316" s="163"/>
      <c r="S316" s="163"/>
      <c r="T316" s="163"/>
      <c r="U316" s="163"/>
      <c r="V316" s="163"/>
      <c r="W316" s="163"/>
      <c r="X316" s="163"/>
      <c r="Y316" s="163"/>
      <c r="Z316" s="163"/>
    </row>
    <row r="317" ht="11.25" customHeight="1">
      <c r="A317" s="251" t="s">
        <v>12433</v>
      </c>
      <c r="B317" s="251" t="s">
        <v>106</v>
      </c>
      <c r="C317" s="251" t="s">
        <v>11760</v>
      </c>
      <c r="D317" s="282" t="s">
        <v>11722</v>
      </c>
      <c r="E317" s="282" t="s">
        <v>11753</v>
      </c>
      <c r="F317" s="282" t="s">
        <v>11750</v>
      </c>
      <c r="G317" s="282" t="s">
        <v>11751</v>
      </c>
      <c r="H317" s="283"/>
      <c r="I317" s="282" t="s">
        <v>12434</v>
      </c>
      <c r="J317" s="282" t="s">
        <v>12435</v>
      </c>
      <c r="K317" s="282"/>
      <c r="L317" s="282"/>
      <c r="M317" s="282"/>
      <c r="N317" s="284" t="s">
        <v>12436</v>
      </c>
      <c r="O317" s="284">
        <v>100.0</v>
      </c>
      <c r="P317" s="162" t="s">
        <v>1332</v>
      </c>
      <c r="Q317" s="163"/>
      <c r="R317" s="163"/>
      <c r="S317" s="163"/>
      <c r="T317" s="163"/>
      <c r="U317" s="163"/>
      <c r="V317" s="163"/>
      <c r="W317" s="163"/>
      <c r="X317" s="163"/>
      <c r="Y317" s="163"/>
      <c r="Z317" s="163"/>
    </row>
    <row r="318" ht="11.25" customHeight="1">
      <c r="A318" s="251" t="s">
        <v>12433</v>
      </c>
      <c r="B318" s="251" t="s">
        <v>106</v>
      </c>
      <c r="C318" s="251" t="s">
        <v>11760</v>
      </c>
      <c r="D318" s="282" t="s">
        <v>11722</v>
      </c>
      <c r="E318" s="282" t="s">
        <v>11766</v>
      </c>
      <c r="F318" s="282" t="s">
        <v>11750</v>
      </c>
      <c r="G318" s="282" t="s">
        <v>11751</v>
      </c>
      <c r="H318" s="283" t="s">
        <v>9971</v>
      </c>
      <c r="I318" s="282" t="s">
        <v>12437</v>
      </c>
      <c r="J318" s="282" t="s">
        <v>12435</v>
      </c>
      <c r="K318" s="282">
        <v>2.0</v>
      </c>
      <c r="L318" s="282">
        <v>1.0</v>
      </c>
      <c r="M318" s="282">
        <v>2.0</v>
      </c>
      <c r="N318" s="284">
        <v>30.0</v>
      </c>
      <c r="O318" s="284">
        <v>15.0</v>
      </c>
      <c r="P318" s="162" t="s">
        <v>1332</v>
      </c>
      <c r="Q318" s="163"/>
      <c r="R318" s="163"/>
      <c r="S318" s="163"/>
      <c r="T318" s="163"/>
      <c r="U318" s="163"/>
      <c r="V318" s="163"/>
      <c r="W318" s="163"/>
      <c r="X318" s="163"/>
      <c r="Y318" s="163"/>
      <c r="Z318" s="163"/>
    </row>
    <row r="319" ht="11.25" customHeight="1">
      <c r="A319" s="251" t="s">
        <v>12433</v>
      </c>
      <c r="B319" s="251" t="s">
        <v>106</v>
      </c>
      <c r="C319" s="251" t="s">
        <v>12438</v>
      </c>
      <c r="D319" s="282" t="s">
        <v>11722</v>
      </c>
      <c r="E319" s="282" t="s">
        <v>11766</v>
      </c>
      <c r="F319" s="282" t="s">
        <v>11750</v>
      </c>
      <c r="G319" s="282" t="s">
        <v>11751</v>
      </c>
      <c r="H319" s="283" t="s">
        <v>12439</v>
      </c>
      <c r="I319" s="282" t="s">
        <v>12440</v>
      </c>
      <c r="J319" s="282" t="s">
        <v>12441</v>
      </c>
      <c r="K319" s="282">
        <v>1.0</v>
      </c>
      <c r="L319" s="282">
        <v>1.0</v>
      </c>
      <c r="M319" s="282">
        <v>1.0</v>
      </c>
      <c r="N319" s="284">
        <v>30.0</v>
      </c>
      <c r="O319" s="284">
        <v>30.0</v>
      </c>
      <c r="P319" s="162" t="s">
        <v>1332</v>
      </c>
      <c r="Q319" s="163"/>
      <c r="R319" s="163"/>
      <c r="S319" s="163"/>
      <c r="T319" s="163"/>
      <c r="U319" s="163"/>
      <c r="V319" s="163"/>
      <c r="W319" s="163"/>
      <c r="X319" s="163"/>
      <c r="Y319" s="163"/>
      <c r="Z319" s="163"/>
    </row>
    <row r="320" ht="11.25" customHeight="1">
      <c r="A320" s="251" t="s">
        <v>12433</v>
      </c>
      <c r="B320" s="251" t="s">
        <v>106</v>
      </c>
      <c r="C320" s="251" t="s">
        <v>12442</v>
      </c>
      <c r="D320" s="282" t="s">
        <v>11722</v>
      </c>
      <c r="E320" s="282" t="s">
        <v>11766</v>
      </c>
      <c r="F320" s="282" t="s">
        <v>11750</v>
      </c>
      <c r="G320" s="282" t="s">
        <v>11751</v>
      </c>
      <c r="H320" s="283" t="s">
        <v>12443</v>
      </c>
      <c r="I320" s="282" t="s">
        <v>12444</v>
      </c>
      <c r="J320" s="282" t="s">
        <v>12445</v>
      </c>
      <c r="K320" s="282">
        <v>1.0</v>
      </c>
      <c r="L320" s="282">
        <v>1.0</v>
      </c>
      <c r="M320" s="282">
        <v>1.0</v>
      </c>
      <c r="N320" s="284">
        <v>30.0</v>
      </c>
      <c r="O320" s="284">
        <v>30.0</v>
      </c>
      <c r="P320" s="162" t="s">
        <v>1332</v>
      </c>
      <c r="Q320" s="163"/>
      <c r="R320" s="163"/>
      <c r="S320" s="163"/>
      <c r="T320" s="163"/>
      <c r="U320" s="163"/>
      <c r="V320" s="163"/>
      <c r="W320" s="163"/>
      <c r="X320" s="163"/>
      <c r="Y320" s="163"/>
      <c r="Z320" s="163"/>
    </row>
    <row r="321" ht="11.25" customHeight="1">
      <c r="A321" s="251" t="s">
        <v>12433</v>
      </c>
      <c r="B321" s="251" t="s">
        <v>106</v>
      </c>
      <c r="C321" s="251" t="s">
        <v>12446</v>
      </c>
      <c r="D321" s="282" t="s">
        <v>11722</v>
      </c>
      <c r="E321" s="282" t="s">
        <v>11766</v>
      </c>
      <c r="F321" s="282" t="s">
        <v>11750</v>
      </c>
      <c r="G321" s="282" t="s">
        <v>11751</v>
      </c>
      <c r="H321" s="283" t="s">
        <v>12447</v>
      </c>
      <c r="I321" s="282" t="s">
        <v>12448</v>
      </c>
      <c r="J321" s="282" t="s">
        <v>12449</v>
      </c>
      <c r="K321" s="282">
        <v>2.0</v>
      </c>
      <c r="L321" s="282">
        <v>1.0</v>
      </c>
      <c r="M321" s="282">
        <v>2.0</v>
      </c>
      <c r="N321" s="284">
        <v>30.0</v>
      </c>
      <c r="O321" s="284">
        <v>15.0</v>
      </c>
      <c r="P321" s="162" t="s">
        <v>1332</v>
      </c>
      <c r="Q321" s="163"/>
      <c r="R321" s="163"/>
      <c r="S321" s="163"/>
      <c r="T321" s="163"/>
      <c r="U321" s="163"/>
      <c r="V321" s="163"/>
      <c r="W321" s="163"/>
      <c r="X321" s="163"/>
      <c r="Y321" s="163"/>
      <c r="Z321" s="163"/>
    </row>
    <row r="322" ht="11.25" customHeight="1">
      <c r="A322" s="251" t="s">
        <v>12433</v>
      </c>
      <c r="B322" s="251" t="s">
        <v>106</v>
      </c>
      <c r="C322" s="251" t="s">
        <v>12446</v>
      </c>
      <c r="D322" s="282" t="s">
        <v>11722</v>
      </c>
      <c r="E322" s="282" t="s">
        <v>11766</v>
      </c>
      <c r="F322" s="282" t="s">
        <v>11750</v>
      </c>
      <c r="G322" s="282" t="s">
        <v>11751</v>
      </c>
      <c r="H322" s="283" t="s">
        <v>12450</v>
      </c>
      <c r="I322" s="282" t="s">
        <v>12451</v>
      </c>
      <c r="J322" s="282" t="s">
        <v>12449</v>
      </c>
      <c r="K322" s="282"/>
      <c r="L322" s="282"/>
      <c r="M322" s="282"/>
      <c r="N322" s="284" t="s">
        <v>11495</v>
      </c>
      <c r="O322" s="284">
        <v>100.0</v>
      </c>
      <c r="P322" s="162" t="s">
        <v>1332</v>
      </c>
      <c r="Q322" s="163"/>
      <c r="R322" s="163"/>
      <c r="S322" s="163"/>
      <c r="T322" s="163"/>
      <c r="U322" s="163"/>
      <c r="V322" s="163"/>
      <c r="W322" s="163"/>
      <c r="X322" s="163"/>
      <c r="Y322" s="163"/>
      <c r="Z322" s="163"/>
    </row>
    <row r="323" ht="11.25" customHeight="1">
      <c r="A323" s="251" t="s">
        <v>12433</v>
      </c>
      <c r="B323" s="251" t="s">
        <v>106</v>
      </c>
      <c r="C323" s="251" t="s">
        <v>12452</v>
      </c>
      <c r="D323" s="282"/>
      <c r="E323" s="282" t="s">
        <v>11766</v>
      </c>
      <c r="F323" s="282" t="s">
        <v>11750</v>
      </c>
      <c r="G323" s="282" t="s">
        <v>11751</v>
      </c>
      <c r="H323" s="283" t="s">
        <v>12453</v>
      </c>
      <c r="I323" s="282" t="s">
        <v>12454</v>
      </c>
      <c r="J323" s="282" t="s">
        <v>12455</v>
      </c>
      <c r="K323" s="282">
        <v>2.0</v>
      </c>
      <c r="L323" s="282">
        <v>1.0</v>
      </c>
      <c r="M323" s="282">
        <v>2.0</v>
      </c>
      <c r="N323" s="284">
        <v>30.0</v>
      </c>
      <c r="O323" s="284">
        <v>15.0</v>
      </c>
      <c r="P323" s="162" t="s">
        <v>1332</v>
      </c>
      <c r="Q323" s="163"/>
      <c r="R323" s="163"/>
      <c r="S323" s="163"/>
      <c r="T323" s="163"/>
      <c r="U323" s="163"/>
      <c r="V323" s="163"/>
      <c r="W323" s="163"/>
      <c r="X323" s="163"/>
      <c r="Y323" s="163"/>
      <c r="Z323" s="163"/>
    </row>
    <row r="324" ht="11.25" customHeight="1">
      <c r="A324" s="251" t="s">
        <v>12433</v>
      </c>
      <c r="B324" s="251" t="s">
        <v>106</v>
      </c>
      <c r="C324" s="251" t="s">
        <v>12456</v>
      </c>
      <c r="D324" s="282" t="s">
        <v>11722</v>
      </c>
      <c r="E324" s="282" t="s">
        <v>11766</v>
      </c>
      <c r="F324" s="282" t="s">
        <v>11750</v>
      </c>
      <c r="G324" s="282" t="s">
        <v>11751</v>
      </c>
      <c r="H324" s="283" t="s">
        <v>12457</v>
      </c>
      <c r="I324" s="282" t="s">
        <v>12451</v>
      </c>
      <c r="J324" s="282" t="s">
        <v>12458</v>
      </c>
      <c r="K324" s="282"/>
      <c r="L324" s="282"/>
      <c r="M324" s="282"/>
      <c r="N324" s="284" t="s">
        <v>11495</v>
      </c>
      <c r="O324" s="284">
        <v>100.0</v>
      </c>
      <c r="P324" s="162" t="s">
        <v>1332</v>
      </c>
      <c r="Q324" s="163"/>
      <c r="R324" s="163"/>
      <c r="S324" s="163"/>
      <c r="T324" s="163"/>
      <c r="U324" s="163"/>
      <c r="V324" s="163"/>
      <c r="W324" s="163"/>
      <c r="X324" s="163"/>
      <c r="Y324" s="163"/>
      <c r="Z324" s="163"/>
    </row>
    <row r="325" ht="11.25" customHeight="1">
      <c r="A325" s="251" t="s">
        <v>12433</v>
      </c>
      <c r="B325" s="251" t="s">
        <v>106</v>
      </c>
      <c r="C325" s="251" t="s">
        <v>12456</v>
      </c>
      <c r="D325" s="282" t="s">
        <v>11722</v>
      </c>
      <c r="E325" s="282" t="s">
        <v>11766</v>
      </c>
      <c r="F325" s="282" t="s">
        <v>11750</v>
      </c>
      <c r="G325" s="282" t="s">
        <v>11751</v>
      </c>
      <c r="H325" s="283" t="s">
        <v>12457</v>
      </c>
      <c r="I325" s="282" t="s">
        <v>12459</v>
      </c>
      <c r="J325" s="282" t="s">
        <v>12458</v>
      </c>
      <c r="K325" s="282">
        <v>2.0</v>
      </c>
      <c r="L325" s="282">
        <v>1.0</v>
      </c>
      <c r="M325" s="282">
        <v>2.0</v>
      </c>
      <c r="N325" s="284">
        <v>30.0</v>
      </c>
      <c r="O325" s="284">
        <v>15.0</v>
      </c>
      <c r="P325" s="162" t="s">
        <v>1332</v>
      </c>
      <c r="Q325" s="163"/>
      <c r="R325" s="163"/>
      <c r="S325" s="163"/>
      <c r="T325" s="163"/>
      <c r="U325" s="163"/>
      <c r="V325" s="163"/>
      <c r="W325" s="163"/>
      <c r="X325" s="163"/>
      <c r="Y325" s="163"/>
      <c r="Z325" s="163"/>
    </row>
    <row r="326" ht="11.25" customHeight="1">
      <c r="A326" s="251" t="s">
        <v>12433</v>
      </c>
      <c r="B326" s="251" t="s">
        <v>106</v>
      </c>
      <c r="C326" s="251" t="s">
        <v>12460</v>
      </c>
      <c r="D326" s="282" t="s">
        <v>11722</v>
      </c>
      <c r="E326" s="282" t="s">
        <v>11766</v>
      </c>
      <c r="F326" s="282" t="s">
        <v>11750</v>
      </c>
      <c r="G326" s="282" t="s">
        <v>11751</v>
      </c>
      <c r="H326" s="283" t="s">
        <v>12461</v>
      </c>
      <c r="I326" s="282" t="s">
        <v>12451</v>
      </c>
      <c r="J326" s="282" t="s">
        <v>12045</v>
      </c>
      <c r="K326" s="282"/>
      <c r="L326" s="282"/>
      <c r="M326" s="282"/>
      <c r="N326" s="284" t="s">
        <v>12436</v>
      </c>
      <c r="O326" s="284">
        <v>100.0</v>
      </c>
      <c r="P326" s="162" t="s">
        <v>1332</v>
      </c>
      <c r="Q326" s="163"/>
      <c r="R326" s="163"/>
      <c r="S326" s="163"/>
      <c r="T326" s="163"/>
      <c r="U326" s="163"/>
      <c r="V326" s="163"/>
      <c r="W326" s="163"/>
      <c r="X326" s="163"/>
      <c r="Y326" s="163"/>
      <c r="Z326" s="163"/>
    </row>
    <row r="327" ht="11.25" customHeight="1">
      <c r="A327" s="251" t="s">
        <v>12433</v>
      </c>
      <c r="B327" s="251" t="s">
        <v>106</v>
      </c>
      <c r="C327" s="251" t="s">
        <v>12460</v>
      </c>
      <c r="D327" s="282" t="s">
        <v>11722</v>
      </c>
      <c r="E327" s="282" t="s">
        <v>11766</v>
      </c>
      <c r="F327" s="282" t="s">
        <v>11750</v>
      </c>
      <c r="G327" s="282" t="s">
        <v>11751</v>
      </c>
      <c r="H327" s="283" t="s">
        <v>12462</v>
      </c>
      <c r="I327" s="282" t="s">
        <v>12463</v>
      </c>
      <c r="J327" s="282" t="s">
        <v>12045</v>
      </c>
      <c r="K327" s="282">
        <v>2.0</v>
      </c>
      <c r="L327" s="282">
        <v>1.0</v>
      </c>
      <c r="M327" s="282">
        <v>2.0</v>
      </c>
      <c r="N327" s="284">
        <v>30.0</v>
      </c>
      <c r="O327" s="284">
        <v>15.0</v>
      </c>
      <c r="P327" s="162" t="s">
        <v>1332</v>
      </c>
      <c r="Q327" s="163"/>
      <c r="R327" s="163"/>
      <c r="S327" s="163"/>
      <c r="T327" s="163"/>
      <c r="U327" s="163"/>
      <c r="V327" s="163"/>
      <c r="W327" s="163"/>
      <c r="X327" s="163"/>
      <c r="Y327" s="163"/>
      <c r="Z327" s="163"/>
    </row>
    <row r="328" ht="11.25" customHeight="1">
      <c r="A328" s="251" t="s">
        <v>12433</v>
      </c>
      <c r="B328" s="251" t="s">
        <v>106</v>
      </c>
      <c r="C328" s="251" t="s">
        <v>12464</v>
      </c>
      <c r="D328" s="282" t="s">
        <v>11722</v>
      </c>
      <c r="E328" s="282" t="s">
        <v>11766</v>
      </c>
      <c r="F328" s="282" t="s">
        <v>11750</v>
      </c>
      <c r="G328" s="282" t="s">
        <v>11751</v>
      </c>
      <c r="H328" s="283" t="s">
        <v>12465</v>
      </c>
      <c r="I328" s="282" t="s">
        <v>12466</v>
      </c>
      <c r="J328" s="282" t="s">
        <v>12467</v>
      </c>
      <c r="K328" s="282">
        <v>2.0</v>
      </c>
      <c r="L328" s="282">
        <v>1.0</v>
      </c>
      <c r="M328" s="282">
        <v>2.0</v>
      </c>
      <c r="N328" s="284">
        <v>30.0</v>
      </c>
      <c r="O328" s="284">
        <v>15.0</v>
      </c>
      <c r="P328" s="162" t="s">
        <v>1332</v>
      </c>
      <c r="Q328" s="163"/>
      <c r="R328" s="163"/>
      <c r="S328" s="163"/>
      <c r="T328" s="163"/>
      <c r="U328" s="163"/>
      <c r="V328" s="163"/>
      <c r="W328" s="163"/>
      <c r="X328" s="163"/>
      <c r="Y328" s="163"/>
      <c r="Z328" s="163"/>
    </row>
    <row r="329" ht="11.25" customHeight="1">
      <c r="A329" s="251" t="s">
        <v>12433</v>
      </c>
      <c r="B329" s="251" t="s">
        <v>106</v>
      </c>
      <c r="C329" s="251" t="s">
        <v>12468</v>
      </c>
      <c r="D329" s="282" t="s">
        <v>11722</v>
      </c>
      <c r="E329" s="282" t="s">
        <v>11766</v>
      </c>
      <c r="F329" s="282" t="s">
        <v>11750</v>
      </c>
      <c r="G329" s="282" t="s">
        <v>11751</v>
      </c>
      <c r="H329" s="283" t="s">
        <v>12469</v>
      </c>
      <c r="I329" s="282" t="s">
        <v>12470</v>
      </c>
      <c r="J329" s="282" t="s">
        <v>12471</v>
      </c>
      <c r="K329" s="282"/>
      <c r="L329" s="282"/>
      <c r="M329" s="282"/>
      <c r="N329" s="284">
        <v>50.0</v>
      </c>
      <c r="O329" s="284">
        <v>50.0</v>
      </c>
      <c r="P329" s="162" t="s">
        <v>1332</v>
      </c>
      <c r="Q329" s="163"/>
      <c r="R329" s="163"/>
      <c r="S329" s="163"/>
      <c r="T329" s="163"/>
      <c r="U329" s="163"/>
      <c r="V329" s="163"/>
      <c r="W329" s="163"/>
      <c r="X329" s="163"/>
      <c r="Y329" s="163"/>
      <c r="Z329" s="163"/>
    </row>
    <row r="330" ht="11.25" customHeight="1">
      <c r="A330" s="251" t="s">
        <v>12433</v>
      </c>
      <c r="B330" s="251" t="s">
        <v>106</v>
      </c>
      <c r="C330" s="251" t="s">
        <v>12468</v>
      </c>
      <c r="D330" s="282" t="s">
        <v>11722</v>
      </c>
      <c r="E330" s="282" t="s">
        <v>11766</v>
      </c>
      <c r="F330" s="282" t="s">
        <v>11750</v>
      </c>
      <c r="G330" s="282" t="s">
        <v>11751</v>
      </c>
      <c r="H330" s="283" t="s">
        <v>12469</v>
      </c>
      <c r="I330" s="282" t="s">
        <v>12472</v>
      </c>
      <c r="J330" s="282" t="s">
        <v>12471</v>
      </c>
      <c r="K330" s="282">
        <v>2.0</v>
      </c>
      <c r="L330" s="282">
        <v>1.0</v>
      </c>
      <c r="M330" s="282">
        <v>2.0</v>
      </c>
      <c r="N330" s="284">
        <v>30.0</v>
      </c>
      <c r="O330" s="284">
        <v>15.0</v>
      </c>
      <c r="P330" s="162" t="s">
        <v>1332</v>
      </c>
      <c r="Q330" s="163"/>
      <c r="R330" s="163"/>
      <c r="S330" s="163"/>
      <c r="T330" s="163"/>
      <c r="U330" s="163"/>
      <c r="V330" s="163"/>
      <c r="W330" s="163"/>
      <c r="X330" s="163"/>
      <c r="Y330" s="163"/>
      <c r="Z330" s="163"/>
    </row>
    <row r="331" ht="11.25" customHeight="1">
      <c r="A331" s="251" t="s">
        <v>12433</v>
      </c>
      <c r="B331" s="251" t="s">
        <v>106</v>
      </c>
      <c r="C331" s="251" t="s">
        <v>12473</v>
      </c>
      <c r="D331" s="282" t="s">
        <v>11722</v>
      </c>
      <c r="E331" s="282" t="s">
        <v>11766</v>
      </c>
      <c r="F331" s="282" t="s">
        <v>11750</v>
      </c>
      <c r="G331" s="282" t="s">
        <v>11751</v>
      </c>
      <c r="H331" s="283"/>
      <c r="I331" s="282" t="s">
        <v>12474</v>
      </c>
      <c r="J331" s="282" t="s">
        <v>12475</v>
      </c>
      <c r="K331" s="282">
        <v>3.0</v>
      </c>
      <c r="L331" s="282">
        <v>2.0</v>
      </c>
      <c r="M331" s="282">
        <v>3.0</v>
      </c>
      <c r="N331" s="284">
        <v>30.0</v>
      </c>
      <c r="O331" s="284">
        <v>10.0</v>
      </c>
      <c r="P331" s="162" t="s">
        <v>1332</v>
      </c>
      <c r="Q331" s="163"/>
      <c r="R331" s="163"/>
      <c r="S331" s="163"/>
      <c r="T331" s="163"/>
      <c r="U331" s="163"/>
      <c r="V331" s="163"/>
      <c r="W331" s="163"/>
      <c r="X331" s="163"/>
      <c r="Y331" s="163"/>
      <c r="Z331" s="163"/>
    </row>
    <row r="332" ht="11.25" customHeight="1">
      <c r="A332" s="251" t="s">
        <v>12433</v>
      </c>
      <c r="B332" s="251" t="s">
        <v>106</v>
      </c>
      <c r="C332" s="251" t="s">
        <v>12456</v>
      </c>
      <c r="D332" s="282" t="s">
        <v>11722</v>
      </c>
      <c r="E332" s="282" t="s">
        <v>11766</v>
      </c>
      <c r="F332" s="282" t="s">
        <v>11750</v>
      </c>
      <c r="G332" s="282" t="s">
        <v>11751</v>
      </c>
      <c r="H332" s="283" t="s">
        <v>12457</v>
      </c>
      <c r="I332" s="282" t="s">
        <v>12476</v>
      </c>
      <c r="J332" s="282" t="s">
        <v>12475</v>
      </c>
      <c r="K332" s="282">
        <v>2.0</v>
      </c>
      <c r="L332" s="282">
        <v>2.0</v>
      </c>
      <c r="M332" s="282">
        <v>2.0</v>
      </c>
      <c r="N332" s="284">
        <v>50.0</v>
      </c>
      <c r="O332" s="284">
        <v>25.0</v>
      </c>
      <c r="P332" s="162" t="s">
        <v>1332</v>
      </c>
      <c r="Q332" s="163"/>
      <c r="R332" s="163"/>
      <c r="S332" s="163"/>
      <c r="T332" s="163"/>
      <c r="U332" s="163"/>
      <c r="V332" s="163"/>
      <c r="W332" s="163"/>
      <c r="X332" s="163"/>
      <c r="Y332" s="163"/>
      <c r="Z332" s="163"/>
    </row>
    <row r="333" ht="11.25" customHeight="1">
      <c r="A333" s="251" t="s">
        <v>12433</v>
      </c>
      <c r="B333" s="251" t="s">
        <v>106</v>
      </c>
      <c r="C333" s="251" t="s">
        <v>12456</v>
      </c>
      <c r="D333" s="282" t="s">
        <v>11722</v>
      </c>
      <c r="E333" s="282" t="s">
        <v>11766</v>
      </c>
      <c r="F333" s="282" t="s">
        <v>11750</v>
      </c>
      <c r="G333" s="282" t="s">
        <v>11751</v>
      </c>
      <c r="H333" s="283" t="s">
        <v>12457</v>
      </c>
      <c r="I333" s="282" t="s">
        <v>12477</v>
      </c>
      <c r="J333" s="282" t="s">
        <v>12475</v>
      </c>
      <c r="K333" s="282">
        <v>2.0</v>
      </c>
      <c r="L333" s="282">
        <v>2.0</v>
      </c>
      <c r="M333" s="282">
        <v>3.0</v>
      </c>
      <c r="N333" s="284">
        <v>50.0</v>
      </c>
      <c r="O333" s="284">
        <v>25.0</v>
      </c>
      <c r="P333" s="162" t="s">
        <v>1332</v>
      </c>
      <c r="Q333" s="163"/>
      <c r="R333" s="163"/>
      <c r="S333" s="163"/>
      <c r="T333" s="163"/>
      <c r="U333" s="163"/>
      <c r="V333" s="163"/>
      <c r="W333" s="163"/>
      <c r="X333" s="163"/>
      <c r="Y333" s="163"/>
      <c r="Z333" s="163"/>
    </row>
    <row r="334" ht="11.25" customHeight="1">
      <c r="A334" s="251" t="s">
        <v>12433</v>
      </c>
      <c r="B334" s="251" t="s">
        <v>106</v>
      </c>
      <c r="C334" s="251" t="s">
        <v>12460</v>
      </c>
      <c r="D334" s="282" t="s">
        <v>11722</v>
      </c>
      <c r="E334" s="282" t="s">
        <v>11766</v>
      </c>
      <c r="F334" s="282" t="s">
        <v>11750</v>
      </c>
      <c r="G334" s="282" t="s">
        <v>11751</v>
      </c>
      <c r="H334" s="283" t="s">
        <v>12462</v>
      </c>
      <c r="I334" s="282" t="s">
        <v>12478</v>
      </c>
      <c r="J334" s="282" t="s">
        <v>12045</v>
      </c>
      <c r="K334" s="282">
        <v>3.0</v>
      </c>
      <c r="L334" s="282">
        <v>3.0</v>
      </c>
      <c r="M334" s="282">
        <v>3.0</v>
      </c>
      <c r="N334" s="284">
        <v>50.0</v>
      </c>
      <c r="O334" s="284">
        <v>16.67</v>
      </c>
      <c r="P334" s="162" t="s">
        <v>1332</v>
      </c>
      <c r="Q334" s="163"/>
      <c r="R334" s="163"/>
      <c r="S334" s="163"/>
      <c r="T334" s="163"/>
      <c r="U334" s="163"/>
      <c r="V334" s="163"/>
      <c r="W334" s="163"/>
      <c r="X334" s="163"/>
      <c r="Y334" s="163"/>
      <c r="Z334" s="163"/>
    </row>
    <row r="335" ht="11.25" customHeight="1">
      <c r="A335" s="251" t="s">
        <v>12433</v>
      </c>
      <c r="B335" s="251" t="s">
        <v>106</v>
      </c>
      <c r="C335" s="251" t="s">
        <v>12468</v>
      </c>
      <c r="D335" s="282" t="s">
        <v>11722</v>
      </c>
      <c r="E335" s="282" t="s">
        <v>11766</v>
      </c>
      <c r="F335" s="282" t="s">
        <v>11750</v>
      </c>
      <c r="G335" s="282" t="s">
        <v>11751</v>
      </c>
      <c r="H335" s="283" t="s">
        <v>12469</v>
      </c>
      <c r="I335" s="282" t="s">
        <v>12479</v>
      </c>
      <c r="J335" s="282" t="s">
        <v>12471</v>
      </c>
      <c r="K335" s="282">
        <v>2.0</v>
      </c>
      <c r="L335" s="282">
        <v>2.0</v>
      </c>
      <c r="M335" s="282">
        <v>3.0</v>
      </c>
      <c r="N335" s="284">
        <v>50.0</v>
      </c>
      <c r="O335" s="284">
        <v>25.0</v>
      </c>
      <c r="P335" s="162" t="s">
        <v>1332</v>
      </c>
      <c r="Q335" s="163"/>
      <c r="R335" s="163"/>
      <c r="S335" s="163"/>
      <c r="T335" s="163"/>
      <c r="U335" s="163"/>
      <c r="V335" s="163"/>
      <c r="W335" s="163"/>
      <c r="X335" s="163"/>
      <c r="Y335" s="163"/>
      <c r="Z335" s="163"/>
    </row>
    <row r="336" ht="11.25" customHeight="1">
      <c r="A336" s="251" t="s">
        <v>12480</v>
      </c>
      <c r="B336" s="251" t="s">
        <v>177</v>
      </c>
      <c r="C336" s="251" t="s">
        <v>11760</v>
      </c>
      <c r="D336" s="282" t="s">
        <v>12481</v>
      </c>
      <c r="E336" s="282" t="s">
        <v>12482</v>
      </c>
      <c r="F336" s="282" t="s">
        <v>11750</v>
      </c>
      <c r="G336" s="282" t="s">
        <v>11940</v>
      </c>
      <c r="H336" s="283" t="s">
        <v>12023</v>
      </c>
      <c r="I336" s="282"/>
      <c r="J336" s="282" t="s">
        <v>12483</v>
      </c>
      <c r="K336" s="282">
        <v>2.0</v>
      </c>
      <c r="L336" s="282">
        <v>2.0</v>
      </c>
      <c r="M336" s="282">
        <v>2.0</v>
      </c>
      <c r="N336" s="284">
        <v>30.0</v>
      </c>
      <c r="O336" s="284">
        <v>15.0</v>
      </c>
      <c r="P336" s="162" t="s">
        <v>1377</v>
      </c>
      <c r="Q336" s="163"/>
      <c r="R336" s="163"/>
      <c r="S336" s="163"/>
      <c r="T336" s="163"/>
      <c r="U336" s="163"/>
      <c r="V336" s="163"/>
      <c r="W336" s="163"/>
      <c r="X336" s="163"/>
      <c r="Y336" s="163"/>
      <c r="Z336" s="163"/>
    </row>
    <row r="337" ht="11.25" customHeight="1">
      <c r="A337" s="293" t="s">
        <v>12484</v>
      </c>
      <c r="B337" s="293" t="s">
        <v>1297</v>
      </c>
      <c r="C337" s="293" t="s">
        <v>12485</v>
      </c>
      <c r="D337" s="303" t="s">
        <v>11730</v>
      </c>
      <c r="E337" s="303" t="s">
        <v>12486</v>
      </c>
      <c r="F337" s="303" t="s">
        <v>12487</v>
      </c>
      <c r="G337" s="303" t="s">
        <v>12425</v>
      </c>
      <c r="H337" s="319" t="s">
        <v>12488</v>
      </c>
      <c r="I337" s="111"/>
      <c r="J337" s="320" t="s">
        <v>11539</v>
      </c>
      <c r="K337" s="111">
        <v>2.0</v>
      </c>
      <c r="L337" s="111">
        <v>1.0</v>
      </c>
      <c r="M337" s="111">
        <v>2.0</v>
      </c>
      <c r="N337" s="172">
        <v>50.0</v>
      </c>
      <c r="O337" s="172">
        <v>25.0</v>
      </c>
      <c r="P337" s="162" t="s">
        <v>12489</v>
      </c>
      <c r="Q337" s="163"/>
      <c r="R337" s="163"/>
      <c r="S337" s="163"/>
      <c r="T337" s="163"/>
      <c r="U337" s="163"/>
      <c r="V337" s="163"/>
      <c r="W337" s="163"/>
      <c r="X337" s="163"/>
      <c r="Y337" s="163"/>
      <c r="Z337" s="163"/>
    </row>
    <row r="338" ht="11.25" customHeight="1">
      <c r="A338" s="293" t="s">
        <v>12484</v>
      </c>
      <c r="B338" s="293" t="s">
        <v>1297</v>
      </c>
      <c r="C338" s="293" t="s">
        <v>12490</v>
      </c>
      <c r="D338" s="303" t="s">
        <v>11730</v>
      </c>
      <c r="E338" s="303" t="s">
        <v>12486</v>
      </c>
      <c r="F338" s="303" t="s">
        <v>12491</v>
      </c>
      <c r="G338" s="303" t="s">
        <v>11757</v>
      </c>
      <c r="H338" s="96" t="s">
        <v>12492</v>
      </c>
      <c r="I338" s="111"/>
      <c r="J338" s="320" t="s">
        <v>12212</v>
      </c>
      <c r="K338" s="111">
        <v>1.0</v>
      </c>
      <c r="L338" s="111">
        <v>1.0</v>
      </c>
      <c r="M338" s="111">
        <v>1.0</v>
      </c>
      <c r="N338" s="172">
        <v>30.0</v>
      </c>
      <c r="O338" s="172">
        <v>30.0</v>
      </c>
      <c r="P338" s="162" t="s">
        <v>12489</v>
      </c>
      <c r="Q338" s="163"/>
      <c r="R338" s="163"/>
      <c r="S338" s="163"/>
      <c r="T338" s="163"/>
      <c r="U338" s="163"/>
      <c r="V338" s="163"/>
      <c r="W338" s="163"/>
      <c r="X338" s="163"/>
      <c r="Y338" s="163"/>
      <c r="Z338" s="163"/>
    </row>
    <row r="339" ht="11.25" customHeight="1">
      <c r="A339" s="293" t="s">
        <v>12484</v>
      </c>
      <c r="B339" s="293" t="s">
        <v>1297</v>
      </c>
      <c r="C339" s="293" t="s">
        <v>12493</v>
      </c>
      <c r="D339" s="303" t="s">
        <v>11730</v>
      </c>
      <c r="E339" s="303" t="s">
        <v>12486</v>
      </c>
      <c r="F339" s="303" t="s">
        <v>12491</v>
      </c>
      <c r="G339" s="303" t="s">
        <v>11798</v>
      </c>
      <c r="H339" s="96" t="s">
        <v>12494</v>
      </c>
      <c r="I339" s="111"/>
      <c r="J339" s="320" t="s">
        <v>11421</v>
      </c>
      <c r="K339" s="111">
        <v>1.0</v>
      </c>
      <c r="L339" s="111">
        <v>1.0</v>
      </c>
      <c r="M339" s="111">
        <v>1.0</v>
      </c>
      <c r="N339" s="172">
        <v>30.0</v>
      </c>
      <c r="O339" s="172">
        <v>30.0</v>
      </c>
      <c r="P339" s="162" t="s">
        <v>12489</v>
      </c>
      <c r="Q339" s="163"/>
      <c r="R339" s="163"/>
      <c r="S339" s="163"/>
      <c r="T339" s="163"/>
      <c r="U339" s="163"/>
      <c r="V339" s="163"/>
      <c r="W339" s="163"/>
      <c r="X339" s="163"/>
      <c r="Y339" s="163"/>
      <c r="Z339" s="163"/>
    </row>
    <row r="340" ht="11.25" customHeight="1">
      <c r="A340" s="293" t="s">
        <v>12484</v>
      </c>
      <c r="B340" s="293" t="s">
        <v>1297</v>
      </c>
      <c r="C340" s="293" t="s">
        <v>11760</v>
      </c>
      <c r="D340" s="303" t="s">
        <v>11730</v>
      </c>
      <c r="E340" s="303" t="s">
        <v>12495</v>
      </c>
      <c r="F340" s="303" t="s">
        <v>12496</v>
      </c>
      <c r="G340" s="303" t="s">
        <v>11798</v>
      </c>
      <c r="H340" s="96" t="s">
        <v>12057</v>
      </c>
      <c r="I340" s="111"/>
      <c r="J340" s="320" t="s">
        <v>11664</v>
      </c>
      <c r="K340" s="111">
        <v>1.0</v>
      </c>
      <c r="L340" s="111">
        <v>1.0</v>
      </c>
      <c r="M340" s="111">
        <v>1.0</v>
      </c>
      <c r="N340" s="172">
        <v>30.0</v>
      </c>
      <c r="O340" s="172">
        <v>30.0</v>
      </c>
      <c r="P340" s="162" t="s">
        <v>12489</v>
      </c>
      <c r="Q340" s="163"/>
      <c r="R340" s="163"/>
      <c r="S340" s="163"/>
      <c r="T340" s="163"/>
      <c r="U340" s="163"/>
      <c r="V340" s="163"/>
      <c r="W340" s="163"/>
      <c r="X340" s="163"/>
      <c r="Y340" s="163"/>
      <c r="Z340" s="163"/>
    </row>
    <row r="341" ht="11.25" customHeight="1">
      <c r="A341" s="293" t="s">
        <v>12484</v>
      </c>
      <c r="B341" s="293" t="s">
        <v>1297</v>
      </c>
      <c r="C341" s="293" t="s">
        <v>12497</v>
      </c>
      <c r="D341" s="254" t="s">
        <v>11730</v>
      </c>
      <c r="E341" s="254" t="s">
        <v>12495</v>
      </c>
      <c r="F341" s="254" t="s">
        <v>12496</v>
      </c>
      <c r="G341" s="254" t="s">
        <v>11757</v>
      </c>
      <c r="H341" s="104" t="s">
        <v>12498</v>
      </c>
      <c r="I341" s="302"/>
      <c r="J341" s="321" t="s">
        <v>12499</v>
      </c>
      <c r="K341" s="303">
        <v>1.0</v>
      </c>
      <c r="L341" s="303">
        <v>1.0</v>
      </c>
      <c r="M341" s="303">
        <v>1.0</v>
      </c>
      <c r="N341" s="172">
        <v>30.0</v>
      </c>
      <c r="O341" s="172">
        <v>30.0</v>
      </c>
      <c r="P341" s="162" t="s">
        <v>12489</v>
      </c>
      <c r="Q341" s="163"/>
      <c r="R341" s="163"/>
      <c r="S341" s="163"/>
      <c r="T341" s="163"/>
      <c r="U341" s="163"/>
      <c r="V341" s="163"/>
      <c r="W341" s="163"/>
      <c r="X341" s="163"/>
      <c r="Y341" s="163"/>
      <c r="Z341" s="163"/>
    </row>
    <row r="342" ht="11.25" customHeight="1">
      <c r="A342" s="293" t="s">
        <v>12484</v>
      </c>
      <c r="B342" s="293" t="s">
        <v>1297</v>
      </c>
      <c r="C342" s="293" t="s">
        <v>12500</v>
      </c>
      <c r="D342" s="254" t="s">
        <v>11730</v>
      </c>
      <c r="E342" s="254" t="s">
        <v>12501</v>
      </c>
      <c r="F342" s="254" t="s">
        <v>11981</v>
      </c>
      <c r="G342" s="254" t="s">
        <v>11757</v>
      </c>
      <c r="H342" s="96" t="s">
        <v>12502</v>
      </c>
      <c r="I342" s="302"/>
      <c r="J342" s="321">
        <v>45560.0</v>
      </c>
      <c r="K342" s="303">
        <v>1.0</v>
      </c>
      <c r="L342" s="303">
        <v>1.0</v>
      </c>
      <c r="M342" s="303">
        <v>1.0</v>
      </c>
      <c r="N342" s="172">
        <v>30.0</v>
      </c>
      <c r="O342" s="172">
        <v>30.0</v>
      </c>
      <c r="P342" s="162" t="s">
        <v>12489</v>
      </c>
      <c r="Q342" s="163"/>
      <c r="R342" s="163"/>
      <c r="S342" s="163"/>
      <c r="T342" s="163"/>
      <c r="U342" s="163"/>
      <c r="V342" s="163"/>
      <c r="W342" s="163"/>
      <c r="X342" s="163"/>
      <c r="Y342" s="163"/>
      <c r="Z342" s="163"/>
    </row>
    <row r="343" ht="11.25" customHeight="1">
      <c r="A343" s="251" t="s">
        <v>119</v>
      </c>
      <c r="B343" s="251" t="s">
        <v>106</v>
      </c>
      <c r="C343" s="251" t="s">
        <v>12503</v>
      </c>
      <c r="D343" s="282" t="s">
        <v>11761</v>
      </c>
      <c r="E343" s="282" t="s">
        <v>11766</v>
      </c>
      <c r="F343" s="282" t="s">
        <v>11854</v>
      </c>
      <c r="G343" s="282"/>
      <c r="H343" s="283" t="s">
        <v>12504</v>
      </c>
      <c r="I343" s="282" t="s">
        <v>11808</v>
      </c>
      <c r="J343" s="282" t="s">
        <v>12505</v>
      </c>
      <c r="K343" s="282">
        <v>1.0</v>
      </c>
      <c r="L343" s="282">
        <v>1.0</v>
      </c>
      <c r="M343" s="282">
        <v>1.0</v>
      </c>
      <c r="N343" s="284">
        <v>50.0</v>
      </c>
      <c r="O343" s="284">
        <v>50.0</v>
      </c>
      <c r="P343" s="162" t="s">
        <v>119</v>
      </c>
      <c r="Q343" s="163"/>
      <c r="R343" s="163"/>
      <c r="S343" s="163"/>
      <c r="T343" s="163"/>
      <c r="U343" s="163"/>
      <c r="V343" s="163"/>
      <c r="W343" s="163"/>
      <c r="X343" s="163"/>
      <c r="Y343" s="163"/>
      <c r="Z343" s="163"/>
    </row>
    <row r="344" ht="11.25" customHeight="1">
      <c r="A344" s="251" t="s">
        <v>119</v>
      </c>
      <c r="B344" s="251" t="s">
        <v>106</v>
      </c>
      <c r="C344" s="251" t="s">
        <v>12506</v>
      </c>
      <c r="D344" s="282" t="s">
        <v>11761</v>
      </c>
      <c r="E344" s="282" t="s">
        <v>11766</v>
      </c>
      <c r="F344" s="282" t="s">
        <v>11854</v>
      </c>
      <c r="G344" s="282" t="s">
        <v>12067</v>
      </c>
      <c r="H344" s="283" t="s">
        <v>12507</v>
      </c>
      <c r="I344" s="282" t="s">
        <v>11808</v>
      </c>
      <c r="J344" s="282" t="s">
        <v>12508</v>
      </c>
      <c r="K344" s="282">
        <v>1.0</v>
      </c>
      <c r="L344" s="282">
        <v>1.0</v>
      </c>
      <c r="M344" s="282">
        <v>1.0</v>
      </c>
      <c r="N344" s="284">
        <v>50.0</v>
      </c>
      <c r="O344" s="284">
        <v>50.0</v>
      </c>
      <c r="P344" s="162" t="s">
        <v>119</v>
      </c>
      <c r="Q344" s="163"/>
      <c r="R344" s="163"/>
      <c r="S344" s="163"/>
      <c r="T344" s="163"/>
      <c r="U344" s="163"/>
      <c r="V344" s="163"/>
      <c r="W344" s="163"/>
      <c r="X344" s="163"/>
      <c r="Y344" s="163"/>
      <c r="Z344" s="163"/>
    </row>
    <row r="345" ht="11.25" customHeight="1">
      <c r="A345" s="251" t="s">
        <v>119</v>
      </c>
      <c r="B345" s="251" t="s">
        <v>106</v>
      </c>
      <c r="C345" s="251" t="s">
        <v>12509</v>
      </c>
      <c r="D345" s="282" t="s">
        <v>11761</v>
      </c>
      <c r="E345" s="282" t="s">
        <v>11766</v>
      </c>
      <c r="F345" s="282" t="s">
        <v>11854</v>
      </c>
      <c r="G345" s="282"/>
      <c r="H345" s="283" t="s">
        <v>12510</v>
      </c>
      <c r="I345" s="282" t="s">
        <v>11862</v>
      </c>
      <c r="J345" s="282" t="s">
        <v>12511</v>
      </c>
      <c r="K345" s="282">
        <v>1.0</v>
      </c>
      <c r="L345" s="282">
        <v>1.0</v>
      </c>
      <c r="M345" s="282">
        <v>1.0</v>
      </c>
      <c r="N345" s="284">
        <v>50.0</v>
      </c>
      <c r="O345" s="284">
        <v>50.0</v>
      </c>
      <c r="P345" s="162" t="s">
        <v>119</v>
      </c>
      <c r="Q345" s="163"/>
      <c r="R345" s="163"/>
      <c r="S345" s="163"/>
      <c r="T345" s="163"/>
      <c r="U345" s="163"/>
      <c r="V345" s="163"/>
      <c r="W345" s="163"/>
      <c r="X345" s="163"/>
      <c r="Y345" s="163"/>
      <c r="Z345" s="163"/>
    </row>
    <row r="346" ht="11.25" customHeight="1">
      <c r="A346" s="251" t="s">
        <v>119</v>
      </c>
      <c r="B346" s="251" t="s">
        <v>106</v>
      </c>
      <c r="C346" s="251" t="s">
        <v>12512</v>
      </c>
      <c r="D346" s="282" t="s">
        <v>11761</v>
      </c>
      <c r="E346" s="282" t="s">
        <v>11766</v>
      </c>
      <c r="F346" s="282" t="s">
        <v>11854</v>
      </c>
      <c r="G346" s="282"/>
      <c r="H346" s="283" t="s">
        <v>12513</v>
      </c>
      <c r="I346" s="282" t="s">
        <v>11862</v>
      </c>
      <c r="J346" s="282" t="s">
        <v>12514</v>
      </c>
      <c r="K346" s="282">
        <v>1.0</v>
      </c>
      <c r="L346" s="282">
        <v>1.0</v>
      </c>
      <c r="M346" s="282">
        <v>1.0</v>
      </c>
      <c r="N346" s="284">
        <v>50.0</v>
      </c>
      <c r="O346" s="284">
        <v>50.0</v>
      </c>
      <c r="P346" s="162" t="s">
        <v>119</v>
      </c>
      <c r="Q346" s="163"/>
      <c r="R346" s="163"/>
      <c r="S346" s="163"/>
      <c r="T346" s="163"/>
      <c r="U346" s="163"/>
      <c r="V346" s="163"/>
      <c r="W346" s="163"/>
      <c r="X346" s="163"/>
      <c r="Y346" s="163"/>
      <c r="Z346" s="163"/>
    </row>
    <row r="347" ht="11.25" customHeight="1">
      <c r="A347" s="251" t="s">
        <v>119</v>
      </c>
      <c r="B347" s="251" t="s">
        <v>106</v>
      </c>
      <c r="C347" s="251" t="s">
        <v>12515</v>
      </c>
      <c r="D347" s="282" t="s">
        <v>11761</v>
      </c>
      <c r="E347" s="282" t="s">
        <v>11766</v>
      </c>
      <c r="F347" s="282" t="s">
        <v>11854</v>
      </c>
      <c r="G347" s="282"/>
      <c r="H347" s="283" t="s">
        <v>12516</v>
      </c>
      <c r="I347" s="282" t="s">
        <v>11808</v>
      </c>
      <c r="J347" s="282" t="s">
        <v>12517</v>
      </c>
      <c r="K347" s="282">
        <v>1.0</v>
      </c>
      <c r="L347" s="282">
        <v>1.0</v>
      </c>
      <c r="M347" s="282">
        <v>1.0</v>
      </c>
      <c r="N347" s="284">
        <v>50.0</v>
      </c>
      <c r="O347" s="284">
        <v>50.0</v>
      </c>
      <c r="P347" s="162" t="s">
        <v>119</v>
      </c>
      <c r="Q347" s="163"/>
      <c r="R347" s="163"/>
      <c r="S347" s="163"/>
      <c r="T347" s="163"/>
      <c r="U347" s="163"/>
      <c r="V347" s="163"/>
      <c r="W347" s="163"/>
      <c r="X347" s="163"/>
      <c r="Y347" s="163"/>
      <c r="Z347" s="163"/>
    </row>
    <row r="348" ht="11.25" customHeight="1">
      <c r="A348" s="251" t="s">
        <v>119</v>
      </c>
      <c r="B348" s="251" t="s">
        <v>106</v>
      </c>
      <c r="C348" s="251" t="s">
        <v>12518</v>
      </c>
      <c r="D348" s="282" t="s">
        <v>11761</v>
      </c>
      <c r="E348" s="282" t="s">
        <v>11766</v>
      </c>
      <c r="F348" s="282" t="s">
        <v>11854</v>
      </c>
      <c r="G348" s="282" t="s">
        <v>12067</v>
      </c>
      <c r="H348" s="283" t="s">
        <v>12519</v>
      </c>
      <c r="I348" s="282" t="s">
        <v>11862</v>
      </c>
      <c r="J348" s="282" t="s">
        <v>12061</v>
      </c>
      <c r="K348" s="282">
        <v>1.0</v>
      </c>
      <c r="L348" s="282">
        <v>1.0</v>
      </c>
      <c r="M348" s="282">
        <v>1.0</v>
      </c>
      <c r="N348" s="284">
        <v>100.0</v>
      </c>
      <c r="O348" s="284">
        <v>100.0</v>
      </c>
      <c r="P348" s="162" t="s">
        <v>119</v>
      </c>
      <c r="Q348" s="163"/>
      <c r="R348" s="163"/>
      <c r="S348" s="163"/>
      <c r="T348" s="163"/>
      <c r="U348" s="163"/>
      <c r="V348" s="163"/>
      <c r="W348" s="163"/>
      <c r="X348" s="163"/>
      <c r="Y348" s="163"/>
      <c r="Z348" s="163"/>
    </row>
    <row r="349" ht="11.25" customHeight="1">
      <c r="A349" s="322" t="s">
        <v>160</v>
      </c>
      <c r="B349" s="323" t="s">
        <v>141</v>
      </c>
      <c r="C349" s="251" t="s">
        <v>12520</v>
      </c>
      <c r="D349" s="282" t="s">
        <v>11761</v>
      </c>
      <c r="E349" s="282" t="s">
        <v>11766</v>
      </c>
      <c r="F349" s="282" t="s">
        <v>12521</v>
      </c>
      <c r="G349" s="282">
        <v>10000.0</v>
      </c>
      <c r="H349" s="283" t="s">
        <v>12522</v>
      </c>
      <c r="I349" s="282"/>
      <c r="J349" s="282"/>
      <c r="K349" s="282">
        <v>1.0</v>
      </c>
      <c r="L349" s="282">
        <v>1.0</v>
      </c>
      <c r="M349" s="282">
        <v>1.0</v>
      </c>
      <c r="N349" s="284">
        <v>20.0</v>
      </c>
      <c r="O349" s="284">
        <v>20.0</v>
      </c>
      <c r="P349" s="162" t="s">
        <v>160</v>
      </c>
      <c r="Q349" s="163"/>
      <c r="R349" s="163"/>
      <c r="S349" s="163"/>
      <c r="T349" s="163"/>
      <c r="U349" s="163"/>
      <c r="V349" s="163"/>
      <c r="W349" s="163"/>
      <c r="X349" s="163"/>
      <c r="Y349" s="163"/>
      <c r="Z349" s="163"/>
    </row>
    <row r="350" ht="11.25" customHeight="1">
      <c r="A350" s="322" t="s">
        <v>160</v>
      </c>
      <c r="B350" s="251" t="s">
        <v>141</v>
      </c>
      <c r="C350" s="251" t="s">
        <v>12523</v>
      </c>
      <c r="D350" s="282" t="s">
        <v>11761</v>
      </c>
      <c r="E350" s="282" t="s">
        <v>11766</v>
      </c>
      <c r="F350" s="282" t="s">
        <v>12521</v>
      </c>
      <c r="G350" s="282">
        <v>20000.0</v>
      </c>
      <c r="H350" s="283" t="s">
        <v>12524</v>
      </c>
      <c r="I350" s="282"/>
      <c r="J350" s="282"/>
      <c r="K350" s="282">
        <v>2.0</v>
      </c>
      <c r="L350" s="282">
        <v>1.0</v>
      </c>
      <c r="M350" s="282">
        <v>2.0</v>
      </c>
      <c r="N350" s="284">
        <v>30.0</v>
      </c>
      <c r="O350" s="284">
        <v>30.0</v>
      </c>
      <c r="P350" s="162" t="s">
        <v>160</v>
      </c>
      <c r="Q350" s="163"/>
      <c r="R350" s="163"/>
      <c r="S350" s="163"/>
      <c r="T350" s="163"/>
      <c r="U350" s="163"/>
      <c r="V350" s="163"/>
      <c r="W350" s="163"/>
      <c r="X350" s="163"/>
      <c r="Y350" s="163"/>
      <c r="Z350" s="163"/>
    </row>
    <row r="351" ht="11.25" customHeight="1">
      <c r="A351" s="322" t="s">
        <v>160</v>
      </c>
      <c r="B351" s="322" t="s">
        <v>141</v>
      </c>
      <c r="C351" s="251" t="s">
        <v>12525</v>
      </c>
      <c r="D351" s="282" t="s">
        <v>11761</v>
      </c>
      <c r="E351" s="282" t="s">
        <v>11723</v>
      </c>
      <c r="F351" s="282" t="s">
        <v>11854</v>
      </c>
      <c r="G351" s="282">
        <v>100.0</v>
      </c>
      <c r="H351" s="283" t="s">
        <v>11557</v>
      </c>
      <c r="I351" s="282" t="s">
        <v>12088</v>
      </c>
      <c r="J351" s="282"/>
      <c r="K351" s="282"/>
      <c r="L351" s="282"/>
      <c r="M351" s="282"/>
      <c r="N351" s="284">
        <v>50.0</v>
      </c>
      <c r="O351" s="284">
        <v>75.0</v>
      </c>
      <c r="P351" s="162" t="s">
        <v>160</v>
      </c>
      <c r="Q351" s="163"/>
      <c r="R351" s="163"/>
      <c r="S351" s="163"/>
      <c r="T351" s="163"/>
      <c r="U351" s="163"/>
      <c r="V351" s="163"/>
      <c r="W351" s="163"/>
      <c r="X351" s="163"/>
      <c r="Y351" s="163"/>
      <c r="Z351" s="163"/>
    </row>
    <row r="352" ht="11.25" customHeight="1">
      <c r="A352" s="251" t="s">
        <v>12526</v>
      </c>
      <c r="B352" s="251" t="s">
        <v>141</v>
      </c>
      <c r="C352" s="251" t="s">
        <v>12199</v>
      </c>
      <c r="D352" s="282" t="s">
        <v>11722</v>
      </c>
      <c r="E352" s="282" t="s">
        <v>12200</v>
      </c>
      <c r="F352" s="282" t="s">
        <v>11854</v>
      </c>
      <c r="G352" s="282"/>
      <c r="H352" s="283" t="s">
        <v>12201</v>
      </c>
      <c r="I352" s="282" t="s">
        <v>12202</v>
      </c>
      <c r="J352" s="282" t="s">
        <v>12203</v>
      </c>
      <c r="K352" s="282">
        <v>1.0</v>
      </c>
      <c r="L352" s="282">
        <v>1.0</v>
      </c>
      <c r="M352" s="282">
        <v>1.0</v>
      </c>
      <c r="N352" s="284">
        <v>30.0</v>
      </c>
      <c r="O352" s="284">
        <v>30.0</v>
      </c>
      <c r="P352" s="162" t="s">
        <v>148</v>
      </c>
      <c r="Q352" s="163"/>
      <c r="R352" s="163"/>
      <c r="S352" s="163"/>
      <c r="T352" s="163"/>
      <c r="U352" s="163"/>
      <c r="V352" s="163"/>
      <c r="W352" s="163"/>
      <c r="X352" s="163"/>
      <c r="Y352" s="163"/>
      <c r="Z352" s="163"/>
    </row>
    <row r="353" ht="11.25" customHeight="1">
      <c r="A353" s="251" t="s">
        <v>12526</v>
      </c>
      <c r="B353" s="251" t="s">
        <v>141</v>
      </c>
      <c r="C353" s="251" t="s">
        <v>12204</v>
      </c>
      <c r="D353" s="282" t="s">
        <v>11722</v>
      </c>
      <c r="E353" s="282" t="s">
        <v>12200</v>
      </c>
      <c r="F353" s="282" t="s">
        <v>11854</v>
      </c>
      <c r="G353" s="282">
        <v>2.0</v>
      </c>
      <c r="H353" s="283" t="s">
        <v>12205</v>
      </c>
      <c r="I353" s="282" t="s">
        <v>12202</v>
      </c>
      <c r="J353" s="282" t="s">
        <v>12206</v>
      </c>
      <c r="K353" s="282">
        <v>1.0</v>
      </c>
      <c r="L353" s="282">
        <v>1.0</v>
      </c>
      <c r="M353" s="282">
        <v>1.0</v>
      </c>
      <c r="N353" s="284">
        <v>30.0</v>
      </c>
      <c r="O353" s="284">
        <v>60.0</v>
      </c>
      <c r="P353" s="162" t="s">
        <v>148</v>
      </c>
      <c r="Q353" s="163"/>
      <c r="R353" s="163"/>
      <c r="S353" s="163"/>
      <c r="T353" s="163"/>
      <c r="U353" s="163"/>
      <c r="V353" s="163"/>
      <c r="W353" s="163"/>
      <c r="X353" s="163"/>
      <c r="Y353" s="163"/>
      <c r="Z353" s="163"/>
    </row>
    <row r="354" ht="11.25" customHeight="1">
      <c r="A354" s="251" t="s">
        <v>12526</v>
      </c>
      <c r="B354" s="251" t="s">
        <v>141</v>
      </c>
      <c r="C354" s="251" t="s">
        <v>12207</v>
      </c>
      <c r="D354" s="282" t="s">
        <v>11722</v>
      </c>
      <c r="E354" s="282" t="s">
        <v>12200</v>
      </c>
      <c r="F354" s="282" t="s">
        <v>11854</v>
      </c>
      <c r="G354" s="282">
        <v>1.5</v>
      </c>
      <c r="H354" s="283" t="s">
        <v>12208</v>
      </c>
      <c r="I354" s="282" t="s">
        <v>12202</v>
      </c>
      <c r="J354" s="282" t="s">
        <v>12209</v>
      </c>
      <c r="K354" s="282">
        <v>1.0</v>
      </c>
      <c r="L354" s="282">
        <v>1.0</v>
      </c>
      <c r="M354" s="282">
        <v>1.0</v>
      </c>
      <c r="N354" s="284">
        <v>30.0</v>
      </c>
      <c r="O354" s="284">
        <v>45.0</v>
      </c>
      <c r="P354" s="162" t="s">
        <v>148</v>
      </c>
      <c r="Q354" s="163"/>
      <c r="R354" s="163"/>
      <c r="S354" s="163"/>
      <c r="T354" s="163"/>
      <c r="U354" s="163"/>
      <c r="V354" s="163"/>
      <c r="W354" s="163"/>
      <c r="X354" s="163"/>
      <c r="Y354" s="163"/>
      <c r="Z354" s="163"/>
    </row>
    <row r="355" ht="11.25" customHeight="1">
      <c r="A355" s="251" t="s">
        <v>12526</v>
      </c>
      <c r="B355" s="251" t="s">
        <v>141</v>
      </c>
      <c r="C355" s="251" t="s">
        <v>12210</v>
      </c>
      <c r="D355" s="282" t="s">
        <v>11722</v>
      </c>
      <c r="E355" s="282" t="s">
        <v>12200</v>
      </c>
      <c r="F355" s="282" t="s">
        <v>11854</v>
      </c>
      <c r="G355" s="282" t="s">
        <v>494</v>
      </c>
      <c r="H355" s="283" t="s">
        <v>12211</v>
      </c>
      <c r="I355" s="282" t="s">
        <v>12202</v>
      </c>
      <c r="J355" s="282" t="s">
        <v>12212</v>
      </c>
      <c r="K355" s="282">
        <v>1.0</v>
      </c>
      <c r="L355" s="282">
        <v>1.0</v>
      </c>
      <c r="M355" s="282">
        <v>1.0</v>
      </c>
      <c r="N355" s="284">
        <v>30.0</v>
      </c>
      <c r="O355" s="284">
        <v>30.0</v>
      </c>
      <c r="P355" s="162" t="s">
        <v>148</v>
      </c>
      <c r="Q355" s="163"/>
      <c r="R355" s="163"/>
      <c r="S355" s="163"/>
      <c r="T355" s="163"/>
      <c r="U355" s="163"/>
      <c r="V355" s="163"/>
      <c r="W355" s="163"/>
      <c r="X355" s="163"/>
      <c r="Y355" s="163"/>
      <c r="Z355" s="163"/>
    </row>
    <row r="356" ht="11.25" customHeight="1">
      <c r="A356" s="251" t="s">
        <v>12526</v>
      </c>
      <c r="B356" s="251" t="s">
        <v>141</v>
      </c>
      <c r="C356" s="251" t="s">
        <v>11760</v>
      </c>
      <c r="D356" s="282" t="s">
        <v>11722</v>
      </c>
      <c r="E356" s="282" t="s">
        <v>12213</v>
      </c>
      <c r="F356" s="282" t="s">
        <v>11854</v>
      </c>
      <c r="G356" s="282">
        <v>1.5</v>
      </c>
      <c r="H356" s="283" t="s">
        <v>12214</v>
      </c>
      <c r="I356" s="282" t="s">
        <v>12215</v>
      </c>
      <c r="J356" s="282" t="s">
        <v>11189</v>
      </c>
      <c r="K356" s="282">
        <v>1.0</v>
      </c>
      <c r="L356" s="282">
        <v>1.0</v>
      </c>
      <c r="M356" s="282">
        <v>1.0</v>
      </c>
      <c r="N356" s="284">
        <v>50.0</v>
      </c>
      <c r="O356" s="284">
        <v>75.0</v>
      </c>
      <c r="P356" s="162" t="s">
        <v>148</v>
      </c>
      <c r="Q356" s="163"/>
      <c r="R356" s="163"/>
      <c r="S356" s="163"/>
      <c r="T356" s="163"/>
      <c r="U356" s="163"/>
      <c r="V356" s="163"/>
      <c r="W356" s="163"/>
      <c r="X356" s="163"/>
      <c r="Y356" s="163"/>
      <c r="Z356" s="163"/>
    </row>
    <row r="357" ht="11.25" customHeight="1">
      <c r="A357" s="251" t="s">
        <v>12526</v>
      </c>
      <c r="B357" s="251" t="s">
        <v>141</v>
      </c>
      <c r="C357" s="251" t="s">
        <v>11760</v>
      </c>
      <c r="D357" s="282" t="s">
        <v>11722</v>
      </c>
      <c r="E357" s="282" t="s">
        <v>12200</v>
      </c>
      <c r="F357" s="282" t="s">
        <v>11854</v>
      </c>
      <c r="G357" s="282">
        <v>1.5</v>
      </c>
      <c r="H357" s="283" t="s">
        <v>12214</v>
      </c>
      <c r="I357" s="282" t="s">
        <v>12215</v>
      </c>
      <c r="J357" s="282" t="s">
        <v>11189</v>
      </c>
      <c r="K357" s="282">
        <v>1.0</v>
      </c>
      <c r="L357" s="282">
        <v>1.0</v>
      </c>
      <c r="M357" s="282">
        <v>1.0</v>
      </c>
      <c r="N357" s="284">
        <v>50.0</v>
      </c>
      <c r="O357" s="284">
        <v>75.0</v>
      </c>
      <c r="P357" s="162" t="s">
        <v>148</v>
      </c>
      <c r="Q357" s="163"/>
      <c r="R357" s="163"/>
      <c r="S357" s="163"/>
      <c r="T357" s="163"/>
      <c r="U357" s="163"/>
      <c r="V357" s="163"/>
      <c r="W357" s="163"/>
      <c r="X357" s="163"/>
      <c r="Y357" s="163"/>
      <c r="Z357" s="163"/>
    </row>
    <row r="358" ht="11.25" customHeight="1">
      <c r="A358" s="251" t="s">
        <v>12526</v>
      </c>
      <c r="B358" s="251" t="s">
        <v>141</v>
      </c>
      <c r="C358" s="251" t="s">
        <v>12216</v>
      </c>
      <c r="D358" s="282" t="s">
        <v>11722</v>
      </c>
      <c r="E358" s="282" t="s">
        <v>12200</v>
      </c>
      <c r="F358" s="282" t="s">
        <v>12217</v>
      </c>
      <c r="G358" s="282">
        <v>2.0</v>
      </c>
      <c r="H358" s="283" t="s">
        <v>12218</v>
      </c>
      <c r="I358" s="282" t="s">
        <v>12202</v>
      </c>
      <c r="J358" s="282" t="s">
        <v>12219</v>
      </c>
      <c r="K358" s="282">
        <v>1.0</v>
      </c>
      <c r="L358" s="282">
        <v>1.0</v>
      </c>
      <c r="M358" s="282">
        <v>1.0</v>
      </c>
      <c r="N358" s="284">
        <v>50.0</v>
      </c>
      <c r="O358" s="284">
        <v>100.0</v>
      </c>
      <c r="P358" s="162" t="s">
        <v>148</v>
      </c>
      <c r="Q358" s="163"/>
      <c r="R358" s="163"/>
      <c r="S358" s="163"/>
      <c r="T358" s="163"/>
      <c r="U358" s="163"/>
      <c r="V358" s="163"/>
      <c r="W358" s="163"/>
      <c r="X358" s="163"/>
      <c r="Y358" s="163"/>
      <c r="Z358" s="163"/>
    </row>
    <row r="359" ht="11.25" customHeight="1">
      <c r="A359" s="251" t="s">
        <v>12526</v>
      </c>
      <c r="B359" s="251" t="s">
        <v>141</v>
      </c>
      <c r="C359" s="251" t="s">
        <v>12220</v>
      </c>
      <c r="D359" s="282" t="s">
        <v>11722</v>
      </c>
      <c r="E359" s="282" t="s">
        <v>12200</v>
      </c>
      <c r="F359" s="282" t="s">
        <v>11854</v>
      </c>
      <c r="G359" s="282" t="s">
        <v>494</v>
      </c>
      <c r="H359" s="283" t="s">
        <v>12221</v>
      </c>
      <c r="I359" s="282" t="s">
        <v>12202</v>
      </c>
      <c r="J359" s="282" t="s">
        <v>12222</v>
      </c>
      <c r="K359" s="282">
        <v>1.0</v>
      </c>
      <c r="L359" s="282">
        <v>2.0</v>
      </c>
      <c r="M359" s="282">
        <v>1.0</v>
      </c>
      <c r="N359" s="284">
        <v>50.0</v>
      </c>
      <c r="O359" s="284">
        <v>50.0</v>
      </c>
      <c r="P359" s="162" t="s">
        <v>148</v>
      </c>
      <c r="Q359" s="163"/>
      <c r="R359" s="163"/>
      <c r="S359" s="163"/>
      <c r="T359" s="163"/>
      <c r="U359" s="163"/>
      <c r="V359" s="163"/>
      <c r="W359" s="163"/>
      <c r="X359" s="163"/>
      <c r="Y359" s="163"/>
      <c r="Z359" s="163"/>
    </row>
    <row r="360" ht="11.25" customHeight="1">
      <c r="A360" s="251" t="s">
        <v>12526</v>
      </c>
      <c r="B360" s="251" t="s">
        <v>141</v>
      </c>
      <c r="C360" s="251" t="s">
        <v>12223</v>
      </c>
      <c r="D360" s="282" t="s">
        <v>12224</v>
      </c>
      <c r="E360" s="282" t="s">
        <v>11753</v>
      </c>
      <c r="F360" s="282" t="s">
        <v>11724</v>
      </c>
      <c r="G360" s="282"/>
      <c r="H360" s="283" t="s">
        <v>12225</v>
      </c>
      <c r="I360" s="282" t="s">
        <v>12202</v>
      </c>
      <c r="J360" s="282" t="s">
        <v>12226</v>
      </c>
      <c r="K360" s="282">
        <v>1.0</v>
      </c>
      <c r="L360" s="282">
        <v>1.0</v>
      </c>
      <c r="M360" s="282">
        <v>1.0</v>
      </c>
      <c r="N360" s="284">
        <v>100.0</v>
      </c>
      <c r="O360" s="284">
        <v>150.0</v>
      </c>
      <c r="P360" s="162" t="s">
        <v>148</v>
      </c>
      <c r="Q360" s="163"/>
      <c r="R360" s="163"/>
      <c r="S360" s="163"/>
      <c r="T360" s="163"/>
      <c r="U360" s="163"/>
      <c r="V360" s="163"/>
      <c r="W360" s="163"/>
      <c r="X360" s="163"/>
      <c r="Y360" s="163"/>
      <c r="Z360" s="163"/>
    </row>
    <row r="361" ht="11.25" customHeight="1">
      <c r="A361" s="251" t="s">
        <v>12526</v>
      </c>
      <c r="B361" s="251" t="s">
        <v>141</v>
      </c>
      <c r="C361" s="251" t="s">
        <v>12227</v>
      </c>
      <c r="D361" s="282" t="s">
        <v>12224</v>
      </c>
      <c r="E361" s="282" t="s">
        <v>11753</v>
      </c>
      <c r="F361" s="282" t="s">
        <v>11724</v>
      </c>
      <c r="G361" s="282"/>
      <c r="H361" s="283" t="s">
        <v>12225</v>
      </c>
      <c r="I361" s="282" t="s">
        <v>12202</v>
      </c>
      <c r="J361" s="282" t="s">
        <v>12226</v>
      </c>
      <c r="K361" s="282">
        <v>1.0</v>
      </c>
      <c r="L361" s="282">
        <v>1.0</v>
      </c>
      <c r="M361" s="282">
        <v>1.0</v>
      </c>
      <c r="N361" s="284">
        <v>100.0</v>
      </c>
      <c r="O361" s="284">
        <v>150.0</v>
      </c>
      <c r="P361" s="162" t="s">
        <v>148</v>
      </c>
      <c r="Q361" s="163"/>
      <c r="R361" s="163"/>
      <c r="S361" s="163"/>
      <c r="T361" s="163"/>
      <c r="U361" s="163"/>
      <c r="V361" s="163"/>
      <c r="W361" s="163"/>
      <c r="X361" s="163"/>
      <c r="Y361" s="163"/>
      <c r="Z361" s="163"/>
    </row>
    <row r="362" ht="11.25" customHeight="1">
      <c r="A362" s="251" t="s">
        <v>12526</v>
      </c>
      <c r="B362" s="251" t="s">
        <v>141</v>
      </c>
      <c r="C362" s="251" t="s">
        <v>12228</v>
      </c>
      <c r="D362" s="282" t="s">
        <v>12224</v>
      </c>
      <c r="E362" s="282" t="s">
        <v>11753</v>
      </c>
      <c r="F362" s="282" t="s">
        <v>11724</v>
      </c>
      <c r="G362" s="282"/>
      <c r="H362" s="283" t="s">
        <v>12225</v>
      </c>
      <c r="I362" s="282" t="s">
        <v>12202</v>
      </c>
      <c r="J362" s="282" t="s">
        <v>12226</v>
      </c>
      <c r="K362" s="282">
        <v>1.0</v>
      </c>
      <c r="L362" s="282">
        <v>1.0</v>
      </c>
      <c r="M362" s="282">
        <v>1.0</v>
      </c>
      <c r="N362" s="284">
        <v>100.0</v>
      </c>
      <c r="O362" s="284">
        <v>150.0</v>
      </c>
      <c r="P362" s="162" t="s">
        <v>148</v>
      </c>
      <c r="Q362" s="163"/>
      <c r="R362" s="163"/>
      <c r="S362" s="163"/>
      <c r="T362" s="163"/>
      <c r="U362" s="163"/>
      <c r="V362" s="163"/>
      <c r="W362" s="163"/>
      <c r="X362" s="163"/>
      <c r="Y362" s="163"/>
      <c r="Z362" s="163"/>
    </row>
    <row r="363" ht="11.25" customHeight="1">
      <c r="A363" s="251" t="s">
        <v>12526</v>
      </c>
      <c r="B363" s="251" t="s">
        <v>141</v>
      </c>
      <c r="C363" s="251" t="s">
        <v>12229</v>
      </c>
      <c r="D363" s="282" t="s">
        <v>12224</v>
      </c>
      <c r="E363" s="282" t="s">
        <v>12200</v>
      </c>
      <c r="F363" s="282" t="s">
        <v>12230</v>
      </c>
      <c r="G363" s="282">
        <v>15.0</v>
      </c>
      <c r="H363" s="283" t="s">
        <v>12231</v>
      </c>
      <c r="I363" s="282" t="s">
        <v>12232</v>
      </c>
      <c r="J363" s="282" t="s">
        <v>12233</v>
      </c>
      <c r="K363" s="282">
        <v>1.0</v>
      </c>
      <c r="L363" s="282">
        <v>1.0</v>
      </c>
      <c r="M363" s="282">
        <v>1.0</v>
      </c>
      <c r="N363" s="284">
        <v>50.0</v>
      </c>
      <c r="O363" s="284">
        <v>112.5</v>
      </c>
      <c r="P363" s="162" t="s">
        <v>148</v>
      </c>
      <c r="Q363" s="163"/>
      <c r="R363" s="163"/>
      <c r="S363" s="163"/>
      <c r="T363" s="163"/>
      <c r="U363" s="163"/>
      <c r="V363" s="163"/>
      <c r="W363" s="163"/>
      <c r="X363" s="163"/>
      <c r="Y363" s="163"/>
      <c r="Z363" s="163"/>
    </row>
    <row r="364" ht="11.25" customHeight="1">
      <c r="A364" s="251" t="s">
        <v>12526</v>
      </c>
      <c r="B364" s="251" t="s">
        <v>141</v>
      </c>
      <c r="C364" s="251" t="s">
        <v>12234</v>
      </c>
      <c r="D364" s="282" t="s">
        <v>11722</v>
      </c>
      <c r="E364" s="282" t="s">
        <v>12215</v>
      </c>
      <c r="F364" s="282" t="s">
        <v>11854</v>
      </c>
      <c r="G364" s="282">
        <v>15.0</v>
      </c>
      <c r="H364" s="283"/>
      <c r="I364" s="282" t="s">
        <v>11883</v>
      </c>
      <c r="J364" s="282"/>
      <c r="K364" s="282">
        <v>1.0</v>
      </c>
      <c r="L364" s="282">
        <v>1.0</v>
      </c>
      <c r="M364" s="282">
        <v>1.0</v>
      </c>
      <c r="N364" s="284">
        <v>50.0</v>
      </c>
      <c r="O364" s="284">
        <v>75.0</v>
      </c>
      <c r="P364" s="162" t="s">
        <v>148</v>
      </c>
      <c r="Q364" s="163"/>
      <c r="R364" s="163"/>
      <c r="S364" s="163"/>
      <c r="T364" s="163"/>
      <c r="U364" s="163"/>
      <c r="V364" s="163"/>
      <c r="W364" s="163"/>
      <c r="X364" s="163"/>
      <c r="Y364" s="163"/>
      <c r="Z364" s="163"/>
    </row>
    <row r="365" ht="11.25" customHeight="1">
      <c r="A365" s="251" t="s">
        <v>12526</v>
      </c>
      <c r="B365" s="251" t="s">
        <v>141</v>
      </c>
      <c r="C365" s="251" t="s">
        <v>12234</v>
      </c>
      <c r="D365" s="282" t="s">
        <v>11722</v>
      </c>
      <c r="E365" s="282" t="s">
        <v>12200</v>
      </c>
      <c r="F365" s="282" t="s">
        <v>11854</v>
      </c>
      <c r="G365" s="282">
        <v>15.0</v>
      </c>
      <c r="H365" s="283"/>
      <c r="I365" s="282" t="s">
        <v>12202</v>
      </c>
      <c r="J365" s="282"/>
      <c r="K365" s="282">
        <v>1.0</v>
      </c>
      <c r="L365" s="282">
        <v>1.0</v>
      </c>
      <c r="M365" s="282">
        <v>1.0</v>
      </c>
      <c r="N365" s="284">
        <v>30.0</v>
      </c>
      <c r="O365" s="284">
        <v>45.0</v>
      </c>
      <c r="P365" s="162" t="s">
        <v>148</v>
      </c>
      <c r="Q365" s="163"/>
      <c r="R365" s="163"/>
      <c r="S365" s="163"/>
      <c r="T365" s="163"/>
      <c r="U365" s="163"/>
      <c r="V365" s="163"/>
      <c r="W365" s="163"/>
      <c r="X365" s="163"/>
      <c r="Y365" s="163"/>
      <c r="Z365" s="163"/>
    </row>
    <row r="366" ht="11.25" customHeight="1">
      <c r="A366" s="251" t="s">
        <v>12526</v>
      </c>
      <c r="B366" s="251" t="s">
        <v>141</v>
      </c>
      <c r="C366" s="251" t="s">
        <v>12235</v>
      </c>
      <c r="D366" s="282" t="s">
        <v>11722</v>
      </c>
      <c r="E366" s="282" t="s">
        <v>11753</v>
      </c>
      <c r="F366" s="282" t="s">
        <v>11854</v>
      </c>
      <c r="G366" s="282">
        <v>15.0</v>
      </c>
      <c r="H366" s="283"/>
      <c r="I366" s="282" t="s">
        <v>11883</v>
      </c>
      <c r="J366" s="282"/>
      <c r="K366" s="282">
        <v>1.0</v>
      </c>
      <c r="L366" s="282">
        <v>1.0</v>
      </c>
      <c r="M366" s="282">
        <v>1.0</v>
      </c>
      <c r="N366" s="284">
        <v>50.0</v>
      </c>
      <c r="O366" s="284">
        <v>75.0</v>
      </c>
      <c r="P366" s="162" t="s">
        <v>148</v>
      </c>
      <c r="Q366" s="163"/>
      <c r="R366" s="163"/>
      <c r="S366" s="163"/>
      <c r="T366" s="163"/>
      <c r="U366" s="163"/>
      <c r="V366" s="163"/>
      <c r="W366" s="163"/>
      <c r="X366" s="163"/>
      <c r="Y366" s="163"/>
      <c r="Z366" s="163"/>
    </row>
    <row r="367" ht="11.25" customHeight="1">
      <c r="A367" s="251" t="s">
        <v>12526</v>
      </c>
      <c r="B367" s="251" t="s">
        <v>141</v>
      </c>
      <c r="C367" s="251" t="s">
        <v>12235</v>
      </c>
      <c r="D367" s="282" t="s">
        <v>11722</v>
      </c>
      <c r="E367" s="282" t="s">
        <v>12215</v>
      </c>
      <c r="F367" s="282" t="s">
        <v>11854</v>
      </c>
      <c r="G367" s="282">
        <v>15.0</v>
      </c>
      <c r="H367" s="283"/>
      <c r="I367" s="282" t="s">
        <v>11883</v>
      </c>
      <c r="J367" s="282"/>
      <c r="K367" s="282">
        <v>1.0</v>
      </c>
      <c r="L367" s="282">
        <v>1.0</v>
      </c>
      <c r="M367" s="282">
        <v>1.0</v>
      </c>
      <c r="N367" s="284">
        <v>50.0</v>
      </c>
      <c r="O367" s="284">
        <v>75.0</v>
      </c>
      <c r="P367" s="162" t="s">
        <v>148</v>
      </c>
      <c r="Q367" s="163"/>
      <c r="R367" s="163"/>
      <c r="S367" s="163"/>
      <c r="T367" s="163"/>
      <c r="U367" s="163"/>
      <c r="V367" s="163"/>
      <c r="W367" s="163"/>
      <c r="X367" s="163"/>
      <c r="Y367" s="163"/>
      <c r="Z367" s="163"/>
    </row>
    <row r="368" ht="11.25" customHeight="1">
      <c r="A368" s="251" t="s">
        <v>12526</v>
      </c>
      <c r="B368" s="251" t="s">
        <v>141</v>
      </c>
      <c r="C368" s="251" t="s">
        <v>12235</v>
      </c>
      <c r="D368" s="282" t="s">
        <v>11722</v>
      </c>
      <c r="E368" s="282" t="s">
        <v>12200</v>
      </c>
      <c r="F368" s="282" t="s">
        <v>11854</v>
      </c>
      <c r="G368" s="282">
        <v>15.0</v>
      </c>
      <c r="H368" s="283"/>
      <c r="I368" s="282" t="s">
        <v>12202</v>
      </c>
      <c r="J368" s="282"/>
      <c r="K368" s="282">
        <v>1.0</v>
      </c>
      <c r="L368" s="282">
        <v>1.0</v>
      </c>
      <c r="M368" s="282">
        <v>1.0</v>
      </c>
      <c r="N368" s="284">
        <v>50.0</v>
      </c>
      <c r="O368" s="284">
        <v>75.0</v>
      </c>
      <c r="P368" s="162" t="s">
        <v>148</v>
      </c>
      <c r="Q368" s="163"/>
      <c r="R368" s="163"/>
      <c r="S368" s="163"/>
      <c r="T368" s="163"/>
      <c r="U368" s="163"/>
      <c r="V368" s="163"/>
      <c r="W368" s="163"/>
      <c r="X368" s="163"/>
      <c r="Y368" s="163"/>
      <c r="Z368" s="163"/>
    </row>
    <row r="369" ht="11.25" customHeight="1">
      <c r="A369" s="251" t="s">
        <v>12527</v>
      </c>
      <c r="B369" s="251" t="s">
        <v>141</v>
      </c>
      <c r="C369" s="251" t="s">
        <v>12087</v>
      </c>
      <c r="D369" s="282" t="s">
        <v>11722</v>
      </c>
      <c r="E369" s="282" t="s">
        <v>11737</v>
      </c>
      <c r="F369" s="282" t="s">
        <v>11854</v>
      </c>
      <c r="G369" s="282" t="s">
        <v>11751</v>
      </c>
      <c r="H369" s="283" t="s">
        <v>12528</v>
      </c>
      <c r="I369" s="282" t="s">
        <v>11737</v>
      </c>
      <c r="J369" s="282" t="s">
        <v>12529</v>
      </c>
      <c r="K369" s="282"/>
      <c r="L369" s="282"/>
      <c r="M369" s="282"/>
      <c r="N369" s="284">
        <v>100.0</v>
      </c>
      <c r="O369" s="284">
        <v>100.0</v>
      </c>
      <c r="P369" s="162" t="s">
        <v>161</v>
      </c>
      <c r="Q369" s="163"/>
      <c r="R369" s="163"/>
      <c r="S369" s="163"/>
      <c r="T369" s="163"/>
      <c r="U369" s="163"/>
      <c r="V369" s="163"/>
      <c r="W369" s="163"/>
      <c r="X369" s="163"/>
      <c r="Y369" s="163"/>
      <c r="Z369" s="163"/>
    </row>
    <row r="370" ht="11.25" customHeight="1">
      <c r="A370" s="251" t="s">
        <v>149</v>
      </c>
      <c r="B370" s="251" t="s">
        <v>141</v>
      </c>
      <c r="C370" s="251" t="s">
        <v>12530</v>
      </c>
      <c r="D370" s="282" t="s">
        <v>11772</v>
      </c>
      <c r="E370" s="282" t="s">
        <v>12392</v>
      </c>
      <c r="F370" s="282" t="s">
        <v>11750</v>
      </c>
      <c r="G370" s="282" t="s">
        <v>12137</v>
      </c>
      <c r="H370" s="283" t="s">
        <v>12143</v>
      </c>
      <c r="I370" s="282"/>
      <c r="J370" s="282" t="s">
        <v>12144</v>
      </c>
      <c r="K370" s="282">
        <v>1.0</v>
      </c>
      <c r="L370" s="282">
        <v>1.0</v>
      </c>
      <c r="M370" s="282">
        <v>1.0</v>
      </c>
      <c r="N370" s="284">
        <v>30.0</v>
      </c>
      <c r="O370" s="284">
        <v>45.0</v>
      </c>
      <c r="P370" s="162" t="s">
        <v>149</v>
      </c>
      <c r="Q370" s="163"/>
      <c r="R370" s="163"/>
      <c r="S370" s="163"/>
      <c r="T370" s="163"/>
      <c r="U370" s="163"/>
      <c r="V370" s="163"/>
      <c r="W370" s="163"/>
      <c r="X370" s="163"/>
      <c r="Y370" s="163"/>
      <c r="Z370" s="163"/>
    </row>
    <row r="371" ht="11.25" customHeight="1">
      <c r="A371" s="251" t="s">
        <v>149</v>
      </c>
      <c r="B371" s="251" t="s">
        <v>141</v>
      </c>
      <c r="C371" s="251" t="s">
        <v>12145</v>
      </c>
      <c r="D371" s="282" t="s">
        <v>11730</v>
      </c>
      <c r="E371" s="282" t="s">
        <v>11753</v>
      </c>
      <c r="F371" s="282" t="s">
        <v>11750</v>
      </c>
      <c r="G371" s="282" t="s">
        <v>12137</v>
      </c>
      <c r="H371" s="283" t="s">
        <v>12531</v>
      </c>
      <c r="I371" s="282" t="s">
        <v>11737</v>
      </c>
      <c r="J371" s="282" t="s">
        <v>12147</v>
      </c>
      <c r="K371" s="282">
        <v>1.0</v>
      </c>
      <c r="L371" s="282">
        <v>1.0</v>
      </c>
      <c r="M371" s="282"/>
      <c r="N371" s="284">
        <v>100.0</v>
      </c>
      <c r="O371" s="284">
        <v>200.0</v>
      </c>
      <c r="P371" s="162" t="s">
        <v>149</v>
      </c>
      <c r="Q371" s="163"/>
      <c r="R371" s="163"/>
      <c r="S371" s="163"/>
      <c r="T371" s="163"/>
      <c r="U371" s="163"/>
      <c r="V371" s="163"/>
      <c r="W371" s="163"/>
      <c r="X371" s="163"/>
      <c r="Y371" s="163"/>
      <c r="Z371" s="163"/>
    </row>
    <row r="372" ht="11.25" customHeight="1">
      <c r="A372" s="251" t="s">
        <v>149</v>
      </c>
      <c r="B372" s="251" t="s">
        <v>141</v>
      </c>
      <c r="C372" s="251" t="s">
        <v>12145</v>
      </c>
      <c r="D372" s="282" t="s">
        <v>11730</v>
      </c>
      <c r="E372" s="282" t="s">
        <v>12392</v>
      </c>
      <c r="F372" s="282" t="s">
        <v>11750</v>
      </c>
      <c r="G372" s="282" t="s">
        <v>12137</v>
      </c>
      <c r="H372" s="283" t="s">
        <v>12531</v>
      </c>
      <c r="I372" s="282"/>
      <c r="J372" s="282" t="s">
        <v>12147</v>
      </c>
      <c r="K372" s="282">
        <v>1.0</v>
      </c>
      <c r="L372" s="282">
        <v>1.0</v>
      </c>
      <c r="M372" s="282">
        <v>1.0</v>
      </c>
      <c r="N372" s="284">
        <v>30.0</v>
      </c>
      <c r="O372" s="284">
        <v>30.0</v>
      </c>
      <c r="P372" s="162" t="s">
        <v>149</v>
      </c>
      <c r="Q372" s="163"/>
      <c r="R372" s="163"/>
      <c r="S372" s="163"/>
      <c r="T372" s="163"/>
      <c r="U372" s="163"/>
      <c r="V372" s="163"/>
      <c r="W372" s="163"/>
      <c r="X372" s="163"/>
      <c r="Y372" s="163"/>
      <c r="Z372" s="163"/>
    </row>
    <row r="373" ht="11.25" customHeight="1">
      <c r="A373" s="251" t="s">
        <v>149</v>
      </c>
      <c r="B373" s="251" t="s">
        <v>141</v>
      </c>
      <c r="C373" s="251" t="s">
        <v>12145</v>
      </c>
      <c r="D373" s="282" t="s">
        <v>11730</v>
      </c>
      <c r="E373" s="282" t="s">
        <v>12392</v>
      </c>
      <c r="F373" s="282" t="s">
        <v>11750</v>
      </c>
      <c r="G373" s="282" t="s">
        <v>12137</v>
      </c>
      <c r="H373" s="283" t="s">
        <v>12531</v>
      </c>
      <c r="I373" s="282"/>
      <c r="J373" s="282" t="s">
        <v>12147</v>
      </c>
      <c r="K373" s="282">
        <v>1.0</v>
      </c>
      <c r="L373" s="282">
        <v>1.0</v>
      </c>
      <c r="M373" s="282">
        <v>1.0</v>
      </c>
      <c r="N373" s="284">
        <v>30.0</v>
      </c>
      <c r="O373" s="284">
        <v>30.0</v>
      </c>
      <c r="P373" s="162" t="s">
        <v>149</v>
      </c>
      <c r="Q373" s="163"/>
      <c r="R373" s="163"/>
      <c r="S373" s="163"/>
      <c r="T373" s="163"/>
      <c r="U373" s="163"/>
      <c r="V373" s="163"/>
      <c r="W373" s="163"/>
      <c r="X373" s="163"/>
      <c r="Y373" s="163"/>
      <c r="Z373" s="163"/>
    </row>
    <row r="374" ht="11.25" customHeight="1">
      <c r="A374" s="251" t="s">
        <v>149</v>
      </c>
      <c r="B374" s="251" t="s">
        <v>141</v>
      </c>
      <c r="C374" s="251" t="s">
        <v>12139</v>
      </c>
      <c r="D374" s="282" t="s">
        <v>11772</v>
      </c>
      <c r="E374" s="282" t="s">
        <v>12392</v>
      </c>
      <c r="F374" s="282" t="s">
        <v>11750</v>
      </c>
      <c r="G374" s="282" t="s">
        <v>12137</v>
      </c>
      <c r="H374" s="283" t="s">
        <v>12140</v>
      </c>
      <c r="I374" s="282"/>
      <c r="J374" s="282" t="s">
        <v>12141</v>
      </c>
      <c r="K374" s="282">
        <v>1.0</v>
      </c>
      <c r="L374" s="282">
        <v>1.0</v>
      </c>
      <c r="M374" s="282">
        <v>1.0</v>
      </c>
      <c r="N374" s="284">
        <v>30.0</v>
      </c>
      <c r="O374" s="284">
        <v>45.0</v>
      </c>
      <c r="P374" s="162" t="s">
        <v>149</v>
      </c>
      <c r="Q374" s="163"/>
      <c r="R374" s="163"/>
      <c r="S374" s="163"/>
      <c r="T374" s="163"/>
      <c r="U374" s="163"/>
      <c r="V374" s="163"/>
      <c r="W374" s="163"/>
      <c r="X374" s="163"/>
      <c r="Y374" s="163"/>
      <c r="Z374" s="163"/>
    </row>
    <row r="375" ht="11.25" customHeight="1">
      <c r="A375" s="251" t="s">
        <v>149</v>
      </c>
      <c r="B375" s="251" t="s">
        <v>141</v>
      </c>
      <c r="C375" s="251" t="s">
        <v>12136</v>
      </c>
      <c r="D375" s="282" t="s">
        <v>11730</v>
      </c>
      <c r="E375" s="282" t="s">
        <v>12392</v>
      </c>
      <c r="F375" s="282" t="s">
        <v>11750</v>
      </c>
      <c r="G375" s="282" t="s">
        <v>12137</v>
      </c>
      <c r="H375" s="283" t="s">
        <v>12138</v>
      </c>
      <c r="I375" s="282"/>
      <c r="J375" s="282" t="s">
        <v>11869</v>
      </c>
      <c r="K375" s="282">
        <v>1.0</v>
      </c>
      <c r="L375" s="282">
        <v>1.0</v>
      </c>
      <c r="M375" s="282">
        <v>1.0</v>
      </c>
      <c r="N375" s="284">
        <v>30.0</v>
      </c>
      <c r="O375" s="284">
        <v>30.0</v>
      </c>
      <c r="P375" s="162" t="s">
        <v>149</v>
      </c>
      <c r="Q375" s="163"/>
      <c r="R375" s="163"/>
      <c r="S375" s="163"/>
      <c r="T375" s="163"/>
      <c r="U375" s="163"/>
      <c r="V375" s="163"/>
      <c r="W375" s="163"/>
      <c r="X375" s="163"/>
      <c r="Y375" s="163"/>
      <c r="Z375" s="163"/>
    </row>
    <row r="376" ht="11.25" customHeight="1">
      <c r="A376" s="251" t="s">
        <v>149</v>
      </c>
      <c r="B376" s="251" t="s">
        <v>141</v>
      </c>
      <c r="C376" s="251" t="s">
        <v>12136</v>
      </c>
      <c r="D376" s="282" t="s">
        <v>11730</v>
      </c>
      <c r="E376" s="282" t="s">
        <v>12392</v>
      </c>
      <c r="F376" s="282" t="s">
        <v>11750</v>
      </c>
      <c r="G376" s="282" t="s">
        <v>12137</v>
      </c>
      <c r="H376" s="283" t="s">
        <v>12138</v>
      </c>
      <c r="I376" s="282"/>
      <c r="J376" s="282" t="s">
        <v>12532</v>
      </c>
      <c r="K376" s="282">
        <v>1.0</v>
      </c>
      <c r="L376" s="282">
        <v>1.0</v>
      </c>
      <c r="M376" s="282">
        <v>1.0</v>
      </c>
      <c r="N376" s="284">
        <v>30.0</v>
      </c>
      <c r="O376" s="284">
        <v>30.0</v>
      </c>
      <c r="P376" s="162" t="s">
        <v>149</v>
      </c>
      <c r="Q376" s="163"/>
      <c r="R376" s="163"/>
      <c r="S376" s="163"/>
      <c r="T376" s="163"/>
      <c r="U376" s="163"/>
      <c r="V376" s="163"/>
      <c r="W376" s="163"/>
      <c r="X376" s="163"/>
      <c r="Y376" s="163"/>
      <c r="Z376" s="163"/>
    </row>
    <row r="377" ht="11.25" customHeight="1">
      <c r="A377" s="251" t="s">
        <v>149</v>
      </c>
      <c r="B377" s="251" t="s">
        <v>141</v>
      </c>
      <c r="C377" s="251" t="s">
        <v>12131</v>
      </c>
      <c r="D377" s="282" t="s">
        <v>11730</v>
      </c>
      <c r="E377" s="282" t="s">
        <v>12392</v>
      </c>
      <c r="F377" s="282" t="s">
        <v>11750</v>
      </c>
      <c r="G377" s="282"/>
      <c r="H377" s="283" t="s">
        <v>12132</v>
      </c>
      <c r="I377" s="282"/>
      <c r="J377" s="282" t="s">
        <v>12050</v>
      </c>
      <c r="K377" s="282">
        <v>1.0</v>
      </c>
      <c r="L377" s="282">
        <v>1.0</v>
      </c>
      <c r="M377" s="282">
        <v>1.0</v>
      </c>
      <c r="N377" s="284">
        <v>30.0</v>
      </c>
      <c r="O377" s="284">
        <v>30.0</v>
      </c>
      <c r="P377" s="162" t="s">
        <v>149</v>
      </c>
      <c r="Q377" s="163"/>
      <c r="R377" s="163"/>
      <c r="S377" s="163"/>
      <c r="T377" s="163"/>
      <c r="U377" s="163"/>
      <c r="V377" s="163"/>
      <c r="W377" s="163"/>
      <c r="X377" s="163"/>
      <c r="Y377" s="163"/>
      <c r="Z377" s="163"/>
    </row>
    <row r="378" ht="11.25" customHeight="1">
      <c r="A378" s="251" t="s">
        <v>149</v>
      </c>
      <c r="B378" s="251" t="s">
        <v>141</v>
      </c>
      <c r="C378" s="251" t="s">
        <v>12131</v>
      </c>
      <c r="D378" s="282" t="s">
        <v>11730</v>
      </c>
      <c r="E378" s="282" t="s">
        <v>11753</v>
      </c>
      <c r="F378" s="282" t="s">
        <v>11750</v>
      </c>
      <c r="G378" s="282"/>
      <c r="H378" s="283" t="s">
        <v>12132</v>
      </c>
      <c r="I378" s="282" t="s">
        <v>11737</v>
      </c>
      <c r="J378" s="282" t="s">
        <v>12050</v>
      </c>
      <c r="K378" s="282">
        <v>1.0</v>
      </c>
      <c r="L378" s="282">
        <v>1.0</v>
      </c>
      <c r="M378" s="282">
        <v>1.0</v>
      </c>
      <c r="N378" s="284">
        <v>100.0</v>
      </c>
      <c r="O378" s="284">
        <v>100.0</v>
      </c>
      <c r="P378" s="162" t="s">
        <v>149</v>
      </c>
      <c r="Q378" s="163"/>
      <c r="R378" s="163"/>
      <c r="S378" s="163"/>
      <c r="T378" s="163"/>
      <c r="U378" s="163"/>
      <c r="V378" s="163"/>
      <c r="W378" s="163"/>
      <c r="X378" s="163"/>
      <c r="Y378" s="163"/>
      <c r="Z378" s="163"/>
    </row>
    <row r="379" ht="11.25" customHeight="1">
      <c r="A379" s="251" t="s">
        <v>174</v>
      </c>
      <c r="B379" s="251" t="s">
        <v>141</v>
      </c>
      <c r="C379" s="251" t="s">
        <v>12533</v>
      </c>
      <c r="D379" s="282" t="s">
        <v>11722</v>
      </c>
      <c r="E379" s="282" t="s">
        <v>11843</v>
      </c>
      <c r="F379" s="282" t="s">
        <v>11854</v>
      </c>
      <c r="G379" s="282" t="s">
        <v>11891</v>
      </c>
      <c r="H379" s="283" t="s">
        <v>12534</v>
      </c>
      <c r="I379" s="282" t="s">
        <v>11773</v>
      </c>
      <c r="J379" s="282" t="s">
        <v>12535</v>
      </c>
      <c r="K379" s="282"/>
      <c r="L379" s="282"/>
      <c r="M379" s="282"/>
      <c r="N379" s="284">
        <v>200.0</v>
      </c>
      <c r="O379" s="284">
        <v>200.0</v>
      </c>
      <c r="P379" s="162" t="s">
        <v>174</v>
      </c>
      <c r="Q379" s="163"/>
      <c r="R379" s="163"/>
      <c r="S379" s="163"/>
      <c r="T379" s="163"/>
      <c r="U379" s="163"/>
      <c r="V379" s="163"/>
      <c r="W379" s="163"/>
      <c r="X379" s="163"/>
      <c r="Y379" s="163"/>
      <c r="Z379" s="163"/>
    </row>
    <row r="380" ht="11.25" customHeight="1">
      <c r="A380" s="144" t="s">
        <v>174</v>
      </c>
      <c r="B380" s="144" t="s">
        <v>141</v>
      </c>
      <c r="C380" s="144" t="s">
        <v>12536</v>
      </c>
      <c r="D380" s="317" t="s">
        <v>11761</v>
      </c>
      <c r="E380" s="317" t="s">
        <v>11766</v>
      </c>
      <c r="F380" s="317" t="s">
        <v>11854</v>
      </c>
      <c r="G380" s="317"/>
      <c r="H380" s="174" t="s">
        <v>12537</v>
      </c>
      <c r="I380" s="139"/>
      <c r="J380" s="186" t="s">
        <v>12538</v>
      </c>
      <c r="K380" s="139" t="s">
        <v>12539</v>
      </c>
      <c r="L380" s="139">
        <v>1.0</v>
      </c>
      <c r="M380" s="139">
        <v>2.0</v>
      </c>
      <c r="N380" s="172">
        <v>30.0</v>
      </c>
      <c r="O380" s="172">
        <v>30.0</v>
      </c>
      <c r="P380" s="162" t="s">
        <v>174</v>
      </c>
      <c r="Q380" s="166"/>
      <c r="R380" s="166"/>
      <c r="S380" s="166"/>
      <c r="T380" s="166"/>
      <c r="U380" s="166"/>
      <c r="V380" s="166"/>
      <c r="W380" s="166"/>
      <c r="X380" s="166"/>
      <c r="Y380" s="166"/>
      <c r="Z380" s="166"/>
    </row>
    <row r="381" ht="11.25" customHeight="1">
      <c r="A381" s="144" t="s">
        <v>174</v>
      </c>
      <c r="B381" s="178" t="s">
        <v>141</v>
      </c>
      <c r="C381" s="293" t="s">
        <v>12540</v>
      </c>
      <c r="D381" s="177" t="s">
        <v>11755</v>
      </c>
      <c r="E381" s="177" t="s">
        <v>11766</v>
      </c>
      <c r="F381" s="177" t="s">
        <v>12541</v>
      </c>
      <c r="G381" s="177"/>
      <c r="H381" s="98" t="s">
        <v>12542</v>
      </c>
      <c r="I381" s="139"/>
      <c r="J381" s="186" t="s">
        <v>12543</v>
      </c>
      <c r="K381" s="139" t="s">
        <v>12544</v>
      </c>
      <c r="L381" s="139">
        <v>1.0</v>
      </c>
      <c r="M381" s="139">
        <v>3.0</v>
      </c>
      <c r="N381" s="172">
        <v>40.0</v>
      </c>
      <c r="O381" s="172">
        <v>40.0</v>
      </c>
      <c r="P381" s="162" t="s">
        <v>174</v>
      </c>
      <c r="Q381" s="166"/>
      <c r="R381" s="166"/>
      <c r="S381" s="166"/>
      <c r="T381" s="166"/>
      <c r="U381" s="166"/>
      <c r="V381" s="166"/>
      <c r="W381" s="166"/>
      <c r="X381" s="166"/>
      <c r="Y381" s="166"/>
      <c r="Z381" s="166"/>
    </row>
    <row r="382" ht="11.25" customHeight="1">
      <c r="A382" s="144" t="s">
        <v>174</v>
      </c>
      <c r="B382" s="144" t="s">
        <v>141</v>
      </c>
      <c r="C382" s="144" t="s">
        <v>12545</v>
      </c>
      <c r="D382" s="317" t="s">
        <v>11755</v>
      </c>
      <c r="E382" s="317" t="s">
        <v>11766</v>
      </c>
      <c r="F382" s="317" t="s">
        <v>12546</v>
      </c>
      <c r="G382" s="317"/>
      <c r="H382" s="174" t="s">
        <v>12547</v>
      </c>
      <c r="I382" s="139"/>
      <c r="J382" s="186" t="s">
        <v>12548</v>
      </c>
      <c r="K382" s="139" t="s">
        <v>12549</v>
      </c>
      <c r="L382" s="139">
        <v>1.0</v>
      </c>
      <c r="M382" s="139">
        <v>3.0</v>
      </c>
      <c r="N382" s="172">
        <v>40.0</v>
      </c>
      <c r="O382" s="172">
        <v>40.0</v>
      </c>
      <c r="P382" s="162" t="s">
        <v>174</v>
      </c>
      <c r="Q382" s="166"/>
      <c r="R382" s="166"/>
      <c r="S382" s="166"/>
      <c r="T382" s="166"/>
      <c r="U382" s="166"/>
      <c r="V382" s="166"/>
      <c r="W382" s="166"/>
      <c r="X382" s="166"/>
      <c r="Y382" s="166"/>
      <c r="Z382" s="166"/>
    </row>
    <row r="383" ht="11.25" customHeight="1">
      <c r="A383" s="144" t="s">
        <v>174</v>
      </c>
      <c r="B383" s="139" t="s">
        <v>141</v>
      </c>
      <c r="C383" s="144" t="s">
        <v>12550</v>
      </c>
      <c r="D383" s="145" t="s">
        <v>11722</v>
      </c>
      <c r="E383" s="145" t="s">
        <v>11766</v>
      </c>
      <c r="F383" s="145" t="s">
        <v>12551</v>
      </c>
      <c r="G383" s="145"/>
      <c r="H383" s="174" t="s">
        <v>12552</v>
      </c>
      <c r="I383" s="143"/>
      <c r="J383" s="324" t="s">
        <v>12553</v>
      </c>
      <c r="K383" s="317" t="s">
        <v>12554</v>
      </c>
      <c r="L383" s="317">
        <v>1.0</v>
      </c>
      <c r="M383" s="317">
        <v>3.0</v>
      </c>
      <c r="N383" s="172">
        <v>30.0</v>
      </c>
      <c r="O383" s="172">
        <v>30.0</v>
      </c>
      <c r="P383" s="162" t="s">
        <v>174</v>
      </c>
      <c r="Q383" s="166"/>
      <c r="R383" s="166"/>
      <c r="S383" s="166"/>
      <c r="T383" s="166"/>
      <c r="U383" s="166"/>
      <c r="V383" s="166"/>
      <c r="W383" s="166"/>
      <c r="X383" s="166"/>
      <c r="Y383" s="166"/>
      <c r="Z383" s="166"/>
    </row>
    <row r="384" ht="11.25" customHeight="1">
      <c r="A384" s="251" t="s">
        <v>2177</v>
      </c>
      <c r="B384" s="251" t="s">
        <v>141</v>
      </c>
      <c r="C384" s="251" t="s">
        <v>12555</v>
      </c>
      <c r="D384" s="282" t="s">
        <v>12081</v>
      </c>
      <c r="E384" s="282" t="s">
        <v>11743</v>
      </c>
      <c r="F384" s="282" t="s">
        <v>11778</v>
      </c>
      <c r="G384" s="282">
        <v>200.0</v>
      </c>
      <c r="H384" s="283" t="s">
        <v>12556</v>
      </c>
      <c r="I384" s="282" t="s">
        <v>12557</v>
      </c>
      <c r="J384" s="282" t="s">
        <v>12558</v>
      </c>
      <c r="K384" s="282">
        <v>5.0</v>
      </c>
      <c r="L384" s="282">
        <v>5.0</v>
      </c>
      <c r="M384" s="282">
        <v>5.0</v>
      </c>
      <c r="N384" s="284">
        <v>20.0</v>
      </c>
      <c r="O384" s="284">
        <v>6.0</v>
      </c>
      <c r="P384" s="162" t="s">
        <v>144</v>
      </c>
      <c r="Q384" s="163"/>
      <c r="R384" s="163"/>
      <c r="S384" s="163"/>
      <c r="T384" s="163"/>
      <c r="U384" s="163"/>
      <c r="V384" s="163"/>
      <c r="W384" s="163"/>
      <c r="X384" s="163"/>
      <c r="Y384" s="163"/>
      <c r="Z384" s="163"/>
    </row>
    <row r="385" ht="11.25" customHeight="1">
      <c r="A385" s="251" t="s">
        <v>2177</v>
      </c>
      <c r="B385" s="251" t="s">
        <v>141</v>
      </c>
      <c r="C385" s="251" t="s">
        <v>12555</v>
      </c>
      <c r="D385" s="282" t="s">
        <v>12081</v>
      </c>
      <c r="E385" s="282" t="s">
        <v>11743</v>
      </c>
      <c r="F385" s="282" t="s">
        <v>11778</v>
      </c>
      <c r="G385" s="282">
        <v>200.0</v>
      </c>
      <c r="H385" s="283" t="s">
        <v>12559</v>
      </c>
      <c r="I385" s="282" t="s">
        <v>12557</v>
      </c>
      <c r="J385" s="282" t="s">
        <v>12558</v>
      </c>
      <c r="K385" s="282">
        <v>5.0</v>
      </c>
      <c r="L385" s="282">
        <v>5.0</v>
      </c>
      <c r="M385" s="282">
        <v>5.0</v>
      </c>
      <c r="N385" s="284">
        <v>20.0</v>
      </c>
      <c r="O385" s="284">
        <v>6.0</v>
      </c>
      <c r="P385" s="162" t="s">
        <v>144</v>
      </c>
      <c r="Q385" s="163"/>
      <c r="R385" s="163"/>
      <c r="S385" s="163"/>
      <c r="T385" s="163"/>
      <c r="U385" s="163"/>
      <c r="V385" s="163"/>
      <c r="W385" s="163"/>
      <c r="X385" s="163"/>
      <c r="Y385" s="163"/>
      <c r="Z385" s="163"/>
    </row>
    <row r="386" ht="11.25" customHeight="1">
      <c r="A386" s="251" t="s">
        <v>2177</v>
      </c>
      <c r="B386" s="251" t="s">
        <v>141</v>
      </c>
      <c r="C386" s="251" t="s">
        <v>12555</v>
      </c>
      <c r="D386" s="282" t="s">
        <v>12081</v>
      </c>
      <c r="E386" s="282" t="s">
        <v>11743</v>
      </c>
      <c r="F386" s="282" t="s">
        <v>11778</v>
      </c>
      <c r="G386" s="282">
        <v>200.0</v>
      </c>
      <c r="H386" s="283" t="s">
        <v>12559</v>
      </c>
      <c r="I386" s="282" t="s">
        <v>12557</v>
      </c>
      <c r="J386" s="282" t="s">
        <v>12558</v>
      </c>
      <c r="K386" s="282">
        <v>5.0</v>
      </c>
      <c r="L386" s="282">
        <v>5.0</v>
      </c>
      <c r="M386" s="282">
        <v>5.0</v>
      </c>
      <c r="N386" s="284">
        <v>20.0</v>
      </c>
      <c r="O386" s="284">
        <v>6.0</v>
      </c>
      <c r="P386" s="162" t="s">
        <v>144</v>
      </c>
      <c r="Q386" s="163"/>
      <c r="R386" s="163"/>
      <c r="S386" s="163"/>
      <c r="T386" s="163"/>
      <c r="U386" s="163"/>
      <c r="V386" s="163"/>
      <c r="W386" s="163"/>
      <c r="X386" s="163"/>
      <c r="Y386" s="163"/>
      <c r="Z386" s="163"/>
    </row>
    <row r="387" ht="11.25" customHeight="1">
      <c r="A387" s="251" t="s">
        <v>2177</v>
      </c>
      <c r="B387" s="251" t="s">
        <v>141</v>
      </c>
      <c r="C387" s="251" t="s">
        <v>12555</v>
      </c>
      <c r="D387" s="282" t="s">
        <v>12081</v>
      </c>
      <c r="E387" s="282" t="s">
        <v>11743</v>
      </c>
      <c r="F387" s="282" t="s">
        <v>11778</v>
      </c>
      <c r="G387" s="282">
        <v>200.0</v>
      </c>
      <c r="H387" s="283" t="s">
        <v>12559</v>
      </c>
      <c r="I387" s="282" t="s">
        <v>12557</v>
      </c>
      <c r="J387" s="282" t="s">
        <v>12558</v>
      </c>
      <c r="K387" s="282">
        <v>3.0</v>
      </c>
      <c r="L387" s="282">
        <v>3.0</v>
      </c>
      <c r="M387" s="282">
        <v>3.0</v>
      </c>
      <c r="N387" s="284">
        <v>20.0</v>
      </c>
      <c r="O387" s="284">
        <v>15.0</v>
      </c>
      <c r="P387" s="162" t="s">
        <v>144</v>
      </c>
      <c r="Q387" s="163"/>
      <c r="R387" s="163"/>
      <c r="S387" s="163"/>
      <c r="T387" s="163"/>
      <c r="U387" s="163"/>
      <c r="V387" s="163"/>
      <c r="W387" s="163"/>
      <c r="X387" s="163"/>
      <c r="Y387" s="163"/>
      <c r="Z387" s="163"/>
    </row>
    <row r="388" ht="11.25" customHeight="1">
      <c r="A388" s="251" t="s">
        <v>2177</v>
      </c>
      <c r="B388" s="251" t="s">
        <v>141</v>
      </c>
      <c r="C388" s="251" t="s">
        <v>12560</v>
      </c>
      <c r="D388" s="282" t="s">
        <v>11742</v>
      </c>
      <c r="E388" s="282" t="s">
        <v>11743</v>
      </c>
      <c r="F388" s="282" t="s">
        <v>11778</v>
      </c>
      <c r="G388" s="282">
        <v>200.0</v>
      </c>
      <c r="H388" s="283" t="s">
        <v>12561</v>
      </c>
      <c r="I388" s="282" t="s">
        <v>12557</v>
      </c>
      <c r="J388" s="282" t="s">
        <v>12562</v>
      </c>
      <c r="K388" s="282">
        <v>5.0</v>
      </c>
      <c r="L388" s="282">
        <v>5.0</v>
      </c>
      <c r="M388" s="282">
        <v>5.0</v>
      </c>
      <c r="N388" s="284">
        <v>30.0</v>
      </c>
      <c r="O388" s="284">
        <v>9.0</v>
      </c>
      <c r="P388" s="162" t="s">
        <v>144</v>
      </c>
      <c r="Q388" s="163"/>
      <c r="R388" s="163"/>
      <c r="S388" s="163"/>
      <c r="T388" s="163"/>
      <c r="U388" s="163"/>
      <c r="V388" s="163"/>
      <c r="W388" s="163"/>
      <c r="X388" s="163"/>
      <c r="Y388" s="163"/>
      <c r="Z388" s="163"/>
    </row>
    <row r="389" ht="11.25" customHeight="1">
      <c r="A389" s="251" t="s">
        <v>2177</v>
      </c>
      <c r="B389" s="251" t="s">
        <v>141</v>
      </c>
      <c r="C389" s="251" t="s">
        <v>12560</v>
      </c>
      <c r="D389" s="282" t="s">
        <v>11742</v>
      </c>
      <c r="E389" s="282" t="s">
        <v>11743</v>
      </c>
      <c r="F389" s="282" t="s">
        <v>11778</v>
      </c>
      <c r="G389" s="282">
        <v>200.0</v>
      </c>
      <c r="H389" s="283" t="s">
        <v>12561</v>
      </c>
      <c r="I389" s="282" t="s">
        <v>12557</v>
      </c>
      <c r="J389" s="282" t="s">
        <v>12562</v>
      </c>
      <c r="K389" s="282">
        <v>5.0</v>
      </c>
      <c r="L389" s="282">
        <v>5.0</v>
      </c>
      <c r="M389" s="282">
        <v>5.0</v>
      </c>
      <c r="N389" s="284">
        <v>30.0</v>
      </c>
      <c r="O389" s="284">
        <v>9.0</v>
      </c>
      <c r="P389" s="162" t="s">
        <v>144</v>
      </c>
      <c r="Q389" s="163"/>
      <c r="R389" s="163"/>
      <c r="S389" s="163"/>
      <c r="T389" s="163"/>
      <c r="U389" s="163"/>
      <c r="V389" s="163"/>
      <c r="W389" s="163"/>
      <c r="X389" s="163"/>
      <c r="Y389" s="163"/>
      <c r="Z389" s="163"/>
    </row>
    <row r="390" ht="11.25" customHeight="1">
      <c r="A390" s="251" t="s">
        <v>2177</v>
      </c>
      <c r="B390" s="251" t="s">
        <v>141</v>
      </c>
      <c r="C390" s="251" t="s">
        <v>12560</v>
      </c>
      <c r="D390" s="282" t="s">
        <v>11742</v>
      </c>
      <c r="E390" s="282" t="s">
        <v>11743</v>
      </c>
      <c r="F390" s="282" t="s">
        <v>11778</v>
      </c>
      <c r="G390" s="282">
        <v>200.0</v>
      </c>
      <c r="H390" s="283" t="s">
        <v>12561</v>
      </c>
      <c r="I390" s="282" t="s">
        <v>12557</v>
      </c>
      <c r="J390" s="282" t="s">
        <v>12562</v>
      </c>
      <c r="K390" s="282">
        <v>5.0</v>
      </c>
      <c r="L390" s="282">
        <v>5.0</v>
      </c>
      <c r="M390" s="282">
        <v>5.0</v>
      </c>
      <c r="N390" s="284">
        <v>30.0</v>
      </c>
      <c r="O390" s="284">
        <v>9.0</v>
      </c>
      <c r="P390" s="162" t="s">
        <v>144</v>
      </c>
      <c r="Q390" s="163"/>
      <c r="R390" s="163"/>
      <c r="S390" s="163"/>
      <c r="T390" s="163"/>
      <c r="U390" s="163"/>
      <c r="V390" s="163"/>
      <c r="W390" s="163"/>
      <c r="X390" s="163"/>
      <c r="Y390" s="163"/>
      <c r="Z390" s="163"/>
    </row>
    <row r="391" ht="11.25" customHeight="1">
      <c r="A391" s="251" t="s">
        <v>2177</v>
      </c>
      <c r="B391" s="251" t="s">
        <v>141</v>
      </c>
      <c r="C391" s="251" t="s">
        <v>12560</v>
      </c>
      <c r="D391" s="282" t="s">
        <v>11742</v>
      </c>
      <c r="E391" s="282" t="s">
        <v>11743</v>
      </c>
      <c r="F391" s="282" t="s">
        <v>11778</v>
      </c>
      <c r="G391" s="282">
        <v>200.0</v>
      </c>
      <c r="H391" s="283" t="s">
        <v>12561</v>
      </c>
      <c r="I391" s="282" t="s">
        <v>12557</v>
      </c>
      <c r="J391" s="282" t="s">
        <v>12562</v>
      </c>
      <c r="K391" s="282">
        <v>5.0</v>
      </c>
      <c r="L391" s="282">
        <v>5.0</v>
      </c>
      <c r="M391" s="282">
        <v>5.0</v>
      </c>
      <c r="N391" s="284">
        <v>30.0</v>
      </c>
      <c r="O391" s="284">
        <v>9.0</v>
      </c>
      <c r="P391" s="162" t="s">
        <v>144</v>
      </c>
      <c r="Q391" s="163"/>
      <c r="R391" s="163"/>
      <c r="S391" s="163"/>
      <c r="T391" s="163"/>
      <c r="U391" s="163"/>
      <c r="V391" s="163"/>
      <c r="W391" s="163"/>
      <c r="X391" s="163"/>
      <c r="Y391" s="163"/>
      <c r="Z391" s="163"/>
    </row>
    <row r="392" ht="11.25" customHeight="1">
      <c r="A392" s="251" t="s">
        <v>2177</v>
      </c>
      <c r="B392" s="251" t="s">
        <v>141</v>
      </c>
      <c r="C392" s="251" t="s">
        <v>12560</v>
      </c>
      <c r="D392" s="282" t="s">
        <v>11742</v>
      </c>
      <c r="E392" s="282" t="s">
        <v>11743</v>
      </c>
      <c r="F392" s="282" t="s">
        <v>11778</v>
      </c>
      <c r="G392" s="282">
        <v>200.0</v>
      </c>
      <c r="H392" s="283" t="s">
        <v>12561</v>
      </c>
      <c r="I392" s="282" t="s">
        <v>12557</v>
      </c>
      <c r="J392" s="282" t="s">
        <v>12562</v>
      </c>
      <c r="K392" s="282">
        <v>5.0</v>
      </c>
      <c r="L392" s="282">
        <v>5.0</v>
      </c>
      <c r="M392" s="282">
        <v>5.0</v>
      </c>
      <c r="N392" s="284">
        <v>30.0</v>
      </c>
      <c r="O392" s="284">
        <v>9.0</v>
      </c>
      <c r="P392" s="162" t="s">
        <v>144</v>
      </c>
      <c r="Q392" s="163"/>
      <c r="R392" s="163"/>
      <c r="S392" s="163"/>
      <c r="T392" s="163"/>
      <c r="U392" s="163"/>
      <c r="V392" s="163"/>
      <c r="W392" s="163"/>
      <c r="X392" s="163"/>
      <c r="Y392" s="163"/>
      <c r="Z392" s="163"/>
    </row>
    <row r="393" ht="11.25" customHeight="1">
      <c r="A393" s="251" t="s">
        <v>2177</v>
      </c>
      <c r="B393" s="251" t="s">
        <v>141</v>
      </c>
      <c r="C393" s="251" t="s">
        <v>12560</v>
      </c>
      <c r="D393" s="282" t="s">
        <v>11742</v>
      </c>
      <c r="E393" s="282" t="s">
        <v>11743</v>
      </c>
      <c r="F393" s="282" t="s">
        <v>11778</v>
      </c>
      <c r="G393" s="282">
        <v>200.0</v>
      </c>
      <c r="H393" s="283" t="s">
        <v>12561</v>
      </c>
      <c r="I393" s="282" t="s">
        <v>12557</v>
      </c>
      <c r="J393" s="282" t="s">
        <v>12562</v>
      </c>
      <c r="K393" s="282">
        <v>5.0</v>
      </c>
      <c r="L393" s="282">
        <v>5.0</v>
      </c>
      <c r="M393" s="282">
        <v>5.0</v>
      </c>
      <c r="N393" s="284">
        <v>30.0</v>
      </c>
      <c r="O393" s="284">
        <v>9.0</v>
      </c>
      <c r="P393" s="162" t="s">
        <v>144</v>
      </c>
      <c r="Q393" s="163"/>
      <c r="R393" s="163"/>
      <c r="S393" s="163"/>
      <c r="T393" s="163"/>
      <c r="U393" s="163"/>
      <c r="V393" s="163"/>
      <c r="W393" s="163"/>
      <c r="X393" s="163"/>
      <c r="Y393" s="163"/>
      <c r="Z393" s="163"/>
    </row>
    <row r="394" ht="11.25" customHeight="1">
      <c r="A394" s="251" t="s">
        <v>2177</v>
      </c>
      <c r="B394" s="251" t="s">
        <v>141</v>
      </c>
      <c r="C394" s="251" t="s">
        <v>12560</v>
      </c>
      <c r="D394" s="282" t="s">
        <v>11742</v>
      </c>
      <c r="E394" s="282" t="s">
        <v>11743</v>
      </c>
      <c r="F394" s="282" t="s">
        <v>11778</v>
      </c>
      <c r="G394" s="282">
        <v>200.0</v>
      </c>
      <c r="H394" s="283" t="s">
        <v>12561</v>
      </c>
      <c r="I394" s="282" t="s">
        <v>12557</v>
      </c>
      <c r="J394" s="282" t="s">
        <v>12562</v>
      </c>
      <c r="K394" s="282">
        <v>5.0</v>
      </c>
      <c r="L394" s="282">
        <v>5.0</v>
      </c>
      <c r="M394" s="282">
        <v>5.0</v>
      </c>
      <c r="N394" s="284">
        <v>30.0</v>
      </c>
      <c r="O394" s="284">
        <v>9.0</v>
      </c>
      <c r="P394" s="162" t="s">
        <v>144</v>
      </c>
      <c r="Q394" s="163"/>
      <c r="R394" s="163"/>
      <c r="S394" s="163"/>
      <c r="T394" s="163"/>
      <c r="U394" s="163"/>
      <c r="V394" s="163"/>
      <c r="W394" s="163"/>
      <c r="X394" s="163"/>
      <c r="Y394" s="163"/>
      <c r="Z394" s="163"/>
    </row>
    <row r="395" ht="11.25" customHeight="1">
      <c r="A395" s="251" t="s">
        <v>2177</v>
      </c>
      <c r="B395" s="251" t="s">
        <v>141</v>
      </c>
      <c r="C395" s="251" t="s">
        <v>12560</v>
      </c>
      <c r="D395" s="282" t="s">
        <v>11742</v>
      </c>
      <c r="E395" s="282" t="s">
        <v>11743</v>
      </c>
      <c r="F395" s="282" t="s">
        <v>11778</v>
      </c>
      <c r="G395" s="282">
        <v>200.0</v>
      </c>
      <c r="H395" s="283" t="s">
        <v>12561</v>
      </c>
      <c r="I395" s="282" t="s">
        <v>12557</v>
      </c>
      <c r="J395" s="282" t="s">
        <v>12562</v>
      </c>
      <c r="K395" s="282">
        <v>5.0</v>
      </c>
      <c r="L395" s="282">
        <v>5.0</v>
      </c>
      <c r="M395" s="282">
        <v>5.0</v>
      </c>
      <c r="N395" s="284">
        <v>30.0</v>
      </c>
      <c r="O395" s="284">
        <v>9.0</v>
      </c>
      <c r="P395" s="162" t="s">
        <v>144</v>
      </c>
      <c r="Q395" s="163"/>
      <c r="R395" s="163"/>
      <c r="S395" s="163"/>
      <c r="T395" s="163"/>
      <c r="U395" s="163"/>
      <c r="V395" s="163"/>
      <c r="W395" s="163"/>
      <c r="X395" s="163"/>
      <c r="Y395" s="163"/>
      <c r="Z395" s="163"/>
    </row>
    <row r="396" ht="11.25" customHeight="1">
      <c r="A396" s="251" t="s">
        <v>2177</v>
      </c>
      <c r="B396" s="251" t="s">
        <v>141</v>
      </c>
      <c r="C396" s="251" t="s">
        <v>12560</v>
      </c>
      <c r="D396" s="282" t="s">
        <v>11742</v>
      </c>
      <c r="E396" s="282" t="s">
        <v>11743</v>
      </c>
      <c r="F396" s="282" t="s">
        <v>11778</v>
      </c>
      <c r="G396" s="282">
        <v>200.0</v>
      </c>
      <c r="H396" s="283" t="s">
        <v>12561</v>
      </c>
      <c r="I396" s="282" t="s">
        <v>12557</v>
      </c>
      <c r="J396" s="282" t="s">
        <v>12562</v>
      </c>
      <c r="K396" s="282">
        <v>5.0</v>
      </c>
      <c r="L396" s="282">
        <v>5.0</v>
      </c>
      <c r="M396" s="282">
        <v>5.0</v>
      </c>
      <c r="N396" s="284">
        <v>30.0</v>
      </c>
      <c r="O396" s="284">
        <v>9.0</v>
      </c>
      <c r="P396" s="162" t="s">
        <v>144</v>
      </c>
      <c r="Q396" s="163"/>
      <c r="R396" s="163"/>
      <c r="S396" s="163"/>
      <c r="T396" s="163"/>
      <c r="U396" s="163"/>
      <c r="V396" s="163"/>
      <c r="W396" s="163"/>
      <c r="X396" s="163"/>
      <c r="Y396" s="163"/>
      <c r="Z396" s="163"/>
    </row>
    <row r="397" ht="11.25" customHeight="1">
      <c r="A397" s="251" t="s">
        <v>2177</v>
      </c>
      <c r="B397" s="251" t="s">
        <v>141</v>
      </c>
      <c r="C397" s="251" t="s">
        <v>12560</v>
      </c>
      <c r="D397" s="282" t="s">
        <v>11742</v>
      </c>
      <c r="E397" s="282" t="s">
        <v>11743</v>
      </c>
      <c r="F397" s="282" t="s">
        <v>11778</v>
      </c>
      <c r="G397" s="282">
        <v>200.0</v>
      </c>
      <c r="H397" s="283" t="s">
        <v>12561</v>
      </c>
      <c r="I397" s="282" t="s">
        <v>12557</v>
      </c>
      <c r="J397" s="282" t="s">
        <v>12562</v>
      </c>
      <c r="K397" s="282">
        <v>5.0</v>
      </c>
      <c r="L397" s="282">
        <v>5.0</v>
      </c>
      <c r="M397" s="282">
        <v>5.0</v>
      </c>
      <c r="N397" s="284">
        <v>30.0</v>
      </c>
      <c r="O397" s="284">
        <v>9.0</v>
      </c>
      <c r="P397" s="162" t="s">
        <v>144</v>
      </c>
      <c r="Q397" s="163"/>
      <c r="R397" s="163"/>
      <c r="S397" s="163"/>
      <c r="T397" s="163"/>
      <c r="U397" s="163"/>
      <c r="V397" s="163"/>
      <c r="W397" s="163"/>
      <c r="X397" s="163"/>
      <c r="Y397" s="163"/>
      <c r="Z397" s="163"/>
    </row>
    <row r="398" ht="11.25" customHeight="1">
      <c r="A398" s="251" t="s">
        <v>2177</v>
      </c>
      <c r="B398" s="251" t="s">
        <v>141</v>
      </c>
      <c r="C398" s="251" t="s">
        <v>12560</v>
      </c>
      <c r="D398" s="282" t="s">
        <v>11742</v>
      </c>
      <c r="E398" s="282" t="s">
        <v>11743</v>
      </c>
      <c r="F398" s="282" t="s">
        <v>11778</v>
      </c>
      <c r="G398" s="282">
        <v>200.0</v>
      </c>
      <c r="H398" s="283" t="s">
        <v>12561</v>
      </c>
      <c r="I398" s="282" t="s">
        <v>12557</v>
      </c>
      <c r="J398" s="282" t="s">
        <v>12562</v>
      </c>
      <c r="K398" s="282">
        <v>5.0</v>
      </c>
      <c r="L398" s="282">
        <v>5.0</v>
      </c>
      <c r="M398" s="282">
        <v>5.0</v>
      </c>
      <c r="N398" s="284">
        <v>30.0</v>
      </c>
      <c r="O398" s="284">
        <v>9.0</v>
      </c>
      <c r="P398" s="162" t="s">
        <v>144</v>
      </c>
      <c r="Q398" s="163"/>
      <c r="R398" s="163"/>
      <c r="S398" s="163"/>
      <c r="T398" s="163"/>
      <c r="U398" s="163"/>
      <c r="V398" s="163"/>
      <c r="W398" s="163"/>
      <c r="X398" s="163"/>
      <c r="Y398" s="163"/>
      <c r="Z398" s="163"/>
    </row>
    <row r="399" ht="11.25" customHeight="1">
      <c r="A399" s="251" t="s">
        <v>2177</v>
      </c>
      <c r="B399" s="251" t="s">
        <v>141</v>
      </c>
      <c r="C399" s="251" t="s">
        <v>12560</v>
      </c>
      <c r="D399" s="282" t="s">
        <v>11742</v>
      </c>
      <c r="E399" s="282" t="s">
        <v>11743</v>
      </c>
      <c r="F399" s="282" t="s">
        <v>11778</v>
      </c>
      <c r="G399" s="282">
        <v>200.0</v>
      </c>
      <c r="H399" s="283" t="s">
        <v>12561</v>
      </c>
      <c r="I399" s="282" t="s">
        <v>12557</v>
      </c>
      <c r="J399" s="282" t="s">
        <v>12562</v>
      </c>
      <c r="K399" s="282">
        <v>5.0</v>
      </c>
      <c r="L399" s="282">
        <v>5.0</v>
      </c>
      <c r="M399" s="282">
        <v>5.0</v>
      </c>
      <c r="N399" s="284">
        <v>30.0</v>
      </c>
      <c r="O399" s="284">
        <v>9.0</v>
      </c>
      <c r="P399" s="162" t="s">
        <v>144</v>
      </c>
      <c r="Q399" s="163"/>
      <c r="R399" s="163"/>
      <c r="S399" s="163"/>
      <c r="T399" s="163"/>
      <c r="U399" s="163"/>
      <c r="V399" s="163"/>
      <c r="W399" s="163"/>
      <c r="X399" s="163"/>
      <c r="Y399" s="163"/>
      <c r="Z399" s="163"/>
    </row>
    <row r="400" ht="11.25" customHeight="1">
      <c r="A400" s="251" t="s">
        <v>2177</v>
      </c>
      <c r="B400" s="251" t="s">
        <v>141</v>
      </c>
      <c r="C400" s="251" t="s">
        <v>12560</v>
      </c>
      <c r="D400" s="282" t="s">
        <v>11742</v>
      </c>
      <c r="E400" s="282" t="s">
        <v>11743</v>
      </c>
      <c r="F400" s="282" t="s">
        <v>11778</v>
      </c>
      <c r="G400" s="282">
        <v>200.0</v>
      </c>
      <c r="H400" s="283" t="s">
        <v>12561</v>
      </c>
      <c r="I400" s="282" t="s">
        <v>12557</v>
      </c>
      <c r="J400" s="282" t="s">
        <v>12562</v>
      </c>
      <c r="K400" s="282">
        <v>5.0</v>
      </c>
      <c r="L400" s="282">
        <v>5.0</v>
      </c>
      <c r="M400" s="282">
        <v>5.0</v>
      </c>
      <c r="N400" s="284">
        <v>30.0</v>
      </c>
      <c r="O400" s="284">
        <v>9.0</v>
      </c>
      <c r="P400" s="162" t="s">
        <v>144</v>
      </c>
      <c r="Q400" s="163"/>
      <c r="R400" s="163"/>
      <c r="S400" s="163"/>
      <c r="T400" s="163"/>
      <c r="U400" s="163"/>
      <c r="V400" s="163"/>
      <c r="W400" s="163"/>
      <c r="X400" s="163"/>
      <c r="Y400" s="163"/>
      <c r="Z400" s="163"/>
    </row>
    <row r="401" ht="11.25" customHeight="1">
      <c r="A401" s="251" t="s">
        <v>2177</v>
      </c>
      <c r="B401" s="251" t="s">
        <v>141</v>
      </c>
      <c r="C401" s="251" t="s">
        <v>12066</v>
      </c>
      <c r="D401" s="282" t="s">
        <v>11742</v>
      </c>
      <c r="E401" s="282" t="s">
        <v>11743</v>
      </c>
      <c r="F401" s="282" t="s">
        <v>11778</v>
      </c>
      <c r="G401" s="282">
        <v>200.0</v>
      </c>
      <c r="H401" s="283" t="s">
        <v>12563</v>
      </c>
      <c r="I401" s="282" t="s">
        <v>12564</v>
      </c>
      <c r="J401" s="282" t="s">
        <v>11189</v>
      </c>
      <c r="K401" s="282">
        <v>1.0</v>
      </c>
      <c r="L401" s="282">
        <v>1.0</v>
      </c>
      <c r="M401" s="282">
        <v>1.0</v>
      </c>
      <c r="N401" s="284">
        <v>50.0</v>
      </c>
      <c r="O401" s="284">
        <v>100.0</v>
      </c>
      <c r="P401" s="162" t="s">
        <v>144</v>
      </c>
      <c r="Q401" s="163"/>
      <c r="R401" s="163"/>
      <c r="S401" s="163"/>
      <c r="T401" s="163"/>
      <c r="U401" s="163"/>
      <c r="V401" s="163"/>
      <c r="W401" s="163"/>
      <c r="X401" s="163"/>
      <c r="Y401" s="163"/>
      <c r="Z401" s="163"/>
    </row>
    <row r="402" ht="11.25" customHeight="1">
      <c r="A402" s="251" t="s">
        <v>2177</v>
      </c>
      <c r="B402" s="251" t="s">
        <v>141</v>
      </c>
      <c r="C402" s="251" t="s">
        <v>12066</v>
      </c>
      <c r="D402" s="282" t="s">
        <v>11742</v>
      </c>
      <c r="E402" s="282" t="s">
        <v>11743</v>
      </c>
      <c r="F402" s="282" t="s">
        <v>11778</v>
      </c>
      <c r="G402" s="282">
        <v>200.0</v>
      </c>
      <c r="H402" s="283" t="s">
        <v>12563</v>
      </c>
      <c r="I402" s="282" t="s">
        <v>12557</v>
      </c>
      <c r="J402" s="282" t="s">
        <v>11189</v>
      </c>
      <c r="K402" s="282">
        <v>1.0</v>
      </c>
      <c r="L402" s="282">
        <v>1.0</v>
      </c>
      <c r="M402" s="282">
        <v>1.0</v>
      </c>
      <c r="N402" s="284">
        <v>30.0</v>
      </c>
      <c r="O402" s="284">
        <v>60.0</v>
      </c>
      <c r="P402" s="162" t="s">
        <v>144</v>
      </c>
      <c r="Q402" s="163"/>
      <c r="R402" s="163"/>
      <c r="S402" s="163"/>
      <c r="T402" s="163"/>
      <c r="U402" s="163"/>
      <c r="V402" s="163"/>
      <c r="W402" s="163"/>
      <c r="X402" s="163"/>
      <c r="Y402" s="163"/>
      <c r="Z402" s="163"/>
    </row>
    <row r="403" ht="11.25" customHeight="1">
      <c r="A403" s="251" t="s">
        <v>2177</v>
      </c>
      <c r="B403" s="251" t="s">
        <v>141</v>
      </c>
      <c r="C403" s="251" t="s">
        <v>12565</v>
      </c>
      <c r="D403" s="282" t="s">
        <v>12081</v>
      </c>
      <c r="E403" s="282" t="s">
        <v>11743</v>
      </c>
      <c r="F403" s="282" t="s">
        <v>11778</v>
      </c>
      <c r="G403" s="282">
        <v>200.0</v>
      </c>
      <c r="H403" s="283" t="s">
        <v>12566</v>
      </c>
      <c r="I403" s="282" t="s">
        <v>12564</v>
      </c>
      <c r="J403" s="282" t="s">
        <v>12567</v>
      </c>
      <c r="K403" s="282"/>
      <c r="L403" s="282"/>
      <c r="M403" s="282"/>
      <c r="N403" s="284">
        <v>50.0</v>
      </c>
      <c r="O403" s="284">
        <v>75.0</v>
      </c>
      <c r="P403" s="162" t="s">
        <v>144</v>
      </c>
      <c r="Q403" s="163"/>
      <c r="R403" s="163"/>
      <c r="S403" s="163"/>
      <c r="T403" s="163"/>
      <c r="U403" s="163"/>
      <c r="V403" s="163"/>
      <c r="W403" s="163"/>
      <c r="X403" s="163"/>
      <c r="Y403" s="163"/>
      <c r="Z403" s="163"/>
    </row>
    <row r="404" ht="11.25" customHeight="1">
      <c r="A404" s="251" t="s">
        <v>2177</v>
      </c>
      <c r="B404" s="251" t="s">
        <v>141</v>
      </c>
      <c r="C404" s="251" t="s">
        <v>12565</v>
      </c>
      <c r="D404" s="282" t="s">
        <v>12081</v>
      </c>
      <c r="E404" s="282" t="s">
        <v>11743</v>
      </c>
      <c r="F404" s="282" t="s">
        <v>11778</v>
      </c>
      <c r="G404" s="282">
        <v>200.0</v>
      </c>
      <c r="H404" s="283" t="s">
        <v>12566</v>
      </c>
      <c r="I404" s="282" t="s">
        <v>12557</v>
      </c>
      <c r="J404" s="282" t="s">
        <v>12567</v>
      </c>
      <c r="K404" s="282">
        <v>5.0</v>
      </c>
      <c r="L404" s="282">
        <v>5.0</v>
      </c>
      <c r="M404" s="282">
        <v>5.0</v>
      </c>
      <c r="N404" s="284">
        <v>30.0</v>
      </c>
      <c r="O404" s="284">
        <v>9.0</v>
      </c>
      <c r="P404" s="162" t="s">
        <v>144</v>
      </c>
      <c r="Q404" s="163"/>
      <c r="R404" s="163"/>
      <c r="S404" s="163"/>
      <c r="T404" s="163"/>
      <c r="U404" s="163"/>
      <c r="V404" s="163"/>
      <c r="W404" s="163"/>
      <c r="X404" s="163"/>
      <c r="Y404" s="163"/>
      <c r="Z404" s="163"/>
    </row>
    <row r="405" ht="11.25" customHeight="1">
      <c r="A405" s="251" t="s">
        <v>2177</v>
      </c>
      <c r="B405" s="251" t="s">
        <v>141</v>
      </c>
      <c r="C405" s="251" t="s">
        <v>12066</v>
      </c>
      <c r="D405" s="282" t="s">
        <v>11742</v>
      </c>
      <c r="E405" s="282" t="s">
        <v>11743</v>
      </c>
      <c r="F405" s="282" t="s">
        <v>11778</v>
      </c>
      <c r="G405" s="282">
        <v>200.0</v>
      </c>
      <c r="H405" s="283" t="s">
        <v>12023</v>
      </c>
      <c r="I405" s="282" t="s">
        <v>12568</v>
      </c>
      <c r="J405" s="282" t="s">
        <v>11189</v>
      </c>
      <c r="K405" s="282">
        <v>1.0</v>
      </c>
      <c r="L405" s="282">
        <v>1.0</v>
      </c>
      <c r="M405" s="282">
        <v>1.0</v>
      </c>
      <c r="N405" s="284">
        <v>30.0</v>
      </c>
      <c r="O405" s="284">
        <v>60.0</v>
      </c>
      <c r="P405" s="162" t="s">
        <v>144</v>
      </c>
      <c r="Q405" s="163"/>
      <c r="R405" s="163"/>
      <c r="S405" s="163"/>
      <c r="T405" s="163"/>
      <c r="U405" s="163"/>
      <c r="V405" s="163"/>
      <c r="W405" s="163"/>
      <c r="X405" s="163"/>
      <c r="Y405" s="163"/>
      <c r="Z405" s="163"/>
    </row>
    <row r="406" ht="11.25" customHeight="1">
      <c r="A406" s="251" t="s">
        <v>2177</v>
      </c>
      <c r="B406" s="251" t="s">
        <v>141</v>
      </c>
      <c r="C406" s="251" t="s">
        <v>12155</v>
      </c>
      <c r="D406" s="282" t="s">
        <v>11742</v>
      </c>
      <c r="E406" s="282" t="s">
        <v>12074</v>
      </c>
      <c r="F406" s="282" t="s">
        <v>11778</v>
      </c>
      <c r="G406" s="282">
        <v>200.0</v>
      </c>
      <c r="H406" s="283" t="s">
        <v>12561</v>
      </c>
      <c r="I406" s="282" t="s">
        <v>12074</v>
      </c>
      <c r="J406" s="282" t="s">
        <v>12562</v>
      </c>
      <c r="K406" s="282">
        <v>1.0</v>
      </c>
      <c r="L406" s="282">
        <v>1.0</v>
      </c>
      <c r="M406" s="282">
        <v>1.0</v>
      </c>
      <c r="N406" s="284">
        <v>100.0</v>
      </c>
      <c r="O406" s="284">
        <v>300.0</v>
      </c>
      <c r="P406" s="162" t="s">
        <v>144</v>
      </c>
      <c r="Q406" s="163"/>
      <c r="R406" s="163"/>
      <c r="S406" s="163"/>
      <c r="T406" s="163"/>
      <c r="U406" s="163"/>
      <c r="V406" s="163"/>
      <c r="W406" s="163"/>
      <c r="X406" s="163"/>
      <c r="Y406" s="163"/>
      <c r="Z406" s="163"/>
    </row>
    <row r="407" ht="11.25" customHeight="1">
      <c r="A407" s="251" t="s">
        <v>2177</v>
      </c>
      <c r="B407" s="251" t="s">
        <v>141</v>
      </c>
      <c r="C407" s="251" t="s">
        <v>12560</v>
      </c>
      <c r="D407" s="282" t="s">
        <v>11742</v>
      </c>
      <c r="E407" s="282" t="s">
        <v>12076</v>
      </c>
      <c r="F407" s="282" t="s">
        <v>11778</v>
      </c>
      <c r="G407" s="282">
        <v>200.0</v>
      </c>
      <c r="H407" s="283" t="s">
        <v>12561</v>
      </c>
      <c r="I407" s="282" t="s">
        <v>12564</v>
      </c>
      <c r="J407" s="282" t="s">
        <v>12562</v>
      </c>
      <c r="K407" s="282">
        <v>1.0</v>
      </c>
      <c r="L407" s="282">
        <v>1.0</v>
      </c>
      <c r="M407" s="282">
        <v>1.0</v>
      </c>
      <c r="N407" s="284">
        <v>100.0</v>
      </c>
      <c r="O407" s="284">
        <v>150.0</v>
      </c>
      <c r="P407" s="162" t="s">
        <v>144</v>
      </c>
      <c r="Q407" s="163"/>
      <c r="R407" s="163"/>
      <c r="S407" s="163"/>
      <c r="T407" s="163"/>
      <c r="U407" s="163"/>
      <c r="V407" s="163"/>
      <c r="W407" s="163"/>
      <c r="X407" s="163"/>
      <c r="Y407" s="163"/>
      <c r="Z407" s="163"/>
    </row>
    <row r="408" ht="11.25" customHeight="1">
      <c r="A408" s="251" t="s">
        <v>12569</v>
      </c>
      <c r="B408" s="251" t="s">
        <v>141</v>
      </c>
      <c r="C408" s="251" t="s">
        <v>12570</v>
      </c>
      <c r="D408" s="282" t="s">
        <v>11761</v>
      </c>
      <c r="E408" s="282" t="s">
        <v>11753</v>
      </c>
      <c r="F408" s="282" t="s">
        <v>11854</v>
      </c>
      <c r="G408" s="282" t="s">
        <v>11751</v>
      </c>
      <c r="H408" s="283" t="s">
        <v>12571</v>
      </c>
      <c r="I408" s="282" t="s">
        <v>11899</v>
      </c>
      <c r="J408" s="282" t="s">
        <v>12572</v>
      </c>
      <c r="K408" s="282"/>
      <c r="L408" s="282"/>
      <c r="M408" s="282"/>
      <c r="N408" s="284">
        <v>100.0</v>
      </c>
      <c r="O408" s="284">
        <v>200.0</v>
      </c>
      <c r="P408" s="162" t="s">
        <v>1529</v>
      </c>
      <c r="Q408" s="163"/>
      <c r="R408" s="163"/>
      <c r="S408" s="163"/>
      <c r="T408" s="163"/>
      <c r="U408" s="163"/>
      <c r="V408" s="163"/>
      <c r="W408" s="163"/>
      <c r="X408" s="163"/>
      <c r="Y408" s="163"/>
      <c r="Z408" s="163"/>
    </row>
    <row r="409" ht="11.25" customHeight="1">
      <c r="A409" s="251" t="s">
        <v>12573</v>
      </c>
      <c r="B409" s="251" t="s">
        <v>141</v>
      </c>
      <c r="C409" s="251" t="s">
        <v>12570</v>
      </c>
      <c r="D409" s="282" t="s">
        <v>11761</v>
      </c>
      <c r="E409" s="282" t="s">
        <v>11766</v>
      </c>
      <c r="F409" s="282" t="s">
        <v>11854</v>
      </c>
      <c r="G409" s="282" t="s">
        <v>11751</v>
      </c>
      <c r="H409" s="283" t="s">
        <v>12571</v>
      </c>
      <c r="I409" s="282"/>
      <c r="J409" s="282" t="s">
        <v>12574</v>
      </c>
      <c r="K409" s="282">
        <v>2.0</v>
      </c>
      <c r="L409" s="282">
        <v>2.0</v>
      </c>
      <c r="M409" s="282">
        <v>2.0</v>
      </c>
      <c r="N409" s="284">
        <v>30.0</v>
      </c>
      <c r="O409" s="284">
        <v>15.0</v>
      </c>
      <c r="P409" s="162" t="s">
        <v>1529</v>
      </c>
      <c r="Q409" s="163"/>
      <c r="R409" s="163"/>
      <c r="S409" s="163"/>
      <c r="T409" s="163"/>
      <c r="U409" s="163"/>
      <c r="V409" s="163"/>
      <c r="W409" s="163"/>
      <c r="X409" s="163"/>
      <c r="Y409" s="163"/>
      <c r="Z409" s="163"/>
    </row>
    <row r="410" ht="11.25" customHeight="1">
      <c r="A410" s="251" t="s">
        <v>12575</v>
      </c>
      <c r="B410" s="251" t="s">
        <v>141</v>
      </c>
      <c r="C410" s="251" t="s">
        <v>12570</v>
      </c>
      <c r="D410" s="282" t="s">
        <v>11761</v>
      </c>
      <c r="E410" s="282" t="s">
        <v>11766</v>
      </c>
      <c r="F410" s="282" t="s">
        <v>11854</v>
      </c>
      <c r="G410" s="282" t="s">
        <v>11751</v>
      </c>
      <c r="H410" s="283" t="s">
        <v>12571</v>
      </c>
      <c r="I410" s="282"/>
      <c r="J410" s="282" t="s">
        <v>12574</v>
      </c>
      <c r="K410" s="282">
        <v>2.0</v>
      </c>
      <c r="L410" s="282">
        <v>2.0</v>
      </c>
      <c r="M410" s="282">
        <v>2.0</v>
      </c>
      <c r="N410" s="284">
        <v>30.0</v>
      </c>
      <c r="O410" s="284">
        <v>15.0</v>
      </c>
      <c r="P410" s="162" t="s">
        <v>1529</v>
      </c>
      <c r="Q410" s="163"/>
      <c r="R410" s="163"/>
      <c r="S410" s="163"/>
      <c r="T410" s="163"/>
      <c r="U410" s="163"/>
      <c r="V410" s="163"/>
      <c r="W410" s="163"/>
      <c r="X410" s="163"/>
      <c r="Y410" s="163"/>
      <c r="Z410" s="163"/>
    </row>
    <row r="411" ht="11.25" customHeight="1">
      <c r="A411" s="251" t="s">
        <v>12575</v>
      </c>
      <c r="B411" s="251" t="s">
        <v>141</v>
      </c>
      <c r="C411" s="251" t="s">
        <v>12570</v>
      </c>
      <c r="D411" s="282" t="s">
        <v>11761</v>
      </c>
      <c r="E411" s="282" t="s">
        <v>11766</v>
      </c>
      <c r="F411" s="282" t="s">
        <v>11854</v>
      </c>
      <c r="G411" s="282" t="s">
        <v>11751</v>
      </c>
      <c r="H411" s="283" t="s">
        <v>12571</v>
      </c>
      <c r="I411" s="282"/>
      <c r="J411" s="282" t="s">
        <v>12574</v>
      </c>
      <c r="K411" s="282">
        <v>2.0</v>
      </c>
      <c r="L411" s="282">
        <v>2.0</v>
      </c>
      <c r="M411" s="282">
        <v>2.0</v>
      </c>
      <c r="N411" s="284">
        <v>30.0</v>
      </c>
      <c r="O411" s="284">
        <v>15.0</v>
      </c>
      <c r="P411" s="162" t="s">
        <v>1529</v>
      </c>
      <c r="Q411" s="163"/>
      <c r="R411" s="163"/>
      <c r="S411" s="163"/>
      <c r="T411" s="163"/>
      <c r="U411" s="163"/>
      <c r="V411" s="163"/>
      <c r="W411" s="163"/>
      <c r="X411" s="163"/>
      <c r="Y411" s="163"/>
      <c r="Z411" s="163"/>
    </row>
    <row r="412" ht="11.25" customHeight="1">
      <c r="A412" s="251" t="s">
        <v>12573</v>
      </c>
      <c r="B412" s="251" t="s">
        <v>141</v>
      </c>
      <c r="C412" s="251" t="s">
        <v>12570</v>
      </c>
      <c r="D412" s="282" t="s">
        <v>11761</v>
      </c>
      <c r="E412" s="282" t="s">
        <v>11766</v>
      </c>
      <c r="F412" s="282" t="s">
        <v>11854</v>
      </c>
      <c r="G412" s="282" t="s">
        <v>11751</v>
      </c>
      <c r="H412" s="283" t="s">
        <v>12571</v>
      </c>
      <c r="I412" s="282"/>
      <c r="J412" s="282" t="s">
        <v>12574</v>
      </c>
      <c r="K412" s="282">
        <v>2.0</v>
      </c>
      <c r="L412" s="282">
        <v>2.0</v>
      </c>
      <c r="M412" s="282">
        <v>2.0</v>
      </c>
      <c r="N412" s="284">
        <v>30.0</v>
      </c>
      <c r="O412" s="284">
        <v>15.0</v>
      </c>
      <c r="P412" s="162" t="s">
        <v>1529</v>
      </c>
      <c r="Q412" s="163"/>
      <c r="R412" s="163"/>
      <c r="S412" s="163"/>
      <c r="T412" s="163"/>
      <c r="U412" s="163"/>
      <c r="V412" s="163"/>
      <c r="W412" s="163"/>
      <c r="X412" s="163"/>
      <c r="Y412" s="163"/>
      <c r="Z412" s="163"/>
    </row>
    <row r="413" ht="11.25" customHeight="1">
      <c r="A413" s="251" t="s">
        <v>12576</v>
      </c>
      <c r="B413" s="251" t="s">
        <v>141</v>
      </c>
      <c r="C413" s="251" t="s">
        <v>12570</v>
      </c>
      <c r="D413" s="282" t="s">
        <v>11761</v>
      </c>
      <c r="E413" s="282" t="s">
        <v>11766</v>
      </c>
      <c r="F413" s="282" t="s">
        <v>11854</v>
      </c>
      <c r="G413" s="282" t="s">
        <v>11751</v>
      </c>
      <c r="H413" s="283" t="s">
        <v>12571</v>
      </c>
      <c r="I413" s="282"/>
      <c r="J413" s="282" t="s">
        <v>12574</v>
      </c>
      <c r="K413" s="282">
        <v>2.0</v>
      </c>
      <c r="L413" s="282">
        <v>2.0</v>
      </c>
      <c r="M413" s="282">
        <v>2.0</v>
      </c>
      <c r="N413" s="284">
        <v>30.0</v>
      </c>
      <c r="O413" s="284">
        <v>15.0</v>
      </c>
      <c r="P413" s="162" t="s">
        <v>1529</v>
      </c>
      <c r="Q413" s="163"/>
      <c r="R413" s="163"/>
      <c r="S413" s="163"/>
      <c r="T413" s="163"/>
      <c r="U413" s="163"/>
      <c r="V413" s="163"/>
      <c r="W413" s="163"/>
      <c r="X413" s="163"/>
      <c r="Y413" s="163"/>
      <c r="Z413" s="163"/>
    </row>
    <row r="414" ht="11.25" customHeight="1">
      <c r="A414" s="251" t="s">
        <v>12577</v>
      </c>
      <c r="B414" s="251" t="s">
        <v>141</v>
      </c>
      <c r="C414" s="251" t="s">
        <v>12570</v>
      </c>
      <c r="D414" s="282" t="s">
        <v>11761</v>
      </c>
      <c r="E414" s="282" t="s">
        <v>11766</v>
      </c>
      <c r="F414" s="282" t="s">
        <v>11854</v>
      </c>
      <c r="G414" s="282" t="s">
        <v>11751</v>
      </c>
      <c r="H414" s="283" t="s">
        <v>12571</v>
      </c>
      <c r="I414" s="282"/>
      <c r="J414" s="282" t="s">
        <v>12574</v>
      </c>
      <c r="K414" s="282">
        <v>2.0</v>
      </c>
      <c r="L414" s="282">
        <v>2.0</v>
      </c>
      <c r="M414" s="282">
        <v>2.0</v>
      </c>
      <c r="N414" s="284">
        <v>30.0</v>
      </c>
      <c r="O414" s="284">
        <v>15.0</v>
      </c>
      <c r="P414" s="162" t="s">
        <v>1529</v>
      </c>
      <c r="Q414" s="163"/>
      <c r="R414" s="163"/>
      <c r="S414" s="163"/>
      <c r="T414" s="163"/>
      <c r="U414" s="163"/>
      <c r="V414" s="163"/>
      <c r="W414" s="163"/>
      <c r="X414" s="163"/>
      <c r="Y414" s="163"/>
      <c r="Z414" s="163"/>
    </row>
    <row r="415" ht="11.25" customHeight="1">
      <c r="A415" s="251" t="s">
        <v>12578</v>
      </c>
      <c r="B415" s="251" t="s">
        <v>141</v>
      </c>
      <c r="C415" s="251" t="s">
        <v>12579</v>
      </c>
      <c r="D415" s="282" t="s">
        <v>11761</v>
      </c>
      <c r="E415" s="282" t="s">
        <v>11766</v>
      </c>
      <c r="F415" s="282" t="s">
        <v>11854</v>
      </c>
      <c r="G415" s="282" t="s">
        <v>11751</v>
      </c>
      <c r="H415" s="283" t="s">
        <v>12023</v>
      </c>
      <c r="I415" s="282"/>
      <c r="J415" s="282" t="s">
        <v>12580</v>
      </c>
      <c r="K415" s="282">
        <v>3.0</v>
      </c>
      <c r="L415" s="282">
        <v>2.0</v>
      </c>
      <c r="M415" s="282">
        <v>3.0</v>
      </c>
      <c r="N415" s="284">
        <v>30.0</v>
      </c>
      <c r="O415" s="284">
        <v>10.0</v>
      </c>
      <c r="P415" s="162" t="s">
        <v>1529</v>
      </c>
      <c r="Q415" s="163"/>
      <c r="R415" s="163"/>
      <c r="S415" s="163"/>
      <c r="T415" s="163"/>
      <c r="U415" s="163"/>
      <c r="V415" s="163"/>
      <c r="W415" s="163"/>
      <c r="X415" s="163"/>
      <c r="Y415" s="163"/>
      <c r="Z415" s="163"/>
    </row>
    <row r="416" ht="11.25" customHeight="1">
      <c r="A416" s="251" t="s">
        <v>12573</v>
      </c>
      <c r="B416" s="251" t="s">
        <v>141</v>
      </c>
      <c r="C416" s="251" t="s">
        <v>12581</v>
      </c>
      <c r="D416" s="282" t="s">
        <v>11761</v>
      </c>
      <c r="E416" s="282" t="s">
        <v>11766</v>
      </c>
      <c r="F416" s="282" t="s">
        <v>11854</v>
      </c>
      <c r="G416" s="282" t="s">
        <v>11751</v>
      </c>
      <c r="H416" s="283" t="s">
        <v>12582</v>
      </c>
      <c r="I416" s="282"/>
      <c r="J416" s="282" t="s">
        <v>12583</v>
      </c>
      <c r="K416" s="282">
        <v>2.0</v>
      </c>
      <c r="L416" s="282">
        <v>2.0</v>
      </c>
      <c r="M416" s="282">
        <v>2.0</v>
      </c>
      <c r="N416" s="284">
        <v>30.0</v>
      </c>
      <c r="O416" s="284">
        <v>15.0</v>
      </c>
      <c r="P416" s="162" t="s">
        <v>1529</v>
      </c>
      <c r="Q416" s="163"/>
      <c r="R416" s="163"/>
      <c r="S416" s="163"/>
      <c r="T416" s="163"/>
      <c r="U416" s="163"/>
      <c r="V416" s="163"/>
      <c r="W416" s="163"/>
      <c r="X416" s="163"/>
      <c r="Y416" s="163"/>
      <c r="Z416" s="163"/>
    </row>
    <row r="417" ht="11.25" customHeight="1">
      <c r="A417" s="251" t="s">
        <v>12584</v>
      </c>
      <c r="B417" s="251" t="s">
        <v>141</v>
      </c>
      <c r="C417" s="251" t="s">
        <v>12585</v>
      </c>
      <c r="D417" s="282" t="s">
        <v>11755</v>
      </c>
      <c r="E417" s="282" t="s">
        <v>11766</v>
      </c>
      <c r="F417" s="282" t="s">
        <v>12586</v>
      </c>
      <c r="G417" s="282" t="s">
        <v>11751</v>
      </c>
      <c r="H417" s="283" t="s">
        <v>12587</v>
      </c>
      <c r="I417" s="282"/>
      <c r="J417" s="282" t="s">
        <v>12588</v>
      </c>
      <c r="K417" s="282">
        <v>2.0</v>
      </c>
      <c r="L417" s="282">
        <v>2.0</v>
      </c>
      <c r="M417" s="282">
        <v>2.0</v>
      </c>
      <c r="N417" s="284">
        <v>40.0</v>
      </c>
      <c r="O417" s="284">
        <v>20.0</v>
      </c>
      <c r="P417" s="162" t="s">
        <v>1529</v>
      </c>
      <c r="Q417" s="163"/>
      <c r="R417" s="163"/>
      <c r="S417" s="163"/>
      <c r="T417" s="163"/>
      <c r="U417" s="163"/>
      <c r="V417" s="163"/>
      <c r="W417" s="163"/>
      <c r="X417" s="163"/>
      <c r="Y417" s="163"/>
      <c r="Z417" s="163"/>
    </row>
    <row r="418" ht="11.25" customHeight="1">
      <c r="A418" s="251" t="s">
        <v>12584</v>
      </c>
      <c r="B418" s="251" t="s">
        <v>141</v>
      </c>
      <c r="C418" s="251" t="s">
        <v>12585</v>
      </c>
      <c r="D418" s="282" t="s">
        <v>11755</v>
      </c>
      <c r="E418" s="282" t="s">
        <v>11766</v>
      </c>
      <c r="F418" s="282" t="s">
        <v>12589</v>
      </c>
      <c r="G418" s="282" t="s">
        <v>11751</v>
      </c>
      <c r="H418" s="283" t="s">
        <v>12590</v>
      </c>
      <c r="I418" s="282"/>
      <c r="J418" s="282" t="s">
        <v>12591</v>
      </c>
      <c r="K418" s="282">
        <v>2.0</v>
      </c>
      <c r="L418" s="282">
        <v>2.0</v>
      </c>
      <c r="M418" s="282">
        <v>2.0</v>
      </c>
      <c r="N418" s="284">
        <v>40.0</v>
      </c>
      <c r="O418" s="284">
        <v>20.0</v>
      </c>
      <c r="P418" s="162" t="s">
        <v>1529</v>
      </c>
      <c r="Q418" s="163"/>
      <c r="R418" s="163"/>
      <c r="S418" s="163"/>
      <c r="T418" s="163"/>
      <c r="U418" s="163"/>
      <c r="V418" s="163"/>
      <c r="W418" s="163"/>
      <c r="X418" s="163"/>
      <c r="Y418" s="163"/>
      <c r="Z418" s="163"/>
    </row>
    <row r="419" ht="11.25" customHeight="1">
      <c r="A419" s="251" t="s">
        <v>12592</v>
      </c>
      <c r="B419" s="251" t="s">
        <v>141</v>
      </c>
      <c r="C419" s="251" t="s">
        <v>12593</v>
      </c>
      <c r="D419" s="282" t="s">
        <v>11761</v>
      </c>
      <c r="E419" s="282" t="s">
        <v>11766</v>
      </c>
      <c r="F419" s="282" t="s">
        <v>12594</v>
      </c>
      <c r="G419" s="282" t="s">
        <v>11751</v>
      </c>
      <c r="H419" s="283" t="s">
        <v>12595</v>
      </c>
      <c r="I419" s="282"/>
      <c r="J419" s="282" t="s">
        <v>12596</v>
      </c>
      <c r="K419" s="282">
        <v>4.0</v>
      </c>
      <c r="L419" s="282">
        <v>2.0</v>
      </c>
      <c r="M419" s="282">
        <v>4.0</v>
      </c>
      <c r="N419" s="284">
        <v>20.0</v>
      </c>
      <c r="O419" s="284">
        <v>5.0</v>
      </c>
      <c r="P419" s="162" t="s">
        <v>1529</v>
      </c>
      <c r="Q419" s="163"/>
      <c r="R419" s="163"/>
      <c r="S419" s="163"/>
      <c r="T419" s="163"/>
      <c r="U419" s="163"/>
      <c r="V419" s="163"/>
      <c r="W419" s="163"/>
      <c r="X419" s="163"/>
      <c r="Y419" s="163"/>
      <c r="Z419" s="163"/>
    </row>
    <row r="420" ht="11.25" customHeight="1">
      <c r="A420" s="251" t="s">
        <v>12597</v>
      </c>
      <c r="B420" s="251" t="s">
        <v>141</v>
      </c>
      <c r="C420" s="251" t="s">
        <v>12598</v>
      </c>
      <c r="D420" s="282" t="s">
        <v>11761</v>
      </c>
      <c r="E420" s="282" t="s">
        <v>11766</v>
      </c>
      <c r="F420" s="282" t="s">
        <v>11767</v>
      </c>
      <c r="G420" s="282" t="s">
        <v>11751</v>
      </c>
      <c r="H420" s="283" t="s">
        <v>12599</v>
      </c>
      <c r="I420" s="282"/>
      <c r="J420" s="282" t="s">
        <v>12600</v>
      </c>
      <c r="K420" s="282">
        <v>4.0</v>
      </c>
      <c r="L420" s="282">
        <v>4.0</v>
      </c>
      <c r="M420" s="282">
        <v>4.0</v>
      </c>
      <c r="N420" s="284">
        <v>20.0</v>
      </c>
      <c r="O420" s="284">
        <v>5.0</v>
      </c>
      <c r="P420" s="162" t="s">
        <v>1529</v>
      </c>
      <c r="Q420" s="163"/>
      <c r="R420" s="163"/>
      <c r="S420" s="163"/>
      <c r="T420" s="163"/>
      <c r="U420" s="163"/>
      <c r="V420" s="163"/>
      <c r="W420" s="163"/>
      <c r="X420" s="163"/>
      <c r="Y420" s="163"/>
      <c r="Z420" s="163"/>
    </row>
    <row r="421" ht="11.25" customHeight="1">
      <c r="A421" s="251" t="s">
        <v>12601</v>
      </c>
      <c r="B421" s="251" t="s">
        <v>141</v>
      </c>
      <c r="C421" s="251" t="s">
        <v>12598</v>
      </c>
      <c r="D421" s="282" t="s">
        <v>11761</v>
      </c>
      <c r="E421" s="282" t="s">
        <v>11766</v>
      </c>
      <c r="F421" s="282" t="s">
        <v>11767</v>
      </c>
      <c r="G421" s="282" t="s">
        <v>11751</v>
      </c>
      <c r="H421" s="283" t="s">
        <v>12599</v>
      </c>
      <c r="I421" s="282"/>
      <c r="J421" s="282" t="s">
        <v>12600</v>
      </c>
      <c r="K421" s="282">
        <v>4.0</v>
      </c>
      <c r="L421" s="282">
        <v>4.0</v>
      </c>
      <c r="M421" s="282">
        <v>4.0</v>
      </c>
      <c r="N421" s="284">
        <v>20.0</v>
      </c>
      <c r="O421" s="284">
        <v>5.0</v>
      </c>
      <c r="P421" s="162" t="s">
        <v>1529</v>
      </c>
      <c r="Q421" s="163"/>
      <c r="R421" s="163"/>
      <c r="S421" s="163"/>
      <c r="T421" s="163"/>
      <c r="U421" s="163"/>
      <c r="V421" s="163"/>
      <c r="W421" s="163"/>
      <c r="X421" s="163"/>
      <c r="Y421" s="163"/>
      <c r="Z421" s="163"/>
    </row>
    <row r="422" ht="11.25" customHeight="1">
      <c r="A422" s="251" t="s">
        <v>1539</v>
      </c>
      <c r="B422" s="251" t="s">
        <v>141</v>
      </c>
      <c r="C422" s="251" t="s">
        <v>12133</v>
      </c>
      <c r="D422" s="282" t="s">
        <v>11722</v>
      </c>
      <c r="E422" s="282" t="s">
        <v>12501</v>
      </c>
      <c r="F422" s="282" t="s">
        <v>11854</v>
      </c>
      <c r="G422" s="282" t="s">
        <v>11891</v>
      </c>
      <c r="H422" s="283" t="s">
        <v>12602</v>
      </c>
      <c r="I422" s="282" t="s">
        <v>12501</v>
      </c>
      <c r="J422" s="282" t="s">
        <v>12603</v>
      </c>
      <c r="K422" s="282">
        <v>1.0</v>
      </c>
      <c r="L422" s="282">
        <v>1.0</v>
      </c>
      <c r="M422" s="282">
        <v>1.0</v>
      </c>
      <c r="N422" s="284">
        <v>30.0</v>
      </c>
      <c r="O422" s="284">
        <v>30.0</v>
      </c>
      <c r="P422" s="162" t="s">
        <v>1539</v>
      </c>
      <c r="Q422" s="163"/>
      <c r="R422" s="163"/>
      <c r="S422" s="163"/>
      <c r="T422" s="163"/>
      <c r="U422" s="163"/>
      <c r="V422" s="163"/>
      <c r="W422" s="163"/>
      <c r="X422" s="163"/>
      <c r="Y422" s="163"/>
      <c r="Z422" s="163"/>
    </row>
    <row r="423" ht="11.25" customHeight="1">
      <c r="A423" s="251" t="s">
        <v>1539</v>
      </c>
      <c r="B423" s="251" t="s">
        <v>141</v>
      </c>
      <c r="C423" s="251" t="s">
        <v>12604</v>
      </c>
      <c r="D423" s="282" t="s">
        <v>11722</v>
      </c>
      <c r="E423" s="282" t="s">
        <v>11769</v>
      </c>
      <c r="F423" s="282" t="s">
        <v>11854</v>
      </c>
      <c r="G423" s="282" t="s">
        <v>11891</v>
      </c>
      <c r="H423" s="283"/>
      <c r="I423" s="282" t="s">
        <v>11769</v>
      </c>
      <c r="J423" s="282" t="s">
        <v>12050</v>
      </c>
      <c r="K423" s="282">
        <v>1.0</v>
      </c>
      <c r="L423" s="282">
        <v>1.0</v>
      </c>
      <c r="M423" s="282">
        <v>1.0</v>
      </c>
      <c r="N423" s="284">
        <v>30.0</v>
      </c>
      <c r="O423" s="284">
        <v>30.0</v>
      </c>
      <c r="P423" s="162" t="s">
        <v>1539</v>
      </c>
      <c r="Q423" s="163"/>
      <c r="R423" s="163"/>
      <c r="S423" s="163"/>
      <c r="T423" s="163"/>
      <c r="U423" s="163"/>
      <c r="V423" s="163"/>
      <c r="W423" s="163"/>
      <c r="X423" s="163"/>
      <c r="Y423" s="163"/>
      <c r="Z423" s="163"/>
    </row>
    <row r="424" ht="11.25" customHeight="1">
      <c r="A424" s="251" t="s">
        <v>1539</v>
      </c>
      <c r="B424" s="251" t="s">
        <v>141</v>
      </c>
      <c r="C424" s="251" t="s">
        <v>12438</v>
      </c>
      <c r="D424" s="282" t="s">
        <v>11722</v>
      </c>
      <c r="E424" s="282" t="s">
        <v>11769</v>
      </c>
      <c r="F424" s="282" t="s">
        <v>11854</v>
      </c>
      <c r="G424" s="282" t="s">
        <v>11891</v>
      </c>
      <c r="H424" s="283"/>
      <c r="I424" s="282" t="s">
        <v>11769</v>
      </c>
      <c r="J424" s="282" t="s">
        <v>12147</v>
      </c>
      <c r="K424" s="282">
        <v>1.0</v>
      </c>
      <c r="L424" s="282">
        <v>1.0</v>
      </c>
      <c r="M424" s="282">
        <v>1.0</v>
      </c>
      <c r="N424" s="284">
        <v>30.0</v>
      </c>
      <c r="O424" s="284">
        <v>30.0</v>
      </c>
      <c r="P424" s="162" t="s">
        <v>1539</v>
      </c>
      <c r="Q424" s="163"/>
      <c r="R424" s="163"/>
      <c r="S424" s="163"/>
      <c r="T424" s="163"/>
      <c r="U424" s="163"/>
      <c r="V424" s="163"/>
      <c r="W424" s="163"/>
      <c r="X424" s="163"/>
      <c r="Y424" s="163"/>
      <c r="Z424" s="163"/>
    </row>
    <row r="425" ht="11.25" customHeight="1">
      <c r="A425" s="251" t="s">
        <v>1539</v>
      </c>
      <c r="B425" s="251" t="s">
        <v>141</v>
      </c>
      <c r="C425" s="251" t="s">
        <v>12605</v>
      </c>
      <c r="D425" s="282" t="s">
        <v>11722</v>
      </c>
      <c r="E425" s="282" t="s">
        <v>11769</v>
      </c>
      <c r="F425" s="282" t="s">
        <v>11854</v>
      </c>
      <c r="G425" s="282" t="s">
        <v>11891</v>
      </c>
      <c r="H425" s="283"/>
      <c r="I425" s="282" t="s">
        <v>11769</v>
      </c>
      <c r="J425" s="282" t="s">
        <v>12378</v>
      </c>
      <c r="K425" s="282">
        <v>1.0</v>
      </c>
      <c r="L425" s="282">
        <v>1.0</v>
      </c>
      <c r="M425" s="282">
        <v>1.0</v>
      </c>
      <c r="N425" s="284">
        <v>30.0</v>
      </c>
      <c r="O425" s="284">
        <v>30.0</v>
      </c>
      <c r="P425" s="162" t="s">
        <v>1539</v>
      </c>
      <c r="Q425" s="163"/>
      <c r="R425" s="163"/>
      <c r="S425" s="163"/>
      <c r="T425" s="163"/>
      <c r="U425" s="163"/>
      <c r="V425" s="163"/>
      <c r="W425" s="163"/>
      <c r="X425" s="163"/>
      <c r="Y425" s="163"/>
      <c r="Z425" s="163"/>
    </row>
    <row r="426" ht="11.25" customHeight="1">
      <c r="A426" s="251" t="s">
        <v>1539</v>
      </c>
      <c r="B426" s="251" t="s">
        <v>141</v>
      </c>
      <c r="C426" s="251" t="s">
        <v>12606</v>
      </c>
      <c r="D426" s="282" t="s">
        <v>11722</v>
      </c>
      <c r="E426" s="282" t="s">
        <v>11769</v>
      </c>
      <c r="F426" s="282" t="s">
        <v>11854</v>
      </c>
      <c r="G426" s="282" t="s">
        <v>11891</v>
      </c>
      <c r="H426" s="283"/>
      <c r="I426" s="282" t="s">
        <v>11769</v>
      </c>
      <c r="J426" s="282" t="s">
        <v>12607</v>
      </c>
      <c r="K426" s="282">
        <v>1.0</v>
      </c>
      <c r="L426" s="282">
        <v>1.0</v>
      </c>
      <c r="M426" s="282">
        <v>1.0</v>
      </c>
      <c r="N426" s="284">
        <v>30.0</v>
      </c>
      <c r="O426" s="284">
        <v>30.0</v>
      </c>
      <c r="P426" s="162" t="s">
        <v>1539</v>
      </c>
      <c r="Q426" s="163"/>
      <c r="R426" s="163"/>
      <c r="S426" s="163"/>
      <c r="T426" s="163"/>
      <c r="U426" s="163"/>
      <c r="V426" s="163"/>
      <c r="W426" s="163"/>
      <c r="X426" s="163"/>
      <c r="Y426" s="163"/>
      <c r="Z426" s="163"/>
    </row>
    <row r="427" ht="11.25" customHeight="1">
      <c r="A427" s="251" t="s">
        <v>1539</v>
      </c>
      <c r="B427" s="251" t="s">
        <v>141</v>
      </c>
      <c r="C427" s="251" t="s">
        <v>12608</v>
      </c>
      <c r="D427" s="282" t="s">
        <v>11722</v>
      </c>
      <c r="E427" s="282" t="s">
        <v>11769</v>
      </c>
      <c r="F427" s="282" t="s">
        <v>11854</v>
      </c>
      <c r="G427" s="282" t="s">
        <v>11891</v>
      </c>
      <c r="H427" s="283"/>
      <c r="I427" s="282" t="s">
        <v>11769</v>
      </c>
      <c r="J427" s="282" t="s">
        <v>12121</v>
      </c>
      <c r="K427" s="282">
        <v>1.0</v>
      </c>
      <c r="L427" s="282">
        <v>1.0</v>
      </c>
      <c r="M427" s="282">
        <v>1.0</v>
      </c>
      <c r="N427" s="284">
        <v>30.0</v>
      </c>
      <c r="O427" s="284">
        <v>30.0</v>
      </c>
      <c r="P427" s="162" t="s">
        <v>1539</v>
      </c>
      <c r="Q427" s="163"/>
      <c r="R427" s="163"/>
      <c r="S427" s="163"/>
      <c r="T427" s="163"/>
      <c r="U427" s="163"/>
      <c r="V427" s="163"/>
      <c r="W427" s="163"/>
      <c r="X427" s="163"/>
      <c r="Y427" s="163"/>
      <c r="Z427" s="163"/>
    </row>
    <row r="428" ht="11.25" customHeight="1">
      <c r="A428" s="251" t="s">
        <v>1539</v>
      </c>
      <c r="B428" s="251" t="s">
        <v>141</v>
      </c>
      <c r="C428" s="251" t="s">
        <v>12609</v>
      </c>
      <c r="D428" s="282" t="s">
        <v>11910</v>
      </c>
      <c r="E428" s="282" t="s">
        <v>11769</v>
      </c>
      <c r="F428" s="282" t="s">
        <v>11854</v>
      </c>
      <c r="G428" s="282" t="s">
        <v>11891</v>
      </c>
      <c r="H428" s="283"/>
      <c r="I428" s="282" t="s">
        <v>11769</v>
      </c>
      <c r="J428" s="282" t="s">
        <v>12144</v>
      </c>
      <c r="K428" s="282">
        <v>1.0</v>
      </c>
      <c r="L428" s="282">
        <v>1.0</v>
      </c>
      <c r="M428" s="282">
        <v>1.0</v>
      </c>
      <c r="N428" s="284">
        <v>30.0</v>
      </c>
      <c r="O428" s="284">
        <v>30.0</v>
      </c>
      <c r="P428" s="162" t="s">
        <v>1539</v>
      </c>
      <c r="Q428" s="163"/>
      <c r="R428" s="163"/>
      <c r="S428" s="163"/>
      <c r="T428" s="163"/>
      <c r="U428" s="163"/>
      <c r="V428" s="163"/>
      <c r="W428" s="163"/>
      <c r="X428" s="163"/>
      <c r="Y428" s="163"/>
      <c r="Z428" s="163"/>
    </row>
    <row r="429" ht="11.25" customHeight="1">
      <c r="A429" s="251" t="s">
        <v>1539</v>
      </c>
      <c r="B429" s="251" t="s">
        <v>141</v>
      </c>
      <c r="C429" s="251" t="s">
        <v>12610</v>
      </c>
      <c r="D429" s="282" t="s">
        <v>11722</v>
      </c>
      <c r="E429" s="282" t="s">
        <v>11769</v>
      </c>
      <c r="F429" s="282" t="s">
        <v>11854</v>
      </c>
      <c r="G429" s="282" t="s">
        <v>11891</v>
      </c>
      <c r="H429" s="283" t="s">
        <v>12611</v>
      </c>
      <c r="I429" s="282" t="s">
        <v>11769</v>
      </c>
      <c r="J429" s="282" t="s">
        <v>12612</v>
      </c>
      <c r="K429" s="282">
        <v>1.0</v>
      </c>
      <c r="L429" s="282">
        <v>1.0</v>
      </c>
      <c r="M429" s="282">
        <v>1.0</v>
      </c>
      <c r="N429" s="284">
        <v>30.0</v>
      </c>
      <c r="O429" s="284">
        <v>30.0</v>
      </c>
      <c r="P429" s="162" t="s">
        <v>1539</v>
      </c>
      <c r="Q429" s="163"/>
      <c r="R429" s="163"/>
      <c r="S429" s="163"/>
      <c r="T429" s="163"/>
      <c r="U429" s="163"/>
      <c r="V429" s="163"/>
      <c r="W429" s="163"/>
      <c r="X429" s="163"/>
      <c r="Y429" s="163"/>
      <c r="Z429" s="163"/>
    </row>
    <row r="430" ht="11.25" customHeight="1">
      <c r="A430" s="251" t="s">
        <v>11510</v>
      </c>
      <c r="B430" s="251" t="s">
        <v>177</v>
      </c>
      <c r="C430" s="251" t="s">
        <v>12613</v>
      </c>
      <c r="D430" s="282" t="s">
        <v>11730</v>
      </c>
      <c r="E430" s="282" t="s">
        <v>11753</v>
      </c>
      <c r="F430" s="282" t="s">
        <v>11801</v>
      </c>
      <c r="G430" s="282" t="s">
        <v>12067</v>
      </c>
      <c r="H430" s="283" t="s">
        <v>11516</v>
      </c>
      <c r="I430" s="282" t="s">
        <v>12088</v>
      </c>
      <c r="J430" s="282" t="s">
        <v>12009</v>
      </c>
      <c r="K430" s="282"/>
      <c r="L430" s="282"/>
      <c r="M430" s="282"/>
      <c r="N430" s="284">
        <v>50.0</v>
      </c>
      <c r="O430" s="284">
        <v>100.0</v>
      </c>
      <c r="P430" s="162" t="s">
        <v>180</v>
      </c>
      <c r="Q430" s="163"/>
      <c r="R430" s="163"/>
      <c r="S430" s="163"/>
      <c r="T430" s="163"/>
      <c r="U430" s="163"/>
      <c r="V430" s="163"/>
      <c r="W430" s="163"/>
      <c r="X430" s="163"/>
      <c r="Y430" s="163"/>
      <c r="Z430" s="163"/>
    </row>
    <row r="431" ht="11.25" customHeight="1">
      <c r="A431" s="251" t="s">
        <v>11510</v>
      </c>
      <c r="B431" s="251" t="s">
        <v>177</v>
      </c>
      <c r="C431" s="251" t="s">
        <v>12613</v>
      </c>
      <c r="D431" s="282" t="s">
        <v>11730</v>
      </c>
      <c r="E431" s="282" t="s">
        <v>11769</v>
      </c>
      <c r="F431" s="282" t="s">
        <v>11801</v>
      </c>
      <c r="G431" s="282" t="s">
        <v>12067</v>
      </c>
      <c r="H431" s="283" t="s">
        <v>11516</v>
      </c>
      <c r="I431" s="282" t="s">
        <v>11769</v>
      </c>
      <c r="J431" s="282" t="s">
        <v>12009</v>
      </c>
      <c r="K431" s="282">
        <v>1.0</v>
      </c>
      <c r="L431" s="282">
        <v>1.0</v>
      </c>
      <c r="M431" s="282">
        <v>1.0</v>
      </c>
      <c r="N431" s="284">
        <v>30.0</v>
      </c>
      <c r="O431" s="284">
        <v>60.0</v>
      </c>
      <c r="P431" s="162" t="s">
        <v>180</v>
      </c>
      <c r="Q431" s="163"/>
      <c r="R431" s="163"/>
      <c r="S431" s="163"/>
      <c r="T431" s="163"/>
      <c r="U431" s="163"/>
      <c r="V431" s="163"/>
      <c r="W431" s="163"/>
      <c r="X431" s="163"/>
      <c r="Y431" s="163"/>
      <c r="Z431" s="163"/>
    </row>
    <row r="432" ht="11.25" customHeight="1">
      <c r="A432" s="251" t="s">
        <v>11510</v>
      </c>
      <c r="B432" s="251" t="s">
        <v>177</v>
      </c>
      <c r="C432" s="251" t="s">
        <v>12613</v>
      </c>
      <c r="D432" s="282" t="s">
        <v>11730</v>
      </c>
      <c r="E432" s="282" t="s">
        <v>11769</v>
      </c>
      <c r="F432" s="282" t="s">
        <v>11801</v>
      </c>
      <c r="G432" s="282" t="s">
        <v>12067</v>
      </c>
      <c r="H432" s="283" t="s">
        <v>11516</v>
      </c>
      <c r="I432" s="282" t="s">
        <v>11769</v>
      </c>
      <c r="J432" s="282" t="s">
        <v>12009</v>
      </c>
      <c r="K432" s="282">
        <v>1.0</v>
      </c>
      <c r="L432" s="282">
        <v>1.0</v>
      </c>
      <c r="M432" s="282">
        <v>2.0</v>
      </c>
      <c r="N432" s="284">
        <v>30.0</v>
      </c>
      <c r="O432" s="284">
        <v>60.0</v>
      </c>
      <c r="P432" s="162" t="s">
        <v>180</v>
      </c>
      <c r="Q432" s="163"/>
      <c r="R432" s="163"/>
      <c r="S432" s="163"/>
      <c r="T432" s="163"/>
      <c r="U432" s="163"/>
      <c r="V432" s="163"/>
      <c r="W432" s="163"/>
      <c r="X432" s="163"/>
      <c r="Y432" s="163"/>
      <c r="Z432" s="163"/>
    </row>
    <row r="433" ht="11.25" customHeight="1">
      <c r="A433" s="251" t="s">
        <v>11510</v>
      </c>
      <c r="B433" s="251" t="s">
        <v>177</v>
      </c>
      <c r="C433" s="251" t="s">
        <v>12614</v>
      </c>
      <c r="D433" s="282" t="s">
        <v>12615</v>
      </c>
      <c r="E433" s="282" t="s">
        <v>11769</v>
      </c>
      <c r="F433" s="282" t="s">
        <v>11801</v>
      </c>
      <c r="G433" s="282" t="s">
        <v>12616</v>
      </c>
      <c r="H433" s="283" t="s">
        <v>12617</v>
      </c>
      <c r="I433" s="282" t="s">
        <v>11769</v>
      </c>
      <c r="J433" s="282" t="s">
        <v>12618</v>
      </c>
      <c r="K433" s="282">
        <v>1.0</v>
      </c>
      <c r="L433" s="282">
        <v>1.0</v>
      </c>
      <c r="M433" s="282">
        <v>1.0</v>
      </c>
      <c r="N433" s="284">
        <v>30.0</v>
      </c>
      <c r="O433" s="284">
        <v>45.0</v>
      </c>
      <c r="P433" s="162" t="s">
        <v>180</v>
      </c>
      <c r="Q433" s="163"/>
      <c r="R433" s="163"/>
      <c r="S433" s="163"/>
      <c r="T433" s="163"/>
      <c r="U433" s="163"/>
      <c r="V433" s="163"/>
      <c r="W433" s="163"/>
      <c r="X433" s="163"/>
      <c r="Y433" s="163"/>
      <c r="Z433" s="163"/>
    </row>
    <row r="434" ht="11.25" customHeight="1">
      <c r="A434" s="251" t="s">
        <v>11510</v>
      </c>
      <c r="B434" s="251" t="s">
        <v>177</v>
      </c>
      <c r="C434" s="251" t="s">
        <v>12619</v>
      </c>
      <c r="D434" s="282" t="s">
        <v>11730</v>
      </c>
      <c r="E434" s="282" t="s">
        <v>11769</v>
      </c>
      <c r="F434" s="282" t="s">
        <v>12620</v>
      </c>
      <c r="G434" s="282" t="s">
        <v>12067</v>
      </c>
      <c r="H434" s="283" t="s">
        <v>12621</v>
      </c>
      <c r="I434" s="282" t="s">
        <v>11769</v>
      </c>
      <c r="J434" s="282" t="s">
        <v>12622</v>
      </c>
      <c r="K434" s="282">
        <v>1.0</v>
      </c>
      <c r="L434" s="282">
        <v>1.0</v>
      </c>
      <c r="M434" s="282">
        <v>4.0</v>
      </c>
      <c r="N434" s="284">
        <v>30.0</v>
      </c>
      <c r="O434" s="284">
        <v>60.0</v>
      </c>
      <c r="P434" s="162" t="s">
        <v>180</v>
      </c>
      <c r="Q434" s="163"/>
      <c r="R434" s="163"/>
      <c r="S434" s="163"/>
      <c r="T434" s="163"/>
      <c r="U434" s="163"/>
      <c r="V434" s="163"/>
      <c r="W434" s="163"/>
      <c r="X434" s="163"/>
      <c r="Y434" s="163"/>
      <c r="Z434" s="163"/>
    </row>
    <row r="435" ht="11.25" customHeight="1">
      <c r="A435" s="251" t="s">
        <v>11510</v>
      </c>
      <c r="B435" s="251" t="s">
        <v>177</v>
      </c>
      <c r="C435" s="251" t="s">
        <v>12623</v>
      </c>
      <c r="D435" s="282" t="s">
        <v>11730</v>
      </c>
      <c r="E435" s="282" t="s">
        <v>12112</v>
      </c>
      <c r="F435" s="282" t="s">
        <v>12624</v>
      </c>
      <c r="G435" s="282" t="s">
        <v>12067</v>
      </c>
      <c r="H435" s="283" t="s">
        <v>12625</v>
      </c>
      <c r="I435" s="282" t="s">
        <v>12112</v>
      </c>
      <c r="J435" s="282" t="s">
        <v>12626</v>
      </c>
      <c r="K435" s="282"/>
      <c r="L435" s="282"/>
      <c r="M435" s="282"/>
      <c r="N435" s="284">
        <v>50.0</v>
      </c>
      <c r="O435" s="284">
        <v>100.0</v>
      </c>
      <c r="P435" s="162" t="s">
        <v>180</v>
      </c>
      <c r="Q435" s="163"/>
      <c r="R435" s="163"/>
      <c r="S435" s="163"/>
      <c r="T435" s="163"/>
      <c r="U435" s="163"/>
      <c r="V435" s="163"/>
      <c r="W435" s="163"/>
      <c r="X435" s="163"/>
      <c r="Y435" s="163"/>
      <c r="Z435" s="163"/>
    </row>
    <row r="436" ht="11.25" customHeight="1">
      <c r="A436" s="251" t="s">
        <v>11510</v>
      </c>
      <c r="B436" s="251" t="s">
        <v>177</v>
      </c>
      <c r="C436" s="251" t="s">
        <v>12623</v>
      </c>
      <c r="D436" s="282" t="s">
        <v>11730</v>
      </c>
      <c r="E436" s="282" t="s">
        <v>11769</v>
      </c>
      <c r="F436" s="282" t="s">
        <v>12624</v>
      </c>
      <c r="G436" s="282" t="s">
        <v>12067</v>
      </c>
      <c r="H436" s="283" t="s">
        <v>12625</v>
      </c>
      <c r="I436" s="282" t="s">
        <v>11769</v>
      </c>
      <c r="J436" s="282" t="s">
        <v>12626</v>
      </c>
      <c r="K436" s="282">
        <v>2.0</v>
      </c>
      <c r="L436" s="282">
        <v>2.0</v>
      </c>
      <c r="M436" s="282">
        <v>3.0</v>
      </c>
      <c r="N436" s="284">
        <v>30.0</v>
      </c>
      <c r="O436" s="284">
        <v>60.0</v>
      </c>
      <c r="P436" s="162" t="s">
        <v>180</v>
      </c>
      <c r="Q436" s="163"/>
      <c r="R436" s="163"/>
      <c r="S436" s="163"/>
      <c r="T436" s="163"/>
      <c r="U436" s="163"/>
      <c r="V436" s="163"/>
      <c r="W436" s="163"/>
      <c r="X436" s="163"/>
      <c r="Y436" s="163"/>
      <c r="Z436" s="163"/>
    </row>
    <row r="437" ht="11.25" customHeight="1">
      <c r="A437" s="251" t="s">
        <v>11510</v>
      </c>
      <c r="B437" s="251" t="s">
        <v>177</v>
      </c>
      <c r="C437" s="251" t="s">
        <v>12623</v>
      </c>
      <c r="D437" s="282" t="s">
        <v>11730</v>
      </c>
      <c r="E437" s="282" t="s">
        <v>11769</v>
      </c>
      <c r="F437" s="282" t="s">
        <v>12624</v>
      </c>
      <c r="G437" s="282" t="s">
        <v>12067</v>
      </c>
      <c r="H437" s="283" t="s">
        <v>12625</v>
      </c>
      <c r="I437" s="282" t="s">
        <v>11769</v>
      </c>
      <c r="J437" s="282" t="s">
        <v>12626</v>
      </c>
      <c r="K437" s="282">
        <v>2.0</v>
      </c>
      <c r="L437" s="282">
        <v>2.0</v>
      </c>
      <c r="M437" s="282">
        <v>2.0</v>
      </c>
      <c r="N437" s="284">
        <v>30.0</v>
      </c>
      <c r="O437" s="284">
        <v>60.0</v>
      </c>
      <c r="P437" s="162" t="s">
        <v>180</v>
      </c>
      <c r="Q437" s="163"/>
      <c r="R437" s="163"/>
      <c r="S437" s="163"/>
      <c r="T437" s="163"/>
      <c r="U437" s="163"/>
      <c r="V437" s="163"/>
      <c r="W437" s="163"/>
      <c r="X437" s="163"/>
      <c r="Y437" s="163"/>
      <c r="Z437" s="163"/>
    </row>
    <row r="438" ht="11.25" customHeight="1">
      <c r="A438" s="251" t="s">
        <v>11510</v>
      </c>
      <c r="B438" s="251" t="s">
        <v>177</v>
      </c>
      <c r="C438" s="251" t="s">
        <v>12627</v>
      </c>
      <c r="D438" s="282" t="s">
        <v>11772</v>
      </c>
      <c r="E438" s="282" t="s">
        <v>11769</v>
      </c>
      <c r="F438" s="282" t="s">
        <v>11981</v>
      </c>
      <c r="G438" s="282" t="s">
        <v>12067</v>
      </c>
      <c r="H438" s="283" t="s">
        <v>12628</v>
      </c>
      <c r="I438" s="282" t="s">
        <v>11769</v>
      </c>
      <c r="J438" s="282" t="s">
        <v>12629</v>
      </c>
      <c r="K438" s="282">
        <v>3.0</v>
      </c>
      <c r="L438" s="282">
        <v>2.0</v>
      </c>
      <c r="M438" s="282">
        <v>5.0</v>
      </c>
      <c r="N438" s="284">
        <v>30.0</v>
      </c>
      <c r="O438" s="284">
        <v>60.0</v>
      </c>
      <c r="P438" s="162" t="s">
        <v>180</v>
      </c>
      <c r="Q438" s="163"/>
      <c r="R438" s="163"/>
      <c r="S438" s="163"/>
      <c r="T438" s="163"/>
      <c r="U438" s="163"/>
      <c r="V438" s="163"/>
      <c r="W438" s="163"/>
      <c r="X438" s="163"/>
      <c r="Y438" s="163"/>
      <c r="Z438" s="163"/>
    </row>
    <row r="439" ht="11.25" customHeight="1">
      <c r="A439" s="251" t="s">
        <v>11510</v>
      </c>
      <c r="B439" s="251" t="s">
        <v>177</v>
      </c>
      <c r="C439" s="251" t="s">
        <v>12630</v>
      </c>
      <c r="D439" s="282" t="s">
        <v>11772</v>
      </c>
      <c r="E439" s="282" t="s">
        <v>11769</v>
      </c>
      <c r="F439" s="282" t="s">
        <v>11801</v>
      </c>
      <c r="G439" s="282" t="s">
        <v>12067</v>
      </c>
      <c r="H439" s="283" t="s">
        <v>12631</v>
      </c>
      <c r="I439" s="282" t="s">
        <v>11769</v>
      </c>
      <c r="J439" s="282" t="s">
        <v>12632</v>
      </c>
      <c r="K439" s="282">
        <v>1.0</v>
      </c>
      <c r="L439" s="282">
        <v>1.0</v>
      </c>
      <c r="M439" s="282">
        <v>1.0</v>
      </c>
      <c r="N439" s="284">
        <v>30.0</v>
      </c>
      <c r="O439" s="284">
        <v>60.0</v>
      </c>
      <c r="P439" s="162" t="s">
        <v>180</v>
      </c>
      <c r="Q439" s="163"/>
      <c r="R439" s="163"/>
      <c r="S439" s="163"/>
      <c r="T439" s="163"/>
      <c r="U439" s="163"/>
      <c r="V439" s="163"/>
      <c r="W439" s="163"/>
      <c r="X439" s="163"/>
      <c r="Y439" s="163"/>
      <c r="Z439" s="163"/>
    </row>
    <row r="440" ht="11.25" customHeight="1">
      <c r="A440" s="251" t="s">
        <v>11510</v>
      </c>
      <c r="B440" s="251" t="s">
        <v>177</v>
      </c>
      <c r="C440" s="251" t="s">
        <v>12633</v>
      </c>
      <c r="D440" s="282" t="s">
        <v>11772</v>
      </c>
      <c r="E440" s="282" t="s">
        <v>11769</v>
      </c>
      <c r="F440" s="282" t="s">
        <v>12634</v>
      </c>
      <c r="G440" s="282" t="s">
        <v>12067</v>
      </c>
      <c r="H440" s="283" t="s">
        <v>12635</v>
      </c>
      <c r="I440" s="282" t="s">
        <v>11769</v>
      </c>
      <c r="J440" s="282" t="s">
        <v>12636</v>
      </c>
      <c r="K440" s="282">
        <v>1.0</v>
      </c>
      <c r="L440" s="282">
        <v>1.0</v>
      </c>
      <c r="M440" s="282">
        <v>2.0</v>
      </c>
      <c r="N440" s="284">
        <v>30.0</v>
      </c>
      <c r="O440" s="284">
        <v>45.0</v>
      </c>
      <c r="P440" s="162" t="s">
        <v>180</v>
      </c>
      <c r="Q440" s="163"/>
      <c r="R440" s="163"/>
      <c r="S440" s="163"/>
      <c r="T440" s="163"/>
      <c r="U440" s="163"/>
      <c r="V440" s="163"/>
      <c r="W440" s="163"/>
      <c r="X440" s="163"/>
      <c r="Y440" s="163"/>
      <c r="Z440" s="163"/>
    </row>
    <row r="441" ht="11.25" customHeight="1">
      <c r="A441" s="251" t="s">
        <v>11510</v>
      </c>
      <c r="B441" s="251" t="s">
        <v>177</v>
      </c>
      <c r="C441" s="251" t="s">
        <v>12633</v>
      </c>
      <c r="D441" s="282" t="s">
        <v>11772</v>
      </c>
      <c r="E441" s="282" t="s">
        <v>11769</v>
      </c>
      <c r="F441" s="282" t="s">
        <v>12634</v>
      </c>
      <c r="G441" s="282" t="s">
        <v>12067</v>
      </c>
      <c r="H441" s="283" t="s">
        <v>12635</v>
      </c>
      <c r="I441" s="282" t="s">
        <v>11769</v>
      </c>
      <c r="J441" s="282" t="s">
        <v>12636</v>
      </c>
      <c r="K441" s="282">
        <v>1.0</v>
      </c>
      <c r="L441" s="282">
        <v>1.0</v>
      </c>
      <c r="M441" s="282">
        <v>1.0</v>
      </c>
      <c r="N441" s="284">
        <v>30.0</v>
      </c>
      <c r="O441" s="284">
        <v>45.0</v>
      </c>
      <c r="P441" s="162" t="s">
        <v>180</v>
      </c>
      <c r="Q441" s="163"/>
      <c r="R441" s="163"/>
      <c r="S441" s="163"/>
      <c r="T441" s="163"/>
      <c r="U441" s="163"/>
      <c r="V441" s="163"/>
      <c r="W441" s="163"/>
      <c r="X441" s="163"/>
      <c r="Y441" s="163"/>
      <c r="Z441" s="163"/>
    </row>
    <row r="442" ht="11.25" customHeight="1">
      <c r="A442" s="251" t="s">
        <v>11510</v>
      </c>
      <c r="B442" s="251" t="s">
        <v>177</v>
      </c>
      <c r="C442" s="251" t="s">
        <v>12637</v>
      </c>
      <c r="D442" s="282" t="s">
        <v>11730</v>
      </c>
      <c r="E442" s="282" t="s">
        <v>11769</v>
      </c>
      <c r="F442" s="282" t="s">
        <v>11981</v>
      </c>
      <c r="G442" s="282" t="s">
        <v>12067</v>
      </c>
      <c r="H442" s="283" t="s">
        <v>12638</v>
      </c>
      <c r="I442" s="282" t="s">
        <v>11769</v>
      </c>
      <c r="J442" s="282" t="s">
        <v>12639</v>
      </c>
      <c r="K442" s="282">
        <v>1.0</v>
      </c>
      <c r="L442" s="282">
        <v>1.0</v>
      </c>
      <c r="M442" s="282">
        <v>2.0</v>
      </c>
      <c r="N442" s="284">
        <v>30.0</v>
      </c>
      <c r="O442" s="284">
        <v>60.0</v>
      </c>
      <c r="P442" s="162" t="s">
        <v>180</v>
      </c>
      <c r="Q442" s="163"/>
      <c r="R442" s="163"/>
      <c r="S442" s="163"/>
      <c r="T442" s="163"/>
      <c r="U442" s="163"/>
      <c r="V442" s="163"/>
      <c r="W442" s="163"/>
      <c r="X442" s="163"/>
      <c r="Y442" s="163"/>
      <c r="Z442" s="163"/>
    </row>
    <row r="443" ht="11.25" customHeight="1">
      <c r="A443" s="251" t="s">
        <v>11510</v>
      </c>
      <c r="B443" s="251" t="s">
        <v>177</v>
      </c>
      <c r="C443" s="251" t="s">
        <v>12640</v>
      </c>
      <c r="D443" s="282" t="s">
        <v>11772</v>
      </c>
      <c r="E443" s="282" t="s">
        <v>11769</v>
      </c>
      <c r="F443" s="282" t="s">
        <v>11826</v>
      </c>
      <c r="G443" s="282" t="s">
        <v>12067</v>
      </c>
      <c r="H443" s="283" t="s">
        <v>12641</v>
      </c>
      <c r="I443" s="282" t="s">
        <v>11769</v>
      </c>
      <c r="J443" s="282" t="s">
        <v>12642</v>
      </c>
      <c r="K443" s="282">
        <v>1.0</v>
      </c>
      <c r="L443" s="282">
        <v>1.0</v>
      </c>
      <c r="M443" s="282">
        <v>2.0</v>
      </c>
      <c r="N443" s="284">
        <v>30.0</v>
      </c>
      <c r="O443" s="284">
        <v>60.0</v>
      </c>
      <c r="P443" s="162" t="s">
        <v>180</v>
      </c>
      <c r="Q443" s="163"/>
      <c r="R443" s="163"/>
      <c r="S443" s="163"/>
      <c r="T443" s="163"/>
      <c r="U443" s="163"/>
      <c r="V443" s="163"/>
      <c r="W443" s="163"/>
      <c r="X443" s="163"/>
      <c r="Y443" s="163"/>
      <c r="Z443" s="163"/>
    </row>
    <row r="444" ht="11.25" customHeight="1">
      <c r="A444" s="251" t="s">
        <v>11510</v>
      </c>
      <c r="B444" s="251" t="s">
        <v>177</v>
      </c>
      <c r="C444" s="251" t="s">
        <v>12643</v>
      </c>
      <c r="D444" s="282" t="s">
        <v>11730</v>
      </c>
      <c r="E444" s="282" t="s">
        <v>12112</v>
      </c>
      <c r="F444" s="282" t="s">
        <v>12644</v>
      </c>
      <c r="G444" s="282" t="s">
        <v>12067</v>
      </c>
      <c r="H444" s="283" t="s">
        <v>11949</v>
      </c>
      <c r="I444" s="282" t="s">
        <v>12112</v>
      </c>
      <c r="J444" s="282" t="s">
        <v>12645</v>
      </c>
      <c r="K444" s="282"/>
      <c r="L444" s="282"/>
      <c r="M444" s="282"/>
      <c r="N444" s="284">
        <v>50.0</v>
      </c>
      <c r="O444" s="284">
        <v>100.0</v>
      </c>
      <c r="P444" s="162" t="s">
        <v>180</v>
      </c>
      <c r="Q444" s="163"/>
      <c r="R444" s="163"/>
      <c r="S444" s="163"/>
      <c r="T444" s="163"/>
      <c r="U444" s="163"/>
      <c r="V444" s="163"/>
      <c r="W444" s="163"/>
      <c r="X444" s="163"/>
      <c r="Y444" s="163"/>
      <c r="Z444" s="163"/>
    </row>
    <row r="445" ht="11.25" customHeight="1">
      <c r="A445" s="251" t="s">
        <v>11510</v>
      </c>
      <c r="B445" s="251" t="s">
        <v>177</v>
      </c>
      <c r="C445" s="251" t="s">
        <v>12643</v>
      </c>
      <c r="D445" s="282" t="s">
        <v>11730</v>
      </c>
      <c r="E445" s="282" t="s">
        <v>11769</v>
      </c>
      <c r="F445" s="282" t="s">
        <v>12644</v>
      </c>
      <c r="G445" s="282" t="s">
        <v>12067</v>
      </c>
      <c r="H445" s="283" t="s">
        <v>11949</v>
      </c>
      <c r="I445" s="282" t="s">
        <v>11769</v>
      </c>
      <c r="J445" s="282" t="s">
        <v>12645</v>
      </c>
      <c r="K445" s="282">
        <v>1.0</v>
      </c>
      <c r="L445" s="282">
        <v>1.0</v>
      </c>
      <c r="M445" s="282">
        <v>2.0</v>
      </c>
      <c r="N445" s="284">
        <v>30.0</v>
      </c>
      <c r="O445" s="284">
        <v>60.0</v>
      </c>
      <c r="P445" s="162" t="s">
        <v>180</v>
      </c>
      <c r="Q445" s="163"/>
      <c r="R445" s="163"/>
      <c r="S445" s="163"/>
      <c r="T445" s="163"/>
      <c r="U445" s="163"/>
      <c r="V445" s="163"/>
      <c r="W445" s="163"/>
      <c r="X445" s="163"/>
      <c r="Y445" s="163"/>
      <c r="Z445" s="163"/>
    </row>
    <row r="446" ht="11.25" customHeight="1">
      <c r="A446" s="251" t="s">
        <v>11510</v>
      </c>
      <c r="B446" s="251" t="s">
        <v>177</v>
      </c>
      <c r="C446" s="251" t="s">
        <v>12646</v>
      </c>
      <c r="D446" s="282" t="s">
        <v>11730</v>
      </c>
      <c r="E446" s="282" t="s">
        <v>11753</v>
      </c>
      <c r="F446" s="282" t="s">
        <v>11986</v>
      </c>
      <c r="G446" s="282" t="s">
        <v>12067</v>
      </c>
      <c r="H446" s="283" t="s">
        <v>11943</v>
      </c>
      <c r="I446" s="282" t="s">
        <v>12088</v>
      </c>
      <c r="J446" s="282" t="s">
        <v>12647</v>
      </c>
      <c r="K446" s="282"/>
      <c r="L446" s="282"/>
      <c r="M446" s="282"/>
      <c r="N446" s="284">
        <v>50.0</v>
      </c>
      <c r="O446" s="284">
        <v>100.0</v>
      </c>
      <c r="P446" s="162" t="s">
        <v>180</v>
      </c>
      <c r="Q446" s="163"/>
      <c r="R446" s="163"/>
      <c r="S446" s="163"/>
      <c r="T446" s="163"/>
      <c r="U446" s="163"/>
      <c r="V446" s="163"/>
      <c r="W446" s="163"/>
      <c r="X446" s="163"/>
      <c r="Y446" s="163"/>
      <c r="Z446" s="163"/>
    </row>
    <row r="447" ht="11.25" customHeight="1">
      <c r="A447" s="251" t="s">
        <v>11510</v>
      </c>
      <c r="B447" s="251" t="s">
        <v>177</v>
      </c>
      <c r="C447" s="251" t="s">
        <v>12646</v>
      </c>
      <c r="D447" s="282" t="s">
        <v>11730</v>
      </c>
      <c r="E447" s="282" t="s">
        <v>12112</v>
      </c>
      <c r="F447" s="282" t="s">
        <v>11986</v>
      </c>
      <c r="G447" s="282" t="s">
        <v>12067</v>
      </c>
      <c r="H447" s="283" t="s">
        <v>11943</v>
      </c>
      <c r="I447" s="282" t="s">
        <v>12112</v>
      </c>
      <c r="J447" s="282" t="s">
        <v>12647</v>
      </c>
      <c r="K447" s="282"/>
      <c r="L447" s="282"/>
      <c r="M447" s="282"/>
      <c r="N447" s="284">
        <v>50.0</v>
      </c>
      <c r="O447" s="284">
        <v>100.0</v>
      </c>
      <c r="P447" s="162" t="s">
        <v>180</v>
      </c>
      <c r="Q447" s="163"/>
      <c r="R447" s="163"/>
      <c r="S447" s="163"/>
      <c r="T447" s="163"/>
      <c r="U447" s="163"/>
      <c r="V447" s="163"/>
      <c r="W447" s="163"/>
      <c r="X447" s="163"/>
      <c r="Y447" s="163"/>
      <c r="Z447" s="163"/>
    </row>
    <row r="448" ht="11.25" customHeight="1">
      <c r="A448" s="251" t="s">
        <v>11510</v>
      </c>
      <c r="B448" s="251" t="s">
        <v>177</v>
      </c>
      <c r="C448" s="251" t="s">
        <v>12646</v>
      </c>
      <c r="D448" s="282" t="s">
        <v>11730</v>
      </c>
      <c r="E448" s="282" t="s">
        <v>11769</v>
      </c>
      <c r="F448" s="282" t="s">
        <v>11986</v>
      </c>
      <c r="G448" s="282" t="s">
        <v>12067</v>
      </c>
      <c r="H448" s="283" t="s">
        <v>11943</v>
      </c>
      <c r="I448" s="282" t="s">
        <v>11769</v>
      </c>
      <c r="J448" s="282" t="s">
        <v>12647</v>
      </c>
      <c r="K448" s="282">
        <v>1.0</v>
      </c>
      <c r="L448" s="282">
        <v>1.0</v>
      </c>
      <c r="M448" s="282">
        <v>2.0</v>
      </c>
      <c r="N448" s="284">
        <v>30.0</v>
      </c>
      <c r="O448" s="284">
        <v>60.0</v>
      </c>
      <c r="P448" s="162" t="s">
        <v>180</v>
      </c>
      <c r="Q448" s="163"/>
      <c r="R448" s="163"/>
      <c r="S448" s="163"/>
      <c r="T448" s="163"/>
      <c r="U448" s="163"/>
      <c r="V448" s="163"/>
      <c r="W448" s="163"/>
      <c r="X448" s="163"/>
      <c r="Y448" s="163"/>
      <c r="Z448" s="163"/>
    </row>
    <row r="449" ht="11.25" customHeight="1">
      <c r="A449" s="251" t="s">
        <v>11510</v>
      </c>
      <c r="B449" s="251" t="s">
        <v>177</v>
      </c>
      <c r="C449" s="251" t="s">
        <v>12646</v>
      </c>
      <c r="D449" s="282" t="s">
        <v>11730</v>
      </c>
      <c r="E449" s="282" t="s">
        <v>11769</v>
      </c>
      <c r="F449" s="282" t="s">
        <v>11986</v>
      </c>
      <c r="G449" s="282" t="s">
        <v>12067</v>
      </c>
      <c r="H449" s="283" t="s">
        <v>11943</v>
      </c>
      <c r="I449" s="282" t="s">
        <v>11769</v>
      </c>
      <c r="J449" s="282" t="s">
        <v>12647</v>
      </c>
      <c r="K449" s="282">
        <v>1.0</v>
      </c>
      <c r="L449" s="282">
        <v>1.0</v>
      </c>
      <c r="M449" s="282">
        <v>2.0</v>
      </c>
      <c r="N449" s="284">
        <v>30.0</v>
      </c>
      <c r="O449" s="284">
        <v>60.0</v>
      </c>
      <c r="P449" s="162" t="s">
        <v>180</v>
      </c>
      <c r="Q449" s="163"/>
      <c r="R449" s="163"/>
      <c r="S449" s="163"/>
      <c r="T449" s="163"/>
      <c r="U449" s="163"/>
      <c r="V449" s="163"/>
      <c r="W449" s="163"/>
      <c r="X449" s="163"/>
      <c r="Y449" s="163"/>
      <c r="Z449" s="163"/>
    </row>
    <row r="450" ht="11.25" customHeight="1">
      <c r="A450" s="251" t="s">
        <v>11510</v>
      </c>
      <c r="B450" s="251" t="s">
        <v>177</v>
      </c>
      <c r="C450" s="251" t="s">
        <v>12648</v>
      </c>
      <c r="D450" s="282" t="s">
        <v>11730</v>
      </c>
      <c r="E450" s="282" t="s">
        <v>11769</v>
      </c>
      <c r="F450" s="282" t="s">
        <v>12620</v>
      </c>
      <c r="G450" s="282" t="s">
        <v>12067</v>
      </c>
      <c r="H450" s="283" t="s">
        <v>12649</v>
      </c>
      <c r="I450" s="282" t="s">
        <v>11769</v>
      </c>
      <c r="J450" s="282" t="s">
        <v>12650</v>
      </c>
      <c r="K450" s="282">
        <v>1.0</v>
      </c>
      <c r="L450" s="282">
        <v>1.0</v>
      </c>
      <c r="M450" s="282">
        <v>1.0</v>
      </c>
      <c r="N450" s="284">
        <v>30.0</v>
      </c>
      <c r="O450" s="284">
        <v>60.0</v>
      </c>
      <c r="P450" s="162" t="s">
        <v>180</v>
      </c>
      <c r="Q450" s="163"/>
      <c r="R450" s="163"/>
      <c r="S450" s="163"/>
      <c r="T450" s="163"/>
      <c r="U450" s="163"/>
      <c r="V450" s="163"/>
      <c r="W450" s="163"/>
      <c r="X450" s="163"/>
      <c r="Y450" s="163"/>
      <c r="Z450" s="163"/>
    </row>
    <row r="451" ht="11.25" customHeight="1">
      <c r="A451" s="251" t="s">
        <v>11510</v>
      </c>
      <c r="B451" s="251" t="s">
        <v>177</v>
      </c>
      <c r="C451" s="251" t="s">
        <v>12651</v>
      </c>
      <c r="D451" s="282" t="s">
        <v>11730</v>
      </c>
      <c r="E451" s="282" t="s">
        <v>11769</v>
      </c>
      <c r="F451" s="282" t="s">
        <v>11809</v>
      </c>
      <c r="G451" s="282" t="s">
        <v>12067</v>
      </c>
      <c r="H451" s="283" t="s">
        <v>12652</v>
      </c>
      <c r="I451" s="282" t="s">
        <v>11769</v>
      </c>
      <c r="J451" s="282" t="s">
        <v>12653</v>
      </c>
      <c r="K451" s="282">
        <v>1.0</v>
      </c>
      <c r="L451" s="282">
        <v>1.0</v>
      </c>
      <c r="M451" s="282">
        <v>1.0</v>
      </c>
      <c r="N451" s="284">
        <v>30.0</v>
      </c>
      <c r="O451" s="284">
        <v>60.0</v>
      </c>
      <c r="P451" s="162" t="s">
        <v>180</v>
      </c>
      <c r="Q451" s="163"/>
      <c r="R451" s="163"/>
      <c r="S451" s="163"/>
      <c r="T451" s="163"/>
      <c r="U451" s="163"/>
      <c r="V451" s="163"/>
      <c r="W451" s="163"/>
      <c r="X451" s="163"/>
      <c r="Y451" s="163"/>
      <c r="Z451" s="163"/>
    </row>
    <row r="452" ht="11.25" customHeight="1">
      <c r="A452" s="251" t="s">
        <v>11510</v>
      </c>
      <c r="B452" s="251" t="s">
        <v>177</v>
      </c>
      <c r="C452" s="251" t="s">
        <v>12651</v>
      </c>
      <c r="D452" s="282" t="s">
        <v>11730</v>
      </c>
      <c r="E452" s="282" t="s">
        <v>11769</v>
      </c>
      <c r="F452" s="282" t="s">
        <v>11809</v>
      </c>
      <c r="G452" s="282" t="s">
        <v>12067</v>
      </c>
      <c r="H452" s="283" t="s">
        <v>12652</v>
      </c>
      <c r="I452" s="282" t="s">
        <v>11769</v>
      </c>
      <c r="J452" s="282" t="s">
        <v>12653</v>
      </c>
      <c r="K452" s="282">
        <v>1.0</v>
      </c>
      <c r="L452" s="282">
        <v>1.0</v>
      </c>
      <c r="M452" s="282">
        <v>1.0</v>
      </c>
      <c r="N452" s="284">
        <v>30.0</v>
      </c>
      <c r="O452" s="284">
        <v>60.0</v>
      </c>
      <c r="P452" s="162" t="s">
        <v>180</v>
      </c>
      <c r="Q452" s="163"/>
      <c r="R452" s="163"/>
      <c r="S452" s="163"/>
      <c r="T452" s="163"/>
      <c r="U452" s="163"/>
      <c r="V452" s="163"/>
      <c r="W452" s="163"/>
      <c r="X452" s="163"/>
      <c r="Y452" s="163"/>
      <c r="Z452" s="163"/>
    </row>
    <row r="453" ht="11.25" customHeight="1">
      <c r="A453" s="251" t="s">
        <v>11510</v>
      </c>
      <c r="B453" s="251" t="s">
        <v>177</v>
      </c>
      <c r="C453" s="251" t="s">
        <v>12654</v>
      </c>
      <c r="D453" s="282" t="s">
        <v>11730</v>
      </c>
      <c r="E453" s="282" t="s">
        <v>11753</v>
      </c>
      <c r="F453" s="282" t="s">
        <v>11801</v>
      </c>
      <c r="G453" s="282" t="s">
        <v>12067</v>
      </c>
      <c r="H453" s="283" t="s">
        <v>12023</v>
      </c>
      <c r="I453" s="282" t="s">
        <v>12088</v>
      </c>
      <c r="J453" s="282" t="s">
        <v>12655</v>
      </c>
      <c r="K453" s="282"/>
      <c r="L453" s="282"/>
      <c r="M453" s="282"/>
      <c r="N453" s="284">
        <v>50.0</v>
      </c>
      <c r="O453" s="284">
        <v>100.0</v>
      </c>
      <c r="P453" s="162" t="s">
        <v>180</v>
      </c>
      <c r="Q453" s="163"/>
      <c r="R453" s="163"/>
      <c r="S453" s="163"/>
      <c r="T453" s="163"/>
      <c r="U453" s="163"/>
      <c r="V453" s="163"/>
      <c r="W453" s="163"/>
      <c r="X453" s="163"/>
      <c r="Y453" s="163"/>
      <c r="Z453" s="163"/>
    </row>
    <row r="454" ht="11.25" customHeight="1">
      <c r="A454" s="251" t="s">
        <v>11510</v>
      </c>
      <c r="B454" s="251" t="s">
        <v>177</v>
      </c>
      <c r="C454" s="251" t="s">
        <v>12654</v>
      </c>
      <c r="D454" s="282" t="s">
        <v>11730</v>
      </c>
      <c r="E454" s="282" t="s">
        <v>12112</v>
      </c>
      <c r="F454" s="282" t="s">
        <v>11801</v>
      </c>
      <c r="G454" s="282" t="s">
        <v>12067</v>
      </c>
      <c r="H454" s="283" t="s">
        <v>12023</v>
      </c>
      <c r="I454" s="282" t="s">
        <v>12112</v>
      </c>
      <c r="J454" s="282" t="s">
        <v>12655</v>
      </c>
      <c r="K454" s="282"/>
      <c r="L454" s="282"/>
      <c r="M454" s="282"/>
      <c r="N454" s="284">
        <v>50.0</v>
      </c>
      <c r="O454" s="284">
        <v>100.0</v>
      </c>
      <c r="P454" s="162" t="s">
        <v>180</v>
      </c>
      <c r="Q454" s="163"/>
      <c r="R454" s="163"/>
      <c r="S454" s="163"/>
      <c r="T454" s="163"/>
      <c r="U454" s="163"/>
      <c r="V454" s="163"/>
      <c r="W454" s="163"/>
      <c r="X454" s="163"/>
      <c r="Y454" s="163"/>
      <c r="Z454" s="163"/>
    </row>
    <row r="455" ht="11.25" customHeight="1">
      <c r="A455" s="251" t="s">
        <v>11510</v>
      </c>
      <c r="B455" s="251" t="s">
        <v>177</v>
      </c>
      <c r="C455" s="251" t="s">
        <v>12654</v>
      </c>
      <c r="D455" s="282" t="s">
        <v>11730</v>
      </c>
      <c r="E455" s="282" t="s">
        <v>11769</v>
      </c>
      <c r="F455" s="282" t="s">
        <v>11801</v>
      </c>
      <c r="G455" s="282" t="s">
        <v>12067</v>
      </c>
      <c r="H455" s="283" t="s">
        <v>12023</v>
      </c>
      <c r="I455" s="282" t="s">
        <v>11769</v>
      </c>
      <c r="J455" s="282" t="s">
        <v>12655</v>
      </c>
      <c r="K455" s="282">
        <v>1.0</v>
      </c>
      <c r="L455" s="282">
        <v>1.0</v>
      </c>
      <c r="M455" s="282">
        <v>1.0</v>
      </c>
      <c r="N455" s="284">
        <v>30.0</v>
      </c>
      <c r="O455" s="284">
        <v>60.0</v>
      </c>
      <c r="P455" s="162" t="s">
        <v>180</v>
      </c>
      <c r="Q455" s="163"/>
      <c r="R455" s="163"/>
      <c r="S455" s="163"/>
      <c r="T455" s="163"/>
      <c r="U455" s="163"/>
      <c r="V455" s="163"/>
      <c r="W455" s="163"/>
      <c r="X455" s="163"/>
      <c r="Y455" s="163"/>
      <c r="Z455" s="163"/>
    </row>
    <row r="456" ht="11.25" customHeight="1">
      <c r="A456" s="251" t="s">
        <v>11510</v>
      </c>
      <c r="B456" s="251" t="s">
        <v>177</v>
      </c>
      <c r="C456" s="251" t="s">
        <v>12656</v>
      </c>
      <c r="D456" s="282" t="s">
        <v>11730</v>
      </c>
      <c r="E456" s="282" t="s">
        <v>12112</v>
      </c>
      <c r="F456" s="282" t="s">
        <v>11981</v>
      </c>
      <c r="G456" s="282" t="s">
        <v>12067</v>
      </c>
      <c r="H456" s="283" t="s">
        <v>12657</v>
      </c>
      <c r="I456" s="282" t="s">
        <v>12112</v>
      </c>
      <c r="J456" s="282" t="s">
        <v>12658</v>
      </c>
      <c r="K456" s="282"/>
      <c r="L456" s="282"/>
      <c r="M456" s="282"/>
      <c r="N456" s="284">
        <v>50.0</v>
      </c>
      <c r="O456" s="284">
        <v>100.0</v>
      </c>
      <c r="P456" s="162" t="s">
        <v>180</v>
      </c>
      <c r="Q456" s="163"/>
      <c r="R456" s="163"/>
      <c r="S456" s="163"/>
      <c r="T456" s="163"/>
      <c r="U456" s="163"/>
      <c r="V456" s="163"/>
      <c r="W456" s="163"/>
      <c r="X456" s="163"/>
      <c r="Y456" s="163"/>
      <c r="Z456" s="163"/>
    </row>
    <row r="457" ht="11.25" customHeight="1">
      <c r="A457" s="251" t="s">
        <v>11510</v>
      </c>
      <c r="B457" s="251" t="s">
        <v>177</v>
      </c>
      <c r="C457" s="251" t="s">
        <v>12656</v>
      </c>
      <c r="D457" s="282" t="s">
        <v>11730</v>
      </c>
      <c r="E457" s="282" t="s">
        <v>11769</v>
      </c>
      <c r="F457" s="282" t="s">
        <v>11981</v>
      </c>
      <c r="G457" s="282" t="s">
        <v>12067</v>
      </c>
      <c r="H457" s="283" t="s">
        <v>12657</v>
      </c>
      <c r="I457" s="282" t="s">
        <v>11769</v>
      </c>
      <c r="J457" s="282" t="s">
        <v>12658</v>
      </c>
      <c r="K457" s="282">
        <v>1.0</v>
      </c>
      <c r="L457" s="282">
        <v>1.0</v>
      </c>
      <c r="M457" s="282">
        <v>1.0</v>
      </c>
      <c r="N457" s="284">
        <v>30.0</v>
      </c>
      <c r="O457" s="284">
        <v>60.0</v>
      </c>
      <c r="P457" s="162" t="s">
        <v>180</v>
      </c>
      <c r="Q457" s="163"/>
      <c r="R457" s="163"/>
      <c r="S457" s="163"/>
      <c r="T457" s="163"/>
      <c r="U457" s="163"/>
      <c r="V457" s="163"/>
      <c r="W457" s="163"/>
      <c r="X457" s="163"/>
      <c r="Y457" s="163"/>
      <c r="Z457" s="163"/>
    </row>
    <row r="458" ht="11.25" customHeight="1">
      <c r="A458" s="251" t="s">
        <v>11510</v>
      </c>
      <c r="B458" s="251" t="s">
        <v>177</v>
      </c>
      <c r="C458" s="251" t="s">
        <v>12659</v>
      </c>
      <c r="D458" s="282" t="s">
        <v>11730</v>
      </c>
      <c r="E458" s="282" t="s">
        <v>11753</v>
      </c>
      <c r="F458" s="282" t="s">
        <v>11801</v>
      </c>
      <c r="G458" s="282" t="s">
        <v>12067</v>
      </c>
      <c r="H458" s="283" t="s">
        <v>12660</v>
      </c>
      <c r="I458" s="282" t="s">
        <v>12088</v>
      </c>
      <c r="J458" s="282" t="s">
        <v>12661</v>
      </c>
      <c r="K458" s="282"/>
      <c r="L458" s="282"/>
      <c r="M458" s="282"/>
      <c r="N458" s="284">
        <v>50.0</v>
      </c>
      <c r="O458" s="284">
        <v>100.0</v>
      </c>
      <c r="P458" s="162" t="s">
        <v>180</v>
      </c>
      <c r="Q458" s="163"/>
      <c r="R458" s="163"/>
      <c r="S458" s="163"/>
      <c r="T458" s="163"/>
      <c r="U458" s="163"/>
      <c r="V458" s="163"/>
      <c r="W458" s="163"/>
      <c r="X458" s="163"/>
      <c r="Y458" s="163"/>
      <c r="Z458" s="163"/>
    </row>
    <row r="459" ht="11.25" customHeight="1">
      <c r="A459" s="251" t="s">
        <v>11510</v>
      </c>
      <c r="B459" s="251" t="s">
        <v>177</v>
      </c>
      <c r="C459" s="251" t="s">
        <v>12659</v>
      </c>
      <c r="D459" s="282" t="s">
        <v>11730</v>
      </c>
      <c r="E459" s="282" t="s">
        <v>12112</v>
      </c>
      <c r="F459" s="282" t="s">
        <v>11801</v>
      </c>
      <c r="G459" s="282" t="s">
        <v>12067</v>
      </c>
      <c r="H459" s="283" t="s">
        <v>12660</v>
      </c>
      <c r="I459" s="282" t="s">
        <v>12112</v>
      </c>
      <c r="J459" s="282" t="s">
        <v>12661</v>
      </c>
      <c r="K459" s="282"/>
      <c r="L459" s="282"/>
      <c r="M459" s="282"/>
      <c r="N459" s="284">
        <v>50.0</v>
      </c>
      <c r="O459" s="284">
        <v>100.0</v>
      </c>
      <c r="P459" s="162" t="s">
        <v>180</v>
      </c>
      <c r="Q459" s="163"/>
      <c r="R459" s="163"/>
      <c r="S459" s="163"/>
      <c r="T459" s="163"/>
      <c r="U459" s="163"/>
      <c r="V459" s="163"/>
      <c r="W459" s="163"/>
      <c r="X459" s="163"/>
      <c r="Y459" s="163"/>
      <c r="Z459" s="163"/>
    </row>
    <row r="460" ht="11.25" customHeight="1">
      <c r="A460" s="251" t="s">
        <v>11510</v>
      </c>
      <c r="B460" s="251" t="s">
        <v>177</v>
      </c>
      <c r="C460" s="251" t="s">
        <v>12659</v>
      </c>
      <c r="D460" s="282" t="s">
        <v>11730</v>
      </c>
      <c r="E460" s="282" t="s">
        <v>11769</v>
      </c>
      <c r="F460" s="282" t="s">
        <v>11801</v>
      </c>
      <c r="G460" s="282" t="s">
        <v>12067</v>
      </c>
      <c r="H460" s="283" t="s">
        <v>12660</v>
      </c>
      <c r="I460" s="282" t="s">
        <v>11769</v>
      </c>
      <c r="J460" s="282" t="s">
        <v>12661</v>
      </c>
      <c r="K460" s="282">
        <v>1.0</v>
      </c>
      <c r="L460" s="282">
        <v>1.0</v>
      </c>
      <c r="M460" s="282">
        <v>1.0</v>
      </c>
      <c r="N460" s="284">
        <v>30.0</v>
      </c>
      <c r="O460" s="284">
        <v>60.0</v>
      </c>
      <c r="P460" s="162" t="s">
        <v>180</v>
      </c>
      <c r="Q460" s="163"/>
      <c r="R460" s="163"/>
      <c r="S460" s="163"/>
      <c r="T460" s="163"/>
      <c r="U460" s="163"/>
      <c r="V460" s="163"/>
      <c r="W460" s="163"/>
      <c r="X460" s="163"/>
      <c r="Y460" s="163"/>
      <c r="Z460" s="163"/>
    </row>
    <row r="461" ht="11.25" customHeight="1">
      <c r="A461" s="251" t="s">
        <v>11510</v>
      </c>
      <c r="B461" s="251" t="s">
        <v>177</v>
      </c>
      <c r="C461" s="251" t="s">
        <v>12662</v>
      </c>
      <c r="D461" s="282" t="s">
        <v>11772</v>
      </c>
      <c r="E461" s="282" t="s">
        <v>11769</v>
      </c>
      <c r="F461" s="282" t="s">
        <v>12663</v>
      </c>
      <c r="G461" s="282" t="s">
        <v>12067</v>
      </c>
      <c r="H461" s="283" t="s">
        <v>12664</v>
      </c>
      <c r="I461" s="282" t="s">
        <v>11769</v>
      </c>
      <c r="J461" s="282" t="s">
        <v>12665</v>
      </c>
      <c r="K461" s="282">
        <v>2.0</v>
      </c>
      <c r="L461" s="282">
        <v>2.0</v>
      </c>
      <c r="M461" s="282">
        <v>3.0</v>
      </c>
      <c r="N461" s="284">
        <v>30.0</v>
      </c>
      <c r="O461" s="284">
        <v>60.0</v>
      </c>
      <c r="P461" s="162" t="s">
        <v>180</v>
      </c>
      <c r="Q461" s="163"/>
      <c r="R461" s="163"/>
      <c r="S461" s="163"/>
      <c r="T461" s="163"/>
      <c r="U461" s="163"/>
      <c r="V461" s="163"/>
      <c r="W461" s="163"/>
      <c r="X461" s="163"/>
      <c r="Y461" s="163"/>
      <c r="Z461" s="163"/>
    </row>
    <row r="462" ht="11.25" customHeight="1">
      <c r="A462" s="251" t="s">
        <v>11510</v>
      </c>
      <c r="B462" s="251" t="s">
        <v>177</v>
      </c>
      <c r="C462" s="251" t="s">
        <v>12666</v>
      </c>
      <c r="D462" s="282" t="s">
        <v>11730</v>
      </c>
      <c r="E462" s="282" t="s">
        <v>11769</v>
      </c>
      <c r="F462" s="282" t="s">
        <v>11826</v>
      </c>
      <c r="G462" s="282" t="s">
        <v>12067</v>
      </c>
      <c r="H462" s="283" t="s">
        <v>12667</v>
      </c>
      <c r="I462" s="282" t="s">
        <v>11769</v>
      </c>
      <c r="J462" s="282" t="s">
        <v>12668</v>
      </c>
      <c r="K462" s="282">
        <v>1.0</v>
      </c>
      <c r="L462" s="282">
        <v>1.0</v>
      </c>
      <c r="M462" s="282">
        <v>1.0</v>
      </c>
      <c r="N462" s="284">
        <v>30.0</v>
      </c>
      <c r="O462" s="284">
        <v>60.0</v>
      </c>
      <c r="P462" s="162" t="s">
        <v>180</v>
      </c>
      <c r="Q462" s="163"/>
      <c r="R462" s="163"/>
      <c r="S462" s="163"/>
      <c r="T462" s="163"/>
      <c r="U462" s="163"/>
      <c r="V462" s="163"/>
      <c r="W462" s="163"/>
      <c r="X462" s="163"/>
      <c r="Y462" s="163"/>
      <c r="Z462" s="163"/>
    </row>
    <row r="463" ht="11.25" customHeight="1">
      <c r="A463" s="251" t="s">
        <v>11510</v>
      </c>
      <c r="B463" s="251" t="s">
        <v>177</v>
      </c>
      <c r="C463" s="251" t="s">
        <v>12669</v>
      </c>
      <c r="D463" s="282" t="s">
        <v>11730</v>
      </c>
      <c r="E463" s="282" t="s">
        <v>11769</v>
      </c>
      <c r="F463" s="282" t="s">
        <v>12670</v>
      </c>
      <c r="G463" s="282" t="s">
        <v>12067</v>
      </c>
      <c r="H463" s="283" t="s">
        <v>12671</v>
      </c>
      <c r="I463" s="282" t="s">
        <v>11769</v>
      </c>
      <c r="J463" s="282" t="s">
        <v>12672</v>
      </c>
      <c r="K463" s="282">
        <v>1.0</v>
      </c>
      <c r="L463" s="282">
        <v>1.0</v>
      </c>
      <c r="M463" s="282">
        <v>1.0</v>
      </c>
      <c r="N463" s="284">
        <v>30.0</v>
      </c>
      <c r="O463" s="284">
        <v>60.0</v>
      </c>
      <c r="P463" s="162" t="s">
        <v>180</v>
      </c>
      <c r="Q463" s="163"/>
      <c r="R463" s="163"/>
      <c r="S463" s="163"/>
      <c r="T463" s="163"/>
      <c r="U463" s="163"/>
      <c r="V463" s="163"/>
      <c r="W463" s="163"/>
      <c r="X463" s="163"/>
      <c r="Y463" s="163"/>
      <c r="Z463" s="163"/>
    </row>
    <row r="464" ht="11.25" customHeight="1">
      <c r="A464" s="251" t="s">
        <v>11510</v>
      </c>
      <c r="B464" s="251" t="s">
        <v>177</v>
      </c>
      <c r="C464" s="251" t="s">
        <v>12673</v>
      </c>
      <c r="D464" s="282" t="s">
        <v>11730</v>
      </c>
      <c r="E464" s="282" t="s">
        <v>11769</v>
      </c>
      <c r="F464" s="282" t="s">
        <v>12620</v>
      </c>
      <c r="G464" s="282" t="s">
        <v>12067</v>
      </c>
      <c r="H464" s="283" t="s">
        <v>12674</v>
      </c>
      <c r="I464" s="282" t="s">
        <v>11769</v>
      </c>
      <c r="J464" s="282" t="s">
        <v>12675</v>
      </c>
      <c r="K464" s="282">
        <v>1.0</v>
      </c>
      <c r="L464" s="282">
        <v>1.0</v>
      </c>
      <c r="M464" s="282">
        <v>1.0</v>
      </c>
      <c r="N464" s="284">
        <v>30.0</v>
      </c>
      <c r="O464" s="284">
        <v>60.0</v>
      </c>
      <c r="P464" s="162" t="s">
        <v>180</v>
      </c>
      <c r="Q464" s="163"/>
      <c r="R464" s="163"/>
      <c r="S464" s="163"/>
      <c r="T464" s="163"/>
      <c r="U464" s="163"/>
      <c r="V464" s="163"/>
      <c r="W464" s="163"/>
      <c r="X464" s="163"/>
      <c r="Y464" s="163"/>
      <c r="Z464" s="163"/>
    </row>
    <row r="465" ht="11.25" customHeight="1">
      <c r="A465" s="251" t="s">
        <v>12676</v>
      </c>
      <c r="B465" s="251" t="s">
        <v>177</v>
      </c>
      <c r="C465" s="251" t="s">
        <v>12197</v>
      </c>
      <c r="D465" s="282" t="s">
        <v>11742</v>
      </c>
      <c r="E465" s="282" t="s">
        <v>11743</v>
      </c>
      <c r="F465" s="282" t="s">
        <v>11778</v>
      </c>
      <c r="G465" s="282" t="s">
        <v>12677</v>
      </c>
      <c r="H465" s="283" t="s">
        <v>11892</v>
      </c>
      <c r="I465" s="282" t="s">
        <v>12678</v>
      </c>
      <c r="J465" s="282" t="s">
        <v>11874</v>
      </c>
      <c r="K465" s="282">
        <v>1.0</v>
      </c>
      <c r="L465" s="282">
        <v>1.0</v>
      </c>
      <c r="M465" s="282">
        <v>1.0</v>
      </c>
      <c r="N465" s="284">
        <v>30.0</v>
      </c>
      <c r="O465" s="284">
        <v>60.0</v>
      </c>
      <c r="P465" s="162" t="s">
        <v>11518</v>
      </c>
      <c r="Q465" s="163"/>
      <c r="R465" s="163"/>
      <c r="S465" s="163"/>
      <c r="T465" s="163"/>
      <c r="U465" s="163"/>
      <c r="V465" s="163"/>
      <c r="W465" s="163"/>
      <c r="X465" s="163"/>
      <c r="Y465" s="163"/>
      <c r="Z465" s="163"/>
    </row>
    <row r="466" ht="11.25" customHeight="1">
      <c r="A466" s="251" t="s">
        <v>12676</v>
      </c>
      <c r="B466" s="251" t="s">
        <v>177</v>
      </c>
      <c r="C466" s="251" t="s">
        <v>12197</v>
      </c>
      <c r="D466" s="282" t="s">
        <v>11742</v>
      </c>
      <c r="E466" s="282" t="s">
        <v>11743</v>
      </c>
      <c r="F466" s="282" t="s">
        <v>11778</v>
      </c>
      <c r="G466" s="282" t="s">
        <v>12677</v>
      </c>
      <c r="H466" s="283" t="s">
        <v>11892</v>
      </c>
      <c r="I466" s="282" t="s">
        <v>12678</v>
      </c>
      <c r="J466" s="282" t="s">
        <v>12679</v>
      </c>
      <c r="K466" s="282">
        <v>1.0</v>
      </c>
      <c r="L466" s="282">
        <v>1.0</v>
      </c>
      <c r="M466" s="282">
        <v>1.0</v>
      </c>
      <c r="N466" s="284">
        <v>30.0</v>
      </c>
      <c r="O466" s="284">
        <v>60.0</v>
      </c>
      <c r="P466" s="162" t="s">
        <v>11518</v>
      </c>
      <c r="Q466" s="163"/>
      <c r="R466" s="163"/>
      <c r="S466" s="163"/>
      <c r="T466" s="163"/>
      <c r="U466" s="163"/>
      <c r="V466" s="163"/>
      <c r="W466" s="163"/>
      <c r="X466" s="163"/>
      <c r="Y466" s="163"/>
      <c r="Z466" s="163"/>
    </row>
    <row r="467" ht="11.25" customHeight="1">
      <c r="A467" s="251" t="s">
        <v>12680</v>
      </c>
      <c r="B467" s="251" t="s">
        <v>177</v>
      </c>
      <c r="C467" s="251" t="s">
        <v>12681</v>
      </c>
      <c r="D467" s="282" t="s">
        <v>11761</v>
      </c>
      <c r="E467" s="282" t="s">
        <v>12682</v>
      </c>
      <c r="F467" s="282" t="s">
        <v>11744</v>
      </c>
      <c r="G467" s="282" t="s">
        <v>12067</v>
      </c>
      <c r="H467" s="283" t="s">
        <v>11726</v>
      </c>
      <c r="I467" s="282" t="s">
        <v>12683</v>
      </c>
      <c r="J467" s="282" t="s">
        <v>12684</v>
      </c>
      <c r="K467" s="282">
        <v>1.0</v>
      </c>
      <c r="L467" s="282">
        <v>1.0</v>
      </c>
      <c r="M467" s="282">
        <v>1.0</v>
      </c>
      <c r="N467" s="284" t="s">
        <v>11495</v>
      </c>
      <c r="O467" s="284">
        <v>100.0</v>
      </c>
      <c r="P467" s="162" t="s">
        <v>182</v>
      </c>
      <c r="Q467" s="163"/>
      <c r="R467" s="163"/>
      <c r="S467" s="163"/>
      <c r="T467" s="163"/>
      <c r="U467" s="163"/>
      <c r="V467" s="163"/>
      <c r="W467" s="163"/>
      <c r="X467" s="163"/>
      <c r="Y467" s="163"/>
      <c r="Z467" s="163"/>
    </row>
    <row r="468" ht="11.25" customHeight="1">
      <c r="A468" s="251" t="s">
        <v>12680</v>
      </c>
      <c r="B468" s="251" t="s">
        <v>177</v>
      </c>
      <c r="C468" s="251" t="s">
        <v>12681</v>
      </c>
      <c r="D468" s="282" t="s">
        <v>11761</v>
      </c>
      <c r="E468" s="282" t="s">
        <v>12685</v>
      </c>
      <c r="F468" s="282" t="s">
        <v>11744</v>
      </c>
      <c r="G468" s="282" t="s">
        <v>12067</v>
      </c>
      <c r="H468" s="283" t="s">
        <v>11726</v>
      </c>
      <c r="I468" s="282" t="s">
        <v>12686</v>
      </c>
      <c r="J468" s="282" t="s">
        <v>12684</v>
      </c>
      <c r="K468" s="282">
        <v>1.0</v>
      </c>
      <c r="L468" s="282">
        <v>1.0</v>
      </c>
      <c r="M468" s="282">
        <v>1.0</v>
      </c>
      <c r="N468" s="284" t="s">
        <v>11500</v>
      </c>
      <c r="O468" s="284">
        <v>200.0</v>
      </c>
      <c r="P468" s="162" t="s">
        <v>182</v>
      </c>
      <c r="Q468" s="163"/>
      <c r="R468" s="163"/>
      <c r="S468" s="163"/>
      <c r="T468" s="163"/>
      <c r="U468" s="163"/>
      <c r="V468" s="163"/>
      <c r="W468" s="163"/>
      <c r="X468" s="163"/>
      <c r="Y468" s="163"/>
      <c r="Z468" s="163"/>
    </row>
    <row r="469" ht="11.25" customHeight="1">
      <c r="A469" s="251" t="s">
        <v>12680</v>
      </c>
      <c r="B469" s="251" t="s">
        <v>177</v>
      </c>
      <c r="C469" s="251" t="s">
        <v>12681</v>
      </c>
      <c r="D469" s="282" t="s">
        <v>11761</v>
      </c>
      <c r="E469" s="282" t="s">
        <v>12295</v>
      </c>
      <c r="F469" s="282" t="s">
        <v>11744</v>
      </c>
      <c r="G469" s="282" t="s">
        <v>12067</v>
      </c>
      <c r="H469" s="283" t="s">
        <v>11726</v>
      </c>
      <c r="I469" s="282" t="s">
        <v>12687</v>
      </c>
      <c r="J469" s="282" t="s">
        <v>12684</v>
      </c>
      <c r="K469" s="282">
        <v>1.0</v>
      </c>
      <c r="L469" s="282">
        <v>1.0</v>
      </c>
      <c r="M469" s="282">
        <v>1.0</v>
      </c>
      <c r="N469" s="284" t="s">
        <v>11906</v>
      </c>
      <c r="O469" s="284">
        <v>60.0</v>
      </c>
      <c r="P469" s="162" t="s">
        <v>182</v>
      </c>
      <c r="Q469" s="163"/>
      <c r="R469" s="163"/>
      <c r="S469" s="163"/>
      <c r="T469" s="163"/>
      <c r="U469" s="163"/>
      <c r="V469" s="163"/>
      <c r="W469" s="163"/>
      <c r="X469" s="163"/>
      <c r="Y469" s="163"/>
      <c r="Z469" s="163"/>
    </row>
    <row r="470" ht="11.25" customHeight="1">
      <c r="A470" s="251" t="s">
        <v>12688</v>
      </c>
      <c r="B470" s="251" t="s">
        <v>177</v>
      </c>
      <c r="C470" s="251" t="s">
        <v>11741</v>
      </c>
      <c r="D470" s="282" t="s">
        <v>11742</v>
      </c>
      <c r="E470" s="282" t="s">
        <v>11880</v>
      </c>
      <c r="F470" s="282" t="s">
        <v>11744</v>
      </c>
      <c r="G470" s="282" t="s">
        <v>11745</v>
      </c>
      <c r="H470" s="283" t="s">
        <v>11726</v>
      </c>
      <c r="I470" s="282"/>
      <c r="J470" s="282" t="s">
        <v>11746</v>
      </c>
      <c r="K470" s="282">
        <v>1.0</v>
      </c>
      <c r="L470" s="282">
        <v>1.0</v>
      </c>
      <c r="M470" s="282">
        <v>1.0</v>
      </c>
      <c r="N470" s="284">
        <v>50.0</v>
      </c>
      <c r="O470" s="284">
        <v>50.0</v>
      </c>
      <c r="P470" s="162" t="s">
        <v>176</v>
      </c>
      <c r="Q470" s="163"/>
      <c r="R470" s="163"/>
      <c r="S470" s="163"/>
      <c r="T470" s="163"/>
      <c r="U470" s="163"/>
      <c r="V470" s="163"/>
      <c r="W470" s="163"/>
      <c r="X470" s="163"/>
      <c r="Y470" s="163"/>
      <c r="Z470" s="163"/>
    </row>
    <row r="471" ht="11.25" customHeight="1">
      <c r="A471" s="251" t="s">
        <v>12688</v>
      </c>
      <c r="B471" s="251" t="s">
        <v>177</v>
      </c>
      <c r="C471" s="251" t="s">
        <v>11741</v>
      </c>
      <c r="D471" s="282" t="s">
        <v>11742</v>
      </c>
      <c r="E471" s="282" t="s">
        <v>11743</v>
      </c>
      <c r="F471" s="282" t="s">
        <v>11744</v>
      </c>
      <c r="G471" s="282" t="s">
        <v>11745</v>
      </c>
      <c r="H471" s="283" t="s">
        <v>11726</v>
      </c>
      <c r="I471" s="282"/>
      <c r="J471" s="282" t="s">
        <v>11746</v>
      </c>
      <c r="K471" s="282">
        <v>1.0</v>
      </c>
      <c r="L471" s="282">
        <v>1.0</v>
      </c>
      <c r="M471" s="282"/>
      <c r="N471" s="284">
        <v>30.0</v>
      </c>
      <c r="O471" s="284">
        <v>30.0</v>
      </c>
      <c r="P471" s="162" t="s">
        <v>176</v>
      </c>
      <c r="Q471" s="163"/>
      <c r="R471" s="163"/>
      <c r="S471" s="163"/>
      <c r="T471" s="163"/>
      <c r="U471" s="163"/>
      <c r="V471" s="163"/>
      <c r="W471" s="163"/>
      <c r="X471" s="163"/>
      <c r="Y471" s="163"/>
      <c r="Z471" s="163"/>
    </row>
    <row r="472" ht="11.25" customHeight="1">
      <c r="A472" s="251" t="s">
        <v>12689</v>
      </c>
      <c r="B472" s="251" t="s">
        <v>177</v>
      </c>
      <c r="C472" s="251" t="s">
        <v>11741</v>
      </c>
      <c r="D472" s="282" t="s">
        <v>12690</v>
      </c>
      <c r="E472" s="282" t="s">
        <v>11880</v>
      </c>
      <c r="F472" s="282" t="s">
        <v>11801</v>
      </c>
      <c r="G472" s="282" t="s">
        <v>12691</v>
      </c>
      <c r="H472" s="283" t="s">
        <v>11726</v>
      </c>
      <c r="I472" s="282"/>
      <c r="J472" s="282" t="s">
        <v>11746</v>
      </c>
      <c r="K472" s="282">
        <v>1.0</v>
      </c>
      <c r="L472" s="282">
        <v>1.0</v>
      </c>
      <c r="M472" s="282">
        <v>1.0</v>
      </c>
      <c r="N472" s="284" t="s">
        <v>12303</v>
      </c>
      <c r="O472" s="284">
        <v>100.0</v>
      </c>
      <c r="P472" s="162" t="s">
        <v>183</v>
      </c>
      <c r="Q472" s="163"/>
      <c r="R472" s="163"/>
      <c r="S472" s="163"/>
      <c r="T472" s="163"/>
      <c r="U472" s="163"/>
      <c r="V472" s="163"/>
      <c r="W472" s="163"/>
      <c r="X472" s="163"/>
      <c r="Y472" s="163"/>
      <c r="Z472" s="163"/>
    </row>
    <row r="473" ht="11.25" customHeight="1">
      <c r="A473" s="251" t="s">
        <v>12689</v>
      </c>
      <c r="B473" s="251" t="s">
        <v>177</v>
      </c>
      <c r="C473" s="251" t="s">
        <v>11741</v>
      </c>
      <c r="D473" s="282" t="s">
        <v>12690</v>
      </c>
      <c r="E473" s="282" t="s">
        <v>11743</v>
      </c>
      <c r="F473" s="282" t="s">
        <v>11801</v>
      </c>
      <c r="G473" s="282" t="s">
        <v>12691</v>
      </c>
      <c r="H473" s="283" t="s">
        <v>11726</v>
      </c>
      <c r="I473" s="282"/>
      <c r="J473" s="282" t="s">
        <v>11746</v>
      </c>
      <c r="K473" s="282">
        <v>1.0</v>
      </c>
      <c r="L473" s="282">
        <v>1.0</v>
      </c>
      <c r="M473" s="282">
        <v>1.0</v>
      </c>
      <c r="N473" s="284" t="s">
        <v>12306</v>
      </c>
      <c r="O473" s="284">
        <v>60.0</v>
      </c>
      <c r="P473" s="162" t="s">
        <v>183</v>
      </c>
      <c r="Q473" s="163"/>
      <c r="R473" s="163"/>
      <c r="S473" s="163"/>
      <c r="T473" s="163"/>
      <c r="U473" s="163"/>
      <c r="V473" s="163"/>
      <c r="W473" s="163"/>
      <c r="X473" s="163"/>
      <c r="Y473" s="163"/>
      <c r="Z473" s="163"/>
    </row>
    <row r="474" ht="11.25" customHeight="1">
      <c r="A474" s="251" t="s">
        <v>12692</v>
      </c>
      <c r="B474" s="251" t="s">
        <v>52</v>
      </c>
      <c r="C474" s="251" t="s">
        <v>12693</v>
      </c>
      <c r="D474" s="282" t="s">
        <v>11853</v>
      </c>
      <c r="E474" s="282" t="s">
        <v>11766</v>
      </c>
      <c r="F474" s="282" t="s">
        <v>11854</v>
      </c>
      <c r="G474" s="282" t="s">
        <v>12694</v>
      </c>
      <c r="H474" s="283" t="s">
        <v>12695</v>
      </c>
      <c r="I474" s="282" t="s">
        <v>12696</v>
      </c>
      <c r="J474" s="282" t="s">
        <v>12697</v>
      </c>
      <c r="K474" s="282">
        <v>1.0</v>
      </c>
      <c r="L474" s="282">
        <v>1.0</v>
      </c>
      <c r="M474" s="282">
        <v>1.0</v>
      </c>
      <c r="N474" s="284">
        <v>30.0</v>
      </c>
      <c r="O474" s="284">
        <v>30.0</v>
      </c>
      <c r="P474" s="162" t="s">
        <v>64</v>
      </c>
      <c r="Q474" s="163"/>
      <c r="R474" s="163"/>
      <c r="S474" s="163"/>
      <c r="T474" s="163"/>
      <c r="U474" s="163"/>
      <c r="V474" s="163"/>
      <c r="W474" s="163"/>
      <c r="X474" s="163"/>
      <c r="Y474" s="163"/>
      <c r="Z474" s="163"/>
    </row>
    <row r="475" ht="11.25" customHeight="1">
      <c r="A475" s="251" t="s">
        <v>190</v>
      </c>
      <c r="B475" s="251" t="s">
        <v>177</v>
      </c>
      <c r="C475" s="251" t="s">
        <v>12698</v>
      </c>
      <c r="D475" s="282" t="s">
        <v>11761</v>
      </c>
      <c r="E475" s="282" t="s">
        <v>12295</v>
      </c>
      <c r="F475" s="282" t="s">
        <v>11744</v>
      </c>
      <c r="G475" s="282" t="s">
        <v>12067</v>
      </c>
      <c r="H475" s="283" t="s">
        <v>11726</v>
      </c>
      <c r="I475" s="282" t="s">
        <v>12699</v>
      </c>
      <c r="J475" s="282" t="s">
        <v>11746</v>
      </c>
      <c r="K475" s="282">
        <v>1.0</v>
      </c>
      <c r="L475" s="282">
        <v>1.0</v>
      </c>
      <c r="M475" s="282">
        <v>1.0</v>
      </c>
      <c r="N475" s="284" t="s">
        <v>11906</v>
      </c>
      <c r="O475" s="284">
        <v>60.0</v>
      </c>
      <c r="P475" s="162" t="s">
        <v>190</v>
      </c>
      <c r="Q475" s="163"/>
      <c r="R475" s="163"/>
      <c r="S475" s="163"/>
      <c r="T475" s="163"/>
      <c r="U475" s="163"/>
      <c r="V475" s="163"/>
      <c r="W475" s="163"/>
      <c r="X475" s="163"/>
      <c r="Y475" s="163"/>
      <c r="Z475" s="163"/>
    </row>
    <row r="476" ht="11.25" customHeight="1">
      <c r="A476" s="251" t="s">
        <v>190</v>
      </c>
      <c r="B476" s="251" t="s">
        <v>177</v>
      </c>
      <c r="C476" s="251" t="s">
        <v>12698</v>
      </c>
      <c r="D476" s="282" t="s">
        <v>11761</v>
      </c>
      <c r="E476" s="282" t="s">
        <v>11773</v>
      </c>
      <c r="F476" s="282" t="s">
        <v>11744</v>
      </c>
      <c r="G476" s="282" t="s">
        <v>12067</v>
      </c>
      <c r="H476" s="283" t="s">
        <v>11726</v>
      </c>
      <c r="I476" s="282" t="s">
        <v>12298</v>
      </c>
      <c r="J476" s="282" t="s">
        <v>11746</v>
      </c>
      <c r="K476" s="282">
        <v>1.0</v>
      </c>
      <c r="L476" s="282">
        <v>1.0</v>
      </c>
      <c r="M476" s="282">
        <v>1.0</v>
      </c>
      <c r="N476" s="284" t="s">
        <v>11500</v>
      </c>
      <c r="O476" s="284">
        <v>200.0</v>
      </c>
      <c r="P476" s="162" t="s">
        <v>190</v>
      </c>
      <c r="Q476" s="163"/>
      <c r="R476" s="163"/>
      <c r="S476" s="163"/>
      <c r="T476" s="163"/>
      <c r="U476" s="163"/>
      <c r="V476" s="163"/>
      <c r="W476" s="163"/>
      <c r="X476" s="163"/>
      <c r="Y476" s="163"/>
      <c r="Z476" s="163"/>
    </row>
    <row r="477" ht="11.25" customHeight="1">
      <c r="A477" s="251" t="s">
        <v>190</v>
      </c>
      <c r="B477" s="251" t="s">
        <v>177</v>
      </c>
      <c r="C477" s="251" t="s">
        <v>12698</v>
      </c>
      <c r="D477" s="282" t="s">
        <v>11761</v>
      </c>
      <c r="E477" s="282" t="s">
        <v>12295</v>
      </c>
      <c r="F477" s="282" t="s">
        <v>11744</v>
      </c>
      <c r="G477" s="282" t="s">
        <v>12067</v>
      </c>
      <c r="H477" s="283" t="s">
        <v>11726</v>
      </c>
      <c r="I477" s="282" t="s">
        <v>12700</v>
      </c>
      <c r="J477" s="282" t="s">
        <v>11746</v>
      </c>
      <c r="K477" s="282">
        <v>1.0</v>
      </c>
      <c r="L477" s="282">
        <v>1.0</v>
      </c>
      <c r="M477" s="282">
        <v>1.0</v>
      </c>
      <c r="N477" s="284" t="s">
        <v>11906</v>
      </c>
      <c r="O477" s="284">
        <v>60.0</v>
      </c>
      <c r="P477" s="162" t="s">
        <v>190</v>
      </c>
      <c r="Q477" s="163"/>
      <c r="R477" s="163"/>
      <c r="S477" s="163"/>
      <c r="T477" s="163"/>
      <c r="U477" s="163"/>
      <c r="V477" s="163"/>
      <c r="W477" s="163"/>
      <c r="X477" s="163"/>
      <c r="Y477" s="163"/>
      <c r="Z477" s="163"/>
    </row>
    <row r="478" ht="11.25" customHeight="1">
      <c r="A478" s="251" t="s">
        <v>191</v>
      </c>
      <c r="B478" s="251" t="s">
        <v>177</v>
      </c>
      <c r="C478" s="251" t="s">
        <v>12294</v>
      </c>
      <c r="D478" s="282" t="s">
        <v>11761</v>
      </c>
      <c r="E478" s="282" t="s">
        <v>12682</v>
      </c>
      <c r="F478" s="282" t="s">
        <v>11744</v>
      </c>
      <c r="G478" s="282" t="s">
        <v>12067</v>
      </c>
      <c r="H478" s="283" t="s">
        <v>11726</v>
      </c>
      <c r="I478" s="282" t="s">
        <v>12701</v>
      </c>
      <c r="J478" s="282" t="s">
        <v>11746</v>
      </c>
      <c r="K478" s="282">
        <v>1.0</v>
      </c>
      <c r="L478" s="282">
        <v>1.0</v>
      </c>
      <c r="M478" s="282">
        <v>1.0</v>
      </c>
      <c r="N478" s="284" t="s">
        <v>11495</v>
      </c>
      <c r="O478" s="284">
        <v>100.0</v>
      </c>
      <c r="P478" s="162" t="s">
        <v>191</v>
      </c>
      <c r="Q478" s="163"/>
      <c r="R478" s="163"/>
      <c r="S478" s="163"/>
      <c r="T478" s="163"/>
      <c r="U478" s="163"/>
      <c r="V478" s="163"/>
      <c r="W478" s="163"/>
      <c r="X478" s="163"/>
      <c r="Y478" s="163"/>
      <c r="Z478" s="163"/>
    </row>
    <row r="479" ht="11.25" customHeight="1">
      <c r="A479" s="251" t="s">
        <v>191</v>
      </c>
      <c r="B479" s="251" t="s">
        <v>177</v>
      </c>
      <c r="C479" s="251" t="s">
        <v>12294</v>
      </c>
      <c r="D479" s="282" t="s">
        <v>11761</v>
      </c>
      <c r="E479" s="282" t="s">
        <v>11773</v>
      </c>
      <c r="F479" s="282" t="s">
        <v>11744</v>
      </c>
      <c r="G479" s="282" t="s">
        <v>12067</v>
      </c>
      <c r="H479" s="283" t="s">
        <v>11726</v>
      </c>
      <c r="I479" s="282" t="s">
        <v>12298</v>
      </c>
      <c r="J479" s="282" t="s">
        <v>11746</v>
      </c>
      <c r="K479" s="282">
        <v>1.0</v>
      </c>
      <c r="L479" s="282">
        <v>1.0</v>
      </c>
      <c r="M479" s="282">
        <v>1.0</v>
      </c>
      <c r="N479" s="284" t="s">
        <v>11500</v>
      </c>
      <c r="O479" s="284">
        <v>200.0</v>
      </c>
      <c r="P479" s="162" t="s">
        <v>191</v>
      </c>
      <c r="Q479" s="163"/>
      <c r="R479" s="163"/>
      <c r="S479" s="163"/>
      <c r="T479" s="163"/>
      <c r="U479" s="163"/>
      <c r="V479" s="163"/>
      <c r="W479" s="163"/>
      <c r="X479" s="163"/>
      <c r="Y479" s="163"/>
      <c r="Z479" s="163"/>
    </row>
    <row r="480" ht="11.25" customHeight="1">
      <c r="A480" s="251" t="s">
        <v>191</v>
      </c>
      <c r="B480" s="251" t="s">
        <v>177</v>
      </c>
      <c r="C480" s="251" t="s">
        <v>12681</v>
      </c>
      <c r="D480" s="282" t="s">
        <v>11761</v>
      </c>
      <c r="E480" s="282" t="s">
        <v>12295</v>
      </c>
      <c r="F480" s="282" t="s">
        <v>11744</v>
      </c>
      <c r="G480" s="282" t="s">
        <v>12067</v>
      </c>
      <c r="H480" s="283" t="s">
        <v>11726</v>
      </c>
      <c r="I480" s="282" t="s">
        <v>12702</v>
      </c>
      <c r="J480" s="282" t="s">
        <v>11746</v>
      </c>
      <c r="K480" s="282">
        <v>1.0</v>
      </c>
      <c r="L480" s="282">
        <v>1.0</v>
      </c>
      <c r="M480" s="282">
        <v>1.0</v>
      </c>
      <c r="N480" s="284" t="s">
        <v>11906</v>
      </c>
      <c r="O480" s="284">
        <v>60.0</v>
      </c>
      <c r="P480" s="162" t="s">
        <v>191</v>
      </c>
      <c r="Q480" s="163"/>
      <c r="R480" s="163"/>
      <c r="S480" s="163"/>
      <c r="T480" s="163"/>
      <c r="U480" s="163"/>
      <c r="V480" s="163"/>
      <c r="W480" s="163"/>
      <c r="X480" s="163"/>
      <c r="Y480" s="163"/>
      <c r="Z480" s="163"/>
    </row>
    <row r="481" ht="11.25" customHeight="1">
      <c r="A481" s="251" t="s">
        <v>11534</v>
      </c>
      <c r="B481" s="251" t="s">
        <v>52</v>
      </c>
      <c r="C481" s="251" t="s">
        <v>12703</v>
      </c>
      <c r="D481" s="282" t="s">
        <v>11722</v>
      </c>
      <c r="E481" s="282" t="s">
        <v>11737</v>
      </c>
      <c r="F481" s="282" t="s">
        <v>12704</v>
      </c>
      <c r="G481" s="282" t="s">
        <v>12705</v>
      </c>
      <c r="H481" s="283" t="s">
        <v>11557</v>
      </c>
      <c r="I481" s="282" t="s">
        <v>12706</v>
      </c>
      <c r="J481" s="282" t="s">
        <v>12707</v>
      </c>
      <c r="K481" s="282"/>
      <c r="L481" s="282"/>
      <c r="M481" s="282"/>
      <c r="N481" s="284">
        <v>100.0</v>
      </c>
      <c r="O481" s="284">
        <v>150.0</v>
      </c>
      <c r="P481" s="162" t="s">
        <v>1599</v>
      </c>
      <c r="Q481" s="163"/>
      <c r="R481" s="163"/>
      <c r="S481" s="163"/>
      <c r="T481" s="163"/>
      <c r="U481" s="163"/>
      <c r="V481" s="163"/>
      <c r="W481" s="163"/>
      <c r="X481" s="163"/>
      <c r="Y481" s="163"/>
      <c r="Z481" s="163"/>
    </row>
    <row r="482" ht="11.25" customHeight="1">
      <c r="A482" s="251" t="s">
        <v>11534</v>
      </c>
      <c r="B482" s="251" t="s">
        <v>52</v>
      </c>
      <c r="C482" s="251" t="s">
        <v>12703</v>
      </c>
      <c r="D482" s="282" t="s">
        <v>11722</v>
      </c>
      <c r="E482" s="282" t="s">
        <v>11769</v>
      </c>
      <c r="F482" s="282" t="s">
        <v>12704</v>
      </c>
      <c r="G482" s="282" t="s">
        <v>12705</v>
      </c>
      <c r="H482" s="283" t="s">
        <v>11557</v>
      </c>
      <c r="I482" s="282" t="s">
        <v>11808</v>
      </c>
      <c r="J482" s="282" t="s">
        <v>12708</v>
      </c>
      <c r="K482" s="282">
        <v>1.0</v>
      </c>
      <c r="L482" s="282">
        <v>1.0</v>
      </c>
      <c r="M482" s="282">
        <v>1.0</v>
      </c>
      <c r="N482" s="284">
        <v>50.0</v>
      </c>
      <c r="O482" s="284">
        <v>75.0</v>
      </c>
      <c r="P482" s="162" t="s">
        <v>1599</v>
      </c>
      <c r="Q482" s="163"/>
      <c r="R482" s="163"/>
      <c r="S482" s="163"/>
      <c r="T482" s="163"/>
      <c r="U482" s="163"/>
      <c r="V482" s="163"/>
      <c r="W482" s="163"/>
      <c r="X482" s="163"/>
      <c r="Y482" s="163"/>
      <c r="Z482" s="163"/>
    </row>
    <row r="483" ht="11.25" customHeight="1">
      <c r="A483" s="251" t="s">
        <v>11534</v>
      </c>
      <c r="B483" s="251" t="s">
        <v>52</v>
      </c>
      <c r="C483" s="251" t="s">
        <v>12703</v>
      </c>
      <c r="D483" s="282" t="s">
        <v>11722</v>
      </c>
      <c r="E483" s="282" t="s">
        <v>11769</v>
      </c>
      <c r="F483" s="282" t="s">
        <v>12704</v>
      </c>
      <c r="G483" s="282" t="s">
        <v>12705</v>
      </c>
      <c r="H483" s="283" t="s">
        <v>11557</v>
      </c>
      <c r="I483" s="282" t="s">
        <v>12709</v>
      </c>
      <c r="J483" s="282" t="s">
        <v>12710</v>
      </c>
      <c r="K483" s="282">
        <v>1.0</v>
      </c>
      <c r="L483" s="282">
        <v>1.0</v>
      </c>
      <c r="M483" s="282">
        <v>1.0</v>
      </c>
      <c r="N483" s="284">
        <v>45.0</v>
      </c>
      <c r="O483" s="284">
        <v>45.0</v>
      </c>
      <c r="P483" s="162" t="s">
        <v>1599</v>
      </c>
      <c r="Q483" s="163"/>
      <c r="R483" s="163"/>
      <c r="S483" s="163"/>
      <c r="T483" s="163"/>
      <c r="U483" s="163"/>
      <c r="V483" s="163"/>
      <c r="W483" s="163"/>
      <c r="X483" s="163"/>
      <c r="Y483" s="163"/>
      <c r="Z483" s="163"/>
    </row>
    <row r="484" ht="11.25" customHeight="1">
      <c r="A484" s="251" t="s">
        <v>11534</v>
      </c>
      <c r="B484" s="251" t="s">
        <v>52</v>
      </c>
      <c r="C484" s="251" t="s">
        <v>11895</v>
      </c>
      <c r="D484" s="282" t="s">
        <v>11722</v>
      </c>
      <c r="E484" s="282" t="s">
        <v>11769</v>
      </c>
      <c r="F484" s="282" t="s">
        <v>12704</v>
      </c>
      <c r="G484" s="282" t="s">
        <v>12711</v>
      </c>
      <c r="H484" s="283" t="s">
        <v>11739</v>
      </c>
      <c r="I484" s="282" t="s">
        <v>12712</v>
      </c>
      <c r="J484" s="282" t="s">
        <v>12713</v>
      </c>
      <c r="K484" s="282"/>
      <c r="L484" s="282"/>
      <c r="M484" s="282"/>
      <c r="N484" s="284">
        <v>20.0</v>
      </c>
      <c r="O484" s="284">
        <v>20.0</v>
      </c>
      <c r="P484" s="162" t="s">
        <v>1599</v>
      </c>
      <c r="Q484" s="163"/>
      <c r="R484" s="163"/>
      <c r="S484" s="163"/>
      <c r="T484" s="163"/>
      <c r="U484" s="163"/>
      <c r="V484" s="163"/>
      <c r="W484" s="163"/>
      <c r="X484" s="163"/>
      <c r="Y484" s="163"/>
      <c r="Z484" s="163"/>
    </row>
    <row r="485" ht="11.25" customHeight="1">
      <c r="A485" s="251" t="s">
        <v>11534</v>
      </c>
      <c r="B485" s="251" t="s">
        <v>52</v>
      </c>
      <c r="C485" s="251" t="s">
        <v>12714</v>
      </c>
      <c r="D485" s="282" t="s">
        <v>11722</v>
      </c>
      <c r="E485" s="282" t="s">
        <v>11723</v>
      </c>
      <c r="F485" s="282" t="s">
        <v>12704</v>
      </c>
      <c r="G485" s="282" t="s">
        <v>12705</v>
      </c>
      <c r="H485" s="283" t="s">
        <v>12715</v>
      </c>
      <c r="I485" s="282" t="s">
        <v>11723</v>
      </c>
      <c r="J485" s="282" t="s">
        <v>12716</v>
      </c>
      <c r="K485" s="282"/>
      <c r="L485" s="282"/>
      <c r="M485" s="282"/>
      <c r="N485" s="284">
        <v>50.0</v>
      </c>
      <c r="O485" s="284">
        <v>75.0</v>
      </c>
      <c r="P485" s="162" t="s">
        <v>1599</v>
      </c>
      <c r="Q485" s="163"/>
      <c r="R485" s="163"/>
      <c r="S485" s="163"/>
      <c r="T485" s="163"/>
      <c r="U485" s="163"/>
      <c r="V485" s="163"/>
      <c r="W485" s="163"/>
      <c r="X485" s="163"/>
      <c r="Y485" s="163"/>
      <c r="Z485" s="163"/>
    </row>
    <row r="486" ht="11.25" customHeight="1">
      <c r="A486" s="251" t="s">
        <v>11534</v>
      </c>
      <c r="B486" s="251" t="s">
        <v>106</v>
      </c>
      <c r="C486" s="251" t="s">
        <v>12714</v>
      </c>
      <c r="D486" s="282" t="s">
        <v>11722</v>
      </c>
      <c r="E486" s="282" t="s">
        <v>11723</v>
      </c>
      <c r="F486" s="282" t="s">
        <v>12704</v>
      </c>
      <c r="G486" s="282" t="s">
        <v>12705</v>
      </c>
      <c r="H486" s="283" t="s">
        <v>12715</v>
      </c>
      <c r="I486" s="282" t="s">
        <v>12717</v>
      </c>
      <c r="J486" s="282" t="s">
        <v>12718</v>
      </c>
      <c r="K486" s="282">
        <v>1.0</v>
      </c>
      <c r="L486" s="282">
        <v>1.0</v>
      </c>
      <c r="M486" s="282">
        <v>1.0</v>
      </c>
      <c r="N486" s="284">
        <v>30.0</v>
      </c>
      <c r="O486" s="284">
        <v>45.0</v>
      </c>
      <c r="P486" s="162" t="s">
        <v>1599</v>
      </c>
      <c r="Q486" s="163"/>
      <c r="R486" s="163"/>
      <c r="S486" s="163"/>
      <c r="T486" s="163"/>
      <c r="U486" s="163"/>
      <c r="V486" s="163"/>
      <c r="W486" s="163"/>
      <c r="X486" s="163"/>
      <c r="Y486" s="163"/>
      <c r="Z486" s="163"/>
    </row>
    <row r="487" ht="11.25" customHeight="1">
      <c r="A487" s="144" t="s">
        <v>12719</v>
      </c>
      <c r="B487" s="144" t="s">
        <v>141</v>
      </c>
      <c r="C487" s="144" t="s">
        <v>12720</v>
      </c>
      <c r="D487" s="317" t="s">
        <v>11742</v>
      </c>
      <c r="E487" s="317" t="s">
        <v>11743</v>
      </c>
      <c r="F487" s="317" t="s">
        <v>11778</v>
      </c>
      <c r="G487" s="317" t="s">
        <v>12067</v>
      </c>
      <c r="H487" s="308" t="s">
        <v>12068</v>
      </c>
      <c r="I487" s="139"/>
      <c r="J487" s="186" t="s">
        <v>12069</v>
      </c>
      <c r="K487" s="139"/>
      <c r="L487" s="139"/>
      <c r="M487" s="139"/>
      <c r="N487" s="172">
        <v>30.0</v>
      </c>
      <c r="O487" s="172">
        <v>30.0</v>
      </c>
      <c r="P487" s="162" t="s">
        <v>168</v>
      </c>
      <c r="Q487" s="166"/>
      <c r="R487" s="166"/>
      <c r="S487" s="166"/>
      <c r="T487" s="166"/>
      <c r="U487" s="166"/>
      <c r="V487" s="166"/>
      <c r="W487" s="166"/>
      <c r="X487" s="166"/>
      <c r="Y487" s="166"/>
      <c r="Z487" s="166"/>
    </row>
    <row r="488" ht="11.25" customHeight="1">
      <c r="A488" s="144" t="s">
        <v>12719</v>
      </c>
      <c r="B488" s="144" t="s">
        <v>141</v>
      </c>
      <c r="C488" s="144" t="s">
        <v>12071</v>
      </c>
      <c r="D488" s="317" t="s">
        <v>11742</v>
      </c>
      <c r="E488" s="317" t="s">
        <v>12072</v>
      </c>
      <c r="F488" s="317" t="s">
        <v>11778</v>
      </c>
      <c r="G488" s="317" t="s">
        <v>12067</v>
      </c>
      <c r="H488" s="98" t="s">
        <v>12073</v>
      </c>
      <c r="I488" s="139" t="s">
        <v>12074</v>
      </c>
      <c r="J488" s="186" t="s">
        <v>12075</v>
      </c>
      <c r="K488" s="139"/>
      <c r="L488" s="139"/>
      <c r="M488" s="139"/>
      <c r="N488" s="172">
        <v>150.0</v>
      </c>
      <c r="O488" s="172">
        <f>150*2</f>
        <v>300</v>
      </c>
      <c r="P488" s="162" t="s">
        <v>168</v>
      </c>
      <c r="Q488" s="166"/>
      <c r="R488" s="166"/>
      <c r="S488" s="166"/>
      <c r="T488" s="166"/>
      <c r="U488" s="166"/>
      <c r="V488" s="166"/>
      <c r="W488" s="166"/>
      <c r="X488" s="166"/>
      <c r="Y488" s="166"/>
      <c r="Z488" s="166"/>
    </row>
    <row r="489" ht="11.25" customHeight="1">
      <c r="A489" s="144" t="s">
        <v>12719</v>
      </c>
      <c r="B489" s="144" t="s">
        <v>141</v>
      </c>
      <c r="C489" s="144" t="s">
        <v>12071</v>
      </c>
      <c r="D489" s="317" t="s">
        <v>11742</v>
      </c>
      <c r="E489" s="317" t="s">
        <v>12072</v>
      </c>
      <c r="F489" s="317" t="s">
        <v>11778</v>
      </c>
      <c r="G489" s="317" t="s">
        <v>12067</v>
      </c>
      <c r="H489" s="98" t="s">
        <v>12073</v>
      </c>
      <c r="I489" s="139" t="s">
        <v>12076</v>
      </c>
      <c r="J489" s="186" t="s">
        <v>12075</v>
      </c>
      <c r="K489" s="139"/>
      <c r="L489" s="139"/>
      <c r="M489" s="139"/>
      <c r="N489" s="172">
        <v>50.0</v>
      </c>
      <c r="O489" s="172">
        <f>50*2</f>
        <v>100</v>
      </c>
      <c r="P489" s="162" t="s">
        <v>168</v>
      </c>
      <c r="Q489" s="166"/>
      <c r="R489" s="166"/>
      <c r="S489" s="166"/>
      <c r="T489" s="166"/>
      <c r="U489" s="166"/>
      <c r="V489" s="166"/>
      <c r="W489" s="166"/>
      <c r="X489" s="166"/>
      <c r="Y489" s="166"/>
      <c r="Z489" s="166"/>
    </row>
    <row r="490" ht="11.25" customHeight="1">
      <c r="A490" s="144" t="s">
        <v>12719</v>
      </c>
      <c r="B490" s="144" t="s">
        <v>141</v>
      </c>
      <c r="C490" s="144" t="s">
        <v>12071</v>
      </c>
      <c r="D490" s="317" t="s">
        <v>11742</v>
      </c>
      <c r="E490" s="317" t="s">
        <v>11743</v>
      </c>
      <c r="F490" s="317" t="s">
        <v>11778</v>
      </c>
      <c r="G490" s="317" t="s">
        <v>12067</v>
      </c>
      <c r="H490" s="98" t="s">
        <v>12073</v>
      </c>
      <c r="I490" s="139"/>
      <c r="J490" s="186" t="s">
        <v>12075</v>
      </c>
      <c r="K490" s="139"/>
      <c r="L490" s="139"/>
      <c r="M490" s="139"/>
      <c r="N490" s="172">
        <v>30.0</v>
      </c>
      <c r="O490" s="172">
        <v>30.0</v>
      </c>
      <c r="P490" s="162" t="s">
        <v>168</v>
      </c>
      <c r="Q490" s="166"/>
      <c r="R490" s="166"/>
      <c r="S490" s="166"/>
      <c r="T490" s="166"/>
      <c r="U490" s="166"/>
      <c r="V490" s="166"/>
      <c r="W490" s="166"/>
      <c r="X490" s="166"/>
      <c r="Y490" s="166"/>
      <c r="Z490" s="166"/>
    </row>
    <row r="491" ht="11.25" customHeight="1">
      <c r="A491" s="144" t="s">
        <v>12719</v>
      </c>
      <c r="B491" s="144" t="s">
        <v>141</v>
      </c>
      <c r="C491" s="293" t="s">
        <v>12721</v>
      </c>
      <c r="D491" s="317" t="s">
        <v>11742</v>
      </c>
      <c r="E491" s="317" t="s">
        <v>11743</v>
      </c>
      <c r="F491" s="317" t="s">
        <v>11778</v>
      </c>
      <c r="G491" s="317" t="s">
        <v>12067</v>
      </c>
      <c r="H491" s="98" t="s">
        <v>12078</v>
      </c>
      <c r="I491" s="139"/>
      <c r="J491" s="186" t="s">
        <v>12079</v>
      </c>
      <c r="K491" s="139"/>
      <c r="L491" s="139"/>
      <c r="M491" s="139"/>
      <c r="N491" s="172">
        <v>30.0</v>
      </c>
      <c r="O491" s="172">
        <v>30.0</v>
      </c>
      <c r="P491" s="162" t="s">
        <v>168</v>
      </c>
      <c r="Q491" s="166"/>
      <c r="R491" s="166"/>
      <c r="S491" s="166"/>
      <c r="T491" s="166"/>
      <c r="U491" s="166"/>
      <c r="V491" s="166"/>
      <c r="W491" s="166"/>
      <c r="X491" s="166"/>
      <c r="Y491" s="166"/>
      <c r="Z491" s="166"/>
    </row>
    <row r="492" ht="11.25" customHeight="1">
      <c r="A492" s="144" t="s">
        <v>12719</v>
      </c>
      <c r="B492" s="144" t="s">
        <v>141</v>
      </c>
      <c r="C492" s="144" t="s">
        <v>12080</v>
      </c>
      <c r="D492" s="317" t="s">
        <v>12081</v>
      </c>
      <c r="E492" s="317" t="s">
        <v>11743</v>
      </c>
      <c r="F492" s="317" t="s">
        <v>11778</v>
      </c>
      <c r="G492" s="317" t="s">
        <v>12067</v>
      </c>
      <c r="H492" s="98" t="s">
        <v>12082</v>
      </c>
      <c r="I492" s="139"/>
      <c r="J492" s="186" t="s">
        <v>12083</v>
      </c>
      <c r="K492" s="139"/>
      <c r="L492" s="139"/>
      <c r="M492" s="139"/>
      <c r="N492" s="172">
        <v>30.0</v>
      </c>
      <c r="O492" s="172">
        <f t="shared" ref="O492:O493" si="1">30*1.5</f>
        <v>45</v>
      </c>
      <c r="P492" s="162" t="s">
        <v>168</v>
      </c>
      <c r="Q492" s="166"/>
      <c r="R492" s="166"/>
      <c r="S492" s="166"/>
      <c r="T492" s="166"/>
      <c r="U492" s="166"/>
      <c r="V492" s="166"/>
      <c r="W492" s="166"/>
      <c r="X492" s="166"/>
      <c r="Y492" s="166"/>
      <c r="Z492" s="166"/>
    </row>
    <row r="493" ht="11.25" customHeight="1">
      <c r="A493" s="144" t="s">
        <v>12719</v>
      </c>
      <c r="B493" s="144" t="s">
        <v>141</v>
      </c>
      <c r="C493" s="144" t="s">
        <v>12084</v>
      </c>
      <c r="D493" s="145" t="s">
        <v>12081</v>
      </c>
      <c r="E493" s="145" t="s">
        <v>11743</v>
      </c>
      <c r="F493" s="145" t="s">
        <v>11778</v>
      </c>
      <c r="G493" s="145" t="s">
        <v>12067</v>
      </c>
      <c r="H493" s="98" t="s">
        <v>12085</v>
      </c>
      <c r="I493" s="143"/>
      <c r="J493" s="324" t="s">
        <v>12086</v>
      </c>
      <c r="K493" s="317"/>
      <c r="L493" s="317"/>
      <c r="M493" s="317"/>
      <c r="N493" s="172">
        <v>30.0</v>
      </c>
      <c r="O493" s="172">
        <f t="shared" si="1"/>
        <v>45</v>
      </c>
      <c r="P493" s="162" t="s">
        <v>168</v>
      </c>
      <c r="Q493" s="166"/>
      <c r="R493" s="166"/>
      <c r="S493" s="166"/>
      <c r="T493" s="166"/>
      <c r="U493" s="166"/>
      <c r="V493" s="166"/>
      <c r="W493" s="166"/>
      <c r="X493" s="166"/>
      <c r="Y493" s="166"/>
      <c r="Z493" s="166"/>
    </row>
    <row r="494" ht="11.25" customHeight="1">
      <c r="A494" s="251" t="s">
        <v>73</v>
      </c>
      <c r="B494" s="251" t="s">
        <v>52</v>
      </c>
      <c r="C494" s="251" t="s">
        <v>11895</v>
      </c>
      <c r="D494" s="282" t="s">
        <v>12224</v>
      </c>
      <c r="E494" s="282" t="s">
        <v>11753</v>
      </c>
      <c r="F494" s="282" t="s">
        <v>11854</v>
      </c>
      <c r="G494" s="282" t="s">
        <v>11901</v>
      </c>
      <c r="H494" s="283" t="s">
        <v>11739</v>
      </c>
      <c r="I494" s="282"/>
      <c r="J494" s="282" t="s">
        <v>12722</v>
      </c>
      <c r="K494" s="282"/>
      <c r="L494" s="282"/>
      <c r="M494" s="282"/>
      <c r="N494" s="284" t="s">
        <v>12322</v>
      </c>
      <c r="O494" s="284">
        <v>100.0</v>
      </c>
      <c r="P494" s="162" t="s">
        <v>73</v>
      </c>
      <c r="Q494" s="163"/>
      <c r="R494" s="163"/>
      <c r="S494" s="163"/>
      <c r="T494" s="163"/>
      <c r="U494" s="163"/>
      <c r="V494" s="163"/>
      <c r="W494" s="163"/>
      <c r="X494" s="163"/>
      <c r="Y494" s="163"/>
      <c r="Z494" s="163"/>
    </row>
    <row r="495" ht="11.25" customHeight="1">
      <c r="A495" s="251" t="s">
        <v>11566</v>
      </c>
      <c r="B495" s="251" t="s">
        <v>52</v>
      </c>
      <c r="C495" s="251" t="s">
        <v>12019</v>
      </c>
      <c r="D495" s="282" t="s">
        <v>11786</v>
      </c>
      <c r="E495" s="282" t="s">
        <v>11863</v>
      </c>
      <c r="F495" s="282" t="s">
        <v>11750</v>
      </c>
      <c r="G495" s="282" t="s">
        <v>12020</v>
      </c>
      <c r="H495" s="283" t="s">
        <v>11886</v>
      </c>
      <c r="I495" s="282" t="s">
        <v>11967</v>
      </c>
      <c r="J495" s="282" t="s">
        <v>12021</v>
      </c>
      <c r="K495" s="282">
        <v>1.0</v>
      </c>
      <c r="L495" s="282">
        <v>1.0</v>
      </c>
      <c r="M495" s="282">
        <v>1.0</v>
      </c>
      <c r="N495" s="284">
        <v>30.0</v>
      </c>
      <c r="O495" s="284">
        <v>45.0</v>
      </c>
      <c r="P495" s="162" t="s">
        <v>74</v>
      </c>
      <c r="Q495" s="163"/>
      <c r="R495" s="163"/>
      <c r="S495" s="163"/>
      <c r="T495" s="163"/>
      <c r="U495" s="163"/>
      <c r="V495" s="163"/>
      <c r="W495" s="163"/>
      <c r="X495" s="163"/>
      <c r="Y495" s="163"/>
      <c r="Z495" s="163"/>
    </row>
    <row r="496" ht="11.25" customHeight="1">
      <c r="A496" s="251" t="s">
        <v>11566</v>
      </c>
      <c r="B496" s="251" t="s">
        <v>52</v>
      </c>
      <c r="C496" s="251" t="s">
        <v>12019</v>
      </c>
      <c r="D496" s="282" t="s">
        <v>11786</v>
      </c>
      <c r="E496" s="282" t="s">
        <v>11863</v>
      </c>
      <c r="F496" s="282" t="s">
        <v>11750</v>
      </c>
      <c r="G496" s="282" t="s">
        <v>12020</v>
      </c>
      <c r="H496" s="283" t="s">
        <v>11886</v>
      </c>
      <c r="I496" s="282" t="s">
        <v>11967</v>
      </c>
      <c r="J496" s="282" t="s">
        <v>12021</v>
      </c>
      <c r="K496" s="282">
        <v>2.0</v>
      </c>
      <c r="L496" s="282">
        <v>2.0</v>
      </c>
      <c r="M496" s="282">
        <v>2.0</v>
      </c>
      <c r="N496" s="284">
        <v>30.0</v>
      </c>
      <c r="O496" s="284">
        <v>22.5</v>
      </c>
      <c r="P496" s="162" t="s">
        <v>74</v>
      </c>
      <c r="Q496" s="163"/>
      <c r="R496" s="163"/>
      <c r="S496" s="163"/>
      <c r="T496" s="163"/>
      <c r="U496" s="163"/>
      <c r="V496" s="163"/>
      <c r="W496" s="163"/>
      <c r="X496" s="163"/>
      <c r="Y496" s="163"/>
      <c r="Z496" s="163"/>
    </row>
    <row r="497" ht="11.25" customHeight="1">
      <c r="A497" s="251" t="s">
        <v>11566</v>
      </c>
      <c r="B497" s="251" t="s">
        <v>52</v>
      </c>
      <c r="C497" s="251" t="s">
        <v>12019</v>
      </c>
      <c r="D497" s="282" t="s">
        <v>11786</v>
      </c>
      <c r="E497" s="282" t="s">
        <v>11863</v>
      </c>
      <c r="F497" s="282" t="s">
        <v>11750</v>
      </c>
      <c r="G497" s="282" t="s">
        <v>12020</v>
      </c>
      <c r="H497" s="283" t="s">
        <v>11886</v>
      </c>
      <c r="I497" s="282" t="s">
        <v>11967</v>
      </c>
      <c r="J497" s="282" t="s">
        <v>12021</v>
      </c>
      <c r="K497" s="282">
        <v>2.0</v>
      </c>
      <c r="L497" s="282">
        <v>2.0</v>
      </c>
      <c r="M497" s="282">
        <v>2.0</v>
      </c>
      <c r="N497" s="284">
        <v>30.0</v>
      </c>
      <c r="O497" s="284">
        <v>22.5</v>
      </c>
      <c r="P497" s="162" t="s">
        <v>74</v>
      </c>
      <c r="Q497" s="163"/>
      <c r="R497" s="163"/>
      <c r="S497" s="163"/>
      <c r="T497" s="163"/>
      <c r="U497" s="163"/>
      <c r="V497" s="163"/>
      <c r="W497" s="163"/>
      <c r="X497" s="163"/>
      <c r="Y497" s="163"/>
      <c r="Z497" s="163"/>
    </row>
    <row r="498" ht="11.25" customHeight="1">
      <c r="A498" s="251" t="s">
        <v>11566</v>
      </c>
      <c r="B498" s="251" t="s">
        <v>52</v>
      </c>
      <c r="C498" s="251" t="s">
        <v>12019</v>
      </c>
      <c r="D498" s="282" t="s">
        <v>11786</v>
      </c>
      <c r="E498" s="282" t="s">
        <v>12024</v>
      </c>
      <c r="F498" s="282" t="s">
        <v>11750</v>
      </c>
      <c r="G498" s="282" t="s">
        <v>12020</v>
      </c>
      <c r="H498" s="283" t="s">
        <v>11886</v>
      </c>
      <c r="I498" s="282" t="s">
        <v>11834</v>
      </c>
      <c r="J498" s="282" t="s">
        <v>12021</v>
      </c>
      <c r="K498" s="282"/>
      <c r="L498" s="282"/>
      <c r="M498" s="282"/>
      <c r="N498" s="284">
        <v>50.0</v>
      </c>
      <c r="O498" s="284">
        <v>75.0</v>
      </c>
      <c r="P498" s="162" t="s">
        <v>74</v>
      </c>
      <c r="Q498" s="163"/>
      <c r="R498" s="163"/>
      <c r="S498" s="163"/>
      <c r="T498" s="163"/>
      <c r="U498" s="163"/>
      <c r="V498" s="163"/>
      <c r="W498" s="163"/>
      <c r="X498" s="163"/>
      <c r="Y498" s="163"/>
      <c r="Z498" s="163"/>
    </row>
    <row r="499" ht="11.25" customHeight="1">
      <c r="A499" s="251" t="s">
        <v>11566</v>
      </c>
      <c r="B499" s="251" t="s">
        <v>52</v>
      </c>
      <c r="C499" s="251" t="s">
        <v>12025</v>
      </c>
      <c r="D499" s="282" t="s">
        <v>11755</v>
      </c>
      <c r="E499" s="282" t="s">
        <v>12026</v>
      </c>
      <c r="F499" s="282" t="s">
        <v>12027</v>
      </c>
      <c r="G499" s="282" t="s">
        <v>12022</v>
      </c>
      <c r="H499" s="283" t="s">
        <v>12028</v>
      </c>
      <c r="I499" s="282" t="s">
        <v>11967</v>
      </c>
      <c r="J499" s="282" t="s">
        <v>12029</v>
      </c>
      <c r="K499" s="282">
        <v>8.0</v>
      </c>
      <c r="L499" s="282">
        <v>8.0</v>
      </c>
      <c r="M499" s="282">
        <v>8.0</v>
      </c>
      <c r="N499" s="284">
        <v>40.0</v>
      </c>
      <c r="O499" s="284">
        <v>5.0</v>
      </c>
      <c r="P499" s="162" t="s">
        <v>74</v>
      </c>
      <c r="Q499" s="163"/>
      <c r="R499" s="163"/>
      <c r="S499" s="163"/>
      <c r="T499" s="163"/>
      <c r="U499" s="163"/>
      <c r="V499" s="163"/>
      <c r="W499" s="163"/>
      <c r="X499" s="163"/>
      <c r="Y499" s="163"/>
      <c r="Z499" s="163"/>
    </row>
    <row r="500" ht="11.25" customHeight="1">
      <c r="A500" s="251" t="s">
        <v>11566</v>
      </c>
      <c r="B500" s="251" t="s">
        <v>52</v>
      </c>
      <c r="C500" s="251" t="s">
        <v>12025</v>
      </c>
      <c r="D500" s="282" t="s">
        <v>11755</v>
      </c>
      <c r="E500" s="282" t="s">
        <v>12026</v>
      </c>
      <c r="F500" s="282" t="s">
        <v>12027</v>
      </c>
      <c r="G500" s="282" t="s">
        <v>12022</v>
      </c>
      <c r="H500" s="283" t="s">
        <v>12028</v>
      </c>
      <c r="I500" s="282" t="s">
        <v>11967</v>
      </c>
      <c r="J500" s="282" t="s">
        <v>12029</v>
      </c>
      <c r="K500" s="282">
        <v>5.0</v>
      </c>
      <c r="L500" s="282">
        <v>5.0</v>
      </c>
      <c r="M500" s="282">
        <v>5.0</v>
      </c>
      <c r="N500" s="284">
        <v>40.0</v>
      </c>
      <c r="O500" s="284">
        <v>8.0</v>
      </c>
      <c r="P500" s="162" t="s">
        <v>74</v>
      </c>
      <c r="Q500" s="163"/>
      <c r="R500" s="163"/>
      <c r="S500" s="163"/>
      <c r="T500" s="163"/>
      <c r="U500" s="163"/>
      <c r="V500" s="163"/>
      <c r="W500" s="163"/>
      <c r="X500" s="163"/>
      <c r="Y500" s="163"/>
      <c r="Z500" s="163"/>
    </row>
    <row r="501" ht="11.25" customHeight="1">
      <c r="A501" s="251" t="s">
        <v>11566</v>
      </c>
      <c r="B501" s="251" t="s">
        <v>52</v>
      </c>
      <c r="C501" s="251" t="s">
        <v>12723</v>
      </c>
      <c r="D501" s="282" t="s">
        <v>11755</v>
      </c>
      <c r="E501" s="282" t="s">
        <v>12026</v>
      </c>
      <c r="F501" s="282" t="s">
        <v>12027</v>
      </c>
      <c r="G501" s="282" t="s">
        <v>12022</v>
      </c>
      <c r="H501" s="283" t="s">
        <v>12028</v>
      </c>
      <c r="I501" s="282" t="s">
        <v>11967</v>
      </c>
      <c r="J501" s="282" t="s">
        <v>12029</v>
      </c>
      <c r="K501" s="282">
        <v>12.0</v>
      </c>
      <c r="L501" s="282">
        <v>12.0</v>
      </c>
      <c r="M501" s="282">
        <v>12.0</v>
      </c>
      <c r="N501" s="284">
        <v>40.0</v>
      </c>
      <c r="O501" s="284">
        <v>3.33</v>
      </c>
      <c r="P501" s="162" t="s">
        <v>74</v>
      </c>
      <c r="Q501" s="163"/>
      <c r="R501" s="163"/>
      <c r="S501" s="163"/>
      <c r="T501" s="163"/>
      <c r="U501" s="163"/>
      <c r="V501" s="163"/>
      <c r="W501" s="163"/>
      <c r="X501" s="163"/>
      <c r="Y501" s="163"/>
      <c r="Z501" s="163"/>
    </row>
    <row r="502" ht="11.25" customHeight="1">
      <c r="A502" s="251" t="s">
        <v>12724</v>
      </c>
      <c r="B502" s="251" t="s">
        <v>52</v>
      </c>
      <c r="C502" s="251" t="s">
        <v>12725</v>
      </c>
      <c r="D502" s="282" t="s">
        <v>11761</v>
      </c>
      <c r="E502" s="282" t="s">
        <v>11766</v>
      </c>
      <c r="F502" s="282" t="s">
        <v>11744</v>
      </c>
      <c r="G502" s="282" t="s">
        <v>11751</v>
      </c>
      <c r="H502" s="283" t="s">
        <v>12023</v>
      </c>
      <c r="I502" s="282"/>
      <c r="J502" s="282" t="s">
        <v>11764</v>
      </c>
      <c r="K502" s="282"/>
      <c r="L502" s="282"/>
      <c r="M502" s="282"/>
      <c r="N502" s="284">
        <v>20.0</v>
      </c>
      <c r="O502" s="284">
        <v>20.0</v>
      </c>
      <c r="P502" s="162" t="s">
        <v>92</v>
      </c>
      <c r="Q502" s="163"/>
      <c r="R502" s="163"/>
      <c r="S502" s="163"/>
      <c r="T502" s="163"/>
      <c r="U502" s="163"/>
      <c r="V502" s="163"/>
      <c r="W502" s="163"/>
      <c r="X502" s="163"/>
      <c r="Y502" s="163"/>
      <c r="Z502" s="163"/>
    </row>
    <row r="503" ht="11.25" customHeight="1">
      <c r="A503" s="251" t="s">
        <v>12724</v>
      </c>
      <c r="B503" s="251" t="s">
        <v>52</v>
      </c>
      <c r="C503" s="251" t="s">
        <v>12726</v>
      </c>
      <c r="D503" s="282" t="s">
        <v>11817</v>
      </c>
      <c r="E503" s="282" t="s">
        <v>11766</v>
      </c>
      <c r="F503" s="282" t="s">
        <v>12727</v>
      </c>
      <c r="G503" s="282" t="s">
        <v>11751</v>
      </c>
      <c r="H503" s="283" t="s">
        <v>11999</v>
      </c>
      <c r="I503" s="282"/>
      <c r="J503" s="282" t="s">
        <v>12000</v>
      </c>
      <c r="K503" s="282"/>
      <c r="L503" s="282"/>
      <c r="M503" s="282"/>
      <c r="N503" s="284">
        <v>20.0</v>
      </c>
      <c r="O503" s="284">
        <v>20.0</v>
      </c>
      <c r="P503" s="162" t="s">
        <v>92</v>
      </c>
      <c r="Q503" s="163"/>
      <c r="R503" s="163"/>
      <c r="S503" s="163"/>
      <c r="T503" s="163"/>
      <c r="U503" s="163"/>
      <c r="V503" s="163"/>
      <c r="W503" s="163"/>
      <c r="X503" s="163"/>
      <c r="Y503" s="163"/>
      <c r="Z503" s="163"/>
    </row>
    <row r="504" ht="11.25" customHeight="1">
      <c r="A504" s="251" t="s">
        <v>12724</v>
      </c>
      <c r="B504" s="251" t="s">
        <v>52</v>
      </c>
      <c r="C504" s="251" t="s">
        <v>12728</v>
      </c>
      <c r="D504" s="282" t="s">
        <v>11761</v>
      </c>
      <c r="E504" s="282" t="s">
        <v>11766</v>
      </c>
      <c r="F504" s="282" t="s">
        <v>11990</v>
      </c>
      <c r="G504" s="282" t="s">
        <v>11751</v>
      </c>
      <c r="H504" s="283" t="s">
        <v>12729</v>
      </c>
      <c r="I504" s="282"/>
      <c r="J504" s="282" t="s">
        <v>11996</v>
      </c>
      <c r="K504" s="282"/>
      <c r="L504" s="282"/>
      <c r="M504" s="282"/>
      <c r="N504" s="284">
        <v>20.0</v>
      </c>
      <c r="O504" s="284">
        <v>20.0</v>
      </c>
      <c r="P504" s="162" t="s">
        <v>92</v>
      </c>
      <c r="Q504" s="163"/>
      <c r="R504" s="163"/>
      <c r="S504" s="163"/>
      <c r="T504" s="163"/>
      <c r="U504" s="163"/>
      <c r="V504" s="163"/>
      <c r="W504" s="163"/>
      <c r="X504" s="163"/>
      <c r="Y504" s="163"/>
      <c r="Z504" s="163"/>
    </row>
    <row r="505" ht="11.25" customHeight="1">
      <c r="A505" s="251" t="s">
        <v>12724</v>
      </c>
      <c r="B505" s="251" t="s">
        <v>52</v>
      </c>
      <c r="C505" s="251" t="s">
        <v>12007</v>
      </c>
      <c r="D505" s="282" t="s">
        <v>11761</v>
      </c>
      <c r="E505" s="282" t="s">
        <v>11970</v>
      </c>
      <c r="F505" s="282" t="s">
        <v>11744</v>
      </c>
      <c r="G505" s="282" t="s">
        <v>11751</v>
      </c>
      <c r="H505" s="283" t="s">
        <v>12008</v>
      </c>
      <c r="I505" s="282" t="s">
        <v>11773</v>
      </c>
      <c r="J505" s="282" t="s">
        <v>12009</v>
      </c>
      <c r="K505" s="282"/>
      <c r="L505" s="282"/>
      <c r="M505" s="282"/>
      <c r="N505" s="284">
        <v>50.0</v>
      </c>
      <c r="O505" s="284">
        <v>100.0</v>
      </c>
      <c r="P505" s="162" t="s">
        <v>92</v>
      </c>
      <c r="Q505" s="163"/>
      <c r="R505" s="163"/>
      <c r="S505" s="163"/>
      <c r="T505" s="163"/>
      <c r="U505" s="163"/>
      <c r="V505" s="163"/>
      <c r="W505" s="163"/>
      <c r="X505" s="163"/>
      <c r="Y505" s="163"/>
      <c r="Z505" s="163"/>
    </row>
    <row r="506" ht="11.25" customHeight="1">
      <c r="A506" s="251" t="s">
        <v>60</v>
      </c>
      <c r="B506" s="251" t="s">
        <v>52</v>
      </c>
      <c r="C506" s="251" t="s">
        <v>12730</v>
      </c>
      <c r="D506" s="282" t="s">
        <v>11722</v>
      </c>
      <c r="E506" s="282" t="s">
        <v>11843</v>
      </c>
      <c r="F506" s="282" t="s">
        <v>11854</v>
      </c>
      <c r="G506" s="282" t="s">
        <v>12731</v>
      </c>
      <c r="H506" s="283" t="s">
        <v>12132</v>
      </c>
      <c r="I506" s="282" t="s">
        <v>11773</v>
      </c>
      <c r="J506" s="282" t="s">
        <v>12050</v>
      </c>
      <c r="K506" s="282"/>
      <c r="L506" s="282"/>
      <c r="M506" s="282"/>
      <c r="N506" s="284">
        <v>100.0</v>
      </c>
      <c r="O506" s="284">
        <v>100.0</v>
      </c>
      <c r="P506" s="162" t="s">
        <v>1729</v>
      </c>
      <c r="Q506" s="163"/>
      <c r="R506" s="163"/>
      <c r="S506" s="163"/>
      <c r="T506" s="163"/>
      <c r="U506" s="163"/>
      <c r="V506" s="163"/>
      <c r="W506" s="163"/>
      <c r="X506" s="163"/>
      <c r="Y506" s="163"/>
      <c r="Z506" s="163"/>
    </row>
    <row r="507" ht="11.25" customHeight="1">
      <c r="A507" s="251" t="s">
        <v>60</v>
      </c>
      <c r="B507" s="251" t="s">
        <v>52</v>
      </c>
      <c r="C507" s="251" t="s">
        <v>12730</v>
      </c>
      <c r="D507" s="282" t="s">
        <v>11722</v>
      </c>
      <c r="E507" s="282" t="s">
        <v>12732</v>
      </c>
      <c r="F507" s="282" t="s">
        <v>11854</v>
      </c>
      <c r="G507" s="282" t="s">
        <v>12731</v>
      </c>
      <c r="H507" s="283" t="s">
        <v>12132</v>
      </c>
      <c r="I507" s="282"/>
      <c r="J507" s="282" t="s">
        <v>12733</v>
      </c>
      <c r="K507" s="282">
        <v>1.0</v>
      </c>
      <c r="L507" s="282">
        <v>1.0</v>
      </c>
      <c r="M507" s="282">
        <v>1.0</v>
      </c>
      <c r="N507" s="284">
        <v>30.0</v>
      </c>
      <c r="O507" s="284">
        <v>30.0</v>
      </c>
      <c r="P507" s="162" t="s">
        <v>1729</v>
      </c>
      <c r="Q507" s="163"/>
      <c r="R507" s="163"/>
      <c r="S507" s="163"/>
      <c r="T507" s="163"/>
      <c r="U507" s="163"/>
      <c r="V507" s="163"/>
      <c r="W507" s="163"/>
      <c r="X507" s="163"/>
      <c r="Y507" s="163"/>
      <c r="Z507" s="163"/>
    </row>
    <row r="508" ht="11.25" customHeight="1">
      <c r="A508" s="251" t="s">
        <v>12734</v>
      </c>
      <c r="B508" s="251" t="s">
        <v>52</v>
      </c>
      <c r="C508" s="251" t="s">
        <v>11965</v>
      </c>
      <c r="D508" s="282" t="s">
        <v>11786</v>
      </c>
      <c r="E508" s="282" t="s">
        <v>11766</v>
      </c>
      <c r="F508" s="282" t="s">
        <v>11750</v>
      </c>
      <c r="G508" s="282" t="s">
        <v>12020</v>
      </c>
      <c r="H508" s="283" t="s">
        <v>11886</v>
      </c>
      <c r="I508" s="282" t="s">
        <v>11967</v>
      </c>
      <c r="J508" s="282" t="s">
        <v>11968</v>
      </c>
      <c r="K508" s="282">
        <v>3.0</v>
      </c>
      <c r="L508" s="282">
        <v>3.0</v>
      </c>
      <c r="M508" s="282">
        <v>3.0</v>
      </c>
      <c r="N508" s="284">
        <v>30.0</v>
      </c>
      <c r="O508" s="284">
        <v>10.0</v>
      </c>
      <c r="P508" s="162" t="s">
        <v>1761</v>
      </c>
      <c r="Q508" s="163"/>
      <c r="R508" s="163"/>
      <c r="S508" s="163"/>
      <c r="T508" s="163"/>
      <c r="U508" s="163"/>
      <c r="V508" s="163"/>
      <c r="W508" s="163"/>
      <c r="X508" s="163"/>
      <c r="Y508" s="163"/>
      <c r="Z508" s="163"/>
    </row>
    <row r="509" ht="11.25" customHeight="1">
      <c r="A509" s="251" t="s">
        <v>12734</v>
      </c>
      <c r="B509" s="251" t="s">
        <v>52</v>
      </c>
      <c r="C509" s="251" t="s">
        <v>11965</v>
      </c>
      <c r="D509" s="282" t="s">
        <v>11786</v>
      </c>
      <c r="E509" s="282" t="s">
        <v>11766</v>
      </c>
      <c r="F509" s="282" t="s">
        <v>11750</v>
      </c>
      <c r="G509" s="282" t="s">
        <v>12020</v>
      </c>
      <c r="H509" s="283" t="s">
        <v>11886</v>
      </c>
      <c r="I509" s="282" t="s">
        <v>12735</v>
      </c>
      <c r="J509" s="282" t="s">
        <v>11968</v>
      </c>
      <c r="K509" s="282">
        <v>1.0</v>
      </c>
      <c r="L509" s="282">
        <v>1.0</v>
      </c>
      <c r="M509" s="282">
        <v>1.0</v>
      </c>
      <c r="N509" s="284">
        <v>50.0</v>
      </c>
      <c r="O509" s="284">
        <v>50.0</v>
      </c>
      <c r="P509" s="162" t="s">
        <v>1761</v>
      </c>
      <c r="Q509" s="163"/>
      <c r="R509" s="163"/>
      <c r="S509" s="163"/>
      <c r="T509" s="163"/>
      <c r="U509" s="163"/>
      <c r="V509" s="163"/>
      <c r="W509" s="163"/>
      <c r="X509" s="163"/>
      <c r="Y509" s="163"/>
      <c r="Z509" s="163"/>
    </row>
    <row r="510" ht="11.25" customHeight="1">
      <c r="A510" s="251" t="s">
        <v>102</v>
      </c>
      <c r="B510" s="251" t="s">
        <v>52</v>
      </c>
      <c r="C510" s="251" t="s">
        <v>11969</v>
      </c>
      <c r="D510" s="282" t="s">
        <v>11761</v>
      </c>
      <c r="E510" s="282" t="s">
        <v>11974</v>
      </c>
      <c r="F510" s="282" t="s">
        <v>11971</v>
      </c>
      <c r="G510" s="282" t="s">
        <v>11751</v>
      </c>
      <c r="H510" s="283" t="s">
        <v>11972</v>
      </c>
      <c r="I510" s="282"/>
      <c r="J510" s="282" t="s">
        <v>11973</v>
      </c>
      <c r="K510" s="282"/>
      <c r="L510" s="282">
        <v>2.0</v>
      </c>
      <c r="M510" s="282">
        <v>2.0</v>
      </c>
      <c r="N510" s="284">
        <v>30.0</v>
      </c>
      <c r="O510" s="284">
        <v>15.0</v>
      </c>
      <c r="P510" s="162" t="s">
        <v>102</v>
      </c>
      <c r="Q510" s="163"/>
      <c r="R510" s="163"/>
      <c r="S510" s="163"/>
      <c r="T510" s="163"/>
      <c r="U510" s="163"/>
      <c r="V510" s="163"/>
      <c r="W510" s="163"/>
      <c r="X510" s="163"/>
      <c r="Y510" s="163"/>
      <c r="Z510" s="163"/>
    </row>
    <row r="511" ht="11.25" customHeight="1">
      <c r="A511" s="251" t="s">
        <v>102</v>
      </c>
      <c r="B511" s="251" t="s">
        <v>52</v>
      </c>
      <c r="C511" s="251" t="s">
        <v>11975</v>
      </c>
      <c r="D511" s="282" t="s">
        <v>11761</v>
      </c>
      <c r="E511" s="282" t="s">
        <v>11978</v>
      </c>
      <c r="F511" s="282" t="s">
        <v>11744</v>
      </c>
      <c r="G511" s="282" t="s">
        <v>11751</v>
      </c>
      <c r="H511" s="283" t="s">
        <v>11977</v>
      </c>
      <c r="I511" s="282"/>
      <c r="J511" s="282" t="s">
        <v>11764</v>
      </c>
      <c r="K511" s="282"/>
      <c r="L511" s="282">
        <v>2.0</v>
      </c>
      <c r="M511" s="282">
        <v>2.0</v>
      </c>
      <c r="N511" s="284">
        <v>30.0</v>
      </c>
      <c r="O511" s="284">
        <v>15.0</v>
      </c>
      <c r="P511" s="162" t="s">
        <v>102</v>
      </c>
      <c r="Q511" s="163"/>
      <c r="R511" s="163"/>
      <c r="S511" s="163"/>
      <c r="T511" s="163"/>
      <c r="U511" s="163"/>
      <c r="V511" s="163"/>
      <c r="W511" s="163"/>
      <c r="X511" s="163"/>
      <c r="Y511" s="163"/>
      <c r="Z511" s="163"/>
    </row>
    <row r="512" ht="11.25" customHeight="1">
      <c r="A512" s="251" t="s">
        <v>102</v>
      </c>
      <c r="B512" s="251" t="s">
        <v>52</v>
      </c>
      <c r="C512" s="251" t="s">
        <v>11979</v>
      </c>
      <c r="D512" s="282" t="s">
        <v>11761</v>
      </c>
      <c r="E512" s="282" t="s">
        <v>11980</v>
      </c>
      <c r="F512" s="282" t="s">
        <v>11981</v>
      </c>
      <c r="G512" s="282" t="s">
        <v>11751</v>
      </c>
      <c r="H512" s="283" t="s">
        <v>11982</v>
      </c>
      <c r="I512" s="282"/>
      <c r="J512" s="282" t="s">
        <v>11983</v>
      </c>
      <c r="K512" s="282"/>
      <c r="L512" s="282">
        <v>2.0</v>
      </c>
      <c r="M512" s="282">
        <v>2.0</v>
      </c>
      <c r="N512" s="284">
        <v>30.0</v>
      </c>
      <c r="O512" s="284">
        <v>15.0</v>
      </c>
      <c r="P512" s="162" t="s">
        <v>102</v>
      </c>
      <c r="Q512" s="163"/>
      <c r="R512" s="163"/>
      <c r="S512" s="163"/>
      <c r="T512" s="163"/>
      <c r="U512" s="163"/>
      <c r="V512" s="163"/>
      <c r="W512" s="163"/>
      <c r="X512" s="163"/>
      <c r="Y512" s="163"/>
      <c r="Z512" s="163"/>
    </row>
    <row r="513" ht="11.25" customHeight="1">
      <c r="A513" s="251" t="s">
        <v>102</v>
      </c>
      <c r="B513" s="251" t="s">
        <v>52</v>
      </c>
      <c r="C513" s="251" t="s">
        <v>11984</v>
      </c>
      <c r="D513" s="282" t="s">
        <v>11761</v>
      </c>
      <c r="E513" s="282" t="s">
        <v>11985</v>
      </c>
      <c r="F513" s="282" t="s">
        <v>11986</v>
      </c>
      <c r="G513" s="282" t="s">
        <v>11751</v>
      </c>
      <c r="H513" s="283" t="s">
        <v>11987</v>
      </c>
      <c r="I513" s="282"/>
      <c r="J513" s="282" t="s">
        <v>11988</v>
      </c>
      <c r="K513" s="282"/>
      <c r="L513" s="282">
        <v>2.0</v>
      </c>
      <c r="M513" s="282">
        <v>2.0</v>
      </c>
      <c r="N513" s="284">
        <v>30.0</v>
      </c>
      <c r="O513" s="284">
        <v>15.0</v>
      </c>
      <c r="P513" s="162" t="s">
        <v>102</v>
      </c>
      <c r="Q513" s="163"/>
      <c r="R513" s="163"/>
      <c r="S513" s="163"/>
      <c r="T513" s="163"/>
      <c r="U513" s="163"/>
      <c r="V513" s="163"/>
      <c r="W513" s="163"/>
      <c r="X513" s="163"/>
      <c r="Y513" s="163"/>
      <c r="Z513" s="163"/>
    </row>
    <row r="514" ht="11.25" customHeight="1">
      <c r="A514" s="251" t="s">
        <v>102</v>
      </c>
      <c r="B514" s="251" t="s">
        <v>52</v>
      </c>
      <c r="C514" s="251" t="s">
        <v>11989</v>
      </c>
      <c r="D514" s="282" t="s">
        <v>11761</v>
      </c>
      <c r="E514" s="282" t="s">
        <v>11993</v>
      </c>
      <c r="F514" s="282" t="s">
        <v>11990</v>
      </c>
      <c r="G514" s="282" t="s">
        <v>11751</v>
      </c>
      <c r="H514" s="283" t="s">
        <v>11991</v>
      </c>
      <c r="I514" s="282"/>
      <c r="J514" s="282" t="s">
        <v>11992</v>
      </c>
      <c r="K514" s="282"/>
      <c r="L514" s="282">
        <v>2.0</v>
      </c>
      <c r="M514" s="282">
        <v>2.0</v>
      </c>
      <c r="N514" s="284">
        <v>30.0</v>
      </c>
      <c r="O514" s="284">
        <v>15.0</v>
      </c>
      <c r="P514" s="162" t="s">
        <v>102</v>
      </c>
      <c r="Q514" s="163"/>
      <c r="R514" s="163"/>
      <c r="S514" s="163"/>
      <c r="T514" s="163"/>
      <c r="U514" s="163"/>
      <c r="V514" s="163"/>
      <c r="W514" s="163"/>
      <c r="X514" s="163"/>
      <c r="Y514" s="163"/>
      <c r="Z514" s="163"/>
    </row>
    <row r="515" ht="11.25" customHeight="1">
      <c r="A515" s="251" t="s">
        <v>102</v>
      </c>
      <c r="B515" s="251" t="s">
        <v>52</v>
      </c>
      <c r="C515" s="251" t="s">
        <v>11994</v>
      </c>
      <c r="D515" s="282" t="s">
        <v>11761</v>
      </c>
      <c r="E515" s="282" t="s">
        <v>11997</v>
      </c>
      <c r="F515" s="282" t="s">
        <v>11990</v>
      </c>
      <c r="G515" s="282" t="s">
        <v>11757</v>
      </c>
      <c r="H515" s="283" t="s">
        <v>11995</v>
      </c>
      <c r="I515" s="282"/>
      <c r="J515" s="282" t="s">
        <v>11996</v>
      </c>
      <c r="K515" s="282"/>
      <c r="L515" s="282">
        <v>2.0</v>
      </c>
      <c r="M515" s="282">
        <v>2.0</v>
      </c>
      <c r="N515" s="284">
        <v>30.0</v>
      </c>
      <c r="O515" s="284">
        <v>15.0</v>
      </c>
      <c r="P515" s="162" t="s">
        <v>102</v>
      </c>
      <c r="Q515" s="163"/>
      <c r="R515" s="163"/>
      <c r="S515" s="163"/>
      <c r="T515" s="163"/>
      <c r="U515" s="163"/>
      <c r="V515" s="163"/>
      <c r="W515" s="163"/>
      <c r="X515" s="163"/>
      <c r="Y515" s="163"/>
      <c r="Z515" s="163"/>
    </row>
    <row r="516" ht="11.25" customHeight="1">
      <c r="A516" s="251" t="s">
        <v>102</v>
      </c>
      <c r="B516" s="251" t="s">
        <v>52</v>
      </c>
      <c r="C516" s="251" t="s">
        <v>11998</v>
      </c>
      <c r="D516" s="282" t="s">
        <v>11817</v>
      </c>
      <c r="E516" s="282" t="s">
        <v>12001</v>
      </c>
      <c r="F516" s="282" t="s">
        <v>11981</v>
      </c>
      <c r="G516" s="282" t="s">
        <v>11751</v>
      </c>
      <c r="H516" s="283" t="s">
        <v>11999</v>
      </c>
      <c r="I516" s="282"/>
      <c r="J516" s="282" t="s">
        <v>12000</v>
      </c>
      <c r="K516" s="282"/>
      <c r="L516" s="282">
        <v>2.0</v>
      </c>
      <c r="M516" s="282">
        <v>2.0</v>
      </c>
      <c r="N516" s="284">
        <v>30.0</v>
      </c>
      <c r="O516" s="284">
        <v>22.5</v>
      </c>
      <c r="P516" s="162" t="s">
        <v>102</v>
      </c>
      <c r="Q516" s="163"/>
      <c r="R516" s="163"/>
      <c r="S516" s="163"/>
      <c r="T516" s="163"/>
      <c r="U516" s="163"/>
      <c r="V516" s="163"/>
      <c r="W516" s="163"/>
      <c r="X516" s="163"/>
      <c r="Y516" s="163"/>
      <c r="Z516" s="163"/>
    </row>
    <row r="517" ht="11.25" customHeight="1">
      <c r="A517" s="251" t="s">
        <v>102</v>
      </c>
      <c r="B517" s="251" t="s">
        <v>52</v>
      </c>
      <c r="C517" s="251" t="s">
        <v>12007</v>
      </c>
      <c r="D517" s="282" t="s">
        <v>11761</v>
      </c>
      <c r="E517" s="282" t="s">
        <v>11970</v>
      </c>
      <c r="F517" s="282" t="s">
        <v>11744</v>
      </c>
      <c r="G517" s="282" t="s">
        <v>11751</v>
      </c>
      <c r="H517" s="283" t="s">
        <v>12008</v>
      </c>
      <c r="I517" s="282" t="s">
        <v>11773</v>
      </c>
      <c r="J517" s="282" t="s">
        <v>12009</v>
      </c>
      <c r="K517" s="282"/>
      <c r="L517" s="282"/>
      <c r="M517" s="282"/>
      <c r="N517" s="284">
        <v>50.0</v>
      </c>
      <c r="O517" s="284">
        <v>100.0</v>
      </c>
      <c r="P517" s="162" t="s">
        <v>102</v>
      </c>
      <c r="Q517" s="163"/>
      <c r="R517" s="163"/>
      <c r="S517" s="163"/>
      <c r="T517" s="163"/>
      <c r="U517" s="163"/>
      <c r="V517" s="163"/>
      <c r="W517" s="163"/>
      <c r="X517" s="163"/>
      <c r="Y517" s="163"/>
      <c r="Z517" s="163"/>
    </row>
    <row r="518" ht="11.25" customHeight="1">
      <c r="A518" s="251" t="s">
        <v>102</v>
      </c>
      <c r="B518" s="251" t="s">
        <v>52</v>
      </c>
      <c r="C518" s="251" t="s">
        <v>12007</v>
      </c>
      <c r="D518" s="282" t="s">
        <v>11761</v>
      </c>
      <c r="E518" s="282" t="s">
        <v>12736</v>
      </c>
      <c r="F518" s="282" t="s">
        <v>11744</v>
      </c>
      <c r="G518" s="282" t="s">
        <v>11751</v>
      </c>
      <c r="H518" s="283" t="s">
        <v>12008</v>
      </c>
      <c r="I518" s="282" t="s">
        <v>11899</v>
      </c>
      <c r="J518" s="282" t="s">
        <v>12009</v>
      </c>
      <c r="K518" s="282"/>
      <c r="L518" s="282"/>
      <c r="M518" s="282"/>
      <c r="N518" s="284">
        <v>50.0</v>
      </c>
      <c r="O518" s="284">
        <v>100.0</v>
      </c>
      <c r="P518" s="162" t="s">
        <v>102</v>
      </c>
      <c r="Q518" s="163"/>
      <c r="R518" s="163"/>
      <c r="S518" s="163"/>
      <c r="T518" s="163"/>
      <c r="U518" s="163"/>
      <c r="V518" s="163"/>
      <c r="W518" s="163"/>
      <c r="X518" s="163"/>
      <c r="Y518" s="163"/>
      <c r="Z518" s="163"/>
    </row>
    <row r="519" ht="11.25" customHeight="1">
      <c r="A519" s="251" t="s">
        <v>102</v>
      </c>
      <c r="B519" s="251" t="s">
        <v>52</v>
      </c>
      <c r="C519" s="251" t="s">
        <v>12007</v>
      </c>
      <c r="D519" s="282" t="s">
        <v>11761</v>
      </c>
      <c r="E519" s="282" t="s">
        <v>12011</v>
      </c>
      <c r="F519" s="282" t="s">
        <v>11744</v>
      </c>
      <c r="G519" s="282" t="s">
        <v>11751</v>
      </c>
      <c r="H519" s="283" t="s">
        <v>12008</v>
      </c>
      <c r="I519" s="282"/>
      <c r="J519" s="282" t="s">
        <v>12009</v>
      </c>
      <c r="K519" s="282"/>
      <c r="L519" s="282">
        <v>3.0</v>
      </c>
      <c r="M519" s="282">
        <v>3.0</v>
      </c>
      <c r="N519" s="284">
        <v>30.0</v>
      </c>
      <c r="O519" s="284">
        <v>10.0</v>
      </c>
      <c r="P519" s="162" t="s">
        <v>102</v>
      </c>
      <c r="Q519" s="163"/>
      <c r="R519" s="163"/>
      <c r="S519" s="163"/>
      <c r="T519" s="163"/>
      <c r="U519" s="163"/>
      <c r="V519" s="163"/>
      <c r="W519" s="163"/>
      <c r="X519" s="163"/>
      <c r="Y519" s="163"/>
      <c r="Z519" s="163"/>
    </row>
    <row r="520" ht="11.25" customHeight="1">
      <c r="A520" s="251" t="s">
        <v>102</v>
      </c>
      <c r="B520" s="251" t="s">
        <v>52</v>
      </c>
      <c r="C520" s="251" t="s">
        <v>12007</v>
      </c>
      <c r="D520" s="282" t="s">
        <v>11761</v>
      </c>
      <c r="E520" s="282" t="s">
        <v>12012</v>
      </c>
      <c r="F520" s="282" t="s">
        <v>11744</v>
      </c>
      <c r="G520" s="282" t="s">
        <v>11751</v>
      </c>
      <c r="H520" s="283" t="s">
        <v>12008</v>
      </c>
      <c r="I520" s="282"/>
      <c r="J520" s="282" t="s">
        <v>12009</v>
      </c>
      <c r="K520" s="282"/>
      <c r="L520" s="282">
        <v>3.0</v>
      </c>
      <c r="M520" s="282">
        <v>3.0</v>
      </c>
      <c r="N520" s="284">
        <v>30.0</v>
      </c>
      <c r="O520" s="284">
        <v>10.0</v>
      </c>
      <c r="P520" s="162" t="s">
        <v>102</v>
      </c>
      <c r="Q520" s="163"/>
      <c r="R520" s="163"/>
      <c r="S520" s="163"/>
      <c r="T520" s="163"/>
      <c r="U520" s="163"/>
      <c r="V520" s="163"/>
      <c r="W520" s="163"/>
      <c r="X520" s="163"/>
      <c r="Y520" s="163"/>
      <c r="Z520" s="163"/>
    </row>
    <row r="521" ht="11.25" customHeight="1">
      <c r="A521" s="251" t="s">
        <v>102</v>
      </c>
      <c r="B521" s="251" t="s">
        <v>52</v>
      </c>
      <c r="C521" s="251" t="s">
        <v>12014</v>
      </c>
      <c r="D521" s="282" t="s">
        <v>11761</v>
      </c>
      <c r="E521" s="282" t="s">
        <v>12018</v>
      </c>
      <c r="F521" s="282" t="s">
        <v>12015</v>
      </c>
      <c r="G521" s="282" t="s">
        <v>11757</v>
      </c>
      <c r="H521" s="283" t="s">
        <v>12016</v>
      </c>
      <c r="I521" s="282"/>
      <c r="J521" s="282" t="s">
        <v>12017</v>
      </c>
      <c r="K521" s="282"/>
      <c r="L521" s="282">
        <v>2.0</v>
      </c>
      <c r="M521" s="282">
        <v>2.0</v>
      </c>
      <c r="N521" s="284">
        <v>30.0</v>
      </c>
      <c r="O521" s="284">
        <v>15.0</v>
      </c>
      <c r="P521" s="162" t="s">
        <v>102</v>
      </c>
      <c r="Q521" s="163"/>
      <c r="R521" s="163"/>
      <c r="S521" s="163"/>
      <c r="T521" s="163"/>
      <c r="U521" s="163"/>
      <c r="V521" s="163"/>
      <c r="W521" s="163"/>
      <c r="X521" s="163"/>
      <c r="Y521" s="163"/>
      <c r="Z521" s="163"/>
    </row>
    <row r="522" ht="11.25" customHeight="1">
      <c r="A522" s="251" t="s">
        <v>68</v>
      </c>
      <c r="B522" s="251" t="s">
        <v>52</v>
      </c>
      <c r="C522" s="251" t="s">
        <v>12703</v>
      </c>
      <c r="D522" s="282" t="s">
        <v>11722</v>
      </c>
      <c r="E522" s="282" t="s">
        <v>11737</v>
      </c>
      <c r="F522" s="282" t="s">
        <v>12704</v>
      </c>
      <c r="G522" s="282" t="s">
        <v>12705</v>
      </c>
      <c r="H522" s="283" t="s">
        <v>11557</v>
      </c>
      <c r="I522" s="282" t="s">
        <v>12706</v>
      </c>
      <c r="J522" s="282" t="s">
        <v>12707</v>
      </c>
      <c r="K522" s="282"/>
      <c r="L522" s="282"/>
      <c r="M522" s="282"/>
      <c r="N522" s="284">
        <v>100.0</v>
      </c>
      <c r="O522" s="284">
        <v>150.0</v>
      </c>
      <c r="P522" s="162" t="s">
        <v>1809</v>
      </c>
      <c r="Q522" s="163"/>
      <c r="R522" s="163"/>
      <c r="S522" s="163"/>
      <c r="T522" s="163"/>
      <c r="U522" s="163"/>
      <c r="V522" s="163"/>
      <c r="W522" s="163"/>
      <c r="X522" s="163"/>
      <c r="Y522" s="163"/>
      <c r="Z522" s="163"/>
    </row>
    <row r="523" ht="11.25" customHeight="1">
      <c r="A523" s="251" t="s">
        <v>68</v>
      </c>
      <c r="B523" s="251" t="s">
        <v>52</v>
      </c>
      <c r="C523" s="251" t="s">
        <v>12019</v>
      </c>
      <c r="D523" s="282" t="s">
        <v>11786</v>
      </c>
      <c r="E523" s="282" t="s">
        <v>12024</v>
      </c>
      <c r="F523" s="282" t="s">
        <v>11750</v>
      </c>
      <c r="G523" s="282" t="s">
        <v>12020</v>
      </c>
      <c r="H523" s="283" t="s">
        <v>11886</v>
      </c>
      <c r="I523" s="282" t="s">
        <v>11834</v>
      </c>
      <c r="J523" s="282" t="s">
        <v>12021</v>
      </c>
      <c r="K523" s="282"/>
      <c r="L523" s="282"/>
      <c r="M523" s="282"/>
      <c r="N523" s="284">
        <v>50.0</v>
      </c>
      <c r="O523" s="284">
        <v>75.0</v>
      </c>
      <c r="P523" s="162" t="s">
        <v>1809</v>
      </c>
      <c r="Q523" s="163"/>
      <c r="R523" s="163"/>
      <c r="S523" s="163"/>
      <c r="T523" s="163"/>
      <c r="U523" s="163"/>
      <c r="V523" s="163"/>
      <c r="W523" s="163"/>
      <c r="X523" s="163"/>
      <c r="Y523" s="163"/>
      <c r="Z523" s="163"/>
    </row>
    <row r="524" ht="11.25" customHeight="1">
      <c r="A524" s="251" t="s">
        <v>68</v>
      </c>
      <c r="B524" s="251" t="s">
        <v>52</v>
      </c>
      <c r="C524" s="251" t="s">
        <v>12703</v>
      </c>
      <c r="D524" s="282" t="s">
        <v>11722</v>
      </c>
      <c r="E524" s="282" t="s">
        <v>12737</v>
      </c>
      <c r="F524" s="282" t="s">
        <v>12704</v>
      </c>
      <c r="G524" s="282" t="s">
        <v>12705</v>
      </c>
      <c r="H524" s="283" t="s">
        <v>12738</v>
      </c>
      <c r="I524" s="282" t="s">
        <v>11727</v>
      </c>
      <c r="J524" s="282" t="s">
        <v>12707</v>
      </c>
      <c r="K524" s="282"/>
      <c r="L524" s="282"/>
      <c r="M524" s="282"/>
      <c r="N524" s="284">
        <v>50.0</v>
      </c>
      <c r="O524" s="284">
        <v>75.0</v>
      </c>
      <c r="P524" s="162" t="s">
        <v>1809</v>
      </c>
      <c r="Q524" s="163"/>
      <c r="R524" s="163"/>
      <c r="S524" s="163"/>
      <c r="T524" s="163"/>
      <c r="U524" s="163"/>
      <c r="V524" s="163"/>
      <c r="W524" s="163"/>
      <c r="X524" s="163"/>
      <c r="Y524" s="163"/>
      <c r="Z524" s="163"/>
    </row>
    <row r="525" ht="11.25" customHeight="1">
      <c r="A525" s="251" t="s">
        <v>68</v>
      </c>
      <c r="B525" s="251" t="s">
        <v>52</v>
      </c>
      <c r="C525" s="251" t="s">
        <v>12739</v>
      </c>
      <c r="D525" s="282" t="s">
        <v>11910</v>
      </c>
      <c r="E525" s="282" t="s">
        <v>11769</v>
      </c>
      <c r="F525" s="282" t="s">
        <v>12704</v>
      </c>
      <c r="G525" s="282" t="s">
        <v>12740</v>
      </c>
      <c r="H525" s="283" t="s">
        <v>12741</v>
      </c>
      <c r="I525" s="282" t="s">
        <v>12742</v>
      </c>
      <c r="J525" s="282" t="s">
        <v>12743</v>
      </c>
      <c r="K525" s="282">
        <v>2.0</v>
      </c>
      <c r="L525" s="282">
        <v>2.0</v>
      </c>
      <c r="M525" s="282">
        <v>2.0</v>
      </c>
      <c r="N525" s="284">
        <v>90.0</v>
      </c>
      <c r="O525" s="284">
        <v>45.0</v>
      </c>
      <c r="P525" s="162" t="s">
        <v>1809</v>
      </c>
      <c r="Q525" s="163"/>
      <c r="R525" s="163"/>
      <c r="S525" s="163"/>
      <c r="T525" s="163"/>
      <c r="U525" s="163"/>
      <c r="V525" s="163"/>
      <c r="W525" s="163"/>
      <c r="X525" s="163"/>
      <c r="Y525" s="163"/>
      <c r="Z525" s="163"/>
    </row>
    <row r="526" ht="11.25" customHeight="1">
      <c r="A526" s="251" t="s">
        <v>68</v>
      </c>
      <c r="B526" s="251" t="s">
        <v>52</v>
      </c>
      <c r="C526" s="251" t="s">
        <v>12744</v>
      </c>
      <c r="D526" s="282" t="s">
        <v>11910</v>
      </c>
      <c r="E526" s="282" t="s">
        <v>11769</v>
      </c>
      <c r="F526" s="282" t="s">
        <v>12704</v>
      </c>
      <c r="G526" s="282" t="s">
        <v>12740</v>
      </c>
      <c r="H526" s="283" t="s">
        <v>12745</v>
      </c>
      <c r="I526" s="282" t="s">
        <v>12746</v>
      </c>
      <c r="J526" s="282" t="s">
        <v>12747</v>
      </c>
      <c r="K526" s="282">
        <v>2.0</v>
      </c>
      <c r="L526" s="282">
        <v>2.0</v>
      </c>
      <c r="M526" s="282">
        <v>2.0</v>
      </c>
      <c r="N526" s="284">
        <v>90.0</v>
      </c>
      <c r="O526" s="284">
        <v>45.0</v>
      </c>
      <c r="P526" s="162" t="s">
        <v>1809</v>
      </c>
      <c r="Q526" s="163"/>
      <c r="R526" s="163"/>
      <c r="S526" s="163"/>
      <c r="T526" s="163"/>
      <c r="U526" s="163"/>
      <c r="V526" s="163"/>
      <c r="W526" s="163"/>
      <c r="X526" s="163"/>
      <c r="Y526" s="163"/>
      <c r="Z526" s="163"/>
    </row>
    <row r="527" ht="11.25" customHeight="1">
      <c r="A527" s="251" t="s">
        <v>68</v>
      </c>
      <c r="B527" s="251" t="s">
        <v>52</v>
      </c>
      <c r="C527" s="251" t="s">
        <v>12748</v>
      </c>
      <c r="D527" s="282" t="s">
        <v>11910</v>
      </c>
      <c r="E527" s="282" t="s">
        <v>11769</v>
      </c>
      <c r="F527" s="282" t="s">
        <v>12704</v>
      </c>
      <c r="G527" s="282" t="s">
        <v>12740</v>
      </c>
      <c r="H527" s="283" t="s">
        <v>12745</v>
      </c>
      <c r="I527" s="282" t="s">
        <v>12749</v>
      </c>
      <c r="J527" s="282" t="s">
        <v>12750</v>
      </c>
      <c r="K527" s="282">
        <v>2.0</v>
      </c>
      <c r="L527" s="282">
        <v>2.0</v>
      </c>
      <c r="M527" s="282">
        <v>2.0</v>
      </c>
      <c r="N527" s="284">
        <v>60.0</v>
      </c>
      <c r="O527" s="284">
        <v>30.0</v>
      </c>
      <c r="P527" s="162" t="s">
        <v>1809</v>
      </c>
      <c r="Q527" s="163"/>
      <c r="R527" s="163"/>
      <c r="S527" s="163"/>
      <c r="T527" s="163"/>
      <c r="U527" s="163"/>
      <c r="V527" s="163"/>
      <c r="W527" s="163"/>
      <c r="X527" s="163"/>
      <c r="Y527" s="163"/>
      <c r="Z527" s="163"/>
    </row>
    <row r="528" ht="11.25" customHeight="1">
      <c r="A528" s="96" t="s">
        <v>68</v>
      </c>
      <c r="B528" s="325" t="s">
        <v>52</v>
      </c>
      <c r="C528" s="326" t="s">
        <v>12751</v>
      </c>
      <c r="D528" s="303" t="s">
        <v>11910</v>
      </c>
      <c r="E528" s="303" t="s">
        <v>11769</v>
      </c>
      <c r="F528" s="303" t="s">
        <v>12704</v>
      </c>
      <c r="G528" s="303" t="s">
        <v>12740</v>
      </c>
      <c r="H528" s="327" t="s">
        <v>12752</v>
      </c>
      <c r="I528" s="139" t="s">
        <v>12753</v>
      </c>
      <c r="J528" s="186" t="s">
        <v>12455</v>
      </c>
      <c r="K528" s="139">
        <v>1.0</v>
      </c>
      <c r="L528" s="139">
        <v>1.0</v>
      </c>
      <c r="M528" s="139">
        <v>2.0</v>
      </c>
      <c r="N528" s="264">
        <v>90.0</v>
      </c>
      <c r="O528" s="264">
        <v>90.0</v>
      </c>
      <c r="P528" s="162" t="s">
        <v>1809</v>
      </c>
      <c r="Q528" s="166"/>
      <c r="R528" s="166"/>
      <c r="S528" s="166"/>
      <c r="T528" s="166"/>
      <c r="U528" s="166"/>
      <c r="V528" s="166"/>
      <c r="W528" s="166"/>
      <c r="X528" s="166"/>
      <c r="Y528" s="166"/>
      <c r="Z528" s="166"/>
    </row>
    <row r="529" ht="11.25" customHeight="1">
      <c r="A529" s="251" t="s">
        <v>68</v>
      </c>
      <c r="B529" s="251" t="s">
        <v>52</v>
      </c>
      <c r="C529" s="251" t="s">
        <v>12703</v>
      </c>
      <c r="D529" s="282" t="s">
        <v>11722</v>
      </c>
      <c r="E529" s="282" t="s">
        <v>11769</v>
      </c>
      <c r="F529" s="282" t="s">
        <v>12704</v>
      </c>
      <c r="G529" s="282" t="s">
        <v>12705</v>
      </c>
      <c r="H529" s="283" t="s">
        <v>11557</v>
      </c>
      <c r="I529" s="282" t="s">
        <v>12754</v>
      </c>
      <c r="J529" s="282" t="s">
        <v>12755</v>
      </c>
      <c r="K529" s="282">
        <v>1.0</v>
      </c>
      <c r="L529" s="282">
        <v>1.0</v>
      </c>
      <c r="M529" s="282">
        <v>1.0</v>
      </c>
      <c r="N529" s="284">
        <v>45.0</v>
      </c>
      <c r="O529" s="284">
        <v>45.0</v>
      </c>
      <c r="P529" s="162" t="s">
        <v>1809</v>
      </c>
      <c r="Q529" s="163"/>
      <c r="R529" s="163"/>
      <c r="S529" s="163"/>
      <c r="T529" s="163"/>
      <c r="U529" s="163"/>
      <c r="V529" s="163"/>
      <c r="W529" s="163"/>
      <c r="X529" s="163"/>
      <c r="Y529" s="163"/>
      <c r="Z529" s="163"/>
    </row>
    <row r="530" ht="11.25" customHeight="1">
      <c r="A530" s="251" t="s">
        <v>68</v>
      </c>
      <c r="B530" s="251" t="s">
        <v>52</v>
      </c>
      <c r="C530" s="251" t="s">
        <v>12703</v>
      </c>
      <c r="D530" s="282" t="s">
        <v>11722</v>
      </c>
      <c r="E530" s="282" t="s">
        <v>11769</v>
      </c>
      <c r="F530" s="282" t="s">
        <v>12704</v>
      </c>
      <c r="G530" s="282" t="s">
        <v>12705</v>
      </c>
      <c r="H530" s="283" t="s">
        <v>11557</v>
      </c>
      <c r="I530" s="282" t="s">
        <v>12756</v>
      </c>
      <c r="J530" s="282" t="s">
        <v>12755</v>
      </c>
      <c r="K530" s="282">
        <v>1.0</v>
      </c>
      <c r="L530" s="282">
        <v>1.0</v>
      </c>
      <c r="M530" s="282">
        <v>1.0</v>
      </c>
      <c r="N530" s="284">
        <v>45.0</v>
      </c>
      <c r="O530" s="284">
        <v>45.0</v>
      </c>
      <c r="P530" s="162" t="s">
        <v>1809</v>
      </c>
      <c r="Q530" s="163"/>
      <c r="R530" s="163"/>
      <c r="S530" s="163"/>
      <c r="T530" s="163"/>
      <c r="U530" s="163"/>
      <c r="V530" s="163"/>
      <c r="W530" s="163"/>
      <c r="X530" s="163"/>
      <c r="Y530" s="163"/>
      <c r="Z530" s="163"/>
    </row>
    <row r="531" ht="11.25" customHeight="1">
      <c r="A531" s="251" t="s">
        <v>68</v>
      </c>
      <c r="B531" s="251" t="s">
        <v>52</v>
      </c>
      <c r="C531" s="251" t="s">
        <v>11895</v>
      </c>
      <c r="D531" s="282" t="s">
        <v>11722</v>
      </c>
      <c r="E531" s="282" t="s">
        <v>11769</v>
      </c>
      <c r="F531" s="282" t="s">
        <v>12704</v>
      </c>
      <c r="G531" s="282" t="s">
        <v>12711</v>
      </c>
      <c r="H531" s="283" t="s">
        <v>11739</v>
      </c>
      <c r="I531" s="282" t="s">
        <v>12757</v>
      </c>
      <c r="J531" s="282" t="s">
        <v>12758</v>
      </c>
      <c r="K531" s="282">
        <v>3.0</v>
      </c>
      <c r="L531" s="282">
        <v>1.0</v>
      </c>
      <c r="M531" s="282">
        <v>3.0</v>
      </c>
      <c r="N531" s="284">
        <v>40.0</v>
      </c>
      <c r="O531" s="284">
        <v>40.0</v>
      </c>
      <c r="P531" s="162" t="s">
        <v>1809</v>
      </c>
      <c r="Q531" s="163"/>
      <c r="R531" s="163"/>
      <c r="S531" s="163"/>
      <c r="T531" s="163"/>
      <c r="U531" s="163"/>
      <c r="V531" s="163"/>
      <c r="W531" s="163"/>
      <c r="X531" s="163"/>
      <c r="Y531" s="163"/>
      <c r="Z531" s="163"/>
    </row>
    <row r="532" ht="11.25" customHeight="1">
      <c r="A532" s="251" t="s">
        <v>68</v>
      </c>
      <c r="B532" s="251" t="s">
        <v>52</v>
      </c>
      <c r="C532" s="251" t="s">
        <v>12759</v>
      </c>
      <c r="D532" s="282" t="s">
        <v>11722</v>
      </c>
      <c r="E532" s="282" t="s">
        <v>11769</v>
      </c>
      <c r="F532" s="282" t="s">
        <v>12704</v>
      </c>
      <c r="G532" s="282" t="s">
        <v>12711</v>
      </c>
      <c r="H532" s="283" t="s">
        <v>9971</v>
      </c>
      <c r="I532" s="282" t="s">
        <v>12760</v>
      </c>
      <c r="J532" s="282" t="s">
        <v>12435</v>
      </c>
      <c r="K532" s="282">
        <v>3.0</v>
      </c>
      <c r="L532" s="282">
        <v>1.0</v>
      </c>
      <c r="M532" s="282">
        <v>3.0</v>
      </c>
      <c r="N532" s="284">
        <v>60.0</v>
      </c>
      <c r="O532" s="284">
        <v>90.0</v>
      </c>
      <c r="P532" s="162" t="s">
        <v>1809</v>
      </c>
      <c r="Q532" s="163"/>
      <c r="R532" s="163"/>
      <c r="S532" s="163"/>
      <c r="T532" s="163"/>
      <c r="U532" s="163"/>
      <c r="V532" s="163"/>
      <c r="W532" s="163"/>
      <c r="X532" s="163"/>
      <c r="Y532" s="163"/>
      <c r="Z532" s="163"/>
    </row>
    <row r="533" ht="11.25" customHeight="1">
      <c r="A533" s="251" t="s">
        <v>68</v>
      </c>
      <c r="B533" s="251" t="s">
        <v>52</v>
      </c>
      <c r="C533" s="251" t="s">
        <v>12034</v>
      </c>
      <c r="D533" s="282" t="s">
        <v>11722</v>
      </c>
      <c r="E533" s="282" t="s">
        <v>11769</v>
      </c>
      <c r="F533" s="282" t="s">
        <v>12704</v>
      </c>
      <c r="G533" s="282" t="s">
        <v>12705</v>
      </c>
      <c r="H533" s="283" t="s">
        <v>11886</v>
      </c>
      <c r="I533" s="282" t="s">
        <v>12761</v>
      </c>
      <c r="J533" s="282" t="s">
        <v>12021</v>
      </c>
      <c r="K533" s="282">
        <v>3.0</v>
      </c>
      <c r="L533" s="282">
        <v>3.0</v>
      </c>
      <c r="M533" s="282">
        <v>2.0</v>
      </c>
      <c r="N533" s="284">
        <v>30.0</v>
      </c>
      <c r="O533" s="284">
        <v>15.0</v>
      </c>
      <c r="P533" s="162" t="s">
        <v>1809</v>
      </c>
      <c r="Q533" s="163"/>
      <c r="R533" s="163"/>
      <c r="S533" s="163"/>
      <c r="T533" s="163"/>
      <c r="U533" s="163"/>
      <c r="V533" s="163"/>
      <c r="W533" s="163"/>
      <c r="X533" s="163"/>
      <c r="Y533" s="163"/>
      <c r="Z533" s="163"/>
    </row>
    <row r="534" ht="11.25" customHeight="1">
      <c r="A534" s="251" t="s">
        <v>68</v>
      </c>
      <c r="B534" s="251" t="s">
        <v>52</v>
      </c>
      <c r="C534" s="251" t="s">
        <v>12034</v>
      </c>
      <c r="D534" s="282" t="s">
        <v>11722</v>
      </c>
      <c r="E534" s="282" t="s">
        <v>11769</v>
      </c>
      <c r="F534" s="282" t="s">
        <v>12704</v>
      </c>
      <c r="G534" s="282" t="s">
        <v>12705</v>
      </c>
      <c r="H534" s="283" t="s">
        <v>11886</v>
      </c>
      <c r="I534" s="282" t="s">
        <v>12762</v>
      </c>
      <c r="J534" s="282" t="s">
        <v>12021</v>
      </c>
      <c r="K534" s="282">
        <v>2.0</v>
      </c>
      <c r="L534" s="282">
        <v>2.0</v>
      </c>
      <c r="M534" s="282">
        <v>2.0</v>
      </c>
      <c r="N534" s="284">
        <v>30.0</v>
      </c>
      <c r="O534" s="284">
        <v>15.0</v>
      </c>
      <c r="P534" s="162" t="s">
        <v>1809</v>
      </c>
      <c r="Q534" s="163"/>
      <c r="R534" s="163"/>
      <c r="S534" s="163"/>
      <c r="T534" s="163"/>
      <c r="U534" s="163"/>
      <c r="V534" s="163"/>
      <c r="W534" s="163"/>
      <c r="X534" s="163"/>
      <c r="Y534" s="163"/>
      <c r="Z534" s="163"/>
    </row>
    <row r="535" ht="11.25" customHeight="1">
      <c r="A535" s="251" t="s">
        <v>12763</v>
      </c>
      <c r="B535" s="251" t="s">
        <v>52</v>
      </c>
      <c r="C535" s="251" t="s">
        <v>11965</v>
      </c>
      <c r="D535" s="282" t="s">
        <v>11786</v>
      </c>
      <c r="E535" s="282" t="s">
        <v>11863</v>
      </c>
      <c r="F535" s="282" t="s">
        <v>11750</v>
      </c>
      <c r="G535" s="282" t="s">
        <v>12020</v>
      </c>
      <c r="H535" s="283" t="s">
        <v>11886</v>
      </c>
      <c r="I535" s="282" t="s">
        <v>11967</v>
      </c>
      <c r="J535" s="282" t="s">
        <v>11968</v>
      </c>
      <c r="K535" s="282">
        <v>2.0</v>
      </c>
      <c r="L535" s="282">
        <v>2.0</v>
      </c>
      <c r="M535" s="282">
        <v>2.0</v>
      </c>
      <c r="N535" s="284">
        <v>30.0</v>
      </c>
      <c r="O535" s="284">
        <v>22.5</v>
      </c>
      <c r="P535" s="162" t="s">
        <v>69</v>
      </c>
      <c r="Q535" s="163"/>
      <c r="R535" s="163"/>
      <c r="S535" s="163"/>
      <c r="T535" s="163"/>
      <c r="U535" s="163"/>
      <c r="V535" s="163"/>
      <c r="W535" s="163"/>
      <c r="X535" s="163"/>
      <c r="Y535" s="163"/>
      <c r="Z535" s="163"/>
    </row>
    <row r="536" ht="11.25" customHeight="1">
      <c r="A536" s="251" t="s">
        <v>12763</v>
      </c>
      <c r="B536" s="251" t="s">
        <v>52</v>
      </c>
      <c r="C536" s="251" t="s">
        <v>11965</v>
      </c>
      <c r="D536" s="282" t="s">
        <v>11786</v>
      </c>
      <c r="E536" s="282" t="s">
        <v>11862</v>
      </c>
      <c r="F536" s="282" t="s">
        <v>11750</v>
      </c>
      <c r="G536" s="282" t="s">
        <v>12020</v>
      </c>
      <c r="H536" s="283" t="s">
        <v>11886</v>
      </c>
      <c r="I536" s="282" t="s">
        <v>11899</v>
      </c>
      <c r="J536" s="282" t="s">
        <v>11968</v>
      </c>
      <c r="K536" s="282"/>
      <c r="L536" s="282"/>
      <c r="M536" s="282"/>
      <c r="N536" s="284">
        <v>50.0</v>
      </c>
      <c r="O536" s="284">
        <v>112.5</v>
      </c>
      <c r="P536" s="162" t="s">
        <v>69</v>
      </c>
      <c r="Q536" s="163"/>
      <c r="R536" s="163"/>
      <c r="S536" s="163"/>
      <c r="T536" s="163"/>
      <c r="U536" s="163"/>
      <c r="V536" s="163"/>
      <c r="W536" s="163"/>
      <c r="X536" s="163"/>
      <c r="Y536" s="163"/>
      <c r="Z536" s="163"/>
    </row>
    <row r="537" ht="11.25" customHeight="1">
      <c r="A537" s="251" t="s">
        <v>12764</v>
      </c>
      <c r="B537" s="251" t="s">
        <v>106</v>
      </c>
      <c r="C537" s="251" t="s">
        <v>12765</v>
      </c>
      <c r="D537" s="282" t="s">
        <v>11910</v>
      </c>
      <c r="E537" s="282" t="s">
        <v>11769</v>
      </c>
      <c r="F537" s="282" t="s">
        <v>11854</v>
      </c>
      <c r="G537" s="282" t="s">
        <v>11757</v>
      </c>
      <c r="H537" s="283" t="s">
        <v>9971</v>
      </c>
      <c r="I537" s="282" t="s">
        <v>11769</v>
      </c>
      <c r="J537" s="282">
        <v>2024.0</v>
      </c>
      <c r="K537" s="282">
        <v>4.0</v>
      </c>
      <c r="L537" s="282">
        <v>4.0</v>
      </c>
      <c r="M537" s="282">
        <v>4.0</v>
      </c>
      <c r="N537" s="284">
        <v>30.0</v>
      </c>
      <c r="O537" s="284">
        <v>7.5</v>
      </c>
      <c r="P537" s="162" t="s">
        <v>1852</v>
      </c>
      <c r="Q537" s="163"/>
      <c r="R537" s="163"/>
      <c r="S537" s="163"/>
      <c r="T537" s="163"/>
      <c r="U537" s="163"/>
      <c r="V537" s="163"/>
      <c r="W537" s="163"/>
      <c r="X537" s="163"/>
      <c r="Y537" s="163"/>
      <c r="Z537" s="163"/>
    </row>
    <row r="538" ht="11.25" customHeight="1">
      <c r="A538" s="251" t="s">
        <v>12766</v>
      </c>
      <c r="B538" s="251" t="s">
        <v>106</v>
      </c>
      <c r="C538" s="251" t="s">
        <v>12765</v>
      </c>
      <c r="D538" s="282" t="s">
        <v>11910</v>
      </c>
      <c r="E538" s="282" t="s">
        <v>11769</v>
      </c>
      <c r="F538" s="282" t="s">
        <v>11854</v>
      </c>
      <c r="G538" s="282" t="s">
        <v>11757</v>
      </c>
      <c r="H538" s="283" t="s">
        <v>9971</v>
      </c>
      <c r="I538" s="282" t="s">
        <v>11769</v>
      </c>
      <c r="J538" s="282">
        <v>2024.0</v>
      </c>
      <c r="K538" s="282">
        <v>4.0</v>
      </c>
      <c r="L538" s="282">
        <v>4.0</v>
      </c>
      <c r="M538" s="282">
        <v>4.0</v>
      </c>
      <c r="N538" s="284">
        <v>30.0</v>
      </c>
      <c r="O538" s="284">
        <v>7.5</v>
      </c>
      <c r="P538" s="162" t="s">
        <v>1852</v>
      </c>
      <c r="Q538" s="163"/>
      <c r="R538" s="163"/>
      <c r="S538" s="163"/>
      <c r="T538" s="163"/>
      <c r="U538" s="163"/>
      <c r="V538" s="163"/>
      <c r="W538" s="163"/>
      <c r="X538" s="163"/>
      <c r="Y538" s="163"/>
      <c r="Z538" s="163"/>
    </row>
    <row r="539" ht="11.25" customHeight="1">
      <c r="A539" s="251" t="s">
        <v>12767</v>
      </c>
      <c r="B539" s="251" t="s">
        <v>106</v>
      </c>
      <c r="C539" s="251" t="s">
        <v>12765</v>
      </c>
      <c r="D539" s="282" t="s">
        <v>12768</v>
      </c>
      <c r="E539" s="282" t="s">
        <v>11769</v>
      </c>
      <c r="F539" s="282" t="s">
        <v>11854</v>
      </c>
      <c r="G539" s="282" t="s">
        <v>11757</v>
      </c>
      <c r="H539" s="283" t="s">
        <v>9971</v>
      </c>
      <c r="I539" s="282" t="s">
        <v>11769</v>
      </c>
      <c r="J539" s="282">
        <v>2024.0</v>
      </c>
      <c r="K539" s="282">
        <v>4.0</v>
      </c>
      <c r="L539" s="282">
        <v>4.0</v>
      </c>
      <c r="M539" s="282">
        <v>4.0</v>
      </c>
      <c r="N539" s="284">
        <v>20.0</v>
      </c>
      <c r="O539" s="284">
        <v>5.0</v>
      </c>
      <c r="P539" s="162" t="s">
        <v>1852</v>
      </c>
      <c r="Q539" s="163"/>
      <c r="R539" s="163"/>
      <c r="S539" s="163"/>
      <c r="T539" s="163"/>
      <c r="U539" s="163"/>
      <c r="V539" s="163"/>
      <c r="W539" s="163"/>
      <c r="X539" s="163"/>
      <c r="Y539" s="163"/>
      <c r="Z539" s="163"/>
    </row>
    <row r="540" ht="11.25" customHeight="1">
      <c r="A540" s="251" t="s">
        <v>12769</v>
      </c>
      <c r="B540" s="251" t="s">
        <v>106</v>
      </c>
      <c r="C540" s="251" t="s">
        <v>12765</v>
      </c>
      <c r="D540" s="282" t="s">
        <v>11910</v>
      </c>
      <c r="E540" s="282" t="s">
        <v>11769</v>
      </c>
      <c r="F540" s="282" t="s">
        <v>11854</v>
      </c>
      <c r="G540" s="282" t="s">
        <v>11757</v>
      </c>
      <c r="H540" s="283" t="s">
        <v>9971</v>
      </c>
      <c r="I540" s="282" t="s">
        <v>11769</v>
      </c>
      <c r="J540" s="282">
        <v>2024.0</v>
      </c>
      <c r="K540" s="282">
        <v>4.0</v>
      </c>
      <c r="L540" s="282">
        <v>3.0</v>
      </c>
      <c r="M540" s="282">
        <v>4.0</v>
      </c>
      <c r="N540" s="284">
        <v>20.0</v>
      </c>
      <c r="O540" s="284">
        <v>5.0</v>
      </c>
      <c r="P540" s="162" t="s">
        <v>1852</v>
      </c>
      <c r="Q540" s="163"/>
      <c r="R540" s="163"/>
      <c r="S540" s="163"/>
      <c r="T540" s="163"/>
      <c r="U540" s="163"/>
      <c r="V540" s="163"/>
      <c r="W540" s="163"/>
      <c r="X540" s="163"/>
      <c r="Y540" s="163"/>
      <c r="Z540" s="163"/>
    </row>
    <row r="541" ht="11.25" customHeight="1">
      <c r="A541" s="251" t="s">
        <v>12770</v>
      </c>
      <c r="B541" s="251" t="s">
        <v>106</v>
      </c>
      <c r="C541" s="251" t="s">
        <v>12765</v>
      </c>
      <c r="D541" s="282" t="s">
        <v>11910</v>
      </c>
      <c r="E541" s="282" t="s">
        <v>11769</v>
      </c>
      <c r="F541" s="282" t="s">
        <v>11854</v>
      </c>
      <c r="G541" s="282" t="s">
        <v>11757</v>
      </c>
      <c r="H541" s="283" t="s">
        <v>9971</v>
      </c>
      <c r="I541" s="282" t="s">
        <v>11769</v>
      </c>
      <c r="J541" s="282">
        <v>2024.0</v>
      </c>
      <c r="K541" s="282">
        <v>4.0</v>
      </c>
      <c r="L541" s="282">
        <v>3.0</v>
      </c>
      <c r="M541" s="282">
        <v>4.0</v>
      </c>
      <c r="N541" s="284">
        <v>20.0</v>
      </c>
      <c r="O541" s="284">
        <v>5.0</v>
      </c>
      <c r="P541" s="162" t="s">
        <v>1852</v>
      </c>
      <c r="Q541" s="163"/>
      <c r="R541" s="163"/>
      <c r="S541" s="163"/>
      <c r="T541" s="163"/>
      <c r="U541" s="163"/>
      <c r="V541" s="163"/>
      <c r="W541" s="163"/>
      <c r="X541" s="163"/>
      <c r="Y541" s="163"/>
      <c r="Z541" s="163"/>
    </row>
    <row r="542" ht="11.25" customHeight="1">
      <c r="A542" s="251" t="s">
        <v>12771</v>
      </c>
      <c r="B542" s="251" t="s">
        <v>106</v>
      </c>
      <c r="C542" s="251" t="s">
        <v>12772</v>
      </c>
      <c r="D542" s="282" t="s">
        <v>11910</v>
      </c>
      <c r="E542" s="282" t="s">
        <v>11769</v>
      </c>
      <c r="F542" s="282" t="s">
        <v>12773</v>
      </c>
      <c r="G542" s="282" t="s">
        <v>11751</v>
      </c>
      <c r="H542" s="283" t="s">
        <v>12774</v>
      </c>
      <c r="I542" s="282"/>
      <c r="J542" s="282" t="s">
        <v>12775</v>
      </c>
      <c r="K542" s="282">
        <v>4.0</v>
      </c>
      <c r="L542" s="282">
        <v>4.0</v>
      </c>
      <c r="M542" s="282">
        <v>4.0</v>
      </c>
      <c r="N542" s="284">
        <v>200.0</v>
      </c>
      <c r="O542" s="284">
        <v>50.0</v>
      </c>
      <c r="P542" s="162" t="s">
        <v>1852</v>
      </c>
      <c r="Q542" s="163"/>
      <c r="R542" s="163"/>
      <c r="S542" s="163"/>
      <c r="T542" s="163"/>
      <c r="U542" s="163"/>
      <c r="V542" s="163"/>
      <c r="W542" s="163"/>
      <c r="X542" s="163"/>
      <c r="Y542" s="163"/>
      <c r="Z542" s="163"/>
    </row>
    <row r="543" ht="11.25" customHeight="1">
      <c r="A543" s="251" t="s">
        <v>127</v>
      </c>
      <c r="B543" s="251" t="s">
        <v>106</v>
      </c>
      <c r="C543" s="251" t="s">
        <v>12776</v>
      </c>
      <c r="D543" s="282" t="s">
        <v>12081</v>
      </c>
      <c r="E543" s="282" t="s">
        <v>12777</v>
      </c>
      <c r="F543" s="282" t="s">
        <v>11854</v>
      </c>
      <c r="G543" s="282">
        <v>200.0</v>
      </c>
      <c r="H543" s="283" t="s">
        <v>12096</v>
      </c>
      <c r="I543" s="282" t="s">
        <v>11773</v>
      </c>
      <c r="J543" s="282" t="s">
        <v>12778</v>
      </c>
      <c r="K543" s="282"/>
      <c r="L543" s="282"/>
      <c r="M543" s="282"/>
      <c r="N543" s="284" t="s">
        <v>11500</v>
      </c>
      <c r="O543" s="284">
        <v>200.0</v>
      </c>
      <c r="P543" s="162" t="s">
        <v>127</v>
      </c>
      <c r="Q543" s="163"/>
      <c r="R543" s="163"/>
      <c r="S543" s="163"/>
      <c r="T543" s="163"/>
      <c r="U543" s="163"/>
      <c r="V543" s="163"/>
      <c r="W543" s="163"/>
      <c r="X543" s="163"/>
      <c r="Y543" s="163"/>
      <c r="Z543" s="163"/>
    </row>
    <row r="544" ht="11.25" customHeight="1">
      <c r="A544" s="251" t="s">
        <v>127</v>
      </c>
      <c r="B544" s="251" t="s">
        <v>106</v>
      </c>
      <c r="C544" s="251" t="s">
        <v>12779</v>
      </c>
      <c r="D544" s="282" t="s">
        <v>12081</v>
      </c>
      <c r="E544" s="282" t="s">
        <v>11766</v>
      </c>
      <c r="F544" s="282" t="s">
        <v>11854</v>
      </c>
      <c r="G544" s="282">
        <v>200.0</v>
      </c>
      <c r="H544" s="283" t="s">
        <v>12780</v>
      </c>
      <c r="I544" s="282" t="s">
        <v>11863</v>
      </c>
      <c r="J544" s="282" t="s">
        <v>12781</v>
      </c>
      <c r="K544" s="282">
        <v>4.0</v>
      </c>
      <c r="L544" s="282">
        <v>4.0</v>
      </c>
      <c r="M544" s="282">
        <v>6.0</v>
      </c>
      <c r="N544" s="284">
        <v>30.0</v>
      </c>
      <c r="O544" s="284">
        <v>7.5</v>
      </c>
      <c r="P544" s="162" t="s">
        <v>127</v>
      </c>
      <c r="Q544" s="163"/>
      <c r="R544" s="163"/>
      <c r="S544" s="163"/>
      <c r="T544" s="163"/>
      <c r="U544" s="163"/>
      <c r="V544" s="163"/>
      <c r="W544" s="163"/>
      <c r="X544" s="163"/>
      <c r="Y544" s="163"/>
      <c r="Z544" s="163"/>
    </row>
    <row r="545" ht="11.25" customHeight="1">
      <c r="A545" s="251" t="s">
        <v>127</v>
      </c>
      <c r="B545" s="251" t="s">
        <v>106</v>
      </c>
      <c r="C545" s="251" t="s">
        <v>12782</v>
      </c>
      <c r="D545" s="282" t="s">
        <v>12081</v>
      </c>
      <c r="E545" s="282" t="s">
        <v>11766</v>
      </c>
      <c r="F545" s="282" t="s">
        <v>11854</v>
      </c>
      <c r="G545" s="282">
        <v>200.0</v>
      </c>
      <c r="H545" s="283" t="s">
        <v>12096</v>
      </c>
      <c r="I545" s="282" t="s">
        <v>11863</v>
      </c>
      <c r="J545" s="282" t="s">
        <v>12778</v>
      </c>
      <c r="K545" s="282">
        <v>1.0</v>
      </c>
      <c r="L545" s="282">
        <v>1.0</v>
      </c>
      <c r="M545" s="282">
        <v>1.0</v>
      </c>
      <c r="N545" s="284">
        <v>30.0</v>
      </c>
      <c r="O545" s="284">
        <v>30.0</v>
      </c>
      <c r="P545" s="162" t="s">
        <v>127</v>
      </c>
      <c r="Q545" s="163"/>
      <c r="R545" s="163"/>
      <c r="S545" s="163"/>
      <c r="T545" s="163"/>
      <c r="U545" s="163"/>
      <c r="V545" s="163"/>
      <c r="W545" s="163"/>
      <c r="X545" s="163"/>
      <c r="Y545" s="163"/>
      <c r="Z545" s="163"/>
    </row>
    <row r="546" ht="11.25" customHeight="1">
      <c r="A546" s="251" t="s">
        <v>127</v>
      </c>
      <c r="B546" s="251" t="s">
        <v>106</v>
      </c>
      <c r="C546" s="251" t="s">
        <v>12776</v>
      </c>
      <c r="D546" s="282" t="s">
        <v>12081</v>
      </c>
      <c r="E546" s="282" t="s">
        <v>12783</v>
      </c>
      <c r="F546" s="282" t="s">
        <v>11854</v>
      </c>
      <c r="G546" s="282">
        <v>200.0</v>
      </c>
      <c r="H546" s="283" t="s">
        <v>12096</v>
      </c>
      <c r="I546" s="282" t="s">
        <v>11899</v>
      </c>
      <c r="J546" s="282" t="s">
        <v>12778</v>
      </c>
      <c r="K546" s="282"/>
      <c r="L546" s="282"/>
      <c r="M546" s="282"/>
      <c r="N546" s="284" t="s">
        <v>11495</v>
      </c>
      <c r="O546" s="284">
        <v>100.0</v>
      </c>
      <c r="P546" s="162" t="s">
        <v>127</v>
      </c>
      <c r="Q546" s="163"/>
      <c r="R546" s="163"/>
      <c r="S546" s="163"/>
      <c r="T546" s="163"/>
      <c r="U546" s="163"/>
      <c r="V546" s="163"/>
      <c r="W546" s="163"/>
      <c r="X546" s="163"/>
      <c r="Y546" s="163"/>
      <c r="Z546" s="163"/>
    </row>
    <row r="547" ht="11.25" customHeight="1">
      <c r="A547" s="251" t="s">
        <v>127</v>
      </c>
      <c r="B547" s="251" t="s">
        <v>106</v>
      </c>
      <c r="C547" s="251" t="s">
        <v>12782</v>
      </c>
      <c r="D547" s="282" t="s">
        <v>12081</v>
      </c>
      <c r="E547" s="282" t="s">
        <v>11766</v>
      </c>
      <c r="F547" s="282" t="s">
        <v>11854</v>
      </c>
      <c r="G547" s="282">
        <v>200.0</v>
      </c>
      <c r="H547" s="283" t="s">
        <v>12096</v>
      </c>
      <c r="I547" s="282" t="s">
        <v>11863</v>
      </c>
      <c r="J547" s="282" t="s">
        <v>12778</v>
      </c>
      <c r="K547" s="282">
        <v>5.0</v>
      </c>
      <c r="L547" s="282">
        <v>5.0</v>
      </c>
      <c r="M547" s="282">
        <v>7.0</v>
      </c>
      <c r="N547" s="284">
        <v>30.0</v>
      </c>
      <c r="O547" s="284">
        <v>6.0</v>
      </c>
      <c r="P547" s="162" t="s">
        <v>127</v>
      </c>
      <c r="Q547" s="163"/>
      <c r="R547" s="163"/>
      <c r="S547" s="163"/>
      <c r="T547" s="163"/>
      <c r="U547" s="163"/>
      <c r="V547" s="163"/>
      <c r="W547" s="163"/>
      <c r="X547" s="163"/>
      <c r="Y547" s="163"/>
      <c r="Z547" s="163"/>
    </row>
    <row r="548" ht="11.25" customHeight="1">
      <c r="A548" s="251" t="s">
        <v>127</v>
      </c>
      <c r="B548" s="251" t="s">
        <v>106</v>
      </c>
      <c r="C548" s="251" t="s">
        <v>12784</v>
      </c>
      <c r="D548" s="282" t="s">
        <v>12081</v>
      </c>
      <c r="E548" s="282" t="s">
        <v>11766</v>
      </c>
      <c r="F548" s="282" t="s">
        <v>11854</v>
      </c>
      <c r="G548" s="282">
        <v>200.0</v>
      </c>
      <c r="H548" s="283" t="s">
        <v>12785</v>
      </c>
      <c r="I548" s="282" t="s">
        <v>11863</v>
      </c>
      <c r="J548" s="282" t="s">
        <v>12449</v>
      </c>
      <c r="K548" s="282">
        <v>3.0</v>
      </c>
      <c r="L548" s="282">
        <v>3.0</v>
      </c>
      <c r="M548" s="282">
        <v>4.0</v>
      </c>
      <c r="N548" s="284">
        <v>30.0</v>
      </c>
      <c r="O548" s="284">
        <v>10.0</v>
      </c>
      <c r="P548" s="162" t="s">
        <v>127</v>
      </c>
      <c r="Q548" s="163"/>
      <c r="R548" s="163"/>
      <c r="S548" s="163"/>
      <c r="T548" s="163"/>
      <c r="U548" s="163"/>
      <c r="V548" s="163"/>
      <c r="W548" s="163"/>
      <c r="X548" s="163"/>
      <c r="Y548" s="163"/>
      <c r="Z548" s="163"/>
    </row>
    <row r="549" ht="11.25" customHeight="1">
      <c r="A549" s="251" t="s">
        <v>128</v>
      </c>
      <c r="B549" s="251" t="s">
        <v>52</v>
      </c>
      <c r="C549" s="251" t="s">
        <v>11760</v>
      </c>
      <c r="D549" s="282" t="s">
        <v>11722</v>
      </c>
      <c r="E549" s="282" t="s">
        <v>12786</v>
      </c>
      <c r="F549" s="282" t="s">
        <v>11854</v>
      </c>
      <c r="G549" s="282" t="s">
        <v>12067</v>
      </c>
      <c r="H549" s="283" t="s">
        <v>12023</v>
      </c>
      <c r="I549" s="282" t="s">
        <v>12787</v>
      </c>
      <c r="J549" s="282" t="s">
        <v>12788</v>
      </c>
      <c r="K549" s="282"/>
      <c r="L549" s="282"/>
      <c r="M549" s="282"/>
      <c r="N549" s="284">
        <v>100.0</v>
      </c>
      <c r="O549" s="284">
        <v>100.0</v>
      </c>
      <c r="P549" s="162" t="s">
        <v>128</v>
      </c>
      <c r="Q549" s="163"/>
      <c r="R549" s="163"/>
      <c r="S549" s="163"/>
      <c r="T549" s="163"/>
      <c r="U549" s="163"/>
      <c r="V549" s="163"/>
      <c r="W549" s="163"/>
      <c r="X549" s="163"/>
      <c r="Y549" s="163"/>
      <c r="Z549" s="163"/>
    </row>
    <row r="550" ht="11.25" customHeight="1">
      <c r="A550" s="251" t="s">
        <v>12789</v>
      </c>
      <c r="B550" s="251" t="s">
        <v>106</v>
      </c>
      <c r="C550" s="251" t="s">
        <v>11760</v>
      </c>
      <c r="D550" s="282" t="s">
        <v>11722</v>
      </c>
      <c r="E550" s="282" t="s">
        <v>11769</v>
      </c>
      <c r="F550" s="282" t="s">
        <v>11854</v>
      </c>
      <c r="G550" s="282" t="s">
        <v>12067</v>
      </c>
      <c r="H550" s="283" t="s">
        <v>11637</v>
      </c>
      <c r="I550" s="282"/>
      <c r="J550" s="282" t="s">
        <v>12788</v>
      </c>
      <c r="K550" s="282">
        <v>4.0</v>
      </c>
      <c r="L550" s="282">
        <v>2.0</v>
      </c>
      <c r="M550" s="282">
        <v>4.0</v>
      </c>
      <c r="N550" s="284">
        <v>60.0</v>
      </c>
      <c r="O550" s="284">
        <v>15.0</v>
      </c>
      <c r="P550" s="162" t="s">
        <v>128</v>
      </c>
      <c r="Q550" s="163"/>
      <c r="R550" s="163"/>
      <c r="S550" s="163"/>
      <c r="T550" s="163"/>
      <c r="U550" s="163"/>
      <c r="V550" s="163"/>
      <c r="W550" s="163"/>
      <c r="X550" s="163"/>
      <c r="Y550" s="163"/>
      <c r="Z550" s="163"/>
    </row>
    <row r="551" ht="11.25" customHeight="1">
      <c r="A551" s="251" t="s">
        <v>12790</v>
      </c>
      <c r="B551" s="251" t="s">
        <v>106</v>
      </c>
      <c r="C551" s="251" t="s">
        <v>11760</v>
      </c>
      <c r="D551" s="282" t="s">
        <v>11722</v>
      </c>
      <c r="E551" s="282" t="s">
        <v>11769</v>
      </c>
      <c r="F551" s="282" t="s">
        <v>11854</v>
      </c>
      <c r="G551" s="282" t="s">
        <v>12067</v>
      </c>
      <c r="H551" s="283" t="s">
        <v>11637</v>
      </c>
      <c r="I551" s="282"/>
      <c r="J551" s="282" t="s">
        <v>12788</v>
      </c>
      <c r="K551" s="282">
        <v>4.0</v>
      </c>
      <c r="L551" s="282">
        <v>3.0</v>
      </c>
      <c r="M551" s="282">
        <v>4.0</v>
      </c>
      <c r="N551" s="284">
        <v>60.0</v>
      </c>
      <c r="O551" s="284">
        <v>15.0</v>
      </c>
      <c r="P551" s="162" t="s">
        <v>128</v>
      </c>
      <c r="Q551" s="163"/>
      <c r="R551" s="163"/>
      <c r="S551" s="163"/>
      <c r="T551" s="163"/>
      <c r="U551" s="163"/>
      <c r="V551" s="163"/>
      <c r="W551" s="163"/>
      <c r="X551" s="163"/>
      <c r="Y551" s="163"/>
      <c r="Z551" s="163"/>
    </row>
    <row r="552" ht="11.25" customHeight="1">
      <c r="A552" s="251" t="s">
        <v>12791</v>
      </c>
      <c r="B552" s="251" t="s">
        <v>106</v>
      </c>
      <c r="C552" s="251" t="s">
        <v>11760</v>
      </c>
      <c r="D552" s="282" t="s">
        <v>11722</v>
      </c>
      <c r="E552" s="282" t="s">
        <v>11769</v>
      </c>
      <c r="F552" s="282" t="s">
        <v>11854</v>
      </c>
      <c r="G552" s="282" t="s">
        <v>12067</v>
      </c>
      <c r="H552" s="283" t="s">
        <v>11637</v>
      </c>
      <c r="I552" s="282"/>
      <c r="J552" s="282" t="s">
        <v>12788</v>
      </c>
      <c r="K552" s="282">
        <v>5.0</v>
      </c>
      <c r="L552" s="282">
        <v>3.0</v>
      </c>
      <c r="M552" s="282">
        <v>5.0</v>
      </c>
      <c r="N552" s="284">
        <v>60.0</v>
      </c>
      <c r="O552" s="284">
        <v>12.0</v>
      </c>
      <c r="P552" s="162" t="s">
        <v>128</v>
      </c>
      <c r="Q552" s="163"/>
      <c r="R552" s="163"/>
      <c r="S552" s="163"/>
      <c r="T552" s="163"/>
      <c r="U552" s="163"/>
      <c r="V552" s="163"/>
      <c r="W552" s="163"/>
      <c r="X552" s="163"/>
      <c r="Y552" s="163"/>
      <c r="Z552" s="163"/>
    </row>
    <row r="553" ht="11.25" customHeight="1">
      <c r="A553" s="251" t="s">
        <v>12792</v>
      </c>
      <c r="B553" s="251" t="s">
        <v>106</v>
      </c>
      <c r="C553" s="251" t="s">
        <v>11760</v>
      </c>
      <c r="D553" s="282" t="s">
        <v>11722</v>
      </c>
      <c r="E553" s="282" t="s">
        <v>11769</v>
      </c>
      <c r="F553" s="282" t="s">
        <v>11854</v>
      </c>
      <c r="G553" s="282" t="s">
        <v>12067</v>
      </c>
      <c r="H553" s="283" t="s">
        <v>11637</v>
      </c>
      <c r="I553" s="282"/>
      <c r="J553" s="282" t="s">
        <v>12788</v>
      </c>
      <c r="K553" s="282">
        <v>4.0</v>
      </c>
      <c r="L553" s="282">
        <v>1.0</v>
      </c>
      <c r="M553" s="282">
        <v>4.0</v>
      </c>
      <c r="N553" s="284">
        <v>60.0</v>
      </c>
      <c r="O553" s="284">
        <v>15.0</v>
      </c>
      <c r="P553" s="162" t="s">
        <v>128</v>
      </c>
      <c r="Q553" s="163"/>
      <c r="R553" s="163"/>
      <c r="S553" s="163"/>
      <c r="T553" s="163"/>
      <c r="U553" s="163"/>
      <c r="V553" s="163"/>
      <c r="W553" s="163"/>
      <c r="X553" s="163"/>
      <c r="Y553" s="163"/>
      <c r="Z553" s="163"/>
    </row>
    <row r="554" ht="11.25" customHeight="1">
      <c r="A554" s="251" t="s">
        <v>12793</v>
      </c>
      <c r="B554" s="251" t="s">
        <v>106</v>
      </c>
      <c r="C554" s="251" t="s">
        <v>11760</v>
      </c>
      <c r="D554" s="282" t="s">
        <v>11722</v>
      </c>
      <c r="E554" s="282" t="s">
        <v>11769</v>
      </c>
      <c r="F554" s="282" t="s">
        <v>11854</v>
      </c>
      <c r="G554" s="282" t="s">
        <v>12067</v>
      </c>
      <c r="H554" s="283" t="s">
        <v>11637</v>
      </c>
      <c r="I554" s="282"/>
      <c r="J554" s="282" t="s">
        <v>12788</v>
      </c>
      <c r="K554" s="282">
        <v>5.0</v>
      </c>
      <c r="L554" s="282">
        <v>3.0</v>
      </c>
      <c r="M554" s="282">
        <v>5.0</v>
      </c>
      <c r="N554" s="284">
        <v>60.0</v>
      </c>
      <c r="O554" s="284">
        <v>12.0</v>
      </c>
      <c r="P554" s="162" t="s">
        <v>128</v>
      </c>
      <c r="Q554" s="163"/>
      <c r="R554" s="163"/>
      <c r="S554" s="163"/>
      <c r="T554" s="163"/>
      <c r="U554" s="163"/>
      <c r="V554" s="163"/>
      <c r="W554" s="163"/>
      <c r="X554" s="163"/>
      <c r="Y554" s="163"/>
      <c r="Z554" s="163"/>
    </row>
    <row r="555" ht="11.25" customHeight="1">
      <c r="A555" s="251" t="s">
        <v>12794</v>
      </c>
      <c r="B555" s="251" t="s">
        <v>106</v>
      </c>
      <c r="C555" s="251" t="s">
        <v>11760</v>
      </c>
      <c r="D555" s="282" t="s">
        <v>11722</v>
      </c>
      <c r="E555" s="282" t="s">
        <v>11769</v>
      </c>
      <c r="F555" s="282" t="s">
        <v>11854</v>
      </c>
      <c r="G555" s="282" t="s">
        <v>12067</v>
      </c>
      <c r="H555" s="283" t="s">
        <v>11637</v>
      </c>
      <c r="I555" s="282"/>
      <c r="J555" s="282" t="s">
        <v>12788</v>
      </c>
      <c r="K555" s="282">
        <v>4.0</v>
      </c>
      <c r="L555" s="282">
        <v>2.0</v>
      </c>
      <c r="M555" s="282">
        <v>4.0</v>
      </c>
      <c r="N555" s="284">
        <v>40.0</v>
      </c>
      <c r="O555" s="284">
        <v>10.0</v>
      </c>
      <c r="P555" s="162" t="s">
        <v>128</v>
      </c>
      <c r="Q555" s="163"/>
      <c r="R555" s="163"/>
      <c r="S555" s="163"/>
      <c r="T555" s="163"/>
      <c r="U555" s="163"/>
      <c r="V555" s="163"/>
      <c r="W555" s="163"/>
      <c r="X555" s="163"/>
      <c r="Y555" s="163"/>
      <c r="Z555" s="163"/>
    </row>
    <row r="556" ht="11.25" customHeight="1">
      <c r="A556" s="251" t="s">
        <v>12795</v>
      </c>
      <c r="B556" s="251" t="s">
        <v>106</v>
      </c>
      <c r="C556" s="251" t="s">
        <v>11760</v>
      </c>
      <c r="D556" s="282" t="s">
        <v>11722</v>
      </c>
      <c r="E556" s="282" t="s">
        <v>11769</v>
      </c>
      <c r="F556" s="282" t="s">
        <v>11854</v>
      </c>
      <c r="G556" s="282" t="s">
        <v>12067</v>
      </c>
      <c r="H556" s="283" t="s">
        <v>11637</v>
      </c>
      <c r="I556" s="282"/>
      <c r="J556" s="282" t="s">
        <v>12788</v>
      </c>
      <c r="K556" s="282">
        <v>3.0</v>
      </c>
      <c r="L556" s="282">
        <v>1.0</v>
      </c>
      <c r="M556" s="282">
        <v>3.0</v>
      </c>
      <c r="N556" s="284">
        <v>40.0</v>
      </c>
      <c r="O556" s="284">
        <v>13.3</v>
      </c>
      <c r="P556" s="162" t="s">
        <v>128</v>
      </c>
      <c r="Q556" s="163"/>
      <c r="R556" s="163"/>
      <c r="S556" s="163"/>
      <c r="T556" s="163"/>
      <c r="U556" s="163"/>
      <c r="V556" s="163"/>
      <c r="W556" s="163"/>
      <c r="X556" s="163"/>
      <c r="Y556" s="163"/>
      <c r="Z556" s="163"/>
    </row>
    <row r="557" ht="11.25" customHeight="1">
      <c r="A557" s="251" t="s">
        <v>12796</v>
      </c>
      <c r="B557" s="251" t="s">
        <v>106</v>
      </c>
      <c r="C557" s="251" t="s">
        <v>11760</v>
      </c>
      <c r="D557" s="282" t="s">
        <v>11722</v>
      </c>
      <c r="E557" s="282" t="s">
        <v>11769</v>
      </c>
      <c r="F557" s="282" t="s">
        <v>11854</v>
      </c>
      <c r="G557" s="282" t="s">
        <v>12067</v>
      </c>
      <c r="H557" s="283" t="s">
        <v>11637</v>
      </c>
      <c r="I557" s="282"/>
      <c r="J557" s="282" t="s">
        <v>12788</v>
      </c>
      <c r="K557" s="282">
        <v>4.0</v>
      </c>
      <c r="L557" s="282">
        <v>1.0</v>
      </c>
      <c r="M557" s="282">
        <v>4.0</v>
      </c>
      <c r="N557" s="284">
        <v>40.0</v>
      </c>
      <c r="O557" s="284">
        <v>10.0</v>
      </c>
      <c r="P557" s="162" t="s">
        <v>128</v>
      </c>
      <c r="Q557" s="163"/>
      <c r="R557" s="163"/>
      <c r="S557" s="163"/>
      <c r="T557" s="163"/>
      <c r="U557" s="163"/>
      <c r="V557" s="163"/>
      <c r="W557" s="163"/>
      <c r="X557" s="163"/>
      <c r="Y557" s="163"/>
      <c r="Z557" s="163"/>
    </row>
    <row r="558" ht="11.25" customHeight="1">
      <c r="A558" s="251" t="s">
        <v>128</v>
      </c>
      <c r="B558" s="251" t="s">
        <v>106</v>
      </c>
      <c r="C558" s="251" t="s">
        <v>12797</v>
      </c>
      <c r="D558" s="282" t="s">
        <v>11722</v>
      </c>
      <c r="E558" s="282" t="s">
        <v>11769</v>
      </c>
      <c r="F558" s="282" t="s">
        <v>11854</v>
      </c>
      <c r="G558" s="282" t="s">
        <v>12067</v>
      </c>
      <c r="H558" s="283" t="s">
        <v>12798</v>
      </c>
      <c r="I558" s="282"/>
      <c r="J558" s="282" t="s">
        <v>12799</v>
      </c>
      <c r="K558" s="282">
        <v>1.0</v>
      </c>
      <c r="L558" s="282">
        <v>1.0</v>
      </c>
      <c r="M558" s="282">
        <v>1.0</v>
      </c>
      <c r="N558" s="284">
        <v>60.0</v>
      </c>
      <c r="O558" s="284">
        <v>60.0</v>
      </c>
      <c r="P558" s="162" t="s">
        <v>128</v>
      </c>
      <c r="Q558" s="163"/>
      <c r="R558" s="163"/>
      <c r="S558" s="163"/>
      <c r="T558" s="163"/>
      <c r="U558" s="163"/>
      <c r="V558" s="163"/>
      <c r="W558" s="163"/>
      <c r="X558" s="163"/>
      <c r="Y558" s="163"/>
      <c r="Z558" s="163"/>
    </row>
    <row r="559" ht="11.25" customHeight="1">
      <c r="A559" s="251" t="s">
        <v>12800</v>
      </c>
      <c r="B559" s="251" t="s">
        <v>106</v>
      </c>
      <c r="C559" s="251" t="s">
        <v>12797</v>
      </c>
      <c r="D559" s="282" t="s">
        <v>11722</v>
      </c>
      <c r="E559" s="282" t="s">
        <v>11769</v>
      </c>
      <c r="F559" s="282" t="s">
        <v>11854</v>
      </c>
      <c r="G559" s="282" t="s">
        <v>12067</v>
      </c>
      <c r="H559" s="283" t="s">
        <v>12798</v>
      </c>
      <c r="I559" s="282"/>
      <c r="J559" s="282" t="s">
        <v>12799</v>
      </c>
      <c r="K559" s="282">
        <v>2.0</v>
      </c>
      <c r="L559" s="282">
        <v>2.0</v>
      </c>
      <c r="M559" s="282">
        <v>2.0</v>
      </c>
      <c r="N559" s="284">
        <v>60.0</v>
      </c>
      <c r="O559" s="284">
        <v>30.0</v>
      </c>
      <c r="P559" s="162" t="s">
        <v>128</v>
      </c>
      <c r="Q559" s="163"/>
      <c r="R559" s="163"/>
      <c r="S559" s="163"/>
      <c r="T559" s="163"/>
      <c r="U559" s="163"/>
      <c r="V559" s="163"/>
      <c r="W559" s="163"/>
      <c r="X559" s="163"/>
      <c r="Y559" s="163"/>
      <c r="Z559" s="163"/>
    </row>
    <row r="560" ht="11.25" customHeight="1">
      <c r="A560" s="251" t="s">
        <v>128</v>
      </c>
      <c r="B560" s="251" t="s">
        <v>106</v>
      </c>
      <c r="C560" s="251" t="s">
        <v>12801</v>
      </c>
      <c r="D560" s="282" t="s">
        <v>11722</v>
      </c>
      <c r="E560" s="282" t="s">
        <v>11769</v>
      </c>
      <c r="F560" s="282" t="s">
        <v>11854</v>
      </c>
      <c r="G560" s="282" t="s">
        <v>12616</v>
      </c>
      <c r="H560" s="283" t="s">
        <v>12134</v>
      </c>
      <c r="I560" s="282"/>
      <c r="J560" s="282" t="s">
        <v>12603</v>
      </c>
      <c r="K560" s="282">
        <v>1.0</v>
      </c>
      <c r="L560" s="282">
        <v>1.0</v>
      </c>
      <c r="M560" s="282">
        <v>1.0</v>
      </c>
      <c r="N560" s="284">
        <v>45.0</v>
      </c>
      <c r="O560" s="284">
        <v>45.0</v>
      </c>
      <c r="P560" s="162" t="s">
        <v>128</v>
      </c>
      <c r="Q560" s="163"/>
      <c r="R560" s="163"/>
      <c r="S560" s="163"/>
      <c r="T560" s="163"/>
      <c r="U560" s="163"/>
      <c r="V560" s="163"/>
      <c r="W560" s="163"/>
      <c r="X560" s="163"/>
      <c r="Y560" s="163"/>
      <c r="Z560" s="163"/>
    </row>
    <row r="561" ht="11.25" customHeight="1">
      <c r="A561" s="251" t="s">
        <v>135</v>
      </c>
      <c r="B561" s="251" t="s">
        <v>106</v>
      </c>
      <c r="C561" s="251" t="s">
        <v>12802</v>
      </c>
      <c r="D561" s="282" t="s">
        <v>11742</v>
      </c>
      <c r="E561" s="282" t="s">
        <v>12072</v>
      </c>
      <c r="F561" s="282" t="s">
        <v>11778</v>
      </c>
      <c r="G561" s="282" t="s">
        <v>12803</v>
      </c>
      <c r="H561" s="283" t="s">
        <v>12804</v>
      </c>
      <c r="I561" s="282" t="s">
        <v>12074</v>
      </c>
      <c r="J561" s="282" t="s">
        <v>12805</v>
      </c>
      <c r="K561" s="282">
        <v>2.0</v>
      </c>
      <c r="L561" s="282">
        <v>2.0</v>
      </c>
      <c r="M561" s="282">
        <v>2.0</v>
      </c>
      <c r="N561" s="284"/>
      <c r="O561" s="284">
        <v>100.0</v>
      </c>
      <c r="P561" s="162" t="s">
        <v>135</v>
      </c>
      <c r="Q561" s="163"/>
      <c r="R561" s="163"/>
      <c r="S561" s="163"/>
      <c r="T561" s="163"/>
      <c r="U561" s="163"/>
      <c r="V561" s="163"/>
      <c r="W561" s="163"/>
      <c r="X561" s="163"/>
      <c r="Y561" s="163"/>
      <c r="Z561" s="163"/>
    </row>
    <row r="562" ht="11.25" customHeight="1">
      <c r="A562" s="251" t="s">
        <v>135</v>
      </c>
      <c r="B562" s="251" t="s">
        <v>106</v>
      </c>
      <c r="C562" s="251" t="s">
        <v>12802</v>
      </c>
      <c r="D562" s="282" t="s">
        <v>11742</v>
      </c>
      <c r="E562" s="282" t="s">
        <v>11743</v>
      </c>
      <c r="F562" s="282" t="s">
        <v>11778</v>
      </c>
      <c r="G562" s="282" t="s">
        <v>12803</v>
      </c>
      <c r="H562" s="283" t="s">
        <v>12804</v>
      </c>
      <c r="I562" s="282" t="s">
        <v>12806</v>
      </c>
      <c r="J562" s="282" t="s">
        <v>12805</v>
      </c>
      <c r="K562" s="282">
        <v>2.0</v>
      </c>
      <c r="L562" s="282">
        <v>2.0</v>
      </c>
      <c r="M562" s="282">
        <v>2.0</v>
      </c>
      <c r="N562" s="284"/>
      <c r="O562" s="284">
        <v>30.0</v>
      </c>
      <c r="P562" s="162" t="s">
        <v>135</v>
      </c>
      <c r="Q562" s="163"/>
      <c r="R562" s="163"/>
      <c r="S562" s="163"/>
      <c r="T562" s="163"/>
      <c r="U562" s="163"/>
      <c r="V562" s="163"/>
      <c r="W562" s="163"/>
      <c r="X562" s="163"/>
      <c r="Y562" s="163"/>
      <c r="Z562" s="163"/>
    </row>
    <row r="563" ht="11.25" customHeight="1">
      <c r="A563" s="251" t="s">
        <v>136</v>
      </c>
      <c r="B563" s="251" t="s">
        <v>106</v>
      </c>
      <c r="C563" s="251" t="s">
        <v>11760</v>
      </c>
      <c r="D563" s="282" t="s">
        <v>12807</v>
      </c>
      <c r="E563" s="282" t="s">
        <v>12808</v>
      </c>
      <c r="F563" s="282" t="s">
        <v>11854</v>
      </c>
      <c r="G563" s="282" t="s">
        <v>12809</v>
      </c>
      <c r="H563" s="283" t="s">
        <v>12023</v>
      </c>
      <c r="I563" s="282" t="s">
        <v>11899</v>
      </c>
      <c r="J563" s="282" t="s">
        <v>12810</v>
      </c>
      <c r="K563" s="282">
        <v>1.0</v>
      </c>
      <c r="L563" s="282">
        <v>1.0</v>
      </c>
      <c r="M563" s="282">
        <v>1.0</v>
      </c>
      <c r="N563" s="284">
        <v>50.0</v>
      </c>
      <c r="O563" s="284">
        <v>100.0</v>
      </c>
      <c r="P563" s="162" t="s">
        <v>136</v>
      </c>
      <c r="Q563" s="163"/>
      <c r="R563" s="163"/>
      <c r="S563" s="163"/>
      <c r="T563" s="163"/>
      <c r="U563" s="163"/>
      <c r="V563" s="163"/>
      <c r="W563" s="163"/>
      <c r="X563" s="163"/>
      <c r="Y563" s="163"/>
      <c r="Z563" s="163"/>
    </row>
    <row r="564" ht="11.25" customHeight="1">
      <c r="A564" s="251" t="s">
        <v>12811</v>
      </c>
      <c r="B564" s="251" t="s">
        <v>106</v>
      </c>
      <c r="C564" s="251" t="s">
        <v>12730</v>
      </c>
      <c r="D564" s="282" t="s">
        <v>11722</v>
      </c>
      <c r="E564" s="282" t="s">
        <v>11843</v>
      </c>
      <c r="F564" s="282" t="s">
        <v>11854</v>
      </c>
      <c r="G564" s="282" t="s">
        <v>12731</v>
      </c>
      <c r="H564" s="283" t="s">
        <v>12132</v>
      </c>
      <c r="I564" s="282" t="s">
        <v>11773</v>
      </c>
      <c r="J564" s="282" t="s">
        <v>12050</v>
      </c>
      <c r="K564" s="282"/>
      <c r="L564" s="282"/>
      <c r="M564" s="282"/>
      <c r="N564" s="284">
        <v>100.0</v>
      </c>
      <c r="O564" s="284">
        <v>100.0</v>
      </c>
      <c r="P564" s="162" t="s">
        <v>1923</v>
      </c>
      <c r="Q564" s="163"/>
      <c r="R564" s="163"/>
      <c r="S564" s="163"/>
      <c r="T564" s="163"/>
      <c r="U564" s="163"/>
      <c r="V564" s="163"/>
      <c r="W564" s="163"/>
      <c r="X564" s="163"/>
      <c r="Y564" s="163"/>
      <c r="Z564" s="163"/>
    </row>
    <row r="565" ht="11.25" customHeight="1">
      <c r="A565" s="251" t="s">
        <v>12811</v>
      </c>
      <c r="B565" s="251" t="s">
        <v>106</v>
      </c>
      <c r="C565" s="251" t="s">
        <v>12730</v>
      </c>
      <c r="D565" s="282" t="s">
        <v>11722</v>
      </c>
      <c r="E565" s="282" t="s">
        <v>12812</v>
      </c>
      <c r="F565" s="282" t="s">
        <v>11854</v>
      </c>
      <c r="G565" s="282" t="s">
        <v>12731</v>
      </c>
      <c r="H565" s="283" t="s">
        <v>12132</v>
      </c>
      <c r="I565" s="282"/>
      <c r="J565" s="282" t="s">
        <v>12050</v>
      </c>
      <c r="K565" s="282"/>
      <c r="L565" s="282"/>
      <c r="M565" s="282"/>
      <c r="N565" s="284">
        <v>30.0</v>
      </c>
      <c r="O565" s="284">
        <v>30.0</v>
      </c>
      <c r="P565" s="162" t="s">
        <v>1923</v>
      </c>
      <c r="Q565" s="163"/>
      <c r="R565" s="163"/>
      <c r="S565" s="163"/>
      <c r="T565" s="163"/>
      <c r="U565" s="163"/>
      <c r="V565" s="163"/>
      <c r="W565" s="163"/>
      <c r="X565" s="163"/>
      <c r="Y565" s="163"/>
      <c r="Z565" s="163"/>
    </row>
    <row r="566" ht="11.25" customHeight="1">
      <c r="A566" s="251" t="s">
        <v>12813</v>
      </c>
      <c r="B566" s="251" t="s">
        <v>106</v>
      </c>
      <c r="C566" s="251" t="s">
        <v>12319</v>
      </c>
      <c r="D566" s="282" t="s">
        <v>11722</v>
      </c>
      <c r="E566" s="282" t="s">
        <v>12814</v>
      </c>
      <c r="F566" s="282" t="s">
        <v>11854</v>
      </c>
      <c r="G566" s="282" t="s">
        <v>12067</v>
      </c>
      <c r="H566" s="283" t="s">
        <v>12815</v>
      </c>
      <c r="I566" s="282"/>
      <c r="J566" s="282" t="s">
        <v>12816</v>
      </c>
      <c r="K566" s="282"/>
      <c r="L566" s="282"/>
      <c r="M566" s="282"/>
      <c r="N566" s="284">
        <v>30.0</v>
      </c>
      <c r="O566" s="284">
        <v>30.0</v>
      </c>
      <c r="P566" s="162" t="s">
        <v>1923</v>
      </c>
      <c r="Q566" s="163"/>
      <c r="R566" s="163"/>
      <c r="S566" s="163"/>
      <c r="T566" s="163"/>
      <c r="U566" s="163"/>
      <c r="V566" s="163"/>
      <c r="W566" s="163"/>
      <c r="X566" s="163"/>
      <c r="Y566" s="163"/>
      <c r="Z566" s="163"/>
    </row>
    <row r="567" ht="11.25" customHeight="1">
      <c r="A567" s="251" t="s">
        <v>12817</v>
      </c>
      <c r="B567" s="251" t="s">
        <v>106</v>
      </c>
      <c r="C567" s="251" t="s">
        <v>12818</v>
      </c>
      <c r="D567" s="282" t="s">
        <v>11722</v>
      </c>
      <c r="E567" s="282" t="s">
        <v>12819</v>
      </c>
      <c r="F567" s="282" t="s">
        <v>11854</v>
      </c>
      <c r="G567" s="282" t="s">
        <v>12067</v>
      </c>
      <c r="H567" s="283" t="s">
        <v>12820</v>
      </c>
      <c r="I567" s="282"/>
      <c r="J567" s="282" t="s">
        <v>11869</v>
      </c>
      <c r="K567" s="282"/>
      <c r="L567" s="282"/>
      <c r="M567" s="282"/>
      <c r="N567" s="284">
        <v>50.0</v>
      </c>
      <c r="O567" s="284">
        <v>50.0</v>
      </c>
      <c r="P567" s="162" t="s">
        <v>1923</v>
      </c>
      <c r="Q567" s="163"/>
      <c r="R567" s="163"/>
      <c r="S567" s="163"/>
      <c r="T567" s="163"/>
      <c r="U567" s="163"/>
      <c r="V567" s="163"/>
      <c r="W567" s="163"/>
      <c r="X567" s="163"/>
      <c r="Y567" s="163"/>
      <c r="Z567" s="163"/>
    </row>
    <row r="568" ht="11.25" customHeight="1">
      <c r="A568" s="251" t="s">
        <v>12821</v>
      </c>
      <c r="B568" s="251" t="s">
        <v>106</v>
      </c>
      <c r="C568" s="251" t="s">
        <v>12822</v>
      </c>
      <c r="D568" s="282" t="s">
        <v>11722</v>
      </c>
      <c r="E568" s="282" t="s">
        <v>11723</v>
      </c>
      <c r="F568" s="282" t="s">
        <v>11854</v>
      </c>
      <c r="G568" s="282" t="s">
        <v>12067</v>
      </c>
      <c r="H568" s="283" t="s">
        <v>12823</v>
      </c>
      <c r="I568" s="282"/>
      <c r="J568" s="282" t="s">
        <v>12824</v>
      </c>
      <c r="K568" s="282"/>
      <c r="L568" s="282"/>
      <c r="M568" s="282"/>
      <c r="N568" s="284">
        <v>100.0</v>
      </c>
      <c r="O568" s="284">
        <v>100.0</v>
      </c>
      <c r="P568" s="162" t="s">
        <v>1923</v>
      </c>
      <c r="Q568" s="163"/>
      <c r="R568" s="163"/>
      <c r="S568" s="163"/>
      <c r="T568" s="163"/>
      <c r="U568" s="163"/>
      <c r="V568" s="163"/>
      <c r="W568" s="163"/>
      <c r="X568" s="163"/>
      <c r="Y568" s="163"/>
      <c r="Z568" s="163"/>
    </row>
    <row r="569" ht="11.25" customHeight="1">
      <c r="A569" s="251" t="s">
        <v>12821</v>
      </c>
      <c r="B569" s="251" t="s">
        <v>106</v>
      </c>
      <c r="C569" s="251" t="s">
        <v>12822</v>
      </c>
      <c r="D569" s="282" t="s">
        <v>11722</v>
      </c>
      <c r="E569" s="282" t="s">
        <v>12825</v>
      </c>
      <c r="F569" s="282" t="s">
        <v>11854</v>
      </c>
      <c r="G569" s="282" t="s">
        <v>12067</v>
      </c>
      <c r="H569" s="283" t="s">
        <v>12823</v>
      </c>
      <c r="I569" s="282"/>
      <c r="J569" s="282" t="s">
        <v>12826</v>
      </c>
      <c r="K569" s="282"/>
      <c r="L569" s="282"/>
      <c r="M569" s="282"/>
      <c r="N569" s="284">
        <v>30.0</v>
      </c>
      <c r="O569" s="284">
        <v>30.0</v>
      </c>
      <c r="P569" s="162" t="s">
        <v>1923</v>
      </c>
      <c r="Q569" s="163"/>
      <c r="R569" s="163"/>
      <c r="S569" s="163"/>
      <c r="T569" s="163"/>
      <c r="U569" s="163"/>
      <c r="V569" s="163"/>
      <c r="W569" s="163"/>
      <c r="X569" s="163"/>
      <c r="Y569" s="163"/>
      <c r="Z569" s="163"/>
    </row>
    <row r="570" ht="11.25" customHeight="1">
      <c r="A570" s="251" t="s">
        <v>12827</v>
      </c>
      <c r="B570" s="251" t="s">
        <v>106</v>
      </c>
      <c r="C570" s="251" t="s">
        <v>9571</v>
      </c>
      <c r="D570" s="282" t="s">
        <v>11755</v>
      </c>
      <c r="E570" s="282" t="s">
        <v>12828</v>
      </c>
      <c r="F570" s="282" t="s">
        <v>12829</v>
      </c>
      <c r="G570" s="282"/>
      <c r="H570" s="283" t="s">
        <v>12830</v>
      </c>
      <c r="I570" s="282" t="s">
        <v>11899</v>
      </c>
      <c r="J570" s="282" t="s">
        <v>12831</v>
      </c>
      <c r="K570" s="282"/>
      <c r="L570" s="282"/>
      <c r="M570" s="282"/>
      <c r="N570" s="284" t="s">
        <v>12303</v>
      </c>
      <c r="O570" s="284">
        <v>100.0</v>
      </c>
      <c r="P570" s="162" t="s">
        <v>116</v>
      </c>
      <c r="Q570" s="163"/>
      <c r="R570" s="163"/>
      <c r="S570" s="163"/>
      <c r="T570" s="163"/>
      <c r="U570" s="163"/>
      <c r="V570" s="163"/>
      <c r="W570" s="163"/>
      <c r="X570" s="163"/>
      <c r="Y570" s="163"/>
      <c r="Z570" s="163"/>
    </row>
    <row r="571" ht="11.25" customHeight="1">
      <c r="A571" s="251" t="s">
        <v>12827</v>
      </c>
      <c r="B571" s="251" t="s">
        <v>106</v>
      </c>
      <c r="C571" s="251" t="s">
        <v>9575</v>
      </c>
      <c r="D571" s="282" t="s">
        <v>11755</v>
      </c>
      <c r="E571" s="282" t="s">
        <v>11911</v>
      </c>
      <c r="F571" s="282" t="s">
        <v>12189</v>
      </c>
      <c r="G571" s="282"/>
      <c r="H571" s="283" t="s">
        <v>12832</v>
      </c>
      <c r="I571" s="282" t="s">
        <v>11899</v>
      </c>
      <c r="J571" s="282" t="s">
        <v>12833</v>
      </c>
      <c r="K571" s="282"/>
      <c r="L571" s="282"/>
      <c r="M571" s="282"/>
      <c r="N571" s="284" t="s">
        <v>12834</v>
      </c>
      <c r="O571" s="284">
        <v>75.0</v>
      </c>
      <c r="P571" s="162" t="s">
        <v>116</v>
      </c>
      <c r="Q571" s="163"/>
      <c r="R571" s="163"/>
      <c r="S571" s="163"/>
      <c r="T571" s="163"/>
      <c r="U571" s="163"/>
      <c r="V571" s="163"/>
      <c r="W571" s="163"/>
      <c r="X571" s="163"/>
      <c r="Y571" s="163"/>
      <c r="Z571" s="163"/>
    </row>
    <row r="572" ht="11.25" customHeight="1">
      <c r="A572" s="251" t="s">
        <v>12827</v>
      </c>
      <c r="B572" s="251" t="s">
        <v>106</v>
      </c>
      <c r="C572" s="251" t="s">
        <v>12835</v>
      </c>
      <c r="D572" s="282" t="s">
        <v>11761</v>
      </c>
      <c r="E572" s="282" t="s">
        <v>11911</v>
      </c>
      <c r="F572" s="282" t="s">
        <v>11744</v>
      </c>
      <c r="G572" s="282" t="s">
        <v>11751</v>
      </c>
      <c r="H572" s="283" t="s">
        <v>12836</v>
      </c>
      <c r="I572" s="282" t="s">
        <v>11899</v>
      </c>
      <c r="J572" s="282" t="s">
        <v>12837</v>
      </c>
      <c r="K572" s="282"/>
      <c r="L572" s="282"/>
      <c r="M572" s="282"/>
      <c r="N572" s="284" t="s">
        <v>12834</v>
      </c>
      <c r="O572" s="284">
        <v>75.0</v>
      </c>
      <c r="P572" s="162" t="s">
        <v>116</v>
      </c>
      <c r="Q572" s="163"/>
      <c r="R572" s="163"/>
      <c r="S572" s="163"/>
      <c r="T572" s="163"/>
      <c r="U572" s="163"/>
      <c r="V572" s="163"/>
      <c r="W572" s="163"/>
      <c r="X572" s="163"/>
      <c r="Y572" s="163"/>
      <c r="Z572" s="163"/>
    </row>
    <row r="573" ht="11.25" customHeight="1">
      <c r="A573" s="251" t="s">
        <v>12827</v>
      </c>
      <c r="B573" s="251" t="s">
        <v>106</v>
      </c>
      <c r="C573" s="251" t="s">
        <v>12838</v>
      </c>
      <c r="D573" s="282" t="s">
        <v>11761</v>
      </c>
      <c r="E573" s="282" t="s">
        <v>12828</v>
      </c>
      <c r="F573" s="282" t="s">
        <v>11744</v>
      </c>
      <c r="G573" s="282"/>
      <c r="H573" s="283" t="s">
        <v>12839</v>
      </c>
      <c r="I573" s="282" t="s">
        <v>11899</v>
      </c>
      <c r="J573" s="282" t="s">
        <v>12840</v>
      </c>
      <c r="K573" s="282"/>
      <c r="L573" s="282"/>
      <c r="M573" s="282"/>
      <c r="N573" s="284">
        <v>50.0</v>
      </c>
      <c r="O573" s="284">
        <v>50.0</v>
      </c>
      <c r="P573" s="162" t="s">
        <v>116</v>
      </c>
      <c r="Q573" s="163"/>
      <c r="R573" s="163"/>
      <c r="S573" s="163"/>
      <c r="T573" s="163"/>
      <c r="U573" s="163"/>
      <c r="V573" s="163"/>
      <c r="W573" s="163"/>
      <c r="X573" s="163"/>
      <c r="Y573" s="163"/>
      <c r="Z573" s="163"/>
    </row>
    <row r="574" ht="11.25" customHeight="1">
      <c r="A574" s="251" t="s">
        <v>12827</v>
      </c>
      <c r="B574" s="251" t="s">
        <v>106</v>
      </c>
      <c r="C574" s="251" t="s">
        <v>12841</v>
      </c>
      <c r="D574" s="282" t="s">
        <v>11755</v>
      </c>
      <c r="E574" s="282" t="s">
        <v>11766</v>
      </c>
      <c r="F574" s="282" t="s">
        <v>12842</v>
      </c>
      <c r="G574" s="282"/>
      <c r="H574" s="283" t="s">
        <v>12843</v>
      </c>
      <c r="I574" s="282"/>
      <c r="J574" s="282" t="s">
        <v>12844</v>
      </c>
      <c r="K574" s="282">
        <v>1.0</v>
      </c>
      <c r="L574" s="282">
        <v>1.0</v>
      </c>
      <c r="M574" s="282">
        <v>2.0</v>
      </c>
      <c r="N574" s="284" t="s">
        <v>12845</v>
      </c>
      <c r="O574" s="284">
        <v>40.0</v>
      </c>
      <c r="P574" s="162" t="s">
        <v>116</v>
      </c>
      <c r="Q574" s="163"/>
      <c r="R574" s="163"/>
      <c r="S574" s="163"/>
      <c r="T574" s="163"/>
      <c r="U574" s="163"/>
      <c r="V574" s="163"/>
      <c r="W574" s="163"/>
      <c r="X574" s="163"/>
      <c r="Y574" s="163"/>
      <c r="Z574" s="163"/>
    </row>
    <row r="575" ht="11.25" customHeight="1">
      <c r="A575" s="251" t="s">
        <v>12827</v>
      </c>
      <c r="B575" s="251" t="s">
        <v>106</v>
      </c>
      <c r="C575" s="251" t="s">
        <v>12846</v>
      </c>
      <c r="D575" s="282" t="s">
        <v>11761</v>
      </c>
      <c r="E575" s="282" t="s">
        <v>12501</v>
      </c>
      <c r="F575" s="282" t="s">
        <v>12847</v>
      </c>
      <c r="G575" s="282"/>
      <c r="H575" s="283" t="s">
        <v>11814</v>
      </c>
      <c r="I575" s="282"/>
      <c r="J575" s="282" t="s">
        <v>12848</v>
      </c>
      <c r="K575" s="282">
        <v>1.0</v>
      </c>
      <c r="L575" s="282">
        <v>1.0</v>
      </c>
      <c r="M575" s="282">
        <v>1.0</v>
      </c>
      <c r="N575" s="284">
        <v>30.0</v>
      </c>
      <c r="O575" s="284">
        <v>30.0</v>
      </c>
      <c r="P575" s="162" t="s">
        <v>116</v>
      </c>
      <c r="Q575" s="163"/>
      <c r="R575" s="163"/>
      <c r="S575" s="163"/>
      <c r="T575" s="163"/>
      <c r="U575" s="163"/>
      <c r="V575" s="163"/>
      <c r="W575" s="163"/>
      <c r="X575" s="163"/>
      <c r="Y575" s="163"/>
      <c r="Z575" s="163"/>
    </row>
    <row r="576" ht="11.25" customHeight="1">
      <c r="A576" s="251" t="s">
        <v>12827</v>
      </c>
      <c r="B576" s="251" t="s">
        <v>106</v>
      </c>
      <c r="C576" s="251" t="s">
        <v>12849</v>
      </c>
      <c r="D576" s="282" t="s">
        <v>11761</v>
      </c>
      <c r="E576" s="282" t="s">
        <v>12501</v>
      </c>
      <c r="F576" s="282" t="s">
        <v>12551</v>
      </c>
      <c r="G576" s="282"/>
      <c r="H576" s="283" t="s">
        <v>12850</v>
      </c>
      <c r="I576" s="282"/>
      <c r="J576" s="282" t="s">
        <v>12851</v>
      </c>
      <c r="K576" s="282">
        <v>2.0</v>
      </c>
      <c r="L576" s="282">
        <v>2.0</v>
      </c>
      <c r="M576" s="282">
        <v>4.0</v>
      </c>
      <c r="N576" s="284">
        <v>30.0</v>
      </c>
      <c r="O576" s="284">
        <v>15.0</v>
      </c>
      <c r="P576" s="162" t="s">
        <v>116</v>
      </c>
      <c r="Q576" s="163"/>
      <c r="R576" s="163"/>
      <c r="S576" s="163"/>
      <c r="T576" s="163"/>
      <c r="U576" s="163"/>
      <c r="V576" s="163"/>
      <c r="W576" s="163"/>
      <c r="X576" s="163"/>
      <c r="Y576" s="163"/>
      <c r="Z576" s="163"/>
    </row>
    <row r="577" ht="11.25" customHeight="1">
      <c r="A577" s="251" t="s">
        <v>12827</v>
      </c>
      <c r="B577" s="251" t="s">
        <v>106</v>
      </c>
      <c r="C577" s="251" t="s">
        <v>12849</v>
      </c>
      <c r="D577" s="282" t="s">
        <v>11761</v>
      </c>
      <c r="E577" s="282" t="s">
        <v>11766</v>
      </c>
      <c r="F577" s="282" t="s">
        <v>12551</v>
      </c>
      <c r="G577" s="282"/>
      <c r="H577" s="283" t="s">
        <v>12850</v>
      </c>
      <c r="I577" s="282"/>
      <c r="J577" s="282" t="s">
        <v>12851</v>
      </c>
      <c r="K577" s="282">
        <v>3.0</v>
      </c>
      <c r="L577" s="282">
        <v>1.0</v>
      </c>
      <c r="M577" s="282">
        <v>5.0</v>
      </c>
      <c r="N577" s="284">
        <v>30.0</v>
      </c>
      <c r="O577" s="284">
        <v>10.0</v>
      </c>
      <c r="P577" s="162" t="s">
        <v>116</v>
      </c>
      <c r="Q577" s="163"/>
      <c r="R577" s="163"/>
      <c r="S577" s="163"/>
      <c r="T577" s="163"/>
      <c r="U577" s="163"/>
      <c r="V577" s="163"/>
      <c r="W577" s="163"/>
      <c r="X577" s="163"/>
      <c r="Y577" s="163"/>
      <c r="Z577" s="163"/>
    </row>
    <row r="578" ht="11.25" customHeight="1">
      <c r="A578" s="251" t="s">
        <v>10107</v>
      </c>
      <c r="B578" s="251" t="s">
        <v>106</v>
      </c>
      <c r="C578" s="251" t="s">
        <v>12852</v>
      </c>
      <c r="D578" s="282" t="s">
        <v>12374</v>
      </c>
      <c r="E578" s="282" t="s">
        <v>12853</v>
      </c>
      <c r="F578" s="282" t="s">
        <v>12854</v>
      </c>
      <c r="G578" s="282" t="s">
        <v>12174</v>
      </c>
      <c r="H578" s="283" t="s">
        <v>12855</v>
      </c>
      <c r="I578" s="282" t="s">
        <v>12856</v>
      </c>
      <c r="J578" s="282" t="s">
        <v>12857</v>
      </c>
      <c r="K578" s="282"/>
      <c r="L578" s="282">
        <v>1.0</v>
      </c>
      <c r="M578" s="282"/>
      <c r="N578" s="284" t="s">
        <v>12858</v>
      </c>
      <c r="O578" s="284">
        <v>100.0</v>
      </c>
      <c r="P578" s="162" t="s">
        <v>1943</v>
      </c>
      <c r="Q578" s="163"/>
      <c r="R578" s="163"/>
      <c r="S578" s="163"/>
      <c r="T578" s="163"/>
      <c r="U578" s="163"/>
      <c r="V578" s="163"/>
      <c r="W578" s="163"/>
      <c r="X578" s="163"/>
      <c r="Y578" s="163"/>
      <c r="Z578" s="163"/>
    </row>
    <row r="579" ht="11.25" customHeight="1">
      <c r="A579" s="251" t="s">
        <v>10107</v>
      </c>
      <c r="B579" s="251" t="s">
        <v>106</v>
      </c>
      <c r="C579" s="251" t="s">
        <v>12859</v>
      </c>
      <c r="D579" s="282" t="s">
        <v>11742</v>
      </c>
      <c r="E579" s="282" t="s">
        <v>12853</v>
      </c>
      <c r="F579" s="282" t="s">
        <v>12860</v>
      </c>
      <c r="G579" s="282"/>
      <c r="H579" s="283" t="s">
        <v>12861</v>
      </c>
      <c r="I579" s="282" t="s">
        <v>11883</v>
      </c>
      <c r="J579" s="282" t="s">
        <v>12862</v>
      </c>
      <c r="K579" s="282"/>
      <c r="L579" s="282"/>
      <c r="M579" s="282"/>
      <c r="N579" s="284">
        <v>50.0</v>
      </c>
      <c r="O579" s="284">
        <v>50.0</v>
      </c>
      <c r="P579" s="162" t="s">
        <v>1943</v>
      </c>
      <c r="Q579" s="163"/>
      <c r="R579" s="163"/>
      <c r="S579" s="163"/>
      <c r="T579" s="163"/>
      <c r="U579" s="163"/>
      <c r="V579" s="163"/>
      <c r="W579" s="163"/>
      <c r="X579" s="163"/>
      <c r="Y579" s="163"/>
      <c r="Z579" s="163"/>
    </row>
    <row r="580" ht="11.25" customHeight="1">
      <c r="A580" s="251" t="s">
        <v>10107</v>
      </c>
      <c r="B580" s="251" t="s">
        <v>106</v>
      </c>
      <c r="C580" s="251" t="s">
        <v>12066</v>
      </c>
      <c r="D580" s="282" t="s">
        <v>11742</v>
      </c>
      <c r="E580" s="282" t="s">
        <v>12853</v>
      </c>
      <c r="F580" s="282" t="s">
        <v>12863</v>
      </c>
      <c r="G580" s="282" t="s">
        <v>12174</v>
      </c>
      <c r="H580" s="283" t="s">
        <v>12023</v>
      </c>
      <c r="I580" s="282" t="s">
        <v>11883</v>
      </c>
      <c r="J580" s="282" t="s">
        <v>11189</v>
      </c>
      <c r="K580" s="282"/>
      <c r="L580" s="282"/>
      <c r="M580" s="282"/>
      <c r="N580" s="284">
        <v>50.0</v>
      </c>
      <c r="O580" s="284">
        <v>100.0</v>
      </c>
      <c r="P580" s="162" t="s">
        <v>1943</v>
      </c>
      <c r="Q580" s="163"/>
      <c r="R580" s="163"/>
      <c r="S580" s="163"/>
      <c r="T580" s="163"/>
      <c r="U580" s="163"/>
      <c r="V580" s="163"/>
      <c r="W580" s="163"/>
      <c r="X580" s="163"/>
      <c r="Y580" s="163"/>
      <c r="Z580" s="163"/>
    </row>
    <row r="581" ht="11.25" customHeight="1">
      <c r="A581" s="251" t="s">
        <v>10107</v>
      </c>
      <c r="B581" s="251" t="s">
        <v>106</v>
      </c>
      <c r="C581" s="251" t="s">
        <v>12864</v>
      </c>
      <c r="D581" s="282" t="s">
        <v>12374</v>
      </c>
      <c r="E581" s="282" t="s">
        <v>12853</v>
      </c>
      <c r="F581" s="282" t="s">
        <v>12865</v>
      </c>
      <c r="G581" s="282" t="s">
        <v>12376</v>
      </c>
      <c r="H581" s="283" t="s">
        <v>12866</v>
      </c>
      <c r="I581" s="282" t="s">
        <v>11883</v>
      </c>
      <c r="J581" s="282" t="s">
        <v>12867</v>
      </c>
      <c r="K581" s="282"/>
      <c r="L581" s="282"/>
      <c r="M581" s="282"/>
      <c r="N581" s="284" t="s">
        <v>12868</v>
      </c>
      <c r="O581" s="284">
        <v>75.0</v>
      </c>
      <c r="P581" s="162" t="s">
        <v>1943</v>
      </c>
      <c r="Q581" s="163"/>
      <c r="R581" s="163"/>
      <c r="S581" s="163"/>
      <c r="T581" s="163"/>
      <c r="U581" s="163"/>
      <c r="V581" s="163"/>
      <c r="W581" s="163"/>
      <c r="X581" s="163"/>
      <c r="Y581" s="163"/>
      <c r="Z581" s="163"/>
    </row>
    <row r="582" ht="11.25" customHeight="1">
      <c r="A582" s="251" t="s">
        <v>12869</v>
      </c>
      <c r="B582" s="251" t="s">
        <v>106</v>
      </c>
      <c r="C582" s="251" t="s">
        <v>12870</v>
      </c>
      <c r="D582" s="282" t="s">
        <v>12081</v>
      </c>
      <c r="E582" s="282"/>
      <c r="F582" s="282" t="s">
        <v>12871</v>
      </c>
      <c r="G582" s="282" t="s">
        <v>12174</v>
      </c>
      <c r="H582" s="283" t="s">
        <v>12872</v>
      </c>
      <c r="I582" s="282"/>
      <c r="J582" s="282"/>
      <c r="K582" s="282">
        <v>5.0</v>
      </c>
      <c r="L582" s="282">
        <v>1.0</v>
      </c>
      <c r="M582" s="282">
        <v>5.0</v>
      </c>
      <c r="N582" s="284" t="s">
        <v>12271</v>
      </c>
      <c r="O582" s="284">
        <v>40.0</v>
      </c>
      <c r="P582" s="162" t="s">
        <v>1943</v>
      </c>
      <c r="Q582" s="163"/>
      <c r="R582" s="163"/>
      <c r="S582" s="163"/>
      <c r="T582" s="163"/>
      <c r="U582" s="163"/>
      <c r="V582" s="163"/>
      <c r="W582" s="163"/>
      <c r="X582" s="163"/>
      <c r="Y582" s="163"/>
      <c r="Z582" s="163"/>
    </row>
    <row r="583" ht="11.25" customHeight="1">
      <c r="A583" s="251" t="s">
        <v>12873</v>
      </c>
      <c r="B583" s="251" t="s">
        <v>106</v>
      </c>
      <c r="C583" s="251" t="s">
        <v>12870</v>
      </c>
      <c r="D583" s="282" t="s">
        <v>12081</v>
      </c>
      <c r="E583" s="282"/>
      <c r="F583" s="282" t="s">
        <v>12871</v>
      </c>
      <c r="G583" s="282" t="s">
        <v>12174</v>
      </c>
      <c r="H583" s="283" t="s">
        <v>12872</v>
      </c>
      <c r="I583" s="282"/>
      <c r="J583" s="282"/>
      <c r="K583" s="282">
        <v>5.0</v>
      </c>
      <c r="L583" s="282">
        <v>1.0</v>
      </c>
      <c r="M583" s="282">
        <v>5.0</v>
      </c>
      <c r="N583" s="284" t="s">
        <v>12271</v>
      </c>
      <c r="O583" s="284">
        <v>40.0</v>
      </c>
      <c r="P583" s="162" t="s">
        <v>1943</v>
      </c>
      <c r="Q583" s="163"/>
      <c r="R583" s="163"/>
      <c r="S583" s="163"/>
      <c r="T583" s="163"/>
      <c r="U583" s="163"/>
      <c r="V583" s="163"/>
      <c r="W583" s="163"/>
      <c r="X583" s="163"/>
      <c r="Y583" s="163"/>
      <c r="Z583" s="163"/>
    </row>
    <row r="584" ht="11.25" customHeight="1">
      <c r="A584" s="251" t="s">
        <v>12874</v>
      </c>
      <c r="B584" s="251" t="s">
        <v>106</v>
      </c>
      <c r="C584" s="251" t="s">
        <v>12870</v>
      </c>
      <c r="D584" s="282" t="s">
        <v>12081</v>
      </c>
      <c r="E584" s="282"/>
      <c r="F584" s="282" t="s">
        <v>12871</v>
      </c>
      <c r="G584" s="282" t="s">
        <v>12174</v>
      </c>
      <c r="H584" s="283" t="s">
        <v>12872</v>
      </c>
      <c r="I584" s="282"/>
      <c r="J584" s="282"/>
      <c r="K584" s="282">
        <v>1.0</v>
      </c>
      <c r="L584" s="282">
        <v>1.0</v>
      </c>
      <c r="M584" s="282">
        <v>5.0</v>
      </c>
      <c r="N584" s="284" t="s">
        <v>12271</v>
      </c>
      <c r="O584" s="284">
        <v>40.0</v>
      </c>
      <c r="P584" s="162" t="s">
        <v>1943</v>
      </c>
      <c r="Q584" s="163"/>
      <c r="R584" s="163"/>
      <c r="S584" s="163"/>
      <c r="T584" s="163"/>
      <c r="U584" s="163"/>
      <c r="V584" s="163"/>
      <c r="W584" s="163"/>
      <c r="X584" s="163"/>
      <c r="Y584" s="163"/>
      <c r="Z584" s="163"/>
    </row>
    <row r="585" ht="11.25" customHeight="1">
      <c r="A585" s="251" t="s">
        <v>12875</v>
      </c>
      <c r="B585" s="251" t="s">
        <v>106</v>
      </c>
      <c r="C585" s="251" t="s">
        <v>11872</v>
      </c>
      <c r="D585" s="282" t="s">
        <v>12374</v>
      </c>
      <c r="E585" s="282"/>
      <c r="F585" s="282" t="s">
        <v>12382</v>
      </c>
      <c r="G585" s="282" t="s">
        <v>12174</v>
      </c>
      <c r="H585" s="283" t="s">
        <v>12876</v>
      </c>
      <c r="I585" s="282"/>
      <c r="J585" s="282"/>
      <c r="K585" s="282">
        <v>1.0</v>
      </c>
      <c r="L585" s="282">
        <v>1.0</v>
      </c>
      <c r="M585" s="282">
        <v>1.0</v>
      </c>
      <c r="N585" s="284" t="s">
        <v>12877</v>
      </c>
      <c r="O585" s="284">
        <v>45.0</v>
      </c>
      <c r="P585" s="162" t="s">
        <v>1943</v>
      </c>
      <c r="Q585" s="163"/>
      <c r="R585" s="163"/>
      <c r="S585" s="163"/>
      <c r="T585" s="163"/>
      <c r="U585" s="163"/>
      <c r="V585" s="163"/>
      <c r="W585" s="163"/>
      <c r="X585" s="163"/>
      <c r="Y585" s="163"/>
      <c r="Z585" s="163"/>
    </row>
    <row r="586" ht="11.25" customHeight="1">
      <c r="A586" s="251" t="s">
        <v>12878</v>
      </c>
      <c r="B586" s="251" t="s">
        <v>106</v>
      </c>
      <c r="C586" s="251" t="s">
        <v>12879</v>
      </c>
      <c r="D586" s="282" t="s">
        <v>12374</v>
      </c>
      <c r="E586" s="282"/>
      <c r="F586" s="282" t="s">
        <v>11990</v>
      </c>
      <c r="G586" s="282" t="s">
        <v>12174</v>
      </c>
      <c r="H586" s="283" t="s">
        <v>12880</v>
      </c>
      <c r="I586" s="282"/>
      <c r="J586" s="282"/>
      <c r="K586" s="282">
        <v>2.0</v>
      </c>
      <c r="L586" s="282">
        <v>2.0</v>
      </c>
      <c r="M586" s="282">
        <v>2.0</v>
      </c>
      <c r="N586" s="284" t="s">
        <v>12881</v>
      </c>
      <c r="O586" s="284">
        <v>22.5</v>
      </c>
      <c r="P586" s="162" t="s">
        <v>1943</v>
      </c>
      <c r="Q586" s="163"/>
      <c r="R586" s="163"/>
      <c r="S586" s="163"/>
      <c r="T586" s="163"/>
      <c r="U586" s="163"/>
      <c r="V586" s="163"/>
      <c r="W586" s="163"/>
      <c r="X586" s="163"/>
      <c r="Y586" s="163"/>
      <c r="Z586" s="163"/>
    </row>
    <row r="587" ht="11.25" customHeight="1">
      <c r="A587" s="251" t="s">
        <v>12882</v>
      </c>
      <c r="B587" s="251" t="s">
        <v>106</v>
      </c>
      <c r="C587" s="251" t="s">
        <v>12879</v>
      </c>
      <c r="D587" s="282" t="s">
        <v>12374</v>
      </c>
      <c r="E587" s="282"/>
      <c r="F587" s="282" t="s">
        <v>11990</v>
      </c>
      <c r="G587" s="282" t="s">
        <v>12174</v>
      </c>
      <c r="H587" s="283" t="s">
        <v>12880</v>
      </c>
      <c r="I587" s="282"/>
      <c r="J587" s="282"/>
      <c r="K587" s="282">
        <v>2.0</v>
      </c>
      <c r="L587" s="282">
        <v>1.0</v>
      </c>
      <c r="M587" s="282">
        <v>4.0</v>
      </c>
      <c r="N587" s="284" t="s">
        <v>12883</v>
      </c>
      <c r="O587" s="284">
        <v>15.0</v>
      </c>
      <c r="P587" s="162" t="s">
        <v>1943</v>
      </c>
      <c r="Q587" s="163"/>
      <c r="R587" s="163"/>
      <c r="S587" s="163"/>
      <c r="T587" s="163"/>
      <c r="U587" s="163"/>
      <c r="V587" s="163"/>
      <c r="W587" s="163"/>
      <c r="X587" s="163"/>
      <c r="Y587" s="163"/>
      <c r="Z587" s="163"/>
    </row>
    <row r="588" ht="11.25" customHeight="1">
      <c r="A588" s="251" t="s">
        <v>12884</v>
      </c>
      <c r="B588" s="251" t="s">
        <v>106</v>
      </c>
      <c r="C588" s="251" t="s">
        <v>12879</v>
      </c>
      <c r="D588" s="282" t="s">
        <v>12374</v>
      </c>
      <c r="E588" s="282"/>
      <c r="F588" s="282" t="s">
        <v>11990</v>
      </c>
      <c r="G588" s="282" t="s">
        <v>12174</v>
      </c>
      <c r="H588" s="283" t="s">
        <v>12880</v>
      </c>
      <c r="I588" s="282"/>
      <c r="J588" s="282"/>
      <c r="K588" s="282">
        <v>1.0</v>
      </c>
      <c r="L588" s="282">
        <v>1.0</v>
      </c>
      <c r="M588" s="282">
        <v>4.0</v>
      </c>
      <c r="N588" s="284">
        <v>20.0</v>
      </c>
      <c r="O588" s="284">
        <v>20.0</v>
      </c>
      <c r="P588" s="162" t="s">
        <v>1943</v>
      </c>
      <c r="Q588" s="163"/>
      <c r="R588" s="163"/>
      <c r="S588" s="163"/>
      <c r="T588" s="163"/>
      <c r="U588" s="163"/>
      <c r="V588" s="163"/>
      <c r="W588" s="163"/>
      <c r="X588" s="163"/>
      <c r="Y588" s="163"/>
      <c r="Z588" s="163"/>
    </row>
    <row r="589" ht="11.25" customHeight="1">
      <c r="A589" s="251" t="s">
        <v>12885</v>
      </c>
      <c r="B589" s="251" t="s">
        <v>106</v>
      </c>
      <c r="C589" s="251" t="s">
        <v>12879</v>
      </c>
      <c r="D589" s="282" t="s">
        <v>12374</v>
      </c>
      <c r="E589" s="282"/>
      <c r="F589" s="282" t="s">
        <v>11990</v>
      </c>
      <c r="G589" s="282" t="s">
        <v>12174</v>
      </c>
      <c r="H589" s="283" t="s">
        <v>12880</v>
      </c>
      <c r="I589" s="282"/>
      <c r="J589" s="282"/>
      <c r="K589" s="282">
        <v>1.0</v>
      </c>
      <c r="L589" s="282">
        <v>1.0</v>
      </c>
      <c r="M589" s="282">
        <v>4.0</v>
      </c>
      <c r="N589" s="284">
        <v>20.0</v>
      </c>
      <c r="O589" s="284">
        <v>20.0</v>
      </c>
      <c r="P589" s="162" t="s">
        <v>1943</v>
      </c>
      <c r="Q589" s="163"/>
      <c r="R589" s="163"/>
      <c r="S589" s="163"/>
      <c r="T589" s="163"/>
      <c r="U589" s="163"/>
      <c r="V589" s="163"/>
      <c r="W589" s="163"/>
      <c r="X589" s="163"/>
      <c r="Y589" s="163"/>
      <c r="Z589" s="163"/>
    </row>
    <row r="590" ht="11.25" customHeight="1">
      <c r="A590" s="251" t="s">
        <v>12886</v>
      </c>
      <c r="B590" s="251" t="s">
        <v>106</v>
      </c>
      <c r="C590" s="251" t="s">
        <v>12879</v>
      </c>
      <c r="D590" s="282" t="s">
        <v>12374</v>
      </c>
      <c r="E590" s="282"/>
      <c r="F590" s="282" t="s">
        <v>11990</v>
      </c>
      <c r="G590" s="282" t="s">
        <v>12174</v>
      </c>
      <c r="H590" s="283" t="s">
        <v>12880</v>
      </c>
      <c r="I590" s="282"/>
      <c r="J590" s="282"/>
      <c r="K590" s="282">
        <v>1.0</v>
      </c>
      <c r="L590" s="282">
        <v>1.0</v>
      </c>
      <c r="M590" s="282">
        <v>4.0</v>
      </c>
      <c r="N590" s="284">
        <v>20.0</v>
      </c>
      <c r="O590" s="284">
        <v>20.0</v>
      </c>
      <c r="P590" s="162" t="s">
        <v>1943</v>
      </c>
      <c r="Q590" s="163"/>
      <c r="R590" s="163"/>
      <c r="S590" s="163"/>
      <c r="T590" s="163"/>
      <c r="U590" s="163"/>
      <c r="V590" s="163"/>
      <c r="W590" s="163"/>
      <c r="X590" s="163"/>
      <c r="Y590" s="163"/>
      <c r="Z590" s="163"/>
    </row>
    <row r="591" ht="11.25" customHeight="1">
      <c r="A591" s="251" t="s">
        <v>12372</v>
      </c>
      <c r="B591" s="251" t="s">
        <v>106</v>
      </c>
      <c r="C591" s="251" t="s">
        <v>12373</v>
      </c>
      <c r="D591" s="282" t="s">
        <v>12374</v>
      </c>
      <c r="E591" s="282"/>
      <c r="F591" s="282" t="s">
        <v>12380</v>
      </c>
      <c r="G591" s="282" t="s">
        <v>12376</v>
      </c>
      <c r="H591" s="283" t="s">
        <v>12377</v>
      </c>
      <c r="I591" s="282"/>
      <c r="J591" s="282"/>
      <c r="K591" s="282">
        <v>2.0</v>
      </c>
      <c r="L591" s="282">
        <v>2.0</v>
      </c>
      <c r="M591" s="282">
        <v>3.0</v>
      </c>
      <c r="N591" s="284">
        <v>30.0</v>
      </c>
      <c r="O591" s="284">
        <v>15.0</v>
      </c>
      <c r="P591" s="162" t="s">
        <v>1943</v>
      </c>
      <c r="Q591" s="163"/>
      <c r="R591" s="163"/>
      <c r="S591" s="163"/>
      <c r="T591" s="163"/>
      <c r="U591" s="163"/>
      <c r="V591" s="163"/>
      <c r="W591" s="163"/>
      <c r="X591" s="163"/>
      <c r="Y591" s="163"/>
      <c r="Z591" s="163"/>
    </row>
    <row r="592" ht="11.25" customHeight="1">
      <c r="A592" s="251" t="s">
        <v>12379</v>
      </c>
      <c r="B592" s="251" t="s">
        <v>106</v>
      </c>
      <c r="C592" s="251" t="s">
        <v>12373</v>
      </c>
      <c r="D592" s="282" t="s">
        <v>12374</v>
      </c>
      <c r="E592" s="282"/>
      <c r="F592" s="282" t="s">
        <v>12380</v>
      </c>
      <c r="G592" s="282" t="s">
        <v>12376</v>
      </c>
      <c r="H592" s="283" t="s">
        <v>12377</v>
      </c>
      <c r="I592" s="282"/>
      <c r="J592" s="282"/>
      <c r="K592" s="282">
        <v>2.0</v>
      </c>
      <c r="L592" s="282">
        <v>2.0</v>
      </c>
      <c r="M592" s="282">
        <v>5.0</v>
      </c>
      <c r="N592" s="284">
        <v>20.0</v>
      </c>
      <c r="O592" s="284">
        <v>10.0</v>
      </c>
      <c r="P592" s="162" t="s">
        <v>1943</v>
      </c>
      <c r="Q592" s="163"/>
      <c r="R592" s="163"/>
      <c r="S592" s="163"/>
      <c r="T592" s="163"/>
      <c r="U592" s="163"/>
      <c r="V592" s="163"/>
      <c r="W592" s="163"/>
      <c r="X592" s="163"/>
      <c r="Y592" s="163"/>
      <c r="Z592" s="163"/>
    </row>
    <row r="593" ht="11.25" customHeight="1">
      <c r="A593" s="251" t="s">
        <v>12381</v>
      </c>
      <c r="B593" s="251" t="s">
        <v>106</v>
      </c>
      <c r="C593" s="251" t="s">
        <v>11915</v>
      </c>
      <c r="D593" s="282" t="s">
        <v>12374</v>
      </c>
      <c r="E593" s="282"/>
      <c r="F593" s="282" t="s">
        <v>12382</v>
      </c>
      <c r="G593" s="282" t="s">
        <v>12376</v>
      </c>
      <c r="H593" s="283" t="s">
        <v>12113</v>
      </c>
      <c r="I593" s="282"/>
      <c r="J593" s="282"/>
      <c r="K593" s="282">
        <v>2.0</v>
      </c>
      <c r="L593" s="282">
        <v>2.0</v>
      </c>
      <c r="M593" s="282">
        <v>3.0</v>
      </c>
      <c r="N593" s="284">
        <v>30.0</v>
      </c>
      <c r="O593" s="284">
        <v>15.0</v>
      </c>
      <c r="P593" s="162" t="s">
        <v>1943</v>
      </c>
      <c r="Q593" s="163"/>
      <c r="R593" s="163"/>
      <c r="S593" s="163"/>
      <c r="T593" s="163"/>
      <c r="U593" s="163"/>
      <c r="V593" s="163"/>
      <c r="W593" s="163"/>
      <c r="X593" s="163"/>
      <c r="Y593" s="163"/>
      <c r="Z593" s="163"/>
    </row>
    <row r="594" ht="11.25" customHeight="1">
      <c r="A594" s="251" t="s">
        <v>12384</v>
      </c>
      <c r="B594" s="251" t="s">
        <v>106</v>
      </c>
      <c r="C594" s="251" t="s">
        <v>12385</v>
      </c>
      <c r="D594" s="282" t="s">
        <v>11742</v>
      </c>
      <c r="E594" s="282"/>
      <c r="F594" s="282" t="s">
        <v>12386</v>
      </c>
      <c r="G594" s="282" t="s">
        <v>12376</v>
      </c>
      <c r="H594" s="283" t="s">
        <v>12387</v>
      </c>
      <c r="I594" s="282"/>
      <c r="J594" s="282"/>
      <c r="K594" s="282">
        <v>2.0</v>
      </c>
      <c r="L594" s="282">
        <v>2.0</v>
      </c>
      <c r="M594" s="282">
        <v>2.0</v>
      </c>
      <c r="N594" s="284">
        <v>30.0</v>
      </c>
      <c r="O594" s="284">
        <v>15.0</v>
      </c>
      <c r="P594" s="162" t="s">
        <v>1943</v>
      </c>
      <c r="Q594" s="163"/>
      <c r="R594" s="163"/>
      <c r="S594" s="163"/>
      <c r="T594" s="163"/>
      <c r="U594" s="163"/>
      <c r="V594" s="163"/>
      <c r="W594" s="163"/>
      <c r="X594" s="163"/>
      <c r="Y594" s="163"/>
      <c r="Z594" s="163"/>
    </row>
    <row r="595" ht="11.25" customHeight="1">
      <c r="A595" s="251" t="s">
        <v>12389</v>
      </c>
      <c r="B595" s="251" t="s">
        <v>106</v>
      </c>
      <c r="C595" s="251" t="s">
        <v>12385</v>
      </c>
      <c r="D595" s="282" t="s">
        <v>11742</v>
      </c>
      <c r="E595" s="282"/>
      <c r="F595" s="282" t="s">
        <v>12386</v>
      </c>
      <c r="G595" s="282" t="s">
        <v>12376</v>
      </c>
      <c r="H595" s="283" t="s">
        <v>12387</v>
      </c>
      <c r="I595" s="282"/>
      <c r="J595" s="282"/>
      <c r="K595" s="282">
        <v>2.0</v>
      </c>
      <c r="L595" s="282">
        <v>2.0</v>
      </c>
      <c r="M595" s="282">
        <v>2.0</v>
      </c>
      <c r="N595" s="284">
        <v>30.0</v>
      </c>
      <c r="O595" s="284">
        <v>15.0</v>
      </c>
      <c r="P595" s="162" t="s">
        <v>1943</v>
      </c>
      <c r="Q595" s="163"/>
      <c r="R595" s="163"/>
      <c r="S595" s="163"/>
      <c r="T595" s="163"/>
      <c r="U595" s="163"/>
      <c r="V595" s="163"/>
      <c r="W595" s="163"/>
      <c r="X595" s="163"/>
      <c r="Y595" s="163"/>
      <c r="Z595" s="163"/>
    </row>
    <row r="596" ht="11.25" customHeight="1">
      <c r="A596" s="251" t="s">
        <v>12887</v>
      </c>
      <c r="B596" s="251" t="s">
        <v>106</v>
      </c>
      <c r="C596" s="251" t="s">
        <v>12385</v>
      </c>
      <c r="D596" s="282" t="s">
        <v>11742</v>
      </c>
      <c r="E596" s="282"/>
      <c r="F596" s="282" t="s">
        <v>12386</v>
      </c>
      <c r="G596" s="282" t="s">
        <v>12376</v>
      </c>
      <c r="H596" s="283" t="s">
        <v>12387</v>
      </c>
      <c r="I596" s="282"/>
      <c r="J596" s="282"/>
      <c r="K596" s="282">
        <v>1.0</v>
      </c>
      <c r="L596" s="282">
        <v>1.0</v>
      </c>
      <c r="M596" s="282">
        <v>2.0</v>
      </c>
      <c r="N596" s="284">
        <v>30.0</v>
      </c>
      <c r="O596" s="284">
        <v>30.0</v>
      </c>
      <c r="P596" s="162" t="s">
        <v>1943</v>
      </c>
      <c r="Q596" s="163"/>
      <c r="R596" s="163"/>
      <c r="S596" s="163"/>
      <c r="T596" s="163"/>
      <c r="U596" s="163"/>
      <c r="V596" s="163"/>
      <c r="W596" s="163"/>
      <c r="X596" s="163"/>
      <c r="Y596" s="163"/>
      <c r="Z596" s="163"/>
    </row>
    <row r="597" ht="11.25" customHeight="1">
      <c r="A597" s="251" t="s">
        <v>12390</v>
      </c>
      <c r="B597" s="251" t="s">
        <v>106</v>
      </c>
      <c r="C597" s="251" t="s">
        <v>12385</v>
      </c>
      <c r="D597" s="282" t="s">
        <v>11742</v>
      </c>
      <c r="E597" s="282"/>
      <c r="F597" s="282" t="s">
        <v>12386</v>
      </c>
      <c r="G597" s="282" t="s">
        <v>12376</v>
      </c>
      <c r="H597" s="283" t="s">
        <v>12387</v>
      </c>
      <c r="I597" s="282"/>
      <c r="J597" s="282"/>
      <c r="K597" s="282">
        <v>2.0</v>
      </c>
      <c r="L597" s="282">
        <v>2.0</v>
      </c>
      <c r="M597" s="282">
        <v>2.0</v>
      </c>
      <c r="N597" s="284">
        <v>30.0</v>
      </c>
      <c r="O597" s="284">
        <v>15.0</v>
      </c>
      <c r="P597" s="162" t="s">
        <v>1943</v>
      </c>
      <c r="Q597" s="163"/>
      <c r="R597" s="163"/>
      <c r="S597" s="163"/>
      <c r="T597" s="163"/>
      <c r="U597" s="163"/>
      <c r="V597" s="163"/>
      <c r="W597" s="163"/>
      <c r="X597" s="163"/>
      <c r="Y597" s="163"/>
      <c r="Z597" s="163"/>
    </row>
    <row r="598" ht="11.25" customHeight="1">
      <c r="A598" s="251" t="s">
        <v>12888</v>
      </c>
      <c r="B598" s="251" t="s">
        <v>106</v>
      </c>
      <c r="C598" s="251" t="s">
        <v>12889</v>
      </c>
      <c r="D598" s="282" t="s">
        <v>11742</v>
      </c>
      <c r="E598" s="282"/>
      <c r="F598" s="282" t="s">
        <v>12890</v>
      </c>
      <c r="G598" s="282" t="s">
        <v>12174</v>
      </c>
      <c r="H598" s="283" t="s">
        <v>12891</v>
      </c>
      <c r="I598" s="282"/>
      <c r="J598" s="282"/>
      <c r="K598" s="282">
        <v>1.0</v>
      </c>
      <c r="L598" s="282">
        <v>1.0</v>
      </c>
      <c r="M598" s="282">
        <v>1.0</v>
      </c>
      <c r="N598" s="284" t="s">
        <v>12892</v>
      </c>
      <c r="O598" s="284">
        <v>60.0</v>
      </c>
      <c r="P598" s="162" t="s">
        <v>1943</v>
      </c>
      <c r="Q598" s="163"/>
      <c r="R598" s="163"/>
      <c r="S598" s="163"/>
      <c r="T598" s="163"/>
      <c r="U598" s="163"/>
      <c r="V598" s="163"/>
      <c r="W598" s="163"/>
      <c r="X598" s="163"/>
      <c r="Y598" s="163"/>
      <c r="Z598" s="163"/>
    </row>
    <row r="599" ht="11.25" customHeight="1">
      <c r="A599" s="251" t="s">
        <v>12893</v>
      </c>
      <c r="B599" s="251" t="s">
        <v>106</v>
      </c>
      <c r="C599" s="251" t="s">
        <v>12894</v>
      </c>
      <c r="D599" s="282" t="s">
        <v>12895</v>
      </c>
      <c r="E599" s="282" t="s">
        <v>11743</v>
      </c>
      <c r="F599" s="282" t="s">
        <v>12896</v>
      </c>
      <c r="G599" s="282" t="s">
        <v>12897</v>
      </c>
      <c r="H599" s="283" t="s">
        <v>12283</v>
      </c>
      <c r="I599" s="282"/>
      <c r="J599" s="282" t="s">
        <v>12898</v>
      </c>
      <c r="K599" s="282">
        <v>3.0</v>
      </c>
      <c r="L599" s="282">
        <v>2.0</v>
      </c>
      <c r="M599" s="282">
        <v>3.0</v>
      </c>
      <c r="N599" s="284">
        <v>20.0</v>
      </c>
      <c r="O599" s="284">
        <v>80.0</v>
      </c>
      <c r="P599" s="162" t="s">
        <v>10084</v>
      </c>
      <c r="Q599" s="163"/>
      <c r="R599" s="163"/>
      <c r="S599" s="163"/>
      <c r="T599" s="163"/>
      <c r="U599" s="163"/>
      <c r="V599" s="163"/>
      <c r="W599" s="163"/>
      <c r="X599" s="163"/>
      <c r="Y599" s="163"/>
      <c r="Z599" s="163"/>
    </row>
    <row r="600" ht="11.25" customHeight="1">
      <c r="A600" s="251" t="s">
        <v>12893</v>
      </c>
      <c r="B600" s="251" t="s">
        <v>106</v>
      </c>
      <c r="C600" s="251" t="s">
        <v>12894</v>
      </c>
      <c r="D600" s="282" t="s">
        <v>12895</v>
      </c>
      <c r="E600" s="282" t="s">
        <v>11743</v>
      </c>
      <c r="F600" s="282" t="s">
        <v>12896</v>
      </c>
      <c r="G600" s="282" t="s">
        <v>12897</v>
      </c>
      <c r="H600" s="283" t="s">
        <v>12899</v>
      </c>
      <c r="I600" s="282"/>
      <c r="J600" s="282" t="s">
        <v>12898</v>
      </c>
      <c r="K600" s="282">
        <v>3.0</v>
      </c>
      <c r="L600" s="282">
        <v>2.0</v>
      </c>
      <c r="M600" s="282">
        <v>3.0</v>
      </c>
      <c r="N600" s="284">
        <v>20.0</v>
      </c>
      <c r="O600" s="284">
        <v>80.0</v>
      </c>
      <c r="P600" s="162" t="s">
        <v>10084</v>
      </c>
      <c r="Q600" s="163"/>
      <c r="R600" s="163"/>
      <c r="S600" s="163"/>
      <c r="T600" s="163"/>
      <c r="U600" s="163"/>
      <c r="V600" s="163"/>
      <c r="W600" s="163"/>
      <c r="X600" s="163"/>
      <c r="Y600" s="163"/>
      <c r="Z600" s="163"/>
    </row>
    <row r="601" ht="11.25" customHeight="1">
      <c r="A601" s="251" t="s">
        <v>12893</v>
      </c>
      <c r="B601" s="251" t="s">
        <v>106</v>
      </c>
      <c r="C601" s="251" t="s">
        <v>12894</v>
      </c>
      <c r="D601" s="282" t="s">
        <v>12895</v>
      </c>
      <c r="E601" s="282" t="s">
        <v>11743</v>
      </c>
      <c r="F601" s="282" t="s">
        <v>12896</v>
      </c>
      <c r="G601" s="282" t="s">
        <v>12897</v>
      </c>
      <c r="H601" s="283" t="s">
        <v>12283</v>
      </c>
      <c r="I601" s="282"/>
      <c r="J601" s="282" t="s">
        <v>12898</v>
      </c>
      <c r="K601" s="282">
        <v>3.0</v>
      </c>
      <c r="L601" s="282">
        <v>2.0</v>
      </c>
      <c r="M601" s="282">
        <v>3.0</v>
      </c>
      <c r="N601" s="284">
        <v>20.0</v>
      </c>
      <c r="O601" s="284">
        <v>80.0</v>
      </c>
      <c r="P601" s="162" t="s">
        <v>10084</v>
      </c>
      <c r="Q601" s="163"/>
      <c r="R601" s="163"/>
      <c r="S601" s="163"/>
      <c r="T601" s="163"/>
      <c r="U601" s="163"/>
      <c r="V601" s="163"/>
      <c r="W601" s="163"/>
      <c r="X601" s="163"/>
      <c r="Y601" s="163"/>
      <c r="Z601" s="163"/>
    </row>
    <row r="602" ht="11.25" customHeight="1">
      <c r="A602" s="251" t="s">
        <v>12893</v>
      </c>
      <c r="B602" s="251" t="s">
        <v>106</v>
      </c>
      <c r="C602" s="251" t="s">
        <v>12894</v>
      </c>
      <c r="D602" s="282" t="s">
        <v>12895</v>
      </c>
      <c r="E602" s="282" t="s">
        <v>11743</v>
      </c>
      <c r="F602" s="282" t="s">
        <v>12896</v>
      </c>
      <c r="G602" s="282" t="s">
        <v>12897</v>
      </c>
      <c r="H602" s="283" t="s">
        <v>12283</v>
      </c>
      <c r="I602" s="282"/>
      <c r="J602" s="282" t="s">
        <v>12898</v>
      </c>
      <c r="K602" s="282">
        <v>3.0</v>
      </c>
      <c r="L602" s="282">
        <v>2.0</v>
      </c>
      <c r="M602" s="282">
        <v>3.0</v>
      </c>
      <c r="N602" s="284">
        <v>20.0</v>
      </c>
      <c r="O602" s="284">
        <v>80.0</v>
      </c>
      <c r="P602" s="162" t="s">
        <v>10084</v>
      </c>
      <c r="Q602" s="163"/>
      <c r="R602" s="163"/>
      <c r="S602" s="163"/>
      <c r="T602" s="163"/>
      <c r="U602" s="163"/>
      <c r="V602" s="163"/>
      <c r="W602" s="163"/>
      <c r="X602" s="163"/>
      <c r="Y602" s="163"/>
      <c r="Z602" s="163"/>
    </row>
    <row r="603" ht="11.25" customHeight="1">
      <c r="A603" s="251" t="s">
        <v>12900</v>
      </c>
      <c r="B603" s="251" t="s">
        <v>141</v>
      </c>
      <c r="C603" s="251" t="s">
        <v>12901</v>
      </c>
      <c r="D603" s="282" t="s">
        <v>11742</v>
      </c>
      <c r="E603" s="282" t="s">
        <v>12072</v>
      </c>
      <c r="F603" s="282" t="s">
        <v>11778</v>
      </c>
      <c r="G603" s="282">
        <v>200.0</v>
      </c>
      <c r="H603" s="283" t="s">
        <v>12522</v>
      </c>
      <c r="I603" s="282" t="s">
        <v>12806</v>
      </c>
      <c r="J603" s="282" t="s">
        <v>12902</v>
      </c>
      <c r="K603" s="282"/>
      <c r="L603" s="282"/>
      <c r="M603" s="282"/>
      <c r="N603" s="284">
        <v>20.0</v>
      </c>
      <c r="O603" s="284">
        <v>20.0</v>
      </c>
      <c r="P603" s="162" t="s">
        <v>163</v>
      </c>
      <c r="Q603" s="163"/>
      <c r="R603" s="163"/>
      <c r="S603" s="163"/>
      <c r="T603" s="163"/>
      <c r="U603" s="163"/>
      <c r="V603" s="163"/>
      <c r="W603" s="163"/>
      <c r="X603" s="163"/>
      <c r="Y603" s="163"/>
      <c r="Z603" s="163"/>
    </row>
    <row r="604" ht="11.25" customHeight="1">
      <c r="A604" s="251" t="s">
        <v>12900</v>
      </c>
      <c r="B604" s="251" t="s">
        <v>141</v>
      </c>
      <c r="C604" s="251" t="s">
        <v>12903</v>
      </c>
      <c r="D604" s="301" t="s">
        <v>11742</v>
      </c>
      <c r="E604" s="282" t="s">
        <v>11743</v>
      </c>
      <c r="F604" s="282" t="s">
        <v>11778</v>
      </c>
      <c r="G604" s="282">
        <v>100.0</v>
      </c>
      <c r="H604" s="283" t="s">
        <v>12904</v>
      </c>
      <c r="I604" s="282" t="s">
        <v>12806</v>
      </c>
      <c r="J604" s="282" t="s">
        <v>12905</v>
      </c>
      <c r="K604" s="282"/>
      <c r="L604" s="282"/>
      <c r="M604" s="282"/>
      <c r="N604" s="284">
        <v>30.0</v>
      </c>
      <c r="O604" s="284">
        <v>45.0</v>
      </c>
      <c r="P604" s="162" t="s">
        <v>163</v>
      </c>
      <c r="Q604" s="163"/>
      <c r="R604" s="163"/>
      <c r="S604" s="163"/>
      <c r="T604" s="163"/>
      <c r="U604" s="163"/>
      <c r="V604" s="163"/>
      <c r="W604" s="163"/>
      <c r="X604" s="163"/>
      <c r="Y604" s="163"/>
      <c r="Z604" s="163"/>
    </row>
    <row r="605" ht="11.25" customHeight="1">
      <c r="A605" s="251" t="s">
        <v>12900</v>
      </c>
      <c r="B605" s="251" t="s">
        <v>141</v>
      </c>
      <c r="C605" s="251" t="s">
        <v>12906</v>
      </c>
      <c r="D605" s="282" t="s">
        <v>11742</v>
      </c>
      <c r="E605" s="282" t="s">
        <v>11743</v>
      </c>
      <c r="F605" s="282" t="s">
        <v>11778</v>
      </c>
      <c r="G605" s="282">
        <v>100.0</v>
      </c>
      <c r="H605" s="283" t="s">
        <v>12396</v>
      </c>
      <c r="I605" s="282" t="s">
        <v>12806</v>
      </c>
      <c r="J605" s="282"/>
      <c r="K605" s="282">
        <v>2.0</v>
      </c>
      <c r="L605" s="282">
        <v>2.0</v>
      </c>
      <c r="M605" s="282">
        <v>2.0</v>
      </c>
      <c r="N605" s="284">
        <v>30.0</v>
      </c>
      <c r="O605" s="284">
        <v>15.0</v>
      </c>
      <c r="P605" s="162" t="s">
        <v>163</v>
      </c>
      <c r="Q605" s="163"/>
      <c r="R605" s="163"/>
      <c r="S605" s="163"/>
      <c r="T605" s="163"/>
      <c r="U605" s="163"/>
      <c r="V605" s="163"/>
      <c r="W605" s="163"/>
      <c r="X605" s="163"/>
      <c r="Y605" s="163"/>
      <c r="Z605" s="163"/>
    </row>
    <row r="606" ht="11.25" customHeight="1">
      <c r="A606" s="251" t="s">
        <v>12900</v>
      </c>
      <c r="B606" s="251" t="s">
        <v>141</v>
      </c>
      <c r="C606" s="251" t="s">
        <v>12906</v>
      </c>
      <c r="D606" s="282" t="s">
        <v>11742</v>
      </c>
      <c r="E606" s="282" t="s">
        <v>11743</v>
      </c>
      <c r="F606" s="282" t="s">
        <v>11778</v>
      </c>
      <c r="G606" s="282">
        <v>100.0</v>
      </c>
      <c r="H606" s="283" t="s">
        <v>12396</v>
      </c>
      <c r="I606" s="282" t="s">
        <v>12806</v>
      </c>
      <c r="J606" s="282"/>
      <c r="K606" s="282">
        <v>2.0</v>
      </c>
      <c r="L606" s="282">
        <v>2.0</v>
      </c>
      <c r="M606" s="282">
        <v>2.0</v>
      </c>
      <c r="N606" s="284">
        <v>30.0</v>
      </c>
      <c r="O606" s="284">
        <v>15.0</v>
      </c>
      <c r="P606" s="162" t="s">
        <v>163</v>
      </c>
      <c r="Q606" s="163"/>
      <c r="R606" s="163"/>
      <c r="S606" s="163"/>
      <c r="T606" s="163"/>
      <c r="U606" s="163"/>
      <c r="V606" s="163"/>
      <c r="W606" s="163"/>
      <c r="X606" s="163"/>
      <c r="Y606" s="163"/>
      <c r="Z606" s="163"/>
    </row>
    <row r="607" ht="11.25" customHeight="1">
      <c r="A607" s="251" t="s">
        <v>12900</v>
      </c>
      <c r="B607" s="251" t="s">
        <v>141</v>
      </c>
      <c r="C607" s="251" t="s">
        <v>12906</v>
      </c>
      <c r="D607" s="282" t="s">
        <v>11742</v>
      </c>
      <c r="E607" s="282" t="s">
        <v>12072</v>
      </c>
      <c r="F607" s="282" t="s">
        <v>11778</v>
      </c>
      <c r="G607" s="282">
        <v>100.0</v>
      </c>
      <c r="H607" s="283" t="s">
        <v>12396</v>
      </c>
      <c r="I607" s="282" t="s">
        <v>12907</v>
      </c>
      <c r="J607" s="282"/>
      <c r="K607" s="282"/>
      <c r="L607" s="282"/>
      <c r="M607" s="282"/>
      <c r="N607" s="284">
        <v>50.0</v>
      </c>
      <c r="O607" s="284">
        <v>75.0</v>
      </c>
      <c r="P607" s="162" t="s">
        <v>163</v>
      </c>
      <c r="Q607" s="163"/>
      <c r="R607" s="163"/>
      <c r="S607" s="163"/>
      <c r="T607" s="163"/>
      <c r="U607" s="163"/>
      <c r="V607" s="163"/>
      <c r="W607" s="163"/>
      <c r="X607" s="163"/>
      <c r="Y607" s="163"/>
      <c r="Z607" s="163"/>
    </row>
    <row r="608" ht="11.25" customHeight="1">
      <c r="A608" s="251" t="s">
        <v>12900</v>
      </c>
      <c r="B608" s="251" t="s">
        <v>177</v>
      </c>
      <c r="C608" s="251" t="s">
        <v>12908</v>
      </c>
      <c r="D608" s="282" t="s">
        <v>11742</v>
      </c>
      <c r="E608" s="282" t="s">
        <v>11743</v>
      </c>
      <c r="F608" s="282" t="s">
        <v>11778</v>
      </c>
      <c r="G608" s="282">
        <v>200.0</v>
      </c>
      <c r="H608" s="283" t="s">
        <v>12909</v>
      </c>
      <c r="I608" s="282" t="s">
        <v>12910</v>
      </c>
      <c r="J608" s="282" t="s">
        <v>11996</v>
      </c>
      <c r="K608" s="282"/>
      <c r="L608" s="282"/>
      <c r="M608" s="282"/>
      <c r="N608" s="284">
        <v>20.0</v>
      </c>
      <c r="O608" s="284">
        <v>30.0</v>
      </c>
      <c r="P608" s="162" t="s">
        <v>163</v>
      </c>
      <c r="Q608" s="163"/>
      <c r="R608" s="163"/>
      <c r="S608" s="163"/>
      <c r="T608" s="163"/>
      <c r="U608" s="163"/>
      <c r="V608" s="163"/>
      <c r="W608" s="163"/>
      <c r="X608" s="163"/>
      <c r="Y608" s="163"/>
      <c r="Z608" s="163"/>
    </row>
    <row r="609" ht="11.25" customHeight="1">
      <c r="A609" s="251" t="s">
        <v>12911</v>
      </c>
      <c r="B609" s="251" t="s">
        <v>106</v>
      </c>
      <c r="C609" s="251" t="s">
        <v>12912</v>
      </c>
      <c r="D609" s="282" t="s">
        <v>12913</v>
      </c>
      <c r="E609" s="282" t="s">
        <v>11769</v>
      </c>
      <c r="F609" s="282" t="s">
        <v>12914</v>
      </c>
      <c r="G609" s="282" t="s">
        <v>12915</v>
      </c>
      <c r="H609" s="283" t="s">
        <v>12916</v>
      </c>
      <c r="I609" s="282"/>
      <c r="J609" s="282" t="s">
        <v>12917</v>
      </c>
      <c r="K609" s="282"/>
      <c r="L609" s="282"/>
      <c r="M609" s="282"/>
      <c r="N609" s="284">
        <v>20.0</v>
      </c>
      <c r="O609" s="284">
        <v>20.0</v>
      </c>
      <c r="P609" s="162" t="s">
        <v>124</v>
      </c>
      <c r="Q609" s="163"/>
      <c r="R609" s="163"/>
      <c r="S609" s="163"/>
      <c r="T609" s="163"/>
      <c r="U609" s="163"/>
      <c r="V609" s="163"/>
      <c r="W609" s="163"/>
      <c r="X609" s="163"/>
      <c r="Y609" s="163"/>
      <c r="Z609" s="163"/>
    </row>
    <row r="610" ht="11.25" customHeight="1">
      <c r="A610" s="251" t="s">
        <v>10110</v>
      </c>
      <c r="B610" s="251" t="s">
        <v>106</v>
      </c>
      <c r="C610" s="251" t="s">
        <v>12918</v>
      </c>
      <c r="D610" s="282" t="s">
        <v>12374</v>
      </c>
      <c r="E610" s="282" t="s">
        <v>12919</v>
      </c>
      <c r="F610" s="282" t="s">
        <v>12920</v>
      </c>
      <c r="G610" s="282" t="s">
        <v>12174</v>
      </c>
      <c r="H610" s="283" t="s">
        <v>12921</v>
      </c>
      <c r="I610" s="282" t="s">
        <v>12919</v>
      </c>
      <c r="J610" s="282" t="s">
        <v>12922</v>
      </c>
      <c r="K610" s="282"/>
      <c r="L610" s="282">
        <v>1.0</v>
      </c>
      <c r="M610" s="282"/>
      <c r="N610" s="284" t="s">
        <v>12858</v>
      </c>
      <c r="O610" s="284">
        <v>100.0</v>
      </c>
      <c r="P610" s="162" t="s">
        <v>2058</v>
      </c>
      <c r="Q610" s="163"/>
      <c r="R610" s="163"/>
      <c r="S610" s="163"/>
      <c r="T610" s="163"/>
      <c r="U610" s="163"/>
      <c r="V610" s="163"/>
      <c r="W610" s="163"/>
      <c r="X610" s="163"/>
      <c r="Y610" s="163"/>
      <c r="Z610" s="163"/>
    </row>
    <row r="611" ht="11.25" customHeight="1">
      <c r="A611" s="251" t="s">
        <v>10110</v>
      </c>
      <c r="B611" s="251" t="s">
        <v>106</v>
      </c>
      <c r="C611" s="251" t="s">
        <v>12918</v>
      </c>
      <c r="D611" s="282" t="s">
        <v>12374</v>
      </c>
      <c r="E611" s="282" t="s">
        <v>12853</v>
      </c>
      <c r="F611" s="282" t="s">
        <v>12920</v>
      </c>
      <c r="G611" s="282" t="s">
        <v>12174</v>
      </c>
      <c r="H611" s="283" t="s">
        <v>12921</v>
      </c>
      <c r="I611" s="282" t="s">
        <v>11883</v>
      </c>
      <c r="J611" s="282" t="s">
        <v>12922</v>
      </c>
      <c r="K611" s="282"/>
      <c r="L611" s="282"/>
      <c r="M611" s="282"/>
      <c r="N611" s="284" t="s">
        <v>11928</v>
      </c>
      <c r="O611" s="284">
        <v>100.0</v>
      </c>
      <c r="P611" s="162" t="s">
        <v>2058</v>
      </c>
      <c r="Q611" s="163"/>
      <c r="R611" s="163"/>
      <c r="S611" s="163"/>
      <c r="T611" s="163"/>
      <c r="U611" s="163"/>
      <c r="V611" s="163"/>
      <c r="W611" s="163"/>
      <c r="X611" s="163"/>
      <c r="Y611" s="163"/>
      <c r="Z611" s="163"/>
    </row>
    <row r="612" ht="11.25" customHeight="1">
      <c r="A612" s="251" t="s">
        <v>12923</v>
      </c>
      <c r="B612" s="251" t="s">
        <v>106</v>
      </c>
      <c r="C612" s="251" t="s">
        <v>12918</v>
      </c>
      <c r="D612" s="282" t="s">
        <v>12374</v>
      </c>
      <c r="E612" s="282" t="s">
        <v>12924</v>
      </c>
      <c r="F612" s="282" t="s">
        <v>12925</v>
      </c>
      <c r="G612" s="282" t="s">
        <v>12174</v>
      </c>
      <c r="H612" s="283" t="s">
        <v>12921</v>
      </c>
      <c r="I612" s="282"/>
      <c r="J612" s="282" t="s">
        <v>12922</v>
      </c>
      <c r="K612" s="282"/>
      <c r="L612" s="282"/>
      <c r="M612" s="282"/>
      <c r="N612" s="284" t="s">
        <v>11928</v>
      </c>
      <c r="O612" s="284">
        <v>100.0</v>
      </c>
      <c r="P612" s="162" t="s">
        <v>2058</v>
      </c>
      <c r="Q612" s="163"/>
      <c r="R612" s="163"/>
      <c r="S612" s="163"/>
      <c r="T612" s="163"/>
      <c r="U612" s="163"/>
      <c r="V612" s="163"/>
      <c r="W612" s="163"/>
      <c r="X612" s="163"/>
      <c r="Y612" s="163"/>
      <c r="Z612" s="163"/>
    </row>
    <row r="613" ht="11.25" customHeight="1">
      <c r="A613" s="251" t="s">
        <v>12926</v>
      </c>
      <c r="B613" s="251" t="s">
        <v>106</v>
      </c>
      <c r="C613" s="251" t="s">
        <v>12918</v>
      </c>
      <c r="D613" s="282" t="s">
        <v>12374</v>
      </c>
      <c r="E613" s="282" t="s">
        <v>12910</v>
      </c>
      <c r="F613" s="282" t="s">
        <v>12925</v>
      </c>
      <c r="G613" s="282" t="s">
        <v>12174</v>
      </c>
      <c r="H613" s="283" t="s">
        <v>12927</v>
      </c>
      <c r="I613" s="282"/>
      <c r="J613" s="282" t="s">
        <v>12922</v>
      </c>
      <c r="K613" s="282"/>
      <c r="L613" s="282">
        <v>2.0</v>
      </c>
      <c r="M613" s="282">
        <v>3.0</v>
      </c>
      <c r="N613" s="284" t="s">
        <v>12928</v>
      </c>
      <c r="O613" s="284">
        <v>10.0</v>
      </c>
      <c r="P613" s="162" t="s">
        <v>2058</v>
      </c>
      <c r="Q613" s="163"/>
      <c r="R613" s="163"/>
      <c r="S613" s="163"/>
      <c r="T613" s="163"/>
      <c r="U613" s="163"/>
      <c r="V613" s="163"/>
      <c r="W613" s="163"/>
      <c r="X613" s="163"/>
      <c r="Y613" s="163"/>
      <c r="Z613" s="163"/>
    </row>
    <row r="614" ht="11.25" customHeight="1">
      <c r="A614" s="251" t="s">
        <v>12929</v>
      </c>
      <c r="B614" s="251" t="s">
        <v>106</v>
      </c>
      <c r="C614" s="251" t="s">
        <v>12918</v>
      </c>
      <c r="D614" s="282" t="s">
        <v>12374</v>
      </c>
      <c r="E614" s="282" t="s">
        <v>12910</v>
      </c>
      <c r="F614" s="282" t="s">
        <v>12920</v>
      </c>
      <c r="G614" s="282" t="s">
        <v>12174</v>
      </c>
      <c r="H614" s="283" t="s">
        <v>12927</v>
      </c>
      <c r="I614" s="282"/>
      <c r="J614" s="282" t="s">
        <v>12922</v>
      </c>
      <c r="K614" s="282"/>
      <c r="L614" s="282">
        <v>2.0</v>
      </c>
      <c r="M614" s="282">
        <v>3.0</v>
      </c>
      <c r="N614" s="284" t="s">
        <v>12930</v>
      </c>
      <c r="O614" s="284">
        <v>10.0</v>
      </c>
      <c r="P614" s="162" t="s">
        <v>2058</v>
      </c>
      <c r="Q614" s="163"/>
      <c r="R614" s="163"/>
      <c r="S614" s="163"/>
      <c r="T614" s="163"/>
      <c r="U614" s="163"/>
      <c r="V614" s="163"/>
      <c r="W614" s="163"/>
      <c r="X614" s="163"/>
      <c r="Y614" s="163"/>
      <c r="Z614" s="163"/>
    </row>
    <row r="615" ht="11.25" customHeight="1">
      <c r="A615" s="251" t="s">
        <v>12931</v>
      </c>
      <c r="B615" s="251" t="s">
        <v>106</v>
      </c>
      <c r="C615" s="251" t="s">
        <v>12918</v>
      </c>
      <c r="D615" s="282" t="s">
        <v>12374</v>
      </c>
      <c r="E615" s="282" t="s">
        <v>12910</v>
      </c>
      <c r="F615" s="282" t="s">
        <v>12920</v>
      </c>
      <c r="G615" s="282" t="s">
        <v>12174</v>
      </c>
      <c r="H615" s="283" t="s">
        <v>12927</v>
      </c>
      <c r="I615" s="282"/>
      <c r="J615" s="282" t="s">
        <v>12922</v>
      </c>
      <c r="K615" s="282"/>
      <c r="L615" s="282">
        <v>1.0</v>
      </c>
      <c r="M615" s="282">
        <v>2.0</v>
      </c>
      <c r="N615" s="284" t="s">
        <v>12932</v>
      </c>
      <c r="O615" s="284">
        <v>20.0</v>
      </c>
      <c r="P615" s="162" t="s">
        <v>2058</v>
      </c>
      <c r="Q615" s="163"/>
      <c r="R615" s="163"/>
      <c r="S615" s="163"/>
      <c r="T615" s="163"/>
      <c r="U615" s="163"/>
      <c r="V615" s="163"/>
      <c r="W615" s="163"/>
      <c r="X615" s="163"/>
      <c r="Y615" s="163"/>
      <c r="Z615" s="163"/>
    </row>
    <row r="616" ht="11.25" customHeight="1">
      <c r="A616" s="251" t="s">
        <v>12933</v>
      </c>
      <c r="B616" s="251" t="s">
        <v>106</v>
      </c>
      <c r="C616" s="251" t="s">
        <v>12918</v>
      </c>
      <c r="D616" s="282" t="s">
        <v>12374</v>
      </c>
      <c r="E616" s="282" t="s">
        <v>12910</v>
      </c>
      <c r="F616" s="282" t="s">
        <v>12920</v>
      </c>
      <c r="G616" s="282" t="s">
        <v>12174</v>
      </c>
      <c r="H616" s="283" t="s">
        <v>12927</v>
      </c>
      <c r="I616" s="282"/>
      <c r="J616" s="282" t="s">
        <v>12922</v>
      </c>
      <c r="K616" s="282"/>
      <c r="L616" s="282">
        <v>2.0</v>
      </c>
      <c r="M616" s="282">
        <v>3.0</v>
      </c>
      <c r="N616" s="284" t="s">
        <v>12930</v>
      </c>
      <c r="O616" s="284">
        <v>10.0</v>
      </c>
      <c r="P616" s="162" t="s">
        <v>2058</v>
      </c>
      <c r="Q616" s="163"/>
      <c r="R616" s="163"/>
      <c r="S616" s="163"/>
      <c r="T616" s="163"/>
      <c r="U616" s="163"/>
      <c r="V616" s="163"/>
      <c r="W616" s="163"/>
      <c r="X616" s="163"/>
      <c r="Y616" s="163"/>
      <c r="Z616" s="163"/>
    </row>
    <row r="617" ht="11.25" customHeight="1">
      <c r="A617" s="251" t="s">
        <v>12934</v>
      </c>
      <c r="B617" s="251" t="s">
        <v>106</v>
      </c>
      <c r="C617" s="251" t="s">
        <v>12918</v>
      </c>
      <c r="D617" s="282" t="s">
        <v>12374</v>
      </c>
      <c r="E617" s="282" t="s">
        <v>12910</v>
      </c>
      <c r="F617" s="282" t="s">
        <v>12920</v>
      </c>
      <c r="G617" s="282" t="s">
        <v>12174</v>
      </c>
      <c r="H617" s="283" t="s">
        <v>12935</v>
      </c>
      <c r="I617" s="282"/>
      <c r="J617" s="282" t="s">
        <v>12922</v>
      </c>
      <c r="K617" s="282"/>
      <c r="L617" s="282">
        <v>1.0</v>
      </c>
      <c r="M617" s="282">
        <v>3.0</v>
      </c>
      <c r="N617" s="284" t="s">
        <v>12932</v>
      </c>
      <c r="O617" s="284">
        <v>20.0</v>
      </c>
      <c r="P617" s="162" t="s">
        <v>2058</v>
      </c>
      <c r="Q617" s="163"/>
      <c r="R617" s="163"/>
      <c r="S617" s="163"/>
      <c r="T617" s="163"/>
      <c r="U617" s="163"/>
      <c r="V617" s="163"/>
      <c r="W617" s="163"/>
      <c r="X617" s="163"/>
      <c r="Y617" s="163"/>
      <c r="Z617" s="163"/>
    </row>
    <row r="618" ht="11.25" customHeight="1">
      <c r="A618" s="251" t="s">
        <v>12936</v>
      </c>
      <c r="B618" s="251" t="s">
        <v>106</v>
      </c>
      <c r="C618" s="251" t="s">
        <v>12918</v>
      </c>
      <c r="D618" s="282" t="s">
        <v>12374</v>
      </c>
      <c r="E618" s="282" t="s">
        <v>12910</v>
      </c>
      <c r="F618" s="282" t="s">
        <v>12920</v>
      </c>
      <c r="G618" s="282" t="s">
        <v>12174</v>
      </c>
      <c r="H618" s="283" t="s">
        <v>12935</v>
      </c>
      <c r="I618" s="282"/>
      <c r="J618" s="282" t="s">
        <v>12922</v>
      </c>
      <c r="K618" s="282">
        <v>2.0</v>
      </c>
      <c r="L618" s="282">
        <v>2.0</v>
      </c>
      <c r="M618" s="282">
        <v>3.0</v>
      </c>
      <c r="N618" s="284" t="s">
        <v>12932</v>
      </c>
      <c r="O618" s="284">
        <v>20.0</v>
      </c>
      <c r="P618" s="162" t="s">
        <v>2058</v>
      </c>
      <c r="Q618" s="163"/>
      <c r="R618" s="163"/>
      <c r="S618" s="163"/>
      <c r="T618" s="163"/>
      <c r="U618" s="163"/>
      <c r="V618" s="163"/>
      <c r="W618" s="163"/>
      <c r="X618" s="163"/>
      <c r="Y618" s="163"/>
      <c r="Z618" s="163"/>
    </row>
    <row r="619" ht="11.25" customHeight="1">
      <c r="A619" s="251" t="s">
        <v>12878</v>
      </c>
      <c r="B619" s="251" t="s">
        <v>106</v>
      </c>
      <c r="C619" s="251" t="s">
        <v>12879</v>
      </c>
      <c r="D619" s="282" t="s">
        <v>12374</v>
      </c>
      <c r="E619" s="282" t="s">
        <v>12806</v>
      </c>
      <c r="F619" s="282" t="s">
        <v>11990</v>
      </c>
      <c r="G619" s="282" t="s">
        <v>12174</v>
      </c>
      <c r="H619" s="283" t="s">
        <v>12880</v>
      </c>
      <c r="I619" s="282"/>
      <c r="J619" s="282" t="s">
        <v>12937</v>
      </c>
      <c r="K619" s="282">
        <v>2.0</v>
      </c>
      <c r="L619" s="282">
        <v>2.0</v>
      </c>
      <c r="M619" s="282">
        <v>2.0</v>
      </c>
      <c r="N619" s="284" t="s">
        <v>12881</v>
      </c>
      <c r="O619" s="284">
        <v>22.5</v>
      </c>
      <c r="P619" s="162" t="s">
        <v>2058</v>
      </c>
      <c r="Q619" s="163"/>
      <c r="R619" s="163"/>
      <c r="S619" s="163"/>
      <c r="T619" s="163"/>
      <c r="U619" s="163"/>
      <c r="V619" s="163"/>
      <c r="W619" s="163"/>
      <c r="X619" s="163"/>
      <c r="Y619" s="163"/>
      <c r="Z619" s="163"/>
    </row>
    <row r="620" ht="11.25" customHeight="1">
      <c r="A620" s="251" t="s">
        <v>12938</v>
      </c>
      <c r="B620" s="251" t="s">
        <v>106</v>
      </c>
      <c r="C620" s="251" t="s">
        <v>12918</v>
      </c>
      <c r="D620" s="282" t="s">
        <v>12374</v>
      </c>
      <c r="E620" s="282" t="s">
        <v>12910</v>
      </c>
      <c r="F620" s="282" t="s">
        <v>12920</v>
      </c>
      <c r="G620" s="282" t="s">
        <v>12174</v>
      </c>
      <c r="H620" s="283" t="s">
        <v>12927</v>
      </c>
      <c r="I620" s="282"/>
      <c r="J620" s="282" t="s">
        <v>12939</v>
      </c>
      <c r="K620" s="282"/>
      <c r="L620" s="282">
        <v>2.0</v>
      </c>
      <c r="M620" s="282">
        <v>3.0</v>
      </c>
      <c r="N620" s="284" t="s">
        <v>12930</v>
      </c>
      <c r="O620" s="284">
        <v>10.0</v>
      </c>
      <c r="P620" s="162" t="s">
        <v>2058</v>
      </c>
      <c r="Q620" s="163"/>
      <c r="R620" s="163"/>
      <c r="S620" s="163"/>
      <c r="T620" s="163"/>
      <c r="U620" s="163"/>
      <c r="V620" s="163"/>
      <c r="W620" s="163"/>
      <c r="X620" s="163"/>
      <c r="Y620" s="163"/>
      <c r="Z620" s="163"/>
    </row>
    <row r="621" ht="11.25" customHeight="1">
      <c r="A621" s="251" t="s">
        <v>12940</v>
      </c>
      <c r="B621" s="251" t="s">
        <v>106</v>
      </c>
      <c r="C621" s="251" t="s">
        <v>11915</v>
      </c>
      <c r="D621" s="282" t="s">
        <v>12374</v>
      </c>
      <c r="E621" s="282" t="s">
        <v>12806</v>
      </c>
      <c r="F621" s="282" t="s">
        <v>12863</v>
      </c>
      <c r="G621" s="282" t="s">
        <v>12174</v>
      </c>
      <c r="H621" s="283" t="s">
        <v>12113</v>
      </c>
      <c r="I621" s="282"/>
      <c r="J621" s="282" t="s">
        <v>11447</v>
      </c>
      <c r="K621" s="282"/>
      <c r="L621" s="282">
        <v>1.0</v>
      </c>
      <c r="M621" s="282">
        <v>1.0</v>
      </c>
      <c r="N621" s="284" t="s">
        <v>12429</v>
      </c>
      <c r="O621" s="284">
        <v>60.0</v>
      </c>
      <c r="P621" s="162" t="s">
        <v>2058</v>
      </c>
      <c r="Q621" s="163"/>
      <c r="R621" s="163"/>
      <c r="S621" s="163"/>
      <c r="T621" s="163"/>
      <c r="U621" s="163"/>
      <c r="V621" s="163"/>
      <c r="W621" s="163"/>
      <c r="X621" s="163"/>
      <c r="Y621" s="163"/>
      <c r="Z621" s="163"/>
    </row>
    <row r="622" ht="11.25" customHeight="1">
      <c r="A622" s="251" t="s">
        <v>12941</v>
      </c>
      <c r="B622" s="251" t="s">
        <v>106</v>
      </c>
      <c r="C622" s="251" t="s">
        <v>12942</v>
      </c>
      <c r="D622" s="282" t="s">
        <v>12895</v>
      </c>
      <c r="E622" s="282" t="s">
        <v>12910</v>
      </c>
      <c r="F622" s="282" t="s">
        <v>12943</v>
      </c>
      <c r="G622" s="282" t="s">
        <v>12174</v>
      </c>
      <c r="H622" s="283" t="s">
        <v>12944</v>
      </c>
      <c r="I622" s="282"/>
      <c r="J622" s="282" t="s">
        <v>12945</v>
      </c>
      <c r="K622" s="282"/>
      <c r="L622" s="282">
        <v>2.0</v>
      </c>
      <c r="M622" s="282">
        <v>7.0</v>
      </c>
      <c r="N622" s="284" t="s">
        <v>12946</v>
      </c>
      <c r="O622" s="284">
        <v>80.0</v>
      </c>
      <c r="P622" s="162" t="s">
        <v>2058</v>
      </c>
      <c r="Q622" s="163"/>
      <c r="R622" s="163"/>
      <c r="S622" s="163"/>
      <c r="T622" s="163"/>
      <c r="U622" s="163"/>
      <c r="V622" s="163"/>
      <c r="W622" s="163"/>
      <c r="X622" s="163"/>
      <c r="Y622" s="163"/>
      <c r="Z622" s="163"/>
    </row>
    <row r="623" ht="11.25" customHeight="1">
      <c r="A623" s="251" t="s">
        <v>12947</v>
      </c>
      <c r="B623" s="251" t="s">
        <v>106</v>
      </c>
      <c r="C623" s="251" t="s">
        <v>12942</v>
      </c>
      <c r="D623" s="282" t="s">
        <v>12895</v>
      </c>
      <c r="E623" s="282" t="s">
        <v>12910</v>
      </c>
      <c r="F623" s="282" t="s">
        <v>12943</v>
      </c>
      <c r="G623" s="282" t="s">
        <v>12174</v>
      </c>
      <c r="H623" s="283" t="s">
        <v>12948</v>
      </c>
      <c r="I623" s="282"/>
      <c r="J623" s="282" t="s">
        <v>12945</v>
      </c>
      <c r="K623" s="282"/>
      <c r="L623" s="282">
        <v>2.0</v>
      </c>
      <c r="M623" s="282">
        <v>3.0</v>
      </c>
      <c r="N623" s="284" t="s">
        <v>12946</v>
      </c>
      <c r="O623" s="284">
        <v>80.0</v>
      </c>
      <c r="P623" s="162" t="s">
        <v>2058</v>
      </c>
      <c r="Q623" s="163"/>
      <c r="R623" s="163"/>
      <c r="S623" s="163"/>
      <c r="T623" s="163"/>
      <c r="U623" s="163"/>
      <c r="V623" s="163"/>
      <c r="W623" s="163"/>
      <c r="X623" s="163"/>
      <c r="Y623" s="163"/>
      <c r="Z623" s="163"/>
    </row>
    <row r="624" ht="11.25" customHeight="1">
      <c r="A624" s="251" t="s">
        <v>12949</v>
      </c>
      <c r="B624" s="251" t="s">
        <v>106</v>
      </c>
      <c r="C624" s="251" t="s">
        <v>12942</v>
      </c>
      <c r="D624" s="282" t="s">
        <v>12895</v>
      </c>
      <c r="E624" s="282" t="s">
        <v>12910</v>
      </c>
      <c r="F624" s="282" t="s">
        <v>12943</v>
      </c>
      <c r="G624" s="282" t="s">
        <v>12174</v>
      </c>
      <c r="H624" s="283" t="s">
        <v>12950</v>
      </c>
      <c r="I624" s="282"/>
      <c r="J624" s="282" t="s">
        <v>12945</v>
      </c>
      <c r="K624" s="282"/>
      <c r="L624" s="282">
        <v>2.0</v>
      </c>
      <c r="M624" s="282">
        <v>3.0</v>
      </c>
      <c r="N624" s="284" t="s">
        <v>12946</v>
      </c>
      <c r="O624" s="284">
        <v>80.0</v>
      </c>
      <c r="P624" s="162" t="s">
        <v>2058</v>
      </c>
      <c r="Q624" s="163"/>
      <c r="R624" s="163"/>
      <c r="S624" s="163"/>
      <c r="T624" s="163"/>
      <c r="U624" s="163"/>
      <c r="V624" s="163"/>
      <c r="W624" s="163"/>
      <c r="X624" s="163"/>
      <c r="Y624" s="163"/>
      <c r="Z624" s="163"/>
    </row>
    <row r="625" ht="11.25" customHeight="1">
      <c r="A625" s="251" t="s">
        <v>88</v>
      </c>
      <c r="B625" s="251" t="s">
        <v>52</v>
      </c>
      <c r="C625" s="251" t="s">
        <v>12019</v>
      </c>
      <c r="D625" s="282" t="s">
        <v>11786</v>
      </c>
      <c r="E625" s="282" t="s">
        <v>11863</v>
      </c>
      <c r="F625" s="282" t="s">
        <v>11750</v>
      </c>
      <c r="G625" s="282" t="s">
        <v>12020</v>
      </c>
      <c r="H625" s="283" t="s">
        <v>11886</v>
      </c>
      <c r="I625" s="282" t="s">
        <v>11967</v>
      </c>
      <c r="J625" s="282" t="s">
        <v>12021</v>
      </c>
      <c r="K625" s="282">
        <v>2.0</v>
      </c>
      <c r="L625" s="282">
        <v>2.0</v>
      </c>
      <c r="M625" s="282">
        <v>2.0</v>
      </c>
      <c r="N625" s="284">
        <v>30.0</v>
      </c>
      <c r="O625" s="284">
        <v>15.0</v>
      </c>
      <c r="P625" s="162" t="s">
        <v>88</v>
      </c>
      <c r="Q625" s="163"/>
      <c r="R625" s="163"/>
      <c r="S625" s="163"/>
      <c r="T625" s="163"/>
      <c r="U625" s="163"/>
      <c r="V625" s="163"/>
      <c r="W625" s="163"/>
      <c r="X625" s="163"/>
      <c r="Y625" s="163"/>
      <c r="Z625" s="163"/>
    </row>
    <row r="626" ht="11.25" customHeight="1">
      <c r="A626" s="251" t="s">
        <v>88</v>
      </c>
      <c r="B626" s="251" t="s">
        <v>52</v>
      </c>
      <c r="C626" s="251" t="s">
        <v>12025</v>
      </c>
      <c r="D626" s="282" t="s">
        <v>11755</v>
      </c>
      <c r="E626" s="282" t="s">
        <v>12026</v>
      </c>
      <c r="F626" s="282" t="s">
        <v>12027</v>
      </c>
      <c r="G626" s="282" t="s">
        <v>12022</v>
      </c>
      <c r="H626" s="283" t="s">
        <v>12028</v>
      </c>
      <c r="I626" s="282" t="s">
        <v>11967</v>
      </c>
      <c r="J626" s="282" t="s">
        <v>12029</v>
      </c>
      <c r="K626" s="282">
        <v>12.0</v>
      </c>
      <c r="L626" s="282">
        <v>10.0</v>
      </c>
      <c r="M626" s="282">
        <v>12.0</v>
      </c>
      <c r="N626" s="284">
        <v>20.0</v>
      </c>
      <c r="O626" s="284">
        <v>3.3</v>
      </c>
      <c r="P626" s="162" t="s">
        <v>88</v>
      </c>
      <c r="Q626" s="163"/>
      <c r="R626" s="163"/>
      <c r="S626" s="163"/>
      <c r="T626" s="163"/>
      <c r="U626" s="163"/>
      <c r="V626" s="163"/>
      <c r="W626" s="163"/>
      <c r="X626" s="163"/>
      <c r="Y626" s="163"/>
      <c r="Z626" s="163"/>
    </row>
    <row r="627" ht="11.25" customHeight="1">
      <c r="A627" s="251" t="s">
        <v>88</v>
      </c>
      <c r="B627" s="251" t="s">
        <v>52</v>
      </c>
      <c r="C627" s="251" t="s">
        <v>12025</v>
      </c>
      <c r="D627" s="282" t="s">
        <v>11755</v>
      </c>
      <c r="E627" s="282" t="s">
        <v>12026</v>
      </c>
      <c r="F627" s="282" t="s">
        <v>12027</v>
      </c>
      <c r="G627" s="282" t="s">
        <v>12022</v>
      </c>
      <c r="H627" s="283" t="s">
        <v>12028</v>
      </c>
      <c r="I627" s="282" t="s">
        <v>11967</v>
      </c>
      <c r="J627" s="282" t="s">
        <v>12029</v>
      </c>
      <c r="K627" s="282">
        <v>8.0</v>
      </c>
      <c r="L627" s="282">
        <v>8.0</v>
      </c>
      <c r="M627" s="282">
        <v>8.0</v>
      </c>
      <c r="N627" s="284">
        <v>20.0</v>
      </c>
      <c r="O627" s="284">
        <v>5.0</v>
      </c>
      <c r="P627" s="162" t="s">
        <v>88</v>
      </c>
      <c r="Q627" s="163"/>
      <c r="R627" s="163"/>
      <c r="S627" s="163"/>
      <c r="T627" s="163"/>
      <c r="U627" s="163"/>
      <c r="V627" s="163"/>
      <c r="W627" s="163"/>
      <c r="X627" s="163"/>
      <c r="Y627" s="163"/>
      <c r="Z627" s="163"/>
    </row>
    <row r="628" ht="11.25" customHeight="1">
      <c r="A628" s="251" t="s">
        <v>88</v>
      </c>
      <c r="B628" s="251" t="s">
        <v>52</v>
      </c>
      <c r="C628" s="251" t="s">
        <v>11872</v>
      </c>
      <c r="D628" s="282" t="s">
        <v>11786</v>
      </c>
      <c r="E628" s="282" t="s">
        <v>11863</v>
      </c>
      <c r="F628" s="282" t="s">
        <v>11750</v>
      </c>
      <c r="G628" s="282" t="s">
        <v>12022</v>
      </c>
      <c r="H628" s="283" t="s">
        <v>12023</v>
      </c>
      <c r="I628" s="282" t="s">
        <v>11967</v>
      </c>
      <c r="J628" s="282" t="s">
        <v>11764</v>
      </c>
      <c r="K628" s="282">
        <v>5.0</v>
      </c>
      <c r="L628" s="282">
        <v>5.0</v>
      </c>
      <c r="M628" s="282">
        <v>5.0</v>
      </c>
      <c r="N628" s="284">
        <v>30.0</v>
      </c>
      <c r="O628" s="284">
        <v>9.0</v>
      </c>
      <c r="P628" s="162" t="s">
        <v>88</v>
      </c>
      <c r="Q628" s="163"/>
      <c r="R628" s="163"/>
      <c r="S628" s="163"/>
      <c r="T628" s="163"/>
      <c r="U628" s="163"/>
      <c r="V628" s="163"/>
      <c r="W628" s="163"/>
      <c r="X628" s="163"/>
      <c r="Y628" s="163"/>
      <c r="Z628" s="163"/>
    </row>
    <row r="629" ht="11.25" customHeight="1">
      <c r="A629" s="251" t="s">
        <v>70</v>
      </c>
      <c r="B629" s="251" t="s">
        <v>52</v>
      </c>
      <c r="C629" s="251" t="s">
        <v>12951</v>
      </c>
      <c r="D629" s="282" t="s">
        <v>11755</v>
      </c>
      <c r="E629" s="282" t="s">
        <v>12952</v>
      </c>
      <c r="F629" s="282" t="s">
        <v>12773</v>
      </c>
      <c r="G629" s="282" t="s">
        <v>11751</v>
      </c>
      <c r="H629" s="283" t="s">
        <v>12774</v>
      </c>
      <c r="I629" s="282"/>
      <c r="J629" s="282" t="s">
        <v>12775</v>
      </c>
      <c r="K629" s="282">
        <v>4.0</v>
      </c>
      <c r="L629" s="282">
        <v>4.0</v>
      </c>
      <c r="M629" s="282">
        <v>4.0</v>
      </c>
      <c r="N629" s="284">
        <v>60.0</v>
      </c>
      <c r="O629" s="284">
        <v>15.0</v>
      </c>
      <c r="P629" s="162" t="s">
        <v>70</v>
      </c>
      <c r="Q629" s="163"/>
      <c r="R629" s="163"/>
      <c r="S629" s="163"/>
      <c r="T629" s="163"/>
      <c r="U629" s="163"/>
      <c r="V629" s="163"/>
      <c r="W629" s="163"/>
      <c r="X629" s="163"/>
      <c r="Y629" s="163"/>
      <c r="Z629" s="163"/>
    </row>
    <row r="630" ht="11.25" customHeight="1">
      <c r="A630" s="251" t="s">
        <v>93</v>
      </c>
      <c r="B630" s="251" t="s">
        <v>52</v>
      </c>
      <c r="C630" s="251" t="s">
        <v>12604</v>
      </c>
      <c r="D630" s="282" t="s">
        <v>11722</v>
      </c>
      <c r="E630" s="282" t="s">
        <v>11769</v>
      </c>
      <c r="F630" s="282" t="s">
        <v>11854</v>
      </c>
      <c r="G630" s="282" t="s">
        <v>11891</v>
      </c>
      <c r="H630" s="283"/>
      <c r="I630" s="282" t="s">
        <v>11769</v>
      </c>
      <c r="J630" s="282" t="s">
        <v>12050</v>
      </c>
      <c r="K630" s="282">
        <v>1.0</v>
      </c>
      <c r="L630" s="282">
        <v>1.0</v>
      </c>
      <c r="M630" s="282">
        <v>1.0</v>
      </c>
      <c r="N630" s="284">
        <v>30.0</v>
      </c>
      <c r="O630" s="284">
        <v>30.0</v>
      </c>
      <c r="P630" s="162" t="s">
        <v>93</v>
      </c>
      <c r="Q630" s="163"/>
      <c r="R630" s="163"/>
      <c r="S630" s="163"/>
      <c r="T630" s="163"/>
      <c r="U630" s="163"/>
      <c r="V630" s="163"/>
      <c r="W630" s="163"/>
      <c r="X630" s="163"/>
      <c r="Y630" s="163"/>
      <c r="Z630" s="163"/>
    </row>
    <row r="631" ht="11.25" customHeight="1">
      <c r="A631" s="251" t="s">
        <v>93</v>
      </c>
      <c r="B631" s="251" t="s">
        <v>52</v>
      </c>
      <c r="C631" s="251" t="s">
        <v>12438</v>
      </c>
      <c r="D631" s="282" t="s">
        <v>11722</v>
      </c>
      <c r="E631" s="282" t="s">
        <v>12953</v>
      </c>
      <c r="F631" s="282" t="s">
        <v>11854</v>
      </c>
      <c r="G631" s="282" t="s">
        <v>11891</v>
      </c>
      <c r="H631" s="283"/>
      <c r="I631" s="282" t="s">
        <v>11769</v>
      </c>
      <c r="J631" s="282" t="s">
        <v>12147</v>
      </c>
      <c r="K631" s="282">
        <v>1.0</v>
      </c>
      <c r="L631" s="282">
        <v>1.0</v>
      </c>
      <c r="M631" s="282">
        <v>1.0</v>
      </c>
      <c r="N631" s="284">
        <v>30.0</v>
      </c>
      <c r="O631" s="284">
        <v>30.0</v>
      </c>
      <c r="P631" s="162" t="s">
        <v>93</v>
      </c>
      <c r="Q631" s="163"/>
      <c r="R631" s="163"/>
      <c r="S631" s="163"/>
      <c r="T631" s="163"/>
      <c r="U631" s="163"/>
      <c r="V631" s="163"/>
      <c r="W631" s="163"/>
      <c r="X631" s="163"/>
      <c r="Y631" s="163"/>
      <c r="Z631" s="163"/>
    </row>
    <row r="632" ht="11.25" customHeight="1">
      <c r="A632" s="251" t="s">
        <v>93</v>
      </c>
      <c r="B632" s="251" t="s">
        <v>52</v>
      </c>
      <c r="C632" s="251" t="s">
        <v>12605</v>
      </c>
      <c r="D632" s="282" t="s">
        <v>11722</v>
      </c>
      <c r="E632" s="282" t="s">
        <v>11769</v>
      </c>
      <c r="F632" s="282" t="s">
        <v>11854</v>
      </c>
      <c r="G632" s="282" t="s">
        <v>11891</v>
      </c>
      <c r="H632" s="283"/>
      <c r="I632" s="282" t="s">
        <v>11769</v>
      </c>
      <c r="J632" s="282" t="s">
        <v>12378</v>
      </c>
      <c r="K632" s="282">
        <v>1.0</v>
      </c>
      <c r="L632" s="282">
        <v>1.0</v>
      </c>
      <c r="M632" s="282">
        <v>1.0</v>
      </c>
      <c r="N632" s="284">
        <v>30.0</v>
      </c>
      <c r="O632" s="284">
        <v>30.0</v>
      </c>
      <c r="P632" s="162" t="s">
        <v>93</v>
      </c>
      <c r="Q632" s="163"/>
      <c r="R632" s="163"/>
      <c r="S632" s="163"/>
      <c r="T632" s="163"/>
      <c r="U632" s="163"/>
      <c r="V632" s="163"/>
      <c r="W632" s="163"/>
      <c r="X632" s="163"/>
      <c r="Y632" s="163"/>
      <c r="Z632" s="163"/>
    </row>
    <row r="633" ht="11.25" customHeight="1">
      <c r="A633" s="251" t="s">
        <v>93</v>
      </c>
      <c r="B633" s="251" t="s">
        <v>52</v>
      </c>
      <c r="C633" s="251" t="s">
        <v>12608</v>
      </c>
      <c r="D633" s="282" t="s">
        <v>11722</v>
      </c>
      <c r="E633" s="282" t="s">
        <v>11769</v>
      </c>
      <c r="F633" s="282" t="s">
        <v>11854</v>
      </c>
      <c r="G633" s="282" t="s">
        <v>11891</v>
      </c>
      <c r="H633" s="283"/>
      <c r="I633" s="282" t="s">
        <v>11769</v>
      </c>
      <c r="J633" s="282" t="s">
        <v>12121</v>
      </c>
      <c r="K633" s="282">
        <v>1.0</v>
      </c>
      <c r="L633" s="282">
        <v>1.0</v>
      </c>
      <c r="M633" s="282">
        <v>1.0</v>
      </c>
      <c r="N633" s="284">
        <v>30.0</v>
      </c>
      <c r="O633" s="284">
        <v>30.0</v>
      </c>
      <c r="P633" s="162" t="s">
        <v>93</v>
      </c>
      <c r="Q633" s="163"/>
      <c r="R633" s="163"/>
      <c r="S633" s="163"/>
      <c r="T633" s="163"/>
      <c r="U633" s="163"/>
      <c r="V633" s="163"/>
      <c r="W633" s="163"/>
      <c r="X633" s="163"/>
      <c r="Y633" s="163"/>
      <c r="Z633" s="163"/>
    </row>
    <row r="634" ht="11.25" customHeight="1">
      <c r="A634" s="251" t="s">
        <v>93</v>
      </c>
      <c r="B634" s="251" t="s">
        <v>52</v>
      </c>
      <c r="C634" s="251" t="s">
        <v>12610</v>
      </c>
      <c r="D634" s="282" t="s">
        <v>11722</v>
      </c>
      <c r="E634" s="282" t="s">
        <v>12953</v>
      </c>
      <c r="F634" s="282" t="s">
        <v>11854</v>
      </c>
      <c r="G634" s="282" t="s">
        <v>11891</v>
      </c>
      <c r="H634" s="283" t="s">
        <v>12611</v>
      </c>
      <c r="I634" s="282" t="s">
        <v>11769</v>
      </c>
      <c r="J634" s="282" t="s">
        <v>12612</v>
      </c>
      <c r="K634" s="282">
        <v>1.0</v>
      </c>
      <c r="L634" s="282">
        <v>1.0</v>
      </c>
      <c r="M634" s="282">
        <v>1.0</v>
      </c>
      <c r="N634" s="284">
        <v>30.0</v>
      </c>
      <c r="O634" s="284">
        <v>30.0</v>
      </c>
      <c r="P634" s="162" t="s">
        <v>93</v>
      </c>
      <c r="Q634" s="163"/>
      <c r="R634" s="163"/>
      <c r="S634" s="163"/>
      <c r="T634" s="163"/>
      <c r="U634" s="163"/>
      <c r="V634" s="163"/>
      <c r="W634" s="163"/>
      <c r="X634" s="163"/>
      <c r="Y634" s="163"/>
      <c r="Z634" s="163"/>
    </row>
    <row r="635" ht="11.25" customHeight="1">
      <c r="A635" s="251" t="s">
        <v>11670</v>
      </c>
      <c r="B635" s="251" t="s">
        <v>52</v>
      </c>
      <c r="C635" s="251" t="s">
        <v>12019</v>
      </c>
      <c r="D635" s="282" t="s">
        <v>11786</v>
      </c>
      <c r="E635" s="282" t="s">
        <v>11863</v>
      </c>
      <c r="F635" s="282" t="s">
        <v>11750</v>
      </c>
      <c r="G635" s="282" t="s">
        <v>12020</v>
      </c>
      <c r="H635" s="283" t="s">
        <v>11886</v>
      </c>
      <c r="I635" s="282" t="s">
        <v>11967</v>
      </c>
      <c r="J635" s="282" t="s">
        <v>12021</v>
      </c>
      <c r="K635" s="282">
        <v>3.0</v>
      </c>
      <c r="L635" s="282">
        <v>3.0</v>
      </c>
      <c r="M635" s="282">
        <v>3.0</v>
      </c>
      <c r="N635" s="284">
        <v>30.0</v>
      </c>
      <c r="O635" s="284">
        <v>0.0</v>
      </c>
      <c r="P635" s="162" t="s">
        <v>76</v>
      </c>
      <c r="Q635" s="163"/>
      <c r="R635" s="163"/>
      <c r="S635" s="163"/>
      <c r="T635" s="163"/>
      <c r="U635" s="163"/>
      <c r="V635" s="163"/>
      <c r="W635" s="163"/>
      <c r="X635" s="163"/>
      <c r="Y635" s="163"/>
      <c r="Z635" s="163"/>
    </row>
    <row r="636" ht="11.25" customHeight="1">
      <c r="A636" s="251" t="s">
        <v>11670</v>
      </c>
      <c r="B636" s="251" t="s">
        <v>52</v>
      </c>
      <c r="C636" s="251" t="s">
        <v>12019</v>
      </c>
      <c r="D636" s="282" t="s">
        <v>11786</v>
      </c>
      <c r="E636" s="282" t="s">
        <v>11863</v>
      </c>
      <c r="F636" s="282" t="s">
        <v>11750</v>
      </c>
      <c r="G636" s="282" t="s">
        <v>12020</v>
      </c>
      <c r="H636" s="283" t="s">
        <v>11886</v>
      </c>
      <c r="I636" s="282" t="s">
        <v>11967</v>
      </c>
      <c r="J636" s="282" t="s">
        <v>12021</v>
      </c>
      <c r="K636" s="282">
        <v>3.0</v>
      </c>
      <c r="L636" s="282">
        <v>3.0</v>
      </c>
      <c r="M636" s="282">
        <v>3.0</v>
      </c>
      <c r="N636" s="284">
        <v>30.0</v>
      </c>
      <c r="O636" s="284">
        <v>15.0</v>
      </c>
      <c r="P636" s="162" t="s">
        <v>76</v>
      </c>
      <c r="Q636" s="163"/>
      <c r="R636" s="163"/>
      <c r="S636" s="163"/>
      <c r="T636" s="163"/>
      <c r="U636" s="163"/>
      <c r="V636" s="163"/>
      <c r="W636" s="163"/>
      <c r="X636" s="163"/>
      <c r="Y636" s="163"/>
      <c r="Z636" s="163"/>
    </row>
    <row r="637" ht="11.25" customHeight="1">
      <c r="A637" s="251" t="s">
        <v>11670</v>
      </c>
      <c r="B637" s="251" t="s">
        <v>52</v>
      </c>
      <c r="C637" s="251" t="s">
        <v>12019</v>
      </c>
      <c r="D637" s="282" t="s">
        <v>11786</v>
      </c>
      <c r="E637" s="282" t="s">
        <v>11863</v>
      </c>
      <c r="F637" s="282" t="s">
        <v>11750</v>
      </c>
      <c r="G637" s="282" t="s">
        <v>12020</v>
      </c>
      <c r="H637" s="283" t="s">
        <v>11886</v>
      </c>
      <c r="I637" s="282" t="s">
        <v>11967</v>
      </c>
      <c r="J637" s="282" t="s">
        <v>12021</v>
      </c>
      <c r="K637" s="282">
        <v>3.0</v>
      </c>
      <c r="L637" s="282">
        <v>3.0</v>
      </c>
      <c r="M637" s="282">
        <v>3.0</v>
      </c>
      <c r="N637" s="284">
        <v>30.0</v>
      </c>
      <c r="O637" s="284">
        <v>15.0</v>
      </c>
      <c r="P637" s="162" t="s">
        <v>76</v>
      </c>
      <c r="Q637" s="163"/>
      <c r="R637" s="163"/>
      <c r="S637" s="163"/>
      <c r="T637" s="163"/>
      <c r="U637" s="163"/>
      <c r="V637" s="163"/>
      <c r="W637" s="163"/>
      <c r="X637" s="163"/>
      <c r="Y637" s="163"/>
      <c r="Z637" s="163"/>
    </row>
    <row r="638" ht="11.25" customHeight="1">
      <c r="A638" s="251" t="s">
        <v>11670</v>
      </c>
      <c r="B638" s="251" t="s">
        <v>52</v>
      </c>
      <c r="C638" s="251" t="s">
        <v>12019</v>
      </c>
      <c r="D638" s="282" t="s">
        <v>11786</v>
      </c>
      <c r="E638" s="282" t="s">
        <v>12024</v>
      </c>
      <c r="F638" s="282" t="s">
        <v>11750</v>
      </c>
      <c r="G638" s="282" t="s">
        <v>12020</v>
      </c>
      <c r="H638" s="283" t="s">
        <v>11886</v>
      </c>
      <c r="I638" s="282" t="s">
        <v>11899</v>
      </c>
      <c r="J638" s="282" t="s">
        <v>12021</v>
      </c>
      <c r="K638" s="282"/>
      <c r="L638" s="282"/>
      <c r="M638" s="282"/>
      <c r="N638" s="284">
        <v>50.0</v>
      </c>
      <c r="O638" s="284">
        <v>75.0</v>
      </c>
      <c r="P638" s="162" t="s">
        <v>76</v>
      </c>
      <c r="Q638" s="163"/>
      <c r="R638" s="163"/>
      <c r="S638" s="163"/>
      <c r="T638" s="163"/>
      <c r="U638" s="163"/>
      <c r="V638" s="163"/>
      <c r="W638" s="163"/>
      <c r="X638" s="163"/>
      <c r="Y638" s="163"/>
      <c r="Z638" s="163"/>
    </row>
    <row r="639" ht="11.25" customHeight="1">
      <c r="A639" s="251" t="s">
        <v>11670</v>
      </c>
      <c r="B639" s="251" t="s">
        <v>52</v>
      </c>
      <c r="C639" s="251" t="s">
        <v>12025</v>
      </c>
      <c r="D639" s="282" t="s">
        <v>11755</v>
      </c>
      <c r="E639" s="282" t="s">
        <v>12026</v>
      </c>
      <c r="F639" s="282" t="s">
        <v>12027</v>
      </c>
      <c r="G639" s="282" t="s">
        <v>12022</v>
      </c>
      <c r="H639" s="283" t="s">
        <v>12028</v>
      </c>
      <c r="I639" s="282" t="s">
        <v>11967</v>
      </c>
      <c r="J639" s="282" t="s">
        <v>12029</v>
      </c>
      <c r="K639" s="282">
        <v>8.0</v>
      </c>
      <c r="L639" s="282">
        <v>8.0</v>
      </c>
      <c r="M639" s="282">
        <v>8.0</v>
      </c>
      <c r="N639" s="284">
        <v>20.0</v>
      </c>
      <c r="O639" s="284">
        <v>10.0</v>
      </c>
      <c r="P639" s="162" t="s">
        <v>76</v>
      </c>
      <c r="Q639" s="163"/>
      <c r="R639" s="163"/>
      <c r="S639" s="163"/>
      <c r="T639" s="163"/>
      <c r="U639" s="163"/>
      <c r="V639" s="163"/>
      <c r="W639" s="163"/>
      <c r="X639" s="163"/>
      <c r="Y639" s="163"/>
      <c r="Z639" s="163"/>
    </row>
    <row r="640" ht="11.25" customHeight="1">
      <c r="A640" s="251" t="s">
        <v>11670</v>
      </c>
      <c r="B640" s="251" t="s">
        <v>52</v>
      </c>
      <c r="C640" s="251" t="s">
        <v>12025</v>
      </c>
      <c r="D640" s="282" t="s">
        <v>11755</v>
      </c>
      <c r="E640" s="282" t="s">
        <v>12026</v>
      </c>
      <c r="F640" s="282" t="s">
        <v>12027</v>
      </c>
      <c r="G640" s="282" t="s">
        <v>12022</v>
      </c>
      <c r="H640" s="283" t="s">
        <v>12028</v>
      </c>
      <c r="I640" s="282" t="s">
        <v>11967</v>
      </c>
      <c r="J640" s="282" t="s">
        <v>12029</v>
      </c>
      <c r="K640" s="282">
        <v>5.0</v>
      </c>
      <c r="L640" s="282">
        <v>5.0</v>
      </c>
      <c r="M640" s="282">
        <v>5.0</v>
      </c>
      <c r="N640" s="284">
        <v>20.0</v>
      </c>
      <c r="O640" s="284">
        <v>16.0</v>
      </c>
      <c r="P640" s="162" t="s">
        <v>76</v>
      </c>
      <c r="Q640" s="163"/>
      <c r="R640" s="163"/>
      <c r="S640" s="163"/>
      <c r="T640" s="163"/>
      <c r="U640" s="163"/>
      <c r="V640" s="163"/>
      <c r="W640" s="163"/>
      <c r="X640" s="163"/>
      <c r="Y640" s="163"/>
      <c r="Z640" s="163"/>
    </row>
    <row r="641" ht="11.25" customHeight="1">
      <c r="A641" s="251" t="s">
        <v>11670</v>
      </c>
      <c r="B641" s="251" t="s">
        <v>52</v>
      </c>
      <c r="C641" s="251" t="s">
        <v>12025</v>
      </c>
      <c r="D641" s="282" t="s">
        <v>11755</v>
      </c>
      <c r="E641" s="282" t="s">
        <v>12026</v>
      </c>
      <c r="F641" s="282" t="s">
        <v>12027</v>
      </c>
      <c r="G641" s="282" t="s">
        <v>12022</v>
      </c>
      <c r="H641" s="283" t="s">
        <v>12028</v>
      </c>
      <c r="I641" s="282" t="s">
        <v>11967</v>
      </c>
      <c r="J641" s="282" t="s">
        <v>12029</v>
      </c>
      <c r="K641" s="282">
        <v>12.0</v>
      </c>
      <c r="L641" s="282">
        <v>12.0</v>
      </c>
      <c r="M641" s="282">
        <v>12.0</v>
      </c>
      <c r="N641" s="284">
        <v>20.0</v>
      </c>
      <c r="O641" s="284">
        <v>0.0</v>
      </c>
      <c r="P641" s="162" t="s">
        <v>76</v>
      </c>
      <c r="Q641" s="163"/>
      <c r="R641" s="163"/>
      <c r="S641" s="163"/>
      <c r="T641" s="163"/>
      <c r="U641" s="163"/>
      <c r="V641" s="163"/>
      <c r="W641" s="163"/>
      <c r="X641" s="163"/>
      <c r="Y641" s="163"/>
      <c r="Z641" s="163"/>
    </row>
    <row r="642" ht="11.25" customHeight="1">
      <c r="A642" s="251" t="s">
        <v>11670</v>
      </c>
      <c r="B642" s="251" t="s">
        <v>52</v>
      </c>
      <c r="C642" s="251" t="s">
        <v>11872</v>
      </c>
      <c r="D642" s="282" t="s">
        <v>11786</v>
      </c>
      <c r="E642" s="282" t="s">
        <v>11863</v>
      </c>
      <c r="F642" s="282" t="s">
        <v>11750</v>
      </c>
      <c r="G642" s="282" t="s">
        <v>12022</v>
      </c>
      <c r="H642" s="283" t="s">
        <v>12023</v>
      </c>
      <c r="I642" s="282" t="s">
        <v>11967</v>
      </c>
      <c r="J642" s="282" t="s">
        <v>11764</v>
      </c>
      <c r="K642" s="282">
        <v>5.0</v>
      </c>
      <c r="L642" s="282">
        <v>5.0</v>
      </c>
      <c r="M642" s="282">
        <v>5.0</v>
      </c>
      <c r="N642" s="284">
        <v>30.0</v>
      </c>
      <c r="O642" s="284">
        <v>16.0</v>
      </c>
      <c r="P642" s="162" t="s">
        <v>76</v>
      </c>
      <c r="Q642" s="163"/>
      <c r="R642" s="163"/>
      <c r="S642" s="163"/>
      <c r="T642" s="163"/>
      <c r="U642" s="163"/>
      <c r="V642" s="163"/>
      <c r="W642" s="163"/>
      <c r="X642" s="163"/>
      <c r="Y642" s="163"/>
      <c r="Z642" s="163"/>
    </row>
    <row r="643" ht="11.25" customHeight="1">
      <c r="A643" s="251" t="s">
        <v>63</v>
      </c>
      <c r="B643" s="251" t="s">
        <v>52</v>
      </c>
      <c r="C643" s="251" t="s">
        <v>12954</v>
      </c>
      <c r="D643" s="282" t="s">
        <v>11722</v>
      </c>
      <c r="E643" s="282" t="s">
        <v>12955</v>
      </c>
      <c r="F643" s="282" t="s">
        <v>12704</v>
      </c>
      <c r="G643" s="282" t="s">
        <v>12740</v>
      </c>
      <c r="H643" s="283" t="s">
        <v>12956</v>
      </c>
      <c r="I643" s="282" t="s">
        <v>11773</v>
      </c>
      <c r="J643" s="282" t="s">
        <v>12957</v>
      </c>
      <c r="K643" s="282"/>
      <c r="L643" s="282"/>
      <c r="M643" s="282"/>
      <c r="N643" s="284">
        <v>100.0</v>
      </c>
      <c r="O643" s="284">
        <v>200.0</v>
      </c>
      <c r="P643" s="162" t="s">
        <v>63</v>
      </c>
      <c r="Q643" s="163"/>
      <c r="R643" s="163"/>
      <c r="S643" s="163"/>
      <c r="T643" s="163"/>
      <c r="U643" s="163"/>
      <c r="V643" s="163"/>
      <c r="W643" s="163"/>
      <c r="X643" s="163"/>
      <c r="Y643" s="163"/>
      <c r="Z643" s="163"/>
    </row>
    <row r="644" ht="11.25" customHeight="1">
      <c r="A644" s="251" t="s">
        <v>63</v>
      </c>
      <c r="B644" s="251" t="s">
        <v>52</v>
      </c>
      <c r="C644" s="251" t="s">
        <v>12958</v>
      </c>
      <c r="D644" s="282" t="s">
        <v>11722</v>
      </c>
      <c r="E644" s="282" t="s">
        <v>11763</v>
      </c>
      <c r="F644" s="282" t="s">
        <v>12704</v>
      </c>
      <c r="G644" s="282" t="s">
        <v>12740</v>
      </c>
      <c r="H644" s="283" t="s">
        <v>12959</v>
      </c>
      <c r="I644" s="282" t="s">
        <v>12088</v>
      </c>
      <c r="J644" s="282" t="s">
        <v>12960</v>
      </c>
      <c r="K644" s="282"/>
      <c r="L644" s="282"/>
      <c r="M644" s="282"/>
      <c r="N644" s="284">
        <v>50.0</v>
      </c>
      <c r="O644" s="284">
        <v>100.0</v>
      </c>
      <c r="P644" s="162" t="s">
        <v>63</v>
      </c>
      <c r="Q644" s="163"/>
      <c r="R644" s="163"/>
      <c r="S644" s="163"/>
      <c r="T644" s="163"/>
      <c r="U644" s="163"/>
      <c r="V644" s="163"/>
      <c r="W644" s="163"/>
      <c r="X644" s="163"/>
      <c r="Y644" s="163"/>
      <c r="Z644" s="163"/>
    </row>
    <row r="645" ht="11.25" customHeight="1">
      <c r="A645" s="251" t="s">
        <v>12961</v>
      </c>
      <c r="B645" s="251" t="s">
        <v>141</v>
      </c>
      <c r="C645" s="251" t="s">
        <v>12525</v>
      </c>
      <c r="D645" s="282" t="s">
        <v>11761</v>
      </c>
      <c r="E645" s="282" t="s">
        <v>11723</v>
      </c>
      <c r="F645" s="282" t="s">
        <v>11854</v>
      </c>
      <c r="G645" s="282">
        <v>100.0</v>
      </c>
      <c r="H645" s="283" t="s">
        <v>11557</v>
      </c>
      <c r="I645" s="282" t="s">
        <v>12088</v>
      </c>
      <c r="J645" s="282" t="s">
        <v>12962</v>
      </c>
      <c r="K645" s="282"/>
      <c r="L645" s="282"/>
      <c r="M645" s="282"/>
      <c r="N645" s="284">
        <v>50.0</v>
      </c>
      <c r="O645" s="284">
        <v>50.0</v>
      </c>
      <c r="P645" s="162" t="s">
        <v>63</v>
      </c>
      <c r="Q645" s="163"/>
      <c r="R645" s="163"/>
      <c r="S645" s="163"/>
      <c r="T645" s="163"/>
      <c r="U645" s="163"/>
      <c r="V645" s="163"/>
      <c r="W645" s="163"/>
      <c r="X645" s="163"/>
      <c r="Y645" s="163"/>
      <c r="Z645" s="163"/>
    </row>
    <row r="646" ht="11.25" customHeight="1">
      <c r="A646" s="251" t="s">
        <v>77</v>
      </c>
      <c r="B646" s="251" t="s">
        <v>52</v>
      </c>
      <c r="C646" s="251" t="s">
        <v>12019</v>
      </c>
      <c r="D646" s="282" t="s">
        <v>11786</v>
      </c>
      <c r="E646" s="282" t="s">
        <v>11863</v>
      </c>
      <c r="F646" s="282" t="s">
        <v>11750</v>
      </c>
      <c r="G646" s="282" t="s">
        <v>12020</v>
      </c>
      <c r="H646" s="283" t="s">
        <v>11886</v>
      </c>
      <c r="I646" s="282" t="s">
        <v>11967</v>
      </c>
      <c r="J646" s="282" t="s">
        <v>12021</v>
      </c>
      <c r="K646" s="282">
        <v>3.0</v>
      </c>
      <c r="L646" s="282">
        <v>3.0</v>
      </c>
      <c r="M646" s="282">
        <v>3.0</v>
      </c>
      <c r="N646" s="284">
        <v>30.0</v>
      </c>
      <c r="O646" s="284">
        <v>15.0</v>
      </c>
      <c r="P646" s="162" t="s">
        <v>77</v>
      </c>
      <c r="Q646" s="163"/>
      <c r="R646" s="163"/>
      <c r="S646" s="163"/>
      <c r="T646" s="163"/>
      <c r="U646" s="163"/>
      <c r="V646" s="163"/>
      <c r="W646" s="163"/>
      <c r="X646" s="163"/>
      <c r="Y646" s="163"/>
      <c r="Z646" s="163"/>
    </row>
    <row r="647" ht="11.25" customHeight="1">
      <c r="A647" s="251" t="s">
        <v>77</v>
      </c>
      <c r="B647" s="251" t="s">
        <v>52</v>
      </c>
      <c r="C647" s="251" t="s">
        <v>12019</v>
      </c>
      <c r="D647" s="282" t="s">
        <v>11786</v>
      </c>
      <c r="E647" s="282" t="s">
        <v>11863</v>
      </c>
      <c r="F647" s="282" t="s">
        <v>11750</v>
      </c>
      <c r="G647" s="282" t="s">
        <v>12020</v>
      </c>
      <c r="H647" s="283" t="s">
        <v>11886</v>
      </c>
      <c r="I647" s="282" t="s">
        <v>11967</v>
      </c>
      <c r="J647" s="282" t="s">
        <v>12021</v>
      </c>
      <c r="K647" s="282">
        <v>3.0</v>
      </c>
      <c r="L647" s="282">
        <v>3.0</v>
      </c>
      <c r="M647" s="282">
        <v>3.0</v>
      </c>
      <c r="N647" s="284">
        <v>30.0</v>
      </c>
      <c r="O647" s="284">
        <v>15.0</v>
      </c>
      <c r="P647" s="162" t="s">
        <v>77</v>
      </c>
      <c r="Q647" s="163"/>
      <c r="R647" s="163"/>
      <c r="S647" s="163"/>
      <c r="T647" s="163"/>
      <c r="U647" s="163"/>
      <c r="V647" s="163"/>
      <c r="W647" s="163"/>
      <c r="X647" s="163"/>
      <c r="Y647" s="163"/>
      <c r="Z647" s="163"/>
    </row>
    <row r="648" ht="11.25" customHeight="1">
      <c r="A648" s="251" t="s">
        <v>77</v>
      </c>
      <c r="B648" s="251" t="s">
        <v>52</v>
      </c>
      <c r="C648" s="251" t="s">
        <v>12019</v>
      </c>
      <c r="D648" s="282" t="s">
        <v>11786</v>
      </c>
      <c r="E648" s="282" t="s">
        <v>12024</v>
      </c>
      <c r="F648" s="282" t="s">
        <v>11750</v>
      </c>
      <c r="G648" s="282" t="s">
        <v>12020</v>
      </c>
      <c r="H648" s="283" t="s">
        <v>11886</v>
      </c>
      <c r="I648" s="282" t="s">
        <v>11899</v>
      </c>
      <c r="J648" s="282" t="s">
        <v>12021</v>
      </c>
      <c r="K648" s="282"/>
      <c r="L648" s="282"/>
      <c r="M648" s="282"/>
      <c r="N648" s="284">
        <v>50.0</v>
      </c>
      <c r="O648" s="284">
        <v>75.0</v>
      </c>
      <c r="P648" s="162" t="s">
        <v>77</v>
      </c>
      <c r="Q648" s="163"/>
      <c r="R648" s="163"/>
      <c r="S648" s="163"/>
      <c r="T648" s="163"/>
      <c r="U648" s="163"/>
      <c r="V648" s="163"/>
      <c r="W648" s="163"/>
      <c r="X648" s="163"/>
      <c r="Y648" s="163"/>
      <c r="Z648" s="163"/>
    </row>
    <row r="649" ht="11.25" customHeight="1">
      <c r="A649" s="251" t="s">
        <v>77</v>
      </c>
      <c r="B649" s="251" t="s">
        <v>52</v>
      </c>
      <c r="C649" s="251" t="s">
        <v>12025</v>
      </c>
      <c r="D649" s="282" t="s">
        <v>11755</v>
      </c>
      <c r="E649" s="282" t="s">
        <v>12026</v>
      </c>
      <c r="F649" s="282" t="s">
        <v>12027</v>
      </c>
      <c r="G649" s="282" t="s">
        <v>12022</v>
      </c>
      <c r="H649" s="283" t="s">
        <v>12028</v>
      </c>
      <c r="I649" s="282" t="s">
        <v>11967</v>
      </c>
      <c r="J649" s="282" t="s">
        <v>12029</v>
      </c>
      <c r="K649" s="282">
        <v>8.0</v>
      </c>
      <c r="L649" s="282">
        <v>8.0</v>
      </c>
      <c r="M649" s="282">
        <v>8.0</v>
      </c>
      <c r="N649" s="284">
        <v>20.0</v>
      </c>
      <c r="O649" s="284">
        <v>10.0</v>
      </c>
      <c r="P649" s="162" t="s">
        <v>77</v>
      </c>
      <c r="Q649" s="163"/>
      <c r="R649" s="163"/>
      <c r="S649" s="163"/>
      <c r="T649" s="163"/>
      <c r="U649" s="163"/>
      <c r="V649" s="163"/>
      <c r="W649" s="163"/>
      <c r="X649" s="163"/>
      <c r="Y649" s="163"/>
      <c r="Z649" s="163"/>
    </row>
    <row r="650" ht="11.25" customHeight="1">
      <c r="A650" s="251" t="s">
        <v>77</v>
      </c>
      <c r="B650" s="251" t="s">
        <v>52</v>
      </c>
      <c r="C650" s="251" t="s">
        <v>12025</v>
      </c>
      <c r="D650" s="282" t="s">
        <v>11755</v>
      </c>
      <c r="E650" s="282" t="s">
        <v>12026</v>
      </c>
      <c r="F650" s="282" t="s">
        <v>12027</v>
      </c>
      <c r="G650" s="282" t="s">
        <v>12022</v>
      </c>
      <c r="H650" s="283" t="s">
        <v>12028</v>
      </c>
      <c r="I650" s="282" t="s">
        <v>11967</v>
      </c>
      <c r="J650" s="282" t="s">
        <v>12029</v>
      </c>
      <c r="K650" s="282">
        <v>5.0</v>
      </c>
      <c r="L650" s="282">
        <v>5.0</v>
      </c>
      <c r="M650" s="282">
        <v>5.0</v>
      </c>
      <c r="N650" s="284">
        <v>20.0</v>
      </c>
      <c r="O650" s="284">
        <v>16.0</v>
      </c>
      <c r="P650" s="162" t="s">
        <v>77</v>
      </c>
      <c r="Q650" s="163"/>
      <c r="R650" s="163"/>
      <c r="S650" s="163"/>
      <c r="T650" s="163"/>
      <c r="U650" s="163"/>
      <c r="V650" s="163"/>
      <c r="W650" s="163"/>
      <c r="X650" s="163"/>
      <c r="Y650" s="163"/>
      <c r="Z650" s="163"/>
    </row>
    <row r="651" ht="11.25" customHeight="1">
      <c r="A651" s="251" t="s">
        <v>77</v>
      </c>
      <c r="B651" s="251" t="s">
        <v>52</v>
      </c>
      <c r="C651" s="251" t="s">
        <v>12025</v>
      </c>
      <c r="D651" s="282" t="s">
        <v>11755</v>
      </c>
      <c r="E651" s="282" t="s">
        <v>12026</v>
      </c>
      <c r="F651" s="282" t="s">
        <v>12027</v>
      </c>
      <c r="G651" s="282" t="s">
        <v>12022</v>
      </c>
      <c r="H651" s="283" t="s">
        <v>12028</v>
      </c>
      <c r="I651" s="282" t="s">
        <v>11967</v>
      </c>
      <c r="J651" s="282" t="s">
        <v>12029</v>
      </c>
      <c r="K651" s="282">
        <v>12.0</v>
      </c>
      <c r="L651" s="282">
        <v>12.0</v>
      </c>
      <c r="M651" s="282">
        <v>12.0</v>
      </c>
      <c r="N651" s="284">
        <v>20.0</v>
      </c>
      <c r="O651" s="284">
        <v>6.67</v>
      </c>
      <c r="P651" s="162" t="s">
        <v>77</v>
      </c>
      <c r="Q651" s="163"/>
      <c r="R651" s="163"/>
      <c r="S651" s="163"/>
      <c r="T651" s="163"/>
      <c r="U651" s="163"/>
      <c r="V651" s="163"/>
      <c r="W651" s="163"/>
      <c r="X651" s="163"/>
      <c r="Y651" s="163"/>
      <c r="Z651" s="163"/>
    </row>
    <row r="652" ht="11.25" customHeight="1">
      <c r="A652" s="251" t="s">
        <v>77</v>
      </c>
      <c r="B652" s="251" t="s">
        <v>52</v>
      </c>
      <c r="C652" s="251" t="s">
        <v>11872</v>
      </c>
      <c r="D652" s="282" t="s">
        <v>11786</v>
      </c>
      <c r="E652" s="282" t="s">
        <v>11863</v>
      </c>
      <c r="F652" s="282" t="s">
        <v>11750</v>
      </c>
      <c r="G652" s="282" t="s">
        <v>12022</v>
      </c>
      <c r="H652" s="283" t="s">
        <v>12023</v>
      </c>
      <c r="I652" s="282" t="s">
        <v>11967</v>
      </c>
      <c r="J652" s="282" t="s">
        <v>11764</v>
      </c>
      <c r="K652" s="282">
        <v>5.0</v>
      </c>
      <c r="L652" s="282">
        <v>5.0</v>
      </c>
      <c r="M652" s="282">
        <v>5.0</v>
      </c>
      <c r="N652" s="284">
        <v>30.0</v>
      </c>
      <c r="O652" s="284">
        <v>16.0</v>
      </c>
      <c r="P652" s="162" t="s">
        <v>77</v>
      </c>
      <c r="Q652" s="163"/>
      <c r="R652" s="163"/>
      <c r="S652" s="163"/>
      <c r="T652" s="163"/>
      <c r="U652" s="163"/>
      <c r="V652" s="163"/>
      <c r="W652" s="163"/>
      <c r="X652" s="163"/>
      <c r="Y652" s="163"/>
      <c r="Z652" s="163"/>
    </row>
    <row r="653" ht="11.25" customHeight="1">
      <c r="A653" s="144" t="s">
        <v>12963</v>
      </c>
      <c r="B653" s="144" t="s">
        <v>141</v>
      </c>
      <c r="C653" s="144" t="s">
        <v>12964</v>
      </c>
      <c r="D653" s="317" t="s">
        <v>12965</v>
      </c>
      <c r="E653" s="317" t="s">
        <v>11753</v>
      </c>
      <c r="F653" s="317" t="s">
        <v>11854</v>
      </c>
      <c r="G653" s="317" t="s">
        <v>11757</v>
      </c>
      <c r="H653" s="328" t="s">
        <v>12631</v>
      </c>
      <c r="I653" s="139" t="s">
        <v>12088</v>
      </c>
      <c r="J653" s="186" t="s">
        <v>12966</v>
      </c>
      <c r="K653" s="139"/>
      <c r="L653" s="139"/>
      <c r="M653" s="139"/>
      <c r="N653" s="172">
        <v>50.0</v>
      </c>
      <c r="O653" s="172">
        <v>112.5</v>
      </c>
      <c r="P653" s="162" t="s">
        <v>9400</v>
      </c>
      <c r="Q653" s="166"/>
      <c r="R653" s="166"/>
      <c r="S653" s="166"/>
      <c r="T653" s="166"/>
      <c r="U653" s="166"/>
      <c r="V653" s="166"/>
      <c r="W653" s="166"/>
      <c r="X653" s="166"/>
      <c r="Y653" s="166"/>
      <c r="Z653" s="166"/>
    </row>
    <row r="654" ht="11.25" customHeight="1">
      <c r="A654" s="144" t="s">
        <v>12963</v>
      </c>
      <c r="B654" s="144" t="s">
        <v>141</v>
      </c>
      <c r="C654" s="144" t="s">
        <v>12964</v>
      </c>
      <c r="D654" s="317" t="s">
        <v>12965</v>
      </c>
      <c r="E654" s="317" t="s">
        <v>11769</v>
      </c>
      <c r="F654" s="317" t="s">
        <v>11854</v>
      </c>
      <c r="G654" s="317" t="s">
        <v>11757</v>
      </c>
      <c r="H654" s="328" t="s">
        <v>12631</v>
      </c>
      <c r="I654" s="139"/>
      <c r="J654" s="186" t="s">
        <v>12966</v>
      </c>
      <c r="K654" s="139"/>
      <c r="L654" s="139"/>
      <c r="M654" s="139"/>
      <c r="N654" s="172">
        <v>30.0</v>
      </c>
      <c r="O654" s="172">
        <v>67.5</v>
      </c>
      <c r="P654" s="162" t="s">
        <v>9400</v>
      </c>
      <c r="Q654" s="166"/>
      <c r="R654" s="166"/>
      <c r="S654" s="166"/>
      <c r="T654" s="166"/>
      <c r="U654" s="166"/>
      <c r="V654" s="166"/>
      <c r="W654" s="166"/>
      <c r="X654" s="166"/>
      <c r="Y654" s="166"/>
      <c r="Z654" s="166"/>
    </row>
    <row r="655" ht="11.25" customHeight="1">
      <c r="A655" s="144" t="s">
        <v>12963</v>
      </c>
      <c r="B655" s="144" t="s">
        <v>141</v>
      </c>
      <c r="C655" s="144" t="s">
        <v>12967</v>
      </c>
      <c r="D655" s="177" t="s">
        <v>12224</v>
      </c>
      <c r="E655" s="317" t="s">
        <v>11769</v>
      </c>
      <c r="F655" s="317" t="s">
        <v>11854</v>
      </c>
      <c r="G655" s="177"/>
      <c r="H655" s="98"/>
      <c r="I655" s="139"/>
      <c r="J655" s="186" t="s">
        <v>12968</v>
      </c>
      <c r="K655" s="139">
        <v>3.0</v>
      </c>
      <c r="L655" s="139">
        <v>1.0</v>
      </c>
      <c r="M655" s="139">
        <v>5.0</v>
      </c>
      <c r="N655" s="172">
        <v>30.0</v>
      </c>
      <c r="O655" s="172">
        <v>30.0</v>
      </c>
      <c r="P655" s="162" t="s">
        <v>9400</v>
      </c>
      <c r="Q655" s="166"/>
      <c r="R655" s="166"/>
      <c r="S655" s="166"/>
      <c r="T655" s="166"/>
      <c r="U655" s="166"/>
      <c r="V655" s="166"/>
      <c r="W655" s="166"/>
      <c r="X655" s="166"/>
      <c r="Y655" s="166"/>
      <c r="Z655" s="166"/>
    </row>
    <row r="656" ht="11.25" customHeight="1">
      <c r="A656" s="144" t="s">
        <v>12969</v>
      </c>
      <c r="B656" s="144" t="s">
        <v>52</v>
      </c>
      <c r="C656" s="329" t="s">
        <v>12007</v>
      </c>
      <c r="D656" s="317" t="s">
        <v>11761</v>
      </c>
      <c r="E656" s="145" t="s">
        <v>12003</v>
      </c>
      <c r="F656" s="317" t="s">
        <v>11744</v>
      </c>
      <c r="G656" s="145" t="s">
        <v>11751</v>
      </c>
      <c r="H656" s="330" t="s">
        <v>12008</v>
      </c>
      <c r="I656" s="143" t="s">
        <v>12970</v>
      </c>
      <c r="J656" s="12" t="s">
        <v>12009</v>
      </c>
      <c r="K656" s="191"/>
      <c r="L656" s="191"/>
      <c r="M656" s="191"/>
      <c r="N656" s="331">
        <v>100.0</v>
      </c>
      <c r="O656" s="331">
        <v>200.0</v>
      </c>
      <c r="P656" s="144" t="s">
        <v>12969</v>
      </c>
      <c r="Q656" s="166"/>
      <c r="R656" s="166"/>
      <c r="S656" s="166"/>
      <c r="T656" s="166"/>
      <c r="U656" s="166"/>
      <c r="V656" s="166"/>
      <c r="W656" s="166"/>
      <c r="X656" s="166"/>
      <c r="Y656" s="166"/>
      <c r="Z656" s="166"/>
    </row>
    <row r="657" ht="11.25" customHeight="1">
      <c r="A657" s="144" t="s">
        <v>12969</v>
      </c>
      <c r="B657" s="144" t="s">
        <v>52</v>
      </c>
      <c r="C657" s="329" t="s">
        <v>12007</v>
      </c>
      <c r="D657" s="317" t="s">
        <v>11761</v>
      </c>
      <c r="E657" s="145" t="s">
        <v>11976</v>
      </c>
      <c r="F657" s="317" t="s">
        <v>11744</v>
      </c>
      <c r="G657" s="145" t="s">
        <v>11751</v>
      </c>
      <c r="H657" s="330" t="s">
        <v>12008</v>
      </c>
      <c r="I657" s="139" t="s">
        <v>11899</v>
      </c>
      <c r="J657" s="12" t="s">
        <v>12009</v>
      </c>
      <c r="K657" s="191"/>
      <c r="L657" s="191"/>
      <c r="M657" s="191"/>
      <c r="N657" s="331">
        <v>50.0</v>
      </c>
      <c r="O657" s="331">
        <v>100.0</v>
      </c>
      <c r="P657" s="144" t="s">
        <v>12969</v>
      </c>
      <c r="Q657" s="166"/>
      <c r="R657" s="166"/>
      <c r="S657" s="166"/>
      <c r="T657" s="166"/>
      <c r="U657" s="166"/>
      <c r="V657" s="166"/>
      <c r="W657" s="166"/>
      <c r="X657" s="166"/>
      <c r="Y657" s="166"/>
      <c r="Z657" s="166"/>
    </row>
    <row r="658" ht="11.25" customHeight="1">
      <c r="A658" s="144" t="s">
        <v>12969</v>
      </c>
      <c r="B658" s="144" t="s">
        <v>52</v>
      </c>
      <c r="C658" s="329" t="s">
        <v>12007</v>
      </c>
      <c r="D658" s="317" t="s">
        <v>11761</v>
      </c>
      <c r="E658" s="332" t="s">
        <v>12971</v>
      </c>
      <c r="F658" s="317" t="s">
        <v>11744</v>
      </c>
      <c r="G658" s="145" t="s">
        <v>11751</v>
      </c>
      <c r="H658" s="330" t="s">
        <v>12008</v>
      </c>
      <c r="I658" s="333"/>
      <c r="J658" s="12" t="s">
        <v>12009</v>
      </c>
      <c r="K658" s="139"/>
      <c r="L658" s="139">
        <v>3.0</v>
      </c>
      <c r="M658" s="139">
        <v>3.0</v>
      </c>
      <c r="N658" s="331">
        <v>30.0</v>
      </c>
      <c r="O658" s="331">
        <v>10.0</v>
      </c>
      <c r="P658" s="144" t="s">
        <v>12969</v>
      </c>
      <c r="Q658" s="166"/>
      <c r="R658" s="166"/>
      <c r="S658" s="166"/>
      <c r="T658" s="166"/>
      <c r="U658" s="166"/>
      <c r="V658" s="166"/>
      <c r="W658" s="166"/>
      <c r="X658" s="166"/>
      <c r="Y658" s="166"/>
      <c r="Z658" s="166"/>
    </row>
    <row r="659" ht="11.25" customHeight="1">
      <c r="A659" s="144" t="s">
        <v>12969</v>
      </c>
      <c r="B659" s="144" t="s">
        <v>52</v>
      </c>
      <c r="C659" s="329" t="s">
        <v>12007</v>
      </c>
      <c r="D659" s="317" t="s">
        <v>11761</v>
      </c>
      <c r="E659" s="332" t="s">
        <v>12013</v>
      </c>
      <c r="F659" s="317" t="s">
        <v>11744</v>
      </c>
      <c r="G659" s="145" t="s">
        <v>11751</v>
      </c>
      <c r="H659" s="330" t="s">
        <v>12008</v>
      </c>
      <c r="I659" s="333"/>
      <c r="J659" s="12" t="s">
        <v>12009</v>
      </c>
      <c r="K659" s="139"/>
      <c r="L659" s="139">
        <v>3.0</v>
      </c>
      <c r="M659" s="139">
        <v>3.0</v>
      </c>
      <c r="N659" s="331">
        <v>30.0</v>
      </c>
      <c r="O659" s="331">
        <v>10.0</v>
      </c>
      <c r="P659" s="144" t="s">
        <v>12969</v>
      </c>
      <c r="Q659" s="166"/>
      <c r="R659" s="166"/>
      <c r="S659" s="166"/>
      <c r="T659" s="166"/>
      <c r="U659" s="166"/>
      <c r="V659" s="166"/>
      <c r="W659" s="166"/>
      <c r="X659" s="166"/>
      <c r="Y659" s="166"/>
      <c r="Z659" s="166"/>
    </row>
    <row r="660" ht="11.25" customHeight="1">
      <c r="A660" s="144" t="s">
        <v>12969</v>
      </c>
      <c r="B660" s="144" t="s">
        <v>52</v>
      </c>
      <c r="C660" s="334" t="s">
        <v>12002</v>
      </c>
      <c r="D660" s="317" t="s">
        <v>11761</v>
      </c>
      <c r="E660" s="145" t="s">
        <v>12003</v>
      </c>
      <c r="F660" s="317" t="s">
        <v>11744</v>
      </c>
      <c r="G660" s="145" t="s">
        <v>11757</v>
      </c>
      <c r="H660" s="98" t="s">
        <v>12004</v>
      </c>
      <c r="I660" s="143" t="s">
        <v>12970</v>
      </c>
      <c r="J660" s="335" t="s">
        <v>12005</v>
      </c>
      <c r="K660" s="317"/>
      <c r="L660" s="317"/>
      <c r="M660" s="317"/>
      <c r="N660" s="176">
        <v>100.0</v>
      </c>
      <c r="O660" s="176">
        <v>150.0</v>
      </c>
      <c r="P660" s="144" t="s">
        <v>12969</v>
      </c>
      <c r="Q660" s="166"/>
      <c r="R660" s="166"/>
      <c r="S660" s="166"/>
      <c r="T660" s="166"/>
      <c r="U660" s="166"/>
      <c r="V660" s="166"/>
      <c r="W660" s="166"/>
      <c r="X660" s="166"/>
      <c r="Y660" s="166"/>
      <c r="Z660" s="166"/>
    </row>
    <row r="661" ht="11.25" customHeight="1">
      <c r="A661" s="144" t="s">
        <v>12969</v>
      </c>
      <c r="B661" s="144" t="s">
        <v>52</v>
      </c>
      <c r="C661" s="334" t="s">
        <v>12002</v>
      </c>
      <c r="D661" s="317" t="s">
        <v>11761</v>
      </c>
      <c r="E661" s="145" t="s">
        <v>11976</v>
      </c>
      <c r="F661" s="317" t="s">
        <v>11744</v>
      </c>
      <c r="G661" s="145" t="s">
        <v>11757</v>
      </c>
      <c r="H661" s="98" t="s">
        <v>12004</v>
      </c>
      <c r="I661" s="139" t="s">
        <v>11899</v>
      </c>
      <c r="J661" s="335" t="s">
        <v>12005</v>
      </c>
      <c r="K661" s="317"/>
      <c r="L661" s="317"/>
      <c r="M661" s="317"/>
      <c r="N661" s="176">
        <v>50.0</v>
      </c>
      <c r="O661" s="176">
        <v>75.0</v>
      </c>
      <c r="P661" s="144" t="s">
        <v>12969</v>
      </c>
      <c r="Q661" s="166"/>
      <c r="R661" s="166"/>
      <c r="S661" s="166"/>
      <c r="T661" s="166"/>
      <c r="U661" s="166"/>
      <c r="V661" s="166"/>
      <c r="W661" s="166"/>
      <c r="X661" s="166"/>
      <c r="Y661" s="166"/>
      <c r="Z661" s="166"/>
    </row>
    <row r="662" ht="11.25" customHeight="1">
      <c r="A662" s="174" t="s">
        <v>12972</v>
      </c>
      <c r="B662" s="174" t="s">
        <v>141</v>
      </c>
      <c r="C662" s="174" t="s">
        <v>12099</v>
      </c>
      <c r="D662" s="317" t="s">
        <v>11853</v>
      </c>
      <c r="E662" s="317" t="s">
        <v>11753</v>
      </c>
      <c r="F662" s="317" t="s">
        <v>11854</v>
      </c>
      <c r="G662" s="317" t="s">
        <v>12100</v>
      </c>
      <c r="H662" s="328" t="s">
        <v>12101</v>
      </c>
      <c r="I662" s="139" t="s">
        <v>12088</v>
      </c>
      <c r="J662" s="186" t="s">
        <v>12102</v>
      </c>
      <c r="K662" s="139"/>
      <c r="L662" s="139"/>
      <c r="M662" s="139"/>
      <c r="N662" s="172">
        <v>50.0</v>
      </c>
      <c r="O662" s="172">
        <f>50*2</f>
        <v>100</v>
      </c>
      <c r="P662" s="115" t="s">
        <v>9998</v>
      </c>
      <c r="Q662" s="166"/>
      <c r="R662" s="166"/>
      <c r="S662" s="166"/>
      <c r="T662" s="166"/>
      <c r="U662" s="166"/>
      <c r="V662" s="166"/>
      <c r="W662" s="166"/>
      <c r="X662" s="166"/>
      <c r="Y662" s="166"/>
      <c r="Z662" s="166"/>
    </row>
    <row r="663" ht="11.25" customHeight="1">
      <c r="A663" s="174" t="s">
        <v>12972</v>
      </c>
      <c r="B663" s="174" t="s">
        <v>141</v>
      </c>
      <c r="C663" s="174" t="s">
        <v>12099</v>
      </c>
      <c r="D663" s="317" t="s">
        <v>11853</v>
      </c>
      <c r="E663" s="317" t="s">
        <v>12103</v>
      </c>
      <c r="F663" s="317" t="s">
        <v>11854</v>
      </c>
      <c r="G663" s="317" t="s">
        <v>12100</v>
      </c>
      <c r="H663" s="174" t="s">
        <v>12101</v>
      </c>
      <c r="I663" s="139"/>
      <c r="J663" s="186" t="s">
        <v>12102</v>
      </c>
      <c r="K663" s="139"/>
      <c r="L663" s="139"/>
      <c r="M663" s="139"/>
      <c r="N663" s="172">
        <v>50.0</v>
      </c>
      <c r="O663" s="172">
        <v>50.0</v>
      </c>
      <c r="P663" s="115" t="s">
        <v>9998</v>
      </c>
      <c r="Q663" s="166"/>
      <c r="R663" s="166"/>
      <c r="S663" s="166"/>
      <c r="T663" s="166"/>
      <c r="U663" s="166"/>
      <c r="V663" s="166"/>
      <c r="W663" s="166"/>
      <c r="X663" s="166"/>
      <c r="Y663" s="166"/>
      <c r="Z663" s="166"/>
    </row>
    <row r="664" ht="11.25" customHeight="1">
      <c r="A664" s="174" t="s">
        <v>12972</v>
      </c>
      <c r="B664" s="174" t="s">
        <v>141</v>
      </c>
      <c r="C664" s="174" t="s">
        <v>11760</v>
      </c>
      <c r="D664" s="317" t="s">
        <v>11853</v>
      </c>
      <c r="E664" s="317" t="s">
        <v>12973</v>
      </c>
      <c r="F664" s="317" t="s">
        <v>11854</v>
      </c>
      <c r="G664" s="317" t="s">
        <v>12100</v>
      </c>
      <c r="H664" s="174" t="s">
        <v>12023</v>
      </c>
      <c r="I664" s="139"/>
      <c r="J664" s="186" t="s">
        <v>11189</v>
      </c>
      <c r="K664" s="139"/>
      <c r="L664" s="139"/>
      <c r="M664" s="139"/>
      <c r="N664" s="172">
        <v>30.0</v>
      </c>
      <c r="O664" s="172">
        <v>30.0</v>
      </c>
      <c r="P664" s="115" t="s">
        <v>9998</v>
      </c>
      <c r="Q664" s="166"/>
      <c r="R664" s="166"/>
      <c r="S664" s="166"/>
      <c r="T664" s="166"/>
      <c r="U664" s="166"/>
      <c r="V664" s="166"/>
      <c r="W664" s="166"/>
      <c r="X664" s="166"/>
      <c r="Y664" s="166"/>
      <c r="Z664" s="166"/>
    </row>
    <row r="665" ht="11.25" customHeight="1">
      <c r="A665" s="144" t="s">
        <v>12974</v>
      </c>
      <c r="B665" s="144" t="s">
        <v>141</v>
      </c>
      <c r="C665" s="144" t="s">
        <v>12975</v>
      </c>
      <c r="D665" s="317" t="s">
        <v>11742</v>
      </c>
      <c r="E665" s="317" t="s">
        <v>11743</v>
      </c>
      <c r="F665" s="317" t="s">
        <v>11778</v>
      </c>
      <c r="G665" s="317" t="s">
        <v>12976</v>
      </c>
      <c r="H665" s="308" t="s">
        <v>11188</v>
      </c>
      <c r="I665" s="139"/>
      <c r="J665" s="186" t="s">
        <v>11764</v>
      </c>
      <c r="K665" s="139">
        <v>2.0</v>
      </c>
      <c r="L665" s="139">
        <v>2.0</v>
      </c>
      <c r="M665" s="139">
        <v>1.0</v>
      </c>
      <c r="N665" s="176">
        <v>30.0</v>
      </c>
      <c r="O665" s="176">
        <v>15.0</v>
      </c>
      <c r="P665" s="162" t="s">
        <v>154</v>
      </c>
      <c r="Q665" s="166"/>
      <c r="R665" s="166"/>
      <c r="S665" s="166"/>
      <c r="T665" s="166"/>
      <c r="U665" s="166"/>
      <c r="V665" s="166"/>
      <c r="W665" s="166"/>
      <c r="X665" s="166"/>
      <c r="Y665" s="166"/>
      <c r="Z665" s="166"/>
    </row>
    <row r="666" ht="11.25" customHeight="1">
      <c r="A666" s="144" t="s">
        <v>12974</v>
      </c>
      <c r="B666" s="174" t="s">
        <v>141</v>
      </c>
      <c r="C666" s="144" t="s">
        <v>12977</v>
      </c>
      <c r="D666" s="145" t="s">
        <v>11742</v>
      </c>
      <c r="E666" s="145" t="s">
        <v>11743</v>
      </c>
      <c r="F666" s="145" t="s">
        <v>11778</v>
      </c>
      <c r="G666" s="145" t="s">
        <v>11881</v>
      </c>
      <c r="H666" s="174" t="s">
        <v>12978</v>
      </c>
      <c r="I666" s="143"/>
      <c r="J666" s="324" t="s">
        <v>12979</v>
      </c>
      <c r="K666" s="317">
        <v>1.0</v>
      </c>
      <c r="L666" s="317">
        <v>1.0</v>
      </c>
      <c r="M666" s="317">
        <v>1.0</v>
      </c>
      <c r="N666" s="176">
        <v>30.0</v>
      </c>
      <c r="O666" s="176">
        <v>30.0</v>
      </c>
      <c r="P666" s="162" t="s">
        <v>154</v>
      </c>
      <c r="Q666" s="166"/>
      <c r="R666" s="166"/>
      <c r="S666" s="166"/>
      <c r="T666" s="166"/>
      <c r="U666" s="166"/>
      <c r="V666" s="166"/>
      <c r="W666" s="166"/>
      <c r="X666" s="166"/>
      <c r="Y666" s="166"/>
      <c r="Z666" s="166"/>
    </row>
    <row r="667" ht="11.25" customHeight="1">
      <c r="A667" s="144" t="s">
        <v>12974</v>
      </c>
      <c r="B667" s="174" t="s">
        <v>141</v>
      </c>
      <c r="C667" s="144" t="s">
        <v>12980</v>
      </c>
      <c r="D667" s="145" t="s">
        <v>11742</v>
      </c>
      <c r="E667" s="145" t="s">
        <v>11743</v>
      </c>
      <c r="F667" s="145" t="s">
        <v>11778</v>
      </c>
      <c r="G667" s="145" t="s">
        <v>12976</v>
      </c>
      <c r="H667" s="98" t="s">
        <v>12981</v>
      </c>
      <c r="I667" s="143"/>
      <c r="J667" s="324" t="s">
        <v>12982</v>
      </c>
      <c r="K667" s="317">
        <v>1.0</v>
      </c>
      <c r="L667" s="317">
        <v>1.0</v>
      </c>
      <c r="M667" s="317">
        <v>1.0</v>
      </c>
      <c r="N667" s="176">
        <v>30.0</v>
      </c>
      <c r="O667" s="176">
        <v>30.0</v>
      </c>
      <c r="P667" s="162" t="s">
        <v>154</v>
      </c>
      <c r="Q667" s="166"/>
      <c r="R667" s="166"/>
      <c r="S667" s="166"/>
      <c r="T667" s="166"/>
      <c r="U667" s="166"/>
      <c r="V667" s="166"/>
      <c r="W667" s="166"/>
      <c r="X667" s="166"/>
      <c r="Y667" s="166"/>
      <c r="Z667" s="166"/>
    </row>
    <row r="668" ht="11.25" customHeight="1">
      <c r="A668" s="144" t="s">
        <v>12974</v>
      </c>
      <c r="B668" s="174" t="s">
        <v>141</v>
      </c>
      <c r="C668" s="144" t="s">
        <v>12983</v>
      </c>
      <c r="D668" s="145" t="s">
        <v>12984</v>
      </c>
      <c r="E668" s="145" t="s">
        <v>11743</v>
      </c>
      <c r="F668" s="145" t="s">
        <v>11778</v>
      </c>
      <c r="G668" s="145" t="s">
        <v>12976</v>
      </c>
      <c r="H668" s="174" t="s">
        <v>12985</v>
      </c>
      <c r="I668" s="143"/>
      <c r="J668" s="324" t="s">
        <v>12986</v>
      </c>
      <c r="K668" s="317">
        <v>2.0</v>
      </c>
      <c r="L668" s="317">
        <v>2.0</v>
      </c>
      <c r="M668" s="317">
        <v>2.0</v>
      </c>
      <c r="N668" s="176">
        <v>30.0</v>
      </c>
      <c r="O668" s="176">
        <v>15.0</v>
      </c>
      <c r="P668" s="162" t="s">
        <v>154</v>
      </c>
      <c r="Q668" s="166"/>
      <c r="R668" s="166"/>
      <c r="S668" s="166"/>
      <c r="T668" s="166"/>
      <c r="U668" s="166"/>
      <c r="V668" s="166"/>
      <c r="W668" s="166"/>
      <c r="X668" s="166"/>
      <c r="Y668" s="166"/>
      <c r="Z668" s="166"/>
    </row>
    <row r="669" ht="11.25" customHeight="1">
      <c r="A669" s="144" t="s">
        <v>12974</v>
      </c>
      <c r="B669" s="174" t="s">
        <v>141</v>
      </c>
      <c r="C669" s="144" t="s">
        <v>12987</v>
      </c>
      <c r="D669" s="145" t="s">
        <v>12984</v>
      </c>
      <c r="E669" s="145" t="s">
        <v>11743</v>
      </c>
      <c r="F669" s="145" t="s">
        <v>11778</v>
      </c>
      <c r="G669" s="145" t="s">
        <v>12976</v>
      </c>
      <c r="H669" s="98" t="s">
        <v>12988</v>
      </c>
      <c r="I669" s="143"/>
      <c r="J669" s="324" t="s">
        <v>12989</v>
      </c>
      <c r="K669" s="317">
        <v>1.0</v>
      </c>
      <c r="L669" s="317">
        <v>1.0</v>
      </c>
      <c r="M669" s="317">
        <v>1.0</v>
      </c>
      <c r="N669" s="176">
        <v>30.0</v>
      </c>
      <c r="O669" s="176">
        <v>30.0</v>
      </c>
      <c r="P669" s="162" t="s">
        <v>154</v>
      </c>
      <c r="Q669" s="166"/>
      <c r="R669" s="166"/>
      <c r="S669" s="166"/>
      <c r="T669" s="166"/>
      <c r="U669" s="166"/>
      <c r="V669" s="166"/>
      <c r="W669" s="166"/>
      <c r="X669" s="166"/>
      <c r="Y669" s="166"/>
      <c r="Z669" s="166"/>
    </row>
    <row r="670" ht="11.25" customHeight="1">
      <c r="A670" s="144" t="s">
        <v>12974</v>
      </c>
      <c r="B670" s="174" t="s">
        <v>141</v>
      </c>
      <c r="C670" s="144" t="s">
        <v>12990</v>
      </c>
      <c r="D670" s="145" t="s">
        <v>11742</v>
      </c>
      <c r="E670" s="145" t="s">
        <v>11743</v>
      </c>
      <c r="F670" s="145" t="s">
        <v>11778</v>
      </c>
      <c r="G670" s="145" t="s">
        <v>12976</v>
      </c>
      <c r="H670" s="98" t="s">
        <v>12991</v>
      </c>
      <c r="I670" s="143"/>
      <c r="J670" s="324" t="s">
        <v>12992</v>
      </c>
      <c r="K670" s="317">
        <v>1.0</v>
      </c>
      <c r="L670" s="317">
        <v>1.0</v>
      </c>
      <c r="M670" s="317">
        <v>1.0</v>
      </c>
      <c r="N670" s="176">
        <v>30.0</v>
      </c>
      <c r="O670" s="176">
        <v>30.0</v>
      </c>
      <c r="P670" s="162" t="s">
        <v>154</v>
      </c>
      <c r="Q670" s="166"/>
      <c r="R670" s="166"/>
      <c r="S670" s="166"/>
      <c r="T670" s="166"/>
      <c r="U670" s="166"/>
      <c r="V670" s="166"/>
      <c r="W670" s="166"/>
      <c r="X670" s="166"/>
      <c r="Y670" s="166"/>
      <c r="Z670" s="166"/>
    </row>
    <row r="671" ht="11.25" customHeight="1">
      <c r="A671" s="178" t="s">
        <v>12974</v>
      </c>
      <c r="B671" s="336" t="s">
        <v>141</v>
      </c>
      <c r="C671" s="178" t="s">
        <v>12993</v>
      </c>
      <c r="D671" s="337" t="s">
        <v>12984</v>
      </c>
      <c r="E671" s="337" t="s">
        <v>11743</v>
      </c>
      <c r="F671" s="337" t="s">
        <v>11778</v>
      </c>
      <c r="G671" s="337" t="s">
        <v>12976</v>
      </c>
      <c r="H671" s="338" t="s">
        <v>12994</v>
      </c>
      <c r="I671" s="339"/>
      <c r="J671" s="340" t="s">
        <v>12995</v>
      </c>
      <c r="K671" s="341">
        <v>1.0</v>
      </c>
      <c r="L671" s="341">
        <v>1.0</v>
      </c>
      <c r="M671" s="341">
        <v>1.0</v>
      </c>
      <c r="N671" s="342">
        <v>30.0</v>
      </c>
      <c r="O671" s="342">
        <v>30.0</v>
      </c>
      <c r="P671" s="162" t="s">
        <v>154</v>
      </c>
      <c r="Q671" s="166"/>
      <c r="R671" s="166"/>
      <c r="S671" s="166"/>
      <c r="T671" s="166"/>
      <c r="U671" s="166"/>
      <c r="V671" s="166"/>
      <c r="W671" s="166"/>
      <c r="X671" s="166"/>
      <c r="Y671" s="166"/>
      <c r="Z671" s="166"/>
    </row>
    <row r="672" ht="11.25" customHeight="1">
      <c r="A672" s="144" t="s">
        <v>12974</v>
      </c>
      <c r="B672" s="174" t="s">
        <v>141</v>
      </c>
      <c r="C672" s="144" t="s">
        <v>12996</v>
      </c>
      <c r="D672" s="145" t="s">
        <v>11742</v>
      </c>
      <c r="E672" s="145" t="s">
        <v>11743</v>
      </c>
      <c r="F672" s="145" t="s">
        <v>11778</v>
      </c>
      <c r="G672" s="145" t="s">
        <v>12976</v>
      </c>
      <c r="H672" s="98" t="s">
        <v>12997</v>
      </c>
      <c r="I672" s="143"/>
      <c r="J672" s="317" t="s">
        <v>11746</v>
      </c>
      <c r="K672" s="317">
        <v>1.0</v>
      </c>
      <c r="L672" s="317">
        <v>1.0</v>
      </c>
      <c r="M672" s="317">
        <v>1.0</v>
      </c>
      <c r="N672" s="176">
        <v>30.0</v>
      </c>
      <c r="O672" s="176">
        <v>30.0</v>
      </c>
      <c r="P672" s="162" t="s">
        <v>154</v>
      </c>
      <c r="Q672" s="166"/>
      <c r="R672" s="166"/>
      <c r="S672" s="166"/>
      <c r="T672" s="166"/>
      <c r="U672" s="166"/>
      <c r="V672" s="166"/>
      <c r="W672" s="166"/>
      <c r="X672" s="166"/>
      <c r="Y672" s="166"/>
      <c r="Z672" s="166"/>
    </row>
    <row r="673" ht="11.25" customHeight="1">
      <c r="A673" s="251" t="s">
        <v>51</v>
      </c>
      <c r="B673" s="251" t="s">
        <v>52</v>
      </c>
      <c r="C673" s="251" t="s">
        <v>12019</v>
      </c>
      <c r="D673" s="282" t="s">
        <v>11786</v>
      </c>
      <c r="E673" s="282" t="s">
        <v>11843</v>
      </c>
      <c r="F673" s="282" t="s">
        <v>11750</v>
      </c>
      <c r="G673" s="282" t="s">
        <v>12020</v>
      </c>
      <c r="H673" s="283" t="s">
        <v>11886</v>
      </c>
      <c r="I673" s="282" t="s">
        <v>11773</v>
      </c>
      <c r="J673" s="282" t="s">
        <v>12021</v>
      </c>
      <c r="K673" s="282"/>
      <c r="L673" s="282"/>
      <c r="M673" s="282"/>
      <c r="N673" s="284">
        <v>100.0</v>
      </c>
      <c r="O673" s="284">
        <v>150.0</v>
      </c>
      <c r="P673" s="162" t="s">
        <v>51</v>
      </c>
      <c r="Q673" s="163"/>
      <c r="R673" s="163"/>
      <c r="S673" s="163"/>
      <c r="T673" s="163"/>
      <c r="U673" s="163"/>
      <c r="V673" s="163"/>
      <c r="W673" s="163"/>
      <c r="X673" s="163"/>
      <c r="Y673" s="163"/>
      <c r="Z673" s="163"/>
    </row>
    <row r="674" ht="11.25" customHeight="1">
      <c r="A674" s="251" t="s">
        <v>51</v>
      </c>
      <c r="B674" s="251" t="s">
        <v>52</v>
      </c>
      <c r="C674" s="251" t="s">
        <v>12019</v>
      </c>
      <c r="D674" s="282" t="s">
        <v>11786</v>
      </c>
      <c r="E674" s="282" t="s">
        <v>11865</v>
      </c>
      <c r="F674" s="282" t="s">
        <v>11750</v>
      </c>
      <c r="G674" s="282" t="s">
        <v>12020</v>
      </c>
      <c r="H674" s="283" t="s">
        <v>11886</v>
      </c>
      <c r="I674" s="282" t="s">
        <v>11967</v>
      </c>
      <c r="J674" s="282" t="s">
        <v>12998</v>
      </c>
      <c r="K674" s="282">
        <v>1.0</v>
      </c>
      <c r="L674" s="282">
        <v>1.0</v>
      </c>
      <c r="M674" s="282">
        <v>2.0</v>
      </c>
      <c r="N674" s="284">
        <v>30.0</v>
      </c>
      <c r="O674" s="284">
        <v>22.5</v>
      </c>
      <c r="P674" s="162" t="s">
        <v>51</v>
      </c>
      <c r="Q674" s="163"/>
      <c r="R674" s="163"/>
      <c r="S674" s="163"/>
      <c r="T674" s="163"/>
      <c r="U674" s="163"/>
      <c r="V674" s="163"/>
      <c r="W674" s="163"/>
      <c r="X674" s="163"/>
      <c r="Y674" s="163"/>
      <c r="Z674" s="163"/>
    </row>
    <row r="675" ht="11.25" customHeight="1">
      <c r="A675" s="251" t="s">
        <v>51</v>
      </c>
      <c r="B675" s="251" t="s">
        <v>52</v>
      </c>
      <c r="C675" s="251" t="s">
        <v>12019</v>
      </c>
      <c r="D675" s="282" t="s">
        <v>11786</v>
      </c>
      <c r="E675" s="282" t="s">
        <v>11865</v>
      </c>
      <c r="F675" s="282" t="s">
        <v>11750</v>
      </c>
      <c r="G675" s="282" t="s">
        <v>12020</v>
      </c>
      <c r="H675" s="283" t="s">
        <v>11886</v>
      </c>
      <c r="I675" s="282" t="s">
        <v>11967</v>
      </c>
      <c r="J675" s="282" t="s">
        <v>12999</v>
      </c>
      <c r="K675" s="282">
        <v>2.0</v>
      </c>
      <c r="L675" s="282">
        <v>2.0</v>
      </c>
      <c r="M675" s="282">
        <v>2.0</v>
      </c>
      <c r="N675" s="284">
        <v>30.0</v>
      </c>
      <c r="O675" s="284">
        <v>22.5</v>
      </c>
      <c r="P675" s="162" t="s">
        <v>51</v>
      </c>
      <c r="Q675" s="163"/>
      <c r="R675" s="163"/>
      <c r="S675" s="163"/>
      <c r="T675" s="163"/>
      <c r="U675" s="163"/>
      <c r="V675" s="163"/>
      <c r="W675" s="163"/>
      <c r="X675" s="163"/>
      <c r="Y675" s="163"/>
      <c r="Z675" s="163"/>
    </row>
    <row r="676" ht="11.25" customHeight="1">
      <c r="A676" s="251" t="s">
        <v>51</v>
      </c>
      <c r="B676" s="251" t="s">
        <v>52</v>
      </c>
      <c r="C676" s="251" t="s">
        <v>13000</v>
      </c>
      <c r="D676" s="282" t="s">
        <v>11786</v>
      </c>
      <c r="E676" s="282" t="s">
        <v>11865</v>
      </c>
      <c r="F676" s="282" t="s">
        <v>11750</v>
      </c>
      <c r="G676" s="282" t="s">
        <v>12809</v>
      </c>
      <c r="H676" s="283" t="s">
        <v>12023</v>
      </c>
      <c r="I676" s="282" t="s">
        <v>11967</v>
      </c>
      <c r="J676" s="282" t="s">
        <v>11764</v>
      </c>
      <c r="K676" s="282">
        <v>3.0</v>
      </c>
      <c r="L676" s="282">
        <v>2.0</v>
      </c>
      <c r="M676" s="282">
        <v>3.0</v>
      </c>
      <c r="N676" s="284">
        <v>30.0</v>
      </c>
      <c r="O676" s="284">
        <v>15.0</v>
      </c>
      <c r="P676" s="162" t="s">
        <v>51</v>
      </c>
      <c r="Q676" s="163"/>
      <c r="R676" s="163"/>
      <c r="S676" s="163"/>
      <c r="T676" s="163"/>
      <c r="U676" s="163"/>
      <c r="V676" s="163"/>
      <c r="W676" s="163"/>
      <c r="X676" s="163"/>
      <c r="Y676" s="163"/>
      <c r="Z676" s="163"/>
    </row>
    <row r="677" ht="11.25" customHeight="1">
      <c r="A677" s="251" t="s">
        <v>51</v>
      </c>
      <c r="B677" s="251" t="s">
        <v>52</v>
      </c>
      <c r="C677" s="251" t="s">
        <v>13000</v>
      </c>
      <c r="D677" s="282" t="s">
        <v>11786</v>
      </c>
      <c r="E677" s="282" t="s">
        <v>11865</v>
      </c>
      <c r="F677" s="282" t="s">
        <v>11750</v>
      </c>
      <c r="G677" s="282" t="s">
        <v>12809</v>
      </c>
      <c r="H677" s="283" t="s">
        <v>12415</v>
      </c>
      <c r="I677" s="282" t="s">
        <v>11967</v>
      </c>
      <c r="J677" s="282" t="s">
        <v>13001</v>
      </c>
      <c r="K677" s="282">
        <v>3.0</v>
      </c>
      <c r="L677" s="282">
        <v>2.0</v>
      </c>
      <c r="M677" s="282">
        <v>3.0</v>
      </c>
      <c r="N677" s="284">
        <v>30.0</v>
      </c>
      <c r="O677" s="284">
        <v>15.0</v>
      </c>
      <c r="P677" s="162" t="s">
        <v>51</v>
      </c>
      <c r="Q677" s="163"/>
      <c r="R677" s="163"/>
      <c r="S677" s="163"/>
      <c r="T677" s="163"/>
      <c r="U677" s="163"/>
      <c r="V677" s="163"/>
      <c r="W677" s="163"/>
      <c r="X677" s="163"/>
      <c r="Y677" s="163"/>
      <c r="Z677" s="163"/>
    </row>
    <row r="678" ht="11.25" customHeight="1">
      <c r="A678" s="146" t="s">
        <v>218</v>
      </c>
      <c r="B678" s="124"/>
      <c r="C678" s="124"/>
      <c r="D678" s="124"/>
      <c r="E678" s="124"/>
      <c r="F678" s="124"/>
      <c r="G678" s="124"/>
      <c r="H678" s="124"/>
      <c r="I678" s="130"/>
      <c r="J678" s="166"/>
      <c r="K678" s="166"/>
      <c r="L678" s="166"/>
      <c r="M678" s="166"/>
      <c r="N678" s="166"/>
      <c r="O678" s="297">
        <f>SUM(O4:O677)</f>
        <v>36451.31</v>
      </c>
      <c r="P678" s="166"/>
      <c r="Q678" s="166"/>
      <c r="R678" s="166"/>
      <c r="S678" s="166"/>
      <c r="T678" s="166"/>
      <c r="U678" s="166"/>
      <c r="V678" s="166"/>
      <c r="W678" s="166"/>
      <c r="X678" s="166"/>
      <c r="Y678" s="166"/>
      <c r="Z678" s="166"/>
    </row>
    <row r="679" ht="11.25" customHeight="1">
      <c r="A679" s="123"/>
      <c r="B679" s="124"/>
      <c r="C679" s="124"/>
      <c r="D679" s="124"/>
      <c r="E679" s="124"/>
      <c r="F679" s="124"/>
      <c r="G679" s="124"/>
      <c r="H679" s="124"/>
      <c r="I679" s="124"/>
      <c r="J679" s="2"/>
      <c r="K679" s="2"/>
      <c r="L679" s="2"/>
      <c r="M679" s="2"/>
      <c r="N679" s="166"/>
      <c r="O679" s="166"/>
      <c r="P679" s="166"/>
      <c r="Q679" s="166"/>
      <c r="R679" s="166"/>
      <c r="S679" s="166"/>
      <c r="T679" s="166"/>
      <c r="U679" s="166"/>
      <c r="V679" s="166"/>
      <c r="W679" s="166"/>
      <c r="X679" s="166"/>
      <c r="Y679" s="166"/>
      <c r="Z679" s="166"/>
    </row>
    <row r="680" ht="11.25" customHeight="1">
      <c r="A680" s="295" t="s">
        <v>2134</v>
      </c>
      <c r="B680" s="149"/>
      <c r="C680" s="149"/>
      <c r="D680" s="149"/>
      <c r="E680" s="149"/>
      <c r="F680" s="149"/>
      <c r="G680" s="149"/>
      <c r="H680" s="149"/>
      <c r="I680" s="149"/>
      <c r="J680" s="149"/>
      <c r="K680" s="166"/>
      <c r="L680" s="166"/>
      <c r="M680" s="166"/>
      <c r="N680" s="166"/>
      <c r="O680" s="166"/>
      <c r="P680" s="166"/>
      <c r="Q680" s="166"/>
      <c r="R680" s="166"/>
      <c r="S680" s="166"/>
      <c r="T680" s="166"/>
      <c r="U680" s="166"/>
      <c r="V680" s="166"/>
      <c r="W680" s="166"/>
      <c r="X680" s="166"/>
      <c r="Y680" s="166"/>
      <c r="Z680" s="166"/>
    </row>
    <row r="681" ht="15.75" customHeight="1">
      <c r="A681" s="123"/>
      <c r="B681" s="124"/>
      <c r="C681" s="124"/>
      <c r="D681" s="124"/>
      <c r="E681" s="124"/>
      <c r="F681" s="124"/>
      <c r="G681" s="124"/>
      <c r="H681" s="2"/>
      <c r="I681" s="8"/>
      <c r="J681" s="8"/>
      <c r="K681" s="8"/>
      <c r="L681" s="8"/>
      <c r="M681" s="8"/>
      <c r="N681" s="8"/>
      <c r="O681" s="8"/>
      <c r="P681" s="8"/>
      <c r="Q681" s="8"/>
      <c r="R681" s="8"/>
      <c r="S681" s="8"/>
      <c r="T681" s="8"/>
      <c r="U681" s="8"/>
      <c r="V681" s="8"/>
      <c r="W681" s="8"/>
      <c r="X681" s="8"/>
      <c r="Y681" s="8"/>
      <c r="Z681" s="8"/>
    </row>
    <row r="682" ht="15.75" customHeight="1">
      <c r="A682" s="123"/>
      <c r="B682" s="124"/>
      <c r="C682" s="124"/>
      <c r="D682" s="124"/>
      <c r="E682" s="124"/>
      <c r="F682" s="124"/>
      <c r="G682" s="124"/>
      <c r="H682" s="2"/>
      <c r="I682" s="8"/>
      <c r="J682" s="8"/>
      <c r="K682" s="8"/>
      <c r="L682" s="8"/>
      <c r="M682" s="8"/>
      <c r="N682" s="8"/>
      <c r="O682" s="8"/>
      <c r="P682" s="8"/>
      <c r="Q682" s="8"/>
      <c r="R682" s="8"/>
      <c r="S682" s="8"/>
      <c r="T682" s="8"/>
      <c r="U682" s="8"/>
      <c r="V682" s="8"/>
      <c r="W682" s="8"/>
      <c r="X682" s="8"/>
      <c r="Y682" s="8"/>
      <c r="Z682" s="8"/>
    </row>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2">
    <mergeCell ref="A1:O1"/>
    <mergeCell ref="A680:J680"/>
  </mergeCells>
  <hyperlinks>
    <hyperlink r:id="rId1" ref="H244"/>
    <hyperlink r:id="rId2" ref="H341"/>
    <hyperlink r:id="rId3" ref="H487"/>
    <hyperlink r:id="rId4" ref="H488"/>
    <hyperlink r:id="rId5" ref="H489"/>
    <hyperlink r:id="rId6" ref="H490"/>
    <hyperlink r:id="rId7" ref="H492"/>
    <hyperlink r:id="rId8" ref="H493"/>
    <hyperlink r:id="rId9" ref="H528"/>
    <hyperlink r:id="rId10" ref="H656"/>
    <hyperlink r:id="rId11" ref="H657"/>
    <hyperlink r:id="rId12" ref="H658"/>
    <hyperlink r:id="rId13" ref="H659"/>
    <hyperlink r:id="rId14" ref="H660"/>
    <hyperlink r:id="rId15" ref="H661"/>
    <hyperlink r:id="rId16" ref="H665"/>
    <hyperlink r:id="rId17" ref="H667"/>
    <hyperlink r:id="rId18" ref="H669"/>
    <hyperlink r:id="rId19" ref="H671"/>
    <hyperlink r:id="rId20" ref="H672"/>
  </hyperlinks>
  <printOptions/>
  <pageMargins bottom="0.75" footer="0.0" header="0.0" left="0.7" right="0.7" top="0.75"/>
  <pageSetup orientation="landscape"/>
  <drawing r:id="rId2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14"/>
    <col customWidth="1" min="2" max="2" width="19.43"/>
    <col customWidth="1" min="3" max="3" width="16.29"/>
    <col customWidth="1" min="4" max="4" width="36.43"/>
    <col customWidth="1" min="5" max="5" width="18.14"/>
    <col customWidth="1" min="6" max="28" width="9.14"/>
  </cols>
  <sheetData>
    <row r="1">
      <c r="A1" s="123"/>
      <c r="B1" s="123"/>
      <c r="C1" s="124"/>
      <c r="D1" s="124"/>
      <c r="E1" s="124"/>
      <c r="F1" s="124"/>
      <c r="G1" s="2"/>
      <c r="H1" s="2"/>
      <c r="I1" s="2"/>
      <c r="J1" s="8"/>
      <c r="K1" s="8"/>
      <c r="L1" s="8"/>
      <c r="M1" s="8"/>
      <c r="N1" s="8"/>
      <c r="O1" s="8"/>
      <c r="P1" s="8"/>
      <c r="Q1" s="8"/>
      <c r="R1" s="8"/>
      <c r="S1" s="8"/>
      <c r="T1" s="8"/>
      <c r="U1" s="8"/>
      <c r="V1" s="8"/>
      <c r="W1" s="8"/>
      <c r="X1" s="8"/>
      <c r="Y1" s="8"/>
      <c r="Z1" s="8"/>
      <c r="AA1" s="8"/>
      <c r="AB1" s="8"/>
    </row>
    <row r="2" ht="15.75" customHeight="1">
      <c r="A2" s="125" t="s">
        <v>13002</v>
      </c>
      <c r="B2" s="74"/>
      <c r="C2" s="74"/>
      <c r="D2" s="74"/>
      <c r="E2" s="74"/>
      <c r="F2" s="74"/>
      <c r="G2" s="74"/>
      <c r="H2" s="74"/>
      <c r="I2" s="75"/>
      <c r="J2" s="22"/>
      <c r="K2" s="22"/>
      <c r="L2" s="22"/>
      <c r="M2" s="22"/>
      <c r="N2" s="22"/>
      <c r="O2" s="22"/>
      <c r="P2" s="22"/>
      <c r="Q2" s="22"/>
      <c r="R2" s="22"/>
      <c r="S2" s="22"/>
      <c r="T2" s="22"/>
      <c r="U2" s="22"/>
      <c r="V2" s="22"/>
      <c r="W2" s="22"/>
      <c r="X2" s="22"/>
      <c r="Y2" s="22"/>
      <c r="Z2" s="22"/>
      <c r="AA2" s="22"/>
      <c r="AB2" s="22"/>
    </row>
    <row r="3" ht="15.75" customHeight="1">
      <c r="A3" s="168"/>
      <c r="B3" s="168"/>
      <c r="C3" s="168"/>
      <c r="D3" s="168"/>
      <c r="E3" s="168"/>
      <c r="F3" s="168"/>
      <c r="G3" s="168"/>
      <c r="H3" s="168"/>
      <c r="I3" s="168"/>
      <c r="J3" s="22"/>
      <c r="K3" s="22"/>
      <c r="L3" s="22"/>
      <c r="M3" s="22"/>
      <c r="N3" s="22"/>
      <c r="O3" s="22"/>
      <c r="P3" s="22"/>
      <c r="Q3" s="22"/>
      <c r="R3" s="22"/>
      <c r="S3" s="22"/>
      <c r="T3" s="22"/>
      <c r="U3" s="22"/>
      <c r="V3" s="22"/>
      <c r="W3" s="22"/>
      <c r="X3" s="22"/>
      <c r="Y3" s="22"/>
      <c r="Z3" s="22"/>
      <c r="AA3" s="22"/>
      <c r="AB3" s="22"/>
    </row>
    <row r="4">
      <c r="A4" s="154" t="s">
        <v>13003</v>
      </c>
      <c r="B4" s="74"/>
      <c r="C4" s="74"/>
      <c r="D4" s="74"/>
      <c r="E4" s="74"/>
      <c r="F4" s="74"/>
      <c r="G4" s="74"/>
      <c r="H4" s="74"/>
      <c r="I4" s="75"/>
      <c r="J4" s="22"/>
      <c r="K4" s="22"/>
      <c r="L4" s="22"/>
      <c r="M4" s="22"/>
      <c r="N4" s="22"/>
      <c r="O4" s="22"/>
      <c r="P4" s="22"/>
      <c r="Q4" s="22"/>
      <c r="R4" s="22"/>
      <c r="S4" s="22"/>
      <c r="T4" s="22"/>
      <c r="U4" s="22"/>
      <c r="V4" s="22"/>
      <c r="W4" s="22"/>
      <c r="X4" s="22"/>
      <c r="Y4" s="22"/>
      <c r="Z4" s="22"/>
      <c r="AA4" s="22"/>
      <c r="AB4" s="22"/>
    </row>
    <row r="5">
      <c r="A5" s="154" t="s">
        <v>13004</v>
      </c>
      <c r="B5" s="74"/>
      <c r="C5" s="74"/>
      <c r="D5" s="74"/>
      <c r="E5" s="74"/>
      <c r="F5" s="74"/>
      <c r="G5" s="74"/>
      <c r="H5" s="74"/>
      <c r="I5" s="75"/>
      <c r="J5" s="22"/>
      <c r="K5" s="22"/>
      <c r="L5" s="22"/>
      <c r="M5" s="22"/>
      <c r="N5" s="22"/>
      <c r="O5" s="22"/>
      <c r="P5" s="22"/>
      <c r="Q5" s="22"/>
      <c r="R5" s="22"/>
      <c r="S5" s="22"/>
      <c r="T5" s="22"/>
      <c r="U5" s="22"/>
      <c r="V5" s="22"/>
      <c r="W5" s="22"/>
      <c r="X5" s="22"/>
      <c r="Y5" s="22"/>
      <c r="Z5" s="22"/>
      <c r="AA5" s="22"/>
      <c r="AB5" s="22"/>
    </row>
    <row r="6" ht="30.0" customHeight="1">
      <c r="A6" s="261" t="s">
        <v>13005</v>
      </c>
      <c r="B6" s="74"/>
      <c r="C6" s="74"/>
      <c r="D6" s="74"/>
      <c r="E6" s="74"/>
      <c r="F6" s="74"/>
      <c r="G6" s="74"/>
      <c r="H6" s="74"/>
      <c r="I6" s="75"/>
      <c r="J6" s="22"/>
      <c r="K6" s="22"/>
      <c r="L6" s="22"/>
      <c r="M6" s="22"/>
      <c r="N6" s="22"/>
      <c r="O6" s="22"/>
      <c r="P6" s="22"/>
      <c r="Q6" s="22"/>
      <c r="R6" s="22"/>
      <c r="S6" s="22"/>
      <c r="T6" s="22"/>
      <c r="U6" s="22"/>
      <c r="V6" s="22"/>
      <c r="W6" s="22"/>
      <c r="X6" s="22"/>
      <c r="Y6" s="22"/>
      <c r="Z6" s="22"/>
      <c r="AA6" s="22"/>
      <c r="AB6" s="22"/>
    </row>
    <row r="7" ht="30.0" customHeight="1">
      <c r="A7" s="261" t="s">
        <v>13006</v>
      </c>
      <c r="B7" s="74"/>
      <c r="C7" s="74"/>
      <c r="D7" s="74"/>
      <c r="E7" s="74"/>
      <c r="F7" s="74"/>
      <c r="G7" s="74"/>
      <c r="H7" s="74"/>
      <c r="I7" s="75"/>
      <c r="J7" s="22"/>
      <c r="K7" s="22"/>
      <c r="L7" s="22"/>
      <c r="M7" s="22"/>
      <c r="N7" s="22"/>
      <c r="O7" s="22"/>
      <c r="P7" s="22"/>
      <c r="Q7" s="22"/>
      <c r="R7" s="22"/>
      <c r="S7" s="22"/>
      <c r="T7" s="22"/>
      <c r="U7" s="22"/>
      <c r="V7" s="22"/>
      <c r="W7" s="22"/>
      <c r="X7" s="22"/>
      <c r="Y7" s="22"/>
      <c r="Z7" s="22"/>
      <c r="AA7" s="22"/>
      <c r="AB7" s="22"/>
    </row>
    <row r="8" ht="33.75" customHeight="1">
      <c r="A8" s="261" t="s">
        <v>13007</v>
      </c>
      <c r="B8" s="74"/>
      <c r="C8" s="74"/>
      <c r="D8" s="74"/>
      <c r="E8" s="74"/>
      <c r="F8" s="74"/>
      <c r="G8" s="74"/>
      <c r="H8" s="74"/>
      <c r="I8" s="75"/>
      <c r="J8" s="22"/>
      <c r="K8" s="22"/>
      <c r="L8" s="22"/>
      <c r="M8" s="22"/>
      <c r="N8" s="22"/>
      <c r="O8" s="22"/>
      <c r="P8" s="22"/>
      <c r="Q8" s="22"/>
      <c r="R8" s="22"/>
      <c r="S8" s="22"/>
      <c r="T8" s="22"/>
      <c r="U8" s="22"/>
      <c r="V8" s="22"/>
      <c r="W8" s="22"/>
      <c r="X8" s="22"/>
      <c r="Y8" s="22"/>
      <c r="Z8" s="22"/>
      <c r="AA8" s="22"/>
      <c r="AB8" s="22"/>
    </row>
    <row r="9">
      <c r="A9" s="129"/>
      <c r="B9" s="129"/>
      <c r="C9" s="130"/>
      <c r="D9" s="130"/>
      <c r="E9" s="130"/>
      <c r="F9" s="130"/>
      <c r="G9" s="129"/>
      <c r="H9" s="129"/>
      <c r="I9" s="129"/>
      <c r="J9" s="22"/>
      <c r="K9" s="22"/>
      <c r="L9" s="22"/>
      <c r="M9" s="22"/>
      <c r="N9" s="22"/>
      <c r="O9" s="22"/>
      <c r="P9" s="22"/>
      <c r="Q9" s="22"/>
      <c r="R9" s="22"/>
      <c r="S9" s="22"/>
      <c r="T9" s="22"/>
      <c r="U9" s="22"/>
      <c r="V9" s="22"/>
      <c r="W9" s="22"/>
      <c r="X9" s="22"/>
      <c r="Y9" s="22"/>
      <c r="Z9" s="22"/>
      <c r="AA9" s="22"/>
      <c r="AB9" s="22"/>
    </row>
    <row r="10" ht="61.5" customHeight="1">
      <c r="A10" s="157" t="s">
        <v>9584</v>
      </c>
      <c r="B10" s="263" t="s">
        <v>9585</v>
      </c>
      <c r="C10" s="158" t="s">
        <v>8</v>
      </c>
      <c r="D10" s="263" t="s">
        <v>9586</v>
      </c>
      <c r="E10" s="132" t="s">
        <v>247</v>
      </c>
      <c r="F10" s="132" t="s">
        <v>248</v>
      </c>
      <c r="G10" s="132" t="s">
        <v>249</v>
      </c>
      <c r="H10" s="157" t="s">
        <v>250</v>
      </c>
      <c r="I10" s="157" t="s">
        <v>254</v>
      </c>
      <c r="J10" s="133" t="s">
        <v>255</v>
      </c>
      <c r="K10" s="22"/>
      <c r="L10" s="22"/>
      <c r="M10" s="22"/>
      <c r="N10" s="22"/>
      <c r="O10" s="22"/>
      <c r="P10" s="22"/>
      <c r="Q10" s="22"/>
      <c r="R10" s="22"/>
      <c r="S10" s="22"/>
      <c r="T10" s="22"/>
      <c r="U10" s="22"/>
      <c r="V10" s="22"/>
      <c r="W10" s="22"/>
      <c r="X10" s="22"/>
      <c r="Y10" s="22"/>
      <c r="Z10" s="22"/>
      <c r="AA10" s="22"/>
      <c r="AB10" s="22"/>
    </row>
    <row r="11">
      <c r="A11" s="144"/>
      <c r="B11" s="139"/>
      <c r="C11" s="174"/>
      <c r="D11" s="174"/>
      <c r="E11" s="139"/>
      <c r="F11" s="187"/>
      <c r="G11" s="140"/>
      <c r="H11" s="140"/>
      <c r="I11" s="317"/>
      <c r="J11" s="8"/>
      <c r="K11" s="8"/>
      <c r="L11" s="8"/>
      <c r="M11" s="8"/>
      <c r="N11" s="8"/>
      <c r="O11" s="8"/>
      <c r="P11" s="8"/>
      <c r="Q11" s="8"/>
      <c r="R11" s="8"/>
      <c r="S11" s="8"/>
      <c r="T11" s="8"/>
      <c r="U11" s="8"/>
      <c r="V11" s="8"/>
      <c r="W11" s="8"/>
      <c r="X11" s="8"/>
      <c r="Y11" s="8"/>
      <c r="Z11" s="8"/>
      <c r="AA11" s="8"/>
      <c r="AB11" s="8"/>
    </row>
    <row r="12">
      <c r="A12" s="144"/>
      <c r="B12" s="139"/>
      <c r="C12" s="174"/>
      <c r="D12" s="174"/>
      <c r="E12" s="139"/>
      <c r="F12" s="343"/>
      <c r="G12" s="143"/>
      <c r="H12" s="143"/>
      <c r="I12" s="317"/>
      <c r="J12" s="8"/>
      <c r="K12" s="8"/>
      <c r="L12" s="8"/>
      <c r="M12" s="8"/>
      <c r="N12" s="8"/>
      <c r="O12" s="8"/>
      <c r="P12" s="8"/>
      <c r="Q12" s="8"/>
      <c r="R12" s="8"/>
      <c r="S12" s="8"/>
      <c r="T12" s="8"/>
      <c r="U12" s="8"/>
      <c r="V12" s="8"/>
      <c r="W12" s="8"/>
      <c r="X12" s="8"/>
      <c r="Y12" s="8"/>
      <c r="Z12" s="8"/>
      <c r="AA12" s="8"/>
      <c r="AB12" s="8"/>
    </row>
    <row r="13">
      <c r="A13" s="144"/>
      <c r="B13" s="139"/>
      <c r="C13" s="174"/>
      <c r="D13" s="174"/>
      <c r="E13" s="139"/>
      <c r="F13" s="343"/>
      <c r="G13" s="140"/>
      <c r="H13" s="140"/>
      <c r="I13" s="317"/>
      <c r="J13" s="8"/>
      <c r="K13" s="8"/>
      <c r="L13" s="8"/>
      <c r="M13" s="8"/>
      <c r="N13" s="8"/>
      <c r="O13" s="8"/>
      <c r="P13" s="8"/>
      <c r="Q13" s="8"/>
      <c r="R13" s="8"/>
      <c r="S13" s="8"/>
      <c r="T13" s="8"/>
      <c r="U13" s="8"/>
      <c r="V13" s="8"/>
      <c r="W13" s="8"/>
      <c r="X13" s="8"/>
      <c r="Y13" s="8"/>
      <c r="Z13" s="8"/>
      <c r="AA13" s="8"/>
      <c r="AB13" s="8"/>
    </row>
    <row r="14">
      <c r="A14" s="144"/>
      <c r="B14" s="139"/>
      <c r="C14" s="174"/>
      <c r="D14" s="174"/>
      <c r="E14" s="139"/>
      <c r="F14" s="343"/>
      <c r="G14" s="143"/>
      <c r="H14" s="143"/>
      <c r="I14" s="317"/>
      <c r="J14" s="8"/>
      <c r="K14" s="8"/>
      <c r="L14" s="8"/>
      <c r="M14" s="8"/>
      <c r="N14" s="8"/>
      <c r="O14" s="8"/>
      <c r="P14" s="8"/>
      <c r="Q14" s="8"/>
      <c r="R14" s="8"/>
      <c r="S14" s="8"/>
      <c r="T14" s="8"/>
      <c r="U14" s="8"/>
      <c r="V14" s="8"/>
      <c r="W14" s="8"/>
      <c r="X14" s="8"/>
      <c r="Y14" s="8"/>
      <c r="Z14" s="8"/>
      <c r="AA14" s="8"/>
      <c r="AB14" s="8"/>
    </row>
    <row r="15">
      <c r="A15" s="144"/>
      <c r="B15" s="139"/>
      <c r="C15" s="174"/>
      <c r="D15" s="174"/>
      <c r="E15" s="139"/>
      <c r="F15" s="343"/>
      <c r="G15" s="143"/>
      <c r="H15" s="143"/>
      <c r="I15" s="317"/>
      <c r="J15" s="8"/>
      <c r="K15" s="8"/>
      <c r="L15" s="8"/>
      <c r="M15" s="8"/>
      <c r="N15" s="8"/>
      <c r="O15" s="8"/>
      <c r="P15" s="8"/>
      <c r="Q15" s="8"/>
      <c r="R15" s="8"/>
      <c r="S15" s="8"/>
      <c r="T15" s="8"/>
      <c r="U15" s="8"/>
      <c r="V15" s="8"/>
      <c r="W15" s="8"/>
      <c r="X15" s="8"/>
      <c r="Y15" s="8"/>
      <c r="Z15" s="8"/>
      <c r="AA15" s="8"/>
      <c r="AB15" s="8"/>
    </row>
    <row r="16">
      <c r="A16" s="144"/>
      <c r="B16" s="139"/>
      <c r="C16" s="174"/>
      <c r="D16" s="174"/>
      <c r="E16" s="139"/>
      <c r="F16" s="343"/>
      <c r="G16" s="143"/>
      <c r="H16" s="143"/>
      <c r="I16" s="317"/>
      <c r="J16" s="8"/>
      <c r="K16" s="8"/>
      <c r="L16" s="8"/>
      <c r="M16" s="8"/>
      <c r="N16" s="8"/>
      <c r="O16" s="8"/>
      <c r="P16" s="8"/>
      <c r="Q16" s="8"/>
      <c r="R16" s="8"/>
      <c r="S16" s="8"/>
      <c r="T16" s="8"/>
      <c r="U16" s="8"/>
      <c r="V16" s="8"/>
      <c r="W16" s="8"/>
      <c r="X16" s="8"/>
      <c r="Y16" s="8"/>
      <c r="Z16" s="8"/>
      <c r="AA16" s="8"/>
      <c r="AB16" s="8"/>
    </row>
    <row r="17">
      <c r="A17" s="130"/>
      <c r="B17" s="130"/>
      <c r="C17" s="344"/>
      <c r="D17" s="344"/>
      <c r="E17" s="344"/>
      <c r="F17" s="344"/>
      <c r="G17" s="345"/>
      <c r="H17" s="345"/>
      <c r="I17" s="345">
        <f>SUM(I11:I16)</f>
        <v>0</v>
      </c>
      <c r="J17" s="8"/>
      <c r="K17" s="8"/>
      <c r="L17" s="8"/>
      <c r="M17" s="8"/>
      <c r="N17" s="8"/>
      <c r="O17" s="8"/>
      <c r="P17" s="8"/>
      <c r="Q17" s="8"/>
      <c r="R17" s="8"/>
      <c r="S17" s="8"/>
      <c r="T17" s="8"/>
      <c r="U17" s="8"/>
      <c r="V17" s="8"/>
      <c r="W17" s="8"/>
      <c r="X17" s="8"/>
      <c r="Y17" s="8"/>
      <c r="Z17" s="8"/>
      <c r="AA17" s="8"/>
      <c r="AB17" s="8"/>
    </row>
    <row r="18">
      <c r="A18" s="123"/>
      <c r="B18" s="123"/>
      <c r="C18" s="124"/>
      <c r="D18" s="124"/>
      <c r="E18" s="124"/>
      <c r="F18" s="124"/>
      <c r="G18" s="2"/>
      <c r="H18" s="2"/>
      <c r="I18" s="2"/>
      <c r="J18" s="8"/>
      <c r="K18" s="8"/>
      <c r="L18" s="8"/>
      <c r="M18" s="8"/>
      <c r="N18" s="8"/>
      <c r="O18" s="8"/>
      <c r="P18" s="8"/>
      <c r="Q18" s="8"/>
      <c r="R18" s="8"/>
      <c r="S18" s="8"/>
      <c r="T18" s="8"/>
      <c r="U18" s="8"/>
      <c r="V18" s="8"/>
      <c r="W18" s="8"/>
      <c r="X18" s="8"/>
      <c r="Y18" s="8"/>
      <c r="Z18" s="8"/>
      <c r="AA18" s="8"/>
      <c r="AB18" s="8"/>
    </row>
    <row r="19">
      <c r="A19" s="148" t="s">
        <v>2134</v>
      </c>
      <c r="B19" s="149"/>
      <c r="C19" s="149"/>
      <c r="D19" s="149"/>
      <c r="E19" s="149"/>
      <c r="F19" s="149"/>
      <c r="G19" s="149"/>
      <c r="H19" s="149"/>
      <c r="I19" s="149"/>
      <c r="J19" s="123"/>
      <c r="K19" s="123"/>
      <c r="L19" s="123"/>
      <c r="M19" s="123"/>
      <c r="N19" s="123"/>
      <c r="O19" s="123"/>
      <c r="P19" s="123"/>
      <c r="Q19" s="123"/>
      <c r="R19" s="123"/>
      <c r="S19" s="123"/>
      <c r="T19" s="123"/>
      <c r="U19" s="123"/>
      <c r="V19" s="123"/>
      <c r="W19" s="123"/>
      <c r="X19" s="123"/>
      <c r="Y19" s="123"/>
      <c r="Z19" s="123"/>
      <c r="AA19" s="123"/>
      <c r="AB19" s="123"/>
    </row>
    <row r="20">
      <c r="A20" s="123"/>
      <c r="B20" s="123"/>
      <c r="C20" s="124"/>
      <c r="D20" s="124"/>
      <c r="E20" s="124"/>
      <c r="F20" s="2"/>
      <c r="G20" s="2"/>
      <c r="H20" s="2"/>
      <c r="I20" s="2"/>
      <c r="J20" s="8"/>
      <c r="K20" s="8"/>
      <c r="L20" s="8"/>
      <c r="M20" s="8"/>
      <c r="N20" s="8"/>
      <c r="O20" s="8"/>
      <c r="P20" s="8"/>
      <c r="Q20" s="8"/>
      <c r="R20" s="8"/>
      <c r="S20" s="8"/>
      <c r="T20" s="8"/>
      <c r="U20" s="8"/>
      <c r="V20" s="8"/>
      <c r="W20" s="8"/>
      <c r="X20" s="8"/>
      <c r="Y20" s="8"/>
      <c r="Z20" s="8"/>
      <c r="AA20" s="8"/>
      <c r="AB20" s="8"/>
    </row>
    <row r="21" ht="15.75" customHeight="1">
      <c r="A21" s="123"/>
      <c r="B21" s="123"/>
      <c r="C21" s="124"/>
      <c r="D21" s="124"/>
      <c r="E21" s="124"/>
      <c r="F21" s="124"/>
      <c r="G21" s="2"/>
      <c r="H21" s="2"/>
      <c r="I21" s="2"/>
      <c r="J21" s="8"/>
      <c r="K21" s="8"/>
      <c r="L21" s="8"/>
      <c r="M21" s="8"/>
      <c r="N21" s="8"/>
      <c r="O21" s="8"/>
      <c r="P21" s="8"/>
      <c r="Q21" s="8"/>
      <c r="R21" s="8"/>
      <c r="S21" s="8"/>
      <c r="T21" s="8"/>
      <c r="U21" s="8"/>
      <c r="V21" s="8"/>
      <c r="W21" s="8"/>
      <c r="X21" s="8"/>
      <c r="Y21" s="8"/>
      <c r="Z21" s="8"/>
      <c r="AA21" s="8"/>
      <c r="AB21" s="8"/>
    </row>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I2"/>
    <mergeCell ref="A4:I4"/>
    <mergeCell ref="A5:I5"/>
    <mergeCell ref="A6:I6"/>
    <mergeCell ref="A7:I7"/>
    <mergeCell ref="A8:I8"/>
    <mergeCell ref="A19:I19"/>
  </mergeCell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14"/>
    <col customWidth="1" min="2" max="2" width="19.43"/>
    <col customWidth="1" min="3" max="3" width="16.29"/>
    <col customWidth="1" min="4" max="4" width="36.43"/>
    <col customWidth="1" min="5" max="5" width="18.14"/>
    <col customWidth="1" min="6" max="26" width="9.14"/>
  </cols>
  <sheetData>
    <row r="1">
      <c r="A1" s="123"/>
      <c r="B1" s="123"/>
      <c r="C1" s="124"/>
      <c r="D1" s="124"/>
      <c r="E1" s="124"/>
      <c r="F1" s="124"/>
      <c r="G1" s="124"/>
      <c r="H1" s="2"/>
      <c r="I1" s="8"/>
      <c r="J1" s="8"/>
      <c r="K1" s="8"/>
      <c r="L1" s="8"/>
      <c r="M1" s="8"/>
      <c r="N1" s="8"/>
      <c r="O1" s="8"/>
      <c r="P1" s="8"/>
      <c r="Q1" s="8"/>
      <c r="R1" s="8"/>
      <c r="S1" s="8"/>
      <c r="T1" s="8"/>
      <c r="U1" s="8"/>
      <c r="V1" s="8"/>
      <c r="W1" s="8"/>
      <c r="X1" s="8"/>
      <c r="Y1" s="8"/>
      <c r="Z1" s="8"/>
    </row>
    <row r="2" ht="15.75" customHeight="1">
      <c r="A2" s="125" t="s">
        <v>13008</v>
      </c>
      <c r="B2" s="74"/>
      <c r="C2" s="74"/>
      <c r="D2" s="74"/>
      <c r="E2" s="74"/>
      <c r="F2" s="74"/>
      <c r="G2" s="74"/>
      <c r="H2" s="74"/>
      <c r="I2" s="8"/>
      <c r="J2" s="8"/>
      <c r="K2" s="8"/>
      <c r="L2" s="8"/>
      <c r="M2" s="8"/>
      <c r="N2" s="8"/>
      <c r="O2" s="8"/>
      <c r="P2" s="8"/>
      <c r="Q2" s="8"/>
      <c r="R2" s="8"/>
      <c r="S2" s="8"/>
      <c r="T2" s="8"/>
      <c r="U2" s="8"/>
      <c r="V2" s="8"/>
      <c r="W2" s="8"/>
      <c r="X2" s="8"/>
      <c r="Y2" s="8"/>
      <c r="Z2" s="8"/>
    </row>
    <row r="3" ht="15.75" customHeight="1">
      <c r="A3" s="168"/>
      <c r="B3" s="168"/>
      <c r="C3" s="168"/>
      <c r="D3" s="168"/>
      <c r="E3" s="168"/>
      <c r="F3" s="168"/>
      <c r="G3" s="168"/>
      <c r="H3" s="168"/>
      <c r="I3" s="8"/>
      <c r="J3" s="8"/>
      <c r="K3" s="8"/>
      <c r="L3" s="8"/>
      <c r="M3" s="8"/>
      <c r="N3" s="8"/>
      <c r="O3" s="8"/>
      <c r="P3" s="8"/>
      <c r="Q3" s="8"/>
      <c r="R3" s="8"/>
      <c r="S3" s="8"/>
      <c r="T3" s="8"/>
      <c r="U3" s="8"/>
      <c r="V3" s="8"/>
      <c r="W3" s="8"/>
      <c r="X3" s="8"/>
      <c r="Y3" s="8"/>
      <c r="Z3" s="8"/>
    </row>
    <row r="4">
      <c r="A4" s="154" t="s">
        <v>9588</v>
      </c>
      <c r="B4" s="74"/>
      <c r="C4" s="74"/>
      <c r="D4" s="74"/>
      <c r="E4" s="74"/>
      <c r="F4" s="74"/>
      <c r="G4" s="74"/>
      <c r="H4" s="74"/>
      <c r="I4" s="8"/>
      <c r="J4" s="8"/>
      <c r="K4" s="8"/>
      <c r="L4" s="8"/>
      <c r="M4" s="8"/>
      <c r="N4" s="8"/>
      <c r="O4" s="8"/>
      <c r="P4" s="8"/>
      <c r="Q4" s="8"/>
      <c r="R4" s="8"/>
      <c r="S4" s="8"/>
      <c r="T4" s="8"/>
      <c r="U4" s="8"/>
      <c r="V4" s="8"/>
      <c r="W4" s="8"/>
      <c r="X4" s="8"/>
      <c r="Y4" s="8"/>
      <c r="Z4" s="8"/>
    </row>
    <row r="5" ht="13.5" customHeight="1">
      <c r="A5" s="154" t="s">
        <v>13009</v>
      </c>
      <c r="B5" s="74"/>
      <c r="C5" s="74"/>
      <c r="D5" s="74"/>
      <c r="E5" s="74"/>
      <c r="F5" s="74"/>
      <c r="G5" s="74"/>
      <c r="H5" s="74"/>
      <c r="I5" s="8"/>
      <c r="J5" s="8"/>
      <c r="K5" s="8"/>
      <c r="L5" s="8"/>
      <c r="M5" s="8"/>
      <c r="N5" s="8"/>
      <c r="O5" s="8"/>
      <c r="P5" s="8"/>
      <c r="Q5" s="8"/>
      <c r="R5" s="8"/>
      <c r="S5" s="8"/>
      <c r="T5" s="8"/>
      <c r="U5" s="8"/>
      <c r="V5" s="8"/>
      <c r="W5" s="8"/>
      <c r="X5" s="8"/>
      <c r="Y5" s="8"/>
      <c r="Z5" s="8"/>
    </row>
    <row r="6" ht="13.5" customHeight="1">
      <c r="A6" s="154" t="s">
        <v>13010</v>
      </c>
      <c r="B6" s="74"/>
      <c r="C6" s="74"/>
      <c r="D6" s="74"/>
      <c r="E6" s="74"/>
      <c r="F6" s="74"/>
      <c r="G6" s="74"/>
      <c r="H6" s="74"/>
      <c r="I6" s="8"/>
      <c r="J6" s="8"/>
      <c r="K6" s="8"/>
      <c r="L6" s="8"/>
      <c r="M6" s="8"/>
      <c r="N6" s="8"/>
      <c r="O6" s="8"/>
      <c r="P6" s="8"/>
      <c r="Q6" s="8"/>
      <c r="R6" s="8"/>
      <c r="S6" s="8"/>
      <c r="T6" s="8"/>
      <c r="U6" s="8"/>
      <c r="V6" s="8"/>
      <c r="W6" s="8"/>
      <c r="X6" s="8"/>
      <c r="Y6" s="8"/>
      <c r="Z6" s="8"/>
    </row>
    <row r="7" ht="12.75" customHeight="1">
      <c r="A7" s="154" t="s">
        <v>13011</v>
      </c>
      <c r="B7" s="74"/>
      <c r="C7" s="74"/>
      <c r="D7" s="74"/>
      <c r="E7" s="74"/>
      <c r="F7" s="74"/>
      <c r="G7" s="74"/>
      <c r="H7" s="74"/>
      <c r="I7" s="8"/>
      <c r="J7" s="8"/>
      <c r="K7" s="8"/>
      <c r="L7" s="8"/>
      <c r="M7" s="8"/>
      <c r="N7" s="8"/>
      <c r="O7" s="8"/>
      <c r="P7" s="8"/>
      <c r="Q7" s="8"/>
      <c r="R7" s="8"/>
      <c r="S7" s="8"/>
      <c r="T7" s="8"/>
      <c r="U7" s="8"/>
      <c r="V7" s="8"/>
      <c r="W7" s="8"/>
      <c r="X7" s="8"/>
      <c r="Y7" s="8"/>
      <c r="Z7" s="8"/>
    </row>
    <row r="8" ht="15.0" customHeight="1">
      <c r="A8" s="154" t="s">
        <v>13012</v>
      </c>
      <c r="B8" s="74"/>
      <c r="C8" s="74"/>
      <c r="D8" s="74"/>
      <c r="E8" s="74"/>
      <c r="F8" s="74"/>
      <c r="G8" s="74"/>
      <c r="H8" s="74"/>
      <c r="I8" s="8"/>
      <c r="J8" s="8"/>
      <c r="K8" s="8"/>
      <c r="L8" s="8"/>
      <c r="M8" s="8"/>
      <c r="N8" s="8"/>
      <c r="O8" s="8"/>
      <c r="P8" s="8"/>
      <c r="Q8" s="8"/>
      <c r="R8" s="8"/>
      <c r="S8" s="8"/>
      <c r="T8" s="8"/>
      <c r="U8" s="8"/>
      <c r="V8" s="8"/>
      <c r="W8" s="8"/>
      <c r="X8" s="8"/>
      <c r="Y8" s="8"/>
      <c r="Z8" s="8"/>
    </row>
    <row r="9" ht="372.75" customHeight="1">
      <c r="A9" s="154" t="s">
        <v>13013</v>
      </c>
      <c r="B9" s="74"/>
      <c r="C9" s="74"/>
      <c r="D9" s="74"/>
      <c r="E9" s="74"/>
      <c r="F9" s="74"/>
      <c r="G9" s="74"/>
      <c r="H9" s="74"/>
      <c r="I9" s="8"/>
      <c r="J9" s="8"/>
      <c r="K9" s="8"/>
      <c r="L9" s="8"/>
      <c r="M9" s="8"/>
      <c r="N9" s="8"/>
      <c r="O9" s="8"/>
      <c r="P9" s="8"/>
      <c r="Q9" s="8"/>
      <c r="R9" s="8"/>
      <c r="S9" s="8"/>
      <c r="T9" s="8"/>
      <c r="U9" s="8"/>
      <c r="V9" s="8"/>
      <c r="W9" s="8"/>
      <c r="X9" s="8"/>
      <c r="Y9" s="8"/>
      <c r="Z9" s="8"/>
    </row>
    <row r="10">
      <c r="A10" s="129"/>
      <c r="B10" s="129"/>
      <c r="C10" s="130"/>
      <c r="D10" s="130"/>
      <c r="E10" s="130"/>
      <c r="F10" s="130"/>
      <c r="G10" s="130"/>
      <c r="H10" s="130"/>
      <c r="I10" s="8"/>
      <c r="J10" s="8"/>
      <c r="K10" s="8"/>
      <c r="L10" s="8"/>
      <c r="M10" s="8"/>
      <c r="N10" s="8"/>
      <c r="O10" s="8"/>
      <c r="P10" s="8"/>
      <c r="Q10" s="8"/>
      <c r="R10" s="8"/>
      <c r="S10" s="8"/>
      <c r="T10" s="8"/>
      <c r="U10" s="8"/>
      <c r="V10" s="8"/>
      <c r="W10" s="8"/>
      <c r="X10" s="8"/>
      <c r="Y10" s="8"/>
      <c r="Z10" s="8"/>
    </row>
    <row r="11" ht="38.25" customHeight="1">
      <c r="A11" s="250" t="s">
        <v>9593</v>
      </c>
      <c r="B11" s="250" t="s">
        <v>8</v>
      </c>
      <c r="C11" s="250" t="s">
        <v>9594</v>
      </c>
      <c r="D11" s="250" t="s">
        <v>9595</v>
      </c>
      <c r="E11" s="250" t="s">
        <v>9596</v>
      </c>
      <c r="F11" s="250" t="s">
        <v>9597</v>
      </c>
      <c r="G11" s="157" t="s">
        <v>250</v>
      </c>
      <c r="H11" s="157" t="s">
        <v>254</v>
      </c>
      <c r="I11" s="133" t="s">
        <v>255</v>
      </c>
      <c r="J11" s="8"/>
      <c r="K11" s="8"/>
      <c r="L11" s="8"/>
      <c r="M11" s="8"/>
      <c r="N11" s="8"/>
      <c r="O11" s="8"/>
      <c r="P11" s="8"/>
      <c r="Q11" s="8"/>
      <c r="R11" s="8"/>
      <c r="S11" s="8"/>
      <c r="T11" s="8"/>
      <c r="U11" s="8"/>
      <c r="V11" s="8"/>
      <c r="W11" s="8"/>
      <c r="X11" s="8"/>
      <c r="Y11" s="8"/>
      <c r="Z11" s="8"/>
    </row>
    <row r="12">
      <c r="A12" s="144"/>
      <c r="B12" s="144"/>
      <c r="C12" s="144"/>
      <c r="D12" s="144"/>
      <c r="E12" s="136"/>
      <c r="F12" s="139"/>
      <c r="G12" s="139"/>
      <c r="H12" s="176"/>
      <c r="I12" s="8"/>
      <c r="J12" s="8"/>
      <c r="K12" s="8"/>
      <c r="L12" s="8"/>
      <c r="M12" s="8"/>
      <c r="N12" s="8"/>
      <c r="O12" s="8"/>
      <c r="P12" s="8"/>
      <c r="Q12" s="8"/>
      <c r="R12" s="8"/>
      <c r="S12" s="8"/>
      <c r="T12" s="8"/>
      <c r="U12" s="8"/>
      <c r="V12" s="8"/>
      <c r="W12" s="8"/>
      <c r="X12" s="8"/>
      <c r="Y12" s="8"/>
      <c r="Z12" s="8"/>
    </row>
    <row r="13">
      <c r="A13" s="144"/>
      <c r="B13" s="139"/>
      <c r="C13" s="174"/>
      <c r="D13" s="174"/>
      <c r="E13" s="346"/>
      <c r="F13" s="139"/>
      <c r="G13" s="139"/>
      <c r="H13" s="187"/>
      <c r="I13" s="8"/>
      <c r="J13" s="8"/>
      <c r="K13" s="8"/>
      <c r="L13" s="8"/>
      <c r="M13" s="8"/>
      <c r="N13" s="8"/>
      <c r="O13" s="8"/>
      <c r="P13" s="8"/>
      <c r="Q13" s="8"/>
      <c r="R13" s="8"/>
      <c r="S13" s="8"/>
      <c r="T13" s="8"/>
      <c r="U13" s="8"/>
      <c r="V13" s="8"/>
      <c r="W13" s="8"/>
      <c r="X13" s="8"/>
      <c r="Y13" s="8"/>
      <c r="Z13" s="8"/>
    </row>
    <row r="14">
      <c r="A14" s="144"/>
      <c r="B14" s="139"/>
      <c r="C14" s="174"/>
      <c r="D14" s="174"/>
      <c r="E14" s="346"/>
      <c r="F14" s="139"/>
      <c r="G14" s="139"/>
      <c r="H14" s="187"/>
      <c r="I14" s="8"/>
      <c r="J14" s="8"/>
      <c r="K14" s="8"/>
      <c r="L14" s="8"/>
      <c r="M14" s="8"/>
      <c r="N14" s="8"/>
      <c r="O14" s="8"/>
      <c r="P14" s="8"/>
      <c r="Q14" s="8"/>
      <c r="R14" s="8"/>
      <c r="S14" s="8"/>
      <c r="T14" s="8"/>
      <c r="U14" s="8"/>
      <c r="V14" s="8"/>
      <c r="W14" s="8"/>
      <c r="X14" s="8"/>
      <c r="Y14" s="8"/>
      <c r="Z14" s="8"/>
    </row>
    <row r="15">
      <c r="A15" s="144"/>
      <c r="B15" s="139"/>
      <c r="C15" s="174"/>
      <c r="D15" s="174"/>
      <c r="E15" s="139"/>
      <c r="F15" s="139"/>
      <c r="G15" s="139"/>
      <c r="H15" s="187"/>
      <c r="I15" s="8"/>
      <c r="J15" s="8"/>
      <c r="K15" s="8"/>
      <c r="L15" s="8"/>
      <c r="M15" s="8"/>
      <c r="N15" s="8"/>
      <c r="O15" s="8"/>
      <c r="P15" s="8"/>
      <c r="Q15" s="8"/>
      <c r="R15" s="8"/>
      <c r="S15" s="8"/>
      <c r="T15" s="8"/>
      <c r="U15" s="8"/>
      <c r="V15" s="8"/>
      <c r="W15" s="8"/>
      <c r="X15" s="8"/>
      <c r="Y15" s="8"/>
      <c r="Z15" s="8"/>
    </row>
    <row r="16">
      <c r="A16" s="144"/>
      <c r="B16" s="139"/>
      <c r="C16" s="174"/>
      <c r="D16" s="174"/>
      <c r="E16" s="139"/>
      <c r="F16" s="139"/>
      <c r="G16" s="139"/>
      <c r="H16" s="187"/>
      <c r="I16" s="8"/>
      <c r="J16" s="8"/>
      <c r="K16" s="8"/>
      <c r="L16" s="8"/>
      <c r="M16" s="8"/>
      <c r="N16" s="8"/>
      <c r="O16" s="8"/>
      <c r="P16" s="8"/>
      <c r="Q16" s="8"/>
      <c r="R16" s="8"/>
      <c r="S16" s="8"/>
      <c r="T16" s="8"/>
      <c r="U16" s="8"/>
      <c r="V16" s="8"/>
      <c r="W16" s="8"/>
      <c r="X16" s="8"/>
      <c r="Y16" s="8"/>
      <c r="Z16" s="8"/>
    </row>
    <row r="17">
      <c r="A17" s="146" t="s">
        <v>218</v>
      </c>
      <c r="B17" s="146"/>
      <c r="C17" s="124"/>
      <c r="D17" s="124"/>
      <c r="E17" s="124"/>
      <c r="F17" s="124"/>
      <c r="G17" s="124"/>
      <c r="H17" s="347">
        <f>SUM(H12:H16)</f>
        <v>0</v>
      </c>
      <c r="I17" s="8"/>
      <c r="J17" s="8"/>
      <c r="K17" s="8"/>
      <c r="L17" s="8"/>
      <c r="M17" s="8"/>
      <c r="N17" s="8"/>
      <c r="O17" s="8"/>
      <c r="P17" s="8"/>
      <c r="Q17" s="8"/>
      <c r="R17" s="8"/>
      <c r="S17" s="8"/>
      <c r="T17" s="8"/>
      <c r="U17" s="8"/>
      <c r="V17" s="8"/>
      <c r="W17" s="8"/>
      <c r="X17" s="8"/>
      <c r="Y17" s="8"/>
      <c r="Z17" s="8"/>
    </row>
    <row r="18">
      <c r="A18" s="123"/>
      <c r="B18" s="123"/>
      <c r="C18" s="124"/>
      <c r="D18" s="124"/>
      <c r="E18" s="124"/>
      <c r="F18" s="124"/>
      <c r="G18" s="124"/>
      <c r="H18" s="2"/>
      <c r="I18" s="8"/>
      <c r="J18" s="8"/>
      <c r="K18" s="8"/>
      <c r="L18" s="8"/>
      <c r="M18" s="8"/>
      <c r="N18" s="8"/>
      <c r="O18" s="8"/>
      <c r="P18" s="8"/>
      <c r="Q18" s="8"/>
      <c r="R18" s="8"/>
      <c r="S18" s="8"/>
      <c r="T18" s="8"/>
      <c r="U18" s="8"/>
      <c r="V18" s="8"/>
      <c r="W18" s="8"/>
      <c r="X18" s="8"/>
      <c r="Y18" s="8"/>
      <c r="Z18" s="8"/>
    </row>
    <row r="19">
      <c r="A19" s="123"/>
      <c r="B19" s="124"/>
      <c r="C19" s="124"/>
      <c r="D19" s="124"/>
      <c r="E19" s="124"/>
      <c r="F19" s="124"/>
      <c r="G19" s="2"/>
      <c r="H19" s="8"/>
      <c r="I19" s="8"/>
      <c r="J19" s="8"/>
      <c r="K19" s="8"/>
      <c r="L19" s="8"/>
      <c r="M19" s="8"/>
      <c r="N19" s="8"/>
      <c r="O19" s="8"/>
      <c r="P19" s="8"/>
      <c r="Q19" s="8"/>
      <c r="R19" s="8"/>
      <c r="S19" s="8"/>
      <c r="T19" s="8"/>
      <c r="U19" s="8"/>
      <c r="V19" s="8"/>
      <c r="W19" s="8"/>
      <c r="X19" s="8"/>
      <c r="Y19" s="8"/>
      <c r="Z19" s="8"/>
    </row>
    <row r="20">
      <c r="A20" s="295" t="s">
        <v>2134</v>
      </c>
      <c r="B20" s="149"/>
      <c r="C20" s="149"/>
      <c r="D20" s="149"/>
      <c r="E20" s="149"/>
      <c r="F20" s="149"/>
      <c r="G20" s="149"/>
      <c r="H20" s="149"/>
      <c r="I20" s="8"/>
      <c r="J20" s="8"/>
      <c r="K20" s="8"/>
      <c r="L20" s="8"/>
      <c r="M20" s="8"/>
      <c r="N20" s="8"/>
      <c r="O20" s="8"/>
      <c r="P20" s="8"/>
      <c r="Q20" s="8"/>
      <c r="R20" s="8"/>
      <c r="S20" s="8"/>
      <c r="T20" s="8"/>
      <c r="U20" s="8"/>
      <c r="V20" s="8"/>
      <c r="W20" s="8"/>
      <c r="X20" s="8"/>
      <c r="Y20" s="8"/>
      <c r="Z20" s="8"/>
    </row>
    <row r="21" ht="15.75" customHeight="1">
      <c r="A21" s="123"/>
      <c r="B21" s="123"/>
      <c r="C21" s="124"/>
      <c r="D21" s="124"/>
      <c r="E21" s="124"/>
      <c r="F21" s="124"/>
      <c r="G21" s="124"/>
      <c r="H21" s="2"/>
      <c r="I21" s="8"/>
      <c r="J21" s="8"/>
      <c r="K21" s="8"/>
      <c r="L21" s="8"/>
      <c r="M21" s="8"/>
      <c r="N21" s="8"/>
      <c r="O21" s="8"/>
      <c r="P21" s="8"/>
      <c r="Q21" s="8"/>
      <c r="R21" s="8"/>
      <c r="S21" s="8"/>
      <c r="T21" s="8"/>
      <c r="U21" s="8"/>
      <c r="V21" s="8"/>
      <c r="W21" s="8"/>
      <c r="X21" s="8"/>
      <c r="Y21" s="8"/>
      <c r="Z21" s="8"/>
    </row>
    <row r="22" ht="15.75" customHeight="1">
      <c r="A22" s="123"/>
      <c r="B22" s="123"/>
      <c r="C22" s="124"/>
      <c r="D22" s="124"/>
      <c r="E22" s="124"/>
      <c r="F22" s="124"/>
      <c r="G22" s="124"/>
      <c r="H22" s="2"/>
      <c r="I22" s="8"/>
      <c r="J22" s="8"/>
      <c r="K22" s="8"/>
      <c r="L22" s="8"/>
      <c r="M22" s="8"/>
      <c r="N22" s="8"/>
      <c r="O22" s="8"/>
      <c r="P22" s="8"/>
      <c r="Q22" s="8"/>
      <c r="R22" s="8"/>
      <c r="S22" s="8"/>
      <c r="T22" s="8"/>
      <c r="U22" s="8"/>
      <c r="V22" s="8"/>
      <c r="W22" s="8"/>
      <c r="X22" s="8"/>
      <c r="Y22" s="8"/>
      <c r="Z22" s="8"/>
    </row>
    <row r="23" ht="15.75" customHeight="1">
      <c r="A23" s="123"/>
      <c r="B23" s="123"/>
      <c r="C23" s="124"/>
      <c r="D23" s="124"/>
      <c r="E23" s="124"/>
      <c r="F23" s="124"/>
      <c r="G23" s="124"/>
      <c r="H23" s="2"/>
      <c r="I23" s="8"/>
      <c r="J23" s="8"/>
      <c r="K23" s="8"/>
      <c r="L23" s="8"/>
      <c r="M23" s="8"/>
      <c r="N23" s="8"/>
      <c r="O23" s="8"/>
      <c r="P23" s="8"/>
      <c r="Q23" s="8"/>
      <c r="R23" s="8"/>
      <c r="S23" s="8"/>
      <c r="T23" s="8"/>
      <c r="U23" s="8"/>
      <c r="V23" s="8"/>
      <c r="W23" s="8"/>
      <c r="X23" s="8"/>
      <c r="Y23" s="8"/>
      <c r="Z23" s="8"/>
    </row>
    <row r="24" ht="15.75" customHeight="1">
      <c r="A24" s="123"/>
      <c r="B24" s="123"/>
      <c r="C24" s="124"/>
      <c r="D24" s="124"/>
      <c r="E24" s="124"/>
      <c r="F24" s="124"/>
      <c r="G24" s="124"/>
      <c r="H24" s="2"/>
      <c r="I24" s="8"/>
      <c r="J24" s="8"/>
      <c r="K24" s="8"/>
      <c r="L24" s="8"/>
      <c r="M24" s="8"/>
      <c r="N24" s="8"/>
      <c r="O24" s="8"/>
      <c r="P24" s="8"/>
      <c r="Q24" s="8"/>
      <c r="R24" s="8"/>
      <c r="S24" s="8"/>
      <c r="T24" s="8"/>
      <c r="U24" s="8"/>
      <c r="V24" s="8"/>
      <c r="W24" s="8"/>
      <c r="X24" s="8"/>
      <c r="Y24" s="8"/>
      <c r="Z24" s="8"/>
    </row>
    <row r="25" ht="15.75" customHeight="1">
      <c r="A25" s="123"/>
      <c r="B25" s="123"/>
      <c r="C25" s="124"/>
      <c r="D25" s="124"/>
      <c r="E25" s="124"/>
      <c r="F25" s="124"/>
      <c r="G25" s="124"/>
      <c r="H25" s="2"/>
      <c r="I25" s="8"/>
      <c r="J25" s="8"/>
      <c r="K25" s="8"/>
      <c r="L25" s="8"/>
      <c r="M25" s="8"/>
      <c r="N25" s="8"/>
      <c r="O25" s="8"/>
      <c r="P25" s="8"/>
      <c r="Q25" s="8"/>
      <c r="R25" s="8"/>
      <c r="S25" s="8"/>
      <c r="T25" s="8"/>
      <c r="U25" s="8"/>
      <c r="V25" s="8"/>
      <c r="W25" s="8"/>
      <c r="X25" s="8"/>
      <c r="Y25" s="8"/>
      <c r="Z25" s="8"/>
    </row>
    <row r="26" ht="15.75" customHeight="1">
      <c r="A26" s="123"/>
      <c r="B26" s="123"/>
      <c r="C26" s="124"/>
      <c r="D26" s="124"/>
      <c r="E26" s="124"/>
      <c r="F26" s="124"/>
      <c r="G26" s="124"/>
      <c r="H26" s="2"/>
      <c r="I26" s="8"/>
      <c r="J26" s="8"/>
      <c r="K26" s="8"/>
      <c r="L26" s="8"/>
      <c r="M26" s="8"/>
      <c r="N26" s="8"/>
      <c r="O26" s="8"/>
      <c r="P26" s="8"/>
      <c r="Q26" s="8"/>
      <c r="R26" s="8"/>
      <c r="S26" s="8"/>
      <c r="T26" s="8"/>
      <c r="U26" s="8"/>
      <c r="V26" s="8"/>
      <c r="W26" s="8"/>
      <c r="X26" s="8"/>
      <c r="Y26" s="8"/>
      <c r="Z26" s="8"/>
    </row>
    <row r="27" ht="15.75" customHeight="1">
      <c r="A27" s="123"/>
      <c r="B27" s="123"/>
      <c r="C27" s="124"/>
      <c r="D27" s="124"/>
      <c r="E27" s="124"/>
      <c r="F27" s="124"/>
      <c r="G27" s="124"/>
      <c r="H27" s="2"/>
      <c r="I27" s="8"/>
      <c r="J27" s="8"/>
      <c r="K27" s="8"/>
      <c r="L27" s="8"/>
      <c r="M27" s="8"/>
      <c r="N27" s="8"/>
      <c r="O27" s="8"/>
      <c r="P27" s="8"/>
      <c r="Q27" s="8"/>
      <c r="R27" s="8"/>
      <c r="S27" s="8"/>
      <c r="T27" s="8"/>
      <c r="U27" s="8"/>
      <c r="V27" s="8"/>
      <c r="W27" s="8"/>
      <c r="X27" s="8"/>
      <c r="Y27" s="8"/>
      <c r="Z27" s="8"/>
    </row>
    <row r="28" ht="15.75" customHeight="1">
      <c r="A28" s="123"/>
      <c r="B28" s="123"/>
      <c r="C28" s="124"/>
      <c r="D28" s="124"/>
      <c r="E28" s="124"/>
      <c r="F28" s="124"/>
      <c r="G28" s="124"/>
      <c r="H28" s="2"/>
      <c r="I28" s="8"/>
      <c r="J28" s="8"/>
      <c r="K28" s="8"/>
      <c r="L28" s="8"/>
      <c r="M28" s="8"/>
      <c r="N28" s="8"/>
      <c r="O28" s="8"/>
      <c r="P28" s="8"/>
      <c r="Q28" s="8"/>
      <c r="R28" s="8"/>
      <c r="S28" s="8"/>
      <c r="T28" s="8"/>
      <c r="U28" s="8"/>
      <c r="V28" s="8"/>
      <c r="W28" s="8"/>
      <c r="X28" s="8"/>
      <c r="Y28" s="8"/>
      <c r="Z28" s="8"/>
    </row>
    <row r="29" ht="15.75" customHeight="1">
      <c r="A29" s="123"/>
      <c r="B29" s="123"/>
      <c r="C29" s="124"/>
      <c r="D29" s="124"/>
      <c r="E29" s="124"/>
      <c r="F29" s="124"/>
      <c r="G29" s="124"/>
      <c r="H29" s="2"/>
      <c r="I29" s="8"/>
      <c r="J29" s="8"/>
      <c r="K29" s="8"/>
      <c r="L29" s="8"/>
      <c r="M29" s="8"/>
      <c r="N29" s="8"/>
      <c r="O29" s="8"/>
      <c r="P29" s="8"/>
      <c r="Q29" s="8"/>
      <c r="R29" s="8"/>
      <c r="S29" s="8"/>
      <c r="T29" s="8"/>
      <c r="U29" s="8"/>
      <c r="V29" s="8"/>
      <c r="W29" s="8"/>
      <c r="X29" s="8"/>
      <c r="Y29" s="8"/>
      <c r="Z29" s="8"/>
    </row>
    <row r="30" ht="15.75" customHeight="1">
      <c r="A30" s="123"/>
      <c r="B30" s="123"/>
      <c r="C30" s="124"/>
      <c r="D30" s="124"/>
      <c r="E30" s="124"/>
      <c r="F30" s="124"/>
      <c r="G30" s="124"/>
      <c r="H30" s="2"/>
      <c r="I30" s="8"/>
      <c r="J30" s="8"/>
      <c r="K30" s="8"/>
      <c r="L30" s="8"/>
      <c r="M30" s="8"/>
      <c r="N30" s="8"/>
      <c r="O30" s="8"/>
      <c r="P30" s="8"/>
      <c r="Q30" s="8"/>
      <c r="R30" s="8"/>
      <c r="S30" s="8"/>
      <c r="T30" s="8"/>
      <c r="U30" s="8"/>
      <c r="V30" s="8"/>
      <c r="W30" s="8"/>
      <c r="X30" s="8"/>
      <c r="Y30" s="8"/>
      <c r="Z30" s="8"/>
    </row>
    <row r="31" ht="15.75" customHeight="1">
      <c r="A31" s="123"/>
      <c r="B31" s="123"/>
      <c r="C31" s="124"/>
      <c r="D31" s="124"/>
      <c r="E31" s="124"/>
      <c r="F31" s="124"/>
      <c r="G31" s="124"/>
      <c r="H31" s="2"/>
      <c r="I31" s="8"/>
      <c r="J31" s="8"/>
      <c r="K31" s="8"/>
      <c r="L31" s="8"/>
      <c r="M31" s="8"/>
      <c r="N31" s="8"/>
      <c r="O31" s="8"/>
      <c r="P31" s="8"/>
      <c r="Q31" s="8"/>
      <c r="R31" s="8"/>
      <c r="S31" s="8"/>
      <c r="T31" s="8"/>
      <c r="U31" s="8"/>
      <c r="V31" s="8"/>
      <c r="W31" s="8"/>
      <c r="X31" s="8"/>
      <c r="Y31" s="8"/>
      <c r="Z31" s="8"/>
    </row>
    <row r="32" ht="15.75" customHeight="1">
      <c r="A32" s="123"/>
      <c r="B32" s="123"/>
      <c r="C32" s="124"/>
      <c r="D32" s="124"/>
      <c r="E32" s="124"/>
      <c r="F32" s="124"/>
      <c r="G32" s="124"/>
      <c r="H32" s="2"/>
      <c r="I32" s="8"/>
      <c r="J32" s="8"/>
      <c r="K32" s="8"/>
      <c r="L32" s="8"/>
      <c r="M32" s="8"/>
      <c r="N32" s="8"/>
      <c r="O32" s="8"/>
      <c r="P32" s="8"/>
      <c r="Q32" s="8"/>
      <c r="R32" s="8"/>
      <c r="S32" s="8"/>
      <c r="T32" s="8"/>
      <c r="U32" s="8"/>
      <c r="V32" s="8"/>
      <c r="W32" s="8"/>
      <c r="X32" s="8"/>
      <c r="Y32" s="8"/>
      <c r="Z32" s="8"/>
    </row>
    <row r="33" ht="15.75" customHeight="1">
      <c r="A33" s="123"/>
      <c r="B33" s="123"/>
      <c r="C33" s="124"/>
      <c r="D33" s="124"/>
      <c r="E33" s="124"/>
      <c r="F33" s="124"/>
      <c r="G33" s="124"/>
      <c r="H33" s="2"/>
      <c r="I33" s="8"/>
      <c r="J33" s="8"/>
      <c r="K33" s="8"/>
      <c r="L33" s="8"/>
      <c r="M33" s="8"/>
      <c r="N33" s="8"/>
      <c r="O33" s="8"/>
      <c r="P33" s="8"/>
      <c r="Q33" s="8"/>
      <c r="R33" s="8"/>
      <c r="S33" s="8"/>
      <c r="T33" s="8"/>
      <c r="U33" s="8"/>
      <c r="V33" s="8"/>
      <c r="W33" s="8"/>
      <c r="X33" s="8"/>
      <c r="Y33" s="8"/>
      <c r="Z33" s="8"/>
    </row>
    <row r="34" ht="15.75" customHeight="1">
      <c r="A34" s="123"/>
      <c r="B34" s="123"/>
      <c r="C34" s="124"/>
      <c r="D34" s="124"/>
      <c r="E34" s="124"/>
      <c r="F34" s="124"/>
      <c r="G34" s="124"/>
      <c r="H34" s="2"/>
      <c r="I34" s="8"/>
      <c r="J34" s="8"/>
      <c r="K34" s="8"/>
      <c r="L34" s="8"/>
      <c r="M34" s="8"/>
      <c r="N34" s="8"/>
      <c r="O34" s="8"/>
      <c r="P34" s="8"/>
      <c r="Q34" s="8"/>
      <c r="R34" s="8"/>
      <c r="S34" s="8"/>
      <c r="T34" s="8"/>
      <c r="U34" s="8"/>
      <c r="V34" s="8"/>
      <c r="W34" s="8"/>
      <c r="X34" s="8"/>
      <c r="Y34" s="8"/>
      <c r="Z34" s="8"/>
    </row>
    <row r="35" ht="15.75" customHeight="1">
      <c r="A35" s="123"/>
      <c r="B35" s="123"/>
      <c r="C35" s="124"/>
      <c r="D35" s="124"/>
      <c r="E35" s="124"/>
      <c r="F35" s="124"/>
      <c r="G35" s="124"/>
      <c r="H35" s="2"/>
      <c r="I35" s="8"/>
      <c r="J35" s="8"/>
      <c r="K35" s="8"/>
      <c r="L35" s="8"/>
      <c r="M35" s="8"/>
      <c r="N35" s="8"/>
      <c r="O35" s="8"/>
      <c r="P35" s="8"/>
      <c r="Q35" s="8"/>
      <c r="R35" s="8"/>
      <c r="S35" s="8"/>
      <c r="T35" s="8"/>
      <c r="U35" s="8"/>
      <c r="V35" s="8"/>
      <c r="W35" s="8"/>
      <c r="X35" s="8"/>
      <c r="Y35" s="8"/>
      <c r="Z35" s="8"/>
    </row>
    <row r="36" ht="15.75" customHeight="1">
      <c r="A36" s="123"/>
      <c r="B36" s="123"/>
      <c r="C36" s="124"/>
      <c r="D36" s="124"/>
      <c r="E36" s="124"/>
      <c r="F36" s="124"/>
      <c r="G36" s="124"/>
      <c r="H36" s="2"/>
      <c r="I36" s="8"/>
      <c r="J36" s="8"/>
      <c r="K36" s="8"/>
      <c r="L36" s="8"/>
      <c r="M36" s="8"/>
      <c r="N36" s="8"/>
      <c r="O36" s="8"/>
      <c r="P36" s="8"/>
      <c r="Q36" s="8"/>
      <c r="R36" s="8"/>
      <c r="S36" s="8"/>
      <c r="T36" s="8"/>
      <c r="U36" s="8"/>
      <c r="V36" s="8"/>
      <c r="W36" s="8"/>
      <c r="X36" s="8"/>
      <c r="Y36" s="8"/>
      <c r="Z36" s="8"/>
    </row>
    <row r="37" ht="15.75" customHeight="1">
      <c r="A37" s="123"/>
      <c r="B37" s="123"/>
      <c r="C37" s="124"/>
      <c r="D37" s="124"/>
      <c r="E37" s="124"/>
      <c r="F37" s="124"/>
      <c r="G37" s="124"/>
      <c r="H37" s="2"/>
      <c r="I37" s="8"/>
      <c r="J37" s="8"/>
      <c r="K37" s="8"/>
      <c r="L37" s="8"/>
      <c r="M37" s="8"/>
      <c r="N37" s="8"/>
      <c r="O37" s="8"/>
      <c r="P37" s="8"/>
      <c r="Q37" s="8"/>
      <c r="R37" s="8"/>
      <c r="S37" s="8"/>
      <c r="T37" s="8"/>
      <c r="U37" s="8"/>
      <c r="V37" s="8"/>
      <c r="W37" s="8"/>
      <c r="X37" s="8"/>
      <c r="Y37" s="8"/>
      <c r="Z37" s="8"/>
    </row>
    <row r="38" ht="15.75" customHeight="1">
      <c r="A38" s="123"/>
      <c r="B38" s="123"/>
      <c r="C38" s="124"/>
      <c r="D38" s="124"/>
      <c r="E38" s="124"/>
      <c r="F38" s="124"/>
      <c r="G38" s="124"/>
      <c r="H38" s="2"/>
      <c r="I38" s="8"/>
      <c r="J38" s="8"/>
      <c r="K38" s="8"/>
      <c r="L38" s="8"/>
      <c r="M38" s="8"/>
      <c r="N38" s="8"/>
      <c r="O38" s="8"/>
      <c r="P38" s="8"/>
      <c r="Q38" s="8"/>
      <c r="R38" s="8"/>
      <c r="S38" s="8"/>
      <c r="T38" s="8"/>
      <c r="U38" s="8"/>
      <c r="V38" s="8"/>
      <c r="W38" s="8"/>
      <c r="X38" s="8"/>
      <c r="Y38" s="8"/>
      <c r="Z38" s="8"/>
    </row>
    <row r="39" ht="15.75" customHeight="1">
      <c r="A39" s="123"/>
      <c r="B39" s="123"/>
      <c r="C39" s="124"/>
      <c r="D39" s="124"/>
      <c r="E39" s="124"/>
      <c r="F39" s="124"/>
      <c r="G39" s="124"/>
      <c r="H39" s="2"/>
      <c r="I39" s="8"/>
      <c r="J39" s="8"/>
      <c r="K39" s="8"/>
      <c r="L39" s="8"/>
      <c r="M39" s="8"/>
      <c r="N39" s="8"/>
      <c r="O39" s="8"/>
      <c r="P39" s="8"/>
      <c r="Q39" s="8"/>
      <c r="R39" s="8"/>
      <c r="S39" s="8"/>
      <c r="T39" s="8"/>
      <c r="U39" s="8"/>
      <c r="V39" s="8"/>
      <c r="W39" s="8"/>
      <c r="X39" s="8"/>
      <c r="Y39" s="8"/>
      <c r="Z39" s="8"/>
    </row>
    <row r="40" ht="15.75" customHeight="1">
      <c r="A40" s="123"/>
      <c r="B40" s="123"/>
      <c r="C40" s="124"/>
      <c r="D40" s="124"/>
      <c r="E40" s="124"/>
      <c r="F40" s="124"/>
      <c r="G40" s="124"/>
      <c r="H40" s="2"/>
      <c r="I40" s="8"/>
      <c r="J40" s="8"/>
      <c r="K40" s="8"/>
      <c r="L40" s="8"/>
      <c r="M40" s="8"/>
      <c r="N40" s="8"/>
      <c r="O40" s="8"/>
      <c r="P40" s="8"/>
      <c r="Q40" s="8"/>
      <c r="R40" s="8"/>
      <c r="S40" s="8"/>
      <c r="T40" s="8"/>
      <c r="U40" s="8"/>
      <c r="V40" s="8"/>
      <c r="W40" s="8"/>
      <c r="X40" s="8"/>
      <c r="Y40" s="8"/>
      <c r="Z40" s="8"/>
    </row>
    <row r="41" ht="15.75" customHeight="1">
      <c r="A41" s="123"/>
      <c r="B41" s="123"/>
      <c r="C41" s="124"/>
      <c r="D41" s="124"/>
      <c r="E41" s="124"/>
      <c r="F41" s="124"/>
      <c r="G41" s="124"/>
      <c r="H41" s="2"/>
      <c r="I41" s="8"/>
      <c r="J41" s="8"/>
      <c r="K41" s="8"/>
      <c r="L41" s="8"/>
      <c r="M41" s="8"/>
      <c r="N41" s="8"/>
      <c r="O41" s="8"/>
      <c r="P41" s="8"/>
      <c r="Q41" s="8"/>
      <c r="R41" s="8"/>
      <c r="S41" s="8"/>
      <c r="T41" s="8"/>
      <c r="U41" s="8"/>
      <c r="V41" s="8"/>
      <c r="W41" s="8"/>
      <c r="X41" s="8"/>
      <c r="Y41" s="8"/>
      <c r="Z41" s="8"/>
    </row>
    <row r="42" ht="15.75" customHeight="1">
      <c r="A42" s="123"/>
      <c r="B42" s="123"/>
      <c r="C42" s="124"/>
      <c r="D42" s="124"/>
      <c r="E42" s="124"/>
      <c r="F42" s="124"/>
      <c r="G42" s="124"/>
      <c r="H42" s="2"/>
      <c r="I42" s="8"/>
      <c r="J42" s="8"/>
      <c r="K42" s="8"/>
      <c r="L42" s="8"/>
      <c r="M42" s="8"/>
      <c r="N42" s="8"/>
      <c r="O42" s="8"/>
      <c r="P42" s="8"/>
      <c r="Q42" s="8"/>
      <c r="R42" s="8"/>
      <c r="S42" s="8"/>
      <c r="T42" s="8"/>
      <c r="U42" s="8"/>
      <c r="V42" s="8"/>
      <c r="W42" s="8"/>
      <c r="X42" s="8"/>
      <c r="Y42" s="8"/>
      <c r="Z42" s="8"/>
    </row>
    <row r="43" ht="15.75" customHeight="1">
      <c r="A43" s="123"/>
      <c r="B43" s="123"/>
      <c r="C43" s="124"/>
      <c r="D43" s="124"/>
      <c r="E43" s="124"/>
      <c r="F43" s="124"/>
      <c r="G43" s="124"/>
      <c r="H43" s="2"/>
      <c r="I43" s="8"/>
      <c r="J43" s="8"/>
      <c r="K43" s="8"/>
      <c r="L43" s="8"/>
      <c r="M43" s="8"/>
      <c r="N43" s="8"/>
      <c r="O43" s="8"/>
      <c r="P43" s="8"/>
      <c r="Q43" s="8"/>
      <c r="R43" s="8"/>
      <c r="S43" s="8"/>
      <c r="T43" s="8"/>
      <c r="U43" s="8"/>
      <c r="V43" s="8"/>
      <c r="W43" s="8"/>
      <c r="X43" s="8"/>
      <c r="Y43" s="8"/>
      <c r="Z43" s="8"/>
    </row>
    <row r="44" ht="15.75" customHeight="1">
      <c r="A44" s="123"/>
      <c r="B44" s="123"/>
      <c r="C44" s="124"/>
      <c r="D44" s="124"/>
      <c r="E44" s="124"/>
      <c r="F44" s="124"/>
      <c r="G44" s="124"/>
      <c r="H44" s="2"/>
      <c r="I44" s="8"/>
      <c r="J44" s="8"/>
      <c r="K44" s="8"/>
      <c r="L44" s="8"/>
      <c r="M44" s="8"/>
      <c r="N44" s="8"/>
      <c r="O44" s="8"/>
      <c r="P44" s="8"/>
      <c r="Q44" s="8"/>
      <c r="R44" s="8"/>
      <c r="S44" s="8"/>
      <c r="T44" s="8"/>
      <c r="U44" s="8"/>
      <c r="V44" s="8"/>
      <c r="W44" s="8"/>
      <c r="X44" s="8"/>
      <c r="Y44" s="8"/>
      <c r="Z44" s="8"/>
    </row>
    <row r="45" ht="15.75" customHeight="1">
      <c r="A45" s="123"/>
      <c r="B45" s="123"/>
      <c r="C45" s="124"/>
      <c r="D45" s="124"/>
      <c r="E45" s="124"/>
      <c r="F45" s="124"/>
      <c r="G45" s="124"/>
      <c r="H45" s="2"/>
      <c r="I45" s="8"/>
      <c r="J45" s="8"/>
      <c r="K45" s="8"/>
      <c r="L45" s="8"/>
      <c r="M45" s="8"/>
      <c r="N45" s="8"/>
      <c r="O45" s="8"/>
      <c r="P45" s="8"/>
      <c r="Q45" s="8"/>
      <c r="R45" s="8"/>
      <c r="S45" s="8"/>
      <c r="T45" s="8"/>
      <c r="U45" s="8"/>
      <c r="V45" s="8"/>
      <c r="W45" s="8"/>
      <c r="X45" s="8"/>
      <c r="Y45" s="8"/>
      <c r="Z45" s="8"/>
    </row>
    <row r="46" ht="15.75" customHeight="1">
      <c r="A46" s="123"/>
      <c r="B46" s="123"/>
      <c r="C46" s="124"/>
      <c r="D46" s="124"/>
      <c r="E46" s="124"/>
      <c r="F46" s="124"/>
      <c r="G46" s="124"/>
      <c r="H46" s="2"/>
      <c r="I46" s="8"/>
      <c r="J46" s="8"/>
      <c r="K46" s="8"/>
      <c r="L46" s="8"/>
      <c r="M46" s="8"/>
      <c r="N46" s="8"/>
      <c r="O46" s="8"/>
      <c r="P46" s="8"/>
      <c r="Q46" s="8"/>
      <c r="R46" s="8"/>
      <c r="S46" s="8"/>
      <c r="T46" s="8"/>
      <c r="U46" s="8"/>
      <c r="V46" s="8"/>
      <c r="W46" s="8"/>
      <c r="X46" s="8"/>
      <c r="Y46" s="8"/>
      <c r="Z46" s="8"/>
    </row>
    <row r="47" ht="15.75" customHeight="1">
      <c r="A47" s="123"/>
      <c r="B47" s="123"/>
      <c r="C47" s="124"/>
      <c r="D47" s="124"/>
      <c r="E47" s="124"/>
      <c r="F47" s="124"/>
      <c r="G47" s="124"/>
      <c r="H47" s="2"/>
      <c r="I47" s="8"/>
      <c r="J47" s="8"/>
      <c r="K47" s="8"/>
      <c r="L47" s="8"/>
      <c r="M47" s="8"/>
      <c r="N47" s="8"/>
      <c r="O47" s="8"/>
      <c r="P47" s="8"/>
      <c r="Q47" s="8"/>
      <c r="R47" s="8"/>
      <c r="S47" s="8"/>
      <c r="T47" s="8"/>
      <c r="U47" s="8"/>
      <c r="V47" s="8"/>
      <c r="W47" s="8"/>
      <c r="X47" s="8"/>
      <c r="Y47" s="8"/>
      <c r="Z47" s="8"/>
    </row>
    <row r="48" ht="15.75" customHeight="1">
      <c r="A48" s="123"/>
      <c r="B48" s="123"/>
      <c r="C48" s="124"/>
      <c r="D48" s="124"/>
      <c r="E48" s="124"/>
      <c r="F48" s="124"/>
      <c r="G48" s="124"/>
      <c r="H48" s="2"/>
      <c r="I48" s="8"/>
      <c r="J48" s="8"/>
      <c r="K48" s="8"/>
      <c r="L48" s="8"/>
      <c r="M48" s="8"/>
      <c r="N48" s="8"/>
      <c r="O48" s="8"/>
      <c r="P48" s="8"/>
      <c r="Q48" s="8"/>
      <c r="R48" s="8"/>
      <c r="S48" s="8"/>
      <c r="T48" s="8"/>
      <c r="U48" s="8"/>
      <c r="V48" s="8"/>
      <c r="W48" s="8"/>
      <c r="X48" s="8"/>
      <c r="Y48" s="8"/>
      <c r="Z48" s="8"/>
    </row>
    <row r="49" ht="15.75" customHeight="1">
      <c r="A49" s="123"/>
      <c r="B49" s="123"/>
      <c r="C49" s="124"/>
      <c r="D49" s="124"/>
      <c r="E49" s="124"/>
      <c r="F49" s="124"/>
      <c r="G49" s="124"/>
      <c r="H49" s="2"/>
      <c r="I49" s="8"/>
      <c r="J49" s="8"/>
      <c r="K49" s="8"/>
      <c r="L49" s="8"/>
      <c r="M49" s="8"/>
      <c r="N49" s="8"/>
      <c r="O49" s="8"/>
      <c r="P49" s="8"/>
      <c r="Q49" s="8"/>
      <c r="R49" s="8"/>
      <c r="S49" s="8"/>
      <c r="T49" s="8"/>
      <c r="U49" s="8"/>
      <c r="V49" s="8"/>
      <c r="W49" s="8"/>
      <c r="X49" s="8"/>
      <c r="Y49" s="8"/>
      <c r="Z49" s="8"/>
    </row>
    <row r="50" ht="15.75" customHeight="1">
      <c r="A50" s="123"/>
      <c r="B50" s="123"/>
      <c r="C50" s="124"/>
      <c r="D50" s="124"/>
      <c r="E50" s="124"/>
      <c r="F50" s="124"/>
      <c r="G50" s="124"/>
      <c r="H50" s="2"/>
      <c r="I50" s="8"/>
      <c r="J50" s="8"/>
      <c r="K50" s="8"/>
      <c r="L50" s="8"/>
      <c r="M50" s="8"/>
      <c r="N50" s="8"/>
      <c r="O50" s="8"/>
      <c r="P50" s="8"/>
      <c r="Q50" s="8"/>
      <c r="R50" s="8"/>
      <c r="S50" s="8"/>
      <c r="T50" s="8"/>
      <c r="U50" s="8"/>
      <c r="V50" s="8"/>
      <c r="W50" s="8"/>
      <c r="X50" s="8"/>
      <c r="Y50" s="8"/>
      <c r="Z50" s="8"/>
    </row>
    <row r="51" ht="15.75" customHeight="1">
      <c r="A51" s="123"/>
      <c r="B51" s="123"/>
      <c r="C51" s="124"/>
      <c r="D51" s="124"/>
      <c r="E51" s="124"/>
      <c r="F51" s="124"/>
      <c r="G51" s="124"/>
      <c r="H51" s="2"/>
      <c r="I51" s="8"/>
      <c r="J51" s="8"/>
      <c r="K51" s="8"/>
      <c r="L51" s="8"/>
      <c r="M51" s="8"/>
      <c r="N51" s="8"/>
      <c r="O51" s="8"/>
      <c r="P51" s="8"/>
      <c r="Q51" s="8"/>
      <c r="R51" s="8"/>
      <c r="S51" s="8"/>
      <c r="T51" s="8"/>
      <c r="U51" s="8"/>
      <c r="V51" s="8"/>
      <c r="W51" s="8"/>
      <c r="X51" s="8"/>
      <c r="Y51" s="8"/>
      <c r="Z51" s="8"/>
    </row>
    <row r="52" ht="15.75" customHeight="1">
      <c r="A52" s="123"/>
      <c r="B52" s="123"/>
      <c r="C52" s="124"/>
      <c r="D52" s="124"/>
      <c r="E52" s="124"/>
      <c r="F52" s="124"/>
      <c r="G52" s="124"/>
      <c r="H52" s="2"/>
      <c r="I52" s="8"/>
      <c r="J52" s="8"/>
      <c r="K52" s="8"/>
      <c r="L52" s="8"/>
      <c r="M52" s="8"/>
      <c r="N52" s="8"/>
      <c r="O52" s="8"/>
      <c r="P52" s="8"/>
      <c r="Q52" s="8"/>
      <c r="R52" s="8"/>
      <c r="S52" s="8"/>
      <c r="T52" s="8"/>
      <c r="U52" s="8"/>
      <c r="V52" s="8"/>
      <c r="W52" s="8"/>
      <c r="X52" s="8"/>
      <c r="Y52" s="8"/>
      <c r="Z52" s="8"/>
    </row>
    <row r="53" ht="15.75" customHeight="1">
      <c r="A53" s="123"/>
      <c r="B53" s="123"/>
      <c r="C53" s="124"/>
      <c r="D53" s="124"/>
      <c r="E53" s="124"/>
      <c r="F53" s="124"/>
      <c r="G53" s="124"/>
      <c r="H53" s="2"/>
      <c r="I53" s="8"/>
      <c r="J53" s="8"/>
      <c r="K53" s="8"/>
      <c r="L53" s="8"/>
      <c r="M53" s="8"/>
      <c r="N53" s="8"/>
      <c r="O53" s="8"/>
      <c r="P53" s="8"/>
      <c r="Q53" s="8"/>
      <c r="R53" s="8"/>
      <c r="S53" s="8"/>
      <c r="T53" s="8"/>
      <c r="U53" s="8"/>
      <c r="V53" s="8"/>
      <c r="W53" s="8"/>
      <c r="X53" s="8"/>
      <c r="Y53" s="8"/>
      <c r="Z53" s="8"/>
    </row>
    <row r="54" ht="15.75" customHeight="1">
      <c r="A54" s="123"/>
      <c r="B54" s="123"/>
      <c r="C54" s="124"/>
      <c r="D54" s="124"/>
      <c r="E54" s="124"/>
      <c r="F54" s="124"/>
      <c r="G54" s="124"/>
      <c r="H54" s="2"/>
      <c r="I54" s="8"/>
      <c r="J54" s="8"/>
      <c r="K54" s="8"/>
      <c r="L54" s="8"/>
      <c r="M54" s="8"/>
      <c r="N54" s="8"/>
      <c r="O54" s="8"/>
      <c r="P54" s="8"/>
      <c r="Q54" s="8"/>
      <c r="R54" s="8"/>
      <c r="S54" s="8"/>
      <c r="T54" s="8"/>
      <c r="U54" s="8"/>
      <c r="V54" s="8"/>
      <c r="W54" s="8"/>
      <c r="X54" s="8"/>
      <c r="Y54" s="8"/>
      <c r="Z54" s="8"/>
    </row>
    <row r="55" ht="15.75" customHeight="1">
      <c r="A55" s="123"/>
      <c r="B55" s="123"/>
      <c r="C55" s="124"/>
      <c r="D55" s="124"/>
      <c r="E55" s="124"/>
      <c r="F55" s="124"/>
      <c r="G55" s="124"/>
      <c r="H55" s="2"/>
      <c r="I55" s="8"/>
      <c r="J55" s="8"/>
      <c r="K55" s="8"/>
      <c r="L55" s="8"/>
      <c r="M55" s="8"/>
      <c r="N55" s="8"/>
      <c r="O55" s="8"/>
      <c r="P55" s="8"/>
      <c r="Q55" s="8"/>
      <c r="R55" s="8"/>
      <c r="S55" s="8"/>
      <c r="T55" s="8"/>
      <c r="U55" s="8"/>
      <c r="V55" s="8"/>
      <c r="W55" s="8"/>
      <c r="X55" s="8"/>
      <c r="Y55" s="8"/>
      <c r="Z55" s="8"/>
    </row>
    <row r="56" ht="15.75" customHeight="1">
      <c r="A56" s="123"/>
      <c r="B56" s="123"/>
      <c r="C56" s="124"/>
      <c r="D56" s="124"/>
      <c r="E56" s="124"/>
      <c r="F56" s="124"/>
      <c r="G56" s="124"/>
      <c r="H56" s="2"/>
      <c r="I56" s="8"/>
      <c r="J56" s="8"/>
      <c r="K56" s="8"/>
      <c r="L56" s="8"/>
      <c r="M56" s="8"/>
      <c r="N56" s="8"/>
      <c r="O56" s="8"/>
      <c r="P56" s="8"/>
      <c r="Q56" s="8"/>
      <c r="R56" s="8"/>
      <c r="S56" s="8"/>
      <c r="T56" s="8"/>
      <c r="U56" s="8"/>
      <c r="V56" s="8"/>
      <c r="W56" s="8"/>
      <c r="X56" s="8"/>
      <c r="Y56" s="8"/>
      <c r="Z56" s="8"/>
    </row>
    <row r="57" ht="15.75" customHeight="1">
      <c r="A57" s="123"/>
      <c r="B57" s="123"/>
      <c r="C57" s="124"/>
      <c r="D57" s="124"/>
      <c r="E57" s="124"/>
      <c r="F57" s="124"/>
      <c r="G57" s="124"/>
      <c r="H57" s="2"/>
      <c r="I57" s="8"/>
      <c r="J57" s="8"/>
      <c r="K57" s="8"/>
      <c r="L57" s="8"/>
      <c r="M57" s="8"/>
      <c r="N57" s="8"/>
      <c r="O57" s="8"/>
      <c r="P57" s="8"/>
      <c r="Q57" s="8"/>
      <c r="R57" s="8"/>
      <c r="S57" s="8"/>
      <c r="T57" s="8"/>
      <c r="U57" s="8"/>
      <c r="V57" s="8"/>
      <c r="W57" s="8"/>
      <c r="X57" s="8"/>
      <c r="Y57" s="8"/>
      <c r="Z57" s="8"/>
    </row>
    <row r="58" ht="15.75" customHeight="1">
      <c r="A58" s="123"/>
      <c r="B58" s="123"/>
      <c r="C58" s="124"/>
      <c r="D58" s="124"/>
      <c r="E58" s="124"/>
      <c r="F58" s="124"/>
      <c r="G58" s="124"/>
      <c r="H58" s="2"/>
      <c r="I58" s="8"/>
      <c r="J58" s="8"/>
      <c r="K58" s="8"/>
      <c r="L58" s="8"/>
      <c r="M58" s="8"/>
      <c r="N58" s="8"/>
      <c r="O58" s="8"/>
      <c r="P58" s="8"/>
      <c r="Q58" s="8"/>
      <c r="R58" s="8"/>
      <c r="S58" s="8"/>
      <c r="T58" s="8"/>
      <c r="U58" s="8"/>
      <c r="V58" s="8"/>
      <c r="W58" s="8"/>
      <c r="X58" s="8"/>
      <c r="Y58" s="8"/>
      <c r="Z58" s="8"/>
    </row>
    <row r="59" ht="15.75" customHeight="1">
      <c r="A59" s="123"/>
      <c r="B59" s="123"/>
      <c r="C59" s="124"/>
      <c r="D59" s="124"/>
      <c r="E59" s="124"/>
      <c r="F59" s="124"/>
      <c r="G59" s="124"/>
      <c r="H59" s="2"/>
      <c r="I59" s="8"/>
      <c r="J59" s="8"/>
      <c r="K59" s="8"/>
      <c r="L59" s="8"/>
      <c r="M59" s="8"/>
      <c r="N59" s="8"/>
      <c r="O59" s="8"/>
      <c r="P59" s="8"/>
      <c r="Q59" s="8"/>
      <c r="R59" s="8"/>
      <c r="S59" s="8"/>
      <c r="T59" s="8"/>
      <c r="U59" s="8"/>
      <c r="V59" s="8"/>
      <c r="W59" s="8"/>
      <c r="X59" s="8"/>
      <c r="Y59" s="8"/>
      <c r="Z59" s="8"/>
    </row>
    <row r="60" ht="15.75" customHeight="1">
      <c r="A60" s="123"/>
      <c r="B60" s="123"/>
      <c r="C60" s="124"/>
      <c r="D60" s="124"/>
      <c r="E60" s="124"/>
      <c r="F60" s="124"/>
      <c r="G60" s="124"/>
      <c r="H60" s="2"/>
      <c r="I60" s="8"/>
      <c r="J60" s="8"/>
      <c r="K60" s="8"/>
      <c r="L60" s="8"/>
      <c r="M60" s="8"/>
      <c r="N60" s="8"/>
      <c r="O60" s="8"/>
      <c r="P60" s="8"/>
      <c r="Q60" s="8"/>
      <c r="R60" s="8"/>
      <c r="S60" s="8"/>
      <c r="T60" s="8"/>
      <c r="U60" s="8"/>
      <c r="V60" s="8"/>
      <c r="W60" s="8"/>
      <c r="X60" s="8"/>
      <c r="Y60" s="8"/>
      <c r="Z60" s="8"/>
    </row>
    <row r="61" ht="15.75" customHeight="1">
      <c r="A61" s="123"/>
      <c r="B61" s="123"/>
      <c r="C61" s="124"/>
      <c r="D61" s="124"/>
      <c r="E61" s="124"/>
      <c r="F61" s="124"/>
      <c r="G61" s="124"/>
      <c r="H61" s="2"/>
      <c r="I61" s="8"/>
      <c r="J61" s="8"/>
      <c r="K61" s="8"/>
      <c r="L61" s="8"/>
      <c r="M61" s="8"/>
      <c r="N61" s="8"/>
      <c r="O61" s="8"/>
      <c r="P61" s="8"/>
      <c r="Q61" s="8"/>
      <c r="R61" s="8"/>
      <c r="S61" s="8"/>
      <c r="T61" s="8"/>
      <c r="U61" s="8"/>
      <c r="V61" s="8"/>
      <c r="W61" s="8"/>
      <c r="X61" s="8"/>
      <c r="Y61" s="8"/>
      <c r="Z61" s="8"/>
    </row>
    <row r="62" ht="15.75" customHeight="1">
      <c r="A62" s="123"/>
      <c r="B62" s="123"/>
      <c r="C62" s="124"/>
      <c r="D62" s="124"/>
      <c r="E62" s="124"/>
      <c r="F62" s="124"/>
      <c r="G62" s="124"/>
      <c r="H62" s="2"/>
      <c r="I62" s="8"/>
      <c r="J62" s="8"/>
      <c r="K62" s="8"/>
      <c r="L62" s="8"/>
      <c r="M62" s="8"/>
      <c r="N62" s="8"/>
      <c r="O62" s="8"/>
      <c r="P62" s="8"/>
      <c r="Q62" s="8"/>
      <c r="R62" s="8"/>
      <c r="S62" s="8"/>
      <c r="T62" s="8"/>
      <c r="U62" s="8"/>
      <c r="V62" s="8"/>
      <c r="W62" s="8"/>
      <c r="X62" s="8"/>
      <c r="Y62" s="8"/>
      <c r="Z62" s="8"/>
    </row>
    <row r="63" ht="15.75" customHeight="1">
      <c r="A63" s="123"/>
      <c r="B63" s="123"/>
      <c r="C63" s="124"/>
      <c r="D63" s="124"/>
      <c r="E63" s="124"/>
      <c r="F63" s="124"/>
      <c r="G63" s="124"/>
      <c r="H63" s="2"/>
      <c r="I63" s="8"/>
      <c r="J63" s="8"/>
      <c r="K63" s="8"/>
      <c r="L63" s="8"/>
      <c r="M63" s="8"/>
      <c r="N63" s="8"/>
      <c r="O63" s="8"/>
      <c r="P63" s="8"/>
      <c r="Q63" s="8"/>
      <c r="R63" s="8"/>
      <c r="S63" s="8"/>
      <c r="T63" s="8"/>
      <c r="U63" s="8"/>
      <c r="V63" s="8"/>
      <c r="W63" s="8"/>
      <c r="X63" s="8"/>
      <c r="Y63" s="8"/>
      <c r="Z63" s="8"/>
    </row>
    <row r="64" ht="15.75" customHeight="1">
      <c r="A64" s="123"/>
      <c r="B64" s="123"/>
      <c r="C64" s="124"/>
      <c r="D64" s="124"/>
      <c r="E64" s="124"/>
      <c r="F64" s="124"/>
      <c r="G64" s="124"/>
      <c r="H64" s="2"/>
      <c r="I64" s="8"/>
      <c r="J64" s="8"/>
      <c r="K64" s="8"/>
      <c r="L64" s="8"/>
      <c r="M64" s="8"/>
      <c r="N64" s="8"/>
      <c r="O64" s="8"/>
      <c r="P64" s="8"/>
      <c r="Q64" s="8"/>
      <c r="R64" s="8"/>
      <c r="S64" s="8"/>
      <c r="T64" s="8"/>
      <c r="U64" s="8"/>
      <c r="V64" s="8"/>
      <c r="W64" s="8"/>
      <c r="X64" s="8"/>
      <c r="Y64" s="8"/>
      <c r="Z64" s="8"/>
    </row>
    <row r="65" ht="15.75" customHeight="1">
      <c r="A65" s="123"/>
      <c r="B65" s="123"/>
      <c r="C65" s="124"/>
      <c r="D65" s="124"/>
      <c r="E65" s="124"/>
      <c r="F65" s="124"/>
      <c r="G65" s="124"/>
      <c r="H65" s="2"/>
      <c r="I65" s="8"/>
      <c r="J65" s="8"/>
      <c r="K65" s="8"/>
      <c r="L65" s="8"/>
      <c r="M65" s="8"/>
      <c r="N65" s="8"/>
      <c r="O65" s="8"/>
      <c r="P65" s="8"/>
      <c r="Q65" s="8"/>
      <c r="R65" s="8"/>
      <c r="S65" s="8"/>
      <c r="T65" s="8"/>
      <c r="U65" s="8"/>
      <c r="V65" s="8"/>
      <c r="W65" s="8"/>
      <c r="X65" s="8"/>
      <c r="Y65" s="8"/>
      <c r="Z65" s="8"/>
    </row>
    <row r="66" ht="15.75" customHeight="1">
      <c r="A66" s="123"/>
      <c r="B66" s="123"/>
      <c r="C66" s="124"/>
      <c r="D66" s="124"/>
      <c r="E66" s="124"/>
      <c r="F66" s="124"/>
      <c r="G66" s="124"/>
      <c r="H66" s="2"/>
      <c r="I66" s="8"/>
      <c r="J66" s="8"/>
      <c r="K66" s="8"/>
      <c r="L66" s="8"/>
      <c r="M66" s="8"/>
      <c r="N66" s="8"/>
      <c r="O66" s="8"/>
      <c r="P66" s="8"/>
      <c r="Q66" s="8"/>
      <c r="R66" s="8"/>
      <c r="S66" s="8"/>
      <c r="T66" s="8"/>
      <c r="U66" s="8"/>
      <c r="V66" s="8"/>
      <c r="W66" s="8"/>
      <c r="X66" s="8"/>
      <c r="Y66" s="8"/>
      <c r="Z66" s="8"/>
    </row>
    <row r="67" ht="15.75" customHeight="1">
      <c r="A67" s="123"/>
      <c r="B67" s="123"/>
      <c r="C67" s="124"/>
      <c r="D67" s="124"/>
      <c r="E67" s="124"/>
      <c r="F67" s="124"/>
      <c r="G67" s="124"/>
      <c r="H67" s="2"/>
      <c r="I67" s="8"/>
      <c r="J67" s="8"/>
      <c r="K67" s="8"/>
      <c r="L67" s="8"/>
      <c r="M67" s="8"/>
      <c r="N67" s="8"/>
      <c r="O67" s="8"/>
      <c r="P67" s="8"/>
      <c r="Q67" s="8"/>
      <c r="R67" s="8"/>
      <c r="S67" s="8"/>
      <c r="T67" s="8"/>
      <c r="U67" s="8"/>
      <c r="V67" s="8"/>
      <c r="W67" s="8"/>
      <c r="X67" s="8"/>
      <c r="Y67" s="8"/>
      <c r="Z67" s="8"/>
    </row>
    <row r="68" ht="15.75" customHeight="1">
      <c r="A68" s="123"/>
      <c r="B68" s="123"/>
      <c r="C68" s="124"/>
      <c r="D68" s="124"/>
      <c r="E68" s="124"/>
      <c r="F68" s="124"/>
      <c r="G68" s="124"/>
      <c r="H68" s="2"/>
      <c r="I68" s="8"/>
      <c r="J68" s="8"/>
      <c r="K68" s="8"/>
      <c r="L68" s="8"/>
      <c r="M68" s="8"/>
      <c r="N68" s="8"/>
      <c r="O68" s="8"/>
      <c r="P68" s="8"/>
      <c r="Q68" s="8"/>
      <c r="R68" s="8"/>
      <c r="S68" s="8"/>
      <c r="T68" s="8"/>
      <c r="U68" s="8"/>
      <c r="V68" s="8"/>
      <c r="W68" s="8"/>
      <c r="X68" s="8"/>
      <c r="Y68" s="8"/>
      <c r="Z68" s="8"/>
    </row>
    <row r="69" ht="15.75" customHeight="1">
      <c r="A69" s="123"/>
      <c r="B69" s="123"/>
      <c r="C69" s="124"/>
      <c r="D69" s="124"/>
      <c r="E69" s="124"/>
      <c r="F69" s="124"/>
      <c r="G69" s="124"/>
      <c r="H69" s="2"/>
      <c r="I69" s="8"/>
      <c r="J69" s="8"/>
      <c r="K69" s="8"/>
      <c r="L69" s="8"/>
      <c r="M69" s="8"/>
      <c r="N69" s="8"/>
      <c r="O69" s="8"/>
      <c r="P69" s="8"/>
      <c r="Q69" s="8"/>
      <c r="R69" s="8"/>
      <c r="S69" s="8"/>
      <c r="T69" s="8"/>
      <c r="U69" s="8"/>
      <c r="V69" s="8"/>
      <c r="W69" s="8"/>
      <c r="X69" s="8"/>
      <c r="Y69" s="8"/>
      <c r="Z69" s="8"/>
    </row>
    <row r="70" ht="15.75" customHeight="1">
      <c r="A70" s="123"/>
      <c r="B70" s="123"/>
      <c r="C70" s="124"/>
      <c r="D70" s="124"/>
      <c r="E70" s="124"/>
      <c r="F70" s="124"/>
      <c r="G70" s="124"/>
      <c r="H70" s="2"/>
      <c r="I70" s="8"/>
      <c r="J70" s="8"/>
      <c r="K70" s="8"/>
      <c r="L70" s="8"/>
      <c r="M70" s="8"/>
      <c r="N70" s="8"/>
      <c r="O70" s="8"/>
      <c r="P70" s="8"/>
      <c r="Q70" s="8"/>
      <c r="R70" s="8"/>
      <c r="S70" s="8"/>
      <c r="T70" s="8"/>
      <c r="U70" s="8"/>
      <c r="V70" s="8"/>
      <c r="W70" s="8"/>
      <c r="X70" s="8"/>
      <c r="Y70" s="8"/>
      <c r="Z70" s="8"/>
    </row>
    <row r="71" ht="15.75" customHeight="1">
      <c r="A71" s="123"/>
      <c r="B71" s="123"/>
      <c r="C71" s="124"/>
      <c r="D71" s="124"/>
      <c r="E71" s="124"/>
      <c r="F71" s="124"/>
      <c r="G71" s="124"/>
      <c r="H71" s="2"/>
      <c r="I71" s="8"/>
      <c r="J71" s="8"/>
      <c r="K71" s="8"/>
      <c r="L71" s="8"/>
      <c r="M71" s="8"/>
      <c r="N71" s="8"/>
      <c r="O71" s="8"/>
      <c r="P71" s="8"/>
      <c r="Q71" s="8"/>
      <c r="R71" s="8"/>
      <c r="S71" s="8"/>
      <c r="T71" s="8"/>
      <c r="U71" s="8"/>
      <c r="V71" s="8"/>
      <c r="W71" s="8"/>
      <c r="X71" s="8"/>
      <c r="Y71" s="8"/>
      <c r="Z71" s="8"/>
    </row>
    <row r="72" ht="15.75" customHeight="1">
      <c r="A72" s="123"/>
      <c r="B72" s="123"/>
      <c r="C72" s="124"/>
      <c r="D72" s="124"/>
      <c r="E72" s="124"/>
      <c r="F72" s="124"/>
      <c r="G72" s="124"/>
      <c r="H72" s="2"/>
      <c r="I72" s="8"/>
      <c r="J72" s="8"/>
      <c r="K72" s="8"/>
      <c r="L72" s="8"/>
      <c r="M72" s="8"/>
      <c r="N72" s="8"/>
      <c r="O72" s="8"/>
      <c r="P72" s="8"/>
      <c r="Q72" s="8"/>
      <c r="R72" s="8"/>
      <c r="S72" s="8"/>
      <c r="T72" s="8"/>
      <c r="U72" s="8"/>
      <c r="V72" s="8"/>
      <c r="W72" s="8"/>
      <c r="X72" s="8"/>
      <c r="Y72" s="8"/>
      <c r="Z72" s="8"/>
    </row>
    <row r="73" ht="15.75" customHeight="1">
      <c r="A73" s="123"/>
      <c r="B73" s="123"/>
      <c r="C73" s="124"/>
      <c r="D73" s="124"/>
      <c r="E73" s="124"/>
      <c r="F73" s="124"/>
      <c r="G73" s="124"/>
      <c r="H73" s="2"/>
      <c r="I73" s="8"/>
      <c r="J73" s="8"/>
      <c r="K73" s="8"/>
      <c r="L73" s="8"/>
      <c r="M73" s="8"/>
      <c r="N73" s="8"/>
      <c r="O73" s="8"/>
      <c r="P73" s="8"/>
      <c r="Q73" s="8"/>
      <c r="R73" s="8"/>
      <c r="S73" s="8"/>
      <c r="T73" s="8"/>
      <c r="U73" s="8"/>
      <c r="V73" s="8"/>
      <c r="W73" s="8"/>
      <c r="X73" s="8"/>
      <c r="Y73" s="8"/>
      <c r="Z73" s="8"/>
    </row>
    <row r="74" ht="15.75" customHeight="1">
      <c r="A74" s="123"/>
      <c r="B74" s="123"/>
      <c r="C74" s="124"/>
      <c r="D74" s="124"/>
      <c r="E74" s="124"/>
      <c r="F74" s="124"/>
      <c r="G74" s="124"/>
      <c r="H74" s="2"/>
      <c r="I74" s="8"/>
      <c r="J74" s="8"/>
      <c r="K74" s="8"/>
      <c r="L74" s="8"/>
      <c r="M74" s="8"/>
      <c r="N74" s="8"/>
      <c r="O74" s="8"/>
      <c r="P74" s="8"/>
      <c r="Q74" s="8"/>
      <c r="R74" s="8"/>
      <c r="S74" s="8"/>
      <c r="T74" s="8"/>
      <c r="U74" s="8"/>
      <c r="V74" s="8"/>
      <c r="W74" s="8"/>
      <c r="X74" s="8"/>
      <c r="Y74" s="8"/>
      <c r="Z74" s="8"/>
    </row>
    <row r="75" ht="15.75" customHeight="1">
      <c r="A75" s="123"/>
      <c r="B75" s="123"/>
      <c r="C75" s="124"/>
      <c r="D75" s="124"/>
      <c r="E75" s="124"/>
      <c r="F75" s="124"/>
      <c r="G75" s="124"/>
      <c r="H75" s="2"/>
      <c r="I75" s="8"/>
      <c r="J75" s="8"/>
      <c r="K75" s="8"/>
      <c r="L75" s="8"/>
      <c r="M75" s="8"/>
      <c r="N75" s="8"/>
      <c r="O75" s="8"/>
      <c r="P75" s="8"/>
      <c r="Q75" s="8"/>
      <c r="R75" s="8"/>
      <c r="S75" s="8"/>
      <c r="T75" s="8"/>
      <c r="U75" s="8"/>
      <c r="V75" s="8"/>
      <c r="W75" s="8"/>
      <c r="X75" s="8"/>
      <c r="Y75" s="8"/>
      <c r="Z75" s="8"/>
    </row>
    <row r="76" ht="15.75" customHeight="1">
      <c r="A76" s="123"/>
      <c r="B76" s="123"/>
      <c r="C76" s="124"/>
      <c r="D76" s="124"/>
      <c r="E76" s="124"/>
      <c r="F76" s="124"/>
      <c r="G76" s="124"/>
      <c r="H76" s="2"/>
      <c r="I76" s="8"/>
      <c r="J76" s="8"/>
      <c r="K76" s="8"/>
      <c r="L76" s="8"/>
      <c r="M76" s="8"/>
      <c r="N76" s="8"/>
      <c r="O76" s="8"/>
      <c r="P76" s="8"/>
      <c r="Q76" s="8"/>
      <c r="R76" s="8"/>
      <c r="S76" s="8"/>
      <c r="T76" s="8"/>
      <c r="U76" s="8"/>
      <c r="V76" s="8"/>
      <c r="W76" s="8"/>
      <c r="X76" s="8"/>
      <c r="Y76" s="8"/>
      <c r="Z76" s="8"/>
    </row>
    <row r="77" ht="15.75" customHeight="1">
      <c r="A77" s="123"/>
      <c r="B77" s="123"/>
      <c r="C77" s="124"/>
      <c r="D77" s="124"/>
      <c r="E77" s="124"/>
      <c r="F77" s="124"/>
      <c r="G77" s="124"/>
      <c r="H77" s="2"/>
      <c r="I77" s="8"/>
      <c r="J77" s="8"/>
      <c r="K77" s="8"/>
      <c r="L77" s="8"/>
      <c r="M77" s="8"/>
      <c r="N77" s="8"/>
      <c r="O77" s="8"/>
      <c r="P77" s="8"/>
      <c r="Q77" s="8"/>
      <c r="R77" s="8"/>
      <c r="S77" s="8"/>
      <c r="T77" s="8"/>
      <c r="U77" s="8"/>
      <c r="V77" s="8"/>
      <c r="W77" s="8"/>
      <c r="X77" s="8"/>
      <c r="Y77" s="8"/>
      <c r="Z77" s="8"/>
    </row>
    <row r="78" ht="15.75" customHeight="1">
      <c r="A78" s="123"/>
      <c r="B78" s="123"/>
      <c r="C78" s="124"/>
      <c r="D78" s="124"/>
      <c r="E78" s="124"/>
      <c r="F78" s="124"/>
      <c r="G78" s="124"/>
      <c r="H78" s="2"/>
      <c r="I78" s="8"/>
      <c r="J78" s="8"/>
      <c r="K78" s="8"/>
      <c r="L78" s="8"/>
      <c r="M78" s="8"/>
      <c r="N78" s="8"/>
      <c r="O78" s="8"/>
      <c r="P78" s="8"/>
      <c r="Q78" s="8"/>
      <c r="R78" s="8"/>
      <c r="S78" s="8"/>
      <c r="T78" s="8"/>
      <c r="U78" s="8"/>
      <c r="V78" s="8"/>
      <c r="W78" s="8"/>
      <c r="X78" s="8"/>
      <c r="Y78" s="8"/>
      <c r="Z78" s="8"/>
    </row>
    <row r="79" ht="15.75" customHeight="1">
      <c r="A79" s="123"/>
      <c r="B79" s="123"/>
      <c r="C79" s="124"/>
      <c r="D79" s="124"/>
      <c r="E79" s="124"/>
      <c r="F79" s="124"/>
      <c r="G79" s="124"/>
      <c r="H79" s="2"/>
      <c r="I79" s="8"/>
      <c r="J79" s="8"/>
      <c r="K79" s="8"/>
      <c r="L79" s="8"/>
      <c r="M79" s="8"/>
      <c r="N79" s="8"/>
      <c r="O79" s="8"/>
      <c r="P79" s="8"/>
      <c r="Q79" s="8"/>
      <c r="R79" s="8"/>
      <c r="S79" s="8"/>
      <c r="T79" s="8"/>
      <c r="U79" s="8"/>
      <c r="V79" s="8"/>
      <c r="W79" s="8"/>
      <c r="X79" s="8"/>
      <c r="Y79" s="8"/>
      <c r="Z79" s="8"/>
    </row>
    <row r="80" ht="15.75" customHeight="1">
      <c r="A80" s="123"/>
      <c r="B80" s="123"/>
      <c r="C80" s="124"/>
      <c r="D80" s="124"/>
      <c r="E80" s="124"/>
      <c r="F80" s="124"/>
      <c r="G80" s="124"/>
      <c r="H80" s="2"/>
      <c r="I80" s="8"/>
      <c r="J80" s="8"/>
      <c r="K80" s="8"/>
      <c r="L80" s="8"/>
      <c r="M80" s="8"/>
      <c r="N80" s="8"/>
      <c r="O80" s="8"/>
      <c r="P80" s="8"/>
      <c r="Q80" s="8"/>
      <c r="R80" s="8"/>
      <c r="S80" s="8"/>
      <c r="T80" s="8"/>
      <c r="U80" s="8"/>
      <c r="V80" s="8"/>
      <c r="W80" s="8"/>
      <c r="X80" s="8"/>
      <c r="Y80" s="8"/>
      <c r="Z80" s="8"/>
    </row>
    <row r="81" ht="15.75" customHeight="1">
      <c r="A81" s="123"/>
      <c r="B81" s="123"/>
      <c r="C81" s="124"/>
      <c r="D81" s="124"/>
      <c r="E81" s="124"/>
      <c r="F81" s="124"/>
      <c r="G81" s="124"/>
      <c r="H81" s="2"/>
      <c r="I81" s="8"/>
      <c r="J81" s="8"/>
      <c r="K81" s="8"/>
      <c r="L81" s="8"/>
      <c r="M81" s="8"/>
      <c r="N81" s="8"/>
      <c r="O81" s="8"/>
      <c r="P81" s="8"/>
      <c r="Q81" s="8"/>
      <c r="R81" s="8"/>
      <c r="S81" s="8"/>
      <c r="T81" s="8"/>
      <c r="U81" s="8"/>
      <c r="V81" s="8"/>
      <c r="W81" s="8"/>
      <c r="X81" s="8"/>
      <c r="Y81" s="8"/>
      <c r="Z81" s="8"/>
    </row>
    <row r="82" ht="15.75" customHeight="1">
      <c r="A82" s="123"/>
      <c r="B82" s="123"/>
      <c r="C82" s="124"/>
      <c r="D82" s="124"/>
      <c r="E82" s="124"/>
      <c r="F82" s="124"/>
      <c r="G82" s="124"/>
      <c r="H82" s="2"/>
      <c r="I82" s="8"/>
      <c r="J82" s="8"/>
      <c r="K82" s="8"/>
      <c r="L82" s="8"/>
      <c r="M82" s="8"/>
      <c r="N82" s="8"/>
      <c r="O82" s="8"/>
      <c r="P82" s="8"/>
      <c r="Q82" s="8"/>
      <c r="R82" s="8"/>
      <c r="S82" s="8"/>
      <c r="T82" s="8"/>
      <c r="U82" s="8"/>
      <c r="V82" s="8"/>
      <c r="W82" s="8"/>
      <c r="X82" s="8"/>
      <c r="Y82" s="8"/>
      <c r="Z82" s="8"/>
    </row>
    <row r="83" ht="15.75" customHeight="1">
      <c r="A83" s="123"/>
      <c r="B83" s="123"/>
      <c r="C83" s="124"/>
      <c r="D83" s="124"/>
      <c r="E83" s="124"/>
      <c r="F83" s="124"/>
      <c r="G83" s="124"/>
      <c r="H83" s="2"/>
      <c r="I83" s="8"/>
      <c r="J83" s="8"/>
      <c r="K83" s="8"/>
      <c r="L83" s="8"/>
      <c r="M83" s="8"/>
      <c r="N83" s="8"/>
      <c r="O83" s="8"/>
      <c r="P83" s="8"/>
      <c r="Q83" s="8"/>
      <c r="R83" s="8"/>
      <c r="S83" s="8"/>
      <c r="T83" s="8"/>
      <c r="U83" s="8"/>
      <c r="V83" s="8"/>
      <c r="W83" s="8"/>
      <c r="X83" s="8"/>
      <c r="Y83" s="8"/>
      <c r="Z83" s="8"/>
    </row>
    <row r="84" ht="15.75" customHeight="1">
      <c r="A84" s="123"/>
      <c r="B84" s="123"/>
      <c r="C84" s="124"/>
      <c r="D84" s="124"/>
      <c r="E84" s="124"/>
      <c r="F84" s="124"/>
      <c r="G84" s="124"/>
      <c r="H84" s="2"/>
      <c r="I84" s="8"/>
      <c r="J84" s="8"/>
      <c r="K84" s="8"/>
      <c r="L84" s="8"/>
      <c r="M84" s="8"/>
      <c r="N84" s="8"/>
      <c r="O84" s="8"/>
      <c r="P84" s="8"/>
      <c r="Q84" s="8"/>
      <c r="R84" s="8"/>
      <c r="S84" s="8"/>
      <c r="T84" s="8"/>
      <c r="U84" s="8"/>
      <c r="V84" s="8"/>
      <c r="W84" s="8"/>
      <c r="X84" s="8"/>
      <c r="Y84" s="8"/>
      <c r="Z84" s="8"/>
    </row>
    <row r="85" ht="15.75" customHeight="1">
      <c r="A85" s="123"/>
      <c r="B85" s="123"/>
      <c r="C85" s="124"/>
      <c r="D85" s="124"/>
      <c r="E85" s="124"/>
      <c r="F85" s="124"/>
      <c r="G85" s="124"/>
      <c r="H85" s="2"/>
      <c r="I85" s="8"/>
      <c r="J85" s="8"/>
      <c r="K85" s="8"/>
      <c r="L85" s="8"/>
      <c r="M85" s="8"/>
      <c r="N85" s="8"/>
      <c r="O85" s="8"/>
      <c r="P85" s="8"/>
      <c r="Q85" s="8"/>
      <c r="R85" s="8"/>
      <c r="S85" s="8"/>
      <c r="T85" s="8"/>
      <c r="U85" s="8"/>
      <c r="V85" s="8"/>
      <c r="W85" s="8"/>
      <c r="X85" s="8"/>
      <c r="Y85" s="8"/>
      <c r="Z85" s="8"/>
    </row>
    <row r="86" ht="15.75" customHeight="1">
      <c r="A86" s="123"/>
      <c r="B86" s="123"/>
      <c r="C86" s="124"/>
      <c r="D86" s="124"/>
      <c r="E86" s="124"/>
      <c r="F86" s="124"/>
      <c r="G86" s="124"/>
      <c r="H86" s="2"/>
      <c r="I86" s="8"/>
      <c r="J86" s="8"/>
      <c r="K86" s="8"/>
      <c r="L86" s="8"/>
      <c r="M86" s="8"/>
      <c r="N86" s="8"/>
      <c r="O86" s="8"/>
      <c r="P86" s="8"/>
      <c r="Q86" s="8"/>
      <c r="R86" s="8"/>
      <c r="S86" s="8"/>
      <c r="T86" s="8"/>
      <c r="U86" s="8"/>
      <c r="V86" s="8"/>
      <c r="W86" s="8"/>
      <c r="X86" s="8"/>
      <c r="Y86" s="8"/>
      <c r="Z86" s="8"/>
    </row>
    <row r="87" ht="15.75" customHeight="1">
      <c r="A87" s="123"/>
      <c r="B87" s="123"/>
      <c r="C87" s="124"/>
      <c r="D87" s="124"/>
      <c r="E87" s="124"/>
      <c r="F87" s="124"/>
      <c r="G87" s="124"/>
      <c r="H87" s="2"/>
      <c r="I87" s="8"/>
      <c r="J87" s="8"/>
      <c r="K87" s="8"/>
      <c r="L87" s="8"/>
      <c r="M87" s="8"/>
      <c r="N87" s="8"/>
      <c r="O87" s="8"/>
      <c r="P87" s="8"/>
      <c r="Q87" s="8"/>
      <c r="R87" s="8"/>
      <c r="S87" s="8"/>
      <c r="T87" s="8"/>
      <c r="U87" s="8"/>
      <c r="V87" s="8"/>
      <c r="W87" s="8"/>
      <c r="X87" s="8"/>
      <c r="Y87" s="8"/>
      <c r="Z87" s="8"/>
    </row>
    <row r="88" ht="15.75" customHeight="1">
      <c r="A88" s="123"/>
      <c r="B88" s="123"/>
      <c r="C88" s="124"/>
      <c r="D88" s="124"/>
      <c r="E88" s="124"/>
      <c r="F88" s="124"/>
      <c r="G88" s="124"/>
      <c r="H88" s="2"/>
      <c r="I88" s="8"/>
      <c r="J88" s="8"/>
      <c r="K88" s="8"/>
      <c r="L88" s="8"/>
      <c r="M88" s="8"/>
      <c r="N88" s="8"/>
      <c r="O88" s="8"/>
      <c r="P88" s="8"/>
      <c r="Q88" s="8"/>
      <c r="R88" s="8"/>
      <c r="S88" s="8"/>
      <c r="T88" s="8"/>
      <c r="U88" s="8"/>
      <c r="V88" s="8"/>
      <c r="W88" s="8"/>
      <c r="X88" s="8"/>
      <c r="Y88" s="8"/>
      <c r="Z88" s="8"/>
    </row>
    <row r="89" ht="15.75" customHeight="1">
      <c r="A89" s="123"/>
      <c r="B89" s="123"/>
      <c r="C89" s="124"/>
      <c r="D89" s="124"/>
      <c r="E89" s="124"/>
      <c r="F89" s="124"/>
      <c r="G89" s="124"/>
      <c r="H89" s="2"/>
      <c r="I89" s="8"/>
      <c r="J89" s="8"/>
      <c r="K89" s="8"/>
      <c r="L89" s="8"/>
      <c r="M89" s="8"/>
      <c r="N89" s="8"/>
      <c r="O89" s="8"/>
      <c r="P89" s="8"/>
      <c r="Q89" s="8"/>
      <c r="R89" s="8"/>
      <c r="S89" s="8"/>
      <c r="T89" s="8"/>
      <c r="U89" s="8"/>
      <c r="V89" s="8"/>
      <c r="W89" s="8"/>
      <c r="X89" s="8"/>
      <c r="Y89" s="8"/>
      <c r="Z89" s="8"/>
    </row>
    <row r="90" ht="15.75" customHeight="1">
      <c r="A90" s="123"/>
      <c r="B90" s="123"/>
      <c r="C90" s="124"/>
      <c r="D90" s="124"/>
      <c r="E90" s="124"/>
      <c r="F90" s="124"/>
      <c r="G90" s="124"/>
      <c r="H90" s="2"/>
      <c r="I90" s="8"/>
      <c r="J90" s="8"/>
      <c r="K90" s="8"/>
      <c r="L90" s="8"/>
      <c r="M90" s="8"/>
      <c r="N90" s="8"/>
      <c r="O90" s="8"/>
      <c r="P90" s="8"/>
      <c r="Q90" s="8"/>
      <c r="R90" s="8"/>
      <c r="S90" s="8"/>
      <c r="T90" s="8"/>
      <c r="U90" s="8"/>
      <c r="V90" s="8"/>
      <c r="W90" s="8"/>
      <c r="X90" s="8"/>
      <c r="Y90" s="8"/>
      <c r="Z90" s="8"/>
    </row>
    <row r="91" ht="15.75" customHeight="1">
      <c r="A91" s="123"/>
      <c r="B91" s="123"/>
      <c r="C91" s="124"/>
      <c r="D91" s="124"/>
      <c r="E91" s="124"/>
      <c r="F91" s="124"/>
      <c r="G91" s="124"/>
      <c r="H91" s="2"/>
      <c r="I91" s="8"/>
      <c r="J91" s="8"/>
      <c r="K91" s="8"/>
      <c r="L91" s="8"/>
      <c r="M91" s="8"/>
      <c r="N91" s="8"/>
      <c r="O91" s="8"/>
      <c r="P91" s="8"/>
      <c r="Q91" s="8"/>
      <c r="R91" s="8"/>
      <c r="S91" s="8"/>
      <c r="T91" s="8"/>
      <c r="U91" s="8"/>
      <c r="V91" s="8"/>
      <c r="W91" s="8"/>
      <c r="X91" s="8"/>
      <c r="Y91" s="8"/>
      <c r="Z91" s="8"/>
    </row>
    <row r="92" ht="15.75" customHeight="1">
      <c r="A92" s="123"/>
      <c r="B92" s="123"/>
      <c r="C92" s="124"/>
      <c r="D92" s="124"/>
      <c r="E92" s="124"/>
      <c r="F92" s="124"/>
      <c r="G92" s="124"/>
      <c r="H92" s="2"/>
      <c r="I92" s="8"/>
      <c r="J92" s="8"/>
      <c r="K92" s="8"/>
      <c r="L92" s="8"/>
      <c r="M92" s="8"/>
      <c r="N92" s="8"/>
      <c r="O92" s="8"/>
      <c r="P92" s="8"/>
      <c r="Q92" s="8"/>
      <c r="R92" s="8"/>
      <c r="S92" s="8"/>
      <c r="T92" s="8"/>
      <c r="U92" s="8"/>
      <c r="V92" s="8"/>
      <c r="W92" s="8"/>
      <c r="X92" s="8"/>
      <c r="Y92" s="8"/>
      <c r="Z92" s="8"/>
    </row>
    <row r="93" ht="15.75" customHeight="1">
      <c r="A93" s="123"/>
      <c r="B93" s="123"/>
      <c r="C93" s="124"/>
      <c r="D93" s="124"/>
      <c r="E93" s="124"/>
      <c r="F93" s="124"/>
      <c r="G93" s="124"/>
      <c r="H93" s="2"/>
      <c r="I93" s="8"/>
      <c r="J93" s="8"/>
      <c r="K93" s="8"/>
      <c r="L93" s="8"/>
      <c r="M93" s="8"/>
      <c r="N93" s="8"/>
      <c r="O93" s="8"/>
      <c r="P93" s="8"/>
      <c r="Q93" s="8"/>
      <c r="R93" s="8"/>
      <c r="S93" s="8"/>
      <c r="T93" s="8"/>
      <c r="U93" s="8"/>
      <c r="V93" s="8"/>
      <c r="W93" s="8"/>
      <c r="X93" s="8"/>
      <c r="Y93" s="8"/>
      <c r="Z93" s="8"/>
    </row>
    <row r="94" ht="15.75" customHeight="1">
      <c r="A94" s="123"/>
      <c r="B94" s="123"/>
      <c r="C94" s="124"/>
      <c r="D94" s="124"/>
      <c r="E94" s="124"/>
      <c r="F94" s="124"/>
      <c r="G94" s="124"/>
      <c r="H94" s="2"/>
      <c r="I94" s="8"/>
      <c r="J94" s="8"/>
      <c r="K94" s="8"/>
      <c r="L94" s="8"/>
      <c r="M94" s="8"/>
      <c r="N94" s="8"/>
      <c r="O94" s="8"/>
      <c r="P94" s="8"/>
      <c r="Q94" s="8"/>
      <c r="R94" s="8"/>
      <c r="S94" s="8"/>
      <c r="T94" s="8"/>
      <c r="U94" s="8"/>
      <c r="V94" s="8"/>
      <c r="W94" s="8"/>
      <c r="X94" s="8"/>
      <c r="Y94" s="8"/>
      <c r="Z94" s="8"/>
    </row>
    <row r="95" ht="15.75" customHeight="1">
      <c r="A95" s="123"/>
      <c r="B95" s="123"/>
      <c r="C95" s="124"/>
      <c r="D95" s="124"/>
      <c r="E95" s="124"/>
      <c r="F95" s="124"/>
      <c r="G95" s="124"/>
      <c r="H95" s="2"/>
      <c r="I95" s="8"/>
      <c r="J95" s="8"/>
      <c r="K95" s="8"/>
      <c r="L95" s="8"/>
      <c r="M95" s="8"/>
      <c r="N95" s="8"/>
      <c r="O95" s="8"/>
      <c r="P95" s="8"/>
      <c r="Q95" s="8"/>
      <c r="R95" s="8"/>
      <c r="S95" s="8"/>
      <c r="T95" s="8"/>
      <c r="U95" s="8"/>
      <c r="V95" s="8"/>
      <c r="W95" s="8"/>
      <c r="X95" s="8"/>
      <c r="Y95" s="8"/>
      <c r="Z95" s="8"/>
    </row>
    <row r="96" ht="15.75" customHeight="1">
      <c r="A96" s="123"/>
      <c r="B96" s="123"/>
      <c r="C96" s="124"/>
      <c r="D96" s="124"/>
      <c r="E96" s="124"/>
      <c r="F96" s="124"/>
      <c r="G96" s="124"/>
      <c r="H96" s="2"/>
      <c r="I96" s="8"/>
      <c r="J96" s="8"/>
      <c r="K96" s="8"/>
      <c r="L96" s="8"/>
      <c r="M96" s="8"/>
      <c r="N96" s="8"/>
      <c r="O96" s="8"/>
      <c r="P96" s="8"/>
      <c r="Q96" s="8"/>
      <c r="R96" s="8"/>
      <c r="S96" s="8"/>
      <c r="T96" s="8"/>
      <c r="U96" s="8"/>
      <c r="V96" s="8"/>
      <c r="W96" s="8"/>
      <c r="X96" s="8"/>
      <c r="Y96" s="8"/>
      <c r="Z96" s="8"/>
    </row>
    <row r="97" ht="15.75" customHeight="1">
      <c r="A97" s="123"/>
      <c r="B97" s="123"/>
      <c r="C97" s="124"/>
      <c r="D97" s="124"/>
      <c r="E97" s="124"/>
      <c r="F97" s="124"/>
      <c r="G97" s="124"/>
      <c r="H97" s="2"/>
      <c r="I97" s="8"/>
      <c r="J97" s="8"/>
      <c r="K97" s="8"/>
      <c r="L97" s="8"/>
      <c r="M97" s="8"/>
      <c r="N97" s="8"/>
      <c r="O97" s="8"/>
      <c r="P97" s="8"/>
      <c r="Q97" s="8"/>
      <c r="R97" s="8"/>
      <c r="S97" s="8"/>
      <c r="T97" s="8"/>
      <c r="U97" s="8"/>
      <c r="V97" s="8"/>
      <c r="W97" s="8"/>
      <c r="X97" s="8"/>
      <c r="Y97" s="8"/>
      <c r="Z97" s="8"/>
    </row>
    <row r="98" ht="15.75" customHeight="1">
      <c r="A98" s="123"/>
      <c r="B98" s="123"/>
      <c r="C98" s="124"/>
      <c r="D98" s="124"/>
      <c r="E98" s="124"/>
      <c r="F98" s="124"/>
      <c r="G98" s="124"/>
      <c r="H98" s="2"/>
      <c r="I98" s="8"/>
      <c r="J98" s="8"/>
      <c r="K98" s="8"/>
      <c r="L98" s="8"/>
      <c r="M98" s="8"/>
      <c r="N98" s="8"/>
      <c r="O98" s="8"/>
      <c r="P98" s="8"/>
      <c r="Q98" s="8"/>
      <c r="R98" s="8"/>
      <c r="S98" s="8"/>
      <c r="T98" s="8"/>
      <c r="U98" s="8"/>
      <c r="V98" s="8"/>
      <c r="W98" s="8"/>
      <c r="X98" s="8"/>
      <c r="Y98" s="8"/>
      <c r="Z98" s="8"/>
    </row>
    <row r="99" ht="15.75" customHeight="1">
      <c r="A99" s="123"/>
      <c r="B99" s="123"/>
      <c r="C99" s="124"/>
      <c r="D99" s="124"/>
      <c r="E99" s="124"/>
      <c r="F99" s="124"/>
      <c r="G99" s="124"/>
      <c r="H99" s="2"/>
      <c r="I99" s="8"/>
      <c r="J99" s="8"/>
      <c r="K99" s="8"/>
      <c r="L99" s="8"/>
      <c r="M99" s="8"/>
      <c r="N99" s="8"/>
      <c r="O99" s="8"/>
      <c r="P99" s="8"/>
      <c r="Q99" s="8"/>
      <c r="R99" s="8"/>
      <c r="S99" s="8"/>
      <c r="T99" s="8"/>
      <c r="U99" s="8"/>
      <c r="V99" s="8"/>
      <c r="W99" s="8"/>
      <c r="X99" s="8"/>
      <c r="Y99" s="8"/>
      <c r="Z99" s="8"/>
    </row>
    <row r="100" ht="15.75" customHeight="1">
      <c r="A100" s="123"/>
      <c r="B100" s="123"/>
      <c r="C100" s="124"/>
      <c r="D100" s="124"/>
      <c r="E100" s="124"/>
      <c r="F100" s="124"/>
      <c r="G100" s="124"/>
      <c r="H100" s="2"/>
      <c r="I100" s="8"/>
      <c r="J100" s="8"/>
      <c r="K100" s="8"/>
      <c r="L100" s="8"/>
      <c r="M100" s="8"/>
      <c r="N100" s="8"/>
      <c r="O100" s="8"/>
      <c r="P100" s="8"/>
      <c r="Q100" s="8"/>
      <c r="R100" s="8"/>
      <c r="S100" s="8"/>
      <c r="T100" s="8"/>
      <c r="U100" s="8"/>
      <c r="V100" s="8"/>
      <c r="W100" s="8"/>
      <c r="X100" s="8"/>
      <c r="Y100" s="8"/>
      <c r="Z100" s="8"/>
    </row>
    <row r="101" ht="15.75" customHeight="1">
      <c r="A101" s="123"/>
      <c r="B101" s="123"/>
      <c r="C101" s="124"/>
      <c r="D101" s="124"/>
      <c r="E101" s="124"/>
      <c r="F101" s="124"/>
      <c r="G101" s="124"/>
      <c r="H101" s="2"/>
      <c r="I101" s="8"/>
      <c r="J101" s="8"/>
      <c r="K101" s="8"/>
      <c r="L101" s="8"/>
      <c r="M101" s="8"/>
      <c r="N101" s="8"/>
      <c r="O101" s="8"/>
      <c r="P101" s="8"/>
      <c r="Q101" s="8"/>
      <c r="R101" s="8"/>
      <c r="S101" s="8"/>
      <c r="T101" s="8"/>
      <c r="U101" s="8"/>
      <c r="V101" s="8"/>
      <c r="W101" s="8"/>
      <c r="X101" s="8"/>
      <c r="Y101" s="8"/>
      <c r="Z101" s="8"/>
    </row>
    <row r="102" ht="15.75" customHeight="1">
      <c r="A102" s="123"/>
      <c r="B102" s="123"/>
      <c r="C102" s="124"/>
      <c r="D102" s="124"/>
      <c r="E102" s="124"/>
      <c r="F102" s="124"/>
      <c r="G102" s="124"/>
      <c r="H102" s="2"/>
      <c r="I102" s="8"/>
      <c r="J102" s="8"/>
      <c r="K102" s="8"/>
      <c r="L102" s="8"/>
      <c r="M102" s="8"/>
      <c r="N102" s="8"/>
      <c r="O102" s="8"/>
      <c r="P102" s="8"/>
      <c r="Q102" s="8"/>
      <c r="R102" s="8"/>
      <c r="S102" s="8"/>
      <c r="T102" s="8"/>
      <c r="U102" s="8"/>
      <c r="V102" s="8"/>
      <c r="W102" s="8"/>
      <c r="X102" s="8"/>
      <c r="Y102" s="8"/>
      <c r="Z102" s="8"/>
    </row>
    <row r="103" ht="15.75" customHeight="1">
      <c r="A103" s="123"/>
      <c r="B103" s="123"/>
      <c r="C103" s="124"/>
      <c r="D103" s="124"/>
      <c r="E103" s="124"/>
      <c r="F103" s="124"/>
      <c r="G103" s="124"/>
      <c r="H103" s="2"/>
      <c r="I103" s="8"/>
      <c r="J103" s="8"/>
      <c r="K103" s="8"/>
      <c r="L103" s="8"/>
      <c r="M103" s="8"/>
      <c r="N103" s="8"/>
      <c r="O103" s="8"/>
      <c r="P103" s="8"/>
      <c r="Q103" s="8"/>
      <c r="R103" s="8"/>
      <c r="S103" s="8"/>
      <c r="T103" s="8"/>
      <c r="U103" s="8"/>
      <c r="V103" s="8"/>
      <c r="W103" s="8"/>
      <c r="X103" s="8"/>
      <c r="Y103" s="8"/>
      <c r="Z103" s="8"/>
    </row>
    <row r="104" ht="15.75" customHeight="1">
      <c r="A104" s="123"/>
      <c r="B104" s="123"/>
      <c r="C104" s="124"/>
      <c r="D104" s="124"/>
      <c r="E104" s="124"/>
      <c r="F104" s="124"/>
      <c r="G104" s="124"/>
      <c r="H104" s="2"/>
      <c r="I104" s="8"/>
      <c r="J104" s="8"/>
      <c r="K104" s="8"/>
      <c r="L104" s="8"/>
      <c r="M104" s="8"/>
      <c r="N104" s="8"/>
      <c r="O104" s="8"/>
      <c r="P104" s="8"/>
      <c r="Q104" s="8"/>
      <c r="R104" s="8"/>
      <c r="S104" s="8"/>
      <c r="T104" s="8"/>
      <c r="U104" s="8"/>
      <c r="V104" s="8"/>
      <c r="W104" s="8"/>
      <c r="X104" s="8"/>
      <c r="Y104" s="8"/>
      <c r="Z104" s="8"/>
    </row>
    <row r="105" ht="15.75" customHeight="1">
      <c r="A105" s="123"/>
      <c r="B105" s="123"/>
      <c r="C105" s="124"/>
      <c r="D105" s="124"/>
      <c r="E105" s="124"/>
      <c r="F105" s="124"/>
      <c r="G105" s="124"/>
      <c r="H105" s="2"/>
      <c r="I105" s="8"/>
      <c r="J105" s="8"/>
      <c r="K105" s="8"/>
      <c r="L105" s="8"/>
      <c r="M105" s="8"/>
      <c r="N105" s="8"/>
      <c r="O105" s="8"/>
      <c r="P105" s="8"/>
      <c r="Q105" s="8"/>
      <c r="R105" s="8"/>
      <c r="S105" s="8"/>
      <c r="T105" s="8"/>
      <c r="U105" s="8"/>
      <c r="V105" s="8"/>
      <c r="W105" s="8"/>
      <c r="X105" s="8"/>
      <c r="Y105" s="8"/>
      <c r="Z105" s="8"/>
    </row>
    <row r="106" ht="15.75" customHeight="1">
      <c r="A106" s="123"/>
      <c r="B106" s="123"/>
      <c r="C106" s="124"/>
      <c r="D106" s="124"/>
      <c r="E106" s="124"/>
      <c r="F106" s="124"/>
      <c r="G106" s="124"/>
      <c r="H106" s="2"/>
      <c r="I106" s="8"/>
      <c r="J106" s="8"/>
      <c r="K106" s="8"/>
      <c r="L106" s="8"/>
      <c r="M106" s="8"/>
      <c r="N106" s="8"/>
      <c r="O106" s="8"/>
      <c r="P106" s="8"/>
      <c r="Q106" s="8"/>
      <c r="R106" s="8"/>
      <c r="S106" s="8"/>
      <c r="T106" s="8"/>
      <c r="U106" s="8"/>
      <c r="V106" s="8"/>
      <c r="W106" s="8"/>
      <c r="X106" s="8"/>
      <c r="Y106" s="8"/>
      <c r="Z106" s="8"/>
    </row>
    <row r="107" ht="15.75" customHeight="1">
      <c r="A107" s="123"/>
      <c r="B107" s="123"/>
      <c r="C107" s="124"/>
      <c r="D107" s="124"/>
      <c r="E107" s="124"/>
      <c r="F107" s="124"/>
      <c r="G107" s="124"/>
      <c r="H107" s="2"/>
      <c r="I107" s="8"/>
      <c r="J107" s="8"/>
      <c r="K107" s="8"/>
      <c r="L107" s="8"/>
      <c r="M107" s="8"/>
      <c r="N107" s="8"/>
      <c r="O107" s="8"/>
      <c r="P107" s="8"/>
      <c r="Q107" s="8"/>
      <c r="R107" s="8"/>
      <c r="S107" s="8"/>
      <c r="T107" s="8"/>
      <c r="U107" s="8"/>
      <c r="V107" s="8"/>
      <c r="W107" s="8"/>
      <c r="X107" s="8"/>
      <c r="Y107" s="8"/>
      <c r="Z107" s="8"/>
    </row>
    <row r="108" ht="15.75" customHeight="1">
      <c r="A108" s="123"/>
      <c r="B108" s="123"/>
      <c r="C108" s="124"/>
      <c r="D108" s="124"/>
      <c r="E108" s="124"/>
      <c r="F108" s="124"/>
      <c r="G108" s="124"/>
      <c r="H108" s="2"/>
      <c r="I108" s="8"/>
      <c r="J108" s="8"/>
      <c r="K108" s="8"/>
      <c r="L108" s="8"/>
      <c r="M108" s="8"/>
      <c r="N108" s="8"/>
      <c r="O108" s="8"/>
      <c r="P108" s="8"/>
      <c r="Q108" s="8"/>
      <c r="R108" s="8"/>
      <c r="S108" s="8"/>
      <c r="T108" s="8"/>
      <c r="U108" s="8"/>
      <c r="V108" s="8"/>
      <c r="W108" s="8"/>
      <c r="X108" s="8"/>
      <c r="Y108" s="8"/>
      <c r="Z108" s="8"/>
    </row>
    <row r="109" ht="15.75" customHeight="1">
      <c r="A109" s="123"/>
      <c r="B109" s="123"/>
      <c r="C109" s="124"/>
      <c r="D109" s="124"/>
      <c r="E109" s="124"/>
      <c r="F109" s="124"/>
      <c r="G109" s="124"/>
      <c r="H109" s="2"/>
      <c r="I109" s="8"/>
      <c r="J109" s="8"/>
      <c r="K109" s="8"/>
      <c r="L109" s="8"/>
      <c r="M109" s="8"/>
      <c r="N109" s="8"/>
      <c r="O109" s="8"/>
      <c r="P109" s="8"/>
      <c r="Q109" s="8"/>
      <c r="R109" s="8"/>
      <c r="S109" s="8"/>
      <c r="T109" s="8"/>
      <c r="U109" s="8"/>
      <c r="V109" s="8"/>
      <c r="W109" s="8"/>
      <c r="X109" s="8"/>
      <c r="Y109" s="8"/>
      <c r="Z109" s="8"/>
    </row>
    <row r="110" ht="15.75" customHeight="1">
      <c r="A110" s="123"/>
      <c r="B110" s="123"/>
      <c r="C110" s="124"/>
      <c r="D110" s="124"/>
      <c r="E110" s="124"/>
      <c r="F110" s="124"/>
      <c r="G110" s="124"/>
      <c r="H110" s="2"/>
      <c r="I110" s="8"/>
      <c r="J110" s="8"/>
      <c r="K110" s="8"/>
      <c r="L110" s="8"/>
      <c r="M110" s="8"/>
      <c r="N110" s="8"/>
      <c r="O110" s="8"/>
      <c r="P110" s="8"/>
      <c r="Q110" s="8"/>
      <c r="R110" s="8"/>
      <c r="S110" s="8"/>
      <c r="T110" s="8"/>
      <c r="U110" s="8"/>
      <c r="V110" s="8"/>
      <c r="W110" s="8"/>
      <c r="X110" s="8"/>
      <c r="Y110" s="8"/>
      <c r="Z110" s="8"/>
    </row>
    <row r="111" ht="15.75" customHeight="1">
      <c r="A111" s="123"/>
      <c r="B111" s="123"/>
      <c r="C111" s="124"/>
      <c r="D111" s="124"/>
      <c r="E111" s="124"/>
      <c r="F111" s="124"/>
      <c r="G111" s="124"/>
      <c r="H111" s="2"/>
      <c r="I111" s="8"/>
      <c r="J111" s="8"/>
      <c r="K111" s="8"/>
      <c r="L111" s="8"/>
      <c r="M111" s="8"/>
      <c r="N111" s="8"/>
      <c r="O111" s="8"/>
      <c r="P111" s="8"/>
      <c r="Q111" s="8"/>
      <c r="R111" s="8"/>
      <c r="S111" s="8"/>
      <c r="T111" s="8"/>
      <c r="U111" s="8"/>
      <c r="V111" s="8"/>
      <c r="W111" s="8"/>
      <c r="X111" s="8"/>
      <c r="Y111" s="8"/>
      <c r="Z111" s="8"/>
    </row>
    <row r="112" ht="15.75" customHeight="1">
      <c r="A112" s="123"/>
      <c r="B112" s="123"/>
      <c r="C112" s="124"/>
      <c r="D112" s="124"/>
      <c r="E112" s="124"/>
      <c r="F112" s="124"/>
      <c r="G112" s="124"/>
      <c r="H112" s="2"/>
      <c r="I112" s="8"/>
      <c r="J112" s="8"/>
      <c r="K112" s="8"/>
      <c r="L112" s="8"/>
      <c r="M112" s="8"/>
      <c r="N112" s="8"/>
      <c r="O112" s="8"/>
      <c r="P112" s="8"/>
      <c r="Q112" s="8"/>
      <c r="R112" s="8"/>
      <c r="S112" s="8"/>
      <c r="T112" s="8"/>
      <c r="U112" s="8"/>
      <c r="V112" s="8"/>
      <c r="W112" s="8"/>
      <c r="X112" s="8"/>
      <c r="Y112" s="8"/>
      <c r="Z112" s="8"/>
    </row>
    <row r="113" ht="15.75" customHeight="1">
      <c r="A113" s="123"/>
      <c r="B113" s="123"/>
      <c r="C113" s="124"/>
      <c r="D113" s="124"/>
      <c r="E113" s="124"/>
      <c r="F113" s="124"/>
      <c r="G113" s="124"/>
      <c r="H113" s="2"/>
      <c r="I113" s="8"/>
      <c r="J113" s="8"/>
      <c r="K113" s="8"/>
      <c r="L113" s="8"/>
      <c r="M113" s="8"/>
      <c r="N113" s="8"/>
      <c r="O113" s="8"/>
      <c r="P113" s="8"/>
      <c r="Q113" s="8"/>
      <c r="R113" s="8"/>
      <c r="S113" s="8"/>
      <c r="T113" s="8"/>
      <c r="U113" s="8"/>
      <c r="V113" s="8"/>
      <c r="W113" s="8"/>
      <c r="X113" s="8"/>
      <c r="Y113" s="8"/>
      <c r="Z113" s="8"/>
    </row>
    <row r="114" ht="15.75" customHeight="1">
      <c r="A114" s="123"/>
      <c r="B114" s="123"/>
      <c r="C114" s="124"/>
      <c r="D114" s="124"/>
      <c r="E114" s="124"/>
      <c r="F114" s="124"/>
      <c r="G114" s="124"/>
      <c r="H114" s="2"/>
      <c r="I114" s="8"/>
      <c r="J114" s="8"/>
      <c r="K114" s="8"/>
      <c r="L114" s="8"/>
      <c r="M114" s="8"/>
      <c r="N114" s="8"/>
      <c r="O114" s="8"/>
      <c r="P114" s="8"/>
      <c r="Q114" s="8"/>
      <c r="R114" s="8"/>
      <c r="S114" s="8"/>
      <c r="T114" s="8"/>
      <c r="U114" s="8"/>
      <c r="V114" s="8"/>
      <c r="W114" s="8"/>
      <c r="X114" s="8"/>
      <c r="Y114" s="8"/>
      <c r="Z114" s="8"/>
    </row>
    <row r="115" ht="15.75" customHeight="1">
      <c r="A115" s="123"/>
      <c r="B115" s="123"/>
      <c r="C115" s="124"/>
      <c r="D115" s="124"/>
      <c r="E115" s="124"/>
      <c r="F115" s="124"/>
      <c r="G115" s="124"/>
      <c r="H115" s="2"/>
      <c r="I115" s="8"/>
      <c r="J115" s="8"/>
      <c r="K115" s="8"/>
      <c r="L115" s="8"/>
      <c r="M115" s="8"/>
      <c r="N115" s="8"/>
      <c r="O115" s="8"/>
      <c r="P115" s="8"/>
      <c r="Q115" s="8"/>
      <c r="R115" s="8"/>
      <c r="S115" s="8"/>
      <c r="T115" s="8"/>
      <c r="U115" s="8"/>
      <c r="V115" s="8"/>
      <c r="W115" s="8"/>
      <c r="X115" s="8"/>
      <c r="Y115" s="8"/>
      <c r="Z115" s="8"/>
    </row>
    <row r="116" ht="15.75" customHeight="1">
      <c r="A116" s="123"/>
      <c r="B116" s="123"/>
      <c r="C116" s="124"/>
      <c r="D116" s="124"/>
      <c r="E116" s="124"/>
      <c r="F116" s="124"/>
      <c r="G116" s="124"/>
      <c r="H116" s="2"/>
      <c r="I116" s="8"/>
      <c r="J116" s="8"/>
      <c r="K116" s="8"/>
      <c r="L116" s="8"/>
      <c r="M116" s="8"/>
      <c r="N116" s="8"/>
      <c r="O116" s="8"/>
      <c r="P116" s="8"/>
      <c r="Q116" s="8"/>
      <c r="R116" s="8"/>
      <c r="S116" s="8"/>
      <c r="T116" s="8"/>
      <c r="U116" s="8"/>
      <c r="V116" s="8"/>
      <c r="W116" s="8"/>
      <c r="X116" s="8"/>
      <c r="Y116" s="8"/>
      <c r="Z116" s="8"/>
    </row>
    <row r="117" ht="15.75" customHeight="1">
      <c r="A117" s="123"/>
      <c r="B117" s="123"/>
      <c r="C117" s="124"/>
      <c r="D117" s="124"/>
      <c r="E117" s="124"/>
      <c r="F117" s="124"/>
      <c r="G117" s="124"/>
      <c r="H117" s="2"/>
      <c r="I117" s="8"/>
      <c r="J117" s="8"/>
      <c r="K117" s="8"/>
      <c r="L117" s="8"/>
      <c r="M117" s="8"/>
      <c r="N117" s="8"/>
      <c r="O117" s="8"/>
      <c r="P117" s="8"/>
      <c r="Q117" s="8"/>
      <c r="R117" s="8"/>
      <c r="S117" s="8"/>
      <c r="T117" s="8"/>
      <c r="U117" s="8"/>
      <c r="V117" s="8"/>
      <c r="W117" s="8"/>
      <c r="X117" s="8"/>
      <c r="Y117" s="8"/>
      <c r="Z117" s="8"/>
    </row>
    <row r="118" ht="15.75" customHeight="1">
      <c r="A118" s="123"/>
      <c r="B118" s="123"/>
      <c r="C118" s="124"/>
      <c r="D118" s="124"/>
      <c r="E118" s="124"/>
      <c r="F118" s="124"/>
      <c r="G118" s="124"/>
      <c r="H118" s="2"/>
      <c r="I118" s="8"/>
      <c r="J118" s="8"/>
      <c r="K118" s="8"/>
      <c r="L118" s="8"/>
      <c r="M118" s="8"/>
      <c r="N118" s="8"/>
      <c r="O118" s="8"/>
      <c r="P118" s="8"/>
      <c r="Q118" s="8"/>
      <c r="R118" s="8"/>
      <c r="S118" s="8"/>
      <c r="T118" s="8"/>
      <c r="U118" s="8"/>
      <c r="V118" s="8"/>
      <c r="W118" s="8"/>
      <c r="X118" s="8"/>
      <c r="Y118" s="8"/>
      <c r="Z118" s="8"/>
    </row>
    <row r="119" ht="15.75" customHeight="1">
      <c r="A119" s="123"/>
      <c r="B119" s="123"/>
      <c r="C119" s="124"/>
      <c r="D119" s="124"/>
      <c r="E119" s="124"/>
      <c r="F119" s="124"/>
      <c r="G119" s="124"/>
      <c r="H119" s="2"/>
      <c r="I119" s="8"/>
      <c r="J119" s="8"/>
      <c r="K119" s="8"/>
      <c r="L119" s="8"/>
      <c r="M119" s="8"/>
      <c r="N119" s="8"/>
      <c r="O119" s="8"/>
      <c r="P119" s="8"/>
      <c r="Q119" s="8"/>
      <c r="R119" s="8"/>
      <c r="S119" s="8"/>
      <c r="T119" s="8"/>
      <c r="U119" s="8"/>
      <c r="V119" s="8"/>
      <c r="W119" s="8"/>
      <c r="X119" s="8"/>
      <c r="Y119" s="8"/>
      <c r="Z119" s="8"/>
    </row>
    <row r="120" ht="15.75" customHeight="1">
      <c r="A120" s="123"/>
      <c r="B120" s="123"/>
      <c r="C120" s="124"/>
      <c r="D120" s="124"/>
      <c r="E120" s="124"/>
      <c r="F120" s="124"/>
      <c r="G120" s="124"/>
      <c r="H120" s="2"/>
      <c r="I120" s="8"/>
      <c r="J120" s="8"/>
      <c r="K120" s="8"/>
      <c r="L120" s="8"/>
      <c r="M120" s="8"/>
      <c r="N120" s="8"/>
      <c r="O120" s="8"/>
      <c r="P120" s="8"/>
      <c r="Q120" s="8"/>
      <c r="R120" s="8"/>
      <c r="S120" s="8"/>
      <c r="T120" s="8"/>
      <c r="U120" s="8"/>
      <c r="V120" s="8"/>
      <c r="W120" s="8"/>
      <c r="X120" s="8"/>
      <c r="Y120" s="8"/>
      <c r="Z120" s="8"/>
    </row>
    <row r="121" ht="15.75" customHeight="1">
      <c r="A121" s="123"/>
      <c r="B121" s="123"/>
      <c r="C121" s="124"/>
      <c r="D121" s="124"/>
      <c r="E121" s="124"/>
      <c r="F121" s="124"/>
      <c r="G121" s="124"/>
      <c r="H121" s="2"/>
      <c r="I121" s="8"/>
      <c r="J121" s="8"/>
      <c r="K121" s="8"/>
      <c r="L121" s="8"/>
      <c r="M121" s="8"/>
      <c r="N121" s="8"/>
      <c r="O121" s="8"/>
      <c r="P121" s="8"/>
      <c r="Q121" s="8"/>
      <c r="R121" s="8"/>
      <c r="S121" s="8"/>
      <c r="T121" s="8"/>
      <c r="U121" s="8"/>
      <c r="V121" s="8"/>
      <c r="W121" s="8"/>
      <c r="X121" s="8"/>
      <c r="Y121" s="8"/>
      <c r="Z121" s="8"/>
    </row>
    <row r="122" ht="15.75" customHeight="1">
      <c r="A122" s="123"/>
      <c r="B122" s="123"/>
      <c r="C122" s="124"/>
      <c r="D122" s="124"/>
      <c r="E122" s="124"/>
      <c r="F122" s="124"/>
      <c r="G122" s="124"/>
      <c r="H122" s="2"/>
      <c r="I122" s="8"/>
      <c r="J122" s="8"/>
      <c r="K122" s="8"/>
      <c r="L122" s="8"/>
      <c r="M122" s="8"/>
      <c r="N122" s="8"/>
      <c r="O122" s="8"/>
      <c r="P122" s="8"/>
      <c r="Q122" s="8"/>
      <c r="R122" s="8"/>
      <c r="S122" s="8"/>
      <c r="T122" s="8"/>
      <c r="U122" s="8"/>
      <c r="V122" s="8"/>
      <c r="W122" s="8"/>
      <c r="X122" s="8"/>
      <c r="Y122" s="8"/>
      <c r="Z122" s="8"/>
    </row>
    <row r="123" ht="15.75" customHeight="1">
      <c r="A123" s="123"/>
      <c r="B123" s="123"/>
      <c r="C123" s="124"/>
      <c r="D123" s="124"/>
      <c r="E123" s="124"/>
      <c r="F123" s="124"/>
      <c r="G123" s="124"/>
      <c r="H123" s="2"/>
      <c r="I123" s="8"/>
      <c r="J123" s="8"/>
      <c r="K123" s="8"/>
      <c r="L123" s="8"/>
      <c r="M123" s="8"/>
      <c r="N123" s="8"/>
      <c r="O123" s="8"/>
      <c r="P123" s="8"/>
      <c r="Q123" s="8"/>
      <c r="R123" s="8"/>
      <c r="S123" s="8"/>
      <c r="T123" s="8"/>
      <c r="U123" s="8"/>
      <c r="V123" s="8"/>
      <c r="W123" s="8"/>
      <c r="X123" s="8"/>
      <c r="Y123" s="8"/>
      <c r="Z123" s="8"/>
    </row>
    <row r="124" ht="15.75" customHeight="1">
      <c r="A124" s="123"/>
      <c r="B124" s="123"/>
      <c r="C124" s="124"/>
      <c r="D124" s="124"/>
      <c r="E124" s="124"/>
      <c r="F124" s="124"/>
      <c r="G124" s="124"/>
      <c r="H124" s="2"/>
      <c r="I124" s="8"/>
      <c r="J124" s="8"/>
      <c r="K124" s="8"/>
      <c r="L124" s="8"/>
      <c r="M124" s="8"/>
      <c r="N124" s="8"/>
      <c r="O124" s="8"/>
      <c r="P124" s="8"/>
      <c r="Q124" s="8"/>
      <c r="R124" s="8"/>
      <c r="S124" s="8"/>
      <c r="T124" s="8"/>
      <c r="U124" s="8"/>
      <c r="V124" s="8"/>
      <c r="W124" s="8"/>
      <c r="X124" s="8"/>
      <c r="Y124" s="8"/>
      <c r="Z124" s="8"/>
    </row>
    <row r="125" ht="15.75" customHeight="1">
      <c r="A125" s="123"/>
      <c r="B125" s="123"/>
      <c r="C125" s="124"/>
      <c r="D125" s="124"/>
      <c r="E125" s="124"/>
      <c r="F125" s="124"/>
      <c r="G125" s="124"/>
      <c r="H125" s="2"/>
      <c r="I125" s="8"/>
      <c r="J125" s="8"/>
      <c r="K125" s="8"/>
      <c r="L125" s="8"/>
      <c r="M125" s="8"/>
      <c r="N125" s="8"/>
      <c r="O125" s="8"/>
      <c r="P125" s="8"/>
      <c r="Q125" s="8"/>
      <c r="R125" s="8"/>
      <c r="S125" s="8"/>
      <c r="T125" s="8"/>
      <c r="U125" s="8"/>
      <c r="V125" s="8"/>
      <c r="W125" s="8"/>
      <c r="X125" s="8"/>
      <c r="Y125" s="8"/>
      <c r="Z125" s="8"/>
    </row>
    <row r="126" ht="15.75" customHeight="1">
      <c r="A126" s="123"/>
      <c r="B126" s="123"/>
      <c r="C126" s="124"/>
      <c r="D126" s="124"/>
      <c r="E126" s="124"/>
      <c r="F126" s="124"/>
      <c r="G126" s="124"/>
      <c r="H126" s="2"/>
      <c r="I126" s="8"/>
      <c r="J126" s="8"/>
      <c r="K126" s="8"/>
      <c r="L126" s="8"/>
      <c r="M126" s="8"/>
      <c r="N126" s="8"/>
      <c r="O126" s="8"/>
      <c r="P126" s="8"/>
      <c r="Q126" s="8"/>
      <c r="R126" s="8"/>
      <c r="S126" s="8"/>
      <c r="T126" s="8"/>
      <c r="U126" s="8"/>
      <c r="V126" s="8"/>
      <c r="W126" s="8"/>
      <c r="X126" s="8"/>
      <c r="Y126" s="8"/>
      <c r="Z126" s="8"/>
    </row>
    <row r="127" ht="15.75" customHeight="1">
      <c r="A127" s="123"/>
      <c r="B127" s="123"/>
      <c r="C127" s="124"/>
      <c r="D127" s="124"/>
      <c r="E127" s="124"/>
      <c r="F127" s="124"/>
      <c r="G127" s="124"/>
      <c r="H127" s="2"/>
      <c r="I127" s="8"/>
      <c r="J127" s="8"/>
      <c r="K127" s="8"/>
      <c r="L127" s="8"/>
      <c r="M127" s="8"/>
      <c r="N127" s="8"/>
      <c r="O127" s="8"/>
      <c r="P127" s="8"/>
      <c r="Q127" s="8"/>
      <c r="R127" s="8"/>
      <c r="S127" s="8"/>
      <c r="T127" s="8"/>
      <c r="U127" s="8"/>
      <c r="V127" s="8"/>
      <c r="W127" s="8"/>
      <c r="X127" s="8"/>
      <c r="Y127" s="8"/>
      <c r="Z127" s="8"/>
    </row>
    <row r="128" ht="15.75" customHeight="1">
      <c r="A128" s="123"/>
      <c r="B128" s="123"/>
      <c r="C128" s="124"/>
      <c r="D128" s="124"/>
      <c r="E128" s="124"/>
      <c r="F128" s="124"/>
      <c r="G128" s="124"/>
      <c r="H128" s="2"/>
      <c r="I128" s="8"/>
      <c r="J128" s="8"/>
      <c r="K128" s="8"/>
      <c r="L128" s="8"/>
      <c r="M128" s="8"/>
      <c r="N128" s="8"/>
      <c r="O128" s="8"/>
      <c r="P128" s="8"/>
      <c r="Q128" s="8"/>
      <c r="R128" s="8"/>
      <c r="S128" s="8"/>
      <c r="T128" s="8"/>
      <c r="U128" s="8"/>
      <c r="V128" s="8"/>
      <c r="W128" s="8"/>
      <c r="X128" s="8"/>
      <c r="Y128" s="8"/>
      <c r="Z128" s="8"/>
    </row>
    <row r="129" ht="15.75" customHeight="1">
      <c r="A129" s="123"/>
      <c r="B129" s="123"/>
      <c r="C129" s="124"/>
      <c r="D129" s="124"/>
      <c r="E129" s="124"/>
      <c r="F129" s="124"/>
      <c r="G129" s="124"/>
      <c r="H129" s="2"/>
      <c r="I129" s="8"/>
      <c r="J129" s="8"/>
      <c r="K129" s="8"/>
      <c r="L129" s="8"/>
      <c r="M129" s="8"/>
      <c r="N129" s="8"/>
      <c r="O129" s="8"/>
      <c r="P129" s="8"/>
      <c r="Q129" s="8"/>
      <c r="R129" s="8"/>
      <c r="S129" s="8"/>
      <c r="T129" s="8"/>
      <c r="U129" s="8"/>
      <c r="V129" s="8"/>
      <c r="W129" s="8"/>
      <c r="X129" s="8"/>
      <c r="Y129" s="8"/>
      <c r="Z129" s="8"/>
    </row>
    <row r="130" ht="15.75" customHeight="1">
      <c r="A130" s="123"/>
      <c r="B130" s="123"/>
      <c r="C130" s="124"/>
      <c r="D130" s="124"/>
      <c r="E130" s="124"/>
      <c r="F130" s="124"/>
      <c r="G130" s="124"/>
      <c r="H130" s="2"/>
      <c r="I130" s="8"/>
      <c r="J130" s="8"/>
      <c r="K130" s="8"/>
      <c r="L130" s="8"/>
      <c r="M130" s="8"/>
      <c r="N130" s="8"/>
      <c r="O130" s="8"/>
      <c r="P130" s="8"/>
      <c r="Q130" s="8"/>
      <c r="R130" s="8"/>
      <c r="S130" s="8"/>
      <c r="T130" s="8"/>
      <c r="U130" s="8"/>
      <c r="V130" s="8"/>
      <c r="W130" s="8"/>
      <c r="X130" s="8"/>
      <c r="Y130" s="8"/>
      <c r="Z130" s="8"/>
    </row>
    <row r="131" ht="15.75" customHeight="1">
      <c r="A131" s="123"/>
      <c r="B131" s="123"/>
      <c r="C131" s="124"/>
      <c r="D131" s="124"/>
      <c r="E131" s="124"/>
      <c r="F131" s="124"/>
      <c r="G131" s="124"/>
      <c r="H131" s="2"/>
      <c r="I131" s="8"/>
      <c r="J131" s="8"/>
      <c r="K131" s="8"/>
      <c r="L131" s="8"/>
      <c r="M131" s="8"/>
      <c r="N131" s="8"/>
      <c r="O131" s="8"/>
      <c r="P131" s="8"/>
      <c r="Q131" s="8"/>
      <c r="R131" s="8"/>
      <c r="S131" s="8"/>
      <c r="T131" s="8"/>
      <c r="U131" s="8"/>
      <c r="V131" s="8"/>
      <c r="W131" s="8"/>
      <c r="X131" s="8"/>
      <c r="Y131" s="8"/>
      <c r="Z131" s="8"/>
    </row>
    <row r="132" ht="15.75" customHeight="1">
      <c r="A132" s="123"/>
      <c r="B132" s="123"/>
      <c r="C132" s="124"/>
      <c r="D132" s="124"/>
      <c r="E132" s="124"/>
      <c r="F132" s="124"/>
      <c r="G132" s="124"/>
      <c r="H132" s="2"/>
      <c r="I132" s="8"/>
      <c r="J132" s="8"/>
      <c r="K132" s="8"/>
      <c r="L132" s="8"/>
      <c r="M132" s="8"/>
      <c r="N132" s="8"/>
      <c r="O132" s="8"/>
      <c r="P132" s="8"/>
      <c r="Q132" s="8"/>
      <c r="R132" s="8"/>
      <c r="S132" s="8"/>
      <c r="T132" s="8"/>
      <c r="U132" s="8"/>
      <c r="V132" s="8"/>
      <c r="W132" s="8"/>
      <c r="X132" s="8"/>
      <c r="Y132" s="8"/>
      <c r="Z132" s="8"/>
    </row>
    <row r="133" ht="15.75" customHeight="1">
      <c r="A133" s="123"/>
      <c r="B133" s="123"/>
      <c r="C133" s="124"/>
      <c r="D133" s="124"/>
      <c r="E133" s="124"/>
      <c r="F133" s="124"/>
      <c r="G133" s="124"/>
      <c r="H133" s="2"/>
      <c r="I133" s="8"/>
      <c r="J133" s="8"/>
      <c r="K133" s="8"/>
      <c r="L133" s="8"/>
      <c r="M133" s="8"/>
      <c r="N133" s="8"/>
      <c r="O133" s="8"/>
      <c r="P133" s="8"/>
      <c r="Q133" s="8"/>
      <c r="R133" s="8"/>
      <c r="S133" s="8"/>
      <c r="T133" s="8"/>
      <c r="U133" s="8"/>
      <c r="V133" s="8"/>
      <c r="W133" s="8"/>
      <c r="X133" s="8"/>
      <c r="Y133" s="8"/>
      <c r="Z133" s="8"/>
    </row>
    <row r="134" ht="15.75" customHeight="1">
      <c r="A134" s="123"/>
      <c r="B134" s="123"/>
      <c r="C134" s="124"/>
      <c r="D134" s="124"/>
      <c r="E134" s="124"/>
      <c r="F134" s="124"/>
      <c r="G134" s="124"/>
      <c r="H134" s="2"/>
      <c r="I134" s="8"/>
      <c r="J134" s="8"/>
      <c r="K134" s="8"/>
      <c r="L134" s="8"/>
      <c r="M134" s="8"/>
      <c r="N134" s="8"/>
      <c r="O134" s="8"/>
      <c r="P134" s="8"/>
      <c r="Q134" s="8"/>
      <c r="R134" s="8"/>
      <c r="S134" s="8"/>
      <c r="T134" s="8"/>
      <c r="U134" s="8"/>
      <c r="V134" s="8"/>
      <c r="W134" s="8"/>
      <c r="X134" s="8"/>
      <c r="Y134" s="8"/>
      <c r="Z134" s="8"/>
    </row>
    <row r="135" ht="15.75" customHeight="1">
      <c r="A135" s="123"/>
      <c r="B135" s="123"/>
      <c r="C135" s="124"/>
      <c r="D135" s="124"/>
      <c r="E135" s="124"/>
      <c r="F135" s="124"/>
      <c r="G135" s="124"/>
      <c r="H135" s="2"/>
      <c r="I135" s="8"/>
      <c r="J135" s="8"/>
      <c r="K135" s="8"/>
      <c r="L135" s="8"/>
      <c r="M135" s="8"/>
      <c r="N135" s="8"/>
      <c r="O135" s="8"/>
      <c r="P135" s="8"/>
      <c r="Q135" s="8"/>
      <c r="R135" s="8"/>
      <c r="S135" s="8"/>
      <c r="T135" s="8"/>
      <c r="U135" s="8"/>
      <c r="V135" s="8"/>
      <c r="W135" s="8"/>
      <c r="X135" s="8"/>
      <c r="Y135" s="8"/>
      <c r="Z135" s="8"/>
    </row>
    <row r="136" ht="15.75" customHeight="1">
      <c r="A136" s="123"/>
      <c r="B136" s="123"/>
      <c r="C136" s="124"/>
      <c r="D136" s="124"/>
      <c r="E136" s="124"/>
      <c r="F136" s="124"/>
      <c r="G136" s="124"/>
      <c r="H136" s="2"/>
      <c r="I136" s="8"/>
      <c r="J136" s="8"/>
      <c r="K136" s="8"/>
      <c r="L136" s="8"/>
      <c r="M136" s="8"/>
      <c r="N136" s="8"/>
      <c r="O136" s="8"/>
      <c r="P136" s="8"/>
      <c r="Q136" s="8"/>
      <c r="R136" s="8"/>
      <c r="S136" s="8"/>
      <c r="T136" s="8"/>
      <c r="U136" s="8"/>
      <c r="V136" s="8"/>
      <c r="W136" s="8"/>
      <c r="X136" s="8"/>
      <c r="Y136" s="8"/>
      <c r="Z136" s="8"/>
    </row>
    <row r="137" ht="15.75" customHeight="1">
      <c r="A137" s="123"/>
      <c r="B137" s="123"/>
      <c r="C137" s="124"/>
      <c r="D137" s="124"/>
      <c r="E137" s="124"/>
      <c r="F137" s="124"/>
      <c r="G137" s="124"/>
      <c r="H137" s="2"/>
      <c r="I137" s="8"/>
      <c r="J137" s="8"/>
      <c r="K137" s="8"/>
      <c r="L137" s="8"/>
      <c r="M137" s="8"/>
      <c r="N137" s="8"/>
      <c r="O137" s="8"/>
      <c r="P137" s="8"/>
      <c r="Q137" s="8"/>
      <c r="R137" s="8"/>
      <c r="S137" s="8"/>
      <c r="T137" s="8"/>
      <c r="U137" s="8"/>
      <c r="V137" s="8"/>
      <c r="W137" s="8"/>
      <c r="X137" s="8"/>
      <c r="Y137" s="8"/>
      <c r="Z137" s="8"/>
    </row>
    <row r="138" ht="15.75" customHeight="1">
      <c r="A138" s="123"/>
      <c r="B138" s="123"/>
      <c r="C138" s="124"/>
      <c r="D138" s="124"/>
      <c r="E138" s="124"/>
      <c r="F138" s="124"/>
      <c r="G138" s="124"/>
      <c r="H138" s="2"/>
      <c r="I138" s="8"/>
      <c r="J138" s="8"/>
      <c r="K138" s="8"/>
      <c r="L138" s="8"/>
      <c r="M138" s="8"/>
      <c r="N138" s="8"/>
      <c r="O138" s="8"/>
      <c r="P138" s="8"/>
      <c r="Q138" s="8"/>
      <c r="R138" s="8"/>
      <c r="S138" s="8"/>
      <c r="T138" s="8"/>
      <c r="U138" s="8"/>
      <c r="V138" s="8"/>
      <c r="W138" s="8"/>
      <c r="X138" s="8"/>
      <c r="Y138" s="8"/>
      <c r="Z138" s="8"/>
    </row>
    <row r="139" ht="15.75" customHeight="1">
      <c r="A139" s="123"/>
      <c r="B139" s="123"/>
      <c r="C139" s="124"/>
      <c r="D139" s="124"/>
      <c r="E139" s="124"/>
      <c r="F139" s="124"/>
      <c r="G139" s="124"/>
      <c r="H139" s="2"/>
      <c r="I139" s="8"/>
      <c r="J139" s="8"/>
      <c r="K139" s="8"/>
      <c r="L139" s="8"/>
      <c r="M139" s="8"/>
      <c r="N139" s="8"/>
      <c r="O139" s="8"/>
      <c r="P139" s="8"/>
      <c r="Q139" s="8"/>
      <c r="R139" s="8"/>
      <c r="S139" s="8"/>
      <c r="T139" s="8"/>
      <c r="U139" s="8"/>
      <c r="V139" s="8"/>
      <c r="W139" s="8"/>
      <c r="X139" s="8"/>
      <c r="Y139" s="8"/>
      <c r="Z139" s="8"/>
    </row>
    <row r="140" ht="15.75" customHeight="1">
      <c r="A140" s="123"/>
      <c r="B140" s="123"/>
      <c r="C140" s="124"/>
      <c r="D140" s="124"/>
      <c r="E140" s="124"/>
      <c r="F140" s="124"/>
      <c r="G140" s="124"/>
      <c r="H140" s="2"/>
      <c r="I140" s="8"/>
      <c r="J140" s="8"/>
      <c r="K140" s="8"/>
      <c r="L140" s="8"/>
      <c r="M140" s="8"/>
      <c r="N140" s="8"/>
      <c r="O140" s="8"/>
      <c r="P140" s="8"/>
      <c r="Q140" s="8"/>
      <c r="R140" s="8"/>
      <c r="S140" s="8"/>
      <c r="T140" s="8"/>
      <c r="U140" s="8"/>
      <c r="V140" s="8"/>
      <c r="W140" s="8"/>
      <c r="X140" s="8"/>
      <c r="Y140" s="8"/>
      <c r="Z140" s="8"/>
    </row>
    <row r="141" ht="15.75" customHeight="1">
      <c r="A141" s="123"/>
      <c r="B141" s="123"/>
      <c r="C141" s="124"/>
      <c r="D141" s="124"/>
      <c r="E141" s="124"/>
      <c r="F141" s="124"/>
      <c r="G141" s="124"/>
      <c r="H141" s="2"/>
      <c r="I141" s="8"/>
      <c r="J141" s="8"/>
      <c r="K141" s="8"/>
      <c r="L141" s="8"/>
      <c r="M141" s="8"/>
      <c r="N141" s="8"/>
      <c r="O141" s="8"/>
      <c r="P141" s="8"/>
      <c r="Q141" s="8"/>
      <c r="R141" s="8"/>
      <c r="S141" s="8"/>
      <c r="T141" s="8"/>
      <c r="U141" s="8"/>
      <c r="V141" s="8"/>
      <c r="W141" s="8"/>
      <c r="X141" s="8"/>
      <c r="Y141" s="8"/>
      <c r="Z141" s="8"/>
    </row>
    <row r="142" ht="15.75" customHeight="1">
      <c r="A142" s="123"/>
      <c r="B142" s="123"/>
      <c r="C142" s="124"/>
      <c r="D142" s="124"/>
      <c r="E142" s="124"/>
      <c r="F142" s="124"/>
      <c r="G142" s="124"/>
      <c r="H142" s="2"/>
      <c r="I142" s="8"/>
      <c r="J142" s="8"/>
      <c r="K142" s="8"/>
      <c r="L142" s="8"/>
      <c r="M142" s="8"/>
      <c r="N142" s="8"/>
      <c r="O142" s="8"/>
      <c r="P142" s="8"/>
      <c r="Q142" s="8"/>
      <c r="R142" s="8"/>
      <c r="S142" s="8"/>
      <c r="T142" s="8"/>
      <c r="U142" s="8"/>
      <c r="V142" s="8"/>
      <c r="W142" s="8"/>
      <c r="X142" s="8"/>
      <c r="Y142" s="8"/>
      <c r="Z142" s="8"/>
    </row>
    <row r="143" ht="15.75" customHeight="1">
      <c r="A143" s="123"/>
      <c r="B143" s="123"/>
      <c r="C143" s="124"/>
      <c r="D143" s="124"/>
      <c r="E143" s="124"/>
      <c r="F143" s="124"/>
      <c r="G143" s="124"/>
      <c r="H143" s="2"/>
      <c r="I143" s="8"/>
      <c r="J143" s="8"/>
      <c r="K143" s="8"/>
      <c r="L143" s="8"/>
      <c r="M143" s="8"/>
      <c r="N143" s="8"/>
      <c r="O143" s="8"/>
      <c r="P143" s="8"/>
      <c r="Q143" s="8"/>
      <c r="R143" s="8"/>
      <c r="S143" s="8"/>
      <c r="T143" s="8"/>
      <c r="U143" s="8"/>
      <c r="V143" s="8"/>
      <c r="W143" s="8"/>
      <c r="X143" s="8"/>
      <c r="Y143" s="8"/>
      <c r="Z143" s="8"/>
    </row>
    <row r="144" ht="15.75" customHeight="1">
      <c r="A144" s="123"/>
      <c r="B144" s="123"/>
      <c r="C144" s="124"/>
      <c r="D144" s="124"/>
      <c r="E144" s="124"/>
      <c r="F144" s="124"/>
      <c r="G144" s="124"/>
      <c r="H144" s="2"/>
      <c r="I144" s="8"/>
      <c r="J144" s="8"/>
      <c r="K144" s="8"/>
      <c r="L144" s="8"/>
      <c r="M144" s="8"/>
      <c r="N144" s="8"/>
      <c r="O144" s="8"/>
      <c r="P144" s="8"/>
      <c r="Q144" s="8"/>
      <c r="R144" s="8"/>
      <c r="S144" s="8"/>
      <c r="T144" s="8"/>
      <c r="U144" s="8"/>
      <c r="V144" s="8"/>
      <c r="W144" s="8"/>
      <c r="X144" s="8"/>
      <c r="Y144" s="8"/>
      <c r="Z144" s="8"/>
    </row>
    <row r="145" ht="15.75" customHeight="1">
      <c r="A145" s="123"/>
      <c r="B145" s="123"/>
      <c r="C145" s="124"/>
      <c r="D145" s="124"/>
      <c r="E145" s="124"/>
      <c r="F145" s="124"/>
      <c r="G145" s="124"/>
      <c r="H145" s="2"/>
      <c r="I145" s="8"/>
      <c r="J145" s="8"/>
      <c r="K145" s="8"/>
      <c r="L145" s="8"/>
      <c r="M145" s="8"/>
      <c r="N145" s="8"/>
      <c r="O145" s="8"/>
      <c r="P145" s="8"/>
      <c r="Q145" s="8"/>
      <c r="R145" s="8"/>
      <c r="S145" s="8"/>
      <c r="T145" s="8"/>
      <c r="U145" s="8"/>
      <c r="V145" s="8"/>
      <c r="W145" s="8"/>
      <c r="X145" s="8"/>
      <c r="Y145" s="8"/>
      <c r="Z145" s="8"/>
    </row>
    <row r="146" ht="15.75" customHeight="1">
      <c r="A146" s="123"/>
      <c r="B146" s="123"/>
      <c r="C146" s="124"/>
      <c r="D146" s="124"/>
      <c r="E146" s="124"/>
      <c r="F146" s="124"/>
      <c r="G146" s="124"/>
      <c r="H146" s="2"/>
      <c r="I146" s="8"/>
      <c r="J146" s="8"/>
      <c r="K146" s="8"/>
      <c r="L146" s="8"/>
      <c r="M146" s="8"/>
      <c r="N146" s="8"/>
      <c r="O146" s="8"/>
      <c r="P146" s="8"/>
      <c r="Q146" s="8"/>
      <c r="R146" s="8"/>
      <c r="S146" s="8"/>
      <c r="T146" s="8"/>
      <c r="U146" s="8"/>
      <c r="V146" s="8"/>
      <c r="W146" s="8"/>
      <c r="X146" s="8"/>
      <c r="Y146" s="8"/>
      <c r="Z146" s="8"/>
    </row>
    <row r="147" ht="15.75" customHeight="1">
      <c r="A147" s="123"/>
      <c r="B147" s="123"/>
      <c r="C147" s="124"/>
      <c r="D147" s="124"/>
      <c r="E147" s="124"/>
      <c r="F147" s="124"/>
      <c r="G147" s="124"/>
      <c r="H147" s="2"/>
      <c r="I147" s="8"/>
      <c r="J147" s="8"/>
      <c r="K147" s="8"/>
      <c r="L147" s="8"/>
      <c r="M147" s="8"/>
      <c r="N147" s="8"/>
      <c r="O147" s="8"/>
      <c r="P147" s="8"/>
      <c r="Q147" s="8"/>
      <c r="R147" s="8"/>
      <c r="S147" s="8"/>
      <c r="T147" s="8"/>
      <c r="U147" s="8"/>
      <c r="V147" s="8"/>
      <c r="W147" s="8"/>
      <c r="X147" s="8"/>
      <c r="Y147" s="8"/>
      <c r="Z147" s="8"/>
    </row>
    <row r="148" ht="15.75" customHeight="1">
      <c r="A148" s="123"/>
      <c r="B148" s="123"/>
      <c r="C148" s="124"/>
      <c r="D148" s="124"/>
      <c r="E148" s="124"/>
      <c r="F148" s="124"/>
      <c r="G148" s="124"/>
      <c r="H148" s="2"/>
      <c r="I148" s="8"/>
      <c r="J148" s="8"/>
      <c r="K148" s="8"/>
      <c r="L148" s="8"/>
      <c r="M148" s="8"/>
      <c r="N148" s="8"/>
      <c r="O148" s="8"/>
      <c r="P148" s="8"/>
      <c r="Q148" s="8"/>
      <c r="R148" s="8"/>
      <c r="S148" s="8"/>
      <c r="T148" s="8"/>
      <c r="U148" s="8"/>
      <c r="V148" s="8"/>
      <c r="W148" s="8"/>
      <c r="X148" s="8"/>
      <c r="Y148" s="8"/>
      <c r="Z148" s="8"/>
    </row>
    <row r="149" ht="15.75" customHeight="1">
      <c r="A149" s="123"/>
      <c r="B149" s="123"/>
      <c r="C149" s="124"/>
      <c r="D149" s="124"/>
      <c r="E149" s="124"/>
      <c r="F149" s="124"/>
      <c r="G149" s="124"/>
      <c r="H149" s="2"/>
      <c r="I149" s="8"/>
      <c r="J149" s="8"/>
      <c r="K149" s="8"/>
      <c r="L149" s="8"/>
      <c r="M149" s="8"/>
      <c r="N149" s="8"/>
      <c r="O149" s="8"/>
      <c r="P149" s="8"/>
      <c r="Q149" s="8"/>
      <c r="R149" s="8"/>
      <c r="S149" s="8"/>
      <c r="T149" s="8"/>
      <c r="U149" s="8"/>
      <c r="V149" s="8"/>
      <c r="W149" s="8"/>
      <c r="X149" s="8"/>
      <c r="Y149" s="8"/>
      <c r="Z149" s="8"/>
    </row>
    <row r="150" ht="15.75" customHeight="1">
      <c r="A150" s="123"/>
      <c r="B150" s="123"/>
      <c r="C150" s="124"/>
      <c r="D150" s="124"/>
      <c r="E150" s="124"/>
      <c r="F150" s="124"/>
      <c r="G150" s="124"/>
      <c r="H150" s="2"/>
      <c r="I150" s="8"/>
      <c r="J150" s="8"/>
      <c r="K150" s="8"/>
      <c r="L150" s="8"/>
      <c r="M150" s="8"/>
      <c r="N150" s="8"/>
      <c r="O150" s="8"/>
      <c r="P150" s="8"/>
      <c r="Q150" s="8"/>
      <c r="R150" s="8"/>
      <c r="S150" s="8"/>
      <c r="T150" s="8"/>
      <c r="U150" s="8"/>
      <c r="V150" s="8"/>
      <c r="W150" s="8"/>
      <c r="X150" s="8"/>
      <c r="Y150" s="8"/>
      <c r="Z150" s="8"/>
    </row>
    <row r="151" ht="15.75" customHeight="1">
      <c r="A151" s="123"/>
      <c r="B151" s="123"/>
      <c r="C151" s="124"/>
      <c r="D151" s="124"/>
      <c r="E151" s="124"/>
      <c r="F151" s="124"/>
      <c r="G151" s="124"/>
      <c r="H151" s="2"/>
      <c r="I151" s="8"/>
      <c r="J151" s="8"/>
      <c r="K151" s="8"/>
      <c r="L151" s="8"/>
      <c r="M151" s="8"/>
      <c r="N151" s="8"/>
      <c r="O151" s="8"/>
      <c r="P151" s="8"/>
      <c r="Q151" s="8"/>
      <c r="R151" s="8"/>
      <c r="S151" s="8"/>
      <c r="T151" s="8"/>
      <c r="U151" s="8"/>
      <c r="V151" s="8"/>
      <c r="W151" s="8"/>
      <c r="X151" s="8"/>
      <c r="Y151" s="8"/>
      <c r="Z151" s="8"/>
    </row>
    <row r="152" ht="15.75" customHeight="1">
      <c r="A152" s="123"/>
      <c r="B152" s="123"/>
      <c r="C152" s="124"/>
      <c r="D152" s="124"/>
      <c r="E152" s="124"/>
      <c r="F152" s="124"/>
      <c r="G152" s="124"/>
      <c r="H152" s="2"/>
      <c r="I152" s="8"/>
      <c r="J152" s="8"/>
      <c r="K152" s="8"/>
      <c r="L152" s="8"/>
      <c r="M152" s="8"/>
      <c r="N152" s="8"/>
      <c r="O152" s="8"/>
      <c r="P152" s="8"/>
      <c r="Q152" s="8"/>
      <c r="R152" s="8"/>
      <c r="S152" s="8"/>
      <c r="T152" s="8"/>
      <c r="U152" s="8"/>
      <c r="V152" s="8"/>
      <c r="W152" s="8"/>
      <c r="X152" s="8"/>
      <c r="Y152" s="8"/>
      <c r="Z152" s="8"/>
    </row>
    <row r="153" ht="15.75" customHeight="1">
      <c r="A153" s="123"/>
      <c r="B153" s="123"/>
      <c r="C153" s="124"/>
      <c r="D153" s="124"/>
      <c r="E153" s="124"/>
      <c r="F153" s="124"/>
      <c r="G153" s="124"/>
      <c r="H153" s="2"/>
      <c r="I153" s="8"/>
      <c r="J153" s="8"/>
      <c r="K153" s="8"/>
      <c r="L153" s="8"/>
      <c r="M153" s="8"/>
      <c r="N153" s="8"/>
      <c r="O153" s="8"/>
      <c r="P153" s="8"/>
      <c r="Q153" s="8"/>
      <c r="R153" s="8"/>
      <c r="S153" s="8"/>
      <c r="T153" s="8"/>
      <c r="U153" s="8"/>
      <c r="V153" s="8"/>
      <c r="W153" s="8"/>
      <c r="X153" s="8"/>
      <c r="Y153" s="8"/>
      <c r="Z153" s="8"/>
    </row>
    <row r="154" ht="15.75" customHeight="1">
      <c r="A154" s="123"/>
      <c r="B154" s="123"/>
      <c r="C154" s="124"/>
      <c r="D154" s="124"/>
      <c r="E154" s="124"/>
      <c r="F154" s="124"/>
      <c r="G154" s="124"/>
      <c r="H154" s="2"/>
      <c r="I154" s="8"/>
      <c r="J154" s="8"/>
      <c r="K154" s="8"/>
      <c r="L154" s="8"/>
      <c r="M154" s="8"/>
      <c r="N154" s="8"/>
      <c r="O154" s="8"/>
      <c r="P154" s="8"/>
      <c r="Q154" s="8"/>
      <c r="R154" s="8"/>
      <c r="S154" s="8"/>
      <c r="T154" s="8"/>
      <c r="U154" s="8"/>
      <c r="V154" s="8"/>
      <c r="W154" s="8"/>
      <c r="X154" s="8"/>
      <c r="Y154" s="8"/>
      <c r="Z154" s="8"/>
    </row>
    <row r="155" ht="15.75" customHeight="1">
      <c r="A155" s="123"/>
      <c r="B155" s="123"/>
      <c r="C155" s="124"/>
      <c r="D155" s="124"/>
      <c r="E155" s="124"/>
      <c r="F155" s="124"/>
      <c r="G155" s="124"/>
      <c r="H155" s="2"/>
      <c r="I155" s="8"/>
      <c r="J155" s="8"/>
      <c r="K155" s="8"/>
      <c r="L155" s="8"/>
      <c r="M155" s="8"/>
      <c r="N155" s="8"/>
      <c r="O155" s="8"/>
      <c r="P155" s="8"/>
      <c r="Q155" s="8"/>
      <c r="R155" s="8"/>
      <c r="S155" s="8"/>
      <c r="T155" s="8"/>
      <c r="U155" s="8"/>
      <c r="V155" s="8"/>
      <c r="W155" s="8"/>
      <c r="X155" s="8"/>
      <c r="Y155" s="8"/>
      <c r="Z155" s="8"/>
    </row>
    <row r="156" ht="15.75" customHeight="1">
      <c r="A156" s="123"/>
      <c r="B156" s="123"/>
      <c r="C156" s="124"/>
      <c r="D156" s="124"/>
      <c r="E156" s="124"/>
      <c r="F156" s="124"/>
      <c r="G156" s="124"/>
      <c r="H156" s="2"/>
      <c r="I156" s="8"/>
      <c r="J156" s="8"/>
      <c r="K156" s="8"/>
      <c r="L156" s="8"/>
      <c r="M156" s="8"/>
      <c r="N156" s="8"/>
      <c r="O156" s="8"/>
      <c r="P156" s="8"/>
      <c r="Q156" s="8"/>
      <c r="R156" s="8"/>
      <c r="S156" s="8"/>
      <c r="T156" s="8"/>
      <c r="U156" s="8"/>
      <c r="V156" s="8"/>
      <c r="W156" s="8"/>
      <c r="X156" s="8"/>
      <c r="Y156" s="8"/>
      <c r="Z156" s="8"/>
    </row>
    <row r="157" ht="15.75" customHeight="1">
      <c r="A157" s="123"/>
      <c r="B157" s="123"/>
      <c r="C157" s="124"/>
      <c r="D157" s="124"/>
      <c r="E157" s="124"/>
      <c r="F157" s="124"/>
      <c r="G157" s="124"/>
      <c r="H157" s="2"/>
      <c r="I157" s="8"/>
      <c r="J157" s="8"/>
      <c r="K157" s="8"/>
      <c r="L157" s="8"/>
      <c r="M157" s="8"/>
      <c r="N157" s="8"/>
      <c r="O157" s="8"/>
      <c r="P157" s="8"/>
      <c r="Q157" s="8"/>
      <c r="R157" s="8"/>
      <c r="S157" s="8"/>
      <c r="T157" s="8"/>
      <c r="U157" s="8"/>
      <c r="V157" s="8"/>
      <c r="W157" s="8"/>
      <c r="X157" s="8"/>
      <c r="Y157" s="8"/>
      <c r="Z157" s="8"/>
    </row>
    <row r="158" ht="15.75" customHeight="1">
      <c r="A158" s="123"/>
      <c r="B158" s="123"/>
      <c r="C158" s="124"/>
      <c r="D158" s="124"/>
      <c r="E158" s="124"/>
      <c r="F158" s="124"/>
      <c r="G158" s="124"/>
      <c r="H158" s="2"/>
      <c r="I158" s="8"/>
      <c r="J158" s="8"/>
      <c r="K158" s="8"/>
      <c r="L158" s="8"/>
      <c r="M158" s="8"/>
      <c r="N158" s="8"/>
      <c r="O158" s="8"/>
      <c r="P158" s="8"/>
      <c r="Q158" s="8"/>
      <c r="R158" s="8"/>
      <c r="S158" s="8"/>
      <c r="T158" s="8"/>
      <c r="U158" s="8"/>
      <c r="V158" s="8"/>
      <c r="W158" s="8"/>
      <c r="X158" s="8"/>
      <c r="Y158" s="8"/>
      <c r="Z158" s="8"/>
    </row>
    <row r="159" ht="15.75" customHeight="1">
      <c r="A159" s="123"/>
      <c r="B159" s="123"/>
      <c r="C159" s="124"/>
      <c r="D159" s="124"/>
      <c r="E159" s="124"/>
      <c r="F159" s="124"/>
      <c r="G159" s="124"/>
      <c r="H159" s="2"/>
      <c r="I159" s="8"/>
      <c r="J159" s="8"/>
      <c r="K159" s="8"/>
      <c r="L159" s="8"/>
      <c r="M159" s="8"/>
      <c r="N159" s="8"/>
      <c r="O159" s="8"/>
      <c r="P159" s="8"/>
      <c r="Q159" s="8"/>
      <c r="R159" s="8"/>
      <c r="S159" s="8"/>
      <c r="T159" s="8"/>
      <c r="U159" s="8"/>
      <c r="V159" s="8"/>
      <c r="W159" s="8"/>
      <c r="X159" s="8"/>
      <c r="Y159" s="8"/>
      <c r="Z159" s="8"/>
    </row>
    <row r="160" ht="15.75" customHeight="1">
      <c r="A160" s="123"/>
      <c r="B160" s="123"/>
      <c r="C160" s="124"/>
      <c r="D160" s="124"/>
      <c r="E160" s="124"/>
      <c r="F160" s="124"/>
      <c r="G160" s="124"/>
      <c r="H160" s="2"/>
      <c r="I160" s="8"/>
      <c r="J160" s="8"/>
      <c r="K160" s="8"/>
      <c r="L160" s="8"/>
      <c r="M160" s="8"/>
      <c r="N160" s="8"/>
      <c r="O160" s="8"/>
      <c r="P160" s="8"/>
      <c r="Q160" s="8"/>
      <c r="R160" s="8"/>
      <c r="S160" s="8"/>
      <c r="T160" s="8"/>
      <c r="U160" s="8"/>
      <c r="V160" s="8"/>
      <c r="W160" s="8"/>
      <c r="X160" s="8"/>
      <c r="Y160" s="8"/>
      <c r="Z160" s="8"/>
    </row>
    <row r="161" ht="15.75" customHeight="1">
      <c r="A161" s="123"/>
      <c r="B161" s="123"/>
      <c r="C161" s="124"/>
      <c r="D161" s="124"/>
      <c r="E161" s="124"/>
      <c r="F161" s="124"/>
      <c r="G161" s="124"/>
      <c r="H161" s="2"/>
      <c r="I161" s="8"/>
      <c r="J161" s="8"/>
      <c r="K161" s="8"/>
      <c r="L161" s="8"/>
      <c r="M161" s="8"/>
      <c r="N161" s="8"/>
      <c r="O161" s="8"/>
      <c r="P161" s="8"/>
      <c r="Q161" s="8"/>
      <c r="R161" s="8"/>
      <c r="S161" s="8"/>
      <c r="T161" s="8"/>
      <c r="U161" s="8"/>
      <c r="V161" s="8"/>
      <c r="W161" s="8"/>
      <c r="X161" s="8"/>
      <c r="Y161" s="8"/>
      <c r="Z161" s="8"/>
    </row>
    <row r="162" ht="15.75" customHeight="1">
      <c r="A162" s="123"/>
      <c r="B162" s="123"/>
      <c r="C162" s="124"/>
      <c r="D162" s="124"/>
      <c r="E162" s="124"/>
      <c r="F162" s="124"/>
      <c r="G162" s="124"/>
      <c r="H162" s="2"/>
      <c r="I162" s="8"/>
      <c r="J162" s="8"/>
      <c r="K162" s="8"/>
      <c r="L162" s="8"/>
      <c r="M162" s="8"/>
      <c r="N162" s="8"/>
      <c r="O162" s="8"/>
      <c r="P162" s="8"/>
      <c r="Q162" s="8"/>
      <c r="R162" s="8"/>
      <c r="S162" s="8"/>
      <c r="T162" s="8"/>
      <c r="U162" s="8"/>
      <c r="V162" s="8"/>
      <c r="W162" s="8"/>
      <c r="X162" s="8"/>
      <c r="Y162" s="8"/>
      <c r="Z162" s="8"/>
    </row>
    <row r="163" ht="15.75" customHeight="1">
      <c r="A163" s="123"/>
      <c r="B163" s="123"/>
      <c r="C163" s="124"/>
      <c r="D163" s="124"/>
      <c r="E163" s="124"/>
      <c r="F163" s="124"/>
      <c r="G163" s="124"/>
      <c r="H163" s="2"/>
      <c r="I163" s="8"/>
      <c r="J163" s="8"/>
      <c r="K163" s="8"/>
      <c r="L163" s="8"/>
      <c r="M163" s="8"/>
      <c r="N163" s="8"/>
      <c r="O163" s="8"/>
      <c r="P163" s="8"/>
      <c r="Q163" s="8"/>
      <c r="R163" s="8"/>
      <c r="S163" s="8"/>
      <c r="T163" s="8"/>
      <c r="U163" s="8"/>
      <c r="V163" s="8"/>
      <c r="W163" s="8"/>
      <c r="X163" s="8"/>
      <c r="Y163" s="8"/>
      <c r="Z163" s="8"/>
    </row>
    <row r="164" ht="15.75" customHeight="1">
      <c r="A164" s="123"/>
      <c r="B164" s="123"/>
      <c r="C164" s="124"/>
      <c r="D164" s="124"/>
      <c r="E164" s="124"/>
      <c r="F164" s="124"/>
      <c r="G164" s="124"/>
      <c r="H164" s="2"/>
      <c r="I164" s="8"/>
      <c r="J164" s="8"/>
      <c r="K164" s="8"/>
      <c r="L164" s="8"/>
      <c r="M164" s="8"/>
      <c r="N164" s="8"/>
      <c r="O164" s="8"/>
      <c r="P164" s="8"/>
      <c r="Q164" s="8"/>
      <c r="R164" s="8"/>
      <c r="S164" s="8"/>
      <c r="T164" s="8"/>
      <c r="U164" s="8"/>
      <c r="V164" s="8"/>
      <c r="W164" s="8"/>
      <c r="X164" s="8"/>
      <c r="Y164" s="8"/>
      <c r="Z164" s="8"/>
    </row>
    <row r="165" ht="15.75" customHeight="1">
      <c r="A165" s="123"/>
      <c r="B165" s="123"/>
      <c r="C165" s="124"/>
      <c r="D165" s="124"/>
      <c r="E165" s="124"/>
      <c r="F165" s="124"/>
      <c r="G165" s="124"/>
      <c r="H165" s="2"/>
      <c r="I165" s="8"/>
      <c r="J165" s="8"/>
      <c r="K165" s="8"/>
      <c r="L165" s="8"/>
      <c r="M165" s="8"/>
      <c r="N165" s="8"/>
      <c r="O165" s="8"/>
      <c r="P165" s="8"/>
      <c r="Q165" s="8"/>
      <c r="R165" s="8"/>
      <c r="S165" s="8"/>
      <c r="T165" s="8"/>
      <c r="U165" s="8"/>
      <c r="V165" s="8"/>
      <c r="W165" s="8"/>
      <c r="X165" s="8"/>
      <c r="Y165" s="8"/>
      <c r="Z165" s="8"/>
    </row>
    <row r="166" ht="15.75" customHeight="1">
      <c r="A166" s="123"/>
      <c r="B166" s="123"/>
      <c r="C166" s="124"/>
      <c r="D166" s="124"/>
      <c r="E166" s="124"/>
      <c r="F166" s="124"/>
      <c r="G166" s="124"/>
      <c r="H166" s="2"/>
      <c r="I166" s="8"/>
      <c r="J166" s="8"/>
      <c r="K166" s="8"/>
      <c r="L166" s="8"/>
      <c r="M166" s="8"/>
      <c r="N166" s="8"/>
      <c r="O166" s="8"/>
      <c r="P166" s="8"/>
      <c r="Q166" s="8"/>
      <c r="R166" s="8"/>
      <c r="S166" s="8"/>
      <c r="T166" s="8"/>
      <c r="U166" s="8"/>
      <c r="V166" s="8"/>
      <c r="W166" s="8"/>
      <c r="X166" s="8"/>
      <c r="Y166" s="8"/>
      <c r="Z166" s="8"/>
    </row>
    <row r="167" ht="15.75" customHeight="1">
      <c r="A167" s="123"/>
      <c r="B167" s="123"/>
      <c r="C167" s="124"/>
      <c r="D167" s="124"/>
      <c r="E167" s="124"/>
      <c r="F167" s="124"/>
      <c r="G167" s="124"/>
      <c r="H167" s="2"/>
      <c r="I167" s="8"/>
      <c r="J167" s="8"/>
      <c r="K167" s="8"/>
      <c r="L167" s="8"/>
      <c r="M167" s="8"/>
      <c r="N167" s="8"/>
      <c r="O167" s="8"/>
      <c r="P167" s="8"/>
      <c r="Q167" s="8"/>
      <c r="R167" s="8"/>
      <c r="S167" s="8"/>
      <c r="T167" s="8"/>
      <c r="U167" s="8"/>
      <c r="V167" s="8"/>
      <c r="W167" s="8"/>
      <c r="X167" s="8"/>
      <c r="Y167" s="8"/>
      <c r="Z167" s="8"/>
    </row>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H2"/>
    <mergeCell ref="A4:H4"/>
    <mergeCell ref="A5:H5"/>
    <mergeCell ref="A6:H6"/>
    <mergeCell ref="A7:H7"/>
    <mergeCell ref="A8:H8"/>
    <mergeCell ref="A9:H9"/>
    <mergeCell ref="A20:H20"/>
  </mergeCell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1.29"/>
    <col customWidth="1" min="2" max="3" width="19.43"/>
    <col customWidth="1" min="4" max="4" width="11.29"/>
    <col customWidth="1" min="5" max="5" width="18.14"/>
    <col customWidth="1" min="6" max="6" width="48.57"/>
    <col customWidth="1" min="7" max="7" width="10.29"/>
    <col customWidth="1" min="8" max="9" width="9.14"/>
    <col customWidth="1" min="10" max="10" width="11.29"/>
    <col customWidth="1" min="11" max="26" width="9.14"/>
  </cols>
  <sheetData>
    <row r="1">
      <c r="A1" s="154" t="s">
        <v>13014</v>
      </c>
      <c r="B1" s="74"/>
      <c r="C1" s="74"/>
      <c r="D1" s="74"/>
      <c r="E1" s="74"/>
      <c r="F1" s="74"/>
      <c r="G1" s="74"/>
      <c r="H1" s="74"/>
      <c r="I1" s="75"/>
      <c r="J1" s="8"/>
      <c r="K1" s="8"/>
      <c r="L1" s="8"/>
      <c r="M1" s="8"/>
      <c r="N1" s="8"/>
      <c r="O1" s="8"/>
      <c r="P1" s="8"/>
      <c r="Q1" s="8"/>
      <c r="R1" s="8"/>
      <c r="S1" s="8"/>
      <c r="T1" s="8"/>
      <c r="U1" s="8"/>
      <c r="V1" s="8"/>
      <c r="W1" s="8"/>
      <c r="X1" s="8"/>
      <c r="Y1" s="8"/>
      <c r="Z1" s="8"/>
    </row>
    <row r="2">
      <c r="A2" s="154" t="s">
        <v>9599</v>
      </c>
      <c r="B2" s="74"/>
      <c r="C2" s="74"/>
      <c r="D2" s="74"/>
      <c r="E2" s="74"/>
      <c r="F2" s="74"/>
      <c r="G2" s="74"/>
      <c r="H2" s="74"/>
      <c r="I2" s="75"/>
      <c r="J2" s="8"/>
      <c r="K2" s="8"/>
      <c r="L2" s="8"/>
      <c r="M2" s="8"/>
      <c r="N2" s="8"/>
      <c r="O2" s="8"/>
      <c r="P2" s="8"/>
      <c r="Q2" s="8"/>
      <c r="R2" s="8"/>
      <c r="S2" s="8"/>
      <c r="T2" s="8"/>
      <c r="U2" s="8"/>
      <c r="V2" s="8"/>
      <c r="W2" s="8"/>
      <c r="X2" s="8"/>
      <c r="Y2" s="8"/>
      <c r="Z2" s="8"/>
    </row>
    <row r="3">
      <c r="A3" s="154" t="s">
        <v>9601</v>
      </c>
      <c r="B3" s="74"/>
      <c r="C3" s="74"/>
      <c r="D3" s="74"/>
      <c r="E3" s="74"/>
      <c r="F3" s="74"/>
      <c r="G3" s="74"/>
      <c r="H3" s="74"/>
      <c r="I3" s="75"/>
      <c r="J3" s="8"/>
      <c r="K3" s="8"/>
      <c r="L3" s="8"/>
      <c r="M3" s="8"/>
      <c r="N3" s="8"/>
      <c r="O3" s="8"/>
      <c r="P3" s="8"/>
      <c r="Q3" s="8"/>
      <c r="R3" s="8"/>
      <c r="S3" s="8"/>
      <c r="T3" s="8"/>
      <c r="U3" s="8"/>
      <c r="V3" s="8"/>
      <c r="W3" s="8"/>
      <c r="X3" s="8"/>
      <c r="Y3" s="8"/>
      <c r="Z3" s="8"/>
    </row>
    <row r="4">
      <c r="A4" s="154" t="s">
        <v>13015</v>
      </c>
      <c r="B4" s="74"/>
      <c r="C4" s="74"/>
      <c r="D4" s="74"/>
      <c r="E4" s="74"/>
      <c r="F4" s="74"/>
      <c r="G4" s="74"/>
      <c r="H4" s="74"/>
      <c r="I4" s="75"/>
      <c r="J4" s="8"/>
      <c r="K4" s="8"/>
      <c r="L4" s="8"/>
      <c r="M4" s="8"/>
      <c r="N4" s="8"/>
      <c r="O4" s="8"/>
      <c r="P4" s="8"/>
      <c r="Q4" s="8"/>
      <c r="R4" s="8"/>
      <c r="S4" s="8"/>
      <c r="T4" s="8"/>
      <c r="U4" s="8"/>
      <c r="V4" s="8"/>
      <c r="W4" s="8"/>
      <c r="X4" s="8"/>
      <c r="Y4" s="8"/>
      <c r="Z4" s="8"/>
    </row>
    <row r="5">
      <c r="A5" s="154" t="s">
        <v>13016</v>
      </c>
      <c r="B5" s="74"/>
      <c r="C5" s="74"/>
      <c r="D5" s="74"/>
      <c r="E5" s="74"/>
      <c r="F5" s="74"/>
      <c r="G5" s="74"/>
      <c r="H5" s="74"/>
      <c r="I5" s="75"/>
      <c r="J5" s="8"/>
      <c r="K5" s="8"/>
      <c r="L5" s="8"/>
      <c r="M5" s="8"/>
      <c r="N5" s="8"/>
      <c r="O5" s="8"/>
      <c r="P5" s="8"/>
      <c r="Q5" s="8"/>
      <c r="R5" s="8"/>
      <c r="S5" s="8"/>
      <c r="T5" s="8"/>
      <c r="U5" s="8"/>
      <c r="V5" s="8"/>
      <c r="W5" s="8"/>
      <c r="X5" s="8"/>
      <c r="Y5" s="8"/>
      <c r="Z5" s="8"/>
    </row>
    <row r="6">
      <c r="A6" s="154" t="s">
        <v>13017</v>
      </c>
      <c r="B6" s="74"/>
      <c r="C6" s="74"/>
      <c r="D6" s="74"/>
      <c r="E6" s="74"/>
      <c r="F6" s="74"/>
      <c r="G6" s="74"/>
      <c r="H6" s="74"/>
      <c r="I6" s="75"/>
      <c r="J6" s="8"/>
      <c r="K6" s="8"/>
      <c r="L6" s="8"/>
      <c r="M6" s="8"/>
      <c r="N6" s="8"/>
      <c r="O6" s="8"/>
      <c r="P6" s="8"/>
      <c r="Q6" s="8"/>
      <c r="R6" s="8"/>
      <c r="S6" s="8"/>
      <c r="T6" s="8"/>
      <c r="U6" s="8"/>
      <c r="V6" s="8"/>
      <c r="W6" s="8"/>
      <c r="X6" s="8"/>
      <c r="Y6" s="8"/>
      <c r="Z6" s="8"/>
    </row>
    <row r="7" ht="64.5" customHeight="1">
      <c r="A7" s="127" t="s">
        <v>13018</v>
      </c>
      <c r="B7" s="74"/>
      <c r="C7" s="74"/>
      <c r="D7" s="74"/>
      <c r="E7" s="74"/>
      <c r="F7" s="74"/>
      <c r="G7" s="74"/>
      <c r="H7" s="74"/>
      <c r="I7" s="75"/>
      <c r="J7" s="8"/>
      <c r="K7" s="8"/>
      <c r="L7" s="8"/>
      <c r="M7" s="8"/>
      <c r="N7" s="8"/>
      <c r="O7" s="8"/>
      <c r="P7" s="8"/>
      <c r="Q7" s="8"/>
      <c r="R7" s="8"/>
      <c r="S7" s="8"/>
      <c r="T7" s="8"/>
      <c r="U7" s="8"/>
      <c r="V7" s="8"/>
      <c r="W7" s="8"/>
      <c r="X7" s="8"/>
      <c r="Y7" s="8"/>
      <c r="Z7" s="8"/>
    </row>
    <row r="8">
      <c r="A8" s="123"/>
      <c r="B8" s="123"/>
      <c r="C8" s="123"/>
      <c r="D8" s="123"/>
      <c r="E8" s="124"/>
      <c r="F8" s="124"/>
      <c r="G8" s="124"/>
      <c r="H8" s="124"/>
      <c r="I8" s="2"/>
      <c r="J8" s="8"/>
      <c r="K8" s="8"/>
      <c r="L8" s="8"/>
      <c r="M8" s="8"/>
      <c r="N8" s="8"/>
      <c r="O8" s="8"/>
      <c r="P8" s="8"/>
      <c r="Q8" s="8"/>
      <c r="R8" s="8"/>
      <c r="S8" s="8"/>
      <c r="T8" s="8"/>
      <c r="U8" s="8"/>
      <c r="V8" s="8"/>
      <c r="W8" s="8"/>
      <c r="X8" s="8"/>
      <c r="Y8" s="8"/>
      <c r="Z8" s="8"/>
    </row>
    <row r="9" ht="38.25" customHeight="1">
      <c r="A9" s="131" t="s">
        <v>9593</v>
      </c>
      <c r="B9" s="131" t="s">
        <v>8</v>
      </c>
      <c r="C9" s="131" t="s">
        <v>9594</v>
      </c>
      <c r="D9" s="131" t="s">
        <v>9595</v>
      </c>
      <c r="E9" s="131" t="s">
        <v>9596</v>
      </c>
      <c r="F9" s="131" t="s">
        <v>9597</v>
      </c>
      <c r="G9" s="131" t="s">
        <v>9607</v>
      </c>
      <c r="H9" s="131" t="s">
        <v>2152</v>
      </c>
      <c r="I9" s="131" t="s">
        <v>254</v>
      </c>
      <c r="J9" s="160" t="s">
        <v>255</v>
      </c>
      <c r="K9" s="8"/>
      <c r="L9" s="8"/>
      <c r="M9" s="8"/>
      <c r="N9" s="8"/>
      <c r="O9" s="8"/>
      <c r="P9" s="8"/>
      <c r="Q9" s="8"/>
      <c r="R9" s="8"/>
      <c r="S9" s="8"/>
      <c r="T9" s="8"/>
      <c r="U9" s="8"/>
      <c r="V9" s="8"/>
      <c r="W9" s="8"/>
      <c r="X9" s="8"/>
      <c r="Y9" s="8"/>
      <c r="Z9" s="8"/>
    </row>
    <row r="10" ht="11.25" customHeight="1">
      <c r="A10" s="162" t="s">
        <v>142</v>
      </c>
      <c r="B10" s="162" t="s">
        <v>9867</v>
      </c>
      <c r="C10" s="162" t="s">
        <v>13019</v>
      </c>
      <c r="D10" s="162" t="s">
        <v>13020</v>
      </c>
      <c r="E10" s="162" t="s">
        <v>13021</v>
      </c>
      <c r="F10" s="162" t="s">
        <v>13022</v>
      </c>
      <c r="G10" s="162" t="s">
        <v>11766</v>
      </c>
      <c r="H10" s="162">
        <v>150.0</v>
      </c>
      <c r="I10" s="162">
        <v>50.0</v>
      </c>
      <c r="J10" s="162" t="s">
        <v>142</v>
      </c>
      <c r="K10" s="163"/>
      <c r="L10" s="163"/>
      <c r="M10" s="163"/>
      <c r="N10" s="163"/>
      <c r="O10" s="163"/>
      <c r="P10" s="163"/>
      <c r="Q10" s="163"/>
      <c r="R10" s="163"/>
      <c r="S10" s="163"/>
      <c r="T10" s="163"/>
      <c r="U10" s="163"/>
      <c r="V10" s="163"/>
      <c r="W10" s="163"/>
      <c r="X10" s="163"/>
      <c r="Y10" s="163"/>
      <c r="Z10" s="163"/>
    </row>
    <row r="11" ht="11.25" customHeight="1">
      <c r="A11" s="163"/>
      <c r="B11" s="163"/>
      <c r="C11" s="163"/>
      <c r="D11" s="163"/>
      <c r="E11" s="163"/>
      <c r="F11" s="163"/>
      <c r="G11" s="163"/>
      <c r="H11" s="163"/>
      <c r="I11" s="163"/>
      <c r="J11" s="163"/>
      <c r="K11" s="163"/>
      <c r="L11" s="163"/>
      <c r="M11" s="163"/>
      <c r="N11" s="163"/>
      <c r="O11" s="163"/>
      <c r="P11" s="163"/>
      <c r="Q11" s="163"/>
      <c r="R11" s="163"/>
      <c r="S11" s="163"/>
      <c r="T11" s="163"/>
      <c r="U11" s="163"/>
      <c r="V11" s="163"/>
      <c r="W11" s="163"/>
      <c r="X11" s="163"/>
      <c r="Y11" s="163"/>
      <c r="Z11" s="163"/>
    </row>
    <row r="12" ht="11.25" customHeight="1">
      <c r="A12" s="163"/>
      <c r="B12" s="163"/>
      <c r="C12" s="163"/>
      <c r="D12" s="163"/>
      <c r="E12" s="163"/>
      <c r="F12" s="163"/>
      <c r="G12" s="163"/>
      <c r="H12" s="163"/>
      <c r="I12" s="163"/>
      <c r="J12" s="163"/>
      <c r="K12" s="163"/>
      <c r="L12" s="163"/>
      <c r="M12" s="163"/>
      <c r="N12" s="163"/>
      <c r="O12" s="163"/>
      <c r="P12" s="163"/>
      <c r="Q12" s="163"/>
      <c r="R12" s="163"/>
      <c r="S12" s="163"/>
      <c r="T12" s="163"/>
      <c r="U12" s="163"/>
      <c r="V12" s="163"/>
      <c r="W12" s="163"/>
      <c r="X12" s="163"/>
      <c r="Y12" s="163"/>
      <c r="Z12" s="163"/>
    </row>
    <row r="13" ht="11.25" customHeight="1">
      <c r="A13" s="146" t="s">
        <v>218</v>
      </c>
      <c r="B13" s="123"/>
      <c r="C13" s="123"/>
      <c r="D13" s="123"/>
      <c r="E13" s="124"/>
      <c r="F13" s="124"/>
      <c r="G13" s="2"/>
      <c r="H13" s="2"/>
      <c r="I13" s="297">
        <f>SUM(I4:I12)</f>
        <v>50</v>
      </c>
      <c r="J13" s="166"/>
      <c r="K13" s="166"/>
      <c r="L13" s="166"/>
      <c r="M13" s="166"/>
      <c r="N13" s="166"/>
      <c r="O13" s="166"/>
      <c r="P13" s="166"/>
      <c r="Q13" s="166"/>
      <c r="R13" s="166"/>
      <c r="S13" s="166"/>
      <c r="T13" s="166"/>
      <c r="U13" s="166"/>
      <c r="V13" s="166"/>
      <c r="W13" s="166"/>
      <c r="X13" s="166"/>
      <c r="Y13" s="166"/>
      <c r="Z13" s="166"/>
    </row>
    <row r="14" ht="11.25" customHeight="1">
      <c r="A14" s="2"/>
      <c r="B14" s="123"/>
      <c r="C14" s="123"/>
      <c r="D14" s="123"/>
      <c r="E14" s="124"/>
      <c r="F14" s="124"/>
      <c r="G14" s="124"/>
      <c r="H14" s="124"/>
      <c r="I14" s="2"/>
      <c r="J14" s="166"/>
      <c r="K14" s="166"/>
      <c r="L14" s="166"/>
      <c r="M14" s="166"/>
      <c r="N14" s="166"/>
      <c r="O14" s="166"/>
      <c r="P14" s="166"/>
      <c r="Q14" s="166"/>
      <c r="R14" s="166"/>
      <c r="S14" s="166"/>
      <c r="T14" s="166"/>
      <c r="U14" s="166"/>
      <c r="V14" s="166"/>
      <c r="W14" s="166"/>
      <c r="X14" s="166"/>
      <c r="Y14" s="166"/>
      <c r="Z14" s="166"/>
    </row>
    <row r="15" ht="11.25" customHeight="1">
      <c r="A15" s="123"/>
      <c r="B15" s="124"/>
      <c r="C15" s="124"/>
      <c r="D15" s="124"/>
      <c r="E15" s="124"/>
      <c r="F15" s="124"/>
      <c r="G15" s="2"/>
      <c r="H15" s="166"/>
      <c r="I15" s="166"/>
      <c r="J15" s="166"/>
      <c r="K15" s="166"/>
      <c r="L15" s="166"/>
      <c r="M15" s="166"/>
      <c r="N15" s="166"/>
      <c r="O15" s="166"/>
      <c r="P15" s="166"/>
      <c r="Q15" s="166"/>
      <c r="R15" s="166"/>
      <c r="S15" s="166"/>
      <c r="T15" s="166"/>
      <c r="U15" s="166"/>
      <c r="V15" s="166"/>
      <c r="W15" s="166"/>
      <c r="X15" s="166"/>
      <c r="Y15" s="166"/>
      <c r="Z15" s="166"/>
    </row>
    <row r="16" ht="11.25" customHeight="1">
      <c r="A16" s="295" t="s">
        <v>2134</v>
      </c>
      <c r="B16" s="149"/>
      <c r="C16" s="149"/>
      <c r="D16" s="149"/>
      <c r="E16" s="149"/>
      <c r="F16" s="149"/>
      <c r="G16" s="149"/>
      <c r="H16" s="149"/>
      <c r="I16" s="149"/>
      <c r="J16" s="166"/>
      <c r="K16" s="166"/>
      <c r="L16" s="166"/>
      <c r="M16" s="166"/>
      <c r="N16" s="166"/>
      <c r="O16" s="166"/>
      <c r="P16" s="166"/>
      <c r="Q16" s="166"/>
      <c r="R16" s="166"/>
      <c r="S16" s="166"/>
      <c r="T16" s="166"/>
      <c r="U16" s="166"/>
      <c r="V16" s="166"/>
      <c r="W16" s="166"/>
      <c r="X16" s="166"/>
      <c r="Y16" s="166"/>
      <c r="Z16" s="166"/>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1:I1"/>
    <mergeCell ref="A2:I2"/>
    <mergeCell ref="A3:I3"/>
    <mergeCell ref="A4:I4"/>
    <mergeCell ref="A5:I5"/>
    <mergeCell ref="A6:I6"/>
    <mergeCell ref="A7:I7"/>
    <mergeCell ref="A16:I16"/>
  </mergeCells>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14"/>
    <col customWidth="1" min="2" max="2" width="19.43"/>
    <col customWidth="1" min="3" max="3" width="16.29"/>
    <col customWidth="1" min="4" max="4" width="36.43"/>
    <col customWidth="1" min="5" max="5" width="18.14"/>
    <col customWidth="1" min="6" max="31" width="9.14"/>
  </cols>
  <sheetData>
    <row r="1" ht="9.0" customHeight="1">
      <c r="A1" s="123"/>
      <c r="B1" s="124"/>
      <c r="C1" s="124"/>
      <c r="D1" s="2"/>
      <c r="E1" s="2"/>
      <c r="F1" s="2"/>
      <c r="G1" s="2"/>
      <c r="H1" s="2"/>
      <c r="I1" s="2"/>
      <c r="J1" s="2"/>
      <c r="K1" s="2"/>
    </row>
    <row r="2" ht="18.0" customHeight="1">
      <c r="A2" s="289" t="s">
        <v>13023</v>
      </c>
      <c r="B2" s="149"/>
      <c r="C2" s="149"/>
      <c r="D2" s="149"/>
      <c r="E2" s="149"/>
      <c r="F2" s="149"/>
      <c r="G2" s="149"/>
      <c r="H2" s="149"/>
      <c r="I2" s="149"/>
      <c r="J2" s="149"/>
      <c r="K2" s="149"/>
      <c r="L2" s="149"/>
      <c r="M2" s="149"/>
      <c r="N2" s="22"/>
      <c r="O2" s="22"/>
      <c r="P2" s="22"/>
      <c r="Q2" s="22"/>
      <c r="R2" s="22"/>
      <c r="S2" s="22"/>
      <c r="T2" s="22"/>
      <c r="U2" s="22"/>
      <c r="V2" s="22"/>
      <c r="W2" s="22"/>
      <c r="X2" s="22"/>
      <c r="Y2" s="22"/>
      <c r="Z2" s="22"/>
      <c r="AA2" s="22"/>
      <c r="AB2" s="22"/>
      <c r="AC2" s="22"/>
      <c r="AD2" s="22"/>
      <c r="AE2" s="22"/>
    </row>
    <row r="3">
      <c r="A3" s="168"/>
      <c r="B3" s="168"/>
      <c r="C3" s="168"/>
      <c r="D3" s="168"/>
      <c r="E3" s="168"/>
      <c r="F3" s="168"/>
      <c r="G3" s="168"/>
      <c r="H3" s="168"/>
      <c r="I3" s="168"/>
      <c r="J3" s="168"/>
      <c r="K3" s="168"/>
      <c r="L3" s="126"/>
      <c r="M3" s="126"/>
      <c r="N3" s="22"/>
      <c r="O3" s="22"/>
      <c r="P3" s="22"/>
      <c r="Q3" s="22"/>
      <c r="R3" s="22"/>
      <c r="S3" s="22"/>
      <c r="T3" s="22"/>
      <c r="U3" s="22"/>
      <c r="V3" s="22"/>
      <c r="W3" s="22"/>
      <c r="X3" s="22"/>
      <c r="Y3" s="22"/>
      <c r="Z3" s="22"/>
      <c r="AA3" s="22"/>
      <c r="AB3" s="22"/>
      <c r="AC3" s="22"/>
      <c r="AD3" s="22"/>
      <c r="AE3" s="22"/>
    </row>
    <row r="4" ht="15.75" customHeight="1">
      <c r="A4" s="127" t="s">
        <v>13024</v>
      </c>
      <c r="B4" s="74"/>
      <c r="C4" s="74"/>
      <c r="D4" s="74"/>
      <c r="E4" s="74"/>
      <c r="F4" s="74"/>
      <c r="G4" s="74"/>
      <c r="H4" s="74"/>
      <c r="I4" s="74"/>
      <c r="J4" s="74"/>
      <c r="K4" s="74"/>
      <c r="L4" s="74"/>
      <c r="M4" s="75"/>
      <c r="N4" s="290"/>
      <c r="O4" s="290"/>
      <c r="P4" s="290"/>
      <c r="Q4" s="290"/>
      <c r="R4" s="290"/>
      <c r="S4" s="290"/>
      <c r="T4" s="290"/>
      <c r="U4" s="290"/>
      <c r="V4" s="290"/>
      <c r="W4" s="290"/>
      <c r="X4" s="290"/>
      <c r="Y4" s="290"/>
      <c r="Z4" s="290"/>
      <c r="AA4" s="290"/>
      <c r="AB4" s="290"/>
      <c r="AC4" s="290"/>
      <c r="AD4" s="290"/>
      <c r="AE4" s="290"/>
    </row>
    <row r="5" ht="27.75" customHeight="1">
      <c r="A5" s="127" t="s">
        <v>13025</v>
      </c>
      <c r="B5" s="74"/>
      <c r="C5" s="74"/>
      <c r="D5" s="74"/>
      <c r="E5" s="74"/>
      <c r="F5" s="74"/>
      <c r="G5" s="74"/>
      <c r="H5" s="74"/>
      <c r="I5" s="74"/>
      <c r="J5" s="74"/>
      <c r="K5" s="74"/>
      <c r="L5" s="74"/>
      <c r="M5" s="75"/>
      <c r="N5" s="290"/>
      <c r="O5" s="290"/>
      <c r="P5" s="290"/>
      <c r="Q5" s="290"/>
      <c r="R5" s="290"/>
      <c r="S5" s="290"/>
      <c r="T5" s="290"/>
      <c r="U5" s="290"/>
      <c r="V5" s="290"/>
      <c r="W5" s="290"/>
      <c r="X5" s="290"/>
      <c r="Y5" s="290"/>
      <c r="Z5" s="290"/>
      <c r="AA5" s="290"/>
      <c r="AB5" s="290"/>
      <c r="AC5" s="290"/>
      <c r="AD5" s="290"/>
      <c r="AE5" s="290"/>
    </row>
    <row r="6" ht="51.75" customHeight="1">
      <c r="A6" s="127" t="s">
        <v>13026</v>
      </c>
      <c r="B6" s="74"/>
      <c r="C6" s="74"/>
      <c r="D6" s="74"/>
      <c r="E6" s="74"/>
      <c r="F6" s="74"/>
      <c r="G6" s="74"/>
      <c r="H6" s="74"/>
      <c r="I6" s="74"/>
      <c r="J6" s="74"/>
      <c r="K6" s="74"/>
      <c r="L6" s="74"/>
      <c r="M6" s="75"/>
      <c r="N6" s="290"/>
      <c r="O6" s="290"/>
      <c r="P6" s="290"/>
      <c r="Q6" s="290"/>
      <c r="R6" s="290"/>
      <c r="S6" s="290"/>
      <c r="T6" s="290"/>
      <c r="U6" s="290"/>
      <c r="V6" s="290"/>
      <c r="W6" s="290"/>
      <c r="X6" s="290"/>
      <c r="Y6" s="290"/>
      <c r="Z6" s="290"/>
      <c r="AA6" s="290"/>
      <c r="AB6" s="290"/>
      <c r="AC6" s="290"/>
      <c r="AD6" s="290"/>
      <c r="AE6" s="290"/>
    </row>
    <row r="7" ht="14.25" customHeight="1">
      <c r="A7" s="127" t="s">
        <v>10005</v>
      </c>
      <c r="B7" s="74"/>
      <c r="C7" s="74"/>
      <c r="D7" s="74"/>
      <c r="E7" s="74"/>
      <c r="F7" s="74"/>
      <c r="G7" s="74"/>
      <c r="H7" s="74"/>
      <c r="I7" s="74"/>
      <c r="J7" s="74"/>
      <c r="K7" s="74"/>
      <c r="L7" s="74"/>
      <c r="M7" s="75"/>
      <c r="N7" s="290"/>
      <c r="O7" s="290"/>
      <c r="P7" s="290"/>
      <c r="Q7" s="290"/>
      <c r="R7" s="290"/>
      <c r="S7" s="290"/>
      <c r="T7" s="290"/>
      <c r="U7" s="290"/>
      <c r="V7" s="290"/>
      <c r="W7" s="290"/>
      <c r="X7" s="290"/>
      <c r="Y7" s="290"/>
      <c r="Z7" s="290"/>
      <c r="AA7" s="290"/>
      <c r="AB7" s="290"/>
      <c r="AC7" s="290"/>
      <c r="AD7" s="290"/>
      <c r="AE7" s="290"/>
    </row>
    <row r="8" ht="26.25" customHeight="1">
      <c r="A8" s="127" t="s">
        <v>13027</v>
      </c>
      <c r="B8" s="74"/>
      <c r="C8" s="74"/>
      <c r="D8" s="74"/>
      <c r="E8" s="74"/>
      <c r="F8" s="74"/>
      <c r="G8" s="74"/>
      <c r="H8" s="74"/>
      <c r="I8" s="74"/>
      <c r="J8" s="74"/>
      <c r="K8" s="74"/>
      <c r="L8" s="74"/>
      <c r="M8" s="75"/>
      <c r="N8" s="290"/>
      <c r="O8" s="290"/>
      <c r="P8" s="290"/>
      <c r="Q8" s="290"/>
      <c r="R8" s="290"/>
      <c r="S8" s="290"/>
      <c r="T8" s="290"/>
      <c r="U8" s="290"/>
      <c r="V8" s="290"/>
      <c r="W8" s="290"/>
      <c r="X8" s="290"/>
      <c r="Y8" s="290"/>
      <c r="Z8" s="290"/>
      <c r="AA8" s="290"/>
      <c r="AB8" s="290"/>
      <c r="AC8" s="290"/>
      <c r="AD8" s="290"/>
      <c r="AE8" s="290"/>
    </row>
    <row r="9" ht="55.5" customHeight="1">
      <c r="A9" s="128" t="s">
        <v>13028</v>
      </c>
      <c r="B9" s="74"/>
      <c r="C9" s="74"/>
      <c r="D9" s="74"/>
      <c r="E9" s="74"/>
      <c r="F9" s="74"/>
      <c r="G9" s="74"/>
      <c r="H9" s="74"/>
      <c r="I9" s="74"/>
      <c r="J9" s="74"/>
      <c r="K9" s="74"/>
      <c r="L9" s="74"/>
      <c r="M9" s="75"/>
      <c r="N9" s="22"/>
      <c r="O9" s="22"/>
      <c r="P9" s="22"/>
      <c r="Q9" s="22"/>
      <c r="R9" s="22"/>
      <c r="S9" s="22"/>
      <c r="T9" s="22"/>
      <c r="U9" s="22"/>
      <c r="V9" s="22"/>
      <c r="W9" s="22"/>
      <c r="X9" s="22"/>
      <c r="Y9" s="22"/>
      <c r="Z9" s="22"/>
      <c r="AA9" s="22"/>
      <c r="AB9" s="22"/>
      <c r="AC9" s="22"/>
      <c r="AD9" s="22"/>
      <c r="AE9" s="22"/>
    </row>
    <row r="10">
      <c r="A10" s="129"/>
      <c r="B10" s="130"/>
      <c r="C10" s="130"/>
      <c r="D10" s="129"/>
      <c r="E10" s="129"/>
      <c r="F10" s="129"/>
      <c r="G10" s="129"/>
      <c r="H10" s="129"/>
      <c r="I10" s="129"/>
      <c r="J10" s="129"/>
      <c r="K10" s="129"/>
      <c r="L10" s="2"/>
      <c r="M10" s="2"/>
    </row>
    <row r="11">
      <c r="A11" s="123"/>
      <c r="B11" s="124"/>
      <c r="C11" s="124"/>
      <c r="D11" s="2"/>
      <c r="E11" s="2"/>
      <c r="F11" s="2"/>
      <c r="G11" s="2"/>
      <c r="H11" s="2"/>
      <c r="I11" s="2"/>
      <c r="J11" s="2"/>
      <c r="K11" s="2"/>
    </row>
    <row r="12" ht="51.75" customHeight="1">
      <c r="A12" s="157" t="s">
        <v>13029</v>
      </c>
      <c r="B12" s="263" t="s">
        <v>10010</v>
      </c>
      <c r="C12" s="158" t="s">
        <v>8</v>
      </c>
      <c r="D12" s="348" t="s">
        <v>10011</v>
      </c>
      <c r="E12" s="263" t="s">
        <v>10012</v>
      </c>
      <c r="F12" s="263" t="s">
        <v>245</v>
      </c>
      <c r="G12" s="263" t="s">
        <v>10013</v>
      </c>
      <c r="H12" s="263" t="s">
        <v>10014</v>
      </c>
      <c r="I12" s="132" t="s">
        <v>247</v>
      </c>
      <c r="J12" s="132" t="s">
        <v>248</v>
      </c>
      <c r="K12" s="132" t="s">
        <v>249</v>
      </c>
      <c r="L12" s="157" t="s">
        <v>250</v>
      </c>
      <c r="M12" s="157" t="s">
        <v>254</v>
      </c>
      <c r="N12" s="133" t="s">
        <v>255</v>
      </c>
    </row>
    <row r="13">
      <c r="A13" s="144"/>
      <c r="B13" s="144"/>
      <c r="C13" s="139"/>
      <c r="D13" s="145"/>
      <c r="E13" s="187"/>
      <c r="F13" s="140"/>
      <c r="G13" s="140"/>
      <c r="H13" s="349"/>
      <c r="I13" s="177"/>
      <c r="J13" s="177"/>
      <c r="K13" s="177"/>
      <c r="L13" s="24"/>
      <c r="M13" s="24"/>
    </row>
    <row r="14">
      <c r="A14" s="144"/>
      <c r="B14" s="144"/>
      <c r="C14" s="139"/>
      <c r="D14" s="145"/>
      <c r="E14" s="276"/>
      <c r="F14" s="143"/>
      <c r="G14" s="143"/>
      <c r="H14" s="350"/>
      <c r="I14" s="177"/>
      <c r="J14" s="177"/>
      <c r="K14" s="177"/>
      <c r="L14" s="24"/>
      <c r="M14" s="24"/>
    </row>
    <row r="15">
      <c r="A15" s="144"/>
      <c r="B15" s="144"/>
      <c r="C15" s="139"/>
      <c r="D15" s="145"/>
      <c r="E15" s="276"/>
      <c r="F15" s="140"/>
      <c r="G15" s="140"/>
      <c r="H15" s="350"/>
      <c r="I15" s="177"/>
      <c r="J15" s="177"/>
      <c r="K15" s="177"/>
      <c r="L15" s="24"/>
      <c r="M15" s="24"/>
    </row>
    <row r="16">
      <c r="A16" s="144"/>
      <c r="B16" s="144"/>
      <c r="C16" s="139"/>
      <c r="D16" s="145"/>
      <c r="E16" s="276"/>
      <c r="F16" s="143"/>
      <c r="G16" s="143"/>
      <c r="H16" s="350"/>
      <c r="I16" s="177"/>
      <c r="J16" s="177"/>
      <c r="K16" s="177"/>
      <c r="L16" s="24"/>
      <c r="M16" s="24"/>
    </row>
    <row r="17">
      <c r="A17" s="144"/>
      <c r="B17" s="144"/>
      <c r="C17" s="139"/>
      <c r="D17" s="145"/>
      <c r="E17" s="276"/>
      <c r="F17" s="143"/>
      <c r="G17" s="143"/>
      <c r="H17" s="350"/>
      <c r="I17" s="177"/>
      <c r="J17" s="177"/>
      <c r="K17" s="177"/>
      <c r="L17" s="24"/>
      <c r="M17" s="24"/>
    </row>
    <row r="18">
      <c r="A18" s="144"/>
      <c r="B18" s="144"/>
      <c r="C18" s="139"/>
      <c r="D18" s="145"/>
      <c r="E18" s="276"/>
      <c r="F18" s="143"/>
      <c r="G18" s="143"/>
      <c r="H18" s="350"/>
      <c r="I18" s="177"/>
      <c r="J18" s="177"/>
      <c r="K18" s="177"/>
      <c r="L18" s="24"/>
      <c r="M18" s="24"/>
    </row>
    <row r="19">
      <c r="A19" s="146" t="s">
        <v>218</v>
      </c>
      <c r="B19" s="124"/>
      <c r="C19" s="124"/>
      <c r="D19" s="124"/>
      <c r="E19" s="126"/>
      <c r="F19" s="297"/>
      <c r="G19" s="297"/>
      <c r="M19" s="297">
        <f>SUM(M13:M18)</f>
        <v>0</v>
      </c>
    </row>
    <row r="20">
      <c r="A20" s="123"/>
      <c r="B20" s="124"/>
      <c r="C20" s="124"/>
      <c r="D20" s="124"/>
      <c r="E20" s="124"/>
      <c r="F20" s="124"/>
      <c r="G20" s="124"/>
      <c r="H20" s="124"/>
      <c r="I20" s="124"/>
      <c r="J20" s="124"/>
      <c r="K20" s="124"/>
    </row>
    <row r="21" ht="15.75" customHeight="1">
      <c r="A21" s="295" t="s">
        <v>2134</v>
      </c>
      <c r="B21" s="149"/>
      <c r="C21" s="149"/>
      <c r="D21" s="149"/>
      <c r="E21" s="149"/>
      <c r="F21" s="149"/>
      <c r="G21" s="149"/>
      <c r="H21" s="149"/>
      <c r="I21" s="8"/>
      <c r="J21" s="8"/>
      <c r="K21" s="8"/>
    </row>
    <row r="22" ht="15.75" customHeight="1">
      <c r="A22" s="123"/>
      <c r="B22" s="124"/>
      <c r="C22" s="124"/>
      <c r="D22" s="2"/>
      <c r="E22" s="2"/>
      <c r="F22" s="2"/>
      <c r="G22" s="2"/>
      <c r="H22" s="2"/>
      <c r="I22" s="2"/>
      <c r="J22" s="2"/>
      <c r="K22" s="2"/>
    </row>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M2"/>
    <mergeCell ref="A4:M4"/>
    <mergeCell ref="A5:M5"/>
    <mergeCell ref="A6:M6"/>
    <mergeCell ref="A7:M7"/>
    <mergeCell ref="A8:M8"/>
    <mergeCell ref="A9:M9"/>
    <mergeCell ref="A21:H21"/>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1.71"/>
    <col customWidth="1" hidden="1" min="2" max="2" width="13.57"/>
    <col customWidth="1" hidden="1" min="3" max="3" width="9.71"/>
    <col customWidth="1" hidden="1" min="4" max="4" width="18.29"/>
    <col customWidth="1" hidden="1" min="5" max="5" width="6.0"/>
    <col customWidth="1" hidden="1" min="6" max="6" width="6.57"/>
    <col customWidth="1" hidden="1" min="7" max="7" width="12.29"/>
    <col customWidth="1" hidden="1" min="8" max="10" width="13.71"/>
    <col customWidth="1" min="11" max="11" width="17.29"/>
    <col customWidth="1" min="12" max="12" width="11.14"/>
    <col customWidth="1" min="13" max="13" width="9.29"/>
    <col customWidth="1" min="14" max="14" width="8.29"/>
    <col customWidth="1" min="15" max="18" width="6.43"/>
    <col customWidth="1" min="19" max="20" width="9.0"/>
    <col customWidth="1" min="21" max="21" width="9.43"/>
    <col customWidth="1" min="22" max="22" width="24.71"/>
    <col customWidth="1" min="23" max="23" width="27.43"/>
    <col customWidth="1" min="24" max="30" width="8.86"/>
  </cols>
  <sheetData>
    <row r="1">
      <c r="A1" s="69"/>
      <c r="B1" s="69"/>
      <c r="C1" s="69"/>
      <c r="D1" s="69"/>
      <c r="E1" s="69"/>
      <c r="F1" s="69"/>
      <c r="G1" s="69"/>
      <c r="H1" s="69"/>
      <c r="I1" s="69"/>
      <c r="J1" s="69"/>
      <c r="K1" s="70"/>
      <c r="L1" s="69"/>
      <c r="M1" s="69"/>
      <c r="N1" s="69"/>
      <c r="O1" s="69"/>
      <c r="P1" s="69"/>
      <c r="Q1" s="69"/>
      <c r="R1" s="69"/>
      <c r="S1" s="69"/>
      <c r="T1" s="69"/>
      <c r="U1" s="69"/>
      <c r="V1" s="71"/>
      <c r="W1" s="69"/>
      <c r="X1" s="69"/>
      <c r="Y1" s="72"/>
      <c r="Z1" s="72"/>
      <c r="AA1" s="72"/>
      <c r="AB1" s="72"/>
      <c r="AC1" s="72"/>
      <c r="AD1" s="72"/>
    </row>
    <row r="2" ht="35.25" customHeight="1">
      <c r="A2" s="73" t="s">
        <v>226</v>
      </c>
      <c r="B2" s="74"/>
      <c r="C2" s="74"/>
      <c r="D2" s="74"/>
      <c r="E2" s="74"/>
      <c r="F2" s="74"/>
      <c r="G2" s="74"/>
      <c r="H2" s="74"/>
      <c r="I2" s="74"/>
      <c r="J2" s="74"/>
      <c r="K2" s="74"/>
      <c r="L2" s="74"/>
      <c r="M2" s="74"/>
      <c r="N2" s="74"/>
      <c r="O2" s="74"/>
      <c r="P2" s="74"/>
      <c r="Q2" s="74"/>
      <c r="R2" s="74"/>
      <c r="S2" s="74"/>
      <c r="T2" s="74"/>
      <c r="U2" s="74"/>
      <c r="V2" s="75"/>
      <c r="W2" s="76"/>
      <c r="X2" s="76"/>
      <c r="Y2" s="77"/>
      <c r="Z2" s="77"/>
      <c r="AA2" s="77"/>
      <c r="AB2" s="77"/>
      <c r="AC2" s="77"/>
      <c r="AD2" s="77"/>
    </row>
    <row r="3">
      <c r="A3" s="77"/>
      <c r="B3" s="77"/>
      <c r="C3" s="77"/>
      <c r="D3" s="77"/>
      <c r="E3" s="77"/>
      <c r="F3" s="77"/>
      <c r="G3" s="77"/>
      <c r="H3" s="76"/>
      <c r="I3" s="76"/>
      <c r="J3" s="77"/>
      <c r="K3" s="78"/>
      <c r="L3" s="77"/>
      <c r="M3" s="77"/>
      <c r="N3" s="77"/>
      <c r="O3" s="77"/>
      <c r="P3" s="77"/>
      <c r="Q3" s="77"/>
      <c r="R3" s="77"/>
      <c r="S3" s="77"/>
      <c r="T3" s="77"/>
      <c r="U3" s="76"/>
      <c r="V3" s="79"/>
      <c r="W3" s="76"/>
      <c r="X3" s="76"/>
      <c r="Y3" s="77"/>
      <c r="Z3" s="77"/>
      <c r="AA3" s="77"/>
      <c r="AB3" s="77"/>
      <c r="AC3" s="77"/>
      <c r="AD3" s="77"/>
    </row>
    <row r="4" ht="22.5" customHeight="1">
      <c r="A4" s="80" t="s">
        <v>227</v>
      </c>
      <c r="B4" s="74"/>
      <c r="C4" s="74"/>
      <c r="D4" s="74"/>
      <c r="E4" s="74"/>
      <c r="F4" s="74"/>
      <c r="G4" s="74"/>
      <c r="H4" s="74"/>
      <c r="I4" s="74"/>
      <c r="J4" s="74"/>
      <c r="K4" s="74"/>
      <c r="L4" s="74"/>
      <c r="M4" s="74"/>
      <c r="N4" s="74"/>
      <c r="O4" s="74"/>
      <c r="P4" s="74"/>
      <c r="Q4" s="74"/>
      <c r="R4" s="74"/>
      <c r="S4" s="74"/>
      <c r="T4" s="74"/>
      <c r="U4" s="74"/>
      <c r="V4" s="75"/>
      <c r="W4" s="76"/>
      <c r="X4" s="76"/>
      <c r="Y4" s="77"/>
      <c r="Z4" s="77"/>
      <c r="AA4" s="77"/>
      <c r="AB4" s="77"/>
      <c r="AC4" s="77"/>
      <c r="AD4" s="77"/>
    </row>
    <row r="5" ht="19.5" customHeight="1">
      <c r="A5" s="80" t="s">
        <v>228</v>
      </c>
      <c r="B5" s="74"/>
      <c r="C5" s="74"/>
      <c r="D5" s="74"/>
      <c r="E5" s="74"/>
      <c r="F5" s="74"/>
      <c r="G5" s="74"/>
      <c r="H5" s="74"/>
      <c r="I5" s="74"/>
      <c r="J5" s="74"/>
      <c r="K5" s="74"/>
      <c r="L5" s="74"/>
      <c r="M5" s="74"/>
      <c r="N5" s="74"/>
      <c r="O5" s="74"/>
      <c r="P5" s="74"/>
      <c r="Q5" s="74"/>
      <c r="R5" s="74"/>
      <c r="S5" s="74"/>
      <c r="T5" s="74"/>
      <c r="U5" s="74"/>
      <c r="V5" s="75"/>
      <c r="W5" s="76"/>
      <c r="X5" s="76"/>
      <c r="Y5" s="77"/>
      <c r="Z5" s="77"/>
      <c r="AA5" s="77"/>
      <c r="AB5" s="77"/>
      <c r="AC5" s="77"/>
      <c r="AD5" s="77"/>
    </row>
    <row r="6" ht="14.25" customHeight="1">
      <c r="A6" s="80" t="s">
        <v>229</v>
      </c>
      <c r="B6" s="74"/>
      <c r="C6" s="74"/>
      <c r="D6" s="74"/>
      <c r="E6" s="74"/>
      <c r="F6" s="74"/>
      <c r="G6" s="74"/>
      <c r="H6" s="74"/>
      <c r="I6" s="74"/>
      <c r="J6" s="74"/>
      <c r="K6" s="74"/>
      <c r="L6" s="74"/>
      <c r="M6" s="74"/>
      <c r="N6" s="74"/>
      <c r="O6" s="74"/>
      <c r="P6" s="74"/>
      <c r="Q6" s="74"/>
      <c r="R6" s="74"/>
      <c r="S6" s="74"/>
      <c r="T6" s="74"/>
      <c r="U6" s="74"/>
      <c r="V6" s="75"/>
      <c r="W6" s="76"/>
      <c r="X6" s="76"/>
      <c r="Y6" s="77"/>
      <c r="Z6" s="77"/>
      <c r="AA6" s="77"/>
      <c r="AB6" s="77"/>
      <c r="AC6" s="77"/>
      <c r="AD6" s="77"/>
    </row>
    <row r="7" ht="26.25" customHeight="1">
      <c r="A7" s="80" t="s">
        <v>230</v>
      </c>
      <c r="B7" s="74"/>
      <c r="C7" s="74"/>
      <c r="D7" s="74"/>
      <c r="E7" s="74"/>
      <c r="F7" s="74"/>
      <c r="G7" s="74"/>
      <c r="H7" s="74"/>
      <c r="I7" s="74"/>
      <c r="J7" s="74"/>
      <c r="K7" s="74"/>
      <c r="L7" s="74"/>
      <c r="M7" s="74"/>
      <c r="N7" s="74"/>
      <c r="O7" s="74"/>
      <c r="P7" s="74"/>
      <c r="Q7" s="74"/>
      <c r="R7" s="74"/>
      <c r="S7" s="74"/>
      <c r="T7" s="74"/>
      <c r="U7" s="74"/>
      <c r="V7" s="75"/>
      <c r="W7" s="81"/>
      <c r="X7" s="81"/>
      <c r="Y7" s="82"/>
      <c r="Z7" s="82"/>
      <c r="AA7" s="82"/>
      <c r="AB7" s="82"/>
      <c r="AC7" s="82"/>
      <c r="AD7" s="82"/>
    </row>
    <row r="8" ht="14.25" customHeight="1">
      <c r="A8" s="80" t="s">
        <v>231</v>
      </c>
      <c r="B8" s="74"/>
      <c r="C8" s="74"/>
      <c r="D8" s="74"/>
      <c r="E8" s="74"/>
      <c r="F8" s="74"/>
      <c r="G8" s="74"/>
      <c r="H8" s="74"/>
      <c r="I8" s="74"/>
      <c r="J8" s="74"/>
      <c r="K8" s="74"/>
      <c r="L8" s="74"/>
      <c r="M8" s="74"/>
      <c r="N8" s="74"/>
      <c r="O8" s="74"/>
      <c r="P8" s="74"/>
      <c r="Q8" s="74"/>
      <c r="R8" s="74"/>
      <c r="S8" s="74"/>
      <c r="T8" s="74"/>
      <c r="U8" s="74"/>
      <c r="V8" s="75"/>
      <c r="W8" s="81"/>
      <c r="X8" s="81"/>
      <c r="Y8" s="82"/>
      <c r="Z8" s="82"/>
      <c r="AA8" s="82"/>
      <c r="AB8" s="82"/>
      <c r="AC8" s="82"/>
      <c r="AD8" s="82"/>
    </row>
    <row r="9" ht="146.25" customHeight="1">
      <c r="A9" s="80" t="s">
        <v>232</v>
      </c>
      <c r="B9" s="74"/>
      <c r="C9" s="74"/>
      <c r="D9" s="74"/>
      <c r="E9" s="74"/>
      <c r="F9" s="74"/>
      <c r="G9" s="74"/>
      <c r="H9" s="74"/>
      <c r="I9" s="74"/>
      <c r="J9" s="74"/>
      <c r="K9" s="74"/>
      <c r="L9" s="74"/>
      <c r="M9" s="74"/>
      <c r="N9" s="74"/>
      <c r="O9" s="74"/>
      <c r="P9" s="74"/>
      <c r="Q9" s="74"/>
      <c r="R9" s="74"/>
      <c r="S9" s="74"/>
      <c r="T9" s="74"/>
      <c r="U9" s="74"/>
      <c r="V9" s="75"/>
      <c r="W9" s="81"/>
      <c r="X9" s="81"/>
      <c r="Y9" s="82"/>
      <c r="Z9" s="82"/>
      <c r="AA9" s="82"/>
      <c r="AB9" s="82"/>
      <c r="AC9" s="82"/>
      <c r="AD9" s="82"/>
    </row>
    <row r="10">
      <c r="A10" s="83"/>
      <c r="B10" s="76"/>
      <c r="C10" s="76"/>
      <c r="D10" s="76"/>
      <c r="E10" s="76"/>
      <c r="F10" s="76"/>
      <c r="G10" s="83"/>
      <c r="H10" s="77"/>
      <c r="I10" s="77"/>
      <c r="J10" s="83"/>
      <c r="K10" s="84"/>
      <c r="L10" s="83"/>
      <c r="M10" s="83"/>
      <c r="N10" s="83"/>
      <c r="O10" s="83"/>
      <c r="P10" s="83"/>
      <c r="Q10" s="83"/>
      <c r="R10" s="83"/>
      <c r="S10" s="83"/>
      <c r="T10" s="83"/>
      <c r="U10" s="76"/>
      <c r="V10" s="79"/>
      <c r="W10" s="76"/>
      <c r="X10" s="76"/>
      <c r="Y10" s="77"/>
      <c r="Z10" s="77"/>
      <c r="AA10" s="77"/>
      <c r="AB10" s="77"/>
      <c r="AC10" s="77"/>
      <c r="AD10" s="77"/>
    </row>
    <row r="11" ht="11.25" customHeight="1">
      <c r="A11" s="85" t="s">
        <v>233</v>
      </c>
      <c r="B11" s="85" t="s">
        <v>234</v>
      </c>
      <c r="C11" s="85" t="s">
        <v>235</v>
      </c>
      <c r="D11" s="86" t="s">
        <v>236</v>
      </c>
      <c r="E11" s="86" t="s">
        <v>237</v>
      </c>
      <c r="F11" s="86" t="s">
        <v>238</v>
      </c>
      <c r="G11" s="85" t="s">
        <v>239</v>
      </c>
      <c r="H11" s="87" t="s">
        <v>240</v>
      </c>
      <c r="I11" s="87" t="s">
        <v>241</v>
      </c>
      <c r="J11" s="86" t="s">
        <v>242</v>
      </c>
      <c r="K11" s="88" t="s">
        <v>243</v>
      </c>
      <c r="L11" s="89" t="s">
        <v>244</v>
      </c>
      <c r="M11" s="89" t="s">
        <v>245</v>
      </c>
      <c r="N11" s="89" t="s">
        <v>246</v>
      </c>
      <c r="O11" s="89" t="s">
        <v>247</v>
      </c>
      <c r="P11" s="89" t="s">
        <v>248</v>
      </c>
      <c r="Q11" s="89" t="s">
        <v>249</v>
      </c>
      <c r="R11" s="89" t="s">
        <v>250</v>
      </c>
      <c r="S11" s="89" t="s">
        <v>251</v>
      </c>
      <c r="T11" s="89" t="s">
        <v>252</v>
      </c>
      <c r="U11" s="89" t="s">
        <v>253</v>
      </c>
      <c r="V11" s="90" t="s">
        <v>254</v>
      </c>
      <c r="W11" s="91" t="s">
        <v>255</v>
      </c>
      <c r="X11" s="91"/>
      <c r="Y11" s="91"/>
      <c r="Z11" s="91"/>
      <c r="AA11" s="91"/>
      <c r="AB11" s="91"/>
      <c r="AC11" s="91"/>
      <c r="AD11" s="91"/>
    </row>
    <row r="12" ht="11.25" customHeight="1">
      <c r="A12" s="92" t="s">
        <v>256</v>
      </c>
      <c r="B12" s="92" t="s">
        <v>257</v>
      </c>
      <c r="C12" s="92" t="s">
        <v>177</v>
      </c>
      <c r="D12" s="92" t="s">
        <v>258</v>
      </c>
      <c r="E12" s="92">
        <v>16.0</v>
      </c>
      <c r="F12" s="92">
        <v>2.0</v>
      </c>
      <c r="G12" s="92" t="s">
        <v>259</v>
      </c>
      <c r="H12" s="92" t="s">
        <v>260</v>
      </c>
      <c r="I12" s="92" t="s">
        <v>261</v>
      </c>
      <c r="J12" s="92" t="s">
        <v>262</v>
      </c>
      <c r="K12" s="92">
        <v>1.250408000009E12</v>
      </c>
      <c r="L12" s="93" t="s">
        <v>263</v>
      </c>
      <c r="M12" s="93">
        <v>2024.0</v>
      </c>
      <c r="N12" s="93" t="s">
        <v>264</v>
      </c>
      <c r="O12" s="93">
        <v>2.0</v>
      </c>
      <c r="P12" s="93">
        <v>2.0</v>
      </c>
      <c r="Q12" s="93">
        <v>2.0</v>
      </c>
      <c r="R12" s="93">
        <v>300.0</v>
      </c>
      <c r="S12" s="93"/>
      <c r="T12" s="93"/>
      <c r="U12" s="93"/>
      <c r="V12" s="94">
        <v>150.0</v>
      </c>
      <c r="W12" s="95" t="s">
        <v>179</v>
      </c>
      <c r="X12" s="93"/>
      <c r="Y12" s="93"/>
      <c r="Z12" s="95"/>
      <c r="AA12" s="95"/>
      <c r="AB12" s="95"/>
      <c r="AC12" s="95"/>
      <c r="AD12" s="95"/>
    </row>
    <row r="13" ht="11.25" customHeight="1">
      <c r="A13" s="92" t="s">
        <v>265</v>
      </c>
      <c r="B13" s="92" t="s">
        <v>266</v>
      </c>
      <c r="C13" s="92" t="s">
        <v>177</v>
      </c>
      <c r="D13" s="92" t="s">
        <v>258</v>
      </c>
      <c r="E13" s="92">
        <v>16.0</v>
      </c>
      <c r="F13" s="92">
        <v>2.0</v>
      </c>
      <c r="G13" s="92" t="s">
        <v>259</v>
      </c>
      <c r="H13" s="92" t="s">
        <v>267</v>
      </c>
      <c r="I13" s="92" t="s">
        <v>268</v>
      </c>
      <c r="J13" s="92" t="s">
        <v>269</v>
      </c>
      <c r="K13" s="92">
        <v>1.250408000001E12</v>
      </c>
      <c r="L13" s="93" t="s">
        <v>270</v>
      </c>
      <c r="M13" s="93">
        <v>2024.0</v>
      </c>
      <c r="N13" s="93" t="s">
        <v>264</v>
      </c>
      <c r="O13" s="93">
        <v>2.0</v>
      </c>
      <c r="P13" s="93">
        <v>2.0</v>
      </c>
      <c r="Q13" s="93">
        <v>2.0</v>
      </c>
      <c r="R13" s="93">
        <v>300.0</v>
      </c>
      <c r="S13" s="93"/>
      <c r="T13" s="93"/>
      <c r="U13" s="93"/>
      <c r="V13" s="94">
        <v>150.0</v>
      </c>
      <c r="W13" s="95" t="s">
        <v>179</v>
      </c>
      <c r="X13" s="93"/>
      <c r="Y13" s="93"/>
      <c r="Z13" s="95"/>
      <c r="AA13" s="95"/>
      <c r="AB13" s="95"/>
      <c r="AC13" s="95"/>
      <c r="AD13" s="95"/>
    </row>
    <row r="14" ht="11.25" customHeight="1">
      <c r="A14" s="92" t="s">
        <v>271</v>
      </c>
      <c r="B14" s="92" t="s">
        <v>272</v>
      </c>
      <c r="C14" s="92" t="s">
        <v>177</v>
      </c>
      <c r="D14" s="92" t="s">
        <v>273</v>
      </c>
      <c r="E14" s="92">
        <v>12.0</v>
      </c>
      <c r="F14" s="92">
        <v>3.0</v>
      </c>
      <c r="G14" s="92" t="s">
        <v>274</v>
      </c>
      <c r="H14" s="92" t="s">
        <v>275</v>
      </c>
      <c r="I14" s="92" t="s">
        <v>276</v>
      </c>
      <c r="J14" s="92" t="s">
        <v>277</v>
      </c>
      <c r="K14" s="92" t="s">
        <v>278</v>
      </c>
      <c r="L14" s="93">
        <v>45.0</v>
      </c>
      <c r="M14" s="93">
        <v>2024.0</v>
      </c>
      <c r="N14" s="93" t="s">
        <v>264</v>
      </c>
      <c r="O14" s="93">
        <v>8.0</v>
      </c>
      <c r="P14" s="93">
        <v>8.0</v>
      </c>
      <c r="Q14" s="93">
        <v>8.0</v>
      </c>
      <c r="R14" s="93">
        <v>300.0</v>
      </c>
      <c r="S14" s="93"/>
      <c r="T14" s="93"/>
      <c r="U14" s="93"/>
      <c r="V14" s="94">
        <v>37.5</v>
      </c>
      <c r="W14" s="95" t="s">
        <v>212</v>
      </c>
      <c r="X14" s="93"/>
      <c r="Y14" s="93"/>
      <c r="Z14" s="95"/>
      <c r="AA14" s="95"/>
      <c r="AB14" s="95"/>
      <c r="AC14" s="95"/>
      <c r="AD14" s="95"/>
    </row>
    <row r="15" ht="11.25" customHeight="1">
      <c r="A15" s="92" t="s">
        <v>279</v>
      </c>
      <c r="B15" s="92" t="s">
        <v>280</v>
      </c>
      <c r="C15" s="92" t="s">
        <v>177</v>
      </c>
      <c r="D15" s="92" t="s">
        <v>281</v>
      </c>
      <c r="E15" s="92">
        <v>12.0</v>
      </c>
      <c r="F15" s="92">
        <v>14.0</v>
      </c>
      <c r="G15" s="92" t="s">
        <v>282</v>
      </c>
      <c r="H15" s="92" t="s">
        <v>283</v>
      </c>
      <c r="I15" s="92" t="s">
        <v>284</v>
      </c>
      <c r="J15" s="92" t="s">
        <v>285</v>
      </c>
      <c r="K15" s="92" t="s">
        <v>286</v>
      </c>
      <c r="L15" s="93">
        <v>1378.0</v>
      </c>
      <c r="M15" s="93">
        <v>2024.0</v>
      </c>
      <c r="N15" s="93" t="s">
        <v>287</v>
      </c>
      <c r="O15" s="93">
        <v>8.0</v>
      </c>
      <c r="P15" s="93">
        <v>8.0</v>
      </c>
      <c r="Q15" s="93">
        <v>8.0</v>
      </c>
      <c r="R15" s="93">
        <v>1000.0</v>
      </c>
      <c r="S15" s="93"/>
      <c r="T15" s="93"/>
      <c r="U15" s="93"/>
      <c r="V15" s="94">
        <v>125.0</v>
      </c>
      <c r="W15" s="95" t="s">
        <v>212</v>
      </c>
      <c r="X15" s="93"/>
      <c r="Y15" s="93"/>
      <c r="Z15" s="95"/>
      <c r="AA15" s="95"/>
      <c r="AB15" s="95"/>
      <c r="AC15" s="95"/>
      <c r="AD15" s="95"/>
    </row>
    <row r="16" ht="11.25" customHeight="1">
      <c r="A16" s="92" t="s">
        <v>288</v>
      </c>
      <c r="B16" s="92" t="s">
        <v>289</v>
      </c>
      <c r="C16" s="92" t="s">
        <v>177</v>
      </c>
      <c r="D16" s="92" t="s">
        <v>258</v>
      </c>
      <c r="E16" s="92">
        <v>16.0</v>
      </c>
      <c r="F16" s="92">
        <v>4.0</v>
      </c>
      <c r="G16" s="92" t="s">
        <v>259</v>
      </c>
      <c r="H16" s="92" t="s">
        <v>290</v>
      </c>
      <c r="I16" s="92" t="s">
        <v>291</v>
      </c>
      <c r="J16" s="92" t="s">
        <v>292</v>
      </c>
      <c r="K16" s="92" t="s">
        <v>293</v>
      </c>
      <c r="L16" s="93" t="s">
        <v>294</v>
      </c>
      <c r="M16" s="93">
        <v>2024.0</v>
      </c>
      <c r="N16" s="93" t="s">
        <v>264</v>
      </c>
      <c r="O16" s="93">
        <v>1.0</v>
      </c>
      <c r="P16" s="93">
        <v>1.0</v>
      </c>
      <c r="Q16" s="93">
        <v>1.0</v>
      </c>
      <c r="R16" s="93">
        <v>300.0</v>
      </c>
      <c r="S16" s="93"/>
      <c r="T16" s="93"/>
      <c r="U16" s="93"/>
      <c r="V16" s="94">
        <v>300.0</v>
      </c>
      <c r="W16" s="95" t="s">
        <v>212</v>
      </c>
      <c r="X16" s="93"/>
      <c r="Y16" s="93"/>
      <c r="Z16" s="95"/>
      <c r="AA16" s="95"/>
      <c r="AB16" s="95"/>
      <c r="AC16" s="95"/>
      <c r="AD16" s="95"/>
    </row>
    <row r="17" ht="11.25" customHeight="1">
      <c r="A17" s="92" t="s">
        <v>295</v>
      </c>
      <c r="B17" s="92" t="s">
        <v>289</v>
      </c>
      <c r="C17" s="92" t="s">
        <v>177</v>
      </c>
      <c r="D17" s="92" t="s">
        <v>258</v>
      </c>
      <c r="E17" s="92">
        <v>16.0</v>
      </c>
      <c r="F17" s="92">
        <v>4.0</v>
      </c>
      <c r="G17" s="92" t="s">
        <v>259</v>
      </c>
      <c r="H17" s="92" t="s">
        <v>296</v>
      </c>
      <c r="I17" s="92" t="s">
        <v>297</v>
      </c>
      <c r="J17" s="92" t="s">
        <v>298</v>
      </c>
      <c r="K17" s="92" t="s">
        <v>299</v>
      </c>
      <c r="L17" s="93" t="s">
        <v>300</v>
      </c>
      <c r="M17" s="93">
        <v>2024.0</v>
      </c>
      <c r="N17" s="93" t="s">
        <v>264</v>
      </c>
      <c r="O17" s="93">
        <v>1.0</v>
      </c>
      <c r="P17" s="93">
        <v>1.0</v>
      </c>
      <c r="Q17" s="93">
        <v>1.0</v>
      </c>
      <c r="R17" s="93">
        <v>300.0</v>
      </c>
      <c r="S17" s="93"/>
      <c r="T17" s="93"/>
      <c r="U17" s="93"/>
      <c r="V17" s="94">
        <v>300.0</v>
      </c>
      <c r="W17" s="95" t="s">
        <v>212</v>
      </c>
      <c r="X17" s="93"/>
      <c r="Y17" s="93"/>
      <c r="Z17" s="95"/>
      <c r="AA17" s="95"/>
      <c r="AB17" s="95"/>
      <c r="AC17" s="95"/>
      <c r="AD17" s="95"/>
    </row>
    <row r="18" ht="11.25" customHeight="1">
      <c r="A18" s="92" t="s">
        <v>301</v>
      </c>
      <c r="B18" s="92" t="s">
        <v>302</v>
      </c>
      <c r="C18" s="92" t="s">
        <v>177</v>
      </c>
      <c r="D18" s="92" t="s">
        <v>303</v>
      </c>
      <c r="E18" s="92">
        <v>97.0</v>
      </c>
      <c r="F18" s="92">
        <v>3.0</v>
      </c>
      <c r="G18" s="92" t="s">
        <v>304</v>
      </c>
      <c r="H18" s="92" t="s">
        <v>305</v>
      </c>
      <c r="I18" s="92" t="s">
        <v>306</v>
      </c>
      <c r="J18" s="92" t="s">
        <v>307</v>
      </c>
      <c r="K18" s="92"/>
      <c r="L18" s="93" t="s">
        <v>308</v>
      </c>
      <c r="M18" s="93">
        <v>2024.0</v>
      </c>
      <c r="N18" s="93" t="s">
        <v>309</v>
      </c>
      <c r="O18" s="93">
        <v>4.0</v>
      </c>
      <c r="P18" s="93">
        <v>4.0</v>
      </c>
      <c r="Q18" s="93">
        <v>4.0</v>
      </c>
      <c r="R18" s="93">
        <v>300.0</v>
      </c>
      <c r="S18" s="93"/>
      <c r="T18" s="93"/>
      <c r="U18" s="93"/>
      <c r="V18" s="94">
        <v>75.0</v>
      </c>
      <c r="W18" s="95" t="s">
        <v>212</v>
      </c>
      <c r="X18" s="93"/>
      <c r="Y18" s="93"/>
      <c r="Z18" s="95"/>
      <c r="AA18" s="95"/>
      <c r="AB18" s="95"/>
      <c r="AC18" s="95"/>
      <c r="AD18" s="95"/>
    </row>
    <row r="19" ht="11.25" customHeight="1">
      <c r="A19" s="92" t="s">
        <v>310</v>
      </c>
      <c r="B19" s="92" t="s">
        <v>311</v>
      </c>
      <c r="C19" s="92" t="s">
        <v>141</v>
      </c>
      <c r="D19" s="92" t="s">
        <v>312</v>
      </c>
      <c r="E19" s="92">
        <v>25.0</v>
      </c>
      <c r="F19" s="92">
        <v>9.0</v>
      </c>
      <c r="G19" s="92" t="s">
        <v>313</v>
      </c>
      <c r="H19" s="92" t="s">
        <v>314</v>
      </c>
      <c r="I19" s="92" t="s">
        <v>315</v>
      </c>
      <c r="J19" s="92" t="s">
        <v>316</v>
      </c>
      <c r="K19" s="92" t="s">
        <v>317</v>
      </c>
      <c r="L19" s="93">
        <v>4924.0</v>
      </c>
      <c r="M19" s="93">
        <v>2024.0</v>
      </c>
      <c r="N19" s="93" t="s">
        <v>318</v>
      </c>
      <c r="O19" s="93">
        <v>5.0</v>
      </c>
      <c r="P19" s="93">
        <v>4.0</v>
      </c>
      <c r="Q19" s="93">
        <v>10.0</v>
      </c>
      <c r="R19" s="93">
        <v>1500.0</v>
      </c>
      <c r="S19" s="93"/>
      <c r="T19" s="93"/>
      <c r="U19" s="93"/>
      <c r="V19" s="94">
        <v>300.0</v>
      </c>
      <c r="W19" s="95" t="s">
        <v>198</v>
      </c>
      <c r="X19" s="93"/>
      <c r="Y19" s="93"/>
      <c r="Z19" s="95"/>
      <c r="AA19" s="95"/>
      <c r="AB19" s="95"/>
      <c r="AC19" s="95"/>
      <c r="AD19" s="95"/>
    </row>
    <row r="20" ht="11.25" customHeight="1">
      <c r="A20" s="92" t="s">
        <v>319</v>
      </c>
      <c r="B20" s="92" t="s">
        <v>320</v>
      </c>
      <c r="C20" s="92" t="s">
        <v>141</v>
      </c>
      <c r="D20" s="92" t="s">
        <v>321</v>
      </c>
      <c r="E20" s="92">
        <v>16.0</v>
      </c>
      <c r="F20" s="92">
        <v>1.0</v>
      </c>
      <c r="G20" s="92" t="s">
        <v>322</v>
      </c>
      <c r="H20" s="92" t="s">
        <v>323</v>
      </c>
      <c r="I20" s="92"/>
      <c r="J20" s="92" t="s">
        <v>324</v>
      </c>
      <c r="K20" s="92" t="s">
        <v>325</v>
      </c>
      <c r="L20" s="93" t="s">
        <v>326</v>
      </c>
      <c r="M20" s="93">
        <v>2024.0</v>
      </c>
      <c r="N20" s="93" t="s">
        <v>264</v>
      </c>
      <c r="O20" s="93">
        <v>1.0</v>
      </c>
      <c r="P20" s="93">
        <v>1.0</v>
      </c>
      <c r="Q20" s="93">
        <v>7.0</v>
      </c>
      <c r="R20" s="93">
        <v>300.0</v>
      </c>
      <c r="S20" s="93"/>
      <c r="T20" s="93"/>
      <c r="U20" s="93"/>
      <c r="V20" s="94">
        <v>300.0</v>
      </c>
      <c r="W20" s="95" t="s">
        <v>198</v>
      </c>
      <c r="X20" s="93"/>
      <c r="Y20" s="93"/>
      <c r="Z20" s="95"/>
      <c r="AA20" s="95"/>
      <c r="AB20" s="95"/>
      <c r="AC20" s="95"/>
      <c r="AD20" s="95"/>
    </row>
    <row r="21" ht="11.25" customHeight="1">
      <c r="A21" s="92" t="s">
        <v>327</v>
      </c>
      <c r="B21" s="92" t="s">
        <v>328</v>
      </c>
      <c r="C21" s="92" t="s">
        <v>177</v>
      </c>
      <c r="D21" s="92" t="s">
        <v>329</v>
      </c>
      <c r="E21" s="92">
        <v>29.0</v>
      </c>
      <c r="F21" s="92">
        <v>6.0</v>
      </c>
      <c r="G21" s="92" t="s">
        <v>330</v>
      </c>
      <c r="H21" s="92" t="s">
        <v>331</v>
      </c>
      <c r="I21" s="92" t="s">
        <v>332</v>
      </c>
      <c r="J21" s="92" t="s">
        <v>333</v>
      </c>
      <c r="K21" s="92" t="s">
        <v>334</v>
      </c>
      <c r="L21" s="93">
        <v>101568.0</v>
      </c>
      <c r="M21" s="93">
        <v>2024.0</v>
      </c>
      <c r="N21" s="93" t="s">
        <v>318</v>
      </c>
      <c r="O21" s="93">
        <v>1.0</v>
      </c>
      <c r="P21" s="93">
        <v>1.0</v>
      </c>
      <c r="Q21" s="93">
        <v>8.0</v>
      </c>
      <c r="R21" s="93">
        <v>1500.0</v>
      </c>
      <c r="S21" s="93"/>
      <c r="T21" s="93"/>
      <c r="U21" s="93"/>
      <c r="V21" s="94">
        <v>1500.0</v>
      </c>
      <c r="W21" s="95" t="s">
        <v>189</v>
      </c>
      <c r="X21" s="93"/>
      <c r="Y21" s="93"/>
      <c r="Z21" s="95"/>
      <c r="AA21" s="95"/>
      <c r="AB21" s="95"/>
      <c r="AC21" s="95"/>
      <c r="AD21" s="95"/>
    </row>
    <row r="22" ht="11.25" customHeight="1">
      <c r="A22" s="92" t="s">
        <v>335</v>
      </c>
      <c r="B22" s="92" t="s">
        <v>336</v>
      </c>
      <c r="C22" s="92" t="s">
        <v>177</v>
      </c>
      <c r="D22" s="92" t="s">
        <v>337</v>
      </c>
      <c r="E22" s="92">
        <v>14.0</v>
      </c>
      <c r="F22" s="92">
        <v>12.0</v>
      </c>
      <c r="G22" s="92" t="s">
        <v>338</v>
      </c>
      <c r="H22" s="92" t="s">
        <v>339</v>
      </c>
      <c r="I22" s="92" t="s">
        <v>340</v>
      </c>
      <c r="J22" s="92" t="s">
        <v>341</v>
      </c>
      <c r="K22" s="92" t="s">
        <v>342</v>
      </c>
      <c r="L22" s="93">
        <v>1618.0</v>
      </c>
      <c r="M22" s="93">
        <v>2024.0</v>
      </c>
      <c r="N22" s="93" t="s">
        <v>318</v>
      </c>
      <c r="O22" s="93">
        <v>2.0</v>
      </c>
      <c r="P22" s="93">
        <v>1.0</v>
      </c>
      <c r="Q22" s="93">
        <v>8.0</v>
      </c>
      <c r="R22" s="93">
        <v>1500.0</v>
      </c>
      <c r="S22" s="93"/>
      <c r="T22" s="93"/>
      <c r="U22" s="93"/>
      <c r="V22" s="94">
        <v>750.0</v>
      </c>
      <c r="W22" s="95" t="s">
        <v>189</v>
      </c>
      <c r="X22" s="93"/>
      <c r="Y22" s="93"/>
      <c r="Z22" s="95"/>
      <c r="AA22" s="95"/>
      <c r="AB22" s="95"/>
      <c r="AC22" s="95"/>
      <c r="AD22" s="95"/>
    </row>
    <row r="23" ht="11.25" customHeight="1">
      <c r="A23" s="92" t="s">
        <v>343</v>
      </c>
      <c r="B23" s="92" t="s">
        <v>344</v>
      </c>
      <c r="C23" s="92" t="s">
        <v>177</v>
      </c>
      <c r="D23" s="92" t="s">
        <v>345</v>
      </c>
      <c r="E23" s="92">
        <v>12.0</v>
      </c>
      <c r="F23" s="92">
        <v>10.0</v>
      </c>
      <c r="G23" s="92" t="s">
        <v>346</v>
      </c>
      <c r="H23" s="92" t="s">
        <v>347</v>
      </c>
      <c r="I23" s="92" t="s">
        <v>348</v>
      </c>
      <c r="J23" s="92" t="s">
        <v>349</v>
      </c>
      <c r="K23" s="92" t="s">
        <v>350</v>
      </c>
      <c r="L23" s="93">
        <v>2390.0</v>
      </c>
      <c r="M23" s="93">
        <v>2024.0</v>
      </c>
      <c r="N23" s="93" t="s">
        <v>318</v>
      </c>
      <c r="O23" s="93">
        <v>8.0</v>
      </c>
      <c r="P23" s="93">
        <v>2.0</v>
      </c>
      <c r="Q23" s="93">
        <v>9.0</v>
      </c>
      <c r="R23" s="93">
        <v>1500.0</v>
      </c>
      <c r="S23" s="93"/>
      <c r="T23" s="93"/>
      <c r="U23" s="93"/>
      <c r="V23" s="94">
        <v>187.5</v>
      </c>
      <c r="W23" s="95" t="s">
        <v>189</v>
      </c>
      <c r="X23" s="93"/>
      <c r="Y23" s="93"/>
      <c r="Z23" s="95"/>
      <c r="AA23" s="95"/>
      <c r="AB23" s="95"/>
      <c r="AC23" s="95"/>
      <c r="AD23" s="95"/>
    </row>
    <row r="24" ht="11.25" customHeight="1">
      <c r="A24" s="92" t="s">
        <v>351</v>
      </c>
      <c r="B24" s="92" t="s">
        <v>352</v>
      </c>
      <c r="C24" s="92" t="s">
        <v>177</v>
      </c>
      <c r="D24" s="92" t="s">
        <v>353</v>
      </c>
      <c r="E24" s="92">
        <v>12.0</v>
      </c>
      <c r="F24" s="92">
        <v>9.0</v>
      </c>
      <c r="G24" s="92" t="s">
        <v>346</v>
      </c>
      <c r="H24" s="92" t="s">
        <v>354</v>
      </c>
      <c r="I24" s="92" t="s">
        <v>355</v>
      </c>
      <c r="J24" s="92" t="s">
        <v>356</v>
      </c>
      <c r="K24" s="92" t="s">
        <v>357</v>
      </c>
      <c r="L24" s="93">
        <v>2018.0</v>
      </c>
      <c r="M24" s="93">
        <v>2024.0</v>
      </c>
      <c r="N24" s="93" t="s">
        <v>318</v>
      </c>
      <c r="O24" s="93">
        <v>7.0</v>
      </c>
      <c r="P24" s="93">
        <v>1.0</v>
      </c>
      <c r="Q24" s="93">
        <v>8.0</v>
      </c>
      <c r="R24" s="93">
        <v>1500.0</v>
      </c>
      <c r="S24" s="93"/>
      <c r="T24" s="93"/>
      <c r="U24" s="93"/>
      <c r="V24" s="94">
        <v>214.28</v>
      </c>
      <c r="W24" s="95" t="s">
        <v>189</v>
      </c>
      <c r="X24" s="93"/>
      <c r="Y24" s="93"/>
      <c r="Z24" s="95"/>
      <c r="AA24" s="95"/>
      <c r="AB24" s="95"/>
      <c r="AC24" s="95"/>
      <c r="AD24" s="95"/>
    </row>
    <row r="25" ht="11.25" customHeight="1">
      <c r="A25" s="92" t="s">
        <v>358</v>
      </c>
      <c r="B25" s="92" t="s">
        <v>359</v>
      </c>
      <c r="C25" s="92" t="s">
        <v>177</v>
      </c>
      <c r="D25" s="92" t="s">
        <v>360</v>
      </c>
      <c r="E25" s="92">
        <v>12.0</v>
      </c>
      <c r="F25" s="92">
        <v>9.0</v>
      </c>
      <c r="G25" s="92" t="s">
        <v>361</v>
      </c>
      <c r="H25" s="92" t="s">
        <v>362</v>
      </c>
      <c r="I25" s="92" t="s">
        <v>363</v>
      </c>
      <c r="J25" s="92" t="s">
        <v>364</v>
      </c>
      <c r="K25" s="92" t="s">
        <v>365</v>
      </c>
      <c r="L25" s="93">
        <v>1869.0</v>
      </c>
      <c r="M25" s="93">
        <v>2024.0</v>
      </c>
      <c r="N25" s="93" t="s">
        <v>287</v>
      </c>
      <c r="O25" s="93">
        <v>7.0</v>
      </c>
      <c r="P25" s="93">
        <v>5.0</v>
      </c>
      <c r="Q25" s="93">
        <v>12.0</v>
      </c>
      <c r="R25" s="93">
        <v>1000.0</v>
      </c>
      <c r="S25" s="93"/>
      <c r="T25" s="93"/>
      <c r="U25" s="93"/>
      <c r="V25" s="94">
        <v>142.86</v>
      </c>
      <c r="W25" s="95" t="s">
        <v>189</v>
      </c>
      <c r="X25" s="93"/>
      <c r="Y25" s="93"/>
      <c r="Z25" s="95"/>
      <c r="AA25" s="95"/>
      <c r="AB25" s="95"/>
      <c r="AC25" s="95"/>
      <c r="AD25" s="95"/>
    </row>
    <row r="26" ht="11.25" customHeight="1">
      <c r="A26" s="92" t="s">
        <v>366</v>
      </c>
      <c r="B26" s="92" t="s">
        <v>367</v>
      </c>
      <c r="C26" s="92" t="s">
        <v>177</v>
      </c>
      <c r="D26" s="92" t="s">
        <v>312</v>
      </c>
      <c r="E26" s="92">
        <v>25.0</v>
      </c>
      <c r="F26" s="92">
        <v>14.0</v>
      </c>
      <c r="G26" s="92" t="s">
        <v>313</v>
      </c>
      <c r="H26" s="92" t="s">
        <v>368</v>
      </c>
      <c r="I26" s="92" t="s">
        <v>369</v>
      </c>
      <c r="J26" s="92" t="s">
        <v>370</v>
      </c>
      <c r="K26" s="92" t="s">
        <v>371</v>
      </c>
      <c r="L26" s="93">
        <v>7898.0</v>
      </c>
      <c r="M26" s="93">
        <v>2024.0</v>
      </c>
      <c r="N26" s="93" t="s">
        <v>318</v>
      </c>
      <c r="O26" s="93">
        <v>16.0</v>
      </c>
      <c r="P26" s="93">
        <v>14.0</v>
      </c>
      <c r="Q26" s="93">
        <v>18.0</v>
      </c>
      <c r="R26" s="93">
        <v>1500.0</v>
      </c>
      <c r="S26" s="93"/>
      <c r="T26" s="93"/>
      <c r="U26" s="93"/>
      <c r="V26" s="94">
        <v>93.75</v>
      </c>
      <c r="W26" s="95" t="s">
        <v>189</v>
      </c>
      <c r="X26" s="93"/>
      <c r="Y26" s="93"/>
      <c r="Z26" s="95"/>
      <c r="AA26" s="95"/>
      <c r="AB26" s="95"/>
      <c r="AC26" s="95"/>
      <c r="AD26" s="95"/>
    </row>
    <row r="27" ht="11.25" customHeight="1">
      <c r="A27" s="92" t="s">
        <v>372</v>
      </c>
      <c r="B27" s="92" t="s">
        <v>373</v>
      </c>
      <c r="C27" s="92" t="s">
        <v>177</v>
      </c>
      <c r="D27" s="92" t="s">
        <v>374</v>
      </c>
      <c r="E27" s="92">
        <v>11.0</v>
      </c>
      <c r="F27" s="92">
        <v>7.0</v>
      </c>
      <c r="G27" s="92" t="s">
        <v>375</v>
      </c>
      <c r="H27" s="92" t="s">
        <v>376</v>
      </c>
      <c r="I27" s="92" t="s">
        <v>377</v>
      </c>
      <c r="J27" s="92" t="s">
        <v>378</v>
      </c>
      <c r="K27" s="92" t="s">
        <v>379</v>
      </c>
      <c r="L27" s="93">
        <v>836.0</v>
      </c>
      <c r="M27" s="93">
        <v>2024.0</v>
      </c>
      <c r="N27" s="93" t="s">
        <v>287</v>
      </c>
      <c r="O27" s="93">
        <v>5.0</v>
      </c>
      <c r="P27" s="93">
        <v>1.0</v>
      </c>
      <c r="Q27" s="93">
        <v>8.0</v>
      </c>
      <c r="R27" s="93">
        <v>1000.0</v>
      </c>
      <c r="S27" s="93"/>
      <c r="T27" s="93"/>
      <c r="U27" s="93"/>
      <c r="V27" s="94">
        <v>200.0</v>
      </c>
      <c r="W27" s="95" t="s">
        <v>189</v>
      </c>
      <c r="X27" s="93"/>
      <c r="Y27" s="93"/>
      <c r="Z27" s="95"/>
      <c r="AA27" s="95"/>
      <c r="AB27" s="95"/>
      <c r="AC27" s="95"/>
      <c r="AD27" s="95"/>
    </row>
    <row r="28" ht="11.25" customHeight="1">
      <c r="A28" s="92" t="s">
        <v>380</v>
      </c>
      <c r="B28" s="92" t="s">
        <v>381</v>
      </c>
      <c r="C28" s="92" t="s">
        <v>177</v>
      </c>
      <c r="D28" s="92" t="s">
        <v>345</v>
      </c>
      <c r="E28" s="92">
        <v>12.0</v>
      </c>
      <c r="F28" s="92">
        <v>6.0</v>
      </c>
      <c r="G28" s="92" t="s">
        <v>346</v>
      </c>
      <c r="H28" s="92" t="s">
        <v>382</v>
      </c>
      <c r="I28" s="92" t="s">
        <v>383</v>
      </c>
      <c r="J28" s="92" t="s">
        <v>384</v>
      </c>
      <c r="K28" s="92" t="s">
        <v>385</v>
      </c>
      <c r="L28" s="93">
        <v>1136.0</v>
      </c>
      <c r="M28" s="93">
        <v>2024.0</v>
      </c>
      <c r="N28" s="93" t="s">
        <v>318</v>
      </c>
      <c r="O28" s="93">
        <v>10.0</v>
      </c>
      <c r="P28" s="93">
        <v>1.0</v>
      </c>
      <c r="Q28" s="93">
        <v>10.0</v>
      </c>
      <c r="R28" s="93">
        <v>1500.0</v>
      </c>
      <c r="S28" s="93"/>
      <c r="T28" s="93"/>
      <c r="U28" s="93"/>
      <c r="V28" s="94">
        <v>150.0</v>
      </c>
      <c r="W28" s="95" t="s">
        <v>189</v>
      </c>
      <c r="X28" s="93"/>
      <c r="Y28" s="93"/>
      <c r="Z28" s="95"/>
      <c r="AA28" s="95"/>
      <c r="AB28" s="95"/>
      <c r="AC28" s="95"/>
      <c r="AD28" s="95"/>
    </row>
    <row r="29" ht="11.25" customHeight="1">
      <c r="A29" s="92" t="s">
        <v>386</v>
      </c>
      <c r="B29" s="92" t="s">
        <v>387</v>
      </c>
      <c r="C29" s="92" t="s">
        <v>177</v>
      </c>
      <c r="D29" s="92" t="s">
        <v>388</v>
      </c>
      <c r="E29" s="92">
        <v>96.0</v>
      </c>
      <c r="F29" s="92">
        <v>5.0</v>
      </c>
      <c r="G29" s="92" t="s">
        <v>389</v>
      </c>
      <c r="H29" s="92" t="s">
        <v>390</v>
      </c>
      <c r="I29" s="92" t="s">
        <v>391</v>
      </c>
      <c r="J29" s="92" t="s">
        <v>392</v>
      </c>
      <c r="K29" s="92" t="s">
        <v>393</v>
      </c>
      <c r="L29" s="93" t="s">
        <v>394</v>
      </c>
      <c r="M29" s="93">
        <v>2024.0</v>
      </c>
      <c r="N29" s="93" t="s">
        <v>318</v>
      </c>
      <c r="O29" s="93">
        <v>2.0</v>
      </c>
      <c r="P29" s="93">
        <v>1.0</v>
      </c>
      <c r="Q29" s="93">
        <v>11.0</v>
      </c>
      <c r="R29" s="93">
        <v>1500.0</v>
      </c>
      <c r="S29" s="93"/>
      <c r="T29" s="93"/>
      <c r="U29" s="93"/>
      <c r="V29" s="94">
        <v>750.0</v>
      </c>
      <c r="W29" s="95" t="s">
        <v>189</v>
      </c>
      <c r="X29" s="93"/>
      <c r="Y29" s="93"/>
      <c r="Z29" s="95"/>
      <c r="AA29" s="95"/>
      <c r="AB29" s="95"/>
      <c r="AC29" s="95"/>
      <c r="AD29" s="95"/>
    </row>
    <row r="30" ht="11.25" customHeight="1">
      <c r="A30" s="92" t="s">
        <v>310</v>
      </c>
      <c r="B30" s="92" t="s">
        <v>311</v>
      </c>
      <c r="C30" s="92" t="s">
        <v>177</v>
      </c>
      <c r="D30" s="92" t="s">
        <v>312</v>
      </c>
      <c r="E30" s="92">
        <v>25.0</v>
      </c>
      <c r="F30" s="92">
        <v>9.0</v>
      </c>
      <c r="G30" s="92" t="s">
        <v>313</v>
      </c>
      <c r="H30" s="92" t="s">
        <v>314</v>
      </c>
      <c r="I30" s="92" t="s">
        <v>315</v>
      </c>
      <c r="J30" s="92" t="s">
        <v>316</v>
      </c>
      <c r="K30" s="92" t="s">
        <v>317</v>
      </c>
      <c r="L30" s="93">
        <v>4924.0</v>
      </c>
      <c r="M30" s="93">
        <v>2024.0</v>
      </c>
      <c r="N30" s="93" t="s">
        <v>318</v>
      </c>
      <c r="O30" s="93">
        <v>5.0</v>
      </c>
      <c r="P30" s="93">
        <v>4.0</v>
      </c>
      <c r="Q30" s="93">
        <v>10.0</v>
      </c>
      <c r="R30" s="93">
        <v>1500.0</v>
      </c>
      <c r="S30" s="93"/>
      <c r="T30" s="93"/>
      <c r="U30" s="93"/>
      <c r="V30" s="94">
        <v>300.0</v>
      </c>
      <c r="W30" s="95" t="s">
        <v>189</v>
      </c>
      <c r="X30" s="93"/>
      <c r="Y30" s="93"/>
      <c r="Z30" s="95"/>
      <c r="AA30" s="95"/>
      <c r="AB30" s="95"/>
      <c r="AC30" s="95"/>
      <c r="AD30" s="95"/>
    </row>
    <row r="31" ht="11.25" customHeight="1">
      <c r="A31" s="92" t="s">
        <v>395</v>
      </c>
      <c r="B31" s="92" t="s">
        <v>396</v>
      </c>
      <c r="C31" s="92" t="s">
        <v>177</v>
      </c>
      <c r="D31" s="92" t="s">
        <v>397</v>
      </c>
      <c r="E31" s="92">
        <v>60.0</v>
      </c>
      <c r="F31" s="92">
        <v>3.0</v>
      </c>
      <c r="G31" s="92" t="s">
        <v>398</v>
      </c>
      <c r="H31" s="92" t="s">
        <v>399</v>
      </c>
      <c r="I31" s="92" t="s">
        <v>400</v>
      </c>
      <c r="J31" s="92" t="s">
        <v>401</v>
      </c>
      <c r="K31" s="92" t="s">
        <v>402</v>
      </c>
      <c r="L31" s="93">
        <v>410.0</v>
      </c>
      <c r="M31" s="93">
        <v>2024.0</v>
      </c>
      <c r="N31" s="93" t="s">
        <v>318</v>
      </c>
      <c r="O31" s="93">
        <v>6.0</v>
      </c>
      <c r="P31" s="93">
        <v>1.0</v>
      </c>
      <c r="Q31" s="93">
        <v>7.0</v>
      </c>
      <c r="R31" s="93">
        <v>1500.0</v>
      </c>
      <c r="S31" s="93"/>
      <c r="T31" s="93"/>
      <c r="U31" s="93"/>
      <c r="V31" s="94">
        <v>250.0</v>
      </c>
      <c r="W31" s="95" t="s">
        <v>189</v>
      </c>
      <c r="X31" s="93"/>
      <c r="Y31" s="93"/>
      <c r="Z31" s="95"/>
      <c r="AA31" s="95"/>
      <c r="AB31" s="95"/>
      <c r="AC31" s="95"/>
      <c r="AD31" s="95"/>
    </row>
    <row r="32" ht="11.25" customHeight="1">
      <c r="A32" s="92" t="s">
        <v>403</v>
      </c>
      <c r="B32" s="92" t="s">
        <v>404</v>
      </c>
      <c r="C32" s="92" t="s">
        <v>177</v>
      </c>
      <c r="D32" s="92" t="s">
        <v>405</v>
      </c>
      <c r="E32" s="92">
        <v>13.0</v>
      </c>
      <c r="F32" s="92">
        <v>4.0</v>
      </c>
      <c r="G32" s="92" t="s">
        <v>406</v>
      </c>
      <c r="H32" s="92" t="s">
        <v>407</v>
      </c>
      <c r="I32" s="92" t="s">
        <v>408</v>
      </c>
      <c r="J32" s="92" t="s">
        <v>409</v>
      </c>
      <c r="K32" s="92" t="s">
        <v>410</v>
      </c>
      <c r="L32" s="93">
        <v>1103.0</v>
      </c>
      <c r="M32" s="93">
        <v>2024.0</v>
      </c>
      <c r="N32" s="93" t="s">
        <v>318</v>
      </c>
      <c r="O32" s="93">
        <v>5.0</v>
      </c>
      <c r="P32" s="93">
        <v>1.0</v>
      </c>
      <c r="Q32" s="93">
        <v>6.0</v>
      </c>
      <c r="R32" s="93">
        <v>1500.0</v>
      </c>
      <c r="S32" s="93"/>
      <c r="T32" s="93"/>
      <c r="U32" s="93"/>
      <c r="V32" s="94">
        <v>300.0</v>
      </c>
      <c r="W32" s="95" t="s">
        <v>189</v>
      </c>
      <c r="X32" s="93"/>
      <c r="Y32" s="93"/>
      <c r="Z32" s="95"/>
      <c r="AA32" s="95"/>
      <c r="AB32" s="95"/>
      <c r="AC32" s="95"/>
      <c r="AD32" s="95"/>
    </row>
    <row r="33" ht="11.25" customHeight="1">
      <c r="A33" s="92" t="s">
        <v>411</v>
      </c>
      <c r="B33" s="92" t="s">
        <v>412</v>
      </c>
      <c r="C33" s="92" t="s">
        <v>177</v>
      </c>
      <c r="D33" s="92" t="s">
        <v>413</v>
      </c>
      <c r="E33" s="92">
        <v>10.0</v>
      </c>
      <c r="F33" s="92">
        <v>1.0</v>
      </c>
      <c r="G33" s="92" t="s">
        <v>414</v>
      </c>
      <c r="H33" s="92" t="s">
        <v>415</v>
      </c>
      <c r="I33" s="92" t="s">
        <v>416</v>
      </c>
      <c r="J33" s="92" t="s">
        <v>417</v>
      </c>
      <c r="K33" s="92" t="s">
        <v>418</v>
      </c>
      <c r="L33" s="93" t="s">
        <v>419</v>
      </c>
      <c r="M33" s="93">
        <v>2024.0</v>
      </c>
      <c r="N33" s="93" t="s">
        <v>264</v>
      </c>
      <c r="O33" s="93">
        <v>6.0</v>
      </c>
      <c r="P33" s="93">
        <v>1.0</v>
      </c>
      <c r="Q33" s="93">
        <v>8.0</v>
      </c>
      <c r="R33" s="93">
        <v>300.0</v>
      </c>
      <c r="S33" s="93"/>
      <c r="T33" s="93"/>
      <c r="U33" s="93"/>
      <c r="V33" s="94">
        <v>50.0</v>
      </c>
      <c r="W33" s="95" t="s">
        <v>189</v>
      </c>
      <c r="X33" s="93"/>
      <c r="Y33" s="93"/>
      <c r="Z33" s="95"/>
      <c r="AA33" s="95"/>
      <c r="AB33" s="95"/>
      <c r="AC33" s="95"/>
      <c r="AD33" s="95"/>
    </row>
    <row r="34" ht="11.25" customHeight="1">
      <c r="A34" s="92" t="s">
        <v>420</v>
      </c>
      <c r="B34" s="92" t="s">
        <v>421</v>
      </c>
      <c r="C34" s="92" t="s">
        <v>177</v>
      </c>
      <c r="D34" s="92" t="s">
        <v>422</v>
      </c>
      <c r="E34" s="92">
        <v>13.0</v>
      </c>
      <c r="F34" s="92">
        <v>10.0</v>
      </c>
      <c r="G34" s="92" t="s">
        <v>406</v>
      </c>
      <c r="H34" s="92" t="s">
        <v>423</v>
      </c>
      <c r="I34" s="92" t="s">
        <v>424</v>
      </c>
      <c r="J34" s="92" t="s">
        <v>425</v>
      </c>
      <c r="K34" s="92" t="s">
        <v>426</v>
      </c>
      <c r="L34" s="93"/>
      <c r="M34" s="93">
        <v>2024.0</v>
      </c>
      <c r="N34" s="93" t="s">
        <v>318</v>
      </c>
      <c r="O34" s="93">
        <v>6.0</v>
      </c>
      <c r="P34" s="93">
        <v>4.0</v>
      </c>
      <c r="Q34" s="93">
        <v>6.0</v>
      </c>
      <c r="R34" s="93">
        <v>1500.0</v>
      </c>
      <c r="S34" s="93"/>
      <c r="T34" s="93"/>
      <c r="U34" s="93"/>
      <c r="V34" s="94">
        <v>250.0</v>
      </c>
      <c r="W34" s="95" t="s">
        <v>205</v>
      </c>
      <c r="X34" s="93"/>
      <c r="Y34" s="93"/>
      <c r="Z34" s="95"/>
      <c r="AA34" s="95"/>
      <c r="AB34" s="95"/>
      <c r="AC34" s="95"/>
      <c r="AD34" s="95"/>
    </row>
    <row r="35" ht="11.25" customHeight="1">
      <c r="A35" s="92" t="s">
        <v>427</v>
      </c>
      <c r="B35" s="92" t="s">
        <v>428</v>
      </c>
      <c r="C35" s="92" t="s">
        <v>177</v>
      </c>
      <c r="D35" s="92" t="s">
        <v>429</v>
      </c>
      <c r="E35" s="92">
        <v>14.0</v>
      </c>
      <c r="F35" s="92">
        <v>7.0</v>
      </c>
      <c r="G35" s="92" t="s">
        <v>430</v>
      </c>
      <c r="H35" s="92" t="s">
        <v>431</v>
      </c>
      <c r="I35" s="92" t="s">
        <v>432</v>
      </c>
      <c r="J35" s="92" t="s">
        <v>433</v>
      </c>
      <c r="K35" s="92" t="s">
        <v>434</v>
      </c>
      <c r="L35" s="93"/>
      <c r="M35" s="93">
        <v>2024.0</v>
      </c>
      <c r="N35" s="93" t="s">
        <v>287</v>
      </c>
      <c r="O35" s="93">
        <v>4.0</v>
      </c>
      <c r="P35" s="93">
        <v>1.0</v>
      </c>
      <c r="Q35" s="93">
        <v>4.0</v>
      </c>
      <c r="R35" s="93">
        <v>1000.0</v>
      </c>
      <c r="S35" s="93"/>
      <c r="T35" s="93"/>
      <c r="U35" s="93"/>
      <c r="V35" s="94">
        <v>250.0</v>
      </c>
      <c r="W35" s="95" t="s">
        <v>205</v>
      </c>
      <c r="X35" s="93"/>
      <c r="Y35" s="93"/>
      <c r="Z35" s="95"/>
      <c r="AA35" s="95"/>
      <c r="AB35" s="95"/>
      <c r="AC35" s="95"/>
      <c r="AD35" s="95"/>
    </row>
    <row r="36" ht="11.25" customHeight="1">
      <c r="A36" s="92" t="s">
        <v>435</v>
      </c>
      <c r="B36" s="92" t="s">
        <v>436</v>
      </c>
      <c r="C36" s="92" t="s">
        <v>177</v>
      </c>
      <c r="D36" s="92" t="s">
        <v>437</v>
      </c>
      <c r="E36" s="92">
        <v>16.0</v>
      </c>
      <c r="F36" s="92">
        <v>2.0</v>
      </c>
      <c r="G36" s="92" t="s">
        <v>259</v>
      </c>
      <c r="H36" s="92"/>
      <c r="I36" s="92" t="s">
        <v>438</v>
      </c>
      <c r="J36" s="92" t="s">
        <v>439</v>
      </c>
      <c r="K36" s="92" t="s">
        <v>440</v>
      </c>
      <c r="L36" s="93" t="s">
        <v>270</v>
      </c>
      <c r="M36" s="93">
        <v>2024.0</v>
      </c>
      <c r="N36" s="93" t="s">
        <v>264</v>
      </c>
      <c r="O36" s="93">
        <v>2.0</v>
      </c>
      <c r="P36" s="93">
        <v>2.0</v>
      </c>
      <c r="Q36" s="93">
        <v>2.0</v>
      </c>
      <c r="R36" s="93">
        <v>300.0</v>
      </c>
      <c r="S36" s="93"/>
      <c r="T36" s="93"/>
      <c r="U36" s="93"/>
      <c r="V36" s="94">
        <v>150.0</v>
      </c>
      <c r="W36" s="95" t="s">
        <v>217</v>
      </c>
      <c r="X36" s="93"/>
      <c r="Y36" s="93"/>
      <c r="Z36" s="95"/>
      <c r="AA36" s="95"/>
      <c r="AB36" s="95"/>
      <c r="AC36" s="95"/>
      <c r="AD36" s="95"/>
    </row>
    <row r="37" ht="11.25" customHeight="1">
      <c r="A37" s="92" t="s">
        <v>441</v>
      </c>
      <c r="B37" s="92" t="s">
        <v>442</v>
      </c>
      <c r="C37" s="92" t="s">
        <v>106</v>
      </c>
      <c r="D37" s="92" t="s">
        <v>443</v>
      </c>
      <c r="E37" s="92">
        <v>16.0</v>
      </c>
      <c r="F37" s="92">
        <v>22.0</v>
      </c>
      <c r="G37" s="92" t="s">
        <v>444</v>
      </c>
      <c r="H37" s="92" t="s">
        <v>445</v>
      </c>
      <c r="I37" s="92" t="s">
        <v>446</v>
      </c>
      <c r="J37" s="92" t="s">
        <v>447</v>
      </c>
      <c r="K37" s="92" t="s">
        <v>448</v>
      </c>
      <c r="L37" s="93">
        <v>3847.0</v>
      </c>
      <c r="M37" s="93">
        <v>2024.0</v>
      </c>
      <c r="N37" s="93" t="s">
        <v>318</v>
      </c>
      <c r="O37" s="93">
        <v>13.0</v>
      </c>
      <c r="P37" s="93">
        <v>13.0</v>
      </c>
      <c r="Q37" s="93">
        <v>14.0</v>
      </c>
      <c r="R37" s="93">
        <v>1500.0</v>
      </c>
      <c r="S37" s="93"/>
      <c r="T37" s="93"/>
      <c r="U37" s="93"/>
      <c r="V37" s="94">
        <v>115.38</v>
      </c>
      <c r="W37" s="95" t="s">
        <v>111</v>
      </c>
      <c r="X37" s="93"/>
      <c r="Y37" s="93"/>
      <c r="Z37" s="95"/>
      <c r="AA37" s="95"/>
      <c r="AB37" s="95"/>
      <c r="AC37" s="95"/>
      <c r="AD37" s="95"/>
    </row>
    <row r="38" ht="11.25" customHeight="1">
      <c r="A38" s="92" t="s">
        <v>449</v>
      </c>
      <c r="B38" s="92" t="s">
        <v>450</v>
      </c>
      <c r="C38" s="92" t="s">
        <v>106</v>
      </c>
      <c r="D38" s="92" t="s">
        <v>281</v>
      </c>
      <c r="E38" s="92">
        <v>12.0</v>
      </c>
      <c r="F38" s="92">
        <v>23.0</v>
      </c>
      <c r="G38" s="92" t="s">
        <v>282</v>
      </c>
      <c r="H38" s="92"/>
      <c r="I38" s="92" t="s">
        <v>451</v>
      </c>
      <c r="J38" s="92" t="s">
        <v>452</v>
      </c>
      <c r="K38" s="92" t="s">
        <v>453</v>
      </c>
      <c r="L38" s="93">
        <v>2336.0</v>
      </c>
      <c r="M38" s="93">
        <v>2024.0</v>
      </c>
      <c r="N38" s="93" t="s">
        <v>287</v>
      </c>
      <c r="O38" s="93">
        <v>8.0</v>
      </c>
      <c r="P38" s="93">
        <v>6.0</v>
      </c>
      <c r="Q38" s="93">
        <v>8.0</v>
      </c>
      <c r="R38" s="93">
        <v>1000.0</v>
      </c>
      <c r="S38" s="93"/>
      <c r="T38" s="93"/>
      <c r="U38" s="93"/>
      <c r="V38" s="94">
        <v>125.0</v>
      </c>
      <c r="W38" s="95" t="s">
        <v>112</v>
      </c>
      <c r="X38" s="93"/>
      <c r="Y38" s="93"/>
      <c r="Z38" s="95"/>
      <c r="AA38" s="95"/>
      <c r="AB38" s="95"/>
      <c r="AC38" s="95"/>
      <c r="AD38" s="95"/>
    </row>
    <row r="39" ht="11.25" customHeight="1">
      <c r="A39" s="92" t="s">
        <v>454</v>
      </c>
      <c r="B39" s="92" t="s">
        <v>455</v>
      </c>
      <c r="C39" s="92" t="s">
        <v>106</v>
      </c>
      <c r="D39" s="92" t="s">
        <v>456</v>
      </c>
      <c r="E39" s="92" t="s">
        <v>457</v>
      </c>
      <c r="F39" s="92">
        <v>2.0</v>
      </c>
      <c r="G39" s="92" t="s">
        <v>458</v>
      </c>
      <c r="H39" s="92"/>
      <c r="I39" s="92" t="s">
        <v>459</v>
      </c>
      <c r="J39" s="92"/>
      <c r="K39" s="92" t="s">
        <v>460</v>
      </c>
      <c r="L39" s="93" t="s">
        <v>461</v>
      </c>
      <c r="M39" s="93">
        <v>2024.0</v>
      </c>
      <c r="N39" s="93" t="s">
        <v>264</v>
      </c>
      <c r="O39" s="93">
        <v>7.0</v>
      </c>
      <c r="P39" s="93">
        <v>7.0</v>
      </c>
      <c r="Q39" s="93">
        <v>8.0</v>
      </c>
      <c r="R39" s="93">
        <v>300.0</v>
      </c>
      <c r="S39" s="93"/>
      <c r="T39" s="93"/>
      <c r="U39" s="93"/>
      <c r="V39" s="94">
        <v>37.5</v>
      </c>
      <c r="W39" s="95" t="s">
        <v>112</v>
      </c>
      <c r="X39" s="93"/>
      <c r="Y39" s="93"/>
      <c r="Z39" s="95"/>
      <c r="AA39" s="95"/>
      <c r="AB39" s="95"/>
      <c r="AC39" s="95"/>
      <c r="AD39" s="95"/>
    </row>
    <row r="40" ht="11.25" customHeight="1">
      <c r="A40" s="92" t="s">
        <v>462</v>
      </c>
      <c r="B40" s="92" t="s">
        <v>463</v>
      </c>
      <c r="C40" s="92" t="s">
        <v>106</v>
      </c>
      <c r="D40" s="92" t="s">
        <v>464</v>
      </c>
      <c r="E40" s="92">
        <v>14.0</v>
      </c>
      <c r="F40" s="92">
        <v>2.0</v>
      </c>
      <c r="G40" s="92" t="s">
        <v>465</v>
      </c>
      <c r="H40" s="92"/>
      <c r="I40" s="92" t="s">
        <v>466</v>
      </c>
      <c r="J40" s="92"/>
      <c r="K40" s="92" t="s">
        <v>467</v>
      </c>
      <c r="L40" s="93" t="s">
        <v>468</v>
      </c>
      <c r="M40" s="93">
        <v>2024.0</v>
      </c>
      <c r="N40" s="93" t="s">
        <v>264</v>
      </c>
      <c r="O40" s="93">
        <v>10.0</v>
      </c>
      <c r="P40" s="93">
        <v>4.0</v>
      </c>
      <c r="Q40" s="93">
        <v>10.0</v>
      </c>
      <c r="R40" s="93">
        <v>300.0</v>
      </c>
      <c r="S40" s="93"/>
      <c r="T40" s="93"/>
      <c r="U40" s="93"/>
      <c r="V40" s="94">
        <v>30.0</v>
      </c>
      <c r="W40" s="95" t="s">
        <v>112</v>
      </c>
      <c r="X40" s="93"/>
      <c r="Y40" s="93"/>
      <c r="Z40" s="95"/>
      <c r="AA40" s="95"/>
      <c r="AB40" s="95"/>
      <c r="AC40" s="95"/>
      <c r="AD40" s="95"/>
    </row>
    <row r="41" ht="11.25" customHeight="1">
      <c r="A41" s="92" t="s">
        <v>469</v>
      </c>
      <c r="B41" s="92" t="s">
        <v>470</v>
      </c>
      <c r="C41" s="92" t="s">
        <v>52</v>
      </c>
      <c r="D41" s="92" t="s">
        <v>312</v>
      </c>
      <c r="E41" s="92">
        <v>25.0</v>
      </c>
      <c r="F41" s="92">
        <v>13.0</v>
      </c>
      <c r="G41" s="92" t="s">
        <v>313</v>
      </c>
      <c r="H41" s="92" t="s">
        <v>471</v>
      </c>
      <c r="I41" s="92" t="s">
        <v>472</v>
      </c>
      <c r="J41" s="92" t="s">
        <v>473</v>
      </c>
      <c r="K41" s="92">
        <v>1.269169000001E12</v>
      </c>
      <c r="L41" s="93">
        <v>6969.0</v>
      </c>
      <c r="M41" s="93">
        <v>2024.0</v>
      </c>
      <c r="N41" s="93" t="s">
        <v>318</v>
      </c>
      <c r="O41" s="93">
        <v>11.0</v>
      </c>
      <c r="P41" s="93">
        <v>11.0</v>
      </c>
      <c r="Q41" s="93">
        <v>11.0</v>
      </c>
      <c r="R41" s="93">
        <v>1500.0</v>
      </c>
      <c r="S41" s="93"/>
      <c r="T41" s="93"/>
      <c r="U41" s="93"/>
      <c r="V41" s="94">
        <v>136.36</v>
      </c>
      <c r="W41" s="95" t="s">
        <v>61</v>
      </c>
      <c r="X41" s="93"/>
      <c r="Y41" s="93"/>
      <c r="Z41" s="95"/>
      <c r="AA41" s="95"/>
      <c r="AB41" s="95"/>
      <c r="AC41" s="95"/>
      <c r="AD41" s="95"/>
    </row>
    <row r="42" ht="11.25" customHeight="1">
      <c r="A42" s="96" t="s">
        <v>474</v>
      </c>
      <c r="B42" s="96" t="s">
        <v>475</v>
      </c>
      <c r="C42" s="96" t="s">
        <v>476</v>
      </c>
      <c r="D42" s="96" t="s">
        <v>477</v>
      </c>
      <c r="E42" s="96">
        <v>14.0</v>
      </c>
      <c r="F42" s="96">
        <v>9.0</v>
      </c>
      <c r="G42" s="97" t="s">
        <v>478</v>
      </c>
      <c r="H42" s="98" t="s">
        <v>479</v>
      </c>
      <c r="I42" s="98" t="s">
        <v>480</v>
      </c>
      <c r="J42" s="96" t="s">
        <v>481</v>
      </c>
      <c r="K42" s="97" t="s">
        <v>482</v>
      </c>
      <c r="L42" s="99">
        <v>942.0</v>
      </c>
      <c r="M42" s="99">
        <v>2024.0</v>
      </c>
      <c r="N42" s="99" t="s">
        <v>318</v>
      </c>
      <c r="O42" s="99">
        <v>14.0</v>
      </c>
      <c r="P42" s="99">
        <v>13.0</v>
      </c>
      <c r="Q42" s="99">
        <v>15.0</v>
      </c>
      <c r="R42" s="99">
        <v>1500.0</v>
      </c>
      <c r="S42" s="100"/>
      <c r="T42" s="100"/>
      <c r="U42" s="100"/>
      <c r="V42" s="101">
        <v>107.14</v>
      </c>
      <c r="W42" s="55" t="s">
        <v>143</v>
      </c>
      <c r="X42" s="100"/>
      <c r="Y42" s="93"/>
      <c r="Z42" s="95"/>
      <c r="AA42" s="95"/>
      <c r="AB42" s="95"/>
      <c r="AC42" s="95"/>
      <c r="AD42" s="95"/>
    </row>
    <row r="43" ht="11.25" customHeight="1">
      <c r="A43" s="102" t="s">
        <v>483</v>
      </c>
      <c r="B43" s="96" t="s">
        <v>484</v>
      </c>
      <c r="C43" s="96" t="s">
        <v>476</v>
      </c>
      <c r="D43" s="96" t="s">
        <v>477</v>
      </c>
      <c r="E43" s="96">
        <v>14.0</v>
      </c>
      <c r="F43" s="96">
        <v>3.0</v>
      </c>
      <c r="G43" s="103" t="s">
        <v>478</v>
      </c>
      <c r="H43" s="104" t="s">
        <v>485</v>
      </c>
      <c r="I43" s="104" t="s">
        <v>486</v>
      </c>
      <c r="J43" s="103" t="s">
        <v>486</v>
      </c>
      <c r="K43" s="103"/>
      <c r="L43" s="100">
        <v>323.0</v>
      </c>
      <c r="M43" s="100">
        <v>2024.0</v>
      </c>
      <c r="N43" s="100" t="s">
        <v>318</v>
      </c>
      <c r="O43" s="100">
        <v>14.0</v>
      </c>
      <c r="P43" s="100">
        <v>13.0</v>
      </c>
      <c r="Q43" s="100">
        <v>15.0</v>
      </c>
      <c r="R43" s="100">
        <v>1500.0</v>
      </c>
      <c r="S43" s="100"/>
      <c r="T43" s="100"/>
      <c r="U43" s="100"/>
      <c r="V43" s="105">
        <v>107.14</v>
      </c>
      <c r="W43" s="55" t="s">
        <v>143</v>
      </c>
      <c r="X43" s="100"/>
      <c r="Y43" s="93"/>
      <c r="Z43" s="95"/>
      <c r="AA43" s="95"/>
      <c r="AB43" s="95"/>
      <c r="AC43" s="95"/>
      <c r="AD43" s="95"/>
    </row>
    <row r="44" ht="11.25" customHeight="1">
      <c r="A44" s="92" t="s">
        <v>487</v>
      </c>
      <c r="B44" s="92" t="s">
        <v>488</v>
      </c>
      <c r="C44" s="92" t="s">
        <v>52</v>
      </c>
      <c r="D44" s="92" t="s">
        <v>489</v>
      </c>
      <c r="E44" s="92">
        <v>12.0</v>
      </c>
      <c r="F44" s="92">
        <v>3.0</v>
      </c>
      <c r="G44" s="92" t="s">
        <v>361</v>
      </c>
      <c r="H44" s="92" t="s">
        <v>490</v>
      </c>
      <c r="I44" s="92" t="s">
        <v>491</v>
      </c>
      <c r="J44" s="92" t="s">
        <v>492</v>
      </c>
      <c r="K44" s="92" t="s">
        <v>493</v>
      </c>
      <c r="L44" s="93" t="s">
        <v>494</v>
      </c>
      <c r="M44" s="93">
        <v>2024.0</v>
      </c>
      <c r="N44" s="93" t="s">
        <v>287</v>
      </c>
      <c r="O44" s="93">
        <v>13.0</v>
      </c>
      <c r="P44" s="93">
        <v>13.0</v>
      </c>
      <c r="Q44" s="93">
        <v>13.0</v>
      </c>
      <c r="R44" s="93">
        <v>1000.0</v>
      </c>
      <c r="S44" s="93" t="s">
        <v>494</v>
      </c>
      <c r="T44" s="93" t="s">
        <v>494</v>
      </c>
      <c r="U44" s="93" t="s">
        <v>494</v>
      </c>
      <c r="V44" s="94">
        <v>76.9</v>
      </c>
      <c r="W44" s="95" t="s">
        <v>75</v>
      </c>
      <c r="X44" s="93"/>
      <c r="Y44" s="93"/>
      <c r="Z44" s="95"/>
      <c r="AA44" s="95"/>
      <c r="AB44" s="95"/>
      <c r="AC44" s="95"/>
      <c r="AD44" s="95"/>
    </row>
    <row r="45" ht="11.25" customHeight="1">
      <c r="A45" s="92" t="s">
        <v>495</v>
      </c>
      <c r="B45" s="92" t="s">
        <v>496</v>
      </c>
      <c r="C45" s="92" t="s">
        <v>52</v>
      </c>
      <c r="D45" s="92" t="s">
        <v>477</v>
      </c>
      <c r="E45" s="92">
        <v>14.0</v>
      </c>
      <c r="F45" s="92">
        <v>7.0</v>
      </c>
      <c r="G45" s="92" t="s">
        <v>478</v>
      </c>
      <c r="H45" s="92" t="s">
        <v>497</v>
      </c>
      <c r="I45" s="92" t="s">
        <v>498</v>
      </c>
      <c r="J45" s="92" t="s">
        <v>499</v>
      </c>
      <c r="K45" s="92" t="s">
        <v>500</v>
      </c>
      <c r="L45" s="93" t="s">
        <v>494</v>
      </c>
      <c r="M45" s="93">
        <v>2024.0</v>
      </c>
      <c r="N45" s="93" t="s">
        <v>318</v>
      </c>
      <c r="O45" s="93">
        <v>16.0</v>
      </c>
      <c r="P45" s="93">
        <v>16.0</v>
      </c>
      <c r="Q45" s="93">
        <v>16.0</v>
      </c>
      <c r="R45" s="93">
        <v>1500.0</v>
      </c>
      <c r="S45" s="93" t="s">
        <v>494</v>
      </c>
      <c r="T45" s="93" t="s">
        <v>494</v>
      </c>
      <c r="U45" s="93" t="s">
        <v>494</v>
      </c>
      <c r="V45" s="94">
        <v>93.7</v>
      </c>
      <c r="W45" s="95" t="s">
        <v>75</v>
      </c>
      <c r="X45" s="93"/>
      <c r="Y45" s="93"/>
      <c r="Z45" s="95"/>
      <c r="AA45" s="95"/>
      <c r="AB45" s="95"/>
      <c r="AC45" s="95"/>
      <c r="AD45" s="95"/>
    </row>
    <row r="46" ht="11.25" customHeight="1">
      <c r="A46" s="92" t="s">
        <v>501</v>
      </c>
      <c r="B46" s="92" t="s">
        <v>502</v>
      </c>
      <c r="C46" s="92" t="s">
        <v>52</v>
      </c>
      <c r="D46" s="92" t="s">
        <v>503</v>
      </c>
      <c r="E46" s="92">
        <v>25.0</v>
      </c>
      <c r="F46" s="92">
        <v>11.0</v>
      </c>
      <c r="G46" s="92" t="s">
        <v>313</v>
      </c>
      <c r="H46" s="92" t="s">
        <v>504</v>
      </c>
      <c r="I46" s="92" t="s">
        <v>505</v>
      </c>
      <c r="J46" s="92" t="s">
        <v>506</v>
      </c>
      <c r="K46" s="92" t="s">
        <v>507</v>
      </c>
      <c r="L46" s="93" t="s">
        <v>494</v>
      </c>
      <c r="M46" s="93">
        <v>2024.0</v>
      </c>
      <c r="N46" s="93" t="s">
        <v>318</v>
      </c>
      <c r="O46" s="93">
        <v>12.0</v>
      </c>
      <c r="P46" s="93">
        <v>11.0</v>
      </c>
      <c r="Q46" s="93">
        <v>12.0</v>
      </c>
      <c r="R46" s="93">
        <v>1500.0</v>
      </c>
      <c r="S46" s="93" t="s">
        <v>494</v>
      </c>
      <c r="T46" s="93" t="s">
        <v>494</v>
      </c>
      <c r="U46" s="93" t="s">
        <v>494</v>
      </c>
      <c r="V46" s="94">
        <v>125.0</v>
      </c>
      <c r="W46" s="95" t="s">
        <v>75</v>
      </c>
      <c r="X46" s="93"/>
      <c r="Y46" s="93"/>
      <c r="Z46" s="95"/>
      <c r="AA46" s="95"/>
      <c r="AB46" s="95"/>
      <c r="AC46" s="95"/>
      <c r="AD46" s="95"/>
    </row>
    <row r="47" ht="11.25" customHeight="1">
      <c r="A47" s="92" t="s">
        <v>508</v>
      </c>
      <c r="B47" s="92" t="s">
        <v>509</v>
      </c>
      <c r="C47" s="92" t="s">
        <v>52</v>
      </c>
      <c r="D47" s="92" t="s">
        <v>422</v>
      </c>
      <c r="E47" s="92">
        <v>13.0</v>
      </c>
      <c r="F47" s="92">
        <v>21.0</v>
      </c>
      <c r="G47" s="92" t="s">
        <v>406</v>
      </c>
      <c r="H47" s="92" t="s">
        <v>510</v>
      </c>
      <c r="I47" s="92" t="s">
        <v>511</v>
      </c>
      <c r="J47" s="92" t="s">
        <v>512</v>
      </c>
      <c r="K47" s="92" t="s">
        <v>513</v>
      </c>
      <c r="L47" s="93" t="s">
        <v>494</v>
      </c>
      <c r="M47" s="93">
        <v>2024.0</v>
      </c>
      <c r="N47" s="93" t="s">
        <v>318</v>
      </c>
      <c r="O47" s="93">
        <v>14.0</v>
      </c>
      <c r="P47" s="93">
        <v>12.0</v>
      </c>
      <c r="Q47" s="93">
        <v>14.0</v>
      </c>
      <c r="R47" s="93">
        <v>1500.0</v>
      </c>
      <c r="S47" s="93" t="s">
        <v>494</v>
      </c>
      <c r="T47" s="93" t="s">
        <v>494</v>
      </c>
      <c r="U47" s="93" t="s">
        <v>494</v>
      </c>
      <c r="V47" s="94">
        <v>107.1</v>
      </c>
      <c r="W47" s="95" t="s">
        <v>75</v>
      </c>
      <c r="X47" s="93"/>
      <c r="Y47" s="93"/>
      <c r="Z47" s="95"/>
      <c r="AA47" s="95"/>
      <c r="AB47" s="95"/>
      <c r="AC47" s="95"/>
      <c r="AD47" s="95"/>
    </row>
    <row r="48" ht="11.25" customHeight="1">
      <c r="A48" s="92" t="s">
        <v>514</v>
      </c>
      <c r="B48" s="92" t="s">
        <v>515</v>
      </c>
      <c r="C48" s="92" t="s">
        <v>52</v>
      </c>
      <c r="D48" s="92" t="s">
        <v>516</v>
      </c>
      <c r="E48" s="92">
        <v>16.0</v>
      </c>
      <c r="F48" s="92">
        <v>24.0</v>
      </c>
      <c r="G48" s="92" t="s">
        <v>517</v>
      </c>
      <c r="H48" s="92" t="s">
        <v>518</v>
      </c>
      <c r="I48" s="92" t="s">
        <v>519</v>
      </c>
      <c r="J48" s="92" t="s">
        <v>520</v>
      </c>
      <c r="K48" s="92" t="s">
        <v>521</v>
      </c>
      <c r="L48" s="93" t="s">
        <v>494</v>
      </c>
      <c r="M48" s="93">
        <v>2024.0</v>
      </c>
      <c r="N48" s="93" t="s">
        <v>318</v>
      </c>
      <c r="O48" s="93">
        <v>13.0</v>
      </c>
      <c r="P48" s="93">
        <v>10.0</v>
      </c>
      <c r="Q48" s="93">
        <v>13.0</v>
      </c>
      <c r="R48" s="93">
        <v>1500.0</v>
      </c>
      <c r="S48" s="93" t="s">
        <v>494</v>
      </c>
      <c r="T48" s="93" t="s">
        <v>494</v>
      </c>
      <c r="U48" s="93" t="s">
        <v>494</v>
      </c>
      <c r="V48" s="94">
        <v>115.3</v>
      </c>
      <c r="W48" s="95" t="s">
        <v>75</v>
      </c>
      <c r="X48" s="93"/>
      <c r="Y48" s="93"/>
      <c r="Z48" s="95"/>
      <c r="AA48" s="95"/>
      <c r="AB48" s="95"/>
      <c r="AC48" s="95"/>
      <c r="AD48" s="95"/>
    </row>
    <row r="49" ht="11.25" customHeight="1">
      <c r="A49" s="92" t="s">
        <v>522</v>
      </c>
      <c r="B49" s="92" t="s">
        <v>523</v>
      </c>
      <c r="C49" s="92" t="s">
        <v>52</v>
      </c>
      <c r="D49" s="92" t="s">
        <v>312</v>
      </c>
      <c r="E49" s="92">
        <v>25.0</v>
      </c>
      <c r="F49" s="92">
        <v>2.0</v>
      </c>
      <c r="G49" s="92" t="s">
        <v>524</v>
      </c>
      <c r="H49" s="92" t="s">
        <v>525</v>
      </c>
      <c r="I49" s="92" t="s">
        <v>525</v>
      </c>
      <c r="J49" s="92" t="s">
        <v>526</v>
      </c>
      <c r="K49" s="92" t="s">
        <v>527</v>
      </c>
      <c r="L49" s="93">
        <v>794.0</v>
      </c>
      <c r="M49" s="93">
        <v>2024.0</v>
      </c>
      <c r="N49" s="93" t="s">
        <v>318</v>
      </c>
      <c r="O49" s="93">
        <v>5.0</v>
      </c>
      <c r="P49" s="93">
        <v>1.0</v>
      </c>
      <c r="Q49" s="93">
        <v>5.0</v>
      </c>
      <c r="R49" s="93">
        <v>1500.0</v>
      </c>
      <c r="S49" s="93"/>
      <c r="T49" s="93"/>
      <c r="U49" s="93"/>
      <c r="V49" s="94">
        <v>300.0</v>
      </c>
      <c r="W49" s="95" t="s">
        <v>82</v>
      </c>
      <c r="X49" s="93"/>
      <c r="Y49" s="93"/>
      <c r="Z49" s="95"/>
      <c r="AA49" s="95"/>
      <c r="AB49" s="95"/>
      <c r="AC49" s="95"/>
      <c r="AD49" s="95"/>
    </row>
    <row r="50" ht="11.25" customHeight="1">
      <c r="A50" s="92" t="s">
        <v>528</v>
      </c>
      <c r="B50" s="92" t="s">
        <v>529</v>
      </c>
      <c r="C50" s="92" t="s">
        <v>52</v>
      </c>
      <c r="D50" s="92" t="s">
        <v>530</v>
      </c>
      <c r="E50" s="92">
        <v>13.0</v>
      </c>
      <c r="F50" s="92">
        <v>2.0</v>
      </c>
      <c r="G50" s="92" t="s">
        <v>531</v>
      </c>
      <c r="H50" s="92" t="s">
        <v>532</v>
      </c>
      <c r="I50" s="92" t="s">
        <v>533</v>
      </c>
      <c r="J50" s="92" t="s">
        <v>534</v>
      </c>
      <c r="K50" s="92" t="s">
        <v>535</v>
      </c>
      <c r="L50" s="93">
        <v>144.0</v>
      </c>
      <c r="M50" s="93">
        <v>2024.0</v>
      </c>
      <c r="N50" s="93" t="s">
        <v>318</v>
      </c>
      <c r="O50" s="93">
        <v>11.0</v>
      </c>
      <c r="P50" s="93">
        <v>10.0</v>
      </c>
      <c r="Q50" s="93">
        <v>12.0</v>
      </c>
      <c r="R50" s="93">
        <v>1500.0</v>
      </c>
      <c r="S50" s="93"/>
      <c r="T50" s="93"/>
      <c r="U50" s="93"/>
      <c r="V50" s="94">
        <v>136.36</v>
      </c>
      <c r="W50" s="95" t="s">
        <v>82</v>
      </c>
      <c r="X50" s="93"/>
      <c r="Y50" s="93"/>
      <c r="Z50" s="95"/>
      <c r="AA50" s="95"/>
      <c r="AB50" s="95"/>
      <c r="AC50" s="95"/>
      <c r="AD50" s="95"/>
    </row>
    <row r="51" ht="11.25" customHeight="1">
      <c r="A51" s="92" t="s">
        <v>536</v>
      </c>
      <c r="B51" s="92" t="s">
        <v>537</v>
      </c>
      <c r="C51" s="92" t="s">
        <v>52</v>
      </c>
      <c r="D51" s="92" t="s">
        <v>538</v>
      </c>
      <c r="E51" s="92">
        <v>16.0</v>
      </c>
      <c r="F51" s="92">
        <v>3.0</v>
      </c>
      <c r="G51" s="92" t="s">
        <v>539</v>
      </c>
      <c r="H51" s="92" t="s">
        <v>540</v>
      </c>
      <c r="I51" s="92" t="s">
        <v>541</v>
      </c>
      <c r="J51" s="92" t="s">
        <v>542</v>
      </c>
      <c r="K51" s="92" t="s">
        <v>543</v>
      </c>
      <c r="L51" s="93">
        <v>369.0</v>
      </c>
      <c r="M51" s="93">
        <v>2024.0</v>
      </c>
      <c r="N51" s="93" t="s">
        <v>318</v>
      </c>
      <c r="O51" s="93">
        <v>11.0</v>
      </c>
      <c r="P51" s="93">
        <v>4.0</v>
      </c>
      <c r="Q51" s="93">
        <v>11.0</v>
      </c>
      <c r="R51" s="93">
        <v>1500.0</v>
      </c>
      <c r="S51" s="93"/>
      <c r="T51" s="93"/>
      <c r="U51" s="93"/>
      <c r="V51" s="94">
        <v>136.36</v>
      </c>
      <c r="W51" s="95" t="s">
        <v>82</v>
      </c>
      <c r="X51" s="93"/>
      <c r="Y51" s="93"/>
      <c r="Z51" s="95"/>
      <c r="AA51" s="95"/>
      <c r="AB51" s="95"/>
      <c r="AC51" s="95"/>
      <c r="AD51" s="95"/>
    </row>
    <row r="52" ht="11.25" customHeight="1">
      <c r="A52" s="92" t="s">
        <v>544</v>
      </c>
      <c r="B52" s="92" t="s">
        <v>545</v>
      </c>
      <c r="C52" s="92" t="s">
        <v>52</v>
      </c>
      <c r="D52" s="92" t="s">
        <v>345</v>
      </c>
      <c r="E52" s="92">
        <v>12.0</v>
      </c>
      <c r="F52" s="92">
        <v>5.0</v>
      </c>
      <c r="G52" s="92" t="s">
        <v>346</v>
      </c>
      <c r="H52" s="92" t="s">
        <v>546</v>
      </c>
      <c r="I52" s="92" t="s">
        <v>547</v>
      </c>
      <c r="J52" s="92" t="s">
        <v>548</v>
      </c>
      <c r="K52" s="92" t="s">
        <v>549</v>
      </c>
      <c r="L52" s="93">
        <v>953.0</v>
      </c>
      <c r="M52" s="93">
        <v>2024.0</v>
      </c>
      <c r="N52" s="93" t="s">
        <v>318</v>
      </c>
      <c r="O52" s="93">
        <v>12.0</v>
      </c>
      <c r="P52" s="93">
        <v>11.0</v>
      </c>
      <c r="Q52" s="93">
        <v>12.0</v>
      </c>
      <c r="R52" s="93">
        <v>1500.0</v>
      </c>
      <c r="S52" s="93"/>
      <c r="T52" s="93"/>
      <c r="U52" s="93"/>
      <c r="V52" s="94">
        <v>125.0</v>
      </c>
      <c r="W52" s="95" t="s">
        <v>82</v>
      </c>
      <c r="X52" s="93"/>
      <c r="Y52" s="93"/>
      <c r="Z52" s="95"/>
      <c r="AA52" s="95"/>
      <c r="AB52" s="95"/>
      <c r="AC52" s="95"/>
      <c r="AD52" s="95"/>
    </row>
    <row r="53" ht="11.25" customHeight="1">
      <c r="A53" s="92" t="s">
        <v>550</v>
      </c>
      <c r="B53" s="92" t="s">
        <v>551</v>
      </c>
      <c r="C53" s="92" t="s">
        <v>52</v>
      </c>
      <c r="D53" s="92" t="s">
        <v>552</v>
      </c>
      <c r="E53" s="92">
        <v>12.0</v>
      </c>
      <c r="F53" s="92">
        <v>7.0</v>
      </c>
      <c r="G53" s="92" t="s">
        <v>553</v>
      </c>
      <c r="H53" s="92" t="s">
        <v>554</v>
      </c>
      <c r="I53" s="92" t="s">
        <v>555</v>
      </c>
      <c r="J53" s="92" t="s">
        <v>556</v>
      </c>
      <c r="K53" s="92" t="s">
        <v>557</v>
      </c>
      <c r="L53" s="93">
        <v>451.0</v>
      </c>
      <c r="M53" s="93">
        <v>2024.0</v>
      </c>
      <c r="N53" s="93" t="s">
        <v>318</v>
      </c>
      <c r="O53" s="93">
        <v>4.0</v>
      </c>
      <c r="P53" s="93">
        <v>3.0</v>
      </c>
      <c r="Q53" s="93">
        <v>4.0</v>
      </c>
      <c r="R53" s="93">
        <v>1500.0</v>
      </c>
      <c r="S53" s="93"/>
      <c r="T53" s="93"/>
      <c r="U53" s="93"/>
      <c r="V53" s="94">
        <v>375.0</v>
      </c>
      <c r="W53" s="95" t="s">
        <v>82</v>
      </c>
      <c r="X53" s="93"/>
      <c r="Y53" s="93"/>
      <c r="Z53" s="95"/>
      <c r="AA53" s="95"/>
      <c r="AB53" s="95"/>
      <c r="AC53" s="95"/>
      <c r="AD53" s="95"/>
    </row>
    <row r="54" ht="11.25" customHeight="1">
      <c r="A54" s="92" t="s">
        <v>558</v>
      </c>
      <c r="B54" s="92" t="s">
        <v>559</v>
      </c>
      <c r="C54" s="92" t="s">
        <v>52</v>
      </c>
      <c r="D54" s="92" t="s">
        <v>560</v>
      </c>
      <c r="E54" s="92">
        <v>25.0</v>
      </c>
      <c r="F54" s="92">
        <v>13.0</v>
      </c>
      <c r="G54" s="92" t="s">
        <v>524</v>
      </c>
      <c r="H54" s="92" t="s">
        <v>561</v>
      </c>
      <c r="I54" s="92" t="s">
        <v>472</v>
      </c>
      <c r="J54" s="92" t="s">
        <v>562</v>
      </c>
      <c r="K54" s="92" t="s">
        <v>563</v>
      </c>
      <c r="L54" s="93">
        <v>6969.0</v>
      </c>
      <c r="M54" s="93">
        <v>2024.0</v>
      </c>
      <c r="N54" s="93" t="s">
        <v>318</v>
      </c>
      <c r="O54" s="93">
        <v>11.0</v>
      </c>
      <c r="P54" s="93">
        <v>11.0</v>
      </c>
      <c r="Q54" s="93">
        <v>11.0</v>
      </c>
      <c r="R54" s="93">
        <v>1500.0</v>
      </c>
      <c r="S54" s="93"/>
      <c r="T54" s="93"/>
      <c r="U54" s="93"/>
      <c r="V54" s="94">
        <v>136.36</v>
      </c>
      <c r="W54" s="95" t="s">
        <v>82</v>
      </c>
      <c r="X54" s="93"/>
      <c r="Y54" s="93"/>
      <c r="Z54" s="95"/>
      <c r="AA54" s="95"/>
      <c r="AB54" s="95"/>
      <c r="AC54" s="95"/>
      <c r="AD54" s="95"/>
    </row>
    <row r="55" ht="11.25" customHeight="1">
      <c r="A55" s="92" t="s">
        <v>564</v>
      </c>
      <c r="B55" s="92" t="s">
        <v>565</v>
      </c>
      <c r="C55" s="92" t="s">
        <v>52</v>
      </c>
      <c r="D55" s="92" t="s">
        <v>566</v>
      </c>
      <c r="E55" s="92">
        <v>17.0</v>
      </c>
      <c r="F55" s="92">
        <v>10.0</v>
      </c>
      <c r="G55" s="92" t="s">
        <v>567</v>
      </c>
      <c r="H55" s="92" t="s">
        <v>568</v>
      </c>
      <c r="I55" s="92" t="s">
        <v>569</v>
      </c>
      <c r="J55" s="92" t="s">
        <v>570</v>
      </c>
      <c r="K55" s="92" t="s">
        <v>571</v>
      </c>
      <c r="L55" s="93">
        <v>1278.0</v>
      </c>
      <c r="M55" s="93">
        <v>2024.0</v>
      </c>
      <c r="N55" s="93" t="s">
        <v>318</v>
      </c>
      <c r="O55" s="93">
        <v>10.0</v>
      </c>
      <c r="P55" s="93">
        <v>9.0</v>
      </c>
      <c r="Q55" s="93">
        <v>10.0</v>
      </c>
      <c r="R55" s="93">
        <v>1500.0</v>
      </c>
      <c r="S55" s="93"/>
      <c r="T55" s="93"/>
      <c r="U55" s="93"/>
      <c r="V55" s="94">
        <v>150.0</v>
      </c>
      <c r="W55" s="95" t="s">
        <v>82</v>
      </c>
      <c r="X55" s="93"/>
      <c r="Y55" s="93"/>
      <c r="Z55" s="95"/>
      <c r="AA55" s="95"/>
      <c r="AB55" s="95"/>
      <c r="AC55" s="95"/>
      <c r="AD55" s="95"/>
    </row>
    <row r="56" ht="11.25" customHeight="1">
      <c r="A56" s="92" t="s">
        <v>572</v>
      </c>
      <c r="B56" s="92" t="s">
        <v>573</v>
      </c>
      <c r="C56" s="92" t="s">
        <v>52</v>
      </c>
      <c r="D56" s="92" t="s">
        <v>345</v>
      </c>
      <c r="E56" s="92">
        <v>12.0</v>
      </c>
      <c r="F56" s="92">
        <v>10.0</v>
      </c>
      <c r="G56" s="92" t="s">
        <v>346</v>
      </c>
      <c r="H56" s="92" t="s">
        <v>574</v>
      </c>
      <c r="I56" s="92" t="s">
        <v>575</v>
      </c>
      <c r="J56" s="92" t="s">
        <v>576</v>
      </c>
      <c r="K56" s="92" t="s">
        <v>577</v>
      </c>
      <c r="L56" s="93">
        <v>2024.0</v>
      </c>
      <c r="M56" s="93">
        <v>2273.0</v>
      </c>
      <c r="N56" s="93" t="s">
        <v>318</v>
      </c>
      <c r="O56" s="93">
        <v>8.0</v>
      </c>
      <c r="P56" s="93">
        <v>6.0</v>
      </c>
      <c r="Q56" s="93">
        <v>8.0</v>
      </c>
      <c r="R56" s="93">
        <v>1500.0</v>
      </c>
      <c r="S56" s="93"/>
      <c r="T56" s="93"/>
      <c r="U56" s="93"/>
      <c r="V56" s="94">
        <v>187.5</v>
      </c>
      <c r="W56" s="95" t="s">
        <v>82</v>
      </c>
      <c r="X56" s="93"/>
      <c r="Y56" s="93"/>
      <c r="Z56" s="95"/>
      <c r="AA56" s="95"/>
      <c r="AB56" s="95"/>
      <c r="AC56" s="95"/>
      <c r="AD56" s="95"/>
    </row>
    <row r="57" ht="11.25" customHeight="1">
      <c r="A57" s="92" t="s">
        <v>441</v>
      </c>
      <c r="B57" s="92" t="s">
        <v>578</v>
      </c>
      <c r="C57" s="92" t="s">
        <v>52</v>
      </c>
      <c r="D57" s="92" t="s">
        <v>443</v>
      </c>
      <c r="E57" s="92">
        <v>16.0</v>
      </c>
      <c r="F57" s="92">
        <v>22.0</v>
      </c>
      <c r="G57" s="92" t="s">
        <v>444</v>
      </c>
      <c r="H57" s="92" t="s">
        <v>579</v>
      </c>
      <c r="I57" s="92" t="s">
        <v>446</v>
      </c>
      <c r="J57" s="92" t="s">
        <v>580</v>
      </c>
      <c r="K57" s="92" t="s">
        <v>448</v>
      </c>
      <c r="L57" s="93">
        <v>2024.0</v>
      </c>
      <c r="M57" s="93">
        <v>3847.0</v>
      </c>
      <c r="N57" s="93" t="s">
        <v>318</v>
      </c>
      <c r="O57" s="93">
        <v>14.0</v>
      </c>
      <c r="P57" s="93">
        <v>11.0</v>
      </c>
      <c r="Q57" s="93">
        <v>14.0</v>
      </c>
      <c r="R57" s="93">
        <v>1500.0</v>
      </c>
      <c r="S57" s="93"/>
      <c r="T57" s="93"/>
      <c r="U57" s="93"/>
      <c r="V57" s="94">
        <v>107.14</v>
      </c>
      <c r="W57" s="95" t="s">
        <v>82</v>
      </c>
      <c r="X57" s="93"/>
      <c r="Y57" s="93"/>
      <c r="Z57" s="95"/>
      <c r="AA57" s="95"/>
      <c r="AB57" s="95"/>
      <c r="AC57" s="95"/>
      <c r="AD57" s="95"/>
    </row>
    <row r="58" ht="11.25" customHeight="1">
      <c r="A58" s="92" t="s">
        <v>581</v>
      </c>
      <c r="B58" s="92" t="s">
        <v>582</v>
      </c>
      <c r="C58" s="92" t="s">
        <v>52</v>
      </c>
      <c r="D58" s="92" t="s">
        <v>583</v>
      </c>
      <c r="E58" s="92">
        <v>16.0</v>
      </c>
      <c r="F58" s="92">
        <v>12.0</v>
      </c>
      <c r="G58" s="92" t="s">
        <v>584</v>
      </c>
      <c r="H58" s="92" t="s">
        <v>585</v>
      </c>
      <c r="I58" s="92" t="s">
        <v>586</v>
      </c>
      <c r="J58" s="92" t="s">
        <v>587</v>
      </c>
      <c r="K58" s="92" t="s">
        <v>588</v>
      </c>
      <c r="L58" s="93">
        <v>2024.0</v>
      </c>
      <c r="M58" s="93">
        <v>1811.0</v>
      </c>
      <c r="N58" s="93" t="s">
        <v>287</v>
      </c>
      <c r="O58" s="93">
        <v>13.0</v>
      </c>
      <c r="P58" s="93">
        <v>9.0</v>
      </c>
      <c r="Q58" s="93">
        <v>14.0</v>
      </c>
      <c r="R58" s="93">
        <v>1000.0</v>
      </c>
      <c r="S58" s="93"/>
      <c r="T58" s="93"/>
      <c r="U58" s="93"/>
      <c r="V58" s="94">
        <v>76.92</v>
      </c>
      <c r="W58" s="95" t="s">
        <v>82</v>
      </c>
      <c r="X58" s="93"/>
      <c r="Y58" s="93"/>
      <c r="Z58" s="95"/>
      <c r="AA58" s="95"/>
      <c r="AB58" s="95"/>
      <c r="AC58" s="95"/>
      <c r="AD58" s="95"/>
    </row>
    <row r="59" ht="11.25" customHeight="1">
      <c r="A59" s="92" t="s">
        <v>589</v>
      </c>
      <c r="B59" s="92" t="s">
        <v>590</v>
      </c>
      <c r="C59" s="92" t="s">
        <v>52</v>
      </c>
      <c r="D59" s="92" t="s">
        <v>591</v>
      </c>
      <c r="E59" s="92">
        <v>17.0</v>
      </c>
      <c r="F59" s="92">
        <v>12.0</v>
      </c>
      <c r="G59" s="92" t="s">
        <v>567</v>
      </c>
      <c r="H59" s="92" t="s">
        <v>592</v>
      </c>
      <c r="I59" s="92" t="s">
        <v>593</v>
      </c>
      <c r="J59" s="92" t="s">
        <v>594</v>
      </c>
      <c r="K59" s="92" t="s">
        <v>595</v>
      </c>
      <c r="L59" s="93">
        <v>2024.0</v>
      </c>
      <c r="M59" s="93">
        <v>1631.0</v>
      </c>
      <c r="N59" s="93" t="s">
        <v>318</v>
      </c>
      <c r="O59" s="93">
        <v>9.0</v>
      </c>
      <c r="P59" s="93">
        <v>6.0</v>
      </c>
      <c r="Q59" s="93">
        <v>9.0</v>
      </c>
      <c r="R59" s="93">
        <v>1500.0</v>
      </c>
      <c r="S59" s="93"/>
      <c r="T59" s="93"/>
      <c r="U59" s="93"/>
      <c r="V59" s="94">
        <v>166.67</v>
      </c>
      <c r="W59" s="95" t="s">
        <v>82</v>
      </c>
      <c r="X59" s="93"/>
      <c r="Y59" s="93"/>
      <c r="Z59" s="95"/>
      <c r="AA59" s="95"/>
      <c r="AB59" s="95"/>
      <c r="AC59" s="95"/>
      <c r="AD59" s="95"/>
    </row>
    <row r="60" ht="11.25" customHeight="1">
      <c r="A60" s="92" t="s">
        <v>596</v>
      </c>
      <c r="B60" s="92" t="s">
        <v>597</v>
      </c>
      <c r="C60" s="92" t="s">
        <v>52</v>
      </c>
      <c r="D60" s="92" t="s">
        <v>345</v>
      </c>
      <c r="E60" s="92">
        <v>12.0</v>
      </c>
      <c r="F60" s="92">
        <v>4.0</v>
      </c>
      <c r="G60" s="92" t="s">
        <v>346</v>
      </c>
      <c r="H60" s="92" t="s">
        <v>598</v>
      </c>
      <c r="I60" s="92" t="s">
        <v>599</v>
      </c>
      <c r="J60" s="92" t="s">
        <v>600</v>
      </c>
      <c r="K60" s="92" t="s">
        <v>601</v>
      </c>
      <c r="L60" s="93">
        <v>1124.0</v>
      </c>
      <c r="M60" s="93">
        <v>2024.0</v>
      </c>
      <c r="N60" s="93" t="s">
        <v>318</v>
      </c>
      <c r="O60" s="93">
        <v>12.0</v>
      </c>
      <c r="P60" s="93">
        <v>11.0</v>
      </c>
      <c r="Q60" s="93">
        <v>12.0</v>
      </c>
      <c r="R60" s="93">
        <v>1500.0</v>
      </c>
      <c r="S60" s="93"/>
      <c r="T60" s="93"/>
      <c r="U60" s="93"/>
      <c r="V60" s="94">
        <v>125.0</v>
      </c>
      <c r="W60" s="95" t="s">
        <v>82</v>
      </c>
      <c r="X60" s="93"/>
      <c r="Y60" s="93"/>
      <c r="Z60" s="95"/>
      <c r="AA60" s="95"/>
      <c r="AB60" s="95"/>
      <c r="AC60" s="95"/>
      <c r="AD60" s="95"/>
    </row>
    <row r="61" ht="11.25" customHeight="1">
      <c r="A61" s="92" t="s">
        <v>596</v>
      </c>
      <c r="B61" s="92" t="s">
        <v>602</v>
      </c>
      <c r="C61" s="92" t="s">
        <v>52</v>
      </c>
      <c r="D61" s="92" t="s">
        <v>345</v>
      </c>
      <c r="E61" s="92">
        <v>12.0</v>
      </c>
      <c r="F61" s="92">
        <v>4.0</v>
      </c>
      <c r="G61" s="92" t="s">
        <v>346</v>
      </c>
      <c r="H61" s="92" t="s">
        <v>603</v>
      </c>
      <c r="I61" s="92" t="s">
        <v>599</v>
      </c>
      <c r="J61" s="92" t="s">
        <v>604</v>
      </c>
      <c r="K61" s="92">
        <v>1.232658800001E12</v>
      </c>
      <c r="L61" s="93">
        <v>1124.0</v>
      </c>
      <c r="M61" s="93">
        <v>2024.0</v>
      </c>
      <c r="N61" s="93" t="s">
        <v>318</v>
      </c>
      <c r="O61" s="93">
        <v>13.0</v>
      </c>
      <c r="P61" s="93">
        <v>11.0</v>
      </c>
      <c r="Q61" s="93">
        <v>13.0</v>
      </c>
      <c r="R61" s="93">
        <v>1500.0</v>
      </c>
      <c r="S61" s="93"/>
      <c r="T61" s="93"/>
      <c r="U61" s="93"/>
      <c r="V61" s="94">
        <v>115.38</v>
      </c>
      <c r="W61" s="95" t="s">
        <v>605</v>
      </c>
      <c r="X61" s="93"/>
      <c r="Y61" s="93"/>
      <c r="Z61" s="95"/>
      <c r="AA61" s="95"/>
      <c r="AB61" s="95"/>
      <c r="AC61" s="95"/>
      <c r="AD61" s="95"/>
    </row>
    <row r="62" ht="11.25" customHeight="1">
      <c r="A62" s="92" t="s">
        <v>606</v>
      </c>
      <c r="B62" s="92" t="s">
        <v>607</v>
      </c>
      <c r="C62" s="92" t="s">
        <v>106</v>
      </c>
      <c r="D62" s="92" t="s">
        <v>608</v>
      </c>
      <c r="E62" s="92">
        <v>19.0</v>
      </c>
      <c r="F62" s="92">
        <v>1.0</v>
      </c>
      <c r="G62" s="92" t="s">
        <v>609</v>
      </c>
      <c r="H62" s="92" t="s">
        <v>610</v>
      </c>
      <c r="I62" s="92" t="s">
        <v>611</v>
      </c>
      <c r="J62" s="92" t="s">
        <v>612</v>
      </c>
      <c r="K62" s="92" t="s">
        <v>613</v>
      </c>
      <c r="L62" s="93" t="s">
        <v>614</v>
      </c>
      <c r="M62" s="93">
        <v>2024.0</v>
      </c>
      <c r="N62" s="93" t="s">
        <v>615</v>
      </c>
      <c r="O62" s="93">
        <v>1.0</v>
      </c>
      <c r="P62" s="93">
        <v>1.0</v>
      </c>
      <c r="Q62" s="93">
        <v>1.0</v>
      </c>
      <c r="R62" s="93">
        <v>500.0</v>
      </c>
      <c r="S62" s="93" t="s">
        <v>616</v>
      </c>
      <c r="T62" s="93" t="s">
        <v>616</v>
      </c>
      <c r="U62" s="93" t="s">
        <v>616</v>
      </c>
      <c r="V62" s="94">
        <v>500.0</v>
      </c>
      <c r="W62" s="95" t="s">
        <v>107</v>
      </c>
      <c r="X62" s="93"/>
      <c r="Y62" s="93"/>
      <c r="Z62" s="95"/>
      <c r="AA62" s="95"/>
      <c r="AB62" s="95"/>
      <c r="AC62" s="95"/>
      <c r="AD62" s="95"/>
    </row>
    <row r="63" ht="11.25" customHeight="1">
      <c r="A63" s="92" t="s">
        <v>617</v>
      </c>
      <c r="B63" s="92" t="s">
        <v>618</v>
      </c>
      <c r="C63" s="92" t="s">
        <v>141</v>
      </c>
      <c r="D63" s="92" t="s">
        <v>422</v>
      </c>
      <c r="E63" s="92">
        <v>13.0</v>
      </c>
      <c r="F63" s="92">
        <v>13.0</v>
      </c>
      <c r="G63" s="92" t="s">
        <v>406</v>
      </c>
      <c r="H63" s="92" t="s">
        <v>619</v>
      </c>
      <c r="I63" s="92" t="s">
        <v>620</v>
      </c>
      <c r="J63" s="92" t="s">
        <v>621</v>
      </c>
      <c r="K63" s="92" t="s">
        <v>622</v>
      </c>
      <c r="L63" s="93">
        <v>3834.0</v>
      </c>
      <c r="M63" s="93">
        <v>2024.0</v>
      </c>
      <c r="N63" s="93" t="s">
        <v>318</v>
      </c>
      <c r="O63" s="93">
        <v>9.0</v>
      </c>
      <c r="P63" s="93">
        <v>9.0</v>
      </c>
      <c r="Q63" s="93">
        <v>9.0</v>
      </c>
      <c r="R63" s="93">
        <v>1500.0</v>
      </c>
      <c r="S63" s="93" t="s">
        <v>616</v>
      </c>
      <c r="T63" s="93" t="s">
        <v>616</v>
      </c>
      <c r="U63" s="93" t="s">
        <v>616</v>
      </c>
      <c r="V63" s="94">
        <v>166.6</v>
      </c>
      <c r="W63" s="95" t="s">
        <v>107</v>
      </c>
      <c r="X63" s="93"/>
      <c r="Y63" s="93"/>
      <c r="Z63" s="95"/>
      <c r="AA63" s="95"/>
      <c r="AB63" s="95"/>
      <c r="AC63" s="95"/>
      <c r="AD63" s="95"/>
    </row>
    <row r="64" ht="11.25" customHeight="1">
      <c r="A64" s="92" t="s">
        <v>623</v>
      </c>
      <c r="B64" s="92" t="s">
        <v>624</v>
      </c>
      <c r="C64" s="92" t="s">
        <v>106</v>
      </c>
      <c r="D64" s="92" t="s">
        <v>625</v>
      </c>
      <c r="E64" s="92">
        <v>16.0</v>
      </c>
      <c r="F64" s="92">
        <v>7.0</v>
      </c>
      <c r="G64" s="92" t="s">
        <v>322</v>
      </c>
      <c r="H64" s="92" t="s">
        <v>626</v>
      </c>
      <c r="I64" s="92" t="s">
        <v>627</v>
      </c>
      <c r="J64" s="92" t="s">
        <v>628</v>
      </c>
      <c r="K64" s="106" t="s">
        <v>629</v>
      </c>
      <c r="L64" s="93" t="s">
        <v>630</v>
      </c>
      <c r="M64" s="93">
        <v>2024.0</v>
      </c>
      <c r="N64" s="93" t="s">
        <v>264</v>
      </c>
      <c r="O64" s="93">
        <v>5.0</v>
      </c>
      <c r="P64" s="93">
        <v>5.0</v>
      </c>
      <c r="Q64" s="93">
        <v>5.0</v>
      </c>
      <c r="R64" s="93">
        <v>300.0</v>
      </c>
      <c r="S64" s="93" t="s">
        <v>616</v>
      </c>
      <c r="T64" s="93" t="s">
        <v>616</v>
      </c>
      <c r="U64" s="93" t="s">
        <v>616</v>
      </c>
      <c r="V64" s="94">
        <v>60.0</v>
      </c>
      <c r="W64" s="95" t="s">
        <v>107</v>
      </c>
      <c r="X64" s="93">
        <v>1.0</v>
      </c>
      <c r="Y64" s="93" t="s">
        <v>631</v>
      </c>
      <c r="Z64" s="95"/>
      <c r="AA64" s="95"/>
      <c r="AB64" s="95"/>
      <c r="AC64" s="95"/>
      <c r="AD64" s="95"/>
    </row>
    <row r="65" ht="11.25" customHeight="1">
      <c r="A65" s="92" t="s">
        <v>632</v>
      </c>
      <c r="B65" s="92" t="s">
        <v>633</v>
      </c>
      <c r="C65" s="92" t="s">
        <v>106</v>
      </c>
      <c r="D65" s="92" t="s">
        <v>634</v>
      </c>
      <c r="E65" s="92">
        <v>12.0</v>
      </c>
      <c r="F65" s="92">
        <v>15.0</v>
      </c>
      <c r="G65" s="92" t="s">
        <v>282</v>
      </c>
      <c r="H65" s="92" t="s">
        <v>635</v>
      </c>
      <c r="I65" s="92" t="s">
        <v>636</v>
      </c>
      <c r="J65" s="92" t="s">
        <v>637</v>
      </c>
      <c r="K65" s="106" t="s">
        <v>638</v>
      </c>
      <c r="L65" s="93">
        <v>1511.0</v>
      </c>
      <c r="M65" s="93">
        <v>2024.0</v>
      </c>
      <c r="N65" s="93" t="s">
        <v>287</v>
      </c>
      <c r="O65" s="93">
        <v>7.0</v>
      </c>
      <c r="P65" s="93">
        <v>7.0</v>
      </c>
      <c r="Q65" s="93">
        <v>7.0</v>
      </c>
      <c r="R65" s="93">
        <v>1000.0</v>
      </c>
      <c r="S65" s="93" t="s">
        <v>616</v>
      </c>
      <c r="T65" s="93" t="s">
        <v>616</v>
      </c>
      <c r="U65" s="93" t="s">
        <v>616</v>
      </c>
      <c r="V65" s="94">
        <v>142.8</v>
      </c>
      <c r="W65" s="95" t="s">
        <v>107</v>
      </c>
      <c r="X65" s="93">
        <v>1.0</v>
      </c>
      <c r="Y65" s="93" t="s">
        <v>631</v>
      </c>
      <c r="Z65" s="95"/>
      <c r="AA65" s="95"/>
      <c r="AB65" s="95"/>
      <c r="AC65" s="95"/>
      <c r="AD65" s="95"/>
    </row>
    <row r="66" ht="11.25" customHeight="1">
      <c r="A66" s="92" t="s">
        <v>639</v>
      </c>
      <c r="B66" s="92" t="s">
        <v>640</v>
      </c>
      <c r="C66" s="92" t="s">
        <v>106</v>
      </c>
      <c r="D66" s="92" t="s">
        <v>641</v>
      </c>
      <c r="E66" s="92">
        <v>46.0</v>
      </c>
      <c r="F66" s="92">
        <v>8.0</v>
      </c>
      <c r="G66" s="92" t="s">
        <v>642</v>
      </c>
      <c r="H66" s="92" t="s">
        <v>643</v>
      </c>
      <c r="I66" s="92" t="s">
        <v>644</v>
      </c>
      <c r="J66" s="92" t="s">
        <v>645</v>
      </c>
      <c r="K66" s="106" t="s">
        <v>646</v>
      </c>
      <c r="L66" s="93" t="s">
        <v>647</v>
      </c>
      <c r="M66" s="93">
        <v>2024.0</v>
      </c>
      <c r="N66" s="93" t="s">
        <v>615</v>
      </c>
      <c r="O66" s="93">
        <v>4.0</v>
      </c>
      <c r="P66" s="93">
        <v>4.0</v>
      </c>
      <c r="Q66" s="93">
        <v>4.0</v>
      </c>
      <c r="R66" s="93">
        <v>500.0</v>
      </c>
      <c r="S66" s="93" t="s">
        <v>616</v>
      </c>
      <c r="T66" s="93" t="s">
        <v>616</v>
      </c>
      <c r="U66" s="93" t="s">
        <v>616</v>
      </c>
      <c r="V66" s="94">
        <v>125.0</v>
      </c>
      <c r="W66" s="95" t="s">
        <v>107</v>
      </c>
      <c r="X66" s="93">
        <v>1.0</v>
      </c>
      <c r="Y66" s="93" t="s">
        <v>631</v>
      </c>
      <c r="Z66" s="95"/>
      <c r="AA66" s="95"/>
      <c r="AB66" s="95"/>
      <c r="AC66" s="95"/>
      <c r="AD66" s="95"/>
    </row>
    <row r="67" ht="11.25" customHeight="1">
      <c r="A67" s="92" t="s">
        <v>648</v>
      </c>
      <c r="B67" s="92" t="s">
        <v>649</v>
      </c>
      <c r="C67" s="92" t="s">
        <v>106</v>
      </c>
      <c r="D67" s="92" t="s">
        <v>650</v>
      </c>
      <c r="E67" s="92">
        <v>6.0</v>
      </c>
      <c r="F67" s="92">
        <v>26.0</v>
      </c>
      <c r="G67" s="92">
        <v>26.0</v>
      </c>
      <c r="H67" s="92" t="s">
        <v>651</v>
      </c>
      <c r="I67" s="92" t="s">
        <v>652</v>
      </c>
      <c r="J67" s="92" t="s">
        <v>653</v>
      </c>
      <c r="K67" s="92" t="s">
        <v>616</v>
      </c>
      <c r="L67" s="93" t="s">
        <v>654</v>
      </c>
      <c r="M67" s="93">
        <v>2024.0</v>
      </c>
      <c r="N67" s="93" t="s">
        <v>655</v>
      </c>
      <c r="O67" s="93">
        <v>1.0</v>
      </c>
      <c r="P67" s="93">
        <v>1.0</v>
      </c>
      <c r="Q67" s="93">
        <v>1.0</v>
      </c>
      <c r="R67" s="93">
        <v>1.0</v>
      </c>
      <c r="S67" s="93" t="s">
        <v>616</v>
      </c>
      <c r="T67" s="93" t="s">
        <v>616</v>
      </c>
      <c r="U67" s="93" t="s">
        <v>616</v>
      </c>
      <c r="V67" s="94">
        <v>300.0</v>
      </c>
      <c r="W67" s="95" t="s">
        <v>107</v>
      </c>
      <c r="X67" s="93"/>
      <c r="Y67" s="93"/>
      <c r="Z67" s="95"/>
      <c r="AA67" s="95"/>
      <c r="AB67" s="95"/>
      <c r="AC67" s="95"/>
      <c r="AD67" s="95"/>
    </row>
    <row r="68" ht="11.25" customHeight="1">
      <c r="A68" s="92" t="s">
        <v>656</v>
      </c>
      <c r="B68" s="92" t="s">
        <v>657</v>
      </c>
      <c r="C68" s="92" t="s">
        <v>106</v>
      </c>
      <c r="D68" s="92" t="s">
        <v>658</v>
      </c>
      <c r="E68" s="92">
        <v>13.0</v>
      </c>
      <c r="F68" s="92">
        <v>16.0</v>
      </c>
      <c r="G68" s="92" t="s">
        <v>659</v>
      </c>
      <c r="H68" s="92" t="s">
        <v>660</v>
      </c>
      <c r="I68" s="92" t="s">
        <v>661</v>
      </c>
      <c r="J68" s="92" t="s">
        <v>662</v>
      </c>
      <c r="K68" s="92" t="s">
        <v>663</v>
      </c>
      <c r="L68" s="93"/>
      <c r="M68" s="93">
        <v>2024.0</v>
      </c>
      <c r="N68" s="93" t="s">
        <v>318</v>
      </c>
      <c r="O68" s="93">
        <v>19.0</v>
      </c>
      <c r="P68" s="93">
        <v>1.0</v>
      </c>
      <c r="Q68" s="93">
        <v>19.0</v>
      </c>
      <c r="R68" s="93">
        <v>1500.0</v>
      </c>
      <c r="S68" s="93"/>
      <c r="T68" s="93"/>
      <c r="U68" s="93"/>
      <c r="V68" s="94">
        <v>78.9</v>
      </c>
      <c r="W68" s="95" t="s">
        <v>134</v>
      </c>
      <c r="X68" s="93"/>
      <c r="Y68" s="93"/>
      <c r="Z68" s="95"/>
      <c r="AA68" s="95"/>
      <c r="AB68" s="95"/>
      <c r="AC68" s="95"/>
      <c r="AD68" s="95"/>
    </row>
    <row r="69" ht="11.25" customHeight="1">
      <c r="A69" s="92" t="s">
        <v>664</v>
      </c>
      <c r="B69" s="92" t="s">
        <v>665</v>
      </c>
      <c r="C69" s="92" t="s">
        <v>141</v>
      </c>
      <c r="D69" s="92" t="s">
        <v>666</v>
      </c>
      <c r="E69" s="92">
        <v>38.0</v>
      </c>
      <c r="F69" s="92">
        <v>6.0</v>
      </c>
      <c r="G69" s="92" t="s">
        <v>667</v>
      </c>
      <c r="H69" s="92" t="s">
        <v>668</v>
      </c>
      <c r="I69" s="92" t="s">
        <v>669</v>
      </c>
      <c r="J69" s="92" t="s">
        <v>670</v>
      </c>
      <c r="K69" s="106" t="s">
        <v>671</v>
      </c>
      <c r="L69" s="93" t="s">
        <v>672</v>
      </c>
      <c r="M69" s="93">
        <v>2024.0</v>
      </c>
      <c r="N69" s="93" t="s">
        <v>615</v>
      </c>
      <c r="O69" s="93">
        <v>10.0</v>
      </c>
      <c r="P69" s="93">
        <v>1.0</v>
      </c>
      <c r="Q69" s="93">
        <v>12.0</v>
      </c>
      <c r="R69" s="93">
        <v>500.0</v>
      </c>
      <c r="S69" s="93"/>
      <c r="T69" s="93"/>
      <c r="U69" s="93"/>
      <c r="V69" s="94">
        <v>50.0</v>
      </c>
      <c r="W69" s="95" t="s">
        <v>147</v>
      </c>
      <c r="X69" s="93">
        <v>1.0</v>
      </c>
      <c r="Y69" s="93" t="s">
        <v>673</v>
      </c>
      <c r="Z69" s="95"/>
      <c r="AA69" s="95"/>
      <c r="AB69" s="95"/>
      <c r="AC69" s="95"/>
      <c r="AD69" s="95"/>
    </row>
    <row r="70" ht="11.25" customHeight="1">
      <c r="A70" s="92" t="s">
        <v>674</v>
      </c>
      <c r="B70" s="92" t="s">
        <v>675</v>
      </c>
      <c r="C70" s="92" t="s">
        <v>476</v>
      </c>
      <c r="D70" s="92" t="s">
        <v>477</v>
      </c>
      <c r="E70" s="92">
        <v>14.0</v>
      </c>
      <c r="F70" s="92">
        <v>21.0</v>
      </c>
      <c r="G70" s="92" t="s">
        <v>478</v>
      </c>
      <c r="H70" s="92" t="s">
        <v>676</v>
      </c>
      <c r="I70" s="92" t="s">
        <v>677</v>
      </c>
      <c r="J70" s="92" t="s">
        <v>678</v>
      </c>
      <c r="K70" s="92" t="s">
        <v>679</v>
      </c>
      <c r="L70" s="93">
        <v>2386.0</v>
      </c>
      <c r="M70" s="93">
        <v>2024.0</v>
      </c>
      <c r="N70" s="93" t="s">
        <v>318</v>
      </c>
      <c r="O70" s="93">
        <v>11.0</v>
      </c>
      <c r="P70" s="93">
        <v>8.0</v>
      </c>
      <c r="Q70" s="93">
        <v>11.0</v>
      </c>
      <c r="R70" s="93">
        <v>1500.0</v>
      </c>
      <c r="S70" s="93"/>
      <c r="T70" s="93"/>
      <c r="U70" s="93"/>
      <c r="V70" s="94">
        <v>136.36</v>
      </c>
      <c r="W70" s="95" t="s">
        <v>147</v>
      </c>
      <c r="X70" s="93"/>
      <c r="Y70" s="93"/>
      <c r="Z70" s="95"/>
      <c r="AA70" s="95"/>
      <c r="AB70" s="95"/>
      <c r="AC70" s="95"/>
      <c r="AD70" s="95"/>
    </row>
    <row r="71" ht="11.25" customHeight="1">
      <c r="A71" s="92" t="s">
        <v>508</v>
      </c>
      <c r="B71" s="92" t="s">
        <v>680</v>
      </c>
      <c r="C71" s="92" t="s">
        <v>476</v>
      </c>
      <c r="D71" s="92" t="s">
        <v>422</v>
      </c>
      <c r="E71" s="92">
        <v>13.0</v>
      </c>
      <c r="F71" s="92">
        <v>21.0</v>
      </c>
      <c r="G71" s="92" t="s">
        <v>406</v>
      </c>
      <c r="H71" s="92" t="s">
        <v>510</v>
      </c>
      <c r="I71" s="92" t="s">
        <v>681</v>
      </c>
      <c r="J71" s="92" t="s">
        <v>682</v>
      </c>
      <c r="K71" s="92" t="s">
        <v>513</v>
      </c>
      <c r="L71" s="93">
        <v>6578.0</v>
      </c>
      <c r="M71" s="93">
        <v>2024.0</v>
      </c>
      <c r="N71" s="93" t="s">
        <v>318</v>
      </c>
      <c r="O71" s="93">
        <v>14.0</v>
      </c>
      <c r="P71" s="93">
        <v>12.0</v>
      </c>
      <c r="Q71" s="93">
        <v>14.0</v>
      </c>
      <c r="R71" s="93">
        <v>1500.0</v>
      </c>
      <c r="S71" s="93"/>
      <c r="T71" s="93"/>
      <c r="U71" s="93"/>
      <c r="V71" s="94">
        <v>107.14</v>
      </c>
      <c r="W71" s="95" t="s">
        <v>147</v>
      </c>
      <c r="X71" s="93"/>
      <c r="Y71" s="93"/>
      <c r="Z71" s="95"/>
      <c r="AA71" s="95"/>
      <c r="AB71" s="95"/>
      <c r="AC71" s="95"/>
      <c r="AD71" s="95"/>
    </row>
    <row r="72" ht="11.25" customHeight="1">
      <c r="A72" s="92" t="s">
        <v>683</v>
      </c>
      <c r="B72" s="92" t="s">
        <v>684</v>
      </c>
      <c r="C72" s="92" t="s">
        <v>141</v>
      </c>
      <c r="D72" s="92" t="s">
        <v>422</v>
      </c>
      <c r="E72" s="92">
        <v>13.0</v>
      </c>
      <c r="F72" s="92">
        <v>20.0</v>
      </c>
      <c r="G72" s="92" t="s">
        <v>406</v>
      </c>
      <c r="H72" s="92" t="s">
        <v>685</v>
      </c>
      <c r="I72" s="92" t="s">
        <v>686</v>
      </c>
      <c r="J72" s="92" t="s">
        <v>687</v>
      </c>
      <c r="K72" s="92" t="s">
        <v>688</v>
      </c>
      <c r="L72" s="93">
        <v>6253.0</v>
      </c>
      <c r="M72" s="93">
        <v>2024.0</v>
      </c>
      <c r="N72" s="93" t="s">
        <v>318</v>
      </c>
      <c r="O72" s="93">
        <v>10.0</v>
      </c>
      <c r="P72" s="93">
        <v>10.0</v>
      </c>
      <c r="Q72" s="93">
        <v>13.0</v>
      </c>
      <c r="R72" s="93">
        <v>1500.0</v>
      </c>
      <c r="S72" s="93"/>
      <c r="T72" s="93"/>
      <c r="U72" s="93"/>
      <c r="V72" s="94">
        <v>150.0</v>
      </c>
      <c r="W72" s="95" t="s">
        <v>147</v>
      </c>
      <c r="X72" s="93"/>
      <c r="Y72" s="93"/>
      <c r="Z72" s="95"/>
      <c r="AA72" s="95"/>
      <c r="AB72" s="95"/>
      <c r="AC72" s="95"/>
      <c r="AD72" s="95"/>
    </row>
    <row r="73" ht="11.25" customHeight="1">
      <c r="A73" s="92" t="s">
        <v>689</v>
      </c>
      <c r="B73" s="92" t="s">
        <v>690</v>
      </c>
      <c r="C73" s="92" t="s">
        <v>476</v>
      </c>
      <c r="D73" s="92" t="s">
        <v>691</v>
      </c>
      <c r="E73" s="92">
        <v>119.0</v>
      </c>
      <c r="F73" s="92">
        <v>4.0</v>
      </c>
      <c r="G73" s="92" t="s">
        <v>692</v>
      </c>
      <c r="H73" s="92" t="s">
        <v>693</v>
      </c>
      <c r="I73" s="92" t="s">
        <v>694</v>
      </c>
      <c r="J73" s="92" t="s">
        <v>695</v>
      </c>
      <c r="K73" s="106" t="s">
        <v>696</v>
      </c>
      <c r="L73" s="93" t="s">
        <v>697</v>
      </c>
      <c r="M73" s="93">
        <v>2024.0</v>
      </c>
      <c r="N73" s="93" t="s">
        <v>264</v>
      </c>
      <c r="O73" s="93">
        <v>11.0</v>
      </c>
      <c r="P73" s="93">
        <v>1.0</v>
      </c>
      <c r="Q73" s="93">
        <v>12.0</v>
      </c>
      <c r="R73" s="93">
        <v>300.0</v>
      </c>
      <c r="S73" s="93"/>
      <c r="T73" s="93"/>
      <c r="U73" s="93"/>
      <c r="V73" s="94">
        <v>27.27</v>
      </c>
      <c r="W73" s="95" t="s">
        <v>147</v>
      </c>
      <c r="X73" s="93">
        <v>1.0</v>
      </c>
      <c r="Y73" s="93" t="s">
        <v>673</v>
      </c>
      <c r="Z73" s="95"/>
      <c r="AA73" s="95"/>
      <c r="AB73" s="95"/>
      <c r="AC73" s="95"/>
      <c r="AD73" s="95"/>
    </row>
    <row r="74" ht="11.25" customHeight="1">
      <c r="A74" s="92" t="s">
        <v>366</v>
      </c>
      <c r="B74" s="92" t="s">
        <v>698</v>
      </c>
      <c r="C74" s="92" t="s">
        <v>141</v>
      </c>
      <c r="D74" s="92" t="s">
        <v>503</v>
      </c>
      <c r="E74" s="92">
        <v>25.0</v>
      </c>
      <c r="F74" s="92">
        <v>14.0</v>
      </c>
      <c r="G74" s="92" t="s">
        <v>524</v>
      </c>
      <c r="H74" s="92" t="s">
        <v>368</v>
      </c>
      <c r="I74" s="92" t="s">
        <v>369</v>
      </c>
      <c r="J74" s="92" t="s">
        <v>699</v>
      </c>
      <c r="K74" s="92" t="s">
        <v>371</v>
      </c>
      <c r="L74" s="93">
        <v>7898.0</v>
      </c>
      <c r="M74" s="93">
        <v>2024.0</v>
      </c>
      <c r="N74" s="93" t="s">
        <v>318</v>
      </c>
      <c r="O74" s="93">
        <v>17.0</v>
      </c>
      <c r="P74" s="93">
        <v>13.0</v>
      </c>
      <c r="Q74" s="93">
        <v>18.0</v>
      </c>
      <c r="R74" s="93">
        <v>1500.0</v>
      </c>
      <c r="S74" s="93"/>
      <c r="T74" s="93"/>
      <c r="U74" s="93"/>
      <c r="V74" s="94">
        <v>88.24</v>
      </c>
      <c r="W74" s="95" t="s">
        <v>147</v>
      </c>
      <c r="X74" s="93"/>
      <c r="Y74" s="93"/>
      <c r="Z74" s="95"/>
      <c r="AA74" s="95"/>
      <c r="AB74" s="95"/>
      <c r="AC74" s="95"/>
      <c r="AD74" s="95"/>
    </row>
    <row r="75" ht="11.25" customHeight="1">
      <c r="A75" s="92" t="s">
        <v>700</v>
      </c>
      <c r="B75" s="92" t="s">
        <v>701</v>
      </c>
      <c r="C75" s="92" t="s">
        <v>141</v>
      </c>
      <c r="D75" s="92" t="s">
        <v>422</v>
      </c>
      <c r="E75" s="92">
        <v>13.0</v>
      </c>
      <c r="F75" s="92">
        <v>14.0</v>
      </c>
      <c r="G75" s="92" t="s">
        <v>406</v>
      </c>
      <c r="H75" s="92" t="s">
        <v>702</v>
      </c>
      <c r="I75" s="92" t="s">
        <v>703</v>
      </c>
      <c r="J75" s="92" t="s">
        <v>704</v>
      </c>
      <c r="K75" s="92" t="s">
        <v>705</v>
      </c>
      <c r="L75" s="93">
        <v>4201.0</v>
      </c>
      <c r="M75" s="93">
        <v>2024.0</v>
      </c>
      <c r="N75" s="93" t="s">
        <v>318</v>
      </c>
      <c r="O75" s="93">
        <v>14.0</v>
      </c>
      <c r="P75" s="93">
        <v>1.0</v>
      </c>
      <c r="Q75" s="93">
        <v>16.0</v>
      </c>
      <c r="R75" s="93">
        <v>1500.0</v>
      </c>
      <c r="S75" s="93"/>
      <c r="T75" s="93"/>
      <c r="U75" s="93"/>
      <c r="V75" s="94">
        <v>107.14</v>
      </c>
      <c r="W75" s="95" t="s">
        <v>147</v>
      </c>
      <c r="X75" s="93"/>
      <c r="Y75" s="93"/>
      <c r="Z75" s="95"/>
      <c r="AA75" s="95"/>
      <c r="AB75" s="95"/>
      <c r="AC75" s="95"/>
      <c r="AD75" s="95"/>
    </row>
    <row r="76" ht="11.25" customHeight="1">
      <c r="A76" s="92" t="s">
        <v>706</v>
      </c>
      <c r="B76" s="92" t="s">
        <v>707</v>
      </c>
      <c r="C76" s="92" t="s">
        <v>141</v>
      </c>
      <c r="D76" s="92" t="s">
        <v>708</v>
      </c>
      <c r="E76" s="92">
        <v>16.0</v>
      </c>
      <c r="F76" s="92">
        <v>14.0</v>
      </c>
      <c r="G76" s="92" t="s">
        <v>444</v>
      </c>
      <c r="H76" s="92" t="s">
        <v>709</v>
      </c>
      <c r="I76" s="92" t="s">
        <v>710</v>
      </c>
      <c r="J76" s="92" t="s">
        <v>711</v>
      </c>
      <c r="K76" s="92" t="s">
        <v>712</v>
      </c>
      <c r="L76" s="93">
        <v>2504.0</v>
      </c>
      <c r="M76" s="93">
        <v>2024.0</v>
      </c>
      <c r="N76" s="93" t="s">
        <v>318</v>
      </c>
      <c r="O76" s="93">
        <v>10.0</v>
      </c>
      <c r="P76" s="93">
        <v>1.0</v>
      </c>
      <c r="Q76" s="93">
        <v>11.0</v>
      </c>
      <c r="R76" s="93">
        <v>1500.0</v>
      </c>
      <c r="S76" s="93"/>
      <c r="T76" s="93"/>
      <c r="U76" s="93"/>
      <c r="V76" s="94">
        <v>150.0</v>
      </c>
      <c r="W76" s="95" t="s">
        <v>147</v>
      </c>
      <c r="X76" s="93"/>
      <c r="Y76" s="93"/>
      <c r="Z76" s="95"/>
      <c r="AA76" s="95"/>
      <c r="AB76" s="95"/>
      <c r="AC76" s="95"/>
      <c r="AD76" s="95"/>
    </row>
    <row r="77" ht="11.25" customHeight="1">
      <c r="A77" s="92" t="s">
        <v>713</v>
      </c>
      <c r="B77" s="92" t="s">
        <v>714</v>
      </c>
      <c r="C77" s="92" t="s">
        <v>141</v>
      </c>
      <c r="D77" s="92" t="s">
        <v>477</v>
      </c>
      <c r="E77" s="92">
        <v>14.0</v>
      </c>
      <c r="F77" s="92">
        <v>13.0</v>
      </c>
      <c r="G77" s="92" t="s">
        <v>478</v>
      </c>
      <c r="H77" s="92" t="s">
        <v>715</v>
      </c>
      <c r="I77" s="92" t="s">
        <v>716</v>
      </c>
      <c r="J77" s="92" t="s">
        <v>717</v>
      </c>
      <c r="K77" s="92" t="s">
        <v>718</v>
      </c>
      <c r="L77" s="93">
        <v>1346.0</v>
      </c>
      <c r="M77" s="93">
        <v>2024.0</v>
      </c>
      <c r="N77" s="93" t="s">
        <v>318</v>
      </c>
      <c r="O77" s="93">
        <v>10.0</v>
      </c>
      <c r="P77" s="93">
        <v>9.0</v>
      </c>
      <c r="Q77" s="93">
        <v>11.0</v>
      </c>
      <c r="R77" s="93">
        <v>1500.0</v>
      </c>
      <c r="S77" s="93"/>
      <c r="T77" s="93"/>
      <c r="U77" s="93"/>
      <c r="V77" s="94">
        <v>150.0</v>
      </c>
      <c r="W77" s="95" t="s">
        <v>147</v>
      </c>
      <c r="X77" s="93"/>
      <c r="Y77" s="93"/>
      <c r="Z77" s="95"/>
      <c r="AA77" s="95"/>
      <c r="AB77" s="95"/>
      <c r="AC77" s="95"/>
      <c r="AD77" s="95"/>
    </row>
    <row r="78" ht="11.25" customHeight="1">
      <c r="A78" s="92" t="s">
        <v>501</v>
      </c>
      <c r="B78" s="92" t="s">
        <v>719</v>
      </c>
      <c r="C78" s="92" t="s">
        <v>141</v>
      </c>
      <c r="D78" s="92" t="s">
        <v>503</v>
      </c>
      <c r="E78" s="92">
        <v>25.0</v>
      </c>
      <c r="F78" s="92">
        <v>11.0</v>
      </c>
      <c r="G78" s="92" t="s">
        <v>524</v>
      </c>
      <c r="H78" s="92" t="s">
        <v>504</v>
      </c>
      <c r="I78" s="92" t="s">
        <v>505</v>
      </c>
      <c r="J78" s="92" t="s">
        <v>506</v>
      </c>
      <c r="K78" s="92" t="s">
        <v>507</v>
      </c>
      <c r="L78" s="93">
        <v>5755.0</v>
      </c>
      <c r="M78" s="93">
        <v>2024.0</v>
      </c>
      <c r="N78" s="93" t="s">
        <v>318</v>
      </c>
      <c r="O78" s="93">
        <v>11.0</v>
      </c>
      <c r="P78" s="93">
        <v>11.0</v>
      </c>
      <c r="Q78" s="93">
        <v>12.0</v>
      </c>
      <c r="R78" s="93">
        <v>1500.0</v>
      </c>
      <c r="S78" s="93"/>
      <c r="T78" s="93"/>
      <c r="U78" s="93"/>
      <c r="V78" s="94">
        <v>136.36</v>
      </c>
      <c r="W78" s="95" t="s">
        <v>147</v>
      </c>
      <c r="X78" s="93"/>
      <c r="Y78" s="93"/>
      <c r="Z78" s="95"/>
      <c r="AA78" s="95"/>
      <c r="AB78" s="95"/>
      <c r="AC78" s="95"/>
      <c r="AD78" s="95"/>
    </row>
    <row r="79" ht="11.25" customHeight="1">
      <c r="A79" s="92" t="s">
        <v>720</v>
      </c>
      <c r="B79" s="92" t="s">
        <v>721</v>
      </c>
      <c r="C79" s="92" t="s">
        <v>476</v>
      </c>
      <c r="D79" s="92" t="s">
        <v>691</v>
      </c>
      <c r="E79" s="92">
        <v>119.0</v>
      </c>
      <c r="F79" s="92">
        <v>1.0</v>
      </c>
      <c r="G79" s="92" t="s">
        <v>692</v>
      </c>
      <c r="H79" s="92" t="s">
        <v>722</v>
      </c>
      <c r="I79" s="92" t="s">
        <v>723</v>
      </c>
      <c r="J79" s="92" t="s">
        <v>724</v>
      </c>
      <c r="K79" s="106" t="s">
        <v>725</v>
      </c>
      <c r="L79" s="93" t="s">
        <v>726</v>
      </c>
      <c r="M79" s="93">
        <v>2024.0</v>
      </c>
      <c r="N79" s="93" t="s">
        <v>264</v>
      </c>
      <c r="O79" s="93">
        <v>11.0</v>
      </c>
      <c r="P79" s="93">
        <v>1.0</v>
      </c>
      <c r="Q79" s="93">
        <v>15.0</v>
      </c>
      <c r="R79" s="93">
        <v>300.0</v>
      </c>
      <c r="S79" s="93"/>
      <c r="T79" s="93"/>
      <c r="U79" s="93"/>
      <c r="V79" s="94">
        <v>27.27</v>
      </c>
      <c r="W79" s="95" t="s">
        <v>147</v>
      </c>
      <c r="X79" s="93">
        <v>1.0</v>
      </c>
      <c r="Y79" s="93" t="s">
        <v>673</v>
      </c>
      <c r="Z79" s="95"/>
      <c r="AA79" s="95"/>
      <c r="AB79" s="95"/>
      <c r="AC79" s="95"/>
      <c r="AD79" s="95"/>
    </row>
    <row r="80" ht="11.25" customHeight="1">
      <c r="A80" s="92" t="s">
        <v>727</v>
      </c>
      <c r="B80" s="92" t="s">
        <v>728</v>
      </c>
      <c r="C80" s="92" t="s">
        <v>476</v>
      </c>
      <c r="D80" s="92" t="s">
        <v>729</v>
      </c>
      <c r="E80" s="92">
        <v>11.0</v>
      </c>
      <c r="F80" s="92">
        <v>1.0</v>
      </c>
      <c r="G80" s="92" t="s">
        <v>730</v>
      </c>
      <c r="H80" s="92" t="s">
        <v>731</v>
      </c>
      <c r="I80" s="92" t="s">
        <v>732</v>
      </c>
      <c r="J80" s="92" t="s">
        <v>733</v>
      </c>
      <c r="K80" s="106" t="s">
        <v>734</v>
      </c>
      <c r="L80" s="93" t="s">
        <v>735</v>
      </c>
      <c r="M80" s="93">
        <v>2024.0</v>
      </c>
      <c r="N80" s="93" t="s">
        <v>264</v>
      </c>
      <c r="O80" s="93">
        <v>10.0</v>
      </c>
      <c r="P80" s="93">
        <v>1.0</v>
      </c>
      <c r="Q80" s="93">
        <v>10.0</v>
      </c>
      <c r="R80" s="93">
        <v>300.0</v>
      </c>
      <c r="S80" s="93"/>
      <c r="T80" s="93"/>
      <c r="U80" s="93"/>
      <c r="V80" s="94">
        <v>30.0</v>
      </c>
      <c r="W80" s="95" t="s">
        <v>147</v>
      </c>
      <c r="X80" s="93">
        <v>1.0</v>
      </c>
      <c r="Y80" s="93" t="s">
        <v>673</v>
      </c>
      <c r="Z80" s="95"/>
      <c r="AA80" s="95"/>
      <c r="AB80" s="95"/>
      <c r="AC80" s="95"/>
      <c r="AD80" s="95"/>
    </row>
    <row r="81" ht="11.25" customHeight="1">
      <c r="A81" s="92" t="s">
        <v>474</v>
      </c>
      <c r="B81" s="92" t="s">
        <v>736</v>
      </c>
      <c r="C81" s="92" t="s">
        <v>476</v>
      </c>
      <c r="D81" s="92" t="s">
        <v>477</v>
      </c>
      <c r="E81" s="92">
        <v>14.0</v>
      </c>
      <c r="F81" s="92">
        <v>9.0</v>
      </c>
      <c r="G81" s="92" t="s">
        <v>478</v>
      </c>
      <c r="H81" s="92" t="s">
        <v>479</v>
      </c>
      <c r="I81" s="92" t="s">
        <v>480</v>
      </c>
      <c r="J81" s="92" t="s">
        <v>481</v>
      </c>
      <c r="K81" s="92" t="s">
        <v>482</v>
      </c>
      <c r="L81" s="93">
        <v>942.0</v>
      </c>
      <c r="M81" s="93">
        <v>2024.0</v>
      </c>
      <c r="N81" s="93" t="s">
        <v>318</v>
      </c>
      <c r="O81" s="93">
        <v>14.0</v>
      </c>
      <c r="P81" s="93">
        <v>13.0</v>
      </c>
      <c r="Q81" s="93">
        <v>15.0</v>
      </c>
      <c r="R81" s="93">
        <v>1500.0</v>
      </c>
      <c r="S81" s="93"/>
      <c r="T81" s="93"/>
      <c r="U81" s="93"/>
      <c r="V81" s="94">
        <v>107.14</v>
      </c>
      <c r="W81" s="95" t="s">
        <v>147</v>
      </c>
      <c r="X81" s="93"/>
      <c r="Y81" s="93"/>
      <c r="Z81" s="95"/>
      <c r="AA81" s="95"/>
      <c r="AB81" s="95"/>
      <c r="AC81" s="95"/>
      <c r="AD81" s="95"/>
    </row>
    <row r="82" ht="11.25" customHeight="1">
      <c r="A82" s="92" t="s">
        <v>737</v>
      </c>
      <c r="B82" s="92" t="s">
        <v>738</v>
      </c>
      <c r="C82" s="92" t="s">
        <v>476</v>
      </c>
      <c r="D82" s="92" t="s">
        <v>739</v>
      </c>
      <c r="E82" s="92">
        <v>12.0</v>
      </c>
      <c r="F82" s="92">
        <v>4.0</v>
      </c>
      <c r="G82" s="92" t="s">
        <v>346</v>
      </c>
      <c r="H82" s="92" t="s">
        <v>740</v>
      </c>
      <c r="I82" s="92" t="s">
        <v>741</v>
      </c>
      <c r="J82" s="92" t="s">
        <v>742</v>
      </c>
      <c r="K82" s="92" t="s">
        <v>743</v>
      </c>
      <c r="L82" s="93">
        <v>905.0</v>
      </c>
      <c r="M82" s="93">
        <v>2024.0</v>
      </c>
      <c r="N82" s="93" t="s">
        <v>318</v>
      </c>
      <c r="O82" s="93">
        <v>4.0</v>
      </c>
      <c r="P82" s="93">
        <v>4.0</v>
      </c>
      <c r="Q82" s="93">
        <v>4.0</v>
      </c>
      <c r="R82" s="93">
        <v>1500.0</v>
      </c>
      <c r="S82" s="93"/>
      <c r="T82" s="93"/>
      <c r="U82" s="93"/>
      <c r="V82" s="94">
        <v>375.0</v>
      </c>
      <c r="W82" s="95" t="s">
        <v>147</v>
      </c>
      <c r="X82" s="93"/>
      <c r="Y82" s="93"/>
      <c r="Z82" s="95"/>
      <c r="AA82" s="95"/>
      <c r="AB82" s="95"/>
      <c r="AC82" s="95"/>
      <c r="AD82" s="95"/>
    </row>
    <row r="83" ht="11.25" customHeight="1">
      <c r="A83" s="92" t="s">
        <v>744</v>
      </c>
      <c r="B83" s="92" t="s">
        <v>745</v>
      </c>
      <c r="C83" s="92" t="s">
        <v>476</v>
      </c>
      <c r="D83" s="92" t="s">
        <v>489</v>
      </c>
      <c r="E83" s="92">
        <v>12.0</v>
      </c>
      <c r="F83" s="92">
        <v>4.0</v>
      </c>
      <c r="G83" s="92" t="s">
        <v>361</v>
      </c>
      <c r="H83" s="92" t="s">
        <v>746</v>
      </c>
      <c r="I83" s="92" t="s">
        <v>747</v>
      </c>
      <c r="J83" s="92" t="s">
        <v>748</v>
      </c>
      <c r="K83" s="92" t="s">
        <v>749</v>
      </c>
      <c r="L83" s="93">
        <v>684.0</v>
      </c>
      <c r="M83" s="93">
        <v>2024.0</v>
      </c>
      <c r="N83" s="93" t="s">
        <v>287</v>
      </c>
      <c r="O83" s="93">
        <v>7.0</v>
      </c>
      <c r="P83" s="93">
        <v>7.0</v>
      </c>
      <c r="Q83" s="93">
        <v>8.0</v>
      </c>
      <c r="R83" s="93">
        <v>1000.0</v>
      </c>
      <c r="S83" s="93"/>
      <c r="T83" s="93"/>
      <c r="U83" s="93"/>
      <c r="V83" s="94">
        <v>142.86</v>
      </c>
      <c r="W83" s="95" t="s">
        <v>147</v>
      </c>
      <c r="X83" s="93"/>
      <c r="Y83" s="93"/>
      <c r="Z83" s="95"/>
      <c r="AA83" s="95"/>
      <c r="AB83" s="95"/>
      <c r="AC83" s="95"/>
      <c r="AD83" s="95"/>
    </row>
    <row r="84" ht="11.25" customHeight="1">
      <c r="A84" s="92" t="s">
        <v>750</v>
      </c>
      <c r="B84" s="92" t="s">
        <v>751</v>
      </c>
      <c r="C84" s="92" t="s">
        <v>476</v>
      </c>
      <c r="D84" s="92" t="s">
        <v>477</v>
      </c>
      <c r="E84" s="92">
        <v>14.0</v>
      </c>
      <c r="F84" s="92">
        <v>8.0</v>
      </c>
      <c r="G84" s="92" t="s">
        <v>478</v>
      </c>
      <c r="H84" s="92" t="s">
        <v>752</v>
      </c>
      <c r="I84" s="92" t="s">
        <v>753</v>
      </c>
      <c r="J84" s="92" t="s">
        <v>754</v>
      </c>
      <c r="K84" s="92" t="s">
        <v>755</v>
      </c>
      <c r="L84" s="93">
        <v>837.0</v>
      </c>
      <c r="M84" s="93">
        <v>2024.0</v>
      </c>
      <c r="N84" s="93" t="s">
        <v>318</v>
      </c>
      <c r="O84" s="93">
        <v>7.0</v>
      </c>
      <c r="P84" s="93">
        <v>4.0</v>
      </c>
      <c r="Q84" s="93">
        <v>8.0</v>
      </c>
      <c r="R84" s="93">
        <v>1500.0</v>
      </c>
      <c r="S84" s="93"/>
      <c r="T84" s="93"/>
      <c r="U84" s="93"/>
      <c r="V84" s="94">
        <v>214.29</v>
      </c>
      <c r="W84" s="95" t="s">
        <v>147</v>
      </c>
      <c r="X84" s="93"/>
      <c r="Y84" s="93"/>
      <c r="Z84" s="95"/>
      <c r="AA84" s="95"/>
      <c r="AB84" s="95"/>
      <c r="AC84" s="95"/>
      <c r="AD84" s="95"/>
    </row>
    <row r="85" ht="11.25" customHeight="1">
      <c r="A85" s="92" t="s">
        <v>495</v>
      </c>
      <c r="B85" s="92" t="s">
        <v>756</v>
      </c>
      <c r="C85" s="92" t="s">
        <v>476</v>
      </c>
      <c r="D85" s="92" t="s">
        <v>477</v>
      </c>
      <c r="E85" s="92">
        <v>14.0</v>
      </c>
      <c r="F85" s="92">
        <v>7.0</v>
      </c>
      <c r="G85" s="92" t="s">
        <v>478</v>
      </c>
      <c r="H85" s="92" t="s">
        <v>497</v>
      </c>
      <c r="I85" s="92" t="s">
        <v>498</v>
      </c>
      <c r="J85" s="92" t="s">
        <v>499</v>
      </c>
      <c r="K85" s="92" t="s">
        <v>500</v>
      </c>
      <c r="L85" s="93">
        <v>675.0</v>
      </c>
      <c r="M85" s="93">
        <v>2024.0</v>
      </c>
      <c r="N85" s="93" t="s">
        <v>318</v>
      </c>
      <c r="O85" s="93">
        <v>15.0</v>
      </c>
      <c r="P85" s="93">
        <v>15.0</v>
      </c>
      <c r="Q85" s="93">
        <v>16.0</v>
      </c>
      <c r="R85" s="93">
        <v>1500.0</v>
      </c>
      <c r="S85" s="93"/>
      <c r="T85" s="93"/>
      <c r="U85" s="93"/>
      <c r="V85" s="94">
        <v>100.0</v>
      </c>
      <c r="W85" s="95" t="s">
        <v>147</v>
      </c>
      <c r="X85" s="93"/>
      <c r="Y85" s="93"/>
      <c r="Z85" s="95"/>
      <c r="AA85" s="95"/>
      <c r="AB85" s="95"/>
      <c r="AC85" s="95"/>
      <c r="AD85" s="95"/>
    </row>
    <row r="86" ht="11.25" customHeight="1">
      <c r="A86" s="92" t="s">
        <v>487</v>
      </c>
      <c r="B86" s="92" t="s">
        <v>757</v>
      </c>
      <c r="C86" s="92" t="s">
        <v>476</v>
      </c>
      <c r="D86" s="92" t="s">
        <v>489</v>
      </c>
      <c r="E86" s="92">
        <v>12.0</v>
      </c>
      <c r="F86" s="92">
        <v>3.0</v>
      </c>
      <c r="G86" s="92" t="s">
        <v>361</v>
      </c>
      <c r="H86" s="92" t="s">
        <v>490</v>
      </c>
      <c r="I86" s="92" t="s">
        <v>491</v>
      </c>
      <c r="J86" s="92" t="s">
        <v>492</v>
      </c>
      <c r="K86" s="92" t="s">
        <v>493</v>
      </c>
      <c r="L86" s="93">
        <v>459.0</v>
      </c>
      <c r="M86" s="93">
        <v>2024.0</v>
      </c>
      <c r="N86" s="93" t="s">
        <v>287</v>
      </c>
      <c r="O86" s="93">
        <v>13.0</v>
      </c>
      <c r="P86" s="93">
        <v>12.0</v>
      </c>
      <c r="Q86" s="93">
        <v>13.0</v>
      </c>
      <c r="R86" s="93">
        <v>1000.0</v>
      </c>
      <c r="S86" s="93"/>
      <c r="T86" s="93"/>
      <c r="U86" s="93"/>
      <c r="V86" s="94">
        <v>76.92</v>
      </c>
      <c r="W86" s="95" t="s">
        <v>147</v>
      </c>
      <c r="X86" s="93"/>
      <c r="Y86" s="93"/>
      <c r="Z86" s="95"/>
      <c r="AA86" s="95"/>
      <c r="AB86" s="95"/>
      <c r="AC86" s="95"/>
      <c r="AD86" s="95"/>
    </row>
    <row r="87" ht="11.25" customHeight="1">
      <c r="A87" s="92" t="s">
        <v>758</v>
      </c>
      <c r="B87" s="92" t="s">
        <v>759</v>
      </c>
      <c r="C87" s="92" t="s">
        <v>476</v>
      </c>
      <c r="D87" s="92" t="s">
        <v>729</v>
      </c>
      <c r="E87" s="92">
        <v>11.0</v>
      </c>
      <c r="F87" s="92">
        <v>2.0</v>
      </c>
      <c r="G87" s="92" t="s">
        <v>730</v>
      </c>
      <c r="H87" s="107" t="s">
        <v>760</v>
      </c>
      <c r="I87" s="92" t="s">
        <v>761</v>
      </c>
      <c r="J87" s="92" t="s">
        <v>762</v>
      </c>
      <c r="K87" s="106" t="s">
        <v>763</v>
      </c>
      <c r="L87" s="93" t="s">
        <v>764</v>
      </c>
      <c r="M87" s="93">
        <v>2024.0</v>
      </c>
      <c r="N87" s="93" t="s">
        <v>264</v>
      </c>
      <c r="O87" s="93">
        <v>11.0</v>
      </c>
      <c r="P87" s="93">
        <v>1.0</v>
      </c>
      <c r="Q87" s="93">
        <v>13.0</v>
      </c>
      <c r="R87" s="93">
        <v>300.0</v>
      </c>
      <c r="S87" s="93"/>
      <c r="T87" s="93"/>
      <c r="U87" s="93"/>
      <c r="V87" s="94">
        <v>27.27</v>
      </c>
      <c r="W87" s="95" t="s">
        <v>147</v>
      </c>
      <c r="X87" s="93">
        <v>1.0</v>
      </c>
      <c r="Y87" s="93" t="s">
        <v>673</v>
      </c>
      <c r="Z87" s="95"/>
      <c r="AA87" s="95"/>
      <c r="AB87" s="95"/>
      <c r="AC87" s="95"/>
      <c r="AD87" s="95"/>
    </row>
    <row r="88" ht="11.25" customHeight="1">
      <c r="A88" s="92" t="s">
        <v>765</v>
      </c>
      <c r="B88" s="92" t="s">
        <v>766</v>
      </c>
      <c r="C88" s="92" t="s">
        <v>476</v>
      </c>
      <c r="D88" s="92" t="s">
        <v>767</v>
      </c>
      <c r="E88" s="92">
        <v>14.0</v>
      </c>
      <c r="F88" s="92">
        <v>2.0</v>
      </c>
      <c r="G88" s="92" t="s">
        <v>768</v>
      </c>
      <c r="H88" s="92" t="s">
        <v>769</v>
      </c>
      <c r="I88" s="92" t="s">
        <v>770</v>
      </c>
      <c r="J88" s="92" t="s">
        <v>771</v>
      </c>
      <c r="K88" s="92" t="s">
        <v>772</v>
      </c>
      <c r="L88" s="93">
        <v>205.0</v>
      </c>
      <c r="M88" s="93">
        <v>2024.0</v>
      </c>
      <c r="N88" s="93" t="s">
        <v>318</v>
      </c>
      <c r="O88" s="93">
        <v>9.0</v>
      </c>
      <c r="P88" s="93">
        <v>8.0</v>
      </c>
      <c r="Q88" s="93">
        <v>9.0</v>
      </c>
      <c r="R88" s="93">
        <v>1500.0</v>
      </c>
      <c r="S88" s="93"/>
      <c r="T88" s="93"/>
      <c r="U88" s="93"/>
      <c r="V88" s="94">
        <v>166.67</v>
      </c>
      <c r="W88" s="95" t="s">
        <v>147</v>
      </c>
      <c r="X88" s="93"/>
      <c r="Y88" s="93"/>
      <c r="Z88" s="95"/>
      <c r="AA88" s="95"/>
      <c r="AB88" s="95"/>
      <c r="AC88" s="95"/>
      <c r="AD88" s="95"/>
    </row>
    <row r="89" ht="11.25" customHeight="1">
      <c r="A89" s="92" t="s">
        <v>483</v>
      </c>
      <c r="B89" s="92" t="s">
        <v>484</v>
      </c>
      <c r="C89" s="92" t="s">
        <v>476</v>
      </c>
      <c r="D89" s="92" t="s">
        <v>477</v>
      </c>
      <c r="E89" s="92">
        <v>14.0</v>
      </c>
      <c r="F89" s="92">
        <v>3.0</v>
      </c>
      <c r="G89" s="92" t="s">
        <v>478</v>
      </c>
      <c r="H89" s="92" t="s">
        <v>485</v>
      </c>
      <c r="I89" s="92" t="s">
        <v>486</v>
      </c>
      <c r="J89" s="92" t="s">
        <v>486</v>
      </c>
      <c r="K89" s="92"/>
      <c r="L89" s="93">
        <v>323.0</v>
      </c>
      <c r="M89" s="93">
        <v>2024.0</v>
      </c>
      <c r="N89" s="93" t="s">
        <v>318</v>
      </c>
      <c r="O89" s="93">
        <v>14.0</v>
      </c>
      <c r="P89" s="93">
        <v>13.0</v>
      </c>
      <c r="Q89" s="93">
        <v>15.0</v>
      </c>
      <c r="R89" s="93">
        <v>1500.0</v>
      </c>
      <c r="S89" s="93"/>
      <c r="T89" s="93"/>
      <c r="U89" s="93"/>
      <c r="V89" s="94">
        <v>107.14</v>
      </c>
      <c r="W89" s="95" t="s">
        <v>147</v>
      </c>
      <c r="X89" s="93"/>
      <c r="Y89" s="93"/>
      <c r="Z89" s="95"/>
      <c r="AA89" s="95"/>
      <c r="AB89" s="95"/>
      <c r="AC89" s="95"/>
      <c r="AD89" s="95"/>
    </row>
    <row r="90" ht="11.25" customHeight="1">
      <c r="A90" s="92" t="s">
        <v>773</v>
      </c>
      <c r="B90" s="92" t="s">
        <v>774</v>
      </c>
      <c r="C90" s="92" t="s">
        <v>476</v>
      </c>
      <c r="D90" s="92" t="s">
        <v>708</v>
      </c>
      <c r="E90" s="92">
        <v>16.0</v>
      </c>
      <c r="F90" s="92">
        <v>2.0</v>
      </c>
      <c r="G90" s="92" t="s">
        <v>444</v>
      </c>
      <c r="H90" s="92" t="s">
        <v>775</v>
      </c>
      <c r="I90" s="92" t="s">
        <v>776</v>
      </c>
      <c r="J90" s="92" t="s">
        <v>777</v>
      </c>
      <c r="K90" s="92" t="s">
        <v>778</v>
      </c>
      <c r="L90" s="93">
        <v>254.0</v>
      </c>
      <c r="M90" s="93">
        <v>2024.0</v>
      </c>
      <c r="N90" s="93" t="s">
        <v>318</v>
      </c>
      <c r="O90" s="93">
        <v>11.0</v>
      </c>
      <c r="P90" s="93">
        <v>1.0</v>
      </c>
      <c r="Q90" s="93">
        <v>14.0</v>
      </c>
      <c r="R90" s="93">
        <v>1500.0</v>
      </c>
      <c r="S90" s="93"/>
      <c r="T90" s="93"/>
      <c r="U90" s="93"/>
      <c r="V90" s="94">
        <v>136.36</v>
      </c>
      <c r="W90" s="95" t="s">
        <v>147</v>
      </c>
      <c r="X90" s="93"/>
      <c r="Y90" s="93"/>
      <c r="Z90" s="95"/>
      <c r="AA90" s="95"/>
      <c r="AB90" s="95"/>
      <c r="AC90" s="95"/>
      <c r="AD90" s="95"/>
    </row>
    <row r="91" ht="11.25" customHeight="1">
      <c r="A91" s="92" t="s">
        <v>779</v>
      </c>
      <c r="B91" s="92" t="s">
        <v>780</v>
      </c>
      <c r="C91" s="92" t="s">
        <v>141</v>
      </c>
      <c r="D91" s="92" t="s">
        <v>422</v>
      </c>
      <c r="E91" s="92">
        <v>13.0</v>
      </c>
      <c r="F91" s="92">
        <v>23.0</v>
      </c>
      <c r="G91" s="92" t="s">
        <v>406</v>
      </c>
      <c r="H91" s="92" t="s">
        <v>781</v>
      </c>
      <c r="I91" s="92" t="s">
        <v>782</v>
      </c>
      <c r="J91" s="92">
        <v>10.339</v>
      </c>
      <c r="K91" s="92" t="s">
        <v>783</v>
      </c>
      <c r="L91" s="93"/>
      <c r="M91" s="93">
        <v>2024.0</v>
      </c>
      <c r="N91" s="93" t="s">
        <v>318</v>
      </c>
      <c r="O91" s="93">
        <v>8.0</v>
      </c>
      <c r="P91" s="93">
        <v>3.0</v>
      </c>
      <c r="Q91" s="93">
        <v>8.0</v>
      </c>
      <c r="R91" s="93">
        <v>1500.0</v>
      </c>
      <c r="S91" s="93"/>
      <c r="T91" s="93"/>
      <c r="U91" s="93"/>
      <c r="V91" s="94">
        <v>187.5</v>
      </c>
      <c r="W91" s="95" t="s">
        <v>157</v>
      </c>
      <c r="X91" s="93"/>
      <c r="Y91" s="93"/>
      <c r="Z91" s="95"/>
      <c r="AA91" s="95"/>
      <c r="AB91" s="95"/>
      <c r="AC91" s="95"/>
      <c r="AD91" s="95"/>
    </row>
    <row r="92" ht="11.25" customHeight="1">
      <c r="A92" s="92" t="s">
        <v>784</v>
      </c>
      <c r="B92" s="92" t="s">
        <v>785</v>
      </c>
      <c r="C92" s="92" t="s">
        <v>141</v>
      </c>
      <c r="D92" s="92" t="s">
        <v>786</v>
      </c>
      <c r="E92" s="92">
        <v>15.0</v>
      </c>
      <c r="F92" s="92">
        <v>1.0</v>
      </c>
      <c r="G92" s="92" t="s">
        <v>787</v>
      </c>
      <c r="H92" s="92"/>
      <c r="I92" s="92" t="s">
        <v>788</v>
      </c>
      <c r="J92" s="92" t="s">
        <v>789</v>
      </c>
      <c r="K92" s="92"/>
      <c r="L92" s="93" t="s">
        <v>790</v>
      </c>
      <c r="M92" s="93">
        <v>2024.0</v>
      </c>
      <c r="N92" s="93" t="s">
        <v>791</v>
      </c>
      <c r="O92" s="93">
        <v>7.0</v>
      </c>
      <c r="P92" s="93">
        <v>4.0</v>
      </c>
      <c r="Q92" s="93">
        <v>7.0</v>
      </c>
      <c r="R92" s="93">
        <v>300.0</v>
      </c>
      <c r="S92" s="93"/>
      <c r="T92" s="93"/>
      <c r="U92" s="93"/>
      <c r="V92" s="94">
        <v>42.8</v>
      </c>
      <c r="W92" s="95" t="s">
        <v>169</v>
      </c>
      <c r="X92" s="93"/>
      <c r="Y92" s="93"/>
      <c r="Z92" s="95"/>
      <c r="AA92" s="95"/>
      <c r="AB92" s="95"/>
      <c r="AC92" s="95"/>
      <c r="AD92" s="95"/>
    </row>
    <row r="93" ht="11.25" customHeight="1">
      <c r="A93" s="92" t="s">
        <v>792</v>
      </c>
      <c r="B93" s="92" t="s">
        <v>793</v>
      </c>
      <c r="C93" s="92" t="s">
        <v>141</v>
      </c>
      <c r="D93" s="92" t="s">
        <v>794</v>
      </c>
      <c r="E93" s="92">
        <v>14.0</v>
      </c>
      <c r="F93" s="92">
        <v>2.0</v>
      </c>
      <c r="G93" s="92" t="s">
        <v>795</v>
      </c>
      <c r="H93" s="107" t="s">
        <v>769</v>
      </c>
      <c r="I93" s="92" t="s">
        <v>770</v>
      </c>
      <c r="J93" s="92" t="s">
        <v>796</v>
      </c>
      <c r="K93" s="106" t="s">
        <v>772</v>
      </c>
      <c r="L93" s="93" t="s">
        <v>797</v>
      </c>
      <c r="M93" s="93">
        <v>2024.0</v>
      </c>
      <c r="N93" s="93" t="s">
        <v>318</v>
      </c>
      <c r="O93" s="93">
        <v>9.0</v>
      </c>
      <c r="P93" s="93">
        <v>8.0</v>
      </c>
      <c r="Q93" s="93">
        <v>9.0</v>
      </c>
      <c r="R93" s="93">
        <v>1500.0</v>
      </c>
      <c r="S93" s="93"/>
      <c r="T93" s="93"/>
      <c r="U93" s="93"/>
      <c r="V93" s="94">
        <v>166.67</v>
      </c>
      <c r="W93" s="95" t="s">
        <v>169</v>
      </c>
      <c r="X93" s="93">
        <v>1.0</v>
      </c>
      <c r="Y93" s="93" t="s">
        <v>673</v>
      </c>
      <c r="Z93" s="95"/>
      <c r="AA93" s="95"/>
      <c r="AB93" s="95"/>
      <c r="AC93" s="95"/>
      <c r="AD93" s="95"/>
    </row>
    <row r="94" ht="11.25" customHeight="1">
      <c r="A94" s="92" t="s">
        <v>798</v>
      </c>
      <c r="B94" s="92" t="s">
        <v>799</v>
      </c>
      <c r="C94" s="92" t="s">
        <v>141</v>
      </c>
      <c r="D94" s="92" t="s">
        <v>625</v>
      </c>
      <c r="E94" s="92">
        <v>16.0</v>
      </c>
      <c r="F94" s="92">
        <v>3.0</v>
      </c>
      <c r="G94" s="92" t="s">
        <v>800</v>
      </c>
      <c r="H94" s="92" t="s">
        <v>801</v>
      </c>
      <c r="I94" s="92" t="s">
        <v>802</v>
      </c>
      <c r="J94" s="92" t="s">
        <v>803</v>
      </c>
      <c r="K94" s="106" t="s">
        <v>804</v>
      </c>
      <c r="L94" s="93" t="s">
        <v>805</v>
      </c>
      <c r="M94" s="93">
        <v>2024.0</v>
      </c>
      <c r="N94" s="93" t="s">
        <v>264</v>
      </c>
      <c r="O94" s="93">
        <v>6.0</v>
      </c>
      <c r="P94" s="93">
        <v>6.0</v>
      </c>
      <c r="Q94" s="93">
        <v>6.0</v>
      </c>
      <c r="R94" s="93">
        <v>300.0</v>
      </c>
      <c r="S94" s="93"/>
      <c r="T94" s="93"/>
      <c r="U94" s="93"/>
      <c r="V94" s="94">
        <v>50.0</v>
      </c>
      <c r="W94" s="95" t="s">
        <v>169</v>
      </c>
      <c r="X94" s="93">
        <v>1.0</v>
      </c>
      <c r="Y94" s="93" t="s">
        <v>673</v>
      </c>
      <c r="Z94" s="95"/>
      <c r="AA94" s="95"/>
      <c r="AB94" s="95"/>
      <c r="AC94" s="95"/>
      <c r="AD94" s="95"/>
    </row>
    <row r="95" ht="11.25" customHeight="1">
      <c r="A95" s="92" t="s">
        <v>495</v>
      </c>
      <c r="B95" s="92" t="s">
        <v>806</v>
      </c>
      <c r="C95" s="92" t="s">
        <v>141</v>
      </c>
      <c r="D95" s="92" t="s">
        <v>807</v>
      </c>
      <c r="E95" s="92">
        <v>14.0</v>
      </c>
      <c r="F95" s="92">
        <v>7.0</v>
      </c>
      <c r="G95" s="92" t="s">
        <v>808</v>
      </c>
      <c r="H95" s="107" t="s">
        <v>497</v>
      </c>
      <c r="I95" s="92" t="s">
        <v>498</v>
      </c>
      <c r="J95" s="92" t="s">
        <v>809</v>
      </c>
      <c r="K95" s="106" t="s">
        <v>500</v>
      </c>
      <c r="L95" s="93" t="s">
        <v>805</v>
      </c>
      <c r="M95" s="93">
        <v>2024.0</v>
      </c>
      <c r="N95" s="93" t="s">
        <v>318</v>
      </c>
      <c r="O95" s="93">
        <v>16.0</v>
      </c>
      <c r="P95" s="93">
        <v>16.0</v>
      </c>
      <c r="Q95" s="93">
        <v>16.0</v>
      </c>
      <c r="R95" s="93">
        <v>1500.0</v>
      </c>
      <c r="S95" s="93"/>
      <c r="T95" s="93"/>
      <c r="U95" s="93"/>
      <c r="V95" s="94">
        <v>93.75</v>
      </c>
      <c r="W95" s="95" t="s">
        <v>169</v>
      </c>
      <c r="X95" s="93">
        <v>1.0</v>
      </c>
      <c r="Y95" s="93" t="s">
        <v>673</v>
      </c>
      <c r="Z95" s="95"/>
      <c r="AA95" s="95"/>
      <c r="AB95" s="95"/>
      <c r="AC95" s="95"/>
      <c r="AD95" s="95"/>
    </row>
    <row r="96" ht="11.25" customHeight="1">
      <c r="A96" s="92" t="s">
        <v>810</v>
      </c>
      <c r="B96" s="92" t="s">
        <v>811</v>
      </c>
      <c r="C96" s="92" t="s">
        <v>141</v>
      </c>
      <c r="D96" s="92" t="s">
        <v>807</v>
      </c>
      <c r="E96" s="92">
        <v>14.0</v>
      </c>
      <c r="F96" s="92">
        <v>9.0</v>
      </c>
      <c r="G96" s="92" t="s">
        <v>808</v>
      </c>
      <c r="H96" s="92" t="s">
        <v>479</v>
      </c>
      <c r="I96" s="92" t="s">
        <v>480</v>
      </c>
      <c r="J96" s="92" t="s">
        <v>812</v>
      </c>
      <c r="K96" s="106" t="s">
        <v>482</v>
      </c>
      <c r="L96" s="93" t="s">
        <v>813</v>
      </c>
      <c r="M96" s="93">
        <v>2024.0</v>
      </c>
      <c r="N96" s="93" t="s">
        <v>318</v>
      </c>
      <c r="O96" s="93">
        <v>15.0</v>
      </c>
      <c r="P96" s="93">
        <v>14.0</v>
      </c>
      <c r="Q96" s="93">
        <v>15.0</v>
      </c>
      <c r="R96" s="93">
        <v>1500.0</v>
      </c>
      <c r="S96" s="93"/>
      <c r="T96" s="93"/>
      <c r="U96" s="93"/>
      <c r="V96" s="94">
        <v>100.0</v>
      </c>
      <c r="W96" s="95" t="s">
        <v>169</v>
      </c>
      <c r="X96" s="93">
        <v>1.0</v>
      </c>
      <c r="Y96" s="93" t="s">
        <v>673</v>
      </c>
      <c r="Z96" s="95"/>
      <c r="AA96" s="95"/>
      <c r="AB96" s="95"/>
      <c r="AC96" s="95"/>
      <c r="AD96" s="95"/>
    </row>
    <row r="97" ht="11.25" customHeight="1">
      <c r="A97" s="92" t="s">
        <v>814</v>
      </c>
      <c r="B97" s="92" t="s">
        <v>815</v>
      </c>
      <c r="C97" s="92" t="s">
        <v>141</v>
      </c>
      <c r="D97" s="92" t="s">
        <v>625</v>
      </c>
      <c r="E97" s="92">
        <v>16.0</v>
      </c>
      <c r="F97" s="92">
        <v>5.0</v>
      </c>
      <c r="G97" s="92" t="s">
        <v>800</v>
      </c>
      <c r="H97" s="92" t="s">
        <v>816</v>
      </c>
      <c r="I97" s="92" t="s">
        <v>817</v>
      </c>
      <c r="J97" s="92" t="s">
        <v>818</v>
      </c>
      <c r="K97" s="106" t="s">
        <v>819</v>
      </c>
      <c r="L97" s="93" t="s">
        <v>805</v>
      </c>
      <c r="M97" s="93">
        <v>2024.0</v>
      </c>
      <c r="N97" s="93" t="s">
        <v>264</v>
      </c>
      <c r="O97" s="93">
        <v>5.0</v>
      </c>
      <c r="P97" s="93">
        <v>5.0</v>
      </c>
      <c r="Q97" s="93">
        <v>5.0</v>
      </c>
      <c r="R97" s="93">
        <v>300.0</v>
      </c>
      <c r="S97" s="93"/>
      <c r="T97" s="93"/>
      <c r="U97" s="93"/>
      <c r="V97" s="94">
        <f>300/5</f>
        <v>60</v>
      </c>
      <c r="W97" s="95" t="s">
        <v>169</v>
      </c>
      <c r="X97" s="93">
        <v>1.0</v>
      </c>
      <c r="Y97" s="93" t="s">
        <v>673</v>
      </c>
      <c r="Z97" s="95"/>
      <c r="AA97" s="95"/>
      <c r="AB97" s="95"/>
      <c r="AC97" s="95"/>
      <c r="AD97" s="95"/>
    </row>
    <row r="98" ht="11.25" customHeight="1">
      <c r="A98" s="92" t="s">
        <v>820</v>
      </c>
      <c r="B98" s="92" t="s">
        <v>821</v>
      </c>
      <c r="C98" s="92" t="s">
        <v>141</v>
      </c>
      <c r="D98" s="92" t="s">
        <v>807</v>
      </c>
      <c r="E98" s="92">
        <v>14.0</v>
      </c>
      <c r="F98" s="92">
        <v>13.0</v>
      </c>
      <c r="G98" s="92" t="s">
        <v>808</v>
      </c>
      <c r="H98" s="92" t="s">
        <v>715</v>
      </c>
      <c r="I98" s="92" t="s">
        <v>716</v>
      </c>
      <c r="J98" s="92" t="s">
        <v>717</v>
      </c>
      <c r="K98" s="92" t="s">
        <v>718</v>
      </c>
      <c r="L98" s="93" t="s">
        <v>805</v>
      </c>
      <c r="M98" s="93">
        <v>2024.0</v>
      </c>
      <c r="N98" s="93" t="s">
        <v>318</v>
      </c>
      <c r="O98" s="93">
        <v>11.0</v>
      </c>
      <c r="P98" s="93">
        <v>10.0</v>
      </c>
      <c r="Q98" s="93">
        <v>11.0</v>
      </c>
      <c r="R98" s="93">
        <v>1500.0</v>
      </c>
      <c r="S98" s="93"/>
      <c r="T98" s="93"/>
      <c r="U98" s="93"/>
      <c r="V98" s="94">
        <v>136.36</v>
      </c>
      <c r="W98" s="95" t="s">
        <v>169</v>
      </c>
      <c r="X98" s="93"/>
      <c r="Y98" s="93"/>
      <c r="Z98" s="95"/>
      <c r="AA98" s="95"/>
      <c r="AB98" s="95"/>
      <c r="AC98" s="95"/>
      <c r="AD98" s="95"/>
    </row>
    <row r="99" ht="11.25" customHeight="1">
      <c r="A99" s="92" t="s">
        <v>822</v>
      </c>
      <c r="B99" s="92" t="s">
        <v>823</v>
      </c>
      <c r="C99" s="92" t="s">
        <v>141</v>
      </c>
      <c r="D99" s="92" t="s">
        <v>807</v>
      </c>
      <c r="E99" s="92">
        <v>14.0</v>
      </c>
      <c r="F99" s="92">
        <v>13.0</v>
      </c>
      <c r="G99" s="92" t="s">
        <v>808</v>
      </c>
      <c r="H99" s="92" t="s">
        <v>824</v>
      </c>
      <c r="I99" s="92" t="s">
        <v>825</v>
      </c>
      <c r="J99" s="92" t="s">
        <v>826</v>
      </c>
      <c r="K99" s="92" t="s">
        <v>827</v>
      </c>
      <c r="L99" s="93" t="s">
        <v>805</v>
      </c>
      <c r="M99" s="93">
        <v>2024.0</v>
      </c>
      <c r="N99" s="93" t="s">
        <v>318</v>
      </c>
      <c r="O99" s="93">
        <v>5.0</v>
      </c>
      <c r="P99" s="93">
        <v>5.0</v>
      </c>
      <c r="Q99" s="93">
        <v>5.0</v>
      </c>
      <c r="R99" s="93">
        <v>1500.0</v>
      </c>
      <c r="S99" s="93"/>
      <c r="T99" s="93"/>
      <c r="U99" s="93"/>
      <c r="V99" s="94">
        <v>300.0</v>
      </c>
      <c r="W99" s="95" t="s">
        <v>169</v>
      </c>
      <c r="X99" s="93"/>
      <c r="Y99" s="93"/>
      <c r="Z99" s="95"/>
      <c r="AA99" s="95"/>
      <c r="AB99" s="95"/>
      <c r="AC99" s="95"/>
      <c r="AD99" s="95"/>
    </row>
    <row r="100" ht="11.25" customHeight="1">
      <c r="A100" s="92" t="s">
        <v>683</v>
      </c>
      <c r="B100" s="92" t="s">
        <v>828</v>
      </c>
      <c r="C100" s="92" t="s">
        <v>141</v>
      </c>
      <c r="D100" s="92" t="s">
        <v>422</v>
      </c>
      <c r="E100" s="92">
        <v>13.0</v>
      </c>
      <c r="F100" s="92">
        <v>20.0</v>
      </c>
      <c r="G100" s="92" t="s">
        <v>659</v>
      </c>
      <c r="H100" s="92" t="s">
        <v>685</v>
      </c>
      <c r="I100" s="92" t="s">
        <v>686</v>
      </c>
      <c r="J100" s="92" t="s">
        <v>687</v>
      </c>
      <c r="K100" s="92" t="s">
        <v>688</v>
      </c>
      <c r="L100" s="93" t="s">
        <v>829</v>
      </c>
      <c r="M100" s="93">
        <v>2024.0</v>
      </c>
      <c r="N100" s="93" t="s">
        <v>318</v>
      </c>
      <c r="O100" s="93">
        <v>13.0</v>
      </c>
      <c r="P100" s="93">
        <v>11.0</v>
      </c>
      <c r="Q100" s="93">
        <v>13.0</v>
      </c>
      <c r="R100" s="93">
        <v>1500.0</v>
      </c>
      <c r="S100" s="93"/>
      <c r="T100" s="93"/>
      <c r="U100" s="93"/>
      <c r="V100" s="94">
        <v>115.38</v>
      </c>
      <c r="W100" s="95" t="s">
        <v>169</v>
      </c>
      <c r="X100" s="93"/>
      <c r="Y100" s="93"/>
      <c r="Z100" s="95"/>
      <c r="AA100" s="95"/>
      <c r="AB100" s="95"/>
      <c r="AC100" s="95"/>
      <c r="AD100" s="95"/>
    </row>
    <row r="101" ht="11.25" customHeight="1">
      <c r="A101" s="92" t="s">
        <v>495</v>
      </c>
      <c r="B101" s="92" t="s">
        <v>830</v>
      </c>
      <c r="C101" s="92" t="s">
        <v>141</v>
      </c>
      <c r="D101" s="92" t="s">
        <v>831</v>
      </c>
      <c r="E101" s="92">
        <v>14.0</v>
      </c>
      <c r="F101" s="92">
        <v>675.0</v>
      </c>
      <c r="G101" s="92" t="s">
        <v>478</v>
      </c>
      <c r="H101" s="92" t="s">
        <v>832</v>
      </c>
      <c r="I101" s="92" t="s">
        <v>498</v>
      </c>
      <c r="J101" s="92" t="s">
        <v>833</v>
      </c>
      <c r="K101" s="92" t="s">
        <v>500</v>
      </c>
      <c r="L101" s="93"/>
      <c r="M101" s="93">
        <v>2024.0</v>
      </c>
      <c r="N101" s="93" t="s">
        <v>318</v>
      </c>
      <c r="O101" s="93">
        <v>15.0</v>
      </c>
      <c r="P101" s="93">
        <v>13.0</v>
      </c>
      <c r="Q101" s="93">
        <v>16.0</v>
      </c>
      <c r="R101" s="93">
        <v>1500.0</v>
      </c>
      <c r="S101" s="93"/>
      <c r="T101" s="93"/>
      <c r="U101" s="93"/>
      <c r="V101" s="94">
        <v>125.0</v>
      </c>
      <c r="W101" s="95" t="s">
        <v>834</v>
      </c>
      <c r="X101" s="93"/>
      <c r="Y101" s="93"/>
      <c r="Z101" s="95"/>
      <c r="AA101" s="95"/>
      <c r="AB101" s="95"/>
      <c r="AC101" s="95"/>
      <c r="AD101" s="95"/>
    </row>
    <row r="102" ht="11.25" customHeight="1">
      <c r="A102" s="92" t="s">
        <v>835</v>
      </c>
      <c r="B102" s="92" t="s">
        <v>836</v>
      </c>
      <c r="C102" s="92" t="s">
        <v>141</v>
      </c>
      <c r="D102" s="92" t="s">
        <v>837</v>
      </c>
      <c r="E102" s="92">
        <v>14.0</v>
      </c>
      <c r="F102" s="92">
        <v>1025.0</v>
      </c>
      <c r="G102" s="92" t="s">
        <v>338</v>
      </c>
      <c r="H102" s="92" t="s">
        <v>838</v>
      </c>
      <c r="I102" s="92" t="s">
        <v>839</v>
      </c>
      <c r="J102" s="92" t="s">
        <v>840</v>
      </c>
      <c r="K102" s="92" t="s">
        <v>841</v>
      </c>
      <c r="L102" s="93"/>
      <c r="M102" s="93">
        <v>2024.0</v>
      </c>
      <c r="N102" s="93" t="s">
        <v>318</v>
      </c>
      <c r="O102" s="93">
        <v>9.0</v>
      </c>
      <c r="P102" s="93">
        <v>9.0</v>
      </c>
      <c r="Q102" s="93">
        <v>10.0</v>
      </c>
      <c r="R102" s="93">
        <v>1500.0</v>
      </c>
      <c r="S102" s="93"/>
      <c r="T102" s="93"/>
      <c r="U102" s="93"/>
      <c r="V102" s="94">
        <v>200.0</v>
      </c>
      <c r="W102" s="95" t="s">
        <v>834</v>
      </c>
      <c r="X102" s="93"/>
      <c r="Y102" s="93"/>
      <c r="Z102" s="95"/>
      <c r="AA102" s="95"/>
      <c r="AB102" s="95"/>
      <c r="AC102" s="95"/>
      <c r="AD102" s="95"/>
    </row>
    <row r="103" ht="11.25" customHeight="1">
      <c r="A103" s="92" t="s">
        <v>674</v>
      </c>
      <c r="B103" s="92" t="s">
        <v>842</v>
      </c>
      <c r="C103" s="92" t="s">
        <v>141</v>
      </c>
      <c r="D103" s="92" t="s">
        <v>843</v>
      </c>
      <c r="E103" s="92">
        <v>14.0</v>
      </c>
      <c r="F103" s="92">
        <v>2386.0</v>
      </c>
      <c r="G103" s="92" t="s">
        <v>478</v>
      </c>
      <c r="H103" s="92" t="s">
        <v>844</v>
      </c>
      <c r="I103" s="92" t="s">
        <v>677</v>
      </c>
      <c r="J103" s="92" t="s">
        <v>845</v>
      </c>
      <c r="K103" s="92" t="s">
        <v>679</v>
      </c>
      <c r="L103" s="93"/>
      <c r="M103" s="93">
        <v>2024.0</v>
      </c>
      <c r="N103" s="93" t="s">
        <v>318</v>
      </c>
      <c r="O103" s="93">
        <v>11.0</v>
      </c>
      <c r="P103" s="93">
        <v>8.0</v>
      </c>
      <c r="Q103" s="93">
        <v>11.0</v>
      </c>
      <c r="R103" s="93">
        <v>1500.0</v>
      </c>
      <c r="S103" s="93"/>
      <c r="T103" s="93"/>
      <c r="U103" s="93"/>
      <c r="V103" s="94">
        <v>136.0</v>
      </c>
      <c r="W103" s="95" t="s">
        <v>834</v>
      </c>
      <c r="X103" s="93"/>
      <c r="Y103" s="93"/>
      <c r="Z103" s="95"/>
      <c r="AA103" s="95"/>
      <c r="AB103" s="95"/>
      <c r="AC103" s="95"/>
      <c r="AD103" s="95"/>
    </row>
    <row r="104" ht="11.25" customHeight="1">
      <c r="A104" s="92" t="s">
        <v>846</v>
      </c>
      <c r="B104" s="92" t="s">
        <v>847</v>
      </c>
      <c r="C104" s="92" t="s">
        <v>141</v>
      </c>
      <c r="D104" s="92" t="s">
        <v>848</v>
      </c>
      <c r="E104" s="92">
        <v>10.0</v>
      </c>
      <c r="F104" s="92">
        <v>10.0</v>
      </c>
      <c r="G104" s="92" t="s">
        <v>849</v>
      </c>
      <c r="H104" s="107" t="s">
        <v>850</v>
      </c>
      <c r="I104" s="92" t="s">
        <v>851</v>
      </c>
      <c r="J104" s="92" t="s">
        <v>852</v>
      </c>
      <c r="K104" s="106" t="s">
        <v>853</v>
      </c>
      <c r="L104" s="93" t="s">
        <v>854</v>
      </c>
      <c r="M104" s="93">
        <v>2024.0</v>
      </c>
      <c r="N104" s="93" t="s">
        <v>264</v>
      </c>
      <c r="O104" s="93">
        <v>3.0</v>
      </c>
      <c r="P104" s="93">
        <v>3.0</v>
      </c>
      <c r="Q104" s="93">
        <v>5.0</v>
      </c>
      <c r="R104" s="93">
        <v>300.0</v>
      </c>
      <c r="S104" s="93" t="s">
        <v>494</v>
      </c>
      <c r="T104" s="93" t="s">
        <v>494</v>
      </c>
      <c r="U104" s="93" t="s">
        <v>494</v>
      </c>
      <c r="V104" s="94">
        <v>100.0</v>
      </c>
      <c r="W104" s="95" t="s">
        <v>159</v>
      </c>
      <c r="X104" s="93">
        <v>1.0</v>
      </c>
      <c r="Y104" s="93" t="s">
        <v>673</v>
      </c>
      <c r="Z104" s="95"/>
      <c r="AA104" s="95"/>
      <c r="AB104" s="95"/>
      <c r="AC104" s="95"/>
      <c r="AD104" s="95"/>
    </row>
    <row r="105" ht="11.25" customHeight="1">
      <c r="A105" s="92" t="s">
        <v>358</v>
      </c>
      <c r="B105" s="92" t="s">
        <v>855</v>
      </c>
      <c r="C105" s="92" t="s">
        <v>141</v>
      </c>
      <c r="D105" s="92" t="s">
        <v>360</v>
      </c>
      <c r="E105" s="92">
        <v>12.0</v>
      </c>
      <c r="F105" s="92">
        <v>9.0</v>
      </c>
      <c r="G105" s="92" t="s">
        <v>361</v>
      </c>
      <c r="H105" s="92" t="s">
        <v>856</v>
      </c>
      <c r="I105" s="92" t="s">
        <v>851</v>
      </c>
      <c r="J105" s="92" t="s">
        <v>857</v>
      </c>
      <c r="K105" s="92" t="s">
        <v>365</v>
      </c>
      <c r="L105" s="93" t="s">
        <v>858</v>
      </c>
      <c r="M105" s="93">
        <v>2024.0</v>
      </c>
      <c r="N105" s="93" t="s">
        <v>287</v>
      </c>
      <c r="O105" s="93">
        <v>7.0</v>
      </c>
      <c r="P105" s="93">
        <v>6.0</v>
      </c>
      <c r="Q105" s="93">
        <v>11.0</v>
      </c>
      <c r="R105" s="93">
        <v>1000.0</v>
      </c>
      <c r="S105" s="93" t="s">
        <v>494</v>
      </c>
      <c r="T105" s="93" t="s">
        <v>494</v>
      </c>
      <c r="U105" s="93" t="s">
        <v>494</v>
      </c>
      <c r="V105" s="94">
        <v>142.86</v>
      </c>
      <c r="W105" s="95" t="s">
        <v>159</v>
      </c>
      <c r="X105" s="93"/>
      <c r="Y105" s="93"/>
      <c r="Z105" s="95"/>
      <c r="AA105" s="95"/>
      <c r="AB105" s="95"/>
      <c r="AC105" s="95"/>
      <c r="AD105" s="95"/>
    </row>
    <row r="106" ht="11.25" customHeight="1">
      <c r="A106" s="92" t="s">
        <v>674</v>
      </c>
      <c r="B106" s="92" t="s">
        <v>859</v>
      </c>
      <c r="C106" s="92" t="s">
        <v>177</v>
      </c>
      <c r="D106" s="92" t="s">
        <v>807</v>
      </c>
      <c r="E106" s="92">
        <v>14.0</v>
      </c>
      <c r="F106" s="92">
        <v>21.0</v>
      </c>
      <c r="G106" s="92" t="s">
        <v>478</v>
      </c>
      <c r="H106" s="92" t="s">
        <v>860</v>
      </c>
      <c r="I106" s="92" t="s">
        <v>677</v>
      </c>
      <c r="J106" s="92" t="s">
        <v>678</v>
      </c>
      <c r="K106" s="92" t="s">
        <v>679</v>
      </c>
      <c r="L106" s="93">
        <v>2386.0</v>
      </c>
      <c r="M106" s="93">
        <v>2024.0</v>
      </c>
      <c r="N106" s="93" t="s">
        <v>318</v>
      </c>
      <c r="O106" s="93">
        <v>11.0</v>
      </c>
      <c r="P106" s="93">
        <v>8.0</v>
      </c>
      <c r="Q106" s="93">
        <v>11.0</v>
      </c>
      <c r="R106" s="93">
        <v>1500.0</v>
      </c>
      <c r="S106" s="93"/>
      <c r="T106" s="93"/>
      <c r="U106" s="93"/>
      <c r="V106" s="94">
        <v>136.36</v>
      </c>
      <c r="W106" s="95" t="s">
        <v>195</v>
      </c>
      <c r="X106" s="93"/>
      <c r="Y106" s="93"/>
      <c r="Z106" s="95"/>
      <c r="AA106" s="95"/>
      <c r="AB106" s="95"/>
      <c r="AC106" s="95"/>
      <c r="AD106" s="95"/>
    </row>
    <row r="107" ht="11.25" customHeight="1">
      <c r="A107" s="92" t="s">
        <v>861</v>
      </c>
      <c r="B107" s="92" t="s">
        <v>862</v>
      </c>
      <c r="C107" s="92" t="s">
        <v>141</v>
      </c>
      <c r="D107" s="92" t="s">
        <v>360</v>
      </c>
      <c r="E107" s="92">
        <v>12.0</v>
      </c>
      <c r="F107" s="92">
        <v>10.0</v>
      </c>
      <c r="G107" s="92" t="s">
        <v>361</v>
      </c>
      <c r="H107" s="92" t="s">
        <v>863</v>
      </c>
      <c r="I107" s="92" t="s">
        <v>864</v>
      </c>
      <c r="J107" s="92" t="s">
        <v>865</v>
      </c>
      <c r="K107" s="92">
        <v>1.343160500001E12</v>
      </c>
      <c r="L107" s="93"/>
      <c r="M107" s="93">
        <v>2024.0</v>
      </c>
      <c r="N107" s="93" t="s">
        <v>287</v>
      </c>
      <c r="O107" s="93">
        <v>5.0</v>
      </c>
      <c r="P107" s="93">
        <v>5.0</v>
      </c>
      <c r="Q107" s="93">
        <v>7.0</v>
      </c>
      <c r="R107" s="93">
        <v>1000.0</v>
      </c>
      <c r="S107" s="93"/>
      <c r="T107" s="93"/>
      <c r="U107" s="93"/>
      <c r="V107" s="94">
        <v>200.0</v>
      </c>
      <c r="W107" s="95" t="s">
        <v>866</v>
      </c>
      <c r="X107" s="93"/>
      <c r="Y107" s="93"/>
      <c r="Z107" s="95"/>
      <c r="AA107" s="95"/>
      <c r="AB107" s="95"/>
      <c r="AC107" s="95"/>
      <c r="AD107" s="95"/>
    </row>
    <row r="108" ht="11.25" customHeight="1">
      <c r="A108" s="92" t="s">
        <v>683</v>
      </c>
      <c r="B108" s="92" t="s">
        <v>867</v>
      </c>
      <c r="C108" s="92" t="s">
        <v>141</v>
      </c>
      <c r="D108" s="92" t="s">
        <v>405</v>
      </c>
      <c r="E108" s="92">
        <v>13.0</v>
      </c>
      <c r="F108" s="92">
        <v>20.0</v>
      </c>
      <c r="G108" s="92" t="s">
        <v>406</v>
      </c>
      <c r="H108" s="92" t="s">
        <v>868</v>
      </c>
      <c r="I108" s="92" t="s">
        <v>686</v>
      </c>
      <c r="J108" s="92" t="s">
        <v>687</v>
      </c>
      <c r="K108" s="92">
        <v>1.341333900001E12</v>
      </c>
      <c r="L108" s="93"/>
      <c r="M108" s="93">
        <v>2024.0</v>
      </c>
      <c r="N108" s="93" t="s">
        <v>318</v>
      </c>
      <c r="O108" s="93">
        <v>10.0</v>
      </c>
      <c r="P108" s="93">
        <v>10.0</v>
      </c>
      <c r="Q108" s="93">
        <v>13.0</v>
      </c>
      <c r="R108" s="93">
        <v>1500.0</v>
      </c>
      <c r="S108" s="93"/>
      <c r="T108" s="93"/>
      <c r="U108" s="93"/>
      <c r="V108" s="94">
        <v>150.0</v>
      </c>
      <c r="W108" s="95" t="s">
        <v>866</v>
      </c>
      <c r="X108" s="93"/>
      <c r="Y108" s="93"/>
      <c r="Z108" s="95"/>
      <c r="AA108" s="95"/>
      <c r="AB108" s="95"/>
      <c r="AC108" s="95"/>
      <c r="AD108" s="95"/>
    </row>
    <row r="109" ht="11.25" customHeight="1">
      <c r="A109" s="92" t="s">
        <v>869</v>
      </c>
      <c r="B109" s="92" t="s">
        <v>870</v>
      </c>
      <c r="C109" s="92" t="s">
        <v>141</v>
      </c>
      <c r="D109" s="92" t="s">
        <v>871</v>
      </c>
      <c r="E109" s="92">
        <v>16.0</v>
      </c>
      <c r="F109" s="92">
        <v>7.0</v>
      </c>
      <c r="G109" s="92" t="s">
        <v>322</v>
      </c>
      <c r="H109" s="107" t="s">
        <v>872</v>
      </c>
      <c r="I109" s="92" t="s">
        <v>873</v>
      </c>
      <c r="J109" s="92" t="s">
        <v>874</v>
      </c>
      <c r="K109" s="106" t="s">
        <v>875</v>
      </c>
      <c r="L109" s="93"/>
      <c r="M109" s="93">
        <v>2024.0</v>
      </c>
      <c r="N109" s="93" t="s">
        <v>264</v>
      </c>
      <c r="O109" s="93">
        <v>4.0</v>
      </c>
      <c r="P109" s="93">
        <v>4.0</v>
      </c>
      <c r="Q109" s="93">
        <v>6.0</v>
      </c>
      <c r="R109" s="93">
        <v>300.0</v>
      </c>
      <c r="S109" s="93"/>
      <c r="T109" s="93"/>
      <c r="U109" s="93"/>
      <c r="V109" s="94">
        <f>300/4</f>
        <v>75</v>
      </c>
      <c r="W109" s="95" t="s">
        <v>866</v>
      </c>
      <c r="X109" s="93">
        <v>1.0</v>
      </c>
      <c r="Y109" s="93" t="s">
        <v>673</v>
      </c>
      <c r="Z109" s="95"/>
      <c r="AA109" s="95"/>
      <c r="AB109" s="95"/>
      <c r="AC109" s="95"/>
      <c r="AD109" s="95"/>
    </row>
    <row r="110" ht="11.25" customHeight="1">
      <c r="A110" s="92" t="s">
        <v>501</v>
      </c>
      <c r="B110" s="92" t="s">
        <v>502</v>
      </c>
      <c r="C110" s="92" t="s">
        <v>52</v>
      </c>
      <c r="D110" s="92" t="s">
        <v>503</v>
      </c>
      <c r="E110" s="92">
        <v>25.0</v>
      </c>
      <c r="F110" s="92">
        <v>11.0</v>
      </c>
      <c r="G110" s="92" t="s">
        <v>313</v>
      </c>
      <c r="H110" s="92" t="s">
        <v>504</v>
      </c>
      <c r="I110" s="92" t="s">
        <v>505</v>
      </c>
      <c r="J110" s="92" t="s">
        <v>506</v>
      </c>
      <c r="K110" s="92" t="s">
        <v>507</v>
      </c>
      <c r="L110" s="93" t="s">
        <v>494</v>
      </c>
      <c r="M110" s="93">
        <v>2024.0</v>
      </c>
      <c r="N110" s="93" t="s">
        <v>318</v>
      </c>
      <c r="O110" s="93">
        <v>12.0</v>
      </c>
      <c r="P110" s="93">
        <v>11.0</v>
      </c>
      <c r="Q110" s="93">
        <v>12.0</v>
      </c>
      <c r="R110" s="93">
        <v>1500.0</v>
      </c>
      <c r="S110" s="93" t="s">
        <v>494</v>
      </c>
      <c r="T110" s="93" t="s">
        <v>494</v>
      </c>
      <c r="U110" s="93" t="s">
        <v>494</v>
      </c>
      <c r="V110" s="94">
        <v>125.0</v>
      </c>
      <c r="W110" s="95" t="s">
        <v>866</v>
      </c>
      <c r="X110" s="93"/>
      <c r="Y110" s="93"/>
      <c r="Z110" s="95"/>
      <c r="AA110" s="95"/>
      <c r="AB110" s="95"/>
      <c r="AC110" s="95"/>
      <c r="AD110" s="95"/>
    </row>
    <row r="111" ht="11.25" customHeight="1">
      <c r="A111" s="92" t="s">
        <v>876</v>
      </c>
      <c r="B111" s="92" t="s">
        <v>877</v>
      </c>
      <c r="C111" s="92" t="s">
        <v>141</v>
      </c>
      <c r="D111" s="92" t="s">
        <v>878</v>
      </c>
      <c r="E111" s="92">
        <v>13.0</v>
      </c>
      <c r="F111" s="92">
        <v>5.0</v>
      </c>
      <c r="G111" s="92" t="s">
        <v>531</v>
      </c>
      <c r="H111" s="92" t="s">
        <v>879</v>
      </c>
      <c r="I111" s="92" t="s">
        <v>880</v>
      </c>
      <c r="J111" s="92" t="s">
        <v>881</v>
      </c>
      <c r="K111" s="92">
        <v>1.233506500001E12</v>
      </c>
      <c r="L111" s="93"/>
      <c r="M111" s="93">
        <v>2024.0</v>
      </c>
      <c r="N111" s="93" t="s">
        <v>318</v>
      </c>
      <c r="O111" s="93">
        <v>5.0</v>
      </c>
      <c r="P111" s="93">
        <v>5.0</v>
      </c>
      <c r="Q111" s="93">
        <v>7.0</v>
      </c>
      <c r="R111" s="93">
        <v>1500.0</v>
      </c>
      <c r="S111" s="93"/>
      <c r="T111" s="93"/>
      <c r="U111" s="93"/>
      <c r="V111" s="94">
        <v>300.0</v>
      </c>
      <c r="W111" s="95" t="s">
        <v>866</v>
      </c>
      <c r="X111" s="93"/>
      <c r="Y111" s="93"/>
      <c r="Z111" s="95"/>
      <c r="AA111" s="95"/>
      <c r="AB111" s="95"/>
      <c r="AC111" s="95"/>
      <c r="AD111" s="95"/>
    </row>
    <row r="112" ht="11.25" customHeight="1">
      <c r="A112" s="92" t="s">
        <v>882</v>
      </c>
      <c r="B112" s="92" t="s">
        <v>883</v>
      </c>
      <c r="C112" s="92" t="s">
        <v>141</v>
      </c>
      <c r="D112" s="92" t="s">
        <v>360</v>
      </c>
      <c r="E112" s="92">
        <v>12.0</v>
      </c>
      <c r="F112" s="92">
        <v>4.0</v>
      </c>
      <c r="G112" s="92" t="s">
        <v>361</v>
      </c>
      <c r="H112" s="92" t="s">
        <v>884</v>
      </c>
      <c r="I112" s="92" t="s">
        <v>747</v>
      </c>
      <c r="J112" s="92" t="s">
        <v>748</v>
      </c>
      <c r="K112" s="92">
        <v>1.211210700001E12</v>
      </c>
      <c r="L112" s="93"/>
      <c r="M112" s="93">
        <v>2024.0</v>
      </c>
      <c r="N112" s="93" t="s">
        <v>287</v>
      </c>
      <c r="O112" s="93">
        <v>6.0</v>
      </c>
      <c r="P112" s="93">
        <v>6.0</v>
      </c>
      <c r="Q112" s="93">
        <v>8.0</v>
      </c>
      <c r="R112" s="93">
        <v>1000.0</v>
      </c>
      <c r="S112" s="93"/>
      <c r="T112" s="93"/>
      <c r="U112" s="93"/>
      <c r="V112" s="94">
        <v>166.66</v>
      </c>
      <c r="W112" s="95" t="s">
        <v>866</v>
      </c>
      <c r="X112" s="93"/>
      <c r="Y112" s="93"/>
      <c r="Z112" s="95"/>
      <c r="AA112" s="95"/>
      <c r="AB112" s="95"/>
      <c r="AC112" s="95"/>
      <c r="AD112" s="95"/>
    </row>
    <row r="113" ht="11.25" customHeight="1">
      <c r="A113" s="92" t="s">
        <v>885</v>
      </c>
      <c r="B113" s="92" t="s">
        <v>886</v>
      </c>
      <c r="C113" s="92" t="s">
        <v>141</v>
      </c>
      <c r="D113" s="92" t="s">
        <v>887</v>
      </c>
      <c r="E113" s="92">
        <v>13.0</v>
      </c>
      <c r="F113" s="92">
        <v>2.0</v>
      </c>
      <c r="G113" s="92" t="s">
        <v>531</v>
      </c>
      <c r="H113" s="92" t="s">
        <v>888</v>
      </c>
      <c r="I113" s="92" t="s">
        <v>533</v>
      </c>
      <c r="J113" s="92" t="s">
        <v>534</v>
      </c>
      <c r="K113" s="92">
        <v>1.175092200001E12</v>
      </c>
      <c r="L113" s="93"/>
      <c r="M113" s="93">
        <v>2024.0</v>
      </c>
      <c r="N113" s="93" t="s">
        <v>318</v>
      </c>
      <c r="O113" s="93">
        <v>12.0</v>
      </c>
      <c r="P113" s="93">
        <v>11.0</v>
      </c>
      <c r="Q113" s="93">
        <v>13.0</v>
      </c>
      <c r="R113" s="93">
        <v>1500.0</v>
      </c>
      <c r="S113" s="93"/>
      <c r="T113" s="93"/>
      <c r="U113" s="93"/>
      <c r="V113" s="94">
        <v>125.0</v>
      </c>
      <c r="W113" s="95" t="s">
        <v>866</v>
      </c>
      <c r="X113" s="93"/>
      <c r="Y113" s="93"/>
      <c r="Z113" s="95"/>
      <c r="AA113" s="95"/>
      <c r="AB113" s="95"/>
      <c r="AC113" s="95"/>
      <c r="AD113" s="95"/>
    </row>
    <row r="114" ht="11.25" customHeight="1">
      <c r="A114" s="92" t="s">
        <v>784</v>
      </c>
      <c r="B114" s="92" t="s">
        <v>785</v>
      </c>
      <c r="C114" s="92" t="s">
        <v>141</v>
      </c>
      <c r="D114" s="92" t="s">
        <v>786</v>
      </c>
      <c r="E114" s="92">
        <v>15.0</v>
      </c>
      <c r="F114" s="92">
        <v>1.0</v>
      </c>
      <c r="G114" s="92" t="s">
        <v>787</v>
      </c>
      <c r="H114" s="92"/>
      <c r="I114" s="92" t="s">
        <v>788</v>
      </c>
      <c r="J114" s="92" t="s">
        <v>789</v>
      </c>
      <c r="K114" s="92"/>
      <c r="L114" s="93" t="s">
        <v>790</v>
      </c>
      <c r="M114" s="93">
        <v>2024.0</v>
      </c>
      <c r="N114" s="93" t="s">
        <v>791</v>
      </c>
      <c r="O114" s="93">
        <v>7.0</v>
      </c>
      <c r="P114" s="93">
        <v>4.0</v>
      </c>
      <c r="Q114" s="93">
        <v>7.0</v>
      </c>
      <c r="R114" s="93">
        <v>300.0</v>
      </c>
      <c r="S114" s="93"/>
      <c r="T114" s="93"/>
      <c r="U114" s="93"/>
      <c r="V114" s="94">
        <v>42.8</v>
      </c>
      <c r="W114" s="95" t="s">
        <v>146</v>
      </c>
      <c r="X114" s="93"/>
      <c r="Y114" s="93"/>
      <c r="Z114" s="95"/>
      <c r="AA114" s="95"/>
      <c r="AB114" s="95"/>
      <c r="AC114" s="95"/>
      <c r="AD114" s="95"/>
    </row>
    <row r="115" ht="11.25" customHeight="1">
      <c r="A115" s="92" t="s">
        <v>889</v>
      </c>
      <c r="B115" s="92" t="s">
        <v>890</v>
      </c>
      <c r="C115" s="92" t="s">
        <v>141</v>
      </c>
      <c r="D115" s="92" t="s">
        <v>891</v>
      </c>
      <c r="E115" s="92">
        <v>11.0</v>
      </c>
      <c r="F115" s="92">
        <v>1.0</v>
      </c>
      <c r="G115" s="92" t="s">
        <v>892</v>
      </c>
      <c r="H115" s="92" t="s">
        <v>893</v>
      </c>
      <c r="I115" s="92" t="s">
        <v>894</v>
      </c>
      <c r="J115" s="92" t="s">
        <v>895</v>
      </c>
      <c r="K115" s="106" t="s">
        <v>896</v>
      </c>
      <c r="L115" s="93" t="s">
        <v>897</v>
      </c>
      <c r="M115" s="93">
        <v>2024.0</v>
      </c>
      <c r="N115" s="93" t="s">
        <v>264</v>
      </c>
      <c r="O115" s="93">
        <v>5.0</v>
      </c>
      <c r="P115" s="93">
        <v>5.0</v>
      </c>
      <c r="Q115" s="93">
        <v>5.0</v>
      </c>
      <c r="R115" s="93">
        <v>300.0</v>
      </c>
      <c r="S115" s="93"/>
      <c r="T115" s="93"/>
      <c r="U115" s="93"/>
      <c r="V115" s="94">
        <v>60.0</v>
      </c>
      <c r="W115" s="95" t="s">
        <v>146</v>
      </c>
      <c r="X115" s="93">
        <v>1.0</v>
      </c>
      <c r="Y115" s="93" t="s">
        <v>673</v>
      </c>
      <c r="Z115" s="95"/>
      <c r="AA115" s="95"/>
      <c r="AB115" s="95"/>
      <c r="AC115" s="95"/>
      <c r="AD115" s="95"/>
    </row>
    <row r="116" ht="11.25" customHeight="1">
      <c r="A116" s="92" t="s">
        <v>898</v>
      </c>
      <c r="B116" s="92" t="s">
        <v>899</v>
      </c>
      <c r="C116" s="92" t="s">
        <v>141</v>
      </c>
      <c r="D116" s="92" t="s">
        <v>891</v>
      </c>
      <c r="E116" s="92">
        <v>11.0</v>
      </c>
      <c r="F116" s="92">
        <v>2.0</v>
      </c>
      <c r="G116" s="92" t="s">
        <v>892</v>
      </c>
      <c r="H116" s="92" t="s">
        <v>900</v>
      </c>
      <c r="I116" s="92" t="s">
        <v>901</v>
      </c>
      <c r="J116" s="92" t="s">
        <v>902</v>
      </c>
      <c r="K116" s="106" t="s">
        <v>903</v>
      </c>
      <c r="L116" s="93" t="s">
        <v>904</v>
      </c>
      <c r="M116" s="93">
        <v>2024.0</v>
      </c>
      <c r="N116" s="93" t="s">
        <v>264</v>
      </c>
      <c r="O116" s="93">
        <v>11.0</v>
      </c>
      <c r="P116" s="93">
        <v>2.0</v>
      </c>
      <c r="Q116" s="93">
        <v>11.0</v>
      </c>
      <c r="R116" s="93">
        <v>300.0</v>
      </c>
      <c r="S116" s="93"/>
      <c r="T116" s="93"/>
      <c r="U116" s="93"/>
      <c r="V116" s="94">
        <v>27.27</v>
      </c>
      <c r="W116" s="95" t="s">
        <v>146</v>
      </c>
      <c r="X116" s="93">
        <v>1.0</v>
      </c>
      <c r="Y116" s="93" t="s">
        <v>673</v>
      </c>
      <c r="Z116" s="95"/>
      <c r="AA116" s="95"/>
      <c r="AB116" s="95"/>
      <c r="AC116" s="95"/>
      <c r="AD116" s="95"/>
    </row>
    <row r="117" ht="11.25" customHeight="1">
      <c r="A117" s="92" t="s">
        <v>483</v>
      </c>
      <c r="B117" s="92" t="s">
        <v>905</v>
      </c>
      <c r="C117" s="92" t="s">
        <v>141</v>
      </c>
      <c r="D117" s="92" t="s">
        <v>807</v>
      </c>
      <c r="E117" s="92">
        <v>14.0</v>
      </c>
      <c r="F117" s="92">
        <v>3.0</v>
      </c>
      <c r="G117" s="92" t="s">
        <v>808</v>
      </c>
      <c r="H117" s="92" t="s">
        <v>485</v>
      </c>
      <c r="I117" s="92" t="s">
        <v>486</v>
      </c>
      <c r="J117" s="92" t="s">
        <v>906</v>
      </c>
      <c r="K117" s="106" t="s">
        <v>907</v>
      </c>
      <c r="L117" s="93" t="s">
        <v>908</v>
      </c>
      <c r="M117" s="93">
        <v>2024.0</v>
      </c>
      <c r="N117" s="93" t="s">
        <v>318</v>
      </c>
      <c r="O117" s="93">
        <v>15.0</v>
      </c>
      <c r="P117" s="93">
        <v>12.0</v>
      </c>
      <c r="Q117" s="93">
        <v>15.0</v>
      </c>
      <c r="R117" s="93">
        <v>1500.0</v>
      </c>
      <c r="S117" s="93"/>
      <c r="T117" s="93"/>
      <c r="U117" s="93"/>
      <c r="V117" s="94">
        <v>100.0</v>
      </c>
      <c r="W117" s="95" t="s">
        <v>146</v>
      </c>
      <c r="X117" s="93">
        <v>1.0</v>
      </c>
      <c r="Y117" s="93" t="s">
        <v>673</v>
      </c>
      <c r="Z117" s="95"/>
      <c r="AA117" s="95"/>
      <c r="AB117" s="95"/>
      <c r="AC117" s="95"/>
      <c r="AD117" s="95"/>
    </row>
    <row r="118" ht="11.25" customHeight="1">
      <c r="A118" s="92" t="s">
        <v>909</v>
      </c>
      <c r="B118" s="92" t="s">
        <v>910</v>
      </c>
      <c r="C118" s="92" t="s">
        <v>141</v>
      </c>
      <c r="D118" s="92" t="s">
        <v>807</v>
      </c>
      <c r="E118" s="92">
        <v>14.0</v>
      </c>
      <c r="F118" s="92">
        <v>3.0</v>
      </c>
      <c r="G118" s="92" t="s">
        <v>808</v>
      </c>
      <c r="H118" s="92" t="s">
        <v>911</v>
      </c>
      <c r="I118" s="92" t="s">
        <v>912</v>
      </c>
      <c r="J118" s="92" t="s">
        <v>913</v>
      </c>
      <c r="K118" s="106" t="s">
        <v>914</v>
      </c>
      <c r="L118" s="93" t="s">
        <v>915</v>
      </c>
      <c r="M118" s="93">
        <v>2024.0</v>
      </c>
      <c r="N118" s="93" t="s">
        <v>318</v>
      </c>
      <c r="O118" s="93">
        <v>15.0</v>
      </c>
      <c r="P118" s="93">
        <v>1.0</v>
      </c>
      <c r="Q118" s="93">
        <v>15.0</v>
      </c>
      <c r="R118" s="93">
        <v>1500.0</v>
      </c>
      <c r="S118" s="93"/>
      <c r="T118" s="93"/>
      <c r="U118" s="93"/>
      <c r="V118" s="94">
        <v>100.0</v>
      </c>
      <c r="W118" s="95" t="s">
        <v>146</v>
      </c>
      <c r="X118" s="93">
        <v>1.0</v>
      </c>
      <c r="Y118" s="93" t="s">
        <v>673</v>
      </c>
      <c r="Z118" s="95"/>
      <c r="AA118" s="95"/>
      <c r="AB118" s="95"/>
      <c r="AC118" s="95"/>
      <c r="AD118" s="95"/>
    </row>
    <row r="119" ht="11.25" customHeight="1">
      <c r="A119" s="92" t="s">
        <v>792</v>
      </c>
      <c r="B119" s="92" t="s">
        <v>793</v>
      </c>
      <c r="C119" s="92" t="s">
        <v>141</v>
      </c>
      <c r="D119" s="92" t="s">
        <v>794</v>
      </c>
      <c r="E119" s="92">
        <v>14.0</v>
      </c>
      <c r="F119" s="92">
        <v>2.0</v>
      </c>
      <c r="G119" s="92" t="s">
        <v>795</v>
      </c>
      <c r="H119" s="92" t="s">
        <v>769</v>
      </c>
      <c r="I119" s="92" t="s">
        <v>770</v>
      </c>
      <c r="J119" s="92" t="s">
        <v>796</v>
      </c>
      <c r="K119" s="106" t="s">
        <v>772</v>
      </c>
      <c r="L119" s="93" t="s">
        <v>797</v>
      </c>
      <c r="M119" s="93">
        <v>2024.0</v>
      </c>
      <c r="N119" s="93" t="s">
        <v>318</v>
      </c>
      <c r="O119" s="93">
        <v>9.0</v>
      </c>
      <c r="P119" s="93">
        <v>8.0</v>
      </c>
      <c r="Q119" s="93">
        <v>9.0</v>
      </c>
      <c r="R119" s="93">
        <v>1500.0</v>
      </c>
      <c r="S119" s="93"/>
      <c r="T119" s="93"/>
      <c r="U119" s="93"/>
      <c r="V119" s="94">
        <v>166.67</v>
      </c>
      <c r="W119" s="95" t="s">
        <v>146</v>
      </c>
      <c r="X119" s="93">
        <v>1.0</v>
      </c>
      <c r="Y119" s="93" t="s">
        <v>673</v>
      </c>
      <c r="Z119" s="95"/>
      <c r="AA119" s="95"/>
      <c r="AB119" s="95"/>
      <c r="AC119" s="95"/>
      <c r="AD119" s="95"/>
    </row>
    <row r="120" ht="11.25" customHeight="1">
      <c r="A120" s="92" t="s">
        <v>916</v>
      </c>
      <c r="B120" s="92" t="s">
        <v>917</v>
      </c>
      <c r="C120" s="92" t="s">
        <v>141</v>
      </c>
      <c r="D120" s="92" t="s">
        <v>918</v>
      </c>
      <c r="E120" s="92">
        <v>72.0</v>
      </c>
      <c r="F120" s="92">
        <v>2.0</v>
      </c>
      <c r="G120" s="92" t="s">
        <v>919</v>
      </c>
      <c r="H120" s="92" t="s">
        <v>920</v>
      </c>
      <c r="I120" s="92" t="s">
        <v>921</v>
      </c>
      <c r="J120" s="92" t="s">
        <v>922</v>
      </c>
      <c r="K120" s="106" t="s">
        <v>923</v>
      </c>
      <c r="L120" s="93" t="s">
        <v>924</v>
      </c>
      <c r="M120" s="93">
        <v>2024.0</v>
      </c>
      <c r="N120" s="93" t="s">
        <v>791</v>
      </c>
      <c r="O120" s="93">
        <v>16.0</v>
      </c>
      <c r="P120" s="93">
        <v>1.0</v>
      </c>
      <c r="Q120" s="93">
        <v>16.0</v>
      </c>
      <c r="R120" s="93">
        <v>500.0</v>
      </c>
      <c r="S120" s="93"/>
      <c r="T120" s="93"/>
      <c r="U120" s="93"/>
      <c r="V120" s="94">
        <v>31.25</v>
      </c>
      <c r="W120" s="95" t="s">
        <v>146</v>
      </c>
      <c r="X120" s="93">
        <v>1.0</v>
      </c>
      <c r="Y120" s="93" t="s">
        <v>673</v>
      </c>
      <c r="Z120" s="95"/>
      <c r="AA120" s="95"/>
      <c r="AB120" s="95"/>
      <c r="AC120" s="95"/>
      <c r="AD120" s="95"/>
    </row>
    <row r="121" ht="11.25" customHeight="1">
      <c r="A121" s="92" t="s">
        <v>798</v>
      </c>
      <c r="B121" s="92" t="s">
        <v>799</v>
      </c>
      <c r="C121" s="92" t="s">
        <v>141</v>
      </c>
      <c r="D121" s="92" t="s">
        <v>625</v>
      </c>
      <c r="E121" s="92">
        <v>16.0</v>
      </c>
      <c r="F121" s="92">
        <v>3.0</v>
      </c>
      <c r="G121" s="92" t="s">
        <v>800</v>
      </c>
      <c r="H121" s="92" t="s">
        <v>801</v>
      </c>
      <c r="I121" s="92" t="s">
        <v>802</v>
      </c>
      <c r="J121" s="92" t="s">
        <v>803</v>
      </c>
      <c r="K121" s="106" t="s">
        <v>804</v>
      </c>
      <c r="L121" s="93" t="s">
        <v>805</v>
      </c>
      <c r="M121" s="93">
        <v>2024.0</v>
      </c>
      <c r="N121" s="93" t="s">
        <v>264</v>
      </c>
      <c r="O121" s="93">
        <v>6.0</v>
      </c>
      <c r="P121" s="93">
        <v>6.0</v>
      </c>
      <c r="Q121" s="93">
        <v>6.0</v>
      </c>
      <c r="R121" s="93">
        <v>300.0</v>
      </c>
      <c r="S121" s="93"/>
      <c r="T121" s="93"/>
      <c r="U121" s="93"/>
      <c r="V121" s="94">
        <v>50.0</v>
      </c>
      <c r="W121" s="95" t="s">
        <v>146</v>
      </c>
      <c r="X121" s="93">
        <v>1.0</v>
      </c>
      <c r="Y121" s="93" t="s">
        <v>673</v>
      </c>
      <c r="Z121" s="95"/>
      <c r="AA121" s="95"/>
      <c r="AB121" s="95"/>
      <c r="AC121" s="95"/>
      <c r="AD121" s="95"/>
    </row>
    <row r="122" ht="11.25" customHeight="1">
      <c r="A122" s="92" t="s">
        <v>495</v>
      </c>
      <c r="B122" s="92" t="s">
        <v>806</v>
      </c>
      <c r="C122" s="92" t="s">
        <v>141</v>
      </c>
      <c r="D122" s="92" t="s">
        <v>807</v>
      </c>
      <c r="E122" s="92">
        <v>14.0</v>
      </c>
      <c r="F122" s="92">
        <v>7.0</v>
      </c>
      <c r="G122" s="92" t="s">
        <v>808</v>
      </c>
      <c r="H122" s="92" t="s">
        <v>497</v>
      </c>
      <c r="I122" s="92" t="s">
        <v>498</v>
      </c>
      <c r="J122" s="92" t="s">
        <v>809</v>
      </c>
      <c r="K122" s="106" t="s">
        <v>500</v>
      </c>
      <c r="L122" s="93" t="s">
        <v>805</v>
      </c>
      <c r="M122" s="93">
        <v>2024.0</v>
      </c>
      <c r="N122" s="93" t="s">
        <v>318</v>
      </c>
      <c r="O122" s="93">
        <v>16.0</v>
      </c>
      <c r="P122" s="93">
        <v>16.0</v>
      </c>
      <c r="Q122" s="93">
        <v>16.0</v>
      </c>
      <c r="R122" s="93">
        <v>1500.0</v>
      </c>
      <c r="S122" s="93"/>
      <c r="T122" s="93"/>
      <c r="U122" s="93"/>
      <c r="V122" s="94">
        <v>93.75</v>
      </c>
      <c r="W122" s="95" t="s">
        <v>146</v>
      </c>
      <c r="X122" s="93">
        <v>1.0</v>
      </c>
      <c r="Y122" s="93" t="s">
        <v>673</v>
      </c>
      <c r="Z122" s="95"/>
      <c r="AA122" s="95"/>
      <c r="AB122" s="95"/>
      <c r="AC122" s="95"/>
      <c r="AD122" s="95"/>
    </row>
    <row r="123" ht="11.25" customHeight="1">
      <c r="A123" s="92" t="s">
        <v>810</v>
      </c>
      <c r="B123" s="92" t="s">
        <v>811</v>
      </c>
      <c r="C123" s="92" t="s">
        <v>141</v>
      </c>
      <c r="D123" s="92" t="s">
        <v>807</v>
      </c>
      <c r="E123" s="92">
        <v>14.0</v>
      </c>
      <c r="F123" s="92">
        <v>9.0</v>
      </c>
      <c r="G123" s="92" t="s">
        <v>808</v>
      </c>
      <c r="H123" s="92" t="s">
        <v>479</v>
      </c>
      <c r="I123" s="92" t="s">
        <v>480</v>
      </c>
      <c r="J123" s="92" t="s">
        <v>812</v>
      </c>
      <c r="K123" s="106" t="s">
        <v>482</v>
      </c>
      <c r="L123" s="93" t="s">
        <v>813</v>
      </c>
      <c r="M123" s="93">
        <v>2024.0</v>
      </c>
      <c r="N123" s="93" t="s">
        <v>318</v>
      </c>
      <c r="O123" s="93">
        <v>15.0</v>
      </c>
      <c r="P123" s="93">
        <v>14.0</v>
      </c>
      <c r="Q123" s="93">
        <v>15.0</v>
      </c>
      <c r="R123" s="93">
        <v>1500.0</v>
      </c>
      <c r="S123" s="93"/>
      <c r="T123" s="93"/>
      <c r="U123" s="93"/>
      <c r="V123" s="94">
        <v>100.0</v>
      </c>
      <c r="W123" s="95" t="s">
        <v>146</v>
      </c>
      <c r="X123" s="93">
        <v>1.0</v>
      </c>
      <c r="Y123" s="93" t="s">
        <v>673</v>
      </c>
      <c r="Z123" s="95"/>
      <c r="AA123" s="95"/>
      <c r="AB123" s="95"/>
      <c r="AC123" s="95"/>
      <c r="AD123" s="95"/>
    </row>
    <row r="124" ht="11.25" customHeight="1">
      <c r="A124" s="92" t="s">
        <v>814</v>
      </c>
      <c r="B124" s="92" t="s">
        <v>815</v>
      </c>
      <c r="C124" s="92" t="s">
        <v>141</v>
      </c>
      <c r="D124" s="92" t="s">
        <v>625</v>
      </c>
      <c r="E124" s="92">
        <v>16.0</v>
      </c>
      <c r="F124" s="92">
        <v>5.0</v>
      </c>
      <c r="G124" s="92" t="s">
        <v>800</v>
      </c>
      <c r="H124" s="92" t="s">
        <v>816</v>
      </c>
      <c r="I124" s="92" t="s">
        <v>817</v>
      </c>
      <c r="J124" s="92" t="s">
        <v>818</v>
      </c>
      <c r="K124" s="106" t="s">
        <v>819</v>
      </c>
      <c r="L124" s="93" t="s">
        <v>805</v>
      </c>
      <c r="M124" s="93">
        <v>2024.0</v>
      </c>
      <c r="N124" s="93" t="s">
        <v>264</v>
      </c>
      <c r="O124" s="93">
        <v>5.0</v>
      </c>
      <c r="P124" s="93">
        <v>5.0</v>
      </c>
      <c r="Q124" s="93">
        <v>5.0</v>
      </c>
      <c r="R124" s="93">
        <v>300.0</v>
      </c>
      <c r="S124" s="93"/>
      <c r="T124" s="93"/>
      <c r="U124" s="93"/>
      <c r="V124" s="94">
        <v>60.0</v>
      </c>
      <c r="W124" s="95" t="s">
        <v>146</v>
      </c>
      <c r="X124" s="93">
        <v>1.0</v>
      </c>
      <c r="Y124" s="93" t="s">
        <v>673</v>
      </c>
      <c r="Z124" s="95"/>
      <c r="AA124" s="95"/>
      <c r="AB124" s="95"/>
      <c r="AC124" s="95"/>
      <c r="AD124" s="95"/>
    </row>
    <row r="125" ht="11.25" customHeight="1">
      <c r="A125" s="92" t="s">
        <v>820</v>
      </c>
      <c r="B125" s="92" t="s">
        <v>821</v>
      </c>
      <c r="C125" s="92" t="s">
        <v>141</v>
      </c>
      <c r="D125" s="92" t="s">
        <v>807</v>
      </c>
      <c r="E125" s="92">
        <v>14.0</v>
      </c>
      <c r="F125" s="92">
        <v>13.0</v>
      </c>
      <c r="G125" s="92" t="s">
        <v>808</v>
      </c>
      <c r="H125" s="92" t="s">
        <v>715</v>
      </c>
      <c r="I125" s="92" t="s">
        <v>716</v>
      </c>
      <c r="J125" s="92" t="s">
        <v>717</v>
      </c>
      <c r="K125" s="92" t="s">
        <v>718</v>
      </c>
      <c r="L125" s="93" t="s">
        <v>805</v>
      </c>
      <c r="M125" s="93">
        <v>2024.0</v>
      </c>
      <c r="N125" s="93" t="s">
        <v>318</v>
      </c>
      <c r="O125" s="93">
        <v>11.0</v>
      </c>
      <c r="P125" s="93">
        <v>10.0</v>
      </c>
      <c r="Q125" s="93">
        <v>11.0</v>
      </c>
      <c r="R125" s="93">
        <v>1500.0</v>
      </c>
      <c r="S125" s="93"/>
      <c r="T125" s="93"/>
      <c r="U125" s="93"/>
      <c r="V125" s="94">
        <v>136.36</v>
      </c>
      <c r="W125" s="95" t="s">
        <v>146</v>
      </c>
      <c r="X125" s="93"/>
      <c r="Y125" s="93"/>
      <c r="Z125" s="95"/>
      <c r="AA125" s="95"/>
      <c r="AB125" s="95"/>
      <c r="AC125" s="95"/>
      <c r="AD125" s="95"/>
    </row>
    <row r="126" ht="11.25" customHeight="1">
      <c r="A126" s="92" t="s">
        <v>822</v>
      </c>
      <c r="B126" s="92" t="s">
        <v>823</v>
      </c>
      <c r="C126" s="92" t="s">
        <v>141</v>
      </c>
      <c r="D126" s="92" t="s">
        <v>807</v>
      </c>
      <c r="E126" s="92">
        <v>14.0</v>
      </c>
      <c r="F126" s="92">
        <v>13.0</v>
      </c>
      <c r="G126" s="92" t="s">
        <v>808</v>
      </c>
      <c r="H126" s="92" t="s">
        <v>824</v>
      </c>
      <c r="I126" s="92" t="s">
        <v>825</v>
      </c>
      <c r="J126" s="92" t="s">
        <v>826</v>
      </c>
      <c r="K126" s="92" t="s">
        <v>827</v>
      </c>
      <c r="L126" s="93" t="s">
        <v>805</v>
      </c>
      <c r="M126" s="93">
        <v>2024.0</v>
      </c>
      <c r="N126" s="93" t="s">
        <v>318</v>
      </c>
      <c r="O126" s="93">
        <v>5.0</v>
      </c>
      <c r="P126" s="93">
        <v>5.0</v>
      </c>
      <c r="Q126" s="93">
        <v>5.0</v>
      </c>
      <c r="R126" s="93">
        <v>1500.0</v>
      </c>
      <c r="S126" s="93"/>
      <c r="T126" s="93"/>
      <c r="U126" s="93"/>
      <c r="V126" s="94">
        <v>300.0</v>
      </c>
      <c r="W126" s="95" t="s">
        <v>146</v>
      </c>
      <c r="X126" s="93"/>
      <c r="Y126" s="93"/>
      <c r="Z126" s="95"/>
      <c r="AA126" s="95"/>
      <c r="AB126" s="95"/>
      <c r="AC126" s="95"/>
      <c r="AD126" s="95"/>
    </row>
    <row r="127" ht="11.25" customHeight="1">
      <c r="A127" s="92" t="s">
        <v>366</v>
      </c>
      <c r="B127" s="92" t="s">
        <v>925</v>
      </c>
      <c r="C127" s="92" t="s">
        <v>141</v>
      </c>
      <c r="D127" s="92" t="s">
        <v>312</v>
      </c>
      <c r="E127" s="92">
        <v>25.0</v>
      </c>
      <c r="F127" s="92">
        <v>14.0</v>
      </c>
      <c r="G127" s="92" t="s">
        <v>926</v>
      </c>
      <c r="H127" s="92" t="s">
        <v>368</v>
      </c>
      <c r="I127" s="92" t="s">
        <v>369</v>
      </c>
      <c r="J127" s="92" t="s">
        <v>927</v>
      </c>
      <c r="K127" s="92" t="s">
        <v>371</v>
      </c>
      <c r="L127" s="93" t="s">
        <v>813</v>
      </c>
      <c r="M127" s="93">
        <v>2024.0</v>
      </c>
      <c r="N127" s="93" t="s">
        <v>318</v>
      </c>
      <c r="O127" s="93">
        <v>18.0</v>
      </c>
      <c r="P127" s="93">
        <v>15.0</v>
      </c>
      <c r="Q127" s="93">
        <v>18.0</v>
      </c>
      <c r="R127" s="93">
        <v>1500.0</v>
      </c>
      <c r="S127" s="93"/>
      <c r="T127" s="93"/>
      <c r="U127" s="93"/>
      <c r="V127" s="94">
        <v>83.33</v>
      </c>
      <c r="W127" s="95" t="s">
        <v>146</v>
      </c>
      <c r="X127" s="93"/>
      <c r="Y127" s="93"/>
      <c r="Z127" s="95"/>
      <c r="AA127" s="95"/>
      <c r="AB127" s="95"/>
      <c r="AC127" s="95"/>
      <c r="AD127" s="95"/>
    </row>
    <row r="128" ht="11.25" customHeight="1">
      <c r="A128" s="92" t="s">
        <v>928</v>
      </c>
      <c r="B128" s="92" t="s">
        <v>929</v>
      </c>
      <c r="C128" s="92" t="s">
        <v>141</v>
      </c>
      <c r="D128" s="92" t="s">
        <v>807</v>
      </c>
      <c r="E128" s="92">
        <v>14.0</v>
      </c>
      <c r="F128" s="92">
        <v>18.0</v>
      </c>
      <c r="G128" s="92" t="s">
        <v>808</v>
      </c>
      <c r="H128" s="92" t="s">
        <v>930</v>
      </c>
      <c r="I128" s="92" t="s">
        <v>931</v>
      </c>
      <c r="J128" s="92" t="s">
        <v>932</v>
      </c>
      <c r="K128" s="92" t="s">
        <v>933</v>
      </c>
      <c r="L128" s="93" t="s">
        <v>934</v>
      </c>
      <c r="M128" s="93">
        <v>2024.0</v>
      </c>
      <c r="N128" s="93" t="s">
        <v>318</v>
      </c>
      <c r="O128" s="93">
        <v>9.0</v>
      </c>
      <c r="P128" s="93">
        <v>9.0</v>
      </c>
      <c r="Q128" s="93">
        <v>9.0</v>
      </c>
      <c r="R128" s="93">
        <v>1500.0</v>
      </c>
      <c r="S128" s="93"/>
      <c r="T128" s="93"/>
      <c r="U128" s="93"/>
      <c r="V128" s="94">
        <v>166.66</v>
      </c>
      <c r="W128" s="95" t="s">
        <v>146</v>
      </c>
      <c r="X128" s="93"/>
      <c r="Y128" s="93"/>
      <c r="Z128" s="95"/>
      <c r="AA128" s="95"/>
      <c r="AB128" s="95"/>
      <c r="AC128" s="95"/>
      <c r="AD128" s="95"/>
    </row>
    <row r="129" ht="11.25" customHeight="1">
      <c r="A129" s="92" t="s">
        <v>495</v>
      </c>
      <c r="B129" s="92" t="s">
        <v>935</v>
      </c>
      <c r="C129" s="92" t="s">
        <v>141</v>
      </c>
      <c r="D129" s="92" t="s">
        <v>807</v>
      </c>
      <c r="E129" s="92">
        <v>14.0</v>
      </c>
      <c r="F129" s="92">
        <v>7.0</v>
      </c>
      <c r="G129" s="92" t="s">
        <v>478</v>
      </c>
      <c r="H129" s="92" t="s">
        <v>497</v>
      </c>
      <c r="I129" s="92" t="s">
        <v>498</v>
      </c>
      <c r="J129" s="92" t="s">
        <v>499</v>
      </c>
      <c r="K129" s="92" t="s">
        <v>500</v>
      </c>
      <c r="L129" s="93"/>
      <c r="M129" s="93">
        <v>2024.0</v>
      </c>
      <c r="N129" s="93" t="s">
        <v>318</v>
      </c>
      <c r="O129" s="93">
        <v>16.0</v>
      </c>
      <c r="P129" s="93">
        <v>15.0</v>
      </c>
      <c r="Q129" s="93">
        <v>16.0</v>
      </c>
      <c r="R129" s="93">
        <v>1500.0</v>
      </c>
      <c r="S129" s="93"/>
      <c r="T129" s="93"/>
      <c r="U129" s="93"/>
      <c r="V129" s="94">
        <v>100.0</v>
      </c>
      <c r="W129" s="95" t="s">
        <v>140</v>
      </c>
      <c r="X129" s="93"/>
      <c r="Y129" s="93"/>
      <c r="Z129" s="95"/>
      <c r="AA129" s="95"/>
      <c r="AB129" s="95"/>
      <c r="AC129" s="95"/>
      <c r="AD129" s="95"/>
    </row>
    <row r="130" ht="11.25" customHeight="1">
      <c r="A130" s="92" t="s">
        <v>358</v>
      </c>
      <c r="B130" s="92" t="s">
        <v>936</v>
      </c>
      <c r="C130" s="92" t="s">
        <v>141</v>
      </c>
      <c r="D130" s="92" t="s">
        <v>489</v>
      </c>
      <c r="E130" s="92">
        <v>12.0</v>
      </c>
      <c r="F130" s="92">
        <v>9.0</v>
      </c>
      <c r="G130" s="92" t="s">
        <v>361</v>
      </c>
      <c r="H130" s="92" t="s">
        <v>362</v>
      </c>
      <c r="I130" s="92" t="s">
        <v>681</v>
      </c>
      <c r="J130" s="92" t="s">
        <v>857</v>
      </c>
      <c r="K130" s="92" t="s">
        <v>365</v>
      </c>
      <c r="L130" s="93"/>
      <c r="M130" s="93">
        <v>2024.0</v>
      </c>
      <c r="N130" s="93" t="s">
        <v>287</v>
      </c>
      <c r="O130" s="93">
        <v>11.0</v>
      </c>
      <c r="P130" s="93">
        <v>8.0</v>
      </c>
      <c r="Q130" s="93">
        <v>11.0</v>
      </c>
      <c r="R130" s="93">
        <v>1000.0</v>
      </c>
      <c r="S130" s="93"/>
      <c r="T130" s="93"/>
      <c r="U130" s="93"/>
      <c r="V130" s="94">
        <v>125.0</v>
      </c>
      <c r="W130" s="95" t="s">
        <v>140</v>
      </c>
      <c r="X130" s="93"/>
      <c r="Y130" s="93"/>
      <c r="Z130" s="95"/>
      <c r="AA130" s="95"/>
      <c r="AB130" s="95"/>
      <c r="AC130" s="95"/>
      <c r="AD130" s="95"/>
    </row>
    <row r="131" ht="11.25" customHeight="1">
      <c r="A131" s="92" t="s">
        <v>508</v>
      </c>
      <c r="B131" s="92" t="s">
        <v>937</v>
      </c>
      <c r="C131" s="92" t="s">
        <v>141</v>
      </c>
      <c r="D131" s="92" t="s">
        <v>405</v>
      </c>
      <c r="E131" s="92">
        <v>13.0</v>
      </c>
      <c r="F131" s="92">
        <v>21.0</v>
      </c>
      <c r="G131" s="92" t="s">
        <v>406</v>
      </c>
      <c r="H131" s="92" t="s">
        <v>510</v>
      </c>
      <c r="I131" s="92" t="s">
        <v>681</v>
      </c>
      <c r="J131" s="92" t="s">
        <v>512</v>
      </c>
      <c r="K131" s="92" t="s">
        <v>513</v>
      </c>
      <c r="L131" s="93"/>
      <c r="M131" s="93">
        <v>2024.0</v>
      </c>
      <c r="N131" s="93" t="s">
        <v>318</v>
      </c>
      <c r="O131" s="93">
        <v>14.0</v>
      </c>
      <c r="P131" s="93">
        <v>12.0</v>
      </c>
      <c r="Q131" s="93">
        <v>14.0</v>
      </c>
      <c r="R131" s="93">
        <v>1500.0</v>
      </c>
      <c r="S131" s="93"/>
      <c r="T131" s="93"/>
      <c r="U131" s="93"/>
      <c r="V131" s="94">
        <v>107.14</v>
      </c>
      <c r="W131" s="95" t="s">
        <v>140</v>
      </c>
      <c r="X131" s="93"/>
      <c r="Y131" s="93"/>
      <c r="Z131" s="95"/>
      <c r="AA131" s="95"/>
      <c r="AB131" s="95"/>
      <c r="AC131" s="95"/>
      <c r="AD131" s="95"/>
    </row>
    <row r="132" ht="11.25" customHeight="1">
      <c r="A132" s="92" t="s">
        <v>279</v>
      </c>
      <c r="B132" s="92" t="s">
        <v>280</v>
      </c>
      <c r="C132" s="92" t="s">
        <v>177</v>
      </c>
      <c r="D132" s="92" t="s">
        <v>281</v>
      </c>
      <c r="E132" s="92">
        <v>12.0</v>
      </c>
      <c r="F132" s="92">
        <v>14.0</v>
      </c>
      <c r="G132" s="92" t="s">
        <v>282</v>
      </c>
      <c r="H132" s="92" t="s">
        <v>283</v>
      </c>
      <c r="I132" s="92" t="s">
        <v>284</v>
      </c>
      <c r="J132" s="92" t="s">
        <v>285</v>
      </c>
      <c r="K132" s="92" t="s">
        <v>286</v>
      </c>
      <c r="L132" s="93">
        <v>1378.0</v>
      </c>
      <c r="M132" s="93">
        <v>2024.0</v>
      </c>
      <c r="N132" s="93" t="s">
        <v>287</v>
      </c>
      <c r="O132" s="93">
        <v>8.0</v>
      </c>
      <c r="P132" s="93">
        <v>8.0</v>
      </c>
      <c r="Q132" s="93">
        <v>8.0</v>
      </c>
      <c r="R132" s="93">
        <v>1000.0</v>
      </c>
      <c r="S132" s="93"/>
      <c r="T132" s="93"/>
      <c r="U132" s="93"/>
      <c r="V132" s="94">
        <v>125.0</v>
      </c>
      <c r="W132" s="95" t="s">
        <v>194</v>
      </c>
      <c r="X132" s="93"/>
      <c r="Y132" s="93"/>
      <c r="Z132" s="95"/>
      <c r="AA132" s="95"/>
      <c r="AB132" s="95"/>
      <c r="AC132" s="95"/>
      <c r="AD132" s="95"/>
    </row>
    <row r="133" ht="11.25" customHeight="1">
      <c r="A133" s="92" t="s">
        <v>271</v>
      </c>
      <c r="B133" s="92" t="s">
        <v>272</v>
      </c>
      <c r="C133" s="92" t="s">
        <v>177</v>
      </c>
      <c r="D133" s="92" t="s">
        <v>273</v>
      </c>
      <c r="E133" s="92">
        <v>12.0</v>
      </c>
      <c r="F133" s="92">
        <v>3.0</v>
      </c>
      <c r="G133" s="92" t="s">
        <v>274</v>
      </c>
      <c r="H133" s="92" t="s">
        <v>275</v>
      </c>
      <c r="I133" s="92" t="s">
        <v>276</v>
      </c>
      <c r="J133" s="92" t="s">
        <v>277</v>
      </c>
      <c r="K133" s="92" t="s">
        <v>278</v>
      </c>
      <c r="L133" s="93">
        <v>45.0</v>
      </c>
      <c r="M133" s="93">
        <v>2024.0</v>
      </c>
      <c r="N133" s="93" t="s">
        <v>264</v>
      </c>
      <c r="O133" s="93">
        <v>8.0</v>
      </c>
      <c r="P133" s="93">
        <v>8.0</v>
      </c>
      <c r="Q133" s="93">
        <v>8.0</v>
      </c>
      <c r="R133" s="93">
        <v>300.0</v>
      </c>
      <c r="S133" s="93"/>
      <c r="T133" s="93"/>
      <c r="U133" s="93"/>
      <c r="V133" s="94">
        <v>37.5</v>
      </c>
      <c r="W133" s="95" t="s">
        <v>194</v>
      </c>
      <c r="X133" s="93"/>
      <c r="Y133" s="93"/>
      <c r="Z133" s="95"/>
      <c r="AA133" s="95"/>
      <c r="AB133" s="95"/>
      <c r="AC133" s="95"/>
      <c r="AD133" s="95"/>
    </row>
    <row r="134" ht="11.25" customHeight="1">
      <c r="A134" s="92" t="s">
        <v>938</v>
      </c>
      <c r="B134" s="92" t="s">
        <v>939</v>
      </c>
      <c r="C134" s="92" t="s">
        <v>177</v>
      </c>
      <c r="D134" s="92" t="s">
        <v>940</v>
      </c>
      <c r="E134" s="92">
        <v>7.0</v>
      </c>
      <c r="F134" s="92">
        <v>4.0</v>
      </c>
      <c r="G134" s="92" t="s">
        <v>941</v>
      </c>
      <c r="H134" s="92" t="s">
        <v>942</v>
      </c>
      <c r="I134" s="92" t="s">
        <v>943</v>
      </c>
      <c r="J134" s="92" t="s">
        <v>944</v>
      </c>
      <c r="K134" s="92" t="s">
        <v>945</v>
      </c>
      <c r="L134" s="93"/>
      <c r="M134" s="93">
        <v>2024.0</v>
      </c>
      <c r="N134" s="93" t="s">
        <v>264</v>
      </c>
      <c r="O134" s="93">
        <v>5.0</v>
      </c>
      <c r="P134" s="93">
        <v>4.0</v>
      </c>
      <c r="Q134" s="93">
        <v>5.0</v>
      </c>
      <c r="R134" s="93">
        <v>300.0</v>
      </c>
      <c r="S134" s="93"/>
      <c r="T134" s="93"/>
      <c r="U134" s="93"/>
      <c r="V134" s="94">
        <v>60.0</v>
      </c>
      <c r="W134" s="95" t="s">
        <v>187</v>
      </c>
      <c r="X134" s="93"/>
      <c r="Y134" s="93"/>
      <c r="Z134" s="95"/>
      <c r="AA134" s="95"/>
      <c r="AB134" s="95"/>
      <c r="AC134" s="95"/>
      <c r="AD134" s="95"/>
    </row>
    <row r="135" ht="11.25" customHeight="1">
      <c r="A135" s="92" t="s">
        <v>946</v>
      </c>
      <c r="B135" s="92" t="s">
        <v>947</v>
      </c>
      <c r="C135" s="92" t="s">
        <v>177</v>
      </c>
      <c r="D135" s="92" t="s">
        <v>767</v>
      </c>
      <c r="E135" s="92">
        <v>4.0</v>
      </c>
      <c r="F135" s="92">
        <v>8.0</v>
      </c>
      <c r="G135" s="92" t="s">
        <v>768</v>
      </c>
      <c r="H135" s="92" t="s">
        <v>948</v>
      </c>
      <c r="I135" s="92" t="s">
        <v>949</v>
      </c>
      <c r="J135" s="92" t="s">
        <v>950</v>
      </c>
      <c r="K135" s="92" t="s">
        <v>951</v>
      </c>
      <c r="L135" s="93"/>
      <c r="M135" s="93">
        <v>2024.0</v>
      </c>
      <c r="N135" s="93" t="s">
        <v>318</v>
      </c>
      <c r="O135" s="93">
        <v>7.0</v>
      </c>
      <c r="P135" s="93">
        <v>5.0</v>
      </c>
      <c r="Q135" s="93">
        <v>7.0</v>
      </c>
      <c r="R135" s="93">
        <v>1500.0</v>
      </c>
      <c r="S135" s="93"/>
      <c r="T135" s="93"/>
      <c r="U135" s="93"/>
      <c r="V135" s="94">
        <v>214.29</v>
      </c>
      <c r="W135" s="95" t="s">
        <v>187</v>
      </c>
      <c r="X135" s="93"/>
      <c r="Y135" s="93"/>
      <c r="Z135" s="95"/>
      <c r="AA135" s="95"/>
      <c r="AB135" s="95"/>
      <c r="AC135" s="95"/>
      <c r="AD135" s="95"/>
    </row>
    <row r="136" ht="11.25" customHeight="1">
      <c r="A136" s="92" t="s">
        <v>952</v>
      </c>
      <c r="B136" s="92" t="s">
        <v>953</v>
      </c>
      <c r="C136" s="92" t="s">
        <v>177</v>
      </c>
      <c r="D136" s="92" t="s">
        <v>464</v>
      </c>
      <c r="E136" s="92"/>
      <c r="F136" s="92">
        <v>3.0</v>
      </c>
      <c r="G136" s="92" t="s">
        <v>259</v>
      </c>
      <c r="H136" s="92" t="s">
        <v>954</v>
      </c>
      <c r="I136" s="92" t="s">
        <v>955</v>
      </c>
      <c r="J136" s="92" t="s">
        <v>956</v>
      </c>
      <c r="K136" s="92" t="s">
        <v>957</v>
      </c>
      <c r="L136" s="93">
        <v>567.0</v>
      </c>
      <c r="M136" s="93">
        <v>2024.0</v>
      </c>
      <c r="N136" s="93" t="s">
        <v>264</v>
      </c>
      <c r="O136" s="93">
        <v>8.0</v>
      </c>
      <c r="P136" s="93">
        <v>1.0</v>
      </c>
      <c r="Q136" s="93">
        <v>8.0</v>
      </c>
      <c r="R136" s="93">
        <v>300.0</v>
      </c>
      <c r="S136" s="93"/>
      <c r="T136" s="93"/>
      <c r="U136" s="93"/>
      <c r="V136" s="94">
        <v>37.5</v>
      </c>
      <c r="W136" s="95" t="s">
        <v>187</v>
      </c>
      <c r="X136" s="93"/>
      <c r="Y136" s="93"/>
      <c r="Z136" s="95"/>
      <c r="AA136" s="95"/>
      <c r="AB136" s="95"/>
      <c r="AC136" s="95"/>
      <c r="AD136" s="95"/>
    </row>
    <row r="137" ht="11.25" customHeight="1">
      <c r="A137" s="92" t="s">
        <v>958</v>
      </c>
      <c r="B137" s="92" t="s">
        <v>959</v>
      </c>
      <c r="C137" s="92" t="s">
        <v>177</v>
      </c>
      <c r="D137" s="92" t="s">
        <v>464</v>
      </c>
      <c r="E137" s="92">
        <v>16.0</v>
      </c>
      <c r="F137" s="92">
        <v>3.0</v>
      </c>
      <c r="G137" s="92" t="s">
        <v>259</v>
      </c>
      <c r="H137" s="92" t="s">
        <v>960</v>
      </c>
      <c r="I137" s="92" t="s">
        <v>961</v>
      </c>
      <c r="J137" s="92" t="s">
        <v>962</v>
      </c>
      <c r="K137" s="92" t="s">
        <v>963</v>
      </c>
      <c r="L137" s="93" t="s">
        <v>964</v>
      </c>
      <c r="M137" s="93">
        <v>2024.0</v>
      </c>
      <c r="N137" s="93" t="s">
        <v>264</v>
      </c>
      <c r="O137" s="93">
        <v>9.0</v>
      </c>
      <c r="P137" s="93">
        <v>1.0</v>
      </c>
      <c r="Q137" s="93">
        <v>9.0</v>
      </c>
      <c r="R137" s="93">
        <v>300.0</v>
      </c>
      <c r="S137" s="93"/>
      <c r="T137" s="93"/>
      <c r="U137" s="93"/>
      <c r="V137" s="94">
        <v>33.33</v>
      </c>
      <c r="W137" s="95" t="s">
        <v>187</v>
      </c>
      <c r="X137" s="93"/>
      <c r="Y137" s="93"/>
      <c r="Z137" s="95"/>
      <c r="AA137" s="95"/>
      <c r="AB137" s="95"/>
      <c r="AC137" s="95"/>
      <c r="AD137" s="95"/>
    </row>
    <row r="138" ht="11.25" customHeight="1">
      <c r="A138" s="92" t="s">
        <v>965</v>
      </c>
      <c r="B138" s="92" t="s">
        <v>966</v>
      </c>
      <c r="C138" s="92" t="s">
        <v>177</v>
      </c>
      <c r="D138" s="92" t="s">
        <v>464</v>
      </c>
      <c r="E138" s="92">
        <v>16.0</v>
      </c>
      <c r="F138" s="92">
        <v>3.0</v>
      </c>
      <c r="G138" s="92" t="s">
        <v>259</v>
      </c>
      <c r="H138" s="92" t="s">
        <v>967</v>
      </c>
      <c r="I138" s="92" t="s">
        <v>968</v>
      </c>
      <c r="J138" s="92" t="s">
        <v>969</v>
      </c>
      <c r="K138" s="92" t="s">
        <v>970</v>
      </c>
      <c r="L138" s="93" t="s">
        <v>971</v>
      </c>
      <c r="M138" s="93">
        <v>2024.0</v>
      </c>
      <c r="N138" s="93" t="s">
        <v>264</v>
      </c>
      <c r="O138" s="93">
        <v>9.0</v>
      </c>
      <c r="P138" s="93">
        <v>1.0</v>
      </c>
      <c r="Q138" s="93">
        <v>9.0</v>
      </c>
      <c r="R138" s="93">
        <v>300.0</v>
      </c>
      <c r="S138" s="93"/>
      <c r="T138" s="93"/>
      <c r="U138" s="93"/>
      <c r="V138" s="94">
        <v>33.33</v>
      </c>
      <c r="W138" s="95" t="s">
        <v>187</v>
      </c>
      <c r="X138" s="93"/>
      <c r="Y138" s="93"/>
      <c r="Z138" s="95"/>
      <c r="AA138" s="95"/>
      <c r="AB138" s="95"/>
      <c r="AC138" s="95"/>
      <c r="AD138" s="95"/>
    </row>
    <row r="139" ht="11.25" customHeight="1">
      <c r="A139" s="92" t="s">
        <v>972</v>
      </c>
      <c r="B139" s="92" t="s">
        <v>973</v>
      </c>
      <c r="C139" s="92" t="s">
        <v>177</v>
      </c>
      <c r="D139" s="92" t="s">
        <v>464</v>
      </c>
      <c r="E139" s="92">
        <v>16.0</v>
      </c>
      <c r="F139" s="92">
        <v>3.0</v>
      </c>
      <c r="G139" s="92" t="s">
        <v>259</v>
      </c>
      <c r="H139" s="92" t="s">
        <v>974</v>
      </c>
      <c r="I139" s="92" t="s">
        <v>975</v>
      </c>
      <c r="J139" s="92" t="s">
        <v>976</v>
      </c>
      <c r="K139" s="92" t="s">
        <v>977</v>
      </c>
      <c r="L139" s="93" t="s">
        <v>978</v>
      </c>
      <c r="M139" s="93">
        <v>2024.0</v>
      </c>
      <c r="N139" s="93" t="s">
        <v>264</v>
      </c>
      <c r="O139" s="93">
        <v>9.0</v>
      </c>
      <c r="P139" s="93">
        <v>1.0</v>
      </c>
      <c r="Q139" s="93">
        <v>9.0</v>
      </c>
      <c r="R139" s="93">
        <v>300.0</v>
      </c>
      <c r="S139" s="93"/>
      <c r="T139" s="93"/>
      <c r="U139" s="93"/>
      <c r="V139" s="94">
        <v>33.33</v>
      </c>
      <c r="W139" s="95" t="s">
        <v>187</v>
      </c>
      <c r="X139" s="93"/>
      <c r="Y139" s="93"/>
      <c r="Z139" s="95"/>
      <c r="AA139" s="95"/>
      <c r="AB139" s="95"/>
      <c r="AC139" s="95"/>
      <c r="AD139" s="95"/>
    </row>
    <row r="140" ht="11.25" customHeight="1">
      <c r="A140" s="92" t="s">
        <v>979</v>
      </c>
      <c r="B140" s="92" t="s">
        <v>980</v>
      </c>
      <c r="C140" s="92" t="s">
        <v>177</v>
      </c>
      <c r="D140" s="92" t="s">
        <v>464</v>
      </c>
      <c r="E140" s="92">
        <v>16.0</v>
      </c>
      <c r="F140" s="92">
        <v>3.0</v>
      </c>
      <c r="G140" s="92" t="s">
        <v>259</v>
      </c>
      <c r="H140" s="92" t="s">
        <v>981</v>
      </c>
      <c r="I140" s="92" t="s">
        <v>982</v>
      </c>
      <c r="J140" s="92" t="s">
        <v>983</v>
      </c>
      <c r="K140" s="92" t="s">
        <v>984</v>
      </c>
      <c r="L140" s="93" t="s">
        <v>985</v>
      </c>
      <c r="M140" s="93">
        <v>2024.0</v>
      </c>
      <c r="N140" s="93" t="s">
        <v>264</v>
      </c>
      <c r="O140" s="93">
        <v>7.0</v>
      </c>
      <c r="P140" s="93">
        <v>1.0</v>
      </c>
      <c r="Q140" s="93">
        <v>7.0</v>
      </c>
      <c r="R140" s="93">
        <v>300.0</v>
      </c>
      <c r="S140" s="93"/>
      <c r="T140" s="93"/>
      <c r="U140" s="93"/>
      <c r="V140" s="94">
        <v>42.86</v>
      </c>
      <c r="W140" s="95" t="s">
        <v>187</v>
      </c>
      <c r="X140" s="93"/>
      <c r="Y140" s="93"/>
      <c r="Z140" s="95"/>
      <c r="AA140" s="95"/>
      <c r="AB140" s="95"/>
      <c r="AC140" s="95"/>
      <c r="AD140" s="95"/>
    </row>
    <row r="141" ht="11.25" customHeight="1">
      <c r="A141" s="92" t="s">
        <v>986</v>
      </c>
      <c r="B141" s="92" t="s">
        <v>987</v>
      </c>
      <c r="C141" s="92" t="s">
        <v>177</v>
      </c>
      <c r="D141" s="92" t="s">
        <v>422</v>
      </c>
      <c r="E141" s="92">
        <v>13.0</v>
      </c>
      <c r="F141" s="92">
        <v>14.0</v>
      </c>
      <c r="G141" s="92" t="s">
        <v>406</v>
      </c>
      <c r="H141" s="92" t="s">
        <v>988</v>
      </c>
      <c r="I141" s="92" t="s">
        <v>989</v>
      </c>
      <c r="J141" s="92" t="s">
        <v>990</v>
      </c>
      <c r="K141" s="92" t="s">
        <v>991</v>
      </c>
      <c r="L141" s="93"/>
      <c r="M141" s="93">
        <v>2024.0</v>
      </c>
      <c r="N141" s="93" t="s">
        <v>318</v>
      </c>
      <c r="O141" s="93">
        <v>6.0</v>
      </c>
      <c r="P141" s="93">
        <v>2.0</v>
      </c>
      <c r="Q141" s="93">
        <v>6.0</v>
      </c>
      <c r="R141" s="93">
        <v>1500.0</v>
      </c>
      <c r="S141" s="93"/>
      <c r="T141" s="93"/>
      <c r="U141" s="93"/>
      <c r="V141" s="94">
        <v>250.0</v>
      </c>
      <c r="W141" s="95" t="s">
        <v>187</v>
      </c>
      <c r="X141" s="93"/>
      <c r="Y141" s="93"/>
      <c r="Z141" s="95"/>
      <c r="AA141" s="95"/>
      <c r="AB141" s="95"/>
      <c r="AC141" s="95"/>
      <c r="AD141" s="95"/>
    </row>
    <row r="142" ht="11.25" customHeight="1">
      <c r="A142" s="92" t="s">
        <v>992</v>
      </c>
      <c r="B142" s="92" t="s">
        <v>993</v>
      </c>
      <c r="C142" s="92" t="s">
        <v>177</v>
      </c>
      <c r="D142" s="92" t="s">
        <v>994</v>
      </c>
      <c r="E142" s="92">
        <v>60.0</v>
      </c>
      <c r="F142" s="92">
        <v>859.0</v>
      </c>
      <c r="G142" s="92" t="s">
        <v>995</v>
      </c>
      <c r="H142" s="92" t="s">
        <v>996</v>
      </c>
      <c r="I142" s="92" t="s">
        <v>997</v>
      </c>
      <c r="J142" s="92" t="s">
        <v>998</v>
      </c>
      <c r="K142" s="92" t="s">
        <v>999</v>
      </c>
      <c r="L142" s="93"/>
      <c r="M142" s="93">
        <v>2024.0</v>
      </c>
      <c r="N142" s="93" t="s">
        <v>318</v>
      </c>
      <c r="O142" s="93">
        <v>6.0</v>
      </c>
      <c r="P142" s="93">
        <v>3.0</v>
      </c>
      <c r="Q142" s="93">
        <v>6.0</v>
      </c>
      <c r="R142" s="93">
        <v>1500.0</v>
      </c>
      <c r="S142" s="93"/>
      <c r="T142" s="93"/>
      <c r="U142" s="93"/>
      <c r="V142" s="94">
        <v>250.0</v>
      </c>
      <c r="W142" s="95" t="s">
        <v>187</v>
      </c>
      <c r="X142" s="93"/>
      <c r="Y142" s="93"/>
      <c r="Z142" s="95"/>
      <c r="AA142" s="95"/>
      <c r="AB142" s="95"/>
      <c r="AC142" s="95"/>
      <c r="AD142" s="95"/>
    </row>
    <row r="143" ht="11.25" customHeight="1">
      <c r="A143" s="92" t="s">
        <v>420</v>
      </c>
      <c r="B143" s="92" t="s">
        <v>421</v>
      </c>
      <c r="C143" s="92" t="s">
        <v>177</v>
      </c>
      <c r="D143" s="92" t="s">
        <v>422</v>
      </c>
      <c r="E143" s="92">
        <v>13.0</v>
      </c>
      <c r="F143" s="92">
        <v>10.0</v>
      </c>
      <c r="G143" s="92"/>
      <c r="H143" s="92" t="s">
        <v>423</v>
      </c>
      <c r="I143" s="92" t="s">
        <v>424</v>
      </c>
      <c r="J143" s="92" t="s">
        <v>425</v>
      </c>
      <c r="K143" s="92" t="s">
        <v>426</v>
      </c>
      <c r="L143" s="93"/>
      <c r="M143" s="93">
        <v>2024.0</v>
      </c>
      <c r="N143" s="93" t="s">
        <v>318</v>
      </c>
      <c r="O143" s="93">
        <v>6.0</v>
      </c>
      <c r="P143" s="93">
        <v>4.0</v>
      </c>
      <c r="Q143" s="93">
        <v>6.0</v>
      </c>
      <c r="R143" s="93">
        <v>1500.0</v>
      </c>
      <c r="S143" s="93"/>
      <c r="T143" s="93"/>
      <c r="U143" s="93"/>
      <c r="V143" s="94">
        <v>250.0</v>
      </c>
      <c r="W143" s="95" t="s">
        <v>187</v>
      </c>
      <c r="X143" s="93"/>
      <c r="Y143" s="93"/>
      <c r="Z143" s="95"/>
      <c r="AA143" s="95"/>
      <c r="AB143" s="95"/>
      <c r="AC143" s="95"/>
      <c r="AD143" s="95"/>
    </row>
    <row r="144" ht="11.25" customHeight="1">
      <c r="A144" s="92" t="s">
        <v>1000</v>
      </c>
      <c r="B144" s="92" t="s">
        <v>1001</v>
      </c>
      <c r="C144" s="92" t="s">
        <v>177</v>
      </c>
      <c r="D144" s="92" t="s">
        <v>1002</v>
      </c>
      <c r="E144" s="92">
        <v>14.0</v>
      </c>
      <c r="F144" s="92">
        <v>4.0</v>
      </c>
      <c r="G144" s="92"/>
      <c r="H144" s="92" t="s">
        <v>1003</v>
      </c>
      <c r="I144" s="92" t="s">
        <v>1004</v>
      </c>
      <c r="J144" s="92" t="s">
        <v>1005</v>
      </c>
      <c r="K144" s="106" t="s">
        <v>1006</v>
      </c>
      <c r="L144" s="93"/>
      <c r="M144" s="93">
        <v>2024.0</v>
      </c>
      <c r="N144" s="93" t="s">
        <v>287</v>
      </c>
      <c r="O144" s="93">
        <v>3.0</v>
      </c>
      <c r="P144" s="93">
        <v>1.0</v>
      </c>
      <c r="Q144" s="93">
        <v>4.0</v>
      </c>
      <c r="R144" s="93">
        <v>1000.0</v>
      </c>
      <c r="S144" s="93"/>
      <c r="T144" s="93"/>
      <c r="U144" s="93"/>
      <c r="V144" s="94">
        <v>333.33</v>
      </c>
      <c r="W144" s="95" t="s">
        <v>187</v>
      </c>
      <c r="X144" s="93">
        <v>1.0</v>
      </c>
      <c r="Y144" s="93" t="s">
        <v>1007</v>
      </c>
      <c r="Z144" s="95"/>
      <c r="AA144" s="95"/>
      <c r="AB144" s="95"/>
      <c r="AC144" s="95"/>
      <c r="AD144" s="95"/>
    </row>
    <row r="145" ht="11.25" customHeight="1">
      <c r="A145" s="92" t="s">
        <v>1008</v>
      </c>
      <c r="B145" s="92" t="s">
        <v>1009</v>
      </c>
      <c r="C145" s="92" t="s">
        <v>177</v>
      </c>
      <c r="D145" s="92" t="s">
        <v>1010</v>
      </c>
      <c r="E145" s="92">
        <v>86.0</v>
      </c>
      <c r="F145" s="92">
        <v>4.0</v>
      </c>
      <c r="G145" s="92" t="s">
        <v>1011</v>
      </c>
      <c r="H145" s="92" t="s">
        <v>1012</v>
      </c>
      <c r="I145" s="92"/>
      <c r="J145" s="92"/>
      <c r="K145" s="106" t="s">
        <v>1013</v>
      </c>
      <c r="L145" s="93"/>
      <c r="M145" s="93">
        <v>2024.0</v>
      </c>
      <c r="N145" s="93" t="s">
        <v>264</v>
      </c>
      <c r="O145" s="93">
        <v>8.0</v>
      </c>
      <c r="P145" s="93">
        <v>1.0</v>
      </c>
      <c r="Q145" s="93">
        <v>8.0</v>
      </c>
      <c r="R145" s="93">
        <v>300.0</v>
      </c>
      <c r="S145" s="93"/>
      <c r="T145" s="93"/>
      <c r="U145" s="93"/>
      <c r="V145" s="94">
        <v>37.5</v>
      </c>
      <c r="W145" s="95" t="s">
        <v>187</v>
      </c>
      <c r="X145" s="93">
        <v>1.0</v>
      </c>
      <c r="Y145" s="93" t="s">
        <v>1007</v>
      </c>
      <c r="Z145" s="95"/>
      <c r="AA145" s="95"/>
      <c r="AB145" s="95"/>
      <c r="AC145" s="95"/>
      <c r="AD145" s="95"/>
    </row>
    <row r="146" ht="11.25" customHeight="1">
      <c r="A146" s="92" t="s">
        <v>1014</v>
      </c>
      <c r="B146" s="92" t="s">
        <v>1015</v>
      </c>
      <c r="C146" s="92" t="s">
        <v>141</v>
      </c>
      <c r="D146" s="92" t="s">
        <v>1016</v>
      </c>
      <c r="E146" s="92"/>
      <c r="F146" s="92">
        <v>16.0</v>
      </c>
      <c r="G146" s="92">
        <v>4411.0</v>
      </c>
      <c r="H146" s="92" t="s">
        <v>1017</v>
      </c>
      <c r="I146" s="92" t="s">
        <v>1018</v>
      </c>
      <c r="J146" s="92" t="s">
        <v>1019</v>
      </c>
      <c r="K146" s="92" t="s">
        <v>521</v>
      </c>
      <c r="L146" s="93"/>
      <c r="M146" s="93">
        <v>2024.0</v>
      </c>
      <c r="N146" s="93" t="s">
        <v>318</v>
      </c>
      <c r="O146" s="93">
        <v>5.0</v>
      </c>
      <c r="P146" s="93">
        <v>12.0</v>
      </c>
      <c r="Q146" s="93">
        <v>10.0</v>
      </c>
      <c r="R146" s="93">
        <v>13.0</v>
      </c>
      <c r="S146" s="93">
        <v>1500.0</v>
      </c>
      <c r="T146" s="93"/>
      <c r="U146" s="93"/>
      <c r="V146" s="94">
        <v>125.0</v>
      </c>
      <c r="W146" s="95" t="s">
        <v>142</v>
      </c>
      <c r="X146" s="93"/>
      <c r="Y146" s="93"/>
      <c r="Z146" s="95"/>
      <c r="AA146" s="95"/>
      <c r="AB146" s="95"/>
      <c r="AC146" s="95"/>
      <c r="AD146" s="95"/>
    </row>
    <row r="147" ht="11.25" customHeight="1">
      <c r="A147" s="92" t="s">
        <v>1020</v>
      </c>
      <c r="B147" s="92" t="s">
        <v>1021</v>
      </c>
      <c r="C147" s="92" t="s">
        <v>1022</v>
      </c>
      <c r="D147" s="92" t="s">
        <v>1023</v>
      </c>
      <c r="E147" s="92">
        <v>12.0</v>
      </c>
      <c r="F147" s="92">
        <v>15.0</v>
      </c>
      <c r="G147" s="92" t="s">
        <v>282</v>
      </c>
      <c r="H147" s="92" t="s">
        <v>635</v>
      </c>
      <c r="I147" s="92" t="s">
        <v>1024</v>
      </c>
      <c r="J147" s="92" t="s">
        <v>520</v>
      </c>
      <c r="K147" s="92" t="s">
        <v>638</v>
      </c>
      <c r="L147" s="93"/>
      <c r="M147" s="93">
        <v>2024.0</v>
      </c>
      <c r="N147" s="93" t="s">
        <v>287</v>
      </c>
      <c r="O147" s="93">
        <v>2.4</v>
      </c>
      <c r="P147" s="93">
        <v>6.0</v>
      </c>
      <c r="Q147" s="93">
        <v>6.0</v>
      </c>
      <c r="R147" s="93">
        <v>7.0</v>
      </c>
      <c r="S147" s="93">
        <v>1000.0</v>
      </c>
      <c r="T147" s="93"/>
      <c r="U147" s="93"/>
      <c r="V147" s="94">
        <v>166.66</v>
      </c>
      <c r="W147" s="95" t="s">
        <v>142</v>
      </c>
      <c r="X147" s="93"/>
      <c r="Y147" s="93"/>
      <c r="Z147" s="95"/>
      <c r="AA147" s="95"/>
      <c r="AB147" s="95"/>
      <c r="AC147" s="95"/>
      <c r="AD147" s="95"/>
    </row>
    <row r="148" ht="11.25" customHeight="1">
      <c r="A148" s="92" t="s">
        <v>508</v>
      </c>
      <c r="B148" s="92" t="s">
        <v>1025</v>
      </c>
      <c r="C148" s="92" t="s">
        <v>141</v>
      </c>
      <c r="D148" s="92" t="s">
        <v>405</v>
      </c>
      <c r="E148" s="92">
        <v>13.0</v>
      </c>
      <c r="F148" s="92">
        <v>21.0</v>
      </c>
      <c r="G148" s="92">
        <v>6578.0</v>
      </c>
      <c r="H148" s="92" t="s">
        <v>1026</v>
      </c>
      <c r="I148" s="92" t="s">
        <v>681</v>
      </c>
      <c r="J148" s="92" t="s">
        <v>1027</v>
      </c>
      <c r="K148" s="106" t="s">
        <v>513</v>
      </c>
      <c r="L148" s="93"/>
      <c r="M148" s="93">
        <v>2024.0</v>
      </c>
      <c r="N148" s="93" t="s">
        <v>318</v>
      </c>
      <c r="O148" s="93">
        <v>2.9</v>
      </c>
      <c r="P148" s="93">
        <v>9.0</v>
      </c>
      <c r="Q148" s="93">
        <v>9.0</v>
      </c>
      <c r="R148" s="93">
        <v>12.0</v>
      </c>
      <c r="S148" s="93">
        <v>1500.0</v>
      </c>
      <c r="T148" s="93"/>
      <c r="U148" s="93"/>
      <c r="V148" s="94">
        <v>166.67</v>
      </c>
      <c r="W148" s="95" t="s">
        <v>142</v>
      </c>
      <c r="X148" s="93">
        <v>1.0</v>
      </c>
      <c r="Y148" s="93" t="s">
        <v>673</v>
      </c>
      <c r="Z148" s="95"/>
      <c r="AA148" s="95"/>
      <c r="AB148" s="95"/>
      <c r="AC148" s="95"/>
      <c r="AD148" s="95"/>
    </row>
    <row r="149" ht="11.25" customHeight="1">
      <c r="A149" s="92" t="s">
        <v>617</v>
      </c>
      <c r="B149" s="92" t="s">
        <v>1028</v>
      </c>
      <c r="C149" s="92" t="s">
        <v>1022</v>
      </c>
      <c r="D149" s="92" t="s">
        <v>1029</v>
      </c>
      <c r="E149" s="92">
        <v>13.0</v>
      </c>
      <c r="F149" s="92">
        <v>13.0</v>
      </c>
      <c r="G149" s="92" t="s">
        <v>406</v>
      </c>
      <c r="H149" s="92"/>
      <c r="I149" s="92" t="s">
        <v>620</v>
      </c>
      <c r="J149" s="92" t="s">
        <v>1030</v>
      </c>
      <c r="K149" s="92" t="s">
        <v>622</v>
      </c>
      <c r="L149" s="93"/>
      <c r="M149" s="93">
        <v>2024.0</v>
      </c>
      <c r="N149" s="93" t="s">
        <v>318</v>
      </c>
      <c r="O149" s="93">
        <v>3.0</v>
      </c>
      <c r="P149" s="93">
        <v>8.0</v>
      </c>
      <c r="Q149" s="93">
        <v>8.0</v>
      </c>
      <c r="R149" s="93">
        <v>9.0</v>
      </c>
      <c r="S149" s="93">
        <v>1000.0</v>
      </c>
      <c r="T149" s="93"/>
      <c r="U149" s="93"/>
      <c r="V149" s="94">
        <v>125.0</v>
      </c>
      <c r="W149" s="95" t="s">
        <v>142</v>
      </c>
      <c r="X149" s="93"/>
      <c r="Y149" s="93"/>
      <c r="Z149" s="95"/>
      <c r="AA149" s="95"/>
      <c r="AB149" s="95"/>
      <c r="AC149" s="95"/>
      <c r="AD149" s="95"/>
    </row>
    <row r="150" ht="11.25" customHeight="1">
      <c r="A150" s="92" t="s">
        <v>1031</v>
      </c>
      <c r="B150" s="92" t="s">
        <v>1032</v>
      </c>
      <c r="C150" s="92" t="s">
        <v>1022</v>
      </c>
      <c r="D150" s="92" t="s">
        <v>1033</v>
      </c>
      <c r="E150" s="92">
        <v>14.0</v>
      </c>
      <c r="F150" s="92">
        <v>7.0</v>
      </c>
      <c r="G150" s="92" t="s">
        <v>478</v>
      </c>
      <c r="H150" s="92" t="s">
        <v>1034</v>
      </c>
      <c r="I150" s="92" t="s">
        <v>498</v>
      </c>
      <c r="J150" s="92" t="s">
        <v>1035</v>
      </c>
      <c r="K150" s="106" t="s">
        <v>500</v>
      </c>
      <c r="L150" s="93" t="s">
        <v>805</v>
      </c>
      <c r="M150" s="93">
        <v>2024.0</v>
      </c>
      <c r="N150" s="93" t="s">
        <v>318</v>
      </c>
      <c r="O150" s="93">
        <v>3.6</v>
      </c>
      <c r="P150" s="93">
        <v>15.0</v>
      </c>
      <c r="Q150" s="93">
        <v>15.0</v>
      </c>
      <c r="R150" s="93">
        <v>16.0</v>
      </c>
      <c r="S150" s="93">
        <v>1500.0</v>
      </c>
      <c r="T150" s="93"/>
      <c r="U150" s="93"/>
      <c r="V150" s="94">
        <v>100.0</v>
      </c>
      <c r="W150" s="95" t="s">
        <v>142</v>
      </c>
      <c r="X150" s="93">
        <v>1.0</v>
      </c>
      <c r="Y150" s="93" t="s">
        <v>673</v>
      </c>
      <c r="Z150" s="95"/>
      <c r="AA150" s="95"/>
      <c r="AB150" s="95"/>
      <c r="AC150" s="95"/>
      <c r="AD150" s="95"/>
    </row>
    <row r="151" ht="11.25" customHeight="1">
      <c r="A151" s="92" t="s">
        <v>501</v>
      </c>
      <c r="B151" s="92" t="s">
        <v>1036</v>
      </c>
      <c r="C151" s="92" t="s">
        <v>141</v>
      </c>
      <c r="D151" s="92" t="s">
        <v>312</v>
      </c>
      <c r="E151" s="92">
        <v>25.0</v>
      </c>
      <c r="F151" s="92">
        <v>11.0</v>
      </c>
      <c r="G151" s="92">
        <v>5755.0</v>
      </c>
      <c r="H151" s="92" t="s">
        <v>1037</v>
      </c>
      <c r="I151" s="92" t="s">
        <v>505</v>
      </c>
      <c r="J151" s="92" t="s">
        <v>1038</v>
      </c>
      <c r="K151" s="92" t="s">
        <v>507</v>
      </c>
      <c r="L151" s="93"/>
      <c r="M151" s="93">
        <v>2024.0</v>
      </c>
      <c r="N151" s="93" t="s">
        <v>318</v>
      </c>
      <c r="O151" s="93">
        <v>4.6</v>
      </c>
      <c r="P151" s="93">
        <v>11.0</v>
      </c>
      <c r="Q151" s="93">
        <v>11.0</v>
      </c>
      <c r="R151" s="93">
        <v>12.0</v>
      </c>
      <c r="S151" s="93">
        <v>1500.0</v>
      </c>
      <c r="T151" s="93"/>
      <c r="U151" s="93"/>
      <c r="V151" s="94">
        <v>136.36</v>
      </c>
      <c r="W151" s="95" t="s">
        <v>142</v>
      </c>
      <c r="X151" s="93"/>
      <c r="Y151" s="93"/>
      <c r="Z151" s="95"/>
      <c r="AA151" s="95"/>
      <c r="AB151" s="95"/>
      <c r="AC151" s="95"/>
      <c r="AD151" s="95"/>
    </row>
    <row r="152" ht="11.25" customHeight="1">
      <c r="A152" s="92" t="s">
        <v>487</v>
      </c>
      <c r="B152" s="92" t="s">
        <v>1039</v>
      </c>
      <c r="C152" s="92" t="s">
        <v>141</v>
      </c>
      <c r="D152" s="92" t="s">
        <v>360</v>
      </c>
      <c r="E152" s="92">
        <v>12.0</v>
      </c>
      <c r="F152" s="92">
        <v>3.0</v>
      </c>
      <c r="G152" s="92">
        <v>459.0</v>
      </c>
      <c r="H152" s="92" t="s">
        <v>1040</v>
      </c>
      <c r="I152" s="92" t="s">
        <v>491</v>
      </c>
      <c r="J152" s="92" t="s">
        <v>1041</v>
      </c>
      <c r="K152" s="92"/>
      <c r="L152" s="93"/>
      <c r="M152" s="93">
        <v>2024.0</v>
      </c>
      <c r="N152" s="93" t="s">
        <v>318</v>
      </c>
      <c r="O152" s="93" t="s">
        <v>1042</v>
      </c>
      <c r="P152" s="93">
        <v>12.0</v>
      </c>
      <c r="Q152" s="93">
        <v>12.0</v>
      </c>
      <c r="R152" s="93">
        <v>13.0</v>
      </c>
      <c r="S152" s="93">
        <v>1500.0</v>
      </c>
      <c r="T152" s="93"/>
      <c r="U152" s="93"/>
      <c r="V152" s="94">
        <v>125.0</v>
      </c>
      <c r="W152" s="95" t="s">
        <v>142</v>
      </c>
      <c r="X152" s="93"/>
      <c r="Y152" s="93"/>
      <c r="Z152" s="95"/>
      <c r="AA152" s="95"/>
      <c r="AB152" s="95"/>
      <c r="AC152" s="95"/>
      <c r="AD152" s="95"/>
    </row>
    <row r="153" ht="11.25" customHeight="1">
      <c r="A153" s="92" t="s">
        <v>1043</v>
      </c>
      <c r="B153" s="92" t="s">
        <v>1044</v>
      </c>
      <c r="C153" s="92" t="s">
        <v>141</v>
      </c>
      <c r="D153" s="92" t="s">
        <v>312</v>
      </c>
      <c r="E153" s="92">
        <v>25.0</v>
      </c>
      <c r="F153" s="92">
        <v>14.0</v>
      </c>
      <c r="G153" s="92">
        <v>7898.0</v>
      </c>
      <c r="H153" s="92" t="s">
        <v>1045</v>
      </c>
      <c r="I153" s="92" t="s">
        <v>369</v>
      </c>
      <c r="J153" s="92" t="s">
        <v>1046</v>
      </c>
      <c r="K153" s="92" t="s">
        <v>371</v>
      </c>
      <c r="L153" s="93"/>
      <c r="M153" s="93">
        <v>2024.0</v>
      </c>
      <c r="N153" s="93" t="s">
        <v>318</v>
      </c>
      <c r="O153" s="93">
        <v>4.9</v>
      </c>
      <c r="P153" s="93">
        <v>16.0</v>
      </c>
      <c r="Q153" s="93">
        <v>16.0</v>
      </c>
      <c r="R153" s="93">
        <v>18.0</v>
      </c>
      <c r="S153" s="93">
        <v>1500.0</v>
      </c>
      <c r="T153" s="93"/>
      <c r="U153" s="93"/>
      <c r="V153" s="94">
        <v>93.75</v>
      </c>
      <c r="W153" s="95" t="s">
        <v>142</v>
      </c>
      <c r="X153" s="93"/>
      <c r="Y153" s="93"/>
      <c r="Z153" s="95"/>
      <c r="AA153" s="95"/>
      <c r="AB153" s="95"/>
      <c r="AC153" s="95"/>
      <c r="AD153" s="95"/>
    </row>
    <row r="154" ht="11.25" customHeight="1">
      <c r="A154" s="92" t="s">
        <v>1047</v>
      </c>
      <c r="B154" s="92" t="s">
        <v>1048</v>
      </c>
      <c r="C154" s="92" t="s">
        <v>1022</v>
      </c>
      <c r="D154" s="92" t="s">
        <v>1049</v>
      </c>
      <c r="E154" s="92">
        <v>56.0</v>
      </c>
      <c r="F154" s="92">
        <v>1.0</v>
      </c>
      <c r="G154" s="92" t="s">
        <v>1050</v>
      </c>
      <c r="H154" s="92" t="s">
        <v>1051</v>
      </c>
      <c r="I154" s="92" t="s">
        <v>1052</v>
      </c>
      <c r="J154" s="92" t="s">
        <v>1053</v>
      </c>
      <c r="K154" s="106" t="s">
        <v>1054</v>
      </c>
      <c r="L154" s="93" t="s">
        <v>1055</v>
      </c>
      <c r="M154" s="93">
        <v>2024.0</v>
      </c>
      <c r="N154" s="93" t="s">
        <v>318</v>
      </c>
      <c r="O154" s="93">
        <v>3.6</v>
      </c>
      <c r="P154" s="93">
        <v>8.0</v>
      </c>
      <c r="Q154" s="93">
        <v>8.0</v>
      </c>
      <c r="R154" s="93">
        <v>8.0</v>
      </c>
      <c r="S154" s="93">
        <v>1500.0</v>
      </c>
      <c r="T154" s="93"/>
      <c r="U154" s="93"/>
      <c r="V154" s="94">
        <v>187.5</v>
      </c>
      <c r="W154" s="95" t="s">
        <v>142</v>
      </c>
      <c r="X154" s="93">
        <v>1.0</v>
      </c>
      <c r="Y154" s="93" t="s">
        <v>673</v>
      </c>
      <c r="Z154" s="95"/>
      <c r="AA154" s="95"/>
      <c r="AB154" s="95"/>
      <c r="AC154" s="95"/>
      <c r="AD154" s="95"/>
    </row>
    <row r="155" ht="11.25" customHeight="1">
      <c r="A155" s="92" t="s">
        <v>1056</v>
      </c>
      <c r="B155" s="92" t="s">
        <v>1057</v>
      </c>
      <c r="C155" s="92" t="s">
        <v>52</v>
      </c>
      <c r="D155" s="92" t="s">
        <v>1058</v>
      </c>
      <c r="E155" s="92">
        <v>56.0</v>
      </c>
      <c r="F155" s="92">
        <v>1.0</v>
      </c>
      <c r="G155" s="92" t="s">
        <v>1050</v>
      </c>
      <c r="H155" s="92" t="s">
        <v>1059</v>
      </c>
      <c r="I155" s="92" t="s">
        <v>1052</v>
      </c>
      <c r="J155" s="92" t="s">
        <v>1060</v>
      </c>
      <c r="K155" s="92" t="s">
        <v>1054</v>
      </c>
      <c r="L155" s="93" t="s">
        <v>1055</v>
      </c>
      <c r="M155" s="93">
        <v>2024.0</v>
      </c>
      <c r="N155" s="93" t="s">
        <v>318</v>
      </c>
      <c r="O155" s="93">
        <v>8.0</v>
      </c>
      <c r="P155" s="93">
        <v>8.0</v>
      </c>
      <c r="Q155" s="93">
        <v>8.0</v>
      </c>
      <c r="R155" s="93">
        <v>1500.0</v>
      </c>
      <c r="S155" s="93" t="s">
        <v>494</v>
      </c>
      <c r="T155" s="93" t="s">
        <v>494</v>
      </c>
      <c r="U155" s="93" t="s">
        <v>494</v>
      </c>
      <c r="V155" s="94">
        <v>187.5</v>
      </c>
      <c r="W155" s="95" t="s">
        <v>100</v>
      </c>
      <c r="X155" s="93"/>
      <c r="Y155" s="93"/>
      <c r="Z155" s="95"/>
      <c r="AA155" s="95"/>
      <c r="AB155" s="95"/>
      <c r="AC155" s="95"/>
      <c r="AD155" s="95"/>
    </row>
    <row r="156" ht="11.25" customHeight="1">
      <c r="A156" s="92" t="s">
        <v>487</v>
      </c>
      <c r="B156" s="92" t="s">
        <v>488</v>
      </c>
      <c r="C156" s="92" t="s">
        <v>52</v>
      </c>
      <c r="D156" s="92" t="s">
        <v>489</v>
      </c>
      <c r="E156" s="92">
        <v>12.0</v>
      </c>
      <c r="F156" s="92">
        <v>3.0</v>
      </c>
      <c r="G156" s="92" t="s">
        <v>361</v>
      </c>
      <c r="H156" s="92" t="s">
        <v>490</v>
      </c>
      <c r="I156" s="92" t="s">
        <v>491</v>
      </c>
      <c r="J156" s="92" t="s">
        <v>492</v>
      </c>
      <c r="K156" s="92" t="s">
        <v>493</v>
      </c>
      <c r="L156" s="93" t="s">
        <v>494</v>
      </c>
      <c r="M156" s="93">
        <v>2024.0</v>
      </c>
      <c r="N156" s="93" t="s">
        <v>287</v>
      </c>
      <c r="O156" s="93">
        <v>13.0</v>
      </c>
      <c r="P156" s="93">
        <v>13.0</v>
      </c>
      <c r="Q156" s="93">
        <v>13.0</v>
      </c>
      <c r="R156" s="93">
        <v>1000.0</v>
      </c>
      <c r="S156" s="93" t="s">
        <v>494</v>
      </c>
      <c r="T156" s="93" t="s">
        <v>494</v>
      </c>
      <c r="U156" s="93" t="s">
        <v>494</v>
      </c>
      <c r="V156" s="94">
        <v>76.9</v>
      </c>
      <c r="W156" s="95" t="s">
        <v>100</v>
      </c>
      <c r="X156" s="93"/>
      <c r="Y156" s="93"/>
      <c r="Z156" s="95"/>
      <c r="AA156" s="95"/>
      <c r="AB156" s="95"/>
      <c r="AC156" s="95"/>
      <c r="AD156" s="95"/>
    </row>
    <row r="157" ht="11.25" customHeight="1">
      <c r="A157" s="92" t="s">
        <v>474</v>
      </c>
      <c r="B157" s="92" t="s">
        <v>1061</v>
      </c>
      <c r="C157" s="92" t="s">
        <v>52</v>
      </c>
      <c r="D157" s="92" t="s">
        <v>477</v>
      </c>
      <c r="E157" s="92">
        <v>14.0</v>
      </c>
      <c r="F157" s="92">
        <v>9.0</v>
      </c>
      <c r="G157" s="92" t="s">
        <v>478</v>
      </c>
      <c r="H157" s="92" t="s">
        <v>479</v>
      </c>
      <c r="I157" s="92" t="s">
        <v>480</v>
      </c>
      <c r="J157" s="92" t="s">
        <v>481</v>
      </c>
      <c r="K157" s="92" t="s">
        <v>482</v>
      </c>
      <c r="L157" s="93" t="s">
        <v>494</v>
      </c>
      <c r="M157" s="93">
        <v>2024.0</v>
      </c>
      <c r="N157" s="93" t="s">
        <v>318</v>
      </c>
      <c r="O157" s="93">
        <v>15.0</v>
      </c>
      <c r="P157" s="93">
        <v>13.0</v>
      </c>
      <c r="Q157" s="93">
        <v>15.0</v>
      </c>
      <c r="R157" s="93">
        <v>1500.0</v>
      </c>
      <c r="S157" s="93" t="s">
        <v>494</v>
      </c>
      <c r="T157" s="93" t="s">
        <v>494</v>
      </c>
      <c r="U157" s="93" t="s">
        <v>494</v>
      </c>
      <c r="V157" s="94">
        <v>100.0</v>
      </c>
      <c r="W157" s="95" t="s">
        <v>100</v>
      </c>
      <c r="X157" s="93"/>
      <c r="Y157" s="93"/>
      <c r="Z157" s="95"/>
      <c r="AA157" s="95"/>
      <c r="AB157" s="95"/>
      <c r="AC157" s="95"/>
      <c r="AD157" s="95"/>
    </row>
    <row r="158" ht="11.25" customHeight="1">
      <c r="A158" s="92" t="s">
        <v>501</v>
      </c>
      <c r="B158" s="92" t="s">
        <v>502</v>
      </c>
      <c r="C158" s="92" t="s">
        <v>52</v>
      </c>
      <c r="D158" s="92" t="s">
        <v>503</v>
      </c>
      <c r="E158" s="92">
        <v>25.0</v>
      </c>
      <c r="F158" s="92">
        <v>11.0</v>
      </c>
      <c r="G158" s="92" t="s">
        <v>313</v>
      </c>
      <c r="H158" s="92" t="s">
        <v>504</v>
      </c>
      <c r="I158" s="92" t="s">
        <v>505</v>
      </c>
      <c r="J158" s="92" t="s">
        <v>506</v>
      </c>
      <c r="K158" s="92" t="s">
        <v>507</v>
      </c>
      <c r="L158" s="93" t="s">
        <v>494</v>
      </c>
      <c r="M158" s="93">
        <v>2024.0</v>
      </c>
      <c r="N158" s="93" t="s">
        <v>318</v>
      </c>
      <c r="O158" s="93">
        <v>12.0</v>
      </c>
      <c r="P158" s="93">
        <v>11.0</v>
      </c>
      <c r="Q158" s="93">
        <v>12.0</v>
      </c>
      <c r="R158" s="93">
        <v>1500.0</v>
      </c>
      <c r="S158" s="93" t="s">
        <v>494</v>
      </c>
      <c r="T158" s="93" t="s">
        <v>494</v>
      </c>
      <c r="U158" s="93" t="s">
        <v>494</v>
      </c>
      <c r="V158" s="94">
        <v>125.0</v>
      </c>
      <c r="W158" s="95" t="s">
        <v>100</v>
      </c>
      <c r="X158" s="93"/>
      <c r="Y158" s="93"/>
      <c r="Z158" s="95"/>
      <c r="AA158" s="95"/>
      <c r="AB158" s="95"/>
      <c r="AC158" s="95"/>
      <c r="AD158" s="95"/>
    </row>
    <row r="159" ht="11.25" customHeight="1">
      <c r="A159" s="92" t="s">
        <v>928</v>
      </c>
      <c r="B159" s="92" t="s">
        <v>1062</v>
      </c>
      <c r="C159" s="92" t="s">
        <v>52</v>
      </c>
      <c r="D159" s="92" t="s">
        <v>477</v>
      </c>
      <c r="E159" s="92">
        <v>14.0</v>
      </c>
      <c r="F159" s="92">
        <v>8.0</v>
      </c>
      <c r="G159" s="92" t="s">
        <v>478</v>
      </c>
      <c r="H159" s="92" t="s">
        <v>930</v>
      </c>
      <c r="I159" s="92" t="s">
        <v>931</v>
      </c>
      <c r="J159" s="92" t="s">
        <v>1063</v>
      </c>
      <c r="K159" s="92" t="s">
        <v>933</v>
      </c>
      <c r="L159" s="93" t="s">
        <v>494</v>
      </c>
      <c r="M159" s="93">
        <v>2024.0</v>
      </c>
      <c r="N159" s="93" t="s">
        <v>318</v>
      </c>
      <c r="O159" s="93">
        <v>9.0</v>
      </c>
      <c r="P159" s="93">
        <v>6.0</v>
      </c>
      <c r="Q159" s="93">
        <v>9.0</v>
      </c>
      <c r="R159" s="93">
        <v>1500.0</v>
      </c>
      <c r="S159" s="93" t="s">
        <v>494</v>
      </c>
      <c r="T159" s="93" t="s">
        <v>494</v>
      </c>
      <c r="U159" s="93" t="s">
        <v>494</v>
      </c>
      <c r="V159" s="94">
        <v>166.6</v>
      </c>
      <c r="W159" s="95" t="s">
        <v>100</v>
      </c>
      <c r="X159" s="93"/>
      <c r="Y159" s="93"/>
      <c r="Z159" s="95"/>
      <c r="AA159" s="95"/>
      <c r="AB159" s="95"/>
      <c r="AC159" s="95"/>
      <c r="AD159" s="95"/>
    </row>
    <row r="160" ht="11.25" customHeight="1">
      <c r="A160" s="92" t="s">
        <v>1064</v>
      </c>
      <c r="B160" s="92" t="s">
        <v>1065</v>
      </c>
      <c r="C160" s="92" t="s">
        <v>1066</v>
      </c>
      <c r="D160" s="92" t="s">
        <v>807</v>
      </c>
      <c r="E160" s="92"/>
      <c r="F160" s="92">
        <v>14.0</v>
      </c>
      <c r="G160" s="92" t="s">
        <v>478</v>
      </c>
      <c r="H160" s="92" t="s">
        <v>1067</v>
      </c>
      <c r="I160" s="92" t="s">
        <v>1067</v>
      </c>
      <c r="J160" s="92" t="s">
        <v>1067</v>
      </c>
      <c r="K160" s="106" t="s">
        <v>1068</v>
      </c>
      <c r="L160" s="93" t="s">
        <v>1069</v>
      </c>
      <c r="M160" s="93">
        <v>2024.0</v>
      </c>
      <c r="N160" s="93" t="s">
        <v>318</v>
      </c>
      <c r="O160" s="93">
        <v>5.0</v>
      </c>
      <c r="P160" s="93">
        <v>5.0</v>
      </c>
      <c r="Q160" s="93">
        <v>6.0</v>
      </c>
      <c r="R160" s="93">
        <v>1500.0</v>
      </c>
      <c r="S160" s="93"/>
      <c r="T160" s="93"/>
      <c r="U160" s="93"/>
      <c r="V160" s="94">
        <v>300.0</v>
      </c>
      <c r="W160" s="95" t="s">
        <v>85</v>
      </c>
      <c r="X160" s="93">
        <v>1.0</v>
      </c>
      <c r="Y160" s="93" t="s">
        <v>1070</v>
      </c>
      <c r="Z160" s="95"/>
      <c r="AA160" s="95"/>
      <c r="AB160" s="95"/>
      <c r="AC160" s="95"/>
      <c r="AD160" s="95"/>
    </row>
    <row r="161" ht="11.25" customHeight="1">
      <c r="A161" s="92" t="s">
        <v>623</v>
      </c>
      <c r="B161" s="92" t="s">
        <v>1071</v>
      </c>
      <c r="C161" s="92" t="s">
        <v>1066</v>
      </c>
      <c r="D161" s="92" t="s">
        <v>1072</v>
      </c>
      <c r="E161" s="92">
        <v>16.0</v>
      </c>
      <c r="F161" s="92">
        <v>7.0</v>
      </c>
      <c r="G161" s="92" t="s">
        <v>322</v>
      </c>
      <c r="H161" s="92" t="s">
        <v>1073</v>
      </c>
      <c r="I161" s="92"/>
      <c r="J161" s="92" t="s">
        <v>628</v>
      </c>
      <c r="K161" s="92" t="s">
        <v>629</v>
      </c>
      <c r="L161" s="93"/>
      <c r="M161" s="93">
        <v>2024.0</v>
      </c>
      <c r="N161" s="93" t="s">
        <v>791</v>
      </c>
      <c r="O161" s="93">
        <v>5.0</v>
      </c>
      <c r="P161" s="93">
        <v>4.0</v>
      </c>
      <c r="Q161" s="93">
        <v>5.0</v>
      </c>
      <c r="R161" s="93">
        <v>300.0</v>
      </c>
      <c r="S161" s="93"/>
      <c r="T161" s="93"/>
      <c r="U161" s="93"/>
      <c r="V161" s="94">
        <v>60.0</v>
      </c>
      <c r="W161" s="95" t="s">
        <v>85</v>
      </c>
      <c r="X161" s="93"/>
      <c r="Y161" s="93"/>
      <c r="Z161" s="95"/>
      <c r="AA161" s="95"/>
      <c r="AB161" s="95"/>
      <c r="AC161" s="95"/>
      <c r="AD161" s="95"/>
    </row>
    <row r="162" ht="11.25" customHeight="1">
      <c r="A162" s="92" t="s">
        <v>441</v>
      </c>
      <c r="B162" s="92" t="s">
        <v>1074</v>
      </c>
      <c r="C162" s="92"/>
      <c r="D162" s="92" t="s">
        <v>443</v>
      </c>
      <c r="E162" s="92">
        <v>16.0</v>
      </c>
      <c r="F162" s="92">
        <v>22.0</v>
      </c>
      <c r="G162" s="92" t="s">
        <v>444</v>
      </c>
      <c r="H162" s="92" t="s">
        <v>1075</v>
      </c>
      <c r="I162" s="92" t="s">
        <v>446</v>
      </c>
      <c r="J162" s="92" t="s">
        <v>580</v>
      </c>
      <c r="K162" s="92" t="s">
        <v>448</v>
      </c>
      <c r="L162" s="93" t="s">
        <v>1076</v>
      </c>
      <c r="M162" s="93">
        <v>2024.0</v>
      </c>
      <c r="N162" s="93" t="s">
        <v>318</v>
      </c>
      <c r="O162" s="93">
        <v>4.5</v>
      </c>
      <c r="P162" s="93">
        <v>2.0</v>
      </c>
      <c r="Q162" s="93">
        <v>11.0</v>
      </c>
      <c r="R162" s="93">
        <v>14.0</v>
      </c>
      <c r="S162" s="93">
        <v>1500.0</v>
      </c>
      <c r="T162" s="93"/>
      <c r="U162" s="93"/>
      <c r="V162" s="94">
        <v>107.0</v>
      </c>
      <c r="W162" s="95" t="s">
        <v>1077</v>
      </c>
      <c r="X162" s="93"/>
      <c r="Y162" s="93"/>
      <c r="Z162" s="95"/>
      <c r="AA162" s="95"/>
      <c r="AB162" s="95"/>
      <c r="AC162" s="95"/>
      <c r="AD162" s="95"/>
    </row>
    <row r="163" ht="11.25" customHeight="1">
      <c r="A163" s="92" t="s">
        <v>596</v>
      </c>
      <c r="B163" s="92" t="s">
        <v>602</v>
      </c>
      <c r="C163" s="92" t="s">
        <v>52</v>
      </c>
      <c r="D163" s="92" t="s">
        <v>345</v>
      </c>
      <c r="E163" s="92">
        <v>12.0</v>
      </c>
      <c r="F163" s="92">
        <v>4.0</v>
      </c>
      <c r="G163" s="92" t="s">
        <v>346</v>
      </c>
      <c r="H163" s="92" t="s">
        <v>603</v>
      </c>
      <c r="I163" s="92" t="s">
        <v>599</v>
      </c>
      <c r="J163" s="92" t="s">
        <v>604</v>
      </c>
      <c r="K163" s="92">
        <v>1.232658800001E12</v>
      </c>
      <c r="L163" s="93">
        <v>1124.0</v>
      </c>
      <c r="M163" s="93">
        <v>2024.0</v>
      </c>
      <c r="N163" s="93" t="s">
        <v>318</v>
      </c>
      <c r="O163" s="93">
        <v>13.0</v>
      </c>
      <c r="P163" s="93">
        <v>11.0</v>
      </c>
      <c r="Q163" s="93">
        <v>13.0</v>
      </c>
      <c r="R163" s="93">
        <v>1500.0</v>
      </c>
      <c r="S163" s="93"/>
      <c r="T163" s="93"/>
      <c r="U163" s="93"/>
      <c r="V163" s="94">
        <v>115.38</v>
      </c>
      <c r="W163" s="95" t="s">
        <v>86</v>
      </c>
      <c r="X163" s="93"/>
      <c r="Y163" s="93"/>
      <c r="Z163" s="95"/>
      <c r="AA163" s="95"/>
      <c r="AB163" s="95"/>
      <c r="AC163" s="95"/>
      <c r="AD163" s="95"/>
    </row>
    <row r="164" ht="11.25" customHeight="1">
      <c r="A164" s="92" t="s">
        <v>1078</v>
      </c>
      <c r="B164" s="92" t="s">
        <v>1079</v>
      </c>
      <c r="C164" s="92" t="s">
        <v>52</v>
      </c>
      <c r="D164" s="92" t="s">
        <v>345</v>
      </c>
      <c r="E164" s="92">
        <v>12.0</v>
      </c>
      <c r="F164" s="92">
        <v>5.0</v>
      </c>
      <c r="G164" s="92" t="s">
        <v>346</v>
      </c>
      <c r="H164" s="92" t="s">
        <v>1080</v>
      </c>
      <c r="I164" s="92" t="s">
        <v>547</v>
      </c>
      <c r="J164" s="92" t="s">
        <v>1081</v>
      </c>
      <c r="K164" s="92">
        <v>1.232414300001E12</v>
      </c>
      <c r="L164" s="93">
        <v>953.0</v>
      </c>
      <c r="M164" s="93">
        <v>2024.0</v>
      </c>
      <c r="N164" s="93" t="s">
        <v>318</v>
      </c>
      <c r="O164" s="93">
        <v>12.0</v>
      </c>
      <c r="P164" s="93">
        <v>11.0</v>
      </c>
      <c r="Q164" s="93">
        <v>12.0</v>
      </c>
      <c r="R164" s="93">
        <v>1500.0</v>
      </c>
      <c r="S164" s="93"/>
      <c r="T164" s="93"/>
      <c r="U164" s="93"/>
      <c r="V164" s="94">
        <v>125.0</v>
      </c>
      <c r="W164" s="95" t="s">
        <v>86</v>
      </c>
      <c r="X164" s="93"/>
      <c r="Y164" s="93"/>
      <c r="Z164" s="95"/>
      <c r="AA164" s="95"/>
      <c r="AB164" s="95"/>
      <c r="AC164" s="95"/>
      <c r="AD164" s="95"/>
    </row>
    <row r="165" ht="11.25" customHeight="1">
      <c r="A165" s="92" t="s">
        <v>1082</v>
      </c>
      <c r="B165" s="92" t="s">
        <v>1083</v>
      </c>
      <c r="C165" s="92" t="s">
        <v>52</v>
      </c>
      <c r="D165" s="92" t="s">
        <v>552</v>
      </c>
      <c r="E165" s="92">
        <v>12.0</v>
      </c>
      <c r="F165" s="92">
        <v>7.0</v>
      </c>
      <c r="G165" s="92" t="s">
        <v>553</v>
      </c>
      <c r="H165" s="92" t="s">
        <v>1084</v>
      </c>
      <c r="I165" s="92" t="s">
        <v>555</v>
      </c>
      <c r="J165" s="92" t="s">
        <v>1085</v>
      </c>
      <c r="K165" s="92" t="s">
        <v>1086</v>
      </c>
      <c r="L165" s="93">
        <v>451.0</v>
      </c>
      <c r="M165" s="93">
        <v>2024.0</v>
      </c>
      <c r="N165" s="93" t="s">
        <v>318</v>
      </c>
      <c r="O165" s="93">
        <v>4.0</v>
      </c>
      <c r="P165" s="93">
        <v>3.0</v>
      </c>
      <c r="Q165" s="93">
        <v>4.0</v>
      </c>
      <c r="R165" s="93">
        <v>1500.0</v>
      </c>
      <c r="S165" s="93"/>
      <c r="T165" s="93"/>
      <c r="U165" s="93"/>
      <c r="V165" s="94">
        <v>375.0</v>
      </c>
      <c r="W165" s="95" t="s">
        <v>86</v>
      </c>
      <c r="X165" s="93"/>
      <c r="Y165" s="93"/>
      <c r="Z165" s="95"/>
      <c r="AA165" s="95"/>
      <c r="AB165" s="95"/>
      <c r="AC165" s="95"/>
      <c r="AD165" s="95"/>
    </row>
    <row r="166" ht="11.25" customHeight="1">
      <c r="A166" s="92" t="s">
        <v>469</v>
      </c>
      <c r="B166" s="92" t="s">
        <v>470</v>
      </c>
      <c r="C166" s="92" t="s">
        <v>52</v>
      </c>
      <c r="D166" s="92" t="s">
        <v>312</v>
      </c>
      <c r="E166" s="92">
        <v>25.0</v>
      </c>
      <c r="F166" s="92">
        <v>13.0</v>
      </c>
      <c r="G166" s="92" t="s">
        <v>313</v>
      </c>
      <c r="H166" s="92" t="s">
        <v>471</v>
      </c>
      <c r="I166" s="92" t="s">
        <v>472</v>
      </c>
      <c r="J166" s="92" t="s">
        <v>473</v>
      </c>
      <c r="K166" s="92">
        <v>1.269169000001E12</v>
      </c>
      <c r="L166" s="93">
        <v>6969.0</v>
      </c>
      <c r="M166" s="93">
        <v>2024.0</v>
      </c>
      <c r="N166" s="93" t="s">
        <v>318</v>
      </c>
      <c r="O166" s="93">
        <v>11.0</v>
      </c>
      <c r="P166" s="93">
        <v>11.0</v>
      </c>
      <c r="Q166" s="93">
        <v>11.0</v>
      </c>
      <c r="R166" s="93">
        <v>1500.0</v>
      </c>
      <c r="S166" s="93"/>
      <c r="T166" s="93"/>
      <c r="U166" s="93"/>
      <c r="V166" s="94">
        <v>136.36</v>
      </c>
      <c r="W166" s="95" t="s">
        <v>86</v>
      </c>
      <c r="X166" s="93"/>
      <c r="Y166" s="93"/>
      <c r="Z166" s="95"/>
      <c r="AA166" s="95"/>
      <c r="AB166" s="95"/>
      <c r="AC166" s="95"/>
      <c r="AD166" s="95"/>
    </row>
    <row r="167" ht="11.25" customHeight="1">
      <c r="A167" s="92" t="s">
        <v>1087</v>
      </c>
      <c r="B167" s="92" t="s">
        <v>1088</v>
      </c>
      <c r="C167" s="92" t="s">
        <v>52</v>
      </c>
      <c r="D167" s="92" t="s">
        <v>566</v>
      </c>
      <c r="E167" s="92">
        <v>17.0</v>
      </c>
      <c r="F167" s="92">
        <v>10.0</v>
      </c>
      <c r="G167" s="92" t="s">
        <v>567</v>
      </c>
      <c r="H167" s="92" t="s">
        <v>1089</v>
      </c>
      <c r="I167" s="92" t="s">
        <v>569</v>
      </c>
      <c r="J167" s="92" t="s">
        <v>1090</v>
      </c>
      <c r="K167" s="92">
        <v>1.342993600001E12</v>
      </c>
      <c r="L167" s="93">
        <v>1278.0</v>
      </c>
      <c r="M167" s="93">
        <v>2024.0</v>
      </c>
      <c r="N167" s="93" t="s">
        <v>318</v>
      </c>
      <c r="O167" s="93">
        <v>10.0</v>
      </c>
      <c r="P167" s="93">
        <v>9.0</v>
      </c>
      <c r="Q167" s="93">
        <v>10.0</v>
      </c>
      <c r="R167" s="93">
        <v>1500.0</v>
      </c>
      <c r="S167" s="93"/>
      <c r="T167" s="93"/>
      <c r="U167" s="93"/>
      <c r="V167" s="94">
        <v>150.0</v>
      </c>
      <c r="W167" s="95" t="s">
        <v>86</v>
      </c>
      <c r="X167" s="93"/>
      <c r="Y167" s="93"/>
      <c r="Z167" s="95"/>
      <c r="AA167" s="95"/>
      <c r="AB167" s="95"/>
      <c r="AC167" s="95"/>
      <c r="AD167" s="95"/>
    </row>
    <row r="168" ht="11.25" customHeight="1">
      <c r="A168" s="92" t="s">
        <v>1091</v>
      </c>
      <c r="B168" s="92" t="s">
        <v>1092</v>
      </c>
      <c r="C168" s="92" t="s">
        <v>52</v>
      </c>
      <c r="D168" s="92" t="s">
        <v>1093</v>
      </c>
      <c r="E168" s="92">
        <v>24.0</v>
      </c>
      <c r="F168" s="92">
        <v>16.0</v>
      </c>
      <c r="G168" s="92" t="s">
        <v>1094</v>
      </c>
      <c r="H168" s="92" t="s">
        <v>1095</v>
      </c>
      <c r="I168" s="92" t="s">
        <v>1096</v>
      </c>
      <c r="J168" s="92" t="s">
        <v>1097</v>
      </c>
      <c r="K168" s="92">
        <v>5138.0</v>
      </c>
      <c r="L168" s="93"/>
      <c r="M168" s="93">
        <v>2024.0</v>
      </c>
      <c r="N168" s="93" t="s">
        <v>287</v>
      </c>
      <c r="O168" s="93">
        <v>4.0</v>
      </c>
      <c r="P168" s="93">
        <v>4.0</v>
      </c>
      <c r="Q168" s="93">
        <v>4.0</v>
      </c>
      <c r="R168" s="93">
        <v>1000.0</v>
      </c>
      <c r="S168" s="93"/>
      <c r="T168" s="93"/>
      <c r="U168" s="93"/>
      <c r="V168" s="94">
        <v>250.0</v>
      </c>
      <c r="W168" s="95" t="s">
        <v>87</v>
      </c>
      <c r="X168" s="93"/>
      <c r="Y168" s="93"/>
      <c r="Z168" s="95"/>
      <c r="AA168" s="95"/>
      <c r="AB168" s="95"/>
      <c r="AC168" s="95"/>
      <c r="AD168" s="95"/>
    </row>
    <row r="169" ht="11.25" customHeight="1">
      <c r="A169" s="92" t="s">
        <v>1098</v>
      </c>
      <c r="B169" s="92" t="s">
        <v>1099</v>
      </c>
      <c r="C169" s="92" t="s">
        <v>52</v>
      </c>
      <c r="D169" s="92" t="s">
        <v>1100</v>
      </c>
      <c r="E169" s="92">
        <v>16.0</v>
      </c>
      <c r="F169" s="92">
        <v>2.0</v>
      </c>
      <c r="G169" s="92" t="s">
        <v>444</v>
      </c>
      <c r="H169" s="92" t="s">
        <v>1101</v>
      </c>
      <c r="I169" s="92" t="s">
        <v>1102</v>
      </c>
      <c r="J169" s="92" t="s">
        <v>1103</v>
      </c>
      <c r="K169" s="92">
        <v>2285.0</v>
      </c>
      <c r="L169" s="93"/>
      <c r="M169" s="93">
        <v>2024.0</v>
      </c>
      <c r="N169" s="93" t="s">
        <v>318</v>
      </c>
      <c r="O169" s="93">
        <v>11.0</v>
      </c>
      <c r="P169" s="93">
        <v>6.0</v>
      </c>
      <c r="Q169" s="93">
        <v>11.0</v>
      </c>
      <c r="R169" s="93">
        <v>1500.0</v>
      </c>
      <c r="S169" s="93"/>
      <c r="T169" s="93"/>
      <c r="U169" s="93"/>
      <c r="V169" s="94">
        <v>136.0</v>
      </c>
      <c r="W169" s="95" t="s">
        <v>87</v>
      </c>
      <c r="X169" s="93"/>
      <c r="Y169" s="93"/>
      <c r="Z169" s="95"/>
      <c r="AA169" s="95"/>
      <c r="AB169" s="95"/>
      <c r="AC169" s="95"/>
      <c r="AD169" s="95"/>
    </row>
    <row r="170" ht="11.25" customHeight="1">
      <c r="A170" s="92" t="s">
        <v>1104</v>
      </c>
      <c r="B170" s="92" t="s">
        <v>1105</v>
      </c>
      <c r="C170" s="92" t="s">
        <v>52</v>
      </c>
      <c r="D170" s="92" t="s">
        <v>1100</v>
      </c>
      <c r="E170" s="92">
        <v>16.0</v>
      </c>
      <c r="F170" s="92">
        <v>4.0</v>
      </c>
      <c r="G170" s="92" t="s">
        <v>444</v>
      </c>
      <c r="H170" s="92" t="s">
        <v>1106</v>
      </c>
      <c r="I170" s="92" t="s">
        <v>1107</v>
      </c>
      <c r="J170" s="92" t="s">
        <v>1108</v>
      </c>
      <c r="K170" s="92">
        <v>745.0</v>
      </c>
      <c r="L170" s="93"/>
      <c r="M170" s="93">
        <v>2024.0</v>
      </c>
      <c r="N170" s="93" t="s">
        <v>318</v>
      </c>
      <c r="O170" s="93">
        <v>9.0</v>
      </c>
      <c r="P170" s="93">
        <v>5.0</v>
      </c>
      <c r="Q170" s="93">
        <v>9.0</v>
      </c>
      <c r="R170" s="93">
        <v>1500.0</v>
      </c>
      <c r="S170" s="93"/>
      <c r="T170" s="93"/>
      <c r="U170" s="93"/>
      <c r="V170" s="94">
        <v>166.0</v>
      </c>
      <c r="W170" s="95" t="s">
        <v>87</v>
      </c>
      <c r="X170" s="93"/>
      <c r="Y170" s="93"/>
      <c r="Z170" s="95"/>
      <c r="AA170" s="95"/>
      <c r="AB170" s="95"/>
      <c r="AC170" s="95"/>
      <c r="AD170" s="95"/>
    </row>
    <row r="171" ht="11.25" customHeight="1">
      <c r="A171" s="92" t="s">
        <v>1109</v>
      </c>
      <c r="B171" s="92" t="s">
        <v>1110</v>
      </c>
      <c r="C171" s="92" t="s">
        <v>52</v>
      </c>
      <c r="D171" s="92" t="s">
        <v>1111</v>
      </c>
      <c r="E171" s="92">
        <v>46.0</v>
      </c>
      <c r="F171" s="92">
        <v>7.0</v>
      </c>
      <c r="G171" s="92" t="s">
        <v>642</v>
      </c>
      <c r="H171" s="92" t="s">
        <v>1112</v>
      </c>
      <c r="I171" s="92" t="s">
        <v>1113</v>
      </c>
      <c r="J171" s="92" t="s">
        <v>1114</v>
      </c>
      <c r="K171" s="92"/>
      <c r="L171" s="93"/>
      <c r="M171" s="93">
        <v>2024.0</v>
      </c>
      <c r="N171" s="93" t="s">
        <v>615</v>
      </c>
      <c r="O171" s="93">
        <v>10.0</v>
      </c>
      <c r="P171" s="93">
        <v>10.0</v>
      </c>
      <c r="Q171" s="93">
        <v>10.0</v>
      </c>
      <c r="R171" s="93">
        <v>500.0</v>
      </c>
      <c r="S171" s="93"/>
      <c r="T171" s="93"/>
      <c r="U171" s="93"/>
      <c r="V171" s="94">
        <v>50.0</v>
      </c>
      <c r="W171" s="95" t="s">
        <v>87</v>
      </c>
      <c r="X171" s="93"/>
      <c r="Y171" s="93"/>
      <c r="Z171" s="95"/>
      <c r="AA171" s="95"/>
      <c r="AB171" s="95"/>
      <c r="AC171" s="95"/>
      <c r="AD171" s="95"/>
    </row>
    <row r="172" ht="11.25" customHeight="1">
      <c r="A172" s="92" t="s">
        <v>501</v>
      </c>
      <c r="B172" s="92" t="s">
        <v>1115</v>
      </c>
      <c r="C172" s="92" t="s">
        <v>52</v>
      </c>
      <c r="D172" s="92" t="s">
        <v>1116</v>
      </c>
      <c r="E172" s="92">
        <v>25.0</v>
      </c>
      <c r="F172" s="92">
        <v>11.0</v>
      </c>
      <c r="G172" s="92" t="s">
        <v>313</v>
      </c>
      <c r="H172" s="92" t="s">
        <v>504</v>
      </c>
      <c r="I172" s="92" t="s">
        <v>505</v>
      </c>
      <c r="J172" s="92" t="s">
        <v>1117</v>
      </c>
      <c r="K172" s="92">
        <v>5755.0</v>
      </c>
      <c r="L172" s="93"/>
      <c r="M172" s="93">
        <v>2024.0</v>
      </c>
      <c r="N172" s="93" t="s">
        <v>318</v>
      </c>
      <c r="O172" s="93">
        <v>12.0</v>
      </c>
      <c r="P172" s="93">
        <v>12.0</v>
      </c>
      <c r="Q172" s="93">
        <v>12.0</v>
      </c>
      <c r="R172" s="93">
        <v>1500.0</v>
      </c>
      <c r="S172" s="93"/>
      <c r="T172" s="93"/>
      <c r="U172" s="93"/>
      <c r="V172" s="94">
        <v>125.0</v>
      </c>
      <c r="W172" s="95" t="s">
        <v>87</v>
      </c>
      <c r="X172" s="93"/>
      <c r="Y172" s="93"/>
      <c r="Z172" s="95"/>
      <c r="AA172" s="95"/>
      <c r="AB172" s="95"/>
      <c r="AC172" s="95"/>
      <c r="AD172" s="95"/>
    </row>
    <row r="173" ht="11.25" customHeight="1">
      <c r="A173" s="92" t="s">
        <v>487</v>
      </c>
      <c r="B173" s="92" t="s">
        <v>1118</v>
      </c>
      <c r="C173" s="92" t="s">
        <v>52</v>
      </c>
      <c r="D173" s="92" t="s">
        <v>1119</v>
      </c>
      <c r="E173" s="92">
        <v>12.0</v>
      </c>
      <c r="F173" s="92">
        <v>3.0</v>
      </c>
      <c r="G173" s="92" t="s">
        <v>361</v>
      </c>
      <c r="H173" s="92" t="s">
        <v>490</v>
      </c>
      <c r="I173" s="92" t="s">
        <v>491</v>
      </c>
      <c r="J173" s="92" t="s">
        <v>1120</v>
      </c>
      <c r="K173" s="92">
        <v>459.0</v>
      </c>
      <c r="L173" s="93"/>
      <c r="M173" s="93">
        <v>2024.0</v>
      </c>
      <c r="N173" s="93" t="s">
        <v>287</v>
      </c>
      <c r="O173" s="93">
        <v>13.0</v>
      </c>
      <c r="P173" s="93">
        <v>13.0</v>
      </c>
      <c r="Q173" s="93">
        <v>13.0</v>
      </c>
      <c r="R173" s="93">
        <v>1000.0</v>
      </c>
      <c r="S173" s="93"/>
      <c r="T173" s="93"/>
      <c r="U173" s="93"/>
      <c r="V173" s="94">
        <v>76.0</v>
      </c>
      <c r="W173" s="95" t="s">
        <v>87</v>
      </c>
      <c r="X173" s="93"/>
      <c r="Y173" s="93"/>
      <c r="Z173" s="95"/>
      <c r="AA173" s="95"/>
      <c r="AB173" s="95"/>
      <c r="AC173" s="95"/>
      <c r="AD173" s="95"/>
    </row>
    <row r="174" ht="11.25" customHeight="1">
      <c r="A174" s="92" t="s">
        <v>1121</v>
      </c>
      <c r="B174" s="92" t="s">
        <v>1122</v>
      </c>
      <c r="C174" s="92" t="s">
        <v>106</v>
      </c>
      <c r="D174" s="92" t="s">
        <v>312</v>
      </c>
      <c r="E174" s="92">
        <v>25.0</v>
      </c>
      <c r="F174" s="92">
        <v>9.0</v>
      </c>
      <c r="G174" s="92" t="s">
        <v>313</v>
      </c>
      <c r="H174" s="92" t="s">
        <v>314</v>
      </c>
      <c r="I174" s="92" t="s">
        <v>315</v>
      </c>
      <c r="J174" s="92" t="s">
        <v>1123</v>
      </c>
      <c r="K174" s="92" t="s">
        <v>317</v>
      </c>
      <c r="L174" s="93">
        <v>4924.0</v>
      </c>
      <c r="M174" s="93">
        <v>2024.0</v>
      </c>
      <c r="N174" s="93" t="s">
        <v>318</v>
      </c>
      <c r="O174" s="93">
        <v>10.0</v>
      </c>
      <c r="P174" s="93">
        <v>4.0</v>
      </c>
      <c r="Q174" s="93">
        <v>10.0</v>
      </c>
      <c r="R174" s="93">
        <v>1500.0</v>
      </c>
      <c r="S174" s="93"/>
      <c r="T174" s="93"/>
      <c r="U174" s="93"/>
      <c r="V174" s="94">
        <v>150.0</v>
      </c>
      <c r="W174" s="95" t="s">
        <v>1124</v>
      </c>
      <c r="X174" s="93"/>
      <c r="Y174" s="93"/>
      <c r="Z174" s="95"/>
      <c r="AA174" s="95"/>
      <c r="AB174" s="95"/>
      <c r="AC174" s="95"/>
      <c r="AD174" s="95"/>
    </row>
    <row r="175" ht="11.25" customHeight="1">
      <c r="A175" s="92" t="s">
        <v>1125</v>
      </c>
      <c r="B175" s="92" t="s">
        <v>1126</v>
      </c>
      <c r="C175" s="92" t="s">
        <v>106</v>
      </c>
      <c r="D175" s="92" t="s">
        <v>1016</v>
      </c>
      <c r="E175" s="92">
        <v>16.0</v>
      </c>
      <c r="F175" s="92">
        <v>10.0</v>
      </c>
      <c r="G175" s="92" t="s">
        <v>517</v>
      </c>
      <c r="H175" s="92" t="s">
        <v>1127</v>
      </c>
      <c r="I175" s="92" t="s">
        <v>1128</v>
      </c>
      <c r="J175" s="92" t="s">
        <v>1129</v>
      </c>
      <c r="K175" s="92" t="s">
        <v>1130</v>
      </c>
      <c r="L175" s="93">
        <v>1532.0</v>
      </c>
      <c r="M175" s="93">
        <v>2024.0</v>
      </c>
      <c r="N175" s="93" t="s">
        <v>318</v>
      </c>
      <c r="O175" s="93">
        <v>9.0</v>
      </c>
      <c r="P175" s="93">
        <v>7.0</v>
      </c>
      <c r="Q175" s="93">
        <v>9.0</v>
      </c>
      <c r="R175" s="93">
        <v>1500.0</v>
      </c>
      <c r="S175" s="93"/>
      <c r="T175" s="93"/>
      <c r="U175" s="93"/>
      <c r="V175" s="94">
        <v>214.28</v>
      </c>
      <c r="W175" s="95" t="s">
        <v>1124</v>
      </c>
      <c r="X175" s="93"/>
      <c r="Y175" s="93"/>
      <c r="Z175" s="95"/>
      <c r="AA175" s="95"/>
      <c r="AB175" s="95"/>
      <c r="AC175" s="95"/>
      <c r="AD175" s="95"/>
    </row>
    <row r="176" ht="11.25" customHeight="1">
      <c r="A176" s="92" t="s">
        <v>1131</v>
      </c>
      <c r="B176" s="92" t="s">
        <v>823</v>
      </c>
      <c r="C176" s="92" t="s">
        <v>106</v>
      </c>
      <c r="D176" s="92" t="s">
        <v>807</v>
      </c>
      <c r="E176" s="92">
        <v>14.0</v>
      </c>
      <c r="F176" s="92">
        <v>13.0</v>
      </c>
      <c r="G176" s="92" t="s">
        <v>478</v>
      </c>
      <c r="H176" s="92" t="s">
        <v>824</v>
      </c>
      <c r="I176" s="92" t="s">
        <v>825</v>
      </c>
      <c r="J176" s="92" t="s">
        <v>826</v>
      </c>
      <c r="K176" s="92" t="s">
        <v>827</v>
      </c>
      <c r="L176" s="93">
        <v>1399.0</v>
      </c>
      <c r="M176" s="93">
        <v>2024.0</v>
      </c>
      <c r="N176" s="93" t="s">
        <v>318</v>
      </c>
      <c r="O176" s="93">
        <v>5.0</v>
      </c>
      <c r="P176" s="93">
        <v>5.0</v>
      </c>
      <c r="Q176" s="93">
        <v>5.0</v>
      </c>
      <c r="R176" s="93">
        <v>1500.0</v>
      </c>
      <c r="S176" s="93"/>
      <c r="T176" s="93"/>
      <c r="U176" s="93"/>
      <c r="V176" s="94">
        <v>300.0</v>
      </c>
      <c r="W176" s="95" t="s">
        <v>1124</v>
      </c>
      <c r="X176" s="93"/>
      <c r="Y176" s="93"/>
      <c r="Z176" s="95"/>
      <c r="AA176" s="95"/>
      <c r="AB176" s="95"/>
      <c r="AC176" s="95"/>
      <c r="AD176" s="95"/>
    </row>
    <row r="177" ht="11.25" customHeight="1">
      <c r="A177" s="92" t="s">
        <v>366</v>
      </c>
      <c r="B177" s="92" t="s">
        <v>925</v>
      </c>
      <c r="C177" s="92" t="s">
        <v>106</v>
      </c>
      <c r="D177" s="92" t="s">
        <v>312</v>
      </c>
      <c r="E177" s="92">
        <v>25.0</v>
      </c>
      <c r="F177" s="92">
        <v>14.0</v>
      </c>
      <c r="G177" s="92" t="s">
        <v>313</v>
      </c>
      <c r="H177" s="92" t="s">
        <v>368</v>
      </c>
      <c r="I177" s="92" t="s">
        <v>369</v>
      </c>
      <c r="J177" s="92" t="s">
        <v>927</v>
      </c>
      <c r="K177" s="92" t="s">
        <v>371</v>
      </c>
      <c r="L177" s="93">
        <v>7898.0</v>
      </c>
      <c r="M177" s="93">
        <v>2024.0</v>
      </c>
      <c r="N177" s="93" t="s">
        <v>318</v>
      </c>
      <c r="O177" s="93">
        <v>18.0</v>
      </c>
      <c r="P177" s="93">
        <v>14.0</v>
      </c>
      <c r="Q177" s="93">
        <v>14.0</v>
      </c>
      <c r="R177" s="93">
        <v>1500.0</v>
      </c>
      <c r="S177" s="93"/>
      <c r="T177" s="93"/>
      <c r="U177" s="93"/>
      <c r="V177" s="94">
        <v>107.14</v>
      </c>
      <c r="W177" s="95" t="s">
        <v>1124</v>
      </c>
      <c r="X177" s="93"/>
      <c r="Y177" s="93"/>
      <c r="Z177" s="95"/>
      <c r="AA177" s="95"/>
      <c r="AB177" s="95"/>
      <c r="AC177" s="95"/>
      <c r="AD177" s="95"/>
    </row>
    <row r="178" ht="11.25" customHeight="1">
      <c r="A178" s="92" t="s">
        <v>1132</v>
      </c>
      <c r="B178" s="92" t="s">
        <v>1133</v>
      </c>
      <c r="C178" s="92" t="s">
        <v>106</v>
      </c>
      <c r="D178" s="92" t="s">
        <v>1134</v>
      </c>
      <c r="E178" s="92">
        <v>18.0</v>
      </c>
      <c r="F178" s="92"/>
      <c r="G178" s="92" t="s">
        <v>1135</v>
      </c>
      <c r="H178" s="92" t="s">
        <v>1136</v>
      </c>
      <c r="I178" s="92" t="s">
        <v>1137</v>
      </c>
      <c r="J178" s="92" t="s">
        <v>1138</v>
      </c>
      <c r="K178" s="106" t="s">
        <v>1139</v>
      </c>
      <c r="L178" s="93">
        <v>1507942.0</v>
      </c>
      <c r="M178" s="93">
        <v>2024.0</v>
      </c>
      <c r="N178" s="93" t="s">
        <v>264</v>
      </c>
      <c r="O178" s="93">
        <v>5.0</v>
      </c>
      <c r="P178" s="93">
        <v>2.0</v>
      </c>
      <c r="Q178" s="93">
        <v>5.0</v>
      </c>
      <c r="R178" s="93">
        <v>300.0</v>
      </c>
      <c r="S178" s="93"/>
      <c r="T178" s="93"/>
      <c r="U178" s="93"/>
      <c r="V178" s="94">
        <v>60.0</v>
      </c>
      <c r="W178" s="95" t="s">
        <v>1124</v>
      </c>
      <c r="X178" s="93">
        <v>1.0</v>
      </c>
      <c r="Y178" s="93" t="s">
        <v>631</v>
      </c>
      <c r="Z178" s="95"/>
      <c r="AA178" s="95"/>
      <c r="AB178" s="95"/>
      <c r="AC178" s="95"/>
      <c r="AD178" s="95"/>
    </row>
    <row r="179" ht="11.25" customHeight="1">
      <c r="A179" s="92" t="s">
        <v>1140</v>
      </c>
      <c r="B179" s="92" t="s">
        <v>1141</v>
      </c>
      <c r="C179" s="92" t="s">
        <v>106</v>
      </c>
      <c r="D179" s="92" t="s">
        <v>1142</v>
      </c>
      <c r="E179" s="92">
        <v>11.0</v>
      </c>
      <c r="F179" s="92">
        <v>2.0</v>
      </c>
      <c r="G179" s="92" t="s">
        <v>1143</v>
      </c>
      <c r="H179" s="92"/>
      <c r="I179" s="92" t="s">
        <v>1144</v>
      </c>
      <c r="J179" s="92" t="s">
        <v>1145</v>
      </c>
      <c r="K179" s="92"/>
      <c r="L179" s="93" t="s">
        <v>1146</v>
      </c>
      <c r="M179" s="93">
        <v>2024.0</v>
      </c>
      <c r="N179" s="93" t="s">
        <v>309</v>
      </c>
      <c r="O179" s="93">
        <v>8.0</v>
      </c>
      <c r="P179" s="93">
        <v>2.0</v>
      </c>
      <c r="Q179" s="93">
        <v>8.0</v>
      </c>
      <c r="R179" s="93">
        <v>300.0</v>
      </c>
      <c r="S179" s="93"/>
      <c r="T179" s="93"/>
      <c r="U179" s="93"/>
      <c r="V179" s="94">
        <v>150.0</v>
      </c>
      <c r="W179" s="95" t="s">
        <v>1124</v>
      </c>
      <c r="X179" s="93"/>
      <c r="Y179" s="93"/>
      <c r="Z179" s="95"/>
      <c r="AA179" s="95"/>
      <c r="AB179" s="95"/>
      <c r="AC179" s="95"/>
      <c r="AD179" s="95"/>
    </row>
    <row r="180" ht="11.25" customHeight="1">
      <c r="A180" s="92" t="s">
        <v>1147</v>
      </c>
      <c r="B180" s="92" t="s">
        <v>1148</v>
      </c>
      <c r="C180" s="92" t="s">
        <v>106</v>
      </c>
      <c r="D180" s="92" t="s">
        <v>1142</v>
      </c>
      <c r="E180" s="92">
        <v>11.0</v>
      </c>
      <c r="F180" s="92">
        <v>1.0</v>
      </c>
      <c r="G180" s="92" t="s">
        <v>1143</v>
      </c>
      <c r="H180" s="92"/>
      <c r="I180" s="92" t="s">
        <v>1149</v>
      </c>
      <c r="J180" s="92" t="s">
        <v>1150</v>
      </c>
      <c r="K180" s="92"/>
      <c r="L180" s="93" t="s">
        <v>1151</v>
      </c>
      <c r="M180" s="93">
        <v>2024.0</v>
      </c>
      <c r="N180" s="93" t="s">
        <v>309</v>
      </c>
      <c r="O180" s="93">
        <v>4.0</v>
      </c>
      <c r="P180" s="93">
        <v>1.0</v>
      </c>
      <c r="Q180" s="93">
        <v>4.0</v>
      </c>
      <c r="R180" s="93">
        <v>300.0</v>
      </c>
      <c r="S180" s="93"/>
      <c r="T180" s="93"/>
      <c r="U180" s="93"/>
      <c r="V180" s="94">
        <v>300.0</v>
      </c>
      <c r="W180" s="95" t="s">
        <v>1124</v>
      </c>
      <c r="X180" s="93"/>
      <c r="Y180" s="93"/>
      <c r="Z180" s="95"/>
      <c r="AA180" s="95"/>
      <c r="AB180" s="95"/>
      <c r="AC180" s="95"/>
      <c r="AD180" s="95"/>
    </row>
    <row r="181" ht="11.25" customHeight="1">
      <c r="A181" s="92" t="s">
        <v>279</v>
      </c>
      <c r="B181" s="92" t="s">
        <v>1152</v>
      </c>
      <c r="C181" s="92" t="s">
        <v>177</v>
      </c>
      <c r="D181" s="92" t="s">
        <v>1153</v>
      </c>
      <c r="E181" s="92">
        <v>12.0</v>
      </c>
      <c r="F181" s="92">
        <v>14.0</v>
      </c>
      <c r="G181" s="92" t="s">
        <v>282</v>
      </c>
      <c r="H181" s="92" t="s">
        <v>1154</v>
      </c>
      <c r="I181" s="92" t="s">
        <v>284</v>
      </c>
      <c r="J181" s="92" t="s">
        <v>285</v>
      </c>
      <c r="K181" s="92" t="s">
        <v>286</v>
      </c>
      <c r="L181" s="93" t="s">
        <v>1155</v>
      </c>
      <c r="M181" s="93">
        <v>2024.0</v>
      </c>
      <c r="N181" s="93" t="s">
        <v>287</v>
      </c>
      <c r="O181" s="93">
        <v>8.0</v>
      </c>
      <c r="P181" s="93">
        <v>8.0</v>
      </c>
      <c r="Q181" s="93">
        <v>8.0</v>
      </c>
      <c r="R181" s="93">
        <v>1000.0</v>
      </c>
      <c r="S181" s="93"/>
      <c r="T181" s="93"/>
      <c r="U181" s="93"/>
      <c r="V181" s="94">
        <v>125.0</v>
      </c>
      <c r="W181" s="95" t="s">
        <v>178</v>
      </c>
      <c r="X181" s="93"/>
      <c r="Y181" s="93"/>
      <c r="Z181" s="95"/>
      <c r="AA181" s="95"/>
      <c r="AB181" s="95"/>
      <c r="AC181" s="95"/>
      <c r="AD181" s="95"/>
    </row>
    <row r="182" ht="11.25" customHeight="1">
      <c r="A182" s="92" t="s">
        <v>271</v>
      </c>
      <c r="B182" s="92" t="s">
        <v>1156</v>
      </c>
      <c r="C182" s="92" t="s">
        <v>177</v>
      </c>
      <c r="D182" s="92" t="s">
        <v>1157</v>
      </c>
      <c r="E182" s="92">
        <v>12.0</v>
      </c>
      <c r="F182" s="92">
        <v>3.0</v>
      </c>
      <c r="G182" s="92" t="s">
        <v>1158</v>
      </c>
      <c r="H182" s="92" t="s">
        <v>1159</v>
      </c>
      <c r="I182" s="92" t="s">
        <v>276</v>
      </c>
      <c r="J182" s="92" t="s">
        <v>277</v>
      </c>
      <c r="K182" s="106" t="s">
        <v>278</v>
      </c>
      <c r="L182" s="93" t="s">
        <v>813</v>
      </c>
      <c r="M182" s="93">
        <v>2024.0</v>
      </c>
      <c r="N182" s="93" t="s">
        <v>264</v>
      </c>
      <c r="O182" s="93">
        <v>8.0</v>
      </c>
      <c r="P182" s="93">
        <v>8.0</v>
      </c>
      <c r="Q182" s="93">
        <v>8.0</v>
      </c>
      <c r="R182" s="93">
        <v>300.0</v>
      </c>
      <c r="S182" s="93"/>
      <c r="T182" s="93"/>
      <c r="U182" s="93"/>
      <c r="V182" s="94">
        <v>37.5</v>
      </c>
      <c r="W182" s="95" t="s">
        <v>178</v>
      </c>
      <c r="X182" s="93">
        <v>1.0</v>
      </c>
      <c r="Y182" s="93" t="s">
        <v>1007</v>
      </c>
      <c r="Z182" s="95"/>
      <c r="AA182" s="95"/>
      <c r="AB182" s="95"/>
      <c r="AC182" s="95"/>
      <c r="AD182" s="95"/>
    </row>
    <row r="183" ht="11.25" customHeight="1">
      <c r="A183" s="92" t="s">
        <v>1160</v>
      </c>
      <c r="B183" s="92" t="s">
        <v>1161</v>
      </c>
      <c r="C183" s="92" t="s">
        <v>177</v>
      </c>
      <c r="D183" s="92" t="s">
        <v>1162</v>
      </c>
      <c r="E183" s="92">
        <v>35.0</v>
      </c>
      <c r="F183" s="92">
        <v>4.0</v>
      </c>
      <c r="G183" s="92" t="s">
        <v>1163</v>
      </c>
      <c r="H183" s="92" t="s">
        <v>1164</v>
      </c>
      <c r="I183" s="92" t="s">
        <v>1165</v>
      </c>
      <c r="J183" s="92" t="s">
        <v>1166</v>
      </c>
      <c r="K183" s="92" t="s">
        <v>1167</v>
      </c>
      <c r="L183" s="93" t="s">
        <v>1168</v>
      </c>
      <c r="M183" s="93" t="s">
        <v>1169</v>
      </c>
      <c r="N183" s="93" t="s">
        <v>615</v>
      </c>
      <c r="O183" s="93">
        <v>3.0</v>
      </c>
      <c r="P183" s="93">
        <v>3.0</v>
      </c>
      <c r="Q183" s="93">
        <v>5.0</v>
      </c>
      <c r="R183" s="93">
        <v>500.0</v>
      </c>
      <c r="S183" s="93"/>
      <c r="T183" s="93"/>
      <c r="U183" s="93"/>
      <c r="V183" s="94">
        <v>0.0</v>
      </c>
      <c r="W183" s="95" t="s">
        <v>178</v>
      </c>
      <c r="X183" s="93"/>
      <c r="Y183" s="93"/>
      <c r="Z183" s="95"/>
      <c r="AA183" s="95"/>
      <c r="AB183" s="95"/>
      <c r="AC183" s="95"/>
      <c r="AD183" s="95"/>
    </row>
    <row r="184" ht="11.25" customHeight="1">
      <c r="A184" s="92" t="s">
        <v>1125</v>
      </c>
      <c r="B184" s="92" t="s">
        <v>1170</v>
      </c>
      <c r="C184" s="92" t="s">
        <v>177</v>
      </c>
      <c r="D184" s="92" t="s">
        <v>516</v>
      </c>
      <c r="E184" s="92">
        <v>16.0</v>
      </c>
      <c r="F184" s="92">
        <v>10.0</v>
      </c>
      <c r="G184" s="92" t="s">
        <v>517</v>
      </c>
      <c r="H184" s="92" t="s">
        <v>1171</v>
      </c>
      <c r="I184" s="92" t="s">
        <v>1128</v>
      </c>
      <c r="J184" s="92" t="s">
        <v>1172</v>
      </c>
      <c r="K184" s="92" t="s">
        <v>1130</v>
      </c>
      <c r="L184" s="93" t="s">
        <v>1173</v>
      </c>
      <c r="M184" s="93">
        <v>2024.0</v>
      </c>
      <c r="N184" s="93" t="s">
        <v>318</v>
      </c>
      <c r="O184" s="93">
        <v>9.0</v>
      </c>
      <c r="P184" s="93">
        <v>7.0</v>
      </c>
      <c r="Q184" s="93">
        <v>9.0</v>
      </c>
      <c r="R184" s="93">
        <v>1500.0</v>
      </c>
      <c r="S184" s="93"/>
      <c r="T184" s="93"/>
      <c r="U184" s="93"/>
      <c r="V184" s="94">
        <v>166.7</v>
      </c>
      <c r="W184" s="95" t="s">
        <v>178</v>
      </c>
      <c r="X184" s="93"/>
      <c r="Y184" s="93"/>
      <c r="Z184" s="95"/>
      <c r="AA184" s="95"/>
      <c r="AB184" s="95"/>
      <c r="AC184" s="95"/>
      <c r="AD184" s="95"/>
    </row>
    <row r="185" ht="11.25" customHeight="1">
      <c r="A185" s="92" t="s">
        <v>1174</v>
      </c>
      <c r="B185" s="92" t="s">
        <v>1175</v>
      </c>
      <c r="C185" s="92" t="s">
        <v>177</v>
      </c>
      <c r="D185" s="92" t="s">
        <v>1162</v>
      </c>
      <c r="E185" s="92">
        <v>35.0</v>
      </c>
      <c r="F185" s="92">
        <v>3.0</v>
      </c>
      <c r="G185" s="92" t="s">
        <v>1163</v>
      </c>
      <c r="H185" s="92" t="s">
        <v>1176</v>
      </c>
      <c r="I185" s="92" t="s">
        <v>1177</v>
      </c>
      <c r="J185" s="92" t="s">
        <v>1178</v>
      </c>
      <c r="K185" s="92" t="s">
        <v>1179</v>
      </c>
      <c r="L185" s="93" t="s">
        <v>1180</v>
      </c>
      <c r="M185" s="93" t="s">
        <v>1169</v>
      </c>
      <c r="N185" s="93" t="s">
        <v>615</v>
      </c>
      <c r="O185" s="93">
        <v>3.0</v>
      </c>
      <c r="P185" s="93">
        <v>3.0</v>
      </c>
      <c r="Q185" s="93">
        <v>4.0</v>
      </c>
      <c r="R185" s="93">
        <v>500.0</v>
      </c>
      <c r="S185" s="93"/>
      <c r="T185" s="93"/>
      <c r="U185" s="93"/>
      <c r="V185" s="94">
        <v>0.0</v>
      </c>
      <c r="W185" s="95" t="s">
        <v>178</v>
      </c>
      <c r="X185" s="93"/>
      <c r="Y185" s="93"/>
      <c r="Z185" s="95"/>
      <c r="AA185" s="95"/>
      <c r="AB185" s="95"/>
      <c r="AC185" s="95"/>
      <c r="AD185" s="95"/>
    </row>
    <row r="186" ht="11.25" customHeight="1">
      <c r="A186" s="92" t="s">
        <v>1181</v>
      </c>
      <c r="B186" s="92" t="s">
        <v>1182</v>
      </c>
      <c r="C186" s="92" t="s">
        <v>1183</v>
      </c>
      <c r="D186" s="92" t="s">
        <v>258</v>
      </c>
      <c r="E186" s="92">
        <v>16.0</v>
      </c>
      <c r="F186" s="92">
        <v>1.0</v>
      </c>
      <c r="G186" s="92" t="s">
        <v>259</v>
      </c>
      <c r="H186" s="92" t="s">
        <v>1184</v>
      </c>
      <c r="I186" s="92" t="s">
        <v>1185</v>
      </c>
      <c r="J186" s="92" t="s">
        <v>1186</v>
      </c>
      <c r="K186" s="92" t="s">
        <v>1187</v>
      </c>
      <c r="L186" s="93"/>
      <c r="M186" s="93"/>
      <c r="N186" s="93" t="s">
        <v>264</v>
      </c>
      <c r="O186" s="93">
        <v>8.0</v>
      </c>
      <c r="P186" s="93">
        <v>2.0</v>
      </c>
      <c r="Q186" s="93">
        <v>9.0</v>
      </c>
      <c r="R186" s="93">
        <v>300.0</v>
      </c>
      <c r="S186" s="93"/>
      <c r="T186" s="93"/>
      <c r="U186" s="93"/>
      <c r="V186" s="94">
        <v>37.5</v>
      </c>
      <c r="W186" s="95" t="s">
        <v>200</v>
      </c>
      <c r="X186" s="93"/>
      <c r="Y186" s="93"/>
      <c r="Z186" s="95"/>
      <c r="AA186" s="95"/>
      <c r="AB186" s="95"/>
      <c r="AC186" s="95"/>
      <c r="AD186" s="95"/>
    </row>
    <row r="187" ht="11.25" customHeight="1">
      <c r="A187" s="92" t="s">
        <v>1188</v>
      </c>
      <c r="B187" s="92" t="s">
        <v>1189</v>
      </c>
      <c r="C187" s="92" t="s">
        <v>1183</v>
      </c>
      <c r="D187" s="92" t="s">
        <v>767</v>
      </c>
      <c r="E187" s="92">
        <v>14.0</v>
      </c>
      <c r="F187" s="92">
        <v>4.0</v>
      </c>
      <c r="G187" s="92" t="s">
        <v>768</v>
      </c>
      <c r="H187" s="92" t="s">
        <v>1190</v>
      </c>
      <c r="I187" s="92" t="s">
        <v>1191</v>
      </c>
      <c r="J187" s="92" t="s">
        <v>1192</v>
      </c>
      <c r="K187" s="92" t="s">
        <v>1193</v>
      </c>
      <c r="L187" s="93"/>
      <c r="M187" s="93"/>
      <c r="N187" s="93" t="s">
        <v>318</v>
      </c>
      <c r="O187" s="93">
        <v>5.0</v>
      </c>
      <c r="P187" s="93">
        <v>2.0</v>
      </c>
      <c r="Q187" s="93">
        <v>5.0</v>
      </c>
      <c r="R187" s="93">
        <v>1500.0</v>
      </c>
      <c r="S187" s="93"/>
      <c r="T187" s="93"/>
      <c r="U187" s="93"/>
      <c r="V187" s="94">
        <v>300.0</v>
      </c>
      <c r="W187" s="95" t="s">
        <v>200</v>
      </c>
      <c r="X187" s="93"/>
      <c r="Y187" s="93"/>
      <c r="Z187" s="95"/>
      <c r="AA187" s="95"/>
      <c r="AB187" s="95"/>
      <c r="AC187" s="95"/>
      <c r="AD187" s="95"/>
    </row>
    <row r="188" ht="11.25" customHeight="1">
      <c r="A188" s="92" t="s">
        <v>1194</v>
      </c>
      <c r="B188" s="92" t="s">
        <v>1195</v>
      </c>
      <c r="C188" s="92" t="s">
        <v>1183</v>
      </c>
      <c r="D188" s="92" t="s">
        <v>477</v>
      </c>
      <c r="E188" s="92">
        <v>14.0</v>
      </c>
      <c r="F188" s="92">
        <v>9.0</v>
      </c>
      <c r="G188" s="92" t="s">
        <v>478</v>
      </c>
      <c r="H188" s="92" t="s">
        <v>1196</v>
      </c>
      <c r="I188" s="92" t="s">
        <v>1197</v>
      </c>
      <c r="J188" s="92" t="s">
        <v>1198</v>
      </c>
      <c r="K188" s="92" t="s">
        <v>1199</v>
      </c>
      <c r="L188" s="93"/>
      <c r="M188" s="93"/>
      <c r="N188" s="93" t="s">
        <v>318</v>
      </c>
      <c r="O188" s="93">
        <v>7.0</v>
      </c>
      <c r="P188" s="93">
        <v>2.0</v>
      </c>
      <c r="Q188" s="93">
        <v>8.0</v>
      </c>
      <c r="R188" s="93">
        <v>1500.0</v>
      </c>
      <c r="S188" s="93"/>
      <c r="T188" s="93"/>
      <c r="U188" s="93"/>
      <c r="V188" s="94">
        <v>214.29</v>
      </c>
      <c r="W188" s="95" t="s">
        <v>200</v>
      </c>
      <c r="X188" s="93"/>
      <c r="Y188" s="93"/>
      <c r="Z188" s="95"/>
      <c r="AA188" s="95"/>
      <c r="AB188" s="95"/>
      <c r="AC188" s="95"/>
      <c r="AD188" s="95"/>
    </row>
    <row r="189" ht="11.25" customHeight="1">
      <c r="A189" s="92" t="s">
        <v>1200</v>
      </c>
      <c r="B189" s="92" t="s">
        <v>1201</v>
      </c>
      <c r="C189" s="92" t="s">
        <v>1183</v>
      </c>
      <c r="D189" s="92" t="s">
        <v>477</v>
      </c>
      <c r="E189" s="92">
        <v>14.0</v>
      </c>
      <c r="F189" s="92">
        <v>16.0</v>
      </c>
      <c r="G189" s="92" t="s">
        <v>478</v>
      </c>
      <c r="H189" s="92" t="s">
        <v>1202</v>
      </c>
      <c r="I189" s="92" t="s">
        <v>1203</v>
      </c>
      <c r="J189" s="92" t="s">
        <v>1204</v>
      </c>
      <c r="K189" s="92" t="s">
        <v>1205</v>
      </c>
      <c r="L189" s="93"/>
      <c r="M189" s="93"/>
      <c r="N189" s="93" t="s">
        <v>318</v>
      </c>
      <c r="O189" s="93">
        <v>5.0</v>
      </c>
      <c r="P189" s="93">
        <v>1.0</v>
      </c>
      <c r="Q189" s="93">
        <v>5.0</v>
      </c>
      <c r="R189" s="93">
        <v>1500.0</v>
      </c>
      <c r="S189" s="93"/>
      <c r="T189" s="93"/>
      <c r="U189" s="93"/>
      <c r="V189" s="94">
        <v>300.0</v>
      </c>
      <c r="W189" s="95" t="s">
        <v>200</v>
      </c>
      <c r="X189" s="93"/>
      <c r="Y189" s="93"/>
      <c r="Z189" s="95"/>
      <c r="AA189" s="95"/>
      <c r="AB189" s="95"/>
      <c r="AC189" s="95"/>
      <c r="AD189" s="95"/>
    </row>
    <row r="190" ht="11.25" customHeight="1">
      <c r="A190" s="92" t="s">
        <v>1181</v>
      </c>
      <c r="B190" s="92" t="s">
        <v>1182</v>
      </c>
      <c r="C190" s="92" t="s">
        <v>1183</v>
      </c>
      <c r="D190" s="92" t="s">
        <v>258</v>
      </c>
      <c r="E190" s="92">
        <v>16.0</v>
      </c>
      <c r="F190" s="92">
        <v>1.0</v>
      </c>
      <c r="G190" s="92" t="s">
        <v>259</v>
      </c>
      <c r="H190" s="92" t="s">
        <v>1184</v>
      </c>
      <c r="I190" s="92" t="s">
        <v>1185</v>
      </c>
      <c r="J190" s="92" t="s">
        <v>1186</v>
      </c>
      <c r="K190" s="92" t="s">
        <v>1187</v>
      </c>
      <c r="L190" s="93"/>
      <c r="M190" s="93"/>
      <c r="N190" s="93" t="s">
        <v>264</v>
      </c>
      <c r="O190" s="93">
        <v>8.0</v>
      </c>
      <c r="P190" s="93">
        <v>2.0</v>
      </c>
      <c r="Q190" s="93">
        <v>9.0</v>
      </c>
      <c r="R190" s="93">
        <v>300.0</v>
      </c>
      <c r="S190" s="93"/>
      <c r="T190" s="93"/>
      <c r="U190" s="93"/>
      <c r="V190" s="94">
        <v>37.5</v>
      </c>
      <c r="W190" s="95" t="s">
        <v>188</v>
      </c>
      <c r="X190" s="93"/>
      <c r="Y190" s="93"/>
      <c r="Z190" s="95"/>
      <c r="AA190" s="95"/>
      <c r="AB190" s="95"/>
      <c r="AC190" s="95"/>
      <c r="AD190" s="95"/>
    </row>
    <row r="191" ht="11.25" customHeight="1">
      <c r="A191" s="92" t="s">
        <v>1188</v>
      </c>
      <c r="B191" s="92" t="s">
        <v>1189</v>
      </c>
      <c r="C191" s="92" t="s">
        <v>1183</v>
      </c>
      <c r="D191" s="92" t="s">
        <v>767</v>
      </c>
      <c r="E191" s="92">
        <v>14.0</v>
      </c>
      <c r="F191" s="92">
        <v>4.0</v>
      </c>
      <c r="G191" s="92" t="s">
        <v>768</v>
      </c>
      <c r="H191" s="92" t="s">
        <v>1190</v>
      </c>
      <c r="I191" s="92" t="s">
        <v>1191</v>
      </c>
      <c r="J191" s="92" t="s">
        <v>1192</v>
      </c>
      <c r="K191" s="92" t="s">
        <v>1193</v>
      </c>
      <c r="L191" s="93"/>
      <c r="M191" s="93"/>
      <c r="N191" s="93" t="s">
        <v>318</v>
      </c>
      <c r="O191" s="93">
        <v>5.0</v>
      </c>
      <c r="P191" s="93">
        <v>2.0</v>
      </c>
      <c r="Q191" s="93">
        <v>5.0</v>
      </c>
      <c r="R191" s="93">
        <v>1500.0</v>
      </c>
      <c r="S191" s="93"/>
      <c r="T191" s="93"/>
      <c r="U191" s="93"/>
      <c r="V191" s="94">
        <v>300.0</v>
      </c>
      <c r="W191" s="95" t="s">
        <v>188</v>
      </c>
      <c r="X191" s="93"/>
      <c r="Y191" s="93"/>
      <c r="Z191" s="95"/>
      <c r="AA191" s="95"/>
      <c r="AB191" s="95"/>
      <c r="AC191" s="95"/>
      <c r="AD191" s="95"/>
    </row>
    <row r="192" ht="11.25" customHeight="1">
      <c r="A192" s="92" t="s">
        <v>1194</v>
      </c>
      <c r="B192" s="92" t="s">
        <v>1195</v>
      </c>
      <c r="C192" s="92" t="s">
        <v>1183</v>
      </c>
      <c r="D192" s="92" t="s">
        <v>477</v>
      </c>
      <c r="E192" s="92">
        <v>14.0</v>
      </c>
      <c r="F192" s="92">
        <v>9.0</v>
      </c>
      <c r="G192" s="92" t="s">
        <v>478</v>
      </c>
      <c r="H192" s="92" t="s">
        <v>1196</v>
      </c>
      <c r="I192" s="92" t="s">
        <v>1197</v>
      </c>
      <c r="J192" s="92" t="s">
        <v>1198</v>
      </c>
      <c r="K192" s="92" t="s">
        <v>1199</v>
      </c>
      <c r="L192" s="93"/>
      <c r="M192" s="93"/>
      <c r="N192" s="93" t="s">
        <v>318</v>
      </c>
      <c r="O192" s="93">
        <v>7.0</v>
      </c>
      <c r="P192" s="93">
        <v>2.0</v>
      </c>
      <c r="Q192" s="93">
        <v>8.0</v>
      </c>
      <c r="R192" s="93">
        <v>1500.0</v>
      </c>
      <c r="S192" s="93"/>
      <c r="T192" s="93"/>
      <c r="U192" s="93"/>
      <c r="V192" s="94">
        <v>214.29</v>
      </c>
      <c r="W192" s="95" t="s">
        <v>188</v>
      </c>
      <c r="X192" s="93"/>
      <c r="Y192" s="93"/>
      <c r="Z192" s="95"/>
      <c r="AA192" s="95"/>
      <c r="AB192" s="95"/>
      <c r="AC192" s="95"/>
      <c r="AD192" s="95"/>
    </row>
    <row r="193" ht="11.25" customHeight="1">
      <c r="A193" s="92" t="s">
        <v>1206</v>
      </c>
      <c r="B193" s="92" t="s">
        <v>1207</v>
      </c>
      <c r="C193" s="92" t="s">
        <v>1183</v>
      </c>
      <c r="D193" s="92" t="s">
        <v>258</v>
      </c>
      <c r="E193" s="92">
        <v>16.0</v>
      </c>
      <c r="F193" s="92">
        <v>4.0</v>
      </c>
      <c r="G193" s="92" t="s">
        <v>259</v>
      </c>
      <c r="H193" s="92" t="s">
        <v>1208</v>
      </c>
      <c r="I193" s="92" t="s">
        <v>1209</v>
      </c>
      <c r="J193" s="92" t="s">
        <v>1210</v>
      </c>
      <c r="K193" s="92" t="s">
        <v>1211</v>
      </c>
      <c r="L193" s="93" t="s">
        <v>1212</v>
      </c>
      <c r="M193" s="93">
        <v>2024.0</v>
      </c>
      <c r="N193" s="93" t="s">
        <v>264</v>
      </c>
      <c r="O193" s="93">
        <v>6.0</v>
      </c>
      <c r="P193" s="93">
        <v>1.0</v>
      </c>
      <c r="Q193" s="93">
        <v>6.0</v>
      </c>
      <c r="R193" s="93">
        <v>300.0</v>
      </c>
      <c r="S193" s="93"/>
      <c r="T193" s="93"/>
      <c r="U193" s="93"/>
      <c r="V193" s="94">
        <v>50.0</v>
      </c>
      <c r="W193" s="95" t="s">
        <v>188</v>
      </c>
      <c r="X193" s="93"/>
      <c r="Y193" s="93"/>
      <c r="Z193" s="95"/>
      <c r="AA193" s="95"/>
      <c r="AB193" s="95"/>
      <c r="AC193" s="95"/>
      <c r="AD193" s="95"/>
    </row>
    <row r="194" ht="11.25" customHeight="1">
      <c r="A194" s="92" t="s">
        <v>1213</v>
      </c>
      <c r="B194" s="92" t="s">
        <v>1214</v>
      </c>
      <c r="C194" s="92" t="s">
        <v>141</v>
      </c>
      <c r="D194" s="92" t="s">
        <v>1215</v>
      </c>
      <c r="E194" s="92">
        <v>117.0</v>
      </c>
      <c r="F194" s="92"/>
      <c r="G194" s="92" t="s">
        <v>1216</v>
      </c>
      <c r="H194" s="92" t="s">
        <v>1217</v>
      </c>
      <c r="I194" s="92" t="s">
        <v>1218</v>
      </c>
      <c r="J194" s="92" t="s">
        <v>1219</v>
      </c>
      <c r="K194" s="92">
        <v>1.218131900001E12</v>
      </c>
      <c r="L194" s="93">
        <v>109580.0</v>
      </c>
      <c r="M194" s="93">
        <v>2024.0</v>
      </c>
      <c r="N194" s="93" t="s">
        <v>264</v>
      </c>
      <c r="O194" s="93">
        <v>3.0</v>
      </c>
      <c r="P194" s="93">
        <v>2.0</v>
      </c>
      <c r="Q194" s="93">
        <v>4.0</v>
      </c>
      <c r="R194" s="93">
        <v>300.0</v>
      </c>
      <c r="S194" s="93"/>
      <c r="T194" s="93"/>
      <c r="U194" s="93"/>
      <c r="V194" s="94">
        <v>100.0</v>
      </c>
      <c r="W194" s="95" t="s">
        <v>201</v>
      </c>
      <c r="X194" s="93"/>
      <c r="Y194" s="93"/>
      <c r="Z194" s="95"/>
      <c r="AA194" s="95"/>
      <c r="AB194" s="95"/>
      <c r="AC194" s="95"/>
      <c r="AD194" s="95"/>
    </row>
    <row r="195" ht="11.25" customHeight="1">
      <c r="A195" s="92" t="s">
        <v>1220</v>
      </c>
      <c r="B195" s="92" t="s">
        <v>1221</v>
      </c>
      <c r="C195" s="92" t="s">
        <v>141</v>
      </c>
      <c r="D195" s="92" t="s">
        <v>1222</v>
      </c>
      <c r="E195" s="92">
        <v>13.0</v>
      </c>
      <c r="F195" s="92">
        <v>10.0</v>
      </c>
      <c r="G195" s="92" t="s">
        <v>406</v>
      </c>
      <c r="H195" s="92" t="s">
        <v>1223</v>
      </c>
      <c r="I195" s="92" t="s">
        <v>424</v>
      </c>
      <c r="J195" s="92" t="s">
        <v>1224</v>
      </c>
      <c r="K195" s="92">
        <v>1.233119400001E12</v>
      </c>
      <c r="L195" s="93">
        <v>2750.0</v>
      </c>
      <c r="M195" s="93">
        <v>2024.0</v>
      </c>
      <c r="N195" s="93" t="s">
        <v>318</v>
      </c>
      <c r="O195" s="93">
        <v>6.0</v>
      </c>
      <c r="P195" s="93">
        <v>4.0</v>
      </c>
      <c r="Q195" s="93">
        <v>6.0</v>
      </c>
      <c r="R195" s="93">
        <v>1500.0</v>
      </c>
      <c r="S195" s="93"/>
      <c r="T195" s="93"/>
      <c r="U195" s="93"/>
      <c r="V195" s="94">
        <v>250.0</v>
      </c>
      <c r="W195" s="95" t="s">
        <v>201</v>
      </c>
      <c r="X195" s="93"/>
      <c r="Y195" s="93"/>
      <c r="Z195" s="95"/>
      <c r="AA195" s="95"/>
      <c r="AB195" s="95"/>
      <c r="AC195" s="95"/>
      <c r="AD195" s="95"/>
    </row>
    <row r="196" ht="11.25" customHeight="1">
      <c r="A196" s="92" t="s">
        <v>1225</v>
      </c>
      <c r="B196" s="92" t="s">
        <v>1226</v>
      </c>
      <c r="C196" s="92" t="s">
        <v>141</v>
      </c>
      <c r="D196" s="92" t="s">
        <v>1227</v>
      </c>
      <c r="E196" s="92">
        <v>60.0</v>
      </c>
      <c r="F196" s="92">
        <v>6.0</v>
      </c>
      <c r="G196" s="92" t="s">
        <v>1228</v>
      </c>
      <c r="H196" s="92" t="s">
        <v>1229</v>
      </c>
      <c r="I196" s="92" t="s">
        <v>997</v>
      </c>
      <c r="J196" s="92" t="s">
        <v>1230</v>
      </c>
      <c r="K196" s="92">
        <v>1.255759200001E12</v>
      </c>
      <c r="L196" s="93">
        <v>859.0</v>
      </c>
      <c r="M196" s="93">
        <v>2024.0</v>
      </c>
      <c r="N196" s="93" t="s">
        <v>318</v>
      </c>
      <c r="O196" s="93">
        <v>6.0</v>
      </c>
      <c r="P196" s="93">
        <v>4.0</v>
      </c>
      <c r="Q196" s="93">
        <v>6.0</v>
      </c>
      <c r="R196" s="93">
        <v>1500.0</v>
      </c>
      <c r="S196" s="93"/>
      <c r="T196" s="93"/>
      <c r="U196" s="93"/>
      <c r="V196" s="94">
        <v>250.0</v>
      </c>
      <c r="W196" s="95" t="s">
        <v>201</v>
      </c>
      <c r="X196" s="93"/>
      <c r="Y196" s="93"/>
      <c r="Z196" s="95"/>
      <c r="AA196" s="95"/>
      <c r="AB196" s="95"/>
      <c r="AC196" s="95"/>
      <c r="AD196" s="95"/>
    </row>
    <row r="197" ht="11.25" customHeight="1">
      <c r="A197" s="92" t="s">
        <v>1231</v>
      </c>
      <c r="B197" s="92" t="s">
        <v>1232</v>
      </c>
      <c r="C197" s="92" t="s">
        <v>141</v>
      </c>
      <c r="D197" s="92" t="s">
        <v>1222</v>
      </c>
      <c r="E197" s="92">
        <v>13.0</v>
      </c>
      <c r="F197" s="92">
        <v>14.0</v>
      </c>
      <c r="G197" s="92" t="s">
        <v>406</v>
      </c>
      <c r="H197" s="92" t="s">
        <v>1233</v>
      </c>
      <c r="I197" s="92" t="s">
        <v>989</v>
      </c>
      <c r="J197" s="92" t="s">
        <v>1234</v>
      </c>
      <c r="K197" s="92">
        <v>1.277424600001E12</v>
      </c>
      <c r="L197" s="93">
        <v>3997.0</v>
      </c>
      <c r="M197" s="93">
        <v>2024.0</v>
      </c>
      <c r="N197" s="93" t="s">
        <v>318</v>
      </c>
      <c r="O197" s="93">
        <v>4.0</v>
      </c>
      <c r="P197" s="93">
        <v>3.0</v>
      </c>
      <c r="Q197" s="93">
        <v>6.0</v>
      </c>
      <c r="R197" s="93">
        <v>1500.0</v>
      </c>
      <c r="S197" s="93"/>
      <c r="T197" s="93"/>
      <c r="U197" s="93"/>
      <c r="V197" s="94">
        <v>375.0</v>
      </c>
      <c r="W197" s="95" t="s">
        <v>201</v>
      </c>
      <c r="X197" s="93"/>
      <c r="Y197" s="93"/>
      <c r="Z197" s="95"/>
      <c r="AA197" s="95"/>
      <c r="AB197" s="95"/>
      <c r="AC197" s="95"/>
      <c r="AD197" s="95"/>
    </row>
    <row r="198" ht="11.25" customHeight="1">
      <c r="A198" s="92" t="s">
        <v>1235</v>
      </c>
      <c r="B198" s="92" t="s">
        <v>1236</v>
      </c>
      <c r="C198" s="92" t="s">
        <v>141</v>
      </c>
      <c r="D198" s="92" t="s">
        <v>1237</v>
      </c>
      <c r="E198" s="92">
        <v>14.0</v>
      </c>
      <c r="F198" s="92">
        <v>8.0</v>
      </c>
      <c r="G198" s="92" t="s">
        <v>768</v>
      </c>
      <c r="H198" s="92" t="s">
        <v>1238</v>
      </c>
      <c r="I198" s="92" t="s">
        <v>949</v>
      </c>
      <c r="J198" s="92" t="s">
        <v>1239</v>
      </c>
      <c r="K198" s="92">
        <v>1.304712900001E12</v>
      </c>
      <c r="L198" s="93">
        <v>815.0</v>
      </c>
      <c r="M198" s="93">
        <v>2024.0</v>
      </c>
      <c r="N198" s="93" t="s">
        <v>318</v>
      </c>
      <c r="O198" s="93">
        <v>7.0</v>
      </c>
      <c r="P198" s="93">
        <v>7.0</v>
      </c>
      <c r="Q198" s="93">
        <v>7.0</v>
      </c>
      <c r="R198" s="93">
        <v>1500.0</v>
      </c>
      <c r="S198" s="93"/>
      <c r="T198" s="93"/>
      <c r="U198" s="93"/>
      <c r="V198" s="94">
        <v>214.29</v>
      </c>
      <c r="W198" s="95" t="s">
        <v>201</v>
      </c>
      <c r="X198" s="93"/>
      <c r="Y198" s="93"/>
      <c r="Z198" s="95"/>
      <c r="AA198" s="95"/>
      <c r="AB198" s="95"/>
      <c r="AC198" s="95"/>
      <c r="AD198" s="95"/>
    </row>
    <row r="199" ht="11.25" customHeight="1">
      <c r="A199" s="92" t="s">
        <v>1240</v>
      </c>
      <c r="B199" s="92" t="s">
        <v>1241</v>
      </c>
      <c r="C199" s="92" t="s">
        <v>106</v>
      </c>
      <c r="D199" s="92" t="s">
        <v>1242</v>
      </c>
      <c r="E199" s="92">
        <v>11.0</v>
      </c>
      <c r="F199" s="92"/>
      <c r="G199" s="92" t="s">
        <v>1243</v>
      </c>
      <c r="H199" s="92" t="s">
        <v>1244</v>
      </c>
      <c r="I199" s="92" t="s">
        <v>1245</v>
      </c>
      <c r="J199" s="92" t="s">
        <v>1246</v>
      </c>
      <c r="K199" s="92" t="s">
        <v>1247</v>
      </c>
      <c r="L199" s="93">
        <v>1328488.0</v>
      </c>
      <c r="M199" s="93">
        <v>2024.0</v>
      </c>
      <c r="N199" s="93" t="s">
        <v>318</v>
      </c>
      <c r="O199" s="93">
        <v>6.0</v>
      </c>
      <c r="P199" s="93">
        <v>1.0</v>
      </c>
      <c r="Q199" s="93">
        <v>10.0</v>
      </c>
      <c r="R199" s="93">
        <v>1500.0</v>
      </c>
      <c r="S199" s="93"/>
      <c r="T199" s="93"/>
      <c r="U199" s="93"/>
      <c r="V199" s="94">
        <v>250.0</v>
      </c>
      <c r="W199" s="95" t="s">
        <v>113</v>
      </c>
      <c r="X199" s="93"/>
      <c r="Y199" s="93"/>
      <c r="Z199" s="95"/>
      <c r="AA199" s="95"/>
      <c r="AB199" s="95"/>
      <c r="AC199" s="95"/>
      <c r="AD199" s="95"/>
    </row>
    <row r="200" ht="11.25" customHeight="1">
      <c r="A200" s="92" t="s">
        <v>483</v>
      </c>
      <c r="B200" s="92" t="s">
        <v>1248</v>
      </c>
      <c r="C200" s="92" t="s">
        <v>106</v>
      </c>
      <c r="D200" s="92" t="s">
        <v>807</v>
      </c>
      <c r="E200" s="92">
        <v>14.0</v>
      </c>
      <c r="F200" s="92">
        <v>3.0</v>
      </c>
      <c r="G200" s="92" t="s">
        <v>478</v>
      </c>
      <c r="H200" s="92" t="s">
        <v>485</v>
      </c>
      <c r="I200" s="92" t="s">
        <v>486</v>
      </c>
      <c r="J200" s="92" t="s">
        <v>906</v>
      </c>
      <c r="K200" s="106" t="s">
        <v>907</v>
      </c>
      <c r="L200" s="93" t="s">
        <v>908</v>
      </c>
      <c r="M200" s="93">
        <v>2024.0</v>
      </c>
      <c r="N200" s="93" t="s">
        <v>318</v>
      </c>
      <c r="O200" s="93">
        <v>14.0</v>
      </c>
      <c r="P200" s="93">
        <v>13.0</v>
      </c>
      <c r="Q200" s="93">
        <v>16.0</v>
      </c>
      <c r="R200" s="93">
        <v>1500.0</v>
      </c>
      <c r="S200" s="93"/>
      <c r="T200" s="93"/>
      <c r="U200" s="93"/>
      <c r="V200" s="94">
        <v>107.14</v>
      </c>
      <c r="W200" s="95" t="s">
        <v>133</v>
      </c>
      <c r="X200" s="93">
        <v>1.0</v>
      </c>
      <c r="Y200" s="93" t="s">
        <v>631</v>
      </c>
      <c r="Z200" s="95"/>
      <c r="AA200" s="95"/>
      <c r="AB200" s="95"/>
      <c r="AC200" s="95"/>
      <c r="AD200" s="95"/>
    </row>
    <row r="201" ht="11.25" customHeight="1">
      <c r="A201" s="92" t="s">
        <v>737</v>
      </c>
      <c r="B201" s="92" t="s">
        <v>1249</v>
      </c>
      <c r="C201" s="92" t="s">
        <v>106</v>
      </c>
      <c r="D201" s="92" t="s">
        <v>345</v>
      </c>
      <c r="E201" s="92">
        <v>12.0</v>
      </c>
      <c r="F201" s="92">
        <v>4.0</v>
      </c>
      <c r="G201" s="92" t="s">
        <v>1250</v>
      </c>
      <c r="H201" s="92" t="s">
        <v>740</v>
      </c>
      <c r="I201" s="92" t="s">
        <v>1251</v>
      </c>
      <c r="J201" s="92" t="s">
        <v>1252</v>
      </c>
      <c r="K201" s="106" t="s">
        <v>743</v>
      </c>
      <c r="L201" s="93" t="s">
        <v>813</v>
      </c>
      <c r="M201" s="93">
        <v>2024.0</v>
      </c>
      <c r="N201" s="93" t="s">
        <v>318</v>
      </c>
      <c r="O201" s="93">
        <v>4.0</v>
      </c>
      <c r="P201" s="93">
        <v>4.0</v>
      </c>
      <c r="Q201" s="93">
        <v>4.0</v>
      </c>
      <c r="R201" s="93">
        <v>1500.0</v>
      </c>
      <c r="S201" s="93"/>
      <c r="T201" s="93"/>
      <c r="U201" s="93"/>
      <c r="V201" s="94">
        <v>375.0</v>
      </c>
      <c r="W201" s="95" t="s">
        <v>133</v>
      </c>
      <c r="X201" s="93">
        <v>1.0</v>
      </c>
      <c r="Y201" s="93" t="s">
        <v>631</v>
      </c>
      <c r="Z201" s="95"/>
      <c r="AA201" s="95"/>
      <c r="AB201" s="95"/>
      <c r="AC201" s="95"/>
      <c r="AD201" s="95"/>
    </row>
    <row r="202" ht="11.25" customHeight="1">
      <c r="A202" s="92" t="s">
        <v>310</v>
      </c>
      <c r="B202" s="92" t="s">
        <v>1253</v>
      </c>
      <c r="C202" s="92" t="s">
        <v>106</v>
      </c>
      <c r="D202" s="92" t="s">
        <v>312</v>
      </c>
      <c r="E202" s="92">
        <v>25.0</v>
      </c>
      <c r="F202" s="92">
        <v>9.0</v>
      </c>
      <c r="G202" s="92" t="s">
        <v>926</v>
      </c>
      <c r="H202" s="92" t="s">
        <v>314</v>
      </c>
      <c r="I202" s="92" t="s">
        <v>1254</v>
      </c>
      <c r="J202" s="92" t="s">
        <v>1255</v>
      </c>
      <c r="K202" s="92" t="s">
        <v>317</v>
      </c>
      <c r="L202" s="93" t="s">
        <v>908</v>
      </c>
      <c r="M202" s="93">
        <v>2024.0</v>
      </c>
      <c r="N202" s="93" t="s">
        <v>1256</v>
      </c>
      <c r="O202" s="93">
        <v>8.0</v>
      </c>
      <c r="P202" s="93">
        <v>4.0</v>
      </c>
      <c r="Q202" s="93">
        <v>10.0</v>
      </c>
      <c r="R202" s="93">
        <v>1500.0</v>
      </c>
      <c r="S202" s="93"/>
      <c r="T202" s="93"/>
      <c r="U202" s="93"/>
      <c r="V202" s="94">
        <v>188.0</v>
      </c>
      <c r="W202" s="95" t="s">
        <v>133</v>
      </c>
      <c r="X202" s="93"/>
      <c r="Y202" s="93"/>
      <c r="Z202" s="95"/>
      <c r="AA202" s="95"/>
      <c r="AB202" s="95"/>
      <c r="AC202" s="95"/>
      <c r="AD202" s="95"/>
    </row>
    <row r="203" ht="11.25" customHeight="1">
      <c r="A203" s="92" t="s">
        <v>1257</v>
      </c>
      <c r="B203" s="92" t="s">
        <v>1258</v>
      </c>
      <c r="C203" s="92" t="s">
        <v>106</v>
      </c>
      <c r="D203" s="92" t="s">
        <v>1259</v>
      </c>
      <c r="E203" s="92">
        <v>17.0</v>
      </c>
      <c r="F203" s="92">
        <v>3.0</v>
      </c>
      <c r="G203" s="92" t="s">
        <v>1260</v>
      </c>
      <c r="H203" s="92" t="s">
        <v>1261</v>
      </c>
      <c r="I203" s="92" t="s">
        <v>1262</v>
      </c>
      <c r="J203" s="92" t="s">
        <v>1263</v>
      </c>
      <c r="K203" s="92" t="s">
        <v>1264</v>
      </c>
      <c r="L203" s="93" t="s">
        <v>1265</v>
      </c>
      <c r="M203" s="93">
        <v>2024.0</v>
      </c>
      <c r="N203" s="93" t="s">
        <v>264</v>
      </c>
      <c r="O203" s="93">
        <v>4.0</v>
      </c>
      <c r="P203" s="93">
        <v>3.0</v>
      </c>
      <c r="Q203" s="93">
        <v>218.0</v>
      </c>
      <c r="R203" s="93">
        <v>300.0</v>
      </c>
      <c r="S203" s="93"/>
      <c r="T203" s="93"/>
      <c r="U203" s="93"/>
      <c r="V203" s="94">
        <v>75.0</v>
      </c>
      <c r="W203" s="95" t="s">
        <v>133</v>
      </c>
      <c r="X203" s="93"/>
      <c r="Y203" s="93"/>
      <c r="Z203" s="95"/>
      <c r="AA203" s="95"/>
      <c r="AB203" s="95"/>
      <c r="AC203" s="95"/>
      <c r="AD203" s="95"/>
    </row>
    <row r="204" ht="11.25" customHeight="1">
      <c r="A204" s="92" t="s">
        <v>1266</v>
      </c>
      <c r="B204" s="92" t="s">
        <v>1267</v>
      </c>
      <c r="C204" s="92" t="s">
        <v>52</v>
      </c>
      <c r="D204" s="92" t="s">
        <v>503</v>
      </c>
      <c r="E204" s="92">
        <v>25.0</v>
      </c>
      <c r="F204" s="92">
        <v>4346.0</v>
      </c>
      <c r="G204" s="92" t="s">
        <v>1268</v>
      </c>
      <c r="H204" s="92" t="s">
        <v>1269</v>
      </c>
      <c r="I204" s="92" t="s">
        <v>1270</v>
      </c>
      <c r="J204" s="92" t="s">
        <v>1271</v>
      </c>
      <c r="K204" s="92"/>
      <c r="L204" s="93"/>
      <c r="M204" s="93">
        <v>2024.0</v>
      </c>
      <c r="N204" s="93" t="s">
        <v>318</v>
      </c>
      <c r="O204" s="93">
        <v>5.0</v>
      </c>
      <c r="P204" s="93">
        <v>1.0</v>
      </c>
      <c r="Q204" s="93">
        <v>5.0</v>
      </c>
      <c r="R204" s="93">
        <v>1500.0</v>
      </c>
      <c r="S204" s="93"/>
      <c r="T204" s="93">
        <v>300.0</v>
      </c>
      <c r="U204" s="93"/>
      <c r="V204" s="94">
        <v>300.0</v>
      </c>
      <c r="W204" s="95" t="s">
        <v>1272</v>
      </c>
      <c r="X204" s="93"/>
      <c r="Y204" s="93"/>
      <c r="Z204" s="95"/>
      <c r="AA204" s="95"/>
      <c r="AB204" s="95"/>
      <c r="AC204" s="95"/>
      <c r="AD204" s="95"/>
    </row>
    <row r="205" ht="11.25" customHeight="1">
      <c r="A205" s="92" t="s">
        <v>1273</v>
      </c>
      <c r="B205" s="92" t="s">
        <v>1274</v>
      </c>
      <c r="C205" s="92" t="s">
        <v>52</v>
      </c>
      <c r="D205" s="92" t="s">
        <v>1275</v>
      </c>
      <c r="E205" s="92">
        <v>12.0</v>
      </c>
      <c r="F205" s="92">
        <v>78.0</v>
      </c>
      <c r="G205" s="92" t="s">
        <v>1276</v>
      </c>
      <c r="H205" s="92" t="s">
        <v>1277</v>
      </c>
      <c r="I205" s="92" t="s">
        <v>1278</v>
      </c>
      <c r="J205" s="92" t="s">
        <v>1279</v>
      </c>
      <c r="K205" s="106"/>
      <c r="L205" s="93"/>
      <c r="M205" s="93">
        <v>2024.0</v>
      </c>
      <c r="N205" s="93" t="s">
        <v>264</v>
      </c>
      <c r="O205" s="93">
        <v>7.0</v>
      </c>
      <c r="P205" s="93">
        <v>1.0</v>
      </c>
      <c r="Q205" s="93">
        <v>7.0</v>
      </c>
      <c r="R205" s="93">
        <v>300.0</v>
      </c>
      <c r="S205" s="93"/>
      <c r="T205" s="93"/>
      <c r="U205" s="93"/>
      <c r="V205" s="94">
        <v>42.86</v>
      </c>
      <c r="W205" s="95" t="s">
        <v>1272</v>
      </c>
      <c r="X205" s="93">
        <v>1.0</v>
      </c>
      <c r="Y205" s="93" t="s">
        <v>1070</v>
      </c>
      <c r="Z205" s="95"/>
      <c r="AA205" s="95"/>
      <c r="AB205" s="95"/>
      <c r="AC205" s="95"/>
      <c r="AD205" s="95"/>
    </row>
    <row r="206" ht="11.25" customHeight="1">
      <c r="A206" s="92" t="s">
        <v>1280</v>
      </c>
      <c r="B206" s="92" t="s">
        <v>1281</v>
      </c>
      <c r="C206" s="92" t="s">
        <v>52</v>
      </c>
      <c r="D206" s="92" t="s">
        <v>345</v>
      </c>
      <c r="E206" s="92">
        <v>12.0</v>
      </c>
      <c r="F206" s="92">
        <v>6.0</v>
      </c>
      <c r="G206" s="92" t="s">
        <v>1282</v>
      </c>
      <c r="H206" s="92" t="s">
        <v>1283</v>
      </c>
      <c r="I206" s="92" t="s">
        <v>1284</v>
      </c>
      <c r="J206" s="92" t="s">
        <v>1285</v>
      </c>
      <c r="K206" s="92"/>
      <c r="L206" s="93"/>
      <c r="M206" s="93">
        <v>2024.0</v>
      </c>
      <c r="N206" s="93" t="s">
        <v>318</v>
      </c>
      <c r="O206" s="93">
        <v>5.0</v>
      </c>
      <c r="P206" s="93">
        <v>1.0</v>
      </c>
      <c r="Q206" s="93">
        <v>5.0</v>
      </c>
      <c r="R206" s="93">
        <v>1500.0</v>
      </c>
      <c r="S206" s="93"/>
      <c r="T206" s="93"/>
      <c r="U206" s="93"/>
      <c r="V206" s="94">
        <v>300.0</v>
      </c>
      <c r="W206" s="95" t="s">
        <v>1272</v>
      </c>
      <c r="X206" s="93"/>
      <c r="Y206" s="93"/>
      <c r="Z206" s="95"/>
      <c r="AA206" s="95"/>
      <c r="AB206" s="95"/>
      <c r="AC206" s="95"/>
      <c r="AD206" s="95"/>
    </row>
    <row r="207" ht="11.25" customHeight="1">
      <c r="A207" s="92" t="s">
        <v>1286</v>
      </c>
      <c r="B207" s="92" t="s">
        <v>1287</v>
      </c>
      <c r="C207" s="92" t="s">
        <v>52</v>
      </c>
      <c r="D207" s="92" t="s">
        <v>994</v>
      </c>
      <c r="E207" s="92">
        <v>60.0</v>
      </c>
      <c r="F207" s="92">
        <v>11.0</v>
      </c>
      <c r="G207" s="92" t="s">
        <v>1288</v>
      </c>
      <c r="H207" s="92" t="s">
        <v>1289</v>
      </c>
      <c r="I207" s="92" t="s">
        <v>1290</v>
      </c>
      <c r="J207" s="92" t="s">
        <v>1291</v>
      </c>
      <c r="K207" s="92"/>
      <c r="L207" s="93"/>
      <c r="M207" s="93">
        <v>2024.0</v>
      </c>
      <c r="N207" s="93" t="s">
        <v>318</v>
      </c>
      <c r="O207" s="93">
        <v>7.0</v>
      </c>
      <c r="P207" s="93">
        <v>1.0</v>
      </c>
      <c r="Q207" s="93">
        <v>7.0</v>
      </c>
      <c r="R207" s="93">
        <v>1500.0</v>
      </c>
      <c r="S207" s="93"/>
      <c r="T207" s="93"/>
      <c r="U207" s="93"/>
      <c r="V207" s="94">
        <v>214.2</v>
      </c>
      <c r="W207" s="95" t="s">
        <v>1272</v>
      </c>
      <c r="X207" s="93"/>
      <c r="Y207" s="93"/>
      <c r="Z207" s="95"/>
      <c r="AA207" s="95"/>
      <c r="AB207" s="95"/>
      <c r="AC207" s="95"/>
      <c r="AD207" s="95"/>
    </row>
    <row r="208" ht="11.25" customHeight="1">
      <c r="A208" s="92" t="s">
        <v>441</v>
      </c>
      <c r="B208" s="92" t="s">
        <v>1292</v>
      </c>
      <c r="C208" s="92" t="s">
        <v>52</v>
      </c>
      <c r="D208" s="92" t="s">
        <v>443</v>
      </c>
      <c r="E208" s="92">
        <v>16.0</v>
      </c>
      <c r="F208" s="92">
        <v>22.0</v>
      </c>
      <c r="G208" s="92" t="s">
        <v>1293</v>
      </c>
      <c r="H208" s="92" t="s">
        <v>1075</v>
      </c>
      <c r="I208" s="92" t="s">
        <v>446</v>
      </c>
      <c r="J208" s="92" t="s">
        <v>580</v>
      </c>
      <c r="K208" s="92"/>
      <c r="L208" s="93"/>
      <c r="M208" s="93">
        <v>2024.0</v>
      </c>
      <c r="N208" s="93" t="s">
        <v>318</v>
      </c>
      <c r="O208" s="93">
        <v>14.0</v>
      </c>
      <c r="P208" s="93">
        <v>11.0</v>
      </c>
      <c r="Q208" s="93">
        <v>14.0</v>
      </c>
      <c r="R208" s="93">
        <v>1500.0</v>
      </c>
      <c r="S208" s="93"/>
      <c r="T208" s="93"/>
      <c r="U208" s="93"/>
      <c r="V208" s="94">
        <v>136.36</v>
      </c>
      <c r="W208" s="95" t="s">
        <v>1272</v>
      </c>
      <c r="X208" s="93"/>
      <c r="Y208" s="93"/>
      <c r="Z208" s="95"/>
      <c r="AA208" s="95"/>
      <c r="AB208" s="95"/>
      <c r="AC208" s="95"/>
      <c r="AD208" s="95"/>
    </row>
    <row r="209" ht="11.25" customHeight="1">
      <c r="A209" s="92" t="s">
        <v>581</v>
      </c>
      <c r="B209" s="92" t="s">
        <v>1294</v>
      </c>
      <c r="C209" s="92" t="s">
        <v>52</v>
      </c>
      <c r="D209" s="92" t="s">
        <v>583</v>
      </c>
      <c r="E209" s="92">
        <v>16.0</v>
      </c>
      <c r="F209" s="92">
        <v>12.0</v>
      </c>
      <c r="G209" s="92"/>
      <c r="H209" s="92" t="s">
        <v>1295</v>
      </c>
      <c r="I209" s="92" t="s">
        <v>586</v>
      </c>
      <c r="J209" s="92" t="s">
        <v>587</v>
      </c>
      <c r="K209" s="106"/>
      <c r="L209" s="93"/>
      <c r="M209" s="93">
        <v>2024.0</v>
      </c>
      <c r="N209" s="93" t="s">
        <v>287</v>
      </c>
      <c r="O209" s="93">
        <v>14.0</v>
      </c>
      <c r="P209" s="93">
        <v>10.0</v>
      </c>
      <c r="Q209" s="93">
        <v>14.0</v>
      </c>
      <c r="R209" s="93">
        <v>1000.0</v>
      </c>
      <c r="S209" s="93"/>
      <c r="T209" s="93"/>
      <c r="U209" s="93"/>
      <c r="V209" s="94">
        <v>71.43</v>
      </c>
      <c r="W209" s="95" t="s">
        <v>1272</v>
      </c>
      <c r="X209" s="93">
        <v>1.0</v>
      </c>
      <c r="Y209" s="93" t="s">
        <v>1070</v>
      </c>
      <c r="Z209" s="95"/>
      <c r="AA209" s="95"/>
      <c r="AB209" s="95"/>
      <c r="AC209" s="95"/>
      <c r="AD209" s="95"/>
    </row>
    <row r="210" ht="11.25" customHeight="1">
      <c r="A210" s="92" t="s">
        <v>501</v>
      </c>
      <c r="B210" s="92" t="s">
        <v>1296</v>
      </c>
      <c r="C210" s="92" t="s">
        <v>1297</v>
      </c>
      <c r="D210" s="92" t="s">
        <v>312</v>
      </c>
      <c r="E210" s="92">
        <v>25.0</v>
      </c>
      <c r="F210" s="92">
        <v>5755.0</v>
      </c>
      <c r="G210" s="92" t="s">
        <v>1298</v>
      </c>
      <c r="H210" s="92" t="s">
        <v>505</v>
      </c>
      <c r="I210" s="92"/>
      <c r="J210" s="92" t="s">
        <v>1117</v>
      </c>
      <c r="K210" s="92" t="s">
        <v>507</v>
      </c>
      <c r="L210" s="93" t="s">
        <v>1299</v>
      </c>
      <c r="M210" s="93">
        <v>2024.0</v>
      </c>
      <c r="N210" s="93" t="s">
        <v>318</v>
      </c>
      <c r="O210" s="93">
        <v>11.0</v>
      </c>
      <c r="P210" s="93">
        <v>11.0</v>
      </c>
      <c r="Q210" s="93">
        <v>12.0</v>
      </c>
      <c r="R210" s="93">
        <v>1500.0</v>
      </c>
      <c r="S210" s="93"/>
      <c r="T210" s="93"/>
      <c r="U210" s="93"/>
      <c r="V210" s="94">
        <v>136.36</v>
      </c>
      <c r="W210" s="95" t="s">
        <v>118</v>
      </c>
      <c r="X210" s="93"/>
      <c r="Y210" s="93"/>
      <c r="Z210" s="95"/>
      <c r="AA210" s="95"/>
      <c r="AB210" s="95"/>
      <c r="AC210" s="95"/>
      <c r="AD210" s="95"/>
    </row>
    <row r="211" ht="11.25" customHeight="1">
      <c r="A211" s="92" t="s">
        <v>1300</v>
      </c>
      <c r="B211" s="92" t="s">
        <v>1301</v>
      </c>
      <c r="C211" s="92" t="s">
        <v>1297</v>
      </c>
      <c r="D211" s="92" t="s">
        <v>1302</v>
      </c>
      <c r="E211" s="92">
        <v>60.0</v>
      </c>
      <c r="F211" s="92">
        <v>1064.0</v>
      </c>
      <c r="G211" s="92" t="s">
        <v>1303</v>
      </c>
      <c r="H211" s="92"/>
      <c r="I211" s="92" t="s">
        <v>1304</v>
      </c>
      <c r="J211" s="92" t="s">
        <v>1305</v>
      </c>
      <c r="K211" s="92" t="s">
        <v>1306</v>
      </c>
      <c r="L211" s="93" t="s">
        <v>614</v>
      </c>
      <c r="M211" s="93">
        <v>2024.0</v>
      </c>
      <c r="N211" s="93" t="s">
        <v>318</v>
      </c>
      <c r="O211" s="93">
        <v>7.0</v>
      </c>
      <c r="P211" s="93">
        <v>1.0</v>
      </c>
      <c r="Q211" s="93">
        <v>7.0</v>
      </c>
      <c r="R211" s="93">
        <v>1500.0</v>
      </c>
      <c r="S211" s="93"/>
      <c r="T211" s="93"/>
      <c r="U211" s="93"/>
      <c r="V211" s="94">
        <v>214.28</v>
      </c>
      <c r="W211" s="95" t="s">
        <v>118</v>
      </c>
      <c r="X211" s="93"/>
      <c r="Y211" s="93"/>
      <c r="Z211" s="95"/>
      <c r="AA211" s="95"/>
      <c r="AB211" s="95"/>
      <c r="AC211" s="95"/>
      <c r="AD211" s="95"/>
    </row>
    <row r="212" ht="11.25" customHeight="1">
      <c r="A212" s="92" t="s">
        <v>487</v>
      </c>
      <c r="B212" s="92" t="s">
        <v>1307</v>
      </c>
      <c r="C212" s="92" t="s">
        <v>1297</v>
      </c>
      <c r="D212" s="92" t="s">
        <v>360</v>
      </c>
      <c r="E212" s="92">
        <v>12.0</v>
      </c>
      <c r="F212" s="92">
        <v>459.0</v>
      </c>
      <c r="G212" s="92" t="s">
        <v>1308</v>
      </c>
      <c r="H212" s="92"/>
      <c r="I212" s="92" t="s">
        <v>1309</v>
      </c>
      <c r="J212" s="92" t="s">
        <v>1120</v>
      </c>
      <c r="K212" s="92" t="s">
        <v>493</v>
      </c>
      <c r="L212" s="93" t="s">
        <v>1299</v>
      </c>
      <c r="M212" s="93">
        <v>2024.0</v>
      </c>
      <c r="N212" s="93" t="s">
        <v>287</v>
      </c>
      <c r="O212" s="93">
        <v>13.0</v>
      </c>
      <c r="P212" s="93">
        <v>12.0</v>
      </c>
      <c r="Q212" s="93">
        <v>13.0</v>
      </c>
      <c r="R212" s="93">
        <v>1000.0</v>
      </c>
      <c r="S212" s="93"/>
      <c r="T212" s="93"/>
      <c r="U212" s="93"/>
      <c r="V212" s="94">
        <v>83.33</v>
      </c>
      <c r="W212" s="95" t="s">
        <v>118</v>
      </c>
      <c r="X212" s="93"/>
      <c r="Y212" s="93"/>
      <c r="Z212" s="95"/>
      <c r="AA212" s="95"/>
      <c r="AB212" s="95"/>
      <c r="AC212" s="95"/>
      <c r="AD212" s="95"/>
    </row>
    <row r="213" ht="11.25" customHeight="1">
      <c r="A213" s="92" t="s">
        <v>1310</v>
      </c>
      <c r="B213" s="92" t="s">
        <v>1311</v>
      </c>
      <c r="C213" s="92" t="s">
        <v>1297</v>
      </c>
      <c r="D213" s="92" t="s">
        <v>1312</v>
      </c>
      <c r="E213" s="92">
        <v>31.0</v>
      </c>
      <c r="F213" s="92">
        <v>10.0</v>
      </c>
      <c r="G213" s="92" t="s">
        <v>1313</v>
      </c>
      <c r="H213" s="92"/>
      <c r="I213" s="92" t="s">
        <v>1314</v>
      </c>
      <c r="J213" s="92" t="s">
        <v>1315</v>
      </c>
      <c r="K213" s="92" t="s">
        <v>1316</v>
      </c>
      <c r="L213" s="93" t="s">
        <v>1317</v>
      </c>
      <c r="M213" s="93">
        <v>2024.0</v>
      </c>
      <c r="N213" s="93" t="s">
        <v>287</v>
      </c>
      <c r="O213" s="93">
        <v>13.0</v>
      </c>
      <c r="P213" s="93">
        <v>1.0</v>
      </c>
      <c r="Q213" s="93">
        <v>13.0</v>
      </c>
      <c r="R213" s="93">
        <v>1000.0</v>
      </c>
      <c r="S213" s="93"/>
      <c r="T213" s="93"/>
      <c r="U213" s="93"/>
      <c r="V213" s="94">
        <v>76.92</v>
      </c>
      <c r="W213" s="95" t="s">
        <v>118</v>
      </c>
      <c r="X213" s="93"/>
      <c r="Y213" s="93"/>
      <c r="Z213" s="95"/>
      <c r="AA213" s="95"/>
      <c r="AB213" s="95"/>
      <c r="AC213" s="95"/>
      <c r="AD213" s="95"/>
    </row>
    <row r="214" ht="11.25" customHeight="1">
      <c r="A214" s="92" t="s">
        <v>1318</v>
      </c>
      <c r="B214" s="92" t="s">
        <v>1319</v>
      </c>
      <c r="C214" s="92" t="s">
        <v>1297</v>
      </c>
      <c r="D214" s="92" t="s">
        <v>1320</v>
      </c>
      <c r="E214" s="92">
        <v>14.0</v>
      </c>
      <c r="F214" s="92">
        <v>8.0</v>
      </c>
      <c r="G214" s="92" t="s">
        <v>1313</v>
      </c>
      <c r="H214" s="92"/>
      <c r="I214" s="92" t="s">
        <v>1321</v>
      </c>
      <c r="J214" s="92" t="s">
        <v>1322</v>
      </c>
      <c r="K214" s="92" t="s">
        <v>841</v>
      </c>
      <c r="L214" s="93" t="s">
        <v>1323</v>
      </c>
      <c r="M214" s="93">
        <v>2024.0</v>
      </c>
      <c r="N214" s="93" t="s">
        <v>318</v>
      </c>
      <c r="O214" s="93">
        <v>10.0</v>
      </c>
      <c r="P214" s="93">
        <v>10.0</v>
      </c>
      <c r="Q214" s="93">
        <v>10.0</v>
      </c>
      <c r="R214" s="93">
        <v>1500.0</v>
      </c>
      <c r="S214" s="93"/>
      <c r="T214" s="93"/>
      <c r="U214" s="93"/>
      <c r="V214" s="94">
        <v>150.0</v>
      </c>
      <c r="W214" s="95" t="s">
        <v>118</v>
      </c>
      <c r="X214" s="93"/>
      <c r="Y214" s="93"/>
      <c r="Z214" s="95"/>
      <c r="AA214" s="95"/>
      <c r="AB214" s="95"/>
      <c r="AC214" s="95"/>
      <c r="AD214" s="95"/>
    </row>
    <row r="215" ht="11.25" customHeight="1">
      <c r="A215" s="92" t="s">
        <v>1324</v>
      </c>
      <c r="B215" s="92" t="s">
        <v>1325</v>
      </c>
      <c r="C215" s="92" t="s">
        <v>106</v>
      </c>
      <c r="D215" s="92" t="s">
        <v>1326</v>
      </c>
      <c r="E215" s="92">
        <v>11.0</v>
      </c>
      <c r="F215" s="92">
        <v>3.0</v>
      </c>
      <c r="G215" s="92" t="s">
        <v>1327</v>
      </c>
      <c r="H215" s="92" t="s">
        <v>1328</v>
      </c>
      <c r="I215" s="92" t="s">
        <v>1329</v>
      </c>
      <c r="J215" s="92" t="s">
        <v>1330</v>
      </c>
      <c r="K215" s="92">
        <v>1.188608000003E12</v>
      </c>
      <c r="L215" s="93" t="s">
        <v>1331</v>
      </c>
      <c r="M215" s="93">
        <v>2024.0</v>
      </c>
      <c r="N215" s="93" t="s">
        <v>287</v>
      </c>
      <c r="O215" s="93">
        <v>1.0</v>
      </c>
      <c r="P215" s="93">
        <v>1.0</v>
      </c>
      <c r="Q215" s="93">
        <v>13.0</v>
      </c>
      <c r="R215" s="93">
        <v>1000.0</v>
      </c>
      <c r="S215" s="93"/>
      <c r="T215" s="93"/>
      <c r="U215" s="93"/>
      <c r="V215" s="94">
        <v>1000.0</v>
      </c>
      <c r="W215" s="95" t="s">
        <v>1332</v>
      </c>
      <c r="X215" s="93"/>
      <c r="Y215" s="93"/>
      <c r="Z215" s="95"/>
      <c r="AA215" s="95"/>
      <c r="AB215" s="95"/>
      <c r="AC215" s="95"/>
      <c r="AD215" s="95"/>
    </row>
    <row r="216" ht="11.25" customHeight="1">
      <c r="A216" s="92" t="s">
        <v>1333</v>
      </c>
      <c r="B216" s="92" t="s">
        <v>1334</v>
      </c>
      <c r="C216" s="92" t="s">
        <v>106</v>
      </c>
      <c r="D216" s="92" t="s">
        <v>887</v>
      </c>
      <c r="E216" s="92">
        <v>13.0</v>
      </c>
      <c r="F216" s="92">
        <v>2.0</v>
      </c>
      <c r="G216" s="92" t="s">
        <v>531</v>
      </c>
      <c r="H216" s="92" t="s">
        <v>1335</v>
      </c>
      <c r="I216" s="92" t="s">
        <v>533</v>
      </c>
      <c r="J216" s="92" t="s">
        <v>534</v>
      </c>
      <c r="K216" s="92">
        <v>1.175092200001E12</v>
      </c>
      <c r="L216" s="93">
        <v>144.0</v>
      </c>
      <c r="M216" s="93">
        <v>2024.0</v>
      </c>
      <c r="N216" s="93" t="s">
        <v>318</v>
      </c>
      <c r="O216" s="93">
        <v>12.0</v>
      </c>
      <c r="P216" s="93">
        <v>11.0</v>
      </c>
      <c r="Q216" s="93">
        <v>13.0</v>
      </c>
      <c r="R216" s="93">
        <v>1500.0</v>
      </c>
      <c r="S216" s="93"/>
      <c r="T216" s="93"/>
      <c r="U216" s="93"/>
      <c r="V216" s="94">
        <v>125.0</v>
      </c>
      <c r="W216" s="95" t="s">
        <v>1332</v>
      </c>
      <c r="X216" s="93"/>
      <c r="Y216" s="93"/>
      <c r="Z216" s="95"/>
      <c r="AA216" s="95"/>
      <c r="AB216" s="95"/>
      <c r="AC216" s="95"/>
      <c r="AD216" s="95"/>
    </row>
    <row r="217" ht="11.25" customHeight="1">
      <c r="A217" s="92" t="s">
        <v>1336</v>
      </c>
      <c r="B217" s="92" t="s">
        <v>1337</v>
      </c>
      <c r="C217" s="92" t="s">
        <v>106</v>
      </c>
      <c r="D217" s="92" t="s">
        <v>566</v>
      </c>
      <c r="E217" s="92">
        <v>17.0</v>
      </c>
      <c r="F217" s="92">
        <v>2.0</v>
      </c>
      <c r="G217" s="92" t="s">
        <v>567</v>
      </c>
      <c r="H217" s="92" t="s">
        <v>1338</v>
      </c>
      <c r="I217" s="92" t="s">
        <v>1339</v>
      </c>
      <c r="J217" s="92" t="s">
        <v>1340</v>
      </c>
      <c r="K217" s="92">
        <v>1.175108800001E12</v>
      </c>
      <c r="L217" s="93">
        <v>202.0</v>
      </c>
      <c r="M217" s="93">
        <v>2024.0</v>
      </c>
      <c r="N217" s="93" t="s">
        <v>318</v>
      </c>
      <c r="O217" s="93">
        <v>3.0</v>
      </c>
      <c r="P217" s="93">
        <v>2.0</v>
      </c>
      <c r="Q217" s="93">
        <v>3.0</v>
      </c>
      <c r="R217" s="93">
        <v>1500.0</v>
      </c>
      <c r="S217" s="93"/>
      <c r="T217" s="93"/>
      <c r="U217" s="93"/>
      <c r="V217" s="94">
        <v>500.0</v>
      </c>
      <c r="W217" s="95" t="s">
        <v>1332</v>
      </c>
      <c r="X217" s="93"/>
      <c r="Y217" s="93"/>
      <c r="Z217" s="95"/>
      <c r="AA217" s="95"/>
      <c r="AB217" s="95"/>
      <c r="AC217" s="95"/>
      <c r="AD217" s="95"/>
    </row>
    <row r="218" ht="11.25" customHeight="1">
      <c r="A218" s="92" t="s">
        <v>1341</v>
      </c>
      <c r="B218" s="92" t="s">
        <v>1342</v>
      </c>
      <c r="C218" s="92" t="s">
        <v>106</v>
      </c>
      <c r="D218" s="92" t="s">
        <v>405</v>
      </c>
      <c r="E218" s="92">
        <v>13.0</v>
      </c>
      <c r="F218" s="92">
        <v>18.0</v>
      </c>
      <c r="G218" s="92" t="s">
        <v>406</v>
      </c>
      <c r="H218" s="92" t="s">
        <v>1343</v>
      </c>
      <c r="I218" s="92" t="s">
        <v>1344</v>
      </c>
      <c r="J218" s="92" t="s">
        <v>1345</v>
      </c>
      <c r="K218" s="92">
        <v>1.326244900001E12</v>
      </c>
      <c r="L218" s="93">
        <v>5535.0</v>
      </c>
      <c r="M218" s="93">
        <v>2024.0</v>
      </c>
      <c r="N218" s="93" t="s">
        <v>318</v>
      </c>
      <c r="O218" s="93">
        <v>2.0</v>
      </c>
      <c r="P218" s="93">
        <v>1.0</v>
      </c>
      <c r="Q218" s="93">
        <v>2.0</v>
      </c>
      <c r="R218" s="93">
        <v>1500.0</v>
      </c>
      <c r="S218" s="93"/>
      <c r="T218" s="93"/>
      <c r="U218" s="93"/>
      <c r="V218" s="94">
        <v>750.0</v>
      </c>
      <c r="W218" s="95" t="s">
        <v>1332</v>
      </c>
      <c r="X218" s="93"/>
      <c r="Y218" s="93"/>
      <c r="Z218" s="95"/>
      <c r="AA218" s="95"/>
      <c r="AB218" s="95"/>
      <c r="AC218" s="95"/>
      <c r="AD218" s="95"/>
    </row>
    <row r="219" ht="11.25" customHeight="1">
      <c r="A219" s="92" t="s">
        <v>1346</v>
      </c>
      <c r="B219" s="92" t="s">
        <v>1347</v>
      </c>
      <c r="C219" s="92" t="s">
        <v>106</v>
      </c>
      <c r="D219" s="92" t="s">
        <v>405</v>
      </c>
      <c r="E219" s="92">
        <v>13.0</v>
      </c>
      <c r="F219" s="92">
        <v>18.0</v>
      </c>
      <c r="G219" s="92" t="s">
        <v>406</v>
      </c>
      <c r="H219" s="92" t="s">
        <v>1348</v>
      </c>
      <c r="I219" s="92" t="s">
        <v>1349</v>
      </c>
      <c r="J219" s="92" t="s">
        <v>1350</v>
      </c>
      <c r="K219" s="92">
        <v>1.323684300001E12</v>
      </c>
      <c r="L219" s="93">
        <v>5546.0</v>
      </c>
      <c r="M219" s="93">
        <v>2024.0</v>
      </c>
      <c r="N219" s="93" t="s">
        <v>318</v>
      </c>
      <c r="O219" s="93">
        <v>8.0</v>
      </c>
      <c r="P219" s="93">
        <v>2.0</v>
      </c>
      <c r="Q219" s="93">
        <v>8.0</v>
      </c>
      <c r="R219" s="93">
        <v>1500.0</v>
      </c>
      <c r="S219" s="93"/>
      <c r="T219" s="93"/>
      <c r="U219" s="93"/>
      <c r="V219" s="94">
        <v>187.5</v>
      </c>
      <c r="W219" s="95" t="s">
        <v>1332</v>
      </c>
      <c r="X219" s="93"/>
      <c r="Y219" s="93"/>
      <c r="Z219" s="95"/>
      <c r="AA219" s="95"/>
      <c r="AB219" s="95"/>
      <c r="AC219" s="95"/>
      <c r="AD219" s="95"/>
    </row>
    <row r="220" ht="11.25" customHeight="1">
      <c r="A220" s="92" t="s">
        <v>861</v>
      </c>
      <c r="B220" s="92" t="s">
        <v>1351</v>
      </c>
      <c r="C220" s="92" t="s">
        <v>106</v>
      </c>
      <c r="D220" s="92" t="s">
        <v>1352</v>
      </c>
      <c r="E220" s="92">
        <v>12.0</v>
      </c>
      <c r="F220" s="92">
        <v>10.0</v>
      </c>
      <c r="G220" s="92" t="s">
        <v>361</v>
      </c>
      <c r="H220" s="92" t="s">
        <v>1353</v>
      </c>
      <c r="I220" s="92" t="s">
        <v>1354</v>
      </c>
      <c r="J220" s="92" t="s">
        <v>1355</v>
      </c>
      <c r="K220" s="92">
        <v>1.343160500001E12</v>
      </c>
      <c r="L220" s="93">
        <v>1966.0</v>
      </c>
      <c r="M220" s="93">
        <v>2024.0</v>
      </c>
      <c r="N220" s="93" t="s">
        <v>287</v>
      </c>
      <c r="O220" s="93">
        <v>7.0</v>
      </c>
      <c r="P220" s="93">
        <v>7.0</v>
      </c>
      <c r="Q220" s="93">
        <v>7.0</v>
      </c>
      <c r="R220" s="93">
        <v>1000.0</v>
      </c>
      <c r="S220" s="93"/>
      <c r="T220" s="93"/>
      <c r="U220" s="93"/>
      <c r="V220" s="94">
        <v>142.85</v>
      </c>
      <c r="W220" s="95" t="s">
        <v>1332</v>
      </c>
      <c r="X220" s="93"/>
      <c r="Y220" s="93"/>
      <c r="Z220" s="95"/>
      <c r="AA220" s="95"/>
      <c r="AB220" s="95"/>
      <c r="AC220" s="95"/>
      <c r="AD220" s="95"/>
    </row>
    <row r="221" ht="11.25" customHeight="1">
      <c r="A221" s="92" t="s">
        <v>1356</v>
      </c>
      <c r="B221" s="92" t="s">
        <v>1357</v>
      </c>
      <c r="C221" s="92" t="s">
        <v>106</v>
      </c>
      <c r="D221" s="92" t="s">
        <v>464</v>
      </c>
      <c r="E221" s="92">
        <v>16.0</v>
      </c>
      <c r="F221" s="92">
        <v>4.0</v>
      </c>
      <c r="G221" s="92" t="s">
        <v>259</v>
      </c>
      <c r="H221" s="92" t="s">
        <v>1358</v>
      </c>
      <c r="I221" s="92" t="s">
        <v>1359</v>
      </c>
      <c r="J221" s="92" t="s">
        <v>1360</v>
      </c>
      <c r="K221" s="106" t="s">
        <v>1361</v>
      </c>
      <c r="L221" s="93" t="s">
        <v>1362</v>
      </c>
      <c r="M221" s="93">
        <v>2024.0</v>
      </c>
      <c r="N221" s="93" t="s">
        <v>264</v>
      </c>
      <c r="O221" s="93">
        <v>6.0</v>
      </c>
      <c r="P221" s="93">
        <v>2.0</v>
      </c>
      <c r="Q221" s="93">
        <v>6.0</v>
      </c>
      <c r="R221" s="93">
        <v>300.0</v>
      </c>
      <c r="S221" s="93"/>
      <c r="T221" s="93"/>
      <c r="U221" s="93"/>
      <c r="V221" s="94">
        <v>50.0</v>
      </c>
      <c r="W221" s="95" t="s">
        <v>1332</v>
      </c>
      <c r="X221" s="93">
        <v>1.0</v>
      </c>
      <c r="Y221" s="93" t="s">
        <v>631</v>
      </c>
      <c r="Z221" s="95"/>
      <c r="AA221" s="95"/>
      <c r="AB221" s="95"/>
      <c r="AC221" s="95"/>
      <c r="AD221" s="95"/>
    </row>
    <row r="222" ht="11.25" customHeight="1">
      <c r="A222" s="92" t="s">
        <v>1363</v>
      </c>
      <c r="B222" s="92" t="s">
        <v>1364</v>
      </c>
      <c r="C222" s="92" t="s">
        <v>106</v>
      </c>
      <c r="D222" s="92" t="s">
        <v>405</v>
      </c>
      <c r="E222" s="92">
        <v>13.0</v>
      </c>
      <c r="F222" s="92">
        <v>20.0</v>
      </c>
      <c r="G222" s="92" t="s">
        <v>406</v>
      </c>
      <c r="H222" s="92" t="s">
        <v>1365</v>
      </c>
      <c r="I222" s="92" t="s">
        <v>1366</v>
      </c>
      <c r="J222" s="92" t="s">
        <v>1367</v>
      </c>
      <c r="K222" s="92">
        <v>1.341431200001E12</v>
      </c>
      <c r="L222" s="93">
        <v>6140.0</v>
      </c>
      <c r="M222" s="93">
        <v>2024.0</v>
      </c>
      <c r="N222" s="93" t="s">
        <v>318</v>
      </c>
      <c r="O222" s="93">
        <v>10.0</v>
      </c>
      <c r="P222" s="93">
        <v>4.0</v>
      </c>
      <c r="Q222" s="93">
        <v>10.0</v>
      </c>
      <c r="R222" s="93">
        <v>1500.0</v>
      </c>
      <c r="S222" s="93"/>
      <c r="T222" s="93"/>
      <c r="U222" s="93"/>
      <c r="V222" s="94">
        <v>150.0</v>
      </c>
      <c r="W222" s="95" t="s">
        <v>1332</v>
      </c>
      <c r="X222" s="93"/>
      <c r="Y222" s="93"/>
      <c r="Z222" s="95"/>
      <c r="AA222" s="95"/>
      <c r="AB222" s="95"/>
      <c r="AC222" s="95"/>
      <c r="AD222" s="95"/>
    </row>
    <row r="223" ht="11.25" customHeight="1">
      <c r="A223" s="92" t="s">
        <v>1368</v>
      </c>
      <c r="B223" s="92" t="s">
        <v>1369</v>
      </c>
      <c r="C223" s="92" t="s">
        <v>106</v>
      </c>
      <c r="D223" s="92" t="s">
        <v>1370</v>
      </c>
      <c r="E223" s="92">
        <v>29.0</v>
      </c>
      <c r="F223" s="92">
        <v>11.0</v>
      </c>
      <c r="G223" s="92" t="s">
        <v>1371</v>
      </c>
      <c r="H223" s="92" t="s">
        <v>1372</v>
      </c>
      <c r="I223" s="92" t="s">
        <v>1373</v>
      </c>
      <c r="J223" s="92" t="s">
        <v>1374</v>
      </c>
      <c r="K223" s="92" t="s">
        <v>1375</v>
      </c>
      <c r="L223" s="93"/>
      <c r="M223" s="93">
        <v>2023.0</v>
      </c>
      <c r="N223" s="93" t="s">
        <v>318</v>
      </c>
      <c r="O223" s="93">
        <v>2.0</v>
      </c>
      <c r="P223" s="93">
        <v>1.0</v>
      </c>
      <c r="Q223" s="93">
        <v>22.0</v>
      </c>
      <c r="R223" s="93">
        <v>1500.0</v>
      </c>
      <c r="S223" s="93"/>
      <c r="T223" s="93"/>
      <c r="U223" s="93"/>
      <c r="V223" s="94">
        <v>750.0</v>
      </c>
      <c r="W223" s="95" t="s">
        <v>1332</v>
      </c>
      <c r="X223" s="93"/>
      <c r="Y223" s="93"/>
      <c r="Z223" s="95"/>
      <c r="AA223" s="95"/>
      <c r="AB223" s="95"/>
      <c r="AC223" s="95"/>
      <c r="AD223" s="95"/>
    </row>
    <row r="224" ht="11.25" customHeight="1">
      <c r="A224" s="92" t="s">
        <v>366</v>
      </c>
      <c r="B224" s="92" t="s">
        <v>1376</v>
      </c>
      <c r="C224" s="92" t="s">
        <v>106</v>
      </c>
      <c r="D224" s="92" t="s">
        <v>312</v>
      </c>
      <c r="E224" s="92">
        <v>25.0</v>
      </c>
      <c r="F224" s="92">
        <v>15.0</v>
      </c>
      <c r="G224" s="92" t="s">
        <v>313</v>
      </c>
      <c r="H224" s="92" t="s">
        <v>521</v>
      </c>
      <c r="I224" s="92" t="s">
        <v>927</v>
      </c>
      <c r="J224" s="92"/>
      <c r="K224" s="106"/>
      <c r="L224" s="93"/>
      <c r="M224" s="93">
        <v>2024.0</v>
      </c>
      <c r="N224" s="93" t="s">
        <v>318</v>
      </c>
      <c r="O224" s="93">
        <v>18.0</v>
      </c>
      <c r="P224" s="93">
        <v>15.0</v>
      </c>
      <c r="Q224" s="93">
        <v>18.0</v>
      </c>
      <c r="R224" s="93">
        <v>1500.0</v>
      </c>
      <c r="S224" s="93"/>
      <c r="T224" s="93"/>
      <c r="U224" s="93"/>
      <c r="V224" s="94">
        <v>83.3</v>
      </c>
      <c r="W224" s="95" t="s">
        <v>1377</v>
      </c>
      <c r="X224" s="93">
        <v>1.0</v>
      </c>
      <c r="Y224" s="93" t="s">
        <v>631</v>
      </c>
      <c r="Z224" s="95"/>
      <c r="AA224" s="95"/>
      <c r="AB224" s="95"/>
      <c r="AC224" s="95"/>
      <c r="AD224" s="95"/>
    </row>
    <row r="225" ht="11.25" customHeight="1">
      <c r="A225" s="92" t="s">
        <v>1378</v>
      </c>
      <c r="B225" s="92" t="s">
        <v>1379</v>
      </c>
      <c r="C225" s="92" t="s">
        <v>106</v>
      </c>
      <c r="D225" s="92" t="s">
        <v>345</v>
      </c>
      <c r="E225" s="92">
        <v>11.0</v>
      </c>
      <c r="F225" s="92">
        <v>7.0</v>
      </c>
      <c r="G225" s="92" t="s">
        <v>346</v>
      </c>
      <c r="H225" s="92" t="s">
        <v>1380</v>
      </c>
      <c r="I225" s="92" t="s">
        <v>1381</v>
      </c>
      <c r="J225" s="92"/>
      <c r="K225" s="106"/>
      <c r="L225" s="93"/>
      <c r="M225" s="93">
        <v>2023.0</v>
      </c>
      <c r="N225" s="93" t="s">
        <v>318</v>
      </c>
      <c r="O225" s="93">
        <v>10.0</v>
      </c>
      <c r="P225" s="93">
        <v>10.0</v>
      </c>
      <c r="Q225" s="93">
        <v>10.0</v>
      </c>
      <c r="R225" s="93">
        <v>1500.0</v>
      </c>
      <c r="S225" s="93"/>
      <c r="T225" s="93"/>
      <c r="U225" s="93"/>
      <c r="V225" s="94">
        <v>150.0</v>
      </c>
      <c r="W225" s="95" t="s">
        <v>1377</v>
      </c>
      <c r="X225" s="93">
        <v>1.0</v>
      </c>
      <c r="Y225" s="93" t="s">
        <v>631</v>
      </c>
      <c r="Z225" s="95"/>
      <c r="AA225" s="95"/>
      <c r="AB225" s="95"/>
      <c r="AC225" s="95"/>
      <c r="AD225" s="95"/>
    </row>
    <row r="226" ht="11.25" customHeight="1">
      <c r="A226" s="92" t="s">
        <v>366</v>
      </c>
      <c r="B226" s="92" t="s">
        <v>1382</v>
      </c>
      <c r="C226" s="92" t="s">
        <v>106</v>
      </c>
      <c r="D226" s="92" t="s">
        <v>1383</v>
      </c>
      <c r="E226" s="92">
        <v>25.0</v>
      </c>
      <c r="F226" s="92">
        <v>14.0</v>
      </c>
      <c r="G226" s="92"/>
      <c r="H226" s="92" t="s">
        <v>521</v>
      </c>
      <c r="I226" s="92" t="s">
        <v>927</v>
      </c>
      <c r="J226" s="92"/>
      <c r="K226" s="92"/>
      <c r="L226" s="93"/>
      <c r="M226" s="93">
        <v>2024.0</v>
      </c>
      <c r="N226" s="93" t="s">
        <v>318</v>
      </c>
      <c r="O226" s="93">
        <v>18.0</v>
      </c>
      <c r="P226" s="93">
        <v>15.0</v>
      </c>
      <c r="Q226" s="93">
        <v>18.0</v>
      </c>
      <c r="R226" s="93">
        <v>1500.0</v>
      </c>
      <c r="S226" s="93"/>
      <c r="T226" s="93"/>
      <c r="U226" s="93"/>
      <c r="V226" s="94">
        <v>83.33</v>
      </c>
      <c r="W226" s="95" t="s">
        <v>109</v>
      </c>
      <c r="X226" s="93"/>
      <c r="Y226" s="93"/>
      <c r="Z226" s="95"/>
      <c r="AA226" s="95"/>
      <c r="AB226" s="95"/>
      <c r="AC226" s="95"/>
      <c r="AD226" s="95"/>
    </row>
    <row r="227" ht="11.25" customHeight="1">
      <c r="A227" s="92" t="s">
        <v>514</v>
      </c>
      <c r="B227" s="92" t="s">
        <v>1384</v>
      </c>
      <c r="C227" s="92" t="s">
        <v>106</v>
      </c>
      <c r="D227" s="92" t="s">
        <v>1016</v>
      </c>
      <c r="E227" s="92">
        <v>24.0</v>
      </c>
      <c r="F227" s="92">
        <v>11.0</v>
      </c>
      <c r="G227" s="92" t="s">
        <v>517</v>
      </c>
      <c r="H227" s="92" t="s">
        <v>1385</v>
      </c>
      <c r="I227" s="92" t="s">
        <v>1386</v>
      </c>
      <c r="J227" s="92" t="s">
        <v>1387</v>
      </c>
      <c r="K227" s="92" t="s">
        <v>1388</v>
      </c>
      <c r="L227" s="93"/>
      <c r="M227" s="93">
        <v>2024.0</v>
      </c>
      <c r="N227" s="93" t="s">
        <v>318</v>
      </c>
      <c r="O227" s="93">
        <v>14.0</v>
      </c>
      <c r="P227" s="93">
        <v>14.0</v>
      </c>
      <c r="Q227" s="93">
        <v>14.0</v>
      </c>
      <c r="R227" s="93">
        <v>1500.0</v>
      </c>
      <c r="S227" s="93"/>
      <c r="T227" s="93"/>
      <c r="U227" s="93"/>
      <c r="V227" s="94">
        <v>107.0</v>
      </c>
      <c r="W227" s="95" t="s">
        <v>109</v>
      </c>
      <c r="X227" s="93"/>
      <c r="Y227" s="93"/>
      <c r="Z227" s="95"/>
      <c r="AA227" s="95"/>
      <c r="AB227" s="95"/>
      <c r="AC227" s="95"/>
      <c r="AD227" s="95"/>
    </row>
    <row r="228" ht="11.25" customHeight="1">
      <c r="A228" s="92" t="s">
        <v>495</v>
      </c>
      <c r="B228" s="92" t="s">
        <v>1389</v>
      </c>
      <c r="C228" s="92" t="s">
        <v>106</v>
      </c>
      <c r="D228" s="92" t="s">
        <v>807</v>
      </c>
      <c r="E228" s="92">
        <v>14.0</v>
      </c>
      <c r="F228" s="92">
        <v>11.0</v>
      </c>
      <c r="G228" s="92" t="s">
        <v>1390</v>
      </c>
      <c r="H228" s="92"/>
      <c r="I228" s="92" t="s">
        <v>498</v>
      </c>
      <c r="J228" s="92" t="s">
        <v>498</v>
      </c>
      <c r="K228" s="92">
        <v>9.62106300001E11</v>
      </c>
      <c r="L228" s="93"/>
      <c r="M228" s="93">
        <v>2024.0</v>
      </c>
      <c r="N228" s="93" t="s">
        <v>318</v>
      </c>
      <c r="O228" s="93">
        <v>16.0</v>
      </c>
      <c r="P228" s="93">
        <v>16.0</v>
      </c>
      <c r="Q228" s="93">
        <v>16.0</v>
      </c>
      <c r="R228" s="93">
        <v>1500.0</v>
      </c>
      <c r="S228" s="93"/>
      <c r="T228" s="93"/>
      <c r="U228" s="93"/>
      <c r="V228" s="94">
        <v>93.75</v>
      </c>
      <c r="W228" s="95" t="s">
        <v>109</v>
      </c>
      <c r="X228" s="93"/>
      <c r="Y228" s="93"/>
      <c r="Z228" s="95"/>
      <c r="AA228" s="95"/>
      <c r="AB228" s="95"/>
      <c r="AC228" s="95"/>
      <c r="AD228" s="95"/>
    </row>
    <row r="229" ht="11.25" customHeight="1">
      <c r="A229" s="92" t="s">
        <v>683</v>
      </c>
      <c r="B229" s="92" t="s">
        <v>1391</v>
      </c>
      <c r="C229" s="92" t="s">
        <v>106</v>
      </c>
      <c r="D229" s="92" t="s">
        <v>405</v>
      </c>
      <c r="E229" s="92">
        <v>13.0</v>
      </c>
      <c r="F229" s="92">
        <v>20.0</v>
      </c>
      <c r="G229" s="92"/>
      <c r="H229" s="92" t="s">
        <v>685</v>
      </c>
      <c r="I229" s="92"/>
      <c r="J229" s="92" t="s">
        <v>1392</v>
      </c>
      <c r="K229" s="92" t="s">
        <v>688</v>
      </c>
      <c r="L229" s="93"/>
      <c r="M229" s="93">
        <v>2024.0</v>
      </c>
      <c r="N229" s="93" t="s">
        <v>318</v>
      </c>
      <c r="O229" s="93">
        <v>13.0</v>
      </c>
      <c r="P229" s="93">
        <v>13.0</v>
      </c>
      <c r="Q229" s="93">
        <v>13.0</v>
      </c>
      <c r="R229" s="93">
        <v>1500.0</v>
      </c>
      <c r="S229" s="93"/>
      <c r="T229" s="93"/>
      <c r="U229" s="93"/>
      <c r="V229" s="94">
        <v>115.38</v>
      </c>
      <c r="W229" s="95" t="s">
        <v>109</v>
      </c>
      <c r="X229" s="93"/>
      <c r="Y229" s="93"/>
      <c r="Z229" s="95"/>
      <c r="AA229" s="95"/>
      <c r="AB229" s="95"/>
      <c r="AC229" s="95"/>
      <c r="AD229" s="95"/>
    </row>
    <row r="230" ht="11.25" customHeight="1">
      <c r="A230" s="92" t="s">
        <v>358</v>
      </c>
      <c r="B230" s="92" t="s">
        <v>1393</v>
      </c>
      <c r="C230" s="92" t="s">
        <v>106</v>
      </c>
      <c r="D230" s="92" t="s">
        <v>1394</v>
      </c>
      <c r="E230" s="92">
        <v>12.0</v>
      </c>
      <c r="F230" s="92">
        <v>9.0</v>
      </c>
      <c r="G230" s="92"/>
      <c r="H230" s="92" t="s">
        <v>362</v>
      </c>
      <c r="I230" s="92"/>
      <c r="J230" s="92" t="s">
        <v>1395</v>
      </c>
      <c r="K230" s="92" t="s">
        <v>365</v>
      </c>
      <c r="L230" s="93"/>
      <c r="M230" s="93">
        <v>2024.0</v>
      </c>
      <c r="N230" s="93" t="s">
        <v>287</v>
      </c>
      <c r="O230" s="93">
        <v>12.0</v>
      </c>
      <c r="P230" s="93">
        <v>12.0</v>
      </c>
      <c r="Q230" s="93">
        <v>12.0</v>
      </c>
      <c r="R230" s="93">
        <v>1000.0</v>
      </c>
      <c r="S230" s="93"/>
      <c r="T230" s="93"/>
      <c r="U230" s="93"/>
      <c r="V230" s="94">
        <v>83.33</v>
      </c>
      <c r="W230" s="95" t="s">
        <v>109</v>
      </c>
      <c r="X230" s="93"/>
      <c r="Y230" s="93"/>
      <c r="Z230" s="95"/>
      <c r="AA230" s="95"/>
      <c r="AB230" s="95"/>
      <c r="AC230" s="95"/>
      <c r="AD230" s="95"/>
    </row>
    <row r="231" ht="11.25" customHeight="1">
      <c r="A231" s="92" t="s">
        <v>1396</v>
      </c>
      <c r="B231" s="92" t="s">
        <v>1397</v>
      </c>
      <c r="C231" s="92" t="s">
        <v>106</v>
      </c>
      <c r="D231" s="92" t="s">
        <v>1398</v>
      </c>
      <c r="E231" s="92">
        <v>13.0</v>
      </c>
      <c r="F231" s="92">
        <v>8.0</v>
      </c>
      <c r="G231" s="92"/>
      <c r="H231" s="92" t="s">
        <v>1399</v>
      </c>
      <c r="I231" s="92"/>
      <c r="J231" s="92" t="s">
        <v>1400</v>
      </c>
      <c r="K231" s="92" t="s">
        <v>1401</v>
      </c>
      <c r="L231" s="93"/>
      <c r="M231" s="93">
        <v>2024.0</v>
      </c>
      <c r="N231" s="93" t="s">
        <v>287</v>
      </c>
      <c r="O231" s="93">
        <v>7.0</v>
      </c>
      <c r="P231" s="93">
        <v>1.0</v>
      </c>
      <c r="Q231" s="93">
        <v>7.0</v>
      </c>
      <c r="R231" s="93">
        <v>1000.0</v>
      </c>
      <c r="S231" s="93"/>
      <c r="T231" s="93"/>
      <c r="U231" s="93"/>
      <c r="V231" s="94">
        <v>142.85</v>
      </c>
      <c r="W231" s="95" t="s">
        <v>109</v>
      </c>
      <c r="X231" s="93"/>
      <c r="Y231" s="93"/>
      <c r="Z231" s="95"/>
      <c r="AA231" s="95"/>
      <c r="AB231" s="95"/>
      <c r="AC231" s="95"/>
      <c r="AD231" s="95"/>
    </row>
    <row r="232" ht="11.25" customHeight="1">
      <c r="A232" s="92" t="s">
        <v>1402</v>
      </c>
      <c r="B232" s="92" t="s">
        <v>1403</v>
      </c>
      <c r="C232" s="92" t="s">
        <v>106</v>
      </c>
      <c r="D232" s="92" t="s">
        <v>345</v>
      </c>
      <c r="E232" s="92">
        <v>12.0</v>
      </c>
      <c r="F232" s="92">
        <v>6.0</v>
      </c>
      <c r="G232" s="92"/>
      <c r="H232" s="92" t="s">
        <v>1404</v>
      </c>
      <c r="I232" s="92"/>
      <c r="J232" s="92" t="s">
        <v>1405</v>
      </c>
      <c r="K232" s="92" t="s">
        <v>1406</v>
      </c>
      <c r="L232" s="93"/>
      <c r="M232" s="93">
        <v>2024.0</v>
      </c>
      <c r="N232" s="93" t="s">
        <v>318</v>
      </c>
      <c r="O232" s="93">
        <v>7.0</v>
      </c>
      <c r="P232" s="93">
        <v>1.0</v>
      </c>
      <c r="Q232" s="93">
        <v>7.0</v>
      </c>
      <c r="R232" s="93">
        <v>1500.0</v>
      </c>
      <c r="S232" s="93"/>
      <c r="T232" s="93"/>
      <c r="U232" s="93"/>
      <c r="V232" s="94">
        <v>214.28</v>
      </c>
      <c r="W232" s="95" t="s">
        <v>109</v>
      </c>
      <c r="X232" s="93"/>
      <c r="Y232" s="93"/>
      <c r="Z232" s="95"/>
      <c r="AA232" s="95"/>
      <c r="AB232" s="95"/>
      <c r="AC232" s="95"/>
      <c r="AD232" s="95"/>
    </row>
    <row r="233" ht="11.25" customHeight="1">
      <c r="A233" s="92" t="s">
        <v>1407</v>
      </c>
      <c r="B233" s="92" t="s">
        <v>1408</v>
      </c>
      <c r="C233" s="92" t="s">
        <v>106</v>
      </c>
      <c r="D233" s="92" t="s">
        <v>1409</v>
      </c>
      <c r="E233" s="92" t="s">
        <v>1410</v>
      </c>
      <c r="F233" s="92" t="s">
        <v>1411</v>
      </c>
      <c r="G233" s="92" t="s">
        <v>1412</v>
      </c>
      <c r="H233" s="92" t="s">
        <v>1413</v>
      </c>
      <c r="I233" s="92" t="s">
        <v>1414</v>
      </c>
      <c r="J233" s="92" t="s">
        <v>1415</v>
      </c>
      <c r="K233" s="106" t="s">
        <v>1416</v>
      </c>
      <c r="L233" s="93"/>
      <c r="M233" s="93" t="s">
        <v>1417</v>
      </c>
      <c r="N233" s="93" t="s">
        <v>287</v>
      </c>
      <c r="O233" s="93">
        <v>3.0</v>
      </c>
      <c r="P233" s="93">
        <v>3.0</v>
      </c>
      <c r="Q233" s="93">
        <v>3.0</v>
      </c>
      <c r="R233" s="93">
        <v>1000.0</v>
      </c>
      <c r="S233" s="93"/>
      <c r="T233" s="93"/>
      <c r="U233" s="93"/>
      <c r="V233" s="94">
        <v>333.3</v>
      </c>
      <c r="W233" s="95" t="s">
        <v>1418</v>
      </c>
      <c r="X233" s="93">
        <v>1.0</v>
      </c>
      <c r="Y233" s="93" t="s">
        <v>631</v>
      </c>
      <c r="Z233" s="95"/>
      <c r="AA233" s="95"/>
      <c r="AB233" s="95"/>
      <c r="AC233" s="95"/>
      <c r="AD233" s="95"/>
    </row>
    <row r="234" ht="11.25" customHeight="1">
      <c r="A234" s="92" t="s">
        <v>1419</v>
      </c>
      <c r="B234" s="92" t="s">
        <v>1420</v>
      </c>
      <c r="C234" s="92" t="s">
        <v>106</v>
      </c>
      <c r="D234" s="92" t="s">
        <v>1421</v>
      </c>
      <c r="E234" s="92" t="s">
        <v>1422</v>
      </c>
      <c r="F234" s="92" t="s">
        <v>1423</v>
      </c>
      <c r="G234" s="92" t="s">
        <v>1424</v>
      </c>
      <c r="H234" s="92" t="s">
        <v>1425</v>
      </c>
      <c r="I234" s="92" t="s">
        <v>1426</v>
      </c>
      <c r="J234" s="92" t="s">
        <v>1427</v>
      </c>
      <c r="K234" s="92" t="s">
        <v>1428</v>
      </c>
      <c r="L234" s="93" t="s">
        <v>1429</v>
      </c>
      <c r="M234" s="93">
        <v>2024.0</v>
      </c>
      <c r="N234" s="93" t="s">
        <v>318</v>
      </c>
      <c r="O234" s="93">
        <v>8.0</v>
      </c>
      <c r="P234" s="93">
        <v>1.0</v>
      </c>
      <c r="Q234" s="93">
        <v>8.0</v>
      </c>
      <c r="R234" s="93">
        <v>1500.0</v>
      </c>
      <c r="S234" s="93"/>
      <c r="T234" s="93"/>
      <c r="U234" s="93"/>
      <c r="V234" s="94">
        <v>187.5</v>
      </c>
      <c r="W234" s="95" t="s">
        <v>1418</v>
      </c>
      <c r="X234" s="93"/>
      <c r="Y234" s="93"/>
      <c r="Z234" s="95"/>
      <c r="AA234" s="95"/>
      <c r="AB234" s="95"/>
      <c r="AC234" s="95"/>
      <c r="AD234" s="95"/>
    </row>
    <row r="235" ht="11.25" customHeight="1">
      <c r="A235" s="92" t="s">
        <v>1430</v>
      </c>
      <c r="B235" s="92" t="s">
        <v>1431</v>
      </c>
      <c r="C235" s="92" t="s">
        <v>106</v>
      </c>
      <c r="D235" s="92" t="s">
        <v>739</v>
      </c>
      <c r="E235" s="92" t="s">
        <v>1432</v>
      </c>
      <c r="F235" s="92" t="s">
        <v>1411</v>
      </c>
      <c r="G235" s="92" t="s">
        <v>346</v>
      </c>
      <c r="H235" s="92" t="s">
        <v>1433</v>
      </c>
      <c r="I235" s="92" t="s">
        <v>1434</v>
      </c>
      <c r="J235" s="92" t="s">
        <v>1435</v>
      </c>
      <c r="K235" s="92" t="s">
        <v>1436</v>
      </c>
      <c r="L235" s="93" t="s">
        <v>1437</v>
      </c>
      <c r="M235" s="93">
        <v>2024.0</v>
      </c>
      <c r="N235" s="93" t="s">
        <v>318</v>
      </c>
      <c r="O235" s="93">
        <v>8.0</v>
      </c>
      <c r="P235" s="93">
        <v>1.0</v>
      </c>
      <c r="Q235" s="93">
        <v>8.0</v>
      </c>
      <c r="R235" s="93">
        <v>1500.0</v>
      </c>
      <c r="S235" s="93"/>
      <c r="T235" s="93"/>
      <c r="U235" s="93"/>
      <c r="V235" s="94">
        <v>187.5</v>
      </c>
      <c r="W235" s="95" t="s">
        <v>1418</v>
      </c>
      <c r="X235" s="93"/>
      <c r="Y235" s="93"/>
      <c r="Z235" s="95"/>
      <c r="AA235" s="95"/>
      <c r="AB235" s="95"/>
      <c r="AC235" s="95"/>
      <c r="AD235" s="95"/>
    </row>
    <row r="236" ht="11.25" customHeight="1">
      <c r="A236" s="92" t="s">
        <v>1438</v>
      </c>
      <c r="B236" s="92" t="s">
        <v>1439</v>
      </c>
      <c r="C236" s="92" t="s">
        <v>106</v>
      </c>
      <c r="D236" s="92" t="s">
        <v>489</v>
      </c>
      <c r="E236" s="92" t="s">
        <v>1432</v>
      </c>
      <c r="F236" s="92" t="s">
        <v>1440</v>
      </c>
      <c r="G236" s="92" t="s">
        <v>361</v>
      </c>
      <c r="H236" s="92" t="s">
        <v>1441</v>
      </c>
      <c r="I236" s="92" t="s">
        <v>1442</v>
      </c>
      <c r="J236" s="92" t="s">
        <v>1443</v>
      </c>
      <c r="K236" s="92" t="s">
        <v>1444</v>
      </c>
      <c r="L236" s="93" t="s">
        <v>1445</v>
      </c>
      <c r="M236" s="93">
        <v>2024.0</v>
      </c>
      <c r="N236" s="93" t="s">
        <v>287</v>
      </c>
      <c r="O236" s="93">
        <v>6.0</v>
      </c>
      <c r="P236" s="93">
        <v>1.0</v>
      </c>
      <c r="Q236" s="93">
        <v>6.0</v>
      </c>
      <c r="R236" s="93">
        <v>1000.0</v>
      </c>
      <c r="S236" s="93"/>
      <c r="T236" s="93"/>
      <c r="U236" s="93"/>
      <c r="V236" s="94">
        <v>166.67</v>
      </c>
      <c r="W236" s="95" t="s">
        <v>1418</v>
      </c>
      <c r="X236" s="93"/>
      <c r="Y236" s="93"/>
      <c r="Z236" s="95"/>
      <c r="AA236" s="95"/>
      <c r="AB236" s="95"/>
      <c r="AC236" s="95"/>
      <c r="AD236" s="95"/>
    </row>
    <row r="237" ht="11.25" customHeight="1">
      <c r="A237" s="92" t="s">
        <v>1446</v>
      </c>
      <c r="B237" s="92" t="s">
        <v>1447</v>
      </c>
      <c r="C237" s="92" t="s">
        <v>141</v>
      </c>
      <c r="D237" s="92" t="s">
        <v>1448</v>
      </c>
      <c r="E237" s="92">
        <v>15.0</v>
      </c>
      <c r="F237" s="92">
        <v>4.0</v>
      </c>
      <c r="G237" s="92" t="s">
        <v>1449</v>
      </c>
      <c r="H237" s="92" t="s">
        <v>1450</v>
      </c>
      <c r="I237" s="92" t="s">
        <v>1451</v>
      </c>
      <c r="J237" s="92" t="s">
        <v>1452</v>
      </c>
      <c r="K237" s="106" t="s">
        <v>1453</v>
      </c>
      <c r="L237" s="93"/>
      <c r="M237" s="93">
        <v>2024.0</v>
      </c>
      <c r="N237" s="93" t="s">
        <v>264</v>
      </c>
      <c r="O237" s="93">
        <v>6.0</v>
      </c>
      <c r="P237" s="93">
        <v>3.0</v>
      </c>
      <c r="Q237" s="93">
        <v>6.0</v>
      </c>
      <c r="R237" s="93">
        <v>300.0</v>
      </c>
      <c r="S237" s="93"/>
      <c r="T237" s="93"/>
      <c r="U237" s="93"/>
      <c r="V237" s="94">
        <v>50.0</v>
      </c>
      <c r="W237" s="95" t="s">
        <v>160</v>
      </c>
      <c r="X237" s="93">
        <v>1.0</v>
      </c>
      <c r="Y237" s="93" t="s">
        <v>673</v>
      </c>
      <c r="Z237" s="95"/>
      <c r="AA237" s="95"/>
      <c r="AB237" s="95"/>
      <c r="AC237" s="95"/>
      <c r="AD237" s="95"/>
    </row>
    <row r="238" ht="11.25" customHeight="1">
      <c r="A238" s="92" t="s">
        <v>835</v>
      </c>
      <c r="B238" s="92" t="s">
        <v>1454</v>
      </c>
      <c r="C238" s="92" t="s">
        <v>141</v>
      </c>
      <c r="D238" s="92" t="s">
        <v>1455</v>
      </c>
      <c r="E238" s="92">
        <v>14.0</v>
      </c>
      <c r="F238" s="92">
        <v>8.0</v>
      </c>
      <c r="G238" s="92" t="s">
        <v>338</v>
      </c>
      <c r="H238" s="92" t="s">
        <v>1456</v>
      </c>
      <c r="I238" s="92" t="s">
        <v>839</v>
      </c>
      <c r="J238" s="92" t="s">
        <v>1322</v>
      </c>
      <c r="K238" s="92" t="s">
        <v>841</v>
      </c>
      <c r="L238" s="93"/>
      <c r="M238" s="93">
        <v>2024.0</v>
      </c>
      <c r="N238" s="93" t="s">
        <v>318</v>
      </c>
      <c r="O238" s="93">
        <v>10.0</v>
      </c>
      <c r="P238" s="93">
        <v>10.0</v>
      </c>
      <c r="Q238" s="93">
        <v>10.0</v>
      </c>
      <c r="R238" s="93">
        <v>1500.0</v>
      </c>
      <c r="S238" s="93"/>
      <c r="T238" s="93"/>
      <c r="U238" s="93"/>
      <c r="V238" s="94">
        <v>150.0</v>
      </c>
      <c r="W238" s="95" t="s">
        <v>160</v>
      </c>
      <c r="X238" s="93"/>
      <c r="Y238" s="93"/>
      <c r="Z238" s="95"/>
      <c r="AA238" s="95"/>
      <c r="AB238" s="95"/>
      <c r="AC238" s="95"/>
      <c r="AD238" s="95"/>
    </row>
    <row r="239" ht="11.25" customHeight="1">
      <c r="A239" s="92" t="s">
        <v>1457</v>
      </c>
      <c r="B239" s="92" t="s">
        <v>1458</v>
      </c>
      <c r="C239" s="92" t="s">
        <v>1022</v>
      </c>
      <c r="D239" s="92" t="s">
        <v>1459</v>
      </c>
      <c r="E239" s="92">
        <v>14.0</v>
      </c>
      <c r="F239" s="92">
        <v>21.0</v>
      </c>
      <c r="G239" s="92" t="s">
        <v>478</v>
      </c>
      <c r="H239" s="92"/>
      <c r="I239" s="92" t="s">
        <v>677</v>
      </c>
      <c r="J239" s="92" t="s">
        <v>1460</v>
      </c>
      <c r="K239" s="106" t="s">
        <v>679</v>
      </c>
      <c r="L239" s="93"/>
      <c r="M239" s="93">
        <v>2024.0</v>
      </c>
      <c r="N239" s="93" t="s">
        <v>318</v>
      </c>
      <c r="O239" s="93">
        <v>3.0</v>
      </c>
      <c r="P239" s="93">
        <v>11.0</v>
      </c>
      <c r="Q239" s="93">
        <v>8.0</v>
      </c>
      <c r="R239" s="93">
        <v>11.0</v>
      </c>
      <c r="S239" s="93">
        <v>1500.0</v>
      </c>
      <c r="T239" s="93"/>
      <c r="U239" s="93"/>
      <c r="V239" s="94">
        <v>500.0</v>
      </c>
      <c r="W239" s="95" t="s">
        <v>148</v>
      </c>
      <c r="X239" s="93">
        <v>1.0</v>
      </c>
      <c r="Y239" s="93" t="s">
        <v>673</v>
      </c>
      <c r="Z239" s="95"/>
      <c r="AA239" s="95"/>
      <c r="AB239" s="95"/>
      <c r="AC239" s="95"/>
      <c r="AD239" s="95"/>
    </row>
    <row r="240" ht="11.25" customHeight="1">
      <c r="A240" s="92" t="s">
        <v>1020</v>
      </c>
      <c r="B240" s="92" t="s">
        <v>1021</v>
      </c>
      <c r="C240" s="92" t="s">
        <v>1022</v>
      </c>
      <c r="D240" s="92" t="s">
        <v>1023</v>
      </c>
      <c r="E240" s="92">
        <v>12.0</v>
      </c>
      <c r="F240" s="92">
        <v>15.0</v>
      </c>
      <c r="G240" s="92" t="s">
        <v>282</v>
      </c>
      <c r="H240" s="92" t="s">
        <v>635</v>
      </c>
      <c r="I240" s="92" t="s">
        <v>1024</v>
      </c>
      <c r="J240" s="92" t="s">
        <v>1461</v>
      </c>
      <c r="K240" s="92" t="s">
        <v>638</v>
      </c>
      <c r="L240" s="93"/>
      <c r="M240" s="93">
        <v>2024.0</v>
      </c>
      <c r="N240" s="93" t="s">
        <v>287</v>
      </c>
      <c r="O240" s="93">
        <v>7.0</v>
      </c>
      <c r="P240" s="93">
        <v>6.0</v>
      </c>
      <c r="Q240" s="93">
        <v>6.0</v>
      </c>
      <c r="R240" s="93">
        <v>7.0</v>
      </c>
      <c r="S240" s="93">
        <v>1000.0</v>
      </c>
      <c r="T240" s="93"/>
      <c r="U240" s="93"/>
      <c r="V240" s="94">
        <v>166.66</v>
      </c>
      <c r="W240" s="95" t="s">
        <v>148</v>
      </c>
      <c r="X240" s="93"/>
      <c r="Y240" s="93"/>
      <c r="Z240" s="95"/>
      <c r="AA240" s="95"/>
      <c r="AB240" s="95"/>
      <c r="AC240" s="95"/>
      <c r="AD240" s="95"/>
    </row>
    <row r="241" ht="11.25" customHeight="1">
      <c r="A241" s="92" t="s">
        <v>1462</v>
      </c>
      <c r="B241" s="92" t="s">
        <v>1463</v>
      </c>
      <c r="C241" s="92" t="s">
        <v>1022</v>
      </c>
      <c r="D241" s="92" t="s">
        <v>1464</v>
      </c>
      <c r="E241" s="92">
        <v>14.0</v>
      </c>
      <c r="F241" s="92">
        <v>7.0</v>
      </c>
      <c r="G241" s="92" t="s">
        <v>768</v>
      </c>
      <c r="H241" s="92" t="s">
        <v>1465</v>
      </c>
      <c r="I241" s="92" t="s">
        <v>1466</v>
      </c>
      <c r="J241" s="92" t="s">
        <v>1467</v>
      </c>
      <c r="K241" s="106" t="s">
        <v>1468</v>
      </c>
      <c r="L241" s="93">
        <v>773.0</v>
      </c>
      <c r="M241" s="93">
        <v>2024.0</v>
      </c>
      <c r="N241" s="93" t="s">
        <v>318</v>
      </c>
      <c r="O241" s="93">
        <v>3.0</v>
      </c>
      <c r="P241" s="93">
        <v>6.0</v>
      </c>
      <c r="Q241" s="93">
        <v>1.0</v>
      </c>
      <c r="R241" s="93">
        <v>6.0</v>
      </c>
      <c r="S241" s="93">
        <v>1500.0</v>
      </c>
      <c r="T241" s="93"/>
      <c r="U241" s="93"/>
      <c r="V241" s="94">
        <v>500.0</v>
      </c>
      <c r="W241" s="95" t="s">
        <v>148</v>
      </c>
      <c r="X241" s="93">
        <v>1.0</v>
      </c>
      <c r="Y241" s="93" t="s">
        <v>673</v>
      </c>
      <c r="Z241" s="95"/>
      <c r="AA241" s="95"/>
      <c r="AB241" s="95"/>
      <c r="AC241" s="95"/>
      <c r="AD241" s="95"/>
    </row>
    <row r="242" ht="11.25" customHeight="1">
      <c r="A242" s="92" t="s">
        <v>617</v>
      </c>
      <c r="B242" s="92" t="s">
        <v>1028</v>
      </c>
      <c r="C242" s="92" t="s">
        <v>1022</v>
      </c>
      <c r="D242" s="92" t="s">
        <v>1029</v>
      </c>
      <c r="E242" s="92">
        <v>13.0</v>
      </c>
      <c r="F242" s="92">
        <v>13.0</v>
      </c>
      <c r="G242" s="92" t="s">
        <v>406</v>
      </c>
      <c r="H242" s="92"/>
      <c r="I242" s="92" t="s">
        <v>620</v>
      </c>
      <c r="J242" s="92" t="s">
        <v>1030</v>
      </c>
      <c r="K242" s="106" t="s">
        <v>622</v>
      </c>
      <c r="L242" s="93"/>
      <c r="M242" s="93">
        <v>2024.0</v>
      </c>
      <c r="N242" s="93" t="s">
        <v>318</v>
      </c>
      <c r="O242" s="93">
        <v>3.0</v>
      </c>
      <c r="P242" s="93">
        <v>8.0</v>
      </c>
      <c r="Q242" s="93">
        <v>8.0</v>
      </c>
      <c r="R242" s="93">
        <v>9.0</v>
      </c>
      <c r="S242" s="93">
        <v>1500.0</v>
      </c>
      <c r="T242" s="93"/>
      <c r="U242" s="93"/>
      <c r="V242" s="94">
        <v>500.0</v>
      </c>
      <c r="W242" s="95" t="s">
        <v>148</v>
      </c>
      <c r="X242" s="93">
        <v>1.0</v>
      </c>
      <c r="Y242" s="93" t="s">
        <v>673</v>
      </c>
      <c r="Z242" s="95"/>
      <c r="AA242" s="95"/>
      <c r="AB242" s="95"/>
      <c r="AC242" s="95"/>
      <c r="AD242" s="95"/>
    </row>
    <row r="243" ht="11.25" customHeight="1">
      <c r="A243" s="92" t="s">
        <v>1031</v>
      </c>
      <c r="B243" s="92" t="s">
        <v>1032</v>
      </c>
      <c r="C243" s="92" t="s">
        <v>1022</v>
      </c>
      <c r="D243" s="92" t="s">
        <v>1033</v>
      </c>
      <c r="E243" s="92">
        <v>14.0</v>
      </c>
      <c r="F243" s="92">
        <v>7.0</v>
      </c>
      <c r="G243" s="92" t="s">
        <v>478</v>
      </c>
      <c r="H243" s="92" t="s">
        <v>1034</v>
      </c>
      <c r="I243" s="92" t="s">
        <v>498</v>
      </c>
      <c r="J243" s="92" t="s">
        <v>1035</v>
      </c>
      <c r="K243" s="106" t="s">
        <v>500</v>
      </c>
      <c r="L243" s="93" t="s">
        <v>805</v>
      </c>
      <c r="M243" s="93">
        <v>2024.0</v>
      </c>
      <c r="N243" s="93" t="s">
        <v>318</v>
      </c>
      <c r="O243" s="93">
        <v>16.0</v>
      </c>
      <c r="P243" s="93">
        <v>15.0</v>
      </c>
      <c r="Q243" s="93">
        <v>15.0</v>
      </c>
      <c r="R243" s="93">
        <v>16.0</v>
      </c>
      <c r="S243" s="93">
        <v>1500.0</v>
      </c>
      <c r="T243" s="93"/>
      <c r="U243" s="93"/>
      <c r="V243" s="94">
        <v>93.75</v>
      </c>
      <c r="W243" s="95" t="s">
        <v>148</v>
      </c>
      <c r="X243" s="93">
        <v>1.0</v>
      </c>
      <c r="Y243" s="93" t="s">
        <v>673</v>
      </c>
      <c r="Z243" s="95"/>
      <c r="AA243" s="95"/>
      <c r="AB243" s="95"/>
      <c r="AC243" s="95"/>
      <c r="AD243" s="95"/>
    </row>
    <row r="244" ht="11.25" customHeight="1">
      <c r="A244" s="92" t="s">
        <v>1047</v>
      </c>
      <c r="B244" s="92" t="s">
        <v>1048</v>
      </c>
      <c r="C244" s="92" t="s">
        <v>1022</v>
      </c>
      <c r="D244" s="92" t="s">
        <v>1049</v>
      </c>
      <c r="E244" s="92">
        <v>56.0</v>
      </c>
      <c r="F244" s="92">
        <v>1.0</v>
      </c>
      <c r="G244" s="92" t="s">
        <v>1050</v>
      </c>
      <c r="H244" s="92" t="s">
        <v>1051</v>
      </c>
      <c r="I244" s="92" t="s">
        <v>1052</v>
      </c>
      <c r="J244" s="92" t="s">
        <v>1469</v>
      </c>
      <c r="K244" s="106" t="s">
        <v>1054</v>
      </c>
      <c r="L244" s="93" t="s">
        <v>1055</v>
      </c>
      <c r="M244" s="93">
        <v>2024.0</v>
      </c>
      <c r="N244" s="93" t="s">
        <v>318</v>
      </c>
      <c r="O244" s="93">
        <v>8.0</v>
      </c>
      <c r="P244" s="93">
        <v>8.0</v>
      </c>
      <c r="Q244" s="93">
        <v>8.0</v>
      </c>
      <c r="R244" s="93">
        <v>8.0</v>
      </c>
      <c r="S244" s="93">
        <v>1500.0</v>
      </c>
      <c r="T244" s="93"/>
      <c r="U244" s="93"/>
      <c r="V244" s="94">
        <v>187.5</v>
      </c>
      <c r="W244" s="95" t="s">
        <v>148</v>
      </c>
      <c r="X244" s="93">
        <v>1.0</v>
      </c>
      <c r="Y244" s="93" t="s">
        <v>673</v>
      </c>
      <c r="Z244" s="95"/>
      <c r="AA244" s="95"/>
      <c r="AB244" s="95"/>
      <c r="AC244" s="95"/>
      <c r="AD244" s="95"/>
    </row>
    <row r="245" ht="11.25" customHeight="1">
      <c r="A245" s="92" t="s">
        <v>1470</v>
      </c>
      <c r="B245" s="92" t="s">
        <v>1471</v>
      </c>
      <c r="C245" s="92" t="s">
        <v>141</v>
      </c>
      <c r="D245" s="92" t="s">
        <v>321</v>
      </c>
      <c r="E245" s="92">
        <v>16.0</v>
      </c>
      <c r="F245" s="92">
        <v>3.0</v>
      </c>
      <c r="G245" s="92" t="s">
        <v>322</v>
      </c>
      <c r="H245" s="92" t="s">
        <v>801</v>
      </c>
      <c r="I245" s="92" t="s">
        <v>1472</v>
      </c>
      <c r="J245" s="92" t="s">
        <v>1473</v>
      </c>
      <c r="K245" s="106" t="s">
        <v>804</v>
      </c>
      <c r="L245" s="93"/>
      <c r="M245" s="93">
        <v>2024.0</v>
      </c>
      <c r="N245" s="93" t="s">
        <v>264</v>
      </c>
      <c r="O245" s="93">
        <v>6.0</v>
      </c>
      <c r="P245" s="93">
        <v>6.0</v>
      </c>
      <c r="Q245" s="93">
        <v>6.0</v>
      </c>
      <c r="R245" s="93">
        <v>500.0</v>
      </c>
      <c r="S245" s="93">
        <v>300.0</v>
      </c>
      <c r="T245" s="93"/>
      <c r="U245" s="93"/>
      <c r="V245" s="94">
        <v>50.0</v>
      </c>
      <c r="W245" s="95" t="s">
        <v>161</v>
      </c>
      <c r="X245" s="93">
        <v>1.0</v>
      </c>
      <c r="Y245" s="93" t="s">
        <v>673</v>
      </c>
      <c r="Z245" s="95"/>
      <c r="AA245" s="95"/>
      <c r="AB245" s="95"/>
      <c r="AC245" s="95"/>
      <c r="AD245" s="95"/>
    </row>
    <row r="246" ht="11.25" customHeight="1">
      <c r="A246" s="92" t="s">
        <v>1474</v>
      </c>
      <c r="B246" s="92" t="s">
        <v>1475</v>
      </c>
      <c r="C246" s="92" t="s">
        <v>141</v>
      </c>
      <c r="D246" s="92" t="s">
        <v>1476</v>
      </c>
      <c r="E246" s="92">
        <v>110.0</v>
      </c>
      <c r="F246" s="92"/>
      <c r="G246" s="92" t="s">
        <v>1477</v>
      </c>
      <c r="H246" s="92" t="s">
        <v>1478</v>
      </c>
      <c r="I246" s="92"/>
      <c r="J246" s="92" t="s">
        <v>1479</v>
      </c>
      <c r="K246" s="92" t="s">
        <v>1480</v>
      </c>
      <c r="L246" s="93" t="s">
        <v>1481</v>
      </c>
      <c r="M246" s="93">
        <v>2024.0</v>
      </c>
      <c r="N246" s="93" t="s">
        <v>1482</v>
      </c>
      <c r="O246" s="93">
        <v>4.0</v>
      </c>
      <c r="P246" s="93">
        <v>4.0</v>
      </c>
      <c r="Q246" s="93">
        <v>4.0</v>
      </c>
      <c r="R246" s="93">
        <v>200.0</v>
      </c>
      <c r="S246" s="93" t="s">
        <v>1483</v>
      </c>
      <c r="T246" s="93" t="s">
        <v>1484</v>
      </c>
      <c r="U246" s="93" t="s">
        <v>1485</v>
      </c>
      <c r="V246" s="94">
        <v>50.0</v>
      </c>
      <c r="W246" s="95" t="s">
        <v>161</v>
      </c>
      <c r="X246" s="93"/>
      <c r="Y246" s="93"/>
      <c r="Z246" s="95"/>
      <c r="AA246" s="95"/>
      <c r="AB246" s="95"/>
      <c r="AC246" s="95"/>
      <c r="AD246" s="95"/>
    </row>
    <row r="247" ht="11.25" customHeight="1">
      <c r="A247" s="92" t="s">
        <v>792</v>
      </c>
      <c r="B247" s="92" t="s">
        <v>793</v>
      </c>
      <c r="C247" s="92" t="s">
        <v>141</v>
      </c>
      <c r="D247" s="92" t="s">
        <v>794</v>
      </c>
      <c r="E247" s="92">
        <v>14.0</v>
      </c>
      <c r="F247" s="92">
        <v>2.0</v>
      </c>
      <c r="G247" s="92" t="s">
        <v>795</v>
      </c>
      <c r="H247" s="92" t="s">
        <v>769</v>
      </c>
      <c r="I247" s="92" t="s">
        <v>770</v>
      </c>
      <c r="J247" s="92" t="s">
        <v>796</v>
      </c>
      <c r="K247" s="106" t="s">
        <v>772</v>
      </c>
      <c r="L247" s="93" t="s">
        <v>797</v>
      </c>
      <c r="M247" s="93">
        <v>2024.0</v>
      </c>
      <c r="N247" s="93" t="s">
        <v>318</v>
      </c>
      <c r="O247" s="93">
        <v>9.0</v>
      </c>
      <c r="P247" s="93">
        <v>8.0</v>
      </c>
      <c r="Q247" s="93">
        <v>9.0</v>
      </c>
      <c r="R247" s="93">
        <v>1500.0</v>
      </c>
      <c r="S247" s="93"/>
      <c r="T247" s="93"/>
      <c r="U247" s="93"/>
      <c r="V247" s="94">
        <v>166.67</v>
      </c>
      <c r="W247" s="95" t="s">
        <v>1486</v>
      </c>
      <c r="X247" s="93">
        <v>1.0</v>
      </c>
      <c r="Y247" s="93" t="s">
        <v>673</v>
      </c>
      <c r="Z247" s="95"/>
      <c r="AA247" s="95"/>
      <c r="AB247" s="95"/>
      <c r="AC247" s="95"/>
      <c r="AD247" s="95"/>
    </row>
    <row r="248" ht="11.25" customHeight="1">
      <c r="A248" s="92" t="s">
        <v>798</v>
      </c>
      <c r="B248" s="92" t="s">
        <v>799</v>
      </c>
      <c r="C248" s="92" t="s">
        <v>141</v>
      </c>
      <c r="D248" s="92" t="s">
        <v>625</v>
      </c>
      <c r="E248" s="92">
        <v>16.0</v>
      </c>
      <c r="F248" s="92">
        <v>3.0</v>
      </c>
      <c r="G248" s="92" t="s">
        <v>800</v>
      </c>
      <c r="H248" s="92" t="s">
        <v>801</v>
      </c>
      <c r="I248" s="92" t="s">
        <v>802</v>
      </c>
      <c r="J248" s="92" t="s">
        <v>803</v>
      </c>
      <c r="K248" s="106" t="s">
        <v>804</v>
      </c>
      <c r="L248" s="93" t="s">
        <v>805</v>
      </c>
      <c r="M248" s="93">
        <v>2024.0</v>
      </c>
      <c r="N248" s="93" t="s">
        <v>264</v>
      </c>
      <c r="O248" s="93">
        <v>6.0</v>
      </c>
      <c r="P248" s="93">
        <v>6.0</v>
      </c>
      <c r="Q248" s="93">
        <v>6.0</v>
      </c>
      <c r="R248" s="93">
        <v>300.0</v>
      </c>
      <c r="S248" s="93"/>
      <c r="T248" s="93"/>
      <c r="U248" s="93"/>
      <c r="V248" s="94">
        <v>50.0</v>
      </c>
      <c r="W248" s="95" t="s">
        <v>1486</v>
      </c>
      <c r="X248" s="93">
        <v>1.0</v>
      </c>
      <c r="Y248" s="93" t="s">
        <v>673</v>
      </c>
      <c r="Z248" s="95"/>
      <c r="AA248" s="95"/>
      <c r="AB248" s="95"/>
      <c r="AC248" s="95"/>
      <c r="AD248" s="95"/>
    </row>
    <row r="249" ht="11.25" customHeight="1">
      <c r="A249" s="92" t="s">
        <v>814</v>
      </c>
      <c r="B249" s="92" t="s">
        <v>815</v>
      </c>
      <c r="C249" s="92" t="s">
        <v>141</v>
      </c>
      <c r="D249" s="92" t="s">
        <v>625</v>
      </c>
      <c r="E249" s="92">
        <v>16.0</v>
      </c>
      <c r="F249" s="92">
        <v>5.0</v>
      </c>
      <c r="G249" s="92" t="s">
        <v>800</v>
      </c>
      <c r="H249" s="92" t="s">
        <v>816</v>
      </c>
      <c r="I249" s="92" t="s">
        <v>817</v>
      </c>
      <c r="J249" s="92" t="s">
        <v>818</v>
      </c>
      <c r="K249" s="106" t="s">
        <v>819</v>
      </c>
      <c r="L249" s="93" t="s">
        <v>805</v>
      </c>
      <c r="M249" s="93">
        <v>2024.0</v>
      </c>
      <c r="N249" s="93" t="s">
        <v>264</v>
      </c>
      <c r="O249" s="93">
        <v>5.0</v>
      </c>
      <c r="P249" s="93">
        <v>5.0</v>
      </c>
      <c r="Q249" s="93">
        <v>5.0</v>
      </c>
      <c r="R249" s="93">
        <v>300.0</v>
      </c>
      <c r="S249" s="93"/>
      <c r="T249" s="93"/>
      <c r="U249" s="93"/>
      <c r="V249" s="94">
        <v>60.0</v>
      </c>
      <c r="W249" s="95" t="s">
        <v>1486</v>
      </c>
      <c r="X249" s="93">
        <v>1.0</v>
      </c>
      <c r="Y249" s="93" t="s">
        <v>673</v>
      </c>
      <c r="Z249" s="95"/>
      <c r="AA249" s="95"/>
      <c r="AB249" s="95"/>
      <c r="AC249" s="95"/>
      <c r="AD249" s="95"/>
    </row>
    <row r="250" ht="11.25" customHeight="1">
      <c r="A250" s="92" t="s">
        <v>820</v>
      </c>
      <c r="B250" s="92" t="s">
        <v>821</v>
      </c>
      <c r="C250" s="92" t="s">
        <v>141</v>
      </c>
      <c r="D250" s="92" t="s">
        <v>807</v>
      </c>
      <c r="E250" s="92">
        <v>14.0</v>
      </c>
      <c r="F250" s="92">
        <v>13.0</v>
      </c>
      <c r="G250" s="92" t="s">
        <v>808</v>
      </c>
      <c r="H250" s="92" t="s">
        <v>715</v>
      </c>
      <c r="I250" s="92" t="s">
        <v>716</v>
      </c>
      <c r="J250" s="92" t="s">
        <v>717</v>
      </c>
      <c r="K250" s="92" t="s">
        <v>718</v>
      </c>
      <c r="L250" s="93" t="s">
        <v>805</v>
      </c>
      <c r="M250" s="93">
        <v>2024.0</v>
      </c>
      <c r="N250" s="93" t="s">
        <v>318</v>
      </c>
      <c r="O250" s="93">
        <v>11.0</v>
      </c>
      <c r="P250" s="93">
        <v>10.0</v>
      </c>
      <c r="Q250" s="93">
        <v>11.0</v>
      </c>
      <c r="R250" s="93">
        <v>1500.0</v>
      </c>
      <c r="S250" s="93"/>
      <c r="T250" s="93"/>
      <c r="U250" s="93"/>
      <c r="V250" s="94">
        <v>136.36</v>
      </c>
      <c r="W250" s="95" t="s">
        <v>1486</v>
      </c>
      <c r="X250" s="93"/>
      <c r="Y250" s="93"/>
      <c r="Z250" s="95"/>
      <c r="AA250" s="95"/>
      <c r="AB250" s="95"/>
      <c r="AC250" s="95"/>
      <c r="AD250" s="95"/>
    </row>
    <row r="251" ht="11.25" customHeight="1">
      <c r="A251" s="92" t="s">
        <v>822</v>
      </c>
      <c r="B251" s="92" t="s">
        <v>823</v>
      </c>
      <c r="C251" s="92" t="s">
        <v>141</v>
      </c>
      <c r="D251" s="92" t="s">
        <v>807</v>
      </c>
      <c r="E251" s="92">
        <v>14.0</v>
      </c>
      <c r="F251" s="92">
        <v>13.0</v>
      </c>
      <c r="G251" s="92" t="s">
        <v>808</v>
      </c>
      <c r="H251" s="92" t="s">
        <v>824</v>
      </c>
      <c r="I251" s="92" t="s">
        <v>825</v>
      </c>
      <c r="J251" s="92" t="s">
        <v>826</v>
      </c>
      <c r="K251" s="92" t="s">
        <v>827</v>
      </c>
      <c r="L251" s="93" t="s">
        <v>805</v>
      </c>
      <c r="M251" s="93">
        <v>2024.0</v>
      </c>
      <c r="N251" s="93" t="s">
        <v>318</v>
      </c>
      <c r="O251" s="93">
        <v>5.0</v>
      </c>
      <c r="P251" s="93">
        <v>5.0</v>
      </c>
      <c r="Q251" s="93">
        <v>5.0</v>
      </c>
      <c r="R251" s="93">
        <v>1500.0</v>
      </c>
      <c r="S251" s="93"/>
      <c r="T251" s="93"/>
      <c r="U251" s="93"/>
      <c r="V251" s="94">
        <v>300.0</v>
      </c>
      <c r="W251" s="95" t="s">
        <v>1486</v>
      </c>
      <c r="X251" s="93"/>
      <c r="Y251" s="93"/>
      <c r="Z251" s="95"/>
      <c r="AA251" s="95"/>
      <c r="AB251" s="95"/>
      <c r="AC251" s="95"/>
      <c r="AD251" s="95"/>
    </row>
    <row r="252" ht="11.25" customHeight="1">
      <c r="A252" s="92" t="s">
        <v>861</v>
      </c>
      <c r="B252" s="92" t="s">
        <v>862</v>
      </c>
      <c r="C252" s="92" t="s">
        <v>141</v>
      </c>
      <c r="D252" s="92" t="s">
        <v>360</v>
      </c>
      <c r="E252" s="92">
        <v>12.0</v>
      </c>
      <c r="F252" s="92">
        <v>10.0</v>
      </c>
      <c r="G252" s="92" t="s">
        <v>361</v>
      </c>
      <c r="H252" s="92" t="s">
        <v>863</v>
      </c>
      <c r="I252" s="92" t="s">
        <v>864</v>
      </c>
      <c r="J252" s="92" t="s">
        <v>865</v>
      </c>
      <c r="K252" s="92">
        <v>1.343160500001E12</v>
      </c>
      <c r="L252" s="93"/>
      <c r="M252" s="93">
        <v>2024.0</v>
      </c>
      <c r="N252" s="93" t="s">
        <v>287</v>
      </c>
      <c r="O252" s="93">
        <v>5.0</v>
      </c>
      <c r="P252" s="93">
        <v>5.0</v>
      </c>
      <c r="Q252" s="93">
        <v>7.0</v>
      </c>
      <c r="R252" s="93">
        <v>1000.0</v>
      </c>
      <c r="S252" s="93"/>
      <c r="T252" s="93"/>
      <c r="U252" s="93"/>
      <c r="V252" s="94">
        <v>200.0</v>
      </c>
      <c r="W252" s="95" t="s">
        <v>149</v>
      </c>
      <c r="X252" s="93"/>
      <c r="Y252" s="93"/>
      <c r="Z252" s="95"/>
      <c r="AA252" s="95"/>
      <c r="AB252" s="95"/>
      <c r="AC252" s="95"/>
      <c r="AD252" s="95"/>
    </row>
    <row r="253" ht="11.25" customHeight="1">
      <c r="A253" s="92" t="s">
        <v>938</v>
      </c>
      <c r="B253" s="92" t="s">
        <v>1487</v>
      </c>
      <c r="C253" s="92" t="s">
        <v>106</v>
      </c>
      <c r="D253" s="92" t="s">
        <v>940</v>
      </c>
      <c r="E253" s="92">
        <v>7.0</v>
      </c>
      <c r="F253" s="92">
        <v>4.0</v>
      </c>
      <c r="G253" s="92" t="s">
        <v>941</v>
      </c>
      <c r="H253" s="92" t="s">
        <v>942</v>
      </c>
      <c r="I253" s="92" t="s">
        <v>943</v>
      </c>
      <c r="J253" s="92" t="s">
        <v>944</v>
      </c>
      <c r="K253" s="106" t="s">
        <v>945</v>
      </c>
      <c r="L253" s="93"/>
      <c r="M253" s="93">
        <v>2024.0</v>
      </c>
      <c r="N253" s="93" t="s">
        <v>264</v>
      </c>
      <c r="O253" s="93">
        <v>5.0</v>
      </c>
      <c r="P253" s="93">
        <v>5.0</v>
      </c>
      <c r="Q253" s="93">
        <v>5.0</v>
      </c>
      <c r="R253" s="93">
        <v>300.0</v>
      </c>
      <c r="S253" s="93"/>
      <c r="T253" s="93"/>
      <c r="U253" s="93"/>
      <c r="V253" s="94">
        <v>60.0</v>
      </c>
      <c r="W253" s="95" t="s">
        <v>149</v>
      </c>
      <c r="X253" s="93">
        <v>1.0</v>
      </c>
      <c r="Y253" s="93" t="s">
        <v>673</v>
      </c>
      <c r="Z253" s="95"/>
      <c r="AA253" s="95"/>
      <c r="AB253" s="95"/>
      <c r="AC253" s="95"/>
      <c r="AD253" s="95"/>
    </row>
    <row r="254" ht="11.25" customHeight="1">
      <c r="A254" s="92" t="s">
        <v>1363</v>
      </c>
      <c r="B254" s="92" t="s">
        <v>1364</v>
      </c>
      <c r="C254" s="92" t="s">
        <v>141</v>
      </c>
      <c r="D254" s="92" t="s">
        <v>405</v>
      </c>
      <c r="E254" s="92">
        <v>13.0</v>
      </c>
      <c r="F254" s="92">
        <v>20.0</v>
      </c>
      <c r="G254" s="92" t="s">
        <v>406</v>
      </c>
      <c r="H254" s="92" t="s">
        <v>1365</v>
      </c>
      <c r="I254" s="92" t="s">
        <v>1366</v>
      </c>
      <c r="J254" s="92" t="s">
        <v>1367</v>
      </c>
      <c r="K254" s="92">
        <v>1.341431200001E12</v>
      </c>
      <c r="L254" s="93">
        <v>6140.0</v>
      </c>
      <c r="M254" s="93">
        <v>2024.0</v>
      </c>
      <c r="N254" s="93" t="s">
        <v>318</v>
      </c>
      <c r="O254" s="93">
        <v>10.0</v>
      </c>
      <c r="P254" s="93">
        <v>4.0</v>
      </c>
      <c r="Q254" s="93">
        <v>10.0</v>
      </c>
      <c r="R254" s="93">
        <v>1500.0</v>
      </c>
      <c r="S254" s="93"/>
      <c r="T254" s="93"/>
      <c r="U254" s="93"/>
      <c r="V254" s="94">
        <v>150.0</v>
      </c>
      <c r="W254" s="95" t="s">
        <v>149</v>
      </c>
      <c r="X254" s="93"/>
      <c r="Y254" s="93"/>
      <c r="Z254" s="95"/>
      <c r="AA254" s="95"/>
      <c r="AB254" s="95"/>
      <c r="AC254" s="95"/>
      <c r="AD254" s="95"/>
    </row>
    <row r="255" ht="11.25" customHeight="1">
      <c r="A255" s="92" t="s">
        <v>683</v>
      </c>
      <c r="B255" s="92" t="s">
        <v>867</v>
      </c>
      <c r="C255" s="92" t="s">
        <v>141</v>
      </c>
      <c r="D255" s="92" t="s">
        <v>405</v>
      </c>
      <c r="E255" s="92">
        <v>13.0</v>
      </c>
      <c r="F255" s="92">
        <v>20.0</v>
      </c>
      <c r="G255" s="92" t="s">
        <v>406</v>
      </c>
      <c r="H255" s="92" t="s">
        <v>868</v>
      </c>
      <c r="I255" s="92" t="s">
        <v>686</v>
      </c>
      <c r="J255" s="92" t="s">
        <v>687</v>
      </c>
      <c r="K255" s="92">
        <v>1.341333900001E12</v>
      </c>
      <c r="L255" s="93"/>
      <c r="M255" s="93">
        <v>2024.0</v>
      </c>
      <c r="N255" s="93" t="s">
        <v>318</v>
      </c>
      <c r="O255" s="93">
        <v>10.0</v>
      </c>
      <c r="P255" s="93">
        <v>10.0</v>
      </c>
      <c r="Q255" s="93">
        <v>13.0</v>
      </c>
      <c r="R255" s="93">
        <v>1500.0</v>
      </c>
      <c r="S255" s="93"/>
      <c r="T255" s="93"/>
      <c r="U255" s="93"/>
      <c r="V255" s="94">
        <v>150.0</v>
      </c>
      <c r="W255" s="95" t="s">
        <v>149</v>
      </c>
      <c r="X255" s="93"/>
      <c r="Y255" s="93"/>
      <c r="Z255" s="95"/>
      <c r="AA255" s="95"/>
      <c r="AB255" s="95"/>
      <c r="AC255" s="95"/>
      <c r="AD255" s="95"/>
    </row>
    <row r="256" ht="11.25" customHeight="1">
      <c r="A256" s="92" t="s">
        <v>946</v>
      </c>
      <c r="B256" s="92" t="s">
        <v>947</v>
      </c>
      <c r="C256" s="92" t="s">
        <v>177</v>
      </c>
      <c r="D256" s="92" t="s">
        <v>767</v>
      </c>
      <c r="E256" s="92">
        <v>4.0</v>
      </c>
      <c r="F256" s="92">
        <v>8.0</v>
      </c>
      <c r="G256" s="92" t="s">
        <v>768</v>
      </c>
      <c r="H256" s="92" t="s">
        <v>948</v>
      </c>
      <c r="I256" s="92" t="s">
        <v>949</v>
      </c>
      <c r="J256" s="92" t="s">
        <v>950</v>
      </c>
      <c r="K256" s="92" t="s">
        <v>951</v>
      </c>
      <c r="L256" s="93"/>
      <c r="M256" s="93">
        <v>2024.0</v>
      </c>
      <c r="N256" s="93" t="s">
        <v>318</v>
      </c>
      <c r="O256" s="93">
        <v>7.0</v>
      </c>
      <c r="P256" s="93">
        <v>5.0</v>
      </c>
      <c r="Q256" s="93">
        <v>7.0</v>
      </c>
      <c r="R256" s="93">
        <v>1500.0</v>
      </c>
      <c r="S256" s="93"/>
      <c r="T256" s="93"/>
      <c r="U256" s="93"/>
      <c r="V256" s="94">
        <v>214.29</v>
      </c>
      <c r="W256" s="95" t="s">
        <v>149</v>
      </c>
      <c r="X256" s="93"/>
      <c r="Y256" s="93"/>
      <c r="Z256" s="95"/>
      <c r="AA256" s="95"/>
      <c r="AB256" s="95"/>
      <c r="AC256" s="95"/>
      <c r="AD256" s="95"/>
    </row>
    <row r="257" ht="11.25" customHeight="1">
      <c r="A257" s="92" t="s">
        <v>869</v>
      </c>
      <c r="B257" s="92" t="s">
        <v>870</v>
      </c>
      <c r="C257" s="92" t="s">
        <v>141</v>
      </c>
      <c r="D257" s="92" t="s">
        <v>871</v>
      </c>
      <c r="E257" s="92">
        <v>16.0</v>
      </c>
      <c r="F257" s="92">
        <v>7.0</v>
      </c>
      <c r="G257" s="92" t="s">
        <v>322</v>
      </c>
      <c r="H257" s="92" t="s">
        <v>872</v>
      </c>
      <c r="I257" s="92" t="s">
        <v>873</v>
      </c>
      <c r="J257" s="92" t="s">
        <v>874</v>
      </c>
      <c r="K257" s="106" t="s">
        <v>875</v>
      </c>
      <c r="L257" s="93"/>
      <c r="M257" s="93">
        <v>2024.0</v>
      </c>
      <c r="N257" s="93" t="s">
        <v>264</v>
      </c>
      <c r="O257" s="93">
        <v>4.0</v>
      </c>
      <c r="P257" s="93">
        <v>4.0</v>
      </c>
      <c r="Q257" s="93">
        <v>6.0</v>
      </c>
      <c r="R257" s="93">
        <v>300.0</v>
      </c>
      <c r="S257" s="93"/>
      <c r="T257" s="93"/>
      <c r="U257" s="93"/>
      <c r="V257" s="94">
        <v>75.0</v>
      </c>
      <c r="W257" s="95" t="s">
        <v>149</v>
      </c>
      <c r="X257" s="93">
        <v>1.0</v>
      </c>
      <c r="Y257" s="93" t="s">
        <v>673</v>
      </c>
      <c r="Z257" s="95"/>
      <c r="AA257" s="95"/>
      <c r="AB257" s="95"/>
      <c r="AC257" s="95"/>
      <c r="AD257" s="95"/>
    </row>
    <row r="258" ht="11.25" customHeight="1">
      <c r="A258" s="92" t="s">
        <v>876</v>
      </c>
      <c r="B258" s="92" t="s">
        <v>877</v>
      </c>
      <c r="C258" s="92" t="s">
        <v>141</v>
      </c>
      <c r="D258" s="92" t="s">
        <v>878</v>
      </c>
      <c r="E258" s="92">
        <v>13.0</v>
      </c>
      <c r="F258" s="92">
        <v>5.0</v>
      </c>
      <c r="G258" s="92" t="s">
        <v>531</v>
      </c>
      <c r="H258" s="92" t="s">
        <v>879</v>
      </c>
      <c r="I258" s="92" t="s">
        <v>880</v>
      </c>
      <c r="J258" s="92" t="s">
        <v>881</v>
      </c>
      <c r="K258" s="92">
        <v>1.233506500001E12</v>
      </c>
      <c r="L258" s="93"/>
      <c r="M258" s="93">
        <v>2024.0</v>
      </c>
      <c r="N258" s="93" t="s">
        <v>318</v>
      </c>
      <c r="O258" s="93">
        <v>5.0</v>
      </c>
      <c r="P258" s="93">
        <v>5.0</v>
      </c>
      <c r="Q258" s="93">
        <v>7.0</v>
      </c>
      <c r="R258" s="93">
        <v>1500.0</v>
      </c>
      <c r="S258" s="93"/>
      <c r="T258" s="93"/>
      <c r="U258" s="93"/>
      <c r="V258" s="94">
        <v>300.0</v>
      </c>
      <c r="W258" s="95" t="s">
        <v>149</v>
      </c>
      <c r="X258" s="93"/>
      <c r="Y258" s="93"/>
      <c r="Z258" s="95"/>
      <c r="AA258" s="95"/>
      <c r="AB258" s="95"/>
      <c r="AC258" s="95"/>
      <c r="AD258" s="95"/>
    </row>
    <row r="259" ht="11.25" customHeight="1">
      <c r="A259" s="92" t="s">
        <v>882</v>
      </c>
      <c r="B259" s="92" t="s">
        <v>883</v>
      </c>
      <c r="C259" s="92" t="s">
        <v>141</v>
      </c>
      <c r="D259" s="92" t="s">
        <v>360</v>
      </c>
      <c r="E259" s="92">
        <v>12.0</v>
      </c>
      <c r="F259" s="92">
        <v>4.0</v>
      </c>
      <c r="G259" s="92" t="s">
        <v>361</v>
      </c>
      <c r="H259" s="92" t="s">
        <v>884</v>
      </c>
      <c r="I259" s="92" t="s">
        <v>747</v>
      </c>
      <c r="J259" s="92" t="s">
        <v>748</v>
      </c>
      <c r="K259" s="92">
        <v>1.211210700001E12</v>
      </c>
      <c r="L259" s="93"/>
      <c r="M259" s="93">
        <v>2024.0</v>
      </c>
      <c r="N259" s="93" t="s">
        <v>287</v>
      </c>
      <c r="O259" s="93">
        <v>6.0</v>
      </c>
      <c r="P259" s="93">
        <v>6.0</v>
      </c>
      <c r="Q259" s="93">
        <v>8.0</v>
      </c>
      <c r="R259" s="93">
        <v>1000.0</v>
      </c>
      <c r="S259" s="93"/>
      <c r="T259" s="93"/>
      <c r="U259" s="93"/>
      <c r="V259" s="94">
        <v>166.67</v>
      </c>
      <c r="W259" s="95" t="s">
        <v>149</v>
      </c>
      <c r="X259" s="93"/>
      <c r="Y259" s="93"/>
      <c r="Z259" s="95"/>
      <c r="AA259" s="95"/>
      <c r="AB259" s="95"/>
      <c r="AC259" s="95"/>
      <c r="AD259" s="95"/>
    </row>
    <row r="260" ht="11.25" customHeight="1">
      <c r="A260" s="92" t="s">
        <v>885</v>
      </c>
      <c r="B260" s="92" t="s">
        <v>886</v>
      </c>
      <c r="C260" s="92" t="s">
        <v>141</v>
      </c>
      <c r="D260" s="92" t="s">
        <v>887</v>
      </c>
      <c r="E260" s="92">
        <v>13.0</v>
      </c>
      <c r="F260" s="92">
        <v>2.0</v>
      </c>
      <c r="G260" s="92" t="s">
        <v>531</v>
      </c>
      <c r="H260" s="92" t="s">
        <v>888</v>
      </c>
      <c r="I260" s="92" t="s">
        <v>533</v>
      </c>
      <c r="J260" s="92" t="s">
        <v>534</v>
      </c>
      <c r="K260" s="92">
        <v>1.175092200001E12</v>
      </c>
      <c r="L260" s="93"/>
      <c r="M260" s="93">
        <v>2024.0</v>
      </c>
      <c r="N260" s="93" t="s">
        <v>318</v>
      </c>
      <c r="O260" s="93">
        <v>12.0</v>
      </c>
      <c r="P260" s="93">
        <v>11.0</v>
      </c>
      <c r="Q260" s="93">
        <v>13.0</v>
      </c>
      <c r="R260" s="93">
        <v>1500.0</v>
      </c>
      <c r="S260" s="93"/>
      <c r="T260" s="93"/>
      <c r="U260" s="93"/>
      <c r="V260" s="94">
        <v>125.0</v>
      </c>
      <c r="W260" s="95" t="s">
        <v>149</v>
      </c>
      <c r="X260" s="93"/>
      <c r="Y260" s="93"/>
      <c r="Z260" s="95"/>
      <c r="AA260" s="95"/>
      <c r="AB260" s="95"/>
      <c r="AC260" s="95"/>
      <c r="AD260" s="95"/>
    </row>
    <row r="261" ht="11.25" customHeight="1">
      <c r="A261" s="92" t="s">
        <v>674</v>
      </c>
      <c r="B261" s="92" t="s">
        <v>1488</v>
      </c>
      <c r="C261" s="92" t="s">
        <v>1489</v>
      </c>
      <c r="D261" s="92" t="s">
        <v>807</v>
      </c>
      <c r="E261" s="92">
        <v>14.0</v>
      </c>
      <c r="F261" s="92">
        <v>21.0</v>
      </c>
      <c r="G261" s="92" t="s">
        <v>478</v>
      </c>
      <c r="H261" s="92" t="s">
        <v>1490</v>
      </c>
      <c r="I261" s="92" t="s">
        <v>677</v>
      </c>
      <c r="J261" s="92" t="s">
        <v>1491</v>
      </c>
      <c r="K261" s="92" t="s">
        <v>679</v>
      </c>
      <c r="L261" s="93" t="s">
        <v>805</v>
      </c>
      <c r="M261" s="93">
        <v>2024.0</v>
      </c>
      <c r="N261" s="93" t="s">
        <v>318</v>
      </c>
      <c r="O261" s="93">
        <v>11.0</v>
      </c>
      <c r="P261" s="93">
        <v>8.0</v>
      </c>
      <c r="Q261" s="93">
        <v>11.0</v>
      </c>
      <c r="R261" s="93">
        <v>1500.0</v>
      </c>
      <c r="S261" s="93"/>
      <c r="T261" s="93"/>
      <c r="U261" s="93"/>
      <c r="V261" s="94">
        <v>137.0</v>
      </c>
      <c r="W261" s="95" t="s">
        <v>144</v>
      </c>
      <c r="X261" s="93"/>
      <c r="Y261" s="93"/>
      <c r="Z261" s="95"/>
      <c r="AA261" s="95"/>
      <c r="AB261" s="95"/>
      <c r="AC261" s="95"/>
      <c r="AD261" s="95"/>
    </row>
    <row r="262" ht="11.25" customHeight="1">
      <c r="A262" s="92" t="s">
        <v>928</v>
      </c>
      <c r="B262" s="92" t="s">
        <v>1492</v>
      </c>
      <c r="C262" s="92" t="s">
        <v>1489</v>
      </c>
      <c r="D262" s="92" t="s">
        <v>807</v>
      </c>
      <c r="E262" s="92">
        <v>4.0</v>
      </c>
      <c r="F262" s="92">
        <v>18.0</v>
      </c>
      <c r="G262" s="92" t="s">
        <v>478</v>
      </c>
      <c r="H262" s="92" t="s">
        <v>1490</v>
      </c>
      <c r="I262" s="92" t="s">
        <v>931</v>
      </c>
      <c r="J262" s="92" t="s">
        <v>1063</v>
      </c>
      <c r="K262" s="92" t="s">
        <v>933</v>
      </c>
      <c r="L262" s="93" t="s">
        <v>813</v>
      </c>
      <c r="M262" s="93">
        <v>2024.0</v>
      </c>
      <c r="N262" s="93" t="s">
        <v>318</v>
      </c>
      <c r="O262" s="93">
        <v>7.0</v>
      </c>
      <c r="P262" s="93">
        <v>5.0</v>
      </c>
      <c r="Q262" s="93">
        <v>7.0</v>
      </c>
      <c r="R262" s="93">
        <v>1500.0</v>
      </c>
      <c r="S262" s="93"/>
      <c r="T262" s="93"/>
      <c r="U262" s="93"/>
      <c r="V262" s="94">
        <v>215.0</v>
      </c>
      <c r="W262" s="95" t="s">
        <v>144</v>
      </c>
      <c r="X262" s="93"/>
      <c r="Y262" s="93"/>
      <c r="Z262" s="95"/>
      <c r="AA262" s="95"/>
      <c r="AB262" s="95"/>
      <c r="AC262" s="95"/>
      <c r="AD262" s="95"/>
    </row>
    <row r="263" ht="11.25" customHeight="1">
      <c r="A263" s="92" t="s">
        <v>835</v>
      </c>
      <c r="B263" s="92" t="s">
        <v>1493</v>
      </c>
      <c r="C263" s="92" t="s">
        <v>1489</v>
      </c>
      <c r="D263" s="92" t="s">
        <v>1455</v>
      </c>
      <c r="E263" s="92">
        <v>14.0</v>
      </c>
      <c r="F263" s="92">
        <v>8.0</v>
      </c>
      <c r="G263" s="92" t="s">
        <v>338</v>
      </c>
      <c r="H263" s="92" t="s">
        <v>1490</v>
      </c>
      <c r="I263" s="92" t="s">
        <v>839</v>
      </c>
      <c r="J263" s="92" t="s">
        <v>1494</v>
      </c>
      <c r="K263" s="92" t="s">
        <v>841</v>
      </c>
      <c r="L263" s="93" t="s">
        <v>614</v>
      </c>
      <c r="M263" s="93">
        <v>2024.0</v>
      </c>
      <c r="N263" s="93" t="s">
        <v>318</v>
      </c>
      <c r="O263" s="93">
        <v>11.0</v>
      </c>
      <c r="P263" s="93">
        <v>9.0</v>
      </c>
      <c r="Q263" s="93">
        <v>11.0</v>
      </c>
      <c r="R263" s="93">
        <v>1500.0</v>
      </c>
      <c r="S263" s="93"/>
      <c r="T263" s="93"/>
      <c r="U263" s="93"/>
      <c r="V263" s="94">
        <v>137.0</v>
      </c>
      <c r="W263" s="95" t="s">
        <v>144</v>
      </c>
      <c r="X263" s="93"/>
      <c r="Y263" s="93"/>
      <c r="Z263" s="95"/>
      <c r="AA263" s="95"/>
      <c r="AB263" s="95"/>
      <c r="AC263" s="95"/>
      <c r="AD263" s="95"/>
    </row>
    <row r="264" ht="11.25" customHeight="1">
      <c r="A264" s="92" t="s">
        <v>366</v>
      </c>
      <c r="B264" s="92" t="s">
        <v>698</v>
      </c>
      <c r="C264" s="92" t="s">
        <v>1489</v>
      </c>
      <c r="D264" s="92" t="s">
        <v>503</v>
      </c>
      <c r="E264" s="92">
        <v>25.0</v>
      </c>
      <c r="F264" s="92">
        <v>14.0</v>
      </c>
      <c r="G264" s="92" t="s">
        <v>313</v>
      </c>
      <c r="H264" s="92" t="s">
        <v>1490</v>
      </c>
      <c r="I264" s="92" t="s">
        <v>369</v>
      </c>
      <c r="J264" s="92" t="s">
        <v>699</v>
      </c>
      <c r="K264" s="92" t="s">
        <v>371</v>
      </c>
      <c r="L264" s="93" t="s">
        <v>813</v>
      </c>
      <c r="M264" s="93">
        <v>2024.0</v>
      </c>
      <c r="N264" s="93" t="s">
        <v>318</v>
      </c>
      <c r="O264" s="93">
        <v>15.0</v>
      </c>
      <c r="P264" s="93">
        <v>10.0</v>
      </c>
      <c r="Q264" s="93">
        <v>15.0</v>
      </c>
      <c r="R264" s="93">
        <v>1500.0</v>
      </c>
      <c r="S264" s="93"/>
      <c r="T264" s="93"/>
      <c r="U264" s="93"/>
      <c r="V264" s="94">
        <v>100.0</v>
      </c>
      <c r="W264" s="95" t="s">
        <v>144</v>
      </c>
      <c r="X264" s="93"/>
      <c r="Y264" s="93"/>
      <c r="Z264" s="95"/>
      <c r="AA264" s="95"/>
      <c r="AB264" s="95"/>
      <c r="AC264" s="95"/>
      <c r="AD264" s="95"/>
    </row>
    <row r="265" ht="11.25" customHeight="1">
      <c r="A265" s="92" t="s">
        <v>713</v>
      </c>
      <c r="B265" s="92" t="s">
        <v>714</v>
      </c>
      <c r="C265" s="92" t="s">
        <v>1489</v>
      </c>
      <c r="D265" s="92" t="s">
        <v>807</v>
      </c>
      <c r="E265" s="92">
        <v>14.0</v>
      </c>
      <c r="F265" s="92">
        <v>13.0</v>
      </c>
      <c r="G265" s="92" t="s">
        <v>478</v>
      </c>
      <c r="H265" s="92" t="s">
        <v>1490</v>
      </c>
      <c r="I265" s="92" t="s">
        <v>716</v>
      </c>
      <c r="J265" s="92" t="s">
        <v>1495</v>
      </c>
      <c r="K265" s="92" t="s">
        <v>718</v>
      </c>
      <c r="L265" s="93" t="s">
        <v>805</v>
      </c>
      <c r="M265" s="93">
        <v>2024.0</v>
      </c>
      <c r="N265" s="93" t="s">
        <v>318</v>
      </c>
      <c r="O265" s="93">
        <v>11.0</v>
      </c>
      <c r="P265" s="93">
        <v>5.0</v>
      </c>
      <c r="Q265" s="93">
        <v>11.0</v>
      </c>
      <c r="R265" s="93">
        <v>1500.0</v>
      </c>
      <c r="S265" s="93"/>
      <c r="T265" s="93"/>
      <c r="U265" s="93"/>
      <c r="V265" s="94">
        <v>137.0</v>
      </c>
      <c r="W265" s="95" t="s">
        <v>144</v>
      </c>
      <c r="X265" s="93"/>
      <c r="Y265" s="93"/>
      <c r="Z265" s="95"/>
      <c r="AA265" s="95"/>
      <c r="AB265" s="95"/>
      <c r="AC265" s="95"/>
      <c r="AD265" s="95"/>
    </row>
    <row r="266" ht="11.25" customHeight="1">
      <c r="A266" s="92" t="s">
        <v>1496</v>
      </c>
      <c r="B266" s="92" t="s">
        <v>1497</v>
      </c>
      <c r="C266" s="92" t="s">
        <v>1489</v>
      </c>
      <c r="D266" s="92" t="s">
        <v>691</v>
      </c>
      <c r="E266" s="92">
        <v>119.0</v>
      </c>
      <c r="F266" s="92">
        <v>3.0</v>
      </c>
      <c r="G266" s="92" t="s">
        <v>1498</v>
      </c>
      <c r="H266" s="92" t="s">
        <v>1490</v>
      </c>
      <c r="I266" s="92" t="s">
        <v>1499</v>
      </c>
      <c r="J266" s="92" t="s">
        <v>1500</v>
      </c>
      <c r="K266" s="106" t="s">
        <v>1501</v>
      </c>
      <c r="L266" s="93" t="s">
        <v>805</v>
      </c>
      <c r="M266" s="93">
        <v>2024.0</v>
      </c>
      <c r="N266" s="93" t="s">
        <v>264</v>
      </c>
      <c r="O266" s="93">
        <v>10.0</v>
      </c>
      <c r="P266" s="93">
        <v>1.0</v>
      </c>
      <c r="Q266" s="93">
        <v>10.0</v>
      </c>
      <c r="R266" s="93">
        <v>300.0</v>
      </c>
      <c r="S266" s="93"/>
      <c r="T266" s="93"/>
      <c r="U266" s="93"/>
      <c r="V266" s="94">
        <v>30.0</v>
      </c>
      <c r="W266" s="95" t="s">
        <v>144</v>
      </c>
      <c r="X266" s="93">
        <v>1.0</v>
      </c>
      <c r="Y266" s="93" t="s">
        <v>673</v>
      </c>
      <c r="Z266" s="95"/>
      <c r="AA266" s="95"/>
      <c r="AB266" s="95"/>
      <c r="AC266" s="95"/>
      <c r="AD266" s="95"/>
    </row>
    <row r="267" ht="11.25" customHeight="1">
      <c r="A267" s="92" t="s">
        <v>1502</v>
      </c>
      <c r="B267" s="92" t="s">
        <v>1503</v>
      </c>
      <c r="C267" s="92" t="s">
        <v>1489</v>
      </c>
      <c r="D267" s="92" t="s">
        <v>807</v>
      </c>
      <c r="E267" s="92">
        <v>14.0</v>
      </c>
      <c r="F267" s="92">
        <v>9.0</v>
      </c>
      <c r="G267" s="92" t="s">
        <v>478</v>
      </c>
      <c r="H267" s="92" t="s">
        <v>1490</v>
      </c>
      <c r="I267" s="92" t="s">
        <v>1504</v>
      </c>
      <c r="J267" s="92" t="s">
        <v>1505</v>
      </c>
      <c r="K267" s="92" t="s">
        <v>1506</v>
      </c>
      <c r="L267" s="93" t="s">
        <v>805</v>
      </c>
      <c r="M267" s="93">
        <v>2024.0</v>
      </c>
      <c r="N267" s="93" t="s">
        <v>318</v>
      </c>
      <c r="O267" s="93">
        <v>5.0</v>
      </c>
      <c r="P267" s="93">
        <v>1.0</v>
      </c>
      <c r="Q267" s="93">
        <v>5.0</v>
      </c>
      <c r="R267" s="93">
        <v>1500.0</v>
      </c>
      <c r="S267" s="93"/>
      <c r="T267" s="93"/>
      <c r="U267" s="93"/>
      <c r="V267" s="94">
        <v>300.0</v>
      </c>
      <c r="W267" s="95" t="s">
        <v>144</v>
      </c>
      <c r="X267" s="93"/>
      <c r="Y267" s="93"/>
      <c r="Z267" s="95"/>
      <c r="AA267" s="95"/>
      <c r="AB267" s="95"/>
      <c r="AC267" s="95"/>
      <c r="AD267" s="95"/>
    </row>
    <row r="268" ht="11.25" customHeight="1">
      <c r="A268" s="92" t="s">
        <v>1507</v>
      </c>
      <c r="B268" s="92" t="s">
        <v>1508</v>
      </c>
      <c r="C268" s="92" t="s">
        <v>1489</v>
      </c>
      <c r="D268" s="92" t="s">
        <v>1509</v>
      </c>
      <c r="E268" s="92">
        <v>19.0</v>
      </c>
      <c r="F268" s="92">
        <v>4.0</v>
      </c>
      <c r="G268" s="92" t="s">
        <v>1510</v>
      </c>
      <c r="H268" s="92" t="s">
        <v>1490</v>
      </c>
      <c r="I268" s="92" t="s">
        <v>1511</v>
      </c>
      <c r="J268" s="92" t="s">
        <v>1512</v>
      </c>
      <c r="K268" s="92" t="s">
        <v>1513</v>
      </c>
      <c r="L268" s="93" t="s">
        <v>614</v>
      </c>
      <c r="M268" s="93">
        <v>2024.0</v>
      </c>
      <c r="N268" s="93" t="s">
        <v>318</v>
      </c>
      <c r="O268" s="93">
        <v>6.0</v>
      </c>
      <c r="P268" s="93">
        <v>2.0</v>
      </c>
      <c r="Q268" s="93">
        <v>6.0</v>
      </c>
      <c r="R268" s="93">
        <v>1500.0</v>
      </c>
      <c r="S268" s="93"/>
      <c r="T268" s="93"/>
      <c r="U268" s="93"/>
      <c r="V268" s="94">
        <v>250.0</v>
      </c>
      <c r="W268" s="95" t="s">
        <v>144</v>
      </c>
      <c r="X268" s="93"/>
      <c r="Y268" s="93"/>
      <c r="Z268" s="95"/>
      <c r="AA268" s="95"/>
      <c r="AB268" s="95"/>
      <c r="AC268" s="95"/>
      <c r="AD268" s="95"/>
    </row>
    <row r="269" ht="11.25" customHeight="1">
      <c r="A269" s="92" t="s">
        <v>750</v>
      </c>
      <c r="B269" s="92" t="s">
        <v>1514</v>
      </c>
      <c r="C269" s="92" t="s">
        <v>1489</v>
      </c>
      <c r="D269" s="92" t="s">
        <v>807</v>
      </c>
      <c r="E269" s="92">
        <v>14.0</v>
      </c>
      <c r="F269" s="92">
        <v>8.0</v>
      </c>
      <c r="G269" s="92" t="s">
        <v>478</v>
      </c>
      <c r="H269" s="92" t="s">
        <v>1490</v>
      </c>
      <c r="I269" s="92" t="s">
        <v>753</v>
      </c>
      <c r="J269" s="92" t="s">
        <v>754</v>
      </c>
      <c r="K269" s="92" t="s">
        <v>755</v>
      </c>
      <c r="L269" s="93" t="s">
        <v>1155</v>
      </c>
      <c r="M269" s="93">
        <v>2024.0</v>
      </c>
      <c r="N269" s="93" t="s">
        <v>318</v>
      </c>
      <c r="O269" s="93">
        <v>9.0</v>
      </c>
      <c r="P269" s="93">
        <v>4.0</v>
      </c>
      <c r="Q269" s="93">
        <v>9.0</v>
      </c>
      <c r="R269" s="93">
        <v>1500.0</v>
      </c>
      <c r="S269" s="93"/>
      <c r="T269" s="93"/>
      <c r="U269" s="93"/>
      <c r="V269" s="94">
        <v>167.0</v>
      </c>
      <c r="W269" s="95" t="s">
        <v>144</v>
      </c>
      <c r="X269" s="93"/>
      <c r="Y269" s="93"/>
      <c r="Z269" s="95"/>
      <c r="AA269" s="95"/>
      <c r="AB269" s="95"/>
      <c r="AC269" s="95"/>
      <c r="AD269" s="95"/>
    </row>
    <row r="270" ht="11.25" customHeight="1">
      <c r="A270" s="92" t="s">
        <v>495</v>
      </c>
      <c r="B270" s="92" t="s">
        <v>756</v>
      </c>
      <c r="C270" s="92" t="s">
        <v>1489</v>
      </c>
      <c r="D270" s="92" t="s">
        <v>807</v>
      </c>
      <c r="E270" s="92">
        <v>14.0</v>
      </c>
      <c r="F270" s="92">
        <v>7.0</v>
      </c>
      <c r="G270" s="92" t="s">
        <v>478</v>
      </c>
      <c r="H270" s="92" t="s">
        <v>1490</v>
      </c>
      <c r="I270" s="92" t="s">
        <v>498</v>
      </c>
      <c r="J270" s="92" t="s">
        <v>499</v>
      </c>
      <c r="K270" s="92" t="s">
        <v>500</v>
      </c>
      <c r="L270" s="93" t="s">
        <v>813</v>
      </c>
      <c r="M270" s="93">
        <v>2024.0</v>
      </c>
      <c r="N270" s="93" t="s">
        <v>318</v>
      </c>
      <c r="O270" s="93">
        <v>15.0</v>
      </c>
      <c r="P270" s="93">
        <v>13.0</v>
      </c>
      <c r="Q270" s="93">
        <v>15.0</v>
      </c>
      <c r="R270" s="93">
        <v>1500.0</v>
      </c>
      <c r="S270" s="93"/>
      <c r="T270" s="93"/>
      <c r="U270" s="93"/>
      <c r="V270" s="94">
        <v>100.0</v>
      </c>
      <c r="W270" s="95" t="s">
        <v>144</v>
      </c>
      <c r="X270" s="93"/>
      <c r="Y270" s="93"/>
      <c r="Z270" s="95"/>
      <c r="AA270" s="95"/>
      <c r="AB270" s="95"/>
      <c r="AC270" s="95"/>
      <c r="AD270" s="95"/>
    </row>
    <row r="271" ht="11.25" customHeight="1">
      <c r="A271" s="92" t="s">
        <v>765</v>
      </c>
      <c r="B271" s="92" t="s">
        <v>1515</v>
      </c>
      <c r="C271" s="92" t="s">
        <v>1489</v>
      </c>
      <c r="D271" s="92" t="s">
        <v>767</v>
      </c>
      <c r="E271" s="92">
        <v>14.0</v>
      </c>
      <c r="F271" s="92">
        <v>2.0</v>
      </c>
      <c r="G271" s="92" t="s">
        <v>478</v>
      </c>
      <c r="H271" s="92" t="s">
        <v>1490</v>
      </c>
      <c r="I271" s="92" t="s">
        <v>770</v>
      </c>
      <c r="J271" s="92" t="s">
        <v>1516</v>
      </c>
      <c r="K271" s="92" t="s">
        <v>772</v>
      </c>
      <c r="L271" s="93" t="s">
        <v>1517</v>
      </c>
      <c r="M271" s="93">
        <v>2024.0</v>
      </c>
      <c r="N271" s="93" t="s">
        <v>318</v>
      </c>
      <c r="O271" s="93">
        <v>9.0</v>
      </c>
      <c r="P271" s="93">
        <v>5.0</v>
      </c>
      <c r="Q271" s="93">
        <v>9.0</v>
      </c>
      <c r="R271" s="93">
        <v>1500.0</v>
      </c>
      <c r="S271" s="93"/>
      <c r="T271" s="93"/>
      <c r="U271" s="93"/>
      <c r="V271" s="94">
        <v>167.0</v>
      </c>
      <c r="W271" s="95" t="s">
        <v>144</v>
      </c>
      <c r="X271" s="93"/>
      <c r="Y271" s="93"/>
      <c r="Z271" s="95"/>
      <c r="AA271" s="95"/>
      <c r="AB271" s="95"/>
      <c r="AC271" s="95"/>
      <c r="AD271" s="95"/>
    </row>
    <row r="272" ht="11.25" customHeight="1">
      <c r="A272" s="92" t="s">
        <v>898</v>
      </c>
      <c r="B272" s="92" t="s">
        <v>1518</v>
      </c>
      <c r="C272" s="92" t="s">
        <v>1489</v>
      </c>
      <c r="D272" s="92" t="s">
        <v>729</v>
      </c>
      <c r="E272" s="92">
        <v>11.0</v>
      </c>
      <c r="F272" s="92">
        <v>2.0</v>
      </c>
      <c r="G272" s="92" t="s">
        <v>730</v>
      </c>
      <c r="H272" s="92" t="s">
        <v>1490</v>
      </c>
      <c r="I272" s="92" t="s">
        <v>1519</v>
      </c>
      <c r="J272" s="92" t="s">
        <v>1520</v>
      </c>
      <c r="K272" s="106" t="s">
        <v>903</v>
      </c>
      <c r="L272" s="93" t="s">
        <v>813</v>
      </c>
      <c r="M272" s="93">
        <v>2024.0</v>
      </c>
      <c r="N272" s="93" t="s">
        <v>264</v>
      </c>
      <c r="O272" s="93">
        <v>13.0</v>
      </c>
      <c r="P272" s="93">
        <v>2.0</v>
      </c>
      <c r="Q272" s="93">
        <v>13.0</v>
      </c>
      <c r="R272" s="93">
        <v>300.0</v>
      </c>
      <c r="S272" s="93"/>
      <c r="T272" s="93"/>
      <c r="U272" s="93"/>
      <c r="V272" s="94">
        <v>23.08</v>
      </c>
      <c r="W272" s="95" t="s">
        <v>144</v>
      </c>
      <c r="X272" s="93">
        <v>1.0</v>
      </c>
      <c r="Y272" s="93" t="s">
        <v>673</v>
      </c>
      <c r="Z272" s="95"/>
      <c r="AA272" s="95"/>
      <c r="AB272" s="95"/>
      <c r="AC272" s="95"/>
      <c r="AD272" s="95"/>
    </row>
    <row r="273" ht="11.25" customHeight="1">
      <c r="A273" s="92" t="s">
        <v>889</v>
      </c>
      <c r="B273" s="92" t="s">
        <v>1521</v>
      </c>
      <c r="C273" s="92" t="s">
        <v>1489</v>
      </c>
      <c r="D273" s="92" t="s">
        <v>729</v>
      </c>
      <c r="E273" s="92">
        <v>11.0</v>
      </c>
      <c r="F273" s="92">
        <v>1.0</v>
      </c>
      <c r="G273" s="92" t="s">
        <v>730</v>
      </c>
      <c r="H273" s="92" t="s">
        <v>1490</v>
      </c>
      <c r="I273" s="92" t="s">
        <v>1519</v>
      </c>
      <c r="J273" s="92" t="s">
        <v>1522</v>
      </c>
      <c r="K273" s="106" t="s">
        <v>896</v>
      </c>
      <c r="L273" s="93" t="s">
        <v>805</v>
      </c>
      <c r="M273" s="93">
        <v>2024.0</v>
      </c>
      <c r="N273" s="93" t="s">
        <v>264</v>
      </c>
      <c r="O273" s="93">
        <v>5.0</v>
      </c>
      <c r="P273" s="93">
        <v>3.0</v>
      </c>
      <c r="Q273" s="93">
        <v>5.0</v>
      </c>
      <c r="R273" s="93">
        <v>300.0</v>
      </c>
      <c r="S273" s="93"/>
      <c r="T273" s="93"/>
      <c r="U273" s="93"/>
      <c r="V273" s="94">
        <v>60.0</v>
      </c>
      <c r="W273" s="95" t="s">
        <v>144</v>
      </c>
      <c r="X273" s="93">
        <v>1.0</v>
      </c>
      <c r="Y273" s="93" t="s">
        <v>673</v>
      </c>
      <c r="Z273" s="95"/>
      <c r="AA273" s="95"/>
      <c r="AB273" s="95"/>
      <c r="AC273" s="95"/>
      <c r="AD273" s="95"/>
    </row>
    <row r="274" ht="11.25" customHeight="1">
      <c r="A274" s="92" t="s">
        <v>1523</v>
      </c>
      <c r="B274" s="92" t="s">
        <v>1524</v>
      </c>
      <c r="C274" s="92" t="s">
        <v>141</v>
      </c>
      <c r="D274" s="92" t="s">
        <v>312</v>
      </c>
      <c r="E274" s="92">
        <v>25.0</v>
      </c>
      <c r="F274" s="92">
        <v>2.0</v>
      </c>
      <c r="G274" s="92" t="s">
        <v>313</v>
      </c>
      <c r="H274" s="92" t="s">
        <v>1525</v>
      </c>
      <c r="I274" s="92" t="s">
        <v>1526</v>
      </c>
      <c r="J274" s="92" t="s">
        <v>1527</v>
      </c>
      <c r="K274" s="92" t="s">
        <v>1528</v>
      </c>
      <c r="L274" s="93">
        <v>1326.0</v>
      </c>
      <c r="M274" s="93">
        <v>2024.0</v>
      </c>
      <c r="N274" s="93" t="s">
        <v>318</v>
      </c>
      <c r="O274" s="93">
        <v>12.0</v>
      </c>
      <c r="P274" s="93">
        <v>1.0</v>
      </c>
      <c r="Q274" s="93">
        <v>12.0</v>
      </c>
      <c r="R274" s="93">
        <v>1500.0</v>
      </c>
      <c r="S274" s="93"/>
      <c r="T274" s="93"/>
      <c r="U274" s="93"/>
      <c r="V274" s="94">
        <v>125.0</v>
      </c>
      <c r="W274" s="95" t="s">
        <v>1529</v>
      </c>
      <c r="X274" s="93"/>
      <c r="Y274" s="93"/>
      <c r="Z274" s="95"/>
      <c r="AA274" s="95"/>
      <c r="AB274" s="95"/>
      <c r="AC274" s="95"/>
      <c r="AD274" s="95"/>
    </row>
    <row r="275" ht="11.25" customHeight="1">
      <c r="A275" s="92" t="s">
        <v>483</v>
      </c>
      <c r="B275" s="92" t="s">
        <v>1530</v>
      </c>
      <c r="C275" s="92" t="s">
        <v>141</v>
      </c>
      <c r="D275" s="92" t="s">
        <v>807</v>
      </c>
      <c r="E275" s="92">
        <v>14.0</v>
      </c>
      <c r="F275" s="92">
        <v>3.0</v>
      </c>
      <c r="G275" s="92" t="s">
        <v>478</v>
      </c>
      <c r="H275" s="92" t="s">
        <v>485</v>
      </c>
      <c r="I275" s="92" t="s">
        <v>486</v>
      </c>
      <c r="J275" s="92" t="s">
        <v>906</v>
      </c>
      <c r="K275" s="106" t="s">
        <v>907</v>
      </c>
      <c r="L275" s="93">
        <v>323.0</v>
      </c>
      <c r="M275" s="93">
        <v>2024.0</v>
      </c>
      <c r="N275" s="93" t="s">
        <v>318</v>
      </c>
      <c r="O275" s="93">
        <v>14.0</v>
      </c>
      <c r="P275" s="93">
        <v>13.0</v>
      </c>
      <c r="Q275" s="93">
        <v>15.0</v>
      </c>
      <c r="R275" s="93">
        <v>1500.0</v>
      </c>
      <c r="S275" s="93"/>
      <c r="T275" s="93"/>
      <c r="U275" s="93"/>
      <c r="V275" s="94">
        <v>107.14</v>
      </c>
      <c r="W275" s="95" t="s">
        <v>1529</v>
      </c>
      <c r="X275" s="93">
        <v>1.0</v>
      </c>
      <c r="Y275" s="93" t="s">
        <v>673</v>
      </c>
      <c r="Z275" s="95"/>
      <c r="AA275" s="95"/>
      <c r="AB275" s="95"/>
      <c r="AC275" s="95"/>
      <c r="AD275" s="95"/>
    </row>
    <row r="276" ht="11.25" customHeight="1">
      <c r="A276" s="92" t="s">
        <v>474</v>
      </c>
      <c r="B276" s="92" t="s">
        <v>1531</v>
      </c>
      <c r="C276" s="92" t="s">
        <v>141</v>
      </c>
      <c r="D276" s="92" t="s">
        <v>807</v>
      </c>
      <c r="E276" s="92">
        <v>14.0</v>
      </c>
      <c r="F276" s="92">
        <v>9.0</v>
      </c>
      <c r="G276" s="92" t="s">
        <v>478</v>
      </c>
      <c r="H276" s="92" t="s">
        <v>479</v>
      </c>
      <c r="I276" s="92" t="s">
        <v>480</v>
      </c>
      <c r="J276" s="92" t="s">
        <v>812</v>
      </c>
      <c r="K276" s="106" t="s">
        <v>482</v>
      </c>
      <c r="L276" s="93">
        <v>942.0</v>
      </c>
      <c r="M276" s="93">
        <v>2024.0</v>
      </c>
      <c r="N276" s="93" t="s">
        <v>318</v>
      </c>
      <c r="O276" s="93">
        <v>15.0</v>
      </c>
      <c r="P276" s="93">
        <v>13.0</v>
      </c>
      <c r="Q276" s="93">
        <v>15.0</v>
      </c>
      <c r="R276" s="93">
        <v>1500.0</v>
      </c>
      <c r="S276" s="93"/>
      <c r="T276" s="93"/>
      <c r="U276" s="93"/>
      <c r="V276" s="94">
        <f>1500/15</f>
        <v>100</v>
      </c>
      <c r="W276" s="95" t="s">
        <v>1529</v>
      </c>
      <c r="X276" s="93">
        <v>1.0</v>
      </c>
      <c r="Y276" s="93" t="s">
        <v>673</v>
      </c>
      <c r="Z276" s="95"/>
      <c r="AA276" s="95"/>
      <c r="AB276" s="95"/>
      <c r="AC276" s="95"/>
      <c r="AD276" s="95"/>
    </row>
    <row r="277" ht="11.25" customHeight="1">
      <c r="A277" s="92" t="s">
        <v>1532</v>
      </c>
      <c r="B277" s="92" t="s">
        <v>1533</v>
      </c>
      <c r="C277" s="92" t="s">
        <v>141</v>
      </c>
      <c r="D277" s="92" t="s">
        <v>878</v>
      </c>
      <c r="E277" s="92">
        <v>13.0</v>
      </c>
      <c r="F277" s="92">
        <v>10.0</v>
      </c>
      <c r="G277" s="92" t="s">
        <v>531</v>
      </c>
      <c r="H277" s="92" t="s">
        <v>1534</v>
      </c>
      <c r="I277" s="92" t="s">
        <v>1535</v>
      </c>
      <c r="J277" s="92" t="s">
        <v>1536</v>
      </c>
      <c r="K277" s="92" t="s">
        <v>1537</v>
      </c>
      <c r="L277" s="93">
        <v>952.0</v>
      </c>
      <c r="M277" s="93">
        <v>2024.0</v>
      </c>
      <c r="N277" s="93" t="s">
        <v>318</v>
      </c>
      <c r="O277" s="93">
        <v>6.0</v>
      </c>
      <c r="P277" s="93">
        <v>1.0</v>
      </c>
      <c r="Q277" s="93">
        <v>6.0</v>
      </c>
      <c r="R277" s="93">
        <v>1500.0</v>
      </c>
      <c r="S277" s="93"/>
      <c r="T277" s="93"/>
      <c r="U277" s="93"/>
      <c r="V277" s="94">
        <v>250.0</v>
      </c>
      <c r="W277" s="95" t="s">
        <v>1529</v>
      </c>
      <c r="X277" s="93"/>
      <c r="Y277" s="93"/>
      <c r="Z277" s="95"/>
      <c r="AA277" s="95"/>
      <c r="AB277" s="95"/>
      <c r="AC277" s="95"/>
      <c r="AD277" s="95"/>
    </row>
    <row r="278" ht="11.25" customHeight="1">
      <c r="A278" s="92" t="s">
        <v>674</v>
      </c>
      <c r="B278" s="92" t="s">
        <v>1538</v>
      </c>
      <c r="C278" s="92" t="s">
        <v>141</v>
      </c>
      <c r="D278" s="92" t="s">
        <v>807</v>
      </c>
      <c r="E278" s="92">
        <v>14.0</v>
      </c>
      <c r="F278" s="92">
        <v>21.0</v>
      </c>
      <c r="G278" s="92" t="s">
        <v>478</v>
      </c>
      <c r="H278" s="92" t="s">
        <v>676</v>
      </c>
      <c r="I278" s="92" t="s">
        <v>677</v>
      </c>
      <c r="J278" s="92" t="s">
        <v>678</v>
      </c>
      <c r="K278" s="106" t="s">
        <v>679</v>
      </c>
      <c r="L278" s="93">
        <v>2386.0</v>
      </c>
      <c r="M278" s="93">
        <v>2024.0</v>
      </c>
      <c r="N278" s="93" t="s">
        <v>318</v>
      </c>
      <c r="O278" s="93">
        <v>11.0</v>
      </c>
      <c r="P278" s="93">
        <v>8.0</v>
      </c>
      <c r="Q278" s="93">
        <v>11.0</v>
      </c>
      <c r="R278" s="93">
        <v>1500.0</v>
      </c>
      <c r="S278" s="93"/>
      <c r="T278" s="93"/>
      <c r="U278" s="93"/>
      <c r="V278" s="94">
        <v>136.36</v>
      </c>
      <c r="W278" s="95" t="s">
        <v>1529</v>
      </c>
      <c r="X278" s="93">
        <v>1.0</v>
      </c>
      <c r="Y278" s="93" t="s">
        <v>673</v>
      </c>
      <c r="Z278" s="95"/>
      <c r="AA278" s="95"/>
      <c r="AB278" s="95"/>
      <c r="AC278" s="95"/>
      <c r="AD278" s="95"/>
    </row>
    <row r="279" ht="11.25" customHeight="1">
      <c r="A279" s="92" t="s">
        <v>861</v>
      </c>
      <c r="B279" s="92" t="s">
        <v>862</v>
      </c>
      <c r="C279" s="92" t="s">
        <v>141</v>
      </c>
      <c r="D279" s="92" t="s">
        <v>360</v>
      </c>
      <c r="E279" s="92">
        <v>12.0</v>
      </c>
      <c r="F279" s="92">
        <v>10.0</v>
      </c>
      <c r="G279" s="92" t="s">
        <v>361</v>
      </c>
      <c r="H279" s="92" t="s">
        <v>863</v>
      </c>
      <c r="I279" s="92" t="s">
        <v>864</v>
      </c>
      <c r="J279" s="92" t="s">
        <v>865</v>
      </c>
      <c r="K279" s="92">
        <v>1.343160500001E12</v>
      </c>
      <c r="L279" s="93"/>
      <c r="M279" s="93">
        <v>2024.0</v>
      </c>
      <c r="N279" s="93" t="s">
        <v>287</v>
      </c>
      <c r="O279" s="93">
        <v>5.0</v>
      </c>
      <c r="P279" s="93">
        <v>5.0</v>
      </c>
      <c r="Q279" s="93">
        <v>7.0</v>
      </c>
      <c r="R279" s="93">
        <v>1000.0</v>
      </c>
      <c r="S279" s="93"/>
      <c r="T279" s="93"/>
      <c r="U279" s="93"/>
      <c r="V279" s="94">
        <v>200.0</v>
      </c>
      <c r="W279" s="95" t="s">
        <v>1539</v>
      </c>
      <c r="X279" s="93"/>
      <c r="Y279" s="93"/>
      <c r="Z279" s="95"/>
      <c r="AA279" s="95"/>
      <c r="AB279" s="95"/>
      <c r="AC279" s="95"/>
      <c r="AD279" s="95"/>
    </row>
    <row r="280" ht="11.25" customHeight="1">
      <c r="A280" s="92" t="s">
        <v>683</v>
      </c>
      <c r="B280" s="92" t="s">
        <v>867</v>
      </c>
      <c r="C280" s="92" t="s">
        <v>141</v>
      </c>
      <c r="D280" s="92" t="s">
        <v>405</v>
      </c>
      <c r="E280" s="92">
        <v>13.0</v>
      </c>
      <c r="F280" s="92">
        <v>20.0</v>
      </c>
      <c r="G280" s="92" t="s">
        <v>406</v>
      </c>
      <c r="H280" s="92" t="s">
        <v>868</v>
      </c>
      <c r="I280" s="92" t="s">
        <v>686</v>
      </c>
      <c r="J280" s="92" t="s">
        <v>687</v>
      </c>
      <c r="K280" s="92">
        <v>1.341333900001E12</v>
      </c>
      <c r="L280" s="93"/>
      <c r="M280" s="93">
        <v>2024.0</v>
      </c>
      <c r="N280" s="93" t="s">
        <v>318</v>
      </c>
      <c r="O280" s="93">
        <v>10.0</v>
      </c>
      <c r="P280" s="93">
        <v>10.0</v>
      </c>
      <c r="Q280" s="93">
        <v>13.0</v>
      </c>
      <c r="R280" s="93">
        <v>1500.0</v>
      </c>
      <c r="S280" s="93"/>
      <c r="T280" s="93"/>
      <c r="U280" s="93"/>
      <c r="V280" s="94">
        <v>150.0</v>
      </c>
      <c r="W280" s="95" t="s">
        <v>1539</v>
      </c>
      <c r="X280" s="93"/>
      <c r="Y280" s="93"/>
      <c r="Z280" s="95"/>
      <c r="AA280" s="95"/>
      <c r="AB280" s="95"/>
      <c r="AC280" s="95"/>
      <c r="AD280" s="95"/>
    </row>
    <row r="281" ht="11.25" customHeight="1">
      <c r="A281" s="92" t="s">
        <v>508</v>
      </c>
      <c r="B281" s="92" t="s">
        <v>1540</v>
      </c>
      <c r="C281" s="92" t="s">
        <v>141</v>
      </c>
      <c r="D281" s="92" t="s">
        <v>405</v>
      </c>
      <c r="E281" s="92">
        <v>13.0</v>
      </c>
      <c r="F281" s="92">
        <v>21.0</v>
      </c>
      <c r="G281" s="92" t="s">
        <v>406</v>
      </c>
      <c r="H281" s="92" t="s">
        <v>1541</v>
      </c>
      <c r="I281" s="92" t="s">
        <v>1542</v>
      </c>
      <c r="J281" s="92" t="s">
        <v>512</v>
      </c>
      <c r="K281" s="92">
        <v>1.351373700001E12</v>
      </c>
      <c r="L281" s="93"/>
      <c r="M281" s="93">
        <v>2024.0</v>
      </c>
      <c r="N281" s="93" t="s">
        <v>318</v>
      </c>
      <c r="O281" s="93">
        <v>14.0</v>
      </c>
      <c r="P281" s="93">
        <v>14.0</v>
      </c>
      <c r="Q281" s="93">
        <v>14.0</v>
      </c>
      <c r="R281" s="93">
        <v>1500.0</v>
      </c>
      <c r="S281" s="93"/>
      <c r="T281" s="93"/>
      <c r="U281" s="93"/>
      <c r="V281" s="94">
        <v>107.14</v>
      </c>
      <c r="W281" s="95" t="s">
        <v>1539</v>
      </c>
      <c r="X281" s="93"/>
      <c r="Y281" s="93"/>
      <c r="Z281" s="95"/>
      <c r="AA281" s="95"/>
      <c r="AB281" s="95"/>
      <c r="AC281" s="95"/>
      <c r="AD281" s="95"/>
    </row>
    <row r="282" ht="11.25" customHeight="1">
      <c r="A282" s="92" t="s">
        <v>869</v>
      </c>
      <c r="B282" s="92" t="s">
        <v>870</v>
      </c>
      <c r="C282" s="92" t="s">
        <v>141</v>
      </c>
      <c r="D282" s="92" t="s">
        <v>871</v>
      </c>
      <c r="E282" s="92">
        <v>16.0</v>
      </c>
      <c r="F282" s="92">
        <v>7.0</v>
      </c>
      <c r="G282" s="92" t="s">
        <v>322</v>
      </c>
      <c r="H282" s="92" t="s">
        <v>872</v>
      </c>
      <c r="I282" s="92" t="s">
        <v>873</v>
      </c>
      <c r="J282" s="92" t="s">
        <v>874</v>
      </c>
      <c r="K282" s="106" t="s">
        <v>875</v>
      </c>
      <c r="L282" s="93"/>
      <c r="M282" s="93">
        <v>2024.0</v>
      </c>
      <c r="N282" s="93" t="s">
        <v>264</v>
      </c>
      <c r="O282" s="93">
        <v>4.0</v>
      </c>
      <c r="P282" s="93">
        <v>4.0</v>
      </c>
      <c r="Q282" s="93">
        <v>6.0</v>
      </c>
      <c r="R282" s="93">
        <v>300.0</v>
      </c>
      <c r="S282" s="93"/>
      <c r="T282" s="93"/>
      <c r="U282" s="93"/>
      <c r="V282" s="94">
        <v>75.0</v>
      </c>
      <c r="W282" s="95" t="s">
        <v>1539</v>
      </c>
      <c r="X282" s="93">
        <v>1.0</v>
      </c>
      <c r="Y282" s="93" t="s">
        <v>673</v>
      </c>
      <c r="Z282" s="95"/>
      <c r="AA282" s="95"/>
      <c r="AB282" s="95"/>
      <c r="AC282" s="95"/>
      <c r="AD282" s="95"/>
    </row>
    <row r="283" ht="11.25" customHeight="1">
      <c r="A283" s="92" t="s">
        <v>876</v>
      </c>
      <c r="B283" s="92" t="s">
        <v>877</v>
      </c>
      <c r="C283" s="92" t="s">
        <v>141</v>
      </c>
      <c r="D283" s="92" t="s">
        <v>878</v>
      </c>
      <c r="E283" s="92">
        <v>13.0</v>
      </c>
      <c r="F283" s="92">
        <v>5.0</v>
      </c>
      <c r="G283" s="92" t="s">
        <v>531</v>
      </c>
      <c r="H283" s="92" t="s">
        <v>879</v>
      </c>
      <c r="I283" s="92" t="s">
        <v>880</v>
      </c>
      <c r="J283" s="92" t="s">
        <v>881</v>
      </c>
      <c r="K283" s="92">
        <v>1.233506500001E12</v>
      </c>
      <c r="L283" s="93"/>
      <c r="M283" s="93">
        <v>2024.0</v>
      </c>
      <c r="N283" s="93" t="s">
        <v>318</v>
      </c>
      <c r="O283" s="93">
        <v>5.0</v>
      </c>
      <c r="P283" s="93">
        <v>5.0</v>
      </c>
      <c r="Q283" s="93">
        <v>7.0</v>
      </c>
      <c r="R283" s="93">
        <v>1500.0</v>
      </c>
      <c r="S283" s="93"/>
      <c r="T283" s="93"/>
      <c r="U283" s="93"/>
      <c r="V283" s="94">
        <v>300.0</v>
      </c>
      <c r="W283" s="95" t="s">
        <v>1539</v>
      </c>
      <c r="X283" s="93"/>
      <c r="Y283" s="93"/>
      <c r="Z283" s="95"/>
      <c r="AA283" s="95"/>
      <c r="AB283" s="95"/>
      <c r="AC283" s="95"/>
      <c r="AD283" s="95"/>
    </row>
    <row r="284" ht="11.25" customHeight="1">
      <c r="A284" s="92" t="s">
        <v>882</v>
      </c>
      <c r="B284" s="92" t="s">
        <v>883</v>
      </c>
      <c r="C284" s="92" t="s">
        <v>141</v>
      </c>
      <c r="D284" s="92" t="s">
        <v>360</v>
      </c>
      <c r="E284" s="92">
        <v>12.0</v>
      </c>
      <c r="F284" s="92">
        <v>4.0</v>
      </c>
      <c r="G284" s="92" t="s">
        <v>361</v>
      </c>
      <c r="H284" s="92" t="s">
        <v>884</v>
      </c>
      <c r="I284" s="92" t="s">
        <v>747</v>
      </c>
      <c r="J284" s="92" t="s">
        <v>748</v>
      </c>
      <c r="K284" s="92">
        <v>1.211210700001E12</v>
      </c>
      <c r="L284" s="93"/>
      <c r="M284" s="93">
        <v>2024.0</v>
      </c>
      <c r="N284" s="93" t="s">
        <v>287</v>
      </c>
      <c r="O284" s="93">
        <v>6.0</v>
      </c>
      <c r="P284" s="93">
        <v>6.0</v>
      </c>
      <c r="Q284" s="93">
        <v>8.0</v>
      </c>
      <c r="R284" s="93">
        <v>1000.0</v>
      </c>
      <c r="S284" s="93"/>
      <c r="T284" s="93"/>
      <c r="U284" s="93"/>
      <c r="V284" s="94">
        <v>166.67</v>
      </c>
      <c r="W284" s="95" t="s">
        <v>1539</v>
      </c>
      <c r="X284" s="93"/>
      <c r="Y284" s="93"/>
      <c r="Z284" s="95"/>
      <c r="AA284" s="95"/>
      <c r="AB284" s="95"/>
      <c r="AC284" s="95"/>
      <c r="AD284" s="95"/>
    </row>
    <row r="285" ht="11.25" customHeight="1">
      <c r="A285" s="92" t="s">
        <v>792</v>
      </c>
      <c r="B285" s="92" t="s">
        <v>793</v>
      </c>
      <c r="C285" s="92" t="s">
        <v>141</v>
      </c>
      <c r="D285" s="92" t="s">
        <v>767</v>
      </c>
      <c r="E285" s="92">
        <v>4.0</v>
      </c>
      <c r="F285" s="92">
        <v>2.0</v>
      </c>
      <c r="G285" s="92" t="s">
        <v>768</v>
      </c>
      <c r="H285" s="92" t="s">
        <v>1543</v>
      </c>
      <c r="I285" s="92" t="s">
        <v>770</v>
      </c>
      <c r="J285" s="92" t="s">
        <v>771</v>
      </c>
      <c r="K285" s="92">
        <v>1.168334600001E12</v>
      </c>
      <c r="L285" s="93"/>
      <c r="M285" s="93">
        <v>2024.0</v>
      </c>
      <c r="N285" s="93" t="s">
        <v>318</v>
      </c>
      <c r="O285" s="93">
        <v>7.0</v>
      </c>
      <c r="P285" s="93">
        <v>6.0</v>
      </c>
      <c r="Q285" s="93">
        <v>8.0</v>
      </c>
      <c r="R285" s="93">
        <v>1500.0</v>
      </c>
      <c r="S285" s="93"/>
      <c r="T285" s="93"/>
      <c r="U285" s="93"/>
      <c r="V285" s="94">
        <v>214.29</v>
      </c>
      <c r="W285" s="95" t="s">
        <v>1539</v>
      </c>
      <c r="X285" s="93"/>
      <c r="Y285" s="93"/>
      <c r="Z285" s="95"/>
      <c r="AA285" s="95"/>
      <c r="AB285" s="95"/>
      <c r="AC285" s="95"/>
      <c r="AD285" s="95"/>
    </row>
    <row r="286" ht="11.25" customHeight="1">
      <c r="A286" s="92" t="s">
        <v>885</v>
      </c>
      <c r="B286" s="92" t="s">
        <v>886</v>
      </c>
      <c r="C286" s="92" t="s">
        <v>141</v>
      </c>
      <c r="D286" s="92" t="s">
        <v>887</v>
      </c>
      <c r="E286" s="92">
        <v>13.0</v>
      </c>
      <c r="F286" s="92">
        <v>2.0</v>
      </c>
      <c r="G286" s="92" t="s">
        <v>531</v>
      </c>
      <c r="H286" s="92" t="s">
        <v>888</v>
      </c>
      <c r="I286" s="92" t="s">
        <v>533</v>
      </c>
      <c r="J286" s="92" t="s">
        <v>534</v>
      </c>
      <c r="K286" s="92">
        <v>1.175092200001E12</v>
      </c>
      <c r="L286" s="93"/>
      <c r="M286" s="93">
        <v>2024.0</v>
      </c>
      <c r="N286" s="93" t="s">
        <v>318</v>
      </c>
      <c r="O286" s="93">
        <v>12.0</v>
      </c>
      <c r="P286" s="93">
        <v>11.0</v>
      </c>
      <c r="Q286" s="93">
        <v>13.0</v>
      </c>
      <c r="R286" s="93">
        <v>1500.0</v>
      </c>
      <c r="S286" s="93"/>
      <c r="T286" s="93"/>
      <c r="U286" s="93"/>
      <c r="V286" s="94">
        <v>125.0</v>
      </c>
      <c r="W286" s="95" t="s">
        <v>1539</v>
      </c>
      <c r="X286" s="93"/>
      <c r="Y286" s="93"/>
      <c r="Z286" s="95"/>
      <c r="AA286" s="95"/>
      <c r="AB286" s="95"/>
      <c r="AC286" s="95"/>
      <c r="AD286" s="95"/>
    </row>
    <row r="287" ht="11.25" customHeight="1">
      <c r="A287" s="92" t="s">
        <v>1544</v>
      </c>
      <c r="B287" s="92" t="s">
        <v>1545</v>
      </c>
      <c r="C287" s="92" t="s">
        <v>141</v>
      </c>
      <c r="D287" s="92" t="s">
        <v>848</v>
      </c>
      <c r="E287" s="92">
        <v>10.0</v>
      </c>
      <c r="F287" s="92">
        <v>1.0</v>
      </c>
      <c r="G287" s="92" t="s">
        <v>849</v>
      </c>
      <c r="H287" s="92" t="s">
        <v>1546</v>
      </c>
      <c r="I287" s="92" t="s">
        <v>1547</v>
      </c>
      <c r="J287" s="92" t="s">
        <v>852</v>
      </c>
      <c r="K287" s="106" t="s">
        <v>1548</v>
      </c>
      <c r="L287" s="93" t="s">
        <v>854</v>
      </c>
      <c r="M287" s="93">
        <v>2024.0</v>
      </c>
      <c r="N287" s="93" t="s">
        <v>264</v>
      </c>
      <c r="O287" s="93">
        <v>3.0</v>
      </c>
      <c r="P287" s="93">
        <v>3.0</v>
      </c>
      <c r="Q287" s="93">
        <v>5.0</v>
      </c>
      <c r="R287" s="93">
        <v>300.0</v>
      </c>
      <c r="S287" s="93"/>
      <c r="T287" s="93"/>
      <c r="U287" s="93"/>
      <c r="V287" s="94">
        <v>100.0</v>
      </c>
      <c r="W287" s="95" t="s">
        <v>1539</v>
      </c>
      <c r="X287" s="93">
        <v>1.0</v>
      </c>
      <c r="Y287" s="93" t="s">
        <v>673</v>
      </c>
      <c r="Z287" s="95"/>
      <c r="AA287" s="95"/>
      <c r="AB287" s="95"/>
      <c r="AC287" s="95"/>
      <c r="AD287" s="95"/>
    </row>
    <row r="288" ht="11.25" customHeight="1">
      <c r="A288" s="92" t="s">
        <v>1549</v>
      </c>
      <c r="B288" s="92" t="s">
        <v>1550</v>
      </c>
      <c r="C288" s="92" t="s">
        <v>177</v>
      </c>
      <c r="D288" s="92" t="s">
        <v>1551</v>
      </c>
      <c r="E288" s="92">
        <v>49.0</v>
      </c>
      <c r="F288" s="92">
        <v>1.0</v>
      </c>
      <c r="G288" s="92" t="s">
        <v>1552</v>
      </c>
      <c r="H288" s="92" t="s">
        <v>1553</v>
      </c>
      <c r="I288" s="92" t="s">
        <v>1554</v>
      </c>
      <c r="J288" s="92" t="s">
        <v>1555</v>
      </c>
      <c r="K288" s="92" t="s">
        <v>1556</v>
      </c>
      <c r="L288" s="93"/>
      <c r="M288" s="93">
        <v>2024.0</v>
      </c>
      <c r="N288" s="93" t="s">
        <v>287</v>
      </c>
      <c r="O288" s="93">
        <v>5.0</v>
      </c>
      <c r="P288" s="93">
        <v>2.0</v>
      </c>
      <c r="Q288" s="93">
        <v>5.0</v>
      </c>
      <c r="R288" s="93">
        <v>1000.0</v>
      </c>
      <c r="S288" s="93"/>
      <c r="T288" s="93"/>
      <c r="U288" s="93"/>
      <c r="V288" s="94">
        <v>200.0</v>
      </c>
      <c r="W288" s="95" t="s">
        <v>180</v>
      </c>
      <c r="X288" s="93"/>
      <c r="Y288" s="93"/>
      <c r="Z288" s="95"/>
      <c r="AA288" s="95"/>
      <c r="AB288" s="95"/>
      <c r="AC288" s="95"/>
      <c r="AD288" s="95"/>
    </row>
    <row r="289" ht="11.25" customHeight="1">
      <c r="A289" s="92" t="s">
        <v>495</v>
      </c>
      <c r="B289" s="92" t="s">
        <v>1557</v>
      </c>
      <c r="C289" s="92" t="s">
        <v>177</v>
      </c>
      <c r="D289" s="92" t="s">
        <v>477</v>
      </c>
      <c r="E289" s="92">
        <v>14.0</v>
      </c>
      <c r="F289" s="92">
        <v>7.0</v>
      </c>
      <c r="G289" s="92" t="s">
        <v>478</v>
      </c>
      <c r="H289" s="92" t="s">
        <v>497</v>
      </c>
      <c r="I289" s="92" t="s">
        <v>498</v>
      </c>
      <c r="J289" s="92" t="s">
        <v>499</v>
      </c>
      <c r="K289" s="92" t="s">
        <v>500</v>
      </c>
      <c r="L289" s="93"/>
      <c r="M289" s="93">
        <v>2024.0</v>
      </c>
      <c r="N289" s="93" t="s">
        <v>318</v>
      </c>
      <c r="O289" s="93">
        <v>14.0</v>
      </c>
      <c r="P289" s="93">
        <v>14.0</v>
      </c>
      <c r="Q289" s="93">
        <v>16.0</v>
      </c>
      <c r="R289" s="93">
        <v>1500.0</v>
      </c>
      <c r="S289" s="93"/>
      <c r="T289" s="93"/>
      <c r="U289" s="93"/>
      <c r="V289" s="94">
        <v>107.14</v>
      </c>
      <c r="W289" s="95" t="s">
        <v>180</v>
      </c>
      <c r="X289" s="93"/>
      <c r="Y289" s="93"/>
      <c r="Z289" s="95"/>
      <c r="AA289" s="95"/>
      <c r="AB289" s="95"/>
      <c r="AC289" s="95"/>
      <c r="AD289" s="95"/>
    </row>
    <row r="290" ht="11.25" customHeight="1">
      <c r="A290" s="92" t="s">
        <v>1558</v>
      </c>
      <c r="B290" s="92" t="s">
        <v>1559</v>
      </c>
      <c r="C290" s="92" t="s">
        <v>177</v>
      </c>
      <c r="D290" s="92" t="s">
        <v>1560</v>
      </c>
      <c r="E290" s="92">
        <v>14.0</v>
      </c>
      <c r="F290" s="92">
        <v>6.0</v>
      </c>
      <c r="G290" s="92" t="s">
        <v>1561</v>
      </c>
      <c r="H290" s="92" t="s">
        <v>1562</v>
      </c>
      <c r="I290" s="92" t="s">
        <v>1563</v>
      </c>
      <c r="J290" s="92" t="s">
        <v>1564</v>
      </c>
      <c r="K290" s="92" t="s">
        <v>1565</v>
      </c>
      <c r="L290" s="93"/>
      <c r="M290" s="93">
        <v>2024.0</v>
      </c>
      <c r="N290" s="93" t="s">
        <v>615</v>
      </c>
      <c r="O290" s="93">
        <v>3.0</v>
      </c>
      <c r="P290" s="93">
        <v>2.0</v>
      </c>
      <c r="Q290" s="93">
        <v>3.0</v>
      </c>
      <c r="R290" s="93">
        <v>500.0</v>
      </c>
      <c r="S290" s="93"/>
      <c r="T290" s="93"/>
      <c r="U290" s="93"/>
      <c r="V290" s="94">
        <v>166.67</v>
      </c>
      <c r="W290" s="95" t="s">
        <v>180</v>
      </c>
      <c r="X290" s="93"/>
      <c r="Y290" s="93"/>
      <c r="Z290" s="95"/>
      <c r="AA290" s="95"/>
      <c r="AB290" s="95"/>
      <c r="AC290" s="95"/>
      <c r="AD290" s="95"/>
    </row>
    <row r="291" ht="11.25" customHeight="1">
      <c r="A291" s="92" t="s">
        <v>366</v>
      </c>
      <c r="B291" s="92" t="s">
        <v>1566</v>
      </c>
      <c r="C291" s="92" t="s">
        <v>177</v>
      </c>
      <c r="D291" s="92" t="s">
        <v>503</v>
      </c>
      <c r="E291" s="92">
        <v>25.0</v>
      </c>
      <c r="F291" s="92">
        <v>14.0</v>
      </c>
      <c r="G291" s="92" t="s">
        <v>313</v>
      </c>
      <c r="H291" s="92" t="s">
        <v>368</v>
      </c>
      <c r="I291" s="92" t="s">
        <v>369</v>
      </c>
      <c r="J291" s="92" t="s">
        <v>699</v>
      </c>
      <c r="K291" s="92" t="s">
        <v>371</v>
      </c>
      <c r="L291" s="93"/>
      <c r="M291" s="93">
        <v>2024.0</v>
      </c>
      <c r="N291" s="93" t="s">
        <v>318</v>
      </c>
      <c r="O291" s="93">
        <v>16.0</v>
      </c>
      <c r="P291" s="93">
        <v>13.0</v>
      </c>
      <c r="Q291" s="93">
        <v>18.0</v>
      </c>
      <c r="R291" s="93">
        <v>1500.0</v>
      </c>
      <c r="S291" s="93"/>
      <c r="T291" s="93"/>
      <c r="U291" s="93"/>
      <c r="V291" s="94">
        <v>93.75</v>
      </c>
      <c r="W291" s="95" t="s">
        <v>180</v>
      </c>
      <c r="X291" s="93"/>
      <c r="Y291" s="93"/>
      <c r="Z291" s="95"/>
      <c r="AA291" s="95"/>
      <c r="AB291" s="95"/>
      <c r="AC291" s="95"/>
      <c r="AD291" s="95"/>
    </row>
    <row r="292" ht="11.25" customHeight="1">
      <c r="A292" s="92" t="s">
        <v>683</v>
      </c>
      <c r="B292" s="92" t="s">
        <v>1567</v>
      </c>
      <c r="C292" s="92" t="s">
        <v>177</v>
      </c>
      <c r="D292" s="92" t="s">
        <v>422</v>
      </c>
      <c r="E292" s="92">
        <v>13.0</v>
      </c>
      <c r="F292" s="92">
        <v>20.0</v>
      </c>
      <c r="G292" s="92" t="s">
        <v>406</v>
      </c>
      <c r="H292" s="92" t="s">
        <v>685</v>
      </c>
      <c r="I292" s="92" t="s">
        <v>686</v>
      </c>
      <c r="J292" s="92" t="s">
        <v>1568</v>
      </c>
      <c r="K292" s="92" t="s">
        <v>688</v>
      </c>
      <c r="L292" s="93"/>
      <c r="M292" s="93">
        <v>2024.0</v>
      </c>
      <c r="N292" s="93" t="s">
        <v>318</v>
      </c>
      <c r="O292" s="93">
        <v>10.0</v>
      </c>
      <c r="P292" s="93">
        <v>10.0</v>
      </c>
      <c r="Q292" s="93">
        <v>13.0</v>
      </c>
      <c r="R292" s="93">
        <v>1500.0</v>
      </c>
      <c r="S292" s="93"/>
      <c r="T292" s="93"/>
      <c r="U292" s="93"/>
      <c r="V292" s="94">
        <v>150.0</v>
      </c>
      <c r="W292" s="95" t="s">
        <v>180</v>
      </c>
      <c r="X292" s="93"/>
      <c r="Y292" s="93"/>
      <c r="Z292" s="95"/>
      <c r="AA292" s="95"/>
      <c r="AB292" s="95"/>
      <c r="AC292" s="95"/>
      <c r="AD292" s="95"/>
    </row>
    <row r="293" ht="11.25" customHeight="1">
      <c r="A293" s="92" t="s">
        <v>449</v>
      </c>
      <c r="B293" s="92" t="s">
        <v>450</v>
      </c>
      <c r="C293" s="92" t="s">
        <v>141</v>
      </c>
      <c r="D293" s="92" t="s">
        <v>281</v>
      </c>
      <c r="E293" s="92">
        <v>12.0</v>
      </c>
      <c r="F293" s="92">
        <v>23.0</v>
      </c>
      <c r="G293" s="92" t="s">
        <v>282</v>
      </c>
      <c r="H293" s="92"/>
      <c r="I293" s="92" t="s">
        <v>451</v>
      </c>
      <c r="J293" s="92" t="s">
        <v>452</v>
      </c>
      <c r="K293" s="92" t="s">
        <v>453</v>
      </c>
      <c r="L293" s="93">
        <v>2336.0</v>
      </c>
      <c r="M293" s="93">
        <v>2024.0</v>
      </c>
      <c r="N293" s="93" t="s">
        <v>287</v>
      </c>
      <c r="O293" s="93">
        <v>8.0</v>
      </c>
      <c r="P293" s="93">
        <v>6.0</v>
      </c>
      <c r="Q293" s="93">
        <v>8.0</v>
      </c>
      <c r="R293" s="93">
        <v>1000.0</v>
      </c>
      <c r="S293" s="93"/>
      <c r="T293" s="93"/>
      <c r="U293" s="93"/>
      <c r="V293" s="94">
        <v>125.0</v>
      </c>
      <c r="W293" s="95" t="s">
        <v>182</v>
      </c>
      <c r="X293" s="93"/>
      <c r="Y293" s="93"/>
      <c r="Z293" s="95"/>
      <c r="AA293" s="95"/>
      <c r="AB293" s="95"/>
      <c r="AC293" s="95"/>
      <c r="AD293" s="95"/>
    </row>
    <row r="294" ht="11.25" customHeight="1">
      <c r="A294" s="92" t="s">
        <v>454</v>
      </c>
      <c r="B294" s="92" t="s">
        <v>455</v>
      </c>
      <c r="C294" s="92" t="s">
        <v>141</v>
      </c>
      <c r="D294" s="92" t="s">
        <v>456</v>
      </c>
      <c r="E294" s="92" t="s">
        <v>457</v>
      </c>
      <c r="F294" s="92">
        <v>2.0</v>
      </c>
      <c r="G294" s="92" t="s">
        <v>458</v>
      </c>
      <c r="H294" s="92"/>
      <c r="I294" s="92" t="s">
        <v>459</v>
      </c>
      <c r="J294" s="92"/>
      <c r="K294" s="92" t="s">
        <v>460</v>
      </c>
      <c r="L294" s="93" t="s">
        <v>461</v>
      </c>
      <c r="M294" s="93">
        <v>2024.0</v>
      </c>
      <c r="N294" s="93" t="s">
        <v>264</v>
      </c>
      <c r="O294" s="93">
        <v>7.0</v>
      </c>
      <c r="P294" s="93">
        <v>7.0</v>
      </c>
      <c r="Q294" s="93">
        <v>8.0</v>
      </c>
      <c r="R294" s="93">
        <v>300.0</v>
      </c>
      <c r="S294" s="93"/>
      <c r="T294" s="93"/>
      <c r="U294" s="93"/>
      <c r="V294" s="94">
        <v>37.5</v>
      </c>
      <c r="W294" s="95" t="s">
        <v>182</v>
      </c>
      <c r="X294" s="93"/>
      <c r="Y294" s="93"/>
      <c r="Z294" s="95"/>
      <c r="AA294" s="95"/>
      <c r="AB294" s="95"/>
      <c r="AC294" s="95"/>
      <c r="AD294" s="95"/>
    </row>
    <row r="295" ht="11.25" customHeight="1">
      <c r="A295" s="92" t="s">
        <v>271</v>
      </c>
      <c r="B295" s="92" t="s">
        <v>272</v>
      </c>
      <c r="C295" s="92" t="s">
        <v>177</v>
      </c>
      <c r="D295" s="92" t="s">
        <v>273</v>
      </c>
      <c r="E295" s="92">
        <v>12.0</v>
      </c>
      <c r="F295" s="92">
        <v>3.0</v>
      </c>
      <c r="G295" s="92" t="s">
        <v>274</v>
      </c>
      <c r="H295" s="92" t="s">
        <v>275</v>
      </c>
      <c r="I295" s="92" t="s">
        <v>276</v>
      </c>
      <c r="J295" s="92" t="s">
        <v>277</v>
      </c>
      <c r="K295" s="92" t="s">
        <v>278</v>
      </c>
      <c r="L295" s="93">
        <v>45.0</v>
      </c>
      <c r="M295" s="93">
        <v>2024.0</v>
      </c>
      <c r="N295" s="93" t="s">
        <v>264</v>
      </c>
      <c r="O295" s="93">
        <v>8.0</v>
      </c>
      <c r="P295" s="93">
        <v>8.0</v>
      </c>
      <c r="Q295" s="93">
        <v>8.0</v>
      </c>
      <c r="R295" s="93">
        <v>300.0</v>
      </c>
      <c r="S295" s="93"/>
      <c r="T295" s="93"/>
      <c r="U295" s="93"/>
      <c r="V295" s="94">
        <v>37.5</v>
      </c>
      <c r="W295" s="95" t="s">
        <v>176</v>
      </c>
      <c r="X295" s="93"/>
      <c r="Y295" s="93"/>
      <c r="Z295" s="95"/>
      <c r="AA295" s="95"/>
      <c r="AB295" s="95"/>
      <c r="AC295" s="95"/>
      <c r="AD295" s="95"/>
    </row>
    <row r="296" ht="11.25" customHeight="1">
      <c r="A296" s="92" t="s">
        <v>279</v>
      </c>
      <c r="B296" s="92" t="s">
        <v>280</v>
      </c>
      <c r="C296" s="92" t="s">
        <v>177</v>
      </c>
      <c r="D296" s="92" t="s">
        <v>281</v>
      </c>
      <c r="E296" s="92">
        <v>12.0</v>
      </c>
      <c r="F296" s="92">
        <v>14.0</v>
      </c>
      <c r="G296" s="92" t="s">
        <v>282</v>
      </c>
      <c r="H296" s="92" t="s">
        <v>283</v>
      </c>
      <c r="I296" s="92" t="s">
        <v>284</v>
      </c>
      <c r="J296" s="92" t="s">
        <v>285</v>
      </c>
      <c r="K296" s="92" t="s">
        <v>286</v>
      </c>
      <c r="L296" s="93">
        <v>1378.0</v>
      </c>
      <c r="M296" s="93">
        <v>2024.0</v>
      </c>
      <c r="N296" s="93" t="s">
        <v>287</v>
      </c>
      <c r="O296" s="93">
        <v>8.0</v>
      </c>
      <c r="P296" s="93">
        <v>8.0</v>
      </c>
      <c r="Q296" s="93">
        <v>8.0</v>
      </c>
      <c r="R296" s="93">
        <v>1000.0</v>
      </c>
      <c r="S296" s="93"/>
      <c r="T296" s="93"/>
      <c r="U296" s="93"/>
      <c r="V296" s="94">
        <v>125.0</v>
      </c>
      <c r="W296" s="95" t="s">
        <v>176</v>
      </c>
      <c r="X296" s="93"/>
      <c r="Y296" s="93"/>
      <c r="Z296" s="95"/>
      <c r="AA296" s="95"/>
      <c r="AB296" s="95"/>
      <c r="AC296" s="95"/>
      <c r="AD296" s="95"/>
    </row>
    <row r="297" ht="11.25" customHeight="1">
      <c r="A297" s="92" t="s">
        <v>301</v>
      </c>
      <c r="B297" s="92" t="s">
        <v>302</v>
      </c>
      <c r="C297" s="92" t="s">
        <v>177</v>
      </c>
      <c r="D297" s="92" t="s">
        <v>303</v>
      </c>
      <c r="E297" s="92">
        <v>97.0</v>
      </c>
      <c r="F297" s="92">
        <v>3.0</v>
      </c>
      <c r="G297" s="92" t="s">
        <v>304</v>
      </c>
      <c r="H297" s="92" t="s">
        <v>305</v>
      </c>
      <c r="I297" s="92" t="s">
        <v>306</v>
      </c>
      <c r="J297" s="92" t="s">
        <v>307</v>
      </c>
      <c r="K297" s="92"/>
      <c r="L297" s="93" t="s">
        <v>308</v>
      </c>
      <c r="M297" s="93">
        <v>2024.0</v>
      </c>
      <c r="N297" s="93" t="s">
        <v>309</v>
      </c>
      <c r="O297" s="93">
        <v>4.0</v>
      </c>
      <c r="P297" s="93">
        <v>4.0</v>
      </c>
      <c r="Q297" s="93">
        <v>4.0</v>
      </c>
      <c r="R297" s="93">
        <v>300.0</v>
      </c>
      <c r="S297" s="93"/>
      <c r="T297" s="93"/>
      <c r="U297" s="93"/>
      <c r="V297" s="94">
        <v>75.0</v>
      </c>
      <c r="W297" s="95" t="s">
        <v>176</v>
      </c>
      <c r="X297" s="93"/>
      <c r="Y297" s="93"/>
      <c r="Z297" s="95"/>
      <c r="AA297" s="95"/>
      <c r="AB297" s="95"/>
      <c r="AC297" s="95"/>
      <c r="AD297" s="95"/>
    </row>
    <row r="298" ht="11.25" customHeight="1">
      <c r="A298" s="92" t="s">
        <v>271</v>
      </c>
      <c r="B298" s="92" t="s">
        <v>272</v>
      </c>
      <c r="C298" s="92" t="s">
        <v>177</v>
      </c>
      <c r="D298" s="92" t="s">
        <v>273</v>
      </c>
      <c r="E298" s="92">
        <v>12.0</v>
      </c>
      <c r="F298" s="92">
        <v>3.0</v>
      </c>
      <c r="G298" s="92" t="s">
        <v>274</v>
      </c>
      <c r="H298" s="92" t="s">
        <v>275</v>
      </c>
      <c r="I298" s="92" t="s">
        <v>276</v>
      </c>
      <c r="J298" s="92" t="s">
        <v>277</v>
      </c>
      <c r="K298" s="92" t="s">
        <v>278</v>
      </c>
      <c r="L298" s="93">
        <v>45.0</v>
      </c>
      <c r="M298" s="93">
        <v>2024.0</v>
      </c>
      <c r="N298" s="93" t="s">
        <v>264</v>
      </c>
      <c r="O298" s="93">
        <v>8.0</v>
      </c>
      <c r="P298" s="93">
        <v>8.0</v>
      </c>
      <c r="Q298" s="93">
        <v>8.0</v>
      </c>
      <c r="R298" s="93">
        <v>300.0</v>
      </c>
      <c r="S298" s="93"/>
      <c r="T298" s="93"/>
      <c r="U298" s="93"/>
      <c r="V298" s="94">
        <v>37.5</v>
      </c>
      <c r="W298" s="95" t="s">
        <v>183</v>
      </c>
      <c r="X298" s="93"/>
      <c r="Y298" s="93"/>
      <c r="Z298" s="95"/>
      <c r="AA298" s="95"/>
      <c r="AB298" s="95"/>
      <c r="AC298" s="95"/>
      <c r="AD298" s="95"/>
    </row>
    <row r="299" ht="11.25" customHeight="1">
      <c r="A299" s="92" t="s">
        <v>279</v>
      </c>
      <c r="B299" s="92" t="s">
        <v>280</v>
      </c>
      <c r="C299" s="92" t="s">
        <v>177</v>
      </c>
      <c r="D299" s="92" t="s">
        <v>281</v>
      </c>
      <c r="E299" s="92">
        <v>12.0</v>
      </c>
      <c r="F299" s="92">
        <v>14.0</v>
      </c>
      <c r="G299" s="92" t="s">
        <v>282</v>
      </c>
      <c r="H299" s="92" t="s">
        <v>283</v>
      </c>
      <c r="I299" s="92" t="s">
        <v>284</v>
      </c>
      <c r="J299" s="92" t="s">
        <v>285</v>
      </c>
      <c r="K299" s="92" t="s">
        <v>286</v>
      </c>
      <c r="L299" s="93">
        <v>1378.0</v>
      </c>
      <c r="M299" s="93">
        <v>2024.0</v>
      </c>
      <c r="N299" s="93" t="s">
        <v>287</v>
      </c>
      <c r="O299" s="93">
        <v>8.0</v>
      </c>
      <c r="P299" s="93">
        <v>8.0</v>
      </c>
      <c r="Q299" s="93">
        <v>8.0</v>
      </c>
      <c r="R299" s="93">
        <v>1000.0</v>
      </c>
      <c r="S299" s="93"/>
      <c r="T299" s="93"/>
      <c r="U299" s="93"/>
      <c r="V299" s="94">
        <v>125.0</v>
      </c>
      <c r="W299" s="95" t="s">
        <v>183</v>
      </c>
      <c r="X299" s="93"/>
      <c r="Y299" s="93"/>
      <c r="Z299" s="95"/>
      <c r="AA299" s="95"/>
      <c r="AB299" s="95"/>
      <c r="AC299" s="95"/>
      <c r="AD299" s="95"/>
    </row>
    <row r="300" ht="11.25" customHeight="1">
      <c r="A300" s="92" t="s">
        <v>1569</v>
      </c>
      <c r="B300" s="92" t="s">
        <v>1570</v>
      </c>
      <c r="C300" s="92" t="s">
        <v>52</v>
      </c>
      <c r="D300" s="92" t="s">
        <v>477</v>
      </c>
      <c r="E300" s="92">
        <v>14.0</v>
      </c>
      <c r="F300" s="92">
        <v>9.0</v>
      </c>
      <c r="G300" s="92" t="s">
        <v>478</v>
      </c>
      <c r="H300" s="92" t="s">
        <v>1571</v>
      </c>
      <c r="I300" s="92" t="s">
        <v>1572</v>
      </c>
      <c r="J300" s="92" t="s">
        <v>1573</v>
      </c>
      <c r="K300" s="106" t="s">
        <v>1574</v>
      </c>
      <c r="L300" s="93"/>
      <c r="M300" s="93">
        <v>2024.0</v>
      </c>
      <c r="N300" s="93" t="s">
        <v>318</v>
      </c>
      <c r="O300" s="93">
        <v>2.0</v>
      </c>
      <c r="P300" s="93">
        <v>4.0</v>
      </c>
      <c r="Q300" s="93">
        <v>5.0</v>
      </c>
      <c r="R300" s="93">
        <v>1500.0</v>
      </c>
      <c r="S300" s="93"/>
      <c r="T300" s="93"/>
      <c r="U300" s="93"/>
      <c r="V300" s="94">
        <v>750.0</v>
      </c>
      <c r="W300" s="95" t="s">
        <v>64</v>
      </c>
      <c r="X300" s="93">
        <v>1.0</v>
      </c>
      <c r="Y300" s="93" t="s">
        <v>1070</v>
      </c>
      <c r="Z300" s="95"/>
      <c r="AA300" s="95"/>
      <c r="AB300" s="95"/>
      <c r="AC300" s="95"/>
      <c r="AD300" s="95"/>
    </row>
    <row r="301" ht="11.25" customHeight="1">
      <c r="A301" s="92" t="s">
        <v>1575</v>
      </c>
      <c r="B301" s="92" t="s">
        <v>1576</v>
      </c>
      <c r="C301" s="92" t="s">
        <v>52</v>
      </c>
      <c r="D301" s="92" t="s">
        <v>1577</v>
      </c>
      <c r="E301" s="92">
        <v>12.0</v>
      </c>
      <c r="F301" s="92">
        <v>10.0</v>
      </c>
      <c r="G301" s="92" t="s">
        <v>346</v>
      </c>
      <c r="H301" s="92"/>
      <c r="I301" s="92" t="s">
        <v>343</v>
      </c>
      <c r="J301" s="107" t="s">
        <v>1578</v>
      </c>
      <c r="K301" s="106" t="s">
        <v>1579</v>
      </c>
      <c r="L301" s="93">
        <v>2390.0</v>
      </c>
      <c r="M301" s="93">
        <v>2024.0</v>
      </c>
      <c r="N301" s="93" t="s">
        <v>318</v>
      </c>
      <c r="O301" s="93"/>
      <c r="P301" s="93">
        <v>2.0</v>
      </c>
      <c r="Q301" s="93">
        <v>8.0</v>
      </c>
      <c r="R301" s="93">
        <v>1500.0</v>
      </c>
      <c r="S301" s="93"/>
      <c r="T301" s="93"/>
      <c r="U301" s="93"/>
      <c r="V301" s="94">
        <v>187.0</v>
      </c>
      <c r="W301" s="95" t="s">
        <v>64</v>
      </c>
      <c r="X301" s="93">
        <v>1.0</v>
      </c>
      <c r="Y301" s="93" t="s">
        <v>1070</v>
      </c>
      <c r="Z301" s="95"/>
      <c r="AA301" s="95"/>
      <c r="AB301" s="95"/>
      <c r="AC301" s="95"/>
      <c r="AD301" s="95"/>
    </row>
    <row r="302" ht="11.25" customHeight="1">
      <c r="A302" s="92" t="s">
        <v>358</v>
      </c>
      <c r="B302" s="92" t="s">
        <v>1580</v>
      </c>
      <c r="C302" s="92" t="s">
        <v>1183</v>
      </c>
      <c r="D302" s="92" t="s">
        <v>489</v>
      </c>
      <c r="E302" s="92">
        <v>12.0</v>
      </c>
      <c r="F302" s="92">
        <v>9.0</v>
      </c>
      <c r="G302" s="92" t="s">
        <v>361</v>
      </c>
      <c r="H302" s="92" t="s">
        <v>1581</v>
      </c>
      <c r="I302" s="92" t="s">
        <v>363</v>
      </c>
      <c r="J302" s="92" t="s">
        <v>857</v>
      </c>
      <c r="K302" s="92" t="s">
        <v>365</v>
      </c>
      <c r="L302" s="93">
        <v>1869.0</v>
      </c>
      <c r="M302" s="93">
        <v>2024.0</v>
      </c>
      <c r="N302" s="93" t="s">
        <v>287</v>
      </c>
      <c r="O302" s="93">
        <v>7.0</v>
      </c>
      <c r="P302" s="93">
        <v>6.0</v>
      </c>
      <c r="Q302" s="93">
        <v>12.0</v>
      </c>
      <c r="R302" s="93">
        <v>1000.0</v>
      </c>
      <c r="S302" s="93"/>
      <c r="T302" s="93"/>
      <c r="U302" s="93"/>
      <c r="V302" s="94">
        <v>142.86</v>
      </c>
      <c r="W302" s="95" t="s">
        <v>190</v>
      </c>
      <c r="X302" s="93"/>
      <c r="Y302" s="93"/>
      <c r="Z302" s="95"/>
      <c r="AA302" s="95"/>
      <c r="AB302" s="95"/>
      <c r="AC302" s="95"/>
      <c r="AD302" s="95"/>
    </row>
    <row r="303" ht="11.25" customHeight="1">
      <c r="A303" s="92" t="s">
        <v>1582</v>
      </c>
      <c r="B303" s="92" t="s">
        <v>1583</v>
      </c>
      <c r="C303" s="92" t="s">
        <v>177</v>
      </c>
      <c r="D303" s="92" t="s">
        <v>1584</v>
      </c>
      <c r="E303" s="92">
        <v>19.0</v>
      </c>
      <c r="F303" s="92">
        <v>2.0</v>
      </c>
      <c r="G303" s="92" t="s">
        <v>1585</v>
      </c>
      <c r="H303" s="92" t="s">
        <v>1586</v>
      </c>
      <c r="I303" s="92" t="s">
        <v>1587</v>
      </c>
      <c r="J303" s="92" t="s">
        <v>1588</v>
      </c>
      <c r="K303" s="92"/>
      <c r="L303" s="93" t="s">
        <v>1589</v>
      </c>
      <c r="M303" s="93">
        <v>2024.0</v>
      </c>
      <c r="N303" s="93" t="s">
        <v>309</v>
      </c>
      <c r="O303" s="93">
        <v>9.0</v>
      </c>
      <c r="P303" s="93">
        <v>1.0</v>
      </c>
      <c r="Q303" s="93">
        <v>10.0</v>
      </c>
      <c r="R303" s="93">
        <v>300.0</v>
      </c>
      <c r="S303" s="93"/>
      <c r="T303" s="93"/>
      <c r="U303" s="93"/>
      <c r="V303" s="94">
        <v>33.33</v>
      </c>
      <c r="W303" s="95" t="s">
        <v>191</v>
      </c>
      <c r="X303" s="93"/>
      <c r="Y303" s="93"/>
      <c r="Z303" s="95"/>
      <c r="AA303" s="95"/>
      <c r="AB303" s="95"/>
      <c r="AC303" s="95"/>
      <c r="AD303" s="95"/>
    </row>
    <row r="304" ht="11.25" customHeight="1">
      <c r="A304" s="92" t="s">
        <v>1590</v>
      </c>
      <c r="B304" s="92" t="s">
        <v>1591</v>
      </c>
      <c r="C304" s="92" t="s">
        <v>177</v>
      </c>
      <c r="D304" s="92" t="s">
        <v>1584</v>
      </c>
      <c r="E304" s="92">
        <v>19.0</v>
      </c>
      <c r="F304" s="92">
        <v>4.0</v>
      </c>
      <c r="G304" s="92" t="s">
        <v>1585</v>
      </c>
      <c r="H304" s="92" t="s">
        <v>1592</v>
      </c>
      <c r="I304" s="92" t="s">
        <v>1593</v>
      </c>
      <c r="J304" s="92" t="s">
        <v>1594</v>
      </c>
      <c r="K304" s="92"/>
      <c r="L304" s="93" t="s">
        <v>1595</v>
      </c>
      <c r="M304" s="93">
        <v>2024.0</v>
      </c>
      <c r="N304" s="93" t="s">
        <v>309</v>
      </c>
      <c r="O304" s="93">
        <v>10.0</v>
      </c>
      <c r="P304" s="93">
        <v>1.0</v>
      </c>
      <c r="Q304" s="93">
        <v>10.0</v>
      </c>
      <c r="R304" s="93">
        <v>300.0</v>
      </c>
      <c r="S304" s="93"/>
      <c r="T304" s="93"/>
      <c r="U304" s="93"/>
      <c r="V304" s="94">
        <v>30.0</v>
      </c>
      <c r="W304" s="95" t="s">
        <v>191</v>
      </c>
      <c r="X304" s="93"/>
      <c r="Y304" s="93"/>
      <c r="Z304" s="95"/>
      <c r="AA304" s="95"/>
      <c r="AB304" s="95"/>
      <c r="AC304" s="95"/>
      <c r="AD304" s="95"/>
    </row>
    <row r="305" ht="11.25" customHeight="1">
      <c r="A305" s="92" t="s">
        <v>454</v>
      </c>
      <c r="B305" s="92" t="s">
        <v>1596</v>
      </c>
      <c r="C305" s="92" t="s">
        <v>52</v>
      </c>
      <c r="D305" s="92" t="s">
        <v>456</v>
      </c>
      <c r="E305" s="92">
        <v>14.0</v>
      </c>
      <c r="F305" s="92">
        <v>2.0</v>
      </c>
      <c r="G305" s="92" t="s">
        <v>458</v>
      </c>
      <c r="H305" s="92" t="s">
        <v>1597</v>
      </c>
      <c r="I305" s="92" t="s">
        <v>459</v>
      </c>
      <c r="J305" s="92" t="s">
        <v>1598</v>
      </c>
      <c r="K305" s="106" t="s">
        <v>460</v>
      </c>
      <c r="L305" s="93" t="s">
        <v>461</v>
      </c>
      <c r="M305" s="93">
        <v>2024.0</v>
      </c>
      <c r="N305" s="93" t="s">
        <v>264</v>
      </c>
      <c r="O305" s="93">
        <v>7.0</v>
      </c>
      <c r="P305" s="93">
        <v>5.0</v>
      </c>
      <c r="Q305" s="93">
        <v>7.0</v>
      </c>
      <c r="R305" s="93">
        <v>300.0</v>
      </c>
      <c r="S305" s="93"/>
      <c r="T305" s="93"/>
      <c r="U305" s="93"/>
      <c r="V305" s="94">
        <v>42.86</v>
      </c>
      <c r="W305" s="95" t="s">
        <v>1599</v>
      </c>
      <c r="X305" s="93">
        <v>1.0</v>
      </c>
      <c r="Y305" s="93" t="s">
        <v>1070</v>
      </c>
      <c r="Z305" s="95"/>
      <c r="AA305" s="95"/>
      <c r="AB305" s="95"/>
      <c r="AC305" s="95"/>
      <c r="AD305" s="95"/>
    </row>
    <row r="306" ht="11.25" customHeight="1">
      <c r="A306" s="92" t="s">
        <v>462</v>
      </c>
      <c r="B306" s="92" t="s">
        <v>1600</v>
      </c>
      <c r="C306" s="92" t="s">
        <v>52</v>
      </c>
      <c r="D306" s="92" t="s">
        <v>464</v>
      </c>
      <c r="E306" s="92">
        <v>16.0</v>
      </c>
      <c r="F306" s="92">
        <v>2.0</v>
      </c>
      <c r="G306" s="92" t="s">
        <v>465</v>
      </c>
      <c r="H306" s="92" t="s">
        <v>1601</v>
      </c>
      <c r="I306" s="92" t="s">
        <v>1602</v>
      </c>
      <c r="J306" s="92" t="s">
        <v>1603</v>
      </c>
      <c r="K306" s="106" t="s">
        <v>467</v>
      </c>
      <c r="L306" s="93" t="s">
        <v>468</v>
      </c>
      <c r="M306" s="93">
        <v>2024.0</v>
      </c>
      <c r="N306" s="93" t="s">
        <v>264</v>
      </c>
      <c r="O306" s="93">
        <v>10.0</v>
      </c>
      <c r="P306" s="93">
        <v>4.0</v>
      </c>
      <c r="Q306" s="93">
        <v>10.0</v>
      </c>
      <c r="R306" s="93">
        <v>300.0</v>
      </c>
      <c r="S306" s="93"/>
      <c r="T306" s="93"/>
      <c r="U306" s="93"/>
      <c r="V306" s="94">
        <v>30.0</v>
      </c>
      <c r="W306" s="95" t="s">
        <v>1599</v>
      </c>
      <c r="X306" s="93">
        <v>1.0</v>
      </c>
      <c r="Y306" s="93" t="s">
        <v>673</v>
      </c>
      <c r="Z306" s="95"/>
      <c r="AA306" s="95"/>
      <c r="AB306" s="95"/>
      <c r="AC306" s="95"/>
      <c r="AD306" s="95"/>
    </row>
    <row r="307" ht="11.25" customHeight="1">
      <c r="A307" s="92" t="s">
        <v>1604</v>
      </c>
      <c r="B307" s="92" t="s">
        <v>1605</v>
      </c>
      <c r="C307" s="92" t="s">
        <v>52</v>
      </c>
      <c r="D307" s="92" t="s">
        <v>281</v>
      </c>
      <c r="E307" s="92">
        <v>12.0</v>
      </c>
      <c r="F307" s="92">
        <v>8.0</v>
      </c>
      <c r="G307" s="92" t="s">
        <v>282</v>
      </c>
      <c r="H307" s="92" t="s">
        <v>1606</v>
      </c>
      <c r="I307" s="92" t="s">
        <v>1607</v>
      </c>
      <c r="J307" s="92" t="s">
        <v>1608</v>
      </c>
      <c r="K307" s="92" t="s">
        <v>1609</v>
      </c>
      <c r="L307" s="93" t="s">
        <v>1610</v>
      </c>
      <c r="M307" s="93">
        <v>2024.0</v>
      </c>
      <c r="N307" s="93" t="s">
        <v>287</v>
      </c>
      <c r="O307" s="93">
        <v>6.0</v>
      </c>
      <c r="P307" s="93">
        <v>3.0</v>
      </c>
      <c r="Q307" s="93">
        <v>6.0</v>
      </c>
      <c r="R307" s="93">
        <v>1000.0</v>
      </c>
      <c r="S307" s="93"/>
      <c r="T307" s="93"/>
      <c r="U307" s="93"/>
      <c r="V307" s="94">
        <v>166.7</v>
      </c>
      <c r="W307" s="95" t="s">
        <v>1599</v>
      </c>
      <c r="X307" s="93"/>
      <c r="Y307" s="93"/>
      <c r="Z307" s="95"/>
      <c r="AA307" s="95"/>
      <c r="AB307" s="95"/>
      <c r="AC307" s="95"/>
      <c r="AD307" s="95"/>
    </row>
    <row r="308" ht="11.25" customHeight="1">
      <c r="A308" s="92" t="s">
        <v>1611</v>
      </c>
      <c r="B308" s="92" t="s">
        <v>1612</v>
      </c>
      <c r="C308" s="92" t="s">
        <v>52</v>
      </c>
      <c r="D308" s="92" t="s">
        <v>1613</v>
      </c>
      <c r="E308" s="92">
        <v>92.0</v>
      </c>
      <c r="F308" s="92"/>
      <c r="G308" s="92" t="s">
        <v>1614</v>
      </c>
      <c r="H308" s="92" t="s">
        <v>1615</v>
      </c>
      <c r="I308" s="92" t="s">
        <v>1616</v>
      </c>
      <c r="J308" s="92" t="s">
        <v>1617</v>
      </c>
      <c r="K308" s="92" t="s">
        <v>1618</v>
      </c>
      <c r="L308" s="93" t="s">
        <v>1619</v>
      </c>
      <c r="M308" s="93">
        <v>2024.0</v>
      </c>
      <c r="N308" s="93" t="s">
        <v>318</v>
      </c>
      <c r="O308" s="93">
        <v>1.0</v>
      </c>
      <c r="P308" s="93">
        <v>1.0</v>
      </c>
      <c r="Q308" s="93">
        <v>5.0</v>
      </c>
      <c r="R308" s="93">
        <v>1500.0</v>
      </c>
      <c r="S308" s="93"/>
      <c r="T308" s="93"/>
      <c r="U308" s="93"/>
      <c r="V308" s="94">
        <v>1500.0</v>
      </c>
      <c r="W308" s="95" t="s">
        <v>1599</v>
      </c>
      <c r="X308" s="93"/>
      <c r="Y308" s="93"/>
      <c r="Z308" s="95"/>
      <c r="AA308" s="95"/>
      <c r="AB308" s="95"/>
      <c r="AC308" s="95"/>
      <c r="AD308" s="95"/>
    </row>
    <row r="309" ht="11.25" customHeight="1">
      <c r="A309" s="92" t="s">
        <v>1620</v>
      </c>
      <c r="B309" s="92" t="s">
        <v>1621</v>
      </c>
      <c r="C309" s="92" t="s">
        <v>52</v>
      </c>
      <c r="D309" s="92" t="s">
        <v>1622</v>
      </c>
      <c r="E309" s="92">
        <v>303.0</v>
      </c>
      <c r="F309" s="92">
        <v>1.0</v>
      </c>
      <c r="G309" s="92" t="s">
        <v>1623</v>
      </c>
      <c r="H309" s="92" t="s">
        <v>1624</v>
      </c>
      <c r="I309" s="92" t="s">
        <v>1625</v>
      </c>
      <c r="J309" s="92" t="s">
        <v>1626</v>
      </c>
      <c r="K309" s="92" t="s">
        <v>1627</v>
      </c>
      <c r="L309" s="93" t="s">
        <v>1628</v>
      </c>
      <c r="M309" s="93">
        <v>2024.0</v>
      </c>
      <c r="N309" s="93" t="s">
        <v>615</v>
      </c>
      <c r="O309" s="93">
        <v>2.0</v>
      </c>
      <c r="P309" s="93">
        <v>2.0</v>
      </c>
      <c r="Q309" s="93">
        <v>7.0</v>
      </c>
      <c r="R309" s="93">
        <v>500.0</v>
      </c>
      <c r="S309" s="93"/>
      <c r="T309" s="93"/>
      <c r="U309" s="93"/>
      <c r="V309" s="94">
        <v>250.0</v>
      </c>
      <c r="W309" s="95" t="s">
        <v>1599</v>
      </c>
      <c r="X309" s="93"/>
      <c r="Y309" s="93"/>
      <c r="Z309" s="95"/>
      <c r="AA309" s="95"/>
      <c r="AB309" s="95"/>
      <c r="AC309" s="95"/>
      <c r="AD309" s="95"/>
    </row>
    <row r="310" ht="11.25" customHeight="1">
      <c r="A310" s="92" t="s">
        <v>1629</v>
      </c>
      <c r="B310" s="92" t="s">
        <v>1630</v>
      </c>
      <c r="C310" s="92" t="s">
        <v>52</v>
      </c>
      <c r="D310" s="92" t="s">
        <v>1631</v>
      </c>
      <c r="E310" s="92">
        <v>22.0</v>
      </c>
      <c r="F310" s="92">
        <v>1.0</v>
      </c>
      <c r="G310" s="92" t="s">
        <v>1632</v>
      </c>
      <c r="H310" s="92" t="s">
        <v>1633</v>
      </c>
      <c r="I310" s="92" t="s">
        <v>1634</v>
      </c>
      <c r="J310" s="92" t="s">
        <v>1635</v>
      </c>
      <c r="K310" s="92" t="s">
        <v>1636</v>
      </c>
      <c r="L310" s="93" t="s">
        <v>1637</v>
      </c>
      <c r="M310" s="93">
        <v>2024.0</v>
      </c>
      <c r="N310" s="93" t="s">
        <v>287</v>
      </c>
      <c r="O310" s="93">
        <v>2.0</v>
      </c>
      <c r="P310" s="93">
        <v>2.0</v>
      </c>
      <c r="Q310" s="93">
        <v>7.0</v>
      </c>
      <c r="R310" s="93">
        <v>1000.0</v>
      </c>
      <c r="S310" s="93"/>
      <c r="T310" s="93"/>
      <c r="U310" s="93"/>
      <c r="V310" s="94">
        <v>500.0</v>
      </c>
      <c r="W310" s="95" t="s">
        <v>1599</v>
      </c>
      <c r="X310" s="93"/>
      <c r="Y310" s="93"/>
      <c r="Z310" s="95"/>
      <c r="AA310" s="95"/>
      <c r="AB310" s="95"/>
      <c r="AC310" s="95"/>
      <c r="AD310" s="95"/>
    </row>
    <row r="311" ht="11.25" customHeight="1">
      <c r="A311" s="92" t="s">
        <v>1638</v>
      </c>
      <c r="B311" s="92" t="s">
        <v>1639</v>
      </c>
      <c r="C311" s="92" t="s">
        <v>52</v>
      </c>
      <c r="D311" s="92" t="s">
        <v>1640</v>
      </c>
      <c r="E311" s="92">
        <v>113.0</v>
      </c>
      <c r="F311" s="92"/>
      <c r="G311" s="92" t="s">
        <v>1641</v>
      </c>
      <c r="H311" s="92" t="s">
        <v>1642</v>
      </c>
      <c r="I311" s="92" t="s">
        <v>1643</v>
      </c>
      <c r="J311" s="92" t="s">
        <v>1644</v>
      </c>
      <c r="K311" s="92" t="s">
        <v>1645</v>
      </c>
      <c r="L311" s="93"/>
      <c r="M311" s="93">
        <v>2024.0</v>
      </c>
      <c r="N311" s="93" t="s">
        <v>287</v>
      </c>
      <c r="O311" s="93">
        <v>1.0</v>
      </c>
      <c r="P311" s="93">
        <v>1.0</v>
      </c>
      <c r="Q311" s="93">
        <v>6.0</v>
      </c>
      <c r="R311" s="93">
        <v>1000.0</v>
      </c>
      <c r="S311" s="93"/>
      <c r="T311" s="93"/>
      <c r="U311" s="93"/>
      <c r="V311" s="94">
        <v>1000.0</v>
      </c>
      <c r="W311" s="95" t="s">
        <v>1599</v>
      </c>
      <c r="X311" s="93"/>
      <c r="Y311" s="93"/>
      <c r="Z311" s="95"/>
      <c r="AA311" s="95"/>
      <c r="AB311" s="95"/>
      <c r="AC311" s="95"/>
      <c r="AD311" s="95"/>
    </row>
    <row r="312" ht="11.25" customHeight="1">
      <c r="A312" s="92" t="s">
        <v>1646</v>
      </c>
      <c r="B312" s="92" t="s">
        <v>1647</v>
      </c>
      <c r="C312" s="92" t="s">
        <v>52</v>
      </c>
      <c r="D312" s="92" t="s">
        <v>1648</v>
      </c>
      <c r="E312" s="92">
        <v>16.0</v>
      </c>
      <c r="F312" s="92">
        <v>12.0</v>
      </c>
      <c r="G312" s="92" t="s">
        <v>1649</v>
      </c>
      <c r="H312" s="92" t="s">
        <v>1650</v>
      </c>
      <c r="I312" s="92" t="s">
        <v>1651</v>
      </c>
      <c r="J312" s="92" t="s">
        <v>1652</v>
      </c>
      <c r="K312" s="106" t="s">
        <v>1653</v>
      </c>
      <c r="L312" s="93" t="s">
        <v>1654</v>
      </c>
      <c r="M312" s="93">
        <v>2024.0</v>
      </c>
      <c r="N312" s="93" t="s">
        <v>615</v>
      </c>
      <c r="O312" s="93">
        <v>2.0</v>
      </c>
      <c r="P312" s="93">
        <v>2.0</v>
      </c>
      <c r="Q312" s="93">
        <v>7.0</v>
      </c>
      <c r="R312" s="93">
        <v>500.0</v>
      </c>
      <c r="S312" s="93"/>
      <c r="T312" s="93"/>
      <c r="U312" s="93"/>
      <c r="V312" s="94">
        <v>250.0</v>
      </c>
      <c r="W312" s="95" t="s">
        <v>1599</v>
      </c>
      <c r="X312" s="93">
        <v>1.0</v>
      </c>
      <c r="Y312" s="93" t="s">
        <v>1070</v>
      </c>
      <c r="Z312" s="95"/>
      <c r="AA312" s="95"/>
      <c r="AB312" s="95"/>
      <c r="AC312" s="95"/>
      <c r="AD312" s="95"/>
    </row>
    <row r="313" ht="11.25" customHeight="1">
      <c r="A313" s="92" t="s">
        <v>1655</v>
      </c>
      <c r="B313" s="92" t="s">
        <v>1656</v>
      </c>
      <c r="C313" s="92" t="s">
        <v>52</v>
      </c>
      <c r="D313" s="92" t="s">
        <v>1657</v>
      </c>
      <c r="E313" s="92">
        <v>99.0</v>
      </c>
      <c r="F313" s="92">
        <v>12.0</v>
      </c>
      <c r="G313" s="92" t="s">
        <v>1658</v>
      </c>
      <c r="H313" s="92" t="s">
        <v>1659</v>
      </c>
      <c r="I313" s="92" t="s">
        <v>1660</v>
      </c>
      <c r="J313" s="92" t="s">
        <v>1661</v>
      </c>
      <c r="K313" s="92" t="s">
        <v>1662</v>
      </c>
      <c r="L313" s="93" t="s">
        <v>1654</v>
      </c>
      <c r="M313" s="93">
        <v>2024.0</v>
      </c>
      <c r="N313" s="93" t="s">
        <v>287</v>
      </c>
      <c r="O313" s="93">
        <v>1.0</v>
      </c>
      <c r="P313" s="93">
        <v>1.0</v>
      </c>
      <c r="Q313" s="93">
        <v>6.0</v>
      </c>
      <c r="R313" s="93">
        <v>1000.0</v>
      </c>
      <c r="S313" s="93"/>
      <c r="T313" s="93"/>
      <c r="U313" s="93"/>
      <c r="V313" s="94">
        <v>1000.0</v>
      </c>
      <c r="W313" s="95" t="s">
        <v>1599</v>
      </c>
      <c r="X313" s="93"/>
      <c r="Y313" s="93"/>
      <c r="Z313" s="95"/>
      <c r="AA313" s="95"/>
      <c r="AB313" s="95"/>
      <c r="AC313" s="95"/>
      <c r="AD313" s="95"/>
    </row>
    <row r="314" ht="11.25" customHeight="1">
      <c r="A314" s="92" t="s">
        <v>1663</v>
      </c>
      <c r="B314" s="92" t="s">
        <v>1664</v>
      </c>
      <c r="C314" s="92" t="s">
        <v>52</v>
      </c>
      <c r="D314" s="92" t="s">
        <v>1665</v>
      </c>
      <c r="E314" s="92">
        <v>14.0</v>
      </c>
      <c r="F314" s="92">
        <v>1.0</v>
      </c>
      <c r="G314" s="92" t="s">
        <v>1666</v>
      </c>
      <c r="H314" s="92" t="s">
        <v>1667</v>
      </c>
      <c r="I314" s="92" t="s">
        <v>1668</v>
      </c>
      <c r="J314" s="92" t="s">
        <v>1669</v>
      </c>
      <c r="K314" s="92" t="s">
        <v>1670</v>
      </c>
      <c r="L314" s="93" t="s">
        <v>1671</v>
      </c>
      <c r="M314" s="93">
        <v>2024.0</v>
      </c>
      <c r="N314" s="93" t="s">
        <v>318</v>
      </c>
      <c r="O314" s="93">
        <v>2.0</v>
      </c>
      <c r="P314" s="93">
        <v>2.0</v>
      </c>
      <c r="Q314" s="93">
        <v>6.0</v>
      </c>
      <c r="R314" s="93">
        <v>1500.0</v>
      </c>
      <c r="S314" s="93"/>
      <c r="T314" s="93"/>
      <c r="U314" s="93"/>
      <c r="V314" s="94">
        <v>750.0</v>
      </c>
      <c r="W314" s="95" t="s">
        <v>1599</v>
      </c>
      <c r="X314" s="93"/>
      <c r="Y314" s="93"/>
      <c r="Z314" s="95"/>
      <c r="AA314" s="95"/>
      <c r="AB314" s="95"/>
      <c r="AC314" s="95"/>
      <c r="AD314" s="95"/>
    </row>
    <row r="315" ht="11.25" customHeight="1">
      <c r="A315" s="92" t="s">
        <v>1672</v>
      </c>
      <c r="B315" s="92" t="s">
        <v>1673</v>
      </c>
      <c r="C315" s="92" t="s">
        <v>52</v>
      </c>
      <c r="D315" s="92" t="s">
        <v>1153</v>
      </c>
      <c r="E315" s="92">
        <v>12.0</v>
      </c>
      <c r="F315" s="92">
        <v>23.0</v>
      </c>
      <c r="G315" s="92" t="s">
        <v>282</v>
      </c>
      <c r="H315" s="92" t="s">
        <v>1674</v>
      </c>
      <c r="I315" s="92" t="s">
        <v>451</v>
      </c>
      <c r="J315" s="92" t="s">
        <v>452</v>
      </c>
      <c r="K315" s="92" t="s">
        <v>453</v>
      </c>
      <c r="L315" s="93" t="s">
        <v>1675</v>
      </c>
      <c r="M315" s="93">
        <v>2024.0</v>
      </c>
      <c r="N315" s="93" t="s">
        <v>287</v>
      </c>
      <c r="O315" s="93">
        <v>8.0</v>
      </c>
      <c r="P315" s="93">
        <v>6.0</v>
      </c>
      <c r="Q315" s="93">
        <v>8.0</v>
      </c>
      <c r="R315" s="93">
        <v>1000.0</v>
      </c>
      <c r="S315" s="93"/>
      <c r="T315" s="93"/>
      <c r="U315" s="93"/>
      <c r="V315" s="94">
        <v>125.0</v>
      </c>
      <c r="W315" s="95" t="s">
        <v>1599</v>
      </c>
      <c r="X315" s="93"/>
      <c r="Y315" s="93"/>
      <c r="Z315" s="95"/>
      <c r="AA315" s="95"/>
      <c r="AB315" s="95"/>
      <c r="AC315" s="95"/>
      <c r="AD315" s="95"/>
    </row>
    <row r="316" ht="11.25" customHeight="1">
      <c r="A316" s="92" t="s">
        <v>617</v>
      </c>
      <c r="B316" s="92" t="s">
        <v>1676</v>
      </c>
      <c r="C316" s="92" t="s">
        <v>1677</v>
      </c>
      <c r="D316" s="92" t="s">
        <v>1678</v>
      </c>
      <c r="E316" s="92">
        <v>13.0</v>
      </c>
      <c r="F316" s="92">
        <v>3834.0</v>
      </c>
      <c r="G316" s="92" t="s">
        <v>1679</v>
      </c>
      <c r="H316" s="92"/>
      <c r="I316" s="92" t="s">
        <v>617</v>
      </c>
      <c r="J316" s="92" t="s">
        <v>621</v>
      </c>
      <c r="K316" s="92" t="s">
        <v>622</v>
      </c>
      <c r="L316" s="93">
        <v>8.0</v>
      </c>
      <c r="M316" s="93">
        <v>2024.0</v>
      </c>
      <c r="N316" s="93" t="s">
        <v>318</v>
      </c>
      <c r="O316" s="93">
        <v>9.0</v>
      </c>
      <c r="P316" s="93">
        <v>9.0</v>
      </c>
      <c r="Q316" s="93">
        <v>9.0</v>
      </c>
      <c r="R316" s="93">
        <v>1500.0</v>
      </c>
      <c r="S316" s="93"/>
      <c r="T316" s="93"/>
      <c r="U316" s="93"/>
      <c r="V316" s="94">
        <v>166.0</v>
      </c>
      <c r="W316" s="95" t="s">
        <v>90</v>
      </c>
      <c r="X316" s="93"/>
      <c r="Y316" s="93"/>
      <c r="Z316" s="95"/>
      <c r="AA316" s="95"/>
      <c r="AB316" s="95"/>
      <c r="AC316" s="95"/>
      <c r="AD316" s="95"/>
    </row>
    <row r="317" ht="11.25" customHeight="1">
      <c r="A317" s="92" t="s">
        <v>632</v>
      </c>
      <c r="B317" s="92" t="s">
        <v>1680</v>
      </c>
      <c r="C317" s="92" t="s">
        <v>1681</v>
      </c>
      <c r="D317" s="92" t="s">
        <v>281</v>
      </c>
      <c r="E317" s="92">
        <v>15.0</v>
      </c>
      <c r="F317" s="92">
        <v>1511.0</v>
      </c>
      <c r="G317" s="92" t="s">
        <v>1682</v>
      </c>
      <c r="H317" s="92"/>
      <c r="I317" s="92" t="s">
        <v>632</v>
      </c>
      <c r="J317" s="92" t="s">
        <v>636</v>
      </c>
      <c r="K317" s="92" t="s">
        <v>638</v>
      </c>
      <c r="L317" s="93">
        <v>8.0</v>
      </c>
      <c r="M317" s="93">
        <v>2024.0</v>
      </c>
      <c r="N317" s="93" t="s">
        <v>287</v>
      </c>
      <c r="O317" s="93">
        <v>7.0</v>
      </c>
      <c r="P317" s="93">
        <v>7.0</v>
      </c>
      <c r="Q317" s="93">
        <v>7.0</v>
      </c>
      <c r="R317" s="93">
        <v>1000.0</v>
      </c>
      <c r="S317" s="93"/>
      <c r="T317" s="93"/>
      <c r="U317" s="93"/>
      <c r="V317" s="94">
        <v>142.0</v>
      </c>
      <c r="W317" s="95" t="s">
        <v>90</v>
      </c>
      <c r="X317" s="93"/>
      <c r="Y317" s="93"/>
      <c r="Z317" s="95"/>
      <c r="AA317" s="95"/>
      <c r="AB317" s="95"/>
      <c r="AC317" s="95"/>
      <c r="AD317" s="95"/>
    </row>
    <row r="318" ht="11.25" customHeight="1">
      <c r="A318" s="92" t="s">
        <v>1683</v>
      </c>
      <c r="B318" s="92" t="s">
        <v>1684</v>
      </c>
      <c r="C318" s="92" t="s">
        <v>1685</v>
      </c>
      <c r="D318" s="92" t="s">
        <v>1685</v>
      </c>
      <c r="E318" s="92">
        <v>33.0</v>
      </c>
      <c r="F318" s="92" t="s">
        <v>1686</v>
      </c>
      <c r="G318" s="92" t="s">
        <v>1687</v>
      </c>
      <c r="H318" s="92"/>
      <c r="I318" s="92" t="s">
        <v>1688</v>
      </c>
      <c r="J318" s="92" t="s">
        <v>1689</v>
      </c>
      <c r="K318" s="92" t="s">
        <v>1690</v>
      </c>
      <c r="L318" s="93">
        <v>10.0</v>
      </c>
      <c r="M318" s="93">
        <v>2024.0</v>
      </c>
      <c r="N318" s="93" t="s">
        <v>318</v>
      </c>
      <c r="O318" s="93">
        <v>2.0</v>
      </c>
      <c r="P318" s="93">
        <v>2.0</v>
      </c>
      <c r="Q318" s="93">
        <v>12.0</v>
      </c>
      <c r="R318" s="93">
        <v>1500.0</v>
      </c>
      <c r="S318" s="93"/>
      <c r="T318" s="93"/>
      <c r="U318" s="93"/>
      <c r="V318" s="94">
        <v>125.0</v>
      </c>
      <c r="W318" s="95" t="s">
        <v>90</v>
      </c>
      <c r="X318" s="93"/>
      <c r="Y318" s="93"/>
      <c r="Z318" s="95"/>
      <c r="AA318" s="95"/>
      <c r="AB318" s="95"/>
      <c r="AC318" s="95"/>
      <c r="AD318" s="95"/>
    </row>
    <row r="319" ht="11.25" customHeight="1">
      <c r="A319" s="92" t="s">
        <v>528</v>
      </c>
      <c r="B319" s="92" t="s">
        <v>529</v>
      </c>
      <c r="C319" s="92" t="s">
        <v>52</v>
      </c>
      <c r="D319" s="92" t="s">
        <v>530</v>
      </c>
      <c r="E319" s="92">
        <v>13.0</v>
      </c>
      <c r="F319" s="92">
        <v>2.0</v>
      </c>
      <c r="G319" s="92" t="s">
        <v>531</v>
      </c>
      <c r="H319" s="92" t="s">
        <v>532</v>
      </c>
      <c r="I319" s="92" t="s">
        <v>533</v>
      </c>
      <c r="J319" s="92" t="s">
        <v>534</v>
      </c>
      <c r="K319" s="92" t="s">
        <v>535</v>
      </c>
      <c r="L319" s="93">
        <v>144.0</v>
      </c>
      <c r="M319" s="93">
        <v>2024.0</v>
      </c>
      <c r="N319" s="93" t="s">
        <v>318</v>
      </c>
      <c r="O319" s="93">
        <v>12.0</v>
      </c>
      <c r="P319" s="93">
        <v>10.0</v>
      </c>
      <c r="Q319" s="93">
        <v>13.0</v>
      </c>
      <c r="R319" s="93">
        <v>1500.0</v>
      </c>
      <c r="S319" s="93"/>
      <c r="T319" s="93"/>
      <c r="U319" s="93"/>
      <c r="V319" s="94">
        <v>125.0</v>
      </c>
      <c r="W319" s="95" t="s">
        <v>74</v>
      </c>
      <c r="X319" s="93"/>
      <c r="Y319" s="93"/>
      <c r="Z319" s="95"/>
      <c r="AA319" s="95"/>
      <c r="AB319" s="95"/>
      <c r="AC319" s="95"/>
      <c r="AD319" s="95"/>
    </row>
    <row r="320" ht="11.25" customHeight="1">
      <c r="A320" s="92" t="s">
        <v>544</v>
      </c>
      <c r="B320" s="92" t="s">
        <v>545</v>
      </c>
      <c r="C320" s="92" t="s">
        <v>52</v>
      </c>
      <c r="D320" s="92" t="s">
        <v>345</v>
      </c>
      <c r="E320" s="92">
        <v>12.0</v>
      </c>
      <c r="F320" s="92">
        <v>5.0</v>
      </c>
      <c r="G320" s="92" t="s">
        <v>346</v>
      </c>
      <c r="H320" s="92" t="s">
        <v>546</v>
      </c>
      <c r="I320" s="92" t="s">
        <v>547</v>
      </c>
      <c r="J320" s="92" t="s">
        <v>548</v>
      </c>
      <c r="K320" s="92" t="s">
        <v>549</v>
      </c>
      <c r="L320" s="93">
        <v>953.0</v>
      </c>
      <c r="M320" s="93">
        <v>2024.0</v>
      </c>
      <c r="N320" s="93" t="s">
        <v>318</v>
      </c>
      <c r="O320" s="93">
        <v>12.0</v>
      </c>
      <c r="P320" s="93">
        <v>11.0</v>
      </c>
      <c r="Q320" s="93">
        <v>12.0</v>
      </c>
      <c r="R320" s="93">
        <v>1500.0</v>
      </c>
      <c r="S320" s="93"/>
      <c r="T320" s="93"/>
      <c r="U320" s="93"/>
      <c r="V320" s="94">
        <v>125.0</v>
      </c>
      <c r="W320" s="95" t="s">
        <v>74</v>
      </c>
      <c r="X320" s="93"/>
      <c r="Y320" s="93"/>
      <c r="Z320" s="95"/>
      <c r="AA320" s="95"/>
      <c r="AB320" s="95"/>
      <c r="AC320" s="95"/>
      <c r="AD320" s="95"/>
    </row>
    <row r="321" ht="11.25" customHeight="1">
      <c r="A321" s="92" t="s">
        <v>558</v>
      </c>
      <c r="B321" s="92" t="s">
        <v>559</v>
      </c>
      <c r="C321" s="92" t="s">
        <v>52</v>
      </c>
      <c r="D321" s="92" t="s">
        <v>560</v>
      </c>
      <c r="E321" s="92">
        <v>25.0</v>
      </c>
      <c r="F321" s="92">
        <v>13.0</v>
      </c>
      <c r="G321" s="92" t="s">
        <v>524</v>
      </c>
      <c r="H321" s="92" t="s">
        <v>561</v>
      </c>
      <c r="I321" s="92" t="s">
        <v>472</v>
      </c>
      <c r="J321" s="92" t="s">
        <v>562</v>
      </c>
      <c r="K321" s="92" t="s">
        <v>563</v>
      </c>
      <c r="L321" s="93">
        <v>6969.0</v>
      </c>
      <c r="M321" s="93">
        <v>2024.0</v>
      </c>
      <c r="N321" s="93" t="s">
        <v>318</v>
      </c>
      <c r="O321" s="93">
        <v>11.0</v>
      </c>
      <c r="P321" s="93">
        <v>11.0</v>
      </c>
      <c r="Q321" s="93">
        <v>11.0</v>
      </c>
      <c r="R321" s="93">
        <v>1500.0</v>
      </c>
      <c r="S321" s="93"/>
      <c r="T321" s="93"/>
      <c r="U321" s="93"/>
      <c r="V321" s="94">
        <v>136.36</v>
      </c>
      <c r="W321" s="95" t="s">
        <v>74</v>
      </c>
      <c r="X321" s="93"/>
      <c r="Y321" s="93"/>
      <c r="Z321" s="95"/>
      <c r="AA321" s="95"/>
      <c r="AB321" s="95"/>
      <c r="AC321" s="95"/>
      <c r="AD321" s="95"/>
    </row>
    <row r="322" ht="11.25" customHeight="1">
      <c r="A322" s="108" t="s">
        <v>1691</v>
      </c>
      <c r="B322" s="92" t="s">
        <v>565</v>
      </c>
      <c r="C322" s="92" t="s">
        <v>52</v>
      </c>
      <c r="D322" s="92" t="s">
        <v>566</v>
      </c>
      <c r="E322" s="92">
        <v>17.0</v>
      </c>
      <c r="F322" s="92">
        <v>10.0</v>
      </c>
      <c r="G322" s="92" t="s">
        <v>567</v>
      </c>
      <c r="H322" s="92" t="s">
        <v>568</v>
      </c>
      <c r="I322" s="92" t="s">
        <v>569</v>
      </c>
      <c r="J322" s="92" t="s">
        <v>570</v>
      </c>
      <c r="K322" s="92" t="s">
        <v>571</v>
      </c>
      <c r="L322" s="93">
        <v>1278.0</v>
      </c>
      <c r="M322" s="93">
        <v>2024.0</v>
      </c>
      <c r="N322" s="93" t="s">
        <v>318</v>
      </c>
      <c r="O322" s="93">
        <v>10.0</v>
      </c>
      <c r="P322" s="93">
        <v>9.0</v>
      </c>
      <c r="Q322" s="93">
        <v>10.0</v>
      </c>
      <c r="R322" s="93">
        <v>1500.0</v>
      </c>
      <c r="S322" s="93"/>
      <c r="T322" s="93"/>
      <c r="U322" s="93"/>
      <c r="V322" s="94">
        <v>150.0</v>
      </c>
      <c r="W322" s="95" t="s">
        <v>74</v>
      </c>
      <c r="X322" s="93"/>
      <c r="Y322" s="93"/>
      <c r="Z322" s="95"/>
      <c r="AA322" s="95"/>
      <c r="AB322" s="95"/>
      <c r="AC322" s="95"/>
      <c r="AD322" s="95"/>
    </row>
    <row r="323" ht="11.25" customHeight="1">
      <c r="A323" s="108" t="s">
        <v>1692</v>
      </c>
      <c r="B323" s="92" t="s">
        <v>1693</v>
      </c>
      <c r="C323" s="92" t="s">
        <v>52</v>
      </c>
      <c r="D323" s="92" t="s">
        <v>345</v>
      </c>
      <c r="E323" s="92">
        <v>12.0</v>
      </c>
      <c r="F323" s="92">
        <v>10.0</v>
      </c>
      <c r="G323" s="92" t="s">
        <v>346</v>
      </c>
      <c r="H323" s="92" t="s">
        <v>574</v>
      </c>
      <c r="I323" s="92" t="s">
        <v>575</v>
      </c>
      <c r="J323" s="92" t="s">
        <v>576</v>
      </c>
      <c r="K323" s="92" t="s">
        <v>577</v>
      </c>
      <c r="L323" s="93">
        <v>2024.0</v>
      </c>
      <c r="M323" s="93">
        <v>2273.0</v>
      </c>
      <c r="N323" s="93" t="s">
        <v>318</v>
      </c>
      <c r="O323" s="93">
        <v>8.0</v>
      </c>
      <c r="P323" s="93">
        <v>6.0</v>
      </c>
      <c r="Q323" s="93">
        <v>8.0</v>
      </c>
      <c r="R323" s="93">
        <v>1500.0</v>
      </c>
      <c r="S323" s="93"/>
      <c r="T323" s="93"/>
      <c r="U323" s="93"/>
      <c r="V323" s="94">
        <v>187.5</v>
      </c>
      <c r="W323" s="95" t="s">
        <v>74</v>
      </c>
      <c r="X323" s="93"/>
      <c r="Y323" s="93"/>
      <c r="Z323" s="95"/>
      <c r="AA323" s="95"/>
      <c r="AB323" s="95"/>
      <c r="AC323" s="95"/>
      <c r="AD323" s="95"/>
    </row>
    <row r="324" ht="11.25" customHeight="1">
      <c r="A324" s="92" t="s">
        <v>441</v>
      </c>
      <c r="B324" s="92" t="s">
        <v>578</v>
      </c>
      <c r="C324" s="92" t="s">
        <v>52</v>
      </c>
      <c r="D324" s="92" t="s">
        <v>443</v>
      </c>
      <c r="E324" s="92">
        <v>16.0</v>
      </c>
      <c r="F324" s="92">
        <v>22.0</v>
      </c>
      <c r="G324" s="92" t="s">
        <v>444</v>
      </c>
      <c r="H324" s="92" t="s">
        <v>579</v>
      </c>
      <c r="I324" s="92" t="s">
        <v>446</v>
      </c>
      <c r="J324" s="92" t="s">
        <v>580</v>
      </c>
      <c r="K324" s="92" t="s">
        <v>448</v>
      </c>
      <c r="L324" s="93">
        <v>2024.0</v>
      </c>
      <c r="M324" s="93">
        <v>3847.0</v>
      </c>
      <c r="N324" s="93" t="s">
        <v>318</v>
      </c>
      <c r="O324" s="93">
        <v>14.0</v>
      </c>
      <c r="P324" s="93">
        <v>11.0</v>
      </c>
      <c r="Q324" s="93">
        <v>14.0</v>
      </c>
      <c r="R324" s="93">
        <v>1500.0</v>
      </c>
      <c r="S324" s="93"/>
      <c r="T324" s="93"/>
      <c r="U324" s="93"/>
      <c r="V324" s="94">
        <v>104.14</v>
      </c>
      <c r="W324" s="95" t="s">
        <v>74</v>
      </c>
      <c r="X324" s="93"/>
      <c r="Y324" s="93"/>
      <c r="Z324" s="95"/>
      <c r="AA324" s="95"/>
      <c r="AB324" s="95"/>
      <c r="AC324" s="95"/>
      <c r="AD324" s="95"/>
    </row>
    <row r="325" ht="11.25" customHeight="1">
      <c r="A325" s="92" t="s">
        <v>581</v>
      </c>
      <c r="B325" s="92" t="s">
        <v>582</v>
      </c>
      <c r="C325" s="92" t="s">
        <v>52</v>
      </c>
      <c r="D325" s="92" t="s">
        <v>583</v>
      </c>
      <c r="E325" s="92">
        <v>16.0</v>
      </c>
      <c r="F325" s="92">
        <v>12.0</v>
      </c>
      <c r="G325" s="92" t="s">
        <v>584</v>
      </c>
      <c r="H325" s="92" t="s">
        <v>1694</v>
      </c>
      <c r="I325" s="92" t="s">
        <v>586</v>
      </c>
      <c r="J325" s="92" t="s">
        <v>1695</v>
      </c>
      <c r="K325" s="92">
        <v>1.384472600001E12</v>
      </c>
      <c r="L325" s="93">
        <v>2024.0</v>
      </c>
      <c r="M325" s="93">
        <v>1811.0</v>
      </c>
      <c r="N325" s="93" t="s">
        <v>287</v>
      </c>
      <c r="O325" s="93">
        <v>13.0</v>
      </c>
      <c r="P325" s="93">
        <v>9.0</v>
      </c>
      <c r="Q325" s="93">
        <v>14.0</v>
      </c>
      <c r="R325" s="93">
        <v>1000.0</v>
      </c>
      <c r="S325" s="93"/>
      <c r="T325" s="93"/>
      <c r="U325" s="93"/>
      <c r="V325" s="94">
        <v>76.92</v>
      </c>
      <c r="W325" s="95" t="s">
        <v>74</v>
      </c>
      <c r="X325" s="93"/>
      <c r="Y325" s="93"/>
      <c r="Z325" s="95"/>
      <c r="AA325" s="95"/>
      <c r="AB325" s="95"/>
      <c r="AC325" s="95"/>
      <c r="AD325" s="95"/>
    </row>
    <row r="326" ht="11.25" customHeight="1">
      <c r="A326" s="92" t="s">
        <v>589</v>
      </c>
      <c r="B326" s="92" t="s">
        <v>590</v>
      </c>
      <c r="C326" s="92" t="s">
        <v>52</v>
      </c>
      <c r="D326" s="92" t="s">
        <v>591</v>
      </c>
      <c r="E326" s="92">
        <v>17.0</v>
      </c>
      <c r="F326" s="92">
        <v>12.0</v>
      </c>
      <c r="G326" s="92" t="s">
        <v>567</v>
      </c>
      <c r="H326" s="92" t="s">
        <v>1696</v>
      </c>
      <c r="I326" s="92" t="s">
        <v>593</v>
      </c>
      <c r="J326" s="92" t="s">
        <v>1697</v>
      </c>
      <c r="K326" s="92">
        <v>1.383945600001E12</v>
      </c>
      <c r="L326" s="93">
        <v>2024.0</v>
      </c>
      <c r="M326" s="93">
        <v>1631.0</v>
      </c>
      <c r="N326" s="93" t="s">
        <v>318</v>
      </c>
      <c r="O326" s="93">
        <v>9.0</v>
      </c>
      <c r="P326" s="93">
        <v>6.0</v>
      </c>
      <c r="Q326" s="93">
        <v>9.0</v>
      </c>
      <c r="R326" s="93">
        <v>1500.0</v>
      </c>
      <c r="S326" s="93"/>
      <c r="T326" s="93"/>
      <c r="U326" s="93"/>
      <c r="V326" s="94">
        <v>166.67</v>
      </c>
      <c r="W326" s="95" t="s">
        <v>74</v>
      </c>
      <c r="X326" s="93"/>
      <c r="Y326" s="93"/>
      <c r="Z326" s="95"/>
      <c r="AA326" s="95"/>
      <c r="AB326" s="95"/>
      <c r="AC326" s="95"/>
      <c r="AD326" s="95"/>
    </row>
    <row r="327" ht="11.25" customHeight="1">
      <c r="A327" s="92" t="s">
        <v>596</v>
      </c>
      <c r="B327" s="92" t="s">
        <v>1698</v>
      </c>
      <c r="C327" s="92" t="s">
        <v>52</v>
      </c>
      <c r="D327" s="92" t="s">
        <v>345</v>
      </c>
      <c r="E327" s="92">
        <v>12.0</v>
      </c>
      <c r="F327" s="92">
        <v>4.0</v>
      </c>
      <c r="G327" s="92" t="s">
        <v>346</v>
      </c>
      <c r="H327" s="92" t="s">
        <v>598</v>
      </c>
      <c r="I327" s="92" t="s">
        <v>599</v>
      </c>
      <c r="J327" s="92" t="s">
        <v>600</v>
      </c>
      <c r="K327" s="92" t="s">
        <v>601</v>
      </c>
      <c r="L327" s="93">
        <v>1124.0</v>
      </c>
      <c r="M327" s="93">
        <v>2024.0</v>
      </c>
      <c r="N327" s="93" t="s">
        <v>318</v>
      </c>
      <c r="O327" s="93">
        <v>12.0</v>
      </c>
      <c r="P327" s="93">
        <v>11.0</v>
      </c>
      <c r="Q327" s="93">
        <v>12.0</v>
      </c>
      <c r="R327" s="93">
        <v>1500.0</v>
      </c>
      <c r="S327" s="93"/>
      <c r="T327" s="93"/>
      <c r="U327" s="93"/>
      <c r="V327" s="94">
        <v>125.0</v>
      </c>
      <c r="W327" s="95" t="s">
        <v>74</v>
      </c>
      <c r="X327" s="93"/>
      <c r="Y327" s="93"/>
      <c r="Z327" s="95"/>
      <c r="AA327" s="95"/>
      <c r="AB327" s="95"/>
      <c r="AC327" s="95"/>
      <c r="AD327" s="95"/>
    </row>
    <row r="328" ht="11.25" customHeight="1">
      <c r="A328" s="92" t="s">
        <v>1699</v>
      </c>
      <c r="B328" s="92" t="s">
        <v>1700</v>
      </c>
      <c r="C328" s="92" t="s">
        <v>52</v>
      </c>
      <c r="D328" s="92" t="s">
        <v>1701</v>
      </c>
      <c r="E328" s="92">
        <v>14.0</v>
      </c>
      <c r="F328" s="92">
        <v>23.0</v>
      </c>
      <c r="G328" s="92" t="s">
        <v>1702</v>
      </c>
      <c r="H328" s="92" t="s">
        <v>1703</v>
      </c>
      <c r="I328" s="92" t="s">
        <v>1704</v>
      </c>
      <c r="J328" s="92" t="s">
        <v>1705</v>
      </c>
      <c r="K328" s="92" t="s">
        <v>1706</v>
      </c>
      <c r="L328" s="93"/>
      <c r="M328" s="93">
        <v>2024.0</v>
      </c>
      <c r="N328" s="93" t="s">
        <v>318</v>
      </c>
      <c r="O328" s="93">
        <v>7.0</v>
      </c>
      <c r="P328" s="93">
        <v>3.0</v>
      </c>
      <c r="Q328" s="93">
        <v>7.0</v>
      </c>
      <c r="R328" s="93">
        <v>1500.0</v>
      </c>
      <c r="S328" s="93"/>
      <c r="T328" s="93"/>
      <c r="U328" s="93"/>
      <c r="V328" s="94">
        <v>214.29</v>
      </c>
      <c r="W328" s="95" t="s">
        <v>91</v>
      </c>
      <c r="X328" s="93"/>
      <c r="Y328" s="93"/>
      <c r="Z328" s="95"/>
      <c r="AA328" s="95"/>
      <c r="AB328" s="95"/>
      <c r="AC328" s="95"/>
      <c r="AD328" s="95"/>
    </row>
    <row r="329" ht="11.25" customHeight="1">
      <c r="A329" s="92" t="s">
        <v>1707</v>
      </c>
      <c r="B329" s="92" t="s">
        <v>1708</v>
      </c>
      <c r="C329" s="92" t="s">
        <v>52</v>
      </c>
      <c r="D329" s="92" t="s">
        <v>1709</v>
      </c>
      <c r="E329" s="92">
        <v>13.0</v>
      </c>
      <c r="F329" s="92">
        <v>7.0</v>
      </c>
      <c r="G329" s="92" t="s">
        <v>1710</v>
      </c>
      <c r="H329" s="92" t="s">
        <v>1711</v>
      </c>
      <c r="I329" s="92" t="s">
        <v>1712</v>
      </c>
      <c r="J329" s="92" t="s">
        <v>1713</v>
      </c>
      <c r="K329" s="92" t="s">
        <v>1714</v>
      </c>
      <c r="L329" s="93"/>
      <c r="M329" s="93">
        <v>2024.0</v>
      </c>
      <c r="N329" s="93" t="s">
        <v>318</v>
      </c>
      <c r="O329" s="93">
        <v>3.0</v>
      </c>
      <c r="P329" s="93">
        <v>3.0</v>
      </c>
      <c r="Q329" s="93">
        <v>6.0</v>
      </c>
      <c r="R329" s="93">
        <v>1500.0</v>
      </c>
      <c r="S329" s="93"/>
      <c r="T329" s="93"/>
      <c r="U329" s="93"/>
      <c r="V329" s="94">
        <v>250.0</v>
      </c>
      <c r="W329" s="95" t="s">
        <v>91</v>
      </c>
      <c r="X329" s="93"/>
      <c r="Y329" s="93"/>
      <c r="Z329" s="95"/>
      <c r="AA329" s="95"/>
      <c r="AB329" s="95"/>
      <c r="AC329" s="95"/>
      <c r="AD329" s="95"/>
    </row>
    <row r="330" ht="11.25" customHeight="1">
      <c r="A330" s="92" t="s">
        <v>1715</v>
      </c>
      <c r="B330" s="92" t="s">
        <v>1716</v>
      </c>
      <c r="C330" s="92" t="s">
        <v>52</v>
      </c>
      <c r="D330" s="92" t="s">
        <v>1717</v>
      </c>
      <c r="E330" s="92">
        <v>30.0</v>
      </c>
      <c r="F330" s="92"/>
      <c r="G330" s="92" t="s">
        <v>1718</v>
      </c>
      <c r="H330" s="92" t="s">
        <v>1719</v>
      </c>
      <c r="I330" s="92" t="s">
        <v>1720</v>
      </c>
      <c r="J330" s="92"/>
      <c r="K330" s="106" t="s">
        <v>1721</v>
      </c>
      <c r="L330" s="93"/>
      <c r="M330" s="93">
        <v>2024.0</v>
      </c>
      <c r="N330" s="93" t="s">
        <v>615</v>
      </c>
      <c r="O330" s="93">
        <v>2.0</v>
      </c>
      <c r="P330" s="93">
        <v>2.0</v>
      </c>
      <c r="Q330" s="93">
        <v>10.0</v>
      </c>
      <c r="R330" s="93">
        <v>500.0</v>
      </c>
      <c r="S330" s="93"/>
      <c r="T330" s="93"/>
      <c r="U330" s="93"/>
      <c r="V330" s="94">
        <v>250.0</v>
      </c>
      <c r="W330" s="95" t="s">
        <v>91</v>
      </c>
      <c r="X330" s="93">
        <v>1.0</v>
      </c>
      <c r="Y330" s="93" t="s">
        <v>1070</v>
      </c>
      <c r="Z330" s="95"/>
      <c r="AA330" s="95"/>
      <c r="AB330" s="95"/>
      <c r="AC330" s="95"/>
      <c r="AD330" s="95"/>
    </row>
    <row r="331" ht="11.25" customHeight="1">
      <c r="A331" s="92" t="s">
        <v>1722</v>
      </c>
      <c r="B331" s="92" t="s">
        <v>1723</v>
      </c>
      <c r="C331" s="92" t="s">
        <v>52</v>
      </c>
      <c r="D331" s="92" t="s">
        <v>477</v>
      </c>
      <c r="E331" s="92">
        <v>14.0</v>
      </c>
      <c r="F331" s="92">
        <v>23.0</v>
      </c>
      <c r="G331" s="92" t="s">
        <v>478</v>
      </c>
      <c r="H331" s="92" t="s">
        <v>1724</v>
      </c>
      <c r="I331" s="92" t="s">
        <v>1725</v>
      </c>
      <c r="J331" s="92" t="s">
        <v>1726</v>
      </c>
      <c r="K331" s="92" t="s">
        <v>1727</v>
      </c>
      <c r="L331" s="93" t="s">
        <v>1728</v>
      </c>
      <c r="M331" s="93">
        <v>2024.0</v>
      </c>
      <c r="N331" s="93" t="s">
        <v>318</v>
      </c>
      <c r="O331" s="93">
        <v>1.0</v>
      </c>
      <c r="P331" s="93">
        <v>1.0</v>
      </c>
      <c r="Q331" s="93">
        <v>3.0</v>
      </c>
      <c r="R331" s="93">
        <v>1500.0</v>
      </c>
      <c r="S331" s="93"/>
      <c r="T331" s="93"/>
      <c r="U331" s="93"/>
      <c r="V331" s="94">
        <v>1500.0</v>
      </c>
      <c r="W331" s="95" t="s">
        <v>1729</v>
      </c>
      <c r="X331" s="93"/>
      <c r="Y331" s="93"/>
      <c r="Z331" s="95"/>
      <c r="AA331" s="95"/>
      <c r="AB331" s="95"/>
      <c r="AC331" s="95"/>
      <c r="AD331" s="95"/>
    </row>
    <row r="332" ht="11.25" customHeight="1">
      <c r="A332" s="92" t="s">
        <v>1730</v>
      </c>
      <c r="B332" s="92" t="s">
        <v>1731</v>
      </c>
      <c r="C332" s="92" t="s">
        <v>52</v>
      </c>
      <c r="D332" s="92" t="s">
        <v>258</v>
      </c>
      <c r="E332" s="92">
        <v>16.0</v>
      </c>
      <c r="F332" s="92">
        <v>4.0</v>
      </c>
      <c r="G332" s="92" t="s">
        <v>259</v>
      </c>
      <c r="H332" s="92" t="s">
        <v>1732</v>
      </c>
      <c r="I332" s="92" t="s">
        <v>1733</v>
      </c>
      <c r="J332" s="92" t="s">
        <v>1734</v>
      </c>
      <c r="K332" s="106" t="s">
        <v>1735</v>
      </c>
      <c r="L332" s="93" t="s">
        <v>1155</v>
      </c>
      <c r="M332" s="93">
        <v>2024.0</v>
      </c>
      <c r="N332" s="93" t="s">
        <v>264</v>
      </c>
      <c r="O332" s="93">
        <v>9.0</v>
      </c>
      <c r="P332" s="93">
        <v>2.0</v>
      </c>
      <c r="Q332" s="93">
        <v>9.0</v>
      </c>
      <c r="R332" s="93">
        <v>300.0</v>
      </c>
      <c r="S332" s="93"/>
      <c r="T332" s="93"/>
      <c r="U332" s="93"/>
      <c r="V332" s="94">
        <v>33.33</v>
      </c>
      <c r="W332" s="95" t="s">
        <v>1729</v>
      </c>
      <c r="X332" s="93">
        <v>1.0</v>
      </c>
      <c r="Y332" s="93" t="s">
        <v>1070</v>
      </c>
      <c r="Z332" s="95"/>
      <c r="AA332" s="95"/>
      <c r="AB332" s="95"/>
      <c r="AC332" s="95"/>
      <c r="AD332" s="95"/>
    </row>
    <row r="333" ht="11.25" customHeight="1">
      <c r="A333" s="92" t="s">
        <v>1736</v>
      </c>
      <c r="B333" s="92" t="s">
        <v>1723</v>
      </c>
      <c r="C333" s="92" t="s">
        <v>52</v>
      </c>
      <c r="D333" s="92" t="s">
        <v>1737</v>
      </c>
      <c r="E333" s="92">
        <v>29.0</v>
      </c>
      <c r="F333" s="92">
        <v>16.0</v>
      </c>
      <c r="G333" s="92" t="s">
        <v>1738</v>
      </c>
      <c r="H333" s="92" t="s">
        <v>1739</v>
      </c>
      <c r="I333" s="92" t="s">
        <v>1740</v>
      </c>
      <c r="J333" s="92" t="s">
        <v>1741</v>
      </c>
      <c r="K333" s="92" t="s">
        <v>1742</v>
      </c>
      <c r="L333" s="93" t="s">
        <v>1743</v>
      </c>
      <c r="M333" s="93">
        <v>2024.0</v>
      </c>
      <c r="N333" s="93" t="s">
        <v>287</v>
      </c>
      <c r="O333" s="93">
        <v>1.0</v>
      </c>
      <c r="P333" s="93">
        <v>1.0</v>
      </c>
      <c r="Q333" s="93">
        <v>3.0</v>
      </c>
      <c r="R333" s="93">
        <v>1000.0</v>
      </c>
      <c r="S333" s="93"/>
      <c r="T333" s="93"/>
      <c r="U333" s="93"/>
      <c r="V333" s="94">
        <v>1000.0</v>
      </c>
      <c r="W333" s="95" t="s">
        <v>1729</v>
      </c>
      <c r="X333" s="93"/>
      <c r="Y333" s="93"/>
      <c r="Z333" s="95"/>
      <c r="AA333" s="95"/>
      <c r="AB333" s="95"/>
      <c r="AC333" s="95"/>
      <c r="AD333" s="95"/>
    </row>
    <row r="334" ht="11.25" customHeight="1">
      <c r="A334" s="92" t="s">
        <v>1744</v>
      </c>
      <c r="B334" s="92" t="s">
        <v>1723</v>
      </c>
      <c r="C334" s="92" t="s">
        <v>52</v>
      </c>
      <c r="D334" s="92" t="s">
        <v>503</v>
      </c>
      <c r="E334" s="92">
        <v>25.0</v>
      </c>
      <c r="F334" s="92">
        <v>13.0</v>
      </c>
      <c r="G334" s="92" t="s">
        <v>313</v>
      </c>
      <c r="H334" s="92" t="s">
        <v>1745</v>
      </c>
      <c r="I334" s="92" t="s">
        <v>1746</v>
      </c>
      <c r="J334" s="92" t="s">
        <v>1747</v>
      </c>
      <c r="K334" s="92" t="s">
        <v>1748</v>
      </c>
      <c r="L334" s="93" t="s">
        <v>1749</v>
      </c>
      <c r="M334" s="93">
        <v>2024.0</v>
      </c>
      <c r="N334" s="93" t="s">
        <v>318</v>
      </c>
      <c r="O334" s="93">
        <v>1.0</v>
      </c>
      <c r="P334" s="93">
        <v>1.0</v>
      </c>
      <c r="Q334" s="93">
        <v>3.0</v>
      </c>
      <c r="R334" s="93">
        <v>1500.0</v>
      </c>
      <c r="S334" s="93"/>
      <c r="T334" s="93"/>
      <c r="U334" s="93"/>
      <c r="V334" s="94">
        <v>1500.0</v>
      </c>
      <c r="W334" s="95" t="s">
        <v>1729</v>
      </c>
      <c r="X334" s="93"/>
      <c r="Y334" s="93"/>
      <c r="Z334" s="95"/>
      <c r="AA334" s="95"/>
      <c r="AB334" s="95"/>
      <c r="AC334" s="95"/>
      <c r="AD334" s="95"/>
    </row>
    <row r="335" ht="11.25" customHeight="1">
      <c r="A335" s="92" t="s">
        <v>632</v>
      </c>
      <c r="B335" s="92" t="s">
        <v>1750</v>
      </c>
      <c r="C335" s="92" t="s">
        <v>52</v>
      </c>
      <c r="D335" s="92" t="s">
        <v>1153</v>
      </c>
      <c r="E335" s="92">
        <v>12.0</v>
      </c>
      <c r="F335" s="92">
        <v>15.0</v>
      </c>
      <c r="G335" s="92" t="s">
        <v>282</v>
      </c>
      <c r="H335" s="92" t="s">
        <v>636</v>
      </c>
      <c r="I335" s="92" t="s">
        <v>636</v>
      </c>
      <c r="J335" s="92" t="s">
        <v>636</v>
      </c>
      <c r="K335" s="92" t="s">
        <v>638</v>
      </c>
      <c r="L335" s="93" t="s">
        <v>1751</v>
      </c>
      <c r="M335" s="93">
        <v>2024.0</v>
      </c>
      <c r="N335" s="93" t="s">
        <v>287</v>
      </c>
      <c r="O335" s="93">
        <v>6.0</v>
      </c>
      <c r="P335" s="93">
        <v>6.0</v>
      </c>
      <c r="Q335" s="93">
        <v>7.0</v>
      </c>
      <c r="R335" s="93">
        <v>1000.0</v>
      </c>
      <c r="S335" s="93"/>
      <c r="T335" s="93"/>
      <c r="U335" s="93"/>
      <c r="V335" s="94">
        <v>166.6</v>
      </c>
      <c r="W335" s="95" t="s">
        <v>1752</v>
      </c>
      <c r="X335" s="93"/>
      <c r="Y335" s="93"/>
      <c r="Z335" s="95"/>
      <c r="AA335" s="95"/>
      <c r="AB335" s="95"/>
      <c r="AC335" s="95"/>
      <c r="AD335" s="95"/>
    </row>
    <row r="336" ht="11.25" customHeight="1">
      <c r="A336" s="92" t="s">
        <v>617</v>
      </c>
      <c r="B336" s="92" t="s">
        <v>1753</v>
      </c>
      <c r="C336" s="92"/>
      <c r="D336" s="92" t="s">
        <v>1754</v>
      </c>
      <c r="E336" s="92">
        <v>13.0</v>
      </c>
      <c r="F336" s="92">
        <v>13.0</v>
      </c>
      <c r="G336" s="92" t="s">
        <v>406</v>
      </c>
      <c r="H336" s="92" t="s">
        <v>1755</v>
      </c>
      <c r="I336" s="92" t="s">
        <v>1755</v>
      </c>
      <c r="J336" s="92" t="s">
        <v>1755</v>
      </c>
      <c r="K336" s="92" t="s">
        <v>622</v>
      </c>
      <c r="L336" s="93">
        <v>3834.0</v>
      </c>
      <c r="M336" s="93">
        <v>2024.0</v>
      </c>
      <c r="N336" s="93" t="s">
        <v>318</v>
      </c>
      <c r="O336" s="93">
        <v>9.0</v>
      </c>
      <c r="P336" s="93">
        <v>9.0</v>
      </c>
      <c r="Q336" s="93">
        <v>9.0</v>
      </c>
      <c r="R336" s="93">
        <v>1500.0</v>
      </c>
      <c r="S336" s="93"/>
      <c r="T336" s="93"/>
      <c r="U336" s="93"/>
      <c r="V336" s="94">
        <v>166.6</v>
      </c>
      <c r="W336" s="95" t="s">
        <v>1752</v>
      </c>
      <c r="X336" s="93"/>
      <c r="Y336" s="93"/>
      <c r="Z336" s="95"/>
      <c r="AA336" s="95"/>
      <c r="AB336" s="95"/>
      <c r="AC336" s="95"/>
      <c r="AD336" s="95"/>
    </row>
    <row r="337" ht="11.25" customHeight="1">
      <c r="A337" s="92" t="s">
        <v>1683</v>
      </c>
      <c r="B337" s="92" t="s">
        <v>1756</v>
      </c>
      <c r="C337" s="92"/>
      <c r="D337" s="92" t="s">
        <v>1757</v>
      </c>
      <c r="E337" s="92">
        <v>33.0</v>
      </c>
      <c r="F337" s="92">
        <v>9.0</v>
      </c>
      <c r="G337" s="92" t="s">
        <v>1758</v>
      </c>
      <c r="H337" s="92" t="s">
        <v>1759</v>
      </c>
      <c r="I337" s="92" t="s">
        <v>1759</v>
      </c>
      <c r="J337" s="92" t="s">
        <v>1760</v>
      </c>
      <c r="K337" s="92" t="s">
        <v>1690</v>
      </c>
      <c r="L337" s="93"/>
      <c r="M337" s="93">
        <v>2024.0</v>
      </c>
      <c r="N337" s="93" t="s">
        <v>318</v>
      </c>
      <c r="O337" s="93">
        <v>2.0</v>
      </c>
      <c r="P337" s="93">
        <v>2.0</v>
      </c>
      <c r="Q337" s="93">
        <v>12.0</v>
      </c>
      <c r="R337" s="93">
        <v>1500.0</v>
      </c>
      <c r="S337" s="93"/>
      <c r="T337" s="93"/>
      <c r="U337" s="93"/>
      <c r="V337" s="94">
        <v>750.0</v>
      </c>
      <c r="W337" s="95" t="s">
        <v>1752</v>
      </c>
      <c r="X337" s="93"/>
      <c r="Y337" s="93"/>
      <c r="Z337" s="95"/>
      <c r="AA337" s="95"/>
      <c r="AB337" s="95"/>
      <c r="AC337" s="95"/>
      <c r="AD337" s="95"/>
    </row>
    <row r="338" ht="11.25" customHeight="1">
      <c r="A338" s="92" t="s">
        <v>596</v>
      </c>
      <c r="B338" s="92" t="s">
        <v>602</v>
      </c>
      <c r="C338" s="92" t="s">
        <v>52</v>
      </c>
      <c r="D338" s="92" t="s">
        <v>345</v>
      </c>
      <c r="E338" s="92">
        <v>12.0</v>
      </c>
      <c r="F338" s="92">
        <v>4.0</v>
      </c>
      <c r="G338" s="92" t="s">
        <v>346</v>
      </c>
      <c r="H338" s="92" t="s">
        <v>603</v>
      </c>
      <c r="I338" s="92" t="s">
        <v>599</v>
      </c>
      <c r="J338" s="92" t="s">
        <v>604</v>
      </c>
      <c r="K338" s="92">
        <v>1.232658800001E12</v>
      </c>
      <c r="L338" s="93">
        <v>1124.0</v>
      </c>
      <c r="M338" s="93">
        <v>2024.0</v>
      </c>
      <c r="N338" s="93" t="s">
        <v>318</v>
      </c>
      <c r="O338" s="93">
        <v>13.0</v>
      </c>
      <c r="P338" s="93">
        <v>11.0</v>
      </c>
      <c r="Q338" s="93">
        <v>13.0</v>
      </c>
      <c r="R338" s="93">
        <v>1500.0</v>
      </c>
      <c r="S338" s="93"/>
      <c r="T338" s="93"/>
      <c r="U338" s="93"/>
      <c r="V338" s="94">
        <v>115.38</v>
      </c>
      <c r="W338" s="95" t="s">
        <v>1761</v>
      </c>
      <c r="X338" s="93"/>
      <c r="Y338" s="93"/>
      <c r="Z338" s="95"/>
      <c r="AA338" s="95"/>
      <c r="AB338" s="95"/>
      <c r="AC338" s="95"/>
      <c r="AD338" s="95"/>
    </row>
    <row r="339" ht="11.25" customHeight="1">
      <c r="A339" s="92" t="s">
        <v>1078</v>
      </c>
      <c r="B339" s="92" t="s">
        <v>1079</v>
      </c>
      <c r="C339" s="92" t="s">
        <v>52</v>
      </c>
      <c r="D339" s="92" t="s">
        <v>345</v>
      </c>
      <c r="E339" s="92">
        <v>12.0</v>
      </c>
      <c r="F339" s="92">
        <v>5.0</v>
      </c>
      <c r="G339" s="92" t="s">
        <v>346</v>
      </c>
      <c r="H339" s="92" t="s">
        <v>1080</v>
      </c>
      <c r="I339" s="92" t="s">
        <v>547</v>
      </c>
      <c r="J339" s="92" t="s">
        <v>1081</v>
      </c>
      <c r="K339" s="92">
        <v>1.232414300001E12</v>
      </c>
      <c r="L339" s="93">
        <v>953.0</v>
      </c>
      <c r="M339" s="93">
        <v>2024.0</v>
      </c>
      <c r="N339" s="93" t="s">
        <v>318</v>
      </c>
      <c r="O339" s="93">
        <v>12.0</v>
      </c>
      <c r="P339" s="93">
        <v>11.0</v>
      </c>
      <c r="Q339" s="93">
        <v>12.0</v>
      </c>
      <c r="R339" s="93">
        <v>1500.0</v>
      </c>
      <c r="S339" s="93"/>
      <c r="T339" s="93"/>
      <c r="U339" s="93"/>
      <c r="V339" s="94">
        <v>125.0</v>
      </c>
      <c r="W339" s="95" t="s">
        <v>1761</v>
      </c>
      <c r="X339" s="93"/>
      <c r="Y339" s="93"/>
      <c r="Z339" s="95"/>
      <c r="AA339" s="95"/>
      <c r="AB339" s="95"/>
      <c r="AC339" s="95"/>
      <c r="AD339" s="95"/>
    </row>
    <row r="340" ht="11.25" customHeight="1">
      <c r="A340" s="92" t="s">
        <v>1082</v>
      </c>
      <c r="B340" s="92" t="s">
        <v>1083</v>
      </c>
      <c r="C340" s="92" t="s">
        <v>52</v>
      </c>
      <c r="D340" s="92" t="s">
        <v>552</v>
      </c>
      <c r="E340" s="92">
        <v>12.0</v>
      </c>
      <c r="F340" s="92">
        <v>7.0</v>
      </c>
      <c r="G340" s="92" t="s">
        <v>553</v>
      </c>
      <c r="H340" s="92" t="s">
        <v>1084</v>
      </c>
      <c r="I340" s="92" t="s">
        <v>555</v>
      </c>
      <c r="J340" s="92" t="s">
        <v>1085</v>
      </c>
      <c r="K340" s="92" t="s">
        <v>1086</v>
      </c>
      <c r="L340" s="93">
        <v>451.0</v>
      </c>
      <c r="M340" s="93">
        <v>2024.0</v>
      </c>
      <c r="N340" s="93" t="s">
        <v>318</v>
      </c>
      <c r="O340" s="93">
        <v>4.0</v>
      </c>
      <c r="P340" s="93">
        <v>3.0</v>
      </c>
      <c r="Q340" s="93">
        <v>4.0</v>
      </c>
      <c r="R340" s="93">
        <v>1500.0</v>
      </c>
      <c r="S340" s="93"/>
      <c r="T340" s="93"/>
      <c r="U340" s="93"/>
      <c r="V340" s="94">
        <v>375.0</v>
      </c>
      <c r="W340" s="95" t="s">
        <v>1761</v>
      </c>
      <c r="X340" s="93"/>
      <c r="Y340" s="93"/>
      <c r="Z340" s="95"/>
      <c r="AA340" s="95"/>
      <c r="AB340" s="95"/>
      <c r="AC340" s="95"/>
      <c r="AD340" s="95"/>
    </row>
    <row r="341" ht="11.25" customHeight="1">
      <c r="A341" s="92" t="s">
        <v>1762</v>
      </c>
      <c r="B341" s="92" t="s">
        <v>1763</v>
      </c>
      <c r="C341" s="92" t="s">
        <v>1764</v>
      </c>
      <c r="D341" s="92" t="s">
        <v>443</v>
      </c>
      <c r="E341" s="92">
        <v>16.0</v>
      </c>
      <c r="F341" s="92">
        <v>4.0</v>
      </c>
      <c r="G341" s="92"/>
      <c r="H341" s="92"/>
      <c r="I341" s="107" t="s">
        <v>1107</v>
      </c>
      <c r="J341" s="107" t="s">
        <v>1120</v>
      </c>
      <c r="K341" s="106" t="s">
        <v>1765</v>
      </c>
      <c r="L341" s="93">
        <v>745.0</v>
      </c>
      <c r="M341" s="93">
        <v>2024.0</v>
      </c>
      <c r="N341" s="93" t="s">
        <v>318</v>
      </c>
      <c r="O341" s="93">
        <v>9.0</v>
      </c>
      <c r="P341" s="93">
        <v>6.0</v>
      </c>
      <c r="Q341" s="93">
        <v>9.0</v>
      </c>
      <c r="R341" s="93">
        <v>1500.0</v>
      </c>
      <c r="S341" s="93"/>
      <c r="T341" s="93"/>
      <c r="U341" s="93"/>
      <c r="V341" s="94">
        <v>166.66</v>
      </c>
      <c r="W341" s="95" t="s">
        <v>54</v>
      </c>
      <c r="X341" s="93">
        <v>1.0</v>
      </c>
      <c r="Y341" s="93" t="s">
        <v>1070</v>
      </c>
      <c r="Z341" s="95"/>
      <c r="AA341" s="95"/>
      <c r="AB341" s="95"/>
      <c r="AC341" s="95"/>
      <c r="AD341" s="95"/>
    </row>
    <row r="342" ht="11.25" customHeight="1">
      <c r="A342" s="92" t="s">
        <v>487</v>
      </c>
      <c r="B342" s="92" t="s">
        <v>1766</v>
      </c>
      <c r="C342" s="92" t="s">
        <v>1764</v>
      </c>
      <c r="D342" s="92" t="s">
        <v>360</v>
      </c>
      <c r="E342" s="92">
        <v>12.0</v>
      </c>
      <c r="F342" s="92">
        <v>3.0</v>
      </c>
      <c r="G342" s="92"/>
      <c r="H342" s="92"/>
      <c r="I342" s="107" t="s">
        <v>491</v>
      </c>
      <c r="J342" s="107" t="s">
        <v>1120</v>
      </c>
      <c r="K342" s="106" t="s">
        <v>1767</v>
      </c>
      <c r="L342" s="93">
        <v>459.0</v>
      </c>
      <c r="M342" s="93">
        <v>2024.0</v>
      </c>
      <c r="N342" s="93" t="s">
        <v>287</v>
      </c>
      <c r="O342" s="93">
        <v>13.0</v>
      </c>
      <c r="P342" s="93">
        <v>12.0</v>
      </c>
      <c r="Q342" s="93">
        <v>13.0</v>
      </c>
      <c r="R342" s="93">
        <v>1000.0</v>
      </c>
      <c r="S342" s="93"/>
      <c r="T342" s="93"/>
      <c r="U342" s="93"/>
      <c r="V342" s="94">
        <v>76.92</v>
      </c>
      <c r="W342" s="95" t="s">
        <v>54</v>
      </c>
      <c r="X342" s="93">
        <v>1.0</v>
      </c>
      <c r="Y342" s="93" t="s">
        <v>1070</v>
      </c>
      <c r="Z342" s="95"/>
      <c r="AA342" s="95"/>
      <c r="AB342" s="95"/>
      <c r="AC342" s="95"/>
      <c r="AD342" s="95"/>
    </row>
    <row r="343" ht="11.25" customHeight="1">
      <c r="A343" s="92" t="s">
        <v>487</v>
      </c>
      <c r="B343" s="92" t="s">
        <v>1766</v>
      </c>
      <c r="C343" s="92" t="s">
        <v>1764</v>
      </c>
      <c r="D343" s="92" t="s">
        <v>360</v>
      </c>
      <c r="E343" s="92">
        <v>12.0</v>
      </c>
      <c r="F343" s="92">
        <v>3.0</v>
      </c>
      <c r="G343" s="92"/>
      <c r="H343" s="92"/>
      <c r="I343" s="107" t="s">
        <v>491</v>
      </c>
      <c r="J343" s="92" t="s">
        <v>1120</v>
      </c>
      <c r="K343" s="106" t="s">
        <v>1767</v>
      </c>
      <c r="L343" s="93">
        <v>459.0</v>
      </c>
      <c r="M343" s="93">
        <v>2024.0</v>
      </c>
      <c r="N343" s="93" t="s">
        <v>287</v>
      </c>
      <c r="O343" s="93">
        <v>13.0</v>
      </c>
      <c r="P343" s="93">
        <v>12.0</v>
      </c>
      <c r="Q343" s="93">
        <v>13.0</v>
      </c>
      <c r="R343" s="93">
        <v>1000.0</v>
      </c>
      <c r="S343" s="93"/>
      <c r="T343" s="93"/>
      <c r="U343" s="93"/>
      <c r="V343" s="94">
        <v>76.92</v>
      </c>
      <c r="W343" s="95" t="s">
        <v>55</v>
      </c>
      <c r="X343" s="93">
        <v>1.0</v>
      </c>
      <c r="Y343" s="93" t="s">
        <v>1070</v>
      </c>
      <c r="Z343" s="95"/>
      <c r="AA343" s="95"/>
      <c r="AB343" s="95"/>
      <c r="AC343" s="95"/>
      <c r="AD343" s="95"/>
    </row>
    <row r="344" ht="11.25" customHeight="1">
      <c r="A344" s="92" t="s">
        <v>1098</v>
      </c>
      <c r="B344" s="92" t="s">
        <v>1768</v>
      </c>
      <c r="C344" s="92" t="s">
        <v>1764</v>
      </c>
      <c r="D344" s="92" t="s">
        <v>443</v>
      </c>
      <c r="E344" s="92">
        <v>16.0</v>
      </c>
      <c r="F344" s="92">
        <v>12.0</v>
      </c>
      <c r="G344" s="92"/>
      <c r="H344" s="92"/>
      <c r="I344" s="107" t="s">
        <v>1769</v>
      </c>
      <c r="J344" s="92" t="s">
        <v>1103</v>
      </c>
      <c r="K344" s="106" t="s">
        <v>1770</v>
      </c>
      <c r="L344" s="93">
        <v>2285.0</v>
      </c>
      <c r="M344" s="93">
        <v>2024.0</v>
      </c>
      <c r="N344" s="93" t="s">
        <v>318</v>
      </c>
      <c r="O344" s="93">
        <v>11.0</v>
      </c>
      <c r="P344" s="93">
        <v>6.0</v>
      </c>
      <c r="Q344" s="93">
        <v>11.0</v>
      </c>
      <c r="R344" s="93">
        <v>1500.0</v>
      </c>
      <c r="S344" s="93"/>
      <c r="T344" s="93"/>
      <c r="U344" s="93"/>
      <c r="V344" s="94">
        <v>136.36</v>
      </c>
      <c r="W344" s="95" t="s">
        <v>55</v>
      </c>
      <c r="X344" s="93">
        <v>1.0</v>
      </c>
      <c r="Y344" s="93" t="s">
        <v>1070</v>
      </c>
      <c r="Z344" s="95"/>
      <c r="AA344" s="95"/>
      <c r="AB344" s="95"/>
      <c r="AC344" s="95"/>
      <c r="AD344" s="95"/>
    </row>
    <row r="345" ht="11.25" customHeight="1">
      <c r="A345" s="92" t="s">
        <v>1771</v>
      </c>
      <c r="B345" s="92" t="s">
        <v>1772</v>
      </c>
      <c r="C345" s="92" t="s">
        <v>52</v>
      </c>
      <c r="D345" s="92" t="s">
        <v>443</v>
      </c>
      <c r="E345" s="92">
        <v>16.0</v>
      </c>
      <c r="F345" s="92">
        <v>12.0</v>
      </c>
      <c r="G345" s="92" t="s">
        <v>444</v>
      </c>
      <c r="H345" s="92" t="s">
        <v>1773</v>
      </c>
      <c r="I345" s="92" t="s">
        <v>1773</v>
      </c>
      <c r="J345" s="92" t="s">
        <v>1774</v>
      </c>
      <c r="K345" s="106" t="s">
        <v>1770</v>
      </c>
      <c r="L345" s="93"/>
      <c r="M345" s="93">
        <v>2024.0</v>
      </c>
      <c r="N345" s="93" t="s">
        <v>318</v>
      </c>
      <c r="O345" s="93">
        <v>11.0</v>
      </c>
      <c r="P345" s="93">
        <v>10.0</v>
      </c>
      <c r="Q345" s="93">
        <v>11.0</v>
      </c>
      <c r="R345" s="93">
        <v>1500.0</v>
      </c>
      <c r="S345" s="93"/>
      <c r="T345" s="93"/>
      <c r="U345" s="93"/>
      <c r="V345" s="94">
        <v>136.6</v>
      </c>
      <c r="W345" s="95" t="s">
        <v>1775</v>
      </c>
      <c r="X345" s="93">
        <v>1.0</v>
      </c>
      <c r="Y345" s="93" t="s">
        <v>1070</v>
      </c>
      <c r="Z345" s="95"/>
      <c r="AA345" s="95"/>
      <c r="AB345" s="95"/>
      <c r="AC345" s="95"/>
      <c r="AD345" s="95"/>
    </row>
    <row r="346" ht="11.25" customHeight="1">
      <c r="A346" s="92" t="s">
        <v>1776</v>
      </c>
      <c r="B346" s="92" t="s">
        <v>1772</v>
      </c>
      <c r="C346" s="92" t="s">
        <v>52</v>
      </c>
      <c r="D346" s="92" t="s">
        <v>443</v>
      </c>
      <c r="E346" s="92">
        <v>16.0</v>
      </c>
      <c r="F346" s="92">
        <v>4.0</v>
      </c>
      <c r="G346" s="92" t="s">
        <v>444</v>
      </c>
      <c r="H346" s="92" t="s">
        <v>1107</v>
      </c>
      <c r="I346" s="92" t="s">
        <v>1107</v>
      </c>
      <c r="J346" s="92" t="s">
        <v>1777</v>
      </c>
      <c r="K346" s="106" t="s">
        <v>1765</v>
      </c>
      <c r="L346" s="93"/>
      <c r="M346" s="93">
        <v>2024.0</v>
      </c>
      <c r="N346" s="93" t="s">
        <v>318</v>
      </c>
      <c r="O346" s="93">
        <v>9.0</v>
      </c>
      <c r="P346" s="93">
        <v>8.0</v>
      </c>
      <c r="Q346" s="93">
        <v>9.0</v>
      </c>
      <c r="R346" s="93">
        <v>1500.0</v>
      </c>
      <c r="S346" s="93"/>
      <c r="T346" s="93"/>
      <c r="U346" s="93"/>
      <c r="V346" s="94">
        <v>166.67</v>
      </c>
      <c r="W346" s="95" t="s">
        <v>1775</v>
      </c>
      <c r="X346" s="93">
        <v>1.0</v>
      </c>
      <c r="Y346" s="93" t="s">
        <v>1070</v>
      </c>
      <c r="Z346" s="95"/>
      <c r="AA346" s="95"/>
      <c r="AB346" s="95"/>
      <c r="AC346" s="95"/>
      <c r="AD346" s="95"/>
    </row>
    <row r="347" ht="11.25" customHeight="1">
      <c r="A347" s="92" t="s">
        <v>501</v>
      </c>
      <c r="B347" s="92" t="s">
        <v>1772</v>
      </c>
      <c r="C347" s="92" t="s">
        <v>52</v>
      </c>
      <c r="D347" s="92" t="s">
        <v>312</v>
      </c>
      <c r="E347" s="92">
        <v>25.0</v>
      </c>
      <c r="F347" s="92">
        <v>10.0</v>
      </c>
      <c r="G347" s="92" t="s">
        <v>313</v>
      </c>
      <c r="H347" s="92" t="s">
        <v>1778</v>
      </c>
      <c r="I347" s="92" t="s">
        <v>1778</v>
      </c>
      <c r="J347" s="92" t="s">
        <v>1779</v>
      </c>
      <c r="K347" s="106" t="s">
        <v>1780</v>
      </c>
      <c r="L347" s="93"/>
      <c r="M347" s="93">
        <v>2024.0</v>
      </c>
      <c r="N347" s="93" t="s">
        <v>318</v>
      </c>
      <c r="O347" s="93">
        <v>12.0</v>
      </c>
      <c r="P347" s="93">
        <v>12.0</v>
      </c>
      <c r="Q347" s="93">
        <v>12.0</v>
      </c>
      <c r="R347" s="93">
        <v>1500.0</v>
      </c>
      <c r="S347" s="93"/>
      <c r="T347" s="93"/>
      <c r="U347" s="93"/>
      <c r="V347" s="94">
        <v>125.0</v>
      </c>
      <c r="W347" s="95" t="s">
        <v>1775</v>
      </c>
      <c r="X347" s="93">
        <v>1.0</v>
      </c>
      <c r="Y347" s="93" t="s">
        <v>1070</v>
      </c>
      <c r="Z347" s="95"/>
      <c r="AA347" s="95"/>
      <c r="AB347" s="95"/>
      <c r="AC347" s="95"/>
      <c r="AD347" s="95"/>
    </row>
    <row r="348" ht="11.25" customHeight="1">
      <c r="A348" s="92" t="s">
        <v>1781</v>
      </c>
      <c r="B348" s="92" t="s">
        <v>1772</v>
      </c>
      <c r="C348" s="92" t="s">
        <v>52</v>
      </c>
      <c r="D348" s="92" t="s">
        <v>360</v>
      </c>
      <c r="E348" s="92">
        <v>12.0</v>
      </c>
      <c r="F348" s="92">
        <v>3.0</v>
      </c>
      <c r="G348" s="92" t="s">
        <v>361</v>
      </c>
      <c r="H348" s="92" t="s">
        <v>491</v>
      </c>
      <c r="I348" s="92" t="s">
        <v>491</v>
      </c>
      <c r="J348" s="92" t="s">
        <v>492</v>
      </c>
      <c r="K348" s="106" t="s">
        <v>1767</v>
      </c>
      <c r="L348" s="93"/>
      <c r="M348" s="93">
        <v>2024.0</v>
      </c>
      <c r="N348" s="93" t="s">
        <v>287</v>
      </c>
      <c r="O348" s="93">
        <v>16.0</v>
      </c>
      <c r="P348" s="93">
        <v>16.0</v>
      </c>
      <c r="Q348" s="93">
        <v>16.0</v>
      </c>
      <c r="R348" s="93">
        <v>1200.0</v>
      </c>
      <c r="S348" s="93"/>
      <c r="T348" s="93"/>
      <c r="U348" s="93"/>
      <c r="V348" s="94">
        <v>75.0</v>
      </c>
      <c r="W348" s="95" t="s">
        <v>1775</v>
      </c>
      <c r="X348" s="93">
        <v>1.0</v>
      </c>
      <c r="Y348" s="93" t="s">
        <v>1070</v>
      </c>
      <c r="Z348" s="95"/>
      <c r="AA348" s="95"/>
      <c r="AB348" s="95"/>
      <c r="AC348" s="95"/>
      <c r="AD348" s="95"/>
    </row>
    <row r="349" ht="11.25" customHeight="1">
      <c r="A349" s="92" t="s">
        <v>1782</v>
      </c>
      <c r="B349" s="92" t="s">
        <v>1772</v>
      </c>
      <c r="C349" s="92" t="s">
        <v>52</v>
      </c>
      <c r="D349" s="92" t="s">
        <v>807</v>
      </c>
      <c r="E349" s="92">
        <v>14.0</v>
      </c>
      <c r="F349" s="92">
        <v>7.0</v>
      </c>
      <c r="G349" s="92" t="s">
        <v>478</v>
      </c>
      <c r="H349" s="92" t="s">
        <v>498</v>
      </c>
      <c r="I349" s="92" t="s">
        <v>498</v>
      </c>
      <c r="J349" s="92" t="s">
        <v>499</v>
      </c>
      <c r="K349" s="106" t="s">
        <v>1783</v>
      </c>
      <c r="L349" s="93"/>
      <c r="M349" s="93">
        <v>2024.0</v>
      </c>
      <c r="N349" s="93" t="s">
        <v>287</v>
      </c>
      <c r="O349" s="93">
        <v>16.0</v>
      </c>
      <c r="P349" s="93">
        <v>16.0</v>
      </c>
      <c r="Q349" s="93">
        <v>16.0</v>
      </c>
      <c r="R349" s="93">
        <v>1200.0</v>
      </c>
      <c r="S349" s="93"/>
      <c r="T349" s="93"/>
      <c r="U349" s="93"/>
      <c r="V349" s="94">
        <v>75.0</v>
      </c>
      <c r="W349" s="95" t="s">
        <v>1775</v>
      </c>
      <c r="X349" s="93">
        <v>1.0</v>
      </c>
      <c r="Y349" s="93" t="s">
        <v>1070</v>
      </c>
      <c r="Z349" s="95"/>
      <c r="AA349" s="95"/>
      <c r="AB349" s="95"/>
      <c r="AC349" s="95"/>
      <c r="AD349" s="95"/>
    </row>
    <row r="350" ht="11.25" customHeight="1">
      <c r="A350" s="92" t="s">
        <v>1056</v>
      </c>
      <c r="B350" s="92" t="s">
        <v>1772</v>
      </c>
      <c r="C350" s="92" t="s">
        <v>52</v>
      </c>
      <c r="D350" s="92" t="s">
        <v>1784</v>
      </c>
      <c r="E350" s="92">
        <v>56.0</v>
      </c>
      <c r="F350" s="92">
        <v>1.0</v>
      </c>
      <c r="G350" s="92" t="s">
        <v>1050</v>
      </c>
      <c r="H350" s="92" t="s">
        <v>1785</v>
      </c>
      <c r="I350" s="92" t="s">
        <v>1785</v>
      </c>
      <c r="J350" s="92" t="s">
        <v>1786</v>
      </c>
      <c r="K350" s="106" t="s">
        <v>1787</v>
      </c>
      <c r="L350" s="93"/>
      <c r="M350" s="93">
        <v>2024.0</v>
      </c>
      <c r="N350" s="93" t="s">
        <v>287</v>
      </c>
      <c r="O350" s="93">
        <v>8.0</v>
      </c>
      <c r="P350" s="93">
        <v>8.0</v>
      </c>
      <c r="Q350" s="93">
        <v>8.0</v>
      </c>
      <c r="R350" s="93">
        <v>1200.0</v>
      </c>
      <c r="S350" s="93"/>
      <c r="T350" s="93"/>
      <c r="U350" s="93"/>
      <c r="V350" s="94">
        <v>150.0</v>
      </c>
      <c r="W350" s="95" t="s">
        <v>1775</v>
      </c>
      <c r="X350" s="93">
        <v>1.0</v>
      </c>
      <c r="Y350" s="93" t="s">
        <v>1070</v>
      </c>
      <c r="Z350" s="95"/>
      <c r="AA350" s="95"/>
      <c r="AB350" s="95"/>
      <c r="AC350" s="95"/>
      <c r="AD350" s="95"/>
    </row>
    <row r="351" ht="11.25" customHeight="1">
      <c r="A351" s="92" t="s">
        <v>1788</v>
      </c>
      <c r="B351" s="92" t="s">
        <v>1772</v>
      </c>
      <c r="C351" s="92" t="s">
        <v>52</v>
      </c>
      <c r="D351" s="92" t="s">
        <v>807</v>
      </c>
      <c r="E351" s="92">
        <v>14.0</v>
      </c>
      <c r="F351" s="92">
        <v>3.0</v>
      </c>
      <c r="G351" s="92" t="s">
        <v>478</v>
      </c>
      <c r="H351" s="92" t="s">
        <v>486</v>
      </c>
      <c r="I351" s="92" t="s">
        <v>486</v>
      </c>
      <c r="J351" s="92" t="s">
        <v>1789</v>
      </c>
      <c r="K351" s="106" t="s">
        <v>1790</v>
      </c>
      <c r="L351" s="93"/>
      <c r="M351" s="93">
        <v>2024.0</v>
      </c>
      <c r="N351" s="93" t="s">
        <v>287</v>
      </c>
      <c r="O351" s="93">
        <v>14.0</v>
      </c>
      <c r="P351" s="93">
        <v>14.0</v>
      </c>
      <c r="Q351" s="93">
        <v>14.0</v>
      </c>
      <c r="R351" s="93">
        <v>1200.0</v>
      </c>
      <c r="S351" s="93"/>
      <c r="T351" s="93"/>
      <c r="U351" s="93"/>
      <c r="V351" s="94">
        <v>85.71</v>
      </c>
      <c r="W351" s="95" t="s">
        <v>1775</v>
      </c>
      <c r="X351" s="93">
        <v>1.0</v>
      </c>
      <c r="Y351" s="93" t="s">
        <v>1070</v>
      </c>
      <c r="Z351" s="95"/>
      <c r="AA351" s="95"/>
      <c r="AB351" s="95"/>
      <c r="AC351" s="95"/>
      <c r="AD351" s="95"/>
    </row>
    <row r="352" ht="11.25" customHeight="1">
      <c r="A352" s="92" t="s">
        <v>1791</v>
      </c>
      <c r="B352" s="92" t="s">
        <v>1772</v>
      </c>
      <c r="C352" s="92" t="s">
        <v>52</v>
      </c>
      <c r="D352" s="92" t="s">
        <v>878</v>
      </c>
      <c r="E352" s="92">
        <v>13.0</v>
      </c>
      <c r="F352" s="92">
        <v>5.0</v>
      </c>
      <c r="G352" s="92" t="s">
        <v>531</v>
      </c>
      <c r="H352" s="92" t="s">
        <v>880</v>
      </c>
      <c r="I352" s="92" t="s">
        <v>880</v>
      </c>
      <c r="J352" s="92" t="s">
        <v>881</v>
      </c>
      <c r="K352" s="106" t="s">
        <v>1792</v>
      </c>
      <c r="L352" s="93"/>
      <c r="M352" s="93">
        <v>2024.0</v>
      </c>
      <c r="N352" s="93" t="s">
        <v>287</v>
      </c>
      <c r="O352" s="93"/>
      <c r="P352" s="93"/>
      <c r="Q352" s="93">
        <v>7.0</v>
      </c>
      <c r="R352" s="93">
        <v>1200.0</v>
      </c>
      <c r="S352" s="93"/>
      <c r="T352" s="93"/>
      <c r="U352" s="93"/>
      <c r="V352" s="94">
        <v>171.43</v>
      </c>
      <c r="W352" s="95" t="s">
        <v>1793</v>
      </c>
      <c r="X352" s="93">
        <v>1.0</v>
      </c>
      <c r="Y352" s="93" t="s">
        <v>1070</v>
      </c>
      <c r="Z352" s="95"/>
      <c r="AA352" s="95"/>
      <c r="AB352" s="95"/>
      <c r="AC352" s="95"/>
      <c r="AD352" s="95"/>
    </row>
    <row r="353" ht="11.25" customHeight="1">
      <c r="A353" s="92" t="s">
        <v>1794</v>
      </c>
      <c r="B353" s="92" t="s">
        <v>1772</v>
      </c>
      <c r="C353" s="92" t="s">
        <v>52</v>
      </c>
      <c r="D353" s="92" t="s">
        <v>405</v>
      </c>
      <c r="E353" s="92">
        <v>13.0</v>
      </c>
      <c r="F353" s="92">
        <v>13.0</v>
      </c>
      <c r="G353" s="92" t="s">
        <v>406</v>
      </c>
      <c r="H353" s="92" t="s">
        <v>620</v>
      </c>
      <c r="I353" s="92" t="s">
        <v>620</v>
      </c>
      <c r="J353" s="92" t="s">
        <v>621</v>
      </c>
      <c r="K353" s="106" t="s">
        <v>1795</v>
      </c>
      <c r="L353" s="93"/>
      <c r="M353" s="93">
        <v>2024.0</v>
      </c>
      <c r="N353" s="93" t="s">
        <v>318</v>
      </c>
      <c r="O353" s="93"/>
      <c r="P353" s="93"/>
      <c r="Q353" s="93">
        <v>9.0</v>
      </c>
      <c r="R353" s="93">
        <v>1500.0</v>
      </c>
      <c r="S353" s="93"/>
      <c r="T353" s="93"/>
      <c r="U353" s="93"/>
      <c r="V353" s="94">
        <v>166.67</v>
      </c>
      <c r="W353" s="95" t="s">
        <v>1793</v>
      </c>
      <c r="X353" s="93">
        <v>1.0</v>
      </c>
      <c r="Y353" s="93" t="s">
        <v>1070</v>
      </c>
      <c r="Z353" s="95"/>
      <c r="AA353" s="95"/>
      <c r="AB353" s="95"/>
      <c r="AC353" s="95"/>
      <c r="AD353" s="95"/>
    </row>
    <row r="354" ht="11.25" customHeight="1">
      <c r="A354" s="92" t="s">
        <v>501</v>
      </c>
      <c r="B354" s="92" t="s">
        <v>1772</v>
      </c>
      <c r="C354" s="92" t="s">
        <v>52</v>
      </c>
      <c r="D354" s="92" t="s">
        <v>312</v>
      </c>
      <c r="E354" s="92">
        <v>25.0</v>
      </c>
      <c r="F354" s="92"/>
      <c r="G354" s="92" t="s">
        <v>313</v>
      </c>
      <c r="H354" s="92" t="s">
        <v>1778</v>
      </c>
      <c r="I354" s="92" t="s">
        <v>1778</v>
      </c>
      <c r="J354" s="92" t="s">
        <v>1779</v>
      </c>
      <c r="K354" s="106" t="s">
        <v>1780</v>
      </c>
      <c r="L354" s="93"/>
      <c r="M354" s="93">
        <v>2024.0</v>
      </c>
      <c r="N354" s="93" t="s">
        <v>318</v>
      </c>
      <c r="O354" s="93"/>
      <c r="P354" s="93"/>
      <c r="Q354" s="93">
        <v>11.0</v>
      </c>
      <c r="R354" s="93">
        <v>1500.0</v>
      </c>
      <c r="S354" s="93"/>
      <c r="T354" s="93"/>
      <c r="U354" s="93"/>
      <c r="V354" s="94">
        <v>136.36</v>
      </c>
      <c r="W354" s="95" t="s">
        <v>1793</v>
      </c>
      <c r="X354" s="93">
        <v>1.0</v>
      </c>
      <c r="Y354" s="93" t="s">
        <v>1070</v>
      </c>
      <c r="Z354" s="95"/>
      <c r="AA354" s="95"/>
      <c r="AB354" s="95"/>
      <c r="AC354" s="95"/>
      <c r="AD354" s="95"/>
    </row>
    <row r="355" ht="11.25" customHeight="1">
      <c r="A355" s="92" t="s">
        <v>1796</v>
      </c>
      <c r="B355" s="92" t="s">
        <v>1772</v>
      </c>
      <c r="C355" s="92" t="s">
        <v>52</v>
      </c>
      <c r="D355" s="92" t="s">
        <v>360</v>
      </c>
      <c r="E355" s="92">
        <v>12.0</v>
      </c>
      <c r="F355" s="92">
        <v>3.0</v>
      </c>
      <c r="G355" s="92" t="s">
        <v>361</v>
      </c>
      <c r="H355" s="92" t="s">
        <v>491</v>
      </c>
      <c r="I355" s="92" t="s">
        <v>491</v>
      </c>
      <c r="J355" s="92" t="s">
        <v>492</v>
      </c>
      <c r="K355" s="106" t="s">
        <v>1767</v>
      </c>
      <c r="L355" s="93"/>
      <c r="M355" s="93">
        <v>2024.0</v>
      </c>
      <c r="N355" s="93" t="s">
        <v>287</v>
      </c>
      <c r="O355" s="93"/>
      <c r="P355" s="93"/>
      <c r="Q355" s="93">
        <v>16.0</v>
      </c>
      <c r="R355" s="93">
        <v>1200.0</v>
      </c>
      <c r="S355" s="93"/>
      <c r="T355" s="93"/>
      <c r="U355" s="93"/>
      <c r="V355" s="94">
        <v>75.0</v>
      </c>
      <c r="W355" s="95" t="s">
        <v>1793</v>
      </c>
      <c r="X355" s="93">
        <v>1.0</v>
      </c>
      <c r="Y355" s="93" t="s">
        <v>1070</v>
      </c>
      <c r="Z355" s="95"/>
      <c r="AA355" s="95"/>
      <c r="AB355" s="95"/>
      <c r="AC355" s="95"/>
      <c r="AD355" s="95"/>
    </row>
    <row r="356" ht="11.25" customHeight="1">
      <c r="A356" s="92" t="s">
        <v>1797</v>
      </c>
      <c r="B356" s="92" t="s">
        <v>1772</v>
      </c>
      <c r="C356" s="92" t="s">
        <v>52</v>
      </c>
      <c r="D356" s="92" t="s">
        <v>807</v>
      </c>
      <c r="E356" s="92">
        <v>14.0</v>
      </c>
      <c r="F356" s="92">
        <v>9.0</v>
      </c>
      <c r="G356" s="92" t="s">
        <v>478</v>
      </c>
      <c r="H356" s="92" t="s">
        <v>480</v>
      </c>
      <c r="I356" s="92" t="s">
        <v>480</v>
      </c>
      <c r="J356" s="92" t="s">
        <v>481</v>
      </c>
      <c r="K356" s="106" t="s">
        <v>1798</v>
      </c>
      <c r="L356" s="93"/>
      <c r="M356" s="93">
        <v>2024.0</v>
      </c>
      <c r="N356" s="93" t="s">
        <v>287</v>
      </c>
      <c r="O356" s="93"/>
      <c r="P356" s="93"/>
      <c r="Q356" s="93">
        <v>15.0</v>
      </c>
      <c r="R356" s="93">
        <v>1200.0</v>
      </c>
      <c r="S356" s="93"/>
      <c r="T356" s="93"/>
      <c r="U356" s="93"/>
      <c r="V356" s="94">
        <v>80.0</v>
      </c>
      <c r="W356" s="95" t="s">
        <v>1793</v>
      </c>
      <c r="X356" s="93">
        <v>1.0</v>
      </c>
      <c r="Y356" s="93" t="s">
        <v>1070</v>
      </c>
      <c r="Z356" s="95"/>
      <c r="AA356" s="95"/>
      <c r="AB356" s="95"/>
      <c r="AC356" s="95"/>
      <c r="AD356" s="95"/>
    </row>
    <row r="357" ht="11.25" customHeight="1">
      <c r="A357" s="92" t="s">
        <v>1799</v>
      </c>
      <c r="B357" s="92" t="s">
        <v>1772</v>
      </c>
      <c r="C357" s="92" t="s">
        <v>52</v>
      </c>
      <c r="D357" s="92" t="s">
        <v>807</v>
      </c>
      <c r="E357" s="92">
        <v>14.0</v>
      </c>
      <c r="F357" s="92">
        <v>3.0</v>
      </c>
      <c r="G357" s="92" t="s">
        <v>478</v>
      </c>
      <c r="H357" s="92" t="s">
        <v>486</v>
      </c>
      <c r="I357" s="92" t="s">
        <v>486</v>
      </c>
      <c r="J357" s="92" t="s">
        <v>1789</v>
      </c>
      <c r="K357" s="106" t="s">
        <v>1790</v>
      </c>
      <c r="L357" s="93"/>
      <c r="M357" s="93">
        <v>2024.0</v>
      </c>
      <c r="N357" s="93" t="s">
        <v>287</v>
      </c>
      <c r="O357" s="93"/>
      <c r="P357" s="93"/>
      <c r="Q357" s="93">
        <v>14.0</v>
      </c>
      <c r="R357" s="93">
        <v>1200.0</v>
      </c>
      <c r="S357" s="93"/>
      <c r="T357" s="93"/>
      <c r="U357" s="93"/>
      <c r="V357" s="94">
        <v>85.71</v>
      </c>
      <c r="W357" s="95" t="s">
        <v>1793</v>
      </c>
      <c r="X357" s="93">
        <v>1.0</v>
      </c>
      <c r="Y357" s="93" t="s">
        <v>1070</v>
      </c>
      <c r="Z357" s="95"/>
      <c r="AA357" s="95"/>
      <c r="AB357" s="95"/>
      <c r="AC357" s="95"/>
      <c r="AD357" s="95"/>
    </row>
    <row r="358" ht="11.25" customHeight="1">
      <c r="A358" s="92" t="s">
        <v>1800</v>
      </c>
      <c r="B358" s="92" t="s">
        <v>1772</v>
      </c>
      <c r="C358" s="92" t="s">
        <v>52</v>
      </c>
      <c r="D358" s="92" t="s">
        <v>807</v>
      </c>
      <c r="E358" s="92">
        <v>14.0</v>
      </c>
      <c r="F358" s="92">
        <v>7.0</v>
      </c>
      <c r="G358" s="92" t="s">
        <v>478</v>
      </c>
      <c r="H358" s="92" t="s">
        <v>498</v>
      </c>
      <c r="I358" s="92" t="s">
        <v>498</v>
      </c>
      <c r="J358" s="92" t="s">
        <v>499</v>
      </c>
      <c r="K358" s="106" t="s">
        <v>1783</v>
      </c>
      <c r="L358" s="93"/>
      <c r="M358" s="93">
        <v>2024.0</v>
      </c>
      <c r="N358" s="93" t="s">
        <v>287</v>
      </c>
      <c r="O358" s="93"/>
      <c r="P358" s="93"/>
      <c r="Q358" s="93">
        <v>16.0</v>
      </c>
      <c r="R358" s="93">
        <v>1200.0</v>
      </c>
      <c r="S358" s="93"/>
      <c r="T358" s="93"/>
      <c r="U358" s="93"/>
      <c r="V358" s="94">
        <v>75.0</v>
      </c>
      <c r="W358" s="95" t="s">
        <v>1793</v>
      </c>
      <c r="X358" s="93">
        <v>1.0</v>
      </c>
      <c r="Y358" s="93" t="s">
        <v>1070</v>
      </c>
      <c r="Z358" s="95"/>
      <c r="AA358" s="95"/>
      <c r="AB358" s="95"/>
      <c r="AC358" s="95"/>
      <c r="AD358" s="95"/>
    </row>
    <row r="359" ht="11.25" customHeight="1">
      <c r="A359" s="92" t="s">
        <v>1801</v>
      </c>
      <c r="B359" s="92" t="s">
        <v>1772</v>
      </c>
      <c r="C359" s="92" t="s">
        <v>52</v>
      </c>
      <c r="D359" s="92" t="s">
        <v>1784</v>
      </c>
      <c r="E359" s="92">
        <v>56.0</v>
      </c>
      <c r="F359" s="92">
        <v>1.0</v>
      </c>
      <c r="G359" s="92" t="s">
        <v>1050</v>
      </c>
      <c r="H359" s="92" t="s">
        <v>1785</v>
      </c>
      <c r="I359" s="92" t="s">
        <v>1785</v>
      </c>
      <c r="J359" s="92" t="s">
        <v>1786</v>
      </c>
      <c r="K359" s="106" t="s">
        <v>1787</v>
      </c>
      <c r="L359" s="93"/>
      <c r="M359" s="93">
        <v>2024.0</v>
      </c>
      <c r="N359" s="93" t="s">
        <v>287</v>
      </c>
      <c r="O359" s="93"/>
      <c r="P359" s="93"/>
      <c r="Q359" s="93">
        <v>8.0</v>
      </c>
      <c r="R359" s="93">
        <v>1200.0</v>
      </c>
      <c r="S359" s="93"/>
      <c r="T359" s="93"/>
      <c r="U359" s="93"/>
      <c r="V359" s="94">
        <v>150.0</v>
      </c>
      <c r="W359" s="95" t="s">
        <v>1793</v>
      </c>
      <c r="X359" s="93">
        <v>1.0</v>
      </c>
      <c r="Y359" s="93" t="s">
        <v>1070</v>
      </c>
      <c r="Z359" s="95"/>
      <c r="AA359" s="95"/>
      <c r="AB359" s="95"/>
      <c r="AC359" s="95"/>
      <c r="AD359" s="95"/>
    </row>
    <row r="360" ht="11.25" customHeight="1">
      <c r="A360" s="92" t="s">
        <v>623</v>
      </c>
      <c r="B360" s="92" t="s">
        <v>1802</v>
      </c>
      <c r="C360" s="92"/>
      <c r="D360" s="92" t="s">
        <v>321</v>
      </c>
      <c r="E360" s="92">
        <v>16.0</v>
      </c>
      <c r="F360" s="92">
        <v>7.0</v>
      </c>
      <c r="G360" s="92" t="s">
        <v>322</v>
      </c>
      <c r="H360" s="92" t="s">
        <v>1803</v>
      </c>
      <c r="I360" s="92" t="s">
        <v>1804</v>
      </c>
      <c r="J360" s="92" t="s">
        <v>628</v>
      </c>
      <c r="K360" s="92">
        <v>1.280402100004E12</v>
      </c>
      <c r="L360" s="93" t="s">
        <v>630</v>
      </c>
      <c r="M360" s="93">
        <v>2024.0</v>
      </c>
      <c r="N360" s="93" t="s">
        <v>1805</v>
      </c>
      <c r="O360" s="93">
        <v>5.0</v>
      </c>
      <c r="P360" s="93">
        <v>4.0</v>
      </c>
      <c r="Q360" s="93">
        <v>5.0</v>
      </c>
      <c r="R360" s="93">
        <v>300.0</v>
      </c>
      <c r="S360" s="93"/>
      <c r="T360" s="93"/>
      <c r="U360" s="93"/>
      <c r="V360" s="94">
        <v>60.0</v>
      </c>
      <c r="W360" s="95" t="s">
        <v>98</v>
      </c>
      <c r="X360" s="93"/>
      <c r="Y360" s="93"/>
      <c r="Z360" s="95"/>
      <c r="AA360" s="95"/>
      <c r="AB360" s="95"/>
      <c r="AC360" s="95"/>
      <c r="AD360" s="95"/>
    </row>
    <row r="361" ht="11.25" customHeight="1">
      <c r="A361" s="92" t="s">
        <v>737</v>
      </c>
      <c r="B361" s="92" t="s">
        <v>1806</v>
      </c>
      <c r="C361" s="92" t="s">
        <v>52</v>
      </c>
      <c r="D361" s="92" t="s">
        <v>345</v>
      </c>
      <c r="E361" s="92">
        <v>12.0</v>
      </c>
      <c r="F361" s="92">
        <v>905.0</v>
      </c>
      <c r="G361" s="92" t="s">
        <v>346</v>
      </c>
      <c r="H361" s="92" t="s">
        <v>1807</v>
      </c>
      <c r="I361" s="92" t="s">
        <v>1808</v>
      </c>
      <c r="J361" s="92" t="s">
        <v>742</v>
      </c>
      <c r="K361" s="92" t="s">
        <v>743</v>
      </c>
      <c r="L361" s="93" t="s">
        <v>813</v>
      </c>
      <c r="M361" s="93">
        <v>2024.0</v>
      </c>
      <c r="N361" s="93" t="s">
        <v>287</v>
      </c>
      <c r="O361" s="93">
        <v>4.0</v>
      </c>
      <c r="P361" s="93">
        <v>4.0</v>
      </c>
      <c r="Q361" s="93">
        <v>4.0</v>
      </c>
      <c r="R361" s="93">
        <v>1500.0</v>
      </c>
      <c r="S361" s="93"/>
      <c r="T361" s="93"/>
      <c r="U361" s="93"/>
      <c r="V361" s="94">
        <v>375.0</v>
      </c>
      <c r="W361" s="95" t="s">
        <v>1809</v>
      </c>
      <c r="X361" s="93"/>
      <c r="Y361" s="93"/>
      <c r="Z361" s="95"/>
      <c r="AA361" s="95"/>
      <c r="AB361" s="95"/>
      <c r="AC361" s="95"/>
      <c r="AD361" s="95"/>
    </row>
    <row r="362" ht="11.25" customHeight="1">
      <c r="A362" s="92" t="s">
        <v>1810</v>
      </c>
      <c r="B362" s="92" t="s">
        <v>1811</v>
      </c>
      <c r="C362" s="92" t="s">
        <v>52</v>
      </c>
      <c r="D362" s="92" t="s">
        <v>464</v>
      </c>
      <c r="E362" s="92">
        <v>16.0</v>
      </c>
      <c r="F362" s="92">
        <v>2.0</v>
      </c>
      <c r="G362" s="92" t="s">
        <v>259</v>
      </c>
      <c r="H362" s="92" t="s">
        <v>1812</v>
      </c>
      <c r="I362" s="92" t="s">
        <v>1602</v>
      </c>
      <c r="J362" s="92"/>
      <c r="K362" s="92" t="s">
        <v>1813</v>
      </c>
      <c r="L362" s="93" t="s">
        <v>468</v>
      </c>
      <c r="M362" s="93">
        <v>2024.0</v>
      </c>
      <c r="N362" s="93" t="s">
        <v>615</v>
      </c>
      <c r="O362" s="93">
        <v>10.0</v>
      </c>
      <c r="P362" s="93">
        <v>4.0</v>
      </c>
      <c r="Q362" s="93">
        <v>10.0</v>
      </c>
      <c r="R362" s="93">
        <v>500.0</v>
      </c>
      <c r="S362" s="93"/>
      <c r="T362" s="93"/>
      <c r="U362" s="93"/>
      <c r="V362" s="94">
        <v>125.0</v>
      </c>
      <c r="W362" s="95" t="s">
        <v>1809</v>
      </c>
      <c r="X362" s="93"/>
      <c r="Y362" s="93"/>
      <c r="Z362" s="95"/>
      <c r="AA362" s="95"/>
      <c r="AB362" s="95"/>
      <c r="AC362" s="95"/>
      <c r="AD362" s="95"/>
    </row>
    <row r="363" ht="11.25" customHeight="1">
      <c r="A363" s="92" t="s">
        <v>1604</v>
      </c>
      <c r="B363" s="92" t="s">
        <v>1814</v>
      </c>
      <c r="C363" s="92" t="s">
        <v>52</v>
      </c>
      <c r="D363" s="92" t="s">
        <v>1815</v>
      </c>
      <c r="E363" s="92">
        <v>12.0</v>
      </c>
      <c r="F363" s="92">
        <v>8.0</v>
      </c>
      <c r="G363" s="92" t="s">
        <v>282</v>
      </c>
      <c r="H363" s="92" t="s">
        <v>1816</v>
      </c>
      <c r="I363" s="92" t="s">
        <v>1607</v>
      </c>
      <c r="J363" s="92" t="s">
        <v>1817</v>
      </c>
      <c r="K363" s="92" t="s">
        <v>1609</v>
      </c>
      <c r="L363" s="93" t="s">
        <v>1818</v>
      </c>
      <c r="M363" s="93">
        <v>2024.0</v>
      </c>
      <c r="N363" s="93" t="s">
        <v>287</v>
      </c>
      <c r="O363" s="93">
        <v>6.0</v>
      </c>
      <c r="P363" s="93">
        <v>3.0</v>
      </c>
      <c r="Q363" s="93">
        <v>6.0</v>
      </c>
      <c r="R363" s="93">
        <v>1000.0</v>
      </c>
      <c r="S363" s="93"/>
      <c r="T363" s="93"/>
      <c r="U363" s="93"/>
      <c r="V363" s="94">
        <v>333.3</v>
      </c>
      <c r="W363" s="95" t="s">
        <v>1809</v>
      </c>
      <c r="X363" s="93"/>
      <c r="Y363" s="93"/>
      <c r="Z363" s="95"/>
      <c r="AA363" s="95"/>
      <c r="AB363" s="95"/>
      <c r="AC363" s="95"/>
      <c r="AD363" s="95"/>
    </row>
    <row r="364" ht="11.25" customHeight="1">
      <c r="A364" s="92" t="s">
        <v>1819</v>
      </c>
      <c r="B364" s="92" t="s">
        <v>1820</v>
      </c>
      <c r="C364" s="92" t="s">
        <v>52</v>
      </c>
      <c r="D364" s="92" t="s">
        <v>1815</v>
      </c>
      <c r="E364" s="92">
        <v>12.0</v>
      </c>
      <c r="F364" s="92">
        <v>3.0</v>
      </c>
      <c r="G364" s="92" t="s">
        <v>282</v>
      </c>
      <c r="H364" s="92" t="s">
        <v>1821</v>
      </c>
      <c r="I364" s="92" t="s">
        <v>1822</v>
      </c>
      <c r="J364" s="92" t="s">
        <v>1823</v>
      </c>
      <c r="K364" s="106" t="s">
        <v>1824</v>
      </c>
      <c r="L364" s="93" t="s">
        <v>908</v>
      </c>
      <c r="M364" s="93">
        <v>2024.0</v>
      </c>
      <c r="N364" s="93" t="s">
        <v>287</v>
      </c>
      <c r="O364" s="93">
        <v>8.0</v>
      </c>
      <c r="P364" s="93">
        <v>6.0</v>
      </c>
      <c r="Q364" s="93">
        <v>8.0</v>
      </c>
      <c r="R364" s="93">
        <v>1000.0</v>
      </c>
      <c r="S364" s="93"/>
      <c r="T364" s="93"/>
      <c r="U364" s="93"/>
      <c r="V364" s="94">
        <v>166.7</v>
      </c>
      <c r="W364" s="95" t="s">
        <v>1809</v>
      </c>
      <c r="X364" s="93">
        <v>1.0</v>
      </c>
      <c r="Y364" s="93" t="s">
        <v>1070</v>
      </c>
      <c r="Z364" s="95"/>
      <c r="AA364" s="95"/>
      <c r="AB364" s="95"/>
      <c r="AC364" s="95"/>
      <c r="AD364" s="95"/>
    </row>
    <row r="365" ht="11.25" customHeight="1">
      <c r="A365" s="92" t="s">
        <v>1825</v>
      </c>
      <c r="B365" s="92" t="s">
        <v>1826</v>
      </c>
      <c r="C365" s="92" t="s">
        <v>52</v>
      </c>
      <c r="D365" s="92" t="s">
        <v>807</v>
      </c>
      <c r="E365" s="92">
        <v>14.0</v>
      </c>
      <c r="F365" s="92">
        <v>5.0</v>
      </c>
      <c r="G365" s="92" t="s">
        <v>478</v>
      </c>
      <c r="H365" s="92" t="s">
        <v>1827</v>
      </c>
      <c r="I365" s="92" t="s">
        <v>1828</v>
      </c>
      <c r="J365" s="92" t="s">
        <v>1829</v>
      </c>
      <c r="K365" s="92" t="s">
        <v>1830</v>
      </c>
      <c r="L365" s="93">
        <v>455.0</v>
      </c>
      <c r="M365" s="93">
        <v>2024.0</v>
      </c>
      <c r="N365" s="93" t="s">
        <v>318</v>
      </c>
      <c r="O365" s="93">
        <v>2.0</v>
      </c>
      <c r="P365" s="93">
        <v>2.0</v>
      </c>
      <c r="Q365" s="93">
        <v>12.0</v>
      </c>
      <c r="R365" s="93">
        <v>1500.0</v>
      </c>
      <c r="S365" s="93"/>
      <c r="T365" s="93"/>
      <c r="U365" s="93"/>
      <c r="V365" s="94">
        <v>750.0</v>
      </c>
      <c r="W365" s="95" t="s">
        <v>103</v>
      </c>
      <c r="X365" s="93"/>
      <c r="Y365" s="93"/>
      <c r="Z365" s="95"/>
      <c r="AA365" s="95"/>
      <c r="AB365" s="95"/>
      <c r="AC365" s="95"/>
      <c r="AD365" s="95"/>
    </row>
    <row r="366" ht="11.25" customHeight="1">
      <c r="A366" s="92" t="s">
        <v>1831</v>
      </c>
      <c r="B366" s="92" t="s">
        <v>1832</v>
      </c>
      <c r="C366" s="92" t="s">
        <v>52</v>
      </c>
      <c r="D366" s="92" t="s">
        <v>807</v>
      </c>
      <c r="E366" s="92">
        <v>14.0</v>
      </c>
      <c r="F366" s="92">
        <v>21.0</v>
      </c>
      <c r="G366" s="92" t="s">
        <v>478</v>
      </c>
      <c r="H366" s="92" t="s">
        <v>1833</v>
      </c>
      <c r="I366" s="92" t="s">
        <v>1834</v>
      </c>
      <c r="J366" s="92" t="s">
        <v>1835</v>
      </c>
      <c r="K366" s="92" t="s">
        <v>1836</v>
      </c>
      <c r="L366" s="93">
        <v>2402.0</v>
      </c>
      <c r="M366" s="93">
        <v>2024.0</v>
      </c>
      <c r="N366" s="93" t="s">
        <v>318</v>
      </c>
      <c r="O366" s="93">
        <v>2.0</v>
      </c>
      <c r="P366" s="93">
        <v>2.0</v>
      </c>
      <c r="Q366" s="93">
        <v>14.0</v>
      </c>
      <c r="R366" s="93">
        <v>1500.0</v>
      </c>
      <c r="S366" s="93"/>
      <c r="T366" s="93"/>
      <c r="U366" s="93"/>
      <c r="V366" s="94">
        <v>750.0</v>
      </c>
      <c r="W366" s="95" t="s">
        <v>103</v>
      </c>
      <c r="X366" s="93"/>
      <c r="Y366" s="93"/>
      <c r="Z366" s="95"/>
      <c r="AA366" s="95"/>
      <c r="AB366" s="95"/>
      <c r="AC366" s="95"/>
      <c r="AD366" s="95"/>
    </row>
    <row r="367" ht="11.25" customHeight="1">
      <c r="A367" s="92" t="s">
        <v>1837</v>
      </c>
      <c r="B367" s="92" t="s">
        <v>1838</v>
      </c>
      <c r="C367" s="92" t="s">
        <v>52</v>
      </c>
      <c r="D367" s="92" t="s">
        <v>583</v>
      </c>
      <c r="E367" s="92">
        <v>15.0</v>
      </c>
      <c r="F367" s="92">
        <v>12.0</v>
      </c>
      <c r="G367" s="92" t="s">
        <v>584</v>
      </c>
      <c r="H367" s="92" t="s">
        <v>1694</v>
      </c>
      <c r="I367" s="92" t="s">
        <v>586</v>
      </c>
      <c r="J367" s="92" t="s">
        <v>1695</v>
      </c>
      <c r="K367" s="92">
        <v>1.384472600001E12</v>
      </c>
      <c r="L367" s="93">
        <v>1811.0</v>
      </c>
      <c r="M367" s="93">
        <v>2024.0</v>
      </c>
      <c r="N367" s="93" t="s">
        <v>287</v>
      </c>
      <c r="O367" s="93">
        <v>13.0</v>
      </c>
      <c r="P367" s="93">
        <v>9.0</v>
      </c>
      <c r="Q367" s="93">
        <v>14.0</v>
      </c>
      <c r="R367" s="93">
        <v>1000.0</v>
      </c>
      <c r="S367" s="93"/>
      <c r="T367" s="93"/>
      <c r="U367" s="93"/>
      <c r="V367" s="94">
        <v>76.92</v>
      </c>
      <c r="W367" s="95" t="s">
        <v>69</v>
      </c>
      <c r="X367" s="93"/>
      <c r="Y367" s="93"/>
      <c r="Z367" s="95"/>
      <c r="AA367" s="95"/>
      <c r="AB367" s="95"/>
      <c r="AC367" s="95"/>
      <c r="AD367" s="95"/>
    </row>
    <row r="368" ht="11.25" customHeight="1">
      <c r="A368" s="92" t="s">
        <v>589</v>
      </c>
      <c r="B368" s="92" t="s">
        <v>1839</v>
      </c>
      <c r="C368" s="92" t="s">
        <v>52</v>
      </c>
      <c r="D368" s="92" t="s">
        <v>566</v>
      </c>
      <c r="E368" s="92">
        <v>17.0</v>
      </c>
      <c r="F368" s="92">
        <v>12.0</v>
      </c>
      <c r="G368" s="92" t="s">
        <v>567</v>
      </c>
      <c r="H368" s="92" t="s">
        <v>1696</v>
      </c>
      <c r="I368" s="92" t="s">
        <v>593</v>
      </c>
      <c r="J368" s="92" t="s">
        <v>1697</v>
      </c>
      <c r="K368" s="92">
        <v>1.383945600001E12</v>
      </c>
      <c r="L368" s="93">
        <v>1631.0</v>
      </c>
      <c r="M368" s="93">
        <v>2024.0</v>
      </c>
      <c r="N368" s="93" t="s">
        <v>318</v>
      </c>
      <c r="O368" s="93">
        <v>9.0</v>
      </c>
      <c r="P368" s="93">
        <v>6.0</v>
      </c>
      <c r="Q368" s="93">
        <v>9.0</v>
      </c>
      <c r="R368" s="93">
        <v>1500.0</v>
      </c>
      <c r="S368" s="93"/>
      <c r="T368" s="93"/>
      <c r="U368" s="93"/>
      <c r="V368" s="94">
        <v>166.67</v>
      </c>
      <c r="W368" s="95" t="s">
        <v>69</v>
      </c>
      <c r="X368" s="93"/>
      <c r="Y368" s="93"/>
      <c r="Z368" s="95"/>
      <c r="AA368" s="95"/>
      <c r="AB368" s="95"/>
      <c r="AC368" s="95"/>
      <c r="AD368" s="95"/>
    </row>
    <row r="369" ht="11.25" customHeight="1">
      <c r="A369" s="92" t="s">
        <v>441</v>
      </c>
      <c r="B369" s="92" t="s">
        <v>1840</v>
      </c>
      <c r="C369" s="92" t="s">
        <v>52</v>
      </c>
      <c r="D369" s="92" t="s">
        <v>443</v>
      </c>
      <c r="E369" s="92">
        <v>16.0</v>
      </c>
      <c r="F369" s="92">
        <v>22.0</v>
      </c>
      <c r="G369" s="92" t="s">
        <v>444</v>
      </c>
      <c r="H369" s="92" t="s">
        <v>1841</v>
      </c>
      <c r="I369" s="92" t="s">
        <v>446</v>
      </c>
      <c r="J369" s="92" t="s">
        <v>447</v>
      </c>
      <c r="K369" s="92">
        <v>1.364076800001E12</v>
      </c>
      <c r="L369" s="93">
        <v>3847.0</v>
      </c>
      <c r="M369" s="93">
        <v>2024.0</v>
      </c>
      <c r="N369" s="93" t="s">
        <v>318</v>
      </c>
      <c r="O369" s="93">
        <v>12.0</v>
      </c>
      <c r="P369" s="93">
        <v>11.0</v>
      </c>
      <c r="Q369" s="93">
        <v>14.0</v>
      </c>
      <c r="R369" s="93">
        <v>1500.0</v>
      </c>
      <c r="S369" s="93"/>
      <c r="T369" s="93"/>
      <c r="U369" s="93"/>
      <c r="V369" s="94">
        <v>125.0</v>
      </c>
      <c r="W369" s="95" t="s">
        <v>69</v>
      </c>
      <c r="X369" s="93"/>
      <c r="Y369" s="93"/>
      <c r="Z369" s="95"/>
      <c r="AA369" s="95"/>
      <c r="AB369" s="95"/>
      <c r="AC369" s="95"/>
      <c r="AD369" s="95"/>
    </row>
    <row r="370" ht="11.25" customHeight="1">
      <c r="A370" s="92" t="s">
        <v>1842</v>
      </c>
      <c r="B370" s="92" t="s">
        <v>1843</v>
      </c>
      <c r="C370" s="92" t="s">
        <v>52</v>
      </c>
      <c r="D370" s="92" t="s">
        <v>345</v>
      </c>
      <c r="E370" s="92">
        <v>12.0</v>
      </c>
      <c r="F370" s="92">
        <v>10.0</v>
      </c>
      <c r="G370" s="92" t="s">
        <v>346</v>
      </c>
      <c r="H370" s="92" t="s">
        <v>1844</v>
      </c>
      <c r="I370" s="92" t="s">
        <v>575</v>
      </c>
      <c r="J370" s="92" t="s">
        <v>1845</v>
      </c>
      <c r="K370" s="92">
        <v>1.342989100001E12</v>
      </c>
      <c r="L370" s="93">
        <v>2273.0</v>
      </c>
      <c r="M370" s="93">
        <v>2024.0</v>
      </c>
      <c r="N370" s="93" t="s">
        <v>318</v>
      </c>
      <c r="O370" s="93">
        <v>8.0</v>
      </c>
      <c r="P370" s="93">
        <v>6.0</v>
      </c>
      <c r="Q370" s="93">
        <v>8.0</v>
      </c>
      <c r="R370" s="93">
        <v>1500.0</v>
      </c>
      <c r="S370" s="93"/>
      <c r="T370" s="93"/>
      <c r="U370" s="93"/>
      <c r="V370" s="94">
        <v>187.5</v>
      </c>
      <c r="W370" s="95" t="s">
        <v>69</v>
      </c>
      <c r="X370" s="93"/>
      <c r="Y370" s="93"/>
      <c r="Z370" s="95"/>
      <c r="AA370" s="95"/>
      <c r="AB370" s="95"/>
      <c r="AC370" s="95"/>
      <c r="AD370" s="95"/>
    </row>
    <row r="371" ht="11.25" customHeight="1">
      <c r="A371" s="92" t="s">
        <v>1087</v>
      </c>
      <c r="B371" s="92" t="s">
        <v>1088</v>
      </c>
      <c r="C371" s="92" t="s">
        <v>52</v>
      </c>
      <c r="D371" s="92" t="s">
        <v>566</v>
      </c>
      <c r="E371" s="92">
        <v>17.0</v>
      </c>
      <c r="F371" s="92">
        <v>10.0</v>
      </c>
      <c r="G371" s="92" t="s">
        <v>567</v>
      </c>
      <c r="H371" s="92" t="s">
        <v>1089</v>
      </c>
      <c r="I371" s="92" t="s">
        <v>569</v>
      </c>
      <c r="J371" s="92" t="s">
        <v>1090</v>
      </c>
      <c r="K371" s="92">
        <v>1.342993600001E12</v>
      </c>
      <c r="L371" s="93">
        <v>1278.0</v>
      </c>
      <c r="M371" s="93">
        <v>2024.0</v>
      </c>
      <c r="N371" s="93" t="s">
        <v>318</v>
      </c>
      <c r="O371" s="93">
        <v>10.0</v>
      </c>
      <c r="P371" s="93">
        <v>9.0</v>
      </c>
      <c r="Q371" s="93">
        <v>10.0</v>
      </c>
      <c r="R371" s="93">
        <v>1500.0</v>
      </c>
      <c r="S371" s="93"/>
      <c r="T371" s="93"/>
      <c r="U371" s="93"/>
      <c r="V371" s="94">
        <v>150.0</v>
      </c>
      <c r="W371" s="95" t="s">
        <v>69</v>
      </c>
      <c r="X371" s="93"/>
      <c r="Y371" s="93"/>
      <c r="Z371" s="95"/>
      <c r="AA371" s="95"/>
      <c r="AB371" s="95"/>
      <c r="AC371" s="95"/>
      <c r="AD371" s="95"/>
    </row>
    <row r="372" ht="11.25" customHeight="1">
      <c r="A372" s="92" t="s">
        <v>469</v>
      </c>
      <c r="B372" s="92" t="s">
        <v>470</v>
      </c>
      <c r="C372" s="92" t="s">
        <v>52</v>
      </c>
      <c r="D372" s="92" t="s">
        <v>312</v>
      </c>
      <c r="E372" s="92">
        <v>25.0</v>
      </c>
      <c r="F372" s="92">
        <v>13.0</v>
      </c>
      <c r="G372" s="92" t="s">
        <v>313</v>
      </c>
      <c r="H372" s="92" t="s">
        <v>471</v>
      </c>
      <c r="I372" s="92" t="s">
        <v>472</v>
      </c>
      <c r="J372" s="92" t="s">
        <v>473</v>
      </c>
      <c r="K372" s="92">
        <v>1.269169000001E12</v>
      </c>
      <c r="L372" s="93">
        <v>6969.0</v>
      </c>
      <c r="M372" s="93">
        <v>2024.0</v>
      </c>
      <c r="N372" s="93" t="s">
        <v>318</v>
      </c>
      <c r="O372" s="93">
        <v>11.0</v>
      </c>
      <c r="P372" s="93">
        <v>11.0</v>
      </c>
      <c r="Q372" s="93">
        <v>11.0</v>
      </c>
      <c r="R372" s="93">
        <v>1500.0</v>
      </c>
      <c r="S372" s="93"/>
      <c r="T372" s="93"/>
      <c r="U372" s="93"/>
      <c r="V372" s="94">
        <v>136.36</v>
      </c>
      <c r="W372" s="95" t="s">
        <v>69</v>
      </c>
      <c r="X372" s="93"/>
      <c r="Y372" s="93"/>
      <c r="Z372" s="95"/>
      <c r="AA372" s="95"/>
      <c r="AB372" s="95"/>
      <c r="AC372" s="95"/>
      <c r="AD372" s="95"/>
    </row>
    <row r="373" ht="11.25" customHeight="1">
      <c r="A373" s="92" t="s">
        <v>596</v>
      </c>
      <c r="B373" s="92" t="s">
        <v>602</v>
      </c>
      <c r="C373" s="92" t="s">
        <v>52</v>
      </c>
      <c r="D373" s="92" t="s">
        <v>345</v>
      </c>
      <c r="E373" s="92">
        <v>12.0</v>
      </c>
      <c r="F373" s="92">
        <v>4.0</v>
      </c>
      <c r="G373" s="92" t="s">
        <v>346</v>
      </c>
      <c r="H373" s="92" t="s">
        <v>603</v>
      </c>
      <c r="I373" s="92" t="s">
        <v>599</v>
      </c>
      <c r="J373" s="92" t="s">
        <v>604</v>
      </c>
      <c r="K373" s="92">
        <v>1.232658800001E12</v>
      </c>
      <c r="L373" s="93">
        <v>1124.0</v>
      </c>
      <c r="M373" s="93">
        <v>2024.0</v>
      </c>
      <c r="N373" s="93" t="s">
        <v>318</v>
      </c>
      <c r="O373" s="93">
        <v>13.0</v>
      </c>
      <c r="P373" s="93">
        <v>11.0</v>
      </c>
      <c r="Q373" s="93">
        <v>13.0</v>
      </c>
      <c r="R373" s="93">
        <v>1500.0</v>
      </c>
      <c r="S373" s="93"/>
      <c r="T373" s="93"/>
      <c r="U373" s="93"/>
      <c r="V373" s="94">
        <v>115.38</v>
      </c>
      <c r="W373" s="95" t="s">
        <v>69</v>
      </c>
      <c r="X373" s="93"/>
      <c r="Y373" s="93"/>
      <c r="Z373" s="95"/>
      <c r="AA373" s="95"/>
      <c r="AB373" s="95"/>
      <c r="AC373" s="95"/>
      <c r="AD373" s="95"/>
    </row>
    <row r="374" ht="11.25" customHeight="1">
      <c r="A374" s="92" t="s">
        <v>1846</v>
      </c>
      <c r="B374" s="92" t="s">
        <v>1079</v>
      </c>
      <c r="C374" s="92" t="s">
        <v>52</v>
      </c>
      <c r="D374" s="92" t="s">
        <v>345</v>
      </c>
      <c r="E374" s="92">
        <v>12.0</v>
      </c>
      <c r="F374" s="92">
        <v>5.0</v>
      </c>
      <c r="G374" s="92" t="s">
        <v>346</v>
      </c>
      <c r="H374" s="92" t="s">
        <v>1080</v>
      </c>
      <c r="I374" s="92" t="s">
        <v>547</v>
      </c>
      <c r="J374" s="92" t="s">
        <v>1081</v>
      </c>
      <c r="K374" s="92">
        <v>1.232414300001E12</v>
      </c>
      <c r="L374" s="93">
        <v>953.0</v>
      </c>
      <c r="M374" s="93">
        <v>2024.0</v>
      </c>
      <c r="N374" s="93" t="s">
        <v>318</v>
      </c>
      <c r="O374" s="93">
        <v>12.0</v>
      </c>
      <c r="P374" s="93">
        <v>11.0</v>
      </c>
      <c r="Q374" s="93">
        <v>12.0</v>
      </c>
      <c r="R374" s="93">
        <v>1500.0</v>
      </c>
      <c r="S374" s="93"/>
      <c r="T374" s="93"/>
      <c r="U374" s="93"/>
      <c r="V374" s="94">
        <v>125.0</v>
      </c>
      <c r="W374" s="95" t="s">
        <v>69</v>
      </c>
      <c r="X374" s="93"/>
      <c r="Y374" s="93"/>
      <c r="Z374" s="95"/>
      <c r="AA374" s="95"/>
      <c r="AB374" s="95"/>
      <c r="AC374" s="95"/>
      <c r="AD374" s="95"/>
    </row>
    <row r="375" ht="11.25" customHeight="1">
      <c r="A375" s="92" t="s">
        <v>1847</v>
      </c>
      <c r="B375" s="92" t="s">
        <v>1848</v>
      </c>
      <c r="C375" s="92" t="s">
        <v>106</v>
      </c>
      <c r="D375" s="92" t="s">
        <v>405</v>
      </c>
      <c r="E375" s="92">
        <v>13.0</v>
      </c>
      <c r="F375" s="92">
        <v>7399.0</v>
      </c>
      <c r="G375" s="92"/>
      <c r="H375" s="92" t="s">
        <v>1849</v>
      </c>
      <c r="I375" s="92"/>
      <c r="J375" s="92" t="s">
        <v>1850</v>
      </c>
      <c r="K375" s="92" t="s">
        <v>1851</v>
      </c>
      <c r="L375" s="93"/>
      <c r="M375" s="93">
        <v>2024.0</v>
      </c>
      <c r="N375" s="93" t="s">
        <v>318</v>
      </c>
      <c r="O375" s="93">
        <v>5.0</v>
      </c>
      <c r="P375" s="93">
        <v>5.0</v>
      </c>
      <c r="Q375" s="93">
        <v>11.0</v>
      </c>
      <c r="R375" s="93">
        <v>1500.0</v>
      </c>
      <c r="S375" s="93"/>
      <c r="T375" s="93"/>
      <c r="U375" s="93"/>
      <c r="V375" s="94">
        <v>300.0</v>
      </c>
      <c r="W375" s="95" t="s">
        <v>1852</v>
      </c>
      <c r="X375" s="93"/>
      <c r="Y375" s="93"/>
      <c r="Z375" s="95"/>
      <c r="AA375" s="95"/>
      <c r="AB375" s="95"/>
      <c r="AC375" s="95"/>
      <c r="AD375" s="95"/>
    </row>
    <row r="376" ht="11.25" customHeight="1">
      <c r="A376" s="92" t="s">
        <v>1853</v>
      </c>
      <c r="B376" s="92" t="s">
        <v>1854</v>
      </c>
      <c r="C376" s="92" t="s">
        <v>106</v>
      </c>
      <c r="D376" s="92" t="s">
        <v>1016</v>
      </c>
      <c r="E376" s="92">
        <v>16.0</v>
      </c>
      <c r="F376" s="92">
        <v>1532.0</v>
      </c>
      <c r="G376" s="92"/>
      <c r="H376" s="92" t="s">
        <v>1128</v>
      </c>
      <c r="I376" s="92"/>
      <c r="J376" s="92" t="s">
        <v>1129</v>
      </c>
      <c r="K376" s="92" t="s">
        <v>1130</v>
      </c>
      <c r="L376" s="93"/>
      <c r="M376" s="93">
        <v>2024.0</v>
      </c>
      <c r="N376" s="93" t="s">
        <v>318</v>
      </c>
      <c r="O376" s="93">
        <v>7.0</v>
      </c>
      <c r="P376" s="93">
        <v>7.0</v>
      </c>
      <c r="Q376" s="93">
        <v>9.0</v>
      </c>
      <c r="R376" s="93">
        <v>1500.0</v>
      </c>
      <c r="S376" s="93"/>
      <c r="T376" s="93"/>
      <c r="U376" s="93"/>
      <c r="V376" s="94">
        <v>214.0</v>
      </c>
      <c r="W376" s="95" t="s">
        <v>1852</v>
      </c>
      <c r="X376" s="93"/>
      <c r="Y376" s="93"/>
      <c r="Z376" s="95"/>
      <c r="AA376" s="95"/>
      <c r="AB376" s="95"/>
      <c r="AC376" s="95"/>
      <c r="AD376" s="95"/>
    </row>
    <row r="377" ht="11.25" customHeight="1">
      <c r="A377" s="92" t="s">
        <v>1855</v>
      </c>
      <c r="B377" s="92" t="s">
        <v>1856</v>
      </c>
      <c r="C377" s="92" t="s">
        <v>106</v>
      </c>
      <c r="D377" s="92" t="s">
        <v>1857</v>
      </c>
      <c r="E377" s="92">
        <v>8.0</v>
      </c>
      <c r="F377" s="92"/>
      <c r="G377" s="92"/>
      <c r="H377" s="92" t="s">
        <v>1858</v>
      </c>
      <c r="I377" s="92"/>
      <c r="J377" s="92" t="s">
        <v>1859</v>
      </c>
      <c r="K377" s="92" t="s">
        <v>1860</v>
      </c>
      <c r="L377" s="93"/>
      <c r="M377" s="93">
        <v>2024.0</v>
      </c>
      <c r="N377" s="93"/>
      <c r="O377" s="93">
        <v>5.0</v>
      </c>
      <c r="P377" s="93">
        <v>2.0</v>
      </c>
      <c r="Q377" s="93"/>
      <c r="R377" s="93">
        <v>300.0</v>
      </c>
      <c r="S377" s="93"/>
      <c r="T377" s="93"/>
      <c r="U377" s="93"/>
      <c r="V377" s="94">
        <v>60.0</v>
      </c>
      <c r="W377" s="95" t="s">
        <v>1852</v>
      </c>
      <c r="X377" s="93"/>
      <c r="Y377" s="93"/>
      <c r="Z377" s="95"/>
      <c r="AA377" s="95"/>
      <c r="AB377" s="95"/>
      <c r="AC377" s="95"/>
      <c r="AD377" s="95"/>
    </row>
    <row r="378" ht="11.25" customHeight="1">
      <c r="A378" s="92" t="s">
        <v>1861</v>
      </c>
      <c r="B378" s="92" t="s">
        <v>1862</v>
      </c>
      <c r="C378" s="92" t="s">
        <v>106</v>
      </c>
      <c r="D378" s="92" t="s">
        <v>1863</v>
      </c>
      <c r="E378" s="92">
        <v>14.0</v>
      </c>
      <c r="F378" s="92">
        <v>6.0</v>
      </c>
      <c r="G378" s="92" t="s">
        <v>1864</v>
      </c>
      <c r="H378" s="92" t="s">
        <v>1865</v>
      </c>
      <c r="I378" s="92" t="s">
        <v>1866</v>
      </c>
      <c r="J378" s="92" t="s">
        <v>1867</v>
      </c>
      <c r="K378" s="92" t="s">
        <v>1868</v>
      </c>
      <c r="L378" s="93"/>
      <c r="M378" s="93">
        <v>2024.0</v>
      </c>
      <c r="N378" s="93" t="s">
        <v>287</v>
      </c>
      <c r="O378" s="93">
        <v>9.0</v>
      </c>
      <c r="P378" s="93">
        <v>3.0</v>
      </c>
      <c r="Q378" s="93">
        <v>9.0</v>
      </c>
      <c r="R378" s="93">
        <v>1000.0</v>
      </c>
      <c r="S378" s="93"/>
      <c r="T378" s="93"/>
      <c r="U378" s="93"/>
      <c r="V378" s="94">
        <v>112.0</v>
      </c>
      <c r="W378" s="95" t="s">
        <v>127</v>
      </c>
      <c r="X378" s="93"/>
      <c r="Y378" s="93"/>
      <c r="Z378" s="95"/>
      <c r="AA378" s="95"/>
      <c r="AB378" s="95"/>
      <c r="AC378" s="95"/>
      <c r="AD378" s="95"/>
    </row>
    <row r="379" ht="11.25" customHeight="1">
      <c r="A379" s="92" t="s">
        <v>1869</v>
      </c>
      <c r="B379" s="92" t="s">
        <v>1870</v>
      </c>
      <c r="C379" s="92" t="s">
        <v>106</v>
      </c>
      <c r="D379" s="92" t="s">
        <v>1455</v>
      </c>
      <c r="E379" s="92">
        <v>14.0</v>
      </c>
      <c r="F379" s="92">
        <v>11.0</v>
      </c>
      <c r="G379" s="92" t="s">
        <v>338</v>
      </c>
      <c r="H379" s="92" t="s">
        <v>1871</v>
      </c>
      <c r="I379" s="92" t="s">
        <v>1872</v>
      </c>
      <c r="J379" s="92" t="s">
        <v>1873</v>
      </c>
      <c r="K379" s="106" t="s">
        <v>1874</v>
      </c>
      <c r="L379" s="93"/>
      <c r="M379" s="93">
        <v>2024.0</v>
      </c>
      <c r="N379" s="93" t="s">
        <v>264</v>
      </c>
      <c r="O379" s="93">
        <v>10.0</v>
      </c>
      <c r="P379" s="93">
        <v>3.0</v>
      </c>
      <c r="Q379" s="93">
        <v>10.0</v>
      </c>
      <c r="R379" s="93">
        <v>300.0</v>
      </c>
      <c r="S379" s="93"/>
      <c r="T379" s="93"/>
      <c r="U379" s="93"/>
      <c r="V379" s="94">
        <v>30.0</v>
      </c>
      <c r="W379" s="95" t="s">
        <v>127</v>
      </c>
      <c r="X379" s="93">
        <v>1.0</v>
      </c>
      <c r="Y379" s="93" t="s">
        <v>631</v>
      </c>
      <c r="Z379" s="95"/>
      <c r="AA379" s="95"/>
      <c r="AB379" s="95"/>
      <c r="AC379" s="95"/>
      <c r="AD379" s="95"/>
    </row>
    <row r="380" ht="11.25" customHeight="1">
      <c r="A380" s="92" t="s">
        <v>1875</v>
      </c>
      <c r="B380" s="92" t="s">
        <v>1876</v>
      </c>
      <c r="C380" s="92" t="s">
        <v>106</v>
      </c>
      <c r="D380" s="92" t="s">
        <v>422</v>
      </c>
      <c r="E380" s="92">
        <v>13.0</v>
      </c>
      <c r="F380" s="92">
        <v>21.0</v>
      </c>
      <c r="G380" s="92" t="s">
        <v>406</v>
      </c>
      <c r="H380" s="92" t="s">
        <v>1877</v>
      </c>
      <c r="I380" s="92" t="s">
        <v>1878</v>
      </c>
      <c r="J380" s="92" t="s">
        <v>1879</v>
      </c>
      <c r="K380" s="92" t="s">
        <v>1880</v>
      </c>
      <c r="L380" s="93"/>
      <c r="M380" s="93">
        <v>2024.0</v>
      </c>
      <c r="N380" s="93" t="s">
        <v>318</v>
      </c>
      <c r="O380" s="93">
        <v>9.0</v>
      </c>
      <c r="P380" s="93">
        <v>3.0</v>
      </c>
      <c r="Q380" s="93">
        <v>9.0</v>
      </c>
      <c r="R380" s="93">
        <v>1500.0</v>
      </c>
      <c r="S380" s="93"/>
      <c r="T380" s="93"/>
      <c r="U380" s="93"/>
      <c r="V380" s="94">
        <v>167.0</v>
      </c>
      <c r="W380" s="95" t="s">
        <v>127</v>
      </c>
      <c r="X380" s="93"/>
      <c r="Y380" s="93"/>
      <c r="Z380" s="95"/>
      <c r="AA380" s="95"/>
      <c r="AB380" s="95"/>
      <c r="AC380" s="95"/>
      <c r="AD380" s="95"/>
    </row>
    <row r="381" ht="11.25" customHeight="1">
      <c r="A381" s="92" t="s">
        <v>928</v>
      </c>
      <c r="B381" s="92" t="s">
        <v>1881</v>
      </c>
      <c r="C381" s="92" t="s">
        <v>106</v>
      </c>
      <c r="D381" s="92" t="s">
        <v>477</v>
      </c>
      <c r="E381" s="92">
        <v>14.0</v>
      </c>
      <c r="F381" s="92">
        <v>10.0</v>
      </c>
      <c r="G381" s="92" t="s">
        <v>478</v>
      </c>
      <c r="H381" s="92" t="s">
        <v>930</v>
      </c>
      <c r="I381" s="92" t="s">
        <v>931</v>
      </c>
      <c r="J381" s="92" t="s">
        <v>1882</v>
      </c>
      <c r="K381" s="106" t="s">
        <v>933</v>
      </c>
      <c r="L381" s="93"/>
      <c r="M381" s="93">
        <v>2024.0</v>
      </c>
      <c r="N381" s="93" t="s">
        <v>318</v>
      </c>
      <c r="O381" s="93">
        <v>6.0</v>
      </c>
      <c r="P381" s="93">
        <v>6.0</v>
      </c>
      <c r="Q381" s="93">
        <v>9.0</v>
      </c>
      <c r="R381" s="93">
        <v>1500.0</v>
      </c>
      <c r="S381" s="93"/>
      <c r="T381" s="93"/>
      <c r="U381" s="93"/>
      <c r="V381" s="94">
        <v>250.0</v>
      </c>
      <c r="W381" s="95" t="s">
        <v>127</v>
      </c>
      <c r="X381" s="93">
        <v>1.0</v>
      </c>
      <c r="Y381" s="93" t="s">
        <v>631</v>
      </c>
      <c r="Z381" s="95"/>
      <c r="AA381" s="95"/>
      <c r="AB381" s="95"/>
      <c r="AC381" s="95"/>
      <c r="AD381" s="95"/>
    </row>
    <row r="382" ht="11.25" customHeight="1">
      <c r="A382" s="92" t="s">
        <v>835</v>
      </c>
      <c r="B382" s="92" t="s">
        <v>1883</v>
      </c>
      <c r="C382" s="92" t="s">
        <v>106</v>
      </c>
      <c r="D382" s="92" t="s">
        <v>1455</v>
      </c>
      <c r="E382" s="92">
        <v>14.0</v>
      </c>
      <c r="F382" s="92">
        <v>8.0</v>
      </c>
      <c r="G382" s="92" t="s">
        <v>338</v>
      </c>
      <c r="H382" s="92" t="s">
        <v>1456</v>
      </c>
      <c r="I382" s="92" t="s">
        <v>1884</v>
      </c>
      <c r="J382" s="92" t="s">
        <v>840</v>
      </c>
      <c r="K382" s="106" t="s">
        <v>841</v>
      </c>
      <c r="L382" s="93"/>
      <c r="M382" s="93">
        <v>2024.0</v>
      </c>
      <c r="N382" s="93" t="s">
        <v>318</v>
      </c>
      <c r="O382" s="93">
        <v>10.0</v>
      </c>
      <c r="P382" s="93">
        <v>10.0</v>
      </c>
      <c r="Q382" s="93">
        <v>10.0</v>
      </c>
      <c r="R382" s="93">
        <v>1500.0</v>
      </c>
      <c r="S382" s="93"/>
      <c r="T382" s="93"/>
      <c r="U382" s="93"/>
      <c r="V382" s="94">
        <v>150.0</v>
      </c>
      <c r="W382" s="95" t="s">
        <v>127</v>
      </c>
      <c r="X382" s="93">
        <v>1.0</v>
      </c>
      <c r="Y382" s="93" t="s">
        <v>631</v>
      </c>
      <c r="Z382" s="95"/>
      <c r="AA382" s="95"/>
      <c r="AB382" s="95"/>
      <c r="AC382" s="95"/>
      <c r="AD382" s="95"/>
    </row>
    <row r="383" ht="11.25" customHeight="1">
      <c r="A383" s="92" t="s">
        <v>474</v>
      </c>
      <c r="B383" s="92" t="s">
        <v>1061</v>
      </c>
      <c r="C383" s="92" t="s">
        <v>106</v>
      </c>
      <c r="D383" s="92" t="s">
        <v>477</v>
      </c>
      <c r="E383" s="92">
        <v>14.0</v>
      </c>
      <c r="F383" s="92">
        <v>9.0</v>
      </c>
      <c r="G383" s="92" t="s">
        <v>478</v>
      </c>
      <c r="H383" s="92" t="s">
        <v>479</v>
      </c>
      <c r="I383" s="92" t="s">
        <v>480</v>
      </c>
      <c r="J383" s="92" t="s">
        <v>1885</v>
      </c>
      <c r="K383" s="106" t="s">
        <v>482</v>
      </c>
      <c r="L383" s="93"/>
      <c r="M383" s="93">
        <v>2024.0</v>
      </c>
      <c r="N383" s="93" t="s">
        <v>318</v>
      </c>
      <c r="O383" s="93">
        <v>11.0</v>
      </c>
      <c r="P383" s="93">
        <v>11.0</v>
      </c>
      <c r="Q383" s="93">
        <v>15.0</v>
      </c>
      <c r="R383" s="93">
        <v>1500.0</v>
      </c>
      <c r="S383" s="93"/>
      <c r="T383" s="93"/>
      <c r="U383" s="93"/>
      <c r="V383" s="94">
        <v>136.66</v>
      </c>
      <c r="W383" s="95" t="s">
        <v>127</v>
      </c>
      <c r="X383" s="93">
        <v>1.0</v>
      </c>
      <c r="Y383" s="93" t="s">
        <v>631</v>
      </c>
      <c r="Z383" s="95"/>
      <c r="AA383" s="95"/>
      <c r="AB383" s="95"/>
      <c r="AC383" s="95"/>
      <c r="AD383" s="95"/>
    </row>
    <row r="384" ht="11.25" customHeight="1">
      <c r="A384" s="92" t="s">
        <v>483</v>
      </c>
      <c r="B384" s="92" t="s">
        <v>1886</v>
      </c>
      <c r="C384" s="92" t="s">
        <v>106</v>
      </c>
      <c r="D384" s="92" t="s">
        <v>477</v>
      </c>
      <c r="E384" s="92">
        <v>14.0</v>
      </c>
      <c r="F384" s="92">
        <v>3.0</v>
      </c>
      <c r="G384" s="92" t="s">
        <v>478</v>
      </c>
      <c r="H384" s="92" t="s">
        <v>485</v>
      </c>
      <c r="I384" s="92" t="s">
        <v>486</v>
      </c>
      <c r="J384" s="92" t="s">
        <v>1887</v>
      </c>
      <c r="K384" s="92" t="s">
        <v>907</v>
      </c>
      <c r="L384" s="93"/>
      <c r="M384" s="93">
        <v>2024.0</v>
      </c>
      <c r="N384" s="93" t="s">
        <v>287</v>
      </c>
      <c r="O384" s="93">
        <v>11.0</v>
      </c>
      <c r="P384" s="93">
        <v>11.0</v>
      </c>
      <c r="Q384" s="93">
        <v>15.0</v>
      </c>
      <c r="R384" s="93">
        <v>1000.0</v>
      </c>
      <c r="S384" s="93"/>
      <c r="T384" s="93"/>
      <c r="U384" s="93"/>
      <c r="V384" s="94">
        <v>91.0</v>
      </c>
      <c r="W384" s="95" t="s">
        <v>127</v>
      </c>
      <c r="X384" s="93"/>
      <c r="Y384" s="93"/>
      <c r="Z384" s="95"/>
      <c r="AA384" s="95"/>
      <c r="AB384" s="95"/>
      <c r="AC384" s="95"/>
      <c r="AD384" s="95"/>
    </row>
    <row r="385" ht="11.25" customHeight="1">
      <c r="A385" s="92" t="s">
        <v>889</v>
      </c>
      <c r="B385" s="92" t="s">
        <v>1888</v>
      </c>
      <c r="C385" s="92" t="s">
        <v>106</v>
      </c>
      <c r="D385" s="92" t="s">
        <v>729</v>
      </c>
      <c r="E385" s="92">
        <v>11.0</v>
      </c>
      <c r="F385" s="92">
        <v>1.0</v>
      </c>
      <c r="G385" s="92" t="s">
        <v>730</v>
      </c>
      <c r="H385" s="92" t="s">
        <v>893</v>
      </c>
      <c r="I385" s="92" t="s">
        <v>1889</v>
      </c>
      <c r="J385" s="92" t="s">
        <v>1890</v>
      </c>
      <c r="K385" s="106" t="s">
        <v>896</v>
      </c>
      <c r="L385" s="93"/>
      <c r="M385" s="93">
        <v>2024.0</v>
      </c>
      <c r="N385" s="93" t="s">
        <v>264</v>
      </c>
      <c r="O385" s="93">
        <v>5.0</v>
      </c>
      <c r="P385" s="93">
        <v>5.0</v>
      </c>
      <c r="Q385" s="93">
        <v>5.0</v>
      </c>
      <c r="R385" s="93">
        <v>300.0</v>
      </c>
      <c r="S385" s="93"/>
      <c r="T385" s="93"/>
      <c r="U385" s="93"/>
      <c r="V385" s="94">
        <v>60.0</v>
      </c>
      <c r="W385" s="95" t="s">
        <v>127</v>
      </c>
      <c r="X385" s="93">
        <v>1.0</v>
      </c>
      <c r="Y385" s="93" t="s">
        <v>631</v>
      </c>
      <c r="Z385" s="95"/>
      <c r="AA385" s="95"/>
      <c r="AB385" s="95"/>
      <c r="AC385" s="95"/>
      <c r="AD385" s="95"/>
    </row>
    <row r="386" ht="11.25" customHeight="1">
      <c r="A386" s="92" t="s">
        <v>1125</v>
      </c>
      <c r="B386" s="92" t="s">
        <v>1891</v>
      </c>
      <c r="C386" s="92" t="s">
        <v>106</v>
      </c>
      <c r="D386" s="92" t="s">
        <v>1016</v>
      </c>
      <c r="E386" s="92">
        <v>16.0</v>
      </c>
      <c r="F386" s="92">
        <v>10.0</v>
      </c>
      <c r="G386" s="92" t="s">
        <v>1892</v>
      </c>
      <c r="H386" s="92" t="s">
        <v>1893</v>
      </c>
      <c r="I386" s="92" t="s">
        <v>1894</v>
      </c>
      <c r="J386" s="92" t="s">
        <v>1172</v>
      </c>
      <c r="K386" s="92" t="s">
        <v>1130</v>
      </c>
      <c r="L386" s="93"/>
      <c r="M386" s="93">
        <v>2024.0</v>
      </c>
      <c r="N386" s="93" t="s">
        <v>318</v>
      </c>
      <c r="O386" s="93">
        <v>9.0</v>
      </c>
      <c r="P386" s="93">
        <v>7.0</v>
      </c>
      <c r="Q386" s="93">
        <v>9.0</v>
      </c>
      <c r="R386" s="93"/>
      <c r="S386" s="93"/>
      <c r="T386" s="93"/>
      <c r="U386" s="93"/>
      <c r="V386" s="94">
        <v>166.66</v>
      </c>
      <c r="W386" s="95" t="s">
        <v>128</v>
      </c>
      <c r="X386" s="93"/>
      <c r="Y386" s="93"/>
      <c r="Z386" s="95"/>
      <c r="AA386" s="95"/>
      <c r="AB386" s="95"/>
      <c r="AC386" s="95"/>
      <c r="AD386" s="95"/>
    </row>
    <row r="387" ht="11.25" customHeight="1">
      <c r="A387" s="92" t="s">
        <v>1895</v>
      </c>
      <c r="B387" s="92" t="s">
        <v>1896</v>
      </c>
      <c r="C387" s="92" t="s">
        <v>106</v>
      </c>
      <c r="D387" s="92" t="s">
        <v>422</v>
      </c>
      <c r="E387" s="92">
        <v>13.0</v>
      </c>
      <c r="F387" s="92">
        <v>5.0</v>
      </c>
      <c r="G387" s="92" t="s">
        <v>1897</v>
      </c>
      <c r="H387" s="92" t="s">
        <v>1898</v>
      </c>
      <c r="I387" s="92" t="s">
        <v>1899</v>
      </c>
      <c r="J387" s="92" t="s">
        <v>1900</v>
      </c>
      <c r="K387" s="92" t="s">
        <v>1901</v>
      </c>
      <c r="L387" s="93"/>
      <c r="M387" s="93">
        <v>2024.0</v>
      </c>
      <c r="N387" s="93" t="s">
        <v>318</v>
      </c>
      <c r="O387" s="93">
        <v>5.0</v>
      </c>
      <c r="P387" s="93">
        <v>4.0</v>
      </c>
      <c r="Q387" s="93">
        <v>5.0</v>
      </c>
      <c r="R387" s="93"/>
      <c r="S387" s="93"/>
      <c r="T387" s="93"/>
      <c r="U387" s="93"/>
      <c r="V387" s="94">
        <v>300.0</v>
      </c>
      <c r="W387" s="95" t="s">
        <v>128</v>
      </c>
      <c r="X387" s="93"/>
      <c r="Y387" s="93"/>
      <c r="Z387" s="95"/>
      <c r="AA387" s="95"/>
      <c r="AB387" s="95"/>
      <c r="AC387" s="95"/>
      <c r="AD387" s="95"/>
    </row>
    <row r="388" ht="11.25" customHeight="1">
      <c r="A388" s="92" t="s">
        <v>1902</v>
      </c>
      <c r="B388" s="92" t="s">
        <v>1903</v>
      </c>
      <c r="C388" s="92" t="s">
        <v>106</v>
      </c>
      <c r="D388" s="92" t="s">
        <v>422</v>
      </c>
      <c r="E388" s="92">
        <v>13.0</v>
      </c>
      <c r="F388" s="92">
        <v>11.0</v>
      </c>
      <c r="G388" s="92" t="s">
        <v>406</v>
      </c>
      <c r="H388" s="92" t="s">
        <v>1904</v>
      </c>
      <c r="I388" s="92" t="s">
        <v>1905</v>
      </c>
      <c r="J388" s="92" t="s">
        <v>1906</v>
      </c>
      <c r="K388" s="92" t="s">
        <v>1907</v>
      </c>
      <c r="L388" s="93"/>
      <c r="M388" s="93">
        <v>2024.0</v>
      </c>
      <c r="N388" s="93" t="s">
        <v>318</v>
      </c>
      <c r="O388" s="93">
        <v>11.0</v>
      </c>
      <c r="P388" s="93">
        <v>2.0</v>
      </c>
      <c r="Q388" s="93">
        <v>11.0</v>
      </c>
      <c r="R388" s="93"/>
      <c r="S388" s="93"/>
      <c r="T388" s="93"/>
      <c r="U388" s="93"/>
      <c r="V388" s="94">
        <v>136.36</v>
      </c>
      <c r="W388" s="95" t="s">
        <v>128</v>
      </c>
      <c r="X388" s="93"/>
      <c r="Y388" s="93"/>
      <c r="Z388" s="95"/>
      <c r="AA388" s="95"/>
      <c r="AB388" s="95"/>
      <c r="AC388" s="95"/>
      <c r="AD388" s="95"/>
    </row>
    <row r="389" ht="11.25" customHeight="1">
      <c r="A389" s="92" t="s">
        <v>1908</v>
      </c>
      <c r="B389" s="92" t="s">
        <v>1909</v>
      </c>
      <c r="C389" s="92" t="s">
        <v>106</v>
      </c>
      <c r="D389" s="92" t="s">
        <v>1910</v>
      </c>
      <c r="E389" s="92">
        <v>8.0</v>
      </c>
      <c r="F389" s="92">
        <v>9.0</v>
      </c>
      <c r="G389" s="92" t="s">
        <v>1911</v>
      </c>
      <c r="H389" s="92" t="s">
        <v>1912</v>
      </c>
      <c r="I389" s="92" t="s">
        <v>1913</v>
      </c>
      <c r="J389" s="92" t="s">
        <v>1914</v>
      </c>
      <c r="K389" s="106" t="s">
        <v>1860</v>
      </c>
      <c r="L389" s="93" t="s">
        <v>1915</v>
      </c>
      <c r="M389" s="93">
        <v>2024.0</v>
      </c>
      <c r="N389" s="93" t="s">
        <v>264</v>
      </c>
      <c r="O389" s="93">
        <v>5.0</v>
      </c>
      <c r="P389" s="93">
        <v>2.0</v>
      </c>
      <c r="Q389" s="93">
        <v>5.0</v>
      </c>
      <c r="R389" s="93">
        <v>300.0</v>
      </c>
      <c r="S389" s="93"/>
      <c r="T389" s="93"/>
      <c r="U389" s="93"/>
      <c r="V389" s="94">
        <v>60.0</v>
      </c>
      <c r="W389" s="95" t="s">
        <v>128</v>
      </c>
      <c r="X389" s="93">
        <v>1.0</v>
      </c>
      <c r="Y389" s="93" t="s">
        <v>631</v>
      </c>
      <c r="Z389" s="95"/>
      <c r="AA389" s="95"/>
      <c r="AB389" s="95"/>
      <c r="AC389" s="95"/>
      <c r="AD389" s="95"/>
    </row>
    <row r="390" ht="11.25" customHeight="1">
      <c r="A390" s="92" t="s">
        <v>1125</v>
      </c>
      <c r="B390" s="92" t="s">
        <v>1916</v>
      </c>
      <c r="C390" s="92" t="s">
        <v>106</v>
      </c>
      <c r="D390" s="92" t="s">
        <v>1016</v>
      </c>
      <c r="E390" s="92">
        <v>16.0</v>
      </c>
      <c r="F390" s="92">
        <v>10.0</v>
      </c>
      <c r="G390" s="92" t="s">
        <v>517</v>
      </c>
      <c r="H390" s="92" t="s">
        <v>1127</v>
      </c>
      <c r="I390" s="92" t="s">
        <v>1128</v>
      </c>
      <c r="J390" s="92" t="s">
        <v>1129</v>
      </c>
      <c r="K390" s="92" t="s">
        <v>1130</v>
      </c>
      <c r="L390" s="93">
        <v>1532.0</v>
      </c>
      <c r="M390" s="93">
        <v>2024.0</v>
      </c>
      <c r="N390" s="93" t="s">
        <v>318</v>
      </c>
      <c r="O390" s="93">
        <v>7.0</v>
      </c>
      <c r="P390" s="93">
        <v>6.0</v>
      </c>
      <c r="Q390" s="93">
        <v>9.0</v>
      </c>
      <c r="R390" s="93">
        <v>1500.0</v>
      </c>
      <c r="S390" s="93"/>
      <c r="T390" s="93"/>
      <c r="U390" s="93"/>
      <c r="V390" s="94">
        <v>214.29</v>
      </c>
      <c r="W390" s="95" t="s">
        <v>125</v>
      </c>
      <c r="X390" s="93"/>
      <c r="Y390" s="93"/>
      <c r="Z390" s="95"/>
      <c r="AA390" s="95"/>
      <c r="AB390" s="95"/>
      <c r="AC390" s="95"/>
      <c r="AD390" s="95"/>
    </row>
    <row r="391" ht="11.25" customHeight="1">
      <c r="A391" s="92" t="s">
        <v>1917</v>
      </c>
      <c r="B391" s="92" t="s">
        <v>1918</v>
      </c>
      <c r="C391" s="92" t="s">
        <v>106</v>
      </c>
      <c r="D391" s="92" t="s">
        <v>807</v>
      </c>
      <c r="E391" s="92">
        <v>14.0</v>
      </c>
      <c r="F391" s="92">
        <v>9.0</v>
      </c>
      <c r="G391" s="92" t="s">
        <v>478</v>
      </c>
      <c r="H391" s="92" t="s">
        <v>1919</v>
      </c>
      <c r="I391" s="92" t="s">
        <v>1920</v>
      </c>
      <c r="J391" s="92" t="s">
        <v>1921</v>
      </c>
      <c r="K391" s="106" t="s">
        <v>1922</v>
      </c>
      <c r="L391" s="93">
        <v>861.0</v>
      </c>
      <c r="M391" s="93">
        <v>2024.0</v>
      </c>
      <c r="N391" s="93" t="s">
        <v>318</v>
      </c>
      <c r="O391" s="93">
        <v>5.0</v>
      </c>
      <c r="P391" s="93">
        <v>5.0</v>
      </c>
      <c r="Q391" s="93">
        <v>5.0</v>
      </c>
      <c r="R391" s="93">
        <v>1500.0</v>
      </c>
      <c r="S391" s="93"/>
      <c r="T391" s="93"/>
      <c r="U391" s="93"/>
      <c r="V391" s="94">
        <v>300.0</v>
      </c>
      <c r="W391" s="95" t="s">
        <v>125</v>
      </c>
      <c r="X391" s="93">
        <v>1.0</v>
      </c>
      <c r="Y391" s="93" t="s">
        <v>631</v>
      </c>
      <c r="Z391" s="95"/>
      <c r="AA391" s="95"/>
      <c r="AB391" s="95"/>
      <c r="AC391" s="95"/>
      <c r="AD391" s="95"/>
    </row>
    <row r="392" ht="11.25" customHeight="1">
      <c r="A392" s="92" t="s">
        <v>938</v>
      </c>
      <c r="B392" s="92" t="s">
        <v>1487</v>
      </c>
      <c r="C392" s="92" t="s">
        <v>106</v>
      </c>
      <c r="D392" s="92" t="s">
        <v>940</v>
      </c>
      <c r="E392" s="92">
        <v>7.0</v>
      </c>
      <c r="F392" s="92">
        <v>4.0</v>
      </c>
      <c r="G392" s="92" t="s">
        <v>941</v>
      </c>
      <c r="H392" s="92" t="s">
        <v>942</v>
      </c>
      <c r="I392" s="92" t="s">
        <v>943</v>
      </c>
      <c r="J392" s="92" t="s">
        <v>944</v>
      </c>
      <c r="K392" s="106" t="s">
        <v>945</v>
      </c>
      <c r="L392" s="93"/>
      <c r="M392" s="93">
        <v>2024.0</v>
      </c>
      <c r="N392" s="93" t="s">
        <v>264</v>
      </c>
      <c r="O392" s="93">
        <v>5.0</v>
      </c>
      <c r="P392" s="93">
        <v>5.0</v>
      </c>
      <c r="Q392" s="93">
        <v>5.0</v>
      </c>
      <c r="R392" s="93">
        <v>300.0</v>
      </c>
      <c r="S392" s="93"/>
      <c r="T392" s="93"/>
      <c r="U392" s="93"/>
      <c r="V392" s="94">
        <v>60.0</v>
      </c>
      <c r="W392" s="95" t="s">
        <v>1923</v>
      </c>
      <c r="X392" s="93">
        <v>1.0</v>
      </c>
      <c r="Y392" s="93" t="s">
        <v>631</v>
      </c>
      <c r="Z392" s="95"/>
      <c r="AA392" s="95"/>
      <c r="AB392" s="95"/>
      <c r="AC392" s="95"/>
      <c r="AD392" s="95"/>
    </row>
    <row r="393" ht="11.25" customHeight="1">
      <c r="A393" s="92" t="s">
        <v>946</v>
      </c>
      <c r="B393" s="92" t="s">
        <v>1924</v>
      </c>
      <c r="C393" s="92" t="s">
        <v>106</v>
      </c>
      <c r="D393" s="92" t="s">
        <v>767</v>
      </c>
      <c r="E393" s="92">
        <v>14.0</v>
      </c>
      <c r="F393" s="92">
        <v>8.0</v>
      </c>
      <c r="G393" s="92" t="s">
        <v>768</v>
      </c>
      <c r="H393" s="92" t="s">
        <v>1925</v>
      </c>
      <c r="I393" s="92"/>
      <c r="J393" s="92" t="s">
        <v>950</v>
      </c>
      <c r="K393" s="92" t="s">
        <v>951</v>
      </c>
      <c r="L393" s="93"/>
      <c r="M393" s="93">
        <v>2024.0</v>
      </c>
      <c r="N393" s="93" t="s">
        <v>318</v>
      </c>
      <c r="O393" s="93">
        <v>7.0</v>
      </c>
      <c r="P393" s="93">
        <v>6.0</v>
      </c>
      <c r="Q393" s="93">
        <v>7.0</v>
      </c>
      <c r="R393" s="93">
        <v>1500.0</v>
      </c>
      <c r="S393" s="93"/>
      <c r="T393" s="93"/>
      <c r="U393" s="93"/>
      <c r="V393" s="94">
        <v>214.29</v>
      </c>
      <c r="W393" s="95" t="s">
        <v>1923</v>
      </c>
      <c r="X393" s="93"/>
      <c r="Y393" s="93"/>
      <c r="Z393" s="95"/>
      <c r="AA393" s="95"/>
      <c r="AB393" s="95"/>
      <c r="AC393" s="95"/>
      <c r="AD393" s="95"/>
    </row>
    <row r="394" ht="11.25" customHeight="1">
      <c r="A394" s="92" t="s">
        <v>366</v>
      </c>
      <c r="B394" s="92" t="s">
        <v>1926</v>
      </c>
      <c r="C394" s="92" t="s">
        <v>106</v>
      </c>
      <c r="D394" s="92" t="s">
        <v>503</v>
      </c>
      <c r="E394" s="92">
        <v>25.0</v>
      </c>
      <c r="F394" s="92">
        <v>14.0</v>
      </c>
      <c r="G394" s="92" t="s">
        <v>313</v>
      </c>
      <c r="H394" s="92" t="s">
        <v>368</v>
      </c>
      <c r="I394" s="92"/>
      <c r="J394" s="92" t="s">
        <v>699</v>
      </c>
      <c r="K394" s="92" t="s">
        <v>371</v>
      </c>
      <c r="L394" s="93"/>
      <c r="M394" s="93">
        <v>2024.0</v>
      </c>
      <c r="N394" s="93" t="s">
        <v>318</v>
      </c>
      <c r="O394" s="93">
        <v>17.0</v>
      </c>
      <c r="P394" s="93">
        <v>17.0</v>
      </c>
      <c r="Q394" s="93">
        <v>18.0</v>
      </c>
      <c r="R394" s="93">
        <v>1500.0</v>
      </c>
      <c r="S394" s="93"/>
      <c r="T394" s="93"/>
      <c r="U394" s="93"/>
      <c r="V394" s="94">
        <v>88.24</v>
      </c>
      <c r="W394" s="95" t="s">
        <v>1923</v>
      </c>
      <c r="X394" s="93"/>
      <c r="Y394" s="93"/>
      <c r="Z394" s="95"/>
      <c r="AA394" s="95"/>
      <c r="AB394" s="95"/>
      <c r="AC394" s="95"/>
      <c r="AD394" s="95"/>
    </row>
    <row r="395" ht="11.25" customHeight="1">
      <c r="A395" s="92" t="s">
        <v>992</v>
      </c>
      <c r="B395" s="92" t="s">
        <v>1927</v>
      </c>
      <c r="C395" s="92" t="s">
        <v>106</v>
      </c>
      <c r="D395" s="92" t="s">
        <v>1928</v>
      </c>
      <c r="E395" s="92">
        <v>60.0</v>
      </c>
      <c r="F395" s="92">
        <v>6.0</v>
      </c>
      <c r="G395" s="92" t="s">
        <v>398</v>
      </c>
      <c r="H395" s="92" t="s">
        <v>1929</v>
      </c>
      <c r="I395" s="92"/>
      <c r="J395" s="92" t="s">
        <v>998</v>
      </c>
      <c r="K395" s="92" t="s">
        <v>999</v>
      </c>
      <c r="L395" s="93"/>
      <c r="M395" s="93">
        <v>2024.0</v>
      </c>
      <c r="N395" s="93" t="s">
        <v>318</v>
      </c>
      <c r="O395" s="93">
        <v>6.0</v>
      </c>
      <c r="P395" s="93">
        <v>5.0</v>
      </c>
      <c r="Q395" s="93">
        <v>6.0</v>
      </c>
      <c r="R395" s="93"/>
      <c r="S395" s="93"/>
      <c r="T395" s="93"/>
      <c r="U395" s="93"/>
      <c r="V395" s="94">
        <v>250.0</v>
      </c>
      <c r="W395" s="95" t="s">
        <v>1923</v>
      </c>
      <c r="X395" s="93"/>
      <c r="Y395" s="93"/>
      <c r="Z395" s="95"/>
      <c r="AA395" s="95"/>
      <c r="AB395" s="95"/>
      <c r="AC395" s="95"/>
      <c r="AD395" s="95"/>
    </row>
    <row r="396" ht="11.25" customHeight="1">
      <c r="A396" s="92" t="s">
        <v>882</v>
      </c>
      <c r="B396" s="92" t="s">
        <v>1930</v>
      </c>
      <c r="C396" s="92" t="s">
        <v>106</v>
      </c>
      <c r="D396" s="92" t="s">
        <v>360</v>
      </c>
      <c r="E396" s="92">
        <v>12.0</v>
      </c>
      <c r="F396" s="92">
        <v>4.0</v>
      </c>
      <c r="G396" s="92" t="s">
        <v>1931</v>
      </c>
      <c r="H396" s="92" t="s">
        <v>1932</v>
      </c>
      <c r="I396" s="92" t="s">
        <v>1933</v>
      </c>
      <c r="J396" s="92" t="s">
        <v>748</v>
      </c>
      <c r="K396" s="92" t="s">
        <v>749</v>
      </c>
      <c r="L396" s="93"/>
      <c r="M396" s="93">
        <v>2024.0</v>
      </c>
      <c r="N396" s="93" t="s">
        <v>287</v>
      </c>
      <c r="O396" s="93">
        <v>7.0</v>
      </c>
      <c r="P396" s="93">
        <v>7.0</v>
      </c>
      <c r="Q396" s="93">
        <v>8.0</v>
      </c>
      <c r="R396" s="93">
        <v>1000.0</v>
      </c>
      <c r="S396" s="93"/>
      <c r="T396" s="93"/>
      <c r="U396" s="93"/>
      <c r="V396" s="94">
        <v>142.85</v>
      </c>
      <c r="W396" s="95" t="s">
        <v>116</v>
      </c>
      <c r="X396" s="93"/>
      <c r="Y396" s="93"/>
      <c r="Z396" s="95"/>
      <c r="AA396" s="95"/>
      <c r="AB396" s="95"/>
      <c r="AC396" s="95"/>
      <c r="AD396" s="95"/>
    </row>
    <row r="397" ht="11.25" customHeight="1">
      <c r="A397" s="92" t="s">
        <v>1934</v>
      </c>
      <c r="B397" s="92" t="s">
        <v>1935</v>
      </c>
      <c r="C397" s="92" t="s">
        <v>106</v>
      </c>
      <c r="D397" s="92" t="s">
        <v>1936</v>
      </c>
      <c r="E397" s="92">
        <v>16.0</v>
      </c>
      <c r="F397" s="92">
        <v>10.0</v>
      </c>
      <c r="G397" s="92" t="s">
        <v>444</v>
      </c>
      <c r="H397" s="92" t="s">
        <v>1937</v>
      </c>
      <c r="I397" s="92" t="s">
        <v>1938</v>
      </c>
      <c r="J397" s="92" t="s">
        <v>1939</v>
      </c>
      <c r="K397" s="92" t="s">
        <v>1940</v>
      </c>
      <c r="L397" s="93" t="s">
        <v>1941</v>
      </c>
      <c r="M397" s="93">
        <v>2024.0</v>
      </c>
      <c r="N397" s="93" t="s">
        <v>1942</v>
      </c>
      <c r="O397" s="93">
        <v>8.0</v>
      </c>
      <c r="P397" s="93">
        <v>2.0</v>
      </c>
      <c r="Q397" s="93">
        <v>8.0</v>
      </c>
      <c r="R397" s="93">
        <v>1500.0</v>
      </c>
      <c r="S397" s="93"/>
      <c r="T397" s="93"/>
      <c r="U397" s="93"/>
      <c r="V397" s="94">
        <v>187.5</v>
      </c>
      <c r="W397" s="95" t="s">
        <v>1943</v>
      </c>
      <c r="X397" s="93"/>
      <c r="Y397" s="93"/>
      <c r="Z397" s="95"/>
      <c r="AA397" s="95"/>
      <c r="AB397" s="95"/>
      <c r="AC397" s="95"/>
      <c r="AD397" s="95"/>
    </row>
    <row r="398" ht="11.25" customHeight="1">
      <c r="A398" s="92" t="s">
        <v>1944</v>
      </c>
      <c r="B398" s="92" t="s">
        <v>1945</v>
      </c>
      <c r="C398" s="92" t="s">
        <v>106</v>
      </c>
      <c r="D398" s="92" t="s">
        <v>1946</v>
      </c>
      <c r="E398" s="92">
        <v>14.0</v>
      </c>
      <c r="F398" s="92">
        <v>11.0</v>
      </c>
      <c r="G398" s="92" t="s">
        <v>338</v>
      </c>
      <c r="H398" s="92" t="s">
        <v>1947</v>
      </c>
      <c r="I398" s="92" t="s">
        <v>1948</v>
      </c>
      <c r="J398" s="92" t="s">
        <v>1873</v>
      </c>
      <c r="K398" s="92" t="s">
        <v>1874</v>
      </c>
      <c r="L398" s="93" t="s">
        <v>797</v>
      </c>
      <c r="M398" s="93">
        <v>2024.0</v>
      </c>
      <c r="N398" s="93" t="s">
        <v>1949</v>
      </c>
      <c r="O398" s="93">
        <v>10.0</v>
      </c>
      <c r="P398" s="93">
        <v>3.0</v>
      </c>
      <c r="Q398" s="93">
        <v>10.0</v>
      </c>
      <c r="R398" s="93">
        <v>1500.0</v>
      </c>
      <c r="S398" s="93"/>
      <c r="T398" s="93"/>
      <c r="U398" s="93"/>
      <c r="V398" s="94">
        <v>150.0</v>
      </c>
      <c r="W398" s="95" t="s">
        <v>1943</v>
      </c>
      <c r="X398" s="93"/>
      <c r="Y398" s="93"/>
      <c r="Z398" s="95"/>
      <c r="AA398" s="95"/>
      <c r="AB398" s="95"/>
      <c r="AC398" s="95"/>
      <c r="AD398" s="95"/>
    </row>
    <row r="399" ht="11.25" customHeight="1">
      <c r="A399" s="92" t="s">
        <v>1950</v>
      </c>
      <c r="B399" s="92" t="s">
        <v>1951</v>
      </c>
      <c r="C399" s="92" t="s">
        <v>106</v>
      </c>
      <c r="D399" s="92" t="s">
        <v>1952</v>
      </c>
      <c r="E399" s="92">
        <v>14.0</v>
      </c>
      <c r="F399" s="92">
        <v>9.0</v>
      </c>
      <c r="G399" s="92" t="s">
        <v>478</v>
      </c>
      <c r="H399" s="92" t="s">
        <v>1953</v>
      </c>
      <c r="I399" s="92" t="s">
        <v>1954</v>
      </c>
      <c r="J399" s="92" t="s">
        <v>1955</v>
      </c>
      <c r="K399" s="92" t="s">
        <v>1956</v>
      </c>
      <c r="L399" s="93">
        <v>2.0</v>
      </c>
      <c r="M399" s="93">
        <v>2024.0</v>
      </c>
      <c r="N399" s="93" t="s">
        <v>1957</v>
      </c>
      <c r="O399" s="93">
        <v>9.0</v>
      </c>
      <c r="P399" s="93">
        <v>2.0</v>
      </c>
      <c r="Q399" s="93">
        <v>10.0</v>
      </c>
      <c r="R399" s="93">
        <v>1500.0</v>
      </c>
      <c r="S399" s="93"/>
      <c r="T399" s="93"/>
      <c r="U399" s="93"/>
      <c r="V399" s="94">
        <v>166.66</v>
      </c>
      <c r="W399" s="95" t="s">
        <v>1943</v>
      </c>
      <c r="X399" s="93"/>
      <c r="Y399" s="93"/>
      <c r="Z399" s="95"/>
      <c r="AA399" s="95"/>
      <c r="AB399" s="95"/>
      <c r="AC399" s="95"/>
      <c r="AD399" s="95"/>
    </row>
    <row r="400" ht="11.25" customHeight="1">
      <c r="A400" s="92" t="s">
        <v>1958</v>
      </c>
      <c r="B400" s="92" t="s">
        <v>1959</v>
      </c>
      <c r="C400" s="92" t="s">
        <v>106</v>
      </c>
      <c r="D400" s="92" t="s">
        <v>1960</v>
      </c>
      <c r="E400" s="92">
        <v>16.0</v>
      </c>
      <c r="F400" s="92">
        <v>20.0</v>
      </c>
      <c r="G400" s="92" t="s">
        <v>444</v>
      </c>
      <c r="H400" s="92" t="s">
        <v>1961</v>
      </c>
      <c r="I400" s="92" t="s">
        <v>1962</v>
      </c>
      <c r="J400" s="92" t="s">
        <v>1963</v>
      </c>
      <c r="K400" s="92" t="s">
        <v>1964</v>
      </c>
      <c r="L400" s="93" t="s">
        <v>805</v>
      </c>
      <c r="M400" s="93">
        <v>2024.0</v>
      </c>
      <c r="N400" s="93" t="s">
        <v>1965</v>
      </c>
      <c r="O400" s="93">
        <v>7.0</v>
      </c>
      <c r="P400" s="93">
        <v>1.0</v>
      </c>
      <c r="Q400" s="93">
        <v>7.0</v>
      </c>
      <c r="R400" s="93">
        <v>1500.0</v>
      </c>
      <c r="S400" s="93"/>
      <c r="T400" s="93"/>
      <c r="U400" s="93"/>
      <c r="V400" s="94">
        <v>214.28</v>
      </c>
      <c r="W400" s="95" t="s">
        <v>1943</v>
      </c>
      <c r="X400" s="93"/>
      <c r="Y400" s="93"/>
      <c r="Z400" s="95"/>
      <c r="AA400" s="95"/>
      <c r="AB400" s="95"/>
      <c r="AC400" s="95"/>
      <c r="AD400" s="95"/>
    </row>
    <row r="401" ht="11.25" customHeight="1">
      <c r="A401" s="92" t="s">
        <v>1875</v>
      </c>
      <c r="B401" s="92" t="s">
        <v>1966</v>
      </c>
      <c r="C401" s="92" t="s">
        <v>106</v>
      </c>
      <c r="D401" s="92" t="s">
        <v>405</v>
      </c>
      <c r="E401" s="92">
        <v>13.0</v>
      </c>
      <c r="F401" s="92">
        <v>21.0</v>
      </c>
      <c r="G401" s="92" t="s">
        <v>406</v>
      </c>
      <c r="H401" s="92" t="s">
        <v>1967</v>
      </c>
      <c r="I401" s="92" t="s">
        <v>1968</v>
      </c>
      <c r="J401" s="92" t="s">
        <v>1879</v>
      </c>
      <c r="K401" s="92" t="s">
        <v>1880</v>
      </c>
      <c r="L401" s="93" t="s">
        <v>1969</v>
      </c>
      <c r="M401" s="93">
        <v>2024.0</v>
      </c>
      <c r="N401" s="93" t="s">
        <v>1970</v>
      </c>
      <c r="O401" s="93">
        <v>9.0</v>
      </c>
      <c r="P401" s="93">
        <v>3.0</v>
      </c>
      <c r="Q401" s="93">
        <v>9.0</v>
      </c>
      <c r="R401" s="93">
        <v>1500.0</v>
      </c>
      <c r="S401" s="93"/>
      <c r="T401" s="93"/>
      <c r="U401" s="93"/>
      <c r="V401" s="94">
        <v>166.66</v>
      </c>
      <c r="W401" s="95" t="s">
        <v>1943</v>
      </c>
      <c r="X401" s="93"/>
      <c r="Y401" s="93"/>
      <c r="Z401" s="95"/>
      <c r="AA401" s="95"/>
      <c r="AB401" s="95"/>
      <c r="AC401" s="95"/>
      <c r="AD401" s="95"/>
    </row>
    <row r="402" ht="11.25" customHeight="1">
      <c r="A402" s="92" t="s">
        <v>1971</v>
      </c>
      <c r="B402" s="92" t="s">
        <v>1972</v>
      </c>
      <c r="C402" s="92" t="s">
        <v>106</v>
      </c>
      <c r="D402" s="92" t="s">
        <v>1227</v>
      </c>
      <c r="E402" s="92">
        <v>60.0</v>
      </c>
      <c r="F402" s="92">
        <v>1.0</v>
      </c>
      <c r="G402" s="92" t="s">
        <v>1973</v>
      </c>
      <c r="H402" s="92" t="s">
        <v>1974</v>
      </c>
      <c r="I402" s="92" t="s">
        <v>1975</v>
      </c>
      <c r="J402" s="92" t="s">
        <v>1976</v>
      </c>
      <c r="K402" s="92" t="s">
        <v>1977</v>
      </c>
      <c r="L402" s="93" t="s">
        <v>1978</v>
      </c>
      <c r="M402" s="93">
        <v>2024.0</v>
      </c>
      <c r="N402" s="93" t="s">
        <v>1970</v>
      </c>
      <c r="O402" s="93">
        <v>7.0</v>
      </c>
      <c r="P402" s="93">
        <v>2.0</v>
      </c>
      <c r="Q402" s="93">
        <v>7.0</v>
      </c>
      <c r="R402" s="93">
        <v>1500.0</v>
      </c>
      <c r="S402" s="93"/>
      <c r="T402" s="93"/>
      <c r="U402" s="93"/>
      <c r="V402" s="94">
        <v>214.28</v>
      </c>
      <c r="W402" s="95" t="s">
        <v>1943</v>
      </c>
      <c r="X402" s="93"/>
      <c r="Y402" s="93"/>
      <c r="Z402" s="95"/>
      <c r="AA402" s="95"/>
      <c r="AB402" s="95"/>
      <c r="AC402" s="95"/>
      <c r="AD402" s="95"/>
    </row>
    <row r="403" ht="11.25" customHeight="1">
      <c r="A403" s="92" t="s">
        <v>1979</v>
      </c>
      <c r="B403" s="92" t="s">
        <v>1980</v>
      </c>
      <c r="C403" s="92" t="s">
        <v>106</v>
      </c>
      <c r="D403" s="92" t="s">
        <v>1448</v>
      </c>
      <c r="E403" s="92">
        <v>15.0</v>
      </c>
      <c r="F403" s="92">
        <v>3.0</v>
      </c>
      <c r="G403" s="92" t="s">
        <v>1981</v>
      </c>
      <c r="H403" s="92" t="s">
        <v>1982</v>
      </c>
      <c r="I403" s="92" t="s">
        <v>1983</v>
      </c>
      <c r="J403" s="92" t="s">
        <v>1984</v>
      </c>
      <c r="K403" s="92" t="s">
        <v>1985</v>
      </c>
      <c r="L403" s="93" t="s">
        <v>813</v>
      </c>
      <c r="M403" s="93">
        <v>2024.0</v>
      </c>
      <c r="N403" s="93" t="s">
        <v>791</v>
      </c>
      <c r="O403" s="93">
        <v>8.0</v>
      </c>
      <c r="P403" s="93">
        <v>2.0</v>
      </c>
      <c r="Q403" s="93">
        <v>8.0</v>
      </c>
      <c r="R403" s="93">
        <v>300.0</v>
      </c>
      <c r="S403" s="93"/>
      <c r="T403" s="93"/>
      <c r="U403" s="93"/>
      <c r="V403" s="94">
        <v>37.5</v>
      </c>
      <c r="W403" s="95" t="s">
        <v>1943</v>
      </c>
      <c r="X403" s="93"/>
      <c r="Y403" s="93"/>
      <c r="Z403" s="95"/>
      <c r="AA403" s="95"/>
      <c r="AB403" s="95"/>
      <c r="AC403" s="95"/>
      <c r="AD403" s="95"/>
    </row>
    <row r="404" ht="11.25" customHeight="1">
      <c r="A404" s="92" t="s">
        <v>1986</v>
      </c>
      <c r="B404" s="92" t="s">
        <v>1987</v>
      </c>
      <c r="C404" s="92" t="s">
        <v>106</v>
      </c>
      <c r="D404" s="92" t="s">
        <v>1863</v>
      </c>
      <c r="E404" s="92">
        <v>14.0</v>
      </c>
      <c r="F404" s="92">
        <v>6.0</v>
      </c>
      <c r="G404" s="92" t="s">
        <v>1988</v>
      </c>
      <c r="H404" s="92" t="s">
        <v>1989</v>
      </c>
      <c r="I404" s="92" t="s">
        <v>1866</v>
      </c>
      <c r="J404" s="92" t="s">
        <v>1867</v>
      </c>
      <c r="K404" s="92" t="s">
        <v>1868</v>
      </c>
      <c r="L404" s="93" t="s">
        <v>1990</v>
      </c>
      <c r="M404" s="93">
        <v>2024.0</v>
      </c>
      <c r="N404" s="93" t="s">
        <v>1991</v>
      </c>
      <c r="O404" s="93">
        <v>9.0</v>
      </c>
      <c r="P404" s="93">
        <v>3.0</v>
      </c>
      <c r="Q404" s="93">
        <v>9.0</v>
      </c>
      <c r="R404" s="93">
        <v>300.0</v>
      </c>
      <c r="S404" s="93"/>
      <c r="T404" s="93"/>
      <c r="U404" s="93"/>
      <c r="V404" s="94">
        <v>33.3</v>
      </c>
      <c r="W404" s="95" t="s">
        <v>1943</v>
      </c>
      <c r="X404" s="93"/>
      <c r="Y404" s="93"/>
      <c r="Z404" s="95"/>
      <c r="AA404" s="95"/>
      <c r="AB404" s="95"/>
      <c r="AC404" s="95"/>
      <c r="AD404" s="95"/>
    </row>
    <row r="405" ht="11.25" customHeight="1">
      <c r="A405" s="92" t="s">
        <v>1992</v>
      </c>
      <c r="B405" s="92" t="s">
        <v>1993</v>
      </c>
      <c r="C405" s="92" t="s">
        <v>106</v>
      </c>
      <c r="D405" s="92" t="s">
        <v>1275</v>
      </c>
      <c r="E405" s="92">
        <v>12.0</v>
      </c>
      <c r="F405" s="92">
        <v>10.0</v>
      </c>
      <c r="G405" s="92" t="s">
        <v>1994</v>
      </c>
      <c r="H405" s="92" t="s">
        <v>1995</v>
      </c>
      <c r="I405" s="92" t="s">
        <v>1996</v>
      </c>
      <c r="J405" s="92" t="s">
        <v>1997</v>
      </c>
      <c r="K405" s="92" t="s">
        <v>1998</v>
      </c>
      <c r="L405" s="93" t="s">
        <v>805</v>
      </c>
      <c r="M405" s="93">
        <v>2024.0</v>
      </c>
      <c r="N405" s="93" t="s">
        <v>1999</v>
      </c>
      <c r="O405" s="93">
        <v>8.0</v>
      </c>
      <c r="P405" s="93">
        <v>1.0</v>
      </c>
      <c r="Q405" s="93">
        <v>8.0</v>
      </c>
      <c r="R405" s="93">
        <v>300.0</v>
      </c>
      <c r="S405" s="93"/>
      <c r="T405" s="93"/>
      <c r="U405" s="93"/>
      <c r="V405" s="94">
        <v>37.5</v>
      </c>
      <c r="W405" s="95" t="s">
        <v>1943</v>
      </c>
      <c r="X405" s="93"/>
      <c r="Y405" s="93"/>
      <c r="Z405" s="95"/>
      <c r="AA405" s="95"/>
      <c r="AB405" s="95"/>
      <c r="AC405" s="95"/>
      <c r="AD405" s="95"/>
    </row>
    <row r="406" ht="11.25" customHeight="1">
      <c r="A406" s="92" t="s">
        <v>2000</v>
      </c>
      <c r="B406" s="92" t="s">
        <v>2001</v>
      </c>
      <c r="C406" s="92" t="s">
        <v>106</v>
      </c>
      <c r="D406" s="92" t="s">
        <v>1448</v>
      </c>
      <c r="E406" s="92">
        <v>15.0</v>
      </c>
      <c r="F406" s="92">
        <v>2.0</v>
      </c>
      <c r="G406" s="92" t="s">
        <v>1981</v>
      </c>
      <c r="H406" s="92" t="s">
        <v>2002</v>
      </c>
      <c r="I406" s="92" t="s">
        <v>2003</v>
      </c>
      <c r="J406" s="92" t="s">
        <v>2004</v>
      </c>
      <c r="K406" s="92" t="s">
        <v>2005</v>
      </c>
      <c r="L406" s="93" t="s">
        <v>908</v>
      </c>
      <c r="M406" s="93">
        <v>2024.0</v>
      </c>
      <c r="N406" s="93" t="s">
        <v>2006</v>
      </c>
      <c r="O406" s="93">
        <v>9.0</v>
      </c>
      <c r="P406" s="93">
        <v>2.0</v>
      </c>
      <c r="Q406" s="93">
        <v>9.0</v>
      </c>
      <c r="R406" s="93">
        <v>300.0</v>
      </c>
      <c r="S406" s="93"/>
      <c r="T406" s="93"/>
      <c r="U406" s="93"/>
      <c r="V406" s="94">
        <v>33.3</v>
      </c>
      <c r="W406" s="95" t="s">
        <v>1943</v>
      </c>
      <c r="X406" s="93"/>
      <c r="Y406" s="93"/>
      <c r="Z406" s="95"/>
      <c r="AA406" s="95"/>
      <c r="AB406" s="95"/>
      <c r="AC406" s="95"/>
      <c r="AD406" s="95"/>
    </row>
    <row r="407" ht="11.25" customHeight="1">
      <c r="A407" s="92" t="s">
        <v>2007</v>
      </c>
      <c r="B407" s="92" t="s">
        <v>2008</v>
      </c>
      <c r="C407" s="92" t="s">
        <v>106</v>
      </c>
      <c r="D407" s="92" t="s">
        <v>2009</v>
      </c>
      <c r="E407" s="92">
        <v>14.0</v>
      </c>
      <c r="F407" s="92">
        <v>4.0</v>
      </c>
      <c r="G407" s="92" t="s">
        <v>2010</v>
      </c>
      <c r="H407" s="92" t="s">
        <v>2011</v>
      </c>
      <c r="I407" s="92" t="s">
        <v>2012</v>
      </c>
      <c r="J407" s="92" t="s">
        <v>2013</v>
      </c>
      <c r="K407" s="92" t="s">
        <v>2014</v>
      </c>
      <c r="L407" s="93" t="s">
        <v>2015</v>
      </c>
      <c r="M407" s="93">
        <v>2024.0</v>
      </c>
      <c r="N407" s="93" t="s">
        <v>2016</v>
      </c>
      <c r="O407" s="93">
        <v>8.0</v>
      </c>
      <c r="P407" s="93">
        <v>2.0</v>
      </c>
      <c r="Q407" s="93">
        <v>8.0</v>
      </c>
      <c r="R407" s="93">
        <v>300.0</v>
      </c>
      <c r="S407" s="93"/>
      <c r="T407" s="93"/>
      <c r="U407" s="93"/>
      <c r="V407" s="94">
        <v>37.5</v>
      </c>
      <c r="W407" s="95" t="s">
        <v>1943</v>
      </c>
      <c r="X407" s="93"/>
      <c r="Y407" s="93"/>
      <c r="Z407" s="95"/>
      <c r="AA407" s="95"/>
      <c r="AB407" s="95"/>
      <c r="AC407" s="95"/>
      <c r="AD407" s="95"/>
    </row>
    <row r="408" ht="11.25" customHeight="1">
      <c r="A408" s="92" t="s">
        <v>2017</v>
      </c>
      <c r="B408" s="92" t="s">
        <v>2018</v>
      </c>
      <c r="C408" s="92" t="s">
        <v>106</v>
      </c>
      <c r="D408" s="92" t="s">
        <v>1448</v>
      </c>
      <c r="E408" s="92">
        <v>15.0</v>
      </c>
      <c r="F408" s="92">
        <v>2.0</v>
      </c>
      <c r="G408" s="92" t="s">
        <v>1981</v>
      </c>
      <c r="H408" s="92" t="s">
        <v>2019</v>
      </c>
      <c r="I408" s="92" t="s">
        <v>2020</v>
      </c>
      <c r="J408" s="92" t="s">
        <v>2021</v>
      </c>
      <c r="K408" s="92" t="s">
        <v>2022</v>
      </c>
      <c r="L408" s="93" t="s">
        <v>614</v>
      </c>
      <c r="M408" s="93">
        <v>2024.0</v>
      </c>
      <c r="N408" s="93" t="s">
        <v>2006</v>
      </c>
      <c r="O408" s="93">
        <v>9.0</v>
      </c>
      <c r="P408" s="93">
        <v>2.0</v>
      </c>
      <c r="Q408" s="93">
        <v>9.0</v>
      </c>
      <c r="R408" s="93">
        <v>300.0</v>
      </c>
      <c r="S408" s="93"/>
      <c r="T408" s="93"/>
      <c r="U408" s="93"/>
      <c r="V408" s="94">
        <v>33.33</v>
      </c>
      <c r="W408" s="95" t="s">
        <v>1943</v>
      </c>
      <c r="X408" s="93"/>
      <c r="Y408" s="93"/>
      <c r="Z408" s="95"/>
      <c r="AA408" s="95"/>
      <c r="AB408" s="95"/>
      <c r="AC408" s="95"/>
      <c r="AD408" s="95"/>
    </row>
    <row r="409" ht="11.25" customHeight="1">
      <c r="A409" s="92" t="s">
        <v>2023</v>
      </c>
      <c r="B409" s="92" t="s">
        <v>2024</v>
      </c>
      <c r="C409" s="92" t="s">
        <v>106</v>
      </c>
      <c r="D409" s="92" t="s">
        <v>1448</v>
      </c>
      <c r="E409" s="92">
        <v>15.0</v>
      </c>
      <c r="F409" s="92">
        <v>2.0</v>
      </c>
      <c r="G409" s="92" t="s">
        <v>1981</v>
      </c>
      <c r="H409" s="92" t="s">
        <v>2025</v>
      </c>
      <c r="I409" s="92" t="s">
        <v>2026</v>
      </c>
      <c r="J409" s="92" t="s">
        <v>2027</v>
      </c>
      <c r="K409" s="92" t="s">
        <v>2028</v>
      </c>
      <c r="L409" s="93" t="s">
        <v>813</v>
      </c>
      <c r="M409" s="93">
        <v>2024.0</v>
      </c>
      <c r="N409" s="93" t="s">
        <v>2006</v>
      </c>
      <c r="O409" s="93">
        <v>9.0</v>
      </c>
      <c r="P409" s="93">
        <v>2.0</v>
      </c>
      <c r="Q409" s="93">
        <v>9.0</v>
      </c>
      <c r="R409" s="93">
        <v>300.0</v>
      </c>
      <c r="S409" s="93"/>
      <c r="T409" s="93"/>
      <c r="U409" s="93"/>
      <c r="V409" s="94">
        <v>33.33</v>
      </c>
      <c r="W409" s="95" t="s">
        <v>1943</v>
      </c>
      <c r="X409" s="93"/>
      <c r="Y409" s="93"/>
      <c r="Z409" s="95"/>
      <c r="AA409" s="95"/>
      <c r="AB409" s="95"/>
      <c r="AC409" s="95"/>
      <c r="AD409" s="95"/>
    </row>
    <row r="410" ht="11.25" customHeight="1">
      <c r="A410" s="92" t="s">
        <v>2029</v>
      </c>
      <c r="B410" s="92" t="s">
        <v>2030</v>
      </c>
      <c r="C410" s="92" t="s">
        <v>106</v>
      </c>
      <c r="D410" s="92" t="s">
        <v>1448</v>
      </c>
      <c r="E410" s="92">
        <v>15.0</v>
      </c>
      <c r="F410" s="92">
        <v>1.0</v>
      </c>
      <c r="G410" s="92" t="s">
        <v>1981</v>
      </c>
      <c r="H410" s="92" t="s">
        <v>2031</v>
      </c>
      <c r="I410" s="92" t="s">
        <v>2032</v>
      </c>
      <c r="J410" s="92" t="s">
        <v>2033</v>
      </c>
      <c r="K410" s="92" t="s">
        <v>2034</v>
      </c>
      <c r="L410" s="93" t="s">
        <v>934</v>
      </c>
      <c r="M410" s="93">
        <v>2024.0</v>
      </c>
      <c r="N410" s="93" t="s">
        <v>2006</v>
      </c>
      <c r="O410" s="93">
        <v>8.0</v>
      </c>
      <c r="P410" s="93">
        <v>4.0</v>
      </c>
      <c r="Q410" s="93">
        <v>10.0</v>
      </c>
      <c r="R410" s="93">
        <v>300.0</v>
      </c>
      <c r="S410" s="93"/>
      <c r="T410" s="93"/>
      <c r="U410" s="93"/>
      <c r="V410" s="94">
        <v>37.5</v>
      </c>
      <c r="W410" s="95" t="s">
        <v>1943</v>
      </c>
      <c r="X410" s="93"/>
      <c r="Y410" s="93"/>
      <c r="Z410" s="95"/>
      <c r="AA410" s="95"/>
      <c r="AB410" s="95"/>
      <c r="AC410" s="95"/>
      <c r="AD410" s="95"/>
    </row>
    <row r="411" ht="11.25" customHeight="1">
      <c r="A411" s="92" t="s">
        <v>1446</v>
      </c>
      <c r="B411" s="92" t="s">
        <v>2035</v>
      </c>
      <c r="C411" s="92" t="s">
        <v>141</v>
      </c>
      <c r="D411" s="92" t="s">
        <v>1448</v>
      </c>
      <c r="E411" s="92">
        <v>15.0</v>
      </c>
      <c r="F411" s="92">
        <v>4.0</v>
      </c>
      <c r="G411" s="92" t="s">
        <v>1449</v>
      </c>
      <c r="H411" s="92" t="s">
        <v>1450</v>
      </c>
      <c r="I411" s="92" t="s">
        <v>1451</v>
      </c>
      <c r="J411" s="92" t="s">
        <v>2036</v>
      </c>
      <c r="K411" s="106" t="s">
        <v>1453</v>
      </c>
      <c r="L411" s="93">
        <v>756.0</v>
      </c>
      <c r="M411" s="93">
        <v>2024.0</v>
      </c>
      <c r="N411" s="93" t="s">
        <v>264</v>
      </c>
      <c r="O411" s="93">
        <v>6.0</v>
      </c>
      <c r="P411" s="93">
        <v>3.0</v>
      </c>
      <c r="Q411" s="93">
        <v>6.0</v>
      </c>
      <c r="R411" s="93">
        <v>300.0</v>
      </c>
      <c r="S411" s="93"/>
      <c r="T411" s="93"/>
      <c r="U411" s="93"/>
      <c r="V411" s="94">
        <v>50.0</v>
      </c>
      <c r="W411" s="95" t="s">
        <v>163</v>
      </c>
      <c r="X411" s="93">
        <v>1.0</v>
      </c>
      <c r="Y411" s="93" t="s">
        <v>673</v>
      </c>
      <c r="Z411" s="95"/>
      <c r="AA411" s="95"/>
      <c r="AB411" s="95"/>
      <c r="AC411" s="95"/>
      <c r="AD411" s="95"/>
    </row>
    <row r="412" ht="11.25" customHeight="1">
      <c r="A412" s="92" t="s">
        <v>1672</v>
      </c>
      <c r="B412" s="92" t="s">
        <v>2037</v>
      </c>
      <c r="C412" s="92" t="s">
        <v>141</v>
      </c>
      <c r="D412" s="92" t="s">
        <v>281</v>
      </c>
      <c r="E412" s="92">
        <v>12.0</v>
      </c>
      <c r="F412" s="92">
        <v>23.0</v>
      </c>
      <c r="G412" s="92" t="s">
        <v>282</v>
      </c>
      <c r="H412" s="92" t="s">
        <v>1674</v>
      </c>
      <c r="I412" s="92" t="s">
        <v>451</v>
      </c>
      <c r="J412" s="92" t="s">
        <v>2038</v>
      </c>
      <c r="K412" s="92" t="s">
        <v>453</v>
      </c>
      <c r="L412" s="93">
        <v>2336.0</v>
      </c>
      <c r="M412" s="93">
        <v>2024.0</v>
      </c>
      <c r="N412" s="93" t="s">
        <v>287</v>
      </c>
      <c r="O412" s="93">
        <v>8.0</v>
      </c>
      <c r="P412" s="93">
        <v>7.0</v>
      </c>
      <c r="Q412" s="93">
        <v>8.0</v>
      </c>
      <c r="R412" s="93">
        <v>1000.0</v>
      </c>
      <c r="S412" s="93"/>
      <c r="T412" s="93"/>
      <c r="U412" s="93"/>
      <c r="V412" s="94">
        <v>125.0</v>
      </c>
      <c r="W412" s="95" t="s">
        <v>163</v>
      </c>
      <c r="X412" s="93"/>
      <c r="Y412" s="93"/>
      <c r="Z412" s="95"/>
      <c r="AA412" s="95"/>
      <c r="AB412" s="95"/>
      <c r="AC412" s="95"/>
      <c r="AD412" s="95"/>
    </row>
    <row r="413" ht="11.25" customHeight="1">
      <c r="A413" s="92" t="s">
        <v>2039</v>
      </c>
      <c r="B413" s="92" t="s">
        <v>2040</v>
      </c>
      <c r="C413" s="92" t="s">
        <v>141</v>
      </c>
      <c r="D413" s="92" t="s">
        <v>405</v>
      </c>
      <c r="E413" s="92">
        <v>13.0</v>
      </c>
      <c r="F413" s="92">
        <v>13.0</v>
      </c>
      <c r="G413" s="92" t="s">
        <v>406</v>
      </c>
      <c r="H413" s="92" t="s">
        <v>619</v>
      </c>
      <c r="I413" s="92" t="s">
        <v>620</v>
      </c>
      <c r="J413" s="92" t="s">
        <v>2041</v>
      </c>
      <c r="K413" s="92" t="s">
        <v>622</v>
      </c>
      <c r="L413" s="93">
        <v>3834.0</v>
      </c>
      <c r="M413" s="93">
        <v>2024.0</v>
      </c>
      <c r="N413" s="93" t="s">
        <v>318</v>
      </c>
      <c r="O413" s="93">
        <v>9.0</v>
      </c>
      <c r="P413" s="93">
        <v>8.0</v>
      </c>
      <c r="Q413" s="93">
        <v>9.0</v>
      </c>
      <c r="R413" s="93">
        <v>1500.0</v>
      </c>
      <c r="S413" s="93"/>
      <c r="T413" s="93"/>
      <c r="U413" s="93"/>
      <c r="V413" s="94">
        <v>166.6</v>
      </c>
      <c r="W413" s="95" t="s">
        <v>163</v>
      </c>
      <c r="X413" s="93"/>
      <c r="Y413" s="93"/>
      <c r="Z413" s="95"/>
      <c r="AA413" s="95"/>
      <c r="AB413" s="95"/>
      <c r="AC413" s="95"/>
      <c r="AD413" s="95"/>
    </row>
    <row r="414" ht="11.25" customHeight="1">
      <c r="A414" s="92" t="s">
        <v>2042</v>
      </c>
      <c r="B414" s="92" t="s">
        <v>2043</v>
      </c>
      <c r="C414" s="92" t="s">
        <v>141</v>
      </c>
      <c r="D414" s="92" t="s">
        <v>273</v>
      </c>
      <c r="E414" s="92">
        <v>12.0</v>
      </c>
      <c r="F414" s="92">
        <v>6.0</v>
      </c>
      <c r="G414" s="92" t="s">
        <v>274</v>
      </c>
      <c r="H414" s="92" t="s">
        <v>2044</v>
      </c>
      <c r="I414" s="92" t="s">
        <v>2045</v>
      </c>
      <c r="J414" s="92" t="s">
        <v>2046</v>
      </c>
      <c r="K414" s="106" t="s">
        <v>2047</v>
      </c>
      <c r="L414" s="93">
        <v>149.0</v>
      </c>
      <c r="M414" s="93">
        <v>2024.0</v>
      </c>
      <c r="N414" s="93" t="s">
        <v>264</v>
      </c>
      <c r="O414" s="93">
        <v>2.0</v>
      </c>
      <c r="P414" s="93">
        <v>2.0</v>
      </c>
      <c r="Q414" s="93">
        <v>2.0</v>
      </c>
      <c r="R414" s="93">
        <v>300.0</v>
      </c>
      <c r="S414" s="93"/>
      <c r="T414" s="93"/>
      <c r="U414" s="93"/>
      <c r="V414" s="94">
        <v>150.0</v>
      </c>
      <c r="W414" s="95" t="s">
        <v>163</v>
      </c>
      <c r="X414" s="93">
        <v>1.0</v>
      </c>
      <c r="Y414" s="93" t="s">
        <v>673</v>
      </c>
      <c r="Z414" s="95"/>
      <c r="AA414" s="95"/>
      <c r="AB414" s="95"/>
      <c r="AC414" s="95"/>
      <c r="AD414" s="95"/>
    </row>
    <row r="415" ht="11.25" customHeight="1">
      <c r="A415" s="92" t="s">
        <v>2048</v>
      </c>
      <c r="B415" s="92" t="s">
        <v>2049</v>
      </c>
      <c r="C415" s="92" t="s">
        <v>141</v>
      </c>
      <c r="D415" s="92" t="s">
        <v>464</v>
      </c>
      <c r="E415" s="92">
        <v>16.0</v>
      </c>
      <c r="F415" s="92">
        <v>2.0</v>
      </c>
      <c r="G415" s="92" t="s">
        <v>259</v>
      </c>
      <c r="H415" s="92" t="s">
        <v>1601</v>
      </c>
      <c r="I415" s="92" t="s">
        <v>2050</v>
      </c>
      <c r="J415" s="92" t="s">
        <v>2051</v>
      </c>
      <c r="K415" s="106" t="s">
        <v>467</v>
      </c>
      <c r="L415" s="93" t="s">
        <v>468</v>
      </c>
      <c r="M415" s="93">
        <v>2024.0</v>
      </c>
      <c r="N415" s="93" t="s">
        <v>264</v>
      </c>
      <c r="O415" s="93">
        <v>10.0</v>
      </c>
      <c r="P415" s="93">
        <v>4.0</v>
      </c>
      <c r="Q415" s="93">
        <v>10.0</v>
      </c>
      <c r="R415" s="93">
        <v>300.0</v>
      </c>
      <c r="S415" s="93"/>
      <c r="T415" s="93"/>
      <c r="U415" s="93"/>
      <c r="V415" s="94">
        <v>30.0</v>
      </c>
      <c r="W415" s="95" t="s">
        <v>163</v>
      </c>
      <c r="X415" s="93">
        <v>1.0</v>
      </c>
      <c r="Y415" s="93" t="s">
        <v>673</v>
      </c>
      <c r="Z415" s="95"/>
      <c r="AA415" s="95"/>
      <c r="AB415" s="95"/>
      <c r="AC415" s="95"/>
      <c r="AD415" s="95"/>
    </row>
    <row r="416" ht="11.25" customHeight="1">
      <c r="A416" s="92" t="s">
        <v>2052</v>
      </c>
      <c r="B416" s="92" t="s">
        <v>2053</v>
      </c>
      <c r="C416" s="92" t="s">
        <v>52</v>
      </c>
      <c r="D416" s="92" t="s">
        <v>2054</v>
      </c>
      <c r="E416" s="92">
        <v>13.0</v>
      </c>
      <c r="F416" s="92">
        <v>17.0</v>
      </c>
      <c r="G416" s="92"/>
      <c r="H416" s="92"/>
      <c r="I416" s="92" t="s">
        <v>2055</v>
      </c>
      <c r="J416" s="92" t="s">
        <v>2056</v>
      </c>
      <c r="K416" s="106" t="s">
        <v>2057</v>
      </c>
      <c r="L416" s="93"/>
      <c r="M416" s="93">
        <v>2024.0</v>
      </c>
      <c r="N416" s="93" t="s">
        <v>318</v>
      </c>
      <c r="O416" s="93">
        <v>1.0</v>
      </c>
      <c r="P416" s="93">
        <v>1.0</v>
      </c>
      <c r="Q416" s="93">
        <v>3.0</v>
      </c>
      <c r="R416" s="93">
        <v>1500.0</v>
      </c>
      <c r="S416" s="93"/>
      <c r="T416" s="93"/>
      <c r="U416" s="93"/>
      <c r="V416" s="94">
        <v>1500.0</v>
      </c>
      <c r="W416" s="95" t="s">
        <v>123</v>
      </c>
      <c r="X416" s="93">
        <v>1.0</v>
      </c>
      <c r="Y416" s="93" t="s">
        <v>631</v>
      </c>
      <c r="Z416" s="95"/>
      <c r="AA416" s="95"/>
      <c r="AB416" s="95"/>
      <c r="AC416" s="95"/>
      <c r="AD416" s="95"/>
    </row>
    <row r="417" ht="11.25" customHeight="1">
      <c r="A417" s="92" t="s">
        <v>1934</v>
      </c>
      <c r="B417" s="92" t="s">
        <v>1935</v>
      </c>
      <c r="C417" s="92"/>
      <c r="D417" s="92" t="s">
        <v>1936</v>
      </c>
      <c r="E417" s="92">
        <v>16.0</v>
      </c>
      <c r="F417" s="92">
        <v>10.0</v>
      </c>
      <c r="G417" s="92" t="s">
        <v>444</v>
      </c>
      <c r="H417" s="92" t="s">
        <v>1937</v>
      </c>
      <c r="I417" s="92" t="s">
        <v>1938</v>
      </c>
      <c r="J417" s="92" t="s">
        <v>1939</v>
      </c>
      <c r="K417" s="92">
        <v>1868.0</v>
      </c>
      <c r="L417" s="93" t="s">
        <v>1941</v>
      </c>
      <c r="M417" s="93">
        <v>2024.0</v>
      </c>
      <c r="N417" s="93" t="s">
        <v>1942</v>
      </c>
      <c r="O417" s="93">
        <v>8.0</v>
      </c>
      <c r="P417" s="93">
        <v>2.0</v>
      </c>
      <c r="Q417" s="93">
        <v>8.0</v>
      </c>
      <c r="R417" s="93">
        <v>1500.0</v>
      </c>
      <c r="S417" s="93"/>
      <c r="T417" s="93"/>
      <c r="U417" s="93"/>
      <c r="V417" s="94">
        <v>187.5</v>
      </c>
      <c r="W417" s="95" t="s">
        <v>2058</v>
      </c>
      <c r="X417" s="93"/>
      <c r="Y417" s="93"/>
      <c r="Z417" s="95"/>
      <c r="AA417" s="95"/>
      <c r="AB417" s="95"/>
      <c r="AC417" s="95"/>
      <c r="AD417" s="95"/>
    </row>
    <row r="418" ht="11.25" customHeight="1">
      <c r="A418" s="92" t="s">
        <v>1944</v>
      </c>
      <c r="B418" s="92" t="s">
        <v>1945</v>
      </c>
      <c r="C418" s="92"/>
      <c r="D418" s="92" t="s">
        <v>1946</v>
      </c>
      <c r="E418" s="92">
        <v>14.0</v>
      </c>
      <c r="F418" s="92">
        <v>11.0</v>
      </c>
      <c r="G418" s="92"/>
      <c r="H418" s="92" t="s">
        <v>1947</v>
      </c>
      <c r="I418" s="92" t="s">
        <v>1948</v>
      </c>
      <c r="J418" s="92" t="s">
        <v>1873</v>
      </c>
      <c r="K418" s="92">
        <v>1380.0</v>
      </c>
      <c r="L418" s="93" t="s">
        <v>797</v>
      </c>
      <c r="M418" s="93">
        <v>2024.0</v>
      </c>
      <c r="N418" s="93" t="s">
        <v>1949</v>
      </c>
      <c r="O418" s="93">
        <v>10.0</v>
      </c>
      <c r="P418" s="93">
        <v>3.0</v>
      </c>
      <c r="Q418" s="93">
        <v>10.0</v>
      </c>
      <c r="R418" s="93">
        <v>1500.0</v>
      </c>
      <c r="S418" s="93"/>
      <c r="T418" s="93"/>
      <c r="U418" s="93"/>
      <c r="V418" s="94">
        <v>300.0</v>
      </c>
      <c r="W418" s="95" t="s">
        <v>2058</v>
      </c>
      <c r="X418" s="93"/>
      <c r="Y418" s="93"/>
      <c r="Z418" s="95"/>
      <c r="AA418" s="95"/>
      <c r="AB418" s="95"/>
      <c r="AC418" s="95"/>
      <c r="AD418" s="95"/>
    </row>
    <row r="419" ht="11.25" customHeight="1">
      <c r="A419" s="92" t="s">
        <v>1950</v>
      </c>
      <c r="B419" s="92" t="s">
        <v>1951</v>
      </c>
      <c r="C419" s="92"/>
      <c r="D419" s="92" t="s">
        <v>1952</v>
      </c>
      <c r="E419" s="92">
        <v>14.0</v>
      </c>
      <c r="F419" s="92">
        <v>9.0</v>
      </c>
      <c r="G419" s="92" t="s">
        <v>478</v>
      </c>
      <c r="H419" s="92" t="s">
        <v>1953</v>
      </c>
      <c r="I419" s="92" t="s">
        <v>1954</v>
      </c>
      <c r="J419" s="92" t="s">
        <v>1955</v>
      </c>
      <c r="K419" s="92">
        <v>1235.0</v>
      </c>
      <c r="L419" s="93">
        <v>2.0</v>
      </c>
      <c r="M419" s="93">
        <v>2024.0</v>
      </c>
      <c r="N419" s="93" t="s">
        <v>1957</v>
      </c>
      <c r="O419" s="93">
        <v>9.0</v>
      </c>
      <c r="P419" s="93">
        <v>2.0</v>
      </c>
      <c r="Q419" s="93">
        <v>10.0</v>
      </c>
      <c r="R419" s="93">
        <v>1500.0</v>
      </c>
      <c r="S419" s="93"/>
      <c r="T419" s="93"/>
      <c r="U419" s="93"/>
      <c r="V419" s="94">
        <v>166.66</v>
      </c>
      <c r="W419" s="95" t="s">
        <v>2058</v>
      </c>
      <c r="X419" s="93"/>
      <c r="Y419" s="93"/>
      <c r="Z419" s="95"/>
      <c r="AA419" s="95"/>
      <c r="AB419" s="95"/>
      <c r="AC419" s="95"/>
      <c r="AD419" s="95"/>
    </row>
    <row r="420" ht="11.25" customHeight="1">
      <c r="A420" s="92" t="s">
        <v>1875</v>
      </c>
      <c r="B420" s="92" t="s">
        <v>1966</v>
      </c>
      <c r="C420" s="92"/>
      <c r="D420" s="92" t="s">
        <v>405</v>
      </c>
      <c r="E420" s="92">
        <v>13.0</v>
      </c>
      <c r="F420" s="92">
        <v>21.0</v>
      </c>
      <c r="G420" s="92" t="s">
        <v>406</v>
      </c>
      <c r="H420" s="92" t="s">
        <v>1967</v>
      </c>
      <c r="I420" s="92" t="s">
        <v>1968</v>
      </c>
      <c r="J420" s="92" t="s">
        <v>1879</v>
      </c>
      <c r="K420" s="92">
        <v>6325.0</v>
      </c>
      <c r="L420" s="93" t="s">
        <v>1969</v>
      </c>
      <c r="M420" s="93">
        <v>2024.0</v>
      </c>
      <c r="N420" s="93" t="s">
        <v>1970</v>
      </c>
      <c r="O420" s="93">
        <v>9.0</v>
      </c>
      <c r="P420" s="93">
        <v>3.0</v>
      </c>
      <c r="Q420" s="93">
        <v>9.0</v>
      </c>
      <c r="R420" s="93">
        <v>1500.0</v>
      </c>
      <c r="S420" s="93"/>
      <c r="T420" s="93"/>
      <c r="U420" s="93"/>
      <c r="V420" s="94">
        <v>166.66</v>
      </c>
      <c r="W420" s="95" t="s">
        <v>2058</v>
      </c>
      <c r="X420" s="93"/>
      <c r="Y420" s="93"/>
      <c r="Z420" s="95"/>
      <c r="AA420" s="95"/>
      <c r="AB420" s="95"/>
      <c r="AC420" s="95"/>
      <c r="AD420" s="95"/>
    </row>
    <row r="421" ht="11.25" customHeight="1">
      <c r="A421" s="92" t="s">
        <v>1971</v>
      </c>
      <c r="B421" s="92" t="s">
        <v>1972</v>
      </c>
      <c r="C421" s="92"/>
      <c r="D421" s="92" t="s">
        <v>1227</v>
      </c>
      <c r="E421" s="92">
        <v>60.0</v>
      </c>
      <c r="F421" s="92">
        <v>1.0</v>
      </c>
      <c r="G421" s="92" t="s">
        <v>1973</v>
      </c>
      <c r="H421" s="92" t="s">
        <v>1974</v>
      </c>
      <c r="I421" s="92" t="s">
        <v>1975</v>
      </c>
      <c r="J421" s="92" t="s">
        <v>1976</v>
      </c>
      <c r="K421" s="92">
        <v>15.0</v>
      </c>
      <c r="L421" s="93" t="s">
        <v>1978</v>
      </c>
      <c r="M421" s="93">
        <v>2024.0</v>
      </c>
      <c r="N421" s="93" t="s">
        <v>1970</v>
      </c>
      <c r="O421" s="93">
        <v>7.0</v>
      </c>
      <c r="P421" s="93">
        <v>2.0</v>
      </c>
      <c r="Q421" s="93">
        <v>7.0</v>
      </c>
      <c r="R421" s="93">
        <v>1500.0</v>
      </c>
      <c r="S421" s="93"/>
      <c r="T421" s="93"/>
      <c r="U421" s="93"/>
      <c r="V421" s="94">
        <v>214.28</v>
      </c>
      <c r="W421" s="95" t="s">
        <v>2058</v>
      </c>
      <c r="X421" s="93"/>
      <c r="Y421" s="93"/>
      <c r="Z421" s="95"/>
      <c r="AA421" s="95"/>
      <c r="AB421" s="95"/>
      <c r="AC421" s="95"/>
      <c r="AD421" s="95"/>
    </row>
    <row r="422" ht="11.25" customHeight="1">
      <c r="A422" s="92" t="s">
        <v>1979</v>
      </c>
      <c r="B422" s="92" t="s">
        <v>1980</v>
      </c>
      <c r="C422" s="92"/>
      <c r="D422" s="92" t="s">
        <v>1448</v>
      </c>
      <c r="E422" s="92">
        <v>15.0</v>
      </c>
      <c r="F422" s="92">
        <v>3.0</v>
      </c>
      <c r="G422" s="92" t="s">
        <v>1981</v>
      </c>
      <c r="H422" s="92" t="s">
        <v>1982</v>
      </c>
      <c r="I422" s="92" t="s">
        <v>1983</v>
      </c>
      <c r="J422" s="92" t="s">
        <v>2059</v>
      </c>
      <c r="K422" s="92">
        <v>733.0</v>
      </c>
      <c r="L422" s="93" t="s">
        <v>813</v>
      </c>
      <c r="M422" s="93">
        <v>2024.0</v>
      </c>
      <c r="N422" s="93" t="s">
        <v>2016</v>
      </c>
      <c r="O422" s="93">
        <v>8.0</v>
      </c>
      <c r="P422" s="93">
        <v>2.0</v>
      </c>
      <c r="Q422" s="93">
        <v>8.0</v>
      </c>
      <c r="R422" s="93">
        <v>300.0</v>
      </c>
      <c r="S422" s="93"/>
      <c r="T422" s="93"/>
      <c r="U422" s="93"/>
      <c r="V422" s="94">
        <v>37.5</v>
      </c>
      <c r="W422" s="95" t="s">
        <v>2058</v>
      </c>
      <c r="X422" s="93"/>
      <c r="Y422" s="93"/>
      <c r="Z422" s="95"/>
      <c r="AA422" s="95"/>
      <c r="AB422" s="95"/>
      <c r="AC422" s="95"/>
      <c r="AD422" s="95"/>
    </row>
    <row r="423" ht="11.25" customHeight="1">
      <c r="A423" s="92" t="s">
        <v>1986</v>
      </c>
      <c r="B423" s="92" t="s">
        <v>1987</v>
      </c>
      <c r="C423" s="92"/>
      <c r="D423" s="92" t="s">
        <v>1863</v>
      </c>
      <c r="E423" s="92">
        <v>14.0</v>
      </c>
      <c r="F423" s="92">
        <v>6.0</v>
      </c>
      <c r="G423" s="92" t="s">
        <v>1988</v>
      </c>
      <c r="H423" s="92" t="s">
        <v>1989</v>
      </c>
      <c r="I423" s="92" t="s">
        <v>1866</v>
      </c>
      <c r="J423" s="92" t="s">
        <v>1867</v>
      </c>
      <c r="K423" s="92"/>
      <c r="L423" s="93" t="s">
        <v>1990</v>
      </c>
      <c r="M423" s="93">
        <v>2024.0</v>
      </c>
      <c r="N423" s="93" t="s">
        <v>1991</v>
      </c>
      <c r="O423" s="93">
        <v>9.0</v>
      </c>
      <c r="P423" s="93">
        <v>3.0</v>
      </c>
      <c r="Q423" s="93">
        <v>9.0</v>
      </c>
      <c r="R423" s="93">
        <v>300.0</v>
      </c>
      <c r="S423" s="93"/>
      <c r="T423" s="93"/>
      <c r="U423" s="93"/>
      <c r="V423" s="94">
        <v>33.3</v>
      </c>
      <c r="W423" s="95" t="s">
        <v>2058</v>
      </c>
      <c r="X423" s="93"/>
      <c r="Y423" s="93"/>
      <c r="Z423" s="95"/>
      <c r="AA423" s="95"/>
      <c r="AB423" s="95"/>
      <c r="AC423" s="95"/>
      <c r="AD423" s="95"/>
    </row>
    <row r="424" ht="11.25" customHeight="1">
      <c r="A424" s="92" t="s">
        <v>2000</v>
      </c>
      <c r="B424" s="92" t="s">
        <v>2001</v>
      </c>
      <c r="C424" s="92"/>
      <c r="D424" s="92" t="s">
        <v>1448</v>
      </c>
      <c r="E424" s="92">
        <v>15.0</v>
      </c>
      <c r="F424" s="92">
        <v>2.0</v>
      </c>
      <c r="G424" s="92" t="s">
        <v>1981</v>
      </c>
      <c r="H424" s="92" t="s">
        <v>2002</v>
      </c>
      <c r="I424" s="92" t="s">
        <v>2003</v>
      </c>
      <c r="J424" s="92" t="s">
        <v>2004</v>
      </c>
      <c r="K424" s="92">
        <v>692.0</v>
      </c>
      <c r="L424" s="93" t="s">
        <v>908</v>
      </c>
      <c r="M424" s="93">
        <v>2024.0</v>
      </c>
      <c r="N424" s="93" t="s">
        <v>2006</v>
      </c>
      <c r="O424" s="93">
        <v>9.0</v>
      </c>
      <c r="P424" s="93">
        <v>2.0</v>
      </c>
      <c r="Q424" s="93">
        <v>9.0</v>
      </c>
      <c r="R424" s="93">
        <v>300.0</v>
      </c>
      <c r="S424" s="93"/>
      <c r="T424" s="93"/>
      <c r="U424" s="93"/>
      <c r="V424" s="94">
        <v>33.3</v>
      </c>
      <c r="W424" s="95" t="s">
        <v>2058</v>
      </c>
      <c r="X424" s="93"/>
      <c r="Y424" s="93"/>
      <c r="Z424" s="95"/>
      <c r="AA424" s="95"/>
      <c r="AB424" s="95"/>
      <c r="AC424" s="95"/>
      <c r="AD424" s="95"/>
    </row>
    <row r="425" ht="11.25" customHeight="1">
      <c r="A425" s="92" t="s">
        <v>2007</v>
      </c>
      <c r="B425" s="92" t="s">
        <v>2008</v>
      </c>
      <c r="C425" s="92"/>
      <c r="D425" s="92" t="s">
        <v>2009</v>
      </c>
      <c r="E425" s="92"/>
      <c r="F425" s="92">
        <v>14.0</v>
      </c>
      <c r="G425" s="92">
        <v>4.0</v>
      </c>
      <c r="H425" s="92" t="s">
        <v>2011</v>
      </c>
      <c r="I425" s="92" t="s">
        <v>2012</v>
      </c>
      <c r="J425" s="92" t="s">
        <v>2013</v>
      </c>
      <c r="K425" s="92"/>
      <c r="L425" s="93" t="s">
        <v>2015</v>
      </c>
      <c r="M425" s="93">
        <v>2024.0</v>
      </c>
      <c r="N425" s="93" t="s">
        <v>2016</v>
      </c>
      <c r="O425" s="93">
        <v>8.0</v>
      </c>
      <c r="P425" s="93">
        <v>2.0</v>
      </c>
      <c r="Q425" s="93">
        <v>8.0</v>
      </c>
      <c r="R425" s="93">
        <v>300.0</v>
      </c>
      <c r="S425" s="93"/>
      <c r="T425" s="93"/>
      <c r="U425" s="93"/>
      <c r="V425" s="94">
        <v>37.5</v>
      </c>
      <c r="W425" s="95" t="s">
        <v>2058</v>
      </c>
      <c r="X425" s="93"/>
      <c r="Y425" s="93"/>
      <c r="Z425" s="95"/>
      <c r="AA425" s="95"/>
      <c r="AB425" s="95"/>
      <c r="AC425" s="95"/>
      <c r="AD425" s="95"/>
    </row>
    <row r="426" ht="11.25" customHeight="1">
      <c r="A426" s="92" t="s">
        <v>2017</v>
      </c>
      <c r="B426" s="92" t="s">
        <v>2018</v>
      </c>
      <c r="C426" s="92"/>
      <c r="D426" s="92" t="s">
        <v>1448</v>
      </c>
      <c r="E426" s="92">
        <v>15.0</v>
      </c>
      <c r="F426" s="92">
        <v>2.0</v>
      </c>
      <c r="G426" s="92" t="s">
        <v>1981</v>
      </c>
      <c r="H426" s="92" t="s">
        <v>2019</v>
      </c>
      <c r="I426" s="92" t="s">
        <v>2020</v>
      </c>
      <c r="J426" s="92" t="s">
        <v>2021</v>
      </c>
      <c r="K426" s="92">
        <v>704.0</v>
      </c>
      <c r="L426" s="93" t="s">
        <v>614</v>
      </c>
      <c r="M426" s="93">
        <v>2024.0</v>
      </c>
      <c r="N426" s="93" t="s">
        <v>2006</v>
      </c>
      <c r="O426" s="93">
        <v>9.0</v>
      </c>
      <c r="P426" s="93">
        <v>2.0</v>
      </c>
      <c r="Q426" s="93">
        <v>9.0</v>
      </c>
      <c r="R426" s="93">
        <v>300.0</v>
      </c>
      <c r="S426" s="93"/>
      <c r="T426" s="93"/>
      <c r="U426" s="93"/>
      <c r="V426" s="94">
        <v>33.33</v>
      </c>
      <c r="W426" s="95" t="s">
        <v>2058</v>
      </c>
      <c r="X426" s="93"/>
      <c r="Y426" s="93"/>
      <c r="Z426" s="95"/>
      <c r="AA426" s="95"/>
      <c r="AB426" s="95"/>
      <c r="AC426" s="95"/>
      <c r="AD426" s="95"/>
    </row>
    <row r="427" ht="11.25" customHeight="1">
      <c r="A427" s="92" t="s">
        <v>2023</v>
      </c>
      <c r="B427" s="92" t="s">
        <v>2024</v>
      </c>
      <c r="C427" s="92"/>
      <c r="D427" s="92" t="s">
        <v>1448</v>
      </c>
      <c r="E427" s="92">
        <v>15.0</v>
      </c>
      <c r="F427" s="92">
        <v>2.0</v>
      </c>
      <c r="G427" s="92" t="s">
        <v>1981</v>
      </c>
      <c r="H427" s="92" t="s">
        <v>2025</v>
      </c>
      <c r="I427" s="92" t="s">
        <v>2060</v>
      </c>
      <c r="J427" s="92" t="s">
        <v>2027</v>
      </c>
      <c r="K427" s="92">
        <v>693.0</v>
      </c>
      <c r="L427" s="93" t="s">
        <v>813</v>
      </c>
      <c r="M427" s="93">
        <v>2024.0</v>
      </c>
      <c r="N427" s="93" t="s">
        <v>2006</v>
      </c>
      <c r="O427" s="93">
        <v>9.0</v>
      </c>
      <c r="P427" s="93">
        <v>2.0</v>
      </c>
      <c r="Q427" s="93">
        <v>9.0</v>
      </c>
      <c r="R427" s="93">
        <v>300.0</v>
      </c>
      <c r="S427" s="93"/>
      <c r="T427" s="93"/>
      <c r="U427" s="93"/>
      <c r="V427" s="94">
        <v>33.33</v>
      </c>
      <c r="W427" s="95" t="s">
        <v>2058</v>
      </c>
      <c r="X427" s="93"/>
      <c r="Y427" s="93"/>
      <c r="Z427" s="95"/>
      <c r="AA427" s="95"/>
      <c r="AB427" s="95"/>
      <c r="AC427" s="95"/>
      <c r="AD427" s="95"/>
    </row>
    <row r="428" ht="11.25" customHeight="1">
      <c r="A428" s="92" t="s">
        <v>2029</v>
      </c>
      <c r="B428" s="92" t="s">
        <v>2030</v>
      </c>
      <c r="C428" s="92"/>
      <c r="D428" s="92" t="s">
        <v>1448</v>
      </c>
      <c r="E428" s="92">
        <v>15.0</v>
      </c>
      <c r="F428" s="92">
        <v>1.0</v>
      </c>
      <c r="G428" s="92" t="s">
        <v>1981</v>
      </c>
      <c r="H428" s="92" t="s">
        <v>2031</v>
      </c>
      <c r="I428" s="92" t="s">
        <v>2032</v>
      </c>
      <c r="J428" s="92" t="s">
        <v>2061</v>
      </c>
      <c r="K428" s="106" t="s">
        <v>2034</v>
      </c>
      <c r="L428" s="93" t="s">
        <v>934</v>
      </c>
      <c r="M428" s="93">
        <v>2024.0</v>
      </c>
      <c r="N428" s="93" t="s">
        <v>2006</v>
      </c>
      <c r="O428" s="93">
        <v>8.0</v>
      </c>
      <c r="P428" s="93">
        <v>4.0</v>
      </c>
      <c r="Q428" s="93">
        <v>10.0</v>
      </c>
      <c r="R428" s="93">
        <v>300.0</v>
      </c>
      <c r="S428" s="93"/>
      <c r="T428" s="93"/>
      <c r="U428" s="93"/>
      <c r="V428" s="94">
        <v>37.5</v>
      </c>
      <c r="W428" s="95" t="s">
        <v>2058</v>
      </c>
      <c r="X428" s="93">
        <v>1.0</v>
      </c>
      <c r="Y428" s="93" t="s">
        <v>631</v>
      </c>
      <c r="Z428" s="95"/>
      <c r="AA428" s="95"/>
      <c r="AB428" s="95"/>
      <c r="AC428" s="95"/>
      <c r="AD428" s="95"/>
    </row>
    <row r="429" ht="11.25" customHeight="1">
      <c r="A429" s="92" t="s">
        <v>528</v>
      </c>
      <c r="B429" s="92" t="s">
        <v>529</v>
      </c>
      <c r="C429" s="92" t="s">
        <v>52</v>
      </c>
      <c r="D429" s="92" t="s">
        <v>530</v>
      </c>
      <c r="E429" s="92">
        <v>13.0</v>
      </c>
      <c r="F429" s="92">
        <v>2.0</v>
      </c>
      <c r="G429" s="92" t="s">
        <v>531</v>
      </c>
      <c r="H429" s="92" t="s">
        <v>532</v>
      </c>
      <c r="I429" s="92" t="s">
        <v>533</v>
      </c>
      <c r="J429" s="92" t="s">
        <v>534</v>
      </c>
      <c r="K429" s="92" t="s">
        <v>535</v>
      </c>
      <c r="L429" s="93">
        <v>144.0</v>
      </c>
      <c r="M429" s="93">
        <v>2024.0</v>
      </c>
      <c r="N429" s="93" t="s">
        <v>318</v>
      </c>
      <c r="O429" s="93">
        <v>12.0</v>
      </c>
      <c r="P429" s="93">
        <v>10.0</v>
      </c>
      <c r="Q429" s="93">
        <v>13.0</v>
      </c>
      <c r="R429" s="93">
        <v>1500.0</v>
      </c>
      <c r="S429" s="93"/>
      <c r="T429" s="93"/>
      <c r="U429" s="93"/>
      <c r="V429" s="94">
        <v>125.0</v>
      </c>
      <c r="W429" s="95" t="s">
        <v>88</v>
      </c>
      <c r="X429" s="93"/>
      <c r="Y429" s="93"/>
      <c r="Z429" s="95"/>
      <c r="AA429" s="95"/>
      <c r="AB429" s="95"/>
      <c r="AC429" s="95"/>
      <c r="AD429" s="95"/>
    </row>
    <row r="430" ht="11.25" customHeight="1">
      <c r="A430" s="92" t="s">
        <v>544</v>
      </c>
      <c r="B430" s="92" t="s">
        <v>545</v>
      </c>
      <c r="C430" s="92" t="s">
        <v>52</v>
      </c>
      <c r="D430" s="92" t="s">
        <v>345</v>
      </c>
      <c r="E430" s="92">
        <v>12.0</v>
      </c>
      <c r="F430" s="92">
        <v>5.0</v>
      </c>
      <c r="G430" s="92" t="s">
        <v>346</v>
      </c>
      <c r="H430" s="92" t="s">
        <v>546</v>
      </c>
      <c r="I430" s="92" t="s">
        <v>547</v>
      </c>
      <c r="J430" s="92" t="s">
        <v>548</v>
      </c>
      <c r="K430" s="92" t="s">
        <v>549</v>
      </c>
      <c r="L430" s="93">
        <v>953.0</v>
      </c>
      <c r="M430" s="93">
        <v>2024.0</v>
      </c>
      <c r="N430" s="93" t="s">
        <v>318</v>
      </c>
      <c r="O430" s="93">
        <v>12.0</v>
      </c>
      <c r="P430" s="93">
        <v>11.0</v>
      </c>
      <c r="Q430" s="93">
        <v>12.0</v>
      </c>
      <c r="R430" s="93">
        <v>1500.0</v>
      </c>
      <c r="S430" s="93"/>
      <c r="T430" s="93"/>
      <c r="U430" s="93"/>
      <c r="V430" s="94">
        <v>125.0</v>
      </c>
      <c r="W430" s="95" t="s">
        <v>88</v>
      </c>
      <c r="X430" s="93"/>
      <c r="Y430" s="93"/>
      <c r="Z430" s="95"/>
      <c r="AA430" s="95"/>
      <c r="AB430" s="95"/>
      <c r="AC430" s="95"/>
      <c r="AD430" s="95"/>
    </row>
    <row r="431" ht="11.25" customHeight="1">
      <c r="A431" s="92" t="s">
        <v>558</v>
      </c>
      <c r="B431" s="92" t="s">
        <v>559</v>
      </c>
      <c r="C431" s="92" t="s">
        <v>52</v>
      </c>
      <c r="D431" s="92" t="s">
        <v>560</v>
      </c>
      <c r="E431" s="92">
        <v>25.0</v>
      </c>
      <c r="F431" s="92">
        <v>13.0</v>
      </c>
      <c r="G431" s="92" t="s">
        <v>524</v>
      </c>
      <c r="H431" s="92" t="s">
        <v>561</v>
      </c>
      <c r="I431" s="92" t="s">
        <v>472</v>
      </c>
      <c r="J431" s="92" t="s">
        <v>562</v>
      </c>
      <c r="K431" s="92" t="s">
        <v>563</v>
      </c>
      <c r="L431" s="93">
        <v>6969.0</v>
      </c>
      <c r="M431" s="93">
        <v>2024.0</v>
      </c>
      <c r="N431" s="93" t="s">
        <v>318</v>
      </c>
      <c r="O431" s="93">
        <v>11.0</v>
      </c>
      <c r="P431" s="93">
        <v>11.0</v>
      </c>
      <c r="Q431" s="93">
        <v>11.0</v>
      </c>
      <c r="R431" s="93">
        <v>1500.0</v>
      </c>
      <c r="S431" s="93"/>
      <c r="T431" s="93"/>
      <c r="U431" s="93"/>
      <c r="V431" s="94">
        <v>136.36</v>
      </c>
      <c r="W431" s="95" t="s">
        <v>88</v>
      </c>
      <c r="X431" s="93"/>
      <c r="Y431" s="93"/>
      <c r="Z431" s="95"/>
      <c r="AA431" s="95"/>
      <c r="AB431" s="95"/>
      <c r="AC431" s="95"/>
      <c r="AD431" s="95"/>
    </row>
    <row r="432" ht="11.25" customHeight="1">
      <c r="A432" s="92" t="s">
        <v>564</v>
      </c>
      <c r="B432" s="92" t="s">
        <v>565</v>
      </c>
      <c r="C432" s="92" t="s">
        <v>52</v>
      </c>
      <c r="D432" s="92" t="s">
        <v>566</v>
      </c>
      <c r="E432" s="92">
        <v>17.0</v>
      </c>
      <c r="F432" s="92">
        <v>10.0</v>
      </c>
      <c r="G432" s="92" t="s">
        <v>567</v>
      </c>
      <c r="H432" s="92" t="s">
        <v>568</v>
      </c>
      <c r="I432" s="92" t="s">
        <v>569</v>
      </c>
      <c r="J432" s="92" t="s">
        <v>570</v>
      </c>
      <c r="K432" s="92" t="s">
        <v>571</v>
      </c>
      <c r="L432" s="93">
        <v>1278.0</v>
      </c>
      <c r="M432" s="93">
        <v>2024.0</v>
      </c>
      <c r="N432" s="93" t="s">
        <v>318</v>
      </c>
      <c r="O432" s="93">
        <v>10.0</v>
      </c>
      <c r="P432" s="93">
        <v>9.0</v>
      </c>
      <c r="Q432" s="93">
        <v>10.0</v>
      </c>
      <c r="R432" s="93">
        <v>1500.0</v>
      </c>
      <c r="S432" s="93"/>
      <c r="T432" s="93"/>
      <c r="U432" s="93"/>
      <c r="V432" s="94">
        <v>150.0</v>
      </c>
      <c r="W432" s="95" t="s">
        <v>88</v>
      </c>
      <c r="X432" s="93"/>
      <c r="Y432" s="93"/>
      <c r="Z432" s="95"/>
      <c r="AA432" s="95"/>
      <c r="AB432" s="95"/>
      <c r="AC432" s="95"/>
      <c r="AD432" s="95"/>
    </row>
    <row r="433" ht="11.25" customHeight="1">
      <c r="A433" s="92" t="s">
        <v>581</v>
      </c>
      <c r="B433" s="92" t="s">
        <v>582</v>
      </c>
      <c r="C433" s="92" t="s">
        <v>52</v>
      </c>
      <c r="D433" s="92" t="s">
        <v>583</v>
      </c>
      <c r="E433" s="92">
        <v>16.0</v>
      </c>
      <c r="F433" s="92">
        <v>12.0</v>
      </c>
      <c r="G433" s="92" t="s">
        <v>584</v>
      </c>
      <c r="H433" s="92" t="s">
        <v>585</v>
      </c>
      <c r="I433" s="92" t="s">
        <v>586</v>
      </c>
      <c r="J433" s="92" t="s">
        <v>587</v>
      </c>
      <c r="K433" s="92" t="s">
        <v>588</v>
      </c>
      <c r="L433" s="93">
        <v>2024.0</v>
      </c>
      <c r="M433" s="93">
        <v>1811.0</v>
      </c>
      <c r="N433" s="93" t="s">
        <v>287</v>
      </c>
      <c r="O433" s="93">
        <v>13.0</v>
      </c>
      <c r="P433" s="93">
        <v>9.0</v>
      </c>
      <c r="Q433" s="93">
        <v>14.0</v>
      </c>
      <c r="R433" s="93">
        <v>1000.0</v>
      </c>
      <c r="S433" s="93"/>
      <c r="T433" s="93"/>
      <c r="U433" s="93"/>
      <c r="V433" s="94">
        <v>76.92</v>
      </c>
      <c r="W433" s="95" t="s">
        <v>88</v>
      </c>
      <c r="X433" s="93"/>
      <c r="Y433" s="93"/>
      <c r="Z433" s="95"/>
      <c r="AA433" s="95"/>
      <c r="AB433" s="95"/>
      <c r="AC433" s="95"/>
      <c r="AD433" s="95"/>
    </row>
    <row r="434" ht="11.25" customHeight="1">
      <c r="A434" s="92" t="s">
        <v>596</v>
      </c>
      <c r="B434" s="92" t="s">
        <v>597</v>
      </c>
      <c r="C434" s="92" t="s">
        <v>52</v>
      </c>
      <c r="D434" s="92" t="s">
        <v>345</v>
      </c>
      <c r="E434" s="92">
        <v>12.0</v>
      </c>
      <c r="F434" s="92">
        <v>4.0</v>
      </c>
      <c r="G434" s="92" t="s">
        <v>346</v>
      </c>
      <c r="H434" s="92" t="s">
        <v>598</v>
      </c>
      <c r="I434" s="92" t="s">
        <v>599</v>
      </c>
      <c r="J434" s="92" t="s">
        <v>600</v>
      </c>
      <c r="K434" s="92" t="s">
        <v>601</v>
      </c>
      <c r="L434" s="93">
        <v>1124.0</v>
      </c>
      <c r="M434" s="93">
        <v>2024.0</v>
      </c>
      <c r="N434" s="93" t="s">
        <v>318</v>
      </c>
      <c r="O434" s="93">
        <v>12.0</v>
      </c>
      <c r="P434" s="93">
        <v>11.0</v>
      </c>
      <c r="Q434" s="93">
        <v>13.0</v>
      </c>
      <c r="R434" s="93">
        <v>1500.0</v>
      </c>
      <c r="S434" s="93"/>
      <c r="T434" s="93"/>
      <c r="U434" s="93"/>
      <c r="V434" s="94">
        <v>125.0</v>
      </c>
      <c r="W434" s="95" t="s">
        <v>88</v>
      </c>
      <c r="X434" s="93"/>
      <c r="Y434" s="93"/>
      <c r="Z434" s="95"/>
      <c r="AA434" s="95"/>
      <c r="AB434" s="95"/>
      <c r="AC434" s="95"/>
      <c r="AD434" s="95"/>
    </row>
    <row r="435" ht="11.25" customHeight="1">
      <c r="A435" s="92" t="s">
        <v>2062</v>
      </c>
      <c r="B435" s="92" t="s">
        <v>2063</v>
      </c>
      <c r="C435" s="92" t="s">
        <v>52</v>
      </c>
      <c r="D435" s="92" t="s">
        <v>2064</v>
      </c>
      <c r="E435" s="92">
        <v>16.0</v>
      </c>
      <c r="F435" s="92">
        <v>22.0</v>
      </c>
      <c r="G435" s="92"/>
      <c r="H435" s="92"/>
      <c r="I435" s="92" t="s">
        <v>446</v>
      </c>
      <c r="J435" s="92" t="s">
        <v>2065</v>
      </c>
      <c r="K435" s="92">
        <v>1.364076800001E12</v>
      </c>
      <c r="L435" s="93" t="s">
        <v>2066</v>
      </c>
      <c r="M435" s="93">
        <v>2024.0</v>
      </c>
      <c r="N435" s="93" t="s">
        <v>318</v>
      </c>
      <c r="O435" s="93">
        <v>13.0</v>
      </c>
      <c r="P435" s="93">
        <v>12.0</v>
      </c>
      <c r="Q435" s="93">
        <v>14.0</v>
      </c>
      <c r="R435" s="93">
        <v>1500.0</v>
      </c>
      <c r="S435" s="93"/>
      <c r="T435" s="93"/>
      <c r="U435" s="93"/>
      <c r="V435" s="94">
        <v>115.38</v>
      </c>
      <c r="W435" s="95" t="s">
        <v>70</v>
      </c>
      <c r="X435" s="93"/>
      <c r="Y435" s="93"/>
      <c r="Z435" s="95"/>
      <c r="AA435" s="95"/>
      <c r="AB435" s="95"/>
      <c r="AC435" s="95"/>
      <c r="AD435" s="95"/>
    </row>
    <row r="436" ht="11.25" customHeight="1">
      <c r="A436" s="92" t="s">
        <v>1502</v>
      </c>
      <c r="B436" s="92" t="s">
        <v>2067</v>
      </c>
      <c r="C436" s="92" t="s">
        <v>52</v>
      </c>
      <c r="D436" s="92" t="s">
        <v>807</v>
      </c>
      <c r="E436" s="92">
        <v>14.0</v>
      </c>
      <c r="F436" s="92">
        <v>9.0</v>
      </c>
      <c r="G436" s="92"/>
      <c r="H436" s="92"/>
      <c r="I436" s="92" t="s">
        <v>1504</v>
      </c>
      <c r="J436" s="92" t="s">
        <v>2068</v>
      </c>
      <c r="K436" s="92">
        <v>1.219884700001E12</v>
      </c>
      <c r="L436" s="93"/>
      <c r="M436" s="93">
        <v>2024.0</v>
      </c>
      <c r="N436" s="93" t="s">
        <v>318</v>
      </c>
      <c r="O436" s="93">
        <v>5.0</v>
      </c>
      <c r="P436" s="93">
        <v>5.0</v>
      </c>
      <c r="Q436" s="93">
        <v>6.0</v>
      </c>
      <c r="R436" s="93">
        <v>1500.0</v>
      </c>
      <c r="S436" s="93"/>
      <c r="T436" s="93"/>
      <c r="U436" s="93"/>
      <c r="V436" s="94">
        <v>300.0</v>
      </c>
      <c r="W436" s="95" t="s">
        <v>70</v>
      </c>
      <c r="X436" s="93"/>
      <c r="Y436" s="93"/>
      <c r="Z436" s="95"/>
      <c r="AA436" s="95"/>
      <c r="AB436" s="95"/>
      <c r="AC436" s="95"/>
      <c r="AD436" s="95"/>
    </row>
    <row r="437" ht="11.25" customHeight="1">
      <c r="A437" s="92" t="s">
        <v>861</v>
      </c>
      <c r="B437" s="92" t="s">
        <v>862</v>
      </c>
      <c r="C437" s="92" t="s">
        <v>52</v>
      </c>
      <c r="D437" s="92" t="s">
        <v>360</v>
      </c>
      <c r="E437" s="92">
        <v>12.0</v>
      </c>
      <c r="F437" s="92">
        <v>10.0</v>
      </c>
      <c r="G437" s="92" t="s">
        <v>361</v>
      </c>
      <c r="H437" s="92" t="s">
        <v>863</v>
      </c>
      <c r="I437" s="92" t="s">
        <v>864</v>
      </c>
      <c r="J437" s="92" t="s">
        <v>865</v>
      </c>
      <c r="K437" s="92">
        <v>1.343160500001E12</v>
      </c>
      <c r="L437" s="93"/>
      <c r="M437" s="93">
        <v>2024.0</v>
      </c>
      <c r="N437" s="93" t="s">
        <v>287</v>
      </c>
      <c r="O437" s="93">
        <v>5.0</v>
      </c>
      <c r="P437" s="93">
        <v>5.0</v>
      </c>
      <c r="Q437" s="93">
        <v>7.0</v>
      </c>
      <c r="R437" s="93">
        <v>1000.0</v>
      </c>
      <c r="S437" s="93"/>
      <c r="T437" s="93"/>
      <c r="U437" s="93"/>
      <c r="V437" s="94">
        <v>200.0</v>
      </c>
      <c r="W437" s="95" t="s">
        <v>93</v>
      </c>
      <c r="X437" s="93"/>
      <c r="Y437" s="93"/>
      <c r="Z437" s="95"/>
      <c r="AA437" s="95"/>
      <c r="AB437" s="95"/>
      <c r="AC437" s="95"/>
      <c r="AD437" s="95"/>
    </row>
    <row r="438" ht="11.25" customHeight="1">
      <c r="A438" s="92" t="s">
        <v>683</v>
      </c>
      <c r="B438" s="92" t="s">
        <v>867</v>
      </c>
      <c r="C438" s="92" t="s">
        <v>52</v>
      </c>
      <c r="D438" s="92" t="s">
        <v>405</v>
      </c>
      <c r="E438" s="92">
        <v>13.0</v>
      </c>
      <c r="F438" s="92">
        <v>20.0</v>
      </c>
      <c r="G438" s="92" t="s">
        <v>406</v>
      </c>
      <c r="H438" s="92" t="s">
        <v>868</v>
      </c>
      <c r="I438" s="92" t="s">
        <v>686</v>
      </c>
      <c r="J438" s="92" t="s">
        <v>687</v>
      </c>
      <c r="K438" s="92">
        <v>1.341333900001E12</v>
      </c>
      <c r="L438" s="93"/>
      <c r="M438" s="93">
        <v>2024.0</v>
      </c>
      <c r="N438" s="93" t="s">
        <v>318</v>
      </c>
      <c r="O438" s="93">
        <v>10.0</v>
      </c>
      <c r="P438" s="93">
        <v>10.0</v>
      </c>
      <c r="Q438" s="93">
        <v>13.0</v>
      </c>
      <c r="R438" s="93">
        <v>1500.0</v>
      </c>
      <c r="S438" s="93"/>
      <c r="T438" s="93"/>
      <c r="U438" s="93"/>
      <c r="V438" s="94">
        <v>150.0</v>
      </c>
      <c r="W438" s="95" t="s">
        <v>93</v>
      </c>
      <c r="X438" s="93"/>
      <c r="Y438" s="93"/>
      <c r="Z438" s="95"/>
      <c r="AA438" s="95"/>
      <c r="AB438" s="95"/>
      <c r="AC438" s="95"/>
      <c r="AD438" s="95"/>
    </row>
    <row r="439" ht="11.25" customHeight="1">
      <c r="A439" s="92" t="s">
        <v>869</v>
      </c>
      <c r="B439" s="92" t="s">
        <v>870</v>
      </c>
      <c r="C439" s="92" t="s">
        <v>52</v>
      </c>
      <c r="D439" s="92" t="s">
        <v>871</v>
      </c>
      <c r="E439" s="92">
        <v>16.0</v>
      </c>
      <c r="F439" s="92">
        <v>7.0</v>
      </c>
      <c r="G439" s="92" t="s">
        <v>322</v>
      </c>
      <c r="H439" s="92" t="s">
        <v>872</v>
      </c>
      <c r="I439" s="92" t="s">
        <v>873</v>
      </c>
      <c r="J439" s="92" t="s">
        <v>874</v>
      </c>
      <c r="K439" s="106">
        <v>1.273832700029E12</v>
      </c>
      <c r="L439" s="93"/>
      <c r="M439" s="93">
        <v>2024.0</v>
      </c>
      <c r="N439" s="93" t="s">
        <v>264</v>
      </c>
      <c r="O439" s="93">
        <v>4.0</v>
      </c>
      <c r="P439" s="93">
        <v>4.0</v>
      </c>
      <c r="Q439" s="93">
        <v>6.0</v>
      </c>
      <c r="R439" s="93">
        <v>300.0</v>
      </c>
      <c r="S439" s="93"/>
      <c r="T439" s="93"/>
      <c r="U439" s="93"/>
      <c r="V439" s="94">
        <v>75.0</v>
      </c>
      <c r="W439" s="95" t="s">
        <v>93</v>
      </c>
      <c r="X439" s="93">
        <v>1.0</v>
      </c>
      <c r="Y439" s="93" t="s">
        <v>1070</v>
      </c>
      <c r="Z439" s="95"/>
      <c r="AA439" s="95"/>
      <c r="AB439" s="95"/>
      <c r="AC439" s="95"/>
      <c r="AD439" s="95"/>
    </row>
    <row r="440" ht="11.25" customHeight="1">
      <c r="A440" s="92" t="s">
        <v>876</v>
      </c>
      <c r="B440" s="92" t="s">
        <v>877</v>
      </c>
      <c r="C440" s="92" t="s">
        <v>52</v>
      </c>
      <c r="D440" s="92" t="s">
        <v>878</v>
      </c>
      <c r="E440" s="92">
        <v>13.0</v>
      </c>
      <c r="F440" s="92">
        <v>5.0</v>
      </c>
      <c r="G440" s="92" t="s">
        <v>531</v>
      </c>
      <c r="H440" s="92" t="s">
        <v>879</v>
      </c>
      <c r="I440" s="92" t="s">
        <v>880</v>
      </c>
      <c r="J440" s="92" t="s">
        <v>881</v>
      </c>
      <c r="K440" s="92">
        <v>1.233506500001E12</v>
      </c>
      <c r="L440" s="93"/>
      <c r="M440" s="93">
        <v>2024.0</v>
      </c>
      <c r="N440" s="93" t="s">
        <v>318</v>
      </c>
      <c r="O440" s="93">
        <v>5.0</v>
      </c>
      <c r="P440" s="93">
        <v>5.0</v>
      </c>
      <c r="Q440" s="93">
        <v>7.0</v>
      </c>
      <c r="R440" s="93">
        <v>1500.0</v>
      </c>
      <c r="S440" s="93"/>
      <c r="T440" s="93"/>
      <c r="U440" s="93"/>
      <c r="V440" s="94">
        <v>300.0</v>
      </c>
      <c r="W440" s="95" t="s">
        <v>93</v>
      </c>
      <c r="X440" s="93"/>
      <c r="Y440" s="93"/>
      <c r="Z440" s="95"/>
      <c r="AA440" s="95"/>
      <c r="AB440" s="95"/>
      <c r="AC440" s="95"/>
      <c r="AD440" s="95"/>
    </row>
    <row r="441" ht="11.25" customHeight="1">
      <c r="A441" s="92" t="s">
        <v>882</v>
      </c>
      <c r="B441" s="92" t="s">
        <v>883</v>
      </c>
      <c r="C441" s="92" t="s">
        <v>52</v>
      </c>
      <c r="D441" s="92" t="s">
        <v>360</v>
      </c>
      <c r="E441" s="92">
        <v>12.0</v>
      </c>
      <c r="F441" s="92">
        <v>4.0</v>
      </c>
      <c r="G441" s="92" t="s">
        <v>361</v>
      </c>
      <c r="H441" s="92" t="s">
        <v>884</v>
      </c>
      <c r="I441" s="92" t="s">
        <v>747</v>
      </c>
      <c r="J441" s="92" t="s">
        <v>748</v>
      </c>
      <c r="K441" s="92">
        <v>1.211210700001E12</v>
      </c>
      <c r="L441" s="93"/>
      <c r="M441" s="93">
        <v>2024.0</v>
      </c>
      <c r="N441" s="93" t="s">
        <v>287</v>
      </c>
      <c r="O441" s="93">
        <v>6.0</v>
      </c>
      <c r="P441" s="93">
        <v>6.0</v>
      </c>
      <c r="Q441" s="93">
        <v>8.0</v>
      </c>
      <c r="R441" s="93">
        <v>1000.0</v>
      </c>
      <c r="S441" s="93"/>
      <c r="T441" s="93"/>
      <c r="U441" s="93"/>
      <c r="V441" s="94">
        <v>166.67</v>
      </c>
      <c r="W441" s="95" t="s">
        <v>93</v>
      </c>
      <c r="X441" s="93"/>
      <c r="Y441" s="93"/>
      <c r="Z441" s="95"/>
      <c r="AA441" s="95"/>
      <c r="AB441" s="95"/>
      <c r="AC441" s="95"/>
      <c r="AD441" s="95"/>
    </row>
    <row r="442" ht="11.25" customHeight="1">
      <c r="A442" s="92" t="s">
        <v>1544</v>
      </c>
      <c r="B442" s="92" t="s">
        <v>1545</v>
      </c>
      <c r="C442" s="92" t="s">
        <v>141</v>
      </c>
      <c r="D442" s="92" t="s">
        <v>848</v>
      </c>
      <c r="E442" s="92">
        <v>10.0</v>
      </c>
      <c r="F442" s="92">
        <v>1.0</v>
      </c>
      <c r="G442" s="92" t="s">
        <v>849</v>
      </c>
      <c r="H442" s="92" t="s">
        <v>1546</v>
      </c>
      <c r="I442" s="92" t="s">
        <v>1547</v>
      </c>
      <c r="J442" s="92" t="s">
        <v>852</v>
      </c>
      <c r="K442" s="106">
        <v>1.252677500007E12</v>
      </c>
      <c r="L442" s="93" t="s">
        <v>854</v>
      </c>
      <c r="M442" s="93">
        <v>2024.0</v>
      </c>
      <c r="N442" s="93" t="s">
        <v>264</v>
      </c>
      <c r="O442" s="93">
        <v>3.0</v>
      </c>
      <c r="P442" s="93">
        <v>3.0</v>
      </c>
      <c r="Q442" s="93">
        <v>5.0</v>
      </c>
      <c r="R442" s="93">
        <v>300.0</v>
      </c>
      <c r="S442" s="93"/>
      <c r="T442" s="93"/>
      <c r="U442" s="93"/>
      <c r="V442" s="94">
        <v>100.0</v>
      </c>
      <c r="W442" s="95" t="s">
        <v>93</v>
      </c>
      <c r="X442" s="93">
        <v>1.0</v>
      </c>
      <c r="Y442" s="93" t="s">
        <v>1070</v>
      </c>
      <c r="Z442" s="95"/>
      <c r="AA442" s="95"/>
      <c r="AB442" s="95"/>
      <c r="AC442" s="95"/>
      <c r="AD442" s="95"/>
    </row>
    <row r="443" ht="11.25" customHeight="1">
      <c r="A443" s="92" t="s">
        <v>528</v>
      </c>
      <c r="B443" s="92" t="s">
        <v>529</v>
      </c>
      <c r="C443" s="92" t="s">
        <v>52</v>
      </c>
      <c r="D443" s="92" t="s">
        <v>530</v>
      </c>
      <c r="E443" s="92">
        <v>13.0</v>
      </c>
      <c r="F443" s="92">
        <v>2.0</v>
      </c>
      <c r="G443" s="92" t="s">
        <v>531</v>
      </c>
      <c r="H443" s="92" t="s">
        <v>532</v>
      </c>
      <c r="I443" s="92" t="s">
        <v>533</v>
      </c>
      <c r="J443" s="92" t="s">
        <v>534</v>
      </c>
      <c r="K443" s="92" t="s">
        <v>535</v>
      </c>
      <c r="L443" s="93">
        <v>144.0</v>
      </c>
      <c r="M443" s="93">
        <v>2024.0</v>
      </c>
      <c r="N443" s="93" t="s">
        <v>318</v>
      </c>
      <c r="O443" s="93">
        <v>13.0</v>
      </c>
      <c r="P443" s="93">
        <v>11.0</v>
      </c>
      <c r="Q443" s="93">
        <v>13.0</v>
      </c>
      <c r="R443" s="93">
        <v>1500.0</v>
      </c>
      <c r="S443" s="93"/>
      <c r="T443" s="93"/>
      <c r="U443" s="93"/>
      <c r="V443" s="94">
        <v>115.38</v>
      </c>
      <c r="W443" s="95" t="s">
        <v>76</v>
      </c>
      <c r="X443" s="93"/>
      <c r="Y443" s="93"/>
      <c r="Z443" s="95"/>
      <c r="AA443" s="95"/>
      <c r="AB443" s="95"/>
      <c r="AC443" s="95"/>
      <c r="AD443" s="95"/>
    </row>
    <row r="444" ht="11.25" customHeight="1">
      <c r="A444" s="92" t="s">
        <v>536</v>
      </c>
      <c r="B444" s="92" t="s">
        <v>537</v>
      </c>
      <c r="C444" s="92" t="s">
        <v>52</v>
      </c>
      <c r="D444" s="92" t="s">
        <v>538</v>
      </c>
      <c r="E444" s="92">
        <v>16.0</v>
      </c>
      <c r="F444" s="92">
        <v>3.0</v>
      </c>
      <c r="G444" s="92" t="s">
        <v>539</v>
      </c>
      <c r="H444" s="92" t="s">
        <v>540</v>
      </c>
      <c r="I444" s="92" t="s">
        <v>541</v>
      </c>
      <c r="J444" s="92" t="s">
        <v>542</v>
      </c>
      <c r="K444" s="92"/>
      <c r="L444" s="93">
        <v>369.0</v>
      </c>
      <c r="M444" s="93">
        <v>2024.0</v>
      </c>
      <c r="N444" s="93" t="s">
        <v>318</v>
      </c>
      <c r="O444" s="93">
        <v>11.0</v>
      </c>
      <c r="P444" s="93">
        <v>4.0</v>
      </c>
      <c r="Q444" s="93">
        <v>11.0</v>
      </c>
      <c r="R444" s="93">
        <v>1500.0</v>
      </c>
      <c r="S444" s="93"/>
      <c r="T444" s="93"/>
      <c r="U444" s="93"/>
      <c r="V444" s="94">
        <v>136.36</v>
      </c>
      <c r="W444" s="95" t="s">
        <v>76</v>
      </c>
      <c r="X444" s="93"/>
      <c r="Y444" s="93"/>
      <c r="Z444" s="95"/>
      <c r="AA444" s="95"/>
      <c r="AB444" s="95"/>
      <c r="AC444" s="95"/>
      <c r="AD444" s="95"/>
    </row>
    <row r="445" ht="11.25" customHeight="1">
      <c r="A445" s="92" t="s">
        <v>544</v>
      </c>
      <c r="B445" s="92" t="s">
        <v>545</v>
      </c>
      <c r="C445" s="92" t="s">
        <v>52</v>
      </c>
      <c r="D445" s="92" t="s">
        <v>345</v>
      </c>
      <c r="E445" s="92">
        <v>12.0</v>
      </c>
      <c r="F445" s="92">
        <v>5.0</v>
      </c>
      <c r="G445" s="92" t="s">
        <v>346</v>
      </c>
      <c r="H445" s="92" t="s">
        <v>546</v>
      </c>
      <c r="I445" s="92" t="s">
        <v>547</v>
      </c>
      <c r="J445" s="92" t="s">
        <v>548</v>
      </c>
      <c r="K445" s="92" t="s">
        <v>549</v>
      </c>
      <c r="L445" s="93">
        <v>953.0</v>
      </c>
      <c r="M445" s="93">
        <v>2024.0</v>
      </c>
      <c r="N445" s="93" t="s">
        <v>318</v>
      </c>
      <c r="O445" s="93">
        <v>12.0</v>
      </c>
      <c r="P445" s="93">
        <v>11.0</v>
      </c>
      <c r="Q445" s="93">
        <v>12.0</v>
      </c>
      <c r="R445" s="93">
        <v>1500.0</v>
      </c>
      <c r="S445" s="93"/>
      <c r="T445" s="93"/>
      <c r="U445" s="93"/>
      <c r="V445" s="94">
        <v>125.0</v>
      </c>
      <c r="W445" s="95" t="s">
        <v>76</v>
      </c>
      <c r="X445" s="93"/>
      <c r="Y445" s="93"/>
      <c r="Z445" s="95"/>
      <c r="AA445" s="95"/>
      <c r="AB445" s="95"/>
      <c r="AC445" s="95"/>
      <c r="AD445" s="95"/>
    </row>
    <row r="446" ht="11.25" customHeight="1">
      <c r="A446" s="92" t="s">
        <v>558</v>
      </c>
      <c r="B446" s="92" t="s">
        <v>559</v>
      </c>
      <c r="C446" s="92" t="s">
        <v>52</v>
      </c>
      <c r="D446" s="92" t="s">
        <v>560</v>
      </c>
      <c r="E446" s="92">
        <v>25.0</v>
      </c>
      <c r="F446" s="92">
        <v>13.0</v>
      </c>
      <c r="G446" s="92" t="s">
        <v>524</v>
      </c>
      <c r="H446" s="92" t="s">
        <v>2069</v>
      </c>
      <c r="I446" s="92" t="s">
        <v>472</v>
      </c>
      <c r="J446" s="92" t="s">
        <v>562</v>
      </c>
      <c r="K446" s="92" t="s">
        <v>563</v>
      </c>
      <c r="L446" s="93">
        <v>6969.0</v>
      </c>
      <c r="M446" s="93">
        <v>2024.0</v>
      </c>
      <c r="N446" s="93" t="s">
        <v>318</v>
      </c>
      <c r="O446" s="93">
        <v>11.0</v>
      </c>
      <c r="P446" s="93">
        <v>11.0</v>
      </c>
      <c r="Q446" s="93">
        <v>11.0</v>
      </c>
      <c r="R446" s="93">
        <v>1500.0</v>
      </c>
      <c r="S446" s="93"/>
      <c r="T446" s="93"/>
      <c r="U446" s="93"/>
      <c r="V446" s="94">
        <v>136.36</v>
      </c>
      <c r="W446" s="95" t="s">
        <v>76</v>
      </c>
      <c r="X446" s="93"/>
      <c r="Y446" s="93"/>
      <c r="Z446" s="95"/>
      <c r="AA446" s="95"/>
      <c r="AB446" s="95"/>
      <c r="AC446" s="95"/>
      <c r="AD446" s="95"/>
    </row>
    <row r="447" ht="11.25" customHeight="1">
      <c r="A447" s="92" t="s">
        <v>1691</v>
      </c>
      <c r="B447" s="92" t="s">
        <v>2070</v>
      </c>
      <c r="C447" s="92" t="s">
        <v>52</v>
      </c>
      <c r="D447" s="92" t="s">
        <v>566</v>
      </c>
      <c r="E447" s="92">
        <v>17.0</v>
      </c>
      <c r="F447" s="92">
        <v>10.0</v>
      </c>
      <c r="G447" s="92" t="s">
        <v>567</v>
      </c>
      <c r="H447" s="92" t="s">
        <v>2071</v>
      </c>
      <c r="I447" s="92" t="s">
        <v>569</v>
      </c>
      <c r="J447" s="92" t="s">
        <v>570</v>
      </c>
      <c r="K447" s="92" t="s">
        <v>571</v>
      </c>
      <c r="L447" s="93">
        <v>1278.0</v>
      </c>
      <c r="M447" s="93">
        <v>2024.0</v>
      </c>
      <c r="N447" s="93" t="s">
        <v>318</v>
      </c>
      <c r="O447" s="93">
        <v>10.0</v>
      </c>
      <c r="P447" s="93">
        <v>9.0</v>
      </c>
      <c r="Q447" s="93">
        <v>10.0</v>
      </c>
      <c r="R447" s="93">
        <v>1500.0</v>
      </c>
      <c r="S447" s="93"/>
      <c r="T447" s="93"/>
      <c r="U447" s="93"/>
      <c r="V447" s="94">
        <v>150.0</v>
      </c>
      <c r="W447" s="95" t="s">
        <v>76</v>
      </c>
      <c r="X447" s="93"/>
      <c r="Y447" s="93"/>
      <c r="Z447" s="95"/>
      <c r="AA447" s="95"/>
      <c r="AB447" s="95"/>
      <c r="AC447" s="95"/>
      <c r="AD447" s="95"/>
    </row>
    <row r="448" ht="11.25" customHeight="1">
      <c r="A448" s="108" t="s">
        <v>1692</v>
      </c>
      <c r="B448" s="92" t="s">
        <v>2072</v>
      </c>
      <c r="C448" s="92" t="s">
        <v>52</v>
      </c>
      <c r="D448" s="92" t="s">
        <v>345</v>
      </c>
      <c r="E448" s="92">
        <v>12.0</v>
      </c>
      <c r="F448" s="92">
        <v>10.0</v>
      </c>
      <c r="G448" s="92" t="s">
        <v>346</v>
      </c>
      <c r="H448" s="92" t="s">
        <v>2073</v>
      </c>
      <c r="I448" s="92" t="s">
        <v>575</v>
      </c>
      <c r="J448" s="92" t="s">
        <v>576</v>
      </c>
      <c r="K448" s="92" t="s">
        <v>577</v>
      </c>
      <c r="L448" s="93">
        <v>2024.0</v>
      </c>
      <c r="M448" s="93">
        <v>2273.0</v>
      </c>
      <c r="N448" s="93" t="s">
        <v>318</v>
      </c>
      <c r="O448" s="93">
        <v>8.0</v>
      </c>
      <c r="P448" s="93">
        <v>6.0</v>
      </c>
      <c r="Q448" s="93">
        <v>8.0</v>
      </c>
      <c r="R448" s="93">
        <v>1500.0</v>
      </c>
      <c r="S448" s="93"/>
      <c r="T448" s="93"/>
      <c r="U448" s="93"/>
      <c r="V448" s="94">
        <v>187.5</v>
      </c>
      <c r="W448" s="95" t="s">
        <v>76</v>
      </c>
      <c r="X448" s="93"/>
      <c r="Y448" s="93"/>
      <c r="Z448" s="95"/>
      <c r="AA448" s="95"/>
      <c r="AB448" s="95"/>
      <c r="AC448" s="95"/>
      <c r="AD448" s="95"/>
    </row>
    <row r="449" ht="11.25" customHeight="1">
      <c r="A449" s="92" t="s">
        <v>441</v>
      </c>
      <c r="B449" s="92" t="s">
        <v>2074</v>
      </c>
      <c r="C449" s="92" t="s">
        <v>52</v>
      </c>
      <c r="D449" s="92" t="s">
        <v>443</v>
      </c>
      <c r="E449" s="92">
        <v>16.0</v>
      </c>
      <c r="F449" s="92">
        <v>22.0</v>
      </c>
      <c r="G449" s="92" t="s">
        <v>444</v>
      </c>
      <c r="H449" s="92" t="s">
        <v>1075</v>
      </c>
      <c r="I449" s="92" t="s">
        <v>446</v>
      </c>
      <c r="J449" s="92" t="s">
        <v>580</v>
      </c>
      <c r="K449" s="92" t="s">
        <v>448</v>
      </c>
      <c r="L449" s="93">
        <v>2024.0</v>
      </c>
      <c r="M449" s="93">
        <v>3847.0</v>
      </c>
      <c r="N449" s="93" t="s">
        <v>318</v>
      </c>
      <c r="O449" s="93">
        <v>14.0</v>
      </c>
      <c r="P449" s="93">
        <v>11.0</v>
      </c>
      <c r="Q449" s="93">
        <v>14.0</v>
      </c>
      <c r="R449" s="93">
        <v>1500.0</v>
      </c>
      <c r="S449" s="93"/>
      <c r="T449" s="93"/>
      <c r="U449" s="93"/>
      <c r="V449" s="94">
        <v>107.14</v>
      </c>
      <c r="W449" s="95" t="s">
        <v>76</v>
      </c>
      <c r="X449" s="93"/>
      <c r="Y449" s="93"/>
      <c r="Z449" s="95"/>
      <c r="AA449" s="95"/>
      <c r="AB449" s="95"/>
      <c r="AC449" s="95"/>
      <c r="AD449" s="95"/>
    </row>
    <row r="450" ht="11.25" customHeight="1">
      <c r="A450" s="92" t="s">
        <v>581</v>
      </c>
      <c r="B450" s="92" t="s">
        <v>582</v>
      </c>
      <c r="C450" s="92" t="s">
        <v>52</v>
      </c>
      <c r="D450" s="92" t="s">
        <v>583</v>
      </c>
      <c r="E450" s="92">
        <v>16.0</v>
      </c>
      <c r="F450" s="92">
        <v>12.0</v>
      </c>
      <c r="G450" s="92" t="s">
        <v>584</v>
      </c>
      <c r="H450" s="92" t="s">
        <v>1295</v>
      </c>
      <c r="I450" s="92" t="s">
        <v>586</v>
      </c>
      <c r="J450" s="92" t="s">
        <v>587</v>
      </c>
      <c r="K450" s="92" t="s">
        <v>588</v>
      </c>
      <c r="L450" s="93">
        <v>2024.0</v>
      </c>
      <c r="M450" s="93">
        <v>1811.0</v>
      </c>
      <c r="N450" s="93" t="s">
        <v>287</v>
      </c>
      <c r="O450" s="93">
        <v>13.0</v>
      </c>
      <c r="P450" s="93">
        <v>9.0</v>
      </c>
      <c r="Q450" s="93">
        <v>14.0</v>
      </c>
      <c r="R450" s="93">
        <v>1000.0</v>
      </c>
      <c r="S450" s="93"/>
      <c r="T450" s="93"/>
      <c r="U450" s="93"/>
      <c r="V450" s="94">
        <v>76.92</v>
      </c>
      <c r="W450" s="95" t="s">
        <v>76</v>
      </c>
      <c r="X450" s="93"/>
      <c r="Y450" s="93"/>
      <c r="Z450" s="95"/>
      <c r="AA450" s="95"/>
      <c r="AB450" s="95"/>
      <c r="AC450" s="95"/>
      <c r="AD450" s="95"/>
    </row>
    <row r="451" ht="11.25" customHeight="1">
      <c r="A451" s="92" t="s">
        <v>589</v>
      </c>
      <c r="B451" s="92" t="s">
        <v>590</v>
      </c>
      <c r="C451" s="92" t="s">
        <v>52</v>
      </c>
      <c r="D451" s="92" t="s">
        <v>591</v>
      </c>
      <c r="E451" s="92">
        <v>17.0</v>
      </c>
      <c r="F451" s="92">
        <v>12.0</v>
      </c>
      <c r="G451" s="92" t="s">
        <v>567</v>
      </c>
      <c r="H451" s="92" t="s">
        <v>2075</v>
      </c>
      <c r="I451" s="92" t="s">
        <v>593</v>
      </c>
      <c r="J451" s="92" t="s">
        <v>594</v>
      </c>
      <c r="K451" s="92" t="s">
        <v>595</v>
      </c>
      <c r="L451" s="93">
        <v>2024.0</v>
      </c>
      <c r="M451" s="93">
        <v>1631.0</v>
      </c>
      <c r="N451" s="93" t="s">
        <v>318</v>
      </c>
      <c r="O451" s="93">
        <v>9.0</v>
      </c>
      <c r="P451" s="93">
        <v>6.0</v>
      </c>
      <c r="Q451" s="93">
        <v>9.0</v>
      </c>
      <c r="R451" s="93">
        <v>1500.0</v>
      </c>
      <c r="S451" s="93"/>
      <c r="T451" s="93"/>
      <c r="U451" s="93"/>
      <c r="V451" s="94">
        <v>166.67</v>
      </c>
      <c r="W451" s="95" t="s">
        <v>76</v>
      </c>
      <c r="X451" s="93"/>
      <c r="Y451" s="93"/>
      <c r="Z451" s="95"/>
      <c r="AA451" s="95"/>
      <c r="AB451" s="95"/>
      <c r="AC451" s="95"/>
      <c r="AD451" s="95"/>
    </row>
    <row r="452" ht="11.25" customHeight="1">
      <c r="A452" s="92" t="s">
        <v>596</v>
      </c>
      <c r="B452" s="92" t="s">
        <v>2076</v>
      </c>
      <c r="C452" s="92" t="s">
        <v>52</v>
      </c>
      <c r="D452" s="92" t="s">
        <v>345</v>
      </c>
      <c r="E452" s="92">
        <v>12.0</v>
      </c>
      <c r="F452" s="92">
        <v>4.0</v>
      </c>
      <c r="G452" s="92" t="s">
        <v>346</v>
      </c>
      <c r="H452" s="92" t="s">
        <v>598</v>
      </c>
      <c r="I452" s="92" t="s">
        <v>599</v>
      </c>
      <c r="J452" s="92" t="s">
        <v>600</v>
      </c>
      <c r="K452" s="92" t="s">
        <v>601</v>
      </c>
      <c r="L452" s="93">
        <v>1124.0</v>
      </c>
      <c r="M452" s="93">
        <v>2024.0</v>
      </c>
      <c r="N452" s="93" t="s">
        <v>318</v>
      </c>
      <c r="O452" s="93">
        <v>13.0</v>
      </c>
      <c r="P452" s="93">
        <v>11.0</v>
      </c>
      <c r="Q452" s="93">
        <v>13.0</v>
      </c>
      <c r="R452" s="93">
        <v>1500.0</v>
      </c>
      <c r="S452" s="93"/>
      <c r="T452" s="93"/>
      <c r="U452" s="93"/>
      <c r="V452" s="94">
        <v>115.38</v>
      </c>
      <c r="W452" s="95" t="s">
        <v>76</v>
      </c>
      <c r="X452" s="93"/>
      <c r="Y452" s="93"/>
      <c r="Z452" s="95"/>
      <c r="AA452" s="95"/>
      <c r="AB452" s="95"/>
      <c r="AC452" s="95"/>
      <c r="AD452" s="95"/>
    </row>
    <row r="453" ht="11.25" customHeight="1">
      <c r="A453" s="92" t="s">
        <v>2077</v>
      </c>
      <c r="B453" s="92" t="s">
        <v>2078</v>
      </c>
      <c r="C453" s="92" t="s">
        <v>52</v>
      </c>
      <c r="D453" s="92" t="s">
        <v>2079</v>
      </c>
      <c r="E453" s="92">
        <v>86.0</v>
      </c>
      <c r="F453" s="92">
        <v>1.0</v>
      </c>
      <c r="G453" s="92" t="s">
        <v>1011</v>
      </c>
      <c r="H453" s="92" t="s">
        <v>2080</v>
      </c>
      <c r="I453" s="92" t="s">
        <v>2081</v>
      </c>
      <c r="J453" s="92"/>
      <c r="K453" s="106" t="s">
        <v>2082</v>
      </c>
      <c r="L453" s="93" t="s">
        <v>2083</v>
      </c>
      <c r="M453" s="93">
        <v>2024.0</v>
      </c>
      <c r="N453" s="93" t="s">
        <v>264</v>
      </c>
      <c r="O453" s="93">
        <v>8.0</v>
      </c>
      <c r="P453" s="93">
        <v>1.0</v>
      </c>
      <c r="Q453" s="93">
        <v>8.0</v>
      </c>
      <c r="R453" s="93">
        <v>300.0</v>
      </c>
      <c r="S453" s="93"/>
      <c r="T453" s="93"/>
      <c r="U453" s="93"/>
      <c r="V453" s="94">
        <v>37.5</v>
      </c>
      <c r="W453" s="95" t="s">
        <v>63</v>
      </c>
      <c r="X453" s="93">
        <v>1.0</v>
      </c>
      <c r="Y453" s="93" t="s">
        <v>1070</v>
      </c>
      <c r="Z453" s="95"/>
      <c r="AA453" s="95"/>
      <c r="AB453" s="95"/>
      <c r="AC453" s="95"/>
      <c r="AD453" s="95"/>
    </row>
    <row r="454" ht="11.25" customHeight="1">
      <c r="A454" s="92" t="s">
        <v>483</v>
      </c>
      <c r="B454" s="92" t="s">
        <v>2084</v>
      </c>
      <c r="C454" s="92" t="s">
        <v>106</v>
      </c>
      <c r="D454" s="92" t="s">
        <v>2085</v>
      </c>
      <c r="E454" s="92">
        <v>14.0</v>
      </c>
      <c r="F454" s="92">
        <v>3.0</v>
      </c>
      <c r="G454" s="92" t="s">
        <v>478</v>
      </c>
      <c r="H454" s="92" t="s">
        <v>485</v>
      </c>
      <c r="I454" s="92" t="s">
        <v>486</v>
      </c>
      <c r="J454" s="92" t="s">
        <v>1789</v>
      </c>
      <c r="K454" s="92" t="s">
        <v>907</v>
      </c>
      <c r="L454" s="93">
        <v>323.0</v>
      </c>
      <c r="M454" s="93">
        <v>2024.0</v>
      </c>
      <c r="N454" s="93" t="s">
        <v>318</v>
      </c>
      <c r="O454" s="93">
        <v>14.0</v>
      </c>
      <c r="P454" s="93">
        <v>13.0</v>
      </c>
      <c r="Q454" s="93">
        <v>15.0</v>
      </c>
      <c r="R454" s="109">
        <v>1500.0</v>
      </c>
      <c r="S454" s="93"/>
      <c r="T454" s="93"/>
      <c r="U454" s="93"/>
      <c r="V454" s="94">
        <v>107.2</v>
      </c>
      <c r="W454" s="95" t="s">
        <v>63</v>
      </c>
      <c r="X454" s="93"/>
      <c r="Y454" s="93"/>
      <c r="Z454" s="95"/>
      <c r="AA454" s="95"/>
      <c r="AB454" s="95"/>
      <c r="AC454" s="95"/>
      <c r="AD454" s="95"/>
    </row>
    <row r="455" ht="11.25" customHeight="1">
      <c r="A455" s="92" t="s">
        <v>750</v>
      </c>
      <c r="B455" s="92" t="s">
        <v>2086</v>
      </c>
      <c r="C455" s="92" t="s">
        <v>141</v>
      </c>
      <c r="D455" s="92" t="s">
        <v>2085</v>
      </c>
      <c r="E455" s="92">
        <v>14.0</v>
      </c>
      <c r="F455" s="92">
        <v>8.0</v>
      </c>
      <c r="G455" s="92" t="s">
        <v>478</v>
      </c>
      <c r="H455" s="92" t="s">
        <v>752</v>
      </c>
      <c r="I455" s="92" t="s">
        <v>753</v>
      </c>
      <c r="J455" s="92" t="s">
        <v>754</v>
      </c>
      <c r="K455" s="92" t="s">
        <v>755</v>
      </c>
      <c r="L455" s="93">
        <v>837.0</v>
      </c>
      <c r="M455" s="93">
        <v>2024.0</v>
      </c>
      <c r="N455" s="93" t="s">
        <v>318</v>
      </c>
      <c r="O455" s="93">
        <v>8.0</v>
      </c>
      <c r="P455" s="93">
        <v>4.0</v>
      </c>
      <c r="Q455" s="93">
        <v>8.0</v>
      </c>
      <c r="R455" s="109">
        <v>1500.0</v>
      </c>
      <c r="S455" s="93"/>
      <c r="T455" s="93"/>
      <c r="U455" s="93"/>
      <c r="V455" s="94">
        <v>187.5</v>
      </c>
      <c r="W455" s="95" t="s">
        <v>63</v>
      </c>
      <c r="X455" s="93"/>
      <c r="Y455" s="93"/>
      <c r="Z455" s="95"/>
      <c r="AA455" s="95"/>
      <c r="AB455" s="95"/>
      <c r="AC455" s="95"/>
      <c r="AD455" s="95"/>
    </row>
    <row r="456" ht="11.25" customHeight="1">
      <c r="A456" s="92" t="s">
        <v>474</v>
      </c>
      <c r="B456" s="92" t="s">
        <v>2087</v>
      </c>
      <c r="C456" s="92" t="s">
        <v>177</v>
      </c>
      <c r="D456" s="92" t="s">
        <v>2085</v>
      </c>
      <c r="E456" s="92">
        <v>14.0</v>
      </c>
      <c r="F456" s="92">
        <v>9.0</v>
      </c>
      <c r="G456" s="92" t="s">
        <v>478</v>
      </c>
      <c r="H456" s="92" t="s">
        <v>479</v>
      </c>
      <c r="I456" s="92" t="s">
        <v>480</v>
      </c>
      <c r="J456" s="92" t="s">
        <v>481</v>
      </c>
      <c r="K456" s="92" t="s">
        <v>482</v>
      </c>
      <c r="L456" s="93">
        <v>942.0</v>
      </c>
      <c r="M456" s="93">
        <v>2024.0</v>
      </c>
      <c r="N456" s="93" t="s">
        <v>318</v>
      </c>
      <c r="O456" s="93">
        <v>15.0</v>
      </c>
      <c r="P456" s="93">
        <v>13.0</v>
      </c>
      <c r="Q456" s="93">
        <v>15.0</v>
      </c>
      <c r="R456" s="109">
        <v>1500.0</v>
      </c>
      <c r="S456" s="93"/>
      <c r="T456" s="93"/>
      <c r="U456" s="93"/>
      <c r="V456" s="94">
        <v>100.0</v>
      </c>
      <c r="W456" s="95" t="s">
        <v>63</v>
      </c>
      <c r="X456" s="93"/>
      <c r="Y456" s="93"/>
      <c r="Z456" s="95"/>
      <c r="AA456" s="95"/>
      <c r="AB456" s="95"/>
      <c r="AC456" s="95"/>
      <c r="AD456" s="95"/>
    </row>
    <row r="457" ht="11.25" customHeight="1">
      <c r="A457" s="92" t="s">
        <v>366</v>
      </c>
      <c r="B457" s="92" t="s">
        <v>2088</v>
      </c>
      <c r="C457" s="92" t="s">
        <v>2089</v>
      </c>
      <c r="D457" s="92" t="s">
        <v>2090</v>
      </c>
      <c r="E457" s="92">
        <v>25.0</v>
      </c>
      <c r="F457" s="92">
        <v>14.0</v>
      </c>
      <c r="G457" s="92" t="s">
        <v>313</v>
      </c>
      <c r="H457" s="92" t="s">
        <v>368</v>
      </c>
      <c r="I457" s="92" t="s">
        <v>369</v>
      </c>
      <c r="J457" s="92" t="s">
        <v>699</v>
      </c>
      <c r="K457" s="92" t="s">
        <v>371</v>
      </c>
      <c r="L457" s="93">
        <v>7898.0</v>
      </c>
      <c r="M457" s="93">
        <v>2024.0</v>
      </c>
      <c r="N457" s="93" t="s">
        <v>318</v>
      </c>
      <c r="O457" s="93">
        <v>18.0</v>
      </c>
      <c r="P457" s="93">
        <v>13.0</v>
      </c>
      <c r="Q457" s="93">
        <v>18.0</v>
      </c>
      <c r="R457" s="109">
        <v>1500.0</v>
      </c>
      <c r="S457" s="93"/>
      <c r="T457" s="93"/>
      <c r="U457" s="93"/>
      <c r="V457" s="94">
        <v>115.38</v>
      </c>
      <c r="W457" s="95" t="s">
        <v>63</v>
      </c>
      <c r="X457" s="93"/>
      <c r="Y457" s="93"/>
      <c r="Z457" s="95"/>
      <c r="AA457" s="95"/>
      <c r="AB457" s="95"/>
      <c r="AC457" s="95"/>
      <c r="AD457" s="95"/>
    </row>
    <row r="458" ht="11.25" customHeight="1">
      <c r="A458" s="92" t="s">
        <v>674</v>
      </c>
      <c r="B458" s="92" t="s">
        <v>2091</v>
      </c>
      <c r="C458" s="92" t="s">
        <v>2092</v>
      </c>
      <c r="D458" s="92" t="s">
        <v>2085</v>
      </c>
      <c r="E458" s="92">
        <v>14.0</v>
      </c>
      <c r="F458" s="92">
        <v>21.0</v>
      </c>
      <c r="G458" s="92" t="s">
        <v>478</v>
      </c>
      <c r="H458" s="92" t="s">
        <v>676</v>
      </c>
      <c r="I458" s="92" t="s">
        <v>677</v>
      </c>
      <c r="J458" s="92" t="s">
        <v>1491</v>
      </c>
      <c r="K458" s="92" t="s">
        <v>679</v>
      </c>
      <c r="L458" s="93">
        <v>2386.0</v>
      </c>
      <c r="M458" s="93">
        <v>2024.0</v>
      </c>
      <c r="N458" s="93" t="s">
        <v>318</v>
      </c>
      <c r="O458" s="93">
        <v>11.0</v>
      </c>
      <c r="P458" s="93">
        <v>8.0</v>
      </c>
      <c r="Q458" s="93">
        <v>11.0</v>
      </c>
      <c r="R458" s="109">
        <v>1500.0</v>
      </c>
      <c r="S458" s="93"/>
      <c r="T458" s="93"/>
      <c r="U458" s="93"/>
      <c r="V458" s="94">
        <v>83.33</v>
      </c>
      <c r="W458" s="95" t="s">
        <v>63</v>
      </c>
      <c r="X458" s="93"/>
      <c r="Y458" s="93"/>
      <c r="Z458" s="95"/>
      <c r="AA458" s="95"/>
      <c r="AB458" s="95"/>
      <c r="AC458" s="95"/>
      <c r="AD458" s="95"/>
    </row>
    <row r="459" ht="11.25" customHeight="1">
      <c r="A459" s="92" t="s">
        <v>508</v>
      </c>
      <c r="B459" s="92" t="s">
        <v>2093</v>
      </c>
      <c r="C459" s="92" t="s">
        <v>2094</v>
      </c>
      <c r="D459" s="92" t="s">
        <v>2095</v>
      </c>
      <c r="E459" s="92">
        <v>13.0</v>
      </c>
      <c r="F459" s="92">
        <v>21.0</v>
      </c>
      <c r="G459" s="92" t="s">
        <v>406</v>
      </c>
      <c r="H459" s="92" t="s">
        <v>510</v>
      </c>
      <c r="I459" s="92" t="s">
        <v>681</v>
      </c>
      <c r="J459" s="92" t="s">
        <v>512</v>
      </c>
      <c r="K459" s="92" t="s">
        <v>513</v>
      </c>
      <c r="L459" s="93">
        <v>6578.0</v>
      </c>
      <c r="M459" s="93">
        <v>2024.0</v>
      </c>
      <c r="N459" s="93" t="s">
        <v>318</v>
      </c>
      <c r="O459" s="93">
        <v>14.0</v>
      </c>
      <c r="P459" s="93">
        <v>12.0</v>
      </c>
      <c r="Q459" s="93">
        <v>14.0</v>
      </c>
      <c r="R459" s="109">
        <v>1500.0</v>
      </c>
      <c r="S459" s="93"/>
      <c r="T459" s="93"/>
      <c r="U459" s="93"/>
      <c r="V459" s="94">
        <v>107.2</v>
      </c>
      <c r="W459" s="95" t="s">
        <v>63</v>
      </c>
      <c r="X459" s="93"/>
      <c r="Y459" s="93"/>
      <c r="Z459" s="95"/>
      <c r="AA459" s="95"/>
      <c r="AB459" s="95"/>
      <c r="AC459" s="95"/>
      <c r="AD459" s="95"/>
    </row>
    <row r="460" ht="11.25" customHeight="1">
      <c r="A460" s="92" t="s">
        <v>514</v>
      </c>
      <c r="B460" s="92" t="s">
        <v>2096</v>
      </c>
      <c r="C460" s="92" t="s">
        <v>2097</v>
      </c>
      <c r="D460" s="92" t="s">
        <v>2098</v>
      </c>
      <c r="E460" s="92">
        <v>16.0</v>
      </c>
      <c r="F460" s="92">
        <v>24.0</v>
      </c>
      <c r="G460" s="92" t="s">
        <v>517</v>
      </c>
      <c r="H460" s="92" t="s">
        <v>518</v>
      </c>
      <c r="I460" s="92" t="s">
        <v>1018</v>
      </c>
      <c r="J460" s="92" t="s">
        <v>520</v>
      </c>
      <c r="K460" s="92" t="s">
        <v>521</v>
      </c>
      <c r="L460" s="93">
        <v>4411.0</v>
      </c>
      <c r="M460" s="93">
        <v>2024.0</v>
      </c>
      <c r="N460" s="93" t="s">
        <v>318</v>
      </c>
      <c r="O460" s="93">
        <v>13.0</v>
      </c>
      <c r="P460" s="93">
        <v>10.0</v>
      </c>
      <c r="Q460" s="93">
        <v>13.0</v>
      </c>
      <c r="R460" s="109">
        <v>1500.0</v>
      </c>
      <c r="S460" s="93"/>
      <c r="T460" s="93"/>
      <c r="U460" s="93"/>
      <c r="V460" s="94">
        <v>115.38</v>
      </c>
      <c r="W460" s="95" t="s">
        <v>63</v>
      </c>
      <c r="X460" s="93"/>
      <c r="Y460" s="93"/>
      <c r="Z460" s="95"/>
      <c r="AA460" s="95"/>
      <c r="AB460" s="95"/>
      <c r="AC460" s="95"/>
      <c r="AD460" s="95"/>
    </row>
    <row r="461" ht="11.25" customHeight="1">
      <c r="A461" s="92" t="s">
        <v>536</v>
      </c>
      <c r="B461" s="92" t="s">
        <v>537</v>
      </c>
      <c r="C461" s="92" t="s">
        <v>52</v>
      </c>
      <c r="D461" s="92" t="s">
        <v>538</v>
      </c>
      <c r="E461" s="92">
        <v>16.0</v>
      </c>
      <c r="F461" s="92">
        <v>3.0</v>
      </c>
      <c r="G461" s="92" t="s">
        <v>539</v>
      </c>
      <c r="H461" s="92" t="s">
        <v>540</v>
      </c>
      <c r="I461" s="92" t="s">
        <v>541</v>
      </c>
      <c r="J461" s="92" t="s">
        <v>542</v>
      </c>
      <c r="K461" s="92"/>
      <c r="L461" s="93">
        <v>369.0</v>
      </c>
      <c r="M461" s="93">
        <v>2024.0</v>
      </c>
      <c r="N461" s="93" t="s">
        <v>318</v>
      </c>
      <c r="O461" s="93">
        <v>11.0</v>
      </c>
      <c r="P461" s="93">
        <v>4.0</v>
      </c>
      <c r="Q461" s="93">
        <v>11.0</v>
      </c>
      <c r="R461" s="93">
        <v>1500.0</v>
      </c>
      <c r="S461" s="93"/>
      <c r="T461" s="93"/>
      <c r="U461" s="93"/>
      <c r="V461" s="94">
        <v>136.36</v>
      </c>
      <c r="W461" s="95" t="s">
        <v>77</v>
      </c>
      <c r="X461" s="93"/>
      <c r="Y461" s="93"/>
      <c r="Z461" s="95"/>
      <c r="AA461" s="95"/>
      <c r="AB461" s="95"/>
      <c r="AC461" s="95"/>
      <c r="AD461" s="95"/>
    </row>
    <row r="462" ht="11.25" customHeight="1">
      <c r="A462" s="92" t="s">
        <v>2099</v>
      </c>
      <c r="B462" s="92" t="s">
        <v>2100</v>
      </c>
      <c r="C462" s="92" t="s">
        <v>52</v>
      </c>
      <c r="D462" s="92" t="s">
        <v>538</v>
      </c>
      <c r="E462" s="92">
        <v>16.0</v>
      </c>
      <c r="F462" s="92">
        <v>1.0</v>
      </c>
      <c r="G462" s="92" t="s">
        <v>539</v>
      </c>
      <c r="H462" s="92" t="s">
        <v>2101</v>
      </c>
      <c r="I462" s="92" t="s">
        <v>2102</v>
      </c>
      <c r="J462" s="92" t="s">
        <v>2103</v>
      </c>
      <c r="K462" s="92" t="s">
        <v>2104</v>
      </c>
      <c r="L462" s="93">
        <v>52.0</v>
      </c>
      <c r="M462" s="93">
        <v>2024.0</v>
      </c>
      <c r="N462" s="93" t="s">
        <v>318</v>
      </c>
      <c r="O462" s="93">
        <v>9.0</v>
      </c>
      <c r="P462" s="93">
        <v>5.0</v>
      </c>
      <c r="Q462" s="93">
        <v>9.0</v>
      </c>
      <c r="R462" s="93">
        <v>1500.0</v>
      </c>
      <c r="S462" s="93"/>
      <c r="T462" s="93"/>
      <c r="U462" s="93"/>
      <c r="V462" s="94">
        <v>166.67</v>
      </c>
      <c r="W462" s="95" t="s">
        <v>77</v>
      </c>
      <c r="X462" s="93"/>
      <c r="Y462" s="93"/>
      <c r="Z462" s="95"/>
      <c r="AA462" s="95"/>
      <c r="AB462" s="95"/>
      <c r="AC462" s="95"/>
      <c r="AD462" s="95"/>
    </row>
    <row r="463" ht="11.25" customHeight="1">
      <c r="A463" s="92" t="s">
        <v>544</v>
      </c>
      <c r="B463" s="92" t="s">
        <v>545</v>
      </c>
      <c r="C463" s="92" t="s">
        <v>52</v>
      </c>
      <c r="D463" s="92" t="s">
        <v>345</v>
      </c>
      <c r="E463" s="92">
        <v>12.0</v>
      </c>
      <c r="F463" s="92">
        <v>5.0</v>
      </c>
      <c r="G463" s="92" t="s">
        <v>346</v>
      </c>
      <c r="H463" s="92" t="s">
        <v>546</v>
      </c>
      <c r="I463" s="92" t="s">
        <v>547</v>
      </c>
      <c r="J463" s="92" t="s">
        <v>548</v>
      </c>
      <c r="K463" s="92" t="s">
        <v>549</v>
      </c>
      <c r="L463" s="93">
        <v>953.0</v>
      </c>
      <c r="M463" s="93">
        <v>2024.0</v>
      </c>
      <c r="N463" s="93" t="s">
        <v>318</v>
      </c>
      <c r="O463" s="93">
        <v>12.0</v>
      </c>
      <c r="P463" s="93">
        <v>11.0</v>
      </c>
      <c r="Q463" s="93">
        <v>12.0</v>
      </c>
      <c r="R463" s="93">
        <v>1500.0</v>
      </c>
      <c r="S463" s="93"/>
      <c r="T463" s="93"/>
      <c r="U463" s="93"/>
      <c r="V463" s="94">
        <v>125.0</v>
      </c>
      <c r="W463" s="95" t="s">
        <v>77</v>
      </c>
      <c r="X463" s="93"/>
      <c r="Y463" s="93"/>
      <c r="Z463" s="95"/>
      <c r="AA463" s="95"/>
      <c r="AB463" s="95"/>
      <c r="AC463" s="95"/>
      <c r="AD463" s="95"/>
    </row>
    <row r="464" ht="11.25" customHeight="1">
      <c r="A464" s="92" t="s">
        <v>558</v>
      </c>
      <c r="B464" s="92" t="s">
        <v>559</v>
      </c>
      <c r="C464" s="92" t="s">
        <v>52</v>
      </c>
      <c r="D464" s="92" t="s">
        <v>560</v>
      </c>
      <c r="E464" s="92">
        <v>25.0</v>
      </c>
      <c r="F464" s="92">
        <v>13.0</v>
      </c>
      <c r="G464" s="92" t="s">
        <v>524</v>
      </c>
      <c r="H464" s="92" t="s">
        <v>2069</v>
      </c>
      <c r="I464" s="92" t="s">
        <v>472</v>
      </c>
      <c r="J464" s="92" t="s">
        <v>562</v>
      </c>
      <c r="K464" s="92" t="s">
        <v>563</v>
      </c>
      <c r="L464" s="93">
        <v>6969.0</v>
      </c>
      <c r="M464" s="93">
        <v>2024.0</v>
      </c>
      <c r="N464" s="93" t="s">
        <v>318</v>
      </c>
      <c r="O464" s="93">
        <v>11.0</v>
      </c>
      <c r="P464" s="93">
        <v>11.0</v>
      </c>
      <c r="Q464" s="93">
        <v>11.0</v>
      </c>
      <c r="R464" s="93">
        <v>1500.0</v>
      </c>
      <c r="S464" s="93"/>
      <c r="T464" s="93"/>
      <c r="U464" s="93"/>
      <c r="V464" s="94">
        <v>136.36</v>
      </c>
      <c r="W464" s="95" t="s">
        <v>77</v>
      </c>
      <c r="X464" s="93"/>
      <c r="Y464" s="93"/>
      <c r="Z464" s="95"/>
      <c r="AA464" s="95"/>
      <c r="AB464" s="95"/>
      <c r="AC464" s="95"/>
      <c r="AD464" s="95"/>
    </row>
    <row r="465" ht="11.25" customHeight="1">
      <c r="A465" s="92" t="s">
        <v>1691</v>
      </c>
      <c r="B465" s="92" t="s">
        <v>2070</v>
      </c>
      <c r="C465" s="92" t="s">
        <v>52</v>
      </c>
      <c r="D465" s="92" t="s">
        <v>566</v>
      </c>
      <c r="E465" s="92">
        <v>17.0</v>
      </c>
      <c r="F465" s="92">
        <v>10.0</v>
      </c>
      <c r="G465" s="92" t="s">
        <v>567</v>
      </c>
      <c r="H465" s="92" t="s">
        <v>2071</v>
      </c>
      <c r="I465" s="92" t="s">
        <v>569</v>
      </c>
      <c r="J465" s="92" t="s">
        <v>570</v>
      </c>
      <c r="K465" s="92" t="s">
        <v>571</v>
      </c>
      <c r="L465" s="93">
        <v>1278.0</v>
      </c>
      <c r="M465" s="93">
        <v>2024.0</v>
      </c>
      <c r="N465" s="93" t="s">
        <v>318</v>
      </c>
      <c r="O465" s="93">
        <v>10.0</v>
      </c>
      <c r="P465" s="93">
        <v>9.0</v>
      </c>
      <c r="Q465" s="93">
        <v>10.0</v>
      </c>
      <c r="R465" s="93">
        <v>1500.0</v>
      </c>
      <c r="S465" s="93"/>
      <c r="T465" s="93"/>
      <c r="U465" s="93"/>
      <c r="V465" s="94">
        <v>150.0</v>
      </c>
      <c r="W465" s="95" t="s">
        <v>77</v>
      </c>
      <c r="X465" s="93"/>
      <c r="Y465" s="93"/>
      <c r="Z465" s="95"/>
      <c r="AA465" s="95"/>
      <c r="AB465" s="95"/>
      <c r="AC465" s="95"/>
      <c r="AD465" s="95"/>
    </row>
    <row r="466" ht="11.25" customHeight="1">
      <c r="A466" s="108" t="s">
        <v>1692</v>
      </c>
      <c r="B466" s="92" t="s">
        <v>2072</v>
      </c>
      <c r="C466" s="92" t="s">
        <v>52</v>
      </c>
      <c r="D466" s="92" t="s">
        <v>345</v>
      </c>
      <c r="E466" s="92">
        <v>12.0</v>
      </c>
      <c r="F466" s="92">
        <v>10.0</v>
      </c>
      <c r="G466" s="92" t="s">
        <v>346</v>
      </c>
      <c r="H466" s="92" t="s">
        <v>2073</v>
      </c>
      <c r="I466" s="92" t="s">
        <v>575</v>
      </c>
      <c r="J466" s="92" t="s">
        <v>576</v>
      </c>
      <c r="K466" s="92" t="s">
        <v>577</v>
      </c>
      <c r="L466" s="93">
        <v>2024.0</v>
      </c>
      <c r="M466" s="93">
        <v>2273.0</v>
      </c>
      <c r="N466" s="93" t="s">
        <v>318</v>
      </c>
      <c r="O466" s="93">
        <v>8.0</v>
      </c>
      <c r="P466" s="93">
        <v>6.0</v>
      </c>
      <c r="Q466" s="93">
        <v>8.0</v>
      </c>
      <c r="R466" s="93">
        <v>1500.0</v>
      </c>
      <c r="S466" s="93"/>
      <c r="T466" s="93"/>
      <c r="U466" s="93"/>
      <c r="V466" s="94">
        <v>187.5</v>
      </c>
      <c r="W466" s="95" t="s">
        <v>77</v>
      </c>
      <c r="X466" s="93"/>
      <c r="Y466" s="93"/>
      <c r="Z466" s="95"/>
      <c r="AA466" s="95"/>
      <c r="AB466" s="95"/>
      <c r="AC466" s="95"/>
      <c r="AD466" s="95"/>
    </row>
    <row r="467" ht="11.25" customHeight="1">
      <c r="A467" s="92" t="s">
        <v>441</v>
      </c>
      <c r="B467" s="92" t="s">
        <v>2074</v>
      </c>
      <c r="C467" s="92" t="s">
        <v>52</v>
      </c>
      <c r="D467" s="92" t="s">
        <v>443</v>
      </c>
      <c r="E467" s="92">
        <v>16.0</v>
      </c>
      <c r="F467" s="92">
        <v>22.0</v>
      </c>
      <c r="G467" s="92" t="s">
        <v>444</v>
      </c>
      <c r="H467" s="92" t="s">
        <v>1075</v>
      </c>
      <c r="I467" s="92" t="s">
        <v>446</v>
      </c>
      <c r="J467" s="92" t="s">
        <v>580</v>
      </c>
      <c r="K467" s="92" t="s">
        <v>448</v>
      </c>
      <c r="L467" s="93">
        <v>2024.0</v>
      </c>
      <c r="M467" s="93">
        <v>3847.0</v>
      </c>
      <c r="N467" s="93" t="s">
        <v>318</v>
      </c>
      <c r="O467" s="93">
        <v>14.0</v>
      </c>
      <c r="P467" s="93">
        <v>11.0</v>
      </c>
      <c r="Q467" s="93">
        <v>14.0</v>
      </c>
      <c r="R467" s="93">
        <v>1500.0</v>
      </c>
      <c r="S467" s="93"/>
      <c r="T467" s="93"/>
      <c r="U467" s="93"/>
      <c r="V467" s="94">
        <v>107.14</v>
      </c>
      <c r="W467" s="95" t="s">
        <v>77</v>
      </c>
      <c r="X467" s="93"/>
      <c r="Y467" s="93"/>
      <c r="Z467" s="95"/>
      <c r="AA467" s="95"/>
      <c r="AB467" s="95"/>
      <c r="AC467" s="95"/>
      <c r="AD467" s="95"/>
    </row>
    <row r="468" ht="11.25" customHeight="1">
      <c r="A468" s="92" t="s">
        <v>581</v>
      </c>
      <c r="B468" s="92" t="s">
        <v>582</v>
      </c>
      <c r="C468" s="92" t="s">
        <v>52</v>
      </c>
      <c r="D468" s="92" t="s">
        <v>583</v>
      </c>
      <c r="E468" s="92">
        <v>16.0</v>
      </c>
      <c r="F468" s="92">
        <v>12.0</v>
      </c>
      <c r="G468" s="92" t="s">
        <v>584</v>
      </c>
      <c r="H468" s="92" t="s">
        <v>1295</v>
      </c>
      <c r="I468" s="92" t="s">
        <v>586</v>
      </c>
      <c r="J468" s="92" t="s">
        <v>587</v>
      </c>
      <c r="K468" s="92" t="s">
        <v>588</v>
      </c>
      <c r="L468" s="93">
        <v>2024.0</v>
      </c>
      <c r="M468" s="93">
        <v>1811.0</v>
      </c>
      <c r="N468" s="93" t="s">
        <v>287</v>
      </c>
      <c r="O468" s="93">
        <v>13.0</v>
      </c>
      <c r="P468" s="93">
        <v>9.0</v>
      </c>
      <c r="Q468" s="93">
        <v>14.0</v>
      </c>
      <c r="R468" s="93">
        <v>1000.0</v>
      </c>
      <c r="S468" s="93"/>
      <c r="T468" s="93"/>
      <c r="U468" s="93"/>
      <c r="V468" s="94">
        <v>76.92</v>
      </c>
      <c r="W468" s="95" t="s">
        <v>77</v>
      </c>
      <c r="X468" s="93"/>
      <c r="Y468" s="93"/>
      <c r="Z468" s="95"/>
      <c r="AA468" s="95"/>
      <c r="AB468" s="95"/>
      <c r="AC468" s="95"/>
      <c r="AD468" s="95"/>
    </row>
    <row r="469" ht="11.25" customHeight="1">
      <c r="A469" s="92" t="s">
        <v>589</v>
      </c>
      <c r="B469" s="92" t="s">
        <v>590</v>
      </c>
      <c r="C469" s="92" t="s">
        <v>52</v>
      </c>
      <c r="D469" s="92" t="s">
        <v>591</v>
      </c>
      <c r="E469" s="92">
        <v>17.0</v>
      </c>
      <c r="F469" s="92">
        <v>12.0</v>
      </c>
      <c r="G469" s="92" t="s">
        <v>567</v>
      </c>
      <c r="H469" s="92" t="s">
        <v>2075</v>
      </c>
      <c r="I469" s="92" t="s">
        <v>593</v>
      </c>
      <c r="J469" s="92" t="s">
        <v>594</v>
      </c>
      <c r="K469" s="92" t="s">
        <v>595</v>
      </c>
      <c r="L469" s="93">
        <v>2024.0</v>
      </c>
      <c r="M469" s="93">
        <v>1631.0</v>
      </c>
      <c r="N469" s="93" t="s">
        <v>318</v>
      </c>
      <c r="O469" s="93">
        <v>9.0</v>
      </c>
      <c r="P469" s="93">
        <v>6.0</v>
      </c>
      <c r="Q469" s="93">
        <v>9.0</v>
      </c>
      <c r="R469" s="93">
        <v>1500.0</v>
      </c>
      <c r="S469" s="93"/>
      <c r="T469" s="93"/>
      <c r="U469" s="93"/>
      <c r="V469" s="94">
        <v>166.67</v>
      </c>
      <c r="W469" s="95" t="s">
        <v>77</v>
      </c>
      <c r="X469" s="93"/>
      <c r="Y469" s="93"/>
      <c r="Z469" s="95"/>
      <c r="AA469" s="95"/>
      <c r="AB469" s="95"/>
      <c r="AC469" s="95"/>
      <c r="AD469" s="95"/>
    </row>
    <row r="470" ht="11.25" customHeight="1">
      <c r="A470" s="92" t="s">
        <v>596</v>
      </c>
      <c r="B470" s="92" t="s">
        <v>2076</v>
      </c>
      <c r="C470" s="92" t="s">
        <v>52</v>
      </c>
      <c r="D470" s="92" t="s">
        <v>345</v>
      </c>
      <c r="E470" s="92">
        <v>12.0</v>
      </c>
      <c r="F470" s="92">
        <v>4.0</v>
      </c>
      <c r="G470" s="92" t="s">
        <v>346</v>
      </c>
      <c r="H470" s="92" t="s">
        <v>598</v>
      </c>
      <c r="I470" s="92" t="s">
        <v>599</v>
      </c>
      <c r="J470" s="92" t="s">
        <v>600</v>
      </c>
      <c r="K470" s="92" t="s">
        <v>601</v>
      </c>
      <c r="L470" s="93">
        <v>1124.0</v>
      </c>
      <c r="M470" s="93">
        <v>2024.0</v>
      </c>
      <c r="N470" s="93" t="s">
        <v>318</v>
      </c>
      <c r="O470" s="93">
        <v>13.0</v>
      </c>
      <c r="P470" s="93">
        <v>11.0</v>
      </c>
      <c r="Q470" s="93">
        <v>13.0</v>
      </c>
      <c r="R470" s="93">
        <v>1500.0</v>
      </c>
      <c r="S470" s="93"/>
      <c r="T470" s="93"/>
      <c r="U470" s="93"/>
      <c r="V470" s="94">
        <v>115.38</v>
      </c>
      <c r="W470" s="95" t="s">
        <v>77</v>
      </c>
      <c r="X470" s="93"/>
      <c r="Y470" s="93"/>
      <c r="Z470" s="95"/>
      <c r="AA470" s="95"/>
      <c r="AB470" s="95"/>
      <c r="AC470" s="95"/>
      <c r="AD470" s="95"/>
    </row>
    <row r="471" ht="11.25" customHeight="1">
      <c r="A471" s="92" t="s">
        <v>2105</v>
      </c>
      <c r="B471" s="92" t="s">
        <v>2106</v>
      </c>
      <c r="C471" s="92" t="s">
        <v>52</v>
      </c>
      <c r="D471" s="92" t="s">
        <v>2107</v>
      </c>
      <c r="E471" s="92">
        <v>10.0</v>
      </c>
      <c r="F471" s="92">
        <v>8.0</v>
      </c>
      <c r="G471" s="92" t="s">
        <v>2108</v>
      </c>
      <c r="H471" s="92" t="s">
        <v>2109</v>
      </c>
      <c r="I471" s="92" t="s">
        <v>2110</v>
      </c>
      <c r="J471" s="92" t="s">
        <v>2111</v>
      </c>
      <c r="K471" s="92" t="s">
        <v>2112</v>
      </c>
      <c r="L471" s="93">
        <v>799.0</v>
      </c>
      <c r="M471" s="93">
        <v>2024.0</v>
      </c>
      <c r="N471" s="93" t="s">
        <v>318</v>
      </c>
      <c r="O471" s="93">
        <v>9.0</v>
      </c>
      <c r="P471" s="93">
        <v>1.0</v>
      </c>
      <c r="Q471" s="93">
        <v>9.0</v>
      </c>
      <c r="R471" s="93">
        <v>1500.0</v>
      </c>
      <c r="S471" s="93"/>
      <c r="T471" s="93"/>
      <c r="U471" s="93"/>
      <c r="V471" s="94">
        <v>166.67</v>
      </c>
      <c r="W471" s="95" t="s">
        <v>77</v>
      </c>
      <c r="X471" s="93"/>
      <c r="Y471" s="93"/>
      <c r="Z471" s="95"/>
      <c r="AA471" s="95"/>
      <c r="AB471" s="95"/>
      <c r="AC471" s="95"/>
      <c r="AD471" s="95"/>
    </row>
    <row r="472" ht="11.25" customHeight="1">
      <c r="A472" s="96" t="s">
        <v>474</v>
      </c>
      <c r="B472" s="96" t="s">
        <v>475</v>
      </c>
      <c r="C472" s="96" t="s">
        <v>476</v>
      </c>
      <c r="D472" s="96" t="s">
        <v>477</v>
      </c>
      <c r="E472" s="96">
        <v>14.0</v>
      </c>
      <c r="F472" s="96">
        <v>9.0</v>
      </c>
      <c r="G472" s="97" t="s">
        <v>478</v>
      </c>
      <c r="H472" s="98" t="s">
        <v>479</v>
      </c>
      <c r="I472" s="98" t="s">
        <v>480</v>
      </c>
      <c r="J472" s="96" t="s">
        <v>481</v>
      </c>
      <c r="K472" s="97" t="s">
        <v>482</v>
      </c>
      <c r="L472" s="99">
        <v>942.0</v>
      </c>
      <c r="M472" s="99">
        <v>2024.0</v>
      </c>
      <c r="N472" s="99" t="s">
        <v>318</v>
      </c>
      <c r="O472" s="99">
        <v>14.0</v>
      </c>
      <c r="P472" s="99">
        <v>13.0</v>
      </c>
      <c r="Q472" s="99">
        <v>15.0</v>
      </c>
      <c r="R472" s="99">
        <v>1500.0</v>
      </c>
      <c r="S472" s="100"/>
      <c r="T472" s="100"/>
      <c r="U472" s="100"/>
      <c r="V472" s="101">
        <v>107.14</v>
      </c>
      <c r="W472" s="95" t="s">
        <v>168</v>
      </c>
      <c r="X472" s="100"/>
      <c r="Y472" s="93"/>
      <c r="Z472" s="95"/>
      <c r="AA472" s="95"/>
      <c r="AB472" s="95"/>
      <c r="AC472" s="95"/>
      <c r="AD472" s="95"/>
    </row>
    <row r="473" ht="11.25" customHeight="1">
      <c r="A473" s="96" t="s">
        <v>483</v>
      </c>
      <c r="B473" s="96" t="s">
        <v>484</v>
      </c>
      <c r="C473" s="96" t="s">
        <v>476</v>
      </c>
      <c r="D473" s="96" t="s">
        <v>477</v>
      </c>
      <c r="E473" s="96">
        <v>14.0</v>
      </c>
      <c r="F473" s="96">
        <v>3.0</v>
      </c>
      <c r="G473" s="96" t="s">
        <v>478</v>
      </c>
      <c r="H473" s="98" t="s">
        <v>485</v>
      </c>
      <c r="I473" s="98" t="s">
        <v>486</v>
      </c>
      <c r="J473" s="96" t="s">
        <v>486</v>
      </c>
      <c r="K473" s="110" t="s">
        <v>1790</v>
      </c>
      <c r="L473" s="111">
        <v>323.0</v>
      </c>
      <c r="M473" s="111">
        <v>2024.0</v>
      </c>
      <c r="N473" s="111" t="s">
        <v>318</v>
      </c>
      <c r="O473" s="111">
        <v>14.0</v>
      </c>
      <c r="P473" s="111">
        <v>13.0</v>
      </c>
      <c r="Q473" s="111">
        <v>15.0</v>
      </c>
      <c r="R473" s="111">
        <v>1500.0</v>
      </c>
      <c r="S473" s="112"/>
      <c r="T473" s="112"/>
      <c r="U473" s="112"/>
      <c r="V473" s="113">
        <v>107.14</v>
      </c>
      <c r="W473" s="95" t="s">
        <v>168</v>
      </c>
      <c r="X473" s="112">
        <v>1.0</v>
      </c>
      <c r="Y473" s="93" t="s">
        <v>673</v>
      </c>
      <c r="Z473" s="95"/>
      <c r="AA473" s="95"/>
      <c r="AB473" s="95"/>
      <c r="AC473" s="95"/>
      <c r="AD473" s="95"/>
    </row>
    <row r="474" ht="11.25" customHeight="1">
      <c r="A474" s="92" t="s">
        <v>2113</v>
      </c>
      <c r="B474" s="92" t="s">
        <v>2114</v>
      </c>
      <c r="C474" s="92" t="s">
        <v>52</v>
      </c>
      <c r="D474" s="92" t="s">
        <v>560</v>
      </c>
      <c r="E474" s="92">
        <v>25.0</v>
      </c>
      <c r="F474" s="92">
        <v>23.0</v>
      </c>
      <c r="G474" s="92" t="s">
        <v>313</v>
      </c>
      <c r="H474" s="92" t="s">
        <v>2115</v>
      </c>
      <c r="I474" s="92" t="s">
        <v>2116</v>
      </c>
      <c r="J474" s="92" t="s">
        <v>2117</v>
      </c>
      <c r="K474" s="92" t="s">
        <v>2118</v>
      </c>
      <c r="L474" s="93">
        <v>12577.0</v>
      </c>
      <c r="M474" s="93">
        <v>2024.0</v>
      </c>
      <c r="N474" s="93" t="s">
        <v>318</v>
      </c>
      <c r="O474" s="93">
        <v>9.0</v>
      </c>
      <c r="P474" s="93">
        <v>1.0</v>
      </c>
      <c r="Q474" s="93">
        <v>10.0</v>
      </c>
      <c r="R474" s="93">
        <v>1500.0</v>
      </c>
      <c r="S474" s="93"/>
      <c r="T474" s="93"/>
      <c r="U474" s="93"/>
      <c r="V474" s="94">
        <v>166.67</v>
      </c>
      <c r="W474" s="95" t="s">
        <v>51</v>
      </c>
      <c r="X474" s="93"/>
      <c r="Y474" s="93"/>
      <c r="Z474" s="95"/>
      <c r="AA474" s="95"/>
      <c r="AB474" s="95"/>
      <c r="AC474" s="95"/>
      <c r="AD474" s="95"/>
    </row>
    <row r="475" ht="11.25" customHeight="1">
      <c r="A475" s="92" t="s">
        <v>589</v>
      </c>
      <c r="B475" s="92" t="s">
        <v>590</v>
      </c>
      <c r="C475" s="92" t="s">
        <v>52</v>
      </c>
      <c r="D475" s="92" t="s">
        <v>591</v>
      </c>
      <c r="E475" s="92">
        <v>17.0</v>
      </c>
      <c r="F475" s="92">
        <v>12.0</v>
      </c>
      <c r="G475" s="92" t="s">
        <v>567</v>
      </c>
      <c r="H475" s="92" t="s">
        <v>2075</v>
      </c>
      <c r="I475" s="92" t="s">
        <v>593</v>
      </c>
      <c r="J475" s="92" t="s">
        <v>594</v>
      </c>
      <c r="K475" s="92" t="s">
        <v>595</v>
      </c>
      <c r="L475" s="93">
        <v>2024.0</v>
      </c>
      <c r="M475" s="93">
        <v>1631.0</v>
      </c>
      <c r="N475" s="93" t="s">
        <v>318</v>
      </c>
      <c r="O475" s="93">
        <v>9.0</v>
      </c>
      <c r="P475" s="93">
        <v>6.0</v>
      </c>
      <c r="Q475" s="93">
        <v>9.0</v>
      </c>
      <c r="R475" s="93">
        <v>1500.0</v>
      </c>
      <c r="S475" s="93"/>
      <c r="T475" s="93"/>
      <c r="U475" s="93"/>
      <c r="V475" s="94">
        <v>166.67</v>
      </c>
      <c r="W475" s="95" t="s">
        <v>51</v>
      </c>
      <c r="X475" s="93"/>
      <c r="Y475" s="93"/>
      <c r="Z475" s="95"/>
      <c r="AA475" s="95"/>
      <c r="AB475" s="95"/>
      <c r="AC475" s="95"/>
      <c r="AD475" s="95"/>
    </row>
    <row r="476" ht="11.25" customHeight="1">
      <c r="A476" s="92" t="s">
        <v>581</v>
      </c>
      <c r="B476" s="92" t="s">
        <v>582</v>
      </c>
      <c r="C476" s="92" t="s">
        <v>52</v>
      </c>
      <c r="D476" s="92" t="s">
        <v>583</v>
      </c>
      <c r="E476" s="92">
        <v>16.0</v>
      </c>
      <c r="F476" s="92">
        <v>12.0</v>
      </c>
      <c r="G476" s="92" t="s">
        <v>584</v>
      </c>
      <c r="H476" s="92" t="s">
        <v>1295</v>
      </c>
      <c r="I476" s="92" t="s">
        <v>586</v>
      </c>
      <c r="J476" s="92" t="s">
        <v>587</v>
      </c>
      <c r="K476" s="92" t="s">
        <v>588</v>
      </c>
      <c r="L476" s="93">
        <v>2024.0</v>
      </c>
      <c r="M476" s="93">
        <v>1811.0</v>
      </c>
      <c r="N476" s="93" t="s">
        <v>287</v>
      </c>
      <c r="O476" s="93">
        <v>13.0</v>
      </c>
      <c r="P476" s="93">
        <v>9.0</v>
      </c>
      <c r="Q476" s="93">
        <v>14.0</v>
      </c>
      <c r="R476" s="93">
        <v>1000.0</v>
      </c>
      <c r="S476" s="93"/>
      <c r="T476" s="93"/>
      <c r="U476" s="93"/>
      <c r="V476" s="94">
        <v>76.92</v>
      </c>
      <c r="W476" s="95" t="s">
        <v>51</v>
      </c>
      <c r="X476" s="93"/>
      <c r="Y476" s="93"/>
      <c r="Z476" s="95"/>
      <c r="AA476" s="95"/>
      <c r="AB476" s="95"/>
      <c r="AC476" s="95"/>
      <c r="AD476" s="95"/>
    </row>
    <row r="477" ht="11.25" customHeight="1">
      <c r="A477" s="92" t="s">
        <v>441</v>
      </c>
      <c r="B477" s="92" t="s">
        <v>2074</v>
      </c>
      <c r="C477" s="92" t="s">
        <v>52</v>
      </c>
      <c r="D477" s="92" t="s">
        <v>443</v>
      </c>
      <c r="E477" s="92">
        <v>16.0</v>
      </c>
      <c r="F477" s="92">
        <v>22.0</v>
      </c>
      <c r="G477" s="92" t="s">
        <v>444</v>
      </c>
      <c r="H477" s="92" t="s">
        <v>1075</v>
      </c>
      <c r="I477" s="92" t="s">
        <v>446</v>
      </c>
      <c r="J477" s="92" t="s">
        <v>580</v>
      </c>
      <c r="K477" s="92" t="s">
        <v>448</v>
      </c>
      <c r="L477" s="93">
        <v>2024.0</v>
      </c>
      <c r="M477" s="93">
        <v>3847.0</v>
      </c>
      <c r="N477" s="93" t="s">
        <v>318</v>
      </c>
      <c r="O477" s="93">
        <v>14.0</v>
      </c>
      <c r="P477" s="93">
        <v>11.0</v>
      </c>
      <c r="Q477" s="93">
        <v>14.0</v>
      </c>
      <c r="R477" s="93">
        <v>1500.0</v>
      </c>
      <c r="S477" s="93"/>
      <c r="T477" s="93"/>
      <c r="U477" s="93"/>
      <c r="V477" s="94">
        <v>107.14</v>
      </c>
      <c r="W477" s="95" t="s">
        <v>51</v>
      </c>
      <c r="X477" s="93"/>
      <c r="Y477" s="93"/>
      <c r="Z477" s="95"/>
      <c r="AA477" s="95"/>
      <c r="AB477" s="95"/>
      <c r="AC477" s="95"/>
      <c r="AD477" s="95"/>
    </row>
    <row r="478" ht="11.25" customHeight="1">
      <c r="A478" s="92" t="s">
        <v>1691</v>
      </c>
      <c r="B478" s="92" t="s">
        <v>2070</v>
      </c>
      <c r="C478" s="92" t="s">
        <v>52</v>
      </c>
      <c r="D478" s="92" t="s">
        <v>566</v>
      </c>
      <c r="E478" s="92">
        <v>17.0</v>
      </c>
      <c r="F478" s="92">
        <v>10.0</v>
      </c>
      <c r="G478" s="92" t="s">
        <v>567</v>
      </c>
      <c r="H478" s="92" t="s">
        <v>2071</v>
      </c>
      <c r="I478" s="92" t="s">
        <v>569</v>
      </c>
      <c r="J478" s="92" t="s">
        <v>570</v>
      </c>
      <c r="K478" s="92" t="s">
        <v>571</v>
      </c>
      <c r="L478" s="93">
        <v>1278.0</v>
      </c>
      <c r="M478" s="93">
        <v>2024.0</v>
      </c>
      <c r="N478" s="93" t="s">
        <v>318</v>
      </c>
      <c r="O478" s="93">
        <v>10.0</v>
      </c>
      <c r="P478" s="93">
        <v>9.0</v>
      </c>
      <c r="Q478" s="93">
        <v>10.0</v>
      </c>
      <c r="R478" s="93">
        <v>1500.0</v>
      </c>
      <c r="S478" s="93"/>
      <c r="T478" s="93"/>
      <c r="U478" s="93"/>
      <c r="V478" s="94">
        <v>150.0</v>
      </c>
      <c r="W478" s="95" t="s">
        <v>51</v>
      </c>
      <c r="X478" s="93"/>
      <c r="Y478" s="93"/>
      <c r="Z478" s="95"/>
      <c r="AA478" s="95"/>
      <c r="AB478" s="95"/>
      <c r="AC478" s="95"/>
      <c r="AD478" s="95"/>
    </row>
    <row r="479" ht="11.25" customHeight="1">
      <c r="A479" s="92" t="s">
        <v>558</v>
      </c>
      <c r="B479" s="92" t="s">
        <v>559</v>
      </c>
      <c r="C479" s="92" t="s">
        <v>52</v>
      </c>
      <c r="D479" s="92" t="s">
        <v>560</v>
      </c>
      <c r="E479" s="92">
        <v>25.0</v>
      </c>
      <c r="F479" s="92">
        <v>13.0</v>
      </c>
      <c r="G479" s="92" t="s">
        <v>524</v>
      </c>
      <c r="H479" s="92" t="s">
        <v>2069</v>
      </c>
      <c r="I479" s="92" t="s">
        <v>472</v>
      </c>
      <c r="J479" s="92" t="s">
        <v>562</v>
      </c>
      <c r="K479" s="92" t="s">
        <v>563</v>
      </c>
      <c r="L479" s="93">
        <v>6969.0</v>
      </c>
      <c r="M479" s="93">
        <v>2024.0</v>
      </c>
      <c r="N479" s="93" t="s">
        <v>318</v>
      </c>
      <c r="O479" s="93">
        <v>11.0</v>
      </c>
      <c r="P479" s="93">
        <v>11.0</v>
      </c>
      <c r="Q479" s="93">
        <v>11.0</v>
      </c>
      <c r="R479" s="93">
        <v>1500.0</v>
      </c>
      <c r="S479" s="93"/>
      <c r="T479" s="93"/>
      <c r="U479" s="93"/>
      <c r="V479" s="94">
        <v>136.36</v>
      </c>
      <c r="W479" s="95" t="s">
        <v>51</v>
      </c>
      <c r="X479" s="93"/>
      <c r="Y479" s="93"/>
      <c r="Z479" s="95"/>
      <c r="AA479" s="95"/>
      <c r="AB479" s="95"/>
      <c r="AC479" s="95"/>
      <c r="AD479" s="95"/>
    </row>
    <row r="480" ht="11.25" customHeight="1">
      <c r="A480" s="92" t="s">
        <v>596</v>
      </c>
      <c r="B480" s="92" t="s">
        <v>2076</v>
      </c>
      <c r="C480" s="92" t="s">
        <v>52</v>
      </c>
      <c r="D480" s="92" t="s">
        <v>345</v>
      </c>
      <c r="E480" s="92">
        <v>12.0</v>
      </c>
      <c r="F480" s="92">
        <v>4.0</v>
      </c>
      <c r="G480" s="92" t="s">
        <v>346</v>
      </c>
      <c r="H480" s="92" t="s">
        <v>598</v>
      </c>
      <c r="I480" s="92" t="s">
        <v>599</v>
      </c>
      <c r="J480" s="92" t="s">
        <v>600</v>
      </c>
      <c r="K480" s="92" t="s">
        <v>601</v>
      </c>
      <c r="L480" s="93">
        <v>1124.0</v>
      </c>
      <c r="M480" s="93">
        <v>2024.0</v>
      </c>
      <c r="N480" s="93" t="s">
        <v>318</v>
      </c>
      <c r="O480" s="93">
        <v>13.0</v>
      </c>
      <c r="P480" s="93">
        <v>11.0</v>
      </c>
      <c r="Q480" s="93">
        <v>13.0</v>
      </c>
      <c r="R480" s="93">
        <v>1500.0</v>
      </c>
      <c r="S480" s="93"/>
      <c r="T480" s="93"/>
      <c r="U480" s="93"/>
      <c r="V480" s="94">
        <v>115.38</v>
      </c>
      <c r="W480" s="95" t="s">
        <v>51</v>
      </c>
      <c r="X480" s="93"/>
      <c r="Y480" s="93"/>
      <c r="Z480" s="95"/>
      <c r="AA480" s="95"/>
      <c r="AB480" s="95"/>
      <c r="AC480" s="95"/>
      <c r="AD480" s="95"/>
    </row>
    <row r="481" ht="11.25" customHeight="1">
      <c r="A481" s="92" t="s">
        <v>544</v>
      </c>
      <c r="B481" s="92" t="s">
        <v>545</v>
      </c>
      <c r="C481" s="92" t="s">
        <v>52</v>
      </c>
      <c r="D481" s="92" t="s">
        <v>345</v>
      </c>
      <c r="E481" s="92">
        <v>12.0</v>
      </c>
      <c r="F481" s="92">
        <v>5.0</v>
      </c>
      <c r="G481" s="92" t="s">
        <v>346</v>
      </c>
      <c r="H481" s="92" t="s">
        <v>546</v>
      </c>
      <c r="I481" s="92" t="s">
        <v>547</v>
      </c>
      <c r="J481" s="92" t="s">
        <v>548</v>
      </c>
      <c r="K481" s="92" t="s">
        <v>549</v>
      </c>
      <c r="L481" s="93">
        <v>953.0</v>
      </c>
      <c r="M481" s="93">
        <v>2024.0</v>
      </c>
      <c r="N481" s="93" t="s">
        <v>318</v>
      </c>
      <c r="O481" s="93">
        <v>12.0</v>
      </c>
      <c r="P481" s="93">
        <v>11.0</v>
      </c>
      <c r="Q481" s="93">
        <v>12.0</v>
      </c>
      <c r="R481" s="93">
        <v>1500.0</v>
      </c>
      <c r="S481" s="93"/>
      <c r="T481" s="93"/>
      <c r="U481" s="93"/>
      <c r="V481" s="94">
        <v>125.0</v>
      </c>
      <c r="W481" s="95" t="s">
        <v>51</v>
      </c>
      <c r="X481" s="93"/>
      <c r="Y481" s="93"/>
      <c r="Z481" s="95"/>
      <c r="AA481" s="95"/>
      <c r="AB481" s="95"/>
      <c r="AC481" s="95"/>
      <c r="AD481" s="95"/>
    </row>
    <row r="482" ht="11.25" customHeight="1">
      <c r="A482" s="92" t="s">
        <v>528</v>
      </c>
      <c r="B482" s="92" t="s">
        <v>529</v>
      </c>
      <c r="C482" s="92" t="s">
        <v>52</v>
      </c>
      <c r="D482" s="92" t="s">
        <v>530</v>
      </c>
      <c r="E482" s="92">
        <v>13.0</v>
      </c>
      <c r="F482" s="92">
        <v>2.0</v>
      </c>
      <c r="G482" s="92" t="s">
        <v>531</v>
      </c>
      <c r="H482" s="92" t="s">
        <v>532</v>
      </c>
      <c r="I482" s="92" t="s">
        <v>533</v>
      </c>
      <c r="J482" s="92" t="s">
        <v>534</v>
      </c>
      <c r="K482" s="92" t="s">
        <v>535</v>
      </c>
      <c r="L482" s="93">
        <v>144.0</v>
      </c>
      <c r="M482" s="93">
        <v>2024.0</v>
      </c>
      <c r="N482" s="93" t="s">
        <v>318</v>
      </c>
      <c r="O482" s="93">
        <v>13.0</v>
      </c>
      <c r="P482" s="93">
        <v>11.0</v>
      </c>
      <c r="Q482" s="93">
        <v>13.0</v>
      </c>
      <c r="R482" s="93">
        <v>1500.0</v>
      </c>
      <c r="S482" s="93"/>
      <c r="T482" s="93"/>
      <c r="U482" s="93"/>
      <c r="V482" s="94">
        <v>115.38</v>
      </c>
      <c r="W482" s="95" t="s">
        <v>51</v>
      </c>
      <c r="X482" s="93"/>
      <c r="Y482" s="93"/>
      <c r="Z482" s="95"/>
      <c r="AA482" s="95"/>
      <c r="AB482" s="95"/>
      <c r="AC482" s="95"/>
      <c r="AD482" s="95"/>
    </row>
    <row r="483" ht="11.25" customHeight="1">
      <c r="A483" s="92" t="s">
        <v>2099</v>
      </c>
      <c r="B483" s="92" t="s">
        <v>2119</v>
      </c>
      <c r="C483" s="92"/>
      <c r="D483" s="92" t="s">
        <v>2120</v>
      </c>
      <c r="E483" s="92">
        <v>16.0</v>
      </c>
      <c r="F483" s="92">
        <v>1.0</v>
      </c>
      <c r="G483" s="92" t="s">
        <v>539</v>
      </c>
      <c r="H483" s="92" t="s">
        <v>2121</v>
      </c>
      <c r="I483" s="92" t="s">
        <v>2102</v>
      </c>
      <c r="J483" s="92" t="s">
        <v>2103</v>
      </c>
      <c r="K483" s="92" t="s">
        <v>2104</v>
      </c>
      <c r="L483" s="93">
        <v>52.0</v>
      </c>
      <c r="M483" s="93">
        <v>2024.0</v>
      </c>
      <c r="N483" s="93" t="s">
        <v>318</v>
      </c>
      <c r="O483" s="93">
        <v>9.0</v>
      </c>
      <c r="P483" s="93">
        <v>4.0</v>
      </c>
      <c r="Q483" s="93">
        <v>9.0</v>
      </c>
      <c r="R483" s="93">
        <v>1500.0</v>
      </c>
      <c r="S483" s="93"/>
      <c r="T483" s="93"/>
      <c r="U483" s="93"/>
      <c r="V483" s="94">
        <v>166.67</v>
      </c>
      <c r="W483" s="95" t="s">
        <v>51</v>
      </c>
      <c r="X483" s="93"/>
      <c r="Y483" s="93"/>
      <c r="Z483" s="95"/>
      <c r="AA483" s="95"/>
      <c r="AB483" s="95"/>
      <c r="AC483" s="95"/>
      <c r="AD483" s="95"/>
    </row>
    <row r="484" ht="11.25" customHeight="1">
      <c r="A484" s="108" t="s">
        <v>1692</v>
      </c>
      <c r="B484" s="92" t="s">
        <v>2072</v>
      </c>
      <c r="C484" s="92" t="s">
        <v>52</v>
      </c>
      <c r="D484" s="92" t="s">
        <v>345</v>
      </c>
      <c r="E484" s="92">
        <v>12.0</v>
      </c>
      <c r="F484" s="92">
        <v>10.0</v>
      </c>
      <c r="G484" s="92" t="s">
        <v>346</v>
      </c>
      <c r="H484" s="92" t="s">
        <v>2073</v>
      </c>
      <c r="I484" s="92" t="s">
        <v>575</v>
      </c>
      <c r="J484" s="92" t="s">
        <v>576</v>
      </c>
      <c r="K484" s="92" t="s">
        <v>577</v>
      </c>
      <c r="L484" s="93">
        <v>2024.0</v>
      </c>
      <c r="M484" s="93">
        <v>2273.0</v>
      </c>
      <c r="N484" s="93" t="s">
        <v>318</v>
      </c>
      <c r="O484" s="93">
        <v>8.0</v>
      </c>
      <c r="P484" s="93">
        <v>6.0</v>
      </c>
      <c r="Q484" s="93">
        <v>8.0</v>
      </c>
      <c r="R484" s="93">
        <v>1500.0</v>
      </c>
      <c r="S484" s="93"/>
      <c r="T484" s="93"/>
      <c r="U484" s="93"/>
      <c r="V484" s="94">
        <v>187.5</v>
      </c>
      <c r="W484" s="95" t="s">
        <v>51</v>
      </c>
      <c r="X484" s="93"/>
      <c r="Y484" s="93"/>
      <c r="Z484" s="95"/>
      <c r="AA484" s="95"/>
      <c r="AB484" s="95"/>
      <c r="AC484" s="95"/>
      <c r="AD484" s="95"/>
    </row>
    <row r="485" ht="11.25" customHeight="1">
      <c r="A485" s="114" t="s">
        <v>218</v>
      </c>
      <c r="B485" s="96"/>
      <c r="C485" s="96"/>
      <c r="D485" s="96"/>
      <c r="E485" s="96"/>
      <c r="F485" s="96"/>
      <c r="G485" s="103"/>
      <c r="H485" s="103"/>
      <c r="I485" s="103"/>
      <c r="J485" s="103"/>
      <c r="K485" s="103"/>
      <c r="L485" s="55"/>
      <c r="M485" s="55"/>
      <c r="N485" s="55"/>
      <c r="O485" s="55"/>
      <c r="P485" s="115"/>
      <c r="Q485" s="115"/>
      <c r="R485" s="115"/>
      <c r="S485" s="55"/>
      <c r="T485" s="55"/>
      <c r="U485" s="55"/>
      <c r="V485" s="116">
        <f>SUM(V12:V484)</f>
        <v>84146.6</v>
      </c>
      <c r="W485" s="55"/>
      <c r="X485" s="100"/>
      <c r="Y485" s="100"/>
      <c r="Z485" s="55"/>
      <c r="AA485" s="55"/>
      <c r="AB485" s="55"/>
      <c r="AC485" s="55"/>
      <c r="AD485" s="55"/>
    </row>
    <row r="486" ht="15.75" customHeight="1">
      <c r="A486" s="72"/>
      <c r="B486" s="72"/>
      <c r="C486" s="72"/>
      <c r="D486" s="72"/>
      <c r="E486" s="72"/>
      <c r="F486" s="72"/>
      <c r="G486" s="72"/>
      <c r="H486" s="72"/>
      <c r="I486" s="72"/>
      <c r="J486" s="72"/>
      <c r="K486" s="117"/>
      <c r="L486" s="72"/>
      <c r="M486" s="72"/>
      <c r="N486" s="72"/>
      <c r="O486" s="72"/>
      <c r="P486" s="72"/>
      <c r="Q486" s="72"/>
      <c r="R486" s="72"/>
      <c r="S486" s="72"/>
      <c r="T486" s="72"/>
      <c r="U486" s="72"/>
      <c r="V486" s="118"/>
      <c r="W486" s="72"/>
      <c r="X486" s="72"/>
      <c r="Y486" s="72"/>
      <c r="Z486" s="72"/>
      <c r="AA486" s="72"/>
      <c r="AB486" s="72"/>
      <c r="AC486" s="72"/>
      <c r="AD486" s="72"/>
    </row>
    <row r="487" ht="15.75" customHeight="1">
      <c r="A487" s="72"/>
      <c r="B487" s="72"/>
      <c r="C487" s="72"/>
      <c r="D487" s="72"/>
      <c r="E487" s="72"/>
      <c r="F487" s="72"/>
      <c r="G487" s="72"/>
      <c r="H487" s="72"/>
      <c r="I487" s="72"/>
      <c r="J487" s="72"/>
      <c r="K487" s="117"/>
      <c r="L487" s="72"/>
      <c r="M487" s="72"/>
      <c r="N487" s="72"/>
      <c r="O487" s="72"/>
      <c r="P487" s="72"/>
      <c r="Q487" s="72"/>
      <c r="R487" s="72"/>
      <c r="S487" s="72"/>
      <c r="T487" s="72"/>
      <c r="U487" s="72"/>
      <c r="V487" s="119"/>
      <c r="W487" s="72"/>
      <c r="X487" s="72"/>
      <c r="Y487" s="72"/>
      <c r="Z487" s="72"/>
      <c r="AA487" s="72"/>
      <c r="AB487" s="72"/>
      <c r="AC487" s="72"/>
      <c r="AD487" s="72"/>
    </row>
    <row r="488" ht="15.75" customHeight="1">
      <c r="A488" s="72"/>
      <c r="B488" s="72"/>
      <c r="C488" s="72"/>
      <c r="D488" s="72"/>
      <c r="E488" s="72"/>
      <c r="F488" s="72"/>
      <c r="G488" s="72"/>
      <c r="H488" s="72"/>
      <c r="I488" s="72"/>
      <c r="J488" s="72"/>
      <c r="K488" s="117"/>
      <c r="L488" s="72"/>
      <c r="M488" s="72"/>
      <c r="N488" s="72"/>
      <c r="O488" s="72"/>
      <c r="P488" s="72"/>
      <c r="Q488" s="72"/>
      <c r="R488" s="72"/>
      <c r="S488" s="72"/>
      <c r="T488" s="72"/>
      <c r="U488" s="72"/>
      <c r="V488" s="119"/>
      <c r="W488" s="72"/>
      <c r="X488" s="72"/>
      <c r="Y488" s="72"/>
      <c r="Z488" s="72"/>
      <c r="AA488" s="72"/>
      <c r="AB488" s="72"/>
      <c r="AC488" s="72"/>
      <c r="AD488" s="72"/>
    </row>
    <row r="489" ht="15.75" customHeight="1">
      <c r="A489" s="72"/>
      <c r="B489" s="72"/>
      <c r="C489" s="72"/>
      <c r="D489" s="72"/>
      <c r="E489" s="72"/>
      <c r="F489" s="72"/>
      <c r="G489" s="72"/>
      <c r="H489" s="72"/>
      <c r="I489" s="72"/>
      <c r="J489" s="72"/>
      <c r="K489" s="117"/>
      <c r="L489" s="72"/>
      <c r="M489" s="72"/>
      <c r="N489" s="72"/>
      <c r="O489" s="72"/>
      <c r="P489" s="72"/>
      <c r="Q489" s="72"/>
      <c r="R489" s="72"/>
      <c r="S489" s="72"/>
      <c r="T489" s="72"/>
      <c r="U489" s="72"/>
      <c r="V489" s="120"/>
      <c r="W489" s="72"/>
      <c r="X489" s="72"/>
      <c r="Y489" s="72"/>
      <c r="Z489" s="72"/>
      <c r="AA489" s="72"/>
      <c r="AB489" s="72"/>
      <c r="AC489" s="72"/>
      <c r="AD489" s="72"/>
    </row>
    <row r="490" ht="15.75" customHeight="1">
      <c r="A490" s="72"/>
      <c r="B490" s="72"/>
      <c r="C490" s="72"/>
      <c r="D490" s="72"/>
      <c r="E490" s="72"/>
      <c r="F490" s="72"/>
      <c r="G490" s="72"/>
      <c r="H490" s="72"/>
      <c r="I490" s="72"/>
      <c r="J490" s="72"/>
      <c r="K490" s="117"/>
      <c r="L490" s="72"/>
      <c r="M490" s="72"/>
      <c r="N490" s="72"/>
      <c r="O490" s="72"/>
      <c r="P490" s="72"/>
      <c r="Q490" s="72"/>
      <c r="R490" s="72"/>
      <c r="S490" s="72"/>
      <c r="T490" s="72"/>
      <c r="U490" s="72"/>
      <c r="V490" s="120"/>
      <c r="W490" s="72"/>
      <c r="X490" s="72"/>
      <c r="Y490" s="72"/>
      <c r="Z490" s="72"/>
      <c r="AA490" s="72"/>
      <c r="AB490" s="72"/>
      <c r="AC490" s="72"/>
      <c r="AD490" s="72"/>
    </row>
    <row r="491" ht="15.75" customHeight="1">
      <c r="A491" s="72"/>
      <c r="B491" s="72"/>
      <c r="C491" s="72"/>
      <c r="D491" s="72"/>
      <c r="E491" s="72"/>
      <c r="F491" s="72"/>
      <c r="G491" s="72"/>
      <c r="H491" s="72"/>
      <c r="I491" s="72"/>
      <c r="J491" s="72"/>
      <c r="K491" s="117"/>
      <c r="L491" s="72"/>
      <c r="M491" s="72"/>
      <c r="N491" s="72"/>
      <c r="O491" s="72"/>
      <c r="P491" s="72"/>
      <c r="Q491" s="72"/>
      <c r="R491" s="72"/>
      <c r="S491" s="72"/>
      <c r="T491" s="72"/>
      <c r="U491" s="72"/>
      <c r="V491" s="120"/>
      <c r="W491" s="72"/>
      <c r="X491" s="72"/>
      <c r="Y491" s="72"/>
      <c r="Z491" s="72"/>
      <c r="AA491" s="72"/>
      <c r="AB491" s="72"/>
      <c r="AC491" s="72"/>
      <c r="AD491" s="72"/>
    </row>
    <row r="492" ht="15.75" customHeight="1">
      <c r="A492" s="72"/>
      <c r="B492" s="72"/>
      <c r="C492" s="72"/>
      <c r="D492" s="72"/>
      <c r="E492" s="72"/>
      <c r="F492" s="72"/>
      <c r="G492" s="72"/>
      <c r="H492" s="72"/>
      <c r="I492" s="72"/>
      <c r="J492" s="72"/>
      <c r="K492" s="117"/>
      <c r="L492" s="72"/>
      <c r="M492" s="72"/>
      <c r="N492" s="72"/>
      <c r="O492" s="72"/>
      <c r="P492" s="72"/>
      <c r="Q492" s="72"/>
      <c r="R492" s="72"/>
      <c r="S492" s="72"/>
      <c r="T492" s="72"/>
      <c r="U492" s="72"/>
      <c r="V492" s="120"/>
      <c r="W492" s="72"/>
      <c r="X492" s="72"/>
      <c r="Y492" s="72"/>
      <c r="Z492" s="72"/>
      <c r="AA492" s="72"/>
      <c r="AB492" s="72"/>
      <c r="AC492" s="72"/>
      <c r="AD492" s="72"/>
    </row>
    <row r="493" ht="15.75" customHeight="1">
      <c r="A493" s="72"/>
      <c r="B493" s="72"/>
      <c r="C493" s="72"/>
      <c r="D493" s="72"/>
      <c r="E493" s="72"/>
      <c r="F493" s="72"/>
      <c r="G493" s="72"/>
      <c r="H493" s="72"/>
      <c r="I493" s="72"/>
      <c r="J493" s="72"/>
      <c r="K493" s="117"/>
      <c r="L493" s="72"/>
      <c r="M493" s="72"/>
      <c r="N493" s="72"/>
      <c r="O493" s="72"/>
      <c r="P493" s="72"/>
      <c r="Q493" s="72"/>
      <c r="R493" s="72"/>
      <c r="S493" s="72"/>
      <c r="T493" s="72"/>
      <c r="U493" s="72"/>
      <c r="V493" s="120"/>
      <c r="W493" s="72"/>
      <c r="X493" s="72"/>
      <c r="Y493" s="72"/>
      <c r="Z493" s="72"/>
      <c r="AA493" s="72"/>
      <c r="AB493" s="72"/>
      <c r="AC493" s="72"/>
      <c r="AD493" s="72"/>
    </row>
    <row r="494" ht="15.75" customHeight="1">
      <c r="A494" s="72"/>
      <c r="B494" s="72"/>
      <c r="C494" s="72"/>
      <c r="D494" s="72"/>
      <c r="E494" s="72"/>
      <c r="F494" s="72"/>
      <c r="G494" s="72"/>
      <c r="H494" s="72"/>
      <c r="I494" s="72"/>
      <c r="J494" s="72"/>
      <c r="K494" s="117"/>
      <c r="L494" s="72"/>
      <c r="M494" s="72"/>
      <c r="N494" s="72"/>
      <c r="O494" s="72"/>
      <c r="P494" s="72"/>
      <c r="Q494" s="72"/>
      <c r="R494" s="72"/>
      <c r="S494" s="72"/>
      <c r="T494" s="72"/>
      <c r="U494" s="72"/>
      <c r="V494" s="120"/>
      <c r="W494" s="72"/>
      <c r="X494" s="72"/>
      <c r="Y494" s="72"/>
      <c r="Z494" s="72"/>
      <c r="AA494" s="72"/>
      <c r="AB494" s="72"/>
      <c r="AC494" s="72"/>
      <c r="AD494" s="72"/>
    </row>
    <row r="495" ht="15.75" customHeight="1">
      <c r="A495" s="72"/>
      <c r="B495" s="72"/>
      <c r="C495" s="72"/>
      <c r="D495" s="72"/>
      <c r="E495" s="72"/>
      <c r="F495" s="72"/>
      <c r="G495" s="72"/>
      <c r="H495" s="72"/>
      <c r="I495" s="72"/>
      <c r="J495" s="72"/>
      <c r="K495" s="117"/>
      <c r="L495" s="72"/>
      <c r="M495" s="72"/>
      <c r="N495" s="72"/>
      <c r="O495" s="72"/>
      <c r="P495" s="72"/>
      <c r="Q495" s="72"/>
      <c r="R495" s="72"/>
      <c r="S495" s="72"/>
      <c r="T495" s="72"/>
      <c r="U495" s="72"/>
      <c r="V495" s="120"/>
      <c r="W495" s="72"/>
      <c r="X495" s="72"/>
      <c r="Y495" s="72"/>
      <c r="Z495" s="72"/>
      <c r="AA495" s="72"/>
      <c r="AB495" s="72"/>
      <c r="AC495" s="72"/>
      <c r="AD495" s="72"/>
    </row>
    <row r="496" ht="15.75" customHeight="1">
      <c r="A496" s="72"/>
      <c r="B496" s="72"/>
      <c r="C496" s="72"/>
      <c r="D496" s="72"/>
      <c r="E496" s="72"/>
      <c r="F496" s="72"/>
      <c r="G496" s="72"/>
      <c r="H496" s="72"/>
      <c r="I496" s="72"/>
      <c r="J496" s="72"/>
      <c r="K496" s="117"/>
      <c r="L496" s="72"/>
      <c r="M496" s="72"/>
      <c r="N496" s="72"/>
      <c r="O496" s="72"/>
      <c r="P496" s="72"/>
      <c r="Q496" s="72"/>
      <c r="R496" s="72"/>
      <c r="S496" s="72"/>
      <c r="T496" s="72"/>
      <c r="U496" s="72"/>
      <c r="V496" s="120"/>
      <c r="W496" s="72"/>
      <c r="X496" s="72"/>
      <c r="Y496" s="72"/>
      <c r="Z496" s="72"/>
      <c r="AA496" s="72"/>
      <c r="AB496" s="72"/>
      <c r="AC496" s="72"/>
      <c r="AD496" s="72"/>
    </row>
    <row r="497" ht="15.75" customHeight="1">
      <c r="A497" s="72"/>
      <c r="B497" s="72"/>
      <c r="C497" s="72"/>
      <c r="D497" s="72"/>
      <c r="E497" s="72"/>
      <c r="F497" s="72"/>
      <c r="G497" s="72"/>
      <c r="H497" s="72"/>
      <c r="I497" s="72"/>
      <c r="J497" s="72"/>
      <c r="K497" s="117"/>
      <c r="L497" s="72"/>
      <c r="M497" s="72"/>
      <c r="N497" s="72"/>
      <c r="O497" s="72"/>
      <c r="P497" s="72"/>
      <c r="Q497" s="72"/>
      <c r="R497" s="72"/>
      <c r="S497" s="72"/>
      <c r="T497" s="72"/>
      <c r="U497" s="72"/>
      <c r="V497" s="120"/>
      <c r="W497" s="72"/>
      <c r="X497" s="72"/>
      <c r="Y497" s="72"/>
      <c r="Z497" s="72"/>
      <c r="AA497" s="72"/>
      <c r="AB497" s="72"/>
      <c r="AC497" s="72"/>
      <c r="AD497" s="72"/>
    </row>
    <row r="498" ht="15.75" customHeight="1">
      <c r="A498" s="72"/>
      <c r="B498" s="72"/>
      <c r="C498" s="72"/>
      <c r="D498" s="72"/>
      <c r="E498" s="72"/>
      <c r="F498" s="72"/>
      <c r="G498" s="72"/>
      <c r="H498" s="72"/>
      <c r="I498" s="72"/>
      <c r="J498" s="72"/>
      <c r="K498" s="117"/>
      <c r="L498" s="72"/>
      <c r="M498" s="72"/>
      <c r="N498" s="72"/>
      <c r="O498" s="72"/>
      <c r="P498" s="72"/>
      <c r="Q498" s="72"/>
      <c r="R498" s="72"/>
      <c r="S498" s="72"/>
      <c r="T498" s="72"/>
      <c r="U498" s="72"/>
      <c r="V498" s="120"/>
      <c r="W498" s="72"/>
      <c r="X498" s="72"/>
      <c r="Y498" s="72"/>
      <c r="Z498" s="72"/>
      <c r="AA498" s="72"/>
      <c r="AB498" s="72"/>
      <c r="AC498" s="72"/>
      <c r="AD498" s="72"/>
    </row>
    <row r="499" ht="15.75" customHeight="1">
      <c r="A499" s="72"/>
      <c r="B499" s="72"/>
      <c r="C499" s="72"/>
      <c r="D499" s="72"/>
      <c r="E499" s="72"/>
      <c r="F499" s="72"/>
      <c r="G499" s="72"/>
      <c r="H499" s="72"/>
      <c r="I499" s="72"/>
      <c r="J499" s="72"/>
      <c r="K499" s="117"/>
      <c r="L499" s="72"/>
      <c r="M499" s="72"/>
      <c r="N499" s="72"/>
      <c r="O499" s="72"/>
      <c r="P499" s="72"/>
      <c r="Q499" s="72"/>
      <c r="R499" s="72"/>
      <c r="S499" s="72"/>
      <c r="T499" s="72"/>
      <c r="U499" s="72"/>
      <c r="V499" s="120"/>
      <c r="W499" s="72"/>
      <c r="X499" s="72"/>
      <c r="Y499" s="72"/>
      <c r="Z499" s="72"/>
      <c r="AA499" s="72"/>
      <c r="AB499" s="72"/>
      <c r="AC499" s="72"/>
      <c r="AD499" s="72"/>
    </row>
    <row r="500" ht="15.75" customHeight="1">
      <c r="A500" s="72"/>
      <c r="B500" s="72"/>
      <c r="C500" s="72"/>
      <c r="D500" s="72"/>
      <c r="E500" s="72"/>
      <c r="F500" s="72"/>
      <c r="G500" s="72"/>
      <c r="H500" s="72"/>
      <c r="I500" s="72"/>
      <c r="J500" s="72"/>
      <c r="K500" s="117"/>
      <c r="L500" s="72"/>
      <c r="M500" s="72"/>
      <c r="N500" s="72"/>
      <c r="O500" s="72"/>
      <c r="P500" s="72"/>
      <c r="Q500" s="72"/>
      <c r="R500" s="72"/>
      <c r="S500" s="72"/>
      <c r="T500" s="72"/>
      <c r="U500" s="72"/>
      <c r="V500" s="120"/>
      <c r="W500" s="72"/>
      <c r="X500" s="72"/>
      <c r="Y500" s="72"/>
      <c r="Z500" s="72"/>
      <c r="AA500" s="72"/>
      <c r="AB500" s="72"/>
      <c r="AC500" s="72"/>
      <c r="AD500" s="72"/>
    </row>
    <row r="501" ht="15.75" customHeight="1">
      <c r="A501" s="72"/>
      <c r="B501" s="72"/>
      <c r="C501" s="72"/>
      <c r="D501" s="72"/>
      <c r="E501" s="72"/>
      <c r="F501" s="72"/>
      <c r="G501" s="72"/>
      <c r="H501" s="72"/>
      <c r="I501" s="72"/>
      <c r="J501" s="72"/>
      <c r="K501" s="117"/>
      <c r="L501" s="72"/>
      <c r="M501" s="72"/>
      <c r="N501" s="72"/>
      <c r="O501" s="72"/>
      <c r="P501" s="72"/>
      <c r="Q501" s="72"/>
      <c r="R501" s="72"/>
      <c r="S501" s="72"/>
      <c r="T501" s="72"/>
      <c r="U501" s="72"/>
      <c r="V501" s="120"/>
      <c r="W501" s="72"/>
      <c r="X501" s="72"/>
      <c r="Y501" s="72"/>
      <c r="Z501" s="72"/>
      <c r="AA501" s="72"/>
      <c r="AB501" s="72"/>
      <c r="AC501" s="72"/>
      <c r="AD501" s="72"/>
    </row>
    <row r="502" ht="15.75" customHeight="1">
      <c r="A502" s="72"/>
      <c r="B502" s="72"/>
      <c r="C502" s="72"/>
      <c r="D502" s="72"/>
      <c r="E502" s="72"/>
      <c r="F502" s="72"/>
      <c r="G502" s="72"/>
      <c r="H502" s="72"/>
      <c r="I502" s="72"/>
      <c r="J502" s="72"/>
      <c r="K502" s="117"/>
      <c r="L502" s="72"/>
      <c r="M502" s="72"/>
      <c r="N502" s="72"/>
      <c r="O502" s="72"/>
      <c r="P502" s="72"/>
      <c r="Q502" s="72"/>
      <c r="R502" s="72"/>
      <c r="S502" s="72"/>
      <c r="T502" s="72"/>
      <c r="U502" s="72"/>
      <c r="V502" s="120"/>
      <c r="W502" s="72"/>
      <c r="X502" s="72"/>
      <c r="Y502" s="72"/>
      <c r="Z502" s="72"/>
      <c r="AA502" s="72"/>
      <c r="AB502" s="72"/>
      <c r="AC502" s="72"/>
      <c r="AD502" s="72"/>
    </row>
    <row r="503" ht="15.75" customHeight="1">
      <c r="A503" s="72"/>
      <c r="B503" s="72"/>
      <c r="C503" s="72"/>
      <c r="D503" s="72"/>
      <c r="E503" s="72"/>
      <c r="F503" s="72"/>
      <c r="G503" s="72"/>
      <c r="H503" s="72"/>
      <c r="I503" s="72"/>
      <c r="J503" s="72"/>
      <c r="K503" s="117"/>
      <c r="L503" s="72"/>
      <c r="M503" s="72"/>
      <c r="N503" s="72"/>
      <c r="O503" s="72"/>
      <c r="P503" s="72"/>
      <c r="Q503" s="72"/>
      <c r="R503" s="72"/>
      <c r="S503" s="72"/>
      <c r="T503" s="72"/>
      <c r="U503" s="72"/>
      <c r="V503" s="120"/>
      <c r="W503" s="72"/>
      <c r="X503" s="72"/>
      <c r="Y503" s="72"/>
      <c r="Z503" s="72"/>
      <c r="AA503" s="72"/>
      <c r="AB503" s="72"/>
      <c r="AC503" s="72"/>
      <c r="AD503" s="72"/>
    </row>
    <row r="504" ht="15.75" customHeight="1">
      <c r="A504" s="72"/>
      <c r="B504" s="72"/>
      <c r="C504" s="72"/>
      <c r="D504" s="72"/>
      <c r="E504" s="72"/>
      <c r="F504" s="72"/>
      <c r="G504" s="72"/>
      <c r="H504" s="72"/>
      <c r="I504" s="72"/>
      <c r="J504" s="72"/>
      <c r="K504" s="117"/>
      <c r="L504" s="72"/>
      <c r="M504" s="72"/>
      <c r="N504" s="72"/>
      <c r="O504" s="72"/>
      <c r="P504" s="72"/>
      <c r="Q504" s="72"/>
      <c r="R504" s="72"/>
      <c r="S504" s="72"/>
      <c r="T504" s="72"/>
      <c r="U504" s="72"/>
      <c r="V504" s="120"/>
      <c r="W504" s="72"/>
      <c r="X504" s="72"/>
      <c r="Y504" s="72"/>
      <c r="Z504" s="72"/>
      <c r="AA504" s="72"/>
      <c r="AB504" s="72"/>
      <c r="AC504" s="72"/>
      <c r="AD504" s="72"/>
    </row>
    <row r="505" ht="15.75" customHeight="1">
      <c r="A505" s="72"/>
      <c r="B505" s="72"/>
      <c r="C505" s="72"/>
      <c r="D505" s="72"/>
      <c r="E505" s="72"/>
      <c r="F505" s="72"/>
      <c r="G505" s="72"/>
      <c r="H505" s="72"/>
      <c r="I505" s="72"/>
      <c r="J505" s="72"/>
      <c r="K505" s="117"/>
      <c r="L505" s="72"/>
      <c r="M505" s="72"/>
      <c r="N505" s="72"/>
      <c r="O505" s="72"/>
      <c r="P505" s="72"/>
      <c r="Q505" s="72"/>
      <c r="R505" s="72"/>
      <c r="S505" s="72"/>
      <c r="T505" s="72"/>
      <c r="U505" s="72"/>
      <c r="V505" s="120"/>
      <c r="W505" s="72"/>
      <c r="X505" s="72"/>
      <c r="Y505" s="72"/>
      <c r="Z505" s="72"/>
      <c r="AA505" s="72"/>
      <c r="AB505" s="72"/>
      <c r="AC505" s="72"/>
      <c r="AD505" s="72"/>
    </row>
    <row r="506" ht="15.75" customHeight="1">
      <c r="A506" s="72"/>
      <c r="B506" s="72"/>
      <c r="C506" s="72"/>
      <c r="D506" s="72"/>
      <c r="E506" s="72"/>
      <c r="F506" s="72"/>
      <c r="G506" s="72"/>
      <c r="H506" s="72"/>
      <c r="I506" s="72"/>
      <c r="J506" s="72"/>
      <c r="K506" s="117"/>
      <c r="L506" s="72"/>
      <c r="M506" s="72"/>
      <c r="N506" s="72"/>
      <c r="O506" s="72"/>
      <c r="P506" s="72"/>
      <c r="Q506" s="72"/>
      <c r="R506" s="72"/>
      <c r="S506" s="72"/>
      <c r="T506" s="72"/>
      <c r="U506" s="72"/>
      <c r="V506" s="120"/>
      <c r="W506" s="72"/>
      <c r="X506" s="72"/>
      <c r="Y506" s="72"/>
      <c r="Z506" s="72"/>
      <c r="AA506" s="72"/>
      <c r="AB506" s="72"/>
      <c r="AC506" s="72"/>
      <c r="AD506" s="72"/>
    </row>
    <row r="507" ht="15.75" customHeight="1">
      <c r="A507" s="72"/>
      <c r="B507" s="72"/>
      <c r="C507" s="72"/>
      <c r="D507" s="72"/>
      <c r="E507" s="72"/>
      <c r="F507" s="72"/>
      <c r="G507" s="72"/>
      <c r="H507" s="72"/>
      <c r="I507" s="72"/>
      <c r="J507" s="72"/>
      <c r="K507" s="117"/>
      <c r="L507" s="72"/>
      <c r="M507" s="72"/>
      <c r="N507" s="72"/>
      <c r="O507" s="72"/>
      <c r="P507" s="72"/>
      <c r="Q507" s="72"/>
      <c r="R507" s="72"/>
      <c r="S507" s="72"/>
      <c r="T507" s="72"/>
      <c r="U507" s="72"/>
      <c r="V507" s="120"/>
      <c r="W507" s="72"/>
      <c r="X507" s="72"/>
      <c r="Y507" s="72"/>
      <c r="Z507" s="72"/>
      <c r="AA507" s="72"/>
      <c r="AB507" s="72"/>
      <c r="AC507" s="72"/>
      <c r="AD507" s="72"/>
    </row>
    <row r="508" ht="15.75" customHeight="1">
      <c r="A508" s="72"/>
      <c r="B508" s="72"/>
      <c r="C508" s="72"/>
      <c r="D508" s="72"/>
      <c r="E508" s="72"/>
      <c r="F508" s="72"/>
      <c r="G508" s="72"/>
      <c r="H508" s="72"/>
      <c r="I508" s="72"/>
      <c r="J508" s="72"/>
      <c r="K508" s="117"/>
      <c r="L508" s="72"/>
      <c r="M508" s="72"/>
      <c r="N508" s="72"/>
      <c r="O508" s="72"/>
      <c r="P508" s="72"/>
      <c r="Q508" s="72"/>
      <c r="R508" s="72"/>
      <c r="S508" s="72"/>
      <c r="T508" s="72"/>
      <c r="U508" s="72"/>
      <c r="V508" s="120"/>
      <c r="W508" s="72"/>
      <c r="X508" s="72"/>
      <c r="Y508" s="72"/>
      <c r="Z508" s="72"/>
      <c r="AA508" s="72"/>
      <c r="AB508" s="72"/>
      <c r="AC508" s="72"/>
      <c r="AD508" s="72"/>
    </row>
    <row r="509" ht="15.75" customHeight="1">
      <c r="A509" s="72"/>
      <c r="B509" s="72"/>
      <c r="C509" s="72"/>
      <c r="D509" s="72"/>
      <c r="E509" s="72"/>
      <c r="F509" s="72"/>
      <c r="G509" s="72"/>
      <c r="H509" s="72"/>
      <c r="I509" s="72"/>
      <c r="J509" s="72"/>
      <c r="K509" s="117"/>
      <c r="L509" s="72"/>
      <c r="M509" s="72"/>
      <c r="N509" s="72"/>
      <c r="O509" s="72"/>
      <c r="P509" s="72"/>
      <c r="Q509" s="72"/>
      <c r="R509" s="72"/>
      <c r="S509" s="72"/>
      <c r="T509" s="72"/>
      <c r="U509" s="72"/>
      <c r="V509" s="120"/>
      <c r="W509" s="72"/>
      <c r="X509" s="72"/>
      <c r="Y509" s="72"/>
      <c r="Z509" s="72"/>
      <c r="AA509" s="72"/>
      <c r="AB509" s="72"/>
      <c r="AC509" s="72"/>
      <c r="AD509" s="72"/>
    </row>
    <row r="510" ht="15.75" customHeight="1">
      <c r="A510" s="72"/>
      <c r="B510" s="72"/>
      <c r="C510" s="72"/>
      <c r="D510" s="72"/>
      <c r="E510" s="72"/>
      <c r="F510" s="72"/>
      <c r="G510" s="72"/>
      <c r="H510" s="72"/>
      <c r="I510" s="72"/>
      <c r="J510" s="72"/>
      <c r="K510" s="117"/>
      <c r="L510" s="72"/>
      <c r="M510" s="72"/>
      <c r="N510" s="72"/>
      <c r="O510" s="72"/>
      <c r="P510" s="72"/>
      <c r="Q510" s="72"/>
      <c r="R510" s="72"/>
      <c r="S510" s="72"/>
      <c r="T510" s="72"/>
      <c r="U510" s="72"/>
      <c r="V510" s="120"/>
      <c r="W510" s="72"/>
      <c r="X510" s="72"/>
      <c r="Y510" s="72"/>
      <c r="Z510" s="72"/>
      <c r="AA510" s="72"/>
      <c r="AB510" s="72"/>
      <c r="AC510" s="72"/>
      <c r="AD510" s="72"/>
    </row>
    <row r="511" ht="15.75" customHeight="1">
      <c r="A511" s="72"/>
      <c r="B511" s="72"/>
      <c r="C511" s="72"/>
      <c r="D511" s="72"/>
      <c r="E511" s="72"/>
      <c r="F511" s="72"/>
      <c r="G511" s="72"/>
      <c r="H511" s="72"/>
      <c r="I511" s="72"/>
      <c r="J511" s="72"/>
      <c r="K511" s="117"/>
      <c r="L511" s="72"/>
      <c r="M511" s="72"/>
      <c r="N511" s="72"/>
      <c r="O511" s="72"/>
      <c r="P511" s="72"/>
      <c r="Q511" s="72"/>
      <c r="R511" s="72"/>
      <c r="S511" s="72"/>
      <c r="T511" s="72"/>
      <c r="U511" s="72"/>
      <c r="V511" s="120"/>
      <c r="W511" s="72"/>
      <c r="X511" s="72"/>
      <c r="Y511" s="72"/>
      <c r="Z511" s="72"/>
      <c r="AA511" s="72"/>
      <c r="AB511" s="72"/>
      <c r="AC511" s="72"/>
      <c r="AD511" s="72"/>
    </row>
    <row r="512" ht="15.75" customHeight="1">
      <c r="A512" s="72"/>
      <c r="B512" s="72"/>
      <c r="C512" s="72"/>
      <c r="D512" s="72"/>
      <c r="E512" s="72"/>
      <c r="F512" s="72"/>
      <c r="G512" s="72"/>
      <c r="H512" s="72"/>
      <c r="I512" s="72"/>
      <c r="J512" s="72"/>
      <c r="K512" s="117"/>
      <c r="L512" s="72"/>
      <c r="M512" s="72"/>
      <c r="N512" s="72"/>
      <c r="O512" s="72"/>
      <c r="P512" s="72"/>
      <c r="Q512" s="72"/>
      <c r="R512" s="72"/>
      <c r="S512" s="72"/>
      <c r="T512" s="72"/>
      <c r="U512" s="72"/>
      <c r="V512" s="120"/>
      <c r="W512" s="72"/>
      <c r="X512" s="72"/>
      <c r="Y512" s="72"/>
      <c r="Z512" s="72"/>
      <c r="AA512" s="72"/>
      <c r="AB512" s="72"/>
      <c r="AC512" s="72"/>
      <c r="AD512" s="72"/>
    </row>
    <row r="513" ht="15.75" customHeight="1">
      <c r="A513" s="72"/>
      <c r="B513" s="72"/>
      <c r="C513" s="72"/>
      <c r="D513" s="72"/>
      <c r="E513" s="72"/>
      <c r="F513" s="72"/>
      <c r="G513" s="72"/>
      <c r="H513" s="72"/>
      <c r="I513" s="72"/>
      <c r="J513" s="72"/>
      <c r="K513" s="117"/>
      <c r="L513" s="72"/>
      <c r="M513" s="72"/>
      <c r="N513" s="72"/>
      <c r="O513" s="72"/>
      <c r="P513" s="72"/>
      <c r="Q513" s="72"/>
      <c r="R513" s="72"/>
      <c r="S513" s="72"/>
      <c r="T513" s="72"/>
      <c r="U513" s="72"/>
      <c r="V513" s="120"/>
      <c r="W513" s="72"/>
      <c r="X513" s="72"/>
      <c r="Y513" s="72"/>
      <c r="Z513" s="72"/>
      <c r="AA513" s="72"/>
      <c r="AB513" s="72"/>
      <c r="AC513" s="72"/>
      <c r="AD513" s="72"/>
    </row>
    <row r="514" ht="15.75" customHeight="1">
      <c r="A514" s="72"/>
      <c r="B514" s="72"/>
      <c r="C514" s="72"/>
      <c r="D514" s="72"/>
      <c r="E514" s="72"/>
      <c r="F514" s="72"/>
      <c r="G514" s="72"/>
      <c r="H514" s="72"/>
      <c r="I514" s="72"/>
      <c r="J514" s="72"/>
      <c r="K514" s="117"/>
      <c r="L514" s="72"/>
      <c r="M514" s="72"/>
      <c r="N514" s="72"/>
      <c r="O514" s="72"/>
      <c r="P514" s="72"/>
      <c r="Q514" s="72"/>
      <c r="R514" s="72"/>
      <c r="S514" s="72"/>
      <c r="T514" s="72"/>
      <c r="U514" s="72"/>
      <c r="V514" s="120"/>
      <c r="W514" s="72"/>
      <c r="X514" s="72"/>
      <c r="Y514" s="72"/>
      <c r="Z514" s="72"/>
      <c r="AA514" s="72"/>
      <c r="AB514" s="72"/>
      <c r="AC514" s="72"/>
      <c r="AD514" s="72"/>
    </row>
    <row r="515" ht="15.75" customHeight="1">
      <c r="A515" s="72"/>
      <c r="B515" s="72"/>
      <c r="C515" s="72"/>
      <c r="D515" s="72"/>
      <c r="E515" s="72"/>
      <c r="F515" s="72"/>
      <c r="G515" s="72"/>
      <c r="H515" s="72"/>
      <c r="I515" s="72"/>
      <c r="J515" s="72"/>
      <c r="K515" s="117"/>
      <c r="L515" s="72"/>
      <c r="M515" s="72"/>
      <c r="N515" s="72"/>
      <c r="O515" s="72"/>
      <c r="P515" s="72"/>
      <c r="Q515" s="72"/>
      <c r="R515" s="72"/>
      <c r="S515" s="72"/>
      <c r="T515" s="72"/>
      <c r="U515" s="72"/>
      <c r="V515" s="120"/>
      <c r="W515" s="72"/>
      <c r="X515" s="72"/>
      <c r="Y515" s="72"/>
      <c r="Z515" s="72"/>
      <c r="AA515" s="72"/>
      <c r="AB515" s="72"/>
      <c r="AC515" s="72"/>
      <c r="AD515" s="72"/>
    </row>
    <row r="516" ht="15.75" customHeight="1">
      <c r="A516" s="72"/>
      <c r="B516" s="72"/>
      <c r="C516" s="72"/>
      <c r="D516" s="72"/>
      <c r="E516" s="72"/>
      <c r="F516" s="72"/>
      <c r="G516" s="72"/>
      <c r="H516" s="72"/>
      <c r="I516" s="72"/>
      <c r="J516" s="72"/>
      <c r="K516" s="117"/>
      <c r="L516" s="72"/>
      <c r="M516" s="72"/>
      <c r="N516" s="72"/>
      <c r="O516" s="72"/>
      <c r="P516" s="72"/>
      <c r="Q516" s="72"/>
      <c r="R516" s="72"/>
      <c r="S516" s="72"/>
      <c r="T516" s="72"/>
      <c r="U516" s="72"/>
      <c r="V516" s="120"/>
      <c r="W516" s="72"/>
      <c r="X516" s="72"/>
      <c r="Y516" s="72"/>
      <c r="Z516" s="72"/>
      <c r="AA516" s="72"/>
      <c r="AB516" s="72"/>
      <c r="AC516" s="72"/>
      <c r="AD516" s="72"/>
    </row>
    <row r="517" ht="15.75" customHeight="1">
      <c r="A517" s="72"/>
      <c r="B517" s="72"/>
      <c r="C517" s="72"/>
      <c r="D517" s="72"/>
      <c r="E517" s="72"/>
      <c r="F517" s="72"/>
      <c r="G517" s="72"/>
      <c r="H517" s="72"/>
      <c r="I517" s="72"/>
      <c r="J517" s="72"/>
      <c r="K517" s="117"/>
      <c r="L517" s="72"/>
      <c r="M517" s="72"/>
      <c r="N517" s="72"/>
      <c r="O517" s="72"/>
      <c r="P517" s="72"/>
      <c r="Q517" s="72"/>
      <c r="R517" s="72"/>
      <c r="S517" s="72"/>
      <c r="T517" s="72"/>
      <c r="U517" s="72"/>
      <c r="V517" s="120"/>
      <c r="W517" s="72"/>
      <c r="X517" s="72"/>
      <c r="Y517" s="72"/>
      <c r="Z517" s="72"/>
      <c r="AA517" s="72"/>
      <c r="AB517" s="72"/>
      <c r="AC517" s="72"/>
      <c r="AD517" s="72"/>
    </row>
    <row r="518" ht="15.75" customHeight="1">
      <c r="A518" s="72"/>
      <c r="B518" s="72"/>
      <c r="C518" s="72"/>
      <c r="D518" s="72"/>
      <c r="E518" s="72"/>
      <c r="F518" s="72"/>
      <c r="G518" s="72"/>
      <c r="H518" s="72"/>
      <c r="I518" s="72"/>
      <c r="J518" s="72"/>
      <c r="K518" s="117"/>
      <c r="L518" s="72"/>
      <c r="M518" s="72"/>
      <c r="N518" s="72"/>
      <c r="O518" s="72"/>
      <c r="P518" s="72"/>
      <c r="Q518" s="72"/>
      <c r="R518" s="72"/>
      <c r="S518" s="72"/>
      <c r="T518" s="72"/>
      <c r="U518" s="72"/>
      <c r="V518" s="120"/>
      <c r="W518" s="72"/>
      <c r="X518" s="72"/>
      <c r="Y518" s="72"/>
      <c r="Z518" s="72"/>
      <c r="AA518" s="72"/>
      <c r="AB518" s="72"/>
      <c r="AC518" s="72"/>
      <c r="AD518" s="72"/>
    </row>
    <row r="519" ht="15.75" customHeight="1">
      <c r="A519" s="72"/>
      <c r="B519" s="72"/>
      <c r="C519" s="72"/>
      <c r="D519" s="72"/>
      <c r="E519" s="72"/>
      <c r="F519" s="72"/>
      <c r="G519" s="72"/>
      <c r="H519" s="72"/>
      <c r="I519" s="72"/>
      <c r="J519" s="72"/>
      <c r="K519" s="117"/>
      <c r="L519" s="72"/>
      <c r="M519" s="72"/>
      <c r="N519" s="72"/>
      <c r="O519" s="72"/>
      <c r="P519" s="72"/>
      <c r="Q519" s="72"/>
      <c r="R519" s="72"/>
      <c r="S519" s="72"/>
      <c r="T519" s="72"/>
      <c r="U519" s="72"/>
      <c r="V519" s="120"/>
      <c r="W519" s="72"/>
      <c r="X519" s="72"/>
      <c r="Y519" s="72"/>
      <c r="Z519" s="72"/>
      <c r="AA519" s="72"/>
      <c r="AB519" s="72"/>
      <c r="AC519" s="72"/>
      <c r="AD519" s="72"/>
    </row>
    <row r="520" ht="15.75" customHeight="1">
      <c r="A520" s="72"/>
      <c r="B520" s="72"/>
      <c r="C520" s="72"/>
      <c r="D520" s="72"/>
      <c r="E520" s="72"/>
      <c r="F520" s="72"/>
      <c r="G520" s="72"/>
      <c r="H520" s="72"/>
      <c r="I520" s="72"/>
      <c r="J520" s="72"/>
      <c r="K520" s="117"/>
      <c r="L520" s="72"/>
      <c r="M520" s="72"/>
      <c r="N520" s="72"/>
      <c r="O520" s="72"/>
      <c r="P520" s="72"/>
      <c r="Q520" s="72"/>
      <c r="R520" s="72"/>
      <c r="S520" s="72"/>
      <c r="T520" s="72"/>
      <c r="U520" s="72"/>
      <c r="V520" s="120"/>
      <c r="W520" s="72"/>
      <c r="X520" s="72"/>
      <c r="Y520" s="72"/>
      <c r="Z520" s="72"/>
      <c r="AA520" s="72"/>
      <c r="AB520" s="72"/>
      <c r="AC520" s="72"/>
      <c r="AD520" s="72"/>
    </row>
    <row r="521" ht="15.75" customHeight="1">
      <c r="A521" s="72"/>
      <c r="B521" s="72"/>
      <c r="C521" s="72"/>
      <c r="D521" s="72"/>
      <c r="E521" s="72"/>
      <c r="F521" s="72"/>
      <c r="G521" s="72"/>
      <c r="H521" s="72"/>
      <c r="I521" s="72"/>
      <c r="J521" s="72"/>
      <c r="K521" s="117"/>
      <c r="L521" s="72"/>
      <c r="M521" s="72"/>
      <c r="N521" s="72"/>
      <c r="O521" s="72"/>
      <c r="P521" s="72"/>
      <c r="Q521" s="72"/>
      <c r="R521" s="72"/>
      <c r="S521" s="72"/>
      <c r="T521" s="72"/>
      <c r="U521" s="72"/>
      <c r="V521" s="120"/>
      <c r="W521" s="72"/>
      <c r="X521" s="72"/>
      <c r="Y521" s="72"/>
      <c r="Z521" s="72"/>
      <c r="AA521" s="72"/>
      <c r="AB521" s="72"/>
      <c r="AC521" s="72"/>
      <c r="AD521" s="72"/>
    </row>
    <row r="522" ht="15.75" customHeight="1">
      <c r="A522" s="72"/>
      <c r="B522" s="72"/>
      <c r="C522" s="72"/>
      <c r="D522" s="72"/>
      <c r="E522" s="72"/>
      <c r="F522" s="72"/>
      <c r="G522" s="72"/>
      <c r="H522" s="72"/>
      <c r="I522" s="72"/>
      <c r="J522" s="72"/>
      <c r="K522" s="117"/>
      <c r="L522" s="72"/>
      <c r="M522" s="72"/>
      <c r="N522" s="72"/>
      <c r="O522" s="72"/>
      <c r="P522" s="72"/>
      <c r="Q522" s="72"/>
      <c r="R522" s="72"/>
      <c r="S522" s="72"/>
      <c r="T522" s="72"/>
      <c r="U522" s="72"/>
      <c r="V522" s="120"/>
      <c r="W522" s="72"/>
      <c r="X522" s="72"/>
      <c r="Y522" s="72"/>
      <c r="Z522" s="72"/>
      <c r="AA522" s="72"/>
      <c r="AB522" s="72"/>
      <c r="AC522" s="72"/>
      <c r="AD522" s="72"/>
    </row>
    <row r="523" ht="15.75" customHeight="1">
      <c r="A523" s="72"/>
      <c r="B523" s="72"/>
      <c r="C523" s="72"/>
      <c r="D523" s="72"/>
      <c r="E523" s="72"/>
      <c r="F523" s="72"/>
      <c r="G523" s="72"/>
      <c r="H523" s="72"/>
      <c r="I523" s="72"/>
      <c r="J523" s="72"/>
      <c r="K523" s="117"/>
      <c r="L523" s="72"/>
      <c r="M523" s="72"/>
      <c r="N523" s="72"/>
      <c r="O523" s="72"/>
      <c r="P523" s="72"/>
      <c r="Q523" s="72"/>
      <c r="R523" s="72"/>
      <c r="S523" s="72"/>
      <c r="T523" s="72"/>
      <c r="U523" s="72"/>
      <c r="V523" s="120"/>
      <c r="W523" s="72"/>
      <c r="X523" s="72"/>
      <c r="Y523" s="72"/>
      <c r="Z523" s="72"/>
      <c r="AA523" s="72"/>
      <c r="AB523" s="72"/>
      <c r="AC523" s="72"/>
      <c r="AD523" s="72"/>
    </row>
    <row r="524" ht="15.75" customHeight="1">
      <c r="A524" s="72"/>
      <c r="B524" s="72"/>
      <c r="C524" s="72"/>
      <c r="D524" s="72"/>
      <c r="E524" s="72"/>
      <c r="F524" s="72"/>
      <c r="G524" s="72"/>
      <c r="H524" s="72"/>
      <c r="I524" s="72"/>
      <c r="J524" s="72"/>
      <c r="K524" s="117"/>
      <c r="L524" s="72"/>
      <c r="M524" s="72"/>
      <c r="N524" s="72"/>
      <c r="O524" s="72"/>
      <c r="P524" s="72"/>
      <c r="Q524" s="72"/>
      <c r="R524" s="72"/>
      <c r="S524" s="72"/>
      <c r="T524" s="72"/>
      <c r="U524" s="72"/>
      <c r="V524" s="120"/>
      <c r="W524" s="72"/>
      <c r="X524" s="72"/>
      <c r="Y524" s="72"/>
      <c r="Z524" s="72"/>
      <c r="AA524" s="72"/>
      <c r="AB524" s="72"/>
      <c r="AC524" s="72"/>
      <c r="AD524" s="72"/>
    </row>
    <row r="525" ht="15.75" customHeight="1">
      <c r="A525" s="72"/>
      <c r="B525" s="72"/>
      <c r="C525" s="72"/>
      <c r="D525" s="72"/>
      <c r="E525" s="72"/>
      <c r="F525" s="72"/>
      <c r="G525" s="72"/>
      <c r="H525" s="72"/>
      <c r="I525" s="72"/>
      <c r="J525" s="72"/>
      <c r="K525" s="117"/>
      <c r="L525" s="72"/>
      <c r="M525" s="72"/>
      <c r="N525" s="72"/>
      <c r="O525" s="72"/>
      <c r="P525" s="72"/>
      <c r="Q525" s="72"/>
      <c r="R525" s="72"/>
      <c r="S525" s="72"/>
      <c r="T525" s="72"/>
      <c r="U525" s="72"/>
      <c r="V525" s="120"/>
      <c r="W525" s="72"/>
      <c r="X525" s="72"/>
      <c r="Y525" s="72"/>
      <c r="Z525" s="72"/>
      <c r="AA525" s="72"/>
      <c r="AB525" s="72"/>
      <c r="AC525" s="72"/>
      <c r="AD525" s="72"/>
    </row>
    <row r="526" ht="15.75" customHeight="1">
      <c r="A526" s="72"/>
      <c r="B526" s="72"/>
      <c r="C526" s="72"/>
      <c r="D526" s="72"/>
      <c r="E526" s="72"/>
      <c r="F526" s="72"/>
      <c r="G526" s="72"/>
      <c r="H526" s="72"/>
      <c r="I526" s="72"/>
      <c r="J526" s="72"/>
      <c r="K526" s="117"/>
      <c r="L526" s="72"/>
      <c r="M526" s="72"/>
      <c r="N526" s="72"/>
      <c r="O526" s="72"/>
      <c r="P526" s="72"/>
      <c r="Q526" s="72"/>
      <c r="R526" s="72"/>
      <c r="S526" s="72"/>
      <c r="T526" s="72"/>
      <c r="U526" s="72"/>
      <c r="V526" s="120"/>
      <c r="W526" s="72"/>
      <c r="X526" s="72"/>
      <c r="Y526" s="72"/>
      <c r="Z526" s="72"/>
      <c r="AA526" s="72"/>
      <c r="AB526" s="72"/>
      <c r="AC526" s="72"/>
      <c r="AD526" s="72"/>
    </row>
    <row r="527" ht="15.75" customHeight="1">
      <c r="A527" s="72"/>
      <c r="B527" s="72"/>
      <c r="C527" s="72"/>
      <c r="D527" s="72"/>
      <c r="E527" s="72"/>
      <c r="F527" s="72"/>
      <c r="G527" s="72"/>
      <c r="H527" s="72"/>
      <c r="I527" s="72"/>
      <c r="J527" s="72"/>
      <c r="K527" s="117"/>
      <c r="L527" s="72"/>
      <c r="M527" s="72"/>
      <c r="N527" s="72"/>
      <c r="O527" s="72"/>
      <c r="P527" s="72"/>
      <c r="Q527" s="72"/>
      <c r="R527" s="72"/>
      <c r="S527" s="72"/>
      <c r="T527" s="72"/>
      <c r="U527" s="72"/>
      <c r="V527" s="120"/>
      <c r="W527" s="72"/>
      <c r="X527" s="72"/>
      <c r="Y527" s="72"/>
      <c r="Z527" s="72"/>
      <c r="AA527" s="72"/>
      <c r="AB527" s="72"/>
      <c r="AC527" s="72"/>
      <c r="AD527" s="72"/>
    </row>
    <row r="528" ht="15.75" customHeight="1">
      <c r="A528" s="72"/>
      <c r="B528" s="72"/>
      <c r="C528" s="72"/>
      <c r="D528" s="72"/>
      <c r="E528" s="72"/>
      <c r="F528" s="72"/>
      <c r="G528" s="72"/>
      <c r="H528" s="72"/>
      <c r="I528" s="72"/>
      <c r="J528" s="72"/>
      <c r="K528" s="117"/>
      <c r="L528" s="72"/>
      <c r="M528" s="72"/>
      <c r="N528" s="72"/>
      <c r="O528" s="72"/>
      <c r="P528" s="72"/>
      <c r="Q528" s="72"/>
      <c r="R528" s="72"/>
      <c r="S528" s="72"/>
      <c r="T528" s="72"/>
      <c r="U528" s="72"/>
      <c r="V528" s="120"/>
      <c r="W528" s="72"/>
      <c r="X528" s="72"/>
      <c r="Y528" s="72"/>
      <c r="Z528" s="72"/>
      <c r="AA528" s="72"/>
      <c r="AB528" s="72"/>
      <c r="AC528" s="72"/>
      <c r="AD528" s="72"/>
    </row>
    <row r="529" ht="15.75" customHeight="1">
      <c r="A529" s="72"/>
      <c r="B529" s="72"/>
      <c r="C529" s="72"/>
      <c r="D529" s="72"/>
      <c r="E529" s="72"/>
      <c r="F529" s="72"/>
      <c r="G529" s="72"/>
      <c r="H529" s="72"/>
      <c r="I529" s="72"/>
      <c r="J529" s="72"/>
      <c r="K529" s="117"/>
      <c r="L529" s="72"/>
      <c r="M529" s="72"/>
      <c r="N529" s="72"/>
      <c r="O529" s="72"/>
      <c r="P529" s="72"/>
      <c r="Q529" s="72"/>
      <c r="R529" s="72"/>
      <c r="S529" s="72"/>
      <c r="T529" s="72"/>
      <c r="U529" s="72"/>
      <c r="V529" s="120"/>
      <c r="W529" s="72"/>
      <c r="X529" s="72"/>
      <c r="Y529" s="72"/>
      <c r="Z529" s="72"/>
      <c r="AA529" s="72"/>
      <c r="AB529" s="72"/>
      <c r="AC529" s="72"/>
      <c r="AD529" s="72"/>
    </row>
    <row r="530" ht="15.75" customHeight="1">
      <c r="A530" s="72"/>
      <c r="B530" s="72"/>
      <c r="C530" s="72"/>
      <c r="D530" s="72"/>
      <c r="E530" s="72"/>
      <c r="F530" s="72"/>
      <c r="G530" s="72"/>
      <c r="H530" s="72"/>
      <c r="I530" s="72"/>
      <c r="J530" s="72"/>
      <c r="K530" s="117"/>
      <c r="L530" s="72"/>
      <c r="M530" s="72"/>
      <c r="N530" s="72"/>
      <c r="O530" s="72"/>
      <c r="P530" s="72"/>
      <c r="Q530" s="72"/>
      <c r="R530" s="72"/>
      <c r="S530" s="72"/>
      <c r="T530" s="72"/>
      <c r="U530" s="72"/>
      <c r="V530" s="120"/>
      <c r="W530" s="72"/>
      <c r="X530" s="72"/>
      <c r="Y530" s="72"/>
      <c r="Z530" s="72"/>
      <c r="AA530" s="72"/>
      <c r="AB530" s="72"/>
      <c r="AC530" s="72"/>
      <c r="AD530" s="72"/>
    </row>
    <row r="531" ht="15.75" customHeight="1">
      <c r="A531" s="72"/>
      <c r="B531" s="72"/>
      <c r="C531" s="72"/>
      <c r="D531" s="72"/>
      <c r="E531" s="72"/>
      <c r="F531" s="72"/>
      <c r="G531" s="72"/>
      <c r="H531" s="72"/>
      <c r="I531" s="72"/>
      <c r="J531" s="72"/>
      <c r="K531" s="117"/>
      <c r="L531" s="72"/>
      <c r="M531" s="72"/>
      <c r="N531" s="72"/>
      <c r="O531" s="72"/>
      <c r="P531" s="72"/>
      <c r="Q531" s="72"/>
      <c r="R531" s="72"/>
      <c r="S531" s="72"/>
      <c r="T531" s="72"/>
      <c r="U531" s="72"/>
      <c r="V531" s="120"/>
      <c r="W531" s="72"/>
      <c r="X531" s="72"/>
      <c r="Y531" s="72"/>
      <c r="Z531" s="72"/>
      <c r="AA531" s="72"/>
      <c r="AB531" s="72"/>
      <c r="AC531" s="72"/>
      <c r="AD531" s="72"/>
    </row>
    <row r="532" ht="15.75" customHeight="1">
      <c r="A532" s="72"/>
      <c r="B532" s="72"/>
      <c r="C532" s="72"/>
      <c r="D532" s="72"/>
      <c r="E532" s="72"/>
      <c r="F532" s="72"/>
      <c r="G532" s="72"/>
      <c r="H532" s="72"/>
      <c r="I532" s="72"/>
      <c r="J532" s="72"/>
      <c r="K532" s="117"/>
      <c r="L532" s="72"/>
      <c r="M532" s="72"/>
      <c r="N532" s="72"/>
      <c r="O532" s="72"/>
      <c r="P532" s="72"/>
      <c r="Q532" s="72"/>
      <c r="R532" s="72"/>
      <c r="S532" s="72"/>
      <c r="T532" s="72"/>
      <c r="U532" s="72"/>
      <c r="V532" s="120"/>
      <c r="W532" s="72"/>
      <c r="X532" s="72"/>
      <c r="Y532" s="72"/>
      <c r="Z532" s="72"/>
      <c r="AA532" s="72"/>
      <c r="AB532" s="72"/>
      <c r="AC532" s="72"/>
      <c r="AD532" s="72"/>
    </row>
    <row r="533" ht="15.75" customHeight="1">
      <c r="A533" s="72"/>
      <c r="B533" s="72"/>
      <c r="C533" s="72"/>
      <c r="D533" s="72"/>
      <c r="E533" s="72"/>
      <c r="F533" s="72"/>
      <c r="G533" s="72"/>
      <c r="H533" s="72"/>
      <c r="I533" s="72"/>
      <c r="J533" s="72"/>
      <c r="K533" s="117"/>
      <c r="L533" s="72"/>
      <c r="M533" s="72"/>
      <c r="N533" s="72"/>
      <c r="O533" s="72"/>
      <c r="P533" s="72"/>
      <c r="Q533" s="72"/>
      <c r="R533" s="72"/>
      <c r="S533" s="72"/>
      <c r="T533" s="72"/>
      <c r="U533" s="72"/>
      <c r="V533" s="120"/>
      <c r="W533" s="72"/>
      <c r="X533" s="72"/>
      <c r="Y533" s="72"/>
      <c r="Z533" s="72"/>
      <c r="AA533" s="72"/>
      <c r="AB533" s="72"/>
      <c r="AC533" s="72"/>
      <c r="AD533" s="72"/>
    </row>
    <row r="534" ht="15.75" customHeight="1">
      <c r="A534" s="72"/>
      <c r="B534" s="72"/>
      <c r="C534" s="72"/>
      <c r="D534" s="72"/>
      <c r="E534" s="72"/>
      <c r="F534" s="72"/>
      <c r="G534" s="72"/>
      <c r="H534" s="72"/>
      <c r="I534" s="72"/>
      <c r="J534" s="72"/>
      <c r="K534" s="117"/>
      <c r="L534" s="72"/>
      <c r="M534" s="72"/>
      <c r="N534" s="72"/>
      <c r="O534" s="72"/>
      <c r="P534" s="72"/>
      <c r="Q534" s="72"/>
      <c r="R534" s="72"/>
      <c r="S534" s="72"/>
      <c r="T534" s="72"/>
      <c r="U534" s="72"/>
      <c r="V534" s="120"/>
      <c r="W534" s="72"/>
      <c r="X534" s="72"/>
      <c r="Y534" s="72"/>
      <c r="Z534" s="72"/>
      <c r="AA534" s="72"/>
      <c r="AB534" s="72"/>
      <c r="AC534" s="72"/>
      <c r="AD534" s="72"/>
    </row>
    <row r="535" ht="15.75" customHeight="1">
      <c r="A535" s="72"/>
      <c r="B535" s="72"/>
      <c r="C535" s="72"/>
      <c r="D535" s="72"/>
      <c r="E535" s="72"/>
      <c r="F535" s="72"/>
      <c r="G535" s="72"/>
      <c r="H535" s="72"/>
      <c r="I535" s="72"/>
      <c r="J535" s="72"/>
      <c r="K535" s="117"/>
      <c r="L535" s="72"/>
      <c r="M535" s="72"/>
      <c r="N535" s="72"/>
      <c r="O535" s="72"/>
      <c r="P535" s="72"/>
      <c r="Q535" s="72"/>
      <c r="R535" s="72"/>
      <c r="S535" s="72"/>
      <c r="T535" s="72"/>
      <c r="U535" s="72"/>
      <c r="V535" s="120"/>
      <c r="W535" s="72"/>
      <c r="X535" s="72"/>
      <c r="Y535" s="72"/>
      <c r="Z535" s="72"/>
      <c r="AA535" s="72"/>
      <c r="AB535" s="72"/>
      <c r="AC535" s="72"/>
      <c r="AD535" s="72"/>
    </row>
    <row r="536" ht="15.75" customHeight="1">
      <c r="A536" s="72"/>
      <c r="B536" s="72"/>
      <c r="C536" s="72"/>
      <c r="D536" s="72"/>
      <c r="E536" s="72"/>
      <c r="F536" s="72"/>
      <c r="G536" s="72"/>
      <c r="H536" s="72"/>
      <c r="I536" s="72"/>
      <c r="J536" s="72"/>
      <c r="K536" s="117"/>
      <c r="L536" s="72"/>
      <c r="M536" s="72"/>
      <c r="N536" s="72"/>
      <c r="O536" s="72"/>
      <c r="P536" s="72"/>
      <c r="Q536" s="72"/>
      <c r="R536" s="72"/>
      <c r="S536" s="72"/>
      <c r="T536" s="72"/>
      <c r="U536" s="72"/>
      <c r="V536" s="120"/>
      <c r="W536" s="72"/>
      <c r="X536" s="72"/>
      <c r="Y536" s="72"/>
      <c r="Z536" s="72"/>
      <c r="AA536" s="72"/>
      <c r="AB536" s="72"/>
      <c r="AC536" s="72"/>
      <c r="AD536" s="72"/>
    </row>
    <row r="537" ht="15.75" customHeight="1">
      <c r="A537" s="72"/>
      <c r="B537" s="72"/>
      <c r="C537" s="72"/>
      <c r="D537" s="72"/>
      <c r="E537" s="72"/>
      <c r="F537" s="72"/>
      <c r="G537" s="72"/>
      <c r="H537" s="72"/>
      <c r="I537" s="72"/>
      <c r="J537" s="72"/>
      <c r="K537" s="117"/>
      <c r="L537" s="72"/>
      <c r="M537" s="72"/>
      <c r="N537" s="72"/>
      <c r="O537" s="72"/>
      <c r="P537" s="72"/>
      <c r="Q537" s="72"/>
      <c r="R537" s="72"/>
      <c r="S537" s="72"/>
      <c r="T537" s="72"/>
      <c r="U537" s="72"/>
      <c r="V537" s="120"/>
      <c r="W537" s="72"/>
      <c r="X537" s="72"/>
      <c r="Y537" s="72"/>
      <c r="Z537" s="72"/>
      <c r="AA537" s="72"/>
      <c r="AB537" s="72"/>
      <c r="AC537" s="72"/>
      <c r="AD537" s="72"/>
    </row>
    <row r="538" ht="15.75" customHeight="1">
      <c r="A538" s="72"/>
      <c r="B538" s="72"/>
      <c r="C538" s="72"/>
      <c r="D538" s="72"/>
      <c r="E538" s="72"/>
      <c r="F538" s="72"/>
      <c r="G538" s="72"/>
      <c r="H538" s="72"/>
      <c r="I538" s="72"/>
      <c r="J538" s="72"/>
      <c r="K538" s="117"/>
      <c r="L538" s="72"/>
      <c r="M538" s="72"/>
      <c r="N538" s="72"/>
      <c r="O538" s="72"/>
      <c r="P538" s="72"/>
      <c r="Q538" s="72"/>
      <c r="R538" s="72"/>
      <c r="S538" s="72"/>
      <c r="T538" s="72"/>
      <c r="U538" s="72"/>
      <c r="V538" s="120"/>
      <c r="W538" s="72"/>
      <c r="X538" s="72"/>
      <c r="Y538" s="72"/>
      <c r="Z538" s="72"/>
      <c r="AA538" s="72"/>
      <c r="AB538" s="72"/>
      <c r="AC538" s="72"/>
      <c r="AD538" s="72"/>
    </row>
    <row r="539" ht="15.75" customHeight="1">
      <c r="A539" s="72"/>
      <c r="B539" s="72"/>
      <c r="C539" s="72"/>
      <c r="D539" s="72"/>
      <c r="E539" s="72"/>
      <c r="F539" s="72"/>
      <c r="G539" s="72"/>
      <c r="H539" s="72"/>
      <c r="I539" s="72"/>
      <c r="J539" s="72"/>
      <c r="K539" s="117"/>
      <c r="L539" s="72"/>
      <c r="M539" s="72"/>
      <c r="N539" s="72"/>
      <c r="O539" s="72"/>
      <c r="P539" s="72"/>
      <c r="Q539" s="72"/>
      <c r="R539" s="72"/>
      <c r="S539" s="72"/>
      <c r="T539" s="72"/>
      <c r="U539" s="72"/>
      <c r="V539" s="120"/>
      <c r="W539" s="72"/>
      <c r="X539" s="72"/>
      <c r="Y539" s="72"/>
      <c r="Z539" s="72"/>
      <c r="AA539" s="72"/>
      <c r="AB539" s="72"/>
      <c r="AC539" s="72"/>
      <c r="AD539" s="72"/>
    </row>
    <row r="540" ht="15.75" customHeight="1">
      <c r="A540" s="72"/>
      <c r="B540" s="72"/>
      <c r="C540" s="72"/>
      <c r="D540" s="72"/>
      <c r="E540" s="72"/>
      <c r="F540" s="72"/>
      <c r="G540" s="72"/>
      <c r="H540" s="72"/>
      <c r="I540" s="72"/>
      <c r="J540" s="72"/>
      <c r="K540" s="117"/>
      <c r="L540" s="72"/>
      <c r="M540" s="72"/>
      <c r="N540" s="72"/>
      <c r="O540" s="72"/>
      <c r="P540" s="72"/>
      <c r="Q540" s="72"/>
      <c r="R540" s="72"/>
      <c r="S540" s="72"/>
      <c r="T540" s="72"/>
      <c r="U540" s="72"/>
      <c r="V540" s="120"/>
      <c r="W540" s="72"/>
      <c r="X540" s="72"/>
      <c r="Y540" s="72"/>
      <c r="Z540" s="72"/>
      <c r="AA540" s="72"/>
      <c r="AB540" s="72"/>
      <c r="AC540" s="72"/>
      <c r="AD540" s="72"/>
    </row>
    <row r="541" ht="15.75" customHeight="1">
      <c r="A541" s="72"/>
      <c r="B541" s="72"/>
      <c r="C541" s="72"/>
      <c r="D541" s="72"/>
      <c r="E541" s="72"/>
      <c r="F541" s="72"/>
      <c r="G541" s="72"/>
      <c r="H541" s="72"/>
      <c r="I541" s="72"/>
      <c r="J541" s="72"/>
      <c r="K541" s="117"/>
      <c r="L541" s="72"/>
      <c r="M541" s="72"/>
      <c r="N541" s="72"/>
      <c r="O541" s="72"/>
      <c r="P541" s="72"/>
      <c r="Q541" s="72"/>
      <c r="R541" s="72"/>
      <c r="S541" s="72"/>
      <c r="T541" s="72"/>
      <c r="U541" s="72"/>
      <c r="V541" s="120"/>
      <c r="W541" s="72"/>
      <c r="X541" s="72"/>
      <c r="Y541" s="72"/>
      <c r="Z541" s="72"/>
      <c r="AA541" s="72"/>
      <c r="AB541" s="72"/>
      <c r="AC541" s="72"/>
      <c r="AD541" s="72"/>
    </row>
    <row r="542" ht="15.75" customHeight="1">
      <c r="A542" s="72"/>
      <c r="B542" s="72"/>
      <c r="C542" s="72"/>
      <c r="D542" s="72"/>
      <c r="E542" s="72"/>
      <c r="F542" s="72"/>
      <c r="G542" s="72"/>
      <c r="H542" s="72"/>
      <c r="I542" s="72"/>
      <c r="J542" s="72"/>
      <c r="K542" s="117"/>
      <c r="L542" s="72"/>
      <c r="M542" s="72"/>
      <c r="N542" s="72"/>
      <c r="O542" s="72"/>
      <c r="P542" s="72"/>
      <c r="Q542" s="72"/>
      <c r="R542" s="72"/>
      <c r="S542" s="72"/>
      <c r="T542" s="72"/>
      <c r="U542" s="72"/>
      <c r="V542" s="120"/>
      <c r="W542" s="72"/>
      <c r="X542" s="72"/>
      <c r="Y542" s="72"/>
      <c r="Z542" s="72"/>
      <c r="AA542" s="72"/>
      <c r="AB542" s="72"/>
      <c r="AC542" s="72"/>
      <c r="AD542" s="72"/>
    </row>
    <row r="543" ht="15.75" customHeight="1">
      <c r="A543" s="72"/>
      <c r="B543" s="72"/>
      <c r="C543" s="72"/>
      <c r="D543" s="72"/>
      <c r="E543" s="72"/>
      <c r="F543" s="72"/>
      <c r="G543" s="72"/>
      <c r="H543" s="72"/>
      <c r="I543" s="72"/>
      <c r="J543" s="72"/>
      <c r="K543" s="117"/>
      <c r="L543" s="72"/>
      <c r="M543" s="72"/>
      <c r="N543" s="72"/>
      <c r="O543" s="72"/>
      <c r="P543" s="72"/>
      <c r="Q543" s="72"/>
      <c r="R543" s="72"/>
      <c r="S543" s="72"/>
      <c r="T543" s="72"/>
      <c r="U543" s="72"/>
      <c r="V543" s="120"/>
      <c r="W543" s="72"/>
      <c r="X543" s="72"/>
      <c r="Y543" s="72"/>
      <c r="Z543" s="72"/>
      <c r="AA543" s="72"/>
      <c r="AB543" s="72"/>
      <c r="AC543" s="72"/>
      <c r="AD543" s="72"/>
    </row>
    <row r="544" ht="15.75" customHeight="1">
      <c r="A544" s="72"/>
      <c r="B544" s="72"/>
      <c r="C544" s="72"/>
      <c r="D544" s="72"/>
      <c r="E544" s="72"/>
      <c r="F544" s="72"/>
      <c r="G544" s="72"/>
      <c r="H544" s="72"/>
      <c r="I544" s="72"/>
      <c r="J544" s="72"/>
      <c r="K544" s="117"/>
      <c r="L544" s="72"/>
      <c r="M544" s="72"/>
      <c r="N544" s="72"/>
      <c r="O544" s="72"/>
      <c r="P544" s="72"/>
      <c r="Q544" s="72"/>
      <c r="R544" s="72"/>
      <c r="S544" s="72"/>
      <c r="T544" s="72"/>
      <c r="U544" s="72"/>
      <c r="V544" s="120"/>
      <c r="W544" s="72"/>
      <c r="X544" s="72"/>
      <c r="Y544" s="72"/>
      <c r="Z544" s="72"/>
      <c r="AA544" s="72"/>
      <c r="AB544" s="72"/>
      <c r="AC544" s="72"/>
      <c r="AD544" s="72"/>
    </row>
    <row r="545" ht="15.75" customHeight="1">
      <c r="A545" s="72"/>
      <c r="B545" s="72"/>
      <c r="C545" s="72"/>
      <c r="D545" s="72"/>
      <c r="E545" s="72"/>
      <c r="F545" s="72"/>
      <c r="G545" s="72"/>
      <c r="H545" s="72"/>
      <c r="I545" s="72"/>
      <c r="J545" s="72"/>
      <c r="K545" s="117"/>
      <c r="L545" s="72"/>
      <c r="M545" s="72"/>
      <c r="N545" s="72"/>
      <c r="O545" s="72"/>
      <c r="P545" s="72"/>
      <c r="Q545" s="72"/>
      <c r="R545" s="72"/>
      <c r="S545" s="72"/>
      <c r="T545" s="72"/>
      <c r="U545" s="72"/>
      <c r="V545" s="120"/>
      <c r="W545" s="72"/>
      <c r="X545" s="72"/>
      <c r="Y545" s="72"/>
      <c r="Z545" s="72"/>
      <c r="AA545" s="72"/>
      <c r="AB545" s="72"/>
      <c r="AC545" s="72"/>
      <c r="AD545" s="72"/>
    </row>
    <row r="546" ht="15.75" customHeight="1">
      <c r="A546" s="72"/>
      <c r="B546" s="72"/>
      <c r="C546" s="72"/>
      <c r="D546" s="72"/>
      <c r="E546" s="72"/>
      <c r="F546" s="72"/>
      <c r="G546" s="72"/>
      <c r="H546" s="72"/>
      <c r="I546" s="72"/>
      <c r="J546" s="72"/>
      <c r="K546" s="117"/>
      <c r="L546" s="72"/>
      <c r="M546" s="72"/>
      <c r="N546" s="72"/>
      <c r="O546" s="72"/>
      <c r="P546" s="72"/>
      <c r="Q546" s="72"/>
      <c r="R546" s="72"/>
      <c r="S546" s="72"/>
      <c r="T546" s="72"/>
      <c r="U546" s="72"/>
      <c r="V546" s="120"/>
      <c r="W546" s="72"/>
      <c r="X546" s="72"/>
      <c r="Y546" s="72"/>
      <c r="Z546" s="72"/>
      <c r="AA546" s="72"/>
      <c r="AB546" s="72"/>
      <c r="AC546" s="72"/>
      <c r="AD546" s="72"/>
    </row>
    <row r="547" ht="15.75" customHeight="1">
      <c r="A547" s="72"/>
      <c r="B547" s="72"/>
      <c r="C547" s="72"/>
      <c r="D547" s="72"/>
      <c r="E547" s="72"/>
      <c r="F547" s="72"/>
      <c r="G547" s="72"/>
      <c r="H547" s="72"/>
      <c r="I547" s="72"/>
      <c r="J547" s="72"/>
      <c r="K547" s="117"/>
      <c r="L547" s="72"/>
      <c r="M547" s="72"/>
      <c r="N547" s="72"/>
      <c r="O547" s="72"/>
      <c r="P547" s="72"/>
      <c r="Q547" s="72"/>
      <c r="R547" s="72"/>
      <c r="S547" s="72"/>
      <c r="T547" s="72"/>
      <c r="U547" s="72"/>
      <c r="V547" s="120"/>
      <c r="W547" s="72"/>
      <c r="X547" s="72"/>
      <c r="Y547" s="72"/>
      <c r="Z547" s="72"/>
      <c r="AA547" s="72"/>
      <c r="AB547" s="72"/>
      <c r="AC547" s="72"/>
      <c r="AD547" s="72"/>
    </row>
    <row r="548" ht="15.75" customHeight="1">
      <c r="A548" s="72"/>
      <c r="B548" s="72"/>
      <c r="C548" s="72"/>
      <c r="D548" s="72"/>
      <c r="E548" s="72"/>
      <c r="F548" s="72"/>
      <c r="G548" s="72"/>
      <c r="H548" s="72"/>
      <c r="I548" s="72"/>
      <c r="J548" s="72"/>
      <c r="K548" s="117"/>
      <c r="L548" s="72"/>
      <c r="M548" s="72"/>
      <c r="N548" s="72"/>
      <c r="O548" s="72"/>
      <c r="P548" s="72"/>
      <c r="Q548" s="72"/>
      <c r="R548" s="72"/>
      <c r="S548" s="72"/>
      <c r="T548" s="72"/>
      <c r="U548" s="72"/>
      <c r="V548" s="120"/>
      <c r="W548" s="72"/>
      <c r="X548" s="72"/>
      <c r="Y548" s="72"/>
      <c r="Z548" s="72"/>
      <c r="AA548" s="72"/>
      <c r="AB548" s="72"/>
      <c r="AC548" s="72"/>
      <c r="AD548" s="72"/>
    </row>
    <row r="549" ht="15.75" customHeight="1">
      <c r="A549" s="72"/>
      <c r="B549" s="72"/>
      <c r="C549" s="72"/>
      <c r="D549" s="72"/>
      <c r="E549" s="72"/>
      <c r="F549" s="72"/>
      <c r="G549" s="72"/>
      <c r="H549" s="72"/>
      <c r="I549" s="72"/>
      <c r="J549" s="72"/>
      <c r="K549" s="117"/>
      <c r="L549" s="72"/>
      <c r="M549" s="72"/>
      <c r="N549" s="72"/>
      <c r="O549" s="72"/>
      <c r="P549" s="72"/>
      <c r="Q549" s="72"/>
      <c r="R549" s="72"/>
      <c r="S549" s="72"/>
      <c r="T549" s="72"/>
      <c r="U549" s="72"/>
      <c r="V549" s="120"/>
      <c r="W549" s="72"/>
      <c r="X549" s="72"/>
      <c r="Y549" s="72"/>
      <c r="Z549" s="72"/>
      <c r="AA549" s="72"/>
      <c r="AB549" s="72"/>
      <c r="AC549" s="72"/>
      <c r="AD549" s="72"/>
    </row>
    <row r="550" ht="15.75" customHeight="1">
      <c r="A550" s="72"/>
      <c r="B550" s="72"/>
      <c r="C550" s="72"/>
      <c r="D550" s="72"/>
      <c r="E550" s="72"/>
      <c r="F550" s="72"/>
      <c r="G550" s="72"/>
      <c r="H550" s="72"/>
      <c r="I550" s="72"/>
      <c r="J550" s="72"/>
      <c r="K550" s="117"/>
      <c r="L550" s="72"/>
      <c r="M550" s="72"/>
      <c r="N550" s="72"/>
      <c r="O550" s="72"/>
      <c r="P550" s="72"/>
      <c r="Q550" s="72"/>
      <c r="R550" s="72"/>
      <c r="S550" s="72"/>
      <c r="T550" s="72"/>
      <c r="U550" s="72"/>
      <c r="V550" s="120"/>
      <c r="W550" s="72"/>
      <c r="X550" s="72"/>
      <c r="Y550" s="72"/>
      <c r="Z550" s="72"/>
      <c r="AA550" s="72"/>
      <c r="AB550" s="72"/>
      <c r="AC550" s="72"/>
      <c r="AD550" s="72"/>
    </row>
    <row r="551" ht="15.75" customHeight="1">
      <c r="A551" s="72"/>
      <c r="B551" s="72"/>
      <c r="C551" s="72"/>
      <c r="D551" s="72"/>
      <c r="E551" s="72"/>
      <c r="F551" s="72"/>
      <c r="G551" s="72"/>
      <c r="H551" s="72"/>
      <c r="I551" s="72"/>
      <c r="J551" s="72"/>
      <c r="K551" s="117"/>
      <c r="L551" s="72"/>
      <c r="M551" s="72"/>
      <c r="N551" s="72"/>
      <c r="O551" s="72"/>
      <c r="P551" s="72"/>
      <c r="Q551" s="72"/>
      <c r="R551" s="72"/>
      <c r="S551" s="72"/>
      <c r="T551" s="72"/>
      <c r="U551" s="72"/>
      <c r="V551" s="120"/>
      <c r="W551" s="72"/>
      <c r="X551" s="72"/>
      <c r="Y551" s="72"/>
      <c r="Z551" s="72"/>
      <c r="AA551" s="72"/>
      <c r="AB551" s="72"/>
      <c r="AC551" s="72"/>
      <c r="AD551" s="72"/>
    </row>
    <row r="552" ht="15.75" customHeight="1">
      <c r="A552" s="72"/>
      <c r="B552" s="72"/>
      <c r="C552" s="72"/>
      <c r="D552" s="72"/>
      <c r="E552" s="72"/>
      <c r="F552" s="72"/>
      <c r="G552" s="72"/>
      <c r="H552" s="72"/>
      <c r="I552" s="72"/>
      <c r="J552" s="72"/>
      <c r="K552" s="117"/>
      <c r="L552" s="72"/>
      <c r="M552" s="72"/>
      <c r="N552" s="72"/>
      <c r="O552" s="72"/>
      <c r="P552" s="72"/>
      <c r="Q552" s="72"/>
      <c r="R552" s="72"/>
      <c r="S552" s="72"/>
      <c r="T552" s="72"/>
      <c r="U552" s="72"/>
      <c r="V552" s="120"/>
      <c r="W552" s="72"/>
      <c r="X552" s="72"/>
      <c r="Y552" s="72"/>
      <c r="Z552" s="72"/>
      <c r="AA552" s="72"/>
      <c r="AB552" s="72"/>
      <c r="AC552" s="72"/>
      <c r="AD552" s="72"/>
    </row>
    <row r="553" ht="15.75" customHeight="1">
      <c r="A553" s="72"/>
      <c r="B553" s="72"/>
      <c r="C553" s="72"/>
      <c r="D553" s="72"/>
      <c r="E553" s="72"/>
      <c r="F553" s="72"/>
      <c r="G553" s="72"/>
      <c r="H553" s="72"/>
      <c r="I553" s="72"/>
      <c r="J553" s="72"/>
      <c r="K553" s="117"/>
      <c r="L553" s="72"/>
      <c r="M553" s="72"/>
      <c r="N553" s="72"/>
      <c r="O553" s="72"/>
      <c r="P553" s="72"/>
      <c r="Q553" s="72"/>
      <c r="R553" s="72"/>
      <c r="S553" s="72"/>
      <c r="T553" s="72"/>
      <c r="U553" s="72"/>
      <c r="V553" s="120"/>
      <c r="W553" s="72"/>
      <c r="X553" s="72"/>
      <c r="Y553" s="72"/>
      <c r="Z553" s="72"/>
      <c r="AA553" s="72"/>
      <c r="AB553" s="72"/>
      <c r="AC553" s="72"/>
      <c r="AD553" s="72"/>
    </row>
    <row r="554" ht="15.75" customHeight="1">
      <c r="A554" s="72"/>
      <c r="B554" s="72"/>
      <c r="C554" s="72"/>
      <c r="D554" s="72"/>
      <c r="E554" s="72"/>
      <c r="F554" s="72"/>
      <c r="G554" s="72"/>
      <c r="H554" s="72"/>
      <c r="I554" s="72"/>
      <c r="J554" s="72"/>
      <c r="K554" s="117"/>
      <c r="L554" s="72"/>
      <c r="M554" s="72"/>
      <c r="N554" s="72"/>
      <c r="O554" s="72"/>
      <c r="P554" s="72"/>
      <c r="Q554" s="72"/>
      <c r="R554" s="72"/>
      <c r="S554" s="72"/>
      <c r="T554" s="72"/>
      <c r="U554" s="72"/>
      <c r="V554" s="120"/>
      <c r="W554" s="72"/>
      <c r="X554" s="72"/>
      <c r="Y554" s="72"/>
      <c r="Z554" s="72"/>
      <c r="AA554" s="72"/>
      <c r="AB554" s="72"/>
      <c r="AC554" s="72"/>
      <c r="AD554" s="72"/>
    </row>
    <row r="555" ht="15.75" customHeight="1">
      <c r="A555" s="72"/>
      <c r="B555" s="72"/>
      <c r="C555" s="72"/>
      <c r="D555" s="72"/>
      <c r="E555" s="72"/>
      <c r="F555" s="72"/>
      <c r="G555" s="72"/>
      <c r="H555" s="72"/>
      <c r="I555" s="72"/>
      <c r="J555" s="72"/>
      <c r="K555" s="117"/>
      <c r="L555" s="72"/>
      <c r="M555" s="72"/>
      <c r="N555" s="72"/>
      <c r="O555" s="72"/>
      <c r="P555" s="72"/>
      <c r="Q555" s="72"/>
      <c r="R555" s="72"/>
      <c r="S555" s="72"/>
      <c r="T555" s="72"/>
      <c r="U555" s="72"/>
      <c r="V555" s="120"/>
      <c r="W555" s="72"/>
      <c r="X555" s="72"/>
      <c r="Y555" s="72"/>
      <c r="Z555" s="72"/>
      <c r="AA555" s="72"/>
      <c r="AB555" s="72"/>
      <c r="AC555" s="72"/>
      <c r="AD555" s="72"/>
    </row>
    <row r="556" ht="15.75" customHeight="1">
      <c r="A556" s="72"/>
      <c r="B556" s="72"/>
      <c r="C556" s="72"/>
      <c r="D556" s="72"/>
      <c r="E556" s="72"/>
      <c r="F556" s="72"/>
      <c r="G556" s="72"/>
      <c r="H556" s="72"/>
      <c r="I556" s="72"/>
      <c r="J556" s="72"/>
      <c r="K556" s="117"/>
      <c r="L556" s="72"/>
      <c r="M556" s="72"/>
      <c r="N556" s="72"/>
      <c r="O556" s="72"/>
      <c r="P556" s="72"/>
      <c r="Q556" s="72"/>
      <c r="R556" s="72"/>
      <c r="S556" s="72"/>
      <c r="T556" s="72"/>
      <c r="U556" s="72"/>
      <c r="V556" s="120"/>
      <c r="W556" s="72"/>
      <c r="X556" s="72"/>
      <c r="Y556" s="72"/>
      <c r="Z556" s="72"/>
      <c r="AA556" s="72"/>
      <c r="AB556" s="72"/>
      <c r="AC556" s="72"/>
      <c r="AD556" s="72"/>
    </row>
    <row r="557" ht="15.75" customHeight="1">
      <c r="A557" s="72"/>
      <c r="B557" s="72"/>
      <c r="C557" s="72"/>
      <c r="D557" s="72"/>
      <c r="E557" s="72"/>
      <c r="F557" s="72"/>
      <c r="G557" s="72"/>
      <c r="H557" s="72"/>
      <c r="I557" s="72"/>
      <c r="J557" s="72"/>
      <c r="K557" s="117"/>
      <c r="L557" s="72"/>
      <c r="M557" s="72"/>
      <c r="N557" s="72"/>
      <c r="O557" s="72"/>
      <c r="P557" s="72"/>
      <c r="Q557" s="72"/>
      <c r="R557" s="72"/>
      <c r="S557" s="72"/>
      <c r="T557" s="72"/>
      <c r="U557" s="72"/>
      <c r="V557" s="120"/>
      <c r="W557" s="72"/>
      <c r="X557" s="72"/>
      <c r="Y557" s="72"/>
      <c r="Z557" s="72"/>
      <c r="AA557" s="72"/>
      <c r="AB557" s="72"/>
      <c r="AC557" s="72"/>
      <c r="AD557" s="72"/>
    </row>
    <row r="558" ht="15.75" customHeight="1">
      <c r="A558" s="72"/>
      <c r="B558" s="72"/>
      <c r="C558" s="72"/>
      <c r="D558" s="72"/>
      <c r="E558" s="72"/>
      <c r="F558" s="72"/>
      <c r="G558" s="72"/>
      <c r="H558" s="72"/>
      <c r="I558" s="72"/>
      <c r="J558" s="72"/>
      <c r="K558" s="117"/>
      <c r="L558" s="72"/>
      <c r="M558" s="72"/>
      <c r="N558" s="72"/>
      <c r="O558" s="72"/>
      <c r="P558" s="72"/>
      <c r="Q558" s="72"/>
      <c r="R558" s="72"/>
      <c r="S558" s="72"/>
      <c r="T558" s="72"/>
      <c r="U558" s="72"/>
      <c r="V558" s="120"/>
      <c r="W558" s="72"/>
      <c r="X558" s="72"/>
      <c r="Y558" s="72"/>
      <c r="Z558" s="72"/>
      <c r="AA558" s="72"/>
      <c r="AB558" s="72"/>
      <c r="AC558" s="72"/>
      <c r="AD558" s="72"/>
    </row>
    <row r="559" ht="15.75" customHeight="1">
      <c r="A559" s="72"/>
      <c r="B559" s="72"/>
      <c r="C559" s="72"/>
      <c r="D559" s="72"/>
      <c r="E559" s="72"/>
      <c r="F559" s="72"/>
      <c r="G559" s="72"/>
      <c r="H559" s="72"/>
      <c r="I559" s="72"/>
      <c r="J559" s="72"/>
      <c r="K559" s="117"/>
      <c r="L559" s="72"/>
      <c r="M559" s="72"/>
      <c r="N559" s="72"/>
      <c r="O559" s="72"/>
      <c r="P559" s="72"/>
      <c r="Q559" s="72"/>
      <c r="R559" s="72"/>
      <c r="S559" s="72"/>
      <c r="T559" s="72"/>
      <c r="U559" s="72"/>
      <c r="V559" s="120"/>
      <c r="W559" s="72"/>
      <c r="X559" s="72"/>
      <c r="Y559" s="72"/>
      <c r="Z559" s="72"/>
      <c r="AA559" s="72"/>
      <c r="AB559" s="72"/>
      <c r="AC559" s="72"/>
      <c r="AD559" s="72"/>
    </row>
    <row r="560" ht="15.75" customHeight="1">
      <c r="A560" s="72"/>
      <c r="B560" s="72"/>
      <c r="C560" s="72"/>
      <c r="D560" s="72"/>
      <c r="E560" s="72"/>
      <c r="F560" s="72"/>
      <c r="G560" s="72"/>
      <c r="H560" s="72"/>
      <c r="I560" s="72"/>
      <c r="J560" s="72"/>
      <c r="K560" s="117"/>
      <c r="L560" s="72"/>
      <c r="M560" s="72"/>
      <c r="N560" s="72"/>
      <c r="O560" s="72"/>
      <c r="P560" s="72"/>
      <c r="Q560" s="72"/>
      <c r="R560" s="72"/>
      <c r="S560" s="72"/>
      <c r="T560" s="72"/>
      <c r="U560" s="72"/>
      <c r="V560" s="120"/>
      <c r="W560" s="72"/>
      <c r="X560" s="72"/>
      <c r="Y560" s="72"/>
      <c r="Z560" s="72"/>
      <c r="AA560" s="72"/>
      <c r="AB560" s="72"/>
      <c r="AC560" s="72"/>
      <c r="AD560" s="72"/>
    </row>
    <row r="561" ht="15.75" customHeight="1">
      <c r="A561" s="72"/>
      <c r="B561" s="72"/>
      <c r="C561" s="72"/>
      <c r="D561" s="72"/>
      <c r="E561" s="72"/>
      <c r="F561" s="72"/>
      <c r="G561" s="72"/>
      <c r="H561" s="72"/>
      <c r="I561" s="72"/>
      <c r="J561" s="72"/>
      <c r="K561" s="117"/>
      <c r="L561" s="72"/>
      <c r="M561" s="72"/>
      <c r="N561" s="72"/>
      <c r="O561" s="72"/>
      <c r="P561" s="72"/>
      <c r="Q561" s="72"/>
      <c r="R561" s="72"/>
      <c r="S561" s="72"/>
      <c r="T561" s="72"/>
      <c r="U561" s="72"/>
      <c r="V561" s="120"/>
      <c r="W561" s="72"/>
      <c r="X561" s="72"/>
      <c r="Y561" s="72"/>
      <c r="Z561" s="72"/>
      <c r="AA561" s="72"/>
      <c r="AB561" s="72"/>
      <c r="AC561" s="72"/>
      <c r="AD561" s="72"/>
    </row>
    <row r="562" ht="15.75" customHeight="1">
      <c r="A562" s="72"/>
      <c r="B562" s="72"/>
      <c r="C562" s="72"/>
      <c r="D562" s="72"/>
      <c r="E562" s="72"/>
      <c r="F562" s="72"/>
      <c r="G562" s="72"/>
      <c r="H562" s="72"/>
      <c r="I562" s="72"/>
      <c r="J562" s="72"/>
      <c r="K562" s="117"/>
      <c r="L562" s="72"/>
      <c r="M562" s="72"/>
      <c r="N562" s="72"/>
      <c r="O562" s="72"/>
      <c r="P562" s="72"/>
      <c r="Q562" s="72"/>
      <c r="R562" s="72"/>
      <c r="S562" s="72"/>
      <c r="T562" s="72"/>
      <c r="U562" s="72"/>
      <c r="V562" s="120"/>
      <c r="W562" s="72"/>
      <c r="X562" s="72"/>
      <c r="Y562" s="72"/>
      <c r="Z562" s="72"/>
      <c r="AA562" s="72"/>
      <c r="AB562" s="72"/>
      <c r="AC562" s="72"/>
      <c r="AD562" s="72"/>
    </row>
    <row r="563" ht="15.75" customHeight="1">
      <c r="A563" s="72"/>
      <c r="B563" s="72"/>
      <c r="C563" s="72"/>
      <c r="D563" s="72"/>
      <c r="E563" s="72"/>
      <c r="F563" s="72"/>
      <c r="G563" s="72"/>
      <c r="H563" s="72"/>
      <c r="I563" s="72"/>
      <c r="J563" s="72"/>
      <c r="K563" s="117"/>
      <c r="L563" s="72"/>
      <c r="M563" s="72"/>
      <c r="N563" s="72"/>
      <c r="O563" s="72"/>
      <c r="P563" s="72"/>
      <c r="Q563" s="72"/>
      <c r="R563" s="72"/>
      <c r="S563" s="72"/>
      <c r="T563" s="72"/>
      <c r="U563" s="72"/>
      <c r="V563" s="120"/>
      <c r="W563" s="72"/>
      <c r="X563" s="72"/>
      <c r="Y563" s="72"/>
      <c r="Z563" s="72"/>
      <c r="AA563" s="72"/>
      <c r="AB563" s="72"/>
      <c r="AC563" s="72"/>
      <c r="AD563" s="72"/>
    </row>
    <row r="564" ht="15.75" customHeight="1">
      <c r="A564" s="72"/>
      <c r="B564" s="72"/>
      <c r="C564" s="72"/>
      <c r="D564" s="72"/>
      <c r="E564" s="72"/>
      <c r="F564" s="72"/>
      <c r="G564" s="72"/>
      <c r="H564" s="72"/>
      <c r="I564" s="72"/>
      <c r="J564" s="72"/>
      <c r="K564" s="117"/>
      <c r="L564" s="72"/>
      <c r="M564" s="72"/>
      <c r="N564" s="72"/>
      <c r="O564" s="72"/>
      <c r="P564" s="72"/>
      <c r="Q564" s="72"/>
      <c r="R564" s="72"/>
      <c r="S564" s="72"/>
      <c r="T564" s="72"/>
      <c r="U564" s="72"/>
      <c r="V564" s="120"/>
      <c r="W564" s="72"/>
      <c r="X564" s="72"/>
      <c r="Y564" s="72"/>
      <c r="Z564" s="72"/>
      <c r="AA564" s="72"/>
      <c r="AB564" s="72"/>
      <c r="AC564" s="72"/>
      <c r="AD564" s="72"/>
    </row>
    <row r="565" ht="15.75" customHeight="1">
      <c r="A565" s="72"/>
      <c r="B565" s="72"/>
      <c r="C565" s="72"/>
      <c r="D565" s="72"/>
      <c r="E565" s="72"/>
      <c r="F565" s="72"/>
      <c r="G565" s="72"/>
      <c r="H565" s="72"/>
      <c r="I565" s="72"/>
      <c r="J565" s="72"/>
      <c r="K565" s="117"/>
      <c r="L565" s="72"/>
      <c r="M565" s="72"/>
      <c r="N565" s="72"/>
      <c r="O565" s="72"/>
      <c r="P565" s="72"/>
      <c r="Q565" s="72"/>
      <c r="R565" s="72"/>
      <c r="S565" s="72"/>
      <c r="T565" s="72"/>
      <c r="U565" s="72"/>
      <c r="V565" s="120"/>
      <c r="W565" s="72"/>
      <c r="X565" s="72"/>
      <c r="Y565" s="72"/>
      <c r="Z565" s="72"/>
      <c r="AA565" s="72"/>
      <c r="AB565" s="72"/>
      <c r="AC565" s="72"/>
      <c r="AD565" s="72"/>
    </row>
    <row r="566" ht="15.75" customHeight="1">
      <c r="A566" s="72"/>
      <c r="B566" s="72"/>
      <c r="C566" s="72"/>
      <c r="D566" s="72"/>
      <c r="E566" s="72"/>
      <c r="F566" s="72"/>
      <c r="G566" s="72"/>
      <c r="H566" s="72"/>
      <c r="I566" s="72"/>
      <c r="J566" s="72"/>
      <c r="K566" s="117"/>
      <c r="L566" s="72"/>
      <c r="M566" s="72"/>
      <c r="N566" s="72"/>
      <c r="O566" s="72"/>
      <c r="P566" s="72"/>
      <c r="Q566" s="72"/>
      <c r="R566" s="72"/>
      <c r="S566" s="72"/>
      <c r="T566" s="72"/>
      <c r="U566" s="72"/>
      <c r="V566" s="120"/>
      <c r="W566" s="72"/>
      <c r="X566" s="72"/>
      <c r="Y566" s="72"/>
      <c r="Z566" s="72"/>
      <c r="AA566" s="72"/>
      <c r="AB566" s="72"/>
      <c r="AC566" s="72"/>
      <c r="AD566" s="72"/>
    </row>
    <row r="567" ht="15.75" customHeight="1">
      <c r="A567" s="72"/>
      <c r="B567" s="72"/>
      <c r="C567" s="72"/>
      <c r="D567" s="72"/>
      <c r="E567" s="72"/>
      <c r="F567" s="72"/>
      <c r="G567" s="72"/>
      <c r="H567" s="72"/>
      <c r="I567" s="72"/>
      <c r="J567" s="72"/>
      <c r="K567" s="117"/>
      <c r="L567" s="72"/>
      <c r="M567" s="72"/>
      <c r="N567" s="72"/>
      <c r="O567" s="72"/>
      <c r="P567" s="72"/>
      <c r="Q567" s="72"/>
      <c r="R567" s="72"/>
      <c r="S567" s="72"/>
      <c r="T567" s="72"/>
      <c r="U567" s="72"/>
      <c r="V567" s="120"/>
      <c r="W567" s="72"/>
      <c r="X567" s="72"/>
      <c r="Y567" s="72"/>
      <c r="Z567" s="72"/>
      <c r="AA567" s="72"/>
      <c r="AB567" s="72"/>
      <c r="AC567" s="72"/>
      <c r="AD567" s="72"/>
    </row>
    <row r="568" ht="15.75" customHeight="1">
      <c r="A568" s="72"/>
      <c r="B568" s="72"/>
      <c r="C568" s="72"/>
      <c r="D568" s="72"/>
      <c r="E568" s="72"/>
      <c r="F568" s="72"/>
      <c r="G568" s="72"/>
      <c r="H568" s="72"/>
      <c r="I568" s="72"/>
      <c r="J568" s="72"/>
      <c r="K568" s="117"/>
      <c r="L568" s="72"/>
      <c r="M568" s="72"/>
      <c r="N568" s="72"/>
      <c r="O568" s="72"/>
      <c r="P568" s="72"/>
      <c r="Q568" s="72"/>
      <c r="R568" s="72"/>
      <c r="S568" s="72"/>
      <c r="T568" s="72"/>
      <c r="U568" s="72"/>
      <c r="V568" s="120"/>
      <c r="W568" s="72"/>
      <c r="X568" s="72"/>
      <c r="Y568" s="72"/>
      <c r="Z568" s="72"/>
      <c r="AA568" s="72"/>
      <c r="AB568" s="72"/>
      <c r="AC568" s="72"/>
      <c r="AD568" s="72"/>
    </row>
    <row r="569" ht="15.75" customHeight="1">
      <c r="A569" s="72"/>
      <c r="B569" s="72"/>
      <c r="C569" s="72"/>
      <c r="D569" s="72"/>
      <c r="E569" s="72"/>
      <c r="F569" s="72"/>
      <c r="G569" s="72"/>
      <c r="H569" s="72"/>
      <c r="I569" s="72"/>
      <c r="J569" s="72"/>
      <c r="K569" s="117"/>
      <c r="L569" s="72"/>
      <c r="M569" s="72"/>
      <c r="N569" s="72"/>
      <c r="O569" s="72"/>
      <c r="P569" s="72"/>
      <c r="Q569" s="72"/>
      <c r="R569" s="72"/>
      <c r="S569" s="72"/>
      <c r="T569" s="72"/>
      <c r="U569" s="72"/>
      <c r="V569" s="120"/>
      <c r="W569" s="72"/>
      <c r="X569" s="72"/>
      <c r="Y569" s="72"/>
      <c r="Z569" s="72"/>
      <c r="AA569" s="72"/>
      <c r="AB569" s="72"/>
      <c r="AC569" s="72"/>
      <c r="AD569" s="72"/>
    </row>
    <row r="570" ht="15.75" customHeight="1">
      <c r="A570" s="72"/>
      <c r="B570" s="72"/>
      <c r="C570" s="72"/>
      <c r="D570" s="72"/>
      <c r="E570" s="72"/>
      <c r="F570" s="72"/>
      <c r="G570" s="72"/>
      <c r="H570" s="72"/>
      <c r="I570" s="72"/>
      <c r="J570" s="72"/>
      <c r="K570" s="117"/>
      <c r="L570" s="72"/>
      <c r="M570" s="72"/>
      <c r="N570" s="72"/>
      <c r="O570" s="72"/>
      <c r="P570" s="72"/>
      <c r="Q570" s="72"/>
      <c r="R570" s="72"/>
      <c r="S570" s="72"/>
      <c r="T570" s="72"/>
      <c r="U570" s="72"/>
      <c r="V570" s="120"/>
      <c r="W570" s="72"/>
      <c r="X570" s="72"/>
      <c r="Y570" s="72"/>
      <c r="Z570" s="72"/>
      <c r="AA570" s="72"/>
      <c r="AB570" s="72"/>
      <c r="AC570" s="72"/>
      <c r="AD570" s="72"/>
    </row>
    <row r="571" ht="15.75" customHeight="1">
      <c r="A571" s="72"/>
      <c r="B571" s="72"/>
      <c r="C571" s="72"/>
      <c r="D571" s="72"/>
      <c r="E571" s="72"/>
      <c r="F571" s="72"/>
      <c r="G571" s="72"/>
      <c r="H571" s="72"/>
      <c r="I571" s="72"/>
      <c r="J571" s="72"/>
      <c r="K571" s="117"/>
      <c r="L571" s="72"/>
      <c r="M571" s="72"/>
      <c r="N571" s="72"/>
      <c r="O571" s="72"/>
      <c r="P571" s="72"/>
      <c r="Q571" s="72"/>
      <c r="R571" s="72"/>
      <c r="S571" s="72"/>
      <c r="T571" s="72"/>
      <c r="U571" s="72"/>
      <c r="V571" s="120"/>
      <c r="W571" s="72"/>
      <c r="X571" s="72"/>
      <c r="Y571" s="72"/>
      <c r="Z571" s="72"/>
      <c r="AA571" s="72"/>
      <c r="AB571" s="72"/>
      <c r="AC571" s="72"/>
      <c r="AD571" s="72"/>
    </row>
    <row r="572" ht="15.75" customHeight="1">
      <c r="A572" s="72"/>
      <c r="B572" s="72"/>
      <c r="C572" s="72"/>
      <c r="D572" s="72"/>
      <c r="E572" s="72"/>
      <c r="F572" s="72"/>
      <c r="G572" s="72"/>
      <c r="H572" s="72"/>
      <c r="I572" s="72"/>
      <c r="J572" s="72"/>
      <c r="K572" s="117"/>
      <c r="L572" s="72"/>
      <c r="M572" s="72"/>
      <c r="N572" s="72"/>
      <c r="O572" s="72"/>
      <c r="P572" s="72"/>
      <c r="Q572" s="72"/>
      <c r="R572" s="72"/>
      <c r="S572" s="72"/>
      <c r="T572" s="72"/>
      <c r="U572" s="72"/>
      <c r="V572" s="120"/>
      <c r="W572" s="72"/>
      <c r="X572" s="72"/>
      <c r="Y572" s="72"/>
      <c r="Z572" s="72"/>
      <c r="AA572" s="72"/>
      <c r="AB572" s="72"/>
      <c r="AC572" s="72"/>
      <c r="AD572" s="72"/>
    </row>
    <row r="573" ht="15.75" customHeight="1">
      <c r="A573" s="72"/>
      <c r="B573" s="72"/>
      <c r="C573" s="72"/>
      <c r="D573" s="72"/>
      <c r="E573" s="72"/>
      <c r="F573" s="72"/>
      <c r="G573" s="72"/>
      <c r="H573" s="72"/>
      <c r="I573" s="72"/>
      <c r="J573" s="72"/>
      <c r="K573" s="117"/>
      <c r="L573" s="72"/>
      <c r="M573" s="72"/>
      <c r="N573" s="72"/>
      <c r="O573" s="72"/>
      <c r="P573" s="72"/>
      <c r="Q573" s="72"/>
      <c r="R573" s="72"/>
      <c r="S573" s="72"/>
      <c r="T573" s="72"/>
      <c r="U573" s="72"/>
      <c r="V573" s="120"/>
      <c r="W573" s="72"/>
      <c r="X573" s="72"/>
      <c r="Y573" s="72"/>
      <c r="Z573" s="72"/>
      <c r="AA573" s="72"/>
      <c r="AB573" s="72"/>
      <c r="AC573" s="72"/>
      <c r="AD573" s="72"/>
    </row>
    <row r="574" ht="15.75" customHeight="1">
      <c r="A574" s="72"/>
      <c r="B574" s="72"/>
      <c r="C574" s="72"/>
      <c r="D574" s="72"/>
      <c r="E574" s="72"/>
      <c r="F574" s="72"/>
      <c r="G574" s="72"/>
      <c r="H574" s="72"/>
      <c r="I574" s="72"/>
      <c r="J574" s="72"/>
      <c r="K574" s="117"/>
      <c r="L574" s="72"/>
      <c r="M574" s="72"/>
      <c r="N574" s="72"/>
      <c r="O574" s="72"/>
      <c r="P574" s="72"/>
      <c r="Q574" s="72"/>
      <c r="R574" s="72"/>
      <c r="S574" s="72"/>
      <c r="T574" s="72"/>
      <c r="U574" s="72"/>
      <c r="V574" s="120"/>
      <c r="W574" s="72"/>
      <c r="X574" s="72"/>
      <c r="Y574" s="72"/>
      <c r="Z574" s="72"/>
      <c r="AA574" s="72"/>
      <c r="AB574" s="72"/>
      <c r="AC574" s="72"/>
      <c r="AD574" s="72"/>
    </row>
    <row r="575" ht="15.75" customHeight="1">
      <c r="A575" s="72"/>
      <c r="B575" s="72"/>
      <c r="C575" s="72"/>
      <c r="D575" s="72"/>
      <c r="E575" s="72"/>
      <c r="F575" s="72"/>
      <c r="G575" s="72"/>
      <c r="H575" s="72"/>
      <c r="I575" s="72"/>
      <c r="J575" s="72"/>
      <c r="K575" s="117"/>
      <c r="L575" s="72"/>
      <c r="M575" s="72"/>
      <c r="N575" s="72"/>
      <c r="O575" s="72"/>
      <c r="P575" s="72"/>
      <c r="Q575" s="72"/>
      <c r="R575" s="72"/>
      <c r="S575" s="72"/>
      <c r="T575" s="72"/>
      <c r="U575" s="72"/>
      <c r="V575" s="120"/>
      <c r="W575" s="72"/>
      <c r="X575" s="72"/>
      <c r="Y575" s="72"/>
      <c r="Z575" s="72"/>
      <c r="AA575" s="72"/>
      <c r="AB575" s="72"/>
      <c r="AC575" s="72"/>
      <c r="AD575" s="72"/>
    </row>
    <row r="576" ht="15.75" customHeight="1">
      <c r="A576" s="72"/>
      <c r="B576" s="72"/>
      <c r="C576" s="72"/>
      <c r="D576" s="72"/>
      <c r="E576" s="72"/>
      <c r="F576" s="72"/>
      <c r="G576" s="72"/>
      <c r="H576" s="72"/>
      <c r="I576" s="72"/>
      <c r="J576" s="72"/>
      <c r="K576" s="117"/>
      <c r="L576" s="72"/>
      <c r="M576" s="72"/>
      <c r="N576" s="72"/>
      <c r="O576" s="72"/>
      <c r="P576" s="72"/>
      <c r="Q576" s="72"/>
      <c r="R576" s="72"/>
      <c r="S576" s="72"/>
      <c r="T576" s="72"/>
      <c r="U576" s="72"/>
      <c r="V576" s="120"/>
      <c r="W576" s="72"/>
      <c r="X576" s="72"/>
      <c r="Y576" s="72"/>
      <c r="Z576" s="72"/>
      <c r="AA576" s="72"/>
      <c r="AB576" s="72"/>
      <c r="AC576" s="72"/>
      <c r="AD576" s="72"/>
    </row>
    <row r="577" ht="15.75" customHeight="1">
      <c r="A577" s="72"/>
      <c r="B577" s="72"/>
      <c r="C577" s="72"/>
      <c r="D577" s="72"/>
      <c r="E577" s="72"/>
      <c r="F577" s="72"/>
      <c r="G577" s="72"/>
      <c r="H577" s="72"/>
      <c r="I577" s="72"/>
      <c r="J577" s="72"/>
      <c r="K577" s="117"/>
      <c r="L577" s="72"/>
      <c r="M577" s="72"/>
      <c r="N577" s="72"/>
      <c r="O577" s="72"/>
      <c r="P577" s="72"/>
      <c r="Q577" s="72"/>
      <c r="R577" s="72"/>
      <c r="S577" s="72"/>
      <c r="T577" s="72"/>
      <c r="U577" s="72"/>
      <c r="V577" s="120"/>
      <c r="W577" s="72"/>
      <c r="X577" s="72"/>
      <c r="Y577" s="72"/>
      <c r="Z577" s="72"/>
      <c r="AA577" s="72"/>
      <c r="AB577" s="72"/>
      <c r="AC577" s="72"/>
      <c r="AD577" s="72"/>
    </row>
    <row r="578" ht="15.75" customHeight="1">
      <c r="A578" s="72"/>
      <c r="B578" s="72"/>
      <c r="C578" s="72"/>
      <c r="D578" s="72"/>
      <c r="E578" s="72"/>
      <c r="F578" s="72"/>
      <c r="G578" s="72"/>
      <c r="H578" s="72"/>
      <c r="I578" s="72"/>
      <c r="J578" s="72"/>
      <c r="K578" s="117"/>
      <c r="L578" s="72"/>
      <c r="M578" s="72"/>
      <c r="N578" s="72"/>
      <c r="O578" s="72"/>
      <c r="P578" s="72"/>
      <c r="Q578" s="72"/>
      <c r="R578" s="72"/>
      <c r="S578" s="72"/>
      <c r="T578" s="72"/>
      <c r="U578" s="72"/>
      <c r="V578" s="120"/>
      <c r="W578" s="72"/>
      <c r="X578" s="72"/>
      <c r="Y578" s="72"/>
      <c r="Z578" s="72"/>
      <c r="AA578" s="72"/>
      <c r="AB578" s="72"/>
      <c r="AC578" s="72"/>
      <c r="AD578" s="72"/>
    </row>
    <row r="579" ht="15.75" customHeight="1">
      <c r="A579" s="72"/>
      <c r="B579" s="72"/>
      <c r="C579" s="72"/>
      <c r="D579" s="72"/>
      <c r="E579" s="72"/>
      <c r="F579" s="72"/>
      <c r="G579" s="72"/>
      <c r="H579" s="72"/>
      <c r="I579" s="72"/>
      <c r="J579" s="72"/>
      <c r="K579" s="117"/>
      <c r="L579" s="72"/>
      <c r="M579" s="72"/>
      <c r="N579" s="72"/>
      <c r="O579" s="72"/>
      <c r="P579" s="72"/>
      <c r="Q579" s="72"/>
      <c r="R579" s="72"/>
      <c r="S579" s="72"/>
      <c r="T579" s="72"/>
      <c r="U579" s="72"/>
      <c r="V579" s="120"/>
      <c r="W579" s="72"/>
      <c r="X579" s="72"/>
      <c r="Y579" s="72"/>
      <c r="Z579" s="72"/>
      <c r="AA579" s="72"/>
      <c r="AB579" s="72"/>
      <c r="AC579" s="72"/>
      <c r="AD579" s="72"/>
    </row>
    <row r="580" ht="15.75" customHeight="1">
      <c r="A580" s="72"/>
      <c r="B580" s="72"/>
      <c r="C580" s="72"/>
      <c r="D580" s="72"/>
      <c r="E580" s="72"/>
      <c r="F580" s="72"/>
      <c r="G580" s="72"/>
      <c r="H580" s="72"/>
      <c r="I580" s="72"/>
      <c r="J580" s="72"/>
      <c r="K580" s="117"/>
      <c r="L580" s="72"/>
      <c r="M580" s="72"/>
      <c r="N580" s="72"/>
      <c r="O580" s="72"/>
      <c r="P580" s="72"/>
      <c r="Q580" s="72"/>
      <c r="R580" s="72"/>
      <c r="S580" s="72"/>
      <c r="T580" s="72"/>
      <c r="U580" s="72"/>
      <c r="V580" s="120"/>
      <c r="W580" s="72"/>
      <c r="X580" s="72"/>
      <c r="Y580" s="72"/>
      <c r="Z580" s="72"/>
      <c r="AA580" s="72"/>
      <c r="AB580" s="72"/>
      <c r="AC580" s="72"/>
      <c r="AD580" s="72"/>
    </row>
    <row r="581" ht="15.75" customHeight="1">
      <c r="A581" s="72"/>
      <c r="B581" s="72"/>
      <c r="C581" s="72"/>
      <c r="D581" s="72"/>
      <c r="E581" s="72"/>
      <c r="F581" s="72"/>
      <c r="G581" s="72"/>
      <c r="H581" s="72"/>
      <c r="I581" s="72"/>
      <c r="J581" s="72"/>
      <c r="K581" s="117"/>
      <c r="L581" s="72"/>
      <c r="M581" s="72"/>
      <c r="N581" s="72"/>
      <c r="O581" s="72"/>
      <c r="P581" s="72"/>
      <c r="Q581" s="72"/>
      <c r="R581" s="72"/>
      <c r="S581" s="72"/>
      <c r="T581" s="72"/>
      <c r="U581" s="72"/>
      <c r="V581" s="120"/>
      <c r="W581" s="72"/>
      <c r="X581" s="72"/>
      <c r="Y581" s="72"/>
      <c r="Z581" s="72"/>
      <c r="AA581" s="72"/>
      <c r="AB581" s="72"/>
      <c r="AC581" s="72"/>
      <c r="AD581" s="72"/>
    </row>
    <row r="582" ht="15.75" customHeight="1">
      <c r="A582" s="72"/>
      <c r="B582" s="72"/>
      <c r="C582" s="72"/>
      <c r="D582" s="72"/>
      <c r="E582" s="72"/>
      <c r="F582" s="72"/>
      <c r="G582" s="72"/>
      <c r="H582" s="72"/>
      <c r="I582" s="72"/>
      <c r="J582" s="72"/>
      <c r="K582" s="117"/>
      <c r="L582" s="72"/>
      <c r="M582" s="72"/>
      <c r="N582" s="72"/>
      <c r="O582" s="72"/>
      <c r="P582" s="72"/>
      <c r="Q582" s="72"/>
      <c r="R582" s="72"/>
      <c r="S582" s="72"/>
      <c r="T582" s="72"/>
      <c r="U582" s="72"/>
      <c r="V582" s="120"/>
      <c r="W582" s="72"/>
      <c r="X582" s="72"/>
      <c r="Y582" s="72"/>
      <c r="Z582" s="72"/>
      <c r="AA582" s="72"/>
      <c r="AB582" s="72"/>
      <c r="AC582" s="72"/>
      <c r="AD582" s="72"/>
    </row>
    <row r="583" ht="15.75" customHeight="1">
      <c r="A583" s="72"/>
      <c r="B583" s="72"/>
      <c r="C583" s="72"/>
      <c r="D583" s="72"/>
      <c r="E583" s="72"/>
      <c r="F583" s="72"/>
      <c r="G583" s="72"/>
      <c r="H583" s="72"/>
      <c r="I583" s="72"/>
      <c r="J583" s="72"/>
      <c r="K583" s="117"/>
      <c r="L583" s="72"/>
      <c r="M583" s="72"/>
      <c r="N583" s="72"/>
      <c r="O583" s="72"/>
      <c r="P583" s="72"/>
      <c r="Q583" s="72"/>
      <c r="R583" s="72"/>
      <c r="S583" s="72"/>
      <c r="T583" s="72"/>
      <c r="U583" s="72"/>
      <c r="V583" s="120"/>
      <c r="W583" s="72"/>
      <c r="X583" s="72"/>
      <c r="Y583" s="72"/>
      <c r="Z583" s="72"/>
      <c r="AA583" s="72"/>
      <c r="AB583" s="72"/>
      <c r="AC583" s="72"/>
      <c r="AD583" s="72"/>
    </row>
    <row r="584" ht="15.75" customHeight="1">
      <c r="A584" s="72"/>
      <c r="B584" s="72"/>
      <c r="C584" s="72"/>
      <c r="D584" s="72"/>
      <c r="E584" s="72"/>
      <c r="F584" s="72"/>
      <c r="G584" s="72"/>
      <c r="H584" s="72"/>
      <c r="I584" s="72"/>
      <c r="J584" s="72"/>
      <c r="K584" s="117"/>
      <c r="L584" s="72"/>
      <c r="M584" s="72"/>
      <c r="N584" s="72"/>
      <c r="O584" s="72"/>
      <c r="P584" s="72"/>
      <c r="Q584" s="72"/>
      <c r="R584" s="72"/>
      <c r="S584" s="72"/>
      <c r="T584" s="72"/>
      <c r="U584" s="72"/>
      <c r="V584" s="120"/>
      <c r="W584" s="72"/>
      <c r="X584" s="72"/>
      <c r="Y584" s="72"/>
      <c r="Z584" s="72"/>
      <c r="AA584" s="72"/>
      <c r="AB584" s="72"/>
      <c r="AC584" s="72"/>
      <c r="AD584" s="72"/>
    </row>
    <row r="585" ht="15.75" customHeight="1">
      <c r="A585" s="72"/>
      <c r="B585" s="72"/>
      <c r="C585" s="72"/>
      <c r="D585" s="72"/>
      <c r="E585" s="72"/>
      <c r="F585" s="72"/>
      <c r="G585" s="72"/>
      <c r="H585" s="72"/>
      <c r="I585" s="72"/>
      <c r="J585" s="72"/>
      <c r="K585" s="117"/>
      <c r="L585" s="72"/>
      <c r="M585" s="72"/>
      <c r="N585" s="72"/>
      <c r="O585" s="72"/>
      <c r="P585" s="72"/>
      <c r="Q585" s="72"/>
      <c r="R585" s="72"/>
      <c r="S585" s="72"/>
      <c r="T585" s="72"/>
      <c r="U585" s="72"/>
      <c r="V585" s="120"/>
      <c r="W585" s="72"/>
      <c r="X585" s="72"/>
      <c r="Y585" s="72"/>
      <c r="Z585" s="72"/>
      <c r="AA585" s="72"/>
      <c r="AB585" s="72"/>
      <c r="AC585" s="72"/>
      <c r="AD585" s="72"/>
    </row>
    <row r="586" ht="15.75" customHeight="1">
      <c r="A586" s="72"/>
      <c r="B586" s="72"/>
      <c r="C586" s="72"/>
      <c r="D586" s="72"/>
      <c r="E586" s="72"/>
      <c r="F586" s="72"/>
      <c r="G586" s="72"/>
      <c r="H586" s="72"/>
      <c r="I586" s="72"/>
      <c r="J586" s="72"/>
      <c r="K586" s="117"/>
      <c r="L586" s="72"/>
      <c r="M586" s="72"/>
      <c r="N586" s="72"/>
      <c r="O586" s="72"/>
      <c r="P586" s="72"/>
      <c r="Q586" s="72"/>
      <c r="R586" s="72"/>
      <c r="S586" s="72"/>
      <c r="T586" s="72"/>
      <c r="U586" s="72"/>
      <c r="V586" s="120"/>
      <c r="W586" s="72"/>
      <c r="X586" s="72"/>
      <c r="Y586" s="72"/>
      <c r="Z586" s="72"/>
      <c r="AA586" s="72"/>
      <c r="AB586" s="72"/>
      <c r="AC586" s="72"/>
      <c r="AD586" s="72"/>
    </row>
    <row r="587" ht="15.75" customHeight="1">
      <c r="A587" s="72"/>
      <c r="B587" s="72"/>
      <c r="C587" s="72"/>
      <c r="D587" s="72"/>
      <c r="E587" s="72"/>
      <c r="F587" s="72"/>
      <c r="G587" s="72"/>
      <c r="H587" s="72"/>
      <c r="I587" s="72"/>
      <c r="J587" s="72"/>
      <c r="K587" s="117"/>
      <c r="L587" s="72"/>
      <c r="M587" s="72"/>
      <c r="N587" s="72"/>
      <c r="O587" s="72"/>
      <c r="P587" s="72"/>
      <c r="Q587" s="72"/>
      <c r="R587" s="72"/>
      <c r="S587" s="72"/>
      <c r="T587" s="72"/>
      <c r="U587" s="72"/>
      <c r="V587" s="120"/>
      <c r="W587" s="72"/>
      <c r="X587" s="72"/>
      <c r="Y587" s="72"/>
      <c r="Z587" s="72"/>
      <c r="AA587" s="72"/>
      <c r="AB587" s="72"/>
      <c r="AC587" s="72"/>
      <c r="AD587" s="72"/>
    </row>
    <row r="588" ht="15.75" customHeight="1">
      <c r="A588" s="72"/>
      <c r="B588" s="72"/>
      <c r="C588" s="72"/>
      <c r="D588" s="72"/>
      <c r="E588" s="72"/>
      <c r="F588" s="72"/>
      <c r="G588" s="72"/>
      <c r="H588" s="72"/>
      <c r="I588" s="72"/>
      <c r="J588" s="72"/>
      <c r="K588" s="117"/>
      <c r="L588" s="72"/>
      <c r="M588" s="72"/>
      <c r="N588" s="72"/>
      <c r="O588" s="72"/>
      <c r="P588" s="72"/>
      <c r="Q588" s="72"/>
      <c r="R588" s="72"/>
      <c r="S588" s="72"/>
      <c r="T588" s="72"/>
      <c r="U588" s="72"/>
      <c r="V588" s="120"/>
      <c r="W588" s="72"/>
      <c r="X588" s="72"/>
      <c r="Y588" s="72"/>
      <c r="Z588" s="72"/>
      <c r="AA588" s="72"/>
      <c r="AB588" s="72"/>
      <c r="AC588" s="72"/>
      <c r="AD588" s="72"/>
    </row>
    <row r="589" ht="15.75" customHeight="1">
      <c r="A589" s="72"/>
      <c r="B589" s="72"/>
      <c r="C589" s="72"/>
      <c r="D589" s="72"/>
      <c r="E589" s="72"/>
      <c r="F589" s="72"/>
      <c r="G589" s="72"/>
      <c r="H589" s="72"/>
      <c r="I589" s="72"/>
      <c r="J589" s="72"/>
      <c r="K589" s="117"/>
      <c r="L589" s="72"/>
      <c r="M589" s="72"/>
      <c r="N589" s="72"/>
      <c r="O589" s="72"/>
      <c r="P589" s="72"/>
      <c r="Q589" s="72"/>
      <c r="R589" s="72"/>
      <c r="S589" s="72"/>
      <c r="T589" s="72"/>
      <c r="U589" s="72"/>
      <c r="V589" s="120"/>
      <c r="W589" s="72"/>
      <c r="X589" s="72"/>
      <c r="Y589" s="72"/>
      <c r="Z589" s="72"/>
      <c r="AA589" s="72"/>
      <c r="AB589" s="72"/>
      <c r="AC589" s="72"/>
      <c r="AD589" s="72"/>
    </row>
    <row r="590" ht="15.75" customHeight="1">
      <c r="A590" s="72"/>
      <c r="B590" s="72"/>
      <c r="C590" s="72"/>
      <c r="D590" s="72"/>
      <c r="E590" s="72"/>
      <c r="F590" s="72"/>
      <c r="G590" s="72"/>
      <c r="H590" s="72"/>
      <c r="I590" s="72"/>
      <c r="J590" s="72"/>
      <c r="K590" s="117"/>
      <c r="L590" s="72"/>
      <c r="M590" s="72"/>
      <c r="N590" s="72"/>
      <c r="O590" s="72"/>
      <c r="P590" s="72"/>
      <c r="Q590" s="72"/>
      <c r="R590" s="72"/>
      <c r="S590" s="72"/>
      <c r="T590" s="72"/>
      <c r="U590" s="72"/>
      <c r="V590" s="120"/>
      <c r="W590" s="72"/>
      <c r="X590" s="72"/>
      <c r="Y590" s="72"/>
      <c r="Z590" s="72"/>
      <c r="AA590" s="72"/>
      <c r="AB590" s="72"/>
      <c r="AC590" s="72"/>
      <c r="AD590" s="72"/>
    </row>
    <row r="591" ht="15.75" customHeight="1">
      <c r="A591" s="72"/>
      <c r="B591" s="72"/>
      <c r="C591" s="72"/>
      <c r="D591" s="72"/>
      <c r="E591" s="72"/>
      <c r="F591" s="72"/>
      <c r="G591" s="72"/>
      <c r="H591" s="72"/>
      <c r="I591" s="72"/>
      <c r="J591" s="72"/>
      <c r="K591" s="117"/>
      <c r="L591" s="72"/>
      <c r="M591" s="72"/>
      <c r="N591" s="72"/>
      <c r="O591" s="72"/>
      <c r="P591" s="72"/>
      <c r="Q591" s="72"/>
      <c r="R591" s="72"/>
      <c r="S591" s="72"/>
      <c r="T591" s="72"/>
      <c r="U591" s="72"/>
      <c r="V591" s="120"/>
      <c r="W591" s="72"/>
      <c r="X591" s="72"/>
      <c r="Y591" s="72"/>
      <c r="Z591" s="72"/>
      <c r="AA591" s="72"/>
      <c r="AB591" s="72"/>
      <c r="AC591" s="72"/>
      <c r="AD591" s="72"/>
    </row>
    <row r="592" ht="15.75" customHeight="1">
      <c r="A592" s="72"/>
      <c r="B592" s="72"/>
      <c r="C592" s="72"/>
      <c r="D592" s="72"/>
      <c r="E592" s="72"/>
      <c r="F592" s="72"/>
      <c r="G592" s="72"/>
      <c r="H592" s="72"/>
      <c r="I592" s="72"/>
      <c r="J592" s="72"/>
      <c r="K592" s="117"/>
      <c r="L592" s="72"/>
      <c r="M592" s="72"/>
      <c r="N592" s="72"/>
      <c r="O592" s="72"/>
      <c r="P592" s="72"/>
      <c r="Q592" s="72"/>
      <c r="R592" s="72"/>
      <c r="S592" s="72"/>
      <c r="T592" s="72"/>
      <c r="U592" s="72"/>
      <c r="V592" s="120"/>
      <c r="W592" s="72"/>
      <c r="X592" s="72"/>
      <c r="Y592" s="72"/>
      <c r="Z592" s="72"/>
      <c r="AA592" s="72"/>
      <c r="AB592" s="72"/>
      <c r="AC592" s="72"/>
      <c r="AD592" s="72"/>
    </row>
    <row r="593" ht="15.75" customHeight="1">
      <c r="A593" s="72"/>
      <c r="B593" s="72"/>
      <c r="C593" s="72"/>
      <c r="D593" s="72"/>
      <c r="E593" s="72"/>
      <c r="F593" s="72"/>
      <c r="G593" s="72"/>
      <c r="H593" s="72"/>
      <c r="I593" s="72"/>
      <c r="J593" s="72"/>
      <c r="K593" s="117"/>
      <c r="L593" s="72"/>
      <c r="M593" s="72"/>
      <c r="N593" s="72"/>
      <c r="O593" s="72"/>
      <c r="P593" s="72"/>
      <c r="Q593" s="72"/>
      <c r="R593" s="72"/>
      <c r="S593" s="72"/>
      <c r="T593" s="72"/>
      <c r="U593" s="72"/>
      <c r="V593" s="120"/>
      <c r="W593" s="72"/>
      <c r="X593" s="72"/>
      <c r="Y593" s="72"/>
      <c r="Z593" s="72"/>
      <c r="AA593" s="72"/>
      <c r="AB593" s="72"/>
      <c r="AC593" s="72"/>
      <c r="AD593" s="72"/>
    </row>
    <row r="594" ht="15.75" customHeight="1">
      <c r="A594" s="72"/>
      <c r="B594" s="72"/>
      <c r="C594" s="72"/>
      <c r="D594" s="72"/>
      <c r="E594" s="72"/>
      <c r="F594" s="72"/>
      <c r="G594" s="72"/>
      <c r="H594" s="72"/>
      <c r="I594" s="72"/>
      <c r="J594" s="72"/>
      <c r="K594" s="117"/>
      <c r="L594" s="72"/>
      <c r="M594" s="72"/>
      <c r="N594" s="72"/>
      <c r="O594" s="72"/>
      <c r="P594" s="72"/>
      <c r="Q594" s="72"/>
      <c r="R594" s="72"/>
      <c r="S594" s="72"/>
      <c r="T594" s="72"/>
      <c r="U594" s="72"/>
      <c r="V594" s="120"/>
      <c r="W594" s="72"/>
      <c r="X594" s="72"/>
      <c r="Y594" s="72"/>
      <c r="Z594" s="72"/>
      <c r="AA594" s="72"/>
      <c r="AB594" s="72"/>
      <c r="AC594" s="72"/>
      <c r="AD594" s="72"/>
    </row>
    <row r="595" ht="15.75" customHeight="1">
      <c r="A595" s="72"/>
      <c r="B595" s="72"/>
      <c r="C595" s="72"/>
      <c r="D595" s="72"/>
      <c r="E595" s="72"/>
      <c r="F595" s="72"/>
      <c r="G595" s="72"/>
      <c r="H595" s="72"/>
      <c r="I595" s="72"/>
      <c r="J595" s="72"/>
      <c r="K595" s="117"/>
      <c r="L595" s="72"/>
      <c r="M595" s="72"/>
      <c r="N595" s="72"/>
      <c r="O595" s="72"/>
      <c r="P595" s="72"/>
      <c r="Q595" s="72"/>
      <c r="R595" s="72"/>
      <c r="S595" s="72"/>
      <c r="T595" s="72"/>
      <c r="U595" s="72"/>
      <c r="V595" s="120"/>
      <c r="W595" s="72"/>
      <c r="X595" s="72"/>
      <c r="Y595" s="72"/>
      <c r="Z595" s="72"/>
      <c r="AA595" s="72"/>
      <c r="AB595" s="72"/>
      <c r="AC595" s="72"/>
      <c r="AD595" s="72"/>
    </row>
    <row r="596" ht="15.75" customHeight="1">
      <c r="A596" s="72"/>
      <c r="B596" s="72"/>
      <c r="C596" s="72"/>
      <c r="D596" s="72"/>
      <c r="E596" s="72"/>
      <c r="F596" s="72"/>
      <c r="G596" s="72"/>
      <c r="H596" s="72"/>
      <c r="I596" s="72"/>
      <c r="J596" s="72"/>
      <c r="K596" s="117"/>
      <c r="L596" s="72"/>
      <c r="M596" s="72"/>
      <c r="N596" s="72"/>
      <c r="O596" s="72"/>
      <c r="P596" s="72"/>
      <c r="Q596" s="72"/>
      <c r="R596" s="72"/>
      <c r="S596" s="72"/>
      <c r="T596" s="72"/>
      <c r="U596" s="72"/>
      <c r="V596" s="120"/>
      <c r="W596" s="72"/>
      <c r="X596" s="72"/>
      <c r="Y596" s="72"/>
      <c r="Z596" s="72"/>
      <c r="AA596" s="72"/>
      <c r="AB596" s="72"/>
      <c r="AC596" s="72"/>
      <c r="AD596" s="72"/>
    </row>
    <row r="597" ht="15.75" customHeight="1">
      <c r="A597" s="72"/>
      <c r="B597" s="72"/>
      <c r="C597" s="72"/>
      <c r="D597" s="72"/>
      <c r="E597" s="72"/>
      <c r="F597" s="72"/>
      <c r="G597" s="72"/>
      <c r="H597" s="72"/>
      <c r="I597" s="72"/>
      <c r="J597" s="72"/>
      <c r="K597" s="117"/>
      <c r="L597" s="72"/>
      <c r="M597" s="72"/>
      <c r="N597" s="72"/>
      <c r="O597" s="72"/>
      <c r="P597" s="72"/>
      <c r="Q597" s="72"/>
      <c r="R597" s="72"/>
      <c r="S597" s="72"/>
      <c r="T597" s="72"/>
      <c r="U597" s="72"/>
      <c r="V597" s="120"/>
      <c r="W597" s="72"/>
      <c r="X597" s="72"/>
      <c r="Y597" s="72"/>
      <c r="Z597" s="72"/>
      <c r="AA597" s="72"/>
      <c r="AB597" s="72"/>
      <c r="AC597" s="72"/>
      <c r="AD597" s="72"/>
    </row>
    <row r="598" ht="15.75" customHeight="1">
      <c r="A598" s="72"/>
      <c r="B598" s="72"/>
      <c r="C598" s="72"/>
      <c r="D598" s="72"/>
      <c r="E598" s="72"/>
      <c r="F598" s="72"/>
      <c r="G598" s="72"/>
      <c r="H598" s="72"/>
      <c r="I598" s="72"/>
      <c r="J598" s="72"/>
      <c r="K598" s="117"/>
      <c r="L598" s="72"/>
      <c r="M598" s="72"/>
      <c r="N598" s="72"/>
      <c r="O598" s="72"/>
      <c r="P598" s="72"/>
      <c r="Q598" s="72"/>
      <c r="R598" s="72"/>
      <c r="S598" s="72"/>
      <c r="T598" s="72"/>
      <c r="U598" s="72"/>
      <c r="V598" s="120"/>
      <c r="W598" s="72"/>
      <c r="X598" s="72"/>
      <c r="Y598" s="72"/>
      <c r="Z598" s="72"/>
      <c r="AA598" s="72"/>
      <c r="AB598" s="72"/>
      <c r="AC598" s="72"/>
      <c r="AD598" s="72"/>
    </row>
    <row r="599" ht="15.75" customHeight="1">
      <c r="A599" s="72"/>
      <c r="B599" s="72"/>
      <c r="C599" s="72"/>
      <c r="D599" s="72"/>
      <c r="E599" s="72"/>
      <c r="F599" s="72"/>
      <c r="G599" s="72"/>
      <c r="H599" s="72"/>
      <c r="I599" s="72"/>
      <c r="J599" s="72"/>
      <c r="K599" s="117"/>
      <c r="L599" s="72"/>
      <c r="M599" s="72"/>
      <c r="N599" s="72"/>
      <c r="O599" s="72"/>
      <c r="P599" s="72"/>
      <c r="Q599" s="72"/>
      <c r="R599" s="72"/>
      <c r="S599" s="72"/>
      <c r="T599" s="72"/>
      <c r="U599" s="72"/>
      <c r="V599" s="120"/>
      <c r="W599" s="72"/>
      <c r="X599" s="72"/>
      <c r="Y599" s="72"/>
      <c r="Z599" s="72"/>
      <c r="AA599" s="72"/>
      <c r="AB599" s="72"/>
      <c r="AC599" s="72"/>
      <c r="AD599" s="72"/>
    </row>
    <row r="600" ht="15.75" customHeight="1">
      <c r="A600" s="72"/>
      <c r="B600" s="72"/>
      <c r="C600" s="72"/>
      <c r="D600" s="72"/>
      <c r="E600" s="72"/>
      <c r="F600" s="72"/>
      <c r="G600" s="72"/>
      <c r="H600" s="72"/>
      <c r="I600" s="72"/>
      <c r="J600" s="72"/>
      <c r="K600" s="117"/>
      <c r="L600" s="72"/>
      <c r="M600" s="72"/>
      <c r="N600" s="72"/>
      <c r="O600" s="72"/>
      <c r="P600" s="72"/>
      <c r="Q600" s="72"/>
      <c r="R600" s="72"/>
      <c r="S600" s="72"/>
      <c r="T600" s="72"/>
      <c r="U600" s="72"/>
      <c r="V600" s="120"/>
      <c r="W600" s="72"/>
      <c r="X600" s="72"/>
      <c r="Y600" s="72"/>
      <c r="Z600" s="72"/>
      <c r="AA600" s="72"/>
      <c r="AB600" s="72"/>
      <c r="AC600" s="72"/>
      <c r="AD600" s="72"/>
    </row>
    <row r="601" ht="15.75" customHeight="1">
      <c r="A601" s="72"/>
      <c r="B601" s="72"/>
      <c r="C601" s="72"/>
      <c r="D601" s="72"/>
      <c r="E601" s="72"/>
      <c r="F601" s="72"/>
      <c r="G601" s="72"/>
      <c r="H601" s="72"/>
      <c r="I601" s="72"/>
      <c r="J601" s="72"/>
      <c r="K601" s="117"/>
      <c r="L601" s="72"/>
      <c r="M601" s="72"/>
      <c r="N601" s="72"/>
      <c r="O601" s="72"/>
      <c r="P601" s="72"/>
      <c r="Q601" s="72"/>
      <c r="R601" s="72"/>
      <c r="S601" s="72"/>
      <c r="T601" s="72"/>
      <c r="U601" s="72"/>
      <c r="V601" s="120"/>
      <c r="W601" s="72"/>
      <c r="X601" s="72"/>
      <c r="Y601" s="72"/>
      <c r="Z601" s="72"/>
      <c r="AA601" s="72"/>
      <c r="AB601" s="72"/>
      <c r="AC601" s="72"/>
      <c r="AD601" s="72"/>
    </row>
    <row r="602" ht="15.75" customHeight="1">
      <c r="A602" s="72"/>
      <c r="B602" s="72"/>
      <c r="C602" s="72"/>
      <c r="D602" s="72"/>
      <c r="E602" s="72"/>
      <c r="F602" s="72"/>
      <c r="G602" s="72"/>
      <c r="H602" s="72"/>
      <c r="I602" s="72"/>
      <c r="J602" s="72"/>
      <c r="K602" s="117"/>
      <c r="L602" s="72"/>
      <c r="M602" s="72"/>
      <c r="N602" s="72"/>
      <c r="O602" s="72"/>
      <c r="P602" s="72"/>
      <c r="Q602" s="72"/>
      <c r="R602" s="72"/>
      <c r="S602" s="72"/>
      <c r="T602" s="72"/>
      <c r="U602" s="72"/>
      <c r="V602" s="120"/>
      <c r="W602" s="72"/>
      <c r="X602" s="72"/>
      <c r="Y602" s="72"/>
      <c r="Z602" s="72"/>
      <c r="AA602" s="72"/>
      <c r="AB602" s="72"/>
      <c r="AC602" s="72"/>
      <c r="AD602" s="72"/>
    </row>
    <row r="603" ht="15.75" customHeight="1">
      <c r="A603" s="72"/>
      <c r="B603" s="72"/>
      <c r="C603" s="72"/>
      <c r="D603" s="72"/>
      <c r="E603" s="72"/>
      <c r="F603" s="72"/>
      <c r="G603" s="72"/>
      <c r="H603" s="72"/>
      <c r="I603" s="72"/>
      <c r="J603" s="72"/>
      <c r="K603" s="117"/>
      <c r="L603" s="72"/>
      <c r="M603" s="72"/>
      <c r="N603" s="72"/>
      <c r="O603" s="72"/>
      <c r="P603" s="72"/>
      <c r="Q603" s="72"/>
      <c r="R603" s="72"/>
      <c r="S603" s="72"/>
      <c r="T603" s="72"/>
      <c r="U603" s="72"/>
      <c r="V603" s="120"/>
      <c r="W603" s="72"/>
      <c r="X603" s="72"/>
      <c r="Y603" s="72"/>
      <c r="Z603" s="72"/>
      <c r="AA603" s="72"/>
      <c r="AB603" s="72"/>
      <c r="AC603" s="72"/>
      <c r="AD603" s="72"/>
    </row>
    <row r="604" ht="15.75" customHeight="1">
      <c r="A604" s="72"/>
      <c r="B604" s="72"/>
      <c r="C604" s="72"/>
      <c r="D604" s="72"/>
      <c r="E604" s="72"/>
      <c r="F604" s="72"/>
      <c r="G604" s="72"/>
      <c r="H604" s="72"/>
      <c r="I604" s="72"/>
      <c r="J604" s="72"/>
      <c r="K604" s="117"/>
      <c r="L604" s="72"/>
      <c r="M604" s="72"/>
      <c r="N604" s="72"/>
      <c r="O604" s="72"/>
      <c r="P604" s="72"/>
      <c r="Q604" s="72"/>
      <c r="R604" s="72"/>
      <c r="S604" s="72"/>
      <c r="T604" s="72"/>
      <c r="U604" s="72"/>
      <c r="V604" s="120"/>
      <c r="W604" s="72"/>
      <c r="X604" s="72"/>
      <c r="Y604" s="72"/>
      <c r="Z604" s="72"/>
      <c r="AA604" s="72"/>
      <c r="AB604" s="72"/>
      <c r="AC604" s="72"/>
      <c r="AD604" s="72"/>
    </row>
    <row r="605" ht="15.75" customHeight="1">
      <c r="A605" s="72"/>
      <c r="B605" s="72"/>
      <c r="C605" s="72"/>
      <c r="D605" s="72"/>
      <c r="E605" s="72"/>
      <c r="F605" s="72"/>
      <c r="G605" s="72"/>
      <c r="H605" s="72"/>
      <c r="I605" s="72"/>
      <c r="J605" s="72"/>
      <c r="K605" s="117"/>
      <c r="L605" s="72"/>
      <c r="M605" s="72"/>
      <c r="N605" s="72"/>
      <c r="O605" s="72"/>
      <c r="P605" s="72"/>
      <c r="Q605" s="72"/>
      <c r="R605" s="72"/>
      <c r="S605" s="72"/>
      <c r="T605" s="72"/>
      <c r="U605" s="72"/>
      <c r="V605" s="120"/>
      <c r="W605" s="72"/>
      <c r="X605" s="72"/>
      <c r="Y605" s="72"/>
      <c r="Z605" s="72"/>
      <c r="AA605" s="72"/>
      <c r="AB605" s="72"/>
      <c r="AC605" s="72"/>
      <c r="AD605" s="72"/>
    </row>
    <row r="606" ht="15.75" customHeight="1">
      <c r="A606" s="72"/>
      <c r="B606" s="72"/>
      <c r="C606" s="72"/>
      <c r="D606" s="72"/>
      <c r="E606" s="72"/>
      <c r="F606" s="72"/>
      <c r="G606" s="72"/>
      <c r="H606" s="72"/>
      <c r="I606" s="72"/>
      <c r="J606" s="72"/>
      <c r="K606" s="117"/>
      <c r="L606" s="72"/>
      <c r="M606" s="72"/>
      <c r="N606" s="72"/>
      <c r="O606" s="72"/>
      <c r="P606" s="72"/>
      <c r="Q606" s="72"/>
      <c r="R606" s="72"/>
      <c r="S606" s="72"/>
      <c r="T606" s="72"/>
      <c r="U606" s="72"/>
      <c r="V606" s="120"/>
      <c r="W606" s="72"/>
      <c r="X606" s="72"/>
      <c r="Y606" s="72"/>
      <c r="Z606" s="72"/>
      <c r="AA606" s="72"/>
      <c r="AB606" s="72"/>
      <c r="AC606" s="72"/>
      <c r="AD606" s="72"/>
    </row>
    <row r="607" ht="15.75" customHeight="1">
      <c r="A607" s="72"/>
      <c r="B607" s="72"/>
      <c r="C607" s="72"/>
      <c r="D607" s="72"/>
      <c r="E607" s="72"/>
      <c r="F607" s="72"/>
      <c r="G607" s="72"/>
      <c r="H607" s="72"/>
      <c r="I607" s="72"/>
      <c r="J607" s="72"/>
      <c r="K607" s="117"/>
      <c r="L607" s="72"/>
      <c r="M607" s="72"/>
      <c r="N607" s="72"/>
      <c r="O607" s="72"/>
      <c r="P607" s="72"/>
      <c r="Q607" s="72"/>
      <c r="R607" s="72"/>
      <c r="S607" s="72"/>
      <c r="T607" s="72"/>
      <c r="U607" s="72"/>
      <c r="V607" s="120"/>
      <c r="W607" s="72"/>
      <c r="X607" s="72"/>
      <c r="Y607" s="72"/>
      <c r="Z607" s="72"/>
      <c r="AA607" s="72"/>
      <c r="AB607" s="72"/>
      <c r="AC607" s="72"/>
      <c r="AD607" s="72"/>
    </row>
    <row r="608" ht="15.75" customHeight="1">
      <c r="A608" s="72"/>
      <c r="B608" s="72"/>
      <c r="C608" s="72"/>
      <c r="D608" s="72"/>
      <c r="E608" s="72"/>
      <c r="F608" s="72"/>
      <c r="G608" s="72"/>
      <c r="H608" s="72"/>
      <c r="I608" s="72"/>
      <c r="J608" s="72"/>
      <c r="K608" s="117"/>
      <c r="L608" s="72"/>
      <c r="M608" s="72"/>
      <c r="N608" s="72"/>
      <c r="O608" s="72"/>
      <c r="P608" s="72"/>
      <c r="Q608" s="72"/>
      <c r="R608" s="72"/>
      <c r="S608" s="72"/>
      <c r="T608" s="72"/>
      <c r="U608" s="72"/>
      <c r="V608" s="120"/>
      <c r="W608" s="72"/>
      <c r="X608" s="72"/>
      <c r="Y608" s="72"/>
      <c r="Z608" s="72"/>
      <c r="AA608" s="72"/>
      <c r="AB608" s="72"/>
      <c r="AC608" s="72"/>
      <c r="AD608" s="72"/>
    </row>
    <row r="609" ht="15.75" customHeight="1">
      <c r="A609" s="72"/>
      <c r="B609" s="72"/>
      <c r="C609" s="72"/>
      <c r="D609" s="72"/>
      <c r="E609" s="72"/>
      <c r="F609" s="72"/>
      <c r="G609" s="72"/>
      <c r="H609" s="72"/>
      <c r="I609" s="72"/>
      <c r="J609" s="72"/>
      <c r="K609" s="117"/>
      <c r="L609" s="72"/>
      <c r="M609" s="72"/>
      <c r="N609" s="72"/>
      <c r="O609" s="72"/>
      <c r="P609" s="72"/>
      <c r="Q609" s="72"/>
      <c r="R609" s="72"/>
      <c r="S609" s="72"/>
      <c r="T609" s="72"/>
      <c r="U609" s="72"/>
      <c r="V609" s="120"/>
      <c r="W609" s="72"/>
      <c r="X609" s="72"/>
      <c r="Y609" s="72"/>
      <c r="Z609" s="72"/>
      <c r="AA609" s="72"/>
      <c r="AB609" s="72"/>
      <c r="AC609" s="72"/>
      <c r="AD609" s="72"/>
    </row>
    <row r="610" ht="15.75" customHeight="1">
      <c r="A610" s="72"/>
      <c r="B610" s="72"/>
      <c r="C610" s="72"/>
      <c r="D610" s="72"/>
      <c r="E610" s="72"/>
      <c r="F610" s="72"/>
      <c r="G610" s="72"/>
      <c r="H610" s="72"/>
      <c r="I610" s="72"/>
      <c r="J610" s="72"/>
      <c r="K610" s="117"/>
      <c r="L610" s="72"/>
      <c r="M610" s="72"/>
      <c r="N610" s="72"/>
      <c r="O610" s="72"/>
      <c r="P610" s="72"/>
      <c r="Q610" s="72"/>
      <c r="R610" s="72"/>
      <c r="S610" s="72"/>
      <c r="T610" s="72"/>
      <c r="U610" s="72"/>
      <c r="V610" s="120"/>
      <c r="W610" s="72"/>
      <c r="X610" s="72"/>
      <c r="Y610" s="72"/>
      <c r="Z610" s="72"/>
      <c r="AA610" s="72"/>
      <c r="AB610" s="72"/>
      <c r="AC610" s="72"/>
      <c r="AD610" s="72"/>
    </row>
    <row r="611" ht="15.75" customHeight="1">
      <c r="A611" s="72"/>
      <c r="B611" s="72"/>
      <c r="C611" s="72"/>
      <c r="D611" s="72"/>
      <c r="E611" s="72"/>
      <c r="F611" s="72"/>
      <c r="G611" s="72"/>
      <c r="H611" s="72"/>
      <c r="I611" s="72"/>
      <c r="J611" s="72"/>
      <c r="K611" s="117"/>
      <c r="L611" s="72"/>
      <c r="M611" s="72"/>
      <c r="N611" s="72"/>
      <c r="O611" s="72"/>
      <c r="P611" s="72"/>
      <c r="Q611" s="72"/>
      <c r="R611" s="72"/>
      <c r="S611" s="72"/>
      <c r="T611" s="72"/>
      <c r="U611" s="72"/>
      <c r="V611" s="120"/>
      <c r="W611" s="72"/>
      <c r="X611" s="72"/>
      <c r="Y611" s="72"/>
      <c r="Z611" s="72"/>
      <c r="AA611" s="72"/>
      <c r="AB611" s="72"/>
      <c r="AC611" s="72"/>
      <c r="AD611" s="72"/>
    </row>
    <row r="612" ht="15.75" customHeight="1">
      <c r="A612" s="72"/>
      <c r="B612" s="72"/>
      <c r="C612" s="72"/>
      <c r="D612" s="72"/>
      <c r="E612" s="72"/>
      <c r="F612" s="72"/>
      <c r="G612" s="72"/>
      <c r="H612" s="72"/>
      <c r="I612" s="72"/>
      <c r="J612" s="72"/>
      <c r="K612" s="117"/>
      <c r="L612" s="72"/>
      <c r="M612" s="72"/>
      <c r="N612" s="72"/>
      <c r="O612" s="72"/>
      <c r="P612" s="72"/>
      <c r="Q612" s="72"/>
      <c r="R612" s="72"/>
      <c r="S612" s="72"/>
      <c r="T612" s="72"/>
      <c r="U612" s="72"/>
      <c r="V612" s="120"/>
      <c r="W612" s="72"/>
      <c r="X612" s="72"/>
      <c r="Y612" s="72"/>
      <c r="Z612" s="72"/>
      <c r="AA612" s="72"/>
      <c r="AB612" s="72"/>
      <c r="AC612" s="72"/>
      <c r="AD612" s="72"/>
    </row>
    <row r="613" ht="15.75" customHeight="1">
      <c r="A613" s="72"/>
      <c r="B613" s="72"/>
      <c r="C613" s="72"/>
      <c r="D613" s="72"/>
      <c r="E613" s="72"/>
      <c r="F613" s="72"/>
      <c r="G613" s="72"/>
      <c r="H613" s="72"/>
      <c r="I613" s="72"/>
      <c r="J613" s="72"/>
      <c r="K613" s="117"/>
      <c r="L613" s="72"/>
      <c r="M613" s="72"/>
      <c r="N613" s="72"/>
      <c r="O613" s="72"/>
      <c r="P613" s="72"/>
      <c r="Q613" s="72"/>
      <c r="R613" s="72"/>
      <c r="S613" s="72"/>
      <c r="T613" s="72"/>
      <c r="U613" s="72"/>
      <c r="V613" s="120"/>
      <c r="W613" s="72"/>
      <c r="X613" s="72"/>
      <c r="Y613" s="72"/>
      <c r="Z613" s="72"/>
      <c r="AA613" s="72"/>
      <c r="AB613" s="72"/>
      <c r="AC613" s="72"/>
      <c r="AD613" s="72"/>
    </row>
    <row r="614" ht="15.75" customHeight="1">
      <c r="A614" s="72"/>
      <c r="B614" s="72"/>
      <c r="C614" s="72"/>
      <c r="D614" s="72"/>
      <c r="E614" s="72"/>
      <c r="F614" s="72"/>
      <c r="G614" s="72"/>
      <c r="H614" s="72"/>
      <c r="I614" s="72"/>
      <c r="J614" s="72"/>
      <c r="K614" s="117"/>
      <c r="L614" s="72"/>
      <c r="M614" s="72"/>
      <c r="N614" s="72"/>
      <c r="O614" s="72"/>
      <c r="P614" s="72"/>
      <c r="Q614" s="72"/>
      <c r="R614" s="72"/>
      <c r="S614" s="72"/>
      <c r="T614" s="72"/>
      <c r="U614" s="72"/>
      <c r="V614" s="120"/>
      <c r="W614" s="72"/>
      <c r="X614" s="72"/>
      <c r="Y614" s="72"/>
      <c r="Z614" s="72"/>
      <c r="AA614" s="72"/>
      <c r="AB614" s="72"/>
      <c r="AC614" s="72"/>
      <c r="AD614" s="72"/>
    </row>
    <row r="615" ht="15.75" customHeight="1">
      <c r="A615" s="72"/>
      <c r="B615" s="72"/>
      <c r="C615" s="72"/>
      <c r="D615" s="72"/>
      <c r="E615" s="72"/>
      <c r="F615" s="72"/>
      <c r="G615" s="72"/>
      <c r="H615" s="72"/>
      <c r="I615" s="72"/>
      <c r="J615" s="72"/>
      <c r="K615" s="117"/>
      <c r="L615" s="72"/>
      <c r="M615" s="72"/>
      <c r="N615" s="72"/>
      <c r="O615" s="72"/>
      <c r="P615" s="72"/>
      <c r="Q615" s="72"/>
      <c r="R615" s="72"/>
      <c r="S615" s="72"/>
      <c r="T615" s="72"/>
      <c r="U615" s="72"/>
      <c r="V615" s="120"/>
      <c r="W615" s="72"/>
      <c r="X615" s="72"/>
      <c r="Y615" s="72"/>
      <c r="Z615" s="72"/>
      <c r="AA615" s="72"/>
      <c r="AB615" s="72"/>
      <c r="AC615" s="72"/>
      <c r="AD615" s="72"/>
    </row>
    <row r="616" ht="15.75" customHeight="1">
      <c r="A616" s="72"/>
      <c r="B616" s="72"/>
      <c r="C616" s="72"/>
      <c r="D616" s="72"/>
      <c r="E616" s="72"/>
      <c r="F616" s="72"/>
      <c r="G616" s="72"/>
      <c r="H616" s="72"/>
      <c r="I616" s="72"/>
      <c r="J616" s="72"/>
      <c r="K616" s="117"/>
      <c r="L616" s="72"/>
      <c r="M616" s="72"/>
      <c r="N616" s="72"/>
      <c r="O616" s="72"/>
      <c r="P616" s="72"/>
      <c r="Q616" s="72"/>
      <c r="R616" s="72"/>
      <c r="S616" s="72"/>
      <c r="T616" s="72"/>
      <c r="U616" s="72"/>
      <c r="V616" s="120"/>
      <c r="W616" s="72"/>
      <c r="X616" s="72"/>
      <c r="Y616" s="72"/>
      <c r="Z616" s="72"/>
      <c r="AA616" s="72"/>
      <c r="AB616" s="72"/>
      <c r="AC616" s="72"/>
      <c r="AD616" s="72"/>
    </row>
    <row r="617" ht="15.75" customHeight="1">
      <c r="A617" s="72"/>
      <c r="B617" s="72"/>
      <c r="C617" s="72"/>
      <c r="D617" s="72"/>
      <c r="E617" s="72"/>
      <c r="F617" s="72"/>
      <c r="G617" s="72"/>
      <c r="H617" s="72"/>
      <c r="I617" s="72"/>
      <c r="J617" s="72"/>
      <c r="K617" s="117"/>
      <c r="L617" s="72"/>
      <c r="M617" s="72"/>
      <c r="N617" s="72"/>
      <c r="O617" s="72"/>
      <c r="P617" s="72"/>
      <c r="Q617" s="72"/>
      <c r="R617" s="72"/>
      <c r="S617" s="72"/>
      <c r="T617" s="72"/>
      <c r="U617" s="72"/>
      <c r="V617" s="120"/>
      <c r="W617" s="72"/>
      <c r="X617" s="72"/>
      <c r="Y617" s="72"/>
      <c r="Z617" s="72"/>
      <c r="AA617" s="72"/>
      <c r="AB617" s="72"/>
      <c r="AC617" s="72"/>
      <c r="AD617" s="72"/>
    </row>
    <row r="618" ht="15.75" customHeight="1">
      <c r="A618" s="72"/>
      <c r="B618" s="72"/>
      <c r="C618" s="72"/>
      <c r="D618" s="72"/>
      <c r="E618" s="72"/>
      <c r="F618" s="72"/>
      <c r="G618" s="72"/>
      <c r="H618" s="72"/>
      <c r="I618" s="72"/>
      <c r="J618" s="72"/>
      <c r="K618" s="117"/>
      <c r="L618" s="72"/>
      <c r="M618" s="72"/>
      <c r="N618" s="72"/>
      <c r="O618" s="72"/>
      <c r="P618" s="72"/>
      <c r="Q618" s="72"/>
      <c r="R618" s="72"/>
      <c r="S618" s="72"/>
      <c r="T618" s="72"/>
      <c r="U618" s="72"/>
      <c r="V618" s="120"/>
      <c r="W618" s="72"/>
      <c r="X618" s="72"/>
      <c r="Y618" s="72"/>
      <c r="Z618" s="72"/>
      <c r="AA618" s="72"/>
      <c r="AB618" s="72"/>
      <c r="AC618" s="72"/>
      <c r="AD618" s="72"/>
    </row>
    <row r="619" ht="15.75" customHeight="1">
      <c r="A619" s="72"/>
      <c r="B619" s="72"/>
      <c r="C619" s="72"/>
      <c r="D619" s="72"/>
      <c r="E619" s="72"/>
      <c r="F619" s="72"/>
      <c r="G619" s="72"/>
      <c r="H619" s="72"/>
      <c r="I619" s="72"/>
      <c r="J619" s="72"/>
      <c r="K619" s="117"/>
      <c r="L619" s="72"/>
      <c r="M619" s="72"/>
      <c r="N619" s="72"/>
      <c r="O619" s="72"/>
      <c r="P619" s="72"/>
      <c r="Q619" s="72"/>
      <c r="R619" s="72"/>
      <c r="S619" s="72"/>
      <c r="T619" s="72"/>
      <c r="U619" s="72"/>
      <c r="V619" s="120"/>
      <c r="W619" s="72"/>
      <c r="X619" s="72"/>
      <c r="Y619" s="72"/>
      <c r="Z619" s="72"/>
      <c r="AA619" s="72"/>
      <c r="AB619" s="72"/>
      <c r="AC619" s="72"/>
      <c r="AD619" s="72"/>
    </row>
    <row r="620" ht="15.75" customHeight="1">
      <c r="A620" s="72"/>
      <c r="B620" s="72"/>
      <c r="C620" s="72"/>
      <c r="D620" s="72"/>
      <c r="E620" s="72"/>
      <c r="F620" s="72"/>
      <c r="G620" s="72"/>
      <c r="H620" s="72"/>
      <c r="I620" s="72"/>
      <c r="J620" s="72"/>
      <c r="K620" s="117"/>
      <c r="L620" s="72"/>
      <c r="M620" s="72"/>
      <c r="N620" s="72"/>
      <c r="O620" s="72"/>
      <c r="P620" s="72"/>
      <c r="Q620" s="72"/>
      <c r="R620" s="72"/>
      <c r="S620" s="72"/>
      <c r="T620" s="72"/>
      <c r="U620" s="72"/>
      <c r="V620" s="120"/>
      <c r="W620" s="72"/>
      <c r="X620" s="72"/>
      <c r="Y620" s="72"/>
      <c r="Z620" s="72"/>
      <c r="AA620" s="72"/>
      <c r="AB620" s="72"/>
      <c r="AC620" s="72"/>
      <c r="AD620" s="72"/>
    </row>
    <row r="621" ht="15.75" customHeight="1">
      <c r="A621" s="72"/>
      <c r="B621" s="72"/>
      <c r="C621" s="72"/>
      <c r="D621" s="72"/>
      <c r="E621" s="72"/>
      <c r="F621" s="72"/>
      <c r="G621" s="72"/>
      <c r="H621" s="72"/>
      <c r="I621" s="72"/>
      <c r="J621" s="72"/>
      <c r="K621" s="117"/>
      <c r="L621" s="72"/>
      <c r="M621" s="72"/>
      <c r="N621" s="72"/>
      <c r="O621" s="72"/>
      <c r="P621" s="72"/>
      <c r="Q621" s="72"/>
      <c r="R621" s="72"/>
      <c r="S621" s="72"/>
      <c r="T621" s="72"/>
      <c r="U621" s="72"/>
      <c r="V621" s="120"/>
      <c r="W621" s="72"/>
      <c r="X621" s="72"/>
      <c r="Y621" s="72"/>
      <c r="Z621" s="72"/>
      <c r="AA621" s="72"/>
      <c r="AB621" s="72"/>
      <c r="AC621" s="72"/>
      <c r="AD621" s="72"/>
    </row>
    <row r="622" ht="15.75" customHeight="1">
      <c r="A622" s="72"/>
      <c r="B622" s="72"/>
      <c r="C622" s="72"/>
      <c r="D622" s="72"/>
      <c r="E622" s="72"/>
      <c r="F622" s="72"/>
      <c r="G622" s="72"/>
      <c r="H622" s="72"/>
      <c r="I622" s="72"/>
      <c r="J622" s="72"/>
      <c r="K622" s="117"/>
      <c r="L622" s="72"/>
      <c r="M622" s="72"/>
      <c r="N622" s="72"/>
      <c r="O622" s="72"/>
      <c r="P622" s="72"/>
      <c r="Q622" s="72"/>
      <c r="R622" s="72"/>
      <c r="S622" s="72"/>
      <c r="T622" s="72"/>
      <c r="U622" s="72"/>
      <c r="V622" s="120"/>
      <c r="W622" s="72"/>
      <c r="X622" s="72"/>
      <c r="Y622" s="72"/>
      <c r="Z622" s="72"/>
      <c r="AA622" s="72"/>
      <c r="AB622" s="72"/>
      <c r="AC622" s="72"/>
      <c r="AD622" s="72"/>
    </row>
    <row r="623" ht="15.75" customHeight="1">
      <c r="A623" s="72"/>
      <c r="B623" s="72"/>
      <c r="C623" s="72"/>
      <c r="D623" s="72"/>
      <c r="E623" s="72"/>
      <c r="F623" s="72"/>
      <c r="G623" s="72"/>
      <c r="H623" s="72"/>
      <c r="I623" s="72"/>
      <c r="J623" s="72"/>
      <c r="K623" s="117"/>
      <c r="L623" s="72"/>
      <c r="M623" s="72"/>
      <c r="N623" s="72"/>
      <c r="O623" s="72"/>
      <c r="P623" s="72"/>
      <c r="Q623" s="72"/>
      <c r="R623" s="72"/>
      <c r="S623" s="72"/>
      <c r="T623" s="72"/>
      <c r="U623" s="72"/>
      <c r="V623" s="120"/>
      <c r="W623" s="72"/>
      <c r="X623" s="72"/>
      <c r="Y623" s="72"/>
      <c r="Z623" s="72"/>
      <c r="AA623" s="72"/>
      <c r="AB623" s="72"/>
      <c r="AC623" s="72"/>
      <c r="AD623" s="72"/>
    </row>
    <row r="624" ht="15.75" customHeight="1">
      <c r="A624" s="72"/>
      <c r="B624" s="72"/>
      <c r="C624" s="72"/>
      <c r="D624" s="72"/>
      <c r="E624" s="72"/>
      <c r="F624" s="72"/>
      <c r="G624" s="72"/>
      <c r="H624" s="72"/>
      <c r="I624" s="72"/>
      <c r="J624" s="72"/>
      <c r="K624" s="117"/>
      <c r="L624" s="72"/>
      <c r="M624" s="72"/>
      <c r="N624" s="72"/>
      <c r="O624" s="72"/>
      <c r="P624" s="72"/>
      <c r="Q624" s="72"/>
      <c r="R624" s="72"/>
      <c r="S624" s="72"/>
      <c r="T624" s="72"/>
      <c r="U624" s="72"/>
      <c r="V624" s="120"/>
      <c r="W624" s="72"/>
      <c r="X624" s="72"/>
      <c r="Y624" s="72"/>
      <c r="Z624" s="72"/>
      <c r="AA624" s="72"/>
      <c r="AB624" s="72"/>
      <c r="AC624" s="72"/>
      <c r="AD624" s="72"/>
    </row>
    <row r="625" ht="15.75" customHeight="1">
      <c r="A625" s="72"/>
      <c r="B625" s="72"/>
      <c r="C625" s="72"/>
      <c r="D625" s="72"/>
      <c r="E625" s="72"/>
      <c r="F625" s="72"/>
      <c r="G625" s="72"/>
      <c r="H625" s="72"/>
      <c r="I625" s="72"/>
      <c r="J625" s="72"/>
      <c r="K625" s="117"/>
      <c r="L625" s="72"/>
      <c r="M625" s="72"/>
      <c r="N625" s="72"/>
      <c r="O625" s="72"/>
      <c r="P625" s="72"/>
      <c r="Q625" s="72"/>
      <c r="R625" s="72"/>
      <c r="S625" s="72"/>
      <c r="T625" s="72"/>
      <c r="U625" s="72"/>
      <c r="V625" s="120"/>
      <c r="W625" s="72"/>
      <c r="X625" s="72"/>
      <c r="Y625" s="72"/>
      <c r="Z625" s="72"/>
      <c r="AA625" s="72"/>
      <c r="AB625" s="72"/>
      <c r="AC625" s="72"/>
      <c r="AD625" s="72"/>
    </row>
    <row r="626" ht="15.75" customHeight="1">
      <c r="A626" s="72"/>
      <c r="B626" s="72"/>
      <c r="C626" s="72"/>
      <c r="D626" s="72"/>
      <c r="E626" s="72"/>
      <c r="F626" s="72"/>
      <c r="G626" s="72"/>
      <c r="H626" s="72"/>
      <c r="I626" s="72"/>
      <c r="J626" s="72"/>
      <c r="K626" s="117"/>
      <c r="L626" s="72"/>
      <c r="M626" s="72"/>
      <c r="N626" s="72"/>
      <c r="O626" s="72"/>
      <c r="P626" s="72"/>
      <c r="Q626" s="72"/>
      <c r="R626" s="72"/>
      <c r="S626" s="72"/>
      <c r="T626" s="72"/>
      <c r="U626" s="72"/>
      <c r="V626" s="120"/>
      <c r="W626" s="72"/>
      <c r="X626" s="72"/>
      <c r="Y626" s="72"/>
      <c r="Z626" s="72"/>
      <c r="AA626" s="72"/>
      <c r="AB626" s="72"/>
      <c r="AC626" s="72"/>
      <c r="AD626" s="72"/>
    </row>
    <row r="627" ht="15.75" customHeight="1">
      <c r="A627" s="72"/>
      <c r="B627" s="72"/>
      <c r="C627" s="72"/>
      <c r="D627" s="72"/>
      <c r="E627" s="72"/>
      <c r="F627" s="72"/>
      <c r="G627" s="72"/>
      <c r="H627" s="72"/>
      <c r="I627" s="72"/>
      <c r="J627" s="72"/>
      <c r="K627" s="117"/>
      <c r="L627" s="72"/>
      <c r="M627" s="72"/>
      <c r="N627" s="72"/>
      <c r="O627" s="72"/>
      <c r="P627" s="72"/>
      <c r="Q627" s="72"/>
      <c r="R627" s="72"/>
      <c r="S627" s="72"/>
      <c r="T627" s="72"/>
      <c r="U627" s="72"/>
      <c r="V627" s="120"/>
      <c r="W627" s="72"/>
      <c r="X627" s="72"/>
      <c r="Y627" s="72"/>
      <c r="Z627" s="72"/>
      <c r="AA627" s="72"/>
      <c r="AB627" s="72"/>
      <c r="AC627" s="72"/>
      <c r="AD627" s="72"/>
    </row>
    <row r="628" ht="15.75" customHeight="1">
      <c r="A628" s="72"/>
      <c r="B628" s="72"/>
      <c r="C628" s="72"/>
      <c r="D628" s="72"/>
      <c r="E628" s="72"/>
      <c r="F628" s="72"/>
      <c r="G628" s="72"/>
      <c r="H628" s="72"/>
      <c r="I628" s="72"/>
      <c r="J628" s="72"/>
      <c r="K628" s="117"/>
      <c r="L628" s="72"/>
      <c r="M628" s="72"/>
      <c r="N628" s="72"/>
      <c r="O628" s="72"/>
      <c r="P628" s="72"/>
      <c r="Q628" s="72"/>
      <c r="R628" s="72"/>
      <c r="S628" s="72"/>
      <c r="T628" s="72"/>
      <c r="U628" s="72"/>
      <c r="V628" s="120"/>
      <c r="W628" s="72"/>
      <c r="X628" s="72"/>
      <c r="Y628" s="72"/>
      <c r="Z628" s="72"/>
      <c r="AA628" s="72"/>
      <c r="AB628" s="72"/>
      <c r="AC628" s="72"/>
      <c r="AD628" s="72"/>
    </row>
    <row r="629" ht="15.75" customHeight="1">
      <c r="A629" s="72"/>
      <c r="B629" s="72"/>
      <c r="C629" s="72"/>
      <c r="D629" s="72"/>
      <c r="E629" s="72"/>
      <c r="F629" s="72"/>
      <c r="G629" s="72"/>
      <c r="H629" s="72"/>
      <c r="I629" s="72"/>
      <c r="J629" s="72"/>
      <c r="K629" s="117"/>
      <c r="L629" s="72"/>
      <c r="M629" s="72"/>
      <c r="N629" s="72"/>
      <c r="O629" s="72"/>
      <c r="P629" s="72"/>
      <c r="Q629" s="72"/>
      <c r="R629" s="72"/>
      <c r="S629" s="72"/>
      <c r="T629" s="72"/>
      <c r="U629" s="72"/>
      <c r="V629" s="120"/>
      <c r="W629" s="72"/>
      <c r="X629" s="72"/>
      <c r="Y629" s="72"/>
      <c r="Z629" s="72"/>
      <c r="AA629" s="72"/>
      <c r="AB629" s="72"/>
      <c r="AC629" s="72"/>
      <c r="AD629" s="72"/>
    </row>
    <row r="630" ht="15.75" customHeight="1">
      <c r="A630" s="72"/>
      <c r="B630" s="72"/>
      <c r="C630" s="72"/>
      <c r="D630" s="72"/>
      <c r="E630" s="72"/>
      <c r="F630" s="72"/>
      <c r="G630" s="72"/>
      <c r="H630" s="72"/>
      <c r="I630" s="72"/>
      <c r="J630" s="72"/>
      <c r="K630" s="117"/>
      <c r="L630" s="72"/>
      <c r="M630" s="72"/>
      <c r="N630" s="72"/>
      <c r="O630" s="72"/>
      <c r="P630" s="72"/>
      <c r="Q630" s="72"/>
      <c r="R630" s="72"/>
      <c r="S630" s="72"/>
      <c r="T630" s="72"/>
      <c r="U630" s="72"/>
      <c r="V630" s="120"/>
      <c r="W630" s="72"/>
      <c r="X630" s="72"/>
      <c r="Y630" s="72"/>
      <c r="Z630" s="72"/>
      <c r="AA630" s="72"/>
      <c r="AB630" s="72"/>
      <c r="AC630" s="72"/>
      <c r="AD630" s="72"/>
    </row>
    <row r="631" ht="15.75" customHeight="1">
      <c r="A631" s="72"/>
      <c r="B631" s="72"/>
      <c r="C631" s="72"/>
      <c r="D631" s="72"/>
      <c r="E631" s="72"/>
      <c r="F631" s="72"/>
      <c r="G631" s="72"/>
      <c r="H631" s="72"/>
      <c r="I631" s="72"/>
      <c r="J631" s="72"/>
      <c r="K631" s="117"/>
      <c r="L631" s="72"/>
      <c r="M631" s="72"/>
      <c r="N631" s="72"/>
      <c r="O631" s="72"/>
      <c r="P631" s="72"/>
      <c r="Q631" s="72"/>
      <c r="R631" s="72"/>
      <c r="S631" s="72"/>
      <c r="T631" s="72"/>
      <c r="U631" s="72"/>
      <c r="V631" s="120"/>
      <c r="W631" s="72"/>
      <c r="X631" s="72"/>
      <c r="Y631" s="72"/>
      <c r="Z631" s="72"/>
      <c r="AA631" s="72"/>
      <c r="AB631" s="72"/>
      <c r="AC631" s="72"/>
      <c r="AD631" s="72"/>
    </row>
    <row r="632" ht="15.75" customHeight="1">
      <c r="A632" s="72"/>
      <c r="B632" s="72"/>
      <c r="C632" s="72"/>
      <c r="D632" s="72"/>
      <c r="E632" s="72"/>
      <c r="F632" s="72"/>
      <c r="G632" s="72"/>
      <c r="H632" s="72"/>
      <c r="I632" s="72"/>
      <c r="J632" s="72"/>
      <c r="K632" s="117"/>
      <c r="L632" s="72"/>
      <c r="M632" s="72"/>
      <c r="N632" s="72"/>
      <c r="O632" s="72"/>
      <c r="P632" s="72"/>
      <c r="Q632" s="72"/>
      <c r="R632" s="72"/>
      <c r="S632" s="72"/>
      <c r="T632" s="72"/>
      <c r="U632" s="72"/>
      <c r="V632" s="120"/>
      <c r="W632" s="72"/>
      <c r="X632" s="72"/>
      <c r="Y632" s="72"/>
      <c r="Z632" s="72"/>
      <c r="AA632" s="72"/>
      <c r="AB632" s="72"/>
      <c r="AC632" s="72"/>
      <c r="AD632" s="72"/>
    </row>
    <row r="633" ht="15.75" customHeight="1">
      <c r="A633" s="72"/>
      <c r="B633" s="72"/>
      <c r="C633" s="72"/>
      <c r="D633" s="72"/>
      <c r="E633" s="72"/>
      <c r="F633" s="72"/>
      <c r="G633" s="72"/>
      <c r="H633" s="72"/>
      <c r="I633" s="72"/>
      <c r="J633" s="72"/>
      <c r="K633" s="117"/>
      <c r="L633" s="72"/>
      <c r="M633" s="72"/>
      <c r="N633" s="72"/>
      <c r="O633" s="72"/>
      <c r="P633" s="72"/>
      <c r="Q633" s="72"/>
      <c r="R633" s="72"/>
      <c r="S633" s="72"/>
      <c r="T633" s="72"/>
      <c r="U633" s="72"/>
      <c r="V633" s="120"/>
      <c r="W633" s="72"/>
      <c r="X633" s="72"/>
      <c r="Y633" s="72"/>
      <c r="Z633" s="72"/>
      <c r="AA633" s="72"/>
      <c r="AB633" s="72"/>
      <c r="AC633" s="72"/>
      <c r="AD633" s="72"/>
    </row>
    <row r="634" ht="15.75" customHeight="1">
      <c r="A634" s="72"/>
      <c r="B634" s="72"/>
      <c r="C634" s="72"/>
      <c r="D634" s="72"/>
      <c r="E634" s="72"/>
      <c r="F634" s="72"/>
      <c r="G634" s="72"/>
      <c r="H634" s="72"/>
      <c r="I634" s="72"/>
      <c r="J634" s="72"/>
      <c r="K634" s="117"/>
      <c r="L634" s="72"/>
      <c r="M634" s="72"/>
      <c r="N634" s="72"/>
      <c r="O634" s="72"/>
      <c r="P634" s="72"/>
      <c r="Q634" s="72"/>
      <c r="R634" s="72"/>
      <c r="S634" s="72"/>
      <c r="T634" s="72"/>
      <c r="U634" s="72"/>
      <c r="V634" s="120"/>
      <c r="W634" s="72"/>
      <c r="X634" s="72"/>
      <c r="Y634" s="72"/>
      <c r="Z634" s="72"/>
      <c r="AA634" s="72"/>
      <c r="AB634" s="72"/>
      <c r="AC634" s="72"/>
      <c r="AD634" s="72"/>
    </row>
    <row r="635" ht="15.75" customHeight="1">
      <c r="A635" s="72"/>
      <c r="B635" s="72"/>
      <c r="C635" s="72"/>
      <c r="D635" s="72"/>
      <c r="E635" s="72"/>
      <c r="F635" s="72"/>
      <c r="G635" s="72"/>
      <c r="H635" s="72"/>
      <c r="I635" s="72"/>
      <c r="J635" s="72"/>
      <c r="K635" s="117"/>
      <c r="L635" s="72"/>
      <c r="M635" s="72"/>
      <c r="N635" s="72"/>
      <c r="O635" s="72"/>
      <c r="P635" s="72"/>
      <c r="Q635" s="72"/>
      <c r="R635" s="72"/>
      <c r="S635" s="72"/>
      <c r="T635" s="72"/>
      <c r="U635" s="72"/>
      <c r="V635" s="120"/>
      <c r="W635" s="72"/>
      <c r="X635" s="72"/>
      <c r="Y635" s="72"/>
      <c r="Z635" s="72"/>
      <c r="AA635" s="72"/>
      <c r="AB635" s="72"/>
      <c r="AC635" s="72"/>
      <c r="AD635" s="72"/>
    </row>
    <row r="636" ht="15.75" customHeight="1">
      <c r="A636" s="72"/>
      <c r="B636" s="72"/>
      <c r="C636" s="72"/>
      <c r="D636" s="72"/>
      <c r="E636" s="72"/>
      <c r="F636" s="72"/>
      <c r="G636" s="72"/>
      <c r="H636" s="72"/>
      <c r="I636" s="72"/>
      <c r="J636" s="72"/>
      <c r="K636" s="117"/>
      <c r="L636" s="72"/>
      <c r="M636" s="72"/>
      <c r="N636" s="72"/>
      <c r="O636" s="72"/>
      <c r="P636" s="72"/>
      <c r="Q636" s="72"/>
      <c r="R636" s="72"/>
      <c r="S636" s="72"/>
      <c r="T636" s="72"/>
      <c r="U636" s="72"/>
      <c r="V636" s="120"/>
      <c r="W636" s="72"/>
      <c r="X636" s="72"/>
      <c r="Y636" s="72"/>
      <c r="Z636" s="72"/>
      <c r="AA636" s="72"/>
      <c r="AB636" s="72"/>
      <c r="AC636" s="72"/>
      <c r="AD636" s="72"/>
    </row>
    <row r="637" ht="15.75" customHeight="1">
      <c r="A637" s="72"/>
      <c r="B637" s="72"/>
      <c r="C637" s="72"/>
      <c r="D637" s="72"/>
      <c r="E637" s="72"/>
      <c r="F637" s="72"/>
      <c r="G637" s="72"/>
      <c r="H637" s="72"/>
      <c r="I637" s="72"/>
      <c r="J637" s="72"/>
      <c r="K637" s="117"/>
      <c r="L637" s="72"/>
      <c r="M637" s="72"/>
      <c r="N637" s="72"/>
      <c r="O637" s="72"/>
      <c r="P637" s="72"/>
      <c r="Q637" s="72"/>
      <c r="R637" s="72"/>
      <c r="S637" s="72"/>
      <c r="T637" s="72"/>
      <c r="U637" s="72"/>
      <c r="V637" s="120"/>
      <c r="W637" s="72"/>
      <c r="X637" s="72"/>
      <c r="Y637" s="72"/>
      <c r="Z637" s="72"/>
      <c r="AA637" s="72"/>
      <c r="AB637" s="72"/>
      <c r="AC637" s="72"/>
      <c r="AD637" s="72"/>
    </row>
    <row r="638" ht="15.75" customHeight="1">
      <c r="A638" s="72"/>
      <c r="B638" s="72"/>
      <c r="C638" s="72"/>
      <c r="D638" s="72"/>
      <c r="E638" s="72"/>
      <c r="F638" s="72"/>
      <c r="G638" s="72"/>
      <c r="H638" s="72"/>
      <c r="I638" s="72"/>
      <c r="J638" s="72"/>
      <c r="K638" s="117"/>
      <c r="L638" s="72"/>
      <c r="M638" s="72"/>
      <c r="N638" s="72"/>
      <c r="O638" s="72"/>
      <c r="P638" s="72"/>
      <c r="Q638" s="72"/>
      <c r="R638" s="72"/>
      <c r="S638" s="72"/>
      <c r="T638" s="72"/>
      <c r="U638" s="72"/>
      <c r="V638" s="120"/>
      <c r="W638" s="72"/>
      <c r="X638" s="72"/>
      <c r="Y638" s="72"/>
      <c r="Z638" s="72"/>
      <c r="AA638" s="72"/>
      <c r="AB638" s="72"/>
      <c r="AC638" s="72"/>
      <c r="AD638" s="72"/>
    </row>
    <row r="639" ht="15.75" customHeight="1">
      <c r="A639" s="72"/>
      <c r="B639" s="72"/>
      <c r="C639" s="72"/>
      <c r="D639" s="72"/>
      <c r="E639" s="72"/>
      <c r="F639" s="72"/>
      <c r="G639" s="72"/>
      <c r="H639" s="72"/>
      <c r="I639" s="72"/>
      <c r="J639" s="72"/>
      <c r="K639" s="117"/>
      <c r="L639" s="72"/>
      <c r="M639" s="72"/>
      <c r="N639" s="72"/>
      <c r="O639" s="72"/>
      <c r="P639" s="72"/>
      <c r="Q639" s="72"/>
      <c r="R639" s="72"/>
      <c r="S639" s="72"/>
      <c r="T639" s="72"/>
      <c r="U639" s="72"/>
      <c r="V639" s="120"/>
      <c r="W639" s="72"/>
      <c r="X639" s="72"/>
      <c r="Y639" s="72"/>
      <c r="Z639" s="72"/>
      <c r="AA639" s="72"/>
      <c r="AB639" s="72"/>
      <c r="AC639" s="72"/>
      <c r="AD639" s="72"/>
    </row>
    <row r="640" ht="15.75" customHeight="1">
      <c r="A640" s="72"/>
      <c r="B640" s="72"/>
      <c r="C640" s="72"/>
      <c r="D640" s="72"/>
      <c r="E640" s="72"/>
      <c r="F640" s="72"/>
      <c r="G640" s="72"/>
      <c r="H640" s="72"/>
      <c r="I640" s="72"/>
      <c r="J640" s="72"/>
      <c r="K640" s="117"/>
      <c r="L640" s="72"/>
      <c r="M640" s="72"/>
      <c r="N640" s="72"/>
      <c r="O640" s="72"/>
      <c r="P640" s="72"/>
      <c r="Q640" s="72"/>
      <c r="R640" s="72"/>
      <c r="S640" s="72"/>
      <c r="T640" s="72"/>
      <c r="U640" s="72"/>
      <c r="V640" s="120"/>
      <c r="W640" s="72"/>
      <c r="X640" s="72"/>
      <c r="Y640" s="72"/>
      <c r="Z640" s="72"/>
      <c r="AA640" s="72"/>
      <c r="AB640" s="72"/>
      <c r="AC640" s="72"/>
      <c r="AD640" s="72"/>
    </row>
    <row r="641" ht="15.75" customHeight="1">
      <c r="A641" s="72"/>
      <c r="B641" s="72"/>
      <c r="C641" s="72"/>
      <c r="D641" s="72"/>
      <c r="E641" s="72"/>
      <c r="F641" s="72"/>
      <c r="G641" s="72"/>
      <c r="H641" s="72"/>
      <c r="I641" s="72"/>
      <c r="J641" s="72"/>
      <c r="K641" s="117"/>
      <c r="L641" s="72"/>
      <c r="M641" s="72"/>
      <c r="N641" s="72"/>
      <c r="O641" s="72"/>
      <c r="P641" s="72"/>
      <c r="Q641" s="72"/>
      <c r="R641" s="72"/>
      <c r="S641" s="72"/>
      <c r="T641" s="72"/>
      <c r="U641" s="72"/>
      <c r="V641" s="120"/>
      <c r="W641" s="72"/>
      <c r="X641" s="72"/>
      <c r="Y641" s="72"/>
      <c r="Z641" s="72"/>
      <c r="AA641" s="72"/>
      <c r="AB641" s="72"/>
      <c r="AC641" s="72"/>
      <c r="AD641" s="72"/>
    </row>
    <row r="642" ht="15.75" customHeight="1">
      <c r="A642" s="72"/>
      <c r="B642" s="72"/>
      <c r="C642" s="72"/>
      <c r="D642" s="72"/>
      <c r="E642" s="72"/>
      <c r="F642" s="72"/>
      <c r="G642" s="72"/>
      <c r="H642" s="72"/>
      <c r="I642" s="72"/>
      <c r="J642" s="72"/>
      <c r="K642" s="117"/>
      <c r="L642" s="72"/>
      <c r="M642" s="72"/>
      <c r="N642" s="72"/>
      <c r="O642" s="72"/>
      <c r="P642" s="72"/>
      <c r="Q642" s="72"/>
      <c r="R642" s="72"/>
      <c r="S642" s="72"/>
      <c r="T642" s="72"/>
      <c r="U642" s="72"/>
      <c r="V642" s="120"/>
      <c r="W642" s="72"/>
      <c r="X642" s="72"/>
      <c r="Y642" s="72"/>
      <c r="Z642" s="72"/>
      <c r="AA642" s="72"/>
      <c r="AB642" s="72"/>
      <c r="AC642" s="72"/>
      <c r="AD642" s="72"/>
    </row>
    <row r="643" ht="15.75" customHeight="1">
      <c r="A643" s="72"/>
      <c r="B643" s="72"/>
      <c r="C643" s="72"/>
      <c r="D643" s="72"/>
      <c r="E643" s="72"/>
      <c r="F643" s="72"/>
      <c r="G643" s="72"/>
      <c r="H643" s="72"/>
      <c r="I643" s="72"/>
      <c r="J643" s="72"/>
      <c r="K643" s="117"/>
      <c r="L643" s="72"/>
      <c r="M643" s="72"/>
      <c r="N643" s="72"/>
      <c r="O643" s="72"/>
      <c r="P643" s="72"/>
      <c r="Q643" s="72"/>
      <c r="R643" s="72"/>
      <c r="S643" s="72"/>
      <c r="T643" s="72"/>
      <c r="U643" s="72"/>
      <c r="V643" s="120"/>
      <c r="W643" s="72"/>
      <c r="X643" s="72"/>
      <c r="Y643" s="72"/>
      <c r="Z643" s="72"/>
      <c r="AA643" s="72"/>
      <c r="AB643" s="72"/>
      <c r="AC643" s="72"/>
      <c r="AD643" s="72"/>
    </row>
    <row r="644" ht="15.75" customHeight="1">
      <c r="A644" s="72"/>
      <c r="B644" s="72"/>
      <c r="C644" s="72"/>
      <c r="D644" s="72"/>
      <c r="E644" s="72"/>
      <c r="F644" s="72"/>
      <c r="G644" s="72"/>
      <c r="H644" s="72"/>
      <c r="I644" s="72"/>
      <c r="J644" s="72"/>
      <c r="K644" s="117"/>
      <c r="L644" s="72"/>
      <c r="M644" s="72"/>
      <c r="N644" s="72"/>
      <c r="O644" s="72"/>
      <c r="P644" s="72"/>
      <c r="Q644" s="72"/>
      <c r="R644" s="72"/>
      <c r="S644" s="72"/>
      <c r="T644" s="72"/>
      <c r="U644" s="72"/>
      <c r="V644" s="120"/>
      <c r="W644" s="72"/>
      <c r="X644" s="72"/>
      <c r="Y644" s="72"/>
      <c r="Z644" s="72"/>
      <c r="AA644" s="72"/>
      <c r="AB644" s="72"/>
      <c r="AC644" s="72"/>
      <c r="AD644" s="72"/>
    </row>
    <row r="645" ht="15.75" customHeight="1">
      <c r="A645" s="72"/>
      <c r="B645" s="72"/>
      <c r="C645" s="72"/>
      <c r="D645" s="72"/>
      <c r="E645" s="72"/>
      <c r="F645" s="72"/>
      <c r="G645" s="72"/>
      <c r="H645" s="72"/>
      <c r="I645" s="72"/>
      <c r="J645" s="72"/>
      <c r="K645" s="117"/>
      <c r="L645" s="72"/>
      <c r="M645" s="72"/>
      <c r="N645" s="72"/>
      <c r="O645" s="72"/>
      <c r="P645" s="72"/>
      <c r="Q645" s="72"/>
      <c r="R645" s="72"/>
      <c r="S645" s="72"/>
      <c r="T645" s="72"/>
      <c r="U645" s="72"/>
      <c r="V645" s="120"/>
      <c r="W645" s="72"/>
      <c r="X645" s="72"/>
      <c r="Y645" s="72"/>
      <c r="Z645" s="72"/>
      <c r="AA645" s="72"/>
      <c r="AB645" s="72"/>
      <c r="AC645" s="72"/>
      <c r="AD645" s="72"/>
    </row>
    <row r="646" ht="15.75" customHeight="1">
      <c r="A646" s="72"/>
      <c r="B646" s="72"/>
      <c r="C646" s="72"/>
      <c r="D646" s="72"/>
      <c r="E646" s="72"/>
      <c r="F646" s="72"/>
      <c r="G646" s="72"/>
      <c r="H646" s="72"/>
      <c r="I646" s="72"/>
      <c r="J646" s="72"/>
      <c r="K646" s="117"/>
      <c r="L646" s="72"/>
      <c r="M646" s="72"/>
      <c r="N646" s="72"/>
      <c r="O646" s="72"/>
      <c r="P646" s="72"/>
      <c r="Q646" s="72"/>
      <c r="R646" s="72"/>
      <c r="S646" s="72"/>
      <c r="T646" s="72"/>
      <c r="U646" s="72"/>
      <c r="V646" s="120"/>
      <c r="W646" s="72"/>
      <c r="X646" s="72"/>
      <c r="Y646" s="72"/>
      <c r="Z646" s="72"/>
      <c r="AA646" s="72"/>
      <c r="AB646" s="72"/>
      <c r="AC646" s="72"/>
      <c r="AD646" s="72"/>
    </row>
    <row r="647" ht="15.75" customHeight="1">
      <c r="A647" s="72"/>
      <c r="B647" s="72"/>
      <c r="C647" s="72"/>
      <c r="D647" s="72"/>
      <c r="E647" s="72"/>
      <c r="F647" s="72"/>
      <c r="G647" s="72"/>
      <c r="H647" s="72"/>
      <c r="I647" s="72"/>
      <c r="J647" s="72"/>
      <c r="K647" s="117"/>
      <c r="L647" s="72"/>
      <c r="M647" s="72"/>
      <c r="N647" s="72"/>
      <c r="O647" s="72"/>
      <c r="P647" s="72"/>
      <c r="Q647" s="72"/>
      <c r="R647" s="72"/>
      <c r="S647" s="72"/>
      <c r="T647" s="72"/>
      <c r="U647" s="72"/>
      <c r="V647" s="120"/>
      <c r="W647" s="72"/>
      <c r="X647" s="72"/>
      <c r="Y647" s="72"/>
      <c r="Z647" s="72"/>
      <c r="AA647" s="72"/>
      <c r="AB647" s="72"/>
      <c r="AC647" s="72"/>
      <c r="AD647" s="72"/>
    </row>
    <row r="648" ht="15.75" customHeight="1">
      <c r="A648" s="72"/>
      <c r="B648" s="72"/>
      <c r="C648" s="72"/>
      <c r="D648" s="72"/>
      <c r="E648" s="72"/>
      <c r="F648" s="72"/>
      <c r="G648" s="72"/>
      <c r="H648" s="72"/>
      <c r="I648" s="72"/>
      <c r="J648" s="72"/>
      <c r="K648" s="117"/>
      <c r="L648" s="72"/>
      <c r="M648" s="72"/>
      <c r="N648" s="72"/>
      <c r="O648" s="72"/>
      <c r="P648" s="72"/>
      <c r="Q648" s="72"/>
      <c r="R648" s="72"/>
      <c r="S648" s="72"/>
      <c r="T648" s="72"/>
      <c r="U648" s="72"/>
      <c r="V648" s="120"/>
      <c r="W648" s="72"/>
      <c r="X648" s="72"/>
      <c r="Y648" s="72"/>
      <c r="Z648" s="72"/>
      <c r="AA648" s="72"/>
      <c r="AB648" s="72"/>
      <c r="AC648" s="72"/>
      <c r="AD648" s="72"/>
    </row>
    <row r="649" ht="15.75" customHeight="1">
      <c r="A649" s="72"/>
      <c r="B649" s="72"/>
      <c r="C649" s="72"/>
      <c r="D649" s="72"/>
      <c r="E649" s="72"/>
      <c r="F649" s="72"/>
      <c r="G649" s="72"/>
      <c r="H649" s="72"/>
      <c r="I649" s="72"/>
      <c r="J649" s="72"/>
      <c r="K649" s="117"/>
      <c r="L649" s="72"/>
      <c r="M649" s="72"/>
      <c r="N649" s="72"/>
      <c r="O649" s="72"/>
      <c r="P649" s="72"/>
      <c r="Q649" s="72"/>
      <c r="R649" s="72"/>
      <c r="S649" s="72"/>
      <c r="T649" s="72"/>
      <c r="U649" s="72"/>
      <c r="V649" s="120"/>
      <c r="W649" s="72"/>
      <c r="X649" s="72"/>
      <c r="Y649" s="72"/>
      <c r="Z649" s="72"/>
      <c r="AA649" s="72"/>
      <c r="AB649" s="72"/>
      <c r="AC649" s="72"/>
      <c r="AD649" s="72"/>
    </row>
    <row r="650" ht="15.75" customHeight="1">
      <c r="A650" s="72"/>
      <c r="B650" s="72"/>
      <c r="C650" s="72"/>
      <c r="D650" s="72"/>
      <c r="E650" s="72"/>
      <c r="F650" s="72"/>
      <c r="G650" s="72"/>
      <c r="H650" s="72"/>
      <c r="I650" s="72"/>
      <c r="J650" s="72"/>
      <c r="K650" s="117"/>
      <c r="L650" s="72"/>
      <c r="M650" s="72"/>
      <c r="N650" s="72"/>
      <c r="O650" s="72"/>
      <c r="P650" s="72"/>
      <c r="Q650" s="72"/>
      <c r="R650" s="72"/>
      <c r="S650" s="72"/>
      <c r="T650" s="72"/>
      <c r="U650" s="72"/>
      <c r="V650" s="120"/>
      <c r="W650" s="72"/>
      <c r="X650" s="72"/>
      <c r="Y650" s="72"/>
      <c r="Z650" s="72"/>
      <c r="AA650" s="72"/>
      <c r="AB650" s="72"/>
      <c r="AC650" s="72"/>
      <c r="AD650" s="72"/>
    </row>
    <row r="651" ht="15.75" customHeight="1">
      <c r="A651" s="72"/>
      <c r="B651" s="72"/>
      <c r="C651" s="72"/>
      <c r="D651" s="72"/>
      <c r="E651" s="72"/>
      <c r="F651" s="72"/>
      <c r="G651" s="72"/>
      <c r="H651" s="72"/>
      <c r="I651" s="72"/>
      <c r="J651" s="72"/>
      <c r="K651" s="117"/>
      <c r="L651" s="72"/>
      <c r="M651" s="72"/>
      <c r="N651" s="72"/>
      <c r="O651" s="72"/>
      <c r="P651" s="72"/>
      <c r="Q651" s="72"/>
      <c r="R651" s="72"/>
      <c r="S651" s="72"/>
      <c r="T651" s="72"/>
      <c r="U651" s="72"/>
      <c r="V651" s="120"/>
      <c r="W651" s="72"/>
      <c r="X651" s="72"/>
      <c r="Y651" s="72"/>
      <c r="Z651" s="72"/>
      <c r="AA651" s="72"/>
      <c r="AB651" s="72"/>
      <c r="AC651" s="72"/>
      <c r="AD651" s="72"/>
    </row>
    <row r="652" ht="15.75" customHeight="1">
      <c r="A652" s="72"/>
      <c r="B652" s="72"/>
      <c r="C652" s="72"/>
      <c r="D652" s="72"/>
      <c r="E652" s="72"/>
      <c r="F652" s="72"/>
      <c r="G652" s="72"/>
      <c r="H652" s="72"/>
      <c r="I652" s="72"/>
      <c r="J652" s="72"/>
      <c r="K652" s="117"/>
      <c r="L652" s="72"/>
      <c r="M652" s="72"/>
      <c r="N652" s="72"/>
      <c r="O652" s="72"/>
      <c r="P652" s="72"/>
      <c r="Q652" s="72"/>
      <c r="R652" s="72"/>
      <c r="S652" s="72"/>
      <c r="T652" s="72"/>
      <c r="U652" s="72"/>
      <c r="V652" s="120"/>
      <c r="W652" s="72"/>
      <c r="X652" s="72"/>
      <c r="Y652" s="72"/>
      <c r="Z652" s="72"/>
      <c r="AA652" s="72"/>
      <c r="AB652" s="72"/>
      <c r="AC652" s="72"/>
      <c r="AD652" s="72"/>
    </row>
    <row r="653" ht="15.75" customHeight="1">
      <c r="A653" s="72"/>
      <c r="B653" s="72"/>
      <c r="C653" s="72"/>
      <c r="D653" s="72"/>
      <c r="E653" s="72"/>
      <c r="F653" s="72"/>
      <c r="G653" s="72"/>
      <c r="H653" s="72"/>
      <c r="I653" s="72"/>
      <c r="J653" s="72"/>
      <c r="K653" s="117"/>
      <c r="L653" s="72"/>
      <c r="M653" s="72"/>
      <c r="N653" s="72"/>
      <c r="O653" s="72"/>
      <c r="P653" s="72"/>
      <c r="Q653" s="72"/>
      <c r="R653" s="72"/>
      <c r="S653" s="72"/>
      <c r="T653" s="72"/>
      <c r="U653" s="72"/>
      <c r="V653" s="120"/>
      <c r="W653" s="72"/>
      <c r="X653" s="72"/>
      <c r="Y653" s="72"/>
      <c r="Z653" s="72"/>
      <c r="AA653" s="72"/>
      <c r="AB653" s="72"/>
      <c r="AC653" s="72"/>
      <c r="AD653" s="72"/>
    </row>
    <row r="654" ht="15.75" customHeight="1">
      <c r="A654" s="72"/>
      <c r="B654" s="72"/>
      <c r="C654" s="72"/>
      <c r="D654" s="72"/>
      <c r="E654" s="72"/>
      <c r="F654" s="72"/>
      <c r="G654" s="72"/>
      <c r="H654" s="72"/>
      <c r="I654" s="72"/>
      <c r="J654" s="72"/>
      <c r="K654" s="117"/>
      <c r="L654" s="72"/>
      <c r="M654" s="72"/>
      <c r="N654" s="72"/>
      <c r="O654" s="72"/>
      <c r="P654" s="72"/>
      <c r="Q654" s="72"/>
      <c r="R654" s="72"/>
      <c r="S654" s="72"/>
      <c r="T654" s="72"/>
      <c r="U654" s="72"/>
      <c r="V654" s="120"/>
      <c r="W654" s="72"/>
      <c r="X654" s="72"/>
      <c r="Y654" s="72"/>
      <c r="Z654" s="72"/>
      <c r="AA654" s="72"/>
      <c r="AB654" s="72"/>
      <c r="AC654" s="72"/>
      <c r="AD654" s="72"/>
    </row>
    <row r="655" ht="15.75" customHeight="1">
      <c r="A655" s="72"/>
      <c r="B655" s="72"/>
      <c r="C655" s="72"/>
      <c r="D655" s="72"/>
      <c r="E655" s="72"/>
      <c r="F655" s="72"/>
      <c r="G655" s="72"/>
      <c r="H655" s="72"/>
      <c r="I655" s="72"/>
      <c r="J655" s="72"/>
      <c r="K655" s="117"/>
      <c r="L655" s="72"/>
      <c r="M655" s="72"/>
      <c r="N655" s="72"/>
      <c r="O655" s="72"/>
      <c r="P655" s="72"/>
      <c r="Q655" s="72"/>
      <c r="R655" s="72"/>
      <c r="S655" s="72"/>
      <c r="T655" s="72"/>
      <c r="U655" s="72"/>
      <c r="V655" s="120"/>
      <c r="W655" s="72"/>
      <c r="X655" s="72"/>
      <c r="Y655" s="72"/>
      <c r="Z655" s="72"/>
      <c r="AA655" s="72"/>
      <c r="AB655" s="72"/>
      <c r="AC655" s="72"/>
      <c r="AD655" s="72"/>
    </row>
    <row r="656" ht="15.75" customHeight="1">
      <c r="A656" s="72"/>
      <c r="B656" s="72"/>
      <c r="C656" s="72"/>
      <c r="D656" s="72"/>
      <c r="E656" s="72"/>
      <c r="F656" s="72"/>
      <c r="G656" s="72"/>
      <c r="H656" s="72"/>
      <c r="I656" s="72"/>
      <c r="J656" s="72"/>
      <c r="K656" s="117"/>
      <c r="L656" s="72"/>
      <c r="M656" s="72"/>
      <c r="N656" s="72"/>
      <c r="O656" s="72"/>
      <c r="P656" s="72"/>
      <c r="Q656" s="72"/>
      <c r="R656" s="72"/>
      <c r="S656" s="72"/>
      <c r="T656" s="72"/>
      <c r="U656" s="72"/>
      <c r="V656" s="120"/>
      <c r="W656" s="72"/>
      <c r="X656" s="72"/>
      <c r="Y656" s="72"/>
      <c r="Z656" s="72"/>
      <c r="AA656" s="72"/>
      <c r="AB656" s="72"/>
      <c r="AC656" s="72"/>
      <c r="AD656" s="72"/>
    </row>
    <row r="657" ht="15.75" customHeight="1">
      <c r="A657" s="72"/>
      <c r="B657" s="72"/>
      <c r="C657" s="72"/>
      <c r="D657" s="72"/>
      <c r="E657" s="72"/>
      <c r="F657" s="72"/>
      <c r="G657" s="72"/>
      <c r="H657" s="72"/>
      <c r="I657" s="72"/>
      <c r="J657" s="72"/>
      <c r="K657" s="117"/>
      <c r="L657" s="72"/>
      <c r="M657" s="72"/>
      <c r="N657" s="72"/>
      <c r="O657" s="72"/>
      <c r="P657" s="72"/>
      <c r="Q657" s="72"/>
      <c r="R657" s="72"/>
      <c r="S657" s="72"/>
      <c r="T657" s="72"/>
      <c r="U657" s="72"/>
      <c r="V657" s="120"/>
      <c r="W657" s="72"/>
      <c r="X657" s="72"/>
      <c r="Y657" s="72"/>
      <c r="Z657" s="72"/>
      <c r="AA657" s="72"/>
      <c r="AB657" s="72"/>
      <c r="AC657" s="72"/>
      <c r="AD657" s="72"/>
    </row>
    <row r="658" ht="15.75" customHeight="1">
      <c r="A658" s="72"/>
      <c r="B658" s="72"/>
      <c r="C658" s="72"/>
      <c r="D658" s="72"/>
      <c r="E658" s="72"/>
      <c r="F658" s="72"/>
      <c r="G658" s="72"/>
      <c r="H658" s="72"/>
      <c r="I658" s="72"/>
      <c r="J658" s="72"/>
      <c r="K658" s="117"/>
      <c r="L658" s="72"/>
      <c r="M658" s="72"/>
      <c r="N658" s="72"/>
      <c r="O658" s="72"/>
      <c r="P658" s="72"/>
      <c r="Q658" s="72"/>
      <c r="R658" s="72"/>
      <c r="S658" s="72"/>
      <c r="T658" s="72"/>
      <c r="U658" s="72"/>
      <c r="V658" s="120"/>
      <c r="W658" s="72"/>
      <c r="X658" s="72"/>
      <c r="Y658" s="72"/>
      <c r="Z658" s="72"/>
      <c r="AA658" s="72"/>
      <c r="AB658" s="72"/>
      <c r="AC658" s="72"/>
      <c r="AD658" s="72"/>
    </row>
    <row r="659" ht="15.75" customHeight="1">
      <c r="A659" s="72"/>
      <c r="B659" s="72"/>
      <c r="C659" s="72"/>
      <c r="D659" s="72"/>
      <c r="E659" s="72"/>
      <c r="F659" s="72"/>
      <c r="G659" s="72"/>
      <c r="H659" s="72"/>
      <c r="I659" s="72"/>
      <c r="J659" s="72"/>
      <c r="K659" s="117"/>
      <c r="L659" s="72"/>
      <c r="M659" s="72"/>
      <c r="N659" s="72"/>
      <c r="O659" s="72"/>
      <c r="P659" s="72"/>
      <c r="Q659" s="72"/>
      <c r="R659" s="72"/>
      <c r="S659" s="72"/>
      <c r="T659" s="72"/>
      <c r="U659" s="72"/>
      <c r="V659" s="120"/>
      <c r="W659" s="72"/>
      <c r="X659" s="72"/>
      <c r="Y659" s="72"/>
      <c r="Z659" s="72"/>
      <c r="AA659" s="72"/>
      <c r="AB659" s="72"/>
      <c r="AC659" s="72"/>
      <c r="AD659" s="72"/>
    </row>
    <row r="660" ht="15.75" customHeight="1">
      <c r="A660" s="72"/>
      <c r="B660" s="72"/>
      <c r="C660" s="72"/>
      <c r="D660" s="72"/>
      <c r="E660" s="72"/>
      <c r="F660" s="72"/>
      <c r="G660" s="72"/>
      <c r="H660" s="72"/>
      <c r="I660" s="72"/>
      <c r="J660" s="72"/>
      <c r="K660" s="117"/>
      <c r="L660" s="72"/>
      <c r="M660" s="72"/>
      <c r="N660" s="72"/>
      <c r="O660" s="72"/>
      <c r="P660" s="72"/>
      <c r="Q660" s="72"/>
      <c r="R660" s="72"/>
      <c r="S660" s="72"/>
      <c r="T660" s="72"/>
      <c r="U660" s="72"/>
      <c r="V660" s="120"/>
      <c r="W660" s="72"/>
      <c r="X660" s="72"/>
      <c r="Y660" s="72"/>
      <c r="Z660" s="72"/>
      <c r="AA660" s="72"/>
      <c r="AB660" s="72"/>
      <c r="AC660" s="72"/>
      <c r="AD660" s="72"/>
    </row>
    <row r="661" ht="15.75" customHeight="1">
      <c r="A661" s="72"/>
      <c r="B661" s="72"/>
      <c r="C661" s="72"/>
      <c r="D661" s="72"/>
      <c r="E661" s="72"/>
      <c r="F661" s="72"/>
      <c r="G661" s="72"/>
      <c r="H661" s="72"/>
      <c r="I661" s="72"/>
      <c r="J661" s="72"/>
      <c r="K661" s="117"/>
      <c r="L661" s="72"/>
      <c r="M661" s="72"/>
      <c r="N661" s="72"/>
      <c r="O661" s="72"/>
      <c r="P661" s="72"/>
      <c r="Q661" s="72"/>
      <c r="R661" s="72"/>
      <c r="S661" s="72"/>
      <c r="T661" s="72"/>
      <c r="U661" s="72"/>
      <c r="V661" s="120"/>
      <c r="W661" s="72"/>
      <c r="X661" s="72"/>
      <c r="Y661" s="72"/>
      <c r="Z661" s="72"/>
      <c r="AA661" s="72"/>
      <c r="AB661" s="72"/>
      <c r="AC661" s="72"/>
      <c r="AD661" s="72"/>
    </row>
    <row r="662" ht="15.75" customHeight="1">
      <c r="A662" s="72"/>
      <c r="B662" s="72"/>
      <c r="C662" s="72"/>
      <c r="D662" s="72"/>
      <c r="E662" s="72"/>
      <c r="F662" s="72"/>
      <c r="G662" s="72"/>
      <c r="H662" s="72"/>
      <c r="I662" s="72"/>
      <c r="J662" s="72"/>
      <c r="K662" s="117"/>
      <c r="L662" s="72"/>
      <c r="M662" s="72"/>
      <c r="N662" s="72"/>
      <c r="O662" s="72"/>
      <c r="P662" s="72"/>
      <c r="Q662" s="72"/>
      <c r="R662" s="72"/>
      <c r="S662" s="72"/>
      <c r="T662" s="72"/>
      <c r="U662" s="72"/>
      <c r="V662" s="120"/>
      <c r="W662" s="72"/>
      <c r="X662" s="72"/>
      <c r="Y662" s="72"/>
      <c r="Z662" s="72"/>
      <c r="AA662" s="72"/>
      <c r="AB662" s="72"/>
      <c r="AC662" s="72"/>
      <c r="AD662" s="72"/>
    </row>
    <row r="663" ht="15.75" customHeight="1">
      <c r="A663" s="72"/>
      <c r="B663" s="72"/>
      <c r="C663" s="72"/>
      <c r="D663" s="72"/>
      <c r="E663" s="72"/>
      <c r="F663" s="72"/>
      <c r="G663" s="72"/>
      <c r="H663" s="72"/>
      <c r="I663" s="72"/>
      <c r="J663" s="72"/>
      <c r="K663" s="117"/>
      <c r="L663" s="72"/>
      <c r="M663" s="72"/>
      <c r="N663" s="72"/>
      <c r="O663" s="72"/>
      <c r="P663" s="72"/>
      <c r="Q663" s="72"/>
      <c r="R663" s="72"/>
      <c r="S663" s="72"/>
      <c r="T663" s="72"/>
      <c r="U663" s="72"/>
      <c r="V663" s="120"/>
      <c r="W663" s="72"/>
      <c r="X663" s="72"/>
      <c r="Y663" s="72"/>
      <c r="Z663" s="72"/>
      <c r="AA663" s="72"/>
      <c r="AB663" s="72"/>
      <c r="AC663" s="72"/>
      <c r="AD663" s="72"/>
    </row>
    <row r="664" ht="15.75" customHeight="1">
      <c r="A664" s="72"/>
      <c r="B664" s="72"/>
      <c r="C664" s="72"/>
      <c r="D664" s="72"/>
      <c r="E664" s="72"/>
      <c r="F664" s="72"/>
      <c r="G664" s="72"/>
      <c r="H664" s="72"/>
      <c r="I664" s="72"/>
      <c r="J664" s="72"/>
      <c r="K664" s="117"/>
      <c r="L664" s="72"/>
      <c r="M664" s="72"/>
      <c r="N664" s="72"/>
      <c r="O664" s="72"/>
      <c r="P664" s="72"/>
      <c r="Q664" s="72"/>
      <c r="R664" s="72"/>
      <c r="S664" s="72"/>
      <c r="T664" s="72"/>
      <c r="U664" s="72"/>
      <c r="V664" s="120"/>
      <c r="W664" s="72"/>
      <c r="X664" s="72"/>
      <c r="Y664" s="72"/>
      <c r="Z664" s="72"/>
      <c r="AA664" s="72"/>
      <c r="AB664" s="72"/>
      <c r="AC664" s="72"/>
      <c r="AD664" s="72"/>
    </row>
    <row r="665" ht="15.75" customHeight="1">
      <c r="A665" s="72"/>
      <c r="B665" s="72"/>
      <c r="C665" s="72"/>
      <c r="D665" s="72"/>
      <c r="E665" s="72"/>
      <c r="F665" s="72"/>
      <c r="G665" s="72"/>
      <c r="H665" s="72"/>
      <c r="I665" s="72"/>
      <c r="J665" s="72"/>
      <c r="K665" s="117"/>
      <c r="L665" s="72"/>
      <c r="M665" s="72"/>
      <c r="N665" s="72"/>
      <c r="O665" s="72"/>
      <c r="P665" s="72"/>
      <c r="Q665" s="72"/>
      <c r="R665" s="72"/>
      <c r="S665" s="72"/>
      <c r="T665" s="72"/>
      <c r="U665" s="72"/>
      <c r="V665" s="120"/>
      <c r="W665" s="72"/>
      <c r="X665" s="72"/>
      <c r="Y665" s="72"/>
      <c r="Z665" s="72"/>
      <c r="AA665" s="72"/>
      <c r="AB665" s="72"/>
      <c r="AC665" s="72"/>
      <c r="AD665" s="72"/>
    </row>
    <row r="666" ht="15.75" customHeight="1">
      <c r="A666" s="72"/>
      <c r="B666" s="72"/>
      <c r="C666" s="72"/>
      <c r="D666" s="72"/>
      <c r="E666" s="72"/>
      <c r="F666" s="72"/>
      <c r="G666" s="72"/>
      <c r="H666" s="72"/>
      <c r="I666" s="72"/>
      <c r="J666" s="72"/>
      <c r="K666" s="117"/>
      <c r="L666" s="72"/>
      <c r="M666" s="72"/>
      <c r="N666" s="72"/>
      <c r="O666" s="72"/>
      <c r="P666" s="72"/>
      <c r="Q666" s="72"/>
      <c r="R666" s="72"/>
      <c r="S666" s="72"/>
      <c r="T666" s="72"/>
      <c r="U666" s="72"/>
      <c r="V666" s="120"/>
      <c r="W666" s="72"/>
      <c r="X666" s="72"/>
      <c r="Y666" s="72"/>
      <c r="Z666" s="72"/>
      <c r="AA666" s="72"/>
      <c r="AB666" s="72"/>
      <c r="AC666" s="72"/>
      <c r="AD666" s="72"/>
    </row>
    <row r="667" ht="15.75" customHeight="1">
      <c r="A667" s="72"/>
      <c r="B667" s="72"/>
      <c r="C667" s="72"/>
      <c r="D667" s="72"/>
      <c r="E667" s="72"/>
      <c r="F667" s="72"/>
      <c r="G667" s="72"/>
      <c r="H667" s="72"/>
      <c r="I667" s="72"/>
      <c r="J667" s="72"/>
      <c r="K667" s="117"/>
      <c r="L667" s="72"/>
      <c r="M667" s="72"/>
      <c r="N667" s="72"/>
      <c r="O667" s="72"/>
      <c r="P667" s="72"/>
      <c r="Q667" s="72"/>
      <c r="R667" s="72"/>
      <c r="S667" s="72"/>
      <c r="T667" s="72"/>
      <c r="U667" s="72"/>
      <c r="V667" s="120"/>
      <c r="W667" s="72"/>
      <c r="X667" s="72"/>
      <c r="Y667" s="72"/>
      <c r="Z667" s="72"/>
      <c r="AA667" s="72"/>
      <c r="AB667" s="72"/>
      <c r="AC667" s="72"/>
      <c r="AD667" s="72"/>
    </row>
    <row r="668" ht="15.75" customHeight="1">
      <c r="A668" s="72"/>
      <c r="B668" s="72"/>
      <c r="C668" s="72"/>
      <c r="D668" s="72"/>
      <c r="E668" s="72"/>
      <c r="F668" s="72"/>
      <c r="G668" s="72"/>
      <c r="H668" s="72"/>
      <c r="I668" s="72"/>
      <c r="J668" s="72"/>
      <c r="K668" s="117"/>
      <c r="L668" s="72"/>
      <c r="M668" s="72"/>
      <c r="N668" s="72"/>
      <c r="O668" s="72"/>
      <c r="P668" s="72"/>
      <c r="Q668" s="72"/>
      <c r="R668" s="72"/>
      <c r="S668" s="72"/>
      <c r="T668" s="72"/>
      <c r="U668" s="72"/>
      <c r="V668" s="120"/>
      <c r="W668" s="72"/>
      <c r="X668" s="72"/>
      <c r="Y668" s="72"/>
      <c r="Z668" s="72"/>
      <c r="AA668" s="72"/>
      <c r="AB668" s="72"/>
      <c r="AC668" s="72"/>
      <c r="AD668" s="72"/>
    </row>
    <row r="669" ht="15.75" customHeight="1">
      <c r="A669" s="72"/>
      <c r="B669" s="72"/>
      <c r="C669" s="72"/>
      <c r="D669" s="72"/>
      <c r="E669" s="72"/>
      <c r="F669" s="72"/>
      <c r="G669" s="72"/>
      <c r="H669" s="72"/>
      <c r="I669" s="72"/>
      <c r="J669" s="72"/>
      <c r="K669" s="117"/>
      <c r="L669" s="72"/>
      <c r="M669" s="72"/>
      <c r="N669" s="72"/>
      <c r="O669" s="72"/>
      <c r="P669" s="72"/>
      <c r="Q669" s="72"/>
      <c r="R669" s="72"/>
      <c r="S669" s="72"/>
      <c r="T669" s="72"/>
      <c r="U669" s="72"/>
      <c r="V669" s="120"/>
      <c r="W669" s="72"/>
      <c r="X669" s="72"/>
      <c r="Y669" s="72"/>
      <c r="Z669" s="72"/>
      <c r="AA669" s="72"/>
      <c r="AB669" s="72"/>
      <c r="AC669" s="72"/>
      <c r="AD669" s="72"/>
    </row>
    <row r="670" ht="15.75" customHeight="1">
      <c r="A670" s="72"/>
      <c r="B670" s="72"/>
      <c r="C670" s="72"/>
      <c r="D670" s="72"/>
      <c r="E670" s="72"/>
      <c r="F670" s="72"/>
      <c r="G670" s="72"/>
      <c r="H670" s="72"/>
      <c r="I670" s="72"/>
      <c r="J670" s="72"/>
      <c r="K670" s="117"/>
      <c r="L670" s="72"/>
      <c r="M670" s="72"/>
      <c r="N670" s="72"/>
      <c r="O670" s="72"/>
      <c r="P670" s="72"/>
      <c r="Q670" s="72"/>
      <c r="R670" s="72"/>
      <c r="S670" s="72"/>
      <c r="T670" s="72"/>
      <c r="U670" s="72"/>
      <c r="V670" s="120"/>
      <c r="W670" s="72"/>
      <c r="X670" s="72"/>
      <c r="Y670" s="72"/>
      <c r="Z670" s="72"/>
      <c r="AA670" s="72"/>
      <c r="AB670" s="72"/>
      <c r="AC670" s="72"/>
      <c r="AD670" s="72"/>
    </row>
    <row r="671" ht="15.75" customHeight="1">
      <c r="A671" s="72"/>
      <c r="B671" s="72"/>
      <c r="C671" s="72"/>
      <c r="D671" s="72"/>
      <c r="E671" s="72"/>
      <c r="F671" s="72"/>
      <c r="G671" s="72"/>
      <c r="H671" s="72"/>
      <c r="I671" s="72"/>
      <c r="J671" s="72"/>
      <c r="K671" s="117"/>
      <c r="L671" s="72"/>
      <c r="M671" s="72"/>
      <c r="N671" s="72"/>
      <c r="O671" s="72"/>
      <c r="P671" s="72"/>
      <c r="Q671" s="72"/>
      <c r="R671" s="72"/>
      <c r="S671" s="72"/>
      <c r="T671" s="72"/>
      <c r="U671" s="72"/>
      <c r="V671" s="120"/>
      <c r="W671" s="72"/>
      <c r="X671" s="72"/>
      <c r="Y671" s="72"/>
      <c r="Z671" s="72"/>
      <c r="AA671" s="72"/>
      <c r="AB671" s="72"/>
      <c r="AC671" s="72"/>
      <c r="AD671" s="72"/>
    </row>
    <row r="672" ht="15.75" customHeight="1">
      <c r="A672" s="72"/>
      <c r="B672" s="72"/>
      <c r="C672" s="72"/>
      <c r="D672" s="72"/>
      <c r="E672" s="72"/>
      <c r="F672" s="72"/>
      <c r="G672" s="72"/>
      <c r="H672" s="72"/>
      <c r="I672" s="72"/>
      <c r="J672" s="72"/>
      <c r="K672" s="117"/>
      <c r="L672" s="72"/>
      <c r="M672" s="72"/>
      <c r="N672" s="72"/>
      <c r="O672" s="72"/>
      <c r="P672" s="72"/>
      <c r="Q672" s="72"/>
      <c r="R672" s="72"/>
      <c r="S672" s="72"/>
      <c r="T672" s="72"/>
      <c r="U672" s="72"/>
      <c r="V672" s="120"/>
      <c r="W672" s="72"/>
      <c r="X672" s="72"/>
      <c r="Y672" s="72"/>
      <c r="Z672" s="72"/>
      <c r="AA672" s="72"/>
      <c r="AB672" s="72"/>
      <c r="AC672" s="72"/>
      <c r="AD672" s="72"/>
    </row>
    <row r="673" ht="15.75" customHeight="1">
      <c r="A673" s="72"/>
      <c r="B673" s="72"/>
      <c r="C673" s="72"/>
      <c r="D673" s="72"/>
      <c r="E673" s="72"/>
      <c r="F673" s="72"/>
      <c r="G673" s="72"/>
      <c r="H673" s="72"/>
      <c r="I673" s="72"/>
      <c r="J673" s="72"/>
      <c r="K673" s="117"/>
      <c r="L673" s="72"/>
      <c r="M673" s="72"/>
      <c r="N673" s="72"/>
      <c r="O673" s="72"/>
      <c r="P673" s="72"/>
      <c r="Q673" s="72"/>
      <c r="R673" s="72"/>
      <c r="S673" s="72"/>
      <c r="T673" s="72"/>
      <c r="U673" s="72"/>
      <c r="V673" s="120"/>
      <c r="W673" s="72"/>
      <c r="X673" s="72"/>
      <c r="Y673" s="72"/>
      <c r="Z673" s="72"/>
      <c r="AA673" s="72"/>
      <c r="AB673" s="72"/>
      <c r="AC673" s="72"/>
      <c r="AD673" s="72"/>
    </row>
    <row r="674" ht="15.75" customHeight="1">
      <c r="A674" s="72"/>
      <c r="B674" s="72"/>
      <c r="C674" s="72"/>
      <c r="D674" s="72"/>
      <c r="E674" s="72"/>
      <c r="F674" s="72"/>
      <c r="G674" s="72"/>
      <c r="H674" s="72"/>
      <c r="I674" s="72"/>
      <c r="J674" s="72"/>
      <c r="K674" s="117"/>
      <c r="L674" s="72"/>
      <c r="M674" s="72"/>
      <c r="N674" s="72"/>
      <c r="O674" s="72"/>
      <c r="P674" s="72"/>
      <c r="Q674" s="72"/>
      <c r="R674" s="72"/>
      <c r="S674" s="72"/>
      <c r="T674" s="72"/>
      <c r="U674" s="72"/>
      <c r="V674" s="120"/>
      <c r="W674" s="72"/>
      <c r="X674" s="72"/>
      <c r="Y674" s="72"/>
      <c r="Z674" s="72"/>
      <c r="AA674" s="72"/>
      <c r="AB674" s="72"/>
      <c r="AC674" s="72"/>
      <c r="AD674" s="72"/>
    </row>
    <row r="675" ht="15.75" customHeight="1">
      <c r="A675" s="72"/>
      <c r="B675" s="72"/>
      <c r="C675" s="72"/>
      <c r="D675" s="72"/>
      <c r="E675" s="72"/>
      <c r="F675" s="72"/>
      <c r="G675" s="72"/>
      <c r="H675" s="72"/>
      <c r="I675" s="72"/>
      <c r="J675" s="72"/>
      <c r="K675" s="117"/>
      <c r="L675" s="72"/>
      <c r="M675" s="72"/>
      <c r="N675" s="72"/>
      <c r="O675" s="72"/>
      <c r="P675" s="72"/>
      <c r="Q675" s="72"/>
      <c r="R675" s="72"/>
      <c r="S675" s="72"/>
      <c r="T675" s="72"/>
      <c r="U675" s="72"/>
      <c r="V675" s="120"/>
      <c r="W675" s="72"/>
      <c r="X675" s="72"/>
      <c r="Y675" s="72"/>
      <c r="Z675" s="72"/>
      <c r="AA675" s="72"/>
      <c r="AB675" s="72"/>
      <c r="AC675" s="72"/>
      <c r="AD675" s="72"/>
    </row>
    <row r="676" ht="15.75" customHeight="1">
      <c r="A676" s="72"/>
      <c r="B676" s="72"/>
      <c r="C676" s="72"/>
      <c r="D676" s="72"/>
      <c r="E676" s="72"/>
      <c r="F676" s="72"/>
      <c r="G676" s="72"/>
      <c r="H676" s="72"/>
      <c r="I676" s="72"/>
      <c r="J676" s="72"/>
      <c r="K676" s="117"/>
      <c r="L676" s="72"/>
      <c r="M676" s="72"/>
      <c r="N676" s="72"/>
      <c r="O676" s="72"/>
      <c r="P676" s="72"/>
      <c r="Q676" s="72"/>
      <c r="R676" s="72"/>
      <c r="S676" s="72"/>
      <c r="T676" s="72"/>
      <c r="U676" s="72"/>
      <c r="V676" s="120"/>
      <c r="W676" s="72"/>
      <c r="X676" s="72"/>
      <c r="Y676" s="72"/>
      <c r="Z676" s="72"/>
      <c r="AA676" s="72"/>
      <c r="AB676" s="72"/>
      <c r="AC676" s="72"/>
      <c r="AD676" s="72"/>
    </row>
    <row r="677" ht="15.75" customHeight="1">
      <c r="A677" s="72"/>
      <c r="B677" s="72"/>
      <c r="C677" s="72"/>
      <c r="D677" s="72"/>
      <c r="E677" s="72"/>
      <c r="F677" s="72"/>
      <c r="G677" s="72"/>
      <c r="H677" s="72"/>
      <c r="I677" s="72"/>
      <c r="J677" s="72"/>
      <c r="K677" s="117"/>
      <c r="L677" s="72"/>
      <c r="M677" s="72"/>
      <c r="N677" s="72"/>
      <c r="O677" s="72"/>
      <c r="P677" s="72"/>
      <c r="Q677" s="72"/>
      <c r="R677" s="72"/>
      <c r="S677" s="72"/>
      <c r="T677" s="72"/>
      <c r="U677" s="72"/>
      <c r="V677" s="120"/>
      <c r="W677" s="72"/>
      <c r="X677" s="72"/>
      <c r="Y677" s="72"/>
      <c r="Z677" s="72"/>
      <c r="AA677" s="72"/>
      <c r="AB677" s="72"/>
      <c r="AC677" s="72"/>
      <c r="AD677" s="72"/>
    </row>
    <row r="678" ht="15.75" customHeight="1">
      <c r="A678" s="72"/>
      <c r="B678" s="72"/>
      <c r="C678" s="72"/>
      <c r="D678" s="72"/>
      <c r="E678" s="72"/>
      <c r="F678" s="72"/>
      <c r="G678" s="72"/>
      <c r="H678" s="72"/>
      <c r="I678" s="72"/>
      <c r="J678" s="72"/>
      <c r="K678" s="117"/>
      <c r="L678" s="72"/>
      <c r="M678" s="72"/>
      <c r="N678" s="72"/>
      <c r="O678" s="72"/>
      <c r="P678" s="72"/>
      <c r="Q678" s="72"/>
      <c r="R678" s="72"/>
      <c r="S678" s="72"/>
      <c r="T678" s="72"/>
      <c r="U678" s="72"/>
      <c r="V678" s="120"/>
      <c r="W678" s="72"/>
      <c r="X678" s="72"/>
      <c r="Y678" s="72"/>
      <c r="Z678" s="72"/>
      <c r="AA678" s="72"/>
      <c r="AB678" s="72"/>
      <c r="AC678" s="72"/>
      <c r="AD678" s="72"/>
    </row>
    <row r="679" ht="15.75" customHeight="1">
      <c r="A679" s="72"/>
      <c r="B679" s="72"/>
      <c r="C679" s="72"/>
      <c r="D679" s="72"/>
      <c r="E679" s="72"/>
      <c r="F679" s="72"/>
      <c r="G679" s="72"/>
      <c r="H679" s="72"/>
      <c r="I679" s="72"/>
      <c r="J679" s="72"/>
      <c r="K679" s="117"/>
      <c r="L679" s="72"/>
      <c r="M679" s="72"/>
      <c r="N679" s="72"/>
      <c r="O679" s="72"/>
      <c r="P679" s="72"/>
      <c r="Q679" s="72"/>
      <c r="R679" s="72"/>
      <c r="S679" s="72"/>
      <c r="T679" s="72"/>
      <c r="U679" s="72"/>
      <c r="V679" s="120"/>
      <c r="W679" s="72"/>
      <c r="X679" s="72"/>
      <c r="Y679" s="72"/>
      <c r="Z679" s="72"/>
      <c r="AA679" s="72"/>
      <c r="AB679" s="72"/>
      <c r="AC679" s="72"/>
      <c r="AD679" s="72"/>
    </row>
    <row r="680" ht="15.75" customHeight="1">
      <c r="A680" s="72"/>
      <c r="B680" s="72"/>
      <c r="C680" s="72"/>
      <c r="D680" s="72"/>
      <c r="E680" s="72"/>
      <c r="F680" s="72"/>
      <c r="G680" s="72"/>
      <c r="H680" s="72"/>
      <c r="I680" s="72"/>
      <c r="J680" s="72"/>
      <c r="K680" s="117"/>
      <c r="L680" s="72"/>
      <c r="M680" s="72"/>
      <c r="N680" s="72"/>
      <c r="O680" s="72"/>
      <c r="P680" s="72"/>
      <c r="Q680" s="72"/>
      <c r="R680" s="72"/>
      <c r="S680" s="72"/>
      <c r="T680" s="72"/>
      <c r="U680" s="72"/>
      <c r="V680" s="120"/>
      <c r="W680" s="72"/>
      <c r="X680" s="72"/>
      <c r="Y680" s="72"/>
      <c r="Z680" s="72"/>
      <c r="AA680" s="72"/>
      <c r="AB680" s="72"/>
      <c r="AC680" s="72"/>
      <c r="AD680" s="72"/>
    </row>
    <row r="681" ht="15.75" customHeight="1">
      <c r="A681" s="72"/>
      <c r="B681" s="72"/>
      <c r="C681" s="72"/>
      <c r="D681" s="72"/>
      <c r="E681" s="72"/>
      <c r="F681" s="72"/>
      <c r="G681" s="72"/>
      <c r="H681" s="72"/>
      <c r="I681" s="72"/>
      <c r="J681" s="72"/>
      <c r="K681" s="117"/>
      <c r="L681" s="72"/>
      <c r="M681" s="72"/>
      <c r="N681" s="72"/>
      <c r="O681" s="72"/>
      <c r="P681" s="72"/>
      <c r="Q681" s="72"/>
      <c r="R681" s="72"/>
      <c r="S681" s="72"/>
      <c r="T681" s="72"/>
      <c r="U681" s="72"/>
      <c r="V681" s="120"/>
      <c r="W681" s="72"/>
      <c r="X681" s="72"/>
      <c r="Y681" s="72"/>
      <c r="Z681" s="72"/>
      <c r="AA681" s="72"/>
      <c r="AB681" s="72"/>
      <c r="AC681" s="72"/>
      <c r="AD681" s="72"/>
    </row>
    <row r="682" ht="15.75" customHeight="1">
      <c r="A682" s="72"/>
      <c r="B682" s="72"/>
      <c r="C682" s="72"/>
      <c r="D682" s="72"/>
      <c r="E682" s="72"/>
      <c r="F682" s="72"/>
      <c r="G682" s="72"/>
      <c r="H682" s="72"/>
      <c r="I682" s="72"/>
      <c r="J682" s="72"/>
      <c r="K682" s="117"/>
      <c r="L682" s="72"/>
      <c r="M682" s="72"/>
      <c r="N682" s="72"/>
      <c r="O682" s="72"/>
      <c r="P682" s="72"/>
      <c r="Q682" s="72"/>
      <c r="R682" s="72"/>
      <c r="S682" s="72"/>
      <c r="T682" s="72"/>
      <c r="U682" s="72"/>
      <c r="V682" s="120"/>
      <c r="W682" s="72"/>
      <c r="X682" s="72"/>
      <c r="Y682" s="72"/>
      <c r="Z682" s="72"/>
      <c r="AA682" s="72"/>
      <c r="AB682" s="72"/>
      <c r="AC682" s="72"/>
      <c r="AD682" s="72"/>
    </row>
    <row r="683" ht="15.75" customHeight="1">
      <c r="A683" s="72"/>
      <c r="B683" s="72"/>
      <c r="C683" s="72"/>
      <c r="D683" s="72"/>
      <c r="E683" s="72"/>
      <c r="F683" s="72"/>
      <c r="G683" s="72"/>
      <c r="H683" s="72"/>
      <c r="I683" s="72"/>
      <c r="J683" s="72"/>
      <c r="K683" s="117"/>
      <c r="L683" s="72"/>
      <c r="M683" s="72"/>
      <c r="N683" s="72"/>
      <c r="O683" s="72"/>
      <c r="P683" s="72"/>
      <c r="Q683" s="72"/>
      <c r="R683" s="72"/>
      <c r="S683" s="72"/>
      <c r="T683" s="72"/>
      <c r="U683" s="72"/>
      <c r="V683" s="120"/>
      <c r="W683" s="72"/>
      <c r="X683" s="72"/>
      <c r="Y683" s="72"/>
      <c r="Z683" s="72"/>
      <c r="AA683" s="72"/>
      <c r="AB683" s="72"/>
      <c r="AC683" s="72"/>
      <c r="AD683" s="72"/>
    </row>
    <row r="684" ht="15.75" customHeight="1">
      <c r="A684" s="72"/>
      <c r="B684" s="72"/>
      <c r="C684" s="72"/>
      <c r="D684" s="72"/>
      <c r="E684" s="72"/>
      <c r="F684" s="72"/>
      <c r="G684" s="72"/>
      <c r="H684" s="72"/>
      <c r="I684" s="72"/>
      <c r="J684" s="72"/>
      <c r="K684" s="117"/>
      <c r="L684" s="72"/>
      <c r="M684" s="72"/>
      <c r="N684" s="72"/>
      <c r="O684" s="72"/>
      <c r="P684" s="72"/>
      <c r="Q684" s="72"/>
      <c r="R684" s="72"/>
      <c r="S684" s="72"/>
      <c r="T684" s="72"/>
      <c r="U684" s="72"/>
      <c r="V684" s="120"/>
      <c r="W684" s="72"/>
      <c r="X684" s="72"/>
      <c r="Y684" s="72"/>
      <c r="Z684" s="72"/>
      <c r="AA684" s="72"/>
      <c r="AB684" s="72"/>
      <c r="AC684" s="72"/>
      <c r="AD684" s="72"/>
    </row>
    <row r="685" ht="15.75" customHeight="1">
      <c r="A685" s="72"/>
      <c r="B685" s="72"/>
      <c r="C685" s="72"/>
      <c r="D685" s="72"/>
      <c r="E685" s="72"/>
      <c r="F685" s="72"/>
      <c r="G685" s="72"/>
      <c r="H685" s="72"/>
      <c r="I685" s="72"/>
      <c r="J685" s="72"/>
      <c r="K685" s="117"/>
      <c r="L685" s="72"/>
      <c r="M685" s="72"/>
      <c r="N685" s="72"/>
      <c r="O685" s="72"/>
      <c r="P685" s="72"/>
      <c r="Q685" s="72"/>
      <c r="R685" s="72"/>
      <c r="S685" s="72"/>
      <c r="T685" s="72"/>
      <c r="U685" s="72"/>
      <c r="V685" s="120"/>
      <c r="W685" s="72"/>
      <c r="X685" s="72"/>
      <c r="Y685" s="72"/>
      <c r="Z685" s="72"/>
      <c r="AA685" s="72"/>
      <c r="AB685" s="72"/>
      <c r="AC685" s="72"/>
      <c r="AD685" s="72"/>
    </row>
    <row r="686" ht="15.75" customHeight="1">
      <c r="A686" s="72"/>
      <c r="B686" s="72"/>
      <c r="C686" s="72"/>
      <c r="D686" s="72"/>
      <c r="E686" s="72"/>
      <c r="F686" s="72"/>
      <c r="G686" s="72"/>
      <c r="H686" s="72"/>
      <c r="I686" s="72"/>
      <c r="J686" s="72"/>
      <c r="K686" s="117"/>
      <c r="L686" s="72"/>
      <c r="M686" s="72"/>
      <c r="N686" s="72"/>
      <c r="O686" s="72"/>
      <c r="P686" s="72"/>
      <c r="Q686" s="72"/>
      <c r="R686" s="72"/>
      <c r="S686" s="72"/>
      <c r="T686" s="72"/>
      <c r="U686" s="72"/>
      <c r="V686" s="120"/>
      <c r="W686" s="72"/>
      <c r="X686" s="72"/>
      <c r="Y686" s="72"/>
      <c r="Z686" s="72"/>
      <c r="AA686" s="72"/>
      <c r="AB686" s="72"/>
      <c r="AC686" s="72"/>
      <c r="AD686" s="72"/>
    </row>
    <row r="687" ht="15.75" customHeight="1">
      <c r="A687" s="72"/>
      <c r="B687" s="72"/>
      <c r="C687" s="72"/>
      <c r="D687" s="72"/>
      <c r="E687" s="72"/>
      <c r="F687" s="72"/>
      <c r="G687" s="72"/>
      <c r="H687" s="72"/>
      <c r="I687" s="72"/>
      <c r="J687" s="72"/>
      <c r="K687" s="117"/>
      <c r="L687" s="72"/>
      <c r="M687" s="72"/>
      <c r="N687" s="72"/>
      <c r="O687" s="72"/>
      <c r="P687" s="72"/>
      <c r="Q687" s="72"/>
      <c r="R687" s="72"/>
      <c r="S687" s="72"/>
      <c r="T687" s="72"/>
      <c r="U687" s="72"/>
      <c r="V687" s="120"/>
      <c r="W687" s="72"/>
      <c r="X687" s="72"/>
      <c r="Y687" s="72"/>
      <c r="Z687" s="72"/>
      <c r="AA687" s="72"/>
      <c r="AB687" s="72"/>
      <c r="AC687" s="72"/>
      <c r="AD687" s="72"/>
    </row>
    <row r="688" ht="15.75" customHeight="1">
      <c r="A688" s="72"/>
      <c r="B688" s="72"/>
      <c r="C688" s="72"/>
      <c r="D688" s="72"/>
      <c r="E688" s="72"/>
      <c r="F688" s="72"/>
      <c r="G688" s="72"/>
      <c r="H688" s="72"/>
      <c r="I688" s="72"/>
      <c r="J688" s="72"/>
      <c r="K688" s="117"/>
      <c r="L688" s="72"/>
      <c r="M688" s="72"/>
      <c r="N688" s="72"/>
      <c r="O688" s="72"/>
      <c r="P688" s="72"/>
      <c r="Q688" s="72"/>
      <c r="R688" s="72"/>
      <c r="S688" s="72"/>
      <c r="T688" s="72"/>
      <c r="U688" s="72"/>
      <c r="V688" s="120"/>
      <c r="W688" s="72"/>
      <c r="X688" s="72"/>
      <c r="Y688" s="72"/>
      <c r="Z688" s="72"/>
      <c r="AA688" s="72"/>
      <c r="AB688" s="72"/>
      <c r="AC688" s="72"/>
      <c r="AD688" s="72"/>
    </row>
    <row r="689" ht="15.75" customHeight="1">
      <c r="A689" s="72"/>
      <c r="B689" s="72"/>
      <c r="C689" s="72"/>
      <c r="D689" s="72"/>
      <c r="E689" s="72"/>
      <c r="F689" s="72"/>
      <c r="G689" s="72"/>
      <c r="H689" s="72"/>
      <c r="I689" s="72"/>
      <c r="J689" s="72"/>
      <c r="K689" s="117"/>
      <c r="L689" s="72"/>
      <c r="M689" s="72"/>
      <c r="N689" s="72"/>
      <c r="O689" s="72"/>
      <c r="P689" s="72"/>
      <c r="Q689" s="72"/>
      <c r="R689" s="72"/>
      <c r="S689" s="72"/>
      <c r="T689" s="72"/>
      <c r="U689" s="72"/>
      <c r="V689" s="120"/>
      <c r="W689" s="72"/>
      <c r="X689" s="72"/>
      <c r="Y689" s="72"/>
      <c r="Z689" s="72"/>
      <c r="AA689" s="72"/>
      <c r="AB689" s="72"/>
      <c r="AC689" s="72"/>
      <c r="AD689" s="72"/>
    </row>
    <row r="690" ht="15.75" customHeight="1">
      <c r="A690" s="72"/>
      <c r="B690" s="72"/>
      <c r="C690" s="72"/>
      <c r="D690" s="72"/>
      <c r="E690" s="72"/>
      <c r="F690" s="72"/>
      <c r="G690" s="72"/>
      <c r="H690" s="72"/>
      <c r="I690" s="72"/>
      <c r="J690" s="72"/>
      <c r="K690" s="117"/>
      <c r="L690" s="72"/>
      <c r="M690" s="72"/>
      <c r="N690" s="72"/>
      <c r="O690" s="72"/>
      <c r="P690" s="72"/>
      <c r="Q690" s="72"/>
      <c r="R690" s="72"/>
      <c r="S690" s="72"/>
      <c r="T690" s="72"/>
      <c r="U690" s="72"/>
      <c r="V690" s="120"/>
      <c r="W690" s="72"/>
      <c r="X690" s="72"/>
      <c r="Y690" s="72"/>
      <c r="Z690" s="72"/>
      <c r="AA690" s="72"/>
      <c r="AB690" s="72"/>
      <c r="AC690" s="72"/>
      <c r="AD690" s="72"/>
    </row>
    <row r="691" ht="15.75" customHeight="1">
      <c r="A691" s="72"/>
      <c r="B691" s="72"/>
      <c r="C691" s="72"/>
      <c r="D691" s="72"/>
      <c r="E691" s="72"/>
      <c r="F691" s="72"/>
      <c r="G691" s="72"/>
      <c r="H691" s="72"/>
      <c r="I691" s="72"/>
      <c r="J691" s="72"/>
      <c r="K691" s="117"/>
      <c r="L691" s="72"/>
      <c r="M691" s="72"/>
      <c r="N691" s="72"/>
      <c r="O691" s="72"/>
      <c r="P691" s="72"/>
      <c r="Q691" s="72"/>
      <c r="R691" s="72"/>
      <c r="S691" s="72"/>
      <c r="T691" s="72"/>
      <c r="U691" s="72"/>
      <c r="V691" s="120"/>
      <c r="W691" s="72"/>
      <c r="X691" s="72"/>
      <c r="Y691" s="72"/>
      <c r="Z691" s="72"/>
      <c r="AA691" s="72"/>
      <c r="AB691" s="72"/>
      <c r="AC691" s="72"/>
      <c r="AD691" s="72"/>
    </row>
    <row r="692" ht="15.75" customHeight="1">
      <c r="A692" s="72"/>
      <c r="B692" s="72"/>
      <c r="C692" s="72"/>
      <c r="D692" s="72"/>
      <c r="E692" s="72"/>
      <c r="F692" s="72"/>
      <c r="G692" s="72"/>
      <c r="H692" s="72"/>
      <c r="I692" s="72"/>
      <c r="J692" s="72"/>
      <c r="K692" s="117"/>
      <c r="L692" s="72"/>
      <c r="M692" s="72"/>
      <c r="N692" s="72"/>
      <c r="O692" s="72"/>
      <c r="P692" s="72"/>
      <c r="Q692" s="72"/>
      <c r="R692" s="72"/>
      <c r="S692" s="72"/>
      <c r="T692" s="72"/>
      <c r="U692" s="72"/>
      <c r="V692" s="120"/>
      <c r="W692" s="72"/>
      <c r="X692" s="72"/>
      <c r="Y692" s="72"/>
      <c r="Z692" s="72"/>
      <c r="AA692" s="72"/>
      <c r="AB692" s="72"/>
      <c r="AC692" s="72"/>
      <c r="AD692" s="72"/>
    </row>
    <row r="693" ht="15.75" customHeight="1">
      <c r="A693" s="72"/>
      <c r="B693" s="72"/>
      <c r="C693" s="72"/>
      <c r="D693" s="72"/>
      <c r="E693" s="72"/>
      <c r="F693" s="72"/>
      <c r="G693" s="72"/>
      <c r="H693" s="72"/>
      <c r="I693" s="72"/>
      <c r="J693" s="72"/>
      <c r="K693" s="117"/>
      <c r="L693" s="72"/>
      <c r="M693" s="72"/>
      <c r="N693" s="72"/>
      <c r="O693" s="72"/>
      <c r="P693" s="72"/>
      <c r="Q693" s="72"/>
      <c r="R693" s="72"/>
      <c r="S693" s="72"/>
      <c r="T693" s="72"/>
      <c r="U693" s="72"/>
      <c r="V693" s="120"/>
      <c r="W693" s="72"/>
      <c r="X693" s="72"/>
      <c r="Y693" s="72"/>
      <c r="Z693" s="72"/>
      <c r="AA693" s="72"/>
      <c r="AB693" s="72"/>
      <c r="AC693" s="72"/>
      <c r="AD693" s="72"/>
    </row>
    <row r="694" ht="15.75" customHeight="1">
      <c r="A694" s="72"/>
      <c r="B694" s="72"/>
      <c r="C694" s="72"/>
      <c r="D694" s="72"/>
      <c r="E694" s="72"/>
      <c r="F694" s="72"/>
      <c r="G694" s="72"/>
      <c r="H694" s="72"/>
      <c r="I694" s="72"/>
      <c r="J694" s="72"/>
      <c r="K694" s="117"/>
      <c r="L694" s="72"/>
      <c r="M694" s="72"/>
      <c r="N694" s="72"/>
      <c r="O694" s="72"/>
      <c r="P694" s="72"/>
      <c r="Q694" s="72"/>
      <c r="R694" s="72"/>
      <c r="S694" s="72"/>
      <c r="T694" s="72"/>
      <c r="U694" s="72"/>
      <c r="V694" s="120"/>
      <c r="W694" s="72"/>
      <c r="X694" s="72"/>
      <c r="Y694" s="72"/>
      <c r="Z694" s="72"/>
      <c r="AA694" s="72"/>
      <c r="AB694" s="72"/>
      <c r="AC694" s="72"/>
      <c r="AD694" s="72"/>
    </row>
    <row r="695" ht="15.75" customHeight="1">
      <c r="A695" s="72"/>
      <c r="B695" s="72"/>
      <c r="C695" s="72"/>
      <c r="D695" s="72"/>
      <c r="E695" s="72"/>
      <c r="F695" s="72"/>
      <c r="G695" s="72"/>
      <c r="H695" s="72"/>
      <c r="I695" s="72"/>
      <c r="J695" s="72"/>
      <c r="K695" s="117"/>
      <c r="L695" s="72"/>
      <c r="M695" s="72"/>
      <c r="N695" s="72"/>
      <c r="O695" s="72"/>
      <c r="P695" s="72"/>
      <c r="Q695" s="72"/>
      <c r="R695" s="72"/>
      <c r="S695" s="72"/>
      <c r="T695" s="72"/>
      <c r="U695" s="72"/>
      <c r="V695" s="120"/>
      <c r="W695" s="72"/>
      <c r="X695" s="72"/>
      <c r="Y695" s="72"/>
      <c r="Z695" s="72"/>
      <c r="AA695" s="72"/>
      <c r="AB695" s="72"/>
      <c r="AC695" s="72"/>
      <c r="AD695" s="72"/>
    </row>
    <row r="696" ht="15.75" customHeight="1">
      <c r="A696" s="72"/>
      <c r="B696" s="72"/>
      <c r="C696" s="72"/>
      <c r="D696" s="72"/>
      <c r="E696" s="72"/>
      <c r="F696" s="72"/>
      <c r="G696" s="72"/>
      <c r="H696" s="72"/>
      <c r="I696" s="72"/>
      <c r="J696" s="72"/>
      <c r="K696" s="117"/>
      <c r="L696" s="72"/>
      <c r="M696" s="72"/>
      <c r="N696" s="72"/>
      <c r="O696" s="72"/>
      <c r="P696" s="72"/>
      <c r="Q696" s="72"/>
      <c r="R696" s="72"/>
      <c r="S696" s="72"/>
      <c r="T696" s="72"/>
      <c r="U696" s="72"/>
      <c r="V696" s="120"/>
      <c r="W696" s="72"/>
      <c r="X696" s="72"/>
      <c r="Y696" s="72"/>
      <c r="Z696" s="72"/>
      <c r="AA696" s="72"/>
      <c r="AB696" s="72"/>
      <c r="AC696" s="72"/>
      <c r="AD696" s="72"/>
    </row>
    <row r="697" ht="15.75" customHeight="1">
      <c r="A697" s="72"/>
      <c r="B697" s="72"/>
      <c r="C697" s="72"/>
      <c r="D697" s="72"/>
      <c r="E697" s="72"/>
      <c r="F697" s="72"/>
      <c r="G697" s="72"/>
      <c r="H697" s="72"/>
      <c r="I697" s="72"/>
      <c r="J697" s="72"/>
      <c r="K697" s="117"/>
      <c r="L697" s="72"/>
      <c r="M697" s="72"/>
      <c r="N697" s="72"/>
      <c r="O697" s="72"/>
      <c r="P697" s="72"/>
      <c r="Q697" s="72"/>
      <c r="R697" s="72"/>
      <c r="S697" s="72"/>
      <c r="T697" s="72"/>
      <c r="U697" s="72"/>
      <c r="V697" s="120"/>
      <c r="W697" s="72"/>
      <c r="X697" s="72"/>
      <c r="Y697" s="72"/>
      <c r="Z697" s="72"/>
      <c r="AA697" s="72"/>
      <c r="AB697" s="72"/>
      <c r="AC697" s="72"/>
      <c r="AD697" s="72"/>
    </row>
    <row r="698" ht="15.75" customHeight="1">
      <c r="A698" s="72"/>
      <c r="B698" s="72"/>
      <c r="C698" s="72"/>
      <c r="D698" s="72"/>
      <c r="E698" s="72"/>
      <c r="F698" s="72"/>
      <c r="G698" s="72"/>
      <c r="H698" s="72"/>
      <c r="I698" s="72"/>
      <c r="J698" s="72"/>
      <c r="K698" s="117"/>
      <c r="L698" s="72"/>
      <c r="M698" s="72"/>
      <c r="N698" s="72"/>
      <c r="O698" s="72"/>
      <c r="P698" s="72"/>
      <c r="Q698" s="72"/>
      <c r="R698" s="72"/>
      <c r="S698" s="72"/>
      <c r="T698" s="72"/>
      <c r="U698" s="72"/>
      <c r="V698" s="120"/>
      <c r="W698" s="72"/>
      <c r="X698" s="72"/>
      <c r="Y698" s="72"/>
      <c r="Z698" s="72"/>
      <c r="AA698" s="72"/>
      <c r="AB698" s="72"/>
      <c r="AC698" s="72"/>
      <c r="AD698" s="72"/>
    </row>
    <row r="699" ht="15.75" customHeight="1">
      <c r="A699" s="72"/>
      <c r="B699" s="72"/>
      <c r="C699" s="72"/>
      <c r="D699" s="72"/>
      <c r="E699" s="72"/>
      <c r="F699" s="72"/>
      <c r="G699" s="72"/>
      <c r="H699" s="72"/>
      <c r="I699" s="72"/>
      <c r="J699" s="72"/>
      <c r="K699" s="117"/>
      <c r="L699" s="72"/>
      <c r="M699" s="72"/>
      <c r="N699" s="72"/>
      <c r="O699" s="72"/>
      <c r="P699" s="72"/>
      <c r="Q699" s="72"/>
      <c r="R699" s="72"/>
      <c r="S699" s="72"/>
      <c r="T699" s="72"/>
      <c r="U699" s="72"/>
      <c r="V699" s="120"/>
      <c r="W699" s="72"/>
      <c r="X699" s="72"/>
      <c r="Y699" s="72"/>
      <c r="Z699" s="72"/>
      <c r="AA699" s="72"/>
      <c r="AB699" s="72"/>
      <c r="AC699" s="72"/>
      <c r="AD699" s="72"/>
    </row>
    <row r="700" ht="15.75" customHeight="1">
      <c r="A700" s="72"/>
      <c r="B700" s="72"/>
      <c r="C700" s="72"/>
      <c r="D700" s="72"/>
      <c r="E700" s="72"/>
      <c r="F700" s="72"/>
      <c r="G700" s="72"/>
      <c r="H700" s="72"/>
      <c r="I700" s="72"/>
      <c r="J700" s="72"/>
      <c r="K700" s="117"/>
      <c r="L700" s="72"/>
      <c r="M700" s="72"/>
      <c r="N700" s="72"/>
      <c r="O700" s="72"/>
      <c r="P700" s="72"/>
      <c r="Q700" s="72"/>
      <c r="R700" s="72"/>
      <c r="S700" s="72"/>
      <c r="T700" s="72"/>
      <c r="U700" s="72"/>
      <c r="V700" s="120"/>
      <c r="W700" s="72"/>
      <c r="X700" s="72"/>
      <c r="Y700" s="72"/>
      <c r="Z700" s="72"/>
      <c r="AA700" s="72"/>
      <c r="AB700" s="72"/>
      <c r="AC700" s="72"/>
      <c r="AD700" s="72"/>
    </row>
    <row r="701" ht="15.75" customHeight="1">
      <c r="A701" s="72"/>
      <c r="B701" s="72"/>
      <c r="C701" s="72"/>
      <c r="D701" s="72"/>
      <c r="E701" s="72"/>
      <c r="F701" s="72"/>
      <c r="G701" s="72"/>
      <c r="H701" s="72"/>
      <c r="I701" s="72"/>
      <c r="J701" s="72"/>
      <c r="K701" s="117"/>
      <c r="L701" s="72"/>
      <c r="M701" s="72"/>
      <c r="N701" s="72"/>
      <c r="O701" s="72"/>
      <c r="P701" s="72"/>
      <c r="Q701" s="72"/>
      <c r="R701" s="72"/>
      <c r="S701" s="72"/>
      <c r="T701" s="72"/>
      <c r="U701" s="72"/>
      <c r="V701" s="120"/>
      <c r="W701" s="72"/>
      <c r="X701" s="72"/>
      <c r="Y701" s="72"/>
      <c r="Z701" s="72"/>
      <c r="AA701" s="72"/>
      <c r="AB701" s="72"/>
      <c r="AC701" s="72"/>
      <c r="AD701" s="72"/>
    </row>
    <row r="702" ht="15.75" customHeight="1">
      <c r="A702" s="72"/>
      <c r="B702" s="72"/>
      <c r="C702" s="72"/>
      <c r="D702" s="72"/>
      <c r="E702" s="72"/>
      <c r="F702" s="72"/>
      <c r="G702" s="72"/>
      <c r="H702" s="72"/>
      <c r="I702" s="72"/>
      <c r="J702" s="72"/>
      <c r="K702" s="117"/>
      <c r="L702" s="72"/>
      <c r="M702" s="72"/>
      <c r="N702" s="72"/>
      <c r="O702" s="72"/>
      <c r="P702" s="72"/>
      <c r="Q702" s="72"/>
      <c r="R702" s="72"/>
      <c r="S702" s="72"/>
      <c r="T702" s="72"/>
      <c r="U702" s="72"/>
      <c r="V702" s="120"/>
      <c r="W702" s="72"/>
      <c r="X702" s="72"/>
      <c r="Y702" s="72"/>
      <c r="Z702" s="72"/>
      <c r="AA702" s="72"/>
      <c r="AB702" s="72"/>
      <c r="AC702" s="72"/>
      <c r="AD702" s="72"/>
    </row>
    <row r="703" ht="15.75" customHeight="1">
      <c r="A703" s="72"/>
      <c r="B703" s="72"/>
      <c r="C703" s="72"/>
      <c r="D703" s="72"/>
      <c r="E703" s="72"/>
      <c r="F703" s="72"/>
      <c r="G703" s="72"/>
      <c r="H703" s="72"/>
      <c r="I703" s="72"/>
      <c r="J703" s="72"/>
      <c r="K703" s="117"/>
      <c r="L703" s="72"/>
      <c r="M703" s="72"/>
      <c r="N703" s="72"/>
      <c r="O703" s="72"/>
      <c r="P703" s="72"/>
      <c r="Q703" s="72"/>
      <c r="R703" s="72"/>
      <c r="S703" s="72"/>
      <c r="T703" s="72"/>
      <c r="U703" s="72"/>
      <c r="V703" s="120"/>
      <c r="W703" s="72"/>
      <c r="X703" s="72"/>
      <c r="Y703" s="72"/>
      <c r="Z703" s="72"/>
      <c r="AA703" s="72"/>
      <c r="AB703" s="72"/>
      <c r="AC703" s="72"/>
      <c r="AD703" s="72"/>
    </row>
    <row r="704" ht="15.75" customHeight="1">
      <c r="A704" s="72"/>
      <c r="B704" s="72"/>
      <c r="C704" s="72"/>
      <c r="D704" s="72"/>
      <c r="E704" s="72"/>
      <c r="F704" s="72"/>
      <c r="G704" s="72"/>
      <c r="H704" s="72"/>
      <c r="I704" s="72"/>
      <c r="J704" s="72"/>
      <c r="K704" s="117"/>
      <c r="L704" s="72"/>
      <c r="M704" s="72"/>
      <c r="N704" s="72"/>
      <c r="O704" s="72"/>
      <c r="P704" s="72"/>
      <c r="Q704" s="72"/>
      <c r="R704" s="72"/>
      <c r="S704" s="72"/>
      <c r="T704" s="72"/>
      <c r="U704" s="72"/>
      <c r="V704" s="120"/>
      <c r="W704" s="72"/>
      <c r="X704" s="72"/>
      <c r="Y704" s="72"/>
      <c r="Z704" s="72"/>
      <c r="AA704" s="72"/>
      <c r="AB704" s="72"/>
      <c r="AC704" s="72"/>
      <c r="AD704" s="72"/>
    </row>
    <row r="705" ht="15.75" customHeight="1">
      <c r="A705" s="72"/>
      <c r="B705" s="72"/>
      <c r="C705" s="72"/>
      <c r="D705" s="72"/>
      <c r="E705" s="72"/>
      <c r="F705" s="72"/>
      <c r="G705" s="72"/>
      <c r="H705" s="72"/>
      <c r="I705" s="72"/>
      <c r="J705" s="72"/>
      <c r="K705" s="117"/>
      <c r="L705" s="72"/>
      <c r="M705" s="72"/>
      <c r="N705" s="72"/>
      <c r="O705" s="72"/>
      <c r="P705" s="72"/>
      <c r="Q705" s="72"/>
      <c r="R705" s="72"/>
      <c r="S705" s="72"/>
      <c r="T705" s="72"/>
      <c r="U705" s="72"/>
      <c r="V705" s="120"/>
      <c r="W705" s="72"/>
      <c r="X705" s="72"/>
      <c r="Y705" s="72"/>
      <c r="Z705" s="72"/>
      <c r="AA705" s="72"/>
      <c r="AB705" s="72"/>
      <c r="AC705" s="72"/>
      <c r="AD705" s="72"/>
    </row>
    <row r="706" ht="15.75" customHeight="1">
      <c r="A706" s="72"/>
      <c r="B706" s="72"/>
      <c r="C706" s="72"/>
      <c r="D706" s="72"/>
      <c r="E706" s="72"/>
      <c r="F706" s="72"/>
      <c r="G706" s="72"/>
      <c r="H706" s="72"/>
      <c r="I706" s="72"/>
      <c r="J706" s="72"/>
      <c r="K706" s="117"/>
      <c r="L706" s="72"/>
      <c r="M706" s="72"/>
      <c r="N706" s="72"/>
      <c r="O706" s="72"/>
      <c r="P706" s="72"/>
      <c r="Q706" s="72"/>
      <c r="R706" s="72"/>
      <c r="S706" s="72"/>
      <c r="T706" s="72"/>
      <c r="U706" s="72"/>
      <c r="V706" s="120"/>
      <c r="W706" s="72"/>
      <c r="X706" s="72"/>
      <c r="Y706" s="72"/>
      <c r="Z706" s="72"/>
      <c r="AA706" s="72"/>
      <c r="AB706" s="72"/>
      <c r="AC706" s="72"/>
      <c r="AD706" s="72"/>
    </row>
    <row r="707" ht="15.75" customHeight="1">
      <c r="A707" s="72"/>
      <c r="B707" s="72"/>
      <c r="C707" s="72"/>
      <c r="D707" s="72"/>
      <c r="E707" s="72"/>
      <c r="F707" s="72"/>
      <c r="G707" s="72"/>
      <c r="H707" s="72"/>
      <c r="I707" s="72"/>
      <c r="J707" s="72"/>
      <c r="K707" s="117"/>
      <c r="L707" s="72"/>
      <c r="M707" s="72"/>
      <c r="N707" s="72"/>
      <c r="O707" s="72"/>
      <c r="P707" s="72"/>
      <c r="Q707" s="72"/>
      <c r="R707" s="72"/>
      <c r="S707" s="72"/>
      <c r="T707" s="72"/>
      <c r="U707" s="72"/>
      <c r="V707" s="120"/>
      <c r="W707" s="72"/>
      <c r="X707" s="72"/>
      <c r="Y707" s="72"/>
      <c r="Z707" s="72"/>
      <c r="AA707" s="72"/>
      <c r="AB707" s="72"/>
      <c r="AC707" s="72"/>
      <c r="AD707" s="72"/>
    </row>
    <row r="708" ht="15.75" customHeight="1">
      <c r="A708" s="72"/>
      <c r="B708" s="72"/>
      <c r="C708" s="72"/>
      <c r="D708" s="72"/>
      <c r="E708" s="72"/>
      <c r="F708" s="72"/>
      <c r="G708" s="72"/>
      <c r="H708" s="72"/>
      <c r="I708" s="72"/>
      <c r="J708" s="72"/>
      <c r="K708" s="117"/>
      <c r="L708" s="72"/>
      <c r="M708" s="72"/>
      <c r="N708" s="72"/>
      <c r="O708" s="72"/>
      <c r="P708" s="72"/>
      <c r="Q708" s="72"/>
      <c r="R708" s="72"/>
      <c r="S708" s="72"/>
      <c r="T708" s="72"/>
      <c r="U708" s="72"/>
      <c r="V708" s="120"/>
      <c r="W708" s="72"/>
      <c r="X708" s="72"/>
      <c r="Y708" s="72"/>
      <c r="Z708" s="72"/>
      <c r="AA708" s="72"/>
      <c r="AB708" s="72"/>
      <c r="AC708" s="72"/>
      <c r="AD708" s="72"/>
    </row>
    <row r="709" ht="15.75" customHeight="1">
      <c r="A709" s="72"/>
      <c r="B709" s="72"/>
      <c r="C709" s="72"/>
      <c r="D709" s="72"/>
      <c r="E709" s="72"/>
      <c r="F709" s="72"/>
      <c r="G709" s="72"/>
      <c r="H709" s="72"/>
      <c r="I709" s="72"/>
      <c r="J709" s="72"/>
      <c r="K709" s="117"/>
      <c r="L709" s="72"/>
      <c r="M709" s="72"/>
      <c r="N709" s="72"/>
      <c r="O709" s="72"/>
      <c r="P709" s="72"/>
      <c r="Q709" s="72"/>
      <c r="R709" s="72"/>
      <c r="S709" s="72"/>
      <c r="T709" s="72"/>
      <c r="U709" s="72"/>
      <c r="V709" s="120"/>
      <c r="W709" s="72"/>
      <c r="X709" s="72"/>
      <c r="Y709" s="72"/>
      <c r="Z709" s="72"/>
      <c r="AA709" s="72"/>
      <c r="AB709" s="72"/>
      <c r="AC709" s="72"/>
      <c r="AD709" s="72"/>
    </row>
    <row r="710" ht="15.75" customHeight="1">
      <c r="A710" s="72"/>
      <c r="B710" s="72"/>
      <c r="C710" s="72"/>
      <c r="D710" s="72"/>
      <c r="E710" s="72"/>
      <c r="F710" s="72"/>
      <c r="G710" s="72"/>
      <c r="H710" s="72"/>
      <c r="I710" s="72"/>
      <c r="J710" s="72"/>
      <c r="K710" s="117"/>
      <c r="L710" s="72"/>
      <c r="M710" s="72"/>
      <c r="N710" s="72"/>
      <c r="O710" s="72"/>
      <c r="P710" s="72"/>
      <c r="Q710" s="72"/>
      <c r="R710" s="72"/>
      <c r="S710" s="72"/>
      <c r="T710" s="72"/>
      <c r="U710" s="72"/>
      <c r="V710" s="120"/>
      <c r="W710" s="72"/>
      <c r="X710" s="72"/>
      <c r="Y710" s="72"/>
      <c r="Z710" s="72"/>
      <c r="AA710" s="72"/>
      <c r="AB710" s="72"/>
      <c r="AC710" s="72"/>
      <c r="AD710" s="72"/>
    </row>
    <row r="711" ht="15.75" customHeight="1">
      <c r="A711" s="72"/>
      <c r="B711" s="72"/>
      <c r="C711" s="72"/>
      <c r="D711" s="72"/>
      <c r="E711" s="72"/>
      <c r="F711" s="72"/>
      <c r="G711" s="72"/>
      <c r="H711" s="72"/>
      <c r="I711" s="72"/>
      <c r="J711" s="72"/>
      <c r="K711" s="117"/>
      <c r="L711" s="72"/>
      <c r="M711" s="72"/>
      <c r="N711" s="72"/>
      <c r="O711" s="72"/>
      <c r="P711" s="72"/>
      <c r="Q711" s="72"/>
      <c r="R711" s="72"/>
      <c r="S711" s="72"/>
      <c r="T711" s="72"/>
      <c r="U711" s="72"/>
      <c r="V711" s="120"/>
      <c r="W711" s="72"/>
      <c r="X711" s="72"/>
      <c r="Y711" s="72"/>
      <c r="Z711" s="72"/>
      <c r="AA711" s="72"/>
      <c r="AB711" s="72"/>
      <c r="AC711" s="72"/>
      <c r="AD711" s="72"/>
    </row>
    <row r="712" ht="15.75" customHeight="1">
      <c r="A712" s="72"/>
      <c r="B712" s="72"/>
      <c r="C712" s="72"/>
      <c r="D712" s="72"/>
      <c r="E712" s="72"/>
      <c r="F712" s="72"/>
      <c r="G712" s="72"/>
      <c r="H712" s="72"/>
      <c r="I712" s="72"/>
      <c r="J712" s="72"/>
      <c r="K712" s="117"/>
      <c r="L712" s="72"/>
      <c r="M712" s="72"/>
      <c r="N712" s="72"/>
      <c r="O712" s="72"/>
      <c r="P712" s="72"/>
      <c r="Q712" s="72"/>
      <c r="R712" s="72"/>
      <c r="S712" s="72"/>
      <c r="T712" s="72"/>
      <c r="U712" s="72"/>
      <c r="V712" s="120"/>
      <c r="W712" s="72"/>
      <c r="X712" s="72"/>
      <c r="Y712" s="72"/>
      <c r="Z712" s="72"/>
      <c r="AA712" s="72"/>
      <c r="AB712" s="72"/>
      <c r="AC712" s="72"/>
      <c r="AD712" s="72"/>
    </row>
    <row r="713" ht="15.75" customHeight="1">
      <c r="A713" s="72"/>
      <c r="B713" s="72"/>
      <c r="C713" s="72"/>
      <c r="D713" s="72"/>
      <c r="E713" s="72"/>
      <c r="F713" s="72"/>
      <c r="G713" s="72"/>
      <c r="H713" s="72"/>
      <c r="I713" s="72"/>
      <c r="J713" s="72"/>
      <c r="K713" s="117"/>
      <c r="L713" s="72"/>
      <c r="M713" s="72"/>
      <c r="N713" s="72"/>
      <c r="O713" s="72"/>
      <c r="P713" s="72"/>
      <c r="Q713" s="72"/>
      <c r="R713" s="72"/>
      <c r="S713" s="72"/>
      <c r="T713" s="72"/>
      <c r="U713" s="72"/>
      <c r="V713" s="120"/>
      <c r="W713" s="72"/>
      <c r="X713" s="72"/>
      <c r="Y713" s="72"/>
      <c r="Z713" s="72"/>
      <c r="AA713" s="72"/>
      <c r="AB713" s="72"/>
      <c r="AC713" s="72"/>
      <c r="AD713" s="72"/>
    </row>
    <row r="714" ht="15.75" customHeight="1">
      <c r="A714" s="72"/>
      <c r="B714" s="72"/>
      <c r="C714" s="72"/>
      <c r="D714" s="72"/>
      <c r="E714" s="72"/>
      <c r="F714" s="72"/>
      <c r="G714" s="72"/>
      <c r="H714" s="72"/>
      <c r="I714" s="72"/>
      <c r="J714" s="72"/>
      <c r="K714" s="117"/>
      <c r="L714" s="72"/>
      <c r="M714" s="72"/>
      <c r="N714" s="72"/>
      <c r="O714" s="72"/>
      <c r="P714" s="72"/>
      <c r="Q714" s="72"/>
      <c r="R714" s="72"/>
      <c r="S714" s="72"/>
      <c r="T714" s="72"/>
      <c r="U714" s="72"/>
      <c r="V714" s="120"/>
      <c r="W714" s="72"/>
      <c r="X714" s="72"/>
      <c r="Y714" s="72"/>
      <c r="Z714" s="72"/>
      <c r="AA714" s="72"/>
      <c r="AB714" s="72"/>
      <c r="AC714" s="72"/>
      <c r="AD714" s="72"/>
    </row>
    <row r="715" ht="15.75" customHeight="1">
      <c r="A715" s="72"/>
      <c r="B715" s="72"/>
      <c r="C715" s="72"/>
      <c r="D715" s="72"/>
      <c r="E715" s="72"/>
      <c r="F715" s="72"/>
      <c r="G715" s="72"/>
      <c r="H715" s="72"/>
      <c r="I715" s="72"/>
      <c r="J715" s="72"/>
      <c r="K715" s="117"/>
      <c r="L715" s="72"/>
      <c r="M715" s="72"/>
      <c r="N715" s="72"/>
      <c r="O715" s="72"/>
      <c r="P715" s="72"/>
      <c r="Q715" s="72"/>
      <c r="R715" s="72"/>
      <c r="S715" s="72"/>
      <c r="T715" s="72"/>
      <c r="U715" s="72"/>
      <c r="V715" s="120"/>
      <c r="W715" s="72"/>
      <c r="X715" s="72"/>
      <c r="Y715" s="72"/>
      <c r="Z715" s="72"/>
      <c r="AA715" s="72"/>
      <c r="AB715" s="72"/>
      <c r="AC715" s="72"/>
      <c r="AD715" s="72"/>
    </row>
    <row r="716" ht="15.75" customHeight="1">
      <c r="A716" s="72"/>
      <c r="B716" s="72"/>
      <c r="C716" s="72"/>
      <c r="D716" s="72"/>
      <c r="E716" s="72"/>
      <c r="F716" s="72"/>
      <c r="G716" s="72"/>
      <c r="H716" s="72"/>
      <c r="I716" s="72"/>
      <c r="J716" s="72"/>
      <c r="K716" s="117"/>
      <c r="L716" s="72"/>
      <c r="M716" s="72"/>
      <c r="N716" s="72"/>
      <c r="O716" s="72"/>
      <c r="P716" s="72"/>
      <c r="Q716" s="72"/>
      <c r="R716" s="72"/>
      <c r="S716" s="72"/>
      <c r="T716" s="72"/>
      <c r="U716" s="72"/>
      <c r="V716" s="120"/>
      <c r="W716" s="72"/>
      <c r="X716" s="72"/>
      <c r="Y716" s="72"/>
      <c r="Z716" s="72"/>
      <c r="AA716" s="72"/>
      <c r="AB716" s="72"/>
      <c r="AC716" s="72"/>
      <c r="AD716" s="72"/>
    </row>
    <row r="717" ht="15.75" customHeight="1">
      <c r="A717" s="72"/>
      <c r="B717" s="72"/>
      <c r="C717" s="72"/>
      <c r="D717" s="72"/>
      <c r="E717" s="72"/>
      <c r="F717" s="72"/>
      <c r="G717" s="72"/>
      <c r="H717" s="72"/>
      <c r="I717" s="72"/>
      <c r="J717" s="72"/>
      <c r="K717" s="117"/>
      <c r="L717" s="72"/>
      <c r="M717" s="72"/>
      <c r="N717" s="72"/>
      <c r="O717" s="72"/>
      <c r="P717" s="72"/>
      <c r="Q717" s="72"/>
      <c r="R717" s="72"/>
      <c r="S717" s="72"/>
      <c r="T717" s="72"/>
      <c r="U717" s="72"/>
      <c r="V717" s="120"/>
      <c r="W717" s="72"/>
      <c r="X717" s="72"/>
      <c r="Y717" s="72"/>
      <c r="Z717" s="72"/>
      <c r="AA717" s="72"/>
      <c r="AB717" s="72"/>
      <c r="AC717" s="72"/>
      <c r="AD717" s="72"/>
    </row>
    <row r="718" ht="15.75" customHeight="1">
      <c r="A718" s="72"/>
      <c r="B718" s="72"/>
      <c r="C718" s="72"/>
      <c r="D718" s="72"/>
      <c r="E718" s="72"/>
      <c r="F718" s="72"/>
      <c r="G718" s="72"/>
      <c r="H718" s="72"/>
      <c r="I718" s="72"/>
      <c r="J718" s="72"/>
      <c r="K718" s="117"/>
      <c r="L718" s="72"/>
      <c r="M718" s="72"/>
      <c r="N718" s="72"/>
      <c r="O718" s="72"/>
      <c r="P718" s="72"/>
      <c r="Q718" s="72"/>
      <c r="R718" s="72"/>
      <c r="S718" s="72"/>
      <c r="T718" s="72"/>
      <c r="U718" s="72"/>
      <c r="V718" s="120"/>
      <c r="W718" s="72"/>
      <c r="X718" s="72"/>
      <c r="Y718" s="72"/>
      <c r="Z718" s="72"/>
      <c r="AA718" s="72"/>
      <c r="AB718" s="72"/>
      <c r="AC718" s="72"/>
      <c r="AD718" s="72"/>
    </row>
    <row r="719" ht="15.75" customHeight="1">
      <c r="A719" s="72"/>
      <c r="B719" s="72"/>
      <c r="C719" s="72"/>
      <c r="D719" s="72"/>
      <c r="E719" s="72"/>
      <c r="F719" s="72"/>
      <c r="G719" s="72"/>
      <c r="H719" s="72"/>
      <c r="I719" s="72"/>
      <c r="J719" s="72"/>
      <c r="K719" s="117"/>
      <c r="L719" s="72"/>
      <c r="M719" s="72"/>
      <c r="N719" s="72"/>
      <c r="O719" s="72"/>
      <c r="P719" s="72"/>
      <c r="Q719" s="72"/>
      <c r="R719" s="72"/>
      <c r="S719" s="72"/>
      <c r="T719" s="72"/>
      <c r="U719" s="72"/>
      <c r="V719" s="120"/>
      <c r="W719" s="72"/>
      <c r="X719" s="72"/>
      <c r="Y719" s="72"/>
      <c r="Z719" s="72"/>
      <c r="AA719" s="72"/>
      <c r="AB719" s="72"/>
      <c r="AC719" s="72"/>
      <c r="AD719" s="72"/>
    </row>
    <row r="720" ht="15.75" customHeight="1">
      <c r="A720" s="72"/>
      <c r="B720" s="72"/>
      <c r="C720" s="72"/>
      <c r="D720" s="72"/>
      <c r="E720" s="72"/>
      <c r="F720" s="72"/>
      <c r="G720" s="72"/>
      <c r="H720" s="72"/>
      <c r="I720" s="72"/>
      <c r="J720" s="72"/>
      <c r="K720" s="117"/>
      <c r="L720" s="72"/>
      <c r="M720" s="72"/>
      <c r="N720" s="72"/>
      <c r="O720" s="72"/>
      <c r="P720" s="72"/>
      <c r="Q720" s="72"/>
      <c r="R720" s="72"/>
      <c r="S720" s="72"/>
      <c r="T720" s="72"/>
      <c r="U720" s="72"/>
      <c r="V720" s="120"/>
      <c r="W720" s="72"/>
      <c r="X720" s="72"/>
      <c r="Y720" s="72"/>
      <c r="Z720" s="72"/>
      <c r="AA720" s="72"/>
      <c r="AB720" s="72"/>
      <c r="AC720" s="72"/>
      <c r="AD720" s="72"/>
    </row>
    <row r="721" ht="15.75" customHeight="1">
      <c r="A721" s="72"/>
      <c r="B721" s="72"/>
      <c r="C721" s="72"/>
      <c r="D721" s="72"/>
      <c r="E721" s="72"/>
      <c r="F721" s="72"/>
      <c r="G721" s="72"/>
      <c r="H721" s="72"/>
      <c r="I721" s="72"/>
      <c r="J721" s="72"/>
      <c r="K721" s="117"/>
      <c r="L721" s="72"/>
      <c r="M721" s="72"/>
      <c r="N721" s="72"/>
      <c r="O721" s="72"/>
      <c r="P721" s="72"/>
      <c r="Q721" s="72"/>
      <c r="R721" s="72"/>
      <c r="S721" s="72"/>
      <c r="T721" s="72"/>
      <c r="U721" s="72"/>
      <c r="V721" s="120"/>
      <c r="W721" s="72"/>
      <c r="X721" s="72"/>
      <c r="Y721" s="72"/>
      <c r="Z721" s="72"/>
      <c r="AA721" s="72"/>
      <c r="AB721" s="72"/>
      <c r="AC721" s="72"/>
      <c r="AD721" s="72"/>
    </row>
    <row r="722" ht="15.75" customHeight="1">
      <c r="A722" s="72"/>
      <c r="B722" s="72"/>
      <c r="C722" s="72"/>
      <c r="D722" s="72"/>
      <c r="E722" s="72"/>
      <c r="F722" s="72"/>
      <c r="G722" s="72"/>
      <c r="H722" s="72"/>
      <c r="I722" s="72"/>
      <c r="J722" s="72"/>
      <c r="K722" s="117"/>
      <c r="L722" s="72"/>
      <c r="M722" s="72"/>
      <c r="N722" s="72"/>
      <c r="O722" s="72"/>
      <c r="P722" s="72"/>
      <c r="Q722" s="72"/>
      <c r="R722" s="72"/>
      <c r="S722" s="72"/>
      <c r="T722" s="72"/>
      <c r="U722" s="72"/>
      <c r="V722" s="120"/>
      <c r="W722" s="72"/>
      <c r="X722" s="72"/>
      <c r="Y722" s="72"/>
      <c r="Z722" s="72"/>
      <c r="AA722" s="72"/>
      <c r="AB722" s="72"/>
      <c r="AC722" s="72"/>
      <c r="AD722" s="72"/>
    </row>
    <row r="723" ht="15.75" customHeight="1">
      <c r="A723" s="72"/>
      <c r="B723" s="72"/>
      <c r="C723" s="72"/>
      <c r="D723" s="72"/>
      <c r="E723" s="72"/>
      <c r="F723" s="72"/>
      <c r="G723" s="72"/>
      <c r="H723" s="72"/>
      <c r="I723" s="72"/>
      <c r="J723" s="72"/>
      <c r="K723" s="117"/>
      <c r="L723" s="72"/>
      <c r="M723" s="72"/>
      <c r="N723" s="72"/>
      <c r="O723" s="72"/>
      <c r="P723" s="72"/>
      <c r="Q723" s="72"/>
      <c r="R723" s="72"/>
      <c r="S723" s="72"/>
      <c r="T723" s="72"/>
      <c r="U723" s="72"/>
      <c r="V723" s="120"/>
      <c r="W723" s="72"/>
      <c r="X723" s="72"/>
      <c r="Y723" s="72"/>
      <c r="Z723" s="72"/>
      <c r="AA723" s="72"/>
      <c r="AB723" s="72"/>
      <c r="AC723" s="72"/>
      <c r="AD723" s="72"/>
    </row>
    <row r="724" ht="15.75" customHeight="1">
      <c r="A724" s="72"/>
      <c r="B724" s="72"/>
      <c r="C724" s="72"/>
      <c r="D724" s="72"/>
      <c r="E724" s="72"/>
      <c r="F724" s="72"/>
      <c r="G724" s="72"/>
      <c r="H724" s="72"/>
      <c r="I724" s="72"/>
      <c r="J724" s="72"/>
      <c r="K724" s="117"/>
      <c r="L724" s="72"/>
      <c r="M724" s="72"/>
      <c r="N724" s="72"/>
      <c r="O724" s="72"/>
      <c r="P724" s="72"/>
      <c r="Q724" s="72"/>
      <c r="R724" s="72"/>
      <c r="S724" s="72"/>
      <c r="T724" s="72"/>
      <c r="U724" s="72"/>
      <c r="V724" s="120"/>
      <c r="W724" s="72"/>
      <c r="X724" s="72"/>
      <c r="Y724" s="72"/>
      <c r="Z724" s="72"/>
      <c r="AA724" s="72"/>
      <c r="AB724" s="72"/>
      <c r="AC724" s="72"/>
      <c r="AD724" s="72"/>
    </row>
    <row r="725" ht="15.75" customHeight="1">
      <c r="A725" s="72"/>
      <c r="B725" s="72"/>
      <c r="C725" s="72"/>
      <c r="D725" s="72"/>
      <c r="E725" s="72"/>
      <c r="F725" s="72"/>
      <c r="G725" s="72"/>
      <c r="H725" s="72"/>
      <c r="I725" s="72"/>
      <c r="J725" s="72"/>
      <c r="K725" s="117"/>
      <c r="L725" s="72"/>
      <c r="M725" s="72"/>
      <c r="N725" s="72"/>
      <c r="O725" s="72"/>
      <c r="P725" s="72"/>
      <c r="Q725" s="72"/>
      <c r="R725" s="72"/>
      <c r="S725" s="72"/>
      <c r="T725" s="72"/>
      <c r="U725" s="72"/>
      <c r="V725" s="120"/>
      <c r="W725" s="72"/>
      <c r="X725" s="72"/>
      <c r="Y725" s="72"/>
      <c r="Z725" s="72"/>
      <c r="AA725" s="72"/>
      <c r="AB725" s="72"/>
      <c r="AC725" s="72"/>
      <c r="AD725" s="72"/>
    </row>
    <row r="726" ht="15.75" customHeight="1">
      <c r="A726" s="72"/>
      <c r="B726" s="72"/>
      <c r="C726" s="72"/>
      <c r="D726" s="72"/>
      <c r="E726" s="72"/>
      <c r="F726" s="72"/>
      <c r="G726" s="72"/>
      <c r="H726" s="72"/>
      <c r="I726" s="72"/>
      <c r="J726" s="72"/>
      <c r="K726" s="117"/>
      <c r="L726" s="72"/>
      <c r="M726" s="72"/>
      <c r="N726" s="72"/>
      <c r="O726" s="72"/>
      <c r="P726" s="72"/>
      <c r="Q726" s="72"/>
      <c r="R726" s="72"/>
      <c r="S726" s="72"/>
      <c r="T726" s="72"/>
      <c r="U726" s="72"/>
      <c r="V726" s="120"/>
      <c r="W726" s="72"/>
      <c r="X726" s="72"/>
      <c r="Y726" s="72"/>
      <c r="Z726" s="72"/>
      <c r="AA726" s="72"/>
      <c r="AB726" s="72"/>
      <c r="AC726" s="72"/>
      <c r="AD726" s="72"/>
    </row>
    <row r="727" ht="15.75" customHeight="1">
      <c r="A727" s="72"/>
      <c r="B727" s="72"/>
      <c r="C727" s="72"/>
      <c r="D727" s="72"/>
      <c r="E727" s="72"/>
      <c r="F727" s="72"/>
      <c r="G727" s="72"/>
      <c r="H727" s="72"/>
      <c r="I727" s="72"/>
      <c r="J727" s="72"/>
      <c r="K727" s="117"/>
      <c r="L727" s="72"/>
      <c r="M727" s="72"/>
      <c r="N727" s="72"/>
      <c r="O727" s="72"/>
      <c r="P727" s="72"/>
      <c r="Q727" s="72"/>
      <c r="R727" s="72"/>
      <c r="S727" s="72"/>
      <c r="T727" s="72"/>
      <c r="U727" s="72"/>
      <c r="V727" s="120"/>
      <c r="W727" s="72"/>
      <c r="X727" s="72"/>
      <c r="Y727" s="72"/>
      <c r="Z727" s="72"/>
      <c r="AA727" s="72"/>
      <c r="AB727" s="72"/>
      <c r="AC727" s="72"/>
      <c r="AD727" s="72"/>
    </row>
    <row r="728" ht="15.75" customHeight="1">
      <c r="A728" s="72"/>
      <c r="B728" s="72"/>
      <c r="C728" s="72"/>
      <c r="D728" s="72"/>
      <c r="E728" s="72"/>
      <c r="F728" s="72"/>
      <c r="G728" s="72"/>
      <c r="H728" s="72"/>
      <c r="I728" s="72"/>
      <c r="J728" s="72"/>
      <c r="K728" s="117"/>
      <c r="L728" s="72"/>
      <c r="M728" s="72"/>
      <c r="N728" s="72"/>
      <c r="O728" s="72"/>
      <c r="P728" s="72"/>
      <c r="Q728" s="72"/>
      <c r="R728" s="72"/>
      <c r="S728" s="72"/>
      <c r="T728" s="72"/>
      <c r="U728" s="72"/>
      <c r="V728" s="120"/>
      <c r="W728" s="72"/>
      <c r="X728" s="72"/>
      <c r="Y728" s="72"/>
      <c r="Z728" s="72"/>
      <c r="AA728" s="72"/>
      <c r="AB728" s="72"/>
      <c r="AC728" s="72"/>
      <c r="AD728" s="72"/>
    </row>
    <row r="729" ht="15.75" customHeight="1">
      <c r="A729" s="72"/>
      <c r="B729" s="72"/>
      <c r="C729" s="72"/>
      <c r="D729" s="72"/>
      <c r="E729" s="72"/>
      <c r="F729" s="72"/>
      <c r="G729" s="72"/>
      <c r="H729" s="72"/>
      <c r="I729" s="72"/>
      <c r="J729" s="72"/>
      <c r="K729" s="117"/>
      <c r="L729" s="72"/>
      <c r="M729" s="72"/>
      <c r="N729" s="72"/>
      <c r="O729" s="72"/>
      <c r="P729" s="72"/>
      <c r="Q729" s="72"/>
      <c r="R729" s="72"/>
      <c r="S729" s="72"/>
      <c r="T729" s="72"/>
      <c r="U729" s="72"/>
      <c r="V729" s="120"/>
      <c r="W729" s="72"/>
      <c r="X729" s="72"/>
      <c r="Y729" s="72"/>
      <c r="Z729" s="72"/>
      <c r="AA729" s="72"/>
      <c r="AB729" s="72"/>
      <c r="AC729" s="72"/>
      <c r="AD729" s="72"/>
    </row>
    <row r="730" ht="15.75" customHeight="1">
      <c r="A730" s="72"/>
      <c r="B730" s="72"/>
      <c r="C730" s="72"/>
      <c r="D730" s="72"/>
      <c r="E730" s="72"/>
      <c r="F730" s="72"/>
      <c r="G730" s="72"/>
      <c r="H730" s="72"/>
      <c r="I730" s="72"/>
      <c r="J730" s="72"/>
      <c r="K730" s="117"/>
      <c r="L730" s="72"/>
      <c r="M730" s="72"/>
      <c r="N730" s="72"/>
      <c r="O730" s="72"/>
      <c r="P730" s="72"/>
      <c r="Q730" s="72"/>
      <c r="R730" s="72"/>
      <c r="S730" s="72"/>
      <c r="T730" s="72"/>
      <c r="U730" s="72"/>
      <c r="V730" s="120"/>
      <c r="W730" s="72"/>
      <c r="X730" s="72"/>
      <c r="Y730" s="72"/>
      <c r="Z730" s="72"/>
      <c r="AA730" s="72"/>
      <c r="AB730" s="72"/>
      <c r="AC730" s="72"/>
      <c r="AD730" s="72"/>
    </row>
    <row r="731" ht="15.75" customHeight="1">
      <c r="A731" s="72"/>
      <c r="B731" s="72"/>
      <c r="C731" s="72"/>
      <c r="D731" s="72"/>
      <c r="E731" s="72"/>
      <c r="F731" s="72"/>
      <c r="G731" s="72"/>
      <c r="H731" s="72"/>
      <c r="I731" s="72"/>
      <c r="J731" s="72"/>
      <c r="K731" s="117"/>
      <c r="L731" s="72"/>
      <c r="M731" s="72"/>
      <c r="N731" s="72"/>
      <c r="O731" s="72"/>
      <c r="P731" s="72"/>
      <c r="Q731" s="72"/>
      <c r="R731" s="72"/>
      <c r="S731" s="72"/>
      <c r="T731" s="72"/>
      <c r="U731" s="72"/>
      <c r="V731" s="120"/>
      <c r="W731" s="72"/>
      <c r="X731" s="72"/>
      <c r="Y731" s="72"/>
      <c r="Z731" s="72"/>
      <c r="AA731" s="72"/>
      <c r="AB731" s="72"/>
      <c r="AC731" s="72"/>
      <c r="AD731" s="72"/>
    </row>
    <row r="732" ht="15.75" customHeight="1">
      <c r="A732" s="72"/>
      <c r="B732" s="72"/>
      <c r="C732" s="72"/>
      <c r="D732" s="72"/>
      <c r="E732" s="72"/>
      <c r="F732" s="72"/>
      <c r="G732" s="72"/>
      <c r="H732" s="72"/>
      <c r="I732" s="72"/>
      <c r="J732" s="72"/>
      <c r="K732" s="117"/>
      <c r="L732" s="72"/>
      <c r="M732" s="72"/>
      <c r="N732" s="72"/>
      <c r="O732" s="72"/>
      <c r="P732" s="72"/>
      <c r="Q732" s="72"/>
      <c r="R732" s="72"/>
      <c r="S732" s="72"/>
      <c r="T732" s="72"/>
      <c r="U732" s="72"/>
      <c r="V732" s="120"/>
      <c r="W732" s="72"/>
      <c r="X732" s="72"/>
      <c r="Y732" s="72"/>
      <c r="Z732" s="72"/>
      <c r="AA732" s="72"/>
      <c r="AB732" s="72"/>
      <c r="AC732" s="72"/>
      <c r="AD732" s="72"/>
    </row>
    <row r="733" ht="15.75" customHeight="1">
      <c r="A733" s="72"/>
      <c r="B733" s="72"/>
      <c r="C733" s="72"/>
      <c r="D733" s="72"/>
      <c r="E733" s="72"/>
      <c r="F733" s="72"/>
      <c r="G733" s="72"/>
      <c r="H733" s="72"/>
      <c r="I733" s="72"/>
      <c r="J733" s="72"/>
      <c r="K733" s="117"/>
      <c r="L733" s="72"/>
      <c r="M733" s="72"/>
      <c r="N733" s="72"/>
      <c r="O733" s="72"/>
      <c r="P733" s="72"/>
      <c r="Q733" s="72"/>
      <c r="R733" s="72"/>
      <c r="S733" s="72"/>
      <c r="T733" s="72"/>
      <c r="U733" s="72"/>
      <c r="V733" s="120"/>
      <c r="W733" s="72"/>
      <c r="X733" s="72"/>
      <c r="Y733" s="72"/>
      <c r="Z733" s="72"/>
      <c r="AA733" s="72"/>
      <c r="AB733" s="72"/>
      <c r="AC733" s="72"/>
      <c r="AD733" s="72"/>
    </row>
    <row r="734" ht="15.75" customHeight="1">
      <c r="A734" s="72"/>
      <c r="B734" s="72"/>
      <c r="C734" s="72"/>
      <c r="D734" s="72"/>
      <c r="E734" s="72"/>
      <c r="F734" s="72"/>
      <c r="G734" s="72"/>
      <c r="H734" s="72"/>
      <c r="I734" s="72"/>
      <c r="J734" s="72"/>
      <c r="K734" s="117"/>
      <c r="L734" s="72"/>
      <c r="M734" s="72"/>
      <c r="N734" s="72"/>
      <c r="O734" s="72"/>
      <c r="P734" s="72"/>
      <c r="Q734" s="72"/>
      <c r="R734" s="72"/>
      <c r="S734" s="72"/>
      <c r="T734" s="72"/>
      <c r="U734" s="72"/>
      <c r="V734" s="120"/>
      <c r="W734" s="72"/>
      <c r="X734" s="72"/>
      <c r="Y734" s="72"/>
      <c r="Z734" s="72"/>
      <c r="AA734" s="72"/>
      <c r="AB734" s="72"/>
      <c r="AC734" s="72"/>
      <c r="AD734" s="72"/>
    </row>
    <row r="735" ht="15.75" customHeight="1">
      <c r="A735" s="72"/>
      <c r="B735" s="72"/>
      <c r="C735" s="72"/>
      <c r="D735" s="72"/>
      <c r="E735" s="72"/>
      <c r="F735" s="72"/>
      <c r="G735" s="72"/>
      <c r="H735" s="72"/>
      <c r="I735" s="72"/>
      <c r="J735" s="72"/>
      <c r="K735" s="117"/>
      <c r="L735" s="72"/>
      <c r="M735" s="72"/>
      <c r="N735" s="72"/>
      <c r="O735" s="72"/>
      <c r="P735" s="72"/>
      <c r="Q735" s="72"/>
      <c r="R735" s="72"/>
      <c r="S735" s="72"/>
      <c r="T735" s="72"/>
      <c r="U735" s="72"/>
      <c r="V735" s="120"/>
      <c r="W735" s="72"/>
      <c r="X735" s="72"/>
      <c r="Y735" s="72"/>
      <c r="Z735" s="72"/>
      <c r="AA735" s="72"/>
      <c r="AB735" s="72"/>
      <c r="AC735" s="72"/>
      <c r="AD735" s="72"/>
    </row>
    <row r="736" ht="15.75" customHeight="1">
      <c r="A736" s="72"/>
      <c r="B736" s="72"/>
      <c r="C736" s="72"/>
      <c r="D736" s="72"/>
      <c r="E736" s="72"/>
      <c r="F736" s="72"/>
      <c r="G736" s="72"/>
      <c r="H736" s="72"/>
      <c r="I736" s="72"/>
      <c r="J736" s="72"/>
      <c r="K736" s="117"/>
      <c r="L736" s="72"/>
      <c r="M736" s="72"/>
      <c r="N736" s="72"/>
      <c r="O736" s="72"/>
      <c r="P736" s="72"/>
      <c r="Q736" s="72"/>
      <c r="R736" s="72"/>
      <c r="S736" s="72"/>
      <c r="T736" s="72"/>
      <c r="U736" s="72"/>
      <c r="V736" s="120"/>
      <c r="W736" s="72"/>
      <c r="X736" s="72"/>
      <c r="Y736" s="72"/>
      <c r="Z736" s="72"/>
      <c r="AA736" s="72"/>
      <c r="AB736" s="72"/>
      <c r="AC736" s="72"/>
      <c r="AD736" s="72"/>
    </row>
    <row r="737" ht="15.75" customHeight="1">
      <c r="A737" s="72"/>
      <c r="B737" s="72"/>
      <c r="C737" s="72"/>
      <c r="D737" s="72"/>
      <c r="E737" s="72"/>
      <c r="F737" s="72"/>
      <c r="G737" s="72"/>
      <c r="H737" s="72"/>
      <c r="I737" s="72"/>
      <c r="J737" s="72"/>
      <c r="K737" s="117"/>
      <c r="L737" s="72"/>
      <c r="M737" s="72"/>
      <c r="N737" s="72"/>
      <c r="O737" s="72"/>
      <c r="P737" s="72"/>
      <c r="Q737" s="72"/>
      <c r="R737" s="72"/>
      <c r="S737" s="72"/>
      <c r="T737" s="72"/>
      <c r="U737" s="72"/>
      <c r="V737" s="120"/>
      <c r="W737" s="72"/>
      <c r="X737" s="72"/>
      <c r="Y737" s="72"/>
      <c r="Z737" s="72"/>
      <c r="AA737" s="72"/>
      <c r="AB737" s="72"/>
      <c r="AC737" s="72"/>
      <c r="AD737" s="72"/>
    </row>
    <row r="738" ht="15.75" customHeight="1">
      <c r="A738" s="72"/>
      <c r="B738" s="72"/>
      <c r="C738" s="72"/>
      <c r="D738" s="72"/>
      <c r="E738" s="72"/>
      <c r="F738" s="72"/>
      <c r="G738" s="72"/>
      <c r="H738" s="72"/>
      <c r="I738" s="72"/>
      <c r="J738" s="72"/>
      <c r="K738" s="117"/>
      <c r="L738" s="72"/>
      <c r="M738" s="72"/>
      <c r="N738" s="72"/>
      <c r="O738" s="72"/>
      <c r="P738" s="72"/>
      <c r="Q738" s="72"/>
      <c r="R738" s="72"/>
      <c r="S738" s="72"/>
      <c r="T738" s="72"/>
      <c r="U738" s="72"/>
      <c r="V738" s="120"/>
      <c r="W738" s="72"/>
      <c r="X738" s="72"/>
      <c r="Y738" s="72"/>
      <c r="Z738" s="72"/>
      <c r="AA738" s="72"/>
      <c r="AB738" s="72"/>
      <c r="AC738" s="72"/>
      <c r="AD738" s="72"/>
    </row>
    <row r="739" ht="15.75" customHeight="1">
      <c r="A739" s="72"/>
      <c r="B739" s="72"/>
      <c r="C739" s="72"/>
      <c r="D739" s="72"/>
      <c r="E739" s="72"/>
      <c r="F739" s="72"/>
      <c r="G739" s="72"/>
      <c r="H739" s="72"/>
      <c r="I739" s="72"/>
      <c r="J739" s="72"/>
      <c r="K739" s="117"/>
      <c r="L739" s="72"/>
      <c r="M739" s="72"/>
      <c r="N739" s="72"/>
      <c r="O739" s="72"/>
      <c r="P739" s="72"/>
      <c r="Q739" s="72"/>
      <c r="R739" s="72"/>
      <c r="S739" s="72"/>
      <c r="T739" s="72"/>
      <c r="U739" s="72"/>
      <c r="V739" s="120"/>
      <c r="W739" s="72"/>
      <c r="X739" s="72"/>
      <c r="Y739" s="72"/>
      <c r="Z739" s="72"/>
      <c r="AA739" s="72"/>
      <c r="AB739" s="72"/>
      <c r="AC739" s="72"/>
      <c r="AD739" s="72"/>
    </row>
    <row r="740" ht="15.75" customHeight="1">
      <c r="A740" s="72"/>
      <c r="B740" s="72"/>
      <c r="C740" s="72"/>
      <c r="D740" s="72"/>
      <c r="E740" s="72"/>
      <c r="F740" s="72"/>
      <c r="G740" s="72"/>
      <c r="H740" s="72"/>
      <c r="I740" s="72"/>
      <c r="J740" s="72"/>
      <c r="K740" s="117"/>
      <c r="L740" s="72"/>
      <c r="M740" s="72"/>
      <c r="N740" s="72"/>
      <c r="O740" s="72"/>
      <c r="P740" s="72"/>
      <c r="Q740" s="72"/>
      <c r="R740" s="72"/>
      <c r="S740" s="72"/>
      <c r="T740" s="72"/>
      <c r="U740" s="72"/>
      <c r="V740" s="120"/>
      <c r="W740" s="72"/>
      <c r="X740" s="72"/>
      <c r="Y740" s="72"/>
      <c r="Z740" s="72"/>
      <c r="AA740" s="72"/>
      <c r="AB740" s="72"/>
      <c r="AC740" s="72"/>
      <c r="AD740" s="72"/>
    </row>
    <row r="741" ht="15.75" customHeight="1">
      <c r="A741" s="72"/>
      <c r="B741" s="72"/>
      <c r="C741" s="72"/>
      <c r="D741" s="72"/>
      <c r="E741" s="72"/>
      <c r="F741" s="72"/>
      <c r="G741" s="72"/>
      <c r="H741" s="72"/>
      <c r="I741" s="72"/>
      <c r="J741" s="72"/>
      <c r="K741" s="117"/>
      <c r="L741" s="72"/>
      <c r="M741" s="72"/>
      <c r="N741" s="72"/>
      <c r="O741" s="72"/>
      <c r="P741" s="72"/>
      <c r="Q741" s="72"/>
      <c r="R741" s="72"/>
      <c r="S741" s="72"/>
      <c r="T741" s="72"/>
      <c r="U741" s="72"/>
      <c r="V741" s="120"/>
      <c r="W741" s="72"/>
      <c r="X741" s="72"/>
      <c r="Y741" s="72"/>
      <c r="Z741" s="72"/>
      <c r="AA741" s="72"/>
      <c r="AB741" s="72"/>
      <c r="AC741" s="72"/>
      <c r="AD741" s="72"/>
    </row>
    <row r="742" ht="15.75" customHeight="1">
      <c r="A742" s="72"/>
      <c r="B742" s="72"/>
      <c r="C742" s="72"/>
      <c r="D742" s="72"/>
      <c r="E742" s="72"/>
      <c r="F742" s="72"/>
      <c r="G742" s="72"/>
      <c r="H742" s="72"/>
      <c r="I742" s="72"/>
      <c r="J742" s="72"/>
      <c r="K742" s="117"/>
      <c r="L742" s="72"/>
      <c r="M742" s="72"/>
      <c r="N742" s="72"/>
      <c r="O742" s="72"/>
      <c r="P742" s="72"/>
      <c r="Q742" s="72"/>
      <c r="R742" s="72"/>
      <c r="S742" s="72"/>
      <c r="T742" s="72"/>
      <c r="U742" s="72"/>
      <c r="V742" s="120"/>
      <c r="W742" s="72"/>
      <c r="X742" s="72"/>
      <c r="Y742" s="72"/>
      <c r="Z742" s="72"/>
      <c r="AA742" s="72"/>
      <c r="AB742" s="72"/>
      <c r="AC742" s="72"/>
      <c r="AD742" s="72"/>
    </row>
    <row r="743" ht="15.75" customHeight="1">
      <c r="A743" s="72"/>
      <c r="B743" s="72"/>
      <c r="C743" s="72"/>
      <c r="D743" s="72"/>
      <c r="E743" s="72"/>
      <c r="F743" s="72"/>
      <c r="G743" s="72"/>
      <c r="H743" s="72"/>
      <c r="I743" s="72"/>
      <c r="J743" s="72"/>
      <c r="K743" s="117"/>
      <c r="L743" s="72"/>
      <c r="M743" s="72"/>
      <c r="N743" s="72"/>
      <c r="O743" s="72"/>
      <c r="P743" s="72"/>
      <c r="Q743" s="72"/>
      <c r="R743" s="72"/>
      <c r="S743" s="72"/>
      <c r="T743" s="72"/>
      <c r="U743" s="72"/>
      <c r="V743" s="120"/>
      <c r="W743" s="72"/>
      <c r="X743" s="72"/>
      <c r="Y743" s="72"/>
      <c r="Z743" s="72"/>
      <c r="AA743" s="72"/>
      <c r="AB743" s="72"/>
      <c r="AC743" s="72"/>
      <c r="AD743" s="72"/>
    </row>
    <row r="744" ht="15.75" customHeight="1">
      <c r="A744" s="72"/>
      <c r="B744" s="72"/>
      <c r="C744" s="72"/>
      <c r="D744" s="72"/>
      <c r="E744" s="72"/>
      <c r="F744" s="72"/>
      <c r="G744" s="72"/>
      <c r="H744" s="72"/>
      <c r="I744" s="72"/>
      <c r="J744" s="72"/>
      <c r="K744" s="117"/>
      <c r="L744" s="72"/>
      <c r="M744" s="72"/>
      <c r="N744" s="72"/>
      <c r="O744" s="72"/>
      <c r="P744" s="72"/>
      <c r="Q744" s="72"/>
      <c r="R744" s="72"/>
      <c r="S744" s="72"/>
      <c r="T744" s="72"/>
      <c r="U744" s="72"/>
      <c r="V744" s="120"/>
      <c r="W744" s="72"/>
      <c r="X744" s="72"/>
      <c r="Y744" s="72"/>
      <c r="Z744" s="72"/>
      <c r="AA744" s="72"/>
      <c r="AB744" s="72"/>
      <c r="AC744" s="72"/>
      <c r="AD744" s="72"/>
    </row>
    <row r="745" ht="15.75" customHeight="1">
      <c r="A745" s="72"/>
      <c r="B745" s="72"/>
      <c r="C745" s="72"/>
      <c r="D745" s="72"/>
      <c r="E745" s="72"/>
      <c r="F745" s="72"/>
      <c r="G745" s="72"/>
      <c r="H745" s="72"/>
      <c r="I745" s="72"/>
      <c r="J745" s="72"/>
      <c r="K745" s="117"/>
      <c r="L745" s="72"/>
      <c r="M745" s="72"/>
      <c r="N745" s="72"/>
      <c r="O745" s="72"/>
      <c r="P745" s="72"/>
      <c r="Q745" s="72"/>
      <c r="R745" s="72"/>
      <c r="S745" s="72"/>
      <c r="T745" s="72"/>
      <c r="U745" s="72"/>
      <c r="V745" s="120"/>
      <c r="W745" s="72"/>
      <c r="X745" s="72"/>
      <c r="Y745" s="72"/>
      <c r="Z745" s="72"/>
      <c r="AA745" s="72"/>
      <c r="AB745" s="72"/>
      <c r="AC745" s="72"/>
      <c r="AD745" s="72"/>
    </row>
    <row r="746" ht="15.75" customHeight="1">
      <c r="A746" s="72"/>
      <c r="B746" s="72"/>
      <c r="C746" s="72"/>
      <c r="D746" s="72"/>
      <c r="E746" s="72"/>
      <c r="F746" s="72"/>
      <c r="G746" s="72"/>
      <c r="H746" s="72"/>
      <c r="I746" s="72"/>
      <c r="J746" s="72"/>
      <c r="K746" s="117"/>
      <c r="L746" s="72"/>
      <c r="M746" s="72"/>
      <c r="N746" s="72"/>
      <c r="O746" s="72"/>
      <c r="P746" s="72"/>
      <c r="Q746" s="72"/>
      <c r="R746" s="72"/>
      <c r="S746" s="72"/>
      <c r="T746" s="72"/>
      <c r="U746" s="72"/>
      <c r="V746" s="120"/>
      <c r="W746" s="72"/>
      <c r="X746" s="72"/>
      <c r="Y746" s="72"/>
      <c r="Z746" s="72"/>
      <c r="AA746" s="72"/>
      <c r="AB746" s="72"/>
      <c r="AC746" s="72"/>
      <c r="AD746" s="72"/>
    </row>
    <row r="747" ht="15.75" customHeight="1">
      <c r="A747" s="72"/>
      <c r="B747" s="72"/>
      <c r="C747" s="72"/>
      <c r="D747" s="72"/>
      <c r="E747" s="72"/>
      <c r="F747" s="72"/>
      <c r="G747" s="72"/>
      <c r="H747" s="72"/>
      <c r="I747" s="72"/>
      <c r="J747" s="72"/>
      <c r="K747" s="117"/>
      <c r="L747" s="72"/>
      <c r="M747" s="72"/>
      <c r="N747" s="72"/>
      <c r="O747" s="72"/>
      <c r="P747" s="72"/>
      <c r="Q747" s="72"/>
      <c r="R747" s="72"/>
      <c r="S747" s="72"/>
      <c r="T747" s="72"/>
      <c r="U747" s="72"/>
      <c r="V747" s="120"/>
      <c r="W747" s="72"/>
      <c r="X747" s="72"/>
      <c r="Y747" s="72"/>
      <c r="Z747" s="72"/>
      <c r="AA747" s="72"/>
      <c r="AB747" s="72"/>
      <c r="AC747" s="72"/>
      <c r="AD747" s="72"/>
    </row>
    <row r="748" ht="15.75" customHeight="1">
      <c r="A748" s="72"/>
      <c r="B748" s="72"/>
      <c r="C748" s="72"/>
      <c r="D748" s="72"/>
      <c r="E748" s="72"/>
      <c r="F748" s="72"/>
      <c r="G748" s="72"/>
      <c r="H748" s="72"/>
      <c r="I748" s="72"/>
      <c r="J748" s="72"/>
      <c r="K748" s="117"/>
      <c r="L748" s="72"/>
      <c r="M748" s="72"/>
      <c r="N748" s="72"/>
      <c r="O748" s="72"/>
      <c r="P748" s="72"/>
      <c r="Q748" s="72"/>
      <c r="R748" s="72"/>
      <c r="S748" s="72"/>
      <c r="T748" s="72"/>
      <c r="U748" s="72"/>
      <c r="V748" s="120"/>
      <c r="W748" s="72"/>
      <c r="X748" s="72"/>
      <c r="Y748" s="72"/>
      <c r="Z748" s="72"/>
      <c r="AA748" s="72"/>
      <c r="AB748" s="72"/>
      <c r="AC748" s="72"/>
      <c r="AD748" s="72"/>
    </row>
    <row r="749" ht="15.75" customHeight="1">
      <c r="A749" s="72"/>
      <c r="B749" s="72"/>
      <c r="C749" s="72"/>
      <c r="D749" s="72"/>
      <c r="E749" s="72"/>
      <c r="F749" s="72"/>
      <c r="G749" s="72"/>
      <c r="H749" s="72"/>
      <c r="I749" s="72"/>
      <c r="J749" s="72"/>
      <c r="K749" s="117"/>
      <c r="L749" s="72"/>
      <c r="M749" s="72"/>
      <c r="N749" s="72"/>
      <c r="O749" s="72"/>
      <c r="P749" s="72"/>
      <c r="Q749" s="72"/>
      <c r="R749" s="72"/>
      <c r="S749" s="72"/>
      <c r="T749" s="72"/>
      <c r="U749" s="72"/>
      <c r="V749" s="120"/>
      <c r="W749" s="72"/>
      <c r="X749" s="72"/>
      <c r="Y749" s="72"/>
      <c r="Z749" s="72"/>
      <c r="AA749" s="72"/>
      <c r="AB749" s="72"/>
      <c r="AC749" s="72"/>
      <c r="AD749" s="72"/>
    </row>
    <row r="750" ht="15.75" customHeight="1">
      <c r="A750" s="72"/>
      <c r="B750" s="72"/>
      <c r="C750" s="72"/>
      <c r="D750" s="72"/>
      <c r="E750" s="72"/>
      <c r="F750" s="72"/>
      <c r="G750" s="72"/>
      <c r="H750" s="72"/>
      <c r="I750" s="72"/>
      <c r="J750" s="72"/>
      <c r="K750" s="117"/>
      <c r="L750" s="72"/>
      <c r="M750" s="72"/>
      <c r="N750" s="72"/>
      <c r="O750" s="72"/>
      <c r="P750" s="72"/>
      <c r="Q750" s="72"/>
      <c r="R750" s="72"/>
      <c r="S750" s="72"/>
      <c r="T750" s="72"/>
      <c r="U750" s="72"/>
      <c r="V750" s="120"/>
      <c r="W750" s="72"/>
      <c r="X750" s="72"/>
      <c r="Y750" s="72"/>
      <c r="Z750" s="72"/>
      <c r="AA750" s="72"/>
      <c r="AB750" s="72"/>
      <c r="AC750" s="72"/>
      <c r="AD750" s="72"/>
    </row>
    <row r="751" ht="15.75" customHeight="1">
      <c r="A751" s="72"/>
      <c r="B751" s="72"/>
      <c r="C751" s="72"/>
      <c r="D751" s="72"/>
      <c r="E751" s="72"/>
      <c r="F751" s="72"/>
      <c r="G751" s="72"/>
      <c r="H751" s="72"/>
      <c r="I751" s="72"/>
      <c r="J751" s="72"/>
      <c r="K751" s="117"/>
      <c r="L751" s="72"/>
      <c r="M751" s="72"/>
      <c r="N751" s="72"/>
      <c r="O751" s="72"/>
      <c r="P751" s="72"/>
      <c r="Q751" s="72"/>
      <c r="R751" s="72"/>
      <c r="S751" s="72"/>
      <c r="T751" s="72"/>
      <c r="U751" s="72"/>
      <c r="V751" s="120"/>
      <c r="W751" s="72"/>
      <c r="X751" s="72"/>
      <c r="Y751" s="72"/>
      <c r="Z751" s="72"/>
      <c r="AA751" s="72"/>
      <c r="AB751" s="72"/>
      <c r="AC751" s="72"/>
      <c r="AD751" s="72"/>
    </row>
    <row r="752" ht="15.75" customHeight="1">
      <c r="A752" s="72"/>
      <c r="B752" s="72"/>
      <c r="C752" s="72"/>
      <c r="D752" s="72"/>
      <c r="E752" s="72"/>
      <c r="F752" s="72"/>
      <c r="G752" s="72"/>
      <c r="H752" s="72"/>
      <c r="I752" s="72"/>
      <c r="J752" s="72"/>
      <c r="K752" s="117"/>
      <c r="L752" s="72"/>
      <c r="M752" s="72"/>
      <c r="N752" s="72"/>
      <c r="O752" s="72"/>
      <c r="P752" s="72"/>
      <c r="Q752" s="72"/>
      <c r="R752" s="72"/>
      <c r="S752" s="72"/>
      <c r="T752" s="72"/>
      <c r="U752" s="72"/>
      <c r="V752" s="120"/>
      <c r="W752" s="72"/>
      <c r="X752" s="72"/>
      <c r="Y752" s="72"/>
      <c r="Z752" s="72"/>
      <c r="AA752" s="72"/>
      <c r="AB752" s="72"/>
      <c r="AC752" s="72"/>
      <c r="AD752" s="72"/>
    </row>
    <row r="753" ht="15.75" customHeight="1">
      <c r="A753" s="72"/>
      <c r="B753" s="72"/>
      <c r="C753" s="72"/>
      <c r="D753" s="72"/>
      <c r="E753" s="72"/>
      <c r="F753" s="72"/>
      <c r="G753" s="72"/>
      <c r="H753" s="72"/>
      <c r="I753" s="72"/>
      <c r="J753" s="72"/>
      <c r="K753" s="117"/>
      <c r="L753" s="72"/>
      <c r="M753" s="72"/>
      <c r="N753" s="72"/>
      <c r="O753" s="72"/>
      <c r="P753" s="72"/>
      <c r="Q753" s="72"/>
      <c r="R753" s="72"/>
      <c r="S753" s="72"/>
      <c r="T753" s="72"/>
      <c r="U753" s="72"/>
      <c r="V753" s="120"/>
      <c r="W753" s="72"/>
      <c r="X753" s="72"/>
      <c r="Y753" s="72"/>
      <c r="Z753" s="72"/>
      <c r="AA753" s="72"/>
      <c r="AB753" s="72"/>
      <c r="AC753" s="72"/>
      <c r="AD753" s="72"/>
    </row>
    <row r="754" ht="15.75" customHeight="1">
      <c r="A754" s="72"/>
      <c r="B754" s="72"/>
      <c r="C754" s="72"/>
      <c r="D754" s="72"/>
      <c r="E754" s="72"/>
      <c r="F754" s="72"/>
      <c r="G754" s="72"/>
      <c r="H754" s="72"/>
      <c r="I754" s="72"/>
      <c r="J754" s="72"/>
      <c r="K754" s="117"/>
      <c r="L754" s="72"/>
      <c r="M754" s="72"/>
      <c r="N754" s="72"/>
      <c r="O754" s="72"/>
      <c r="P754" s="72"/>
      <c r="Q754" s="72"/>
      <c r="R754" s="72"/>
      <c r="S754" s="72"/>
      <c r="T754" s="72"/>
      <c r="U754" s="72"/>
      <c r="V754" s="120"/>
      <c r="W754" s="72"/>
      <c r="X754" s="72"/>
      <c r="Y754" s="72"/>
      <c r="Z754" s="72"/>
      <c r="AA754" s="72"/>
      <c r="AB754" s="72"/>
      <c r="AC754" s="72"/>
      <c r="AD754" s="72"/>
    </row>
    <row r="755" ht="15.75" customHeight="1">
      <c r="A755" s="72"/>
      <c r="B755" s="72"/>
      <c r="C755" s="72"/>
      <c r="D755" s="72"/>
      <c r="E755" s="72"/>
      <c r="F755" s="72"/>
      <c r="G755" s="72"/>
      <c r="H755" s="72"/>
      <c r="I755" s="72"/>
      <c r="J755" s="72"/>
      <c r="K755" s="117"/>
      <c r="L755" s="72"/>
      <c r="M755" s="72"/>
      <c r="N755" s="72"/>
      <c r="O755" s="72"/>
      <c r="P755" s="72"/>
      <c r="Q755" s="72"/>
      <c r="R755" s="72"/>
      <c r="S755" s="72"/>
      <c r="T755" s="72"/>
      <c r="U755" s="72"/>
      <c r="V755" s="120"/>
      <c r="W755" s="72"/>
      <c r="X755" s="72"/>
      <c r="Y755" s="72"/>
      <c r="Z755" s="72"/>
      <c r="AA755" s="72"/>
      <c r="AB755" s="72"/>
      <c r="AC755" s="72"/>
      <c r="AD755" s="72"/>
    </row>
    <row r="756" ht="15.75" customHeight="1">
      <c r="A756" s="72"/>
      <c r="B756" s="72"/>
      <c r="C756" s="72"/>
      <c r="D756" s="72"/>
      <c r="E756" s="72"/>
      <c r="F756" s="72"/>
      <c r="G756" s="72"/>
      <c r="H756" s="72"/>
      <c r="I756" s="72"/>
      <c r="J756" s="72"/>
      <c r="K756" s="117"/>
      <c r="L756" s="72"/>
      <c r="M756" s="72"/>
      <c r="N756" s="72"/>
      <c r="O756" s="72"/>
      <c r="P756" s="72"/>
      <c r="Q756" s="72"/>
      <c r="R756" s="72"/>
      <c r="S756" s="72"/>
      <c r="T756" s="72"/>
      <c r="U756" s="72"/>
      <c r="V756" s="120"/>
      <c r="W756" s="72"/>
      <c r="X756" s="72"/>
      <c r="Y756" s="72"/>
      <c r="Z756" s="72"/>
      <c r="AA756" s="72"/>
      <c r="AB756" s="72"/>
      <c r="AC756" s="72"/>
      <c r="AD756" s="72"/>
    </row>
    <row r="757" ht="15.75" customHeight="1">
      <c r="A757" s="72"/>
      <c r="B757" s="72"/>
      <c r="C757" s="72"/>
      <c r="D757" s="72"/>
      <c r="E757" s="72"/>
      <c r="F757" s="72"/>
      <c r="G757" s="72"/>
      <c r="H757" s="72"/>
      <c r="I757" s="72"/>
      <c r="J757" s="72"/>
      <c r="K757" s="117"/>
      <c r="L757" s="72"/>
      <c r="M757" s="72"/>
      <c r="N757" s="72"/>
      <c r="O757" s="72"/>
      <c r="P757" s="72"/>
      <c r="Q757" s="72"/>
      <c r="R757" s="72"/>
      <c r="S757" s="72"/>
      <c r="T757" s="72"/>
      <c r="U757" s="72"/>
      <c r="V757" s="120"/>
      <c r="W757" s="72"/>
      <c r="X757" s="72"/>
      <c r="Y757" s="72"/>
      <c r="Z757" s="72"/>
      <c r="AA757" s="72"/>
      <c r="AB757" s="72"/>
      <c r="AC757" s="72"/>
      <c r="AD757" s="72"/>
    </row>
    <row r="758" ht="15.75" customHeight="1">
      <c r="A758" s="72"/>
      <c r="B758" s="72"/>
      <c r="C758" s="72"/>
      <c r="D758" s="72"/>
      <c r="E758" s="72"/>
      <c r="F758" s="72"/>
      <c r="G758" s="72"/>
      <c r="H758" s="72"/>
      <c r="I758" s="72"/>
      <c r="J758" s="72"/>
      <c r="K758" s="117"/>
      <c r="L758" s="72"/>
      <c r="M758" s="72"/>
      <c r="N758" s="72"/>
      <c r="O758" s="72"/>
      <c r="P758" s="72"/>
      <c r="Q758" s="72"/>
      <c r="R758" s="72"/>
      <c r="S758" s="72"/>
      <c r="T758" s="72"/>
      <c r="U758" s="72"/>
      <c r="V758" s="120"/>
      <c r="W758" s="72"/>
      <c r="X758" s="72"/>
      <c r="Y758" s="72"/>
      <c r="Z758" s="72"/>
      <c r="AA758" s="72"/>
      <c r="AB758" s="72"/>
      <c r="AC758" s="72"/>
      <c r="AD758" s="72"/>
    </row>
    <row r="759" ht="15.75" customHeight="1">
      <c r="A759" s="72"/>
      <c r="B759" s="72"/>
      <c r="C759" s="72"/>
      <c r="D759" s="72"/>
      <c r="E759" s="72"/>
      <c r="F759" s="72"/>
      <c r="G759" s="72"/>
      <c r="H759" s="72"/>
      <c r="I759" s="72"/>
      <c r="J759" s="72"/>
      <c r="K759" s="117"/>
      <c r="L759" s="72"/>
      <c r="M759" s="72"/>
      <c r="N759" s="72"/>
      <c r="O759" s="72"/>
      <c r="P759" s="72"/>
      <c r="Q759" s="72"/>
      <c r="R759" s="72"/>
      <c r="S759" s="72"/>
      <c r="T759" s="72"/>
      <c r="U759" s="72"/>
      <c r="V759" s="120"/>
      <c r="W759" s="72"/>
      <c r="X759" s="72"/>
      <c r="Y759" s="72"/>
      <c r="Z759" s="72"/>
      <c r="AA759" s="72"/>
      <c r="AB759" s="72"/>
      <c r="AC759" s="72"/>
      <c r="AD759" s="72"/>
    </row>
    <row r="760" ht="15.75" customHeight="1">
      <c r="A760" s="72"/>
      <c r="B760" s="72"/>
      <c r="C760" s="72"/>
      <c r="D760" s="72"/>
      <c r="E760" s="72"/>
      <c r="F760" s="72"/>
      <c r="G760" s="72"/>
      <c r="H760" s="72"/>
      <c r="I760" s="72"/>
      <c r="J760" s="72"/>
      <c r="K760" s="117"/>
      <c r="L760" s="72"/>
      <c r="M760" s="72"/>
      <c r="N760" s="72"/>
      <c r="O760" s="72"/>
      <c r="P760" s="72"/>
      <c r="Q760" s="72"/>
      <c r="R760" s="72"/>
      <c r="S760" s="72"/>
      <c r="T760" s="72"/>
      <c r="U760" s="72"/>
      <c r="V760" s="120"/>
      <c r="W760" s="72"/>
      <c r="X760" s="72"/>
      <c r="Y760" s="72"/>
      <c r="Z760" s="72"/>
      <c r="AA760" s="72"/>
      <c r="AB760" s="72"/>
      <c r="AC760" s="72"/>
      <c r="AD760" s="72"/>
    </row>
    <row r="761" ht="15.75" customHeight="1">
      <c r="A761" s="72"/>
      <c r="B761" s="72"/>
      <c r="C761" s="72"/>
      <c r="D761" s="72"/>
      <c r="E761" s="72"/>
      <c r="F761" s="72"/>
      <c r="G761" s="72"/>
      <c r="H761" s="72"/>
      <c r="I761" s="72"/>
      <c r="J761" s="72"/>
      <c r="K761" s="117"/>
      <c r="L761" s="72"/>
      <c r="M761" s="72"/>
      <c r="N761" s="72"/>
      <c r="O761" s="72"/>
      <c r="P761" s="72"/>
      <c r="Q761" s="72"/>
      <c r="R761" s="72"/>
      <c r="S761" s="72"/>
      <c r="T761" s="72"/>
      <c r="U761" s="72"/>
      <c r="V761" s="120"/>
      <c r="W761" s="72"/>
      <c r="X761" s="72"/>
      <c r="Y761" s="72"/>
      <c r="Z761" s="72"/>
      <c r="AA761" s="72"/>
      <c r="AB761" s="72"/>
      <c r="AC761" s="72"/>
      <c r="AD761" s="72"/>
    </row>
    <row r="762" ht="15.75" customHeight="1">
      <c r="A762" s="72"/>
      <c r="B762" s="72"/>
      <c r="C762" s="72"/>
      <c r="D762" s="72"/>
      <c r="E762" s="72"/>
      <c r="F762" s="72"/>
      <c r="G762" s="72"/>
      <c r="H762" s="72"/>
      <c r="I762" s="72"/>
      <c r="J762" s="72"/>
      <c r="K762" s="117"/>
      <c r="L762" s="72"/>
      <c r="M762" s="72"/>
      <c r="N762" s="72"/>
      <c r="O762" s="72"/>
      <c r="P762" s="72"/>
      <c r="Q762" s="72"/>
      <c r="R762" s="72"/>
      <c r="S762" s="72"/>
      <c r="T762" s="72"/>
      <c r="U762" s="72"/>
      <c r="V762" s="120"/>
      <c r="W762" s="72"/>
      <c r="X762" s="72"/>
      <c r="Y762" s="72"/>
      <c r="Z762" s="72"/>
      <c r="AA762" s="72"/>
      <c r="AB762" s="72"/>
      <c r="AC762" s="72"/>
      <c r="AD762" s="72"/>
    </row>
    <row r="763" ht="15.75" customHeight="1">
      <c r="A763" s="72"/>
      <c r="B763" s="72"/>
      <c r="C763" s="72"/>
      <c r="D763" s="72"/>
      <c r="E763" s="72"/>
      <c r="F763" s="72"/>
      <c r="G763" s="72"/>
      <c r="H763" s="72"/>
      <c r="I763" s="72"/>
      <c r="J763" s="72"/>
      <c r="K763" s="117"/>
      <c r="L763" s="72"/>
      <c r="M763" s="72"/>
      <c r="N763" s="72"/>
      <c r="O763" s="72"/>
      <c r="P763" s="72"/>
      <c r="Q763" s="72"/>
      <c r="R763" s="72"/>
      <c r="S763" s="72"/>
      <c r="T763" s="72"/>
      <c r="U763" s="72"/>
      <c r="V763" s="120"/>
      <c r="W763" s="72"/>
      <c r="X763" s="72"/>
      <c r="Y763" s="72"/>
      <c r="Z763" s="72"/>
      <c r="AA763" s="72"/>
      <c r="AB763" s="72"/>
      <c r="AC763" s="72"/>
      <c r="AD763" s="72"/>
    </row>
    <row r="764" ht="15.75" customHeight="1">
      <c r="A764" s="72"/>
      <c r="B764" s="72"/>
      <c r="C764" s="72"/>
      <c r="D764" s="72"/>
      <c r="E764" s="72"/>
      <c r="F764" s="72"/>
      <c r="G764" s="72"/>
      <c r="H764" s="72"/>
      <c r="I764" s="72"/>
      <c r="J764" s="72"/>
      <c r="K764" s="117"/>
      <c r="L764" s="72"/>
      <c r="M764" s="72"/>
      <c r="N764" s="72"/>
      <c r="O764" s="72"/>
      <c r="P764" s="72"/>
      <c r="Q764" s="72"/>
      <c r="R764" s="72"/>
      <c r="S764" s="72"/>
      <c r="T764" s="72"/>
      <c r="U764" s="72"/>
      <c r="V764" s="120"/>
      <c r="W764" s="72"/>
      <c r="X764" s="72"/>
      <c r="Y764" s="72"/>
      <c r="Z764" s="72"/>
      <c r="AA764" s="72"/>
      <c r="AB764" s="72"/>
      <c r="AC764" s="72"/>
      <c r="AD764" s="72"/>
    </row>
    <row r="765" ht="15.75" customHeight="1">
      <c r="A765" s="72"/>
      <c r="B765" s="72"/>
      <c r="C765" s="72"/>
      <c r="D765" s="72"/>
      <c r="E765" s="72"/>
      <c r="F765" s="72"/>
      <c r="G765" s="72"/>
      <c r="H765" s="72"/>
      <c r="I765" s="72"/>
      <c r="J765" s="72"/>
      <c r="K765" s="117"/>
      <c r="L765" s="72"/>
      <c r="M765" s="72"/>
      <c r="N765" s="72"/>
      <c r="O765" s="72"/>
      <c r="P765" s="72"/>
      <c r="Q765" s="72"/>
      <c r="R765" s="72"/>
      <c r="S765" s="72"/>
      <c r="T765" s="72"/>
      <c r="U765" s="72"/>
      <c r="V765" s="120"/>
      <c r="W765" s="72"/>
      <c r="X765" s="72"/>
      <c r="Y765" s="72"/>
      <c r="Z765" s="72"/>
      <c r="AA765" s="72"/>
      <c r="AB765" s="72"/>
      <c r="AC765" s="72"/>
      <c r="AD765" s="72"/>
    </row>
    <row r="766" ht="15.75" customHeight="1">
      <c r="A766" s="72"/>
      <c r="B766" s="72"/>
      <c r="C766" s="72"/>
      <c r="D766" s="72"/>
      <c r="E766" s="72"/>
      <c r="F766" s="72"/>
      <c r="G766" s="72"/>
      <c r="H766" s="72"/>
      <c r="I766" s="72"/>
      <c r="J766" s="72"/>
      <c r="K766" s="117"/>
      <c r="L766" s="72"/>
      <c r="M766" s="72"/>
      <c r="N766" s="72"/>
      <c r="O766" s="72"/>
      <c r="P766" s="72"/>
      <c r="Q766" s="72"/>
      <c r="R766" s="72"/>
      <c r="S766" s="72"/>
      <c r="T766" s="72"/>
      <c r="U766" s="72"/>
      <c r="V766" s="120"/>
      <c r="W766" s="72"/>
      <c r="X766" s="72"/>
      <c r="Y766" s="72"/>
      <c r="Z766" s="72"/>
      <c r="AA766" s="72"/>
      <c r="AB766" s="72"/>
      <c r="AC766" s="72"/>
      <c r="AD766" s="72"/>
    </row>
    <row r="767" ht="15.75" customHeight="1">
      <c r="A767" s="72"/>
      <c r="B767" s="72"/>
      <c r="C767" s="72"/>
      <c r="D767" s="72"/>
      <c r="E767" s="72"/>
      <c r="F767" s="72"/>
      <c r="G767" s="72"/>
      <c r="H767" s="72"/>
      <c r="I767" s="72"/>
      <c r="J767" s="72"/>
      <c r="K767" s="117"/>
      <c r="L767" s="72"/>
      <c r="M767" s="72"/>
      <c r="N767" s="72"/>
      <c r="O767" s="72"/>
      <c r="P767" s="72"/>
      <c r="Q767" s="72"/>
      <c r="R767" s="72"/>
      <c r="S767" s="72"/>
      <c r="T767" s="72"/>
      <c r="U767" s="72"/>
      <c r="V767" s="120"/>
      <c r="W767" s="72"/>
      <c r="X767" s="72"/>
      <c r="Y767" s="72"/>
      <c r="Z767" s="72"/>
      <c r="AA767" s="72"/>
      <c r="AB767" s="72"/>
      <c r="AC767" s="72"/>
      <c r="AD767" s="72"/>
    </row>
    <row r="768" ht="15.75" customHeight="1">
      <c r="A768" s="72"/>
      <c r="B768" s="72"/>
      <c r="C768" s="72"/>
      <c r="D768" s="72"/>
      <c r="E768" s="72"/>
      <c r="F768" s="72"/>
      <c r="G768" s="72"/>
      <c r="H768" s="72"/>
      <c r="I768" s="72"/>
      <c r="J768" s="72"/>
      <c r="K768" s="117"/>
      <c r="L768" s="72"/>
      <c r="M768" s="72"/>
      <c r="N768" s="72"/>
      <c r="O768" s="72"/>
      <c r="P768" s="72"/>
      <c r="Q768" s="72"/>
      <c r="R768" s="72"/>
      <c r="S768" s="72"/>
      <c r="T768" s="72"/>
      <c r="U768" s="72"/>
      <c r="V768" s="120"/>
      <c r="W768" s="72"/>
      <c r="X768" s="72"/>
      <c r="Y768" s="72"/>
      <c r="Z768" s="72"/>
      <c r="AA768" s="72"/>
      <c r="AB768" s="72"/>
      <c r="AC768" s="72"/>
      <c r="AD768" s="72"/>
    </row>
    <row r="769" ht="15.75" customHeight="1">
      <c r="A769" s="72"/>
      <c r="B769" s="72"/>
      <c r="C769" s="72"/>
      <c r="D769" s="72"/>
      <c r="E769" s="72"/>
      <c r="F769" s="72"/>
      <c r="G769" s="72"/>
      <c r="H769" s="72"/>
      <c r="I769" s="72"/>
      <c r="J769" s="72"/>
      <c r="K769" s="117"/>
      <c r="L769" s="72"/>
      <c r="M769" s="72"/>
      <c r="N769" s="72"/>
      <c r="O769" s="72"/>
      <c r="P769" s="72"/>
      <c r="Q769" s="72"/>
      <c r="R769" s="72"/>
      <c r="S769" s="72"/>
      <c r="T769" s="72"/>
      <c r="U769" s="72"/>
      <c r="V769" s="120"/>
      <c r="W769" s="72"/>
      <c r="X769" s="72"/>
      <c r="Y769" s="72"/>
      <c r="Z769" s="72"/>
      <c r="AA769" s="72"/>
      <c r="AB769" s="72"/>
      <c r="AC769" s="72"/>
      <c r="AD769" s="72"/>
    </row>
    <row r="770" ht="15.75" customHeight="1">
      <c r="A770" s="72"/>
      <c r="B770" s="72"/>
      <c r="C770" s="72"/>
      <c r="D770" s="72"/>
      <c r="E770" s="72"/>
      <c r="F770" s="72"/>
      <c r="G770" s="72"/>
      <c r="H770" s="72"/>
      <c r="I770" s="72"/>
      <c r="J770" s="72"/>
      <c r="K770" s="117"/>
      <c r="L770" s="72"/>
      <c r="M770" s="72"/>
      <c r="N770" s="72"/>
      <c r="O770" s="72"/>
      <c r="P770" s="72"/>
      <c r="Q770" s="72"/>
      <c r="R770" s="72"/>
      <c r="S770" s="72"/>
      <c r="T770" s="72"/>
      <c r="U770" s="72"/>
      <c r="V770" s="120"/>
      <c r="W770" s="72"/>
      <c r="X770" s="72"/>
      <c r="Y770" s="72"/>
      <c r="Z770" s="72"/>
      <c r="AA770" s="72"/>
      <c r="AB770" s="72"/>
      <c r="AC770" s="72"/>
      <c r="AD770" s="72"/>
    </row>
    <row r="771" ht="15.75" customHeight="1">
      <c r="A771" s="72"/>
      <c r="B771" s="72"/>
      <c r="C771" s="72"/>
      <c r="D771" s="72"/>
      <c r="E771" s="72"/>
      <c r="F771" s="72"/>
      <c r="G771" s="72"/>
      <c r="H771" s="72"/>
      <c r="I771" s="72"/>
      <c r="J771" s="72"/>
      <c r="K771" s="117"/>
      <c r="L771" s="72"/>
      <c r="M771" s="72"/>
      <c r="N771" s="72"/>
      <c r="O771" s="72"/>
      <c r="P771" s="72"/>
      <c r="Q771" s="72"/>
      <c r="R771" s="72"/>
      <c r="S771" s="72"/>
      <c r="T771" s="72"/>
      <c r="U771" s="72"/>
      <c r="V771" s="120"/>
      <c r="W771" s="72"/>
      <c r="X771" s="72"/>
      <c r="Y771" s="72"/>
      <c r="Z771" s="72"/>
      <c r="AA771" s="72"/>
      <c r="AB771" s="72"/>
      <c r="AC771" s="72"/>
      <c r="AD771" s="72"/>
    </row>
    <row r="772" ht="15.75" customHeight="1">
      <c r="A772" s="72"/>
      <c r="B772" s="72"/>
      <c r="C772" s="72"/>
      <c r="D772" s="72"/>
      <c r="E772" s="72"/>
      <c r="F772" s="72"/>
      <c r="G772" s="72"/>
      <c r="H772" s="72"/>
      <c r="I772" s="72"/>
      <c r="J772" s="72"/>
      <c r="K772" s="117"/>
      <c r="L772" s="72"/>
      <c r="M772" s="72"/>
      <c r="N772" s="72"/>
      <c r="O772" s="72"/>
      <c r="P772" s="72"/>
      <c r="Q772" s="72"/>
      <c r="R772" s="72"/>
      <c r="S772" s="72"/>
      <c r="T772" s="72"/>
      <c r="U772" s="72"/>
      <c r="V772" s="120"/>
      <c r="W772" s="72"/>
      <c r="X772" s="72"/>
      <c r="Y772" s="72"/>
      <c r="Z772" s="72"/>
      <c r="AA772" s="72"/>
      <c r="AB772" s="72"/>
      <c r="AC772" s="72"/>
      <c r="AD772" s="72"/>
    </row>
    <row r="773" ht="15.75" customHeight="1">
      <c r="A773" s="72"/>
      <c r="B773" s="72"/>
      <c r="C773" s="72"/>
      <c r="D773" s="72"/>
      <c r="E773" s="72"/>
      <c r="F773" s="72"/>
      <c r="G773" s="72"/>
      <c r="H773" s="72"/>
      <c r="I773" s="72"/>
      <c r="J773" s="72"/>
      <c r="K773" s="117"/>
      <c r="L773" s="72"/>
      <c r="M773" s="72"/>
      <c r="N773" s="72"/>
      <c r="O773" s="72"/>
      <c r="P773" s="72"/>
      <c r="Q773" s="72"/>
      <c r="R773" s="72"/>
      <c r="S773" s="72"/>
      <c r="T773" s="72"/>
      <c r="U773" s="72"/>
      <c r="V773" s="120"/>
      <c r="W773" s="72"/>
      <c r="X773" s="72"/>
      <c r="Y773" s="72"/>
      <c r="Z773" s="72"/>
      <c r="AA773" s="72"/>
      <c r="AB773" s="72"/>
      <c r="AC773" s="72"/>
      <c r="AD773" s="72"/>
    </row>
    <row r="774" ht="15.75" customHeight="1">
      <c r="A774" s="72"/>
      <c r="B774" s="72"/>
      <c r="C774" s="72"/>
      <c r="D774" s="72"/>
      <c r="E774" s="72"/>
      <c r="F774" s="72"/>
      <c r="G774" s="72"/>
      <c r="H774" s="72"/>
      <c r="I774" s="72"/>
      <c r="J774" s="72"/>
      <c r="K774" s="117"/>
      <c r="L774" s="72"/>
      <c r="M774" s="72"/>
      <c r="N774" s="72"/>
      <c r="O774" s="72"/>
      <c r="P774" s="72"/>
      <c r="Q774" s="72"/>
      <c r="R774" s="72"/>
      <c r="S774" s="72"/>
      <c r="T774" s="72"/>
      <c r="U774" s="72"/>
      <c r="V774" s="120"/>
      <c r="W774" s="72"/>
      <c r="X774" s="72"/>
      <c r="Y774" s="72"/>
      <c r="Z774" s="72"/>
      <c r="AA774" s="72"/>
      <c r="AB774" s="72"/>
      <c r="AC774" s="72"/>
      <c r="AD774" s="72"/>
    </row>
    <row r="775" ht="15.75" customHeight="1">
      <c r="A775" s="72"/>
      <c r="B775" s="72"/>
      <c r="C775" s="72"/>
      <c r="D775" s="72"/>
      <c r="E775" s="72"/>
      <c r="F775" s="72"/>
      <c r="G775" s="72"/>
      <c r="H775" s="72"/>
      <c r="I775" s="72"/>
      <c r="J775" s="72"/>
      <c r="K775" s="117"/>
      <c r="L775" s="72"/>
      <c r="M775" s="72"/>
      <c r="N775" s="72"/>
      <c r="O775" s="72"/>
      <c r="P775" s="72"/>
      <c r="Q775" s="72"/>
      <c r="R775" s="72"/>
      <c r="S775" s="72"/>
      <c r="T775" s="72"/>
      <c r="U775" s="72"/>
      <c r="V775" s="120"/>
      <c r="W775" s="72"/>
      <c r="X775" s="72"/>
      <c r="Y775" s="72"/>
      <c r="Z775" s="72"/>
      <c r="AA775" s="72"/>
      <c r="AB775" s="72"/>
      <c r="AC775" s="72"/>
      <c r="AD775" s="72"/>
    </row>
    <row r="776" ht="15.75" customHeight="1">
      <c r="A776" s="72"/>
      <c r="B776" s="72"/>
      <c r="C776" s="72"/>
      <c r="D776" s="72"/>
      <c r="E776" s="72"/>
      <c r="F776" s="72"/>
      <c r="G776" s="72"/>
      <c r="H776" s="72"/>
      <c r="I776" s="72"/>
      <c r="J776" s="72"/>
      <c r="K776" s="117"/>
      <c r="L776" s="72"/>
      <c r="M776" s="72"/>
      <c r="N776" s="72"/>
      <c r="O776" s="72"/>
      <c r="P776" s="72"/>
      <c r="Q776" s="72"/>
      <c r="R776" s="72"/>
      <c r="S776" s="72"/>
      <c r="T776" s="72"/>
      <c r="U776" s="72"/>
      <c r="V776" s="120"/>
      <c r="W776" s="72"/>
      <c r="X776" s="72"/>
      <c r="Y776" s="72"/>
      <c r="Z776" s="72"/>
      <c r="AA776" s="72"/>
      <c r="AB776" s="72"/>
      <c r="AC776" s="72"/>
      <c r="AD776" s="72"/>
    </row>
    <row r="777" ht="15.75" customHeight="1">
      <c r="A777" s="72"/>
      <c r="B777" s="72"/>
      <c r="C777" s="72"/>
      <c r="D777" s="72"/>
      <c r="E777" s="72"/>
      <c r="F777" s="72"/>
      <c r="G777" s="72"/>
      <c r="H777" s="72"/>
      <c r="I777" s="72"/>
      <c r="J777" s="72"/>
      <c r="K777" s="117"/>
      <c r="L777" s="72"/>
      <c r="M777" s="72"/>
      <c r="N777" s="72"/>
      <c r="O777" s="72"/>
      <c r="P777" s="72"/>
      <c r="Q777" s="72"/>
      <c r="R777" s="72"/>
      <c r="S777" s="72"/>
      <c r="T777" s="72"/>
      <c r="U777" s="72"/>
      <c r="V777" s="120"/>
      <c r="W777" s="72"/>
      <c r="X777" s="72"/>
      <c r="Y777" s="72"/>
      <c r="Z777" s="72"/>
      <c r="AA777" s="72"/>
      <c r="AB777" s="72"/>
      <c r="AC777" s="72"/>
      <c r="AD777" s="72"/>
    </row>
    <row r="778" ht="15.75" customHeight="1">
      <c r="A778" s="72"/>
      <c r="B778" s="72"/>
      <c r="C778" s="72"/>
      <c r="D778" s="72"/>
      <c r="E778" s="72"/>
      <c r="F778" s="72"/>
      <c r="G778" s="72"/>
      <c r="H778" s="72"/>
      <c r="I778" s="72"/>
      <c r="J778" s="72"/>
      <c r="K778" s="117"/>
      <c r="L778" s="72"/>
      <c r="M778" s="72"/>
      <c r="N778" s="72"/>
      <c r="O778" s="72"/>
      <c r="P778" s="72"/>
      <c r="Q778" s="72"/>
      <c r="R778" s="72"/>
      <c r="S778" s="72"/>
      <c r="T778" s="72"/>
      <c r="U778" s="72"/>
      <c r="V778" s="120"/>
      <c r="W778" s="72"/>
      <c r="X778" s="72"/>
      <c r="Y778" s="72"/>
      <c r="Z778" s="72"/>
      <c r="AA778" s="72"/>
      <c r="AB778" s="72"/>
      <c r="AC778" s="72"/>
      <c r="AD778" s="72"/>
    </row>
    <row r="779" ht="15.75" customHeight="1">
      <c r="A779" s="72"/>
      <c r="B779" s="72"/>
      <c r="C779" s="72"/>
      <c r="D779" s="72"/>
      <c r="E779" s="72"/>
      <c r="F779" s="72"/>
      <c r="G779" s="72"/>
      <c r="H779" s="72"/>
      <c r="I779" s="72"/>
      <c r="J779" s="72"/>
      <c r="K779" s="117"/>
      <c r="L779" s="72"/>
      <c r="M779" s="72"/>
      <c r="N779" s="72"/>
      <c r="O779" s="72"/>
      <c r="P779" s="72"/>
      <c r="Q779" s="72"/>
      <c r="R779" s="72"/>
      <c r="S779" s="72"/>
      <c r="T779" s="72"/>
      <c r="U779" s="72"/>
      <c r="V779" s="120"/>
      <c r="W779" s="72"/>
      <c r="X779" s="72"/>
      <c r="Y779" s="72"/>
      <c r="Z779" s="72"/>
      <c r="AA779" s="72"/>
      <c r="AB779" s="72"/>
      <c r="AC779" s="72"/>
      <c r="AD779" s="72"/>
    </row>
    <row r="780" ht="15.75" customHeight="1">
      <c r="A780" s="72"/>
      <c r="B780" s="72"/>
      <c r="C780" s="72"/>
      <c r="D780" s="72"/>
      <c r="E780" s="72"/>
      <c r="F780" s="72"/>
      <c r="G780" s="72"/>
      <c r="H780" s="72"/>
      <c r="I780" s="72"/>
      <c r="J780" s="72"/>
      <c r="K780" s="117"/>
      <c r="L780" s="72"/>
      <c r="M780" s="72"/>
      <c r="N780" s="72"/>
      <c r="O780" s="72"/>
      <c r="P780" s="72"/>
      <c r="Q780" s="72"/>
      <c r="R780" s="72"/>
      <c r="S780" s="72"/>
      <c r="T780" s="72"/>
      <c r="U780" s="72"/>
      <c r="V780" s="120"/>
      <c r="W780" s="72"/>
      <c r="X780" s="72"/>
      <c r="Y780" s="72"/>
      <c r="Z780" s="72"/>
      <c r="AA780" s="72"/>
      <c r="AB780" s="72"/>
      <c r="AC780" s="72"/>
      <c r="AD780" s="72"/>
    </row>
    <row r="781" ht="15.75" customHeight="1">
      <c r="A781" s="72"/>
      <c r="B781" s="72"/>
      <c r="C781" s="72"/>
      <c r="D781" s="72"/>
      <c r="E781" s="72"/>
      <c r="F781" s="72"/>
      <c r="G781" s="72"/>
      <c r="H781" s="72"/>
      <c r="I781" s="72"/>
      <c r="J781" s="72"/>
      <c r="K781" s="117"/>
      <c r="L781" s="72"/>
      <c r="M781" s="72"/>
      <c r="N781" s="72"/>
      <c r="O781" s="72"/>
      <c r="P781" s="72"/>
      <c r="Q781" s="72"/>
      <c r="R781" s="72"/>
      <c r="S781" s="72"/>
      <c r="T781" s="72"/>
      <c r="U781" s="72"/>
      <c r="V781" s="120"/>
      <c r="W781" s="72"/>
      <c r="X781" s="72"/>
      <c r="Y781" s="72"/>
      <c r="Z781" s="72"/>
      <c r="AA781" s="72"/>
      <c r="AB781" s="72"/>
      <c r="AC781" s="72"/>
      <c r="AD781" s="72"/>
    </row>
    <row r="782" ht="15.75" customHeight="1">
      <c r="A782" s="72"/>
      <c r="B782" s="72"/>
      <c r="C782" s="72"/>
      <c r="D782" s="72"/>
      <c r="E782" s="72"/>
      <c r="F782" s="72"/>
      <c r="G782" s="72"/>
      <c r="H782" s="72"/>
      <c r="I782" s="72"/>
      <c r="J782" s="72"/>
      <c r="K782" s="117"/>
      <c r="L782" s="72"/>
      <c r="M782" s="72"/>
      <c r="N782" s="72"/>
      <c r="O782" s="72"/>
      <c r="P782" s="72"/>
      <c r="Q782" s="72"/>
      <c r="R782" s="72"/>
      <c r="S782" s="72"/>
      <c r="T782" s="72"/>
      <c r="U782" s="72"/>
      <c r="V782" s="120"/>
      <c r="W782" s="72"/>
      <c r="X782" s="72"/>
      <c r="Y782" s="72"/>
      <c r="Z782" s="72"/>
      <c r="AA782" s="72"/>
      <c r="AB782" s="72"/>
      <c r="AC782" s="72"/>
      <c r="AD782" s="72"/>
    </row>
    <row r="783" ht="15.75" customHeight="1">
      <c r="A783" s="72"/>
      <c r="B783" s="72"/>
      <c r="C783" s="72"/>
      <c r="D783" s="72"/>
      <c r="E783" s="72"/>
      <c r="F783" s="72"/>
      <c r="G783" s="72"/>
      <c r="H783" s="72"/>
      <c r="I783" s="72"/>
      <c r="J783" s="72"/>
      <c r="K783" s="117"/>
      <c r="L783" s="72"/>
      <c r="M783" s="72"/>
      <c r="N783" s="72"/>
      <c r="O783" s="72"/>
      <c r="P783" s="72"/>
      <c r="Q783" s="72"/>
      <c r="R783" s="72"/>
      <c r="S783" s="72"/>
      <c r="T783" s="72"/>
      <c r="U783" s="72"/>
      <c r="V783" s="120"/>
      <c r="W783" s="72"/>
      <c r="X783" s="72"/>
      <c r="Y783" s="72"/>
      <c r="Z783" s="72"/>
      <c r="AA783" s="72"/>
      <c r="AB783" s="72"/>
      <c r="AC783" s="72"/>
      <c r="AD783" s="72"/>
    </row>
    <row r="784" ht="15.75" customHeight="1">
      <c r="A784" s="72"/>
      <c r="B784" s="72"/>
      <c r="C784" s="72"/>
      <c r="D784" s="72"/>
      <c r="E784" s="72"/>
      <c r="F784" s="72"/>
      <c r="G784" s="72"/>
      <c r="H784" s="72"/>
      <c r="I784" s="72"/>
      <c r="J784" s="72"/>
      <c r="K784" s="117"/>
      <c r="L784" s="72"/>
      <c r="M784" s="72"/>
      <c r="N784" s="72"/>
      <c r="O784" s="72"/>
      <c r="P784" s="72"/>
      <c r="Q784" s="72"/>
      <c r="R784" s="72"/>
      <c r="S784" s="72"/>
      <c r="T784" s="72"/>
      <c r="U784" s="72"/>
      <c r="V784" s="120"/>
      <c r="W784" s="72"/>
      <c r="X784" s="72"/>
      <c r="Y784" s="72"/>
      <c r="Z784" s="72"/>
      <c r="AA784" s="72"/>
      <c r="AB784" s="72"/>
      <c r="AC784" s="72"/>
      <c r="AD784" s="72"/>
    </row>
    <row r="785" ht="15.75" customHeight="1">
      <c r="A785" s="72"/>
      <c r="B785" s="72"/>
      <c r="C785" s="72"/>
      <c r="D785" s="72"/>
      <c r="E785" s="72"/>
      <c r="F785" s="72"/>
      <c r="G785" s="72"/>
      <c r="H785" s="72"/>
      <c r="I785" s="72"/>
      <c r="J785" s="72"/>
      <c r="K785" s="117"/>
      <c r="L785" s="72"/>
      <c r="M785" s="72"/>
      <c r="N785" s="72"/>
      <c r="O785" s="72"/>
      <c r="P785" s="72"/>
      <c r="Q785" s="72"/>
      <c r="R785" s="72"/>
      <c r="S785" s="72"/>
      <c r="T785" s="72"/>
      <c r="U785" s="72"/>
      <c r="V785" s="120"/>
      <c r="W785" s="72"/>
      <c r="X785" s="72"/>
      <c r="Y785" s="72"/>
      <c r="Z785" s="72"/>
      <c r="AA785" s="72"/>
      <c r="AB785" s="72"/>
      <c r="AC785" s="72"/>
      <c r="AD785" s="72"/>
    </row>
    <row r="786" ht="15.75" customHeight="1">
      <c r="A786" s="72"/>
      <c r="B786" s="72"/>
      <c r="C786" s="72"/>
      <c r="D786" s="72"/>
      <c r="E786" s="72"/>
      <c r="F786" s="72"/>
      <c r="G786" s="72"/>
      <c r="H786" s="72"/>
      <c r="I786" s="72"/>
      <c r="J786" s="72"/>
      <c r="K786" s="117"/>
      <c r="L786" s="72"/>
      <c r="M786" s="72"/>
      <c r="N786" s="72"/>
      <c r="O786" s="72"/>
      <c r="P786" s="72"/>
      <c r="Q786" s="72"/>
      <c r="R786" s="72"/>
      <c r="S786" s="72"/>
      <c r="T786" s="72"/>
      <c r="U786" s="72"/>
      <c r="V786" s="120"/>
      <c r="W786" s="72"/>
      <c r="X786" s="72"/>
      <c r="Y786" s="72"/>
      <c r="Z786" s="72"/>
      <c r="AA786" s="72"/>
      <c r="AB786" s="72"/>
      <c r="AC786" s="72"/>
      <c r="AD786" s="72"/>
    </row>
    <row r="787" ht="15.75" customHeight="1">
      <c r="A787" s="72"/>
      <c r="B787" s="72"/>
      <c r="C787" s="72"/>
      <c r="D787" s="72"/>
      <c r="E787" s="72"/>
      <c r="F787" s="72"/>
      <c r="G787" s="72"/>
      <c r="H787" s="72"/>
      <c r="I787" s="72"/>
      <c r="J787" s="72"/>
      <c r="K787" s="117"/>
      <c r="L787" s="72"/>
      <c r="M787" s="72"/>
      <c r="N787" s="72"/>
      <c r="O787" s="72"/>
      <c r="P787" s="72"/>
      <c r="Q787" s="72"/>
      <c r="R787" s="72"/>
      <c r="S787" s="72"/>
      <c r="T787" s="72"/>
      <c r="U787" s="72"/>
      <c r="V787" s="120"/>
      <c r="W787" s="72"/>
      <c r="X787" s="72"/>
      <c r="Y787" s="72"/>
      <c r="Z787" s="72"/>
      <c r="AA787" s="72"/>
      <c r="AB787" s="72"/>
      <c r="AC787" s="72"/>
      <c r="AD787" s="72"/>
    </row>
    <row r="788" ht="15.75" customHeight="1">
      <c r="A788" s="72"/>
      <c r="B788" s="72"/>
      <c r="C788" s="72"/>
      <c r="D788" s="72"/>
      <c r="E788" s="72"/>
      <c r="F788" s="72"/>
      <c r="G788" s="72"/>
      <c r="H788" s="72"/>
      <c r="I788" s="72"/>
      <c r="J788" s="72"/>
      <c r="K788" s="117"/>
      <c r="L788" s="72"/>
      <c r="M788" s="72"/>
      <c r="N788" s="72"/>
      <c r="O788" s="72"/>
      <c r="P788" s="72"/>
      <c r="Q788" s="72"/>
      <c r="R788" s="72"/>
      <c r="S788" s="72"/>
      <c r="T788" s="72"/>
      <c r="U788" s="72"/>
      <c r="V788" s="120"/>
      <c r="W788" s="72"/>
      <c r="X788" s="72"/>
      <c r="Y788" s="72"/>
      <c r="Z788" s="72"/>
      <c r="AA788" s="72"/>
      <c r="AB788" s="72"/>
      <c r="AC788" s="72"/>
      <c r="AD788" s="72"/>
    </row>
    <row r="789" ht="15.75" customHeight="1">
      <c r="A789" s="72"/>
      <c r="B789" s="72"/>
      <c r="C789" s="72"/>
      <c r="D789" s="72"/>
      <c r="E789" s="72"/>
      <c r="F789" s="72"/>
      <c r="G789" s="72"/>
      <c r="H789" s="72"/>
      <c r="I789" s="72"/>
      <c r="J789" s="72"/>
      <c r="K789" s="117"/>
      <c r="L789" s="72"/>
      <c r="M789" s="72"/>
      <c r="N789" s="72"/>
      <c r="O789" s="72"/>
      <c r="P789" s="72"/>
      <c r="Q789" s="72"/>
      <c r="R789" s="72"/>
      <c r="S789" s="72"/>
      <c r="T789" s="72"/>
      <c r="U789" s="72"/>
      <c r="V789" s="120"/>
      <c r="W789" s="72"/>
      <c r="X789" s="72"/>
      <c r="Y789" s="72"/>
      <c r="Z789" s="72"/>
      <c r="AA789" s="72"/>
      <c r="AB789" s="72"/>
      <c r="AC789" s="72"/>
      <c r="AD789" s="72"/>
    </row>
    <row r="790" ht="15.75" customHeight="1">
      <c r="A790" s="72"/>
      <c r="B790" s="72"/>
      <c r="C790" s="72"/>
      <c r="D790" s="72"/>
      <c r="E790" s="72"/>
      <c r="F790" s="72"/>
      <c r="G790" s="72"/>
      <c r="H790" s="72"/>
      <c r="I790" s="72"/>
      <c r="J790" s="72"/>
      <c r="K790" s="117"/>
      <c r="L790" s="72"/>
      <c r="M790" s="72"/>
      <c r="N790" s="72"/>
      <c r="O790" s="72"/>
      <c r="P790" s="72"/>
      <c r="Q790" s="72"/>
      <c r="R790" s="72"/>
      <c r="S790" s="72"/>
      <c r="T790" s="72"/>
      <c r="U790" s="72"/>
      <c r="V790" s="120"/>
      <c r="W790" s="72"/>
      <c r="X790" s="72"/>
      <c r="Y790" s="72"/>
      <c r="Z790" s="72"/>
      <c r="AA790" s="72"/>
      <c r="AB790" s="72"/>
      <c r="AC790" s="72"/>
      <c r="AD790" s="72"/>
    </row>
    <row r="791" ht="15.75" customHeight="1">
      <c r="A791" s="72"/>
      <c r="B791" s="72"/>
      <c r="C791" s="72"/>
      <c r="D791" s="72"/>
      <c r="E791" s="72"/>
      <c r="F791" s="72"/>
      <c r="G791" s="72"/>
      <c r="H791" s="72"/>
      <c r="I791" s="72"/>
      <c r="J791" s="72"/>
      <c r="K791" s="117"/>
      <c r="L791" s="72"/>
      <c r="M791" s="72"/>
      <c r="N791" s="72"/>
      <c r="O791" s="72"/>
      <c r="P791" s="72"/>
      <c r="Q791" s="72"/>
      <c r="R791" s="72"/>
      <c r="S791" s="72"/>
      <c r="T791" s="72"/>
      <c r="U791" s="72"/>
      <c r="V791" s="120"/>
      <c r="W791" s="72"/>
      <c r="X791" s="72"/>
      <c r="Y791" s="72"/>
      <c r="Z791" s="72"/>
      <c r="AA791" s="72"/>
      <c r="AB791" s="72"/>
      <c r="AC791" s="72"/>
      <c r="AD791" s="72"/>
    </row>
    <row r="792" ht="15.75" customHeight="1">
      <c r="A792" s="72"/>
      <c r="B792" s="72"/>
      <c r="C792" s="72"/>
      <c r="D792" s="72"/>
      <c r="E792" s="72"/>
      <c r="F792" s="72"/>
      <c r="G792" s="72"/>
      <c r="H792" s="72"/>
      <c r="I792" s="72"/>
      <c r="J792" s="72"/>
      <c r="K792" s="117"/>
      <c r="L792" s="72"/>
      <c r="M792" s="72"/>
      <c r="N792" s="72"/>
      <c r="O792" s="72"/>
      <c r="P792" s="72"/>
      <c r="Q792" s="72"/>
      <c r="R792" s="72"/>
      <c r="S792" s="72"/>
      <c r="T792" s="72"/>
      <c r="U792" s="72"/>
      <c r="V792" s="120"/>
      <c r="W792" s="72"/>
      <c r="X792" s="72"/>
      <c r="Y792" s="72"/>
      <c r="Z792" s="72"/>
      <c r="AA792" s="72"/>
      <c r="AB792" s="72"/>
      <c r="AC792" s="72"/>
      <c r="AD792" s="72"/>
    </row>
    <row r="793" ht="15.75" customHeight="1">
      <c r="A793" s="72"/>
      <c r="B793" s="72"/>
      <c r="C793" s="72"/>
      <c r="D793" s="72"/>
      <c r="E793" s="72"/>
      <c r="F793" s="72"/>
      <c r="G793" s="72"/>
      <c r="H793" s="72"/>
      <c r="I793" s="72"/>
      <c r="J793" s="72"/>
      <c r="K793" s="117"/>
      <c r="L793" s="72"/>
      <c r="M793" s="72"/>
      <c r="N793" s="72"/>
      <c r="O793" s="72"/>
      <c r="P793" s="72"/>
      <c r="Q793" s="72"/>
      <c r="R793" s="72"/>
      <c r="S793" s="72"/>
      <c r="T793" s="72"/>
      <c r="U793" s="72"/>
      <c r="V793" s="120"/>
      <c r="W793" s="72"/>
      <c r="X793" s="72"/>
      <c r="Y793" s="72"/>
      <c r="Z793" s="72"/>
      <c r="AA793" s="72"/>
      <c r="AB793" s="72"/>
      <c r="AC793" s="72"/>
      <c r="AD793" s="72"/>
    </row>
    <row r="794" ht="15.75" customHeight="1">
      <c r="A794" s="72"/>
      <c r="B794" s="72"/>
      <c r="C794" s="72"/>
      <c r="D794" s="72"/>
      <c r="E794" s="72"/>
      <c r="F794" s="72"/>
      <c r="G794" s="72"/>
      <c r="H794" s="72"/>
      <c r="I794" s="72"/>
      <c r="J794" s="72"/>
      <c r="K794" s="117"/>
      <c r="L794" s="72"/>
      <c r="M794" s="72"/>
      <c r="N794" s="72"/>
      <c r="O794" s="72"/>
      <c r="P794" s="72"/>
      <c r="Q794" s="72"/>
      <c r="R794" s="72"/>
      <c r="S794" s="72"/>
      <c r="T794" s="72"/>
      <c r="U794" s="72"/>
      <c r="V794" s="120"/>
      <c r="W794" s="72"/>
      <c r="X794" s="72"/>
      <c r="Y794" s="72"/>
      <c r="Z794" s="72"/>
      <c r="AA794" s="72"/>
      <c r="AB794" s="72"/>
      <c r="AC794" s="72"/>
      <c r="AD794" s="72"/>
    </row>
    <row r="795" ht="15.75" customHeight="1">
      <c r="A795" s="72"/>
      <c r="B795" s="72"/>
      <c r="C795" s="72"/>
      <c r="D795" s="72"/>
      <c r="E795" s="72"/>
      <c r="F795" s="72"/>
      <c r="G795" s="72"/>
      <c r="H795" s="72"/>
      <c r="I795" s="72"/>
      <c r="J795" s="72"/>
      <c r="K795" s="117"/>
      <c r="L795" s="72"/>
      <c r="M795" s="72"/>
      <c r="N795" s="72"/>
      <c r="O795" s="72"/>
      <c r="P795" s="72"/>
      <c r="Q795" s="72"/>
      <c r="R795" s="72"/>
      <c r="S795" s="72"/>
      <c r="T795" s="72"/>
      <c r="U795" s="72"/>
      <c r="V795" s="120"/>
      <c r="W795" s="72"/>
      <c r="X795" s="72"/>
      <c r="Y795" s="72"/>
      <c r="Z795" s="72"/>
      <c r="AA795" s="72"/>
      <c r="AB795" s="72"/>
      <c r="AC795" s="72"/>
      <c r="AD795" s="72"/>
    </row>
    <row r="796" ht="15.75" customHeight="1">
      <c r="A796" s="72"/>
      <c r="B796" s="72"/>
      <c r="C796" s="72"/>
      <c r="D796" s="72"/>
      <c r="E796" s="72"/>
      <c r="F796" s="72"/>
      <c r="G796" s="72"/>
      <c r="H796" s="72"/>
      <c r="I796" s="72"/>
      <c r="J796" s="72"/>
      <c r="K796" s="117"/>
      <c r="L796" s="72"/>
      <c r="M796" s="72"/>
      <c r="N796" s="72"/>
      <c r="O796" s="72"/>
      <c r="P796" s="72"/>
      <c r="Q796" s="72"/>
      <c r="R796" s="72"/>
      <c r="S796" s="72"/>
      <c r="T796" s="72"/>
      <c r="U796" s="72"/>
      <c r="V796" s="120"/>
      <c r="W796" s="72"/>
      <c r="X796" s="72"/>
      <c r="Y796" s="72"/>
      <c r="Z796" s="72"/>
      <c r="AA796" s="72"/>
      <c r="AB796" s="72"/>
      <c r="AC796" s="72"/>
      <c r="AD796" s="72"/>
    </row>
    <row r="797" ht="15.75" customHeight="1">
      <c r="A797" s="72"/>
      <c r="B797" s="72"/>
      <c r="C797" s="72"/>
      <c r="D797" s="72"/>
      <c r="E797" s="72"/>
      <c r="F797" s="72"/>
      <c r="G797" s="72"/>
      <c r="H797" s="72"/>
      <c r="I797" s="72"/>
      <c r="J797" s="72"/>
      <c r="K797" s="117"/>
      <c r="L797" s="72"/>
      <c r="M797" s="72"/>
      <c r="N797" s="72"/>
      <c r="O797" s="72"/>
      <c r="P797" s="72"/>
      <c r="Q797" s="72"/>
      <c r="R797" s="72"/>
      <c r="S797" s="72"/>
      <c r="T797" s="72"/>
      <c r="U797" s="72"/>
      <c r="V797" s="120"/>
      <c r="W797" s="72"/>
      <c r="X797" s="72"/>
      <c r="Y797" s="72"/>
      <c r="Z797" s="72"/>
      <c r="AA797" s="72"/>
      <c r="AB797" s="72"/>
      <c r="AC797" s="72"/>
      <c r="AD797" s="72"/>
    </row>
    <row r="798" ht="15.75" customHeight="1">
      <c r="A798" s="72"/>
      <c r="B798" s="72"/>
      <c r="C798" s="72"/>
      <c r="D798" s="72"/>
      <c r="E798" s="72"/>
      <c r="F798" s="72"/>
      <c r="G798" s="72"/>
      <c r="H798" s="72"/>
      <c r="I798" s="72"/>
      <c r="J798" s="72"/>
      <c r="K798" s="117"/>
      <c r="L798" s="72"/>
      <c r="M798" s="72"/>
      <c r="N798" s="72"/>
      <c r="O798" s="72"/>
      <c r="P798" s="72"/>
      <c r="Q798" s="72"/>
      <c r="R798" s="72"/>
      <c r="S798" s="72"/>
      <c r="T798" s="72"/>
      <c r="U798" s="72"/>
      <c r="V798" s="120"/>
      <c r="W798" s="72"/>
      <c r="X798" s="72"/>
      <c r="Y798" s="72"/>
      <c r="Z798" s="72"/>
      <c r="AA798" s="72"/>
      <c r="AB798" s="72"/>
      <c r="AC798" s="72"/>
      <c r="AD798" s="72"/>
    </row>
    <row r="799" ht="15.75" customHeight="1">
      <c r="A799" s="72"/>
      <c r="B799" s="72"/>
      <c r="C799" s="72"/>
      <c r="D799" s="72"/>
      <c r="E799" s="72"/>
      <c r="F799" s="72"/>
      <c r="G799" s="72"/>
      <c r="H799" s="72"/>
      <c r="I799" s="72"/>
      <c r="J799" s="72"/>
      <c r="K799" s="117"/>
      <c r="L799" s="72"/>
      <c r="M799" s="72"/>
      <c r="N799" s="72"/>
      <c r="O799" s="72"/>
      <c r="P799" s="72"/>
      <c r="Q799" s="72"/>
      <c r="R799" s="72"/>
      <c r="S799" s="72"/>
      <c r="T799" s="72"/>
      <c r="U799" s="72"/>
      <c r="V799" s="120"/>
      <c r="W799" s="72"/>
      <c r="X799" s="72"/>
      <c r="Y799" s="72"/>
      <c r="Z799" s="72"/>
      <c r="AA799" s="72"/>
      <c r="AB799" s="72"/>
      <c r="AC799" s="72"/>
      <c r="AD799" s="72"/>
    </row>
    <row r="800" ht="15.75" customHeight="1">
      <c r="A800" s="72"/>
      <c r="B800" s="72"/>
      <c r="C800" s="72"/>
      <c r="D800" s="72"/>
      <c r="E800" s="72"/>
      <c r="F800" s="72"/>
      <c r="G800" s="72"/>
      <c r="H800" s="72"/>
      <c r="I800" s="72"/>
      <c r="J800" s="72"/>
      <c r="K800" s="117"/>
      <c r="L800" s="72"/>
      <c r="M800" s="72"/>
      <c r="N800" s="72"/>
      <c r="O800" s="72"/>
      <c r="P800" s="72"/>
      <c r="Q800" s="72"/>
      <c r="R800" s="72"/>
      <c r="S800" s="72"/>
      <c r="T800" s="72"/>
      <c r="U800" s="72"/>
      <c r="V800" s="120"/>
      <c r="W800" s="72"/>
      <c r="X800" s="72"/>
      <c r="Y800" s="72"/>
      <c r="Z800" s="72"/>
      <c r="AA800" s="72"/>
      <c r="AB800" s="72"/>
      <c r="AC800" s="72"/>
      <c r="AD800" s="72"/>
    </row>
    <row r="801" ht="15.75" customHeight="1">
      <c r="A801" s="72"/>
      <c r="B801" s="72"/>
      <c r="C801" s="72"/>
      <c r="D801" s="72"/>
      <c r="E801" s="72"/>
      <c r="F801" s="72"/>
      <c r="G801" s="72"/>
      <c r="H801" s="72"/>
      <c r="I801" s="72"/>
      <c r="J801" s="72"/>
      <c r="K801" s="117"/>
      <c r="L801" s="72"/>
      <c r="M801" s="72"/>
      <c r="N801" s="72"/>
      <c r="O801" s="72"/>
      <c r="P801" s="72"/>
      <c r="Q801" s="72"/>
      <c r="R801" s="72"/>
      <c r="S801" s="72"/>
      <c r="T801" s="72"/>
      <c r="U801" s="72"/>
      <c r="V801" s="120"/>
      <c r="W801" s="72"/>
      <c r="X801" s="72"/>
      <c r="Y801" s="72"/>
      <c r="Z801" s="72"/>
      <c r="AA801" s="72"/>
      <c r="AB801" s="72"/>
      <c r="AC801" s="72"/>
      <c r="AD801" s="72"/>
    </row>
    <row r="802" ht="15.75" customHeight="1">
      <c r="A802" s="72"/>
      <c r="B802" s="72"/>
      <c r="C802" s="72"/>
      <c r="D802" s="72"/>
      <c r="E802" s="72"/>
      <c r="F802" s="72"/>
      <c r="G802" s="72"/>
      <c r="H802" s="72"/>
      <c r="I802" s="72"/>
      <c r="J802" s="72"/>
      <c r="K802" s="117"/>
      <c r="L802" s="72"/>
      <c r="M802" s="72"/>
      <c r="N802" s="72"/>
      <c r="O802" s="72"/>
      <c r="P802" s="72"/>
      <c r="Q802" s="72"/>
      <c r="R802" s="72"/>
      <c r="S802" s="72"/>
      <c r="T802" s="72"/>
      <c r="U802" s="72"/>
      <c r="V802" s="120"/>
      <c r="W802" s="72"/>
      <c r="X802" s="72"/>
      <c r="Y802" s="72"/>
      <c r="Z802" s="72"/>
      <c r="AA802" s="72"/>
      <c r="AB802" s="72"/>
      <c r="AC802" s="72"/>
      <c r="AD802" s="72"/>
    </row>
    <row r="803" ht="15.75" customHeight="1">
      <c r="A803" s="72"/>
      <c r="B803" s="72"/>
      <c r="C803" s="72"/>
      <c r="D803" s="72"/>
      <c r="E803" s="72"/>
      <c r="F803" s="72"/>
      <c r="G803" s="72"/>
      <c r="H803" s="72"/>
      <c r="I803" s="72"/>
      <c r="J803" s="72"/>
      <c r="K803" s="117"/>
      <c r="L803" s="72"/>
      <c r="M803" s="72"/>
      <c r="N803" s="72"/>
      <c r="O803" s="72"/>
      <c r="P803" s="72"/>
      <c r="Q803" s="72"/>
      <c r="R803" s="72"/>
      <c r="S803" s="72"/>
      <c r="T803" s="72"/>
      <c r="U803" s="72"/>
      <c r="V803" s="120"/>
      <c r="W803" s="72"/>
      <c r="X803" s="72"/>
      <c r="Y803" s="72"/>
      <c r="Z803" s="72"/>
      <c r="AA803" s="72"/>
      <c r="AB803" s="72"/>
      <c r="AC803" s="72"/>
      <c r="AD803" s="72"/>
    </row>
    <row r="804" ht="15.75" customHeight="1">
      <c r="A804" s="72"/>
      <c r="B804" s="72"/>
      <c r="C804" s="72"/>
      <c r="D804" s="72"/>
      <c r="E804" s="72"/>
      <c r="F804" s="72"/>
      <c r="G804" s="72"/>
      <c r="H804" s="72"/>
      <c r="I804" s="72"/>
      <c r="J804" s="72"/>
      <c r="K804" s="117"/>
      <c r="L804" s="72"/>
      <c r="M804" s="72"/>
      <c r="N804" s="72"/>
      <c r="O804" s="72"/>
      <c r="P804" s="72"/>
      <c r="Q804" s="72"/>
      <c r="R804" s="72"/>
      <c r="S804" s="72"/>
      <c r="T804" s="72"/>
      <c r="U804" s="72"/>
      <c r="V804" s="120"/>
      <c r="W804" s="72"/>
      <c r="X804" s="72"/>
      <c r="Y804" s="72"/>
      <c r="Z804" s="72"/>
      <c r="AA804" s="72"/>
      <c r="AB804" s="72"/>
      <c r="AC804" s="72"/>
      <c r="AD804" s="72"/>
    </row>
    <row r="805" ht="15.75" customHeight="1">
      <c r="A805" s="72"/>
      <c r="B805" s="72"/>
      <c r="C805" s="72"/>
      <c r="D805" s="72"/>
      <c r="E805" s="72"/>
      <c r="F805" s="72"/>
      <c r="G805" s="72"/>
      <c r="H805" s="72"/>
      <c r="I805" s="72"/>
      <c r="J805" s="72"/>
      <c r="K805" s="117"/>
      <c r="L805" s="72"/>
      <c r="M805" s="72"/>
      <c r="N805" s="72"/>
      <c r="O805" s="72"/>
      <c r="P805" s="72"/>
      <c r="Q805" s="72"/>
      <c r="R805" s="72"/>
      <c r="S805" s="72"/>
      <c r="T805" s="72"/>
      <c r="U805" s="72"/>
      <c r="V805" s="120"/>
      <c r="W805" s="72"/>
      <c r="X805" s="72"/>
      <c r="Y805" s="72"/>
      <c r="Z805" s="72"/>
      <c r="AA805" s="72"/>
      <c r="AB805" s="72"/>
      <c r="AC805" s="72"/>
      <c r="AD805" s="72"/>
    </row>
    <row r="806" ht="15.75" customHeight="1">
      <c r="A806" s="72"/>
      <c r="B806" s="72"/>
      <c r="C806" s="72"/>
      <c r="D806" s="72"/>
      <c r="E806" s="72"/>
      <c r="F806" s="72"/>
      <c r="G806" s="72"/>
      <c r="H806" s="72"/>
      <c r="I806" s="72"/>
      <c r="J806" s="72"/>
      <c r="K806" s="117"/>
      <c r="L806" s="72"/>
      <c r="M806" s="72"/>
      <c r="N806" s="72"/>
      <c r="O806" s="72"/>
      <c r="P806" s="72"/>
      <c r="Q806" s="72"/>
      <c r="R806" s="72"/>
      <c r="S806" s="72"/>
      <c r="T806" s="72"/>
      <c r="U806" s="72"/>
      <c r="V806" s="120"/>
      <c r="W806" s="72"/>
      <c r="X806" s="72"/>
      <c r="Y806" s="72"/>
      <c r="Z806" s="72"/>
      <c r="AA806" s="72"/>
      <c r="AB806" s="72"/>
      <c r="AC806" s="72"/>
      <c r="AD806" s="72"/>
    </row>
    <row r="807" ht="15.75" customHeight="1">
      <c r="A807" s="72"/>
      <c r="B807" s="72"/>
      <c r="C807" s="72"/>
      <c r="D807" s="72"/>
      <c r="E807" s="72"/>
      <c r="F807" s="72"/>
      <c r="G807" s="72"/>
      <c r="H807" s="72"/>
      <c r="I807" s="72"/>
      <c r="J807" s="72"/>
      <c r="K807" s="117"/>
      <c r="L807" s="72"/>
      <c r="M807" s="72"/>
      <c r="N807" s="72"/>
      <c r="O807" s="72"/>
      <c r="P807" s="72"/>
      <c r="Q807" s="72"/>
      <c r="R807" s="72"/>
      <c r="S807" s="72"/>
      <c r="T807" s="72"/>
      <c r="U807" s="72"/>
      <c r="V807" s="120"/>
      <c r="W807" s="72"/>
      <c r="X807" s="72"/>
      <c r="Y807" s="72"/>
      <c r="Z807" s="72"/>
      <c r="AA807" s="72"/>
      <c r="AB807" s="72"/>
      <c r="AC807" s="72"/>
      <c r="AD807" s="72"/>
    </row>
    <row r="808" ht="15.75" customHeight="1">
      <c r="A808" s="72"/>
      <c r="B808" s="72"/>
      <c r="C808" s="72"/>
      <c r="D808" s="72"/>
      <c r="E808" s="72"/>
      <c r="F808" s="72"/>
      <c r="G808" s="72"/>
      <c r="H808" s="72"/>
      <c r="I808" s="72"/>
      <c r="J808" s="72"/>
      <c r="K808" s="117"/>
      <c r="L808" s="72"/>
      <c r="M808" s="72"/>
      <c r="N808" s="72"/>
      <c r="O808" s="72"/>
      <c r="P808" s="72"/>
      <c r="Q808" s="72"/>
      <c r="R808" s="72"/>
      <c r="S808" s="72"/>
      <c r="T808" s="72"/>
      <c r="U808" s="72"/>
      <c r="V808" s="120"/>
      <c r="W808" s="72"/>
      <c r="X808" s="72"/>
      <c r="Y808" s="72"/>
      <c r="Z808" s="72"/>
      <c r="AA808" s="72"/>
      <c r="AB808" s="72"/>
      <c r="AC808" s="72"/>
      <c r="AD808" s="72"/>
    </row>
    <row r="809" ht="15.75" customHeight="1">
      <c r="A809" s="72"/>
      <c r="B809" s="72"/>
      <c r="C809" s="72"/>
      <c r="D809" s="72"/>
      <c r="E809" s="72"/>
      <c r="F809" s="72"/>
      <c r="G809" s="72"/>
      <c r="H809" s="72"/>
      <c r="I809" s="72"/>
      <c r="J809" s="72"/>
      <c r="K809" s="117"/>
      <c r="L809" s="72"/>
      <c r="M809" s="72"/>
      <c r="N809" s="72"/>
      <c r="O809" s="72"/>
      <c r="P809" s="72"/>
      <c r="Q809" s="72"/>
      <c r="R809" s="72"/>
      <c r="S809" s="72"/>
      <c r="T809" s="72"/>
      <c r="U809" s="72"/>
      <c r="V809" s="120"/>
      <c r="W809" s="72"/>
      <c r="X809" s="72"/>
      <c r="Y809" s="72"/>
      <c r="Z809" s="72"/>
      <c r="AA809" s="72"/>
      <c r="AB809" s="72"/>
      <c r="AC809" s="72"/>
      <c r="AD809" s="72"/>
    </row>
    <row r="810" ht="15.75" customHeight="1">
      <c r="A810" s="72"/>
      <c r="B810" s="72"/>
      <c r="C810" s="72"/>
      <c r="D810" s="72"/>
      <c r="E810" s="72"/>
      <c r="F810" s="72"/>
      <c r="G810" s="72"/>
      <c r="H810" s="72"/>
      <c r="I810" s="72"/>
      <c r="J810" s="72"/>
      <c r="K810" s="117"/>
      <c r="L810" s="72"/>
      <c r="M810" s="72"/>
      <c r="N810" s="72"/>
      <c r="O810" s="72"/>
      <c r="P810" s="72"/>
      <c r="Q810" s="72"/>
      <c r="R810" s="72"/>
      <c r="S810" s="72"/>
      <c r="T810" s="72"/>
      <c r="U810" s="72"/>
      <c r="V810" s="120"/>
      <c r="W810" s="72"/>
      <c r="X810" s="72"/>
      <c r="Y810" s="72"/>
      <c r="Z810" s="72"/>
      <c r="AA810" s="72"/>
      <c r="AB810" s="72"/>
      <c r="AC810" s="72"/>
      <c r="AD810" s="72"/>
    </row>
    <row r="811" ht="15.75" customHeight="1">
      <c r="A811" s="72"/>
      <c r="B811" s="72"/>
      <c r="C811" s="72"/>
      <c r="D811" s="72"/>
      <c r="E811" s="72"/>
      <c r="F811" s="72"/>
      <c r="G811" s="72"/>
      <c r="H811" s="72"/>
      <c r="I811" s="72"/>
      <c r="J811" s="72"/>
      <c r="K811" s="117"/>
      <c r="L811" s="72"/>
      <c r="M811" s="72"/>
      <c r="N811" s="72"/>
      <c r="O811" s="72"/>
      <c r="P811" s="72"/>
      <c r="Q811" s="72"/>
      <c r="R811" s="72"/>
      <c r="S811" s="72"/>
      <c r="T811" s="72"/>
      <c r="U811" s="72"/>
      <c r="V811" s="120"/>
      <c r="W811" s="72"/>
      <c r="X811" s="72"/>
      <c r="Y811" s="72"/>
      <c r="Z811" s="72"/>
      <c r="AA811" s="72"/>
      <c r="AB811" s="72"/>
      <c r="AC811" s="72"/>
      <c r="AD811" s="72"/>
    </row>
    <row r="812" ht="15.75" customHeight="1">
      <c r="A812" s="72"/>
      <c r="B812" s="72"/>
      <c r="C812" s="72"/>
      <c r="D812" s="72"/>
      <c r="E812" s="72"/>
      <c r="F812" s="72"/>
      <c r="G812" s="72"/>
      <c r="H812" s="72"/>
      <c r="I812" s="72"/>
      <c r="J812" s="72"/>
      <c r="K812" s="117"/>
      <c r="L812" s="72"/>
      <c r="M812" s="72"/>
      <c r="N812" s="72"/>
      <c r="O812" s="72"/>
      <c r="P812" s="72"/>
      <c r="Q812" s="72"/>
      <c r="R812" s="72"/>
      <c r="S812" s="72"/>
      <c r="T812" s="72"/>
      <c r="U812" s="72"/>
      <c r="V812" s="120"/>
      <c r="W812" s="72"/>
      <c r="X812" s="72"/>
      <c r="Y812" s="72"/>
      <c r="Z812" s="72"/>
      <c r="AA812" s="72"/>
      <c r="AB812" s="72"/>
      <c r="AC812" s="72"/>
      <c r="AD812" s="72"/>
    </row>
    <row r="813" ht="15.75" customHeight="1">
      <c r="A813" s="72"/>
      <c r="B813" s="72"/>
      <c r="C813" s="72"/>
      <c r="D813" s="72"/>
      <c r="E813" s="72"/>
      <c r="F813" s="72"/>
      <c r="G813" s="72"/>
      <c r="H813" s="72"/>
      <c r="I813" s="72"/>
      <c r="J813" s="72"/>
      <c r="K813" s="117"/>
      <c r="L813" s="72"/>
      <c r="M813" s="72"/>
      <c r="N813" s="72"/>
      <c r="O813" s="72"/>
      <c r="P813" s="72"/>
      <c r="Q813" s="72"/>
      <c r="R813" s="72"/>
      <c r="S813" s="72"/>
      <c r="T813" s="72"/>
      <c r="U813" s="72"/>
      <c r="V813" s="120"/>
      <c r="W813" s="72"/>
      <c r="X813" s="72"/>
      <c r="Y813" s="72"/>
      <c r="Z813" s="72"/>
      <c r="AA813" s="72"/>
      <c r="AB813" s="72"/>
      <c r="AC813" s="72"/>
      <c r="AD813" s="72"/>
    </row>
    <row r="814" ht="15.75" customHeight="1">
      <c r="A814" s="72"/>
      <c r="B814" s="72"/>
      <c r="C814" s="72"/>
      <c r="D814" s="72"/>
      <c r="E814" s="72"/>
      <c r="F814" s="72"/>
      <c r="G814" s="72"/>
      <c r="H814" s="72"/>
      <c r="I814" s="72"/>
      <c r="J814" s="72"/>
      <c r="K814" s="117"/>
      <c r="L814" s="72"/>
      <c r="M814" s="72"/>
      <c r="N814" s="72"/>
      <c r="O814" s="72"/>
      <c r="P814" s="72"/>
      <c r="Q814" s="72"/>
      <c r="R814" s="72"/>
      <c r="S814" s="72"/>
      <c r="T814" s="72"/>
      <c r="U814" s="72"/>
      <c r="V814" s="120"/>
      <c r="W814" s="72"/>
      <c r="X814" s="72"/>
      <c r="Y814" s="72"/>
      <c r="Z814" s="72"/>
      <c r="AA814" s="72"/>
      <c r="AB814" s="72"/>
      <c r="AC814" s="72"/>
      <c r="AD814" s="72"/>
    </row>
    <row r="815" ht="15.75" customHeight="1">
      <c r="A815" s="72"/>
      <c r="B815" s="72"/>
      <c r="C815" s="72"/>
      <c r="D815" s="72"/>
      <c r="E815" s="72"/>
      <c r="F815" s="72"/>
      <c r="G815" s="72"/>
      <c r="H815" s="72"/>
      <c r="I815" s="72"/>
      <c r="J815" s="72"/>
      <c r="K815" s="117"/>
      <c r="L815" s="72"/>
      <c r="M815" s="72"/>
      <c r="N815" s="72"/>
      <c r="O815" s="72"/>
      <c r="P815" s="72"/>
      <c r="Q815" s="72"/>
      <c r="R815" s="72"/>
      <c r="S815" s="72"/>
      <c r="T815" s="72"/>
      <c r="U815" s="72"/>
      <c r="V815" s="120"/>
      <c r="W815" s="72"/>
      <c r="X815" s="72"/>
      <c r="Y815" s="72"/>
      <c r="Z815" s="72"/>
      <c r="AA815" s="72"/>
      <c r="AB815" s="72"/>
      <c r="AC815" s="72"/>
      <c r="AD815" s="72"/>
    </row>
    <row r="816" ht="15.75" customHeight="1">
      <c r="A816" s="72"/>
      <c r="B816" s="72"/>
      <c r="C816" s="72"/>
      <c r="D816" s="72"/>
      <c r="E816" s="72"/>
      <c r="F816" s="72"/>
      <c r="G816" s="72"/>
      <c r="H816" s="72"/>
      <c r="I816" s="72"/>
      <c r="J816" s="72"/>
      <c r="K816" s="117"/>
      <c r="L816" s="72"/>
      <c r="M816" s="72"/>
      <c r="N816" s="72"/>
      <c r="O816" s="72"/>
      <c r="P816" s="72"/>
      <c r="Q816" s="72"/>
      <c r="R816" s="72"/>
      <c r="S816" s="72"/>
      <c r="T816" s="72"/>
      <c r="U816" s="72"/>
      <c r="V816" s="120"/>
      <c r="W816" s="72"/>
      <c r="X816" s="72"/>
      <c r="Y816" s="72"/>
      <c r="Z816" s="72"/>
      <c r="AA816" s="72"/>
      <c r="AB816" s="72"/>
      <c r="AC816" s="72"/>
      <c r="AD816" s="72"/>
    </row>
    <row r="817" ht="15.75" customHeight="1">
      <c r="A817" s="72"/>
      <c r="B817" s="72"/>
      <c r="C817" s="72"/>
      <c r="D817" s="72"/>
      <c r="E817" s="72"/>
      <c r="F817" s="72"/>
      <c r="G817" s="72"/>
      <c r="H817" s="72"/>
      <c r="I817" s="72"/>
      <c r="J817" s="72"/>
      <c r="K817" s="117"/>
      <c r="L817" s="72"/>
      <c r="M817" s="72"/>
      <c r="N817" s="72"/>
      <c r="O817" s="72"/>
      <c r="P817" s="72"/>
      <c r="Q817" s="72"/>
      <c r="R817" s="72"/>
      <c r="S817" s="72"/>
      <c r="T817" s="72"/>
      <c r="U817" s="72"/>
      <c r="V817" s="120"/>
      <c r="W817" s="72"/>
      <c r="X817" s="72"/>
      <c r="Y817" s="72"/>
      <c r="Z817" s="72"/>
      <c r="AA817" s="72"/>
      <c r="AB817" s="72"/>
      <c r="AC817" s="72"/>
      <c r="AD817" s="72"/>
    </row>
    <row r="818" ht="15.75" customHeight="1">
      <c r="A818" s="72"/>
      <c r="B818" s="72"/>
      <c r="C818" s="72"/>
      <c r="D818" s="72"/>
      <c r="E818" s="72"/>
      <c r="F818" s="72"/>
      <c r="G818" s="72"/>
      <c r="H818" s="72"/>
      <c r="I818" s="72"/>
      <c r="J818" s="72"/>
      <c r="K818" s="117"/>
      <c r="L818" s="72"/>
      <c r="M818" s="72"/>
      <c r="N818" s="72"/>
      <c r="O818" s="72"/>
      <c r="P818" s="72"/>
      <c r="Q818" s="72"/>
      <c r="R818" s="72"/>
      <c r="S818" s="72"/>
      <c r="T818" s="72"/>
      <c r="U818" s="72"/>
      <c r="V818" s="120"/>
      <c r="W818" s="72"/>
      <c r="X818" s="72"/>
      <c r="Y818" s="72"/>
      <c r="Z818" s="72"/>
      <c r="AA818" s="72"/>
      <c r="AB818" s="72"/>
      <c r="AC818" s="72"/>
      <c r="AD818" s="72"/>
    </row>
    <row r="819" ht="15.75" customHeight="1">
      <c r="A819" s="72"/>
      <c r="B819" s="72"/>
      <c r="C819" s="72"/>
      <c r="D819" s="72"/>
      <c r="E819" s="72"/>
      <c r="F819" s="72"/>
      <c r="G819" s="72"/>
      <c r="H819" s="72"/>
      <c r="I819" s="72"/>
      <c r="J819" s="72"/>
      <c r="K819" s="117"/>
      <c r="L819" s="72"/>
      <c r="M819" s="72"/>
      <c r="N819" s="72"/>
      <c r="O819" s="72"/>
      <c r="P819" s="72"/>
      <c r="Q819" s="72"/>
      <c r="R819" s="72"/>
      <c r="S819" s="72"/>
      <c r="T819" s="72"/>
      <c r="U819" s="72"/>
      <c r="V819" s="120"/>
      <c r="W819" s="72"/>
      <c r="X819" s="72"/>
      <c r="Y819" s="72"/>
      <c r="Z819" s="72"/>
      <c r="AA819" s="72"/>
      <c r="AB819" s="72"/>
      <c r="AC819" s="72"/>
      <c r="AD819" s="72"/>
    </row>
    <row r="820" ht="15.75" customHeight="1">
      <c r="A820" s="72"/>
      <c r="B820" s="72"/>
      <c r="C820" s="72"/>
      <c r="D820" s="72"/>
      <c r="E820" s="72"/>
      <c r="F820" s="72"/>
      <c r="G820" s="72"/>
      <c r="H820" s="72"/>
      <c r="I820" s="72"/>
      <c r="J820" s="72"/>
      <c r="K820" s="117"/>
      <c r="L820" s="72"/>
      <c r="M820" s="72"/>
      <c r="N820" s="72"/>
      <c r="O820" s="72"/>
      <c r="P820" s="72"/>
      <c r="Q820" s="72"/>
      <c r="R820" s="72"/>
      <c r="S820" s="72"/>
      <c r="T820" s="72"/>
      <c r="U820" s="72"/>
      <c r="V820" s="120"/>
      <c r="W820" s="72"/>
      <c r="X820" s="72"/>
      <c r="Y820" s="72"/>
      <c r="Z820" s="72"/>
      <c r="AA820" s="72"/>
      <c r="AB820" s="72"/>
      <c r="AC820" s="72"/>
      <c r="AD820" s="72"/>
    </row>
    <row r="821" ht="15.75" customHeight="1">
      <c r="A821" s="72"/>
      <c r="B821" s="72"/>
      <c r="C821" s="72"/>
      <c r="D821" s="72"/>
      <c r="E821" s="72"/>
      <c r="F821" s="72"/>
      <c r="G821" s="72"/>
      <c r="H821" s="72"/>
      <c r="I821" s="72"/>
      <c r="J821" s="72"/>
      <c r="K821" s="117"/>
      <c r="L821" s="72"/>
      <c r="M821" s="72"/>
      <c r="N821" s="72"/>
      <c r="O821" s="72"/>
      <c r="P821" s="72"/>
      <c r="Q821" s="72"/>
      <c r="R821" s="72"/>
      <c r="S821" s="72"/>
      <c r="T821" s="72"/>
      <c r="U821" s="72"/>
      <c r="V821" s="120"/>
      <c r="W821" s="72"/>
      <c r="X821" s="72"/>
      <c r="Y821" s="72"/>
      <c r="Z821" s="72"/>
      <c r="AA821" s="72"/>
      <c r="AB821" s="72"/>
      <c r="AC821" s="72"/>
      <c r="AD821" s="72"/>
    </row>
    <row r="822" ht="15.75" customHeight="1">
      <c r="A822" s="72"/>
      <c r="B822" s="72"/>
      <c r="C822" s="72"/>
      <c r="D822" s="72"/>
      <c r="E822" s="72"/>
      <c r="F822" s="72"/>
      <c r="G822" s="72"/>
      <c r="H822" s="72"/>
      <c r="I822" s="72"/>
      <c r="J822" s="72"/>
      <c r="K822" s="117"/>
      <c r="L822" s="72"/>
      <c r="M822" s="72"/>
      <c r="N822" s="72"/>
      <c r="O822" s="72"/>
      <c r="P822" s="72"/>
      <c r="Q822" s="72"/>
      <c r="R822" s="72"/>
      <c r="S822" s="72"/>
      <c r="T822" s="72"/>
      <c r="U822" s="72"/>
      <c r="V822" s="120"/>
      <c r="W822" s="72"/>
      <c r="X822" s="72"/>
      <c r="Y822" s="72"/>
      <c r="Z822" s="72"/>
      <c r="AA822" s="72"/>
      <c r="AB822" s="72"/>
      <c r="AC822" s="72"/>
      <c r="AD822" s="72"/>
    </row>
    <row r="823" ht="15.75" customHeight="1">
      <c r="A823" s="72"/>
      <c r="B823" s="72"/>
      <c r="C823" s="72"/>
      <c r="D823" s="72"/>
      <c r="E823" s="72"/>
      <c r="F823" s="72"/>
      <c r="G823" s="72"/>
      <c r="H823" s="72"/>
      <c r="I823" s="72"/>
      <c r="J823" s="72"/>
      <c r="K823" s="117"/>
      <c r="L823" s="72"/>
      <c r="M823" s="72"/>
      <c r="N823" s="72"/>
      <c r="O823" s="72"/>
      <c r="P823" s="72"/>
      <c r="Q823" s="72"/>
      <c r="R823" s="72"/>
      <c r="S823" s="72"/>
      <c r="T823" s="72"/>
      <c r="U823" s="72"/>
      <c r="V823" s="120"/>
      <c r="W823" s="72"/>
      <c r="X823" s="72"/>
      <c r="Y823" s="72"/>
      <c r="Z823" s="72"/>
      <c r="AA823" s="72"/>
      <c r="AB823" s="72"/>
      <c r="AC823" s="72"/>
      <c r="AD823" s="72"/>
    </row>
    <row r="824" ht="15.75" customHeight="1">
      <c r="A824" s="72"/>
      <c r="B824" s="72"/>
      <c r="C824" s="72"/>
      <c r="D824" s="72"/>
      <c r="E824" s="72"/>
      <c r="F824" s="72"/>
      <c r="G824" s="72"/>
      <c r="H824" s="72"/>
      <c r="I824" s="72"/>
      <c r="J824" s="72"/>
      <c r="K824" s="117"/>
      <c r="L824" s="72"/>
      <c r="M824" s="72"/>
      <c r="N824" s="72"/>
      <c r="O824" s="72"/>
      <c r="P824" s="72"/>
      <c r="Q824" s="72"/>
      <c r="R824" s="72"/>
      <c r="S824" s="72"/>
      <c r="T824" s="72"/>
      <c r="U824" s="72"/>
      <c r="V824" s="120"/>
      <c r="W824" s="72"/>
      <c r="X824" s="72"/>
      <c r="Y824" s="72"/>
      <c r="Z824" s="72"/>
      <c r="AA824" s="72"/>
      <c r="AB824" s="72"/>
      <c r="AC824" s="72"/>
      <c r="AD824" s="72"/>
    </row>
    <row r="825" ht="15.75" customHeight="1">
      <c r="A825" s="72"/>
      <c r="B825" s="72"/>
      <c r="C825" s="72"/>
      <c r="D825" s="72"/>
      <c r="E825" s="72"/>
      <c r="F825" s="72"/>
      <c r="G825" s="72"/>
      <c r="H825" s="72"/>
      <c r="I825" s="72"/>
      <c r="J825" s="72"/>
      <c r="K825" s="117"/>
      <c r="L825" s="72"/>
      <c r="M825" s="72"/>
      <c r="N825" s="72"/>
      <c r="O825" s="72"/>
      <c r="P825" s="72"/>
      <c r="Q825" s="72"/>
      <c r="R825" s="72"/>
      <c r="S825" s="72"/>
      <c r="T825" s="72"/>
      <c r="U825" s="72"/>
      <c r="V825" s="120"/>
      <c r="W825" s="72"/>
      <c r="X825" s="72"/>
      <c r="Y825" s="72"/>
      <c r="Z825" s="72"/>
      <c r="AA825" s="72"/>
      <c r="AB825" s="72"/>
      <c r="AC825" s="72"/>
      <c r="AD825" s="72"/>
    </row>
    <row r="826" ht="15.75" customHeight="1">
      <c r="A826" s="72"/>
      <c r="B826" s="72"/>
      <c r="C826" s="72"/>
      <c r="D826" s="72"/>
      <c r="E826" s="72"/>
      <c r="F826" s="72"/>
      <c r="G826" s="72"/>
      <c r="H826" s="72"/>
      <c r="I826" s="72"/>
      <c r="J826" s="72"/>
      <c r="K826" s="117"/>
      <c r="L826" s="72"/>
      <c r="M826" s="72"/>
      <c r="N826" s="72"/>
      <c r="O826" s="72"/>
      <c r="P826" s="72"/>
      <c r="Q826" s="72"/>
      <c r="R826" s="72"/>
      <c r="S826" s="72"/>
      <c r="T826" s="72"/>
      <c r="U826" s="72"/>
      <c r="V826" s="120"/>
      <c r="W826" s="72"/>
      <c r="X826" s="72"/>
      <c r="Y826" s="72"/>
      <c r="Z826" s="72"/>
      <c r="AA826" s="72"/>
      <c r="AB826" s="72"/>
      <c r="AC826" s="72"/>
      <c r="AD826" s="72"/>
    </row>
    <row r="827" ht="15.75" customHeight="1">
      <c r="A827" s="72"/>
      <c r="B827" s="72"/>
      <c r="C827" s="72"/>
      <c r="D827" s="72"/>
      <c r="E827" s="72"/>
      <c r="F827" s="72"/>
      <c r="G827" s="72"/>
      <c r="H827" s="72"/>
      <c r="I827" s="72"/>
      <c r="J827" s="72"/>
      <c r="K827" s="117"/>
      <c r="L827" s="72"/>
      <c r="M827" s="72"/>
      <c r="N827" s="72"/>
      <c r="O827" s="72"/>
      <c r="P827" s="72"/>
      <c r="Q827" s="72"/>
      <c r="R827" s="72"/>
      <c r="S827" s="72"/>
      <c r="T827" s="72"/>
      <c r="U827" s="72"/>
      <c r="V827" s="120"/>
      <c r="W827" s="72"/>
      <c r="X827" s="72"/>
      <c r="Y827" s="72"/>
      <c r="Z827" s="72"/>
      <c r="AA827" s="72"/>
      <c r="AB827" s="72"/>
      <c r="AC827" s="72"/>
      <c r="AD827" s="72"/>
    </row>
    <row r="828" ht="15.75" customHeight="1">
      <c r="A828" s="72"/>
      <c r="B828" s="72"/>
      <c r="C828" s="72"/>
      <c r="D828" s="72"/>
      <c r="E828" s="72"/>
      <c r="F828" s="72"/>
      <c r="G828" s="72"/>
      <c r="H828" s="72"/>
      <c r="I828" s="72"/>
      <c r="J828" s="72"/>
      <c r="K828" s="117"/>
      <c r="L828" s="72"/>
      <c r="M828" s="72"/>
      <c r="N828" s="72"/>
      <c r="O828" s="72"/>
      <c r="P828" s="72"/>
      <c r="Q828" s="72"/>
      <c r="R828" s="72"/>
      <c r="S828" s="72"/>
      <c r="T828" s="72"/>
      <c r="U828" s="72"/>
      <c r="V828" s="120"/>
      <c r="W828" s="72"/>
      <c r="X828" s="72"/>
      <c r="Y828" s="72"/>
      <c r="Z828" s="72"/>
      <c r="AA828" s="72"/>
      <c r="AB828" s="72"/>
      <c r="AC828" s="72"/>
      <c r="AD828" s="72"/>
    </row>
    <row r="829" ht="15.75" customHeight="1">
      <c r="A829" s="72"/>
      <c r="B829" s="72"/>
      <c r="C829" s="72"/>
      <c r="D829" s="72"/>
      <c r="E829" s="72"/>
      <c r="F829" s="72"/>
      <c r="G829" s="72"/>
      <c r="H829" s="72"/>
      <c r="I829" s="72"/>
      <c r="J829" s="72"/>
      <c r="K829" s="117"/>
      <c r="L829" s="72"/>
      <c r="M829" s="72"/>
      <c r="N829" s="72"/>
      <c r="O829" s="72"/>
      <c r="P829" s="72"/>
      <c r="Q829" s="72"/>
      <c r="R829" s="72"/>
      <c r="S829" s="72"/>
      <c r="T829" s="72"/>
      <c r="U829" s="72"/>
      <c r="V829" s="120"/>
      <c r="W829" s="72"/>
      <c r="X829" s="72"/>
      <c r="Y829" s="72"/>
      <c r="Z829" s="72"/>
      <c r="AA829" s="72"/>
      <c r="AB829" s="72"/>
      <c r="AC829" s="72"/>
      <c r="AD829" s="72"/>
    </row>
    <row r="830" ht="15.75" customHeight="1">
      <c r="A830" s="72"/>
      <c r="B830" s="72"/>
      <c r="C830" s="72"/>
      <c r="D830" s="72"/>
      <c r="E830" s="72"/>
      <c r="F830" s="72"/>
      <c r="G830" s="72"/>
      <c r="H830" s="72"/>
      <c r="I830" s="72"/>
      <c r="J830" s="72"/>
      <c r="K830" s="117"/>
      <c r="L830" s="72"/>
      <c r="M830" s="72"/>
      <c r="N830" s="72"/>
      <c r="O830" s="72"/>
      <c r="P830" s="72"/>
      <c r="Q830" s="72"/>
      <c r="R830" s="72"/>
      <c r="S830" s="72"/>
      <c r="T830" s="72"/>
      <c r="U830" s="72"/>
      <c r="V830" s="120"/>
      <c r="W830" s="72"/>
      <c r="X830" s="72"/>
      <c r="Y830" s="72"/>
      <c r="Z830" s="72"/>
      <c r="AA830" s="72"/>
      <c r="AB830" s="72"/>
      <c r="AC830" s="72"/>
      <c r="AD830" s="72"/>
    </row>
    <row r="831" ht="15.75" customHeight="1">
      <c r="A831" s="72"/>
      <c r="B831" s="72"/>
      <c r="C831" s="72"/>
      <c r="D831" s="72"/>
      <c r="E831" s="72"/>
      <c r="F831" s="72"/>
      <c r="G831" s="72"/>
      <c r="H831" s="72"/>
      <c r="I831" s="72"/>
      <c r="J831" s="72"/>
      <c r="K831" s="117"/>
      <c r="L831" s="72"/>
      <c r="M831" s="72"/>
      <c r="N831" s="72"/>
      <c r="O831" s="72"/>
      <c r="P831" s="72"/>
      <c r="Q831" s="72"/>
      <c r="R831" s="72"/>
      <c r="S831" s="72"/>
      <c r="T831" s="72"/>
      <c r="U831" s="72"/>
      <c r="V831" s="120"/>
      <c r="W831" s="72"/>
      <c r="X831" s="72"/>
      <c r="Y831" s="72"/>
      <c r="Z831" s="72"/>
      <c r="AA831" s="72"/>
      <c r="AB831" s="72"/>
      <c r="AC831" s="72"/>
      <c r="AD831" s="72"/>
    </row>
    <row r="832" ht="15.75" customHeight="1">
      <c r="A832" s="72"/>
      <c r="B832" s="72"/>
      <c r="C832" s="72"/>
      <c r="D832" s="72"/>
      <c r="E832" s="72"/>
      <c r="F832" s="72"/>
      <c r="G832" s="72"/>
      <c r="H832" s="72"/>
      <c r="I832" s="72"/>
      <c r="J832" s="72"/>
      <c r="K832" s="117"/>
      <c r="L832" s="72"/>
      <c r="M832" s="72"/>
      <c r="N832" s="72"/>
      <c r="O832" s="72"/>
      <c r="P832" s="72"/>
      <c r="Q832" s="72"/>
      <c r="R832" s="72"/>
      <c r="S832" s="72"/>
      <c r="T832" s="72"/>
      <c r="U832" s="72"/>
      <c r="V832" s="120"/>
      <c r="W832" s="72"/>
      <c r="X832" s="72"/>
      <c r="Y832" s="72"/>
      <c r="Z832" s="72"/>
      <c r="AA832" s="72"/>
      <c r="AB832" s="72"/>
      <c r="AC832" s="72"/>
      <c r="AD832" s="72"/>
    </row>
    <row r="833" ht="15.75" customHeight="1">
      <c r="A833" s="72"/>
      <c r="B833" s="72"/>
      <c r="C833" s="72"/>
      <c r="D833" s="72"/>
      <c r="E833" s="72"/>
      <c r="F833" s="72"/>
      <c r="G833" s="72"/>
      <c r="H833" s="72"/>
      <c r="I833" s="72"/>
      <c r="J833" s="72"/>
      <c r="K833" s="117"/>
      <c r="L833" s="72"/>
      <c r="M833" s="72"/>
      <c r="N833" s="72"/>
      <c r="O833" s="72"/>
      <c r="P833" s="72"/>
      <c r="Q833" s="72"/>
      <c r="R833" s="72"/>
      <c r="S833" s="72"/>
      <c r="T833" s="72"/>
      <c r="U833" s="72"/>
      <c r="V833" s="120"/>
      <c r="W833" s="72"/>
      <c r="X833" s="72"/>
      <c r="Y833" s="72"/>
      <c r="Z833" s="72"/>
      <c r="AA833" s="72"/>
      <c r="AB833" s="72"/>
      <c r="AC833" s="72"/>
      <c r="AD833" s="72"/>
    </row>
    <row r="834" ht="15.75" customHeight="1">
      <c r="A834" s="72"/>
      <c r="B834" s="72"/>
      <c r="C834" s="72"/>
      <c r="D834" s="72"/>
      <c r="E834" s="72"/>
      <c r="F834" s="72"/>
      <c r="G834" s="72"/>
      <c r="H834" s="72"/>
      <c r="I834" s="72"/>
      <c r="J834" s="72"/>
      <c r="K834" s="117"/>
      <c r="L834" s="72"/>
      <c r="M834" s="72"/>
      <c r="N834" s="72"/>
      <c r="O834" s="72"/>
      <c r="P834" s="72"/>
      <c r="Q834" s="72"/>
      <c r="R834" s="72"/>
      <c r="S834" s="72"/>
      <c r="T834" s="72"/>
      <c r="U834" s="72"/>
      <c r="V834" s="120"/>
      <c r="W834" s="72"/>
      <c r="X834" s="72"/>
      <c r="Y834" s="72"/>
      <c r="Z834" s="72"/>
      <c r="AA834" s="72"/>
      <c r="AB834" s="72"/>
      <c r="AC834" s="72"/>
      <c r="AD834" s="72"/>
    </row>
    <row r="835" ht="15.75" customHeight="1">
      <c r="A835" s="72"/>
      <c r="B835" s="72"/>
      <c r="C835" s="72"/>
      <c r="D835" s="72"/>
      <c r="E835" s="72"/>
      <c r="F835" s="72"/>
      <c r="G835" s="72"/>
      <c r="H835" s="72"/>
      <c r="I835" s="72"/>
      <c r="J835" s="72"/>
      <c r="K835" s="117"/>
      <c r="L835" s="72"/>
      <c r="M835" s="72"/>
      <c r="N835" s="72"/>
      <c r="O835" s="72"/>
      <c r="P835" s="72"/>
      <c r="Q835" s="72"/>
      <c r="R835" s="72"/>
      <c r="S835" s="72"/>
      <c r="T835" s="72"/>
      <c r="U835" s="72"/>
      <c r="V835" s="120"/>
      <c r="W835" s="72"/>
      <c r="X835" s="72"/>
      <c r="Y835" s="72"/>
      <c r="Z835" s="72"/>
      <c r="AA835" s="72"/>
      <c r="AB835" s="72"/>
      <c r="AC835" s="72"/>
      <c r="AD835" s="72"/>
    </row>
    <row r="836" ht="15.75" customHeight="1">
      <c r="A836" s="72"/>
      <c r="B836" s="72"/>
      <c r="C836" s="72"/>
      <c r="D836" s="72"/>
      <c r="E836" s="72"/>
      <c r="F836" s="72"/>
      <c r="G836" s="72"/>
      <c r="H836" s="72"/>
      <c r="I836" s="72"/>
      <c r="J836" s="72"/>
      <c r="K836" s="117"/>
      <c r="L836" s="72"/>
      <c r="M836" s="72"/>
      <c r="N836" s="72"/>
      <c r="O836" s="72"/>
      <c r="P836" s="72"/>
      <c r="Q836" s="72"/>
      <c r="R836" s="72"/>
      <c r="S836" s="72"/>
      <c r="T836" s="72"/>
      <c r="U836" s="72"/>
      <c r="V836" s="120"/>
      <c r="W836" s="72"/>
      <c r="X836" s="72"/>
      <c r="Y836" s="72"/>
      <c r="Z836" s="72"/>
      <c r="AA836" s="72"/>
      <c r="AB836" s="72"/>
      <c r="AC836" s="72"/>
      <c r="AD836" s="72"/>
    </row>
    <row r="837" ht="15.75" customHeight="1">
      <c r="A837" s="72"/>
      <c r="B837" s="72"/>
      <c r="C837" s="72"/>
      <c r="D837" s="72"/>
      <c r="E837" s="72"/>
      <c r="F837" s="72"/>
      <c r="G837" s="72"/>
      <c r="H837" s="72"/>
      <c r="I837" s="72"/>
      <c r="J837" s="72"/>
      <c r="K837" s="117"/>
      <c r="L837" s="72"/>
      <c r="M837" s="72"/>
      <c r="N837" s="72"/>
      <c r="O837" s="72"/>
      <c r="P837" s="72"/>
      <c r="Q837" s="72"/>
      <c r="R837" s="72"/>
      <c r="S837" s="72"/>
      <c r="T837" s="72"/>
      <c r="U837" s="72"/>
      <c r="V837" s="120"/>
      <c r="W837" s="72"/>
      <c r="X837" s="72"/>
      <c r="Y837" s="72"/>
      <c r="Z837" s="72"/>
      <c r="AA837" s="72"/>
      <c r="AB837" s="72"/>
      <c r="AC837" s="72"/>
      <c r="AD837" s="72"/>
    </row>
    <row r="838" ht="15.75" customHeight="1">
      <c r="A838" s="72"/>
      <c r="B838" s="72"/>
      <c r="C838" s="72"/>
      <c r="D838" s="72"/>
      <c r="E838" s="72"/>
      <c r="F838" s="72"/>
      <c r="G838" s="72"/>
      <c r="H838" s="72"/>
      <c r="I838" s="72"/>
      <c r="J838" s="72"/>
      <c r="K838" s="117"/>
      <c r="L838" s="72"/>
      <c r="M838" s="72"/>
      <c r="N838" s="72"/>
      <c r="O838" s="72"/>
      <c r="P838" s="72"/>
      <c r="Q838" s="72"/>
      <c r="R838" s="72"/>
      <c r="S838" s="72"/>
      <c r="T838" s="72"/>
      <c r="U838" s="72"/>
      <c r="V838" s="120"/>
      <c r="W838" s="72"/>
      <c r="X838" s="72"/>
      <c r="Y838" s="72"/>
      <c r="Z838" s="72"/>
      <c r="AA838" s="72"/>
      <c r="AB838" s="72"/>
      <c r="AC838" s="72"/>
      <c r="AD838" s="72"/>
    </row>
    <row r="839" ht="15.75" customHeight="1">
      <c r="A839" s="72"/>
      <c r="B839" s="72"/>
      <c r="C839" s="72"/>
      <c r="D839" s="72"/>
      <c r="E839" s="72"/>
      <c r="F839" s="72"/>
      <c r="G839" s="72"/>
      <c r="H839" s="72"/>
      <c r="I839" s="72"/>
      <c r="J839" s="72"/>
      <c r="K839" s="117"/>
      <c r="L839" s="72"/>
      <c r="M839" s="72"/>
      <c r="N839" s="72"/>
      <c r="O839" s="72"/>
      <c r="P839" s="72"/>
      <c r="Q839" s="72"/>
      <c r="R839" s="72"/>
      <c r="S839" s="72"/>
      <c r="T839" s="72"/>
      <c r="U839" s="72"/>
      <c r="V839" s="120"/>
      <c r="W839" s="72"/>
      <c r="X839" s="72"/>
      <c r="Y839" s="72"/>
      <c r="Z839" s="72"/>
      <c r="AA839" s="72"/>
      <c r="AB839" s="72"/>
      <c r="AC839" s="72"/>
      <c r="AD839" s="72"/>
    </row>
    <row r="840" ht="15.75" customHeight="1">
      <c r="A840" s="72"/>
      <c r="B840" s="72"/>
      <c r="C840" s="72"/>
      <c r="D840" s="72"/>
      <c r="E840" s="72"/>
      <c r="F840" s="72"/>
      <c r="G840" s="72"/>
      <c r="H840" s="72"/>
      <c r="I840" s="72"/>
      <c r="J840" s="72"/>
      <c r="K840" s="117"/>
      <c r="L840" s="72"/>
      <c r="M840" s="72"/>
      <c r="N840" s="72"/>
      <c r="O840" s="72"/>
      <c r="P840" s="72"/>
      <c r="Q840" s="72"/>
      <c r="R840" s="72"/>
      <c r="S840" s="72"/>
      <c r="T840" s="72"/>
      <c r="U840" s="72"/>
      <c r="V840" s="120"/>
      <c r="W840" s="72"/>
      <c r="X840" s="72"/>
      <c r="Y840" s="72"/>
      <c r="Z840" s="72"/>
      <c r="AA840" s="72"/>
      <c r="AB840" s="72"/>
      <c r="AC840" s="72"/>
      <c r="AD840" s="72"/>
    </row>
    <row r="841" ht="15.75" customHeight="1">
      <c r="A841" s="72"/>
      <c r="B841" s="72"/>
      <c r="C841" s="72"/>
      <c r="D841" s="72"/>
      <c r="E841" s="72"/>
      <c r="F841" s="72"/>
      <c r="G841" s="72"/>
      <c r="H841" s="72"/>
      <c r="I841" s="72"/>
      <c r="J841" s="72"/>
      <c r="K841" s="117"/>
      <c r="L841" s="72"/>
      <c r="M841" s="72"/>
      <c r="N841" s="72"/>
      <c r="O841" s="72"/>
      <c r="P841" s="72"/>
      <c r="Q841" s="72"/>
      <c r="R841" s="72"/>
      <c r="S841" s="72"/>
      <c r="T841" s="72"/>
      <c r="U841" s="72"/>
      <c r="V841" s="120"/>
      <c r="W841" s="72"/>
      <c r="X841" s="72"/>
      <c r="Y841" s="72"/>
      <c r="Z841" s="72"/>
      <c r="AA841" s="72"/>
      <c r="AB841" s="72"/>
      <c r="AC841" s="72"/>
      <c r="AD841" s="72"/>
    </row>
    <row r="842" ht="15.75" customHeight="1">
      <c r="A842" s="72"/>
      <c r="B842" s="72"/>
      <c r="C842" s="72"/>
      <c r="D842" s="72"/>
      <c r="E842" s="72"/>
      <c r="F842" s="72"/>
      <c r="G842" s="72"/>
      <c r="H842" s="72"/>
      <c r="I842" s="72"/>
      <c r="J842" s="72"/>
      <c r="K842" s="117"/>
      <c r="L842" s="72"/>
      <c r="M842" s="72"/>
      <c r="N842" s="72"/>
      <c r="O842" s="72"/>
      <c r="P842" s="72"/>
      <c r="Q842" s="72"/>
      <c r="R842" s="72"/>
      <c r="S842" s="72"/>
      <c r="T842" s="72"/>
      <c r="U842" s="72"/>
      <c r="V842" s="120"/>
      <c r="W842" s="72"/>
      <c r="X842" s="72"/>
      <c r="Y842" s="72"/>
      <c r="Z842" s="72"/>
      <c r="AA842" s="72"/>
      <c r="AB842" s="72"/>
      <c r="AC842" s="72"/>
      <c r="AD842" s="72"/>
    </row>
    <row r="843" ht="15.75" customHeight="1">
      <c r="A843" s="72"/>
      <c r="B843" s="72"/>
      <c r="C843" s="72"/>
      <c r="D843" s="72"/>
      <c r="E843" s="72"/>
      <c r="F843" s="72"/>
      <c r="G843" s="72"/>
      <c r="H843" s="72"/>
      <c r="I843" s="72"/>
      <c r="J843" s="72"/>
      <c r="K843" s="117"/>
      <c r="L843" s="72"/>
      <c r="M843" s="72"/>
      <c r="N843" s="72"/>
      <c r="O843" s="72"/>
      <c r="P843" s="72"/>
      <c r="Q843" s="72"/>
      <c r="R843" s="72"/>
      <c r="S843" s="72"/>
      <c r="T843" s="72"/>
      <c r="U843" s="72"/>
      <c r="V843" s="120"/>
      <c r="W843" s="72"/>
      <c r="X843" s="72"/>
      <c r="Y843" s="72"/>
      <c r="Z843" s="72"/>
      <c r="AA843" s="72"/>
      <c r="AB843" s="72"/>
      <c r="AC843" s="72"/>
      <c r="AD843" s="72"/>
    </row>
    <row r="844" ht="15.75" customHeight="1">
      <c r="A844" s="72"/>
      <c r="B844" s="72"/>
      <c r="C844" s="72"/>
      <c r="D844" s="72"/>
      <c r="E844" s="72"/>
      <c r="F844" s="72"/>
      <c r="G844" s="72"/>
      <c r="H844" s="72"/>
      <c r="I844" s="72"/>
      <c r="J844" s="72"/>
      <c r="K844" s="117"/>
      <c r="L844" s="72"/>
      <c r="M844" s="72"/>
      <c r="N844" s="72"/>
      <c r="O844" s="72"/>
      <c r="P844" s="72"/>
      <c r="Q844" s="72"/>
      <c r="R844" s="72"/>
      <c r="S844" s="72"/>
      <c r="T844" s="72"/>
      <c r="U844" s="72"/>
      <c r="V844" s="120"/>
      <c r="W844" s="72"/>
      <c r="X844" s="72"/>
      <c r="Y844" s="72"/>
      <c r="Z844" s="72"/>
      <c r="AA844" s="72"/>
      <c r="AB844" s="72"/>
      <c r="AC844" s="72"/>
      <c r="AD844" s="72"/>
    </row>
    <row r="845" ht="15.75" customHeight="1">
      <c r="A845" s="72"/>
      <c r="B845" s="72"/>
      <c r="C845" s="72"/>
      <c r="D845" s="72"/>
      <c r="E845" s="72"/>
      <c r="F845" s="72"/>
      <c r="G845" s="72"/>
      <c r="H845" s="72"/>
      <c r="I845" s="72"/>
      <c r="J845" s="72"/>
      <c r="K845" s="117"/>
      <c r="L845" s="72"/>
      <c r="M845" s="72"/>
      <c r="N845" s="72"/>
      <c r="O845" s="72"/>
      <c r="P845" s="72"/>
      <c r="Q845" s="72"/>
      <c r="R845" s="72"/>
      <c r="S845" s="72"/>
      <c r="T845" s="72"/>
      <c r="U845" s="72"/>
      <c r="V845" s="120"/>
      <c r="W845" s="72"/>
      <c r="X845" s="72"/>
      <c r="Y845" s="72"/>
      <c r="Z845" s="72"/>
      <c r="AA845" s="72"/>
      <c r="AB845" s="72"/>
      <c r="AC845" s="72"/>
      <c r="AD845" s="72"/>
    </row>
    <row r="846" ht="15.75" customHeight="1">
      <c r="A846" s="72"/>
      <c r="B846" s="72"/>
      <c r="C846" s="72"/>
      <c r="D846" s="72"/>
      <c r="E846" s="72"/>
      <c r="F846" s="72"/>
      <c r="G846" s="72"/>
      <c r="H846" s="72"/>
      <c r="I846" s="72"/>
      <c r="J846" s="72"/>
      <c r="K846" s="117"/>
      <c r="L846" s="72"/>
      <c r="M846" s="72"/>
      <c r="N846" s="72"/>
      <c r="O846" s="72"/>
      <c r="P846" s="72"/>
      <c r="Q846" s="72"/>
      <c r="R846" s="72"/>
      <c r="S846" s="72"/>
      <c r="T846" s="72"/>
      <c r="U846" s="72"/>
      <c r="V846" s="120"/>
      <c r="W846" s="72"/>
      <c r="X846" s="72"/>
      <c r="Y846" s="72"/>
      <c r="Z846" s="72"/>
      <c r="AA846" s="72"/>
      <c r="AB846" s="72"/>
      <c r="AC846" s="72"/>
      <c r="AD846" s="72"/>
    </row>
    <row r="847" ht="15.75" customHeight="1">
      <c r="A847" s="72"/>
      <c r="B847" s="72"/>
      <c r="C847" s="72"/>
      <c r="D847" s="72"/>
      <c r="E847" s="72"/>
      <c r="F847" s="72"/>
      <c r="G847" s="72"/>
      <c r="H847" s="72"/>
      <c r="I847" s="72"/>
      <c r="J847" s="72"/>
      <c r="K847" s="117"/>
      <c r="L847" s="72"/>
      <c r="M847" s="72"/>
      <c r="N847" s="72"/>
      <c r="O847" s="72"/>
      <c r="P847" s="72"/>
      <c r="Q847" s="72"/>
      <c r="R847" s="72"/>
      <c r="S847" s="72"/>
      <c r="T847" s="72"/>
      <c r="U847" s="72"/>
      <c r="V847" s="120"/>
      <c r="W847" s="72"/>
      <c r="X847" s="72"/>
      <c r="Y847" s="72"/>
      <c r="Z847" s="72"/>
      <c r="AA847" s="72"/>
      <c r="AB847" s="72"/>
      <c r="AC847" s="72"/>
      <c r="AD847" s="72"/>
    </row>
    <row r="848" ht="15.75" customHeight="1">
      <c r="A848" s="72"/>
      <c r="B848" s="72"/>
      <c r="C848" s="72"/>
      <c r="D848" s="72"/>
      <c r="E848" s="72"/>
      <c r="F848" s="72"/>
      <c r="G848" s="72"/>
      <c r="H848" s="72"/>
      <c r="I848" s="72"/>
      <c r="J848" s="72"/>
      <c r="K848" s="117"/>
      <c r="L848" s="72"/>
      <c r="M848" s="72"/>
      <c r="N848" s="72"/>
      <c r="O848" s="72"/>
      <c r="P848" s="72"/>
      <c r="Q848" s="72"/>
      <c r="R848" s="72"/>
      <c r="S848" s="72"/>
      <c r="T848" s="72"/>
      <c r="U848" s="72"/>
      <c r="V848" s="120"/>
      <c r="W848" s="72"/>
      <c r="X848" s="72"/>
      <c r="Y848" s="72"/>
      <c r="Z848" s="72"/>
      <c r="AA848" s="72"/>
      <c r="AB848" s="72"/>
      <c r="AC848" s="72"/>
      <c r="AD848" s="72"/>
    </row>
    <row r="849" ht="15.75" customHeight="1">
      <c r="A849" s="72"/>
      <c r="B849" s="72"/>
      <c r="C849" s="72"/>
      <c r="D849" s="72"/>
      <c r="E849" s="72"/>
      <c r="F849" s="72"/>
      <c r="G849" s="72"/>
      <c r="H849" s="72"/>
      <c r="I849" s="72"/>
      <c r="J849" s="72"/>
      <c r="K849" s="117"/>
      <c r="L849" s="72"/>
      <c r="M849" s="72"/>
      <c r="N849" s="72"/>
      <c r="O849" s="72"/>
      <c r="P849" s="72"/>
      <c r="Q849" s="72"/>
      <c r="R849" s="72"/>
      <c r="S849" s="72"/>
      <c r="T849" s="72"/>
      <c r="U849" s="72"/>
      <c r="V849" s="120"/>
      <c r="W849" s="72"/>
      <c r="X849" s="72"/>
      <c r="Y849" s="72"/>
      <c r="Z849" s="72"/>
      <c r="AA849" s="72"/>
      <c r="AB849" s="72"/>
      <c r="AC849" s="72"/>
      <c r="AD849" s="72"/>
    </row>
    <row r="850" ht="15.75" customHeight="1">
      <c r="A850" s="72"/>
      <c r="B850" s="72"/>
      <c r="C850" s="72"/>
      <c r="D850" s="72"/>
      <c r="E850" s="72"/>
      <c r="F850" s="72"/>
      <c r="G850" s="72"/>
      <c r="H850" s="72"/>
      <c r="I850" s="72"/>
      <c r="J850" s="72"/>
      <c r="K850" s="117"/>
      <c r="L850" s="72"/>
      <c r="M850" s="72"/>
      <c r="N850" s="72"/>
      <c r="O850" s="72"/>
      <c r="P850" s="72"/>
      <c r="Q850" s="72"/>
      <c r="R850" s="72"/>
      <c r="S850" s="72"/>
      <c r="T850" s="72"/>
      <c r="U850" s="72"/>
      <c r="V850" s="120"/>
      <c r="W850" s="72"/>
      <c r="X850" s="72"/>
      <c r="Y850" s="72"/>
      <c r="Z850" s="72"/>
      <c r="AA850" s="72"/>
      <c r="AB850" s="72"/>
      <c r="AC850" s="72"/>
      <c r="AD850" s="72"/>
    </row>
    <row r="851" ht="15.75" customHeight="1">
      <c r="A851" s="72"/>
      <c r="B851" s="72"/>
      <c r="C851" s="72"/>
      <c r="D851" s="72"/>
      <c r="E851" s="72"/>
      <c r="F851" s="72"/>
      <c r="G851" s="72"/>
      <c r="H851" s="72"/>
      <c r="I851" s="72"/>
      <c r="J851" s="72"/>
      <c r="K851" s="117"/>
      <c r="L851" s="72"/>
      <c r="M851" s="72"/>
      <c r="N851" s="72"/>
      <c r="O851" s="72"/>
      <c r="P851" s="72"/>
      <c r="Q851" s="72"/>
      <c r="R851" s="72"/>
      <c r="S851" s="72"/>
      <c r="T851" s="72"/>
      <c r="U851" s="72"/>
      <c r="V851" s="120"/>
      <c r="W851" s="72"/>
      <c r="X851" s="72"/>
      <c r="Y851" s="72"/>
      <c r="Z851" s="72"/>
      <c r="AA851" s="72"/>
      <c r="AB851" s="72"/>
      <c r="AC851" s="72"/>
      <c r="AD851" s="72"/>
    </row>
    <row r="852" ht="15.75" customHeight="1">
      <c r="A852" s="72"/>
      <c r="B852" s="72"/>
      <c r="C852" s="72"/>
      <c r="D852" s="72"/>
      <c r="E852" s="72"/>
      <c r="F852" s="72"/>
      <c r="G852" s="72"/>
      <c r="H852" s="72"/>
      <c r="I852" s="72"/>
      <c r="J852" s="72"/>
      <c r="K852" s="117"/>
      <c r="L852" s="72"/>
      <c r="M852" s="72"/>
      <c r="N852" s="72"/>
      <c r="O852" s="72"/>
      <c r="P852" s="72"/>
      <c r="Q852" s="72"/>
      <c r="R852" s="72"/>
      <c r="S852" s="72"/>
      <c r="T852" s="72"/>
      <c r="U852" s="72"/>
      <c r="V852" s="120"/>
      <c r="W852" s="72"/>
      <c r="X852" s="72"/>
      <c r="Y852" s="72"/>
      <c r="Z852" s="72"/>
      <c r="AA852" s="72"/>
      <c r="AB852" s="72"/>
      <c r="AC852" s="72"/>
      <c r="AD852" s="72"/>
    </row>
    <row r="853" ht="15.75" customHeight="1">
      <c r="A853" s="72"/>
      <c r="B853" s="72"/>
      <c r="C853" s="72"/>
      <c r="D853" s="72"/>
      <c r="E853" s="72"/>
      <c r="F853" s="72"/>
      <c r="G853" s="72"/>
      <c r="H853" s="72"/>
      <c r="I853" s="72"/>
      <c r="J853" s="72"/>
      <c r="K853" s="117"/>
      <c r="L853" s="72"/>
      <c r="M853" s="72"/>
      <c r="N853" s="72"/>
      <c r="O853" s="72"/>
      <c r="P853" s="72"/>
      <c r="Q853" s="72"/>
      <c r="R853" s="72"/>
      <c r="S853" s="72"/>
      <c r="T853" s="72"/>
      <c r="U853" s="72"/>
      <c r="V853" s="120"/>
      <c r="W853" s="72"/>
      <c r="X853" s="72"/>
      <c r="Y853" s="72"/>
      <c r="Z853" s="72"/>
      <c r="AA853" s="72"/>
      <c r="AB853" s="72"/>
      <c r="AC853" s="72"/>
      <c r="AD853" s="72"/>
    </row>
    <row r="854" ht="15.75" customHeight="1">
      <c r="A854" s="72"/>
      <c r="B854" s="72"/>
      <c r="C854" s="72"/>
      <c r="D854" s="72"/>
      <c r="E854" s="72"/>
      <c r="F854" s="72"/>
      <c r="G854" s="72"/>
      <c r="H854" s="72"/>
      <c r="I854" s="72"/>
      <c r="J854" s="72"/>
      <c r="K854" s="117"/>
      <c r="L854" s="72"/>
      <c r="M854" s="72"/>
      <c r="N854" s="72"/>
      <c r="O854" s="72"/>
      <c r="P854" s="72"/>
      <c r="Q854" s="72"/>
      <c r="R854" s="72"/>
      <c r="S854" s="72"/>
      <c r="T854" s="72"/>
      <c r="U854" s="72"/>
      <c r="V854" s="120"/>
      <c r="W854" s="72"/>
      <c r="X854" s="72"/>
      <c r="Y854" s="72"/>
      <c r="Z854" s="72"/>
      <c r="AA854" s="72"/>
      <c r="AB854" s="72"/>
      <c r="AC854" s="72"/>
      <c r="AD854" s="72"/>
    </row>
    <row r="855" ht="15.75" customHeight="1">
      <c r="A855" s="72"/>
      <c r="B855" s="72"/>
      <c r="C855" s="72"/>
      <c r="D855" s="72"/>
      <c r="E855" s="72"/>
      <c r="F855" s="72"/>
      <c r="G855" s="72"/>
      <c r="H855" s="72"/>
      <c r="I855" s="72"/>
      <c r="J855" s="72"/>
      <c r="K855" s="117"/>
      <c r="L855" s="72"/>
      <c r="M855" s="72"/>
      <c r="N855" s="72"/>
      <c r="O855" s="72"/>
      <c r="P855" s="72"/>
      <c r="Q855" s="72"/>
      <c r="R855" s="72"/>
      <c r="S855" s="72"/>
      <c r="T855" s="72"/>
      <c r="U855" s="72"/>
      <c r="V855" s="120"/>
      <c r="W855" s="72"/>
      <c r="X855" s="72"/>
      <c r="Y855" s="72"/>
      <c r="Z855" s="72"/>
      <c r="AA855" s="72"/>
      <c r="AB855" s="72"/>
      <c r="AC855" s="72"/>
      <c r="AD855" s="72"/>
    </row>
    <row r="856" ht="15.75" customHeight="1">
      <c r="A856" s="72"/>
      <c r="B856" s="72"/>
      <c r="C856" s="72"/>
      <c r="D856" s="72"/>
      <c r="E856" s="72"/>
      <c r="F856" s="72"/>
      <c r="G856" s="72"/>
      <c r="H856" s="72"/>
      <c r="I856" s="72"/>
      <c r="J856" s="72"/>
      <c r="K856" s="117"/>
      <c r="L856" s="72"/>
      <c r="M856" s="72"/>
      <c r="N856" s="72"/>
      <c r="O856" s="72"/>
      <c r="P856" s="72"/>
      <c r="Q856" s="72"/>
      <c r="R856" s="72"/>
      <c r="S856" s="72"/>
      <c r="T856" s="72"/>
      <c r="U856" s="72"/>
      <c r="V856" s="120"/>
      <c r="W856" s="72"/>
      <c r="X856" s="72"/>
      <c r="Y856" s="72"/>
      <c r="Z856" s="72"/>
      <c r="AA856" s="72"/>
      <c r="AB856" s="72"/>
      <c r="AC856" s="72"/>
      <c r="AD856" s="72"/>
    </row>
    <row r="857" ht="15.75" customHeight="1">
      <c r="A857" s="72"/>
      <c r="B857" s="72"/>
      <c r="C857" s="72"/>
      <c r="D857" s="72"/>
      <c r="E857" s="72"/>
      <c r="F857" s="72"/>
      <c r="G857" s="72"/>
      <c r="H857" s="72"/>
      <c r="I857" s="72"/>
      <c r="J857" s="72"/>
      <c r="K857" s="117"/>
      <c r="L857" s="72"/>
      <c r="M857" s="72"/>
      <c r="N857" s="72"/>
      <c r="O857" s="72"/>
      <c r="P857" s="72"/>
      <c r="Q857" s="72"/>
      <c r="R857" s="72"/>
      <c r="S857" s="72"/>
      <c r="T857" s="72"/>
      <c r="U857" s="72"/>
      <c r="V857" s="120"/>
      <c r="W857" s="72"/>
      <c r="X857" s="72"/>
      <c r="Y857" s="72"/>
      <c r="Z857" s="72"/>
      <c r="AA857" s="72"/>
      <c r="AB857" s="72"/>
      <c r="AC857" s="72"/>
      <c r="AD857" s="72"/>
    </row>
    <row r="858" ht="15.75" customHeight="1">
      <c r="A858" s="72"/>
      <c r="B858" s="72"/>
      <c r="C858" s="72"/>
      <c r="D858" s="72"/>
      <c r="E858" s="72"/>
      <c r="F858" s="72"/>
      <c r="G858" s="72"/>
      <c r="H858" s="72"/>
      <c r="I858" s="72"/>
      <c r="J858" s="72"/>
      <c r="K858" s="117"/>
      <c r="L858" s="72"/>
      <c r="M858" s="72"/>
      <c r="N858" s="72"/>
      <c r="O858" s="72"/>
      <c r="P858" s="72"/>
      <c r="Q858" s="72"/>
      <c r="R858" s="72"/>
      <c r="S858" s="72"/>
      <c r="T858" s="72"/>
      <c r="U858" s="72"/>
      <c r="V858" s="120"/>
      <c r="W858" s="72"/>
      <c r="X858" s="72"/>
      <c r="Y858" s="72"/>
      <c r="Z858" s="72"/>
      <c r="AA858" s="72"/>
      <c r="AB858" s="72"/>
      <c r="AC858" s="72"/>
      <c r="AD858" s="72"/>
    </row>
    <row r="859" ht="15.75" customHeight="1">
      <c r="A859" s="72"/>
      <c r="B859" s="72"/>
      <c r="C859" s="72"/>
      <c r="D859" s="72"/>
      <c r="E859" s="72"/>
      <c r="F859" s="72"/>
      <c r="G859" s="72"/>
      <c r="H859" s="72"/>
      <c r="I859" s="72"/>
      <c r="J859" s="72"/>
      <c r="K859" s="117"/>
      <c r="L859" s="72"/>
      <c r="M859" s="72"/>
      <c r="N859" s="72"/>
      <c r="O859" s="72"/>
      <c r="P859" s="72"/>
      <c r="Q859" s="72"/>
      <c r="R859" s="72"/>
      <c r="S859" s="72"/>
      <c r="T859" s="72"/>
      <c r="U859" s="72"/>
      <c r="V859" s="120"/>
      <c r="W859" s="72"/>
      <c r="X859" s="72"/>
      <c r="Y859" s="72"/>
      <c r="Z859" s="72"/>
      <c r="AA859" s="72"/>
      <c r="AB859" s="72"/>
      <c r="AC859" s="72"/>
      <c r="AD859" s="72"/>
    </row>
    <row r="860" ht="15.75" customHeight="1">
      <c r="A860" s="72"/>
      <c r="B860" s="72"/>
      <c r="C860" s="72"/>
      <c r="D860" s="72"/>
      <c r="E860" s="72"/>
      <c r="F860" s="72"/>
      <c r="G860" s="72"/>
      <c r="H860" s="72"/>
      <c r="I860" s="72"/>
      <c r="J860" s="72"/>
      <c r="K860" s="117"/>
      <c r="L860" s="72"/>
      <c r="M860" s="72"/>
      <c r="N860" s="72"/>
      <c r="O860" s="72"/>
      <c r="P860" s="72"/>
      <c r="Q860" s="72"/>
      <c r="R860" s="72"/>
      <c r="S860" s="72"/>
      <c r="T860" s="72"/>
      <c r="U860" s="72"/>
      <c r="V860" s="120"/>
      <c r="W860" s="72"/>
      <c r="X860" s="72"/>
      <c r="Y860" s="72"/>
      <c r="Z860" s="72"/>
      <c r="AA860" s="72"/>
      <c r="AB860" s="72"/>
      <c r="AC860" s="72"/>
      <c r="AD860" s="72"/>
    </row>
    <row r="861" ht="15.75" customHeight="1">
      <c r="A861" s="72"/>
      <c r="B861" s="72"/>
      <c r="C861" s="72"/>
      <c r="D861" s="72"/>
      <c r="E861" s="72"/>
      <c r="F861" s="72"/>
      <c r="G861" s="72"/>
      <c r="H861" s="72"/>
      <c r="I861" s="72"/>
      <c r="J861" s="72"/>
      <c r="K861" s="117"/>
      <c r="L861" s="72"/>
      <c r="M861" s="72"/>
      <c r="N861" s="72"/>
      <c r="O861" s="72"/>
      <c r="P861" s="72"/>
      <c r="Q861" s="72"/>
      <c r="R861" s="72"/>
      <c r="S861" s="72"/>
      <c r="T861" s="72"/>
      <c r="U861" s="72"/>
      <c r="V861" s="120"/>
      <c r="W861" s="72"/>
      <c r="X861" s="72"/>
      <c r="Y861" s="72"/>
      <c r="Z861" s="72"/>
      <c r="AA861" s="72"/>
      <c r="AB861" s="72"/>
      <c r="AC861" s="72"/>
      <c r="AD861" s="72"/>
    </row>
    <row r="862" ht="15.75" customHeight="1">
      <c r="A862" s="72"/>
      <c r="B862" s="72"/>
      <c r="C862" s="72"/>
      <c r="D862" s="72"/>
      <c r="E862" s="72"/>
      <c r="F862" s="72"/>
      <c r="G862" s="72"/>
      <c r="H862" s="72"/>
      <c r="I862" s="72"/>
      <c r="J862" s="72"/>
      <c r="K862" s="117"/>
      <c r="L862" s="72"/>
      <c r="M862" s="72"/>
      <c r="N862" s="72"/>
      <c r="O862" s="72"/>
      <c r="P862" s="72"/>
      <c r="Q862" s="72"/>
      <c r="R862" s="72"/>
      <c r="S862" s="72"/>
      <c r="T862" s="72"/>
      <c r="U862" s="72"/>
      <c r="V862" s="120"/>
      <c r="W862" s="72"/>
      <c r="X862" s="72"/>
      <c r="Y862" s="72"/>
      <c r="Z862" s="72"/>
      <c r="AA862" s="72"/>
      <c r="AB862" s="72"/>
      <c r="AC862" s="72"/>
      <c r="AD862" s="72"/>
    </row>
    <row r="863" ht="15.75" customHeight="1">
      <c r="A863" s="72"/>
      <c r="B863" s="72"/>
      <c r="C863" s="72"/>
      <c r="D863" s="72"/>
      <c r="E863" s="72"/>
      <c r="F863" s="72"/>
      <c r="G863" s="72"/>
      <c r="H863" s="72"/>
      <c r="I863" s="72"/>
      <c r="J863" s="72"/>
      <c r="K863" s="117"/>
      <c r="L863" s="72"/>
      <c r="M863" s="72"/>
      <c r="N863" s="72"/>
      <c r="O863" s="72"/>
      <c r="P863" s="72"/>
      <c r="Q863" s="72"/>
      <c r="R863" s="72"/>
      <c r="S863" s="72"/>
      <c r="T863" s="72"/>
      <c r="U863" s="72"/>
      <c r="V863" s="120"/>
      <c r="W863" s="72"/>
      <c r="X863" s="72"/>
      <c r="Y863" s="72"/>
      <c r="Z863" s="72"/>
      <c r="AA863" s="72"/>
      <c r="AB863" s="72"/>
      <c r="AC863" s="72"/>
      <c r="AD863" s="72"/>
    </row>
    <row r="864" ht="15.75" customHeight="1">
      <c r="A864" s="72"/>
      <c r="B864" s="72"/>
      <c r="C864" s="72"/>
      <c r="D864" s="72"/>
      <c r="E864" s="72"/>
      <c r="F864" s="72"/>
      <c r="G864" s="72"/>
      <c r="H864" s="72"/>
      <c r="I864" s="72"/>
      <c r="J864" s="72"/>
      <c r="K864" s="117"/>
      <c r="L864" s="72"/>
      <c r="M864" s="72"/>
      <c r="N864" s="72"/>
      <c r="O864" s="72"/>
      <c r="P864" s="72"/>
      <c r="Q864" s="72"/>
      <c r="R864" s="72"/>
      <c r="S864" s="72"/>
      <c r="T864" s="72"/>
      <c r="U864" s="72"/>
      <c r="V864" s="120"/>
      <c r="W864" s="72"/>
      <c r="X864" s="72"/>
      <c r="Y864" s="72"/>
      <c r="Z864" s="72"/>
      <c r="AA864" s="72"/>
      <c r="AB864" s="72"/>
      <c r="AC864" s="72"/>
      <c r="AD864" s="72"/>
    </row>
    <row r="865" ht="15.75" customHeight="1">
      <c r="A865" s="72"/>
      <c r="B865" s="72"/>
      <c r="C865" s="72"/>
      <c r="D865" s="72"/>
      <c r="E865" s="72"/>
      <c r="F865" s="72"/>
      <c r="G865" s="72"/>
      <c r="H865" s="72"/>
      <c r="I865" s="72"/>
      <c r="J865" s="72"/>
      <c r="K865" s="117"/>
      <c r="L865" s="72"/>
      <c r="M865" s="72"/>
      <c r="N865" s="72"/>
      <c r="O865" s="72"/>
      <c r="P865" s="72"/>
      <c r="Q865" s="72"/>
      <c r="R865" s="72"/>
      <c r="S865" s="72"/>
      <c r="T865" s="72"/>
      <c r="U865" s="72"/>
      <c r="V865" s="120"/>
      <c r="W865" s="72"/>
      <c r="X865" s="72"/>
      <c r="Y865" s="72"/>
      <c r="Z865" s="72"/>
      <c r="AA865" s="72"/>
      <c r="AB865" s="72"/>
      <c r="AC865" s="72"/>
      <c r="AD865" s="72"/>
    </row>
    <row r="866" ht="15.75" customHeight="1">
      <c r="A866" s="72"/>
      <c r="B866" s="72"/>
      <c r="C866" s="72"/>
      <c r="D866" s="72"/>
      <c r="E866" s="72"/>
      <c r="F866" s="72"/>
      <c r="G866" s="72"/>
      <c r="H866" s="72"/>
      <c r="I866" s="72"/>
      <c r="J866" s="72"/>
      <c r="K866" s="117"/>
      <c r="L866" s="72"/>
      <c r="M866" s="72"/>
      <c r="N866" s="72"/>
      <c r="O866" s="72"/>
      <c r="P866" s="72"/>
      <c r="Q866" s="72"/>
      <c r="R866" s="72"/>
      <c r="S866" s="72"/>
      <c r="T866" s="72"/>
      <c r="U866" s="72"/>
      <c r="V866" s="120"/>
      <c r="W866" s="72"/>
      <c r="X866" s="72"/>
      <c r="Y866" s="72"/>
      <c r="Z866" s="72"/>
      <c r="AA866" s="72"/>
      <c r="AB866" s="72"/>
      <c r="AC866" s="72"/>
      <c r="AD866" s="72"/>
    </row>
    <row r="867" ht="15.75" customHeight="1">
      <c r="A867" s="72"/>
      <c r="B867" s="72"/>
      <c r="C867" s="72"/>
      <c r="D867" s="72"/>
      <c r="E867" s="72"/>
      <c r="F867" s="72"/>
      <c r="G867" s="72"/>
      <c r="H867" s="72"/>
      <c r="I867" s="72"/>
      <c r="J867" s="72"/>
      <c r="K867" s="117"/>
      <c r="L867" s="72"/>
      <c r="M867" s="72"/>
      <c r="N867" s="72"/>
      <c r="O867" s="72"/>
      <c r="P867" s="72"/>
      <c r="Q867" s="72"/>
      <c r="R867" s="72"/>
      <c r="S867" s="72"/>
      <c r="T867" s="72"/>
      <c r="U867" s="72"/>
      <c r="V867" s="120"/>
      <c r="W867" s="72"/>
      <c r="X867" s="72"/>
      <c r="Y867" s="72"/>
      <c r="Z867" s="72"/>
      <c r="AA867" s="72"/>
      <c r="AB867" s="72"/>
      <c r="AC867" s="72"/>
      <c r="AD867" s="72"/>
    </row>
    <row r="868" ht="15.75" customHeight="1">
      <c r="A868" s="72"/>
      <c r="B868" s="72"/>
      <c r="C868" s="72"/>
      <c r="D868" s="72"/>
      <c r="E868" s="72"/>
      <c r="F868" s="72"/>
      <c r="G868" s="72"/>
      <c r="H868" s="72"/>
      <c r="I868" s="72"/>
      <c r="J868" s="72"/>
      <c r="K868" s="117"/>
      <c r="L868" s="72"/>
      <c r="M868" s="72"/>
      <c r="N868" s="72"/>
      <c r="O868" s="72"/>
      <c r="P868" s="72"/>
      <c r="Q868" s="72"/>
      <c r="R868" s="72"/>
      <c r="S868" s="72"/>
      <c r="T868" s="72"/>
      <c r="U868" s="72"/>
      <c r="V868" s="120"/>
      <c r="W868" s="72"/>
      <c r="X868" s="72"/>
      <c r="Y868" s="72"/>
      <c r="Z868" s="72"/>
      <c r="AA868" s="72"/>
      <c r="AB868" s="72"/>
      <c r="AC868" s="72"/>
      <c r="AD868" s="72"/>
    </row>
    <row r="869" ht="15.75" customHeight="1">
      <c r="A869" s="72"/>
      <c r="B869" s="72"/>
      <c r="C869" s="72"/>
      <c r="D869" s="72"/>
      <c r="E869" s="72"/>
      <c r="F869" s="72"/>
      <c r="G869" s="72"/>
      <c r="H869" s="72"/>
      <c r="I869" s="72"/>
      <c r="J869" s="72"/>
      <c r="K869" s="117"/>
      <c r="L869" s="72"/>
      <c r="M869" s="72"/>
      <c r="N869" s="72"/>
      <c r="O869" s="72"/>
      <c r="P869" s="72"/>
      <c r="Q869" s="72"/>
      <c r="R869" s="72"/>
      <c r="S869" s="72"/>
      <c r="T869" s="72"/>
      <c r="U869" s="72"/>
      <c r="V869" s="120"/>
      <c r="W869" s="72"/>
      <c r="X869" s="72"/>
      <c r="Y869" s="72"/>
      <c r="Z869" s="72"/>
      <c r="AA869" s="72"/>
      <c r="AB869" s="72"/>
      <c r="AC869" s="72"/>
      <c r="AD869" s="72"/>
    </row>
    <row r="870" ht="15.75" customHeight="1">
      <c r="A870" s="72"/>
      <c r="B870" s="72"/>
      <c r="C870" s="72"/>
      <c r="D870" s="72"/>
      <c r="E870" s="72"/>
      <c r="F870" s="72"/>
      <c r="G870" s="72"/>
      <c r="H870" s="72"/>
      <c r="I870" s="72"/>
      <c r="J870" s="72"/>
      <c r="K870" s="117"/>
      <c r="L870" s="72"/>
      <c r="M870" s="72"/>
      <c r="N870" s="72"/>
      <c r="O870" s="72"/>
      <c r="P870" s="72"/>
      <c r="Q870" s="72"/>
      <c r="R870" s="72"/>
      <c r="S870" s="72"/>
      <c r="T870" s="72"/>
      <c r="U870" s="72"/>
      <c r="V870" s="120"/>
      <c r="W870" s="72"/>
      <c r="X870" s="72"/>
      <c r="Y870" s="72"/>
      <c r="Z870" s="72"/>
      <c r="AA870" s="72"/>
      <c r="AB870" s="72"/>
      <c r="AC870" s="72"/>
      <c r="AD870" s="72"/>
    </row>
    <row r="871" ht="15.75" customHeight="1">
      <c r="A871" s="72"/>
      <c r="B871" s="72"/>
      <c r="C871" s="72"/>
      <c r="D871" s="72"/>
      <c r="E871" s="72"/>
      <c r="F871" s="72"/>
      <c r="G871" s="72"/>
      <c r="H871" s="72"/>
      <c r="I871" s="72"/>
      <c r="J871" s="72"/>
      <c r="K871" s="117"/>
      <c r="L871" s="72"/>
      <c r="M871" s="72"/>
      <c r="N871" s="72"/>
      <c r="O871" s="72"/>
      <c r="P871" s="72"/>
      <c r="Q871" s="72"/>
      <c r="R871" s="72"/>
      <c r="S871" s="72"/>
      <c r="T871" s="72"/>
      <c r="U871" s="72"/>
      <c r="V871" s="120"/>
      <c r="W871" s="72"/>
      <c r="X871" s="72"/>
      <c r="Y871" s="72"/>
      <c r="Z871" s="72"/>
      <c r="AA871" s="72"/>
      <c r="AB871" s="72"/>
      <c r="AC871" s="72"/>
      <c r="AD871" s="72"/>
    </row>
    <row r="872" ht="15.75" customHeight="1">
      <c r="A872" s="72"/>
      <c r="B872" s="72"/>
      <c r="C872" s="72"/>
      <c r="D872" s="72"/>
      <c r="E872" s="72"/>
      <c r="F872" s="72"/>
      <c r="G872" s="72"/>
      <c r="H872" s="72"/>
      <c r="I872" s="72"/>
      <c r="J872" s="72"/>
      <c r="K872" s="117"/>
      <c r="L872" s="72"/>
      <c r="M872" s="72"/>
      <c r="N872" s="72"/>
      <c r="O872" s="72"/>
      <c r="P872" s="72"/>
      <c r="Q872" s="72"/>
      <c r="R872" s="72"/>
      <c r="S872" s="72"/>
      <c r="T872" s="72"/>
      <c r="U872" s="72"/>
      <c r="V872" s="120"/>
      <c r="W872" s="72"/>
      <c r="X872" s="72"/>
      <c r="Y872" s="72"/>
      <c r="Z872" s="72"/>
      <c r="AA872" s="72"/>
      <c r="AB872" s="72"/>
      <c r="AC872" s="72"/>
      <c r="AD872" s="72"/>
    </row>
    <row r="873" ht="15.75" customHeight="1">
      <c r="A873" s="72"/>
      <c r="B873" s="72"/>
      <c r="C873" s="72"/>
      <c r="D873" s="72"/>
      <c r="E873" s="72"/>
      <c r="F873" s="72"/>
      <c r="G873" s="72"/>
      <c r="H873" s="72"/>
      <c r="I873" s="72"/>
      <c r="J873" s="72"/>
      <c r="K873" s="117"/>
      <c r="L873" s="72"/>
      <c r="M873" s="72"/>
      <c r="N873" s="72"/>
      <c r="O873" s="72"/>
      <c r="P873" s="72"/>
      <c r="Q873" s="72"/>
      <c r="R873" s="72"/>
      <c r="S873" s="72"/>
      <c r="T873" s="72"/>
      <c r="U873" s="72"/>
      <c r="V873" s="120"/>
      <c r="W873" s="72"/>
      <c r="X873" s="72"/>
      <c r="Y873" s="72"/>
      <c r="Z873" s="72"/>
      <c r="AA873" s="72"/>
      <c r="AB873" s="72"/>
      <c r="AC873" s="72"/>
      <c r="AD873" s="72"/>
    </row>
    <row r="874" ht="15.75" customHeight="1">
      <c r="A874" s="72"/>
      <c r="B874" s="72"/>
      <c r="C874" s="72"/>
      <c r="D874" s="72"/>
      <c r="E874" s="72"/>
      <c r="F874" s="72"/>
      <c r="G874" s="72"/>
      <c r="H874" s="72"/>
      <c r="I874" s="72"/>
      <c r="J874" s="72"/>
      <c r="K874" s="117"/>
      <c r="L874" s="72"/>
      <c r="M874" s="72"/>
      <c r="N874" s="72"/>
      <c r="O874" s="72"/>
      <c r="P874" s="72"/>
      <c r="Q874" s="72"/>
      <c r="R874" s="72"/>
      <c r="S874" s="72"/>
      <c r="T874" s="72"/>
      <c r="U874" s="72"/>
      <c r="V874" s="120"/>
      <c r="W874" s="72"/>
      <c r="X874" s="72"/>
      <c r="Y874" s="72"/>
      <c r="Z874" s="72"/>
      <c r="AA874" s="72"/>
      <c r="AB874" s="72"/>
      <c r="AC874" s="72"/>
      <c r="AD874" s="72"/>
    </row>
    <row r="875" ht="15.75" customHeight="1">
      <c r="A875" s="72"/>
      <c r="B875" s="72"/>
      <c r="C875" s="72"/>
      <c r="D875" s="72"/>
      <c r="E875" s="72"/>
      <c r="F875" s="72"/>
      <c r="G875" s="72"/>
      <c r="H875" s="72"/>
      <c r="I875" s="72"/>
      <c r="J875" s="72"/>
      <c r="K875" s="117"/>
      <c r="L875" s="72"/>
      <c r="M875" s="72"/>
      <c r="N875" s="72"/>
      <c r="O875" s="72"/>
      <c r="P875" s="72"/>
      <c r="Q875" s="72"/>
      <c r="R875" s="72"/>
      <c r="S875" s="72"/>
      <c r="T875" s="72"/>
      <c r="U875" s="72"/>
      <c r="V875" s="120"/>
      <c r="W875" s="72"/>
      <c r="X875" s="72"/>
      <c r="Y875" s="72"/>
      <c r="Z875" s="72"/>
      <c r="AA875" s="72"/>
      <c r="AB875" s="72"/>
      <c r="AC875" s="72"/>
      <c r="AD875" s="72"/>
    </row>
    <row r="876" ht="15.75" customHeight="1">
      <c r="A876" s="72"/>
      <c r="B876" s="72"/>
      <c r="C876" s="72"/>
      <c r="D876" s="72"/>
      <c r="E876" s="72"/>
      <c r="F876" s="72"/>
      <c r="G876" s="72"/>
      <c r="H876" s="72"/>
      <c r="I876" s="72"/>
      <c r="J876" s="72"/>
      <c r="K876" s="117"/>
      <c r="L876" s="72"/>
      <c r="M876" s="72"/>
      <c r="N876" s="72"/>
      <c r="O876" s="72"/>
      <c r="P876" s="72"/>
      <c r="Q876" s="72"/>
      <c r="R876" s="72"/>
      <c r="S876" s="72"/>
      <c r="T876" s="72"/>
      <c r="U876" s="72"/>
      <c r="V876" s="120"/>
      <c r="W876" s="72"/>
      <c r="X876" s="72"/>
      <c r="Y876" s="72"/>
      <c r="Z876" s="72"/>
      <c r="AA876" s="72"/>
      <c r="AB876" s="72"/>
      <c r="AC876" s="72"/>
      <c r="AD876" s="72"/>
    </row>
    <row r="877" ht="15.75" customHeight="1">
      <c r="A877" s="72"/>
      <c r="B877" s="72"/>
      <c r="C877" s="72"/>
      <c r="D877" s="72"/>
      <c r="E877" s="72"/>
      <c r="F877" s="72"/>
      <c r="G877" s="72"/>
      <c r="H877" s="72"/>
      <c r="I877" s="72"/>
      <c r="J877" s="72"/>
      <c r="K877" s="117"/>
      <c r="L877" s="72"/>
      <c r="M877" s="72"/>
      <c r="N877" s="72"/>
      <c r="O877" s="72"/>
      <c r="P877" s="72"/>
      <c r="Q877" s="72"/>
      <c r="R877" s="72"/>
      <c r="S877" s="72"/>
      <c r="T877" s="72"/>
      <c r="U877" s="72"/>
      <c r="V877" s="120"/>
      <c r="W877" s="72"/>
      <c r="X877" s="72"/>
      <c r="Y877" s="72"/>
      <c r="Z877" s="72"/>
      <c r="AA877" s="72"/>
      <c r="AB877" s="72"/>
      <c r="AC877" s="72"/>
      <c r="AD877" s="72"/>
    </row>
    <row r="878" ht="15.75" customHeight="1">
      <c r="A878" s="72"/>
      <c r="B878" s="72"/>
      <c r="C878" s="72"/>
      <c r="D878" s="72"/>
      <c r="E878" s="72"/>
      <c r="F878" s="72"/>
      <c r="G878" s="72"/>
      <c r="H878" s="72"/>
      <c r="I878" s="72"/>
      <c r="J878" s="72"/>
      <c r="K878" s="117"/>
      <c r="L878" s="72"/>
      <c r="M878" s="72"/>
      <c r="N878" s="72"/>
      <c r="O878" s="72"/>
      <c r="P878" s="72"/>
      <c r="Q878" s="72"/>
      <c r="R878" s="72"/>
      <c r="S878" s="72"/>
      <c r="T878" s="72"/>
      <c r="U878" s="72"/>
      <c r="V878" s="120"/>
      <c r="W878" s="72"/>
      <c r="X878" s="72"/>
      <c r="Y878" s="72"/>
      <c r="Z878" s="72"/>
      <c r="AA878" s="72"/>
      <c r="AB878" s="72"/>
      <c r="AC878" s="72"/>
      <c r="AD878" s="72"/>
    </row>
    <row r="879" ht="15.75" customHeight="1">
      <c r="A879" s="72"/>
      <c r="B879" s="72"/>
      <c r="C879" s="72"/>
      <c r="D879" s="72"/>
      <c r="E879" s="72"/>
      <c r="F879" s="72"/>
      <c r="G879" s="72"/>
      <c r="H879" s="72"/>
      <c r="I879" s="72"/>
      <c r="J879" s="72"/>
      <c r="K879" s="117"/>
      <c r="L879" s="72"/>
      <c r="M879" s="72"/>
      <c r="N879" s="72"/>
      <c r="O879" s="72"/>
      <c r="P879" s="72"/>
      <c r="Q879" s="72"/>
      <c r="R879" s="72"/>
      <c r="S879" s="72"/>
      <c r="T879" s="72"/>
      <c r="U879" s="72"/>
      <c r="V879" s="120"/>
      <c r="W879" s="72"/>
      <c r="X879" s="72"/>
      <c r="Y879" s="72"/>
      <c r="Z879" s="72"/>
      <c r="AA879" s="72"/>
      <c r="AB879" s="72"/>
      <c r="AC879" s="72"/>
      <c r="AD879" s="72"/>
    </row>
    <row r="880" ht="15.75" customHeight="1">
      <c r="A880" s="72"/>
      <c r="B880" s="72"/>
      <c r="C880" s="72"/>
      <c r="D880" s="72"/>
      <c r="E880" s="72"/>
      <c r="F880" s="72"/>
      <c r="G880" s="72"/>
      <c r="H880" s="72"/>
      <c r="I880" s="72"/>
      <c r="J880" s="72"/>
      <c r="K880" s="117"/>
      <c r="L880" s="72"/>
      <c r="M880" s="72"/>
      <c r="N880" s="72"/>
      <c r="O880" s="72"/>
      <c r="P880" s="72"/>
      <c r="Q880" s="72"/>
      <c r="R880" s="72"/>
      <c r="S880" s="72"/>
      <c r="T880" s="72"/>
      <c r="U880" s="72"/>
      <c r="V880" s="120"/>
      <c r="W880" s="72"/>
      <c r="X880" s="72"/>
      <c r="Y880" s="72"/>
      <c r="Z880" s="72"/>
      <c r="AA880" s="72"/>
      <c r="AB880" s="72"/>
      <c r="AC880" s="72"/>
      <c r="AD880" s="72"/>
    </row>
    <row r="881" ht="15.75" customHeight="1">
      <c r="A881" s="72"/>
      <c r="B881" s="72"/>
      <c r="C881" s="72"/>
      <c r="D881" s="72"/>
      <c r="E881" s="72"/>
      <c r="F881" s="72"/>
      <c r="G881" s="72"/>
      <c r="H881" s="72"/>
      <c r="I881" s="72"/>
      <c r="J881" s="72"/>
      <c r="K881" s="117"/>
      <c r="L881" s="72"/>
      <c r="M881" s="72"/>
      <c r="N881" s="72"/>
      <c r="O881" s="72"/>
      <c r="P881" s="72"/>
      <c r="Q881" s="72"/>
      <c r="R881" s="72"/>
      <c r="S881" s="72"/>
      <c r="T881" s="72"/>
      <c r="U881" s="72"/>
      <c r="V881" s="120"/>
      <c r="W881" s="72"/>
      <c r="X881" s="72"/>
      <c r="Y881" s="72"/>
      <c r="Z881" s="72"/>
      <c r="AA881" s="72"/>
      <c r="AB881" s="72"/>
      <c r="AC881" s="72"/>
      <c r="AD881" s="72"/>
    </row>
    <row r="882" ht="15.75" customHeight="1">
      <c r="A882" s="72"/>
      <c r="B882" s="72"/>
      <c r="C882" s="72"/>
      <c r="D882" s="72"/>
      <c r="E882" s="72"/>
      <c r="F882" s="72"/>
      <c r="G882" s="72"/>
      <c r="H882" s="72"/>
      <c r="I882" s="72"/>
      <c r="J882" s="72"/>
      <c r="K882" s="117"/>
      <c r="L882" s="72"/>
      <c r="M882" s="72"/>
      <c r="N882" s="72"/>
      <c r="O882" s="72"/>
      <c r="P882" s="72"/>
      <c r="Q882" s="72"/>
      <c r="R882" s="72"/>
      <c r="S882" s="72"/>
      <c r="T882" s="72"/>
      <c r="U882" s="72"/>
      <c r="V882" s="120"/>
      <c r="W882" s="72"/>
      <c r="X882" s="72"/>
      <c r="Y882" s="72"/>
      <c r="Z882" s="72"/>
      <c r="AA882" s="72"/>
      <c r="AB882" s="72"/>
      <c r="AC882" s="72"/>
      <c r="AD882" s="72"/>
    </row>
    <row r="883" ht="15.75" customHeight="1">
      <c r="A883" s="72"/>
      <c r="B883" s="72"/>
      <c r="C883" s="72"/>
      <c r="D883" s="72"/>
      <c r="E883" s="72"/>
      <c r="F883" s="72"/>
      <c r="G883" s="72"/>
      <c r="H883" s="72"/>
      <c r="I883" s="72"/>
      <c r="J883" s="72"/>
      <c r="K883" s="117"/>
      <c r="L883" s="72"/>
      <c r="M883" s="72"/>
      <c r="N883" s="72"/>
      <c r="O883" s="72"/>
      <c r="P883" s="72"/>
      <c r="Q883" s="72"/>
      <c r="R883" s="72"/>
      <c r="S883" s="72"/>
      <c r="T883" s="72"/>
      <c r="U883" s="72"/>
      <c r="V883" s="120"/>
      <c r="W883" s="72"/>
      <c r="X883" s="72"/>
      <c r="Y883" s="72"/>
      <c r="Z883" s="72"/>
      <c r="AA883" s="72"/>
      <c r="AB883" s="72"/>
      <c r="AC883" s="72"/>
      <c r="AD883" s="72"/>
    </row>
    <row r="884" ht="15.75" customHeight="1">
      <c r="A884" s="72"/>
      <c r="B884" s="72"/>
      <c r="C884" s="72"/>
      <c r="D884" s="72"/>
      <c r="E884" s="72"/>
      <c r="F884" s="72"/>
      <c r="G884" s="72"/>
      <c r="H884" s="72"/>
      <c r="I884" s="72"/>
      <c r="J884" s="72"/>
      <c r="K884" s="117"/>
      <c r="L884" s="72"/>
      <c r="M884" s="72"/>
      <c r="N884" s="72"/>
      <c r="O884" s="72"/>
      <c r="P884" s="72"/>
      <c r="Q884" s="72"/>
      <c r="R884" s="72"/>
      <c r="S884" s="72"/>
      <c r="T884" s="72"/>
      <c r="U884" s="72"/>
      <c r="V884" s="120"/>
      <c r="W884" s="72"/>
      <c r="X884" s="72"/>
      <c r="Y884" s="72"/>
      <c r="Z884" s="72"/>
      <c r="AA884" s="72"/>
      <c r="AB884" s="72"/>
      <c r="AC884" s="72"/>
      <c r="AD884" s="72"/>
    </row>
    <row r="885" ht="15.75" customHeight="1">
      <c r="A885" s="72"/>
      <c r="B885" s="72"/>
      <c r="C885" s="72"/>
      <c r="D885" s="72"/>
      <c r="E885" s="72"/>
      <c r="F885" s="72"/>
      <c r="G885" s="72"/>
      <c r="H885" s="72"/>
      <c r="I885" s="72"/>
      <c r="J885" s="72"/>
      <c r="K885" s="117"/>
      <c r="L885" s="72"/>
      <c r="M885" s="72"/>
      <c r="N885" s="72"/>
      <c r="O885" s="72"/>
      <c r="P885" s="72"/>
      <c r="Q885" s="72"/>
      <c r="R885" s="72"/>
      <c r="S885" s="72"/>
      <c r="T885" s="72"/>
      <c r="U885" s="72"/>
      <c r="V885" s="120"/>
      <c r="W885" s="72"/>
      <c r="X885" s="72"/>
      <c r="Y885" s="72"/>
      <c r="Z885" s="72"/>
      <c r="AA885" s="72"/>
      <c r="AB885" s="72"/>
      <c r="AC885" s="72"/>
      <c r="AD885" s="72"/>
    </row>
    <row r="886" ht="15.75" customHeight="1">
      <c r="A886" s="72"/>
      <c r="B886" s="72"/>
      <c r="C886" s="72"/>
      <c r="D886" s="72"/>
      <c r="E886" s="72"/>
      <c r="F886" s="72"/>
      <c r="G886" s="72"/>
      <c r="H886" s="72"/>
      <c r="I886" s="72"/>
      <c r="J886" s="72"/>
      <c r="K886" s="117"/>
      <c r="L886" s="72"/>
      <c r="M886" s="72"/>
      <c r="N886" s="72"/>
      <c r="O886" s="72"/>
      <c r="P886" s="72"/>
      <c r="Q886" s="72"/>
      <c r="R886" s="72"/>
      <c r="S886" s="72"/>
      <c r="T886" s="72"/>
      <c r="U886" s="72"/>
      <c r="V886" s="120"/>
      <c r="W886" s="72"/>
      <c r="X886" s="72"/>
      <c r="Y886" s="72"/>
      <c r="Z886" s="72"/>
      <c r="AA886" s="72"/>
      <c r="AB886" s="72"/>
      <c r="AC886" s="72"/>
      <c r="AD886" s="72"/>
    </row>
    <row r="887" ht="15.75" customHeight="1">
      <c r="A887" s="72"/>
      <c r="B887" s="72"/>
      <c r="C887" s="72"/>
      <c r="D887" s="72"/>
      <c r="E887" s="72"/>
      <c r="F887" s="72"/>
      <c r="G887" s="72"/>
      <c r="H887" s="72"/>
      <c r="I887" s="72"/>
      <c r="J887" s="72"/>
      <c r="K887" s="117"/>
      <c r="L887" s="72"/>
      <c r="M887" s="72"/>
      <c r="N887" s="72"/>
      <c r="O887" s="72"/>
      <c r="P887" s="72"/>
      <c r="Q887" s="72"/>
      <c r="R887" s="72"/>
      <c r="S887" s="72"/>
      <c r="T887" s="72"/>
      <c r="U887" s="72"/>
      <c r="V887" s="120"/>
      <c r="W887" s="72"/>
      <c r="X887" s="72"/>
      <c r="Y887" s="72"/>
      <c r="Z887" s="72"/>
      <c r="AA887" s="72"/>
      <c r="AB887" s="72"/>
      <c r="AC887" s="72"/>
      <c r="AD887" s="72"/>
    </row>
    <row r="888" ht="15.75" customHeight="1">
      <c r="A888" s="72"/>
      <c r="B888" s="72"/>
      <c r="C888" s="72"/>
      <c r="D888" s="72"/>
      <c r="E888" s="72"/>
      <c r="F888" s="72"/>
      <c r="G888" s="72"/>
      <c r="H888" s="72"/>
      <c r="I888" s="72"/>
      <c r="J888" s="72"/>
      <c r="K888" s="117"/>
      <c r="L888" s="72"/>
      <c r="M888" s="72"/>
      <c r="N888" s="72"/>
      <c r="O888" s="72"/>
      <c r="P888" s="72"/>
      <c r="Q888" s="72"/>
      <c r="R888" s="72"/>
      <c r="S888" s="72"/>
      <c r="T888" s="72"/>
      <c r="U888" s="72"/>
      <c r="V888" s="120"/>
      <c r="W888" s="72"/>
      <c r="X888" s="72"/>
      <c r="Y888" s="72"/>
      <c r="Z888" s="72"/>
      <c r="AA888" s="72"/>
      <c r="AB888" s="72"/>
      <c r="AC888" s="72"/>
      <c r="AD888" s="72"/>
    </row>
    <row r="889" ht="15.75" customHeight="1">
      <c r="A889" s="72"/>
      <c r="B889" s="72"/>
      <c r="C889" s="72"/>
      <c r="D889" s="72"/>
      <c r="E889" s="72"/>
      <c r="F889" s="72"/>
      <c r="G889" s="72"/>
      <c r="H889" s="72"/>
      <c r="I889" s="72"/>
      <c r="J889" s="72"/>
      <c r="K889" s="117"/>
      <c r="L889" s="72"/>
      <c r="M889" s="72"/>
      <c r="N889" s="72"/>
      <c r="O889" s="72"/>
      <c r="P889" s="72"/>
      <c r="Q889" s="72"/>
      <c r="R889" s="72"/>
      <c r="S889" s="72"/>
      <c r="T889" s="72"/>
      <c r="U889" s="72"/>
      <c r="V889" s="120"/>
      <c r="W889" s="72"/>
      <c r="X889" s="72"/>
      <c r="Y889" s="72"/>
      <c r="Z889" s="72"/>
      <c r="AA889" s="72"/>
      <c r="AB889" s="72"/>
      <c r="AC889" s="72"/>
      <c r="AD889" s="72"/>
    </row>
    <row r="890" ht="15.75" customHeight="1">
      <c r="A890" s="72"/>
      <c r="B890" s="72"/>
      <c r="C890" s="72"/>
      <c r="D890" s="72"/>
      <c r="E890" s="72"/>
      <c r="F890" s="72"/>
      <c r="G890" s="72"/>
      <c r="H890" s="72"/>
      <c r="I890" s="72"/>
      <c r="J890" s="72"/>
      <c r="K890" s="117"/>
      <c r="L890" s="72"/>
      <c r="M890" s="72"/>
      <c r="N890" s="72"/>
      <c r="O890" s="72"/>
      <c r="P890" s="72"/>
      <c r="Q890" s="72"/>
      <c r="R890" s="72"/>
      <c r="S890" s="72"/>
      <c r="T890" s="72"/>
      <c r="U890" s="72"/>
      <c r="V890" s="120"/>
      <c r="W890" s="72"/>
      <c r="X890" s="72"/>
      <c r="Y890" s="72"/>
      <c r="Z890" s="72"/>
      <c r="AA890" s="72"/>
      <c r="AB890" s="72"/>
      <c r="AC890" s="72"/>
      <c r="AD890" s="72"/>
    </row>
    <row r="891" ht="15.75" customHeight="1">
      <c r="A891" s="72"/>
      <c r="B891" s="72"/>
      <c r="C891" s="72"/>
      <c r="D891" s="72"/>
      <c r="E891" s="72"/>
      <c r="F891" s="72"/>
      <c r="G891" s="72"/>
      <c r="H891" s="72"/>
      <c r="I891" s="72"/>
      <c r="J891" s="72"/>
      <c r="K891" s="117"/>
      <c r="L891" s="72"/>
      <c r="M891" s="72"/>
      <c r="N891" s="72"/>
      <c r="O891" s="72"/>
      <c r="P891" s="72"/>
      <c r="Q891" s="72"/>
      <c r="R891" s="72"/>
      <c r="S891" s="72"/>
      <c r="T891" s="72"/>
      <c r="U891" s="72"/>
      <c r="V891" s="120"/>
      <c r="W891" s="72"/>
      <c r="X891" s="72"/>
      <c r="Y891" s="72"/>
      <c r="Z891" s="72"/>
      <c r="AA891" s="72"/>
      <c r="AB891" s="72"/>
      <c r="AC891" s="72"/>
      <c r="AD891" s="72"/>
    </row>
    <row r="892" ht="15.75" customHeight="1">
      <c r="A892" s="72"/>
      <c r="B892" s="72"/>
      <c r="C892" s="72"/>
      <c r="D892" s="72"/>
      <c r="E892" s="72"/>
      <c r="F892" s="72"/>
      <c r="G892" s="72"/>
      <c r="H892" s="72"/>
      <c r="I892" s="72"/>
      <c r="J892" s="72"/>
      <c r="K892" s="117"/>
      <c r="L892" s="72"/>
      <c r="M892" s="72"/>
      <c r="N892" s="72"/>
      <c r="O892" s="72"/>
      <c r="P892" s="72"/>
      <c r="Q892" s="72"/>
      <c r="R892" s="72"/>
      <c r="S892" s="72"/>
      <c r="T892" s="72"/>
      <c r="U892" s="72"/>
      <c r="V892" s="120"/>
      <c r="W892" s="72"/>
      <c r="X892" s="72"/>
      <c r="Y892" s="72"/>
      <c r="Z892" s="72"/>
      <c r="AA892" s="72"/>
      <c r="AB892" s="72"/>
      <c r="AC892" s="72"/>
      <c r="AD892" s="72"/>
    </row>
    <row r="893" ht="15.75" customHeight="1">
      <c r="A893" s="72"/>
      <c r="B893" s="72"/>
      <c r="C893" s="72"/>
      <c r="D893" s="72"/>
      <c r="E893" s="72"/>
      <c r="F893" s="72"/>
      <c r="G893" s="72"/>
      <c r="H893" s="72"/>
      <c r="I893" s="72"/>
      <c r="J893" s="72"/>
      <c r="K893" s="117"/>
      <c r="L893" s="72"/>
      <c r="M893" s="72"/>
      <c r="N893" s="72"/>
      <c r="O893" s="72"/>
      <c r="P893" s="72"/>
      <c r="Q893" s="72"/>
      <c r="R893" s="72"/>
      <c r="S893" s="72"/>
      <c r="T893" s="72"/>
      <c r="U893" s="72"/>
      <c r="V893" s="120"/>
      <c r="W893" s="72"/>
      <c r="X893" s="72"/>
      <c r="Y893" s="72"/>
      <c r="Z893" s="72"/>
      <c r="AA893" s="72"/>
      <c r="AB893" s="72"/>
      <c r="AC893" s="72"/>
      <c r="AD893" s="72"/>
    </row>
    <row r="894" ht="15.75" customHeight="1">
      <c r="A894" s="72"/>
      <c r="B894" s="72"/>
      <c r="C894" s="72"/>
      <c r="D894" s="72"/>
      <c r="E894" s="72"/>
      <c r="F894" s="72"/>
      <c r="G894" s="72"/>
      <c r="H894" s="72"/>
      <c r="I894" s="72"/>
      <c r="J894" s="72"/>
      <c r="K894" s="117"/>
      <c r="L894" s="72"/>
      <c r="M894" s="72"/>
      <c r="N894" s="72"/>
      <c r="O894" s="72"/>
      <c r="P894" s="72"/>
      <c r="Q894" s="72"/>
      <c r="R894" s="72"/>
      <c r="S894" s="72"/>
      <c r="T894" s="72"/>
      <c r="U894" s="72"/>
      <c r="V894" s="120"/>
      <c r="W894" s="72"/>
      <c r="X894" s="72"/>
      <c r="Y894" s="72"/>
      <c r="Z894" s="72"/>
      <c r="AA894" s="72"/>
      <c r="AB894" s="72"/>
      <c r="AC894" s="72"/>
      <c r="AD894" s="72"/>
    </row>
    <row r="895" ht="15.75" customHeight="1">
      <c r="A895" s="72"/>
      <c r="B895" s="72"/>
      <c r="C895" s="72"/>
      <c r="D895" s="72"/>
      <c r="E895" s="72"/>
      <c r="F895" s="72"/>
      <c r="G895" s="72"/>
      <c r="H895" s="72"/>
      <c r="I895" s="72"/>
      <c r="J895" s="72"/>
      <c r="K895" s="117"/>
      <c r="L895" s="72"/>
      <c r="M895" s="72"/>
      <c r="N895" s="72"/>
      <c r="O895" s="72"/>
      <c r="P895" s="72"/>
      <c r="Q895" s="72"/>
      <c r="R895" s="72"/>
      <c r="S895" s="72"/>
      <c r="T895" s="72"/>
      <c r="U895" s="72"/>
      <c r="V895" s="120"/>
      <c r="W895" s="72"/>
      <c r="X895" s="72"/>
      <c r="Y895" s="72"/>
      <c r="Z895" s="72"/>
      <c r="AA895" s="72"/>
      <c r="AB895" s="72"/>
      <c r="AC895" s="72"/>
      <c r="AD895" s="72"/>
    </row>
    <row r="896" ht="15.75" customHeight="1">
      <c r="A896" s="72"/>
      <c r="B896" s="72"/>
      <c r="C896" s="72"/>
      <c r="D896" s="72"/>
      <c r="E896" s="72"/>
      <c r="F896" s="72"/>
      <c r="G896" s="72"/>
      <c r="H896" s="72"/>
      <c r="I896" s="72"/>
      <c r="J896" s="72"/>
      <c r="K896" s="117"/>
      <c r="L896" s="72"/>
      <c r="M896" s="72"/>
      <c r="N896" s="72"/>
      <c r="O896" s="72"/>
      <c r="P896" s="72"/>
      <c r="Q896" s="72"/>
      <c r="R896" s="72"/>
      <c r="S896" s="72"/>
      <c r="T896" s="72"/>
      <c r="U896" s="72"/>
      <c r="V896" s="120"/>
      <c r="W896" s="72"/>
      <c r="X896" s="72"/>
      <c r="Y896" s="72"/>
      <c r="Z896" s="72"/>
      <c r="AA896" s="72"/>
      <c r="AB896" s="72"/>
      <c r="AC896" s="72"/>
      <c r="AD896" s="72"/>
    </row>
    <row r="897" ht="15.75" customHeight="1">
      <c r="A897" s="72"/>
      <c r="B897" s="72"/>
      <c r="C897" s="72"/>
      <c r="D897" s="72"/>
      <c r="E897" s="72"/>
      <c r="F897" s="72"/>
      <c r="G897" s="72"/>
      <c r="H897" s="72"/>
      <c r="I897" s="72"/>
      <c r="J897" s="72"/>
      <c r="K897" s="117"/>
      <c r="L897" s="72"/>
      <c r="M897" s="72"/>
      <c r="N897" s="72"/>
      <c r="O897" s="72"/>
      <c r="P897" s="72"/>
      <c r="Q897" s="72"/>
      <c r="R897" s="72"/>
      <c r="S897" s="72"/>
      <c r="T897" s="72"/>
      <c r="U897" s="72"/>
      <c r="V897" s="120"/>
      <c r="W897" s="72"/>
      <c r="X897" s="72"/>
      <c r="Y897" s="72"/>
      <c r="Z897" s="72"/>
      <c r="AA897" s="72"/>
      <c r="AB897" s="72"/>
      <c r="AC897" s="72"/>
      <c r="AD897" s="72"/>
    </row>
    <row r="898" ht="15.75" customHeight="1">
      <c r="A898" s="72"/>
      <c r="B898" s="72"/>
      <c r="C898" s="72"/>
      <c r="D898" s="72"/>
      <c r="E898" s="72"/>
      <c r="F898" s="72"/>
      <c r="G898" s="72"/>
      <c r="H898" s="72"/>
      <c r="I898" s="72"/>
      <c r="J898" s="72"/>
      <c r="K898" s="117"/>
      <c r="L898" s="72"/>
      <c r="M898" s="72"/>
      <c r="N898" s="72"/>
      <c r="O898" s="72"/>
      <c r="P898" s="72"/>
      <c r="Q898" s="72"/>
      <c r="R898" s="72"/>
      <c r="S898" s="72"/>
      <c r="T898" s="72"/>
      <c r="U898" s="72"/>
      <c r="V898" s="120"/>
      <c r="W898" s="72"/>
      <c r="X898" s="72"/>
      <c r="Y898" s="72"/>
      <c r="Z898" s="72"/>
      <c r="AA898" s="72"/>
      <c r="AB898" s="72"/>
      <c r="AC898" s="72"/>
      <c r="AD898" s="72"/>
    </row>
    <row r="899" ht="15.75" customHeight="1">
      <c r="A899" s="72"/>
      <c r="B899" s="72"/>
      <c r="C899" s="72"/>
      <c r="D899" s="72"/>
      <c r="E899" s="72"/>
      <c r="F899" s="72"/>
      <c r="G899" s="72"/>
      <c r="H899" s="72"/>
      <c r="I899" s="72"/>
      <c r="J899" s="72"/>
      <c r="K899" s="117"/>
      <c r="L899" s="72"/>
      <c r="M899" s="72"/>
      <c r="N899" s="72"/>
      <c r="O899" s="72"/>
      <c r="P899" s="72"/>
      <c r="Q899" s="72"/>
      <c r="R899" s="72"/>
      <c r="S899" s="72"/>
      <c r="T899" s="72"/>
      <c r="U899" s="72"/>
      <c r="V899" s="120"/>
      <c r="W899" s="72"/>
      <c r="X899" s="72"/>
      <c r="Y899" s="72"/>
      <c r="Z899" s="72"/>
      <c r="AA899" s="72"/>
      <c r="AB899" s="72"/>
      <c r="AC899" s="72"/>
      <c r="AD899" s="72"/>
    </row>
    <row r="900" ht="15.75" customHeight="1">
      <c r="A900" s="72"/>
      <c r="B900" s="72"/>
      <c r="C900" s="72"/>
      <c r="D900" s="72"/>
      <c r="E900" s="72"/>
      <c r="F900" s="72"/>
      <c r="G900" s="72"/>
      <c r="H900" s="72"/>
      <c r="I900" s="72"/>
      <c r="J900" s="72"/>
      <c r="K900" s="117"/>
      <c r="L900" s="72"/>
      <c r="M900" s="72"/>
      <c r="N900" s="72"/>
      <c r="O900" s="72"/>
      <c r="P900" s="72"/>
      <c r="Q900" s="72"/>
      <c r="R900" s="72"/>
      <c r="S900" s="72"/>
      <c r="T900" s="72"/>
      <c r="U900" s="72"/>
      <c r="V900" s="120"/>
      <c r="W900" s="72"/>
      <c r="X900" s="72"/>
      <c r="Y900" s="72"/>
      <c r="Z900" s="72"/>
      <c r="AA900" s="72"/>
      <c r="AB900" s="72"/>
      <c r="AC900" s="72"/>
      <c r="AD900" s="72"/>
    </row>
    <row r="901" ht="15.75" customHeight="1">
      <c r="A901" s="72"/>
      <c r="B901" s="72"/>
      <c r="C901" s="72"/>
      <c r="D901" s="72"/>
      <c r="E901" s="72"/>
      <c r="F901" s="72"/>
      <c r="G901" s="72"/>
      <c r="H901" s="72"/>
      <c r="I901" s="72"/>
      <c r="J901" s="72"/>
      <c r="K901" s="117"/>
      <c r="L901" s="72"/>
      <c r="M901" s="72"/>
      <c r="N901" s="72"/>
      <c r="O901" s="72"/>
      <c r="P901" s="72"/>
      <c r="Q901" s="72"/>
      <c r="R901" s="72"/>
      <c r="S901" s="72"/>
      <c r="T901" s="72"/>
      <c r="U901" s="72"/>
      <c r="V901" s="120"/>
      <c r="W901" s="72"/>
      <c r="X901" s="72"/>
      <c r="Y901" s="72"/>
      <c r="Z901" s="72"/>
      <c r="AA901" s="72"/>
      <c r="AB901" s="72"/>
      <c r="AC901" s="72"/>
      <c r="AD901" s="72"/>
    </row>
    <row r="902" ht="15.75" customHeight="1">
      <c r="A902" s="72"/>
      <c r="B902" s="72"/>
      <c r="C902" s="72"/>
      <c r="D902" s="72"/>
      <c r="E902" s="72"/>
      <c r="F902" s="72"/>
      <c r="G902" s="72"/>
      <c r="H902" s="72"/>
      <c r="I902" s="72"/>
      <c r="J902" s="72"/>
      <c r="K902" s="117"/>
      <c r="L902" s="72"/>
      <c r="M902" s="72"/>
      <c r="N902" s="72"/>
      <c r="O902" s="72"/>
      <c r="P902" s="72"/>
      <c r="Q902" s="72"/>
      <c r="R902" s="72"/>
      <c r="S902" s="72"/>
      <c r="T902" s="72"/>
      <c r="U902" s="72"/>
      <c r="V902" s="120"/>
      <c r="W902" s="72"/>
      <c r="X902" s="72"/>
      <c r="Y902" s="72"/>
      <c r="Z902" s="72"/>
      <c r="AA902" s="72"/>
      <c r="AB902" s="72"/>
      <c r="AC902" s="72"/>
      <c r="AD902" s="72"/>
    </row>
    <row r="903" ht="15.75" customHeight="1">
      <c r="A903" s="72"/>
      <c r="B903" s="72"/>
      <c r="C903" s="72"/>
      <c r="D903" s="72"/>
      <c r="E903" s="72"/>
      <c r="F903" s="72"/>
      <c r="G903" s="72"/>
      <c r="H903" s="72"/>
      <c r="I903" s="72"/>
      <c r="J903" s="72"/>
      <c r="K903" s="117"/>
      <c r="L903" s="72"/>
      <c r="M903" s="72"/>
      <c r="N903" s="72"/>
      <c r="O903" s="72"/>
      <c r="P903" s="72"/>
      <c r="Q903" s="72"/>
      <c r="R903" s="72"/>
      <c r="S903" s="72"/>
      <c r="T903" s="72"/>
      <c r="U903" s="72"/>
      <c r="V903" s="120"/>
      <c r="W903" s="72"/>
      <c r="X903" s="72"/>
      <c r="Y903" s="72"/>
      <c r="Z903" s="72"/>
      <c r="AA903" s="72"/>
      <c r="AB903" s="72"/>
      <c r="AC903" s="72"/>
      <c r="AD903" s="72"/>
    </row>
    <row r="904" ht="15.75" customHeight="1">
      <c r="A904" s="72"/>
      <c r="B904" s="72"/>
      <c r="C904" s="72"/>
      <c r="D904" s="72"/>
      <c r="E904" s="72"/>
      <c r="F904" s="72"/>
      <c r="G904" s="72"/>
      <c r="H904" s="72"/>
      <c r="I904" s="72"/>
      <c r="J904" s="72"/>
      <c r="K904" s="117"/>
      <c r="L904" s="72"/>
      <c r="M904" s="72"/>
      <c r="N904" s="72"/>
      <c r="O904" s="72"/>
      <c r="P904" s="72"/>
      <c r="Q904" s="72"/>
      <c r="R904" s="72"/>
      <c r="S904" s="72"/>
      <c r="T904" s="72"/>
      <c r="U904" s="72"/>
      <c r="V904" s="120"/>
      <c r="W904" s="72"/>
      <c r="X904" s="72"/>
      <c r="Y904" s="72"/>
      <c r="Z904" s="72"/>
      <c r="AA904" s="72"/>
      <c r="AB904" s="72"/>
      <c r="AC904" s="72"/>
      <c r="AD904" s="72"/>
    </row>
    <row r="905" ht="15.75" customHeight="1">
      <c r="A905" s="72"/>
      <c r="B905" s="72"/>
      <c r="C905" s="72"/>
      <c r="D905" s="72"/>
      <c r="E905" s="72"/>
      <c r="F905" s="72"/>
      <c r="G905" s="72"/>
      <c r="H905" s="72"/>
      <c r="I905" s="72"/>
      <c r="J905" s="72"/>
      <c r="K905" s="117"/>
      <c r="L905" s="72"/>
      <c r="M905" s="72"/>
      <c r="N905" s="72"/>
      <c r="O905" s="72"/>
      <c r="P905" s="72"/>
      <c r="Q905" s="72"/>
      <c r="R905" s="72"/>
      <c r="S905" s="72"/>
      <c r="T905" s="72"/>
      <c r="U905" s="72"/>
      <c r="V905" s="120"/>
      <c r="W905" s="72"/>
      <c r="X905" s="72"/>
      <c r="Y905" s="72"/>
      <c r="Z905" s="72"/>
      <c r="AA905" s="72"/>
      <c r="AB905" s="72"/>
      <c r="AC905" s="72"/>
      <c r="AD905" s="72"/>
    </row>
    <row r="906" ht="15.75" customHeight="1">
      <c r="A906" s="72"/>
      <c r="B906" s="72"/>
      <c r="C906" s="72"/>
      <c r="D906" s="72"/>
      <c r="E906" s="72"/>
      <c r="F906" s="72"/>
      <c r="G906" s="72"/>
      <c r="H906" s="72"/>
      <c r="I906" s="72"/>
      <c r="J906" s="72"/>
      <c r="K906" s="117"/>
      <c r="L906" s="72"/>
      <c r="M906" s="72"/>
      <c r="N906" s="72"/>
      <c r="O906" s="72"/>
      <c r="P906" s="72"/>
      <c r="Q906" s="72"/>
      <c r="R906" s="72"/>
      <c r="S906" s="72"/>
      <c r="T906" s="72"/>
      <c r="U906" s="72"/>
      <c r="V906" s="120"/>
      <c r="W906" s="72"/>
      <c r="X906" s="72"/>
      <c r="Y906" s="72"/>
      <c r="Z906" s="72"/>
      <c r="AA906" s="72"/>
      <c r="AB906" s="72"/>
      <c r="AC906" s="72"/>
      <c r="AD906" s="72"/>
    </row>
    <row r="907" ht="15.75" customHeight="1">
      <c r="A907" s="72"/>
      <c r="B907" s="72"/>
      <c r="C907" s="72"/>
      <c r="D907" s="72"/>
      <c r="E907" s="72"/>
      <c r="F907" s="72"/>
      <c r="G907" s="72"/>
      <c r="H907" s="72"/>
      <c r="I907" s="72"/>
      <c r="J907" s="72"/>
      <c r="K907" s="117"/>
      <c r="L907" s="72"/>
      <c r="M907" s="72"/>
      <c r="N907" s="72"/>
      <c r="O907" s="72"/>
      <c r="P907" s="72"/>
      <c r="Q907" s="72"/>
      <c r="R907" s="72"/>
      <c r="S907" s="72"/>
      <c r="T907" s="72"/>
      <c r="U907" s="72"/>
      <c r="V907" s="120"/>
      <c r="W907" s="72"/>
      <c r="X907" s="72"/>
      <c r="Y907" s="72"/>
      <c r="Z907" s="72"/>
      <c r="AA907" s="72"/>
      <c r="AB907" s="72"/>
      <c r="AC907" s="72"/>
      <c r="AD907" s="72"/>
    </row>
    <row r="908" ht="15.75" customHeight="1">
      <c r="A908" s="72"/>
      <c r="B908" s="72"/>
      <c r="C908" s="72"/>
      <c r="D908" s="72"/>
      <c r="E908" s="72"/>
      <c r="F908" s="72"/>
      <c r="G908" s="72"/>
      <c r="H908" s="72"/>
      <c r="I908" s="72"/>
      <c r="J908" s="72"/>
      <c r="K908" s="117"/>
      <c r="L908" s="72"/>
      <c r="M908" s="72"/>
      <c r="N908" s="72"/>
      <c r="O908" s="72"/>
      <c r="P908" s="72"/>
      <c r="Q908" s="72"/>
      <c r="R908" s="72"/>
      <c r="S908" s="72"/>
      <c r="T908" s="72"/>
      <c r="U908" s="72"/>
      <c r="V908" s="120"/>
      <c r="W908" s="72"/>
      <c r="X908" s="72"/>
      <c r="Y908" s="72"/>
      <c r="Z908" s="72"/>
      <c r="AA908" s="72"/>
      <c r="AB908" s="72"/>
      <c r="AC908" s="72"/>
      <c r="AD908" s="72"/>
    </row>
    <row r="909" ht="15.75" customHeight="1">
      <c r="A909" s="72"/>
      <c r="B909" s="72"/>
      <c r="C909" s="72"/>
      <c r="D909" s="72"/>
      <c r="E909" s="72"/>
      <c r="F909" s="72"/>
      <c r="G909" s="72"/>
      <c r="H909" s="72"/>
      <c r="I909" s="72"/>
      <c r="J909" s="72"/>
      <c r="K909" s="117"/>
      <c r="L909" s="72"/>
      <c r="M909" s="72"/>
      <c r="N909" s="72"/>
      <c r="O909" s="72"/>
      <c r="P909" s="72"/>
      <c r="Q909" s="72"/>
      <c r="R909" s="72"/>
      <c r="S909" s="72"/>
      <c r="T909" s="72"/>
      <c r="U909" s="72"/>
      <c r="V909" s="120"/>
      <c r="W909" s="72"/>
      <c r="X909" s="72"/>
      <c r="Y909" s="72"/>
      <c r="Z909" s="72"/>
      <c r="AA909" s="72"/>
      <c r="AB909" s="72"/>
      <c r="AC909" s="72"/>
      <c r="AD909" s="72"/>
    </row>
    <row r="910" ht="15.75" customHeight="1">
      <c r="A910" s="72"/>
      <c r="B910" s="72"/>
      <c r="C910" s="72"/>
      <c r="D910" s="72"/>
      <c r="E910" s="72"/>
      <c r="F910" s="72"/>
      <c r="G910" s="72"/>
      <c r="H910" s="72"/>
      <c r="I910" s="72"/>
      <c r="J910" s="72"/>
      <c r="K910" s="117"/>
      <c r="L910" s="72"/>
      <c r="M910" s="72"/>
      <c r="N910" s="72"/>
      <c r="O910" s="72"/>
      <c r="P910" s="72"/>
      <c r="Q910" s="72"/>
      <c r="R910" s="72"/>
      <c r="S910" s="72"/>
      <c r="T910" s="72"/>
      <c r="U910" s="72"/>
      <c r="V910" s="120"/>
      <c r="W910" s="72"/>
      <c r="X910" s="72"/>
      <c r="Y910" s="72"/>
      <c r="Z910" s="72"/>
      <c r="AA910" s="72"/>
      <c r="AB910" s="72"/>
      <c r="AC910" s="72"/>
      <c r="AD910" s="72"/>
    </row>
    <row r="911" ht="15.75" customHeight="1">
      <c r="A911" s="72"/>
      <c r="B911" s="72"/>
      <c r="C911" s="72"/>
      <c r="D911" s="72"/>
      <c r="E911" s="72"/>
      <c r="F911" s="72"/>
      <c r="G911" s="72"/>
      <c r="H911" s="72"/>
      <c r="I911" s="72"/>
      <c r="J911" s="72"/>
      <c r="K911" s="117"/>
      <c r="L911" s="72"/>
      <c r="M911" s="72"/>
      <c r="N911" s="72"/>
      <c r="O911" s="72"/>
      <c r="P911" s="72"/>
      <c r="Q911" s="72"/>
      <c r="R911" s="72"/>
      <c r="S911" s="72"/>
      <c r="T911" s="72"/>
      <c r="U911" s="72"/>
      <c r="V911" s="120"/>
      <c r="W911" s="72"/>
      <c r="X911" s="72"/>
      <c r="Y911" s="72"/>
      <c r="Z911" s="72"/>
      <c r="AA911" s="72"/>
      <c r="AB911" s="72"/>
      <c r="AC911" s="72"/>
      <c r="AD911" s="72"/>
    </row>
    <row r="912" ht="15.75" customHeight="1">
      <c r="A912" s="72"/>
      <c r="B912" s="72"/>
      <c r="C912" s="72"/>
      <c r="D912" s="72"/>
      <c r="E912" s="72"/>
      <c r="F912" s="72"/>
      <c r="G912" s="72"/>
      <c r="H912" s="72"/>
      <c r="I912" s="72"/>
      <c r="J912" s="72"/>
      <c r="K912" s="117"/>
      <c r="L912" s="72"/>
      <c r="M912" s="72"/>
      <c r="N912" s="72"/>
      <c r="O912" s="72"/>
      <c r="P912" s="72"/>
      <c r="Q912" s="72"/>
      <c r="R912" s="72"/>
      <c r="S912" s="72"/>
      <c r="T912" s="72"/>
      <c r="U912" s="72"/>
      <c r="V912" s="120"/>
      <c r="W912" s="72"/>
      <c r="X912" s="72"/>
      <c r="Y912" s="72"/>
      <c r="Z912" s="72"/>
      <c r="AA912" s="72"/>
      <c r="AB912" s="72"/>
      <c r="AC912" s="72"/>
      <c r="AD912" s="72"/>
    </row>
    <row r="913" ht="15.75" customHeight="1">
      <c r="A913" s="72"/>
      <c r="B913" s="72"/>
      <c r="C913" s="72"/>
      <c r="D913" s="72"/>
      <c r="E913" s="72"/>
      <c r="F913" s="72"/>
      <c r="G913" s="72"/>
      <c r="H913" s="72"/>
      <c r="I913" s="72"/>
      <c r="J913" s="72"/>
      <c r="K913" s="117"/>
      <c r="L913" s="72"/>
      <c r="M913" s="72"/>
      <c r="N913" s="72"/>
      <c r="O913" s="72"/>
      <c r="P913" s="72"/>
      <c r="Q913" s="72"/>
      <c r="R913" s="72"/>
      <c r="S913" s="72"/>
      <c r="T913" s="72"/>
      <c r="U913" s="72"/>
      <c r="V913" s="120"/>
      <c r="W913" s="72"/>
      <c r="X913" s="72"/>
      <c r="Y913" s="72"/>
      <c r="Z913" s="72"/>
      <c r="AA913" s="72"/>
      <c r="AB913" s="72"/>
      <c r="AC913" s="72"/>
      <c r="AD913" s="72"/>
    </row>
    <row r="914" ht="15.75" customHeight="1">
      <c r="A914" s="72"/>
      <c r="B914" s="72"/>
      <c r="C914" s="72"/>
      <c r="D914" s="72"/>
      <c r="E914" s="72"/>
      <c r="F914" s="72"/>
      <c r="G914" s="72"/>
      <c r="H914" s="72"/>
      <c r="I914" s="72"/>
      <c r="J914" s="72"/>
      <c r="K914" s="117"/>
      <c r="L914" s="72"/>
      <c r="M914" s="72"/>
      <c r="N914" s="72"/>
      <c r="O914" s="72"/>
      <c r="P914" s="72"/>
      <c r="Q914" s="72"/>
      <c r="R914" s="72"/>
      <c r="S914" s="72"/>
      <c r="T914" s="72"/>
      <c r="U914" s="72"/>
      <c r="V914" s="120"/>
      <c r="W914" s="72"/>
      <c r="X914" s="72"/>
      <c r="Y914" s="72"/>
      <c r="Z914" s="72"/>
      <c r="AA914" s="72"/>
      <c r="AB914" s="72"/>
      <c r="AC914" s="72"/>
      <c r="AD914" s="72"/>
    </row>
    <row r="915" ht="15.75" customHeight="1">
      <c r="A915" s="72"/>
      <c r="B915" s="72"/>
      <c r="C915" s="72"/>
      <c r="D915" s="72"/>
      <c r="E915" s="72"/>
      <c r="F915" s="72"/>
      <c r="G915" s="72"/>
      <c r="H915" s="72"/>
      <c r="I915" s="72"/>
      <c r="J915" s="72"/>
      <c r="K915" s="117"/>
      <c r="L915" s="72"/>
      <c r="M915" s="72"/>
      <c r="N915" s="72"/>
      <c r="O915" s="72"/>
      <c r="P915" s="72"/>
      <c r="Q915" s="72"/>
      <c r="R915" s="72"/>
      <c r="S915" s="72"/>
      <c r="T915" s="72"/>
      <c r="U915" s="72"/>
      <c r="V915" s="120"/>
      <c r="W915" s="72"/>
      <c r="X915" s="72"/>
      <c r="Y915" s="72"/>
      <c r="Z915" s="72"/>
      <c r="AA915" s="72"/>
      <c r="AB915" s="72"/>
      <c r="AC915" s="72"/>
      <c r="AD915" s="72"/>
    </row>
    <row r="916" ht="15.75" customHeight="1">
      <c r="A916" s="72"/>
      <c r="B916" s="72"/>
      <c r="C916" s="72"/>
      <c r="D916" s="72"/>
      <c r="E916" s="72"/>
      <c r="F916" s="72"/>
      <c r="G916" s="72"/>
      <c r="H916" s="72"/>
      <c r="I916" s="72"/>
      <c r="J916" s="72"/>
      <c r="K916" s="117"/>
      <c r="L916" s="72"/>
      <c r="M916" s="72"/>
      <c r="N916" s="72"/>
      <c r="O916" s="72"/>
      <c r="P916" s="72"/>
      <c r="Q916" s="72"/>
      <c r="R916" s="72"/>
      <c r="S916" s="72"/>
      <c r="T916" s="72"/>
      <c r="U916" s="72"/>
      <c r="V916" s="120"/>
      <c r="W916" s="72"/>
      <c r="X916" s="72"/>
      <c r="Y916" s="72"/>
      <c r="Z916" s="72"/>
      <c r="AA916" s="72"/>
      <c r="AB916" s="72"/>
      <c r="AC916" s="72"/>
      <c r="AD916" s="72"/>
    </row>
    <row r="917" ht="15.75" customHeight="1">
      <c r="A917" s="72"/>
      <c r="B917" s="72"/>
      <c r="C917" s="72"/>
      <c r="D917" s="72"/>
      <c r="E917" s="72"/>
      <c r="F917" s="72"/>
      <c r="G917" s="72"/>
      <c r="H917" s="72"/>
      <c r="I917" s="72"/>
      <c r="J917" s="72"/>
      <c r="K917" s="117"/>
      <c r="L917" s="72"/>
      <c r="M917" s="72"/>
      <c r="N917" s="72"/>
      <c r="O917" s="72"/>
      <c r="P917" s="72"/>
      <c r="Q917" s="72"/>
      <c r="R917" s="72"/>
      <c r="S917" s="72"/>
      <c r="T917" s="72"/>
      <c r="U917" s="72"/>
      <c r="V917" s="120"/>
      <c r="W917" s="72"/>
      <c r="X917" s="72"/>
      <c r="Y917" s="72"/>
      <c r="Z917" s="72"/>
      <c r="AA917" s="72"/>
      <c r="AB917" s="72"/>
      <c r="AC917" s="72"/>
      <c r="AD917" s="72"/>
    </row>
    <row r="918" ht="15.75" customHeight="1">
      <c r="A918" s="72"/>
      <c r="B918" s="72"/>
      <c r="C918" s="72"/>
      <c r="D918" s="72"/>
      <c r="E918" s="72"/>
      <c r="F918" s="72"/>
      <c r="G918" s="72"/>
      <c r="H918" s="72"/>
      <c r="I918" s="72"/>
      <c r="J918" s="72"/>
      <c r="K918" s="117"/>
      <c r="L918" s="72"/>
      <c r="M918" s="72"/>
      <c r="N918" s="72"/>
      <c r="O918" s="72"/>
      <c r="P918" s="72"/>
      <c r="Q918" s="72"/>
      <c r="R918" s="72"/>
      <c r="S918" s="72"/>
      <c r="T918" s="72"/>
      <c r="U918" s="72"/>
      <c r="V918" s="120"/>
      <c r="W918" s="72"/>
      <c r="X918" s="72"/>
      <c r="Y918" s="72"/>
      <c r="Z918" s="72"/>
      <c r="AA918" s="72"/>
      <c r="AB918" s="72"/>
      <c r="AC918" s="72"/>
      <c r="AD918" s="72"/>
    </row>
    <row r="919" ht="15.75" customHeight="1">
      <c r="A919" s="72"/>
      <c r="B919" s="72"/>
      <c r="C919" s="72"/>
      <c r="D919" s="72"/>
      <c r="E919" s="72"/>
      <c r="F919" s="72"/>
      <c r="G919" s="72"/>
      <c r="H919" s="72"/>
      <c r="I919" s="72"/>
      <c r="J919" s="72"/>
      <c r="K919" s="117"/>
      <c r="L919" s="72"/>
      <c r="M919" s="72"/>
      <c r="N919" s="72"/>
      <c r="O919" s="72"/>
      <c r="P919" s="72"/>
      <c r="Q919" s="72"/>
      <c r="R919" s="72"/>
      <c r="S919" s="72"/>
      <c r="T919" s="72"/>
      <c r="U919" s="72"/>
      <c r="V919" s="120"/>
      <c r="W919" s="72"/>
      <c r="X919" s="72"/>
      <c r="Y919" s="72"/>
      <c r="Z919" s="72"/>
      <c r="AA919" s="72"/>
      <c r="AB919" s="72"/>
      <c r="AC919" s="72"/>
      <c r="AD919" s="72"/>
    </row>
    <row r="920" ht="15.75" customHeight="1">
      <c r="A920" s="72"/>
      <c r="B920" s="72"/>
      <c r="C920" s="72"/>
      <c r="D920" s="72"/>
      <c r="E920" s="72"/>
      <c r="F920" s="72"/>
      <c r="G920" s="72"/>
      <c r="H920" s="72"/>
      <c r="I920" s="72"/>
      <c r="J920" s="72"/>
      <c r="K920" s="117"/>
      <c r="L920" s="72"/>
      <c r="M920" s="72"/>
      <c r="N920" s="72"/>
      <c r="O920" s="72"/>
      <c r="P920" s="72"/>
      <c r="Q920" s="72"/>
      <c r="R920" s="72"/>
      <c r="S920" s="72"/>
      <c r="T920" s="72"/>
      <c r="U920" s="72"/>
      <c r="V920" s="120"/>
      <c r="W920" s="72"/>
      <c r="X920" s="72"/>
      <c r="Y920" s="72"/>
      <c r="Z920" s="72"/>
      <c r="AA920" s="72"/>
      <c r="AB920" s="72"/>
      <c r="AC920" s="72"/>
      <c r="AD920" s="72"/>
    </row>
    <row r="921" ht="15.75" customHeight="1">
      <c r="A921" s="72"/>
      <c r="B921" s="72"/>
      <c r="C921" s="72"/>
      <c r="D921" s="72"/>
      <c r="E921" s="72"/>
      <c r="F921" s="72"/>
      <c r="G921" s="72"/>
      <c r="H921" s="72"/>
      <c r="I921" s="72"/>
      <c r="J921" s="72"/>
      <c r="K921" s="117"/>
      <c r="L921" s="72"/>
      <c r="M921" s="72"/>
      <c r="N921" s="72"/>
      <c r="O921" s="72"/>
      <c r="P921" s="72"/>
      <c r="Q921" s="72"/>
      <c r="R921" s="72"/>
      <c r="S921" s="72"/>
      <c r="T921" s="72"/>
      <c r="U921" s="72"/>
      <c r="V921" s="120"/>
      <c r="W921" s="72"/>
      <c r="X921" s="72"/>
      <c r="Y921" s="72"/>
      <c r="Z921" s="72"/>
      <c r="AA921" s="72"/>
      <c r="AB921" s="72"/>
      <c r="AC921" s="72"/>
      <c r="AD921" s="72"/>
    </row>
    <row r="922" ht="15.75" customHeight="1">
      <c r="A922" s="72"/>
      <c r="B922" s="72"/>
      <c r="C922" s="72"/>
      <c r="D922" s="72"/>
      <c r="E922" s="72"/>
      <c r="F922" s="72"/>
      <c r="G922" s="72"/>
      <c r="H922" s="72"/>
      <c r="I922" s="72"/>
      <c r="J922" s="72"/>
      <c r="K922" s="117"/>
      <c r="L922" s="72"/>
      <c r="M922" s="72"/>
      <c r="N922" s="72"/>
      <c r="O922" s="72"/>
      <c r="P922" s="72"/>
      <c r="Q922" s="72"/>
      <c r="R922" s="72"/>
      <c r="S922" s="72"/>
      <c r="T922" s="72"/>
      <c r="U922" s="72"/>
      <c r="V922" s="120"/>
      <c r="W922" s="72"/>
      <c r="X922" s="72"/>
      <c r="Y922" s="72"/>
      <c r="Z922" s="72"/>
      <c r="AA922" s="72"/>
      <c r="AB922" s="72"/>
      <c r="AC922" s="72"/>
      <c r="AD922" s="72"/>
    </row>
    <row r="923" ht="15.75" customHeight="1">
      <c r="A923" s="72"/>
      <c r="B923" s="72"/>
      <c r="C923" s="72"/>
      <c r="D923" s="72"/>
      <c r="E923" s="72"/>
      <c r="F923" s="72"/>
      <c r="G923" s="72"/>
      <c r="H923" s="72"/>
      <c r="I923" s="72"/>
      <c r="J923" s="72"/>
      <c r="K923" s="117"/>
      <c r="L923" s="72"/>
      <c r="M923" s="72"/>
      <c r="N923" s="72"/>
      <c r="O923" s="72"/>
      <c r="P923" s="72"/>
      <c r="Q923" s="72"/>
      <c r="R923" s="72"/>
      <c r="S923" s="72"/>
      <c r="T923" s="72"/>
      <c r="U923" s="72"/>
      <c r="V923" s="120"/>
      <c r="W923" s="72"/>
      <c r="X923" s="72"/>
      <c r="Y923" s="72"/>
      <c r="Z923" s="72"/>
      <c r="AA923" s="72"/>
      <c r="AB923" s="72"/>
      <c r="AC923" s="72"/>
      <c r="AD923" s="72"/>
    </row>
    <row r="924" ht="15.75" customHeight="1">
      <c r="A924" s="72"/>
      <c r="B924" s="72"/>
      <c r="C924" s="72"/>
      <c r="D924" s="72"/>
      <c r="E924" s="72"/>
      <c r="F924" s="72"/>
      <c r="G924" s="72"/>
      <c r="H924" s="72"/>
      <c r="I924" s="72"/>
      <c r="J924" s="72"/>
      <c r="K924" s="117"/>
      <c r="L924" s="72"/>
      <c r="M924" s="72"/>
      <c r="N924" s="72"/>
      <c r="O924" s="72"/>
      <c r="P924" s="72"/>
      <c r="Q924" s="72"/>
      <c r="R924" s="72"/>
      <c r="S924" s="72"/>
      <c r="T924" s="72"/>
      <c r="U924" s="72"/>
      <c r="V924" s="120"/>
      <c r="W924" s="72"/>
      <c r="X924" s="72"/>
      <c r="Y924" s="72"/>
      <c r="Z924" s="72"/>
      <c r="AA924" s="72"/>
      <c r="AB924" s="72"/>
      <c r="AC924" s="72"/>
      <c r="AD924" s="72"/>
    </row>
    <row r="925" ht="15.75" customHeight="1">
      <c r="A925" s="72"/>
      <c r="B925" s="72"/>
      <c r="C925" s="72"/>
      <c r="D925" s="72"/>
      <c r="E925" s="72"/>
      <c r="F925" s="72"/>
      <c r="G925" s="72"/>
      <c r="H925" s="72"/>
      <c r="I925" s="72"/>
      <c r="J925" s="72"/>
      <c r="K925" s="117"/>
      <c r="L925" s="72"/>
      <c r="M925" s="72"/>
      <c r="N925" s="72"/>
      <c r="O925" s="72"/>
      <c r="P925" s="72"/>
      <c r="Q925" s="72"/>
      <c r="R925" s="72"/>
      <c r="S925" s="72"/>
      <c r="T925" s="72"/>
      <c r="U925" s="72"/>
      <c r="V925" s="120"/>
      <c r="W925" s="72"/>
      <c r="X925" s="72"/>
      <c r="Y925" s="72"/>
      <c r="Z925" s="72"/>
      <c r="AA925" s="72"/>
      <c r="AB925" s="72"/>
      <c r="AC925" s="72"/>
      <c r="AD925" s="72"/>
    </row>
    <row r="926" ht="15.75" customHeight="1">
      <c r="A926" s="72"/>
      <c r="B926" s="72"/>
      <c r="C926" s="72"/>
      <c r="D926" s="72"/>
      <c r="E926" s="72"/>
      <c r="F926" s="72"/>
      <c r="G926" s="72"/>
      <c r="H926" s="72"/>
      <c r="I926" s="72"/>
      <c r="J926" s="72"/>
      <c r="K926" s="117"/>
      <c r="L926" s="72"/>
      <c r="M926" s="72"/>
      <c r="N926" s="72"/>
      <c r="O926" s="72"/>
      <c r="P926" s="72"/>
      <c r="Q926" s="72"/>
      <c r="R926" s="72"/>
      <c r="S926" s="72"/>
      <c r="T926" s="72"/>
      <c r="U926" s="72"/>
      <c r="V926" s="120"/>
      <c r="W926" s="72"/>
      <c r="X926" s="72"/>
      <c r="Y926" s="72"/>
      <c r="Z926" s="72"/>
      <c r="AA926" s="72"/>
      <c r="AB926" s="72"/>
      <c r="AC926" s="72"/>
      <c r="AD926" s="72"/>
    </row>
    <row r="927" ht="15.75" customHeight="1">
      <c r="A927" s="72"/>
      <c r="B927" s="72"/>
      <c r="C927" s="72"/>
      <c r="D927" s="72"/>
      <c r="E927" s="72"/>
      <c r="F927" s="72"/>
      <c r="G927" s="72"/>
      <c r="H927" s="72"/>
      <c r="I927" s="72"/>
      <c r="J927" s="72"/>
      <c r="K927" s="117"/>
      <c r="L927" s="72"/>
      <c r="M927" s="72"/>
      <c r="N927" s="72"/>
      <c r="O927" s="72"/>
      <c r="P927" s="72"/>
      <c r="Q927" s="72"/>
      <c r="R927" s="72"/>
      <c r="S927" s="72"/>
      <c r="T927" s="72"/>
      <c r="U927" s="72"/>
      <c r="V927" s="120"/>
      <c r="W927" s="72"/>
      <c r="X927" s="72"/>
      <c r="Y927" s="72"/>
      <c r="Z927" s="72"/>
      <c r="AA927" s="72"/>
      <c r="AB927" s="72"/>
      <c r="AC927" s="72"/>
      <c r="AD927" s="72"/>
    </row>
    <row r="928" ht="15.75" customHeight="1">
      <c r="A928" s="72"/>
      <c r="B928" s="72"/>
      <c r="C928" s="72"/>
      <c r="D928" s="72"/>
      <c r="E928" s="72"/>
      <c r="F928" s="72"/>
      <c r="G928" s="72"/>
      <c r="H928" s="72"/>
      <c r="I928" s="72"/>
      <c r="J928" s="72"/>
      <c r="K928" s="117"/>
      <c r="L928" s="72"/>
      <c r="M928" s="72"/>
      <c r="N928" s="72"/>
      <c r="O928" s="72"/>
      <c r="P928" s="72"/>
      <c r="Q928" s="72"/>
      <c r="R928" s="72"/>
      <c r="S928" s="72"/>
      <c r="T928" s="72"/>
      <c r="U928" s="72"/>
      <c r="V928" s="120"/>
      <c r="W928" s="72"/>
      <c r="X928" s="72"/>
      <c r="Y928" s="72"/>
      <c r="Z928" s="72"/>
      <c r="AA928" s="72"/>
      <c r="AB928" s="72"/>
      <c r="AC928" s="72"/>
      <c r="AD928" s="72"/>
    </row>
    <row r="929" ht="15.75" customHeight="1">
      <c r="A929" s="72"/>
      <c r="B929" s="72"/>
      <c r="C929" s="72"/>
      <c r="D929" s="72"/>
      <c r="E929" s="72"/>
      <c r="F929" s="72"/>
      <c r="G929" s="72"/>
      <c r="H929" s="72"/>
      <c r="I929" s="72"/>
      <c r="J929" s="72"/>
      <c r="K929" s="117"/>
      <c r="L929" s="72"/>
      <c r="M929" s="72"/>
      <c r="N929" s="72"/>
      <c r="O929" s="72"/>
      <c r="P929" s="72"/>
      <c r="Q929" s="72"/>
      <c r="R929" s="72"/>
      <c r="S929" s="72"/>
      <c r="T929" s="72"/>
      <c r="U929" s="72"/>
      <c r="V929" s="120"/>
      <c r="W929" s="72"/>
      <c r="X929" s="72"/>
      <c r="Y929" s="72"/>
      <c r="Z929" s="72"/>
      <c r="AA929" s="72"/>
      <c r="AB929" s="72"/>
      <c r="AC929" s="72"/>
      <c r="AD929" s="72"/>
    </row>
    <row r="930" ht="15.75" customHeight="1">
      <c r="A930" s="72"/>
      <c r="B930" s="72"/>
      <c r="C930" s="72"/>
      <c r="D930" s="72"/>
      <c r="E930" s="72"/>
      <c r="F930" s="72"/>
      <c r="G930" s="72"/>
      <c r="H930" s="72"/>
      <c r="I930" s="72"/>
      <c r="J930" s="72"/>
      <c r="K930" s="117"/>
      <c r="L930" s="72"/>
      <c r="M930" s="72"/>
      <c r="N930" s="72"/>
      <c r="O930" s="72"/>
      <c r="P930" s="72"/>
      <c r="Q930" s="72"/>
      <c r="R930" s="72"/>
      <c r="S930" s="72"/>
      <c r="T930" s="72"/>
      <c r="U930" s="72"/>
      <c r="V930" s="120"/>
      <c r="W930" s="72"/>
      <c r="X930" s="72"/>
      <c r="Y930" s="72"/>
      <c r="Z930" s="72"/>
      <c r="AA930" s="72"/>
      <c r="AB930" s="72"/>
      <c r="AC930" s="72"/>
      <c r="AD930" s="72"/>
    </row>
    <row r="931" ht="15.75" customHeight="1">
      <c r="A931" s="72"/>
      <c r="B931" s="72"/>
      <c r="C931" s="72"/>
      <c r="D931" s="72"/>
      <c r="E931" s="72"/>
      <c r="F931" s="72"/>
      <c r="G931" s="72"/>
      <c r="H931" s="72"/>
      <c r="I931" s="72"/>
      <c r="J931" s="72"/>
      <c r="K931" s="117"/>
      <c r="L931" s="72"/>
      <c r="M931" s="72"/>
      <c r="N931" s="72"/>
      <c r="O931" s="72"/>
      <c r="P931" s="72"/>
      <c r="Q931" s="72"/>
      <c r="R931" s="72"/>
      <c r="S931" s="72"/>
      <c r="T931" s="72"/>
      <c r="U931" s="72"/>
      <c r="V931" s="120"/>
      <c r="W931" s="72"/>
      <c r="X931" s="72"/>
      <c r="Y931" s="72"/>
      <c r="Z931" s="72"/>
      <c r="AA931" s="72"/>
      <c r="AB931" s="72"/>
      <c r="AC931" s="72"/>
      <c r="AD931" s="72"/>
    </row>
    <row r="932" ht="15.75" customHeight="1">
      <c r="A932" s="72"/>
      <c r="B932" s="72"/>
      <c r="C932" s="72"/>
      <c r="D932" s="72"/>
      <c r="E932" s="72"/>
      <c r="F932" s="72"/>
      <c r="G932" s="72"/>
      <c r="H932" s="72"/>
      <c r="I932" s="72"/>
      <c r="J932" s="72"/>
      <c r="K932" s="117"/>
      <c r="L932" s="72"/>
      <c r="M932" s="72"/>
      <c r="N932" s="72"/>
      <c r="O932" s="72"/>
      <c r="P932" s="72"/>
      <c r="Q932" s="72"/>
      <c r="R932" s="72"/>
      <c r="S932" s="72"/>
      <c r="T932" s="72"/>
      <c r="U932" s="72"/>
      <c r="V932" s="120"/>
      <c r="W932" s="72"/>
      <c r="X932" s="72"/>
      <c r="Y932" s="72"/>
      <c r="Z932" s="72"/>
      <c r="AA932" s="72"/>
      <c r="AB932" s="72"/>
      <c r="AC932" s="72"/>
      <c r="AD932" s="72"/>
    </row>
    <row r="933" ht="15.75" customHeight="1">
      <c r="A933" s="72"/>
      <c r="B933" s="72"/>
      <c r="C933" s="72"/>
      <c r="D933" s="72"/>
      <c r="E933" s="72"/>
      <c r="F933" s="72"/>
      <c r="G933" s="72"/>
      <c r="H933" s="72"/>
      <c r="I933" s="72"/>
      <c r="J933" s="72"/>
      <c r="K933" s="117"/>
      <c r="L933" s="72"/>
      <c r="M933" s="72"/>
      <c r="N933" s="72"/>
      <c r="O933" s="72"/>
      <c r="P933" s="72"/>
      <c r="Q933" s="72"/>
      <c r="R933" s="72"/>
      <c r="S933" s="72"/>
      <c r="T933" s="72"/>
      <c r="U933" s="72"/>
      <c r="V933" s="120"/>
      <c r="W933" s="72"/>
      <c r="X933" s="72"/>
      <c r="Y933" s="72"/>
      <c r="Z933" s="72"/>
      <c r="AA933" s="72"/>
      <c r="AB933" s="72"/>
      <c r="AC933" s="72"/>
      <c r="AD933" s="72"/>
    </row>
    <row r="934" ht="15.75" customHeight="1">
      <c r="A934" s="72"/>
      <c r="B934" s="72"/>
      <c r="C934" s="72"/>
      <c r="D934" s="72"/>
      <c r="E934" s="72"/>
      <c r="F934" s="72"/>
      <c r="G934" s="72"/>
      <c r="H934" s="72"/>
      <c r="I934" s="72"/>
      <c r="J934" s="72"/>
      <c r="K934" s="117"/>
      <c r="L934" s="72"/>
      <c r="M934" s="72"/>
      <c r="N934" s="72"/>
      <c r="O934" s="72"/>
      <c r="P934" s="72"/>
      <c r="Q934" s="72"/>
      <c r="R934" s="72"/>
      <c r="S934" s="72"/>
      <c r="T934" s="72"/>
      <c r="U934" s="72"/>
      <c r="V934" s="120"/>
      <c r="W934" s="72"/>
      <c r="X934" s="72"/>
      <c r="Y934" s="72"/>
      <c r="Z934" s="72"/>
      <c r="AA934" s="72"/>
      <c r="AB934" s="72"/>
      <c r="AC934" s="72"/>
      <c r="AD934" s="72"/>
    </row>
    <row r="935" ht="15.75" customHeight="1">
      <c r="A935" s="72"/>
      <c r="B935" s="72"/>
      <c r="C935" s="72"/>
      <c r="D935" s="72"/>
      <c r="E935" s="72"/>
      <c r="F935" s="72"/>
      <c r="G935" s="72"/>
      <c r="H935" s="72"/>
      <c r="I935" s="72"/>
      <c r="J935" s="72"/>
      <c r="K935" s="117"/>
      <c r="L935" s="72"/>
      <c r="M935" s="72"/>
      <c r="N935" s="72"/>
      <c r="O935" s="72"/>
      <c r="P935" s="72"/>
      <c r="Q935" s="72"/>
      <c r="R935" s="72"/>
      <c r="S935" s="72"/>
      <c r="T935" s="72"/>
      <c r="U935" s="72"/>
      <c r="V935" s="120"/>
      <c r="W935" s="72"/>
      <c r="X935" s="72"/>
      <c r="Y935" s="72"/>
      <c r="Z935" s="72"/>
      <c r="AA935" s="72"/>
      <c r="AB935" s="72"/>
      <c r="AC935" s="72"/>
      <c r="AD935" s="72"/>
    </row>
    <row r="936" ht="15.75" customHeight="1">
      <c r="A936" s="72"/>
      <c r="B936" s="72"/>
      <c r="C936" s="72"/>
      <c r="D936" s="72"/>
      <c r="E936" s="72"/>
      <c r="F936" s="72"/>
      <c r="G936" s="72"/>
      <c r="H936" s="72"/>
      <c r="I936" s="72"/>
      <c r="J936" s="72"/>
      <c r="K936" s="117"/>
      <c r="L936" s="72"/>
      <c r="M936" s="72"/>
      <c r="N936" s="72"/>
      <c r="O936" s="72"/>
      <c r="P936" s="72"/>
      <c r="Q936" s="72"/>
      <c r="R936" s="72"/>
      <c r="S936" s="72"/>
      <c r="T936" s="72"/>
      <c r="U936" s="72"/>
      <c r="V936" s="120"/>
      <c r="W936" s="72"/>
      <c r="X936" s="72"/>
      <c r="Y936" s="72"/>
      <c r="Z936" s="72"/>
      <c r="AA936" s="72"/>
      <c r="AB936" s="72"/>
      <c r="AC936" s="72"/>
      <c r="AD936" s="72"/>
    </row>
    <row r="937" ht="15.75" customHeight="1">
      <c r="A937" s="72"/>
      <c r="B937" s="72"/>
      <c r="C937" s="72"/>
      <c r="D937" s="72"/>
      <c r="E937" s="72"/>
      <c r="F937" s="72"/>
      <c r="G937" s="72"/>
      <c r="H937" s="72"/>
      <c r="I937" s="72"/>
      <c r="J937" s="72"/>
      <c r="K937" s="117"/>
      <c r="L937" s="72"/>
      <c r="M937" s="72"/>
      <c r="N937" s="72"/>
      <c r="O937" s="72"/>
      <c r="P937" s="72"/>
      <c r="Q937" s="72"/>
      <c r="R937" s="72"/>
      <c r="S937" s="72"/>
      <c r="T937" s="72"/>
      <c r="U937" s="72"/>
      <c r="V937" s="120"/>
      <c r="W937" s="72"/>
      <c r="X937" s="72"/>
      <c r="Y937" s="72"/>
      <c r="Z937" s="72"/>
      <c r="AA937" s="72"/>
      <c r="AB937" s="72"/>
      <c r="AC937" s="72"/>
      <c r="AD937" s="72"/>
    </row>
    <row r="938" ht="15.75" customHeight="1">
      <c r="A938" s="72"/>
      <c r="B938" s="72"/>
      <c r="C938" s="72"/>
      <c r="D938" s="72"/>
      <c r="E938" s="72"/>
      <c r="F938" s="72"/>
      <c r="G938" s="72"/>
      <c r="H938" s="72"/>
      <c r="I938" s="72"/>
      <c r="J938" s="72"/>
      <c r="K938" s="117"/>
      <c r="L938" s="72"/>
      <c r="M938" s="72"/>
      <c r="N938" s="72"/>
      <c r="O938" s="72"/>
      <c r="P938" s="72"/>
      <c r="Q938" s="72"/>
      <c r="R938" s="72"/>
      <c r="S938" s="72"/>
      <c r="T938" s="72"/>
      <c r="U938" s="72"/>
      <c r="V938" s="120"/>
      <c r="W938" s="72"/>
      <c r="X938" s="72"/>
      <c r="Y938" s="72"/>
      <c r="Z938" s="72"/>
      <c r="AA938" s="72"/>
      <c r="AB938" s="72"/>
      <c r="AC938" s="72"/>
      <c r="AD938" s="72"/>
    </row>
    <row r="939" ht="15.75" customHeight="1">
      <c r="A939" s="72"/>
      <c r="B939" s="72"/>
      <c r="C939" s="72"/>
      <c r="D939" s="72"/>
      <c r="E939" s="72"/>
      <c r="F939" s="72"/>
      <c r="G939" s="72"/>
      <c r="H939" s="72"/>
      <c r="I939" s="72"/>
      <c r="J939" s="72"/>
      <c r="K939" s="117"/>
      <c r="L939" s="72"/>
      <c r="M939" s="72"/>
      <c r="N939" s="72"/>
      <c r="O939" s="72"/>
      <c r="P939" s="72"/>
      <c r="Q939" s="72"/>
      <c r="R939" s="72"/>
      <c r="S939" s="72"/>
      <c r="T939" s="72"/>
      <c r="U939" s="72"/>
      <c r="V939" s="120"/>
      <c r="W939" s="72"/>
      <c r="X939" s="72"/>
      <c r="Y939" s="72"/>
      <c r="Z939" s="72"/>
      <c r="AA939" s="72"/>
      <c r="AB939" s="72"/>
      <c r="AC939" s="72"/>
      <c r="AD939" s="72"/>
    </row>
    <row r="940" ht="15.75" customHeight="1">
      <c r="A940" s="72"/>
      <c r="B940" s="72"/>
      <c r="C940" s="72"/>
      <c r="D940" s="72"/>
      <c r="E940" s="72"/>
      <c r="F940" s="72"/>
      <c r="G940" s="72"/>
      <c r="H940" s="72"/>
      <c r="I940" s="72"/>
      <c r="J940" s="72"/>
      <c r="K940" s="117"/>
      <c r="L940" s="72"/>
      <c r="M940" s="72"/>
      <c r="N940" s="72"/>
      <c r="O940" s="72"/>
      <c r="P940" s="72"/>
      <c r="Q940" s="72"/>
      <c r="R940" s="72"/>
      <c r="S940" s="72"/>
      <c r="T940" s="72"/>
      <c r="U940" s="72"/>
      <c r="V940" s="120"/>
      <c r="W940" s="72"/>
      <c r="X940" s="72"/>
      <c r="Y940" s="72"/>
      <c r="Z940" s="72"/>
      <c r="AA940" s="72"/>
      <c r="AB940" s="72"/>
      <c r="AC940" s="72"/>
      <c r="AD940" s="72"/>
    </row>
    <row r="941" ht="15.75" customHeight="1">
      <c r="A941" s="72"/>
      <c r="B941" s="72"/>
      <c r="C941" s="72"/>
      <c r="D941" s="72"/>
      <c r="E941" s="72"/>
      <c r="F941" s="72"/>
      <c r="G941" s="72"/>
      <c r="H941" s="72"/>
      <c r="I941" s="72"/>
      <c r="J941" s="72"/>
      <c r="K941" s="117"/>
      <c r="L941" s="72"/>
      <c r="M941" s="72"/>
      <c r="N941" s="72"/>
      <c r="O941" s="72"/>
      <c r="P941" s="72"/>
      <c r="Q941" s="72"/>
      <c r="R941" s="72"/>
      <c r="S941" s="72"/>
      <c r="T941" s="72"/>
      <c r="U941" s="72"/>
      <c r="V941" s="120"/>
      <c r="W941" s="72"/>
      <c r="X941" s="72"/>
      <c r="Y941" s="72"/>
      <c r="Z941" s="72"/>
      <c r="AA941" s="72"/>
      <c r="AB941" s="72"/>
      <c r="AC941" s="72"/>
      <c r="AD941" s="72"/>
    </row>
    <row r="942" ht="15.75" customHeight="1">
      <c r="A942" s="72"/>
      <c r="B942" s="72"/>
      <c r="C942" s="72"/>
      <c r="D942" s="72"/>
      <c r="E942" s="72"/>
      <c r="F942" s="72"/>
      <c r="G942" s="72"/>
      <c r="H942" s="72"/>
      <c r="I942" s="72"/>
      <c r="J942" s="72"/>
      <c r="K942" s="117"/>
      <c r="L942" s="72"/>
      <c r="M942" s="72"/>
      <c r="N942" s="72"/>
      <c r="O942" s="72"/>
      <c r="P942" s="72"/>
      <c r="Q942" s="72"/>
      <c r="R942" s="72"/>
      <c r="S942" s="72"/>
      <c r="T942" s="72"/>
      <c r="U942" s="72"/>
      <c r="V942" s="120"/>
      <c r="W942" s="72"/>
      <c r="X942" s="72"/>
      <c r="Y942" s="72"/>
      <c r="Z942" s="72"/>
      <c r="AA942" s="72"/>
      <c r="AB942" s="72"/>
      <c r="AC942" s="72"/>
      <c r="AD942" s="72"/>
    </row>
    <row r="943" ht="15.75" customHeight="1">
      <c r="A943" s="72"/>
      <c r="B943" s="72"/>
      <c r="C943" s="72"/>
      <c r="D943" s="72"/>
      <c r="E943" s="72"/>
      <c r="F943" s="72"/>
      <c r="G943" s="72"/>
      <c r="H943" s="72"/>
      <c r="I943" s="72"/>
      <c r="J943" s="72"/>
      <c r="K943" s="117"/>
      <c r="L943" s="72"/>
      <c r="M943" s="72"/>
      <c r="N943" s="72"/>
      <c r="O943" s="72"/>
      <c r="P943" s="72"/>
      <c r="Q943" s="72"/>
      <c r="R943" s="72"/>
      <c r="S943" s="72"/>
      <c r="T943" s="72"/>
      <c r="U943" s="72"/>
      <c r="V943" s="120"/>
      <c r="W943" s="72"/>
      <c r="X943" s="72"/>
      <c r="Y943" s="72"/>
      <c r="Z943" s="72"/>
      <c r="AA943" s="72"/>
      <c r="AB943" s="72"/>
      <c r="AC943" s="72"/>
      <c r="AD943" s="72"/>
    </row>
    <row r="944" ht="15.75" customHeight="1">
      <c r="A944" s="72"/>
      <c r="B944" s="72"/>
      <c r="C944" s="72"/>
      <c r="D944" s="72"/>
      <c r="E944" s="72"/>
      <c r="F944" s="72"/>
      <c r="G944" s="72"/>
      <c r="H944" s="72"/>
      <c r="I944" s="72"/>
      <c r="J944" s="72"/>
      <c r="K944" s="117"/>
      <c r="L944" s="72"/>
      <c r="M944" s="72"/>
      <c r="N944" s="72"/>
      <c r="O944" s="72"/>
      <c r="P944" s="72"/>
      <c r="Q944" s="72"/>
      <c r="R944" s="72"/>
      <c r="S944" s="72"/>
      <c r="T944" s="72"/>
      <c r="U944" s="72"/>
      <c r="V944" s="120"/>
      <c r="W944" s="72"/>
      <c r="X944" s="72"/>
      <c r="Y944" s="72"/>
      <c r="Z944" s="72"/>
      <c r="AA944" s="72"/>
      <c r="AB944" s="72"/>
      <c r="AC944" s="72"/>
      <c r="AD944" s="72"/>
    </row>
    <row r="945" ht="15.75" customHeight="1">
      <c r="A945" s="72"/>
      <c r="B945" s="72"/>
      <c r="C945" s="72"/>
      <c r="D945" s="72"/>
      <c r="E945" s="72"/>
      <c r="F945" s="72"/>
      <c r="G945" s="72"/>
      <c r="H945" s="72"/>
      <c r="I945" s="72"/>
      <c r="J945" s="72"/>
      <c r="K945" s="117"/>
      <c r="L945" s="72"/>
      <c r="M945" s="72"/>
      <c r="N945" s="72"/>
      <c r="O945" s="72"/>
      <c r="P945" s="72"/>
      <c r="Q945" s="72"/>
      <c r="R945" s="72"/>
      <c r="S945" s="72"/>
      <c r="T945" s="72"/>
      <c r="U945" s="72"/>
      <c r="V945" s="120"/>
      <c r="W945" s="72"/>
      <c r="X945" s="72"/>
      <c r="Y945" s="72"/>
      <c r="Z945" s="72"/>
      <c r="AA945" s="72"/>
      <c r="AB945" s="72"/>
      <c r="AC945" s="72"/>
      <c r="AD945" s="72"/>
    </row>
    <row r="946" ht="15.75" customHeight="1">
      <c r="A946" s="72"/>
      <c r="B946" s="72"/>
      <c r="C946" s="72"/>
      <c r="D946" s="72"/>
      <c r="E946" s="72"/>
      <c r="F946" s="72"/>
      <c r="G946" s="72"/>
      <c r="H946" s="72"/>
      <c r="I946" s="72"/>
      <c r="J946" s="72"/>
      <c r="K946" s="117"/>
      <c r="L946" s="72"/>
      <c r="M946" s="72"/>
      <c r="N946" s="72"/>
      <c r="O946" s="72"/>
      <c r="P946" s="72"/>
      <c r="Q946" s="72"/>
      <c r="R946" s="72"/>
      <c r="S946" s="72"/>
      <c r="T946" s="72"/>
      <c r="U946" s="72"/>
      <c r="V946" s="120"/>
      <c r="W946" s="72"/>
      <c r="X946" s="72"/>
      <c r="Y946" s="72"/>
      <c r="Z946" s="72"/>
      <c r="AA946" s="72"/>
      <c r="AB946" s="72"/>
      <c r="AC946" s="72"/>
      <c r="AD946" s="72"/>
    </row>
    <row r="947" ht="15.75" customHeight="1">
      <c r="A947" s="72"/>
      <c r="B947" s="72"/>
      <c r="C947" s="72"/>
      <c r="D947" s="72"/>
      <c r="E947" s="72"/>
      <c r="F947" s="72"/>
      <c r="G947" s="72"/>
      <c r="H947" s="72"/>
      <c r="I947" s="72"/>
      <c r="J947" s="72"/>
      <c r="K947" s="117"/>
      <c r="L947" s="72"/>
      <c r="M947" s="72"/>
      <c r="N947" s="72"/>
      <c r="O947" s="72"/>
      <c r="P947" s="72"/>
      <c r="Q947" s="72"/>
      <c r="R947" s="72"/>
      <c r="S947" s="72"/>
      <c r="T947" s="72"/>
      <c r="U947" s="72"/>
      <c r="V947" s="120"/>
      <c r="W947" s="72"/>
      <c r="X947" s="72"/>
      <c r="Y947" s="72"/>
      <c r="Z947" s="72"/>
      <c r="AA947" s="72"/>
      <c r="AB947" s="72"/>
      <c r="AC947" s="72"/>
      <c r="AD947" s="72"/>
    </row>
    <row r="948" ht="15.75" customHeight="1">
      <c r="A948" s="72"/>
      <c r="B948" s="72"/>
      <c r="C948" s="72"/>
      <c r="D948" s="72"/>
      <c r="E948" s="72"/>
      <c r="F948" s="72"/>
      <c r="G948" s="72"/>
      <c r="H948" s="72"/>
      <c r="I948" s="72"/>
      <c r="J948" s="72"/>
      <c r="K948" s="117"/>
      <c r="L948" s="72"/>
      <c r="M948" s="72"/>
      <c r="N948" s="72"/>
      <c r="O948" s="72"/>
      <c r="P948" s="72"/>
      <c r="Q948" s="72"/>
      <c r="R948" s="72"/>
      <c r="S948" s="72"/>
      <c r="T948" s="72"/>
      <c r="U948" s="72"/>
      <c r="V948" s="120"/>
      <c r="W948" s="72"/>
      <c r="X948" s="72"/>
      <c r="Y948" s="72"/>
      <c r="Z948" s="72"/>
      <c r="AA948" s="72"/>
      <c r="AB948" s="72"/>
      <c r="AC948" s="72"/>
      <c r="AD948" s="72"/>
    </row>
    <row r="949" ht="15.75" customHeight="1">
      <c r="A949" s="72"/>
      <c r="B949" s="72"/>
      <c r="C949" s="72"/>
      <c r="D949" s="72"/>
      <c r="E949" s="72"/>
      <c r="F949" s="72"/>
      <c r="G949" s="72"/>
      <c r="H949" s="72"/>
      <c r="I949" s="72"/>
      <c r="J949" s="72"/>
      <c r="K949" s="117"/>
      <c r="L949" s="72"/>
      <c r="M949" s="72"/>
      <c r="N949" s="72"/>
      <c r="O949" s="72"/>
      <c r="P949" s="72"/>
      <c r="Q949" s="72"/>
      <c r="R949" s="72"/>
      <c r="S949" s="72"/>
      <c r="T949" s="72"/>
      <c r="U949" s="72"/>
      <c r="V949" s="120"/>
      <c r="W949" s="72"/>
      <c r="X949" s="72"/>
      <c r="Y949" s="72"/>
      <c r="Z949" s="72"/>
      <c r="AA949" s="72"/>
      <c r="AB949" s="72"/>
      <c r="AC949" s="72"/>
      <c r="AD949" s="72"/>
    </row>
    <row r="950" ht="15.75" customHeight="1">
      <c r="A950" s="72"/>
      <c r="B950" s="72"/>
      <c r="C950" s="72"/>
      <c r="D950" s="72"/>
      <c r="E950" s="72"/>
      <c r="F950" s="72"/>
      <c r="G950" s="72"/>
      <c r="H950" s="72"/>
      <c r="I950" s="72"/>
      <c r="J950" s="72"/>
      <c r="K950" s="117"/>
      <c r="L950" s="72"/>
      <c r="M950" s="72"/>
      <c r="N950" s="72"/>
      <c r="O950" s="72"/>
      <c r="P950" s="72"/>
      <c r="Q950" s="72"/>
      <c r="R950" s="72"/>
      <c r="S950" s="72"/>
      <c r="T950" s="72"/>
      <c r="U950" s="72"/>
      <c r="V950" s="120"/>
      <c r="W950" s="72"/>
      <c r="X950" s="72"/>
      <c r="Y950" s="72"/>
      <c r="Z950" s="72"/>
      <c r="AA950" s="72"/>
      <c r="AB950" s="72"/>
      <c r="AC950" s="72"/>
      <c r="AD950" s="72"/>
    </row>
    <row r="951" ht="15.75" customHeight="1">
      <c r="A951" s="72"/>
      <c r="B951" s="72"/>
      <c r="C951" s="72"/>
      <c r="D951" s="72"/>
      <c r="E951" s="72"/>
      <c r="F951" s="72"/>
      <c r="G951" s="72"/>
      <c r="H951" s="72"/>
      <c r="I951" s="72"/>
      <c r="J951" s="72"/>
      <c r="K951" s="117"/>
      <c r="L951" s="72"/>
      <c r="M951" s="72"/>
      <c r="N951" s="72"/>
      <c r="O951" s="72"/>
      <c r="P951" s="72"/>
      <c r="Q951" s="72"/>
      <c r="R951" s="72"/>
      <c r="S951" s="72"/>
      <c r="T951" s="72"/>
      <c r="U951" s="72"/>
      <c r="V951" s="120"/>
      <c r="W951" s="72"/>
      <c r="X951" s="72"/>
      <c r="Y951" s="72"/>
      <c r="Z951" s="72"/>
      <c r="AA951" s="72"/>
      <c r="AB951" s="72"/>
      <c r="AC951" s="72"/>
      <c r="AD951" s="72"/>
    </row>
    <row r="952" ht="15.75" customHeight="1">
      <c r="A952" s="72"/>
      <c r="B952" s="72"/>
      <c r="C952" s="72"/>
      <c r="D952" s="72"/>
      <c r="E952" s="72"/>
      <c r="F952" s="72"/>
      <c r="G952" s="72"/>
      <c r="H952" s="72"/>
      <c r="I952" s="72"/>
      <c r="J952" s="72"/>
      <c r="K952" s="117"/>
      <c r="L952" s="72"/>
      <c r="M952" s="72"/>
      <c r="N952" s="72"/>
      <c r="O952" s="72"/>
      <c r="P952" s="72"/>
      <c r="Q952" s="72"/>
      <c r="R952" s="72"/>
      <c r="S952" s="72"/>
      <c r="T952" s="72"/>
      <c r="U952" s="72"/>
      <c r="V952" s="120"/>
      <c r="W952" s="72"/>
      <c r="X952" s="72"/>
      <c r="Y952" s="72"/>
      <c r="Z952" s="72"/>
      <c r="AA952" s="72"/>
      <c r="AB952" s="72"/>
      <c r="AC952" s="72"/>
      <c r="AD952" s="72"/>
    </row>
    <row r="953" ht="15.75" customHeight="1">
      <c r="A953" s="72"/>
      <c r="B953" s="72"/>
      <c r="C953" s="72"/>
      <c r="D953" s="72"/>
      <c r="E953" s="72"/>
      <c r="F953" s="72"/>
      <c r="G953" s="72"/>
      <c r="H953" s="72"/>
      <c r="I953" s="72"/>
      <c r="J953" s="72"/>
      <c r="K953" s="117"/>
      <c r="L953" s="72"/>
      <c r="M953" s="72"/>
      <c r="N953" s="72"/>
      <c r="O953" s="72"/>
      <c r="P953" s="72"/>
      <c r="Q953" s="72"/>
      <c r="R953" s="72"/>
      <c r="S953" s="72"/>
      <c r="T953" s="72"/>
      <c r="U953" s="72"/>
      <c r="V953" s="120"/>
      <c r="W953" s="72"/>
      <c r="X953" s="72"/>
      <c r="Y953" s="72"/>
      <c r="Z953" s="72"/>
      <c r="AA953" s="72"/>
      <c r="AB953" s="72"/>
      <c r="AC953" s="72"/>
      <c r="AD953" s="72"/>
    </row>
    <row r="954" ht="15.75" customHeight="1">
      <c r="A954" s="72"/>
      <c r="B954" s="72"/>
      <c r="C954" s="72"/>
      <c r="D954" s="72"/>
      <c r="E954" s="72"/>
      <c r="F954" s="72"/>
      <c r="G954" s="72"/>
      <c r="H954" s="72"/>
      <c r="I954" s="72"/>
      <c r="J954" s="72"/>
      <c r="K954" s="117"/>
      <c r="L954" s="72"/>
      <c r="M954" s="72"/>
      <c r="N954" s="72"/>
      <c r="O954" s="72"/>
      <c r="P954" s="72"/>
      <c r="Q954" s="72"/>
      <c r="R954" s="72"/>
      <c r="S954" s="72"/>
      <c r="T954" s="72"/>
      <c r="U954" s="72"/>
      <c r="V954" s="120"/>
      <c r="W954" s="72"/>
      <c r="X954" s="72"/>
      <c r="Y954" s="72"/>
      <c r="Z954" s="72"/>
      <c r="AA954" s="72"/>
      <c r="AB954" s="72"/>
      <c r="AC954" s="72"/>
      <c r="AD954" s="72"/>
    </row>
    <row r="955" ht="15.75" customHeight="1">
      <c r="A955" s="72"/>
      <c r="B955" s="72"/>
      <c r="C955" s="72"/>
      <c r="D955" s="72"/>
      <c r="E955" s="72"/>
      <c r="F955" s="72"/>
      <c r="G955" s="72"/>
      <c r="H955" s="72"/>
      <c r="I955" s="72"/>
      <c r="J955" s="72"/>
      <c r="K955" s="117"/>
      <c r="L955" s="72"/>
      <c r="M955" s="72"/>
      <c r="N955" s="72"/>
      <c r="O955" s="72"/>
      <c r="P955" s="72"/>
      <c r="Q955" s="72"/>
      <c r="R955" s="72"/>
      <c r="S955" s="72"/>
      <c r="T955" s="72"/>
      <c r="U955" s="72"/>
      <c r="V955" s="120"/>
      <c r="W955" s="72"/>
      <c r="X955" s="72"/>
      <c r="Y955" s="72"/>
      <c r="Z955" s="72"/>
      <c r="AA955" s="72"/>
      <c r="AB955" s="72"/>
      <c r="AC955" s="72"/>
      <c r="AD955" s="72"/>
    </row>
    <row r="956" ht="15.75" customHeight="1">
      <c r="A956" s="72"/>
      <c r="B956" s="72"/>
      <c r="C956" s="72"/>
      <c r="D956" s="72"/>
      <c r="E956" s="72"/>
      <c r="F956" s="72"/>
      <c r="G956" s="72"/>
      <c r="H956" s="72"/>
      <c r="I956" s="72"/>
      <c r="J956" s="72"/>
      <c r="K956" s="117"/>
      <c r="L956" s="72"/>
      <c r="M956" s="72"/>
      <c r="N956" s="72"/>
      <c r="O956" s="72"/>
      <c r="P956" s="72"/>
      <c r="Q956" s="72"/>
      <c r="R956" s="72"/>
      <c r="S956" s="72"/>
      <c r="T956" s="72"/>
      <c r="U956" s="72"/>
      <c r="V956" s="120"/>
      <c r="W956" s="72"/>
      <c r="X956" s="72"/>
      <c r="Y956" s="72"/>
      <c r="Z956" s="72"/>
      <c r="AA956" s="72"/>
      <c r="AB956" s="72"/>
      <c r="AC956" s="72"/>
      <c r="AD956" s="72"/>
    </row>
    <row r="957" ht="15.75" customHeight="1">
      <c r="A957" s="72"/>
      <c r="B957" s="72"/>
      <c r="C957" s="72"/>
      <c r="D957" s="72"/>
      <c r="E957" s="72"/>
      <c r="F957" s="72"/>
      <c r="G957" s="72"/>
      <c r="H957" s="72"/>
      <c r="I957" s="72"/>
      <c r="J957" s="72"/>
      <c r="K957" s="117"/>
      <c r="L957" s="72"/>
      <c r="M957" s="72"/>
      <c r="N957" s="72"/>
      <c r="O957" s="72"/>
      <c r="P957" s="72"/>
      <c r="Q957" s="72"/>
      <c r="R957" s="72"/>
      <c r="S957" s="72"/>
      <c r="T957" s="72"/>
      <c r="U957" s="72"/>
      <c r="V957" s="120"/>
      <c r="W957" s="72"/>
      <c r="X957" s="72"/>
      <c r="Y957" s="72"/>
      <c r="Z957" s="72"/>
      <c r="AA957" s="72"/>
      <c r="AB957" s="72"/>
      <c r="AC957" s="72"/>
      <c r="AD957" s="72"/>
    </row>
    <row r="958" ht="15.75" customHeight="1">
      <c r="A958" s="72"/>
      <c r="B958" s="72"/>
      <c r="C958" s="72"/>
      <c r="D958" s="72"/>
      <c r="E958" s="72"/>
      <c r="F958" s="72"/>
      <c r="G958" s="72"/>
      <c r="H958" s="72"/>
      <c r="I958" s="72"/>
      <c r="J958" s="72"/>
      <c r="K958" s="117"/>
      <c r="L958" s="72"/>
      <c r="M958" s="72"/>
      <c r="N958" s="72"/>
      <c r="O958" s="72"/>
      <c r="P958" s="72"/>
      <c r="Q958" s="72"/>
      <c r="R958" s="72"/>
      <c r="S958" s="72"/>
      <c r="T958" s="72"/>
      <c r="U958" s="72"/>
      <c r="V958" s="120"/>
      <c r="W958" s="72"/>
      <c r="X958" s="72"/>
      <c r="Y958" s="72"/>
      <c r="Z958" s="72"/>
      <c r="AA958" s="72"/>
      <c r="AB958" s="72"/>
      <c r="AC958" s="72"/>
      <c r="AD958" s="72"/>
    </row>
    <row r="959" ht="15.75" customHeight="1">
      <c r="A959" s="72"/>
      <c r="B959" s="72"/>
      <c r="C959" s="72"/>
      <c r="D959" s="72"/>
      <c r="E959" s="72"/>
      <c r="F959" s="72"/>
      <c r="G959" s="72"/>
      <c r="H959" s="72"/>
      <c r="I959" s="72"/>
      <c r="J959" s="72"/>
      <c r="K959" s="117"/>
      <c r="L959" s="72"/>
      <c r="M959" s="72"/>
      <c r="N959" s="72"/>
      <c r="O959" s="72"/>
      <c r="P959" s="72"/>
      <c r="Q959" s="72"/>
      <c r="R959" s="72"/>
      <c r="S959" s="72"/>
      <c r="T959" s="72"/>
      <c r="U959" s="72"/>
      <c r="V959" s="120"/>
      <c r="W959" s="72"/>
      <c r="X959" s="72"/>
      <c r="Y959" s="72"/>
      <c r="Z959" s="72"/>
      <c r="AA959" s="72"/>
      <c r="AB959" s="72"/>
      <c r="AC959" s="72"/>
      <c r="AD959" s="72"/>
    </row>
    <row r="960" ht="15.75" customHeight="1">
      <c r="A960" s="72"/>
      <c r="B960" s="72"/>
      <c r="C960" s="72"/>
      <c r="D960" s="72"/>
      <c r="E960" s="72"/>
      <c r="F960" s="72"/>
      <c r="G960" s="72"/>
      <c r="H960" s="72"/>
      <c r="I960" s="72"/>
      <c r="J960" s="72"/>
      <c r="K960" s="117"/>
      <c r="L960" s="72"/>
      <c r="M960" s="72"/>
      <c r="N960" s="72"/>
      <c r="O960" s="72"/>
      <c r="P960" s="72"/>
      <c r="Q960" s="72"/>
      <c r="R960" s="72"/>
      <c r="S960" s="72"/>
      <c r="T960" s="72"/>
      <c r="U960" s="72"/>
      <c r="V960" s="120"/>
      <c r="W960" s="72"/>
      <c r="X960" s="72"/>
      <c r="Y960" s="72"/>
      <c r="Z960" s="72"/>
      <c r="AA960" s="72"/>
      <c r="AB960" s="72"/>
      <c r="AC960" s="72"/>
      <c r="AD960" s="72"/>
    </row>
    <row r="961" ht="15.75" customHeight="1">
      <c r="A961" s="72"/>
      <c r="B961" s="72"/>
      <c r="C961" s="72"/>
      <c r="D961" s="72"/>
      <c r="E961" s="72"/>
      <c r="F961" s="72"/>
      <c r="G961" s="72"/>
      <c r="H961" s="72"/>
      <c r="I961" s="72"/>
      <c r="J961" s="72"/>
      <c r="K961" s="117"/>
      <c r="L961" s="72"/>
      <c r="M961" s="72"/>
      <c r="N961" s="72"/>
      <c r="O961" s="72"/>
      <c r="P961" s="72"/>
      <c r="Q961" s="72"/>
      <c r="R961" s="72"/>
      <c r="S961" s="72"/>
      <c r="T961" s="72"/>
      <c r="U961" s="72"/>
      <c r="V961" s="120"/>
      <c r="W961" s="72"/>
      <c r="X961" s="72"/>
      <c r="Y961" s="72"/>
      <c r="Z961" s="72"/>
      <c r="AA961" s="72"/>
      <c r="AB961" s="72"/>
      <c r="AC961" s="72"/>
      <c r="AD961" s="72"/>
    </row>
    <row r="962" ht="15.75" customHeight="1">
      <c r="A962" s="72"/>
      <c r="B962" s="72"/>
      <c r="C962" s="72"/>
      <c r="D962" s="72"/>
      <c r="E962" s="72"/>
      <c r="F962" s="72"/>
      <c r="G962" s="72"/>
      <c r="H962" s="72"/>
      <c r="I962" s="72"/>
      <c r="J962" s="72"/>
      <c r="K962" s="117"/>
      <c r="L962" s="72"/>
      <c r="M962" s="72"/>
      <c r="N962" s="72"/>
      <c r="O962" s="72"/>
      <c r="P962" s="72"/>
      <c r="Q962" s="72"/>
      <c r="R962" s="72"/>
      <c r="S962" s="72"/>
      <c r="T962" s="72"/>
      <c r="U962" s="72"/>
      <c r="V962" s="120"/>
      <c r="W962" s="72"/>
      <c r="X962" s="72"/>
      <c r="Y962" s="72"/>
      <c r="Z962" s="72"/>
      <c r="AA962" s="72"/>
      <c r="AB962" s="72"/>
      <c r="AC962" s="72"/>
      <c r="AD962" s="72"/>
    </row>
    <row r="963" ht="15.75" customHeight="1">
      <c r="A963" s="72"/>
      <c r="B963" s="72"/>
      <c r="C963" s="72"/>
      <c r="D963" s="72"/>
      <c r="E963" s="72"/>
      <c r="F963" s="72"/>
      <c r="G963" s="72"/>
      <c r="H963" s="72"/>
      <c r="I963" s="72"/>
      <c r="J963" s="72"/>
      <c r="K963" s="117"/>
      <c r="L963" s="72"/>
      <c r="M963" s="72"/>
      <c r="N963" s="72"/>
      <c r="O963" s="72"/>
      <c r="P963" s="72"/>
      <c r="Q963" s="72"/>
      <c r="R963" s="72"/>
      <c r="S963" s="72"/>
      <c r="T963" s="72"/>
      <c r="U963" s="72"/>
      <c r="V963" s="120"/>
      <c r="W963" s="72"/>
      <c r="X963" s="72"/>
      <c r="Y963" s="72"/>
      <c r="Z963" s="72"/>
      <c r="AA963" s="72"/>
      <c r="AB963" s="72"/>
      <c r="AC963" s="72"/>
      <c r="AD963" s="72"/>
    </row>
    <row r="964" ht="15.75" customHeight="1">
      <c r="A964" s="72"/>
      <c r="B964" s="72"/>
      <c r="C964" s="72"/>
      <c r="D964" s="72"/>
      <c r="E964" s="72"/>
      <c r="F964" s="72"/>
      <c r="G964" s="72"/>
      <c r="H964" s="72"/>
      <c r="I964" s="72"/>
      <c r="J964" s="72"/>
      <c r="K964" s="117"/>
      <c r="L964" s="72"/>
      <c r="M964" s="72"/>
      <c r="N964" s="72"/>
      <c r="O964" s="72"/>
      <c r="P964" s="72"/>
      <c r="Q964" s="72"/>
      <c r="R964" s="72"/>
      <c r="S964" s="72"/>
      <c r="T964" s="72"/>
      <c r="U964" s="72"/>
      <c r="V964" s="120"/>
      <c r="W964" s="72"/>
      <c r="X964" s="72"/>
      <c r="Y964" s="72"/>
      <c r="Z964" s="72"/>
      <c r="AA964" s="72"/>
      <c r="AB964" s="72"/>
      <c r="AC964" s="72"/>
      <c r="AD964" s="72"/>
    </row>
    <row r="965" ht="15.75" customHeight="1">
      <c r="A965" s="72"/>
      <c r="B965" s="72"/>
      <c r="C965" s="72"/>
      <c r="D965" s="72"/>
      <c r="E965" s="72"/>
      <c r="F965" s="72"/>
      <c r="G965" s="72"/>
      <c r="H965" s="72"/>
      <c r="I965" s="72"/>
      <c r="J965" s="72"/>
      <c r="K965" s="117"/>
      <c r="L965" s="72"/>
      <c r="M965" s="72"/>
      <c r="N965" s="72"/>
      <c r="O965" s="72"/>
      <c r="P965" s="72"/>
      <c r="Q965" s="72"/>
      <c r="R965" s="72"/>
      <c r="S965" s="72"/>
      <c r="T965" s="72"/>
      <c r="U965" s="72"/>
      <c r="V965" s="120"/>
      <c r="W965" s="72"/>
      <c r="X965" s="72"/>
      <c r="Y965" s="72"/>
      <c r="Z965" s="72"/>
      <c r="AA965" s="72"/>
      <c r="AB965" s="72"/>
      <c r="AC965" s="72"/>
      <c r="AD965" s="72"/>
    </row>
    <row r="966" ht="15.75" customHeight="1">
      <c r="A966" s="72"/>
      <c r="B966" s="72"/>
      <c r="C966" s="72"/>
      <c r="D966" s="72"/>
      <c r="E966" s="72"/>
      <c r="F966" s="72"/>
      <c r="G966" s="72"/>
      <c r="H966" s="72"/>
      <c r="I966" s="72"/>
      <c r="J966" s="72"/>
      <c r="K966" s="117"/>
      <c r="L966" s="72"/>
      <c r="M966" s="72"/>
      <c r="N966" s="72"/>
      <c r="O966" s="72"/>
      <c r="P966" s="72"/>
      <c r="Q966" s="72"/>
      <c r="R966" s="72"/>
      <c r="S966" s="72"/>
      <c r="T966" s="72"/>
      <c r="U966" s="72"/>
      <c r="V966" s="120"/>
      <c r="W966" s="72"/>
      <c r="X966" s="72"/>
      <c r="Y966" s="72"/>
      <c r="Z966" s="72"/>
      <c r="AA966" s="72"/>
      <c r="AB966" s="72"/>
      <c r="AC966" s="72"/>
      <c r="AD966" s="72"/>
    </row>
    <row r="967" ht="15.75" customHeight="1">
      <c r="A967" s="72"/>
      <c r="B967" s="72"/>
      <c r="C967" s="72"/>
      <c r="D967" s="72"/>
      <c r="E967" s="72"/>
      <c r="F967" s="72"/>
      <c r="G967" s="72"/>
      <c r="H967" s="72"/>
      <c r="I967" s="72"/>
      <c r="J967" s="72"/>
      <c r="K967" s="117"/>
      <c r="L967" s="72"/>
      <c r="M967" s="72"/>
      <c r="N967" s="72"/>
      <c r="O967" s="72"/>
      <c r="P967" s="72"/>
      <c r="Q967" s="72"/>
      <c r="R967" s="72"/>
      <c r="S967" s="72"/>
      <c r="T967" s="72"/>
      <c r="U967" s="72"/>
      <c r="V967" s="120"/>
      <c r="W967" s="72"/>
      <c r="X967" s="72"/>
      <c r="Y967" s="72"/>
      <c r="Z967" s="72"/>
      <c r="AA967" s="72"/>
      <c r="AB967" s="72"/>
      <c r="AC967" s="72"/>
      <c r="AD967" s="72"/>
    </row>
    <row r="968" ht="15.75" customHeight="1">
      <c r="A968" s="72"/>
      <c r="B968" s="72"/>
      <c r="C968" s="72"/>
      <c r="D968" s="72"/>
      <c r="E968" s="72"/>
      <c r="F968" s="72"/>
      <c r="G968" s="72"/>
      <c r="H968" s="72"/>
      <c r="I968" s="72"/>
      <c r="J968" s="72"/>
      <c r="K968" s="117"/>
      <c r="L968" s="72"/>
      <c r="M968" s="72"/>
      <c r="N968" s="72"/>
      <c r="O968" s="72"/>
      <c r="P968" s="72"/>
      <c r="Q968" s="72"/>
      <c r="R968" s="72"/>
      <c r="S968" s="72"/>
      <c r="T968" s="72"/>
      <c r="U968" s="72"/>
      <c r="V968" s="120"/>
      <c r="W968" s="72"/>
      <c r="X968" s="72"/>
      <c r="Y968" s="72"/>
      <c r="Z968" s="72"/>
      <c r="AA968" s="72"/>
      <c r="AB968" s="72"/>
      <c r="AC968" s="72"/>
      <c r="AD968" s="72"/>
    </row>
    <row r="969" ht="15.75" customHeight="1">
      <c r="A969" s="72"/>
      <c r="B969" s="72"/>
      <c r="C969" s="72"/>
      <c r="D969" s="72"/>
      <c r="E969" s="72"/>
      <c r="F969" s="72"/>
      <c r="G969" s="72"/>
      <c r="H969" s="72"/>
      <c r="I969" s="72"/>
      <c r="J969" s="72"/>
      <c r="K969" s="117"/>
      <c r="L969" s="72"/>
      <c r="M969" s="72"/>
      <c r="N969" s="72"/>
      <c r="O969" s="72"/>
      <c r="P969" s="72"/>
      <c r="Q969" s="72"/>
      <c r="R969" s="72"/>
      <c r="S969" s="72"/>
      <c r="T969" s="72"/>
      <c r="U969" s="72"/>
      <c r="V969" s="120"/>
      <c r="W969" s="72"/>
      <c r="X969" s="72"/>
      <c r="Y969" s="72"/>
      <c r="Z969" s="72"/>
      <c r="AA969" s="72"/>
      <c r="AB969" s="72"/>
      <c r="AC969" s="72"/>
      <c r="AD969" s="72"/>
    </row>
    <row r="970" ht="15.75" customHeight="1">
      <c r="A970" s="72"/>
      <c r="B970" s="72"/>
      <c r="C970" s="72"/>
      <c r="D970" s="72"/>
      <c r="E970" s="72"/>
      <c r="F970" s="72"/>
      <c r="G970" s="72"/>
      <c r="H970" s="72"/>
      <c r="I970" s="72"/>
      <c r="J970" s="72"/>
      <c r="K970" s="117"/>
      <c r="L970" s="72"/>
      <c r="M970" s="72"/>
      <c r="N970" s="72"/>
      <c r="O970" s="72"/>
      <c r="P970" s="72"/>
      <c r="Q970" s="72"/>
      <c r="R970" s="72"/>
      <c r="S970" s="72"/>
      <c r="T970" s="72"/>
      <c r="U970" s="72"/>
      <c r="V970" s="120"/>
      <c r="W970" s="72"/>
      <c r="X970" s="72"/>
      <c r="Y970" s="72"/>
      <c r="Z970" s="72"/>
      <c r="AA970" s="72"/>
      <c r="AB970" s="72"/>
      <c r="AC970" s="72"/>
      <c r="AD970" s="72"/>
    </row>
    <row r="971" ht="15.75" customHeight="1">
      <c r="A971" s="72"/>
      <c r="B971" s="72"/>
      <c r="C971" s="72"/>
      <c r="D971" s="72"/>
      <c r="E971" s="72"/>
      <c r="F971" s="72"/>
      <c r="G971" s="72"/>
      <c r="H971" s="72"/>
      <c r="I971" s="72"/>
      <c r="J971" s="72"/>
      <c r="K971" s="117"/>
      <c r="L971" s="72"/>
      <c r="M971" s="72"/>
      <c r="N971" s="72"/>
      <c r="O971" s="72"/>
      <c r="P971" s="72"/>
      <c r="Q971" s="72"/>
      <c r="R971" s="72"/>
      <c r="S971" s="72"/>
      <c r="T971" s="72"/>
      <c r="U971" s="72"/>
      <c r="V971" s="120"/>
      <c r="W971" s="72"/>
      <c r="X971" s="72"/>
      <c r="Y971" s="72"/>
      <c r="Z971" s="72"/>
      <c r="AA971" s="72"/>
      <c r="AB971" s="72"/>
      <c r="AC971" s="72"/>
      <c r="AD971" s="72"/>
    </row>
    <row r="972" ht="15.75" customHeight="1">
      <c r="A972" s="72"/>
      <c r="B972" s="72"/>
      <c r="C972" s="72"/>
      <c r="D972" s="72"/>
      <c r="E972" s="72"/>
      <c r="F972" s="72"/>
      <c r="G972" s="72"/>
      <c r="H972" s="72"/>
      <c r="I972" s="72"/>
      <c r="J972" s="72"/>
      <c r="K972" s="117"/>
      <c r="L972" s="72"/>
      <c r="M972" s="72"/>
      <c r="N972" s="72"/>
      <c r="O972" s="72"/>
      <c r="P972" s="72"/>
      <c r="Q972" s="72"/>
      <c r="R972" s="72"/>
      <c r="S972" s="72"/>
      <c r="T972" s="72"/>
      <c r="U972" s="72"/>
      <c r="V972" s="120"/>
      <c r="W972" s="72"/>
      <c r="X972" s="72"/>
      <c r="Y972" s="72"/>
      <c r="Z972" s="72"/>
      <c r="AA972" s="72"/>
      <c r="AB972" s="72"/>
      <c r="AC972" s="72"/>
      <c r="AD972" s="72"/>
    </row>
    <row r="973" ht="15.75" customHeight="1">
      <c r="A973" s="72"/>
      <c r="B973" s="72"/>
      <c r="C973" s="72"/>
      <c r="D973" s="72"/>
      <c r="E973" s="72"/>
      <c r="F973" s="72"/>
      <c r="G973" s="72"/>
      <c r="H973" s="72"/>
      <c r="I973" s="72"/>
      <c r="J973" s="72"/>
      <c r="K973" s="117"/>
      <c r="L973" s="72"/>
      <c r="M973" s="72"/>
      <c r="N973" s="72"/>
      <c r="O973" s="72"/>
      <c r="P973" s="72"/>
      <c r="Q973" s="72"/>
      <c r="R973" s="72"/>
      <c r="S973" s="72"/>
      <c r="T973" s="72"/>
      <c r="U973" s="72"/>
      <c r="V973" s="120"/>
      <c r="W973" s="72"/>
      <c r="X973" s="72"/>
      <c r="Y973" s="72"/>
      <c r="Z973" s="72"/>
      <c r="AA973" s="72"/>
      <c r="AB973" s="72"/>
      <c r="AC973" s="72"/>
      <c r="AD973" s="72"/>
    </row>
    <row r="974" ht="15.75" customHeight="1">
      <c r="A974" s="72"/>
      <c r="B974" s="72"/>
      <c r="C974" s="72"/>
      <c r="D974" s="72"/>
      <c r="E974" s="72"/>
      <c r="F974" s="72"/>
      <c r="G974" s="72"/>
      <c r="H974" s="72"/>
      <c r="I974" s="72"/>
      <c r="J974" s="72"/>
      <c r="K974" s="117"/>
      <c r="L974" s="72"/>
      <c r="M974" s="72"/>
      <c r="N974" s="72"/>
      <c r="O974" s="72"/>
      <c r="P974" s="72"/>
      <c r="Q974" s="72"/>
      <c r="R974" s="72"/>
      <c r="S974" s="72"/>
      <c r="T974" s="72"/>
      <c r="U974" s="72"/>
      <c r="V974" s="120"/>
      <c r="W974" s="72"/>
      <c r="X974" s="72"/>
      <c r="Y974" s="72"/>
      <c r="Z974" s="72"/>
      <c r="AA974" s="72"/>
      <c r="AB974" s="72"/>
      <c r="AC974" s="72"/>
      <c r="AD974" s="72"/>
    </row>
    <row r="975" ht="15.75" customHeight="1">
      <c r="A975" s="72"/>
      <c r="B975" s="72"/>
      <c r="C975" s="72"/>
      <c r="D975" s="72"/>
      <c r="E975" s="72"/>
      <c r="F975" s="72"/>
      <c r="G975" s="72"/>
      <c r="H975" s="72"/>
      <c r="I975" s="72"/>
      <c r="J975" s="72"/>
      <c r="K975" s="117"/>
      <c r="L975" s="72"/>
      <c r="M975" s="72"/>
      <c r="N975" s="72"/>
      <c r="O975" s="72"/>
      <c r="P975" s="72"/>
      <c r="Q975" s="72"/>
      <c r="R975" s="72"/>
      <c r="S975" s="72"/>
      <c r="T975" s="72"/>
      <c r="U975" s="72"/>
      <c r="V975" s="120"/>
      <c r="W975" s="72"/>
      <c r="X975" s="72"/>
      <c r="Y975" s="72"/>
      <c r="Z975" s="72"/>
      <c r="AA975" s="72"/>
      <c r="AB975" s="72"/>
      <c r="AC975" s="72"/>
      <c r="AD975" s="72"/>
    </row>
    <row r="976" ht="15.75" customHeight="1">
      <c r="A976" s="72"/>
      <c r="B976" s="72"/>
      <c r="C976" s="72"/>
      <c r="D976" s="72"/>
      <c r="E976" s="72"/>
      <c r="F976" s="72"/>
      <c r="G976" s="72"/>
      <c r="H976" s="72"/>
      <c r="I976" s="72"/>
      <c r="J976" s="72"/>
      <c r="K976" s="117"/>
      <c r="L976" s="72"/>
      <c r="M976" s="72"/>
      <c r="N976" s="72"/>
      <c r="O976" s="72"/>
      <c r="P976" s="72"/>
      <c r="Q976" s="72"/>
      <c r="R976" s="72"/>
      <c r="S976" s="72"/>
      <c r="T976" s="72"/>
      <c r="U976" s="72"/>
      <c r="V976" s="120"/>
      <c r="W976" s="72"/>
      <c r="X976" s="72"/>
      <c r="Y976" s="72"/>
      <c r="Z976" s="72"/>
      <c r="AA976" s="72"/>
      <c r="AB976" s="72"/>
      <c r="AC976" s="72"/>
      <c r="AD976" s="72"/>
    </row>
    <row r="977" ht="15.75" customHeight="1">
      <c r="A977" s="72"/>
      <c r="B977" s="72"/>
      <c r="C977" s="72"/>
      <c r="D977" s="72"/>
      <c r="E977" s="72"/>
      <c r="F977" s="72"/>
      <c r="G977" s="72"/>
      <c r="H977" s="72"/>
      <c r="I977" s="72"/>
      <c r="J977" s="72"/>
      <c r="K977" s="117"/>
      <c r="L977" s="72"/>
      <c r="M977" s="72"/>
      <c r="N977" s="72"/>
      <c r="O977" s="72"/>
      <c r="P977" s="72"/>
      <c r="Q977" s="72"/>
      <c r="R977" s="72"/>
      <c r="S977" s="72"/>
      <c r="T977" s="72"/>
      <c r="U977" s="72"/>
      <c r="V977" s="120"/>
      <c r="W977" s="72"/>
      <c r="X977" s="72"/>
      <c r="Y977" s="72"/>
      <c r="Z977" s="72"/>
      <c r="AA977" s="72"/>
      <c r="AB977" s="72"/>
      <c r="AC977" s="72"/>
      <c r="AD977" s="72"/>
    </row>
    <row r="978" ht="15.75" customHeight="1">
      <c r="A978" s="72"/>
      <c r="B978" s="72"/>
      <c r="C978" s="72"/>
      <c r="D978" s="72"/>
      <c r="E978" s="72"/>
      <c r="F978" s="72"/>
      <c r="G978" s="72"/>
      <c r="H978" s="72"/>
      <c r="I978" s="72"/>
      <c r="J978" s="72"/>
      <c r="K978" s="117"/>
      <c r="L978" s="72"/>
      <c r="M978" s="72"/>
      <c r="N978" s="72"/>
      <c r="O978" s="72"/>
      <c r="P978" s="72"/>
      <c r="Q978" s="72"/>
      <c r="R978" s="72"/>
      <c r="S978" s="72"/>
      <c r="T978" s="72"/>
      <c r="U978" s="72"/>
      <c r="V978" s="120"/>
      <c r="W978" s="72"/>
      <c r="X978" s="72"/>
      <c r="Y978" s="72"/>
      <c r="Z978" s="72"/>
      <c r="AA978" s="72"/>
      <c r="AB978" s="72"/>
      <c r="AC978" s="72"/>
      <c r="AD978" s="72"/>
    </row>
    <row r="979" ht="15.75" customHeight="1">
      <c r="A979" s="72"/>
      <c r="B979" s="72"/>
      <c r="C979" s="72"/>
      <c r="D979" s="72"/>
      <c r="E979" s="72"/>
      <c r="F979" s="72"/>
      <c r="G979" s="72"/>
      <c r="H979" s="72"/>
      <c r="I979" s="72"/>
      <c r="J979" s="72"/>
      <c r="K979" s="117"/>
      <c r="L979" s="72"/>
      <c r="M979" s="72"/>
      <c r="N979" s="72"/>
      <c r="O979" s="72"/>
      <c r="P979" s="72"/>
      <c r="Q979" s="72"/>
      <c r="R979" s="72"/>
      <c r="S979" s="72"/>
      <c r="T979" s="72"/>
      <c r="U979" s="72"/>
      <c r="V979" s="120"/>
      <c r="W979" s="72"/>
      <c r="X979" s="72"/>
      <c r="Y979" s="72"/>
      <c r="Z979" s="72"/>
      <c r="AA979" s="72"/>
      <c r="AB979" s="72"/>
      <c r="AC979" s="72"/>
      <c r="AD979" s="72"/>
    </row>
    <row r="980" ht="15.75" customHeight="1">
      <c r="A980" s="72"/>
      <c r="B980" s="72"/>
      <c r="C980" s="72"/>
      <c r="D980" s="72"/>
      <c r="E980" s="72"/>
      <c r="F980" s="72"/>
      <c r="G980" s="72"/>
      <c r="H980" s="72"/>
      <c r="I980" s="72"/>
      <c r="J980" s="72"/>
      <c r="K980" s="117"/>
      <c r="L980" s="72"/>
      <c r="M980" s="72"/>
      <c r="N980" s="72"/>
      <c r="O980" s="72"/>
      <c r="P980" s="72"/>
      <c r="Q980" s="72"/>
      <c r="R980" s="72"/>
      <c r="S980" s="72"/>
      <c r="T980" s="72"/>
      <c r="U980" s="72"/>
      <c r="V980" s="120"/>
      <c r="W980" s="72"/>
      <c r="X980" s="72"/>
      <c r="Y980" s="72"/>
      <c r="Z980" s="72"/>
      <c r="AA980" s="72"/>
      <c r="AB980" s="72"/>
      <c r="AC980" s="72"/>
      <c r="AD980" s="72"/>
    </row>
    <row r="981" ht="15.75" customHeight="1">
      <c r="A981" s="72"/>
      <c r="B981" s="72"/>
      <c r="C981" s="72"/>
      <c r="D981" s="72"/>
      <c r="E981" s="72"/>
      <c r="F981" s="72"/>
      <c r="G981" s="72"/>
      <c r="H981" s="72"/>
      <c r="I981" s="72"/>
      <c r="J981" s="72"/>
      <c r="K981" s="117"/>
      <c r="L981" s="72"/>
      <c r="M981" s="72"/>
      <c r="N981" s="72"/>
      <c r="O981" s="72"/>
      <c r="P981" s="72"/>
      <c r="Q981" s="72"/>
      <c r="R981" s="72"/>
      <c r="S981" s="72"/>
      <c r="T981" s="72"/>
      <c r="U981" s="72"/>
      <c r="V981" s="120"/>
      <c r="W981" s="72"/>
      <c r="X981" s="72"/>
      <c r="Y981" s="72"/>
      <c r="Z981" s="72"/>
      <c r="AA981" s="72"/>
      <c r="AB981" s="72"/>
      <c r="AC981" s="72"/>
      <c r="AD981" s="72"/>
    </row>
    <row r="982" ht="15.75" customHeight="1">
      <c r="A982" s="72"/>
      <c r="B982" s="72"/>
      <c r="C982" s="72"/>
      <c r="D982" s="72"/>
      <c r="E982" s="72"/>
      <c r="F982" s="72"/>
      <c r="G982" s="72"/>
      <c r="H982" s="72"/>
      <c r="I982" s="72"/>
      <c r="J982" s="72"/>
      <c r="K982" s="117"/>
      <c r="L982" s="72"/>
      <c r="M982" s="72"/>
      <c r="N982" s="72"/>
      <c r="O982" s="72"/>
      <c r="P982" s="72"/>
      <c r="Q982" s="72"/>
      <c r="R982" s="72"/>
      <c r="S982" s="72"/>
      <c r="T982" s="72"/>
      <c r="U982" s="72"/>
      <c r="V982" s="120"/>
      <c r="W982" s="72"/>
      <c r="X982" s="72"/>
      <c r="Y982" s="72"/>
      <c r="Z982" s="72"/>
      <c r="AA982" s="72"/>
      <c r="AB982" s="72"/>
      <c r="AC982" s="72"/>
      <c r="AD982" s="72"/>
    </row>
    <row r="983" ht="15.75" customHeight="1">
      <c r="A983" s="72"/>
      <c r="B983" s="72"/>
      <c r="C983" s="72"/>
      <c r="D983" s="72"/>
      <c r="E983" s="72"/>
      <c r="F983" s="72"/>
      <c r="G983" s="72"/>
      <c r="H983" s="72"/>
      <c r="I983" s="72"/>
      <c r="J983" s="72"/>
      <c r="K983" s="117"/>
      <c r="L983" s="72"/>
      <c r="M983" s="72"/>
      <c r="N983" s="72"/>
      <c r="O983" s="72"/>
      <c r="P983" s="72"/>
      <c r="Q983" s="72"/>
      <c r="R983" s="72"/>
      <c r="S983" s="72"/>
      <c r="T983" s="72"/>
      <c r="U983" s="72"/>
      <c r="V983" s="120"/>
      <c r="W983" s="72"/>
      <c r="X983" s="72"/>
      <c r="Y983" s="72"/>
      <c r="Z983" s="72"/>
      <c r="AA983" s="72"/>
      <c r="AB983" s="72"/>
      <c r="AC983" s="72"/>
      <c r="AD983" s="72"/>
    </row>
    <row r="984" ht="15.75" customHeight="1">
      <c r="A984" s="72"/>
      <c r="B984" s="72"/>
      <c r="C984" s="72"/>
      <c r="D984" s="72"/>
      <c r="E984" s="72"/>
      <c r="F984" s="72"/>
      <c r="G984" s="72"/>
      <c r="H984" s="72"/>
      <c r="I984" s="72"/>
      <c r="J984" s="72"/>
      <c r="K984" s="117"/>
      <c r="L984" s="72"/>
      <c r="M984" s="72"/>
      <c r="N984" s="72"/>
      <c r="O984" s="72"/>
      <c r="P984" s="72"/>
      <c r="Q984" s="72"/>
      <c r="R984" s="72"/>
      <c r="S984" s="72"/>
      <c r="T984" s="72"/>
      <c r="U984" s="72"/>
      <c r="V984" s="120"/>
      <c r="W984" s="72"/>
      <c r="X984" s="72"/>
      <c r="Y984" s="72"/>
      <c r="Z984" s="72"/>
      <c r="AA984" s="72"/>
      <c r="AB984" s="72"/>
      <c r="AC984" s="72"/>
      <c r="AD984" s="72"/>
    </row>
    <row r="985" ht="15.75" customHeight="1">
      <c r="A985" s="72"/>
      <c r="B985" s="72"/>
      <c r="C985" s="72"/>
      <c r="D985" s="72"/>
      <c r="E985" s="72"/>
      <c r="F985" s="72"/>
      <c r="G985" s="72"/>
      <c r="H985" s="72"/>
      <c r="I985" s="72"/>
      <c r="J985" s="72"/>
      <c r="K985" s="117"/>
      <c r="L985" s="72"/>
      <c r="M985" s="72"/>
      <c r="N985" s="72"/>
      <c r="O985" s="72"/>
      <c r="P985" s="72"/>
      <c r="Q985" s="72"/>
      <c r="R985" s="72"/>
      <c r="S985" s="72"/>
      <c r="T985" s="72"/>
      <c r="U985" s="72"/>
      <c r="V985" s="120"/>
      <c r="W985" s="72"/>
      <c r="X985" s="72"/>
      <c r="Y985" s="72"/>
      <c r="Z985" s="72"/>
      <c r="AA985" s="72"/>
      <c r="AB985" s="72"/>
      <c r="AC985" s="72"/>
      <c r="AD985" s="72"/>
    </row>
    <row r="986" ht="15.75" customHeight="1">
      <c r="A986" s="72"/>
      <c r="B986" s="72"/>
      <c r="C986" s="72"/>
      <c r="D986" s="72"/>
      <c r="E986" s="72"/>
      <c r="F986" s="72"/>
      <c r="G986" s="72"/>
      <c r="H986" s="72"/>
      <c r="I986" s="72"/>
      <c r="J986" s="72"/>
      <c r="K986" s="117"/>
      <c r="L986" s="72"/>
      <c r="M986" s="72"/>
      <c r="N986" s="72"/>
      <c r="O986" s="72"/>
      <c r="P986" s="72"/>
      <c r="Q986" s="72"/>
      <c r="R986" s="72"/>
      <c r="S986" s="72"/>
      <c r="T986" s="72"/>
      <c r="U986" s="72"/>
      <c r="V986" s="120"/>
      <c r="W986" s="72"/>
      <c r="X986" s="72"/>
      <c r="Y986" s="72"/>
      <c r="Z986" s="72"/>
      <c r="AA986" s="72"/>
      <c r="AB986" s="72"/>
      <c r="AC986" s="72"/>
      <c r="AD986" s="72"/>
    </row>
    <row r="987" ht="15.75" customHeight="1">
      <c r="A987" s="72"/>
      <c r="B987" s="72"/>
      <c r="C987" s="72"/>
      <c r="D987" s="72"/>
      <c r="E987" s="72"/>
      <c r="F987" s="72"/>
      <c r="G987" s="72"/>
      <c r="H987" s="72"/>
      <c r="I987" s="72"/>
      <c r="J987" s="72"/>
      <c r="K987" s="117"/>
      <c r="L987" s="72"/>
      <c r="M987" s="72"/>
      <c r="N987" s="72"/>
      <c r="O987" s="72"/>
      <c r="P987" s="72"/>
      <c r="Q987" s="72"/>
      <c r="R987" s="72"/>
      <c r="S987" s="72"/>
      <c r="T987" s="72"/>
      <c r="U987" s="72"/>
      <c r="V987" s="120"/>
      <c r="W987" s="72"/>
      <c r="X987" s="72"/>
      <c r="Y987" s="72"/>
      <c r="Z987" s="72"/>
      <c r="AA987" s="72"/>
      <c r="AB987" s="72"/>
      <c r="AC987" s="72"/>
      <c r="AD987" s="72"/>
    </row>
    <row r="988" ht="15.75" customHeight="1">
      <c r="A988" s="72"/>
      <c r="B988" s="72"/>
      <c r="C988" s="72"/>
      <c r="D988" s="72"/>
      <c r="E988" s="72"/>
      <c r="F988" s="72"/>
      <c r="G988" s="72"/>
      <c r="H988" s="72"/>
      <c r="I988" s="72"/>
      <c r="J988" s="72"/>
      <c r="K988" s="117"/>
      <c r="L988" s="72"/>
      <c r="M988" s="72"/>
      <c r="N988" s="72"/>
      <c r="O988" s="72"/>
      <c r="P988" s="72"/>
      <c r="Q988" s="72"/>
      <c r="R988" s="72"/>
      <c r="S988" s="72"/>
      <c r="T988" s="72"/>
      <c r="U988" s="72"/>
      <c r="V988" s="120"/>
      <c r="W988" s="72"/>
      <c r="X988" s="72"/>
      <c r="Y988" s="72"/>
      <c r="Z988" s="72"/>
      <c r="AA988" s="72"/>
      <c r="AB988" s="72"/>
      <c r="AC988" s="72"/>
      <c r="AD988" s="72"/>
    </row>
    <row r="989" ht="15.75" customHeight="1">
      <c r="A989" s="72"/>
      <c r="B989" s="72"/>
      <c r="C989" s="72"/>
      <c r="D989" s="72"/>
      <c r="E989" s="72"/>
      <c r="F989" s="72"/>
      <c r="G989" s="72"/>
      <c r="H989" s="72"/>
      <c r="I989" s="72"/>
      <c r="J989" s="72"/>
      <c r="K989" s="117"/>
      <c r="L989" s="72"/>
      <c r="M989" s="72"/>
      <c r="N989" s="72"/>
      <c r="O989" s="72"/>
      <c r="P989" s="72"/>
      <c r="Q989" s="72"/>
      <c r="R989" s="72"/>
      <c r="S989" s="72"/>
      <c r="T989" s="72"/>
      <c r="U989" s="72"/>
      <c r="V989" s="120"/>
      <c r="W989" s="72"/>
      <c r="X989" s="72"/>
      <c r="Y989" s="72"/>
      <c r="Z989" s="72"/>
      <c r="AA989" s="72"/>
      <c r="AB989" s="72"/>
      <c r="AC989" s="72"/>
      <c r="AD989" s="72"/>
    </row>
    <row r="990" ht="15.75" customHeight="1">
      <c r="A990" s="72"/>
      <c r="B990" s="72"/>
      <c r="C990" s="72"/>
      <c r="D990" s="72"/>
      <c r="E990" s="72"/>
      <c r="F990" s="72"/>
      <c r="G990" s="72"/>
      <c r="H990" s="72"/>
      <c r="I990" s="72"/>
      <c r="J990" s="72"/>
      <c r="K990" s="117"/>
      <c r="L990" s="72"/>
      <c r="M990" s="72"/>
      <c r="N990" s="72"/>
      <c r="O990" s="72"/>
      <c r="P990" s="72"/>
      <c r="Q990" s="72"/>
      <c r="R990" s="72"/>
      <c r="S990" s="72"/>
      <c r="T990" s="72"/>
      <c r="U990" s="72"/>
      <c r="V990" s="120"/>
      <c r="W990" s="72"/>
      <c r="X990" s="72"/>
      <c r="Y990" s="72"/>
      <c r="Z990" s="72"/>
      <c r="AA990" s="72"/>
      <c r="AB990" s="72"/>
      <c r="AC990" s="72"/>
      <c r="AD990" s="72"/>
    </row>
    <row r="991" ht="15.75" customHeight="1">
      <c r="A991" s="72"/>
      <c r="B991" s="72"/>
      <c r="C991" s="72"/>
      <c r="D991" s="72"/>
      <c r="E991" s="72"/>
      <c r="F991" s="72"/>
      <c r="G991" s="72"/>
      <c r="H991" s="72"/>
      <c r="I991" s="72"/>
      <c r="J991" s="72"/>
      <c r="K991" s="117"/>
      <c r="L991" s="72"/>
      <c r="M991" s="72"/>
      <c r="N991" s="72"/>
      <c r="O991" s="72"/>
      <c r="P991" s="72"/>
      <c r="Q991" s="72"/>
      <c r="R991" s="72"/>
      <c r="S991" s="72"/>
      <c r="T991" s="72"/>
      <c r="U991" s="72"/>
      <c r="V991" s="120"/>
      <c r="W991" s="72"/>
      <c r="X991" s="72"/>
      <c r="Y991" s="72"/>
      <c r="Z991" s="72"/>
      <c r="AA991" s="72"/>
      <c r="AB991" s="72"/>
      <c r="AC991" s="72"/>
      <c r="AD991" s="72"/>
    </row>
    <row r="992">
      <c r="K992" s="121"/>
      <c r="V992" s="122"/>
    </row>
    <row r="993">
      <c r="K993" s="121"/>
      <c r="V993" s="122"/>
    </row>
    <row r="994">
      <c r="K994" s="121"/>
      <c r="V994" s="122"/>
    </row>
    <row r="995">
      <c r="K995" s="121"/>
      <c r="V995" s="122"/>
    </row>
    <row r="996">
      <c r="K996" s="121"/>
      <c r="V996" s="122"/>
    </row>
    <row r="997">
      <c r="K997" s="121"/>
      <c r="V997" s="122"/>
    </row>
    <row r="998">
      <c r="K998" s="121"/>
      <c r="V998" s="122"/>
    </row>
    <row r="999">
      <c r="K999" s="121"/>
      <c r="V999" s="122"/>
    </row>
    <row r="1000">
      <c r="K1000" s="121"/>
      <c r="V1000" s="122"/>
    </row>
  </sheetData>
  <autoFilter ref="$A$11:$AD$485"/>
  <mergeCells count="7">
    <mergeCell ref="A2:V2"/>
    <mergeCell ref="A4:V4"/>
    <mergeCell ref="A5:V5"/>
    <mergeCell ref="A6:V6"/>
    <mergeCell ref="A7:V7"/>
    <mergeCell ref="A8:V8"/>
    <mergeCell ref="A9:V9"/>
  </mergeCells>
  <hyperlinks>
    <hyperlink r:id="rId1" ref="H42"/>
    <hyperlink r:id="rId2" ref="I42"/>
    <hyperlink r:id="rId3" ref="H43"/>
    <hyperlink r:id="rId4" ref="I43"/>
    <hyperlink r:id="rId5" ref="H87"/>
    <hyperlink r:id="rId6" ref="H93"/>
    <hyperlink r:id="rId7" ref="H95"/>
    <hyperlink r:id="rId8" ref="H104"/>
    <hyperlink r:id="rId9" ref="H109"/>
    <hyperlink r:id="rId10" ref="J301"/>
    <hyperlink r:id="rId11" ref="I341"/>
    <hyperlink r:id="rId12" ref="J341"/>
    <hyperlink r:id="rId13" ref="I342"/>
    <hyperlink r:id="rId14" ref="J342"/>
    <hyperlink r:id="rId15" ref="I343"/>
    <hyperlink r:id="rId16" ref="I344"/>
    <hyperlink r:id="rId17" ref="H472"/>
    <hyperlink r:id="rId18" ref="I472"/>
    <hyperlink r:id="rId19" ref="H473"/>
    <hyperlink r:id="rId20" ref="I473"/>
  </hyperlinks>
  <printOptions/>
  <pageMargins bottom="0.75" footer="0.0" header="0.0" left="0.7" right="0.7" top="0.75"/>
  <pageSetup paperSize="9" orientation="portrait"/>
  <drawing r:id="rId2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14"/>
    <col customWidth="1" min="2" max="2" width="19.43"/>
    <col customWidth="1" min="3" max="3" width="16.29"/>
    <col customWidth="1" min="4" max="4" width="36.43"/>
    <col customWidth="1" min="5" max="5" width="18.14"/>
    <col customWidth="1" min="6" max="30" width="9.14"/>
  </cols>
  <sheetData>
    <row r="1">
      <c r="A1" s="123"/>
      <c r="B1" s="124"/>
      <c r="C1" s="124"/>
      <c r="D1" s="2"/>
      <c r="E1" s="2"/>
      <c r="F1" s="2"/>
      <c r="G1" s="2"/>
      <c r="H1" s="2"/>
      <c r="I1" s="2"/>
      <c r="J1" s="2"/>
      <c r="K1" s="2"/>
      <c r="L1" s="2"/>
    </row>
    <row r="2" ht="15.75" customHeight="1">
      <c r="A2" s="125" t="s">
        <v>13030</v>
      </c>
      <c r="B2" s="74"/>
      <c r="C2" s="74"/>
      <c r="D2" s="74"/>
      <c r="E2" s="74"/>
      <c r="F2" s="74"/>
      <c r="G2" s="74"/>
      <c r="H2" s="74"/>
      <c r="I2" s="74"/>
      <c r="J2" s="74"/>
      <c r="K2" s="74"/>
      <c r="L2" s="75"/>
      <c r="M2" s="22"/>
      <c r="N2" s="22"/>
      <c r="O2" s="22"/>
      <c r="P2" s="22"/>
      <c r="Q2" s="22"/>
      <c r="R2" s="22"/>
      <c r="S2" s="22"/>
      <c r="T2" s="22"/>
      <c r="U2" s="22"/>
      <c r="V2" s="22"/>
      <c r="W2" s="22"/>
      <c r="X2" s="22"/>
      <c r="Y2" s="22"/>
      <c r="Z2" s="22"/>
      <c r="AA2" s="22"/>
      <c r="AB2" s="22"/>
      <c r="AC2" s="22"/>
      <c r="AD2" s="22"/>
    </row>
    <row r="3">
      <c r="A3" s="168"/>
      <c r="B3" s="168"/>
      <c r="C3" s="168"/>
      <c r="D3" s="168"/>
      <c r="E3" s="168"/>
      <c r="F3" s="168"/>
      <c r="G3" s="168"/>
      <c r="H3" s="168"/>
      <c r="I3" s="168"/>
      <c r="J3" s="168"/>
      <c r="K3" s="168"/>
      <c r="L3" s="168"/>
      <c r="M3" s="22"/>
      <c r="N3" s="22"/>
      <c r="O3" s="22"/>
      <c r="P3" s="22"/>
      <c r="Q3" s="22"/>
      <c r="R3" s="22"/>
      <c r="S3" s="22"/>
      <c r="T3" s="22"/>
      <c r="U3" s="22"/>
      <c r="V3" s="22"/>
      <c r="W3" s="22"/>
      <c r="X3" s="22"/>
      <c r="Y3" s="22"/>
      <c r="Z3" s="22"/>
      <c r="AA3" s="22"/>
      <c r="AB3" s="22"/>
      <c r="AC3" s="22"/>
      <c r="AD3" s="22"/>
    </row>
    <row r="4" ht="26.25" customHeight="1">
      <c r="A4" s="127" t="s">
        <v>13031</v>
      </c>
      <c r="B4" s="74"/>
      <c r="C4" s="74"/>
      <c r="D4" s="74"/>
      <c r="E4" s="74"/>
      <c r="F4" s="74"/>
      <c r="G4" s="74"/>
      <c r="H4" s="74"/>
      <c r="I4" s="74"/>
      <c r="J4" s="74"/>
      <c r="K4" s="74"/>
      <c r="L4" s="75"/>
      <c r="M4" s="22"/>
      <c r="N4" s="22"/>
      <c r="O4" s="22"/>
      <c r="P4" s="22"/>
      <c r="Q4" s="22"/>
      <c r="R4" s="22"/>
      <c r="S4" s="22"/>
      <c r="T4" s="22"/>
      <c r="U4" s="22"/>
      <c r="V4" s="22"/>
      <c r="W4" s="22"/>
      <c r="X4" s="22"/>
      <c r="Y4" s="22"/>
      <c r="Z4" s="22"/>
      <c r="AA4" s="22"/>
      <c r="AB4" s="22"/>
      <c r="AC4" s="22"/>
      <c r="AD4" s="22"/>
    </row>
    <row r="5">
      <c r="A5" s="127" t="s">
        <v>13032</v>
      </c>
      <c r="B5" s="74"/>
      <c r="C5" s="74"/>
      <c r="D5" s="74"/>
      <c r="E5" s="74"/>
      <c r="F5" s="74"/>
      <c r="G5" s="74"/>
      <c r="H5" s="74"/>
      <c r="I5" s="74"/>
      <c r="J5" s="74"/>
      <c r="K5" s="74"/>
      <c r="L5" s="75"/>
      <c r="M5" s="22"/>
      <c r="N5" s="22"/>
      <c r="O5" s="22"/>
      <c r="P5" s="22"/>
      <c r="Q5" s="22"/>
      <c r="R5" s="22"/>
      <c r="S5" s="22"/>
      <c r="T5" s="22"/>
      <c r="U5" s="22"/>
      <c r="V5" s="22"/>
      <c r="W5" s="22"/>
      <c r="X5" s="22"/>
      <c r="Y5" s="22"/>
      <c r="Z5" s="22"/>
      <c r="AA5" s="22"/>
      <c r="AB5" s="22"/>
      <c r="AC5" s="22"/>
      <c r="AD5" s="22"/>
    </row>
    <row r="6" ht="15.75" customHeight="1">
      <c r="A6" s="127" t="s">
        <v>13033</v>
      </c>
      <c r="B6" s="74"/>
      <c r="C6" s="74"/>
      <c r="D6" s="74"/>
      <c r="E6" s="74"/>
      <c r="F6" s="74"/>
      <c r="G6" s="74"/>
      <c r="H6" s="74"/>
      <c r="I6" s="74"/>
      <c r="J6" s="74"/>
      <c r="K6" s="74"/>
      <c r="L6" s="75"/>
      <c r="M6" s="22"/>
      <c r="N6" s="22"/>
      <c r="O6" s="22"/>
      <c r="P6" s="22"/>
      <c r="Q6" s="22"/>
      <c r="R6" s="22"/>
      <c r="S6" s="22"/>
      <c r="T6" s="22"/>
      <c r="U6" s="22"/>
      <c r="V6" s="22"/>
      <c r="W6" s="22"/>
      <c r="X6" s="22"/>
      <c r="Y6" s="22"/>
      <c r="Z6" s="22"/>
      <c r="AA6" s="22"/>
      <c r="AB6" s="22"/>
      <c r="AC6" s="22"/>
      <c r="AD6" s="22"/>
    </row>
    <row r="7" ht="30.0" customHeight="1">
      <c r="A7" s="127" t="s">
        <v>13034</v>
      </c>
      <c r="B7" s="74"/>
      <c r="C7" s="74"/>
      <c r="D7" s="74"/>
      <c r="E7" s="74"/>
      <c r="F7" s="74"/>
      <c r="G7" s="74"/>
      <c r="H7" s="74"/>
      <c r="I7" s="74"/>
      <c r="J7" s="74"/>
      <c r="K7" s="74"/>
      <c r="L7" s="75"/>
      <c r="M7" s="22"/>
      <c r="N7" s="22"/>
      <c r="O7" s="22"/>
      <c r="P7" s="22"/>
      <c r="Q7" s="22"/>
      <c r="R7" s="22"/>
      <c r="S7" s="22"/>
      <c r="T7" s="22"/>
      <c r="U7" s="22"/>
      <c r="V7" s="22"/>
      <c r="W7" s="22"/>
      <c r="X7" s="22"/>
      <c r="Y7" s="22"/>
      <c r="Z7" s="22"/>
      <c r="AA7" s="22"/>
      <c r="AB7" s="22"/>
      <c r="AC7" s="22"/>
      <c r="AD7" s="22"/>
    </row>
    <row r="8" ht="80.25" customHeight="1">
      <c r="A8" s="127" t="s">
        <v>13035</v>
      </c>
      <c r="B8" s="74"/>
      <c r="C8" s="74"/>
      <c r="D8" s="74"/>
      <c r="E8" s="74"/>
      <c r="F8" s="74"/>
      <c r="G8" s="74"/>
      <c r="H8" s="74"/>
      <c r="I8" s="74"/>
      <c r="J8" s="74"/>
      <c r="K8" s="74"/>
      <c r="L8" s="75"/>
      <c r="M8" s="22"/>
      <c r="N8" s="22"/>
      <c r="O8" s="22"/>
      <c r="P8" s="22"/>
      <c r="Q8" s="22"/>
      <c r="R8" s="22"/>
      <c r="S8" s="22"/>
      <c r="T8" s="22"/>
      <c r="U8" s="22"/>
      <c r="V8" s="22"/>
      <c r="W8" s="22"/>
      <c r="X8" s="22"/>
      <c r="Y8" s="22"/>
      <c r="Z8" s="22"/>
      <c r="AA8" s="22"/>
      <c r="AB8" s="22"/>
      <c r="AC8" s="22"/>
      <c r="AD8" s="22"/>
    </row>
    <row r="9">
      <c r="A9" s="129"/>
      <c r="B9" s="130"/>
      <c r="C9" s="130"/>
      <c r="D9" s="129"/>
      <c r="E9" s="129"/>
      <c r="F9" s="129"/>
      <c r="G9" s="129"/>
      <c r="H9" s="129"/>
      <c r="I9" s="129"/>
      <c r="J9" s="129"/>
      <c r="K9" s="129"/>
      <c r="L9" s="129"/>
      <c r="M9" s="22"/>
      <c r="N9" s="22"/>
      <c r="O9" s="22"/>
      <c r="P9" s="22"/>
      <c r="Q9" s="22"/>
      <c r="R9" s="22"/>
      <c r="S9" s="22"/>
      <c r="T9" s="22"/>
      <c r="U9" s="22"/>
      <c r="V9" s="22"/>
      <c r="W9" s="22"/>
      <c r="X9" s="22"/>
      <c r="Y9" s="22"/>
      <c r="Z9" s="22"/>
      <c r="AA9" s="22"/>
      <c r="AB9" s="22"/>
      <c r="AC9" s="22"/>
      <c r="AD9" s="22"/>
    </row>
    <row r="10" ht="51.0" customHeight="1">
      <c r="A10" s="157" t="s">
        <v>7</v>
      </c>
      <c r="B10" s="157" t="s">
        <v>2144</v>
      </c>
      <c r="C10" s="157" t="s">
        <v>2145</v>
      </c>
      <c r="D10" s="157" t="s">
        <v>2146</v>
      </c>
      <c r="E10" s="157" t="s">
        <v>2147</v>
      </c>
      <c r="F10" s="158" t="s">
        <v>8</v>
      </c>
      <c r="G10" s="157" t="s">
        <v>2148</v>
      </c>
      <c r="H10" s="157" t="s">
        <v>2149</v>
      </c>
      <c r="I10" s="157" t="s">
        <v>2150</v>
      </c>
      <c r="J10" s="157" t="s">
        <v>2151</v>
      </c>
      <c r="K10" s="157" t="s">
        <v>2152</v>
      </c>
      <c r="L10" s="158" t="s">
        <v>254</v>
      </c>
      <c r="M10" s="133" t="s">
        <v>255</v>
      </c>
      <c r="N10" s="22"/>
      <c r="O10" s="22"/>
      <c r="P10" s="22"/>
      <c r="Q10" s="22"/>
      <c r="R10" s="22"/>
      <c r="S10" s="22"/>
      <c r="T10" s="22"/>
      <c r="U10" s="22"/>
      <c r="V10" s="22"/>
      <c r="W10" s="22"/>
      <c r="X10" s="22"/>
      <c r="Y10" s="22"/>
      <c r="Z10" s="22"/>
      <c r="AA10" s="22"/>
      <c r="AB10" s="22"/>
      <c r="AC10" s="22"/>
      <c r="AD10" s="22"/>
    </row>
    <row r="11">
      <c r="A11" s="144"/>
      <c r="B11" s="174"/>
      <c r="C11" s="139"/>
      <c r="D11" s="139"/>
      <c r="E11" s="139"/>
      <c r="F11" s="139"/>
      <c r="G11" s="140"/>
      <c r="H11" s="140"/>
      <c r="I11" s="140"/>
      <c r="J11" s="287"/>
      <c r="K11" s="287"/>
      <c r="L11" s="141"/>
      <c r="M11" s="22"/>
      <c r="N11" s="22"/>
      <c r="O11" s="22"/>
      <c r="P11" s="22"/>
      <c r="Q11" s="22"/>
      <c r="R11" s="22"/>
      <c r="S11" s="22"/>
      <c r="T11" s="22"/>
      <c r="U11" s="22"/>
      <c r="V11" s="22"/>
      <c r="W11" s="22"/>
      <c r="X11" s="22"/>
      <c r="Y11" s="22"/>
      <c r="Z11" s="22"/>
      <c r="AA11" s="22"/>
      <c r="AB11" s="22"/>
      <c r="AC11" s="22"/>
      <c r="AD11" s="22"/>
    </row>
    <row r="12">
      <c r="A12" s="144"/>
      <c r="B12" s="174"/>
      <c r="C12" s="139"/>
      <c r="D12" s="139"/>
      <c r="E12" s="139"/>
      <c r="F12" s="139"/>
      <c r="G12" s="140"/>
      <c r="H12" s="143"/>
      <c r="I12" s="143"/>
      <c r="J12" s="143"/>
      <c r="K12" s="143"/>
      <c r="L12" s="141"/>
    </row>
    <row r="13">
      <c r="A13" s="144"/>
      <c r="B13" s="174"/>
      <c r="C13" s="139"/>
      <c r="D13" s="139"/>
      <c r="E13" s="139"/>
      <c r="F13" s="139"/>
      <c r="G13" s="140"/>
      <c r="H13" s="140"/>
      <c r="I13" s="140"/>
      <c r="J13" s="140"/>
      <c r="K13" s="140"/>
      <c r="L13" s="141"/>
    </row>
    <row r="14">
      <c r="A14" s="144"/>
      <c r="B14" s="174"/>
      <c r="C14" s="139"/>
      <c r="D14" s="139"/>
      <c r="E14" s="139"/>
      <c r="F14" s="139"/>
      <c r="G14" s="140"/>
      <c r="H14" s="143"/>
      <c r="I14" s="143"/>
      <c r="J14" s="143"/>
      <c r="K14" s="143"/>
      <c r="L14" s="141"/>
    </row>
    <row r="15">
      <c r="A15" s="144"/>
      <c r="B15" s="174"/>
      <c r="C15" s="139"/>
      <c r="D15" s="139"/>
      <c r="E15" s="139"/>
      <c r="F15" s="139"/>
      <c r="G15" s="140"/>
      <c r="H15" s="143"/>
      <c r="I15" s="143"/>
      <c r="J15" s="143"/>
      <c r="K15" s="143"/>
      <c r="L15" s="141"/>
    </row>
    <row r="16">
      <c r="A16" s="144"/>
      <c r="B16" s="174"/>
      <c r="C16" s="139"/>
      <c r="D16" s="139"/>
      <c r="E16" s="139"/>
      <c r="F16" s="139"/>
      <c r="G16" s="140"/>
      <c r="H16" s="143"/>
      <c r="I16" s="143"/>
      <c r="J16" s="143"/>
      <c r="K16" s="143"/>
      <c r="L16" s="141"/>
    </row>
    <row r="17">
      <c r="A17" s="146" t="s">
        <v>218</v>
      </c>
      <c r="B17" s="124"/>
      <c r="C17" s="124"/>
      <c r="D17" s="2"/>
      <c r="E17" s="2"/>
      <c r="F17" s="2"/>
      <c r="G17" s="126"/>
      <c r="H17" s="147"/>
      <c r="I17" s="147"/>
      <c r="J17" s="147"/>
      <c r="K17" s="147"/>
      <c r="L17" s="147">
        <f>SUM(L11:L16)</f>
        <v>0</v>
      </c>
    </row>
    <row r="18">
      <c r="A18" s="123"/>
      <c r="B18" s="124"/>
      <c r="C18" s="124"/>
      <c r="D18" s="2"/>
      <c r="E18" s="2"/>
      <c r="F18" s="2"/>
      <c r="G18" s="2"/>
      <c r="H18" s="2"/>
      <c r="I18" s="2"/>
      <c r="J18" s="2"/>
      <c r="K18" s="2"/>
      <c r="L18" s="2"/>
    </row>
    <row r="19">
      <c r="A19" s="148" t="s">
        <v>2134</v>
      </c>
      <c r="B19" s="149"/>
      <c r="C19" s="149"/>
      <c r="D19" s="149"/>
      <c r="E19" s="149"/>
      <c r="F19" s="149"/>
      <c r="G19" s="149"/>
      <c r="H19" s="149"/>
      <c r="I19" s="149"/>
      <c r="J19" s="149"/>
      <c r="K19" s="149"/>
      <c r="L19" s="149"/>
    </row>
    <row r="20">
      <c r="A20" s="123"/>
      <c r="B20" s="124"/>
      <c r="C20" s="124"/>
      <c r="D20" s="2"/>
      <c r="E20" s="2"/>
      <c r="F20" s="2"/>
      <c r="G20" s="2"/>
      <c r="H20" s="2"/>
      <c r="I20" s="2"/>
      <c r="J20" s="2"/>
      <c r="K20" s="2"/>
      <c r="L20" s="2"/>
    </row>
    <row r="21" ht="15.75" customHeight="1">
      <c r="A21" s="123"/>
      <c r="B21" s="124"/>
      <c r="C21" s="124"/>
      <c r="D21" s="2"/>
      <c r="E21" s="2"/>
      <c r="F21" s="2"/>
      <c r="G21" s="2"/>
      <c r="H21" s="2"/>
      <c r="I21" s="2"/>
      <c r="J21" s="2"/>
      <c r="K21" s="2"/>
      <c r="L21" s="2"/>
    </row>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L2"/>
    <mergeCell ref="A4:L4"/>
    <mergeCell ref="A5:L5"/>
    <mergeCell ref="A6:L6"/>
    <mergeCell ref="A7:L7"/>
    <mergeCell ref="A8:L8"/>
    <mergeCell ref="A19:L19"/>
  </mergeCell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8.71"/>
    <col customWidth="1" min="2" max="2" width="7.57"/>
    <col customWidth="1" min="3" max="3" width="16.29"/>
    <col customWidth="1" min="4" max="4" width="9.43"/>
    <col customWidth="1" min="5" max="5" width="34.71"/>
    <col customWidth="1" min="6" max="6" width="40.29"/>
    <col customWidth="1" min="7" max="8" width="9.14"/>
    <col customWidth="1" min="9" max="9" width="27.43"/>
    <col customWidth="1" min="10" max="26" width="9.14"/>
  </cols>
  <sheetData>
    <row r="1">
      <c r="A1" s="123"/>
      <c r="B1" s="124"/>
      <c r="C1" s="124"/>
      <c r="D1" s="124"/>
      <c r="E1" s="2"/>
      <c r="F1" s="2"/>
      <c r="G1" s="44"/>
    </row>
    <row r="2" ht="18.75" customHeight="1">
      <c r="A2" s="125" t="s">
        <v>13036</v>
      </c>
      <c r="B2" s="74"/>
      <c r="C2" s="74"/>
      <c r="D2" s="74"/>
      <c r="E2" s="74"/>
      <c r="F2" s="74"/>
      <c r="G2" s="74"/>
      <c r="H2" s="75"/>
      <c r="I2" s="8"/>
      <c r="J2" s="8"/>
      <c r="K2" s="22"/>
      <c r="L2" s="22"/>
      <c r="M2" s="22"/>
      <c r="N2" s="22"/>
      <c r="O2" s="22"/>
      <c r="P2" s="22"/>
      <c r="Q2" s="22"/>
      <c r="R2" s="22"/>
      <c r="S2" s="22"/>
      <c r="T2" s="22"/>
      <c r="U2" s="22"/>
      <c r="V2" s="22"/>
      <c r="W2" s="22"/>
      <c r="X2" s="22"/>
      <c r="Y2" s="22"/>
      <c r="Z2" s="22"/>
    </row>
    <row r="3">
      <c r="A3" s="351"/>
      <c r="B3" s="351"/>
      <c r="C3" s="351"/>
      <c r="D3" s="351"/>
      <c r="E3" s="351"/>
      <c r="F3" s="115"/>
      <c r="G3" s="352"/>
      <c r="H3" s="353"/>
      <c r="I3" s="22"/>
      <c r="J3" s="22"/>
      <c r="K3" s="22"/>
      <c r="L3" s="22"/>
      <c r="M3" s="22"/>
      <c r="N3" s="22"/>
      <c r="O3" s="22"/>
      <c r="P3" s="22"/>
      <c r="Q3" s="22"/>
      <c r="R3" s="22"/>
      <c r="S3" s="22"/>
      <c r="T3" s="22"/>
      <c r="U3" s="22"/>
      <c r="V3" s="22"/>
      <c r="W3" s="22"/>
      <c r="X3" s="22"/>
      <c r="Y3" s="22"/>
      <c r="Z3" s="22"/>
    </row>
    <row r="4" ht="42.0" customHeight="1">
      <c r="A4" s="127" t="s">
        <v>13037</v>
      </c>
      <c r="B4" s="74"/>
      <c r="C4" s="74"/>
      <c r="D4" s="74"/>
      <c r="E4" s="74"/>
      <c r="F4" s="74"/>
      <c r="G4" s="74"/>
      <c r="H4" s="75"/>
      <c r="I4" s="8"/>
      <c r="J4" s="8"/>
      <c r="K4" s="22"/>
      <c r="L4" s="22"/>
      <c r="M4" s="22"/>
      <c r="N4" s="22"/>
      <c r="O4" s="22"/>
      <c r="P4" s="22"/>
      <c r="Q4" s="22"/>
      <c r="R4" s="22"/>
      <c r="S4" s="22"/>
      <c r="T4" s="22"/>
      <c r="U4" s="22"/>
      <c r="V4" s="22"/>
      <c r="W4" s="22"/>
      <c r="X4" s="22"/>
      <c r="Y4" s="22"/>
      <c r="Z4" s="22"/>
    </row>
    <row r="5" ht="27.0" customHeight="1">
      <c r="A5" s="127" t="s">
        <v>13038</v>
      </c>
      <c r="B5" s="74"/>
      <c r="C5" s="74"/>
      <c r="D5" s="74"/>
      <c r="E5" s="74"/>
      <c r="F5" s="74"/>
      <c r="G5" s="74"/>
      <c r="H5" s="75"/>
      <c r="I5" s="8"/>
      <c r="J5" s="8"/>
      <c r="K5" s="22"/>
      <c r="L5" s="22"/>
      <c r="M5" s="22"/>
      <c r="N5" s="22"/>
      <c r="O5" s="22"/>
      <c r="P5" s="22"/>
      <c r="Q5" s="22"/>
      <c r="R5" s="22"/>
      <c r="S5" s="22"/>
      <c r="T5" s="22"/>
      <c r="U5" s="22"/>
      <c r="V5" s="22"/>
      <c r="W5" s="22"/>
      <c r="X5" s="22"/>
      <c r="Y5" s="22"/>
      <c r="Z5" s="22"/>
    </row>
    <row r="6" ht="28.5" customHeight="1">
      <c r="A6" s="127" t="s">
        <v>13039</v>
      </c>
      <c r="B6" s="74"/>
      <c r="C6" s="74"/>
      <c r="D6" s="74"/>
      <c r="E6" s="74"/>
      <c r="F6" s="74"/>
      <c r="G6" s="74"/>
      <c r="H6" s="75"/>
      <c r="I6" s="8"/>
      <c r="J6" s="8"/>
      <c r="K6" s="22"/>
      <c r="L6" s="22"/>
      <c r="M6" s="22"/>
      <c r="N6" s="22"/>
      <c r="O6" s="22"/>
      <c r="P6" s="22"/>
      <c r="Q6" s="22"/>
      <c r="R6" s="22"/>
      <c r="S6" s="22"/>
      <c r="T6" s="22"/>
      <c r="U6" s="22"/>
      <c r="V6" s="22"/>
      <c r="W6" s="22"/>
      <c r="X6" s="22"/>
      <c r="Y6" s="22"/>
      <c r="Z6" s="22"/>
    </row>
    <row r="7" ht="25.5" customHeight="1">
      <c r="A7" s="127" t="s">
        <v>13040</v>
      </c>
      <c r="B7" s="74"/>
      <c r="C7" s="74"/>
      <c r="D7" s="74"/>
      <c r="E7" s="74"/>
      <c r="F7" s="74"/>
      <c r="G7" s="74"/>
      <c r="H7" s="75"/>
      <c r="I7" s="8"/>
      <c r="J7" s="8"/>
      <c r="K7" s="22"/>
      <c r="L7" s="22"/>
      <c r="M7" s="22"/>
      <c r="N7" s="22"/>
      <c r="O7" s="22"/>
      <c r="P7" s="22"/>
      <c r="Q7" s="22"/>
      <c r="R7" s="22"/>
      <c r="S7" s="22"/>
      <c r="T7" s="22"/>
      <c r="U7" s="22"/>
      <c r="V7" s="22"/>
      <c r="W7" s="22"/>
      <c r="X7" s="22"/>
      <c r="Y7" s="22"/>
      <c r="Z7" s="22"/>
    </row>
    <row r="8" ht="26.25" customHeight="1">
      <c r="A8" s="127" t="s">
        <v>13041</v>
      </c>
      <c r="B8" s="74"/>
      <c r="C8" s="74"/>
      <c r="D8" s="74"/>
      <c r="E8" s="74"/>
      <c r="F8" s="74"/>
      <c r="G8" s="74"/>
      <c r="H8" s="75"/>
      <c r="I8" s="8"/>
      <c r="J8" s="8"/>
      <c r="K8" s="22"/>
      <c r="L8" s="22"/>
      <c r="M8" s="22"/>
      <c r="N8" s="22"/>
      <c r="O8" s="22"/>
      <c r="P8" s="22"/>
      <c r="Q8" s="22"/>
      <c r="R8" s="22"/>
      <c r="S8" s="22"/>
      <c r="T8" s="22"/>
      <c r="U8" s="22"/>
      <c r="V8" s="22"/>
      <c r="W8" s="22"/>
      <c r="X8" s="22"/>
      <c r="Y8" s="22"/>
      <c r="Z8" s="22"/>
    </row>
    <row r="9" ht="92.25" customHeight="1">
      <c r="A9" s="128" t="s">
        <v>13042</v>
      </c>
      <c r="B9" s="74"/>
      <c r="C9" s="74"/>
      <c r="D9" s="74"/>
      <c r="E9" s="74"/>
      <c r="F9" s="74"/>
      <c r="G9" s="74"/>
      <c r="H9" s="75"/>
      <c r="I9" s="8"/>
      <c r="J9" s="8"/>
      <c r="K9" s="22"/>
      <c r="L9" s="22"/>
      <c r="M9" s="22"/>
      <c r="N9" s="22"/>
      <c r="O9" s="22"/>
      <c r="P9" s="22"/>
      <c r="Q9" s="22"/>
      <c r="R9" s="22"/>
      <c r="S9" s="22"/>
      <c r="T9" s="22"/>
      <c r="U9" s="22"/>
      <c r="V9" s="22"/>
      <c r="W9" s="22"/>
      <c r="X9" s="22"/>
      <c r="Y9" s="22"/>
      <c r="Z9" s="22"/>
    </row>
    <row r="10">
      <c r="A10" s="123"/>
      <c r="B10" s="124"/>
      <c r="C10" s="124"/>
      <c r="D10" s="124"/>
      <c r="E10" s="2"/>
      <c r="F10" s="2"/>
      <c r="G10" s="354"/>
      <c r="H10" s="22"/>
      <c r="I10" s="22"/>
      <c r="J10" s="22"/>
      <c r="K10" s="22"/>
      <c r="L10" s="22"/>
      <c r="M10" s="22"/>
      <c r="N10" s="22"/>
      <c r="O10" s="22"/>
      <c r="P10" s="22"/>
      <c r="Q10" s="22"/>
      <c r="R10" s="22"/>
      <c r="S10" s="22"/>
      <c r="T10" s="22"/>
      <c r="U10" s="22"/>
      <c r="V10" s="22"/>
      <c r="W10" s="22"/>
      <c r="X10" s="22"/>
      <c r="Y10" s="22"/>
      <c r="Z10" s="22"/>
    </row>
    <row r="11" ht="38.25" customHeight="1">
      <c r="A11" s="157" t="s">
        <v>7</v>
      </c>
      <c r="B11" s="158" t="s">
        <v>8</v>
      </c>
      <c r="C11" s="131" t="s">
        <v>13043</v>
      </c>
      <c r="D11" s="131" t="s">
        <v>13044</v>
      </c>
      <c r="E11" s="131" t="s">
        <v>13045</v>
      </c>
      <c r="F11" s="158" t="s">
        <v>13046</v>
      </c>
      <c r="G11" s="131" t="s">
        <v>2152</v>
      </c>
      <c r="H11" s="131" t="s">
        <v>254</v>
      </c>
      <c r="I11" s="160" t="s">
        <v>255</v>
      </c>
    </row>
    <row r="12" ht="11.25" customHeight="1">
      <c r="A12" s="162" t="s">
        <v>203</v>
      </c>
      <c r="B12" s="162" t="s">
        <v>177</v>
      </c>
      <c r="C12" s="162" t="s">
        <v>13047</v>
      </c>
      <c r="D12" s="10"/>
      <c r="E12" s="162" t="s">
        <v>13048</v>
      </c>
      <c r="F12" s="162" t="s">
        <v>13049</v>
      </c>
      <c r="G12" s="210">
        <v>100.0</v>
      </c>
      <c r="H12" s="355">
        <v>100.0</v>
      </c>
      <c r="I12" s="162" t="s">
        <v>203</v>
      </c>
      <c r="J12" s="163"/>
      <c r="K12" s="163"/>
      <c r="L12" s="163"/>
      <c r="M12" s="163"/>
      <c r="N12" s="163"/>
      <c r="O12" s="163"/>
      <c r="P12" s="163"/>
      <c r="Q12" s="163"/>
      <c r="R12" s="163"/>
      <c r="S12" s="163"/>
      <c r="T12" s="163"/>
      <c r="U12" s="163"/>
      <c r="V12" s="163"/>
      <c r="W12" s="163"/>
      <c r="X12" s="163"/>
      <c r="Y12" s="163"/>
      <c r="Z12" s="163"/>
    </row>
    <row r="13" ht="11.25" customHeight="1">
      <c r="A13" s="162" t="s">
        <v>11339</v>
      </c>
      <c r="B13" s="162" t="s">
        <v>177</v>
      </c>
      <c r="C13" s="162" t="s">
        <v>13047</v>
      </c>
      <c r="D13" s="10"/>
      <c r="E13" s="162" t="s">
        <v>13050</v>
      </c>
      <c r="F13" s="162" t="s">
        <v>13051</v>
      </c>
      <c r="G13" s="210">
        <v>100.0</v>
      </c>
      <c r="H13" s="355">
        <v>300.0</v>
      </c>
      <c r="I13" s="162" t="s">
        <v>187</v>
      </c>
      <c r="J13" s="163"/>
      <c r="K13" s="163"/>
      <c r="L13" s="163"/>
      <c r="M13" s="163"/>
      <c r="N13" s="163"/>
      <c r="O13" s="163"/>
      <c r="P13" s="163"/>
      <c r="Q13" s="163"/>
      <c r="R13" s="163"/>
      <c r="S13" s="163"/>
      <c r="T13" s="163"/>
      <c r="U13" s="163"/>
      <c r="V13" s="163"/>
      <c r="W13" s="163"/>
      <c r="X13" s="163"/>
      <c r="Y13" s="163"/>
      <c r="Z13" s="163"/>
    </row>
    <row r="14" ht="11.25" customHeight="1">
      <c r="A14" s="162" t="s">
        <v>11374</v>
      </c>
      <c r="B14" s="162" t="s">
        <v>177</v>
      </c>
      <c r="C14" s="162" t="s">
        <v>13052</v>
      </c>
      <c r="D14" s="10"/>
      <c r="E14" s="162" t="s">
        <v>13053</v>
      </c>
      <c r="F14" s="162" t="s">
        <v>13054</v>
      </c>
      <c r="G14" s="210" t="s">
        <v>13055</v>
      </c>
      <c r="H14" s="355">
        <v>300.0</v>
      </c>
      <c r="I14" s="162" t="s">
        <v>178</v>
      </c>
      <c r="J14" s="163"/>
      <c r="K14" s="163"/>
      <c r="L14" s="163"/>
      <c r="M14" s="163"/>
      <c r="N14" s="163"/>
      <c r="O14" s="163"/>
      <c r="P14" s="163"/>
      <c r="Q14" s="163"/>
      <c r="R14" s="163"/>
      <c r="S14" s="163"/>
      <c r="T14" s="163"/>
      <c r="U14" s="163"/>
      <c r="V14" s="163"/>
      <c r="W14" s="163"/>
      <c r="X14" s="163"/>
      <c r="Y14" s="163"/>
      <c r="Z14" s="163"/>
    </row>
    <row r="15" ht="11.25" customHeight="1">
      <c r="A15" s="162" t="s">
        <v>11374</v>
      </c>
      <c r="B15" s="162" t="s">
        <v>177</v>
      </c>
      <c r="C15" s="162" t="s">
        <v>13056</v>
      </c>
      <c r="D15" s="10"/>
      <c r="E15" s="162" t="s">
        <v>13057</v>
      </c>
      <c r="F15" s="162" t="s">
        <v>13058</v>
      </c>
      <c r="G15" s="210" t="s">
        <v>13059</v>
      </c>
      <c r="H15" s="355">
        <v>450.0</v>
      </c>
      <c r="I15" s="162" t="s">
        <v>178</v>
      </c>
      <c r="J15" s="163"/>
      <c r="K15" s="163"/>
      <c r="L15" s="163"/>
      <c r="M15" s="163"/>
      <c r="N15" s="163"/>
      <c r="O15" s="163"/>
      <c r="P15" s="163"/>
      <c r="Q15" s="163"/>
      <c r="R15" s="163"/>
      <c r="S15" s="163"/>
      <c r="T15" s="163"/>
      <c r="U15" s="163"/>
      <c r="V15" s="163"/>
      <c r="W15" s="163"/>
      <c r="X15" s="163"/>
      <c r="Y15" s="163"/>
      <c r="Z15" s="163"/>
    </row>
    <row r="16" ht="11.25" customHeight="1">
      <c r="A16" s="162" t="s">
        <v>12433</v>
      </c>
      <c r="B16" s="162" t="s">
        <v>106</v>
      </c>
      <c r="C16" s="162" t="s">
        <v>13060</v>
      </c>
      <c r="D16" s="10"/>
      <c r="E16" s="162" t="s">
        <v>13053</v>
      </c>
      <c r="F16" s="162" t="s">
        <v>13061</v>
      </c>
      <c r="G16" s="210">
        <v>100.0</v>
      </c>
      <c r="H16" s="355">
        <v>100.0</v>
      </c>
      <c r="I16" s="162" t="s">
        <v>1332</v>
      </c>
      <c r="J16" s="163"/>
      <c r="K16" s="163"/>
      <c r="L16" s="163"/>
      <c r="M16" s="163"/>
      <c r="N16" s="163"/>
      <c r="O16" s="163"/>
      <c r="P16" s="163"/>
      <c r="Q16" s="163"/>
      <c r="R16" s="163"/>
      <c r="S16" s="163"/>
      <c r="T16" s="163"/>
      <c r="U16" s="163"/>
      <c r="V16" s="163"/>
      <c r="W16" s="163"/>
      <c r="X16" s="163"/>
      <c r="Y16" s="163"/>
      <c r="Z16" s="163"/>
    </row>
    <row r="17" ht="11.25" customHeight="1">
      <c r="A17" s="162" t="s">
        <v>160</v>
      </c>
      <c r="B17" s="162" t="s">
        <v>141</v>
      </c>
      <c r="C17" s="162" t="s">
        <v>13062</v>
      </c>
      <c r="D17" s="10">
        <v>2022.0</v>
      </c>
      <c r="E17" s="162"/>
      <c r="F17" s="162" t="s">
        <v>13063</v>
      </c>
      <c r="G17" s="210">
        <v>100.0</v>
      </c>
      <c r="H17" s="355">
        <v>100.0</v>
      </c>
      <c r="I17" s="162" t="s">
        <v>160</v>
      </c>
      <c r="J17" s="163"/>
      <c r="K17" s="163"/>
      <c r="L17" s="163"/>
      <c r="M17" s="163"/>
      <c r="N17" s="163"/>
      <c r="O17" s="163"/>
      <c r="P17" s="163"/>
      <c r="Q17" s="163"/>
      <c r="R17" s="163"/>
      <c r="S17" s="163"/>
      <c r="T17" s="163"/>
      <c r="U17" s="163"/>
      <c r="V17" s="163"/>
      <c r="W17" s="163"/>
      <c r="X17" s="163"/>
      <c r="Y17" s="163"/>
      <c r="Z17" s="163"/>
    </row>
    <row r="18" ht="11.25" customHeight="1">
      <c r="A18" s="162" t="s">
        <v>13064</v>
      </c>
      <c r="B18" s="162" t="s">
        <v>177</v>
      </c>
      <c r="C18" s="162" t="s">
        <v>13065</v>
      </c>
      <c r="D18" s="10"/>
      <c r="E18" s="162" t="s">
        <v>13064</v>
      </c>
      <c r="F18" s="162" t="s">
        <v>13066</v>
      </c>
      <c r="G18" s="210" t="s">
        <v>13067</v>
      </c>
      <c r="H18" s="355">
        <v>300.0</v>
      </c>
      <c r="I18" s="162" t="s">
        <v>190</v>
      </c>
      <c r="J18" s="163"/>
      <c r="K18" s="163"/>
      <c r="L18" s="163"/>
      <c r="M18" s="163"/>
      <c r="N18" s="163"/>
      <c r="O18" s="163"/>
      <c r="P18" s="163"/>
      <c r="Q18" s="163"/>
      <c r="R18" s="163"/>
      <c r="S18" s="163"/>
      <c r="T18" s="163"/>
      <c r="U18" s="163"/>
      <c r="V18" s="163"/>
      <c r="W18" s="163"/>
      <c r="X18" s="163"/>
      <c r="Y18" s="163"/>
      <c r="Z18" s="163"/>
    </row>
    <row r="19" ht="11.25" customHeight="1">
      <c r="A19" s="162" t="s">
        <v>191</v>
      </c>
      <c r="B19" s="162" t="s">
        <v>177</v>
      </c>
      <c r="C19" s="162" t="s">
        <v>13047</v>
      </c>
      <c r="D19" s="10" t="s">
        <v>12696</v>
      </c>
      <c r="E19" s="162" t="s">
        <v>191</v>
      </c>
      <c r="F19" s="162" t="s">
        <v>13068</v>
      </c>
      <c r="G19" s="210" t="s">
        <v>13069</v>
      </c>
      <c r="H19" s="355">
        <v>600.0</v>
      </c>
      <c r="I19" s="162" t="s">
        <v>191</v>
      </c>
      <c r="J19" s="163"/>
      <c r="K19" s="163"/>
      <c r="L19" s="163"/>
      <c r="M19" s="163"/>
      <c r="N19" s="163"/>
      <c r="O19" s="163"/>
      <c r="P19" s="163"/>
      <c r="Q19" s="163"/>
      <c r="R19" s="163"/>
      <c r="S19" s="163"/>
      <c r="T19" s="163"/>
      <c r="U19" s="163"/>
      <c r="V19" s="163"/>
      <c r="W19" s="163"/>
      <c r="X19" s="163"/>
      <c r="Y19" s="163"/>
      <c r="Z19" s="163"/>
    </row>
    <row r="20" ht="11.25" customHeight="1">
      <c r="A20" s="162" t="s">
        <v>12763</v>
      </c>
      <c r="B20" s="162" t="s">
        <v>52</v>
      </c>
      <c r="C20" s="162" t="s">
        <v>13063</v>
      </c>
      <c r="D20" s="10"/>
      <c r="E20" s="162" t="s">
        <v>12763</v>
      </c>
      <c r="F20" s="162" t="s">
        <v>13070</v>
      </c>
      <c r="G20" s="210">
        <v>100.0</v>
      </c>
      <c r="H20" s="355">
        <v>100.0</v>
      </c>
      <c r="I20" s="162" t="s">
        <v>69</v>
      </c>
      <c r="J20" s="163"/>
      <c r="K20" s="163"/>
      <c r="L20" s="163"/>
      <c r="M20" s="163"/>
      <c r="N20" s="163"/>
      <c r="O20" s="163"/>
      <c r="P20" s="163"/>
      <c r="Q20" s="163"/>
      <c r="R20" s="163"/>
      <c r="S20" s="163"/>
      <c r="T20" s="163"/>
      <c r="U20" s="163"/>
      <c r="V20" s="163"/>
      <c r="W20" s="163"/>
      <c r="X20" s="163"/>
      <c r="Y20" s="163"/>
      <c r="Z20" s="163"/>
    </row>
    <row r="21" ht="11.25" customHeight="1">
      <c r="A21" s="162" t="s">
        <v>128</v>
      </c>
      <c r="B21" s="162" t="s">
        <v>106</v>
      </c>
      <c r="C21" s="162" t="s">
        <v>13071</v>
      </c>
      <c r="D21" s="10"/>
      <c r="E21" s="162" t="s">
        <v>128</v>
      </c>
      <c r="F21" s="162" t="s">
        <v>13072</v>
      </c>
      <c r="G21" s="210">
        <v>200.0</v>
      </c>
      <c r="H21" s="355">
        <v>200.0</v>
      </c>
      <c r="I21" s="162" t="s">
        <v>128</v>
      </c>
      <c r="J21" s="163"/>
      <c r="K21" s="163"/>
      <c r="L21" s="163"/>
      <c r="M21" s="163"/>
      <c r="N21" s="163"/>
      <c r="O21" s="163"/>
      <c r="P21" s="163"/>
      <c r="Q21" s="163"/>
      <c r="R21" s="163"/>
      <c r="S21" s="163"/>
      <c r="T21" s="163"/>
      <c r="U21" s="163"/>
      <c r="V21" s="163"/>
      <c r="W21" s="163"/>
      <c r="X21" s="163"/>
      <c r="Y21" s="163"/>
      <c r="Z21" s="163"/>
    </row>
    <row r="22" ht="11.25" customHeight="1">
      <c r="A22" s="162" t="s">
        <v>10110</v>
      </c>
      <c r="B22" s="162" t="s">
        <v>106</v>
      </c>
      <c r="C22" s="162" t="s">
        <v>13073</v>
      </c>
      <c r="D22" s="10"/>
      <c r="E22" s="162" t="s">
        <v>13074</v>
      </c>
      <c r="F22" s="162" t="s">
        <v>13075</v>
      </c>
      <c r="G22" s="210">
        <v>100.0</v>
      </c>
      <c r="H22" s="355">
        <v>100.0</v>
      </c>
      <c r="I22" s="162" t="s">
        <v>2058</v>
      </c>
      <c r="J22" s="163"/>
      <c r="K22" s="163"/>
      <c r="L22" s="163"/>
      <c r="M22" s="163"/>
      <c r="N22" s="163"/>
      <c r="O22" s="163"/>
      <c r="P22" s="163"/>
      <c r="Q22" s="163"/>
      <c r="R22" s="163"/>
      <c r="S22" s="163"/>
      <c r="T22" s="163"/>
      <c r="U22" s="163"/>
      <c r="V22" s="163"/>
      <c r="W22" s="163"/>
      <c r="X22" s="163"/>
      <c r="Y22" s="163"/>
      <c r="Z22" s="163"/>
    </row>
    <row r="23" ht="11.25" customHeight="1">
      <c r="A23" s="162" t="s">
        <v>51</v>
      </c>
      <c r="B23" s="162" t="s">
        <v>52</v>
      </c>
      <c r="C23" s="162" t="s">
        <v>13076</v>
      </c>
      <c r="D23" s="10"/>
      <c r="E23" s="162" t="s">
        <v>13048</v>
      </c>
      <c r="F23" s="162" t="s">
        <v>13077</v>
      </c>
      <c r="G23" s="210">
        <v>100.0</v>
      </c>
      <c r="H23" s="355">
        <v>100.0</v>
      </c>
      <c r="I23" s="162" t="s">
        <v>51</v>
      </c>
      <c r="J23" s="163"/>
      <c r="K23" s="163"/>
      <c r="L23" s="163"/>
      <c r="M23" s="163"/>
      <c r="N23" s="163"/>
      <c r="O23" s="163"/>
      <c r="P23" s="163"/>
      <c r="Q23" s="163"/>
      <c r="R23" s="163"/>
      <c r="S23" s="163"/>
      <c r="T23" s="163"/>
      <c r="U23" s="163"/>
      <c r="V23" s="163"/>
      <c r="W23" s="163"/>
      <c r="X23" s="163"/>
      <c r="Y23" s="163"/>
      <c r="Z23" s="163"/>
    </row>
    <row r="24" ht="11.25" customHeight="1">
      <c r="A24" s="162" t="s">
        <v>51</v>
      </c>
      <c r="B24" s="162" t="s">
        <v>52</v>
      </c>
      <c r="C24" s="162" t="s">
        <v>13062</v>
      </c>
      <c r="D24" s="10"/>
      <c r="E24" s="162" t="s">
        <v>13078</v>
      </c>
      <c r="F24" s="162" t="s">
        <v>13079</v>
      </c>
      <c r="G24" s="210">
        <v>100.0</v>
      </c>
      <c r="H24" s="355">
        <v>100.0</v>
      </c>
      <c r="I24" s="162" t="s">
        <v>51</v>
      </c>
      <c r="J24" s="163"/>
      <c r="K24" s="163"/>
      <c r="L24" s="163"/>
      <c r="M24" s="163"/>
      <c r="N24" s="163"/>
      <c r="O24" s="163"/>
      <c r="P24" s="163"/>
      <c r="Q24" s="163"/>
      <c r="R24" s="163"/>
      <c r="S24" s="163"/>
      <c r="T24" s="163"/>
      <c r="U24" s="163"/>
      <c r="V24" s="163"/>
      <c r="W24" s="163"/>
      <c r="X24" s="163"/>
      <c r="Y24" s="163"/>
      <c r="Z24" s="163"/>
    </row>
    <row r="25" ht="11.25" customHeight="1">
      <c r="A25" s="163"/>
      <c r="B25" s="163"/>
      <c r="C25" s="163"/>
      <c r="D25" s="163"/>
      <c r="E25" s="163"/>
      <c r="F25" s="163"/>
      <c r="G25" s="356"/>
      <c r="H25" s="163"/>
      <c r="I25" s="163"/>
      <c r="J25" s="163"/>
      <c r="K25" s="163"/>
      <c r="L25" s="163"/>
      <c r="M25" s="163"/>
      <c r="N25" s="163"/>
      <c r="O25" s="163"/>
      <c r="P25" s="163"/>
      <c r="Q25" s="163"/>
      <c r="R25" s="163"/>
      <c r="S25" s="163"/>
      <c r="T25" s="163"/>
      <c r="U25" s="163"/>
      <c r="V25" s="163"/>
      <c r="W25" s="163"/>
      <c r="X25" s="163"/>
      <c r="Y25" s="163"/>
      <c r="Z25" s="163"/>
    </row>
    <row r="26" ht="11.25" customHeight="1">
      <c r="A26" s="146" t="s">
        <v>218</v>
      </c>
      <c r="B26" s="124"/>
      <c r="C26" s="124"/>
      <c r="D26" s="124"/>
      <c r="E26" s="126"/>
      <c r="F26" s="163"/>
      <c r="G26" s="163"/>
      <c r="H26" s="297">
        <f>SUM(H12:H25)</f>
        <v>2850</v>
      </c>
      <c r="I26" s="163"/>
      <c r="J26" s="163"/>
      <c r="K26" s="163"/>
      <c r="L26" s="163"/>
      <c r="M26" s="163"/>
      <c r="N26" s="163"/>
      <c r="O26" s="163"/>
      <c r="P26" s="163"/>
      <c r="Q26" s="163"/>
      <c r="R26" s="163"/>
      <c r="S26" s="163"/>
      <c r="T26" s="163"/>
      <c r="U26" s="163"/>
      <c r="V26" s="163"/>
      <c r="W26" s="163"/>
      <c r="X26" s="163"/>
      <c r="Y26" s="163"/>
      <c r="Z26" s="163"/>
    </row>
    <row r="27" ht="11.25" customHeight="1">
      <c r="A27" s="123"/>
      <c r="B27" s="124"/>
      <c r="C27" s="124"/>
      <c r="D27" s="124"/>
      <c r="E27" s="2"/>
      <c r="F27" s="2"/>
      <c r="G27" s="163"/>
      <c r="H27" s="163"/>
      <c r="I27" s="163"/>
      <c r="J27" s="163"/>
      <c r="K27" s="163"/>
      <c r="L27" s="163"/>
      <c r="M27" s="163"/>
      <c r="N27" s="163"/>
      <c r="O27" s="163"/>
      <c r="P27" s="163"/>
      <c r="Q27" s="163"/>
      <c r="R27" s="163"/>
      <c r="S27" s="163"/>
      <c r="T27" s="163"/>
      <c r="U27" s="163"/>
      <c r="V27" s="163"/>
      <c r="W27" s="163"/>
      <c r="X27" s="163"/>
      <c r="Y27" s="163"/>
      <c r="Z27" s="163"/>
    </row>
    <row r="28" ht="11.25" customHeight="1">
      <c r="A28" s="295" t="s">
        <v>2134</v>
      </c>
      <c r="B28" s="149"/>
      <c r="C28" s="149"/>
      <c r="D28" s="149"/>
      <c r="E28" s="149"/>
      <c r="F28" s="149"/>
      <c r="G28" s="163"/>
      <c r="H28" s="163"/>
      <c r="I28" s="163"/>
      <c r="J28" s="163"/>
      <c r="K28" s="163"/>
      <c r="L28" s="163"/>
      <c r="M28" s="163"/>
      <c r="N28" s="163"/>
      <c r="O28" s="163"/>
      <c r="P28" s="163"/>
      <c r="Q28" s="163"/>
      <c r="R28" s="163"/>
      <c r="S28" s="163"/>
      <c r="T28" s="163"/>
      <c r="U28" s="163"/>
      <c r="V28" s="163"/>
      <c r="W28" s="163"/>
      <c r="X28" s="163"/>
      <c r="Y28" s="163"/>
      <c r="Z28" s="163"/>
    </row>
    <row r="29" ht="15.75" customHeight="1">
      <c r="G29" s="44"/>
    </row>
    <row r="30" ht="15.75" customHeight="1">
      <c r="G30" s="44"/>
    </row>
    <row r="31" ht="15.75" customHeight="1">
      <c r="G31" s="44"/>
    </row>
    <row r="32" ht="15.75" customHeight="1">
      <c r="G32" s="44"/>
    </row>
    <row r="33" ht="15.75" customHeight="1">
      <c r="G33" s="44"/>
    </row>
    <row r="34" ht="15.75" customHeight="1">
      <c r="G34" s="44"/>
    </row>
    <row r="35" ht="15.75" customHeight="1">
      <c r="G35" s="44"/>
    </row>
    <row r="36" ht="15.75" customHeight="1">
      <c r="G36" s="44"/>
    </row>
    <row r="37" ht="15.75" customHeight="1">
      <c r="G37" s="44"/>
    </row>
    <row r="38" ht="15.75" customHeight="1">
      <c r="G38" s="44"/>
    </row>
    <row r="39" ht="15.75" customHeight="1">
      <c r="G39" s="44"/>
    </row>
    <row r="40" ht="15.75" customHeight="1">
      <c r="G40" s="44"/>
    </row>
    <row r="41" ht="15.75" customHeight="1">
      <c r="G41" s="44"/>
    </row>
    <row r="42" ht="15.75" customHeight="1">
      <c r="G42" s="44"/>
    </row>
    <row r="43" ht="15.75" customHeight="1">
      <c r="G43" s="44"/>
    </row>
    <row r="44" ht="15.75" customHeight="1">
      <c r="G44" s="44"/>
    </row>
    <row r="45" ht="15.75" customHeight="1">
      <c r="G45" s="44"/>
    </row>
    <row r="46" ht="15.75" customHeight="1">
      <c r="G46" s="44"/>
    </row>
    <row r="47" ht="15.75" customHeight="1">
      <c r="G47" s="44"/>
    </row>
    <row r="48" ht="15.75" customHeight="1">
      <c r="G48" s="44"/>
    </row>
    <row r="49" ht="15.75" customHeight="1">
      <c r="G49" s="44"/>
    </row>
    <row r="50" ht="15.75" customHeight="1">
      <c r="G50" s="44"/>
    </row>
    <row r="51" ht="15.75" customHeight="1">
      <c r="G51" s="44"/>
    </row>
    <row r="52" ht="15.75" customHeight="1">
      <c r="G52" s="44"/>
    </row>
    <row r="53" ht="15.75" customHeight="1">
      <c r="G53" s="44"/>
    </row>
    <row r="54" ht="15.75" customHeight="1">
      <c r="G54" s="44"/>
    </row>
    <row r="55" ht="15.75" customHeight="1">
      <c r="G55" s="44"/>
    </row>
    <row r="56" ht="15.75" customHeight="1">
      <c r="G56" s="44"/>
    </row>
    <row r="57" ht="15.75" customHeight="1">
      <c r="G57" s="44"/>
    </row>
    <row r="58" ht="15.75" customHeight="1">
      <c r="G58" s="44"/>
    </row>
    <row r="59" ht="15.75" customHeight="1">
      <c r="G59" s="44"/>
    </row>
    <row r="60" ht="15.75" customHeight="1">
      <c r="G60" s="44"/>
    </row>
    <row r="61" ht="15.75" customHeight="1">
      <c r="G61" s="44"/>
    </row>
    <row r="62" ht="15.75" customHeight="1">
      <c r="G62" s="44"/>
    </row>
    <row r="63" ht="15.75" customHeight="1">
      <c r="G63" s="44"/>
    </row>
    <row r="64" ht="15.75" customHeight="1">
      <c r="G64" s="44"/>
    </row>
    <row r="65" ht="15.75" customHeight="1">
      <c r="G65" s="44"/>
    </row>
    <row r="66" ht="15.75" customHeight="1">
      <c r="G66" s="44"/>
    </row>
    <row r="67" ht="15.75" customHeight="1">
      <c r="G67" s="44"/>
    </row>
    <row r="68" ht="15.75" customHeight="1">
      <c r="G68" s="44"/>
    </row>
    <row r="69" ht="15.75" customHeight="1">
      <c r="G69" s="44"/>
    </row>
    <row r="70" ht="15.75" customHeight="1">
      <c r="G70" s="44"/>
    </row>
    <row r="71" ht="15.75" customHeight="1">
      <c r="G71" s="44"/>
    </row>
    <row r="72" ht="15.75" customHeight="1">
      <c r="G72" s="44"/>
    </row>
    <row r="73" ht="15.75" customHeight="1">
      <c r="G73" s="44"/>
    </row>
    <row r="74" ht="15.75" customHeight="1">
      <c r="G74" s="44"/>
    </row>
    <row r="75" ht="15.75" customHeight="1">
      <c r="G75" s="44"/>
    </row>
    <row r="76" ht="15.75" customHeight="1">
      <c r="G76" s="44"/>
    </row>
    <row r="77" ht="15.75" customHeight="1">
      <c r="G77" s="44"/>
    </row>
    <row r="78" ht="15.75" customHeight="1">
      <c r="G78" s="44"/>
    </row>
    <row r="79" ht="15.75" customHeight="1">
      <c r="G79" s="44"/>
    </row>
    <row r="80" ht="15.75" customHeight="1">
      <c r="G80" s="44"/>
    </row>
    <row r="81" ht="15.75" customHeight="1">
      <c r="G81" s="44"/>
    </row>
    <row r="82" ht="15.75" customHeight="1">
      <c r="G82" s="44"/>
    </row>
    <row r="83" ht="15.75" customHeight="1">
      <c r="G83" s="44"/>
    </row>
    <row r="84" ht="15.75" customHeight="1">
      <c r="G84" s="44"/>
    </row>
    <row r="85" ht="15.75" customHeight="1">
      <c r="G85" s="44"/>
    </row>
    <row r="86" ht="15.75" customHeight="1">
      <c r="G86" s="44"/>
    </row>
    <row r="87" ht="15.75" customHeight="1">
      <c r="G87" s="44"/>
    </row>
    <row r="88" ht="15.75" customHeight="1">
      <c r="G88" s="44"/>
    </row>
    <row r="89" ht="15.75" customHeight="1">
      <c r="G89" s="44"/>
    </row>
    <row r="90" ht="15.75" customHeight="1">
      <c r="G90" s="44"/>
    </row>
    <row r="91" ht="15.75" customHeight="1">
      <c r="G91" s="44"/>
    </row>
    <row r="92" ht="15.75" customHeight="1">
      <c r="G92" s="44"/>
    </row>
    <row r="93" ht="15.75" customHeight="1">
      <c r="G93" s="44"/>
    </row>
    <row r="94" ht="15.75" customHeight="1">
      <c r="G94" s="44"/>
    </row>
    <row r="95" ht="15.75" customHeight="1">
      <c r="G95" s="44"/>
    </row>
    <row r="96" ht="15.75" customHeight="1">
      <c r="G96" s="44"/>
    </row>
    <row r="97" ht="15.75" customHeight="1">
      <c r="G97" s="44"/>
    </row>
    <row r="98" ht="15.75" customHeight="1">
      <c r="G98" s="44"/>
    </row>
    <row r="99" ht="15.75" customHeight="1">
      <c r="G99" s="44"/>
    </row>
    <row r="100" ht="15.75" customHeight="1">
      <c r="G100" s="44"/>
    </row>
    <row r="101" ht="15.75" customHeight="1">
      <c r="G101" s="44"/>
    </row>
    <row r="102" ht="15.75" customHeight="1">
      <c r="G102" s="44"/>
    </row>
    <row r="103" ht="15.75" customHeight="1">
      <c r="G103" s="44"/>
    </row>
    <row r="104" ht="15.75" customHeight="1">
      <c r="G104" s="44"/>
    </row>
    <row r="105" ht="15.75" customHeight="1">
      <c r="G105" s="44"/>
    </row>
    <row r="106" ht="15.75" customHeight="1">
      <c r="G106" s="44"/>
    </row>
    <row r="107" ht="15.75" customHeight="1">
      <c r="G107" s="44"/>
    </row>
    <row r="108" ht="15.75" customHeight="1">
      <c r="G108" s="44"/>
    </row>
    <row r="109" ht="15.75" customHeight="1">
      <c r="G109" s="44"/>
    </row>
    <row r="110" ht="15.75" customHeight="1">
      <c r="G110" s="44"/>
    </row>
    <row r="111" ht="15.75" customHeight="1">
      <c r="G111" s="44"/>
    </row>
    <row r="112" ht="15.75" customHeight="1">
      <c r="G112" s="44"/>
    </row>
    <row r="113" ht="15.75" customHeight="1">
      <c r="G113" s="44"/>
    </row>
    <row r="114" ht="15.75" customHeight="1">
      <c r="G114" s="44"/>
    </row>
    <row r="115" ht="15.75" customHeight="1">
      <c r="G115" s="44"/>
    </row>
    <row r="116" ht="15.75" customHeight="1">
      <c r="G116" s="44"/>
    </row>
    <row r="117" ht="15.75" customHeight="1">
      <c r="G117" s="44"/>
    </row>
    <row r="118" ht="15.75" customHeight="1">
      <c r="G118" s="44"/>
    </row>
    <row r="119" ht="15.75" customHeight="1">
      <c r="G119" s="44"/>
    </row>
    <row r="120" ht="15.75" customHeight="1">
      <c r="G120" s="44"/>
    </row>
    <row r="121" ht="15.75" customHeight="1">
      <c r="G121" s="44"/>
    </row>
    <row r="122" ht="15.75" customHeight="1">
      <c r="G122" s="44"/>
    </row>
    <row r="123" ht="15.75" customHeight="1">
      <c r="G123" s="44"/>
    </row>
    <row r="124" ht="15.75" customHeight="1">
      <c r="G124" s="44"/>
    </row>
    <row r="125" ht="15.75" customHeight="1">
      <c r="G125" s="44"/>
    </row>
    <row r="126" ht="15.75" customHeight="1">
      <c r="G126" s="44"/>
    </row>
    <row r="127" ht="15.75" customHeight="1">
      <c r="G127" s="44"/>
    </row>
    <row r="128" ht="15.75" customHeight="1">
      <c r="G128" s="44"/>
    </row>
    <row r="129" ht="15.75" customHeight="1">
      <c r="G129" s="44"/>
    </row>
    <row r="130" ht="15.75" customHeight="1">
      <c r="G130" s="44"/>
    </row>
    <row r="131" ht="15.75" customHeight="1">
      <c r="G131" s="44"/>
    </row>
    <row r="132" ht="15.75" customHeight="1">
      <c r="G132" s="44"/>
    </row>
    <row r="133" ht="15.75" customHeight="1">
      <c r="G133" s="44"/>
    </row>
    <row r="134" ht="15.75" customHeight="1">
      <c r="G134" s="44"/>
    </row>
    <row r="135" ht="15.75" customHeight="1">
      <c r="G135" s="44"/>
    </row>
    <row r="136" ht="15.75" customHeight="1">
      <c r="G136" s="44"/>
    </row>
    <row r="137" ht="15.75" customHeight="1">
      <c r="G137" s="44"/>
    </row>
    <row r="138" ht="15.75" customHeight="1">
      <c r="G138" s="44"/>
    </row>
    <row r="139" ht="15.75" customHeight="1">
      <c r="G139" s="44"/>
    </row>
    <row r="140" ht="15.75" customHeight="1">
      <c r="G140" s="44"/>
    </row>
    <row r="141" ht="15.75" customHeight="1">
      <c r="G141" s="44"/>
    </row>
    <row r="142" ht="15.75" customHeight="1">
      <c r="G142" s="44"/>
    </row>
    <row r="143" ht="15.75" customHeight="1">
      <c r="G143" s="44"/>
    </row>
    <row r="144" ht="15.75" customHeight="1">
      <c r="G144" s="44"/>
    </row>
    <row r="145" ht="15.75" customHeight="1">
      <c r="G145" s="44"/>
    </row>
    <row r="146" ht="15.75" customHeight="1">
      <c r="G146" s="44"/>
    </row>
    <row r="147" ht="15.75" customHeight="1">
      <c r="G147" s="44"/>
    </row>
    <row r="148" ht="15.75" customHeight="1">
      <c r="G148" s="44"/>
    </row>
    <row r="149" ht="15.75" customHeight="1">
      <c r="G149" s="44"/>
    </row>
    <row r="150" ht="15.75" customHeight="1">
      <c r="G150" s="44"/>
    </row>
    <row r="151" ht="15.75" customHeight="1">
      <c r="G151" s="44"/>
    </row>
    <row r="152" ht="15.75" customHeight="1">
      <c r="G152" s="44"/>
    </row>
    <row r="153" ht="15.75" customHeight="1">
      <c r="G153" s="44"/>
    </row>
    <row r="154" ht="15.75" customHeight="1">
      <c r="G154" s="44"/>
    </row>
    <row r="155" ht="15.75" customHeight="1">
      <c r="G155" s="44"/>
    </row>
    <row r="156" ht="15.75" customHeight="1">
      <c r="G156" s="44"/>
    </row>
    <row r="157" ht="15.75" customHeight="1">
      <c r="G157" s="44"/>
    </row>
    <row r="158" ht="15.75" customHeight="1">
      <c r="G158" s="44"/>
    </row>
    <row r="159" ht="15.75" customHeight="1">
      <c r="G159" s="44"/>
    </row>
    <row r="160" ht="15.75" customHeight="1">
      <c r="G160" s="44"/>
    </row>
    <row r="161" ht="15.75" customHeight="1">
      <c r="G161" s="44"/>
    </row>
    <row r="162" ht="15.75" customHeight="1">
      <c r="G162" s="44"/>
    </row>
    <row r="163" ht="15.75" customHeight="1">
      <c r="G163" s="44"/>
    </row>
    <row r="164" ht="15.75" customHeight="1">
      <c r="G164" s="44"/>
    </row>
    <row r="165" ht="15.75" customHeight="1">
      <c r="G165" s="44"/>
    </row>
    <row r="166" ht="15.75" customHeight="1">
      <c r="G166" s="44"/>
    </row>
    <row r="167" ht="15.75" customHeight="1">
      <c r="G167" s="44"/>
    </row>
    <row r="168" ht="15.75" customHeight="1">
      <c r="G168" s="44"/>
    </row>
    <row r="169" ht="15.75" customHeight="1">
      <c r="G169" s="44"/>
    </row>
    <row r="170" ht="15.75" customHeight="1">
      <c r="G170" s="44"/>
    </row>
    <row r="171" ht="15.75" customHeight="1">
      <c r="G171" s="44"/>
    </row>
    <row r="172" ht="15.75" customHeight="1">
      <c r="G172" s="44"/>
    </row>
    <row r="173" ht="15.75" customHeight="1">
      <c r="G173" s="44"/>
    </row>
    <row r="174" ht="15.75" customHeight="1">
      <c r="G174" s="44"/>
    </row>
    <row r="175" ht="15.75" customHeight="1">
      <c r="G175" s="44"/>
    </row>
    <row r="176" ht="15.75" customHeight="1">
      <c r="G176" s="44"/>
    </row>
    <row r="177" ht="15.75" customHeight="1">
      <c r="G177" s="44"/>
    </row>
    <row r="178" ht="15.75" customHeight="1">
      <c r="G178" s="44"/>
    </row>
    <row r="179" ht="15.75" customHeight="1">
      <c r="G179" s="44"/>
    </row>
    <row r="180" ht="15.75" customHeight="1">
      <c r="G180" s="44"/>
    </row>
    <row r="181" ht="15.75" customHeight="1">
      <c r="G181" s="44"/>
    </row>
    <row r="182" ht="15.75" customHeight="1">
      <c r="G182" s="44"/>
    </row>
    <row r="183" ht="15.75" customHeight="1">
      <c r="G183" s="44"/>
    </row>
    <row r="184" ht="15.75" customHeight="1">
      <c r="G184" s="44"/>
    </row>
    <row r="185" ht="15.75" customHeight="1">
      <c r="G185" s="44"/>
    </row>
    <row r="186" ht="15.75" customHeight="1">
      <c r="G186" s="44"/>
    </row>
    <row r="187" ht="15.75" customHeight="1">
      <c r="G187" s="44"/>
    </row>
    <row r="188" ht="15.75" customHeight="1">
      <c r="G188" s="44"/>
    </row>
    <row r="189" ht="15.75" customHeight="1">
      <c r="G189" s="44"/>
    </row>
    <row r="190" ht="15.75" customHeight="1">
      <c r="G190" s="44"/>
    </row>
    <row r="191" ht="15.75" customHeight="1">
      <c r="G191" s="44"/>
    </row>
    <row r="192" ht="15.75" customHeight="1">
      <c r="G192" s="44"/>
    </row>
    <row r="193" ht="15.75" customHeight="1">
      <c r="G193" s="44"/>
    </row>
    <row r="194" ht="15.75" customHeight="1">
      <c r="G194" s="44"/>
    </row>
    <row r="195" ht="15.75" customHeight="1">
      <c r="G195" s="44"/>
    </row>
    <row r="196" ht="15.75" customHeight="1">
      <c r="G196" s="44"/>
    </row>
    <row r="197" ht="15.75" customHeight="1">
      <c r="G197" s="44"/>
    </row>
    <row r="198" ht="15.75" customHeight="1">
      <c r="G198" s="44"/>
    </row>
    <row r="199" ht="15.75" customHeight="1">
      <c r="G199" s="44"/>
    </row>
    <row r="200" ht="15.75" customHeight="1">
      <c r="G200" s="44"/>
    </row>
    <row r="201" ht="15.75" customHeight="1">
      <c r="G201" s="44"/>
    </row>
    <row r="202" ht="15.75" customHeight="1">
      <c r="G202" s="44"/>
    </row>
    <row r="203" ht="15.75" customHeight="1">
      <c r="G203" s="44"/>
    </row>
    <row r="204" ht="15.75" customHeight="1">
      <c r="G204" s="44"/>
    </row>
    <row r="205" ht="15.75" customHeight="1">
      <c r="G205" s="44"/>
    </row>
    <row r="206" ht="15.75" customHeight="1">
      <c r="G206" s="44"/>
    </row>
    <row r="207" ht="15.75" customHeight="1">
      <c r="G207" s="44"/>
    </row>
    <row r="208" ht="15.75" customHeight="1">
      <c r="G208" s="44"/>
    </row>
    <row r="209" ht="15.75" customHeight="1">
      <c r="G209" s="44"/>
    </row>
    <row r="210" ht="15.75" customHeight="1">
      <c r="G210" s="44"/>
    </row>
    <row r="211" ht="15.75" customHeight="1">
      <c r="G211" s="44"/>
    </row>
    <row r="212" ht="15.75" customHeight="1">
      <c r="G212" s="44"/>
    </row>
    <row r="213" ht="15.75" customHeight="1">
      <c r="G213" s="44"/>
    </row>
    <row r="214" ht="15.75" customHeight="1">
      <c r="G214" s="44"/>
    </row>
    <row r="215" ht="15.75" customHeight="1">
      <c r="G215" s="44"/>
    </row>
    <row r="216" ht="15.75" customHeight="1">
      <c r="G216" s="44"/>
    </row>
    <row r="217" ht="15.75" customHeight="1">
      <c r="G217" s="44"/>
    </row>
    <row r="218" ht="15.75" customHeight="1">
      <c r="G218" s="44"/>
    </row>
    <row r="219" ht="15.75" customHeight="1">
      <c r="G219" s="44"/>
    </row>
    <row r="220" ht="15.75" customHeight="1">
      <c r="G220" s="44"/>
    </row>
    <row r="221" ht="15.75" customHeight="1">
      <c r="G221" s="44"/>
    </row>
    <row r="222" ht="15.75" customHeight="1">
      <c r="G222" s="44"/>
    </row>
    <row r="223" ht="15.75" customHeight="1">
      <c r="G223" s="44"/>
    </row>
    <row r="224" ht="15.75" customHeight="1">
      <c r="G224" s="44"/>
    </row>
    <row r="225" ht="15.75" customHeight="1">
      <c r="G225" s="44"/>
    </row>
    <row r="226" ht="15.75" customHeight="1">
      <c r="G226" s="44"/>
    </row>
    <row r="227" ht="15.75" customHeight="1">
      <c r="G227" s="44"/>
    </row>
    <row r="228" ht="15.75" customHeight="1">
      <c r="G228" s="44"/>
    </row>
    <row r="229" ht="15.75" customHeight="1">
      <c r="G229" s="44"/>
    </row>
    <row r="230" ht="15.75" customHeight="1">
      <c r="G230" s="44"/>
    </row>
    <row r="231" ht="15.75" customHeight="1">
      <c r="G231" s="44"/>
    </row>
    <row r="232" ht="15.75" customHeight="1">
      <c r="G232" s="44"/>
    </row>
    <row r="233" ht="15.75" customHeight="1">
      <c r="G233" s="44"/>
    </row>
    <row r="234" ht="15.75" customHeight="1">
      <c r="G234" s="44"/>
    </row>
    <row r="235" ht="15.75" customHeight="1">
      <c r="G235" s="44"/>
    </row>
    <row r="236" ht="15.75" customHeight="1">
      <c r="G236" s="44"/>
    </row>
    <row r="237" ht="15.75" customHeight="1">
      <c r="G237" s="44"/>
    </row>
    <row r="238" ht="15.75" customHeight="1">
      <c r="G238" s="44"/>
    </row>
    <row r="239" ht="15.75" customHeight="1">
      <c r="G239" s="44"/>
    </row>
    <row r="240" ht="15.75" customHeight="1">
      <c r="G240" s="44"/>
    </row>
    <row r="241" ht="15.75" customHeight="1">
      <c r="G241" s="44"/>
    </row>
    <row r="242" ht="15.75" customHeight="1">
      <c r="G242" s="44"/>
    </row>
    <row r="243" ht="15.75" customHeight="1">
      <c r="G243" s="44"/>
    </row>
    <row r="244" ht="15.75" customHeight="1">
      <c r="G244" s="44"/>
    </row>
    <row r="245" ht="15.75" customHeight="1">
      <c r="G245" s="44"/>
    </row>
    <row r="246" ht="15.75" customHeight="1">
      <c r="G246" s="44"/>
    </row>
    <row r="247" ht="15.75" customHeight="1">
      <c r="G247" s="44"/>
    </row>
    <row r="248" ht="15.75" customHeight="1">
      <c r="G248" s="44"/>
    </row>
    <row r="249" ht="15.75" customHeight="1">
      <c r="G249" s="44"/>
    </row>
    <row r="250" ht="15.75" customHeight="1">
      <c r="G250" s="44"/>
    </row>
    <row r="251" ht="15.75" customHeight="1">
      <c r="G251" s="44"/>
    </row>
    <row r="252" ht="15.75" customHeight="1">
      <c r="G252" s="44"/>
    </row>
    <row r="253" ht="15.75" customHeight="1">
      <c r="G253" s="44"/>
    </row>
    <row r="254" ht="15.75" customHeight="1">
      <c r="G254" s="44"/>
    </row>
    <row r="255" ht="15.75" customHeight="1">
      <c r="G255" s="44"/>
    </row>
    <row r="256" ht="15.75" customHeight="1">
      <c r="G256" s="44"/>
    </row>
    <row r="257" ht="15.75" customHeight="1">
      <c r="G257" s="44"/>
    </row>
    <row r="258" ht="15.75" customHeight="1">
      <c r="G258" s="44"/>
    </row>
    <row r="259" ht="15.75" customHeight="1">
      <c r="G259" s="44"/>
    </row>
    <row r="260" ht="15.75" customHeight="1">
      <c r="G260" s="44"/>
    </row>
    <row r="261" ht="15.75" customHeight="1">
      <c r="G261" s="44"/>
    </row>
    <row r="262" ht="15.75" customHeight="1">
      <c r="G262" s="44"/>
    </row>
    <row r="263" ht="15.75" customHeight="1">
      <c r="G263" s="44"/>
    </row>
    <row r="264" ht="15.75" customHeight="1">
      <c r="G264" s="44"/>
    </row>
    <row r="265" ht="15.75" customHeight="1">
      <c r="G265" s="44"/>
    </row>
    <row r="266" ht="15.75" customHeight="1">
      <c r="G266" s="44"/>
    </row>
    <row r="267" ht="15.75" customHeight="1">
      <c r="G267" s="44"/>
    </row>
    <row r="268" ht="15.75" customHeight="1">
      <c r="G268" s="44"/>
    </row>
    <row r="269" ht="15.75" customHeight="1">
      <c r="G269" s="44"/>
    </row>
    <row r="270" ht="15.75" customHeight="1">
      <c r="G270" s="44"/>
    </row>
    <row r="271" ht="15.75" customHeight="1">
      <c r="G271" s="44"/>
    </row>
    <row r="272" ht="15.75" customHeight="1">
      <c r="G272" s="44"/>
    </row>
    <row r="273" ht="15.75" customHeight="1">
      <c r="G273" s="44"/>
    </row>
    <row r="274" ht="15.75" customHeight="1">
      <c r="G274" s="44"/>
    </row>
    <row r="275" ht="15.75" customHeight="1">
      <c r="G275" s="44"/>
    </row>
    <row r="276" ht="15.75" customHeight="1">
      <c r="G276" s="44"/>
    </row>
    <row r="277" ht="15.75" customHeight="1">
      <c r="G277" s="44"/>
    </row>
    <row r="278" ht="15.75" customHeight="1">
      <c r="G278" s="44"/>
    </row>
    <row r="279" ht="15.75" customHeight="1">
      <c r="G279" s="44"/>
    </row>
    <row r="280" ht="15.75" customHeight="1">
      <c r="G280" s="44"/>
    </row>
    <row r="281" ht="15.75" customHeight="1">
      <c r="G281" s="44"/>
    </row>
    <row r="282" ht="15.75" customHeight="1">
      <c r="G282" s="44"/>
    </row>
    <row r="283" ht="15.75" customHeight="1">
      <c r="G283" s="44"/>
    </row>
    <row r="284" ht="15.75" customHeight="1">
      <c r="G284" s="44"/>
    </row>
    <row r="285" ht="15.75" customHeight="1">
      <c r="G285" s="44"/>
    </row>
    <row r="286" ht="15.75" customHeight="1">
      <c r="G286" s="44"/>
    </row>
    <row r="287" ht="15.75" customHeight="1">
      <c r="G287" s="44"/>
    </row>
    <row r="288" ht="15.75" customHeight="1">
      <c r="G288" s="44"/>
    </row>
    <row r="289" ht="15.75" customHeight="1">
      <c r="G289" s="44"/>
    </row>
    <row r="290" ht="15.75" customHeight="1">
      <c r="G290" s="44"/>
    </row>
    <row r="291" ht="15.75" customHeight="1">
      <c r="G291" s="44"/>
    </row>
    <row r="292" ht="15.75" customHeight="1">
      <c r="G292" s="44"/>
    </row>
    <row r="293" ht="15.75" customHeight="1">
      <c r="G293" s="44"/>
    </row>
    <row r="294" ht="15.75" customHeight="1">
      <c r="G294" s="44"/>
    </row>
    <row r="295" ht="15.75" customHeight="1">
      <c r="G295" s="44"/>
    </row>
    <row r="296" ht="15.75" customHeight="1">
      <c r="G296" s="44"/>
    </row>
    <row r="297" ht="15.75" customHeight="1">
      <c r="G297" s="44"/>
    </row>
    <row r="298" ht="15.75" customHeight="1">
      <c r="G298" s="44"/>
    </row>
    <row r="299" ht="15.75" customHeight="1">
      <c r="G299" s="44"/>
    </row>
    <row r="300" ht="15.75" customHeight="1">
      <c r="G300" s="44"/>
    </row>
    <row r="301" ht="15.75" customHeight="1">
      <c r="G301" s="44"/>
    </row>
    <row r="302" ht="15.75" customHeight="1">
      <c r="G302" s="44"/>
    </row>
    <row r="303" ht="15.75" customHeight="1">
      <c r="G303" s="44"/>
    </row>
    <row r="304" ht="15.75" customHeight="1">
      <c r="G304" s="44"/>
    </row>
    <row r="305" ht="15.75" customHeight="1">
      <c r="G305" s="44"/>
    </row>
    <row r="306" ht="15.75" customHeight="1">
      <c r="G306" s="44"/>
    </row>
    <row r="307" ht="15.75" customHeight="1">
      <c r="G307" s="44"/>
    </row>
    <row r="308" ht="15.75" customHeight="1">
      <c r="G308" s="44"/>
    </row>
    <row r="309" ht="15.75" customHeight="1">
      <c r="G309" s="44"/>
    </row>
    <row r="310" ht="15.75" customHeight="1">
      <c r="G310" s="44"/>
    </row>
    <row r="311" ht="15.75" customHeight="1">
      <c r="G311" s="44"/>
    </row>
    <row r="312" ht="15.75" customHeight="1">
      <c r="G312" s="44"/>
    </row>
    <row r="313" ht="15.75" customHeight="1">
      <c r="G313" s="44"/>
    </row>
    <row r="314" ht="15.75" customHeight="1">
      <c r="G314" s="44"/>
    </row>
    <row r="315" ht="15.75" customHeight="1">
      <c r="G315" s="44"/>
    </row>
    <row r="316" ht="15.75" customHeight="1">
      <c r="G316" s="44"/>
    </row>
    <row r="317" ht="15.75" customHeight="1">
      <c r="G317" s="44"/>
    </row>
    <row r="318" ht="15.75" customHeight="1">
      <c r="G318" s="44"/>
    </row>
    <row r="319" ht="15.75" customHeight="1">
      <c r="G319" s="44"/>
    </row>
    <row r="320" ht="15.75" customHeight="1">
      <c r="G320" s="44"/>
    </row>
    <row r="321" ht="15.75" customHeight="1">
      <c r="G321" s="44"/>
    </row>
    <row r="322" ht="15.75" customHeight="1">
      <c r="G322" s="44"/>
    </row>
    <row r="323" ht="15.75" customHeight="1">
      <c r="G323" s="44"/>
    </row>
    <row r="324" ht="15.75" customHeight="1">
      <c r="G324" s="44"/>
    </row>
    <row r="325" ht="15.75" customHeight="1">
      <c r="G325" s="44"/>
    </row>
    <row r="326" ht="15.75" customHeight="1">
      <c r="G326" s="44"/>
    </row>
    <row r="327" ht="15.75" customHeight="1">
      <c r="G327" s="44"/>
    </row>
    <row r="328" ht="15.75" customHeight="1">
      <c r="G328" s="44"/>
    </row>
    <row r="329" ht="15.75" customHeight="1">
      <c r="G329" s="44"/>
    </row>
    <row r="330" ht="15.75" customHeight="1">
      <c r="G330" s="44"/>
    </row>
    <row r="331" ht="15.75" customHeight="1">
      <c r="G331" s="44"/>
    </row>
    <row r="332" ht="15.75" customHeight="1">
      <c r="G332" s="44"/>
    </row>
    <row r="333" ht="15.75" customHeight="1">
      <c r="G333" s="44"/>
    </row>
    <row r="334" ht="15.75" customHeight="1">
      <c r="G334" s="44"/>
    </row>
    <row r="335" ht="15.75" customHeight="1">
      <c r="G335" s="44"/>
    </row>
    <row r="336" ht="15.75" customHeight="1">
      <c r="G336" s="44"/>
    </row>
    <row r="337" ht="15.75" customHeight="1">
      <c r="G337" s="44"/>
    </row>
    <row r="338" ht="15.75" customHeight="1">
      <c r="G338" s="44"/>
    </row>
    <row r="339" ht="15.75" customHeight="1">
      <c r="G339" s="44"/>
    </row>
    <row r="340" ht="15.75" customHeight="1">
      <c r="G340" s="44"/>
    </row>
    <row r="341" ht="15.75" customHeight="1">
      <c r="G341" s="44"/>
    </row>
    <row r="342" ht="15.75" customHeight="1">
      <c r="G342" s="44"/>
    </row>
    <row r="343" ht="15.75" customHeight="1">
      <c r="G343" s="44"/>
    </row>
    <row r="344" ht="15.75" customHeight="1">
      <c r="G344" s="44"/>
    </row>
    <row r="345" ht="15.75" customHeight="1">
      <c r="G345" s="44"/>
    </row>
    <row r="346" ht="15.75" customHeight="1">
      <c r="G346" s="44"/>
    </row>
    <row r="347" ht="15.75" customHeight="1">
      <c r="G347" s="44"/>
    </row>
    <row r="348" ht="15.75" customHeight="1">
      <c r="G348" s="44"/>
    </row>
    <row r="349" ht="15.75" customHeight="1">
      <c r="G349" s="44"/>
    </row>
    <row r="350" ht="15.75" customHeight="1">
      <c r="G350" s="44"/>
    </row>
    <row r="351" ht="15.75" customHeight="1">
      <c r="G351" s="44"/>
    </row>
    <row r="352" ht="15.75" customHeight="1">
      <c r="G352" s="44"/>
    </row>
    <row r="353" ht="15.75" customHeight="1">
      <c r="G353" s="44"/>
    </row>
    <row r="354" ht="15.75" customHeight="1">
      <c r="G354" s="44"/>
    </row>
    <row r="355" ht="15.75" customHeight="1">
      <c r="G355" s="44"/>
    </row>
    <row r="356" ht="15.75" customHeight="1">
      <c r="G356" s="44"/>
    </row>
    <row r="357" ht="15.75" customHeight="1">
      <c r="G357" s="44"/>
    </row>
    <row r="358" ht="15.75" customHeight="1">
      <c r="G358" s="44"/>
    </row>
    <row r="359" ht="15.75" customHeight="1">
      <c r="G359" s="44"/>
    </row>
    <row r="360" ht="15.75" customHeight="1">
      <c r="G360" s="44"/>
    </row>
    <row r="361" ht="15.75" customHeight="1">
      <c r="G361" s="44"/>
    </row>
    <row r="362" ht="15.75" customHeight="1">
      <c r="G362" s="44"/>
    </row>
    <row r="363" ht="15.75" customHeight="1">
      <c r="G363" s="44"/>
    </row>
    <row r="364" ht="15.75" customHeight="1">
      <c r="G364" s="44"/>
    </row>
    <row r="365" ht="15.75" customHeight="1">
      <c r="G365" s="44"/>
    </row>
    <row r="366" ht="15.75" customHeight="1">
      <c r="G366" s="44"/>
    </row>
    <row r="367" ht="15.75" customHeight="1">
      <c r="G367" s="44"/>
    </row>
    <row r="368" ht="15.75" customHeight="1">
      <c r="G368" s="44"/>
    </row>
    <row r="369" ht="15.75" customHeight="1">
      <c r="G369" s="44"/>
    </row>
    <row r="370" ht="15.75" customHeight="1">
      <c r="G370" s="44"/>
    </row>
    <row r="371" ht="15.75" customHeight="1">
      <c r="G371" s="44"/>
    </row>
    <row r="372" ht="15.75" customHeight="1">
      <c r="G372" s="44"/>
    </row>
    <row r="373" ht="15.75" customHeight="1">
      <c r="G373" s="44"/>
    </row>
    <row r="374" ht="15.75" customHeight="1">
      <c r="G374" s="44"/>
    </row>
    <row r="375" ht="15.75" customHeight="1">
      <c r="G375" s="44"/>
    </row>
    <row r="376" ht="15.75" customHeight="1">
      <c r="G376" s="44"/>
    </row>
    <row r="377" ht="15.75" customHeight="1">
      <c r="G377" s="44"/>
    </row>
    <row r="378" ht="15.75" customHeight="1">
      <c r="G378" s="44"/>
    </row>
    <row r="379" ht="15.75" customHeight="1">
      <c r="G379" s="44"/>
    </row>
    <row r="380" ht="15.75" customHeight="1">
      <c r="G380" s="44"/>
    </row>
    <row r="381" ht="15.75" customHeight="1">
      <c r="G381" s="44"/>
    </row>
    <row r="382" ht="15.75" customHeight="1">
      <c r="G382" s="44"/>
    </row>
    <row r="383" ht="15.75" customHeight="1">
      <c r="G383" s="44"/>
    </row>
    <row r="384" ht="15.75" customHeight="1">
      <c r="G384" s="44"/>
    </row>
    <row r="385" ht="15.75" customHeight="1">
      <c r="G385" s="44"/>
    </row>
    <row r="386" ht="15.75" customHeight="1">
      <c r="G386" s="44"/>
    </row>
    <row r="387" ht="15.75" customHeight="1">
      <c r="G387" s="44"/>
    </row>
    <row r="388" ht="15.75" customHeight="1">
      <c r="G388" s="44"/>
    </row>
    <row r="389" ht="15.75" customHeight="1">
      <c r="G389" s="44"/>
    </row>
    <row r="390" ht="15.75" customHeight="1">
      <c r="G390" s="44"/>
    </row>
    <row r="391" ht="15.75" customHeight="1">
      <c r="G391" s="44"/>
    </row>
    <row r="392" ht="15.75" customHeight="1">
      <c r="G392" s="44"/>
    </row>
    <row r="393" ht="15.75" customHeight="1">
      <c r="G393" s="44"/>
    </row>
    <row r="394" ht="15.75" customHeight="1">
      <c r="G394" s="44"/>
    </row>
    <row r="395" ht="15.75" customHeight="1">
      <c r="G395" s="44"/>
    </row>
    <row r="396" ht="15.75" customHeight="1">
      <c r="G396" s="44"/>
    </row>
    <row r="397" ht="15.75" customHeight="1">
      <c r="G397" s="44"/>
    </row>
    <row r="398" ht="15.75" customHeight="1">
      <c r="G398" s="44"/>
    </row>
    <row r="399" ht="15.75" customHeight="1">
      <c r="G399" s="44"/>
    </row>
    <row r="400" ht="15.75" customHeight="1">
      <c r="G400" s="44"/>
    </row>
    <row r="401" ht="15.75" customHeight="1">
      <c r="G401" s="44"/>
    </row>
    <row r="402" ht="15.75" customHeight="1">
      <c r="G402" s="44"/>
    </row>
    <row r="403" ht="15.75" customHeight="1">
      <c r="G403" s="44"/>
    </row>
    <row r="404" ht="15.75" customHeight="1">
      <c r="G404" s="44"/>
    </row>
    <row r="405" ht="15.75" customHeight="1">
      <c r="G405" s="44"/>
    </row>
    <row r="406" ht="15.75" customHeight="1">
      <c r="G406" s="44"/>
    </row>
    <row r="407" ht="15.75" customHeight="1">
      <c r="G407" s="44"/>
    </row>
    <row r="408" ht="15.75" customHeight="1">
      <c r="G408" s="44"/>
    </row>
    <row r="409" ht="15.75" customHeight="1">
      <c r="G409" s="44"/>
    </row>
    <row r="410" ht="15.75" customHeight="1">
      <c r="G410" s="44"/>
    </row>
    <row r="411" ht="15.75" customHeight="1">
      <c r="G411" s="44"/>
    </row>
    <row r="412" ht="15.75" customHeight="1">
      <c r="G412" s="44"/>
    </row>
    <row r="413" ht="15.75" customHeight="1">
      <c r="G413" s="44"/>
    </row>
    <row r="414" ht="15.75" customHeight="1">
      <c r="G414" s="44"/>
    </row>
    <row r="415" ht="15.75" customHeight="1">
      <c r="G415" s="44"/>
    </row>
    <row r="416" ht="15.75" customHeight="1">
      <c r="G416" s="44"/>
    </row>
    <row r="417" ht="15.75" customHeight="1">
      <c r="G417" s="44"/>
    </row>
    <row r="418" ht="15.75" customHeight="1">
      <c r="G418" s="44"/>
    </row>
    <row r="419" ht="15.75" customHeight="1">
      <c r="G419" s="44"/>
    </row>
    <row r="420" ht="15.75" customHeight="1">
      <c r="G420" s="44"/>
    </row>
    <row r="421" ht="15.75" customHeight="1">
      <c r="G421" s="44"/>
    </row>
    <row r="422" ht="15.75" customHeight="1">
      <c r="G422" s="44"/>
    </row>
    <row r="423" ht="15.75" customHeight="1">
      <c r="G423" s="44"/>
    </row>
    <row r="424" ht="15.75" customHeight="1">
      <c r="G424" s="44"/>
    </row>
    <row r="425" ht="15.75" customHeight="1">
      <c r="G425" s="44"/>
    </row>
    <row r="426" ht="15.75" customHeight="1">
      <c r="G426" s="44"/>
    </row>
    <row r="427" ht="15.75" customHeight="1">
      <c r="G427" s="44"/>
    </row>
    <row r="428" ht="15.75" customHeight="1">
      <c r="G428" s="44"/>
    </row>
    <row r="429" ht="15.75" customHeight="1">
      <c r="G429" s="44"/>
    </row>
    <row r="430" ht="15.75" customHeight="1">
      <c r="G430" s="44"/>
    </row>
    <row r="431" ht="15.75" customHeight="1">
      <c r="G431" s="44"/>
    </row>
    <row r="432" ht="15.75" customHeight="1">
      <c r="G432" s="44"/>
    </row>
    <row r="433" ht="15.75" customHeight="1">
      <c r="G433" s="44"/>
    </row>
    <row r="434" ht="15.75" customHeight="1">
      <c r="G434" s="44"/>
    </row>
    <row r="435" ht="15.75" customHeight="1">
      <c r="G435" s="44"/>
    </row>
    <row r="436" ht="15.75" customHeight="1">
      <c r="G436" s="44"/>
    </row>
    <row r="437" ht="15.75" customHeight="1">
      <c r="G437" s="44"/>
    </row>
    <row r="438" ht="15.75" customHeight="1">
      <c r="G438" s="44"/>
    </row>
    <row r="439" ht="15.75" customHeight="1">
      <c r="G439" s="44"/>
    </row>
    <row r="440" ht="15.75" customHeight="1">
      <c r="G440" s="44"/>
    </row>
    <row r="441" ht="15.75" customHeight="1">
      <c r="G441" s="44"/>
    </row>
    <row r="442" ht="15.75" customHeight="1">
      <c r="G442" s="44"/>
    </row>
    <row r="443" ht="15.75" customHeight="1">
      <c r="G443" s="44"/>
    </row>
    <row r="444" ht="15.75" customHeight="1">
      <c r="G444" s="44"/>
    </row>
    <row r="445" ht="15.75" customHeight="1">
      <c r="G445" s="44"/>
    </row>
    <row r="446" ht="15.75" customHeight="1">
      <c r="G446" s="44"/>
    </row>
    <row r="447" ht="15.75" customHeight="1">
      <c r="G447" s="44"/>
    </row>
    <row r="448" ht="15.75" customHeight="1">
      <c r="G448" s="44"/>
    </row>
    <row r="449" ht="15.75" customHeight="1">
      <c r="G449" s="44"/>
    </row>
    <row r="450" ht="15.75" customHeight="1">
      <c r="G450" s="44"/>
    </row>
    <row r="451" ht="15.75" customHeight="1">
      <c r="G451" s="44"/>
    </row>
    <row r="452" ht="15.75" customHeight="1">
      <c r="G452" s="44"/>
    </row>
    <row r="453" ht="15.75" customHeight="1">
      <c r="G453" s="44"/>
    </row>
    <row r="454" ht="15.75" customHeight="1">
      <c r="G454" s="44"/>
    </row>
    <row r="455" ht="15.75" customHeight="1">
      <c r="G455" s="44"/>
    </row>
    <row r="456" ht="15.75" customHeight="1">
      <c r="G456" s="44"/>
    </row>
    <row r="457" ht="15.75" customHeight="1">
      <c r="G457" s="44"/>
    </row>
    <row r="458" ht="15.75" customHeight="1">
      <c r="G458" s="44"/>
    </row>
    <row r="459" ht="15.75" customHeight="1">
      <c r="G459" s="44"/>
    </row>
    <row r="460" ht="15.75" customHeight="1">
      <c r="G460" s="44"/>
    </row>
    <row r="461" ht="15.75" customHeight="1">
      <c r="G461" s="44"/>
    </row>
    <row r="462" ht="15.75" customHeight="1">
      <c r="G462" s="44"/>
    </row>
    <row r="463" ht="15.75" customHeight="1">
      <c r="G463" s="44"/>
    </row>
    <row r="464" ht="15.75" customHeight="1">
      <c r="G464" s="44"/>
    </row>
    <row r="465" ht="15.75" customHeight="1">
      <c r="G465" s="44"/>
    </row>
    <row r="466" ht="15.75" customHeight="1">
      <c r="G466" s="44"/>
    </row>
    <row r="467" ht="15.75" customHeight="1">
      <c r="G467" s="44"/>
    </row>
    <row r="468" ht="15.75" customHeight="1">
      <c r="G468" s="44"/>
    </row>
    <row r="469" ht="15.75" customHeight="1">
      <c r="G469" s="44"/>
    </row>
    <row r="470" ht="15.75" customHeight="1">
      <c r="G470" s="44"/>
    </row>
    <row r="471" ht="15.75" customHeight="1">
      <c r="G471" s="44"/>
    </row>
    <row r="472" ht="15.75" customHeight="1">
      <c r="G472" s="44"/>
    </row>
    <row r="473" ht="15.75" customHeight="1">
      <c r="G473" s="44"/>
    </row>
    <row r="474" ht="15.75" customHeight="1">
      <c r="G474" s="44"/>
    </row>
    <row r="475" ht="15.75" customHeight="1">
      <c r="G475" s="44"/>
    </row>
    <row r="476" ht="15.75" customHeight="1">
      <c r="G476" s="44"/>
    </row>
    <row r="477" ht="15.75" customHeight="1">
      <c r="G477" s="44"/>
    </row>
    <row r="478" ht="15.75" customHeight="1">
      <c r="G478" s="44"/>
    </row>
    <row r="479" ht="15.75" customHeight="1">
      <c r="G479" s="44"/>
    </row>
    <row r="480" ht="15.75" customHeight="1">
      <c r="G480" s="44"/>
    </row>
    <row r="481" ht="15.75" customHeight="1">
      <c r="G481" s="44"/>
    </row>
    <row r="482" ht="15.75" customHeight="1">
      <c r="G482" s="44"/>
    </row>
    <row r="483" ht="15.75" customHeight="1">
      <c r="G483" s="44"/>
    </row>
    <row r="484" ht="15.75" customHeight="1">
      <c r="G484" s="44"/>
    </row>
    <row r="485" ht="15.75" customHeight="1">
      <c r="G485" s="44"/>
    </row>
    <row r="486" ht="15.75" customHeight="1">
      <c r="G486" s="44"/>
    </row>
    <row r="487" ht="15.75" customHeight="1">
      <c r="G487" s="44"/>
    </row>
    <row r="488" ht="15.75" customHeight="1">
      <c r="G488" s="44"/>
    </row>
    <row r="489" ht="15.75" customHeight="1">
      <c r="G489" s="44"/>
    </row>
    <row r="490" ht="15.75" customHeight="1">
      <c r="G490" s="44"/>
    </row>
    <row r="491" ht="15.75" customHeight="1">
      <c r="G491" s="44"/>
    </row>
    <row r="492" ht="15.75" customHeight="1">
      <c r="G492" s="44"/>
    </row>
    <row r="493" ht="15.75" customHeight="1">
      <c r="G493" s="44"/>
    </row>
    <row r="494" ht="15.75" customHeight="1">
      <c r="G494" s="44"/>
    </row>
    <row r="495" ht="15.75" customHeight="1">
      <c r="G495" s="44"/>
    </row>
    <row r="496" ht="15.75" customHeight="1">
      <c r="G496" s="44"/>
    </row>
    <row r="497" ht="15.75" customHeight="1">
      <c r="G497" s="44"/>
    </row>
    <row r="498" ht="15.75" customHeight="1">
      <c r="G498" s="44"/>
    </row>
    <row r="499" ht="15.75" customHeight="1">
      <c r="G499" s="44"/>
    </row>
    <row r="500" ht="15.75" customHeight="1">
      <c r="G500" s="44"/>
    </row>
    <row r="501" ht="15.75" customHeight="1">
      <c r="G501" s="44"/>
    </row>
    <row r="502" ht="15.75" customHeight="1">
      <c r="G502" s="44"/>
    </row>
    <row r="503" ht="15.75" customHeight="1">
      <c r="G503" s="44"/>
    </row>
    <row r="504" ht="15.75" customHeight="1">
      <c r="G504" s="44"/>
    </row>
    <row r="505" ht="15.75" customHeight="1">
      <c r="G505" s="44"/>
    </row>
    <row r="506" ht="15.75" customHeight="1">
      <c r="G506" s="44"/>
    </row>
    <row r="507" ht="15.75" customHeight="1">
      <c r="G507" s="44"/>
    </row>
    <row r="508" ht="15.75" customHeight="1">
      <c r="G508" s="44"/>
    </row>
    <row r="509" ht="15.75" customHeight="1">
      <c r="G509" s="44"/>
    </row>
    <row r="510" ht="15.75" customHeight="1">
      <c r="G510" s="44"/>
    </row>
    <row r="511" ht="15.75" customHeight="1">
      <c r="G511" s="44"/>
    </row>
    <row r="512" ht="15.75" customHeight="1">
      <c r="G512" s="44"/>
    </row>
    <row r="513" ht="15.75" customHeight="1">
      <c r="G513" s="44"/>
    </row>
    <row r="514" ht="15.75" customHeight="1">
      <c r="G514" s="44"/>
    </row>
    <row r="515" ht="15.75" customHeight="1">
      <c r="G515" s="44"/>
    </row>
    <row r="516" ht="15.75" customHeight="1">
      <c r="G516" s="44"/>
    </row>
    <row r="517" ht="15.75" customHeight="1">
      <c r="G517" s="44"/>
    </row>
    <row r="518" ht="15.75" customHeight="1">
      <c r="G518" s="44"/>
    </row>
    <row r="519" ht="15.75" customHeight="1">
      <c r="G519" s="44"/>
    </row>
    <row r="520" ht="15.75" customHeight="1">
      <c r="G520" s="44"/>
    </row>
    <row r="521" ht="15.75" customHeight="1">
      <c r="G521" s="44"/>
    </row>
    <row r="522" ht="15.75" customHeight="1">
      <c r="G522" s="44"/>
    </row>
    <row r="523" ht="15.75" customHeight="1">
      <c r="G523" s="44"/>
    </row>
    <row r="524" ht="15.75" customHeight="1">
      <c r="G524" s="44"/>
    </row>
    <row r="525" ht="15.75" customHeight="1">
      <c r="G525" s="44"/>
    </row>
    <row r="526" ht="15.75" customHeight="1">
      <c r="G526" s="44"/>
    </row>
    <row r="527" ht="15.75" customHeight="1">
      <c r="G527" s="44"/>
    </row>
    <row r="528" ht="15.75" customHeight="1">
      <c r="G528" s="44"/>
    </row>
    <row r="529" ht="15.75" customHeight="1">
      <c r="G529" s="44"/>
    </row>
    <row r="530" ht="15.75" customHeight="1">
      <c r="G530" s="44"/>
    </row>
    <row r="531" ht="15.75" customHeight="1">
      <c r="G531" s="44"/>
    </row>
    <row r="532" ht="15.75" customHeight="1">
      <c r="G532" s="44"/>
    </row>
    <row r="533" ht="15.75" customHeight="1">
      <c r="G533" s="44"/>
    </row>
    <row r="534" ht="15.75" customHeight="1">
      <c r="G534" s="44"/>
    </row>
    <row r="535" ht="15.75" customHeight="1">
      <c r="G535" s="44"/>
    </row>
    <row r="536" ht="15.75" customHeight="1">
      <c r="G536" s="44"/>
    </row>
    <row r="537" ht="15.75" customHeight="1">
      <c r="G537" s="44"/>
    </row>
    <row r="538" ht="15.75" customHeight="1">
      <c r="G538" s="44"/>
    </row>
    <row r="539" ht="15.75" customHeight="1">
      <c r="G539" s="44"/>
    </row>
    <row r="540" ht="15.75" customHeight="1">
      <c r="G540" s="44"/>
    </row>
    <row r="541" ht="15.75" customHeight="1">
      <c r="G541" s="44"/>
    </row>
    <row r="542" ht="15.75" customHeight="1">
      <c r="G542" s="44"/>
    </row>
    <row r="543" ht="15.75" customHeight="1">
      <c r="G543" s="44"/>
    </row>
    <row r="544" ht="15.75" customHeight="1">
      <c r="G544" s="44"/>
    </row>
    <row r="545" ht="15.75" customHeight="1">
      <c r="G545" s="44"/>
    </row>
    <row r="546" ht="15.75" customHeight="1">
      <c r="G546" s="44"/>
    </row>
    <row r="547" ht="15.75" customHeight="1">
      <c r="G547" s="44"/>
    </row>
    <row r="548" ht="15.75" customHeight="1">
      <c r="G548" s="44"/>
    </row>
    <row r="549" ht="15.75" customHeight="1">
      <c r="G549" s="44"/>
    </row>
    <row r="550" ht="15.75" customHeight="1">
      <c r="G550" s="44"/>
    </row>
    <row r="551" ht="15.75" customHeight="1">
      <c r="G551" s="44"/>
    </row>
    <row r="552" ht="15.75" customHeight="1">
      <c r="G552" s="44"/>
    </row>
    <row r="553" ht="15.75" customHeight="1">
      <c r="G553" s="44"/>
    </row>
    <row r="554" ht="15.75" customHeight="1">
      <c r="G554" s="44"/>
    </row>
    <row r="555" ht="15.75" customHeight="1">
      <c r="G555" s="44"/>
    </row>
    <row r="556" ht="15.75" customHeight="1">
      <c r="G556" s="44"/>
    </row>
    <row r="557" ht="15.75" customHeight="1">
      <c r="G557" s="44"/>
    </row>
    <row r="558" ht="15.75" customHeight="1">
      <c r="G558" s="44"/>
    </row>
    <row r="559" ht="15.75" customHeight="1">
      <c r="G559" s="44"/>
    </row>
    <row r="560" ht="15.75" customHeight="1">
      <c r="G560" s="44"/>
    </row>
    <row r="561" ht="15.75" customHeight="1">
      <c r="G561" s="44"/>
    </row>
    <row r="562" ht="15.75" customHeight="1">
      <c r="G562" s="44"/>
    </row>
    <row r="563" ht="15.75" customHeight="1">
      <c r="G563" s="44"/>
    </row>
    <row r="564" ht="15.75" customHeight="1">
      <c r="G564" s="44"/>
    </row>
    <row r="565" ht="15.75" customHeight="1">
      <c r="G565" s="44"/>
    </row>
    <row r="566" ht="15.75" customHeight="1">
      <c r="G566" s="44"/>
    </row>
    <row r="567" ht="15.75" customHeight="1">
      <c r="G567" s="44"/>
    </row>
    <row r="568" ht="15.75" customHeight="1">
      <c r="G568" s="44"/>
    </row>
    <row r="569" ht="15.75" customHeight="1">
      <c r="G569" s="44"/>
    </row>
    <row r="570" ht="15.75" customHeight="1">
      <c r="G570" s="44"/>
    </row>
    <row r="571" ht="15.75" customHeight="1">
      <c r="G571" s="44"/>
    </row>
    <row r="572" ht="15.75" customHeight="1">
      <c r="G572" s="44"/>
    </row>
    <row r="573" ht="15.75" customHeight="1">
      <c r="G573" s="44"/>
    </row>
    <row r="574" ht="15.75" customHeight="1">
      <c r="G574" s="44"/>
    </row>
    <row r="575" ht="15.75" customHeight="1">
      <c r="G575" s="44"/>
    </row>
    <row r="576" ht="15.75" customHeight="1">
      <c r="G576" s="44"/>
    </row>
    <row r="577" ht="15.75" customHeight="1">
      <c r="G577" s="44"/>
    </row>
    <row r="578" ht="15.75" customHeight="1">
      <c r="G578" s="44"/>
    </row>
    <row r="579" ht="15.75" customHeight="1">
      <c r="G579" s="44"/>
    </row>
    <row r="580" ht="15.75" customHeight="1">
      <c r="G580" s="44"/>
    </row>
    <row r="581" ht="15.75" customHeight="1">
      <c r="G581" s="44"/>
    </row>
    <row r="582" ht="15.75" customHeight="1">
      <c r="G582" s="44"/>
    </row>
    <row r="583" ht="15.75" customHeight="1">
      <c r="G583" s="44"/>
    </row>
    <row r="584" ht="15.75" customHeight="1">
      <c r="G584" s="44"/>
    </row>
    <row r="585" ht="15.75" customHeight="1">
      <c r="G585" s="44"/>
    </row>
    <row r="586" ht="15.75" customHeight="1">
      <c r="G586" s="44"/>
    </row>
    <row r="587" ht="15.75" customHeight="1">
      <c r="G587" s="44"/>
    </row>
    <row r="588" ht="15.75" customHeight="1">
      <c r="G588" s="44"/>
    </row>
    <row r="589" ht="15.75" customHeight="1">
      <c r="G589" s="44"/>
    </row>
    <row r="590" ht="15.75" customHeight="1">
      <c r="G590" s="44"/>
    </row>
    <row r="591" ht="15.75" customHeight="1">
      <c r="G591" s="44"/>
    </row>
    <row r="592" ht="15.75" customHeight="1">
      <c r="G592" s="44"/>
    </row>
    <row r="593" ht="15.75" customHeight="1">
      <c r="G593" s="44"/>
    </row>
    <row r="594" ht="15.75" customHeight="1">
      <c r="G594" s="44"/>
    </row>
    <row r="595" ht="15.75" customHeight="1">
      <c r="G595" s="44"/>
    </row>
    <row r="596" ht="15.75" customHeight="1">
      <c r="G596" s="44"/>
    </row>
    <row r="597" ht="15.75" customHeight="1">
      <c r="G597" s="44"/>
    </row>
    <row r="598" ht="15.75" customHeight="1">
      <c r="G598" s="44"/>
    </row>
    <row r="599" ht="15.75" customHeight="1">
      <c r="G599" s="44"/>
    </row>
    <row r="600" ht="15.75" customHeight="1">
      <c r="G600" s="44"/>
    </row>
    <row r="601" ht="15.75" customHeight="1">
      <c r="G601" s="44"/>
    </row>
    <row r="602" ht="15.75" customHeight="1">
      <c r="G602" s="44"/>
    </row>
    <row r="603" ht="15.75" customHeight="1">
      <c r="G603" s="44"/>
    </row>
    <row r="604" ht="15.75" customHeight="1">
      <c r="G604" s="44"/>
    </row>
    <row r="605" ht="15.75" customHeight="1">
      <c r="G605" s="44"/>
    </row>
    <row r="606" ht="15.75" customHeight="1">
      <c r="G606" s="44"/>
    </row>
    <row r="607" ht="15.75" customHeight="1">
      <c r="G607" s="44"/>
    </row>
    <row r="608" ht="15.75" customHeight="1">
      <c r="G608" s="44"/>
    </row>
    <row r="609" ht="15.75" customHeight="1">
      <c r="G609" s="44"/>
    </row>
    <row r="610" ht="15.75" customHeight="1">
      <c r="G610" s="44"/>
    </row>
    <row r="611" ht="15.75" customHeight="1">
      <c r="G611" s="44"/>
    </row>
    <row r="612" ht="15.75" customHeight="1">
      <c r="G612" s="44"/>
    </row>
    <row r="613" ht="15.75" customHeight="1">
      <c r="G613" s="44"/>
    </row>
    <row r="614" ht="15.75" customHeight="1">
      <c r="G614" s="44"/>
    </row>
    <row r="615" ht="15.75" customHeight="1">
      <c r="G615" s="44"/>
    </row>
    <row r="616" ht="15.75" customHeight="1">
      <c r="G616" s="44"/>
    </row>
    <row r="617" ht="15.75" customHeight="1">
      <c r="G617" s="44"/>
    </row>
    <row r="618" ht="15.75" customHeight="1">
      <c r="G618" s="44"/>
    </row>
    <row r="619" ht="15.75" customHeight="1">
      <c r="G619" s="44"/>
    </row>
    <row r="620" ht="15.75" customHeight="1">
      <c r="G620" s="44"/>
    </row>
    <row r="621" ht="15.75" customHeight="1">
      <c r="G621" s="44"/>
    </row>
    <row r="622" ht="15.75" customHeight="1">
      <c r="G622" s="44"/>
    </row>
    <row r="623" ht="15.75" customHeight="1">
      <c r="G623" s="44"/>
    </row>
    <row r="624" ht="15.75" customHeight="1">
      <c r="G624" s="44"/>
    </row>
    <row r="625" ht="15.75" customHeight="1">
      <c r="G625" s="44"/>
    </row>
    <row r="626" ht="15.75" customHeight="1">
      <c r="G626" s="44"/>
    </row>
    <row r="627" ht="15.75" customHeight="1">
      <c r="G627" s="44"/>
    </row>
    <row r="628" ht="15.75" customHeight="1">
      <c r="G628" s="44"/>
    </row>
    <row r="629" ht="15.75" customHeight="1">
      <c r="G629" s="44"/>
    </row>
    <row r="630" ht="15.75" customHeight="1">
      <c r="G630" s="44"/>
    </row>
    <row r="631" ht="15.75" customHeight="1">
      <c r="G631" s="44"/>
    </row>
    <row r="632" ht="15.75" customHeight="1">
      <c r="G632" s="44"/>
    </row>
    <row r="633" ht="15.75" customHeight="1">
      <c r="G633" s="44"/>
    </row>
    <row r="634" ht="15.75" customHeight="1">
      <c r="G634" s="44"/>
    </row>
    <row r="635" ht="15.75" customHeight="1">
      <c r="G635" s="44"/>
    </row>
    <row r="636" ht="15.75" customHeight="1">
      <c r="G636" s="44"/>
    </row>
    <row r="637" ht="15.75" customHeight="1">
      <c r="G637" s="44"/>
    </row>
    <row r="638" ht="15.75" customHeight="1">
      <c r="G638" s="44"/>
    </row>
    <row r="639" ht="15.75" customHeight="1">
      <c r="G639" s="44"/>
    </row>
    <row r="640" ht="15.75" customHeight="1">
      <c r="G640" s="44"/>
    </row>
    <row r="641" ht="15.75" customHeight="1">
      <c r="G641" s="44"/>
    </row>
    <row r="642" ht="15.75" customHeight="1">
      <c r="G642" s="44"/>
    </row>
    <row r="643" ht="15.75" customHeight="1">
      <c r="G643" s="44"/>
    </row>
    <row r="644" ht="15.75" customHeight="1">
      <c r="G644" s="44"/>
    </row>
    <row r="645" ht="15.75" customHeight="1">
      <c r="G645" s="44"/>
    </row>
    <row r="646" ht="15.75" customHeight="1">
      <c r="G646" s="44"/>
    </row>
    <row r="647" ht="15.75" customHeight="1">
      <c r="G647" s="44"/>
    </row>
    <row r="648" ht="15.75" customHeight="1">
      <c r="G648" s="44"/>
    </row>
    <row r="649" ht="15.75" customHeight="1">
      <c r="G649" s="44"/>
    </row>
    <row r="650" ht="15.75" customHeight="1">
      <c r="G650" s="44"/>
    </row>
    <row r="651" ht="15.75" customHeight="1">
      <c r="G651" s="44"/>
    </row>
    <row r="652" ht="15.75" customHeight="1">
      <c r="G652" s="44"/>
    </row>
    <row r="653" ht="15.75" customHeight="1">
      <c r="G653" s="44"/>
    </row>
    <row r="654" ht="15.75" customHeight="1">
      <c r="G654" s="44"/>
    </row>
    <row r="655" ht="15.75" customHeight="1">
      <c r="G655" s="44"/>
    </row>
    <row r="656" ht="15.75" customHeight="1">
      <c r="G656" s="44"/>
    </row>
    <row r="657" ht="15.75" customHeight="1">
      <c r="G657" s="44"/>
    </row>
    <row r="658" ht="15.75" customHeight="1">
      <c r="G658" s="44"/>
    </row>
    <row r="659" ht="15.75" customHeight="1">
      <c r="G659" s="44"/>
    </row>
    <row r="660" ht="15.75" customHeight="1">
      <c r="G660" s="44"/>
    </row>
    <row r="661" ht="15.75" customHeight="1">
      <c r="G661" s="44"/>
    </row>
    <row r="662" ht="15.75" customHeight="1">
      <c r="G662" s="44"/>
    </row>
    <row r="663" ht="15.75" customHeight="1">
      <c r="G663" s="44"/>
    </row>
    <row r="664" ht="15.75" customHeight="1">
      <c r="G664" s="44"/>
    </row>
    <row r="665" ht="15.75" customHeight="1">
      <c r="G665" s="44"/>
    </row>
    <row r="666" ht="15.75" customHeight="1">
      <c r="G666" s="44"/>
    </row>
    <row r="667" ht="15.75" customHeight="1">
      <c r="G667" s="44"/>
    </row>
    <row r="668" ht="15.75" customHeight="1">
      <c r="G668" s="44"/>
    </row>
    <row r="669" ht="15.75" customHeight="1">
      <c r="G669" s="44"/>
    </row>
    <row r="670" ht="15.75" customHeight="1">
      <c r="G670" s="44"/>
    </row>
    <row r="671" ht="15.75" customHeight="1">
      <c r="G671" s="44"/>
    </row>
    <row r="672" ht="15.75" customHeight="1">
      <c r="G672" s="44"/>
    </row>
    <row r="673" ht="15.75" customHeight="1">
      <c r="G673" s="44"/>
    </row>
    <row r="674" ht="15.75" customHeight="1">
      <c r="G674" s="44"/>
    </row>
    <row r="675" ht="15.75" customHeight="1">
      <c r="G675" s="44"/>
    </row>
    <row r="676" ht="15.75" customHeight="1">
      <c r="G676" s="44"/>
    </row>
    <row r="677" ht="15.75" customHeight="1">
      <c r="G677" s="44"/>
    </row>
    <row r="678" ht="15.75" customHeight="1">
      <c r="G678" s="44"/>
    </row>
    <row r="679" ht="15.75" customHeight="1">
      <c r="G679" s="44"/>
    </row>
    <row r="680" ht="15.75" customHeight="1">
      <c r="G680" s="44"/>
    </row>
    <row r="681" ht="15.75" customHeight="1">
      <c r="G681" s="44"/>
    </row>
    <row r="682" ht="15.75" customHeight="1">
      <c r="G682" s="44"/>
    </row>
    <row r="683" ht="15.75" customHeight="1">
      <c r="G683" s="44"/>
    </row>
    <row r="684" ht="15.75" customHeight="1">
      <c r="G684" s="44"/>
    </row>
    <row r="685" ht="15.75" customHeight="1">
      <c r="G685" s="44"/>
    </row>
    <row r="686" ht="15.75" customHeight="1">
      <c r="G686" s="44"/>
    </row>
    <row r="687" ht="15.75" customHeight="1">
      <c r="G687" s="44"/>
    </row>
    <row r="688" ht="15.75" customHeight="1">
      <c r="G688" s="44"/>
    </row>
    <row r="689" ht="15.75" customHeight="1">
      <c r="G689" s="44"/>
    </row>
    <row r="690" ht="15.75" customHeight="1">
      <c r="G690" s="44"/>
    </row>
    <row r="691" ht="15.75" customHeight="1">
      <c r="G691" s="44"/>
    </row>
    <row r="692" ht="15.75" customHeight="1">
      <c r="G692" s="44"/>
    </row>
    <row r="693" ht="15.75" customHeight="1">
      <c r="G693" s="44"/>
    </row>
    <row r="694" ht="15.75" customHeight="1">
      <c r="G694" s="44"/>
    </row>
    <row r="695" ht="15.75" customHeight="1">
      <c r="G695" s="44"/>
    </row>
    <row r="696" ht="15.75" customHeight="1">
      <c r="G696" s="44"/>
    </row>
    <row r="697" ht="15.75" customHeight="1">
      <c r="G697" s="44"/>
    </row>
    <row r="698" ht="15.75" customHeight="1">
      <c r="G698" s="44"/>
    </row>
    <row r="699" ht="15.75" customHeight="1">
      <c r="G699" s="44"/>
    </row>
    <row r="700" ht="15.75" customHeight="1">
      <c r="G700" s="44"/>
    </row>
    <row r="701" ht="15.75" customHeight="1">
      <c r="G701" s="44"/>
    </row>
    <row r="702" ht="15.75" customHeight="1">
      <c r="G702" s="44"/>
    </row>
    <row r="703" ht="15.75" customHeight="1">
      <c r="G703" s="44"/>
    </row>
    <row r="704" ht="15.75" customHeight="1">
      <c r="G704" s="44"/>
    </row>
    <row r="705" ht="15.75" customHeight="1">
      <c r="G705" s="44"/>
    </row>
    <row r="706" ht="15.75" customHeight="1">
      <c r="G706" s="44"/>
    </row>
    <row r="707" ht="15.75" customHeight="1">
      <c r="G707" s="44"/>
    </row>
    <row r="708" ht="15.75" customHeight="1">
      <c r="G708" s="44"/>
    </row>
    <row r="709" ht="15.75" customHeight="1">
      <c r="G709" s="44"/>
    </row>
    <row r="710" ht="15.75" customHeight="1">
      <c r="G710" s="44"/>
    </row>
    <row r="711" ht="15.75" customHeight="1">
      <c r="G711" s="44"/>
    </row>
    <row r="712" ht="15.75" customHeight="1">
      <c r="G712" s="44"/>
    </row>
    <row r="713" ht="15.75" customHeight="1">
      <c r="G713" s="44"/>
    </row>
    <row r="714" ht="15.75" customHeight="1">
      <c r="G714" s="44"/>
    </row>
    <row r="715" ht="15.75" customHeight="1">
      <c r="G715" s="44"/>
    </row>
    <row r="716" ht="15.75" customHeight="1">
      <c r="G716" s="44"/>
    </row>
    <row r="717" ht="15.75" customHeight="1">
      <c r="G717" s="44"/>
    </row>
    <row r="718" ht="15.75" customHeight="1">
      <c r="G718" s="44"/>
    </row>
    <row r="719" ht="15.75" customHeight="1">
      <c r="G719" s="44"/>
    </row>
    <row r="720" ht="15.75" customHeight="1">
      <c r="G720" s="44"/>
    </row>
    <row r="721" ht="15.75" customHeight="1">
      <c r="G721" s="44"/>
    </row>
    <row r="722" ht="15.75" customHeight="1">
      <c r="G722" s="44"/>
    </row>
    <row r="723" ht="15.75" customHeight="1">
      <c r="G723" s="44"/>
    </row>
    <row r="724" ht="15.75" customHeight="1">
      <c r="G724" s="44"/>
    </row>
    <row r="725" ht="15.75" customHeight="1">
      <c r="G725" s="44"/>
    </row>
    <row r="726" ht="15.75" customHeight="1">
      <c r="G726" s="44"/>
    </row>
    <row r="727" ht="15.75" customHeight="1">
      <c r="G727" s="44"/>
    </row>
    <row r="728" ht="15.75" customHeight="1">
      <c r="G728" s="44"/>
    </row>
    <row r="729" ht="15.75" customHeight="1">
      <c r="G729" s="44"/>
    </row>
    <row r="730" ht="15.75" customHeight="1">
      <c r="G730" s="44"/>
    </row>
    <row r="731" ht="15.75" customHeight="1">
      <c r="G731" s="44"/>
    </row>
    <row r="732" ht="15.75" customHeight="1">
      <c r="G732" s="44"/>
    </row>
    <row r="733" ht="15.75" customHeight="1">
      <c r="G733" s="44"/>
    </row>
    <row r="734" ht="15.75" customHeight="1">
      <c r="G734" s="44"/>
    </row>
    <row r="735" ht="15.75" customHeight="1">
      <c r="G735" s="44"/>
    </row>
    <row r="736" ht="15.75" customHeight="1">
      <c r="G736" s="44"/>
    </row>
    <row r="737" ht="15.75" customHeight="1">
      <c r="G737" s="44"/>
    </row>
    <row r="738" ht="15.75" customHeight="1">
      <c r="G738" s="44"/>
    </row>
    <row r="739" ht="15.75" customHeight="1">
      <c r="G739" s="44"/>
    </row>
    <row r="740" ht="15.75" customHeight="1">
      <c r="G740" s="44"/>
    </row>
    <row r="741" ht="15.75" customHeight="1">
      <c r="G741" s="44"/>
    </row>
    <row r="742" ht="15.75" customHeight="1">
      <c r="G742" s="44"/>
    </row>
    <row r="743" ht="15.75" customHeight="1">
      <c r="G743" s="44"/>
    </row>
    <row r="744" ht="15.75" customHeight="1">
      <c r="G744" s="44"/>
    </row>
    <row r="745" ht="15.75" customHeight="1">
      <c r="G745" s="44"/>
    </row>
    <row r="746" ht="15.75" customHeight="1">
      <c r="G746" s="44"/>
    </row>
    <row r="747" ht="15.75" customHeight="1">
      <c r="G747" s="44"/>
    </row>
    <row r="748" ht="15.75" customHeight="1">
      <c r="G748" s="44"/>
    </row>
    <row r="749" ht="15.75" customHeight="1">
      <c r="G749" s="44"/>
    </row>
    <row r="750" ht="15.75" customHeight="1">
      <c r="G750" s="44"/>
    </row>
    <row r="751" ht="15.75" customHeight="1">
      <c r="G751" s="44"/>
    </row>
    <row r="752" ht="15.75" customHeight="1">
      <c r="G752" s="44"/>
    </row>
    <row r="753" ht="15.75" customHeight="1">
      <c r="G753" s="44"/>
    </row>
    <row r="754" ht="15.75" customHeight="1">
      <c r="G754" s="44"/>
    </row>
    <row r="755" ht="15.75" customHeight="1">
      <c r="G755" s="44"/>
    </row>
    <row r="756" ht="15.75" customHeight="1">
      <c r="G756" s="44"/>
    </row>
    <row r="757" ht="15.75" customHeight="1">
      <c r="G757" s="44"/>
    </row>
    <row r="758" ht="15.75" customHeight="1">
      <c r="G758" s="44"/>
    </row>
    <row r="759" ht="15.75" customHeight="1">
      <c r="G759" s="44"/>
    </row>
    <row r="760" ht="15.75" customHeight="1">
      <c r="G760" s="44"/>
    </row>
    <row r="761" ht="15.75" customHeight="1">
      <c r="G761" s="44"/>
    </row>
    <row r="762" ht="15.75" customHeight="1">
      <c r="G762" s="44"/>
    </row>
    <row r="763" ht="15.75" customHeight="1">
      <c r="G763" s="44"/>
    </row>
    <row r="764" ht="15.75" customHeight="1">
      <c r="G764" s="44"/>
    </row>
    <row r="765" ht="15.75" customHeight="1">
      <c r="G765" s="44"/>
    </row>
    <row r="766" ht="15.75" customHeight="1">
      <c r="G766" s="44"/>
    </row>
    <row r="767" ht="15.75" customHeight="1">
      <c r="G767" s="44"/>
    </row>
    <row r="768" ht="15.75" customHeight="1">
      <c r="G768" s="44"/>
    </row>
    <row r="769" ht="15.75" customHeight="1">
      <c r="G769" s="44"/>
    </row>
    <row r="770" ht="15.75" customHeight="1">
      <c r="G770" s="44"/>
    </row>
    <row r="771" ht="15.75" customHeight="1">
      <c r="G771" s="44"/>
    </row>
    <row r="772" ht="15.75" customHeight="1">
      <c r="G772" s="44"/>
    </row>
    <row r="773" ht="15.75" customHeight="1">
      <c r="G773" s="44"/>
    </row>
    <row r="774" ht="15.75" customHeight="1">
      <c r="G774" s="44"/>
    </row>
    <row r="775" ht="15.75" customHeight="1">
      <c r="G775" s="44"/>
    </row>
    <row r="776" ht="15.75" customHeight="1">
      <c r="G776" s="44"/>
    </row>
    <row r="777" ht="15.75" customHeight="1">
      <c r="G777" s="44"/>
    </row>
    <row r="778" ht="15.75" customHeight="1">
      <c r="G778" s="44"/>
    </row>
    <row r="779" ht="15.75" customHeight="1">
      <c r="G779" s="44"/>
    </row>
    <row r="780" ht="15.75" customHeight="1">
      <c r="G780" s="44"/>
    </row>
    <row r="781" ht="15.75" customHeight="1">
      <c r="G781" s="44"/>
    </row>
    <row r="782" ht="15.75" customHeight="1">
      <c r="G782" s="44"/>
    </row>
    <row r="783" ht="15.75" customHeight="1">
      <c r="G783" s="44"/>
    </row>
    <row r="784" ht="15.75" customHeight="1">
      <c r="G784" s="44"/>
    </row>
    <row r="785" ht="15.75" customHeight="1">
      <c r="G785" s="44"/>
    </row>
    <row r="786" ht="15.75" customHeight="1">
      <c r="G786" s="44"/>
    </row>
    <row r="787" ht="15.75" customHeight="1">
      <c r="G787" s="44"/>
    </row>
    <row r="788" ht="15.75" customHeight="1">
      <c r="G788" s="44"/>
    </row>
    <row r="789" ht="15.75" customHeight="1">
      <c r="G789" s="44"/>
    </row>
    <row r="790" ht="15.75" customHeight="1">
      <c r="G790" s="44"/>
    </row>
    <row r="791" ht="15.75" customHeight="1">
      <c r="G791" s="44"/>
    </row>
    <row r="792" ht="15.75" customHeight="1">
      <c r="G792" s="44"/>
    </row>
    <row r="793" ht="15.75" customHeight="1">
      <c r="G793" s="44"/>
    </row>
    <row r="794" ht="15.75" customHeight="1">
      <c r="G794" s="44"/>
    </row>
    <row r="795" ht="15.75" customHeight="1">
      <c r="G795" s="44"/>
    </row>
    <row r="796" ht="15.75" customHeight="1">
      <c r="G796" s="44"/>
    </row>
    <row r="797" ht="15.75" customHeight="1">
      <c r="G797" s="44"/>
    </row>
    <row r="798" ht="15.75" customHeight="1">
      <c r="G798" s="44"/>
    </row>
    <row r="799" ht="15.75" customHeight="1">
      <c r="G799" s="44"/>
    </row>
    <row r="800" ht="15.75" customHeight="1">
      <c r="G800" s="44"/>
    </row>
    <row r="801" ht="15.75" customHeight="1">
      <c r="G801" s="44"/>
    </row>
    <row r="802" ht="15.75" customHeight="1">
      <c r="G802" s="44"/>
    </row>
    <row r="803" ht="15.75" customHeight="1">
      <c r="G803" s="44"/>
    </row>
    <row r="804" ht="15.75" customHeight="1">
      <c r="G804" s="44"/>
    </row>
    <row r="805" ht="15.75" customHeight="1">
      <c r="G805" s="44"/>
    </row>
    <row r="806" ht="15.75" customHeight="1">
      <c r="G806" s="44"/>
    </row>
    <row r="807" ht="15.75" customHeight="1">
      <c r="G807" s="44"/>
    </row>
    <row r="808" ht="15.75" customHeight="1">
      <c r="G808" s="44"/>
    </row>
    <row r="809" ht="15.75" customHeight="1">
      <c r="G809" s="44"/>
    </row>
    <row r="810" ht="15.75" customHeight="1">
      <c r="G810" s="44"/>
    </row>
    <row r="811" ht="15.75" customHeight="1">
      <c r="G811" s="44"/>
    </row>
    <row r="812" ht="15.75" customHeight="1">
      <c r="G812" s="44"/>
    </row>
    <row r="813" ht="15.75" customHeight="1">
      <c r="G813" s="44"/>
    </row>
    <row r="814" ht="15.75" customHeight="1">
      <c r="G814" s="44"/>
    </row>
    <row r="815" ht="15.75" customHeight="1">
      <c r="G815" s="44"/>
    </row>
    <row r="816" ht="15.75" customHeight="1">
      <c r="G816" s="44"/>
    </row>
    <row r="817" ht="15.75" customHeight="1">
      <c r="G817" s="44"/>
    </row>
    <row r="818" ht="15.75" customHeight="1">
      <c r="G818" s="44"/>
    </row>
    <row r="819" ht="15.75" customHeight="1">
      <c r="G819" s="44"/>
    </row>
    <row r="820" ht="15.75" customHeight="1">
      <c r="G820" s="44"/>
    </row>
    <row r="821" ht="15.75" customHeight="1">
      <c r="G821" s="44"/>
    </row>
    <row r="822" ht="15.75" customHeight="1">
      <c r="G822" s="44"/>
    </row>
    <row r="823" ht="15.75" customHeight="1">
      <c r="G823" s="44"/>
    </row>
    <row r="824" ht="15.75" customHeight="1">
      <c r="G824" s="44"/>
    </row>
    <row r="825" ht="15.75" customHeight="1">
      <c r="G825" s="44"/>
    </row>
    <row r="826" ht="15.75" customHeight="1">
      <c r="G826" s="44"/>
    </row>
    <row r="827" ht="15.75" customHeight="1">
      <c r="G827" s="44"/>
    </row>
    <row r="828" ht="15.75" customHeight="1">
      <c r="G828" s="44"/>
    </row>
    <row r="829" ht="15.75" customHeight="1">
      <c r="G829" s="44"/>
    </row>
    <row r="830" ht="15.75" customHeight="1">
      <c r="G830" s="44"/>
    </row>
    <row r="831" ht="15.75" customHeight="1">
      <c r="G831" s="44"/>
    </row>
    <row r="832" ht="15.75" customHeight="1">
      <c r="G832" s="44"/>
    </row>
    <row r="833" ht="15.75" customHeight="1">
      <c r="G833" s="44"/>
    </row>
    <row r="834" ht="15.75" customHeight="1">
      <c r="G834" s="44"/>
    </row>
    <row r="835" ht="15.75" customHeight="1">
      <c r="G835" s="44"/>
    </row>
    <row r="836" ht="15.75" customHeight="1">
      <c r="G836" s="44"/>
    </row>
    <row r="837" ht="15.75" customHeight="1">
      <c r="G837" s="44"/>
    </row>
    <row r="838" ht="15.75" customHeight="1">
      <c r="G838" s="44"/>
    </row>
    <row r="839" ht="15.75" customHeight="1">
      <c r="G839" s="44"/>
    </row>
    <row r="840" ht="15.75" customHeight="1">
      <c r="G840" s="44"/>
    </row>
    <row r="841" ht="15.75" customHeight="1">
      <c r="G841" s="44"/>
    </row>
    <row r="842" ht="15.75" customHeight="1">
      <c r="G842" s="44"/>
    </row>
    <row r="843" ht="15.75" customHeight="1">
      <c r="G843" s="44"/>
    </row>
    <row r="844" ht="15.75" customHeight="1">
      <c r="G844" s="44"/>
    </row>
    <row r="845" ht="15.75" customHeight="1">
      <c r="G845" s="44"/>
    </row>
    <row r="846" ht="15.75" customHeight="1">
      <c r="G846" s="44"/>
    </row>
    <row r="847" ht="15.75" customHeight="1">
      <c r="G847" s="44"/>
    </row>
    <row r="848" ht="15.75" customHeight="1">
      <c r="G848" s="44"/>
    </row>
    <row r="849" ht="15.75" customHeight="1">
      <c r="G849" s="44"/>
    </row>
    <row r="850" ht="15.75" customHeight="1">
      <c r="G850" s="44"/>
    </row>
    <row r="851" ht="15.75" customHeight="1">
      <c r="G851" s="44"/>
    </row>
    <row r="852" ht="15.75" customHeight="1">
      <c r="G852" s="44"/>
    </row>
    <row r="853" ht="15.75" customHeight="1">
      <c r="G853" s="44"/>
    </row>
    <row r="854" ht="15.75" customHeight="1">
      <c r="G854" s="44"/>
    </row>
    <row r="855" ht="15.75" customHeight="1">
      <c r="G855" s="44"/>
    </row>
    <row r="856" ht="15.75" customHeight="1">
      <c r="G856" s="44"/>
    </row>
    <row r="857" ht="15.75" customHeight="1">
      <c r="G857" s="44"/>
    </row>
    <row r="858" ht="15.75" customHeight="1">
      <c r="G858" s="44"/>
    </row>
    <row r="859" ht="15.75" customHeight="1">
      <c r="G859" s="44"/>
    </row>
    <row r="860" ht="15.75" customHeight="1">
      <c r="G860" s="44"/>
    </row>
    <row r="861" ht="15.75" customHeight="1">
      <c r="G861" s="44"/>
    </row>
    <row r="862" ht="15.75" customHeight="1">
      <c r="G862" s="44"/>
    </row>
    <row r="863" ht="15.75" customHeight="1">
      <c r="G863" s="44"/>
    </row>
    <row r="864" ht="15.75" customHeight="1">
      <c r="G864" s="44"/>
    </row>
    <row r="865" ht="15.75" customHeight="1">
      <c r="G865" s="44"/>
    </row>
    <row r="866" ht="15.75" customHeight="1">
      <c r="G866" s="44"/>
    </row>
    <row r="867" ht="15.75" customHeight="1">
      <c r="G867" s="44"/>
    </row>
    <row r="868" ht="15.75" customHeight="1">
      <c r="G868" s="44"/>
    </row>
    <row r="869" ht="15.75" customHeight="1">
      <c r="G869" s="44"/>
    </row>
    <row r="870" ht="15.75" customHeight="1">
      <c r="G870" s="44"/>
    </row>
    <row r="871" ht="15.75" customHeight="1">
      <c r="G871" s="44"/>
    </row>
    <row r="872" ht="15.75" customHeight="1">
      <c r="G872" s="44"/>
    </row>
    <row r="873" ht="15.75" customHeight="1">
      <c r="G873" s="44"/>
    </row>
    <row r="874" ht="15.75" customHeight="1">
      <c r="G874" s="44"/>
    </row>
    <row r="875" ht="15.75" customHeight="1">
      <c r="G875" s="44"/>
    </row>
    <row r="876" ht="15.75" customHeight="1">
      <c r="G876" s="44"/>
    </row>
    <row r="877" ht="15.75" customHeight="1">
      <c r="G877" s="44"/>
    </row>
    <row r="878" ht="15.75" customHeight="1">
      <c r="G878" s="44"/>
    </row>
    <row r="879" ht="15.75" customHeight="1">
      <c r="G879" s="44"/>
    </row>
    <row r="880" ht="15.75" customHeight="1">
      <c r="G880" s="44"/>
    </row>
    <row r="881" ht="15.75" customHeight="1">
      <c r="G881" s="44"/>
    </row>
    <row r="882" ht="15.75" customHeight="1">
      <c r="G882" s="44"/>
    </row>
    <row r="883" ht="15.75" customHeight="1">
      <c r="G883" s="44"/>
    </row>
    <row r="884" ht="15.75" customHeight="1">
      <c r="G884" s="44"/>
    </row>
    <row r="885" ht="15.75" customHeight="1">
      <c r="G885" s="44"/>
    </row>
    <row r="886" ht="15.75" customHeight="1">
      <c r="G886" s="44"/>
    </row>
    <row r="887" ht="15.75" customHeight="1">
      <c r="G887" s="44"/>
    </row>
    <row r="888" ht="15.75" customHeight="1">
      <c r="G888" s="44"/>
    </row>
    <row r="889" ht="15.75" customHeight="1">
      <c r="G889" s="44"/>
    </row>
    <row r="890" ht="15.75" customHeight="1">
      <c r="G890" s="44"/>
    </row>
    <row r="891" ht="15.75" customHeight="1">
      <c r="G891" s="44"/>
    </row>
    <row r="892" ht="15.75" customHeight="1">
      <c r="G892" s="44"/>
    </row>
    <row r="893" ht="15.75" customHeight="1">
      <c r="G893" s="44"/>
    </row>
    <row r="894" ht="15.75" customHeight="1">
      <c r="G894" s="44"/>
    </row>
    <row r="895" ht="15.75" customHeight="1">
      <c r="G895" s="44"/>
    </row>
    <row r="896" ht="15.75" customHeight="1">
      <c r="G896" s="44"/>
    </row>
    <row r="897" ht="15.75" customHeight="1">
      <c r="G897" s="44"/>
    </row>
    <row r="898" ht="15.75" customHeight="1">
      <c r="G898" s="44"/>
    </row>
    <row r="899" ht="15.75" customHeight="1">
      <c r="G899" s="44"/>
    </row>
    <row r="900" ht="15.75" customHeight="1">
      <c r="G900" s="44"/>
    </row>
    <row r="901" ht="15.75" customHeight="1">
      <c r="G901" s="44"/>
    </row>
    <row r="902" ht="15.75" customHeight="1">
      <c r="G902" s="44"/>
    </row>
    <row r="903" ht="15.75" customHeight="1">
      <c r="G903" s="44"/>
    </row>
    <row r="904" ht="15.75" customHeight="1">
      <c r="G904" s="44"/>
    </row>
    <row r="905" ht="15.75" customHeight="1">
      <c r="G905" s="44"/>
    </row>
    <row r="906" ht="15.75" customHeight="1">
      <c r="G906" s="44"/>
    </row>
    <row r="907" ht="15.75" customHeight="1">
      <c r="G907" s="44"/>
    </row>
    <row r="908" ht="15.75" customHeight="1">
      <c r="G908" s="44"/>
    </row>
    <row r="909" ht="15.75" customHeight="1">
      <c r="G909" s="44"/>
    </row>
    <row r="910" ht="15.75" customHeight="1">
      <c r="G910" s="44"/>
    </row>
    <row r="911" ht="15.75" customHeight="1">
      <c r="G911" s="44"/>
    </row>
    <row r="912" ht="15.75" customHeight="1">
      <c r="G912" s="44"/>
    </row>
    <row r="913" ht="15.75" customHeight="1">
      <c r="G913" s="44"/>
    </row>
    <row r="914" ht="15.75" customHeight="1">
      <c r="G914" s="44"/>
    </row>
    <row r="915" ht="15.75" customHeight="1">
      <c r="G915" s="44"/>
    </row>
    <row r="916" ht="15.75" customHeight="1">
      <c r="G916" s="44"/>
    </row>
    <row r="917" ht="15.75" customHeight="1">
      <c r="G917" s="44"/>
    </row>
    <row r="918" ht="15.75" customHeight="1">
      <c r="G918" s="44"/>
    </row>
    <row r="919" ht="15.75" customHeight="1">
      <c r="G919" s="44"/>
    </row>
    <row r="920" ht="15.75" customHeight="1">
      <c r="G920" s="44"/>
    </row>
    <row r="921" ht="15.75" customHeight="1">
      <c r="G921" s="44"/>
    </row>
    <row r="922" ht="15.75" customHeight="1">
      <c r="G922" s="44"/>
    </row>
    <row r="923" ht="15.75" customHeight="1">
      <c r="G923" s="44"/>
    </row>
    <row r="924" ht="15.75" customHeight="1">
      <c r="G924" s="44"/>
    </row>
    <row r="925" ht="15.75" customHeight="1">
      <c r="G925" s="44"/>
    </row>
    <row r="926" ht="15.75" customHeight="1">
      <c r="G926" s="44"/>
    </row>
    <row r="927" ht="15.75" customHeight="1">
      <c r="G927" s="44"/>
    </row>
    <row r="928" ht="15.75" customHeight="1">
      <c r="G928" s="44"/>
    </row>
    <row r="929" ht="15.75" customHeight="1">
      <c r="G929" s="44"/>
    </row>
    <row r="930" ht="15.75" customHeight="1">
      <c r="G930" s="44"/>
    </row>
    <row r="931" ht="15.75" customHeight="1">
      <c r="G931" s="44"/>
    </row>
    <row r="932" ht="15.75" customHeight="1">
      <c r="G932" s="44"/>
    </row>
    <row r="933" ht="15.75" customHeight="1">
      <c r="G933" s="44"/>
    </row>
    <row r="934" ht="15.75" customHeight="1">
      <c r="G934" s="44"/>
    </row>
    <row r="935" ht="15.75" customHeight="1">
      <c r="G935" s="44"/>
    </row>
    <row r="936" ht="15.75" customHeight="1">
      <c r="G936" s="44"/>
    </row>
    <row r="937" ht="15.75" customHeight="1">
      <c r="G937" s="44"/>
    </row>
    <row r="938" ht="15.75" customHeight="1">
      <c r="G938" s="44"/>
    </row>
    <row r="939" ht="15.75" customHeight="1">
      <c r="G939" s="44"/>
    </row>
    <row r="940" ht="15.75" customHeight="1">
      <c r="G940" s="44"/>
    </row>
    <row r="941" ht="15.75" customHeight="1">
      <c r="G941" s="44"/>
    </row>
    <row r="942" ht="15.75" customHeight="1">
      <c r="G942" s="44"/>
    </row>
    <row r="943" ht="15.75" customHeight="1">
      <c r="G943" s="44"/>
    </row>
    <row r="944" ht="15.75" customHeight="1">
      <c r="G944" s="44"/>
    </row>
    <row r="945" ht="15.75" customHeight="1">
      <c r="G945" s="44"/>
    </row>
    <row r="946" ht="15.75" customHeight="1">
      <c r="G946" s="44"/>
    </row>
    <row r="947" ht="15.75" customHeight="1">
      <c r="G947" s="44"/>
    </row>
    <row r="948" ht="15.75" customHeight="1">
      <c r="G948" s="44"/>
    </row>
    <row r="949" ht="15.75" customHeight="1">
      <c r="G949" s="44"/>
    </row>
    <row r="950" ht="15.75" customHeight="1">
      <c r="G950" s="44"/>
    </row>
    <row r="951" ht="15.75" customHeight="1">
      <c r="G951" s="44"/>
    </row>
    <row r="952" ht="15.75" customHeight="1">
      <c r="G952" s="44"/>
    </row>
    <row r="953" ht="15.75" customHeight="1">
      <c r="G953" s="44"/>
    </row>
    <row r="954" ht="15.75" customHeight="1">
      <c r="G954" s="44"/>
    </row>
    <row r="955" ht="15.75" customHeight="1">
      <c r="G955" s="44"/>
    </row>
    <row r="956" ht="15.75" customHeight="1">
      <c r="G956" s="44"/>
    </row>
    <row r="957" ht="15.75" customHeight="1">
      <c r="G957" s="44"/>
    </row>
    <row r="958" ht="15.75" customHeight="1">
      <c r="G958" s="44"/>
    </row>
    <row r="959" ht="15.75" customHeight="1">
      <c r="G959" s="44"/>
    </row>
    <row r="960" ht="15.75" customHeight="1">
      <c r="G960" s="44"/>
    </row>
    <row r="961" ht="15.75" customHeight="1">
      <c r="G961" s="44"/>
    </row>
    <row r="962" ht="15.75" customHeight="1">
      <c r="G962" s="44"/>
    </row>
    <row r="963" ht="15.75" customHeight="1">
      <c r="G963" s="44"/>
    </row>
    <row r="964" ht="15.75" customHeight="1">
      <c r="G964" s="44"/>
    </row>
    <row r="965" ht="15.75" customHeight="1">
      <c r="G965" s="44"/>
    </row>
    <row r="966" ht="15.75" customHeight="1">
      <c r="G966" s="44"/>
    </row>
    <row r="967" ht="15.75" customHeight="1">
      <c r="G967" s="44"/>
    </row>
    <row r="968" ht="15.75" customHeight="1">
      <c r="G968" s="44"/>
    </row>
    <row r="969" ht="15.75" customHeight="1">
      <c r="G969" s="44"/>
    </row>
    <row r="970" ht="15.75" customHeight="1">
      <c r="G970" s="44"/>
    </row>
    <row r="971" ht="15.75" customHeight="1">
      <c r="G971" s="44"/>
    </row>
    <row r="972" ht="15.75" customHeight="1">
      <c r="G972" s="44"/>
    </row>
    <row r="973" ht="15.75" customHeight="1">
      <c r="G973" s="44"/>
    </row>
    <row r="974" ht="15.75" customHeight="1">
      <c r="G974" s="44"/>
    </row>
    <row r="975" ht="15.75" customHeight="1">
      <c r="G975" s="44"/>
    </row>
    <row r="976" ht="15.75" customHeight="1">
      <c r="G976" s="44"/>
    </row>
    <row r="977" ht="15.75" customHeight="1">
      <c r="G977" s="44"/>
    </row>
    <row r="978" ht="15.75" customHeight="1">
      <c r="G978" s="44"/>
    </row>
    <row r="979" ht="15.75" customHeight="1">
      <c r="G979" s="44"/>
    </row>
    <row r="980" ht="15.75" customHeight="1">
      <c r="G980" s="44"/>
    </row>
    <row r="981" ht="15.75" customHeight="1">
      <c r="G981" s="44"/>
    </row>
    <row r="982" ht="15.75" customHeight="1">
      <c r="G982" s="44"/>
    </row>
    <row r="983" ht="15.75" customHeight="1">
      <c r="G983" s="44"/>
    </row>
    <row r="984" ht="15.75" customHeight="1">
      <c r="G984" s="44"/>
    </row>
    <row r="985" ht="15.75" customHeight="1">
      <c r="G985" s="44"/>
    </row>
    <row r="986" ht="15.75" customHeight="1">
      <c r="G986" s="44"/>
    </row>
    <row r="987" ht="15.75" customHeight="1">
      <c r="G987" s="44"/>
    </row>
    <row r="988" ht="15.75" customHeight="1">
      <c r="G988" s="44"/>
    </row>
    <row r="989" ht="15.75" customHeight="1">
      <c r="G989" s="44"/>
    </row>
    <row r="990" ht="15.75" customHeight="1">
      <c r="G990" s="44"/>
    </row>
    <row r="991" ht="15.75" customHeight="1">
      <c r="G991" s="44"/>
    </row>
    <row r="992" ht="15.75" customHeight="1">
      <c r="G992" s="44"/>
    </row>
    <row r="993" ht="15.75" customHeight="1">
      <c r="G993" s="44"/>
    </row>
    <row r="994" ht="15.75" customHeight="1">
      <c r="G994" s="44"/>
    </row>
    <row r="995" ht="15.75" customHeight="1">
      <c r="G995" s="44"/>
    </row>
    <row r="996" ht="15.75" customHeight="1">
      <c r="G996" s="44"/>
    </row>
    <row r="997" ht="15.75" customHeight="1">
      <c r="G997" s="44"/>
    </row>
    <row r="998" ht="15.75" customHeight="1">
      <c r="G998" s="44"/>
    </row>
    <row r="999" ht="15.75" customHeight="1">
      <c r="G999" s="44"/>
    </row>
    <row r="1000" ht="15.75" customHeight="1">
      <c r="G1000" s="44"/>
    </row>
  </sheetData>
  <mergeCells count="8">
    <mergeCell ref="A2:H2"/>
    <mergeCell ref="A4:H4"/>
    <mergeCell ref="A5:H5"/>
    <mergeCell ref="A6:H6"/>
    <mergeCell ref="A7:H7"/>
    <mergeCell ref="A8:H8"/>
    <mergeCell ref="A9:H9"/>
    <mergeCell ref="A28:F28"/>
  </mergeCells>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0.71"/>
    <col customWidth="1" min="2" max="2" width="11.43"/>
    <col customWidth="1" min="3" max="3" width="30.71"/>
    <col customWidth="1" min="4" max="4" width="44.71"/>
    <col customWidth="1" min="5" max="5" width="17.71"/>
    <col customWidth="1" min="6" max="6" width="32.86"/>
    <col customWidth="1" min="7" max="8" width="9.14"/>
    <col customWidth="1" min="9" max="9" width="20.86"/>
    <col customWidth="1" min="10" max="24" width="9.14"/>
    <col customWidth="1" min="25" max="26" width="8.71"/>
  </cols>
  <sheetData>
    <row r="1">
      <c r="A1" s="123"/>
      <c r="B1" s="124"/>
      <c r="C1" s="124"/>
      <c r="D1" s="124"/>
      <c r="E1" s="124"/>
      <c r="F1" s="124"/>
      <c r="G1" s="124"/>
      <c r="H1" s="2"/>
    </row>
    <row r="2" ht="15.75" customHeight="1">
      <c r="A2" s="125" t="s">
        <v>13080</v>
      </c>
      <c r="B2" s="74"/>
      <c r="C2" s="74"/>
      <c r="D2" s="74"/>
      <c r="E2" s="74"/>
      <c r="F2" s="74"/>
      <c r="G2" s="74"/>
      <c r="H2" s="75"/>
      <c r="I2" s="22"/>
      <c r="J2" s="22"/>
      <c r="K2" s="22"/>
      <c r="L2" s="22"/>
      <c r="M2" s="22"/>
      <c r="N2" s="22"/>
      <c r="O2" s="22"/>
      <c r="P2" s="22"/>
      <c r="Q2" s="22"/>
      <c r="R2" s="22"/>
      <c r="S2" s="22"/>
      <c r="T2" s="22"/>
      <c r="U2" s="22"/>
      <c r="V2" s="22"/>
      <c r="W2" s="22"/>
      <c r="X2" s="22"/>
    </row>
    <row r="3">
      <c r="A3" s="153"/>
      <c r="B3" s="153"/>
      <c r="C3" s="153"/>
      <c r="D3" s="153"/>
      <c r="E3" s="153"/>
      <c r="F3" s="153"/>
      <c r="G3" s="153"/>
      <c r="H3" s="126"/>
      <c r="I3" s="22"/>
      <c r="J3" s="22"/>
      <c r="K3" s="22"/>
      <c r="L3" s="22"/>
      <c r="M3" s="22"/>
      <c r="N3" s="22"/>
      <c r="O3" s="22"/>
      <c r="P3" s="22"/>
      <c r="Q3" s="22"/>
      <c r="R3" s="22"/>
      <c r="S3" s="22"/>
      <c r="T3" s="22"/>
      <c r="U3" s="22"/>
      <c r="V3" s="22"/>
      <c r="W3" s="22"/>
      <c r="X3" s="22"/>
    </row>
    <row r="4" ht="18.75" customHeight="1">
      <c r="A4" s="127" t="s">
        <v>13081</v>
      </c>
      <c r="B4" s="74"/>
      <c r="C4" s="74"/>
      <c r="D4" s="74"/>
      <c r="E4" s="74"/>
      <c r="F4" s="74"/>
      <c r="G4" s="74"/>
      <c r="H4" s="75"/>
      <c r="I4" s="152"/>
      <c r="J4" s="152"/>
      <c r="K4" s="152"/>
      <c r="L4" s="152"/>
      <c r="M4" s="152"/>
      <c r="N4" s="152"/>
      <c r="O4" s="152"/>
      <c r="P4" s="152"/>
      <c r="Q4" s="152"/>
      <c r="R4" s="152"/>
      <c r="S4" s="152"/>
      <c r="T4" s="152"/>
      <c r="U4" s="152"/>
      <c r="V4" s="152"/>
      <c r="W4" s="152"/>
      <c r="X4" s="152"/>
    </row>
    <row r="5" ht="14.25" customHeight="1">
      <c r="A5" s="127" t="s">
        <v>13082</v>
      </c>
      <c r="B5" s="74"/>
      <c r="C5" s="74"/>
      <c r="D5" s="74"/>
      <c r="E5" s="74"/>
      <c r="F5" s="74"/>
      <c r="G5" s="74"/>
      <c r="H5" s="75"/>
      <c r="I5" s="152"/>
      <c r="J5" s="152"/>
      <c r="K5" s="152"/>
      <c r="L5" s="152"/>
      <c r="M5" s="152"/>
      <c r="N5" s="152"/>
      <c r="O5" s="152"/>
      <c r="P5" s="152"/>
      <c r="Q5" s="152"/>
      <c r="R5" s="152"/>
      <c r="S5" s="152"/>
      <c r="T5" s="152"/>
      <c r="U5" s="152"/>
      <c r="V5" s="152"/>
      <c r="W5" s="152"/>
      <c r="X5" s="152"/>
    </row>
    <row r="6" ht="13.5" customHeight="1">
      <c r="A6" s="127" t="s">
        <v>13083</v>
      </c>
      <c r="B6" s="74"/>
      <c r="C6" s="74"/>
      <c r="D6" s="74"/>
      <c r="E6" s="74"/>
      <c r="F6" s="74"/>
      <c r="G6" s="74"/>
      <c r="H6" s="75"/>
      <c r="I6" s="152"/>
      <c r="J6" s="152"/>
      <c r="K6" s="152"/>
      <c r="L6" s="152"/>
      <c r="M6" s="152"/>
      <c r="N6" s="152"/>
      <c r="O6" s="152"/>
      <c r="P6" s="152"/>
      <c r="Q6" s="152"/>
      <c r="R6" s="152"/>
      <c r="S6" s="152"/>
      <c r="T6" s="152"/>
      <c r="U6" s="152"/>
      <c r="V6" s="152"/>
      <c r="W6" s="152"/>
      <c r="X6" s="152"/>
    </row>
    <row r="7" ht="132.75" customHeight="1">
      <c r="A7" s="128" t="s">
        <v>13084</v>
      </c>
      <c r="B7" s="74"/>
      <c r="C7" s="74"/>
      <c r="D7" s="74"/>
      <c r="E7" s="74"/>
      <c r="F7" s="74"/>
      <c r="G7" s="74"/>
      <c r="H7" s="75"/>
      <c r="I7" s="152"/>
      <c r="J7" s="152"/>
      <c r="K7" s="152"/>
      <c r="L7" s="152"/>
      <c r="M7" s="152"/>
      <c r="N7" s="152"/>
      <c r="O7" s="152"/>
      <c r="P7" s="152"/>
      <c r="Q7" s="152"/>
      <c r="R7" s="152"/>
      <c r="S7" s="152"/>
      <c r="T7" s="152"/>
      <c r="U7" s="152"/>
      <c r="V7" s="152"/>
      <c r="W7" s="152"/>
      <c r="X7" s="152"/>
    </row>
    <row r="8">
      <c r="A8" s="129"/>
      <c r="B8" s="130"/>
      <c r="C8" s="130"/>
      <c r="D8" s="130"/>
      <c r="E8" s="130"/>
      <c r="F8" s="130"/>
      <c r="G8" s="130"/>
      <c r="H8" s="126"/>
      <c r="I8" s="22"/>
      <c r="J8" s="22"/>
      <c r="K8" s="22"/>
      <c r="L8" s="22"/>
      <c r="M8" s="22"/>
      <c r="N8" s="22"/>
      <c r="O8" s="22"/>
      <c r="P8" s="22"/>
      <c r="Q8" s="22"/>
      <c r="R8" s="22"/>
      <c r="S8" s="22"/>
      <c r="T8" s="22"/>
      <c r="U8" s="22"/>
      <c r="V8" s="22"/>
      <c r="W8" s="22"/>
      <c r="X8" s="22"/>
    </row>
    <row r="9" ht="61.5" customHeight="1">
      <c r="A9" s="131" t="s">
        <v>9593</v>
      </c>
      <c r="B9" s="131" t="s">
        <v>8</v>
      </c>
      <c r="C9" s="131" t="s">
        <v>9594</v>
      </c>
      <c r="D9" s="131" t="s">
        <v>13085</v>
      </c>
      <c r="E9" s="131" t="s">
        <v>9596</v>
      </c>
      <c r="F9" s="131" t="s">
        <v>9597</v>
      </c>
      <c r="G9" s="131" t="s">
        <v>250</v>
      </c>
      <c r="H9" s="157" t="s">
        <v>254</v>
      </c>
      <c r="I9" s="160" t="s">
        <v>255</v>
      </c>
      <c r="J9" s="22"/>
      <c r="K9" s="22"/>
      <c r="L9" s="22"/>
      <c r="M9" s="22"/>
      <c r="N9" s="22"/>
      <c r="O9" s="22"/>
      <c r="P9" s="22"/>
      <c r="Q9" s="22"/>
      <c r="R9" s="22"/>
      <c r="S9" s="22"/>
      <c r="T9" s="22"/>
      <c r="U9" s="22"/>
      <c r="V9" s="22"/>
      <c r="W9" s="22"/>
      <c r="X9" s="22"/>
    </row>
    <row r="10" ht="11.25" customHeight="1">
      <c r="A10" s="162" t="s">
        <v>11871</v>
      </c>
      <c r="B10" s="10" t="s">
        <v>177</v>
      </c>
      <c r="C10" s="162" t="s">
        <v>11872</v>
      </c>
      <c r="D10" s="10"/>
      <c r="E10" s="162" t="s">
        <v>11189</v>
      </c>
      <c r="F10" s="162" t="s">
        <v>11873</v>
      </c>
      <c r="G10" s="172">
        <v>15.0</v>
      </c>
      <c r="H10" s="172">
        <v>15.0</v>
      </c>
      <c r="I10" s="162" t="s">
        <v>189</v>
      </c>
      <c r="J10" s="163"/>
      <c r="K10" s="163"/>
      <c r="L10" s="163"/>
      <c r="M10" s="163"/>
      <c r="N10" s="163"/>
      <c r="O10" s="163"/>
      <c r="P10" s="163"/>
      <c r="Q10" s="163"/>
      <c r="R10" s="163"/>
      <c r="S10" s="163"/>
      <c r="T10" s="163"/>
      <c r="U10" s="163"/>
      <c r="V10" s="163"/>
      <c r="W10" s="163"/>
      <c r="X10" s="163"/>
      <c r="Y10" s="163"/>
      <c r="Z10" s="163"/>
    </row>
    <row r="11" ht="11.25" customHeight="1">
      <c r="A11" s="162" t="s">
        <v>11871</v>
      </c>
      <c r="B11" s="10" t="s">
        <v>177</v>
      </c>
      <c r="C11" s="162" t="s">
        <v>11872</v>
      </c>
      <c r="D11" s="10"/>
      <c r="E11" s="162" t="s">
        <v>11189</v>
      </c>
      <c r="F11" s="162" t="s">
        <v>11873</v>
      </c>
      <c r="G11" s="172">
        <v>15.0</v>
      </c>
      <c r="H11" s="172"/>
      <c r="I11" s="162" t="s">
        <v>215</v>
      </c>
      <c r="J11" s="163"/>
      <c r="K11" s="163"/>
      <c r="L11" s="163"/>
      <c r="M11" s="163"/>
      <c r="N11" s="163"/>
      <c r="O11" s="163"/>
      <c r="P11" s="163"/>
      <c r="Q11" s="163"/>
      <c r="R11" s="163"/>
      <c r="S11" s="163"/>
      <c r="T11" s="163"/>
      <c r="U11" s="163"/>
      <c r="V11" s="163"/>
      <c r="W11" s="163"/>
      <c r="X11" s="163"/>
      <c r="Y11" s="163"/>
      <c r="Z11" s="163"/>
    </row>
    <row r="12" ht="11.25" customHeight="1">
      <c r="A12" s="162" t="s">
        <v>12250</v>
      </c>
      <c r="B12" s="10" t="s">
        <v>52</v>
      </c>
      <c r="C12" s="162" t="s">
        <v>11872</v>
      </c>
      <c r="D12" s="10" t="s">
        <v>13086</v>
      </c>
      <c r="E12" s="162" t="s">
        <v>11764</v>
      </c>
      <c r="F12" s="162" t="s">
        <v>11835</v>
      </c>
      <c r="G12" s="172">
        <v>15.0</v>
      </c>
      <c r="H12" s="172">
        <v>4.0</v>
      </c>
      <c r="I12" s="162" t="s">
        <v>85</v>
      </c>
      <c r="J12" s="163"/>
      <c r="K12" s="163"/>
      <c r="L12" s="163"/>
      <c r="M12" s="163"/>
      <c r="N12" s="163"/>
      <c r="O12" s="163"/>
      <c r="P12" s="163"/>
      <c r="Q12" s="163"/>
      <c r="R12" s="163"/>
      <c r="S12" s="163"/>
      <c r="T12" s="163"/>
      <c r="U12" s="163"/>
      <c r="V12" s="163"/>
      <c r="W12" s="163"/>
      <c r="X12" s="163"/>
      <c r="Y12" s="163"/>
      <c r="Z12" s="163"/>
    </row>
    <row r="13" ht="11.25" customHeight="1">
      <c r="A13" s="162" t="s">
        <v>12272</v>
      </c>
      <c r="B13" s="10" t="s">
        <v>177</v>
      </c>
      <c r="C13" s="162" t="s">
        <v>13087</v>
      </c>
      <c r="D13" s="10" t="s">
        <v>13088</v>
      </c>
      <c r="E13" s="162" t="s">
        <v>13089</v>
      </c>
      <c r="F13" s="162" t="s">
        <v>12274</v>
      </c>
      <c r="G13" s="172">
        <v>80.0</v>
      </c>
      <c r="H13" s="172">
        <v>80.0</v>
      </c>
      <c r="I13" s="162" t="s">
        <v>193</v>
      </c>
      <c r="J13" s="163"/>
      <c r="K13" s="163"/>
      <c r="L13" s="163"/>
      <c r="M13" s="163"/>
      <c r="N13" s="163"/>
      <c r="O13" s="163"/>
      <c r="P13" s="163"/>
      <c r="Q13" s="163"/>
      <c r="R13" s="163"/>
      <c r="S13" s="163"/>
      <c r="T13" s="163"/>
      <c r="U13" s="163"/>
      <c r="V13" s="163"/>
      <c r="W13" s="163"/>
      <c r="X13" s="163"/>
      <c r="Y13" s="163"/>
      <c r="Z13" s="163"/>
    </row>
    <row r="14" ht="11.25" customHeight="1">
      <c r="A14" s="162" t="s">
        <v>11448</v>
      </c>
      <c r="B14" s="10" t="s">
        <v>106</v>
      </c>
      <c r="C14" s="162" t="s">
        <v>13090</v>
      </c>
      <c r="D14" s="10" t="s">
        <v>13091</v>
      </c>
      <c r="E14" s="162" t="s">
        <v>13092</v>
      </c>
      <c r="F14" s="162" t="s">
        <v>13093</v>
      </c>
      <c r="G14" s="172">
        <v>15.0</v>
      </c>
      <c r="H14" s="172">
        <v>15.0</v>
      </c>
      <c r="I14" s="162" t="s">
        <v>1332</v>
      </c>
      <c r="J14" s="163"/>
      <c r="K14" s="163"/>
      <c r="L14" s="163"/>
      <c r="M14" s="163"/>
      <c r="N14" s="163"/>
      <c r="O14" s="163"/>
      <c r="P14" s="163"/>
      <c r="Q14" s="163"/>
      <c r="R14" s="163"/>
      <c r="S14" s="163"/>
      <c r="T14" s="163"/>
      <c r="U14" s="163"/>
      <c r="V14" s="163"/>
      <c r="W14" s="163"/>
      <c r="X14" s="163"/>
      <c r="Y14" s="163"/>
      <c r="Z14" s="163"/>
    </row>
    <row r="15" ht="11.25" customHeight="1">
      <c r="A15" s="162" t="s">
        <v>13094</v>
      </c>
      <c r="B15" s="10" t="s">
        <v>106</v>
      </c>
      <c r="C15" s="162" t="s">
        <v>12918</v>
      </c>
      <c r="D15" s="10" t="s">
        <v>12191</v>
      </c>
      <c r="E15" s="162" t="s">
        <v>12939</v>
      </c>
      <c r="F15" s="162" t="s">
        <v>12921</v>
      </c>
      <c r="G15" s="172">
        <v>80.0</v>
      </c>
      <c r="H15" s="172">
        <v>80.0</v>
      </c>
      <c r="I15" s="162" t="s">
        <v>2058</v>
      </c>
      <c r="J15" s="163"/>
      <c r="K15" s="163"/>
      <c r="L15" s="163"/>
      <c r="M15" s="163"/>
      <c r="N15" s="163"/>
      <c r="O15" s="163"/>
      <c r="P15" s="163"/>
      <c r="Q15" s="163"/>
      <c r="R15" s="163"/>
      <c r="S15" s="163"/>
      <c r="T15" s="163"/>
      <c r="U15" s="163"/>
      <c r="V15" s="163"/>
      <c r="W15" s="163"/>
      <c r="X15" s="163"/>
      <c r="Y15" s="163"/>
      <c r="Z15" s="163"/>
    </row>
    <row r="16" ht="11.25" customHeight="1">
      <c r="A16" s="162" t="s">
        <v>13095</v>
      </c>
      <c r="B16" s="10" t="s">
        <v>106</v>
      </c>
      <c r="C16" s="162" t="s">
        <v>12918</v>
      </c>
      <c r="D16" s="10" t="s">
        <v>12191</v>
      </c>
      <c r="E16" s="162" t="s">
        <v>12939</v>
      </c>
      <c r="F16" s="162" t="s">
        <v>12921</v>
      </c>
      <c r="G16" s="172">
        <v>80.0</v>
      </c>
      <c r="H16" s="172">
        <v>80.0</v>
      </c>
      <c r="I16" s="162" t="s">
        <v>2058</v>
      </c>
      <c r="J16" s="163"/>
      <c r="K16" s="163"/>
      <c r="L16" s="163"/>
      <c r="M16" s="163"/>
      <c r="N16" s="163"/>
      <c r="O16" s="163"/>
      <c r="P16" s="163"/>
      <c r="Q16" s="163"/>
      <c r="R16" s="163"/>
      <c r="S16" s="163"/>
      <c r="T16" s="163"/>
      <c r="U16" s="163"/>
      <c r="V16" s="163"/>
      <c r="W16" s="163"/>
      <c r="X16" s="163"/>
      <c r="Y16" s="163"/>
      <c r="Z16" s="163"/>
    </row>
    <row r="17" ht="11.25" customHeight="1">
      <c r="A17" s="162" t="s">
        <v>51</v>
      </c>
      <c r="B17" s="10" t="s">
        <v>52</v>
      </c>
      <c r="C17" s="162" t="s">
        <v>13096</v>
      </c>
      <c r="D17" s="10" t="s">
        <v>13097</v>
      </c>
      <c r="E17" s="162" t="s">
        <v>13098</v>
      </c>
      <c r="F17" s="162"/>
      <c r="G17" s="172">
        <v>15.0</v>
      </c>
      <c r="H17" s="172">
        <v>30.0</v>
      </c>
      <c r="I17" s="162" t="s">
        <v>51</v>
      </c>
      <c r="J17" s="163"/>
      <c r="K17" s="163"/>
      <c r="L17" s="163"/>
      <c r="M17" s="163"/>
      <c r="N17" s="163"/>
      <c r="O17" s="163"/>
      <c r="P17" s="163"/>
      <c r="Q17" s="163"/>
      <c r="R17" s="163"/>
      <c r="S17" s="163"/>
      <c r="T17" s="163"/>
      <c r="U17" s="163"/>
      <c r="V17" s="163"/>
      <c r="W17" s="163"/>
      <c r="X17" s="163"/>
      <c r="Y17" s="163"/>
      <c r="Z17" s="163"/>
    </row>
    <row r="18" ht="11.25" customHeight="1">
      <c r="A18" s="146" t="s">
        <v>218</v>
      </c>
      <c r="B18" s="124"/>
      <c r="C18" s="124"/>
      <c r="D18" s="124"/>
      <c r="E18" s="124"/>
      <c r="F18" s="124"/>
      <c r="G18" s="163"/>
      <c r="H18" s="297">
        <f>SUM(H10:H17)</f>
        <v>304</v>
      </c>
      <c r="I18" s="163"/>
      <c r="J18" s="163"/>
      <c r="K18" s="163"/>
      <c r="L18" s="163"/>
      <c r="M18" s="163"/>
      <c r="N18" s="163"/>
      <c r="O18" s="163"/>
      <c r="P18" s="163"/>
      <c r="Q18" s="163"/>
      <c r="R18" s="163"/>
      <c r="S18" s="163"/>
      <c r="T18" s="163"/>
      <c r="U18" s="163"/>
      <c r="V18" s="163"/>
      <c r="W18" s="163"/>
      <c r="X18" s="163"/>
      <c r="Y18" s="163"/>
      <c r="Z18" s="163"/>
    </row>
    <row r="19" ht="11.25" customHeight="1">
      <c r="A19" s="123"/>
      <c r="B19" s="124"/>
      <c r="C19" s="124"/>
      <c r="D19" s="124"/>
      <c r="E19" s="124"/>
      <c r="F19" s="124"/>
      <c r="G19" s="124"/>
      <c r="H19" s="2"/>
      <c r="I19" s="163"/>
      <c r="J19" s="163"/>
      <c r="K19" s="163"/>
      <c r="L19" s="163"/>
      <c r="M19" s="163"/>
      <c r="N19" s="163"/>
      <c r="O19" s="163"/>
      <c r="P19" s="163"/>
      <c r="Q19" s="163"/>
      <c r="R19" s="163"/>
      <c r="S19" s="163"/>
      <c r="T19" s="163"/>
      <c r="U19" s="163"/>
      <c r="V19" s="163"/>
      <c r="W19" s="163"/>
      <c r="X19" s="163"/>
      <c r="Y19" s="163"/>
      <c r="Z19" s="163"/>
    </row>
    <row r="20" ht="11.25" customHeight="1">
      <c r="A20" s="295" t="s">
        <v>2134</v>
      </c>
      <c r="B20" s="149"/>
      <c r="C20" s="149"/>
      <c r="D20" s="149"/>
      <c r="E20" s="149"/>
      <c r="F20" s="149"/>
      <c r="G20" s="149"/>
      <c r="H20" s="149"/>
      <c r="I20" s="163"/>
      <c r="J20" s="163"/>
      <c r="K20" s="163"/>
      <c r="L20" s="163"/>
      <c r="M20" s="163"/>
      <c r="N20" s="163"/>
      <c r="O20" s="163"/>
      <c r="P20" s="163"/>
      <c r="Q20" s="163"/>
      <c r="R20" s="163"/>
      <c r="S20" s="163"/>
      <c r="T20" s="163"/>
      <c r="U20" s="163"/>
      <c r="V20" s="163"/>
      <c r="W20" s="163"/>
      <c r="X20" s="163"/>
      <c r="Y20" s="163"/>
      <c r="Z20" s="163"/>
    </row>
    <row r="21" ht="15.75" customHeight="1">
      <c r="A21" s="123"/>
      <c r="B21" s="124"/>
      <c r="C21" s="124"/>
      <c r="D21" s="124"/>
      <c r="E21" s="124"/>
      <c r="F21" s="124"/>
      <c r="G21" s="124"/>
      <c r="H21" s="2"/>
    </row>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2:H2"/>
    <mergeCell ref="A4:H4"/>
    <mergeCell ref="A5:H5"/>
    <mergeCell ref="A6:H6"/>
    <mergeCell ref="A7:H7"/>
    <mergeCell ref="A20:H20"/>
  </mergeCells>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0.29"/>
    <col customWidth="1" min="2" max="2" width="19.43"/>
    <col customWidth="1" min="3" max="3" width="18.43"/>
    <col customWidth="1" min="4" max="4" width="36.43"/>
    <col customWidth="1" min="5" max="5" width="18.14"/>
    <col customWidth="1" min="6" max="6" width="22.0"/>
    <col customWidth="1" min="7" max="8" width="9.14"/>
    <col customWidth="1" min="9" max="9" width="10.29"/>
    <col customWidth="1" min="10" max="26" width="9.14"/>
  </cols>
  <sheetData>
    <row r="1">
      <c r="A1" s="123"/>
      <c r="B1" s="124"/>
      <c r="C1" s="124"/>
      <c r="D1" s="124"/>
      <c r="E1" s="124"/>
      <c r="F1" s="2"/>
      <c r="G1" s="2"/>
    </row>
    <row r="2">
      <c r="A2" s="125" t="s">
        <v>13099</v>
      </c>
      <c r="B2" s="74"/>
      <c r="C2" s="74"/>
      <c r="D2" s="74"/>
      <c r="E2" s="74"/>
      <c r="F2" s="74"/>
      <c r="G2" s="74"/>
      <c r="H2" s="75"/>
      <c r="I2" s="22"/>
      <c r="J2" s="22"/>
      <c r="K2" s="22"/>
      <c r="L2" s="22"/>
      <c r="M2" s="22"/>
      <c r="N2" s="22"/>
      <c r="O2" s="22"/>
      <c r="P2" s="22"/>
      <c r="Q2" s="22"/>
      <c r="R2" s="22"/>
      <c r="S2" s="22"/>
      <c r="T2" s="22"/>
      <c r="U2" s="22"/>
      <c r="V2" s="22"/>
      <c r="W2" s="22"/>
      <c r="X2" s="22"/>
      <c r="Y2" s="22"/>
      <c r="Z2" s="22"/>
    </row>
    <row r="3">
      <c r="A3" s="168"/>
      <c r="B3" s="168"/>
      <c r="C3" s="168"/>
      <c r="D3" s="168"/>
      <c r="E3" s="168"/>
      <c r="F3" s="168"/>
      <c r="G3" s="126"/>
      <c r="H3" s="22"/>
      <c r="I3" s="22"/>
      <c r="J3" s="22"/>
      <c r="K3" s="22"/>
      <c r="L3" s="22"/>
      <c r="M3" s="22"/>
      <c r="N3" s="22"/>
      <c r="O3" s="22"/>
      <c r="P3" s="22"/>
      <c r="Q3" s="22"/>
      <c r="R3" s="22"/>
      <c r="S3" s="22"/>
      <c r="T3" s="22"/>
      <c r="U3" s="22"/>
      <c r="V3" s="22"/>
      <c r="W3" s="22"/>
      <c r="X3" s="22"/>
      <c r="Y3" s="22"/>
      <c r="Z3" s="22"/>
    </row>
    <row r="4">
      <c r="A4" s="127" t="s">
        <v>13100</v>
      </c>
      <c r="B4" s="74"/>
      <c r="C4" s="74"/>
      <c r="D4" s="74"/>
      <c r="E4" s="74"/>
      <c r="F4" s="74"/>
      <c r="G4" s="74"/>
      <c r="H4" s="75"/>
      <c r="I4" s="22"/>
      <c r="J4" s="22"/>
      <c r="K4" s="22"/>
      <c r="L4" s="22"/>
      <c r="M4" s="22"/>
      <c r="N4" s="22"/>
      <c r="O4" s="22"/>
      <c r="P4" s="22"/>
      <c r="Q4" s="22"/>
      <c r="R4" s="22"/>
      <c r="S4" s="22"/>
      <c r="T4" s="22"/>
      <c r="U4" s="22"/>
      <c r="V4" s="22"/>
      <c r="W4" s="22"/>
      <c r="X4" s="22"/>
      <c r="Y4" s="22"/>
      <c r="Z4" s="22"/>
    </row>
    <row r="5">
      <c r="A5" s="127" t="s">
        <v>13101</v>
      </c>
      <c r="B5" s="74"/>
      <c r="C5" s="74"/>
      <c r="D5" s="74"/>
      <c r="E5" s="74"/>
      <c r="F5" s="74"/>
      <c r="G5" s="74"/>
      <c r="H5" s="75"/>
      <c r="I5" s="22"/>
      <c r="J5" s="22"/>
      <c r="K5" s="22"/>
      <c r="L5" s="22"/>
      <c r="M5" s="22"/>
      <c r="N5" s="22"/>
      <c r="O5" s="22"/>
      <c r="P5" s="22"/>
      <c r="Q5" s="22"/>
      <c r="R5" s="22"/>
      <c r="S5" s="22"/>
      <c r="T5" s="22"/>
      <c r="U5" s="22"/>
      <c r="V5" s="22"/>
      <c r="W5" s="22"/>
      <c r="X5" s="22"/>
      <c r="Y5" s="22"/>
      <c r="Z5" s="22"/>
    </row>
    <row r="6" ht="15.75" customHeight="1">
      <c r="A6" s="127" t="s">
        <v>13102</v>
      </c>
      <c r="B6" s="74"/>
      <c r="C6" s="74"/>
      <c r="D6" s="74"/>
      <c r="E6" s="74"/>
      <c r="F6" s="74"/>
      <c r="G6" s="74"/>
      <c r="H6" s="75"/>
      <c r="I6" s="22"/>
      <c r="J6" s="22"/>
      <c r="K6" s="22"/>
      <c r="L6" s="22"/>
      <c r="M6" s="22"/>
      <c r="N6" s="22"/>
      <c r="O6" s="22"/>
      <c r="P6" s="22"/>
      <c r="Q6" s="22"/>
      <c r="R6" s="22"/>
      <c r="S6" s="22"/>
      <c r="T6" s="22"/>
      <c r="U6" s="22"/>
      <c r="V6" s="22"/>
      <c r="W6" s="22"/>
      <c r="X6" s="22"/>
      <c r="Y6" s="22"/>
      <c r="Z6" s="22"/>
    </row>
    <row r="7" ht="15.75" customHeight="1">
      <c r="A7" s="127" t="s">
        <v>13103</v>
      </c>
      <c r="B7" s="74"/>
      <c r="C7" s="74"/>
      <c r="D7" s="74"/>
      <c r="E7" s="74"/>
      <c r="F7" s="74"/>
      <c r="G7" s="74"/>
      <c r="H7" s="75"/>
      <c r="I7" s="22"/>
      <c r="J7" s="22"/>
      <c r="K7" s="22"/>
      <c r="L7" s="22"/>
      <c r="M7" s="22"/>
      <c r="N7" s="22"/>
      <c r="O7" s="22"/>
      <c r="P7" s="22"/>
      <c r="Q7" s="22"/>
      <c r="R7" s="22"/>
      <c r="S7" s="22"/>
      <c r="T7" s="22"/>
      <c r="U7" s="22"/>
      <c r="V7" s="22"/>
      <c r="W7" s="22"/>
      <c r="X7" s="22"/>
      <c r="Y7" s="22"/>
      <c r="Z7" s="22"/>
    </row>
    <row r="8" ht="13.5" customHeight="1">
      <c r="A8" s="127" t="s">
        <v>13104</v>
      </c>
      <c r="B8" s="74"/>
      <c r="C8" s="74"/>
      <c r="D8" s="74"/>
      <c r="E8" s="74"/>
      <c r="F8" s="74"/>
      <c r="G8" s="74"/>
      <c r="H8" s="75"/>
      <c r="I8" s="22"/>
      <c r="J8" s="22"/>
      <c r="K8" s="22"/>
      <c r="L8" s="22"/>
      <c r="M8" s="22"/>
      <c r="N8" s="22"/>
      <c r="O8" s="22"/>
      <c r="P8" s="22"/>
      <c r="Q8" s="22"/>
      <c r="R8" s="22"/>
      <c r="S8" s="22"/>
      <c r="T8" s="22"/>
      <c r="U8" s="22"/>
      <c r="V8" s="22"/>
      <c r="W8" s="22"/>
      <c r="X8" s="22"/>
      <c r="Y8" s="22"/>
      <c r="Z8" s="22"/>
    </row>
    <row r="9" ht="13.5" customHeight="1">
      <c r="A9" s="127" t="s">
        <v>13105</v>
      </c>
      <c r="B9" s="74"/>
      <c r="C9" s="74"/>
      <c r="D9" s="74"/>
      <c r="E9" s="74"/>
      <c r="F9" s="74"/>
      <c r="G9" s="74"/>
      <c r="H9" s="75"/>
      <c r="I9" s="22"/>
      <c r="J9" s="22"/>
      <c r="K9" s="22"/>
      <c r="L9" s="22"/>
      <c r="M9" s="22"/>
      <c r="N9" s="22"/>
      <c r="O9" s="22"/>
      <c r="P9" s="22"/>
      <c r="Q9" s="22"/>
      <c r="R9" s="22"/>
      <c r="S9" s="22"/>
      <c r="T9" s="22"/>
      <c r="U9" s="22"/>
      <c r="V9" s="22"/>
      <c r="W9" s="22"/>
      <c r="X9" s="22"/>
      <c r="Y9" s="22"/>
      <c r="Z9" s="22"/>
    </row>
    <row r="10" ht="14.25" customHeight="1">
      <c r="A10" s="127" t="s">
        <v>13106</v>
      </c>
      <c r="B10" s="74"/>
      <c r="C10" s="74"/>
      <c r="D10" s="74"/>
      <c r="E10" s="74"/>
      <c r="F10" s="74"/>
      <c r="G10" s="74"/>
      <c r="H10" s="75"/>
      <c r="I10" s="22"/>
      <c r="J10" s="22"/>
      <c r="K10" s="22"/>
      <c r="L10" s="22"/>
      <c r="M10" s="22"/>
      <c r="N10" s="22"/>
      <c r="O10" s="22"/>
      <c r="P10" s="22"/>
      <c r="Q10" s="22"/>
      <c r="R10" s="22"/>
      <c r="S10" s="22"/>
      <c r="T10" s="22"/>
      <c r="U10" s="22"/>
      <c r="V10" s="22"/>
      <c r="W10" s="22"/>
      <c r="X10" s="22"/>
      <c r="Y10" s="22"/>
      <c r="Z10" s="22"/>
    </row>
    <row r="11" ht="33.75" customHeight="1">
      <c r="A11" s="357" t="s">
        <v>13107</v>
      </c>
      <c r="B11" s="74"/>
      <c r="C11" s="74"/>
      <c r="D11" s="74"/>
      <c r="E11" s="74"/>
      <c r="F11" s="74"/>
      <c r="G11" s="74"/>
      <c r="H11" s="75"/>
      <c r="I11" s="22"/>
      <c r="J11" s="22"/>
      <c r="K11" s="22"/>
      <c r="L11" s="22"/>
      <c r="M11" s="22"/>
      <c r="N11" s="22"/>
      <c r="O11" s="22"/>
      <c r="P11" s="22"/>
      <c r="Q11" s="22"/>
      <c r="R11" s="22"/>
      <c r="S11" s="22"/>
      <c r="T11" s="22"/>
      <c r="U11" s="22"/>
      <c r="V11" s="22"/>
      <c r="W11" s="22"/>
      <c r="X11" s="22"/>
      <c r="Y11" s="22"/>
      <c r="Z11" s="22"/>
    </row>
    <row r="12">
      <c r="A12" s="129"/>
      <c r="B12" s="130"/>
      <c r="C12" s="130"/>
      <c r="D12" s="130"/>
      <c r="E12" s="130"/>
      <c r="F12" s="129"/>
      <c r="G12" s="126"/>
      <c r="H12" s="22"/>
      <c r="I12" s="22"/>
      <c r="J12" s="22"/>
      <c r="K12" s="22"/>
      <c r="L12" s="22"/>
      <c r="M12" s="22"/>
      <c r="N12" s="22"/>
      <c r="O12" s="22"/>
      <c r="P12" s="22"/>
      <c r="Q12" s="22"/>
      <c r="R12" s="22"/>
      <c r="S12" s="22"/>
      <c r="T12" s="22"/>
      <c r="U12" s="22"/>
      <c r="V12" s="22"/>
      <c r="W12" s="22"/>
      <c r="X12" s="22"/>
      <c r="Y12" s="22"/>
      <c r="Z12" s="22"/>
    </row>
    <row r="13" ht="45.0" customHeight="1">
      <c r="A13" s="157" t="s">
        <v>7</v>
      </c>
      <c r="B13" s="158" t="s">
        <v>8</v>
      </c>
      <c r="C13" s="157" t="s">
        <v>13108</v>
      </c>
      <c r="D13" s="171" t="s">
        <v>13109</v>
      </c>
      <c r="E13" s="131" t="s">
        <v>13110</v>
      </c>
      <c r="F13" s="157" t="s">
        <v>13111</v>
      </c>
      <c r="G13" s="157" t="s">
        <v>11096</v>
      </c>
      <c r="H13" s="157" t="s">
        <v>254</v>
      </c>
      <c r="I13" s="160" t="s">
        <v>255</v>
      </c>
    </row>
    <row r="14" ht="11.25" customHeight="1">
      <c r="A14" s="162" t="s">
        <v>149</v>
      </c>
      <c r="B14" s="10" t="s">
        <v>141</v>
      </c>
      <c r="C14" s="10" t="s">
        <v>13112</v>
      </c>
      <c r="D14" s="10" t="s">
        <v>13113</v>
      </c>
      <c r="E14" s="10" t="s">
        <v>13114</v>
      </c>
      <c r="F14" s="10" t="s">
        <v>13115</v>
      </c>
      <c r="G14" s="10">
        <v>100.0</v>
      </c>
      <c r="H14" s="10">
        <v>100.0</v>
      </c>
      <c r="I14" s="162" t="s">
        <v>149</v>
      </c>
      <c r="J14" s="163"/>
      <c r="K14" s="163"/>
      <c r="L14" s="163"/>
      <c r="M14" s="163"/>
      <c r="N14" s="163"/>
      <c r="O14" s="163"/>
      <c r="P14" s="163"/>
      <c r="Q14" s="163"/>
      <c r="R14" s="163"/>
      <c r="S14" s="163"/>
      <c r="T14" s="163"/>
      <c r="U14" s="163"/>
      <c r="V14" s="163"/>
      <c r="W14" s="163"/>
      <c r="X14" s="163"/>
      <c r="Y14" s="163"/>
      <c r="Z14" s="163"/>
    </row>
    <row r="15" ht="11.25" customHeight="1">
      <c r="A15" s="358"/>
      <c r="B15" s="359"/>
      <c r="C15" s="360"/>
      <c r="D15" s="360"/>
      <c r="E15" s="360"/>
      <c r="F15" s="360"/>
      <c r="G15" s="361"/>
      <c r="H15" s="362"/>
      <c r="I15" s="224"/>
      <c r="J15" s="163"/>
      <c r="K15" s="163"/>
      <c r="L15" s="163"/>
      <c r="M15" s="163"/>
      <c r="N15" s="163"/>
      <c r="O15" s="163"/>
      <c r="P15" s="163"/>
      <c r="Q15" s="163"/>
      <c r="R15" s="163"/>
      <c r="S15" s="163"/>
      <c r="T15" s="163"/>
      <c r="U15" s="163"/>
      <c r="V15" s="163"/>
      <c r="W15" s="163"/>
      <c r="X15" s="163"/>
      <c r="Y15" s="163"/>
      <c r="Z15" s="163"/>
    </row>
    <row r="16" ht="11.25" customHeight="1">
      <c r="A16" s="146" t="s">
        <v>218</v>
      </c>
      <c r="B16" s="124"/>
      <c r="C16" s="124"/>
      <c r="D16" s="124"/>
      <c r="E16" s="124"/>
      <c r="F16" s="124"/>
      <c r="G16" s="163"/>
      <c r="H16" s="297">
        <f>SUM(H10:H15)</f>
        <v>100</v>
      </c>
      <c r="I16" s="163"/>
      <c r="J16" s="163"/>
      <c r="K16" s="163"/>
      <c r="L16" s="163"/>
      <c r="M16" s="163"/>
      <c r="N16" s="163"/>
      <c r="O16" s="163"/>
      <c r="P16" s="163"/>
      <c r="Q16" s="163"/>
      <c r="R16" s="163"/>
      <c r="S16" s="163"/>
      <c r="T16" s="163"/>
      <c r="U16" s="163"/>
      <c r="V16" s="163"/>
      <c r="W16" s="163"/>
      <c r="X16" s="163"/>
      <c r="Y16" s="163"/>
      <c r="Z16" s="163"/>
    </row>
    <row r="17" ht="11.25" customHeight="1">
      <c r="A17" s="123"/>
      <c r="B17" s="124"/>
      <c r="C17" s="124"/>
      <c r="D17" s="124"/>
      <c r="E17" s="124"/>
      <c r="F17" s="124"/>
      <c r="G17" s="124"/>
      <c r="H17" s="2"/>
      <c r="I17" s="163"/>
      <c r="J17" s="163"/>
      <c r="K17" s="163"/>
      <c r="L17" s="163"/>
      <c r="M17" s="163"/>
      <c r="N17" s="163"/>
      <c r="O17" s="163"/>
      <c r="P17" s="163"/>
      <c r="Q17" s="163"/>
      <c r="R17" s="163"/>
      <c r="S17" s="163"/>
      <c r="T17" s="163"/>
      <c r="U17" s="163"/>
      <c r="V17" s="163"/>
      <c r="W17" s="163"/>
      <c r="X17" s="163"/>
      <c r="Y17" s="163"/>
      <c r="Z17" s="163"/>
    </row>
    <row r="18" ht="11.25" customHeight="1">
      <c r="A18" s="295" t="s">
        <v>2134</v>
      </c>
      <c r="B18" s="149"/>
      <c r="C18" s="149"/>
      <c r="D18" s="149"/>
      <c r="E18" s="149"/>
      <c r="F18" s="149"/>
      <c r="G18" s="149"/>
      <c r="H18" s="149"/>
      <c r="I18" s="163"/>
      <c r="J18" s="163"/>
      <c r="K18" s="163"/>
      <c r="L18" s="163"/>
      <c r="M18" s="163"/>
      <c r="N18" s="163"/>
      <c r="O18" s="163"/>
      <c r="P18" s="163"/>
      <c r="Q18" s="163"/>
      <c r="R18" s="163"/>
      <c r="S18" s="163"/>
      <c r="T18" s="163"/>
      <c r="U18" s="163"/>
      <c r="V18" s="163"/>
      <c r="W18" s="163"/>
      <c r="X18" s="163"/>
      <c r="Y18" s="163"/>
      <c r="Z18" s="163"/>
    </row>
    <row r="19" ht="15.75" customHeight="1">
      <c r="A19" s="123"/>
      <c r="B19" s="124"/>
      <c r="C19" s="124"/>
      <c r="D19" s="124"/>
      <c r="E19" s="124"/>
      <c r="F19" s="124"/>
      <c r="G19" s="124"/>
      <c r="H19" s="2"/>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H10"/>
    <mergeCell ref="A11:H11"/>
    <mergeCell ref="A18:H18"/>
    <mergeCell ref="A2:H2"/>
    <mergeCell ref="A4:H4"/>
    <mergeCell ref="A5:H5"/>
    <mergeCell ref="A6:H6"/>
    <mergeCell ref="A7:H7"/>
    <mergeCell ref="A8:H8"/>
    <mergeCell ref="A9:H9"/>
  </mergeCells>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9.71"/>
    <col customWidth="1" min="2" max="2" width="11.71"/>
    <col customWidth="1" min="3" max="3" width="44.71"/>
    <col customWidth="1" min="4" max="4" width="37.29"/>
    <col customWidth="1" min="5" max="5" width="18.14"/>
    <col customWidth="1" min="6" max="6" width="9.14"/>
    <col customWidth="1" min="7" max="7" width="19.71"/>
    <col customWidth="1" min="8" max="26" width="8.71"/>
  </cols>
  <sheetData>
    <row r="1">
      <c r="A1" s="123"/>
      <c r="B1" s="124"/>
      <c r="C1" s="124"/>
      <c r="D1" s="124"/>
      <c r="E1" s="124"/>
      <c r="F1" s="124"/>
    </row>
    <row r="2" ht="28.5" customHeight="1">
      <c r="A2" s="125" t="s">
        <v>13116</v>
      </c>
      <c r="B2" s="74"/>
      <c r="C2" s="74"/>
      <c r="D2" s="74"/>
      <c r="E2" s="74"/>
      <c r="F2" s="75"/>
    </row>
    <row r="3">
      <c r="A3" s="153"/>
      <c r="B3" s="153"/>
      <c r="C3" s="153"/>
      <c r="D3" s="153"/>
      <c r="E3" s="153"/>
      <c r="F3" s="363"/>
    </row>
    <row r="4" ht="30.75" customHeight="1">
      <c r="A4" s="127" t="s">
        <v>13117</v>
      </c>
      <c r="B4" s="74"/>
      <c r="C4" s="74"/>
      <c r="D4" s="74"/>
      <c r="E4" s="74"/>
      <c r="F4" s="75"/>
    </row>
    <row r="5" ht="18.0" customHeight="1">
      <c r="A5" s="127" t="s">
        <v>13118</v>
      </c>
      <c r="B5" s="74"/>
      <c r="C5" s="74"/>
      <c r="D5" s="74"/>
      <c r="E5" s="74"/>
      <c r="F5" s="75"/>
    </row>
    <row r="6" ht="17.25" customHeight="1">
      <c r="A6" s="154" t="s">
        <v>13119</v>
      </c>
      <c r="B6" s="74"/>
      <c r="C6" s="74"/>
      <c r="D6" s="74"/>
      <c r="E6" s="74"/>
      <c r="F6" s="75"/>
    </row>
    <row r="7" ht="16.5" customHeight="1">
      <c r="A7" s="154" t="s">
        <v>13120</v>
      </c>
      <c r="B7" s="74"/>
      <c r="C7" s="74"/>
      <c r="D7" s="74"/>
      <c r="E7" s="74"/>
      <c r="F7" s="75"/>
    </row>
    <row r="8" ht="26.25" customHeight="1">
      <c r="A8" s="154" t="s">
        <v>13121</v>
      </c>
      <c r="B8" s="74"/>
      <c r="C8" s="74"/>
      <c r="D8" s="74"/>
      <c r="E8" s="74"/>
      <c r="F8" s="75"/>
    </row>
    <row r="9" ht="39.75" customHeight="1">
      <c r="A9" s="261" t="s">
        <v>13122</v>
      </c>
      <c r="B9" s="74"/>
      <c r="C9" s="74"/>
      <c r="D9" s="74"/>
      <c r="E9" s="74"/>
      <c r="F9" s="75"/>
    </row>
    <row r="10">
      <c r="A10" s="129"/>
      <c r="B10" s="130"/>
      <c r="C10" s="130"/>
      <c r="D10" s="130"/>
      <c r="E10" s="130"/>
      <c r="F10" s="130"/>
    </row>
    <row r="11" ht="61.5" customHeight="1">
      <c r="A11" s="157" t="s">
        <v>7</v>
      </c>
      <c r="B11" s="158" t="s">
        <v>8</v>
      </c>
      <c r="C11" s="157" t="s">
        <v>13123</v>
      </c>
      <c r="D11" s="157" t="s">
        <v>13124</v>
      </c>
      <c r="E11" s="157" t="s">
        <v>250</v>
      </c>
      <c r="F11" s="157" t="s">
        <v>254</v>
      </c>
      <c r="G11" s="160" t="s">
        <v>255</v>
      </c>
    </row>
    <row r="12" ht="11.25" customHeight="1">
      <c r="A12" s="162" t="s">
        <v>184</v>
      </c>
      <c r="B12" s="10" t="s">
        <v>177</v>
      </c>
      <c r="C12" s="162" t="s">
        <v>13125</v>
      </c>
      <c r="D12" s="162" t="s">
        <v>13126</v>
      </c>
      <c r="E12" s="172">
        <v>100.0</v>
      </c>
      <c r="F12" s="172">
        <v>100.0</v>
      </c>
      <c r="G12" s="161" t="s">
        <v>11522</v>
      </c>
      <c r="H12" s="163"/>
      <c r="I12" s="163"/>
      <c r="J12" s="163"/>
      <c r="K12" s="163"/>
      <c r="L12" s="163"/>
      <c r="M12" s="163"/>
      <c r="N12" s="163"/>
      <c r="O12" s="163"/>
      <c r="P12" s="163"/>
      <c r="Q12" s="163"/>
      <c r="R12" s="163"/>
      <c r="S12" s="163"/>
      <c r="T12" s="163"/>
      <c r="U12" s="163"/>
      <c r="V12" s="163"/>
      <c r="W12" s="163"/>
      <c r="X12" s="163"/>
      <c r="Y12" s="163"/>
      <c r="Z12" s="163"/>
    </row>
    <row r="13" ht="11.25" customHeight="1">
      <c r="A13" s="162" t="s">
        <v>184</v>
      </c>
      <c r="B13" s="10" t="s">
        <v>177</v>
      </c>
      <c r="C13" s="162" t="s">
        <v>13127</v>
      </c>
      <c r="D13" s="162" t="s">
        <v>13128</v>
      </c>
      <c r="E13" s="172">
        <v>100.0</v>
      </c>
      <c r="F13" s="172">
        <v>100.0</v>
      </c>
      <c r="G13" s="161" t="s">
        <v>11522</v>
      </c>
      <c r="H13" s="163"/>
      <c r="I13" s="163"/>
      <c r="J13" s="163"/>
      <c r="K13" s="163"/>
      <c r="L13" s="163"/>
      <c r="M13" s="163"/>
      <c r="N13" s="163"/>
      <c r="O13" s="163"/>
      <c r="P13" s="163"/>
      <c r="Q13" s="163"/>
      <c r="R13" s="163"/>
      <c r="S13" s="163"/>
      <c r="T13" s="163"/>
      <c r="U13" s="163"/>
      <c r="V13" s="163"/>
      <c r="W13" s="163"/>
      <c r="X13" s="163"/>
      <c r="Y13" s="163"/>
      <c r="Z13" s="163"/>
    </row>
    <row r="14" ht="11.25" customHeight="1">
      <c r="A14" s="162" t="s">
        <v>51</v>
      </c>
      <c r="B14" s="10" t="s">
        <v>52</v>
      </c>
      <c r="C14" s="162" t="s">
        <v>13125</v>
      </c>
      <c r="D14" s="162" t="s">
        <v>13129</v>
      </c>
      <c r="E14" s="172">
        <v>100.0</v>
      </c>
      <c r="F14" s="172">
        <v>100.0</v>
      </c>
      <c r="G14" s="161" t="s">
        <v>51</v>
      </c>
      <c r="H14" s="163"/>
      <c r="I14" s="163"/>
      <c r="J14" s="163"/>
      <c r="K14" s="163"/>
      <c r="L14" s="163"/>
      <c r="M14" s="163"/>
      <c r="N14" s="163"/>
      <c r="O14" s="163"/>
      <c r="P14" s="163"/>
      <c r="Q14" s="163"/>
      <c r="R14" s="163"/>
      <c r="S14" s="163"/>
      <c r="T14" s="163"/>
      <c r="U14" s="163"/>
      <c r="V14" s="163"/>
      <c r="W14" s="163"/>
      <c r="X14" s="163"/>
      <c r="Y14" s="163"/>
      <c r="Z14" s="163"/>
    </row>
    <row r="15" ht="11.25" customHeight="1">
      <c r="A15" s="162" t="s">
        <v>51</v>
      </c>
      <c r="B15" s="10" t="s">
        <v>52</v>
      </c>
      <c r="C15" s="162" t="s">
        <v>13130</v>
      </c>
      <c r="D15" s="162" t="s">
        <v>13131</v>
      </c>
      <c r="E15" s="172">
        <v>100.0</v>
      </c>
      <c r="F15" s="172">
        <v>100.0</v>
      </c>
      <c r="G15" s="161" t="s">
        <v>51</v>
      </c>
      <c r="H15" s="163"/>
      <c r="I15" s="163"/>
      <c r="J15" s="163"/>
      <c r="K15" s="163"/>
      <c r="L15" s="163"/>
      <c r="M15" s="163"/>
      <c r="N15" s="163"/>
      <c r="O15" s="163"/>
      <c r="P15" s="163"/>
      <c r="Q15" s="163"/>
      <c r="R15" s="163"/>
      <c r="S15" s="163"/>
      <c r="T15" s="163"/>
      <c r="U15" s="163"/>
      <c r="V15" s="163"/>
      <c r="W15" s="163"/>
      <c r="X15" s="163"/>
      <c r="Y15" s="163"/>
      <c r="Z15" s="163"/>
    </row>
    <row r="16" ht="11.25" customHeight="1">
      <c r="A16" s="146" t="s">
        <v>218</v>
      </c>
      <c r="B16" s="124"/>
      <c r="C16" s="124"/>
      <c r="D16" s="124"/>
      <c r="E16" s="163"/>
      <c r="F16" s="297">
        <f>SUM(F10:F15)</f>
        <v>400</v>
      </c>
      <c r="G16" s="163"/>
      <c r="H16" s="163"/>
      <c r="I16" s="163"/>
      <c r="J16" s="163"/>
      <c r="K16" s="163"/>
      <c r="L16" s="163"/>
      <c r="M16" s="163"/>
      <c r="N16" s="163"/>
      <c r="O16" s="163"/>
      <c r="P16" s="163"/>
      <c r="Q16" s="163"/>
      <c r="R16" s="163"/>
      <c r="S16" s="163"/>
      <c r="T16" s="163"/>
      <c r="U16" s="163"/>
      <c r="V16" s="163"/>
      <c r="W16" s="163"/>
      <c r="X16" s="163"/>
      <c r="Y16" s="163"/>
      <c r="Z16" s="163"/>
    </row>
    <row r="17" ht="11.25" customHeight="1">
      <c r="A17" s="123"/>
      <c r="B17" s="124"/>
      <c r="C17" s="124"/>
      <c r="D17" s="124"/>
      <c r="E17" s="124"/>
      <c r="F17" s="124"/>
      <c r="G17" s="163"/>
      <c r="H17" s="163"/>
      <c r="I17" s="163"/>
      <c r="J17" s="163"/>
      <c r="K17" s="163"/>
      <c r="L17" s="163"/>
      <c r="M17" s="163"/>
      <c r="N17" s="163"/>
      <c r="O17" s="163"/>
      <c r="P17" s="163"/>
      <c r="Q17" s="163"/>
      <c r="R17" s="163"/>
      <c r="S17" s="163"/>
      <c r="T17" s="163"/>
      <c r="U17" s="163"/>
      <c r="V17" s="163"/>
      <c r="W17" s="163"/>
      <c r="X17" s="163"/>
      <c r="Y17" s="163"/>
      <c r="Z17" s="163"/>
    </row>
    <row r="18" ht="11.25" customHeight="1">
      <c r="A18" s="295" t="s">
        <v>2134</v>
      </c>
      <c r="B18" s="149"/>
      <c r="C18" s="149"/>
      <c r="D18" s="149"/>
      <c r="E18" s="149"/>
      <c r="F18" s="149"/>
      <c r="G18" s="163"/>
      <c r="H18" s="163"/>
      <c r="I18" s="163"/>
      <c r="J18" s="163"/>
      <c r="K18" s="163"/>
      <c r="L18" s="163"/>
      <c r="M18" s="163"/>
      <c r="N18" s="163"/>
      <c r="O18" s="163"/>
      <c r="P18" s="163"/>
      <c r="Q18" s="163"/>
      <c r="R18" s="163"/>
      <c r="S18" s="163"/>
      <c r="T18" s="163"/>
      <c r="U18" s="163"/>
      <c r="V18" s="163"/>
      <c r="W18" s="163"/>
      <c r="X18" s="163"/>
      <c r="Y18" s="163"/>
      <c r="Z18" s="163"/>
    </row>
    <row r="19" ht="15.75" customHeight="1">
      <c r="A19" s="123"/>
      <c r="B19" s="124"/>
      <c r="C19" s="124"/>
      <c r="D19" s="124"/>
      <c r="E19" s="124"/>
      <c r="F19" s="124"/>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F2"/>
    <mergeCell ref="A4:F4"/>
    <mergeCell ref="A5:F5"/>
    <mergeCell ref="A6:F6"/>
    <mergeCell ref="A7:F7"/>
    <mergeCell ref="A8:F8"/>
    <mergeCell ref="A9:F9"/>
    <mergeCell ref="A18:F18"/>
  </mergeCells>
  <printOptions/>
  <pageMargins bottom="0.75" footer="0.0" header="0.0" left="0.7" right="0.7" top="0.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14"/>
    <col customWidth="1" min="2" max="2" width="19.43"/>
    <col customWidth="1" min="3" max="3" width="16.29"/>
    <col customWidth="1" min="4" max="4" width="36.43"/>
    <col customWidth="1" min="5" max="5" width="18.14"/>
    <col customWidth="1" min="6" max="26" width="9.14"/>
  </cols>
  <sheetData>
    <row r="1">
      <c r="A1" s="123"/>
      <c r="B1" s="123"/>
      <c r="C1" s="124"/>
      <c r="D1" s="124"/>
      <c r="E1" s="124"/>
      <c r="F1" s="124"/>
      <c r="G1" s="2"/>
      <c r="H1" s="2"/>
      <c r="I1" s="2"/>
    </row>
    <row r="2" ht="15.75" customHeight="1">
      <c r="A2" s="125" t="s">
        <v>13132</v>
      </c>
      <c r="B2" s="74"/>
      <c r="C2" s="74"/>
      <c r="D2" s="74"/>
      <c r="E2" s="74"/>
      <c r="F2" s="75"/>
      <c r="G2" s="364"/>
      <c r="H2" s="364"/>
      <c r="I2" s="364"/>
      <c r="J2" s="22"/>
      <c r="K2" s="22"/>
      <c r="L2" s="22"/>
      <c r="M2" s="22"/>
      <c r="N2" s="22"/>
      <c r="O2" s="22"/>
      <c r="P2" s="22"/>
      <c r="Q2" s="22"/>
      <c r="R2" s="22"/>
      <c r="S2" s="22"/>
      <c r="T2" s="22"/>
      <c r="U2" s="22"/>
      <c r="V2" s="22"/>
      <c r="W2" s="22"/>
      <c r="X2" s="22"/>
      <c r="Y2" s="22"/>
      <c r="Z2" s="22"/>
    </row>
    <row r="3" ht="15.75" customHeight="1">
      <c r="A3" s="168"/>
      <c r="B3" s="168"/>
      <c r="C3" s="168"/>
      <c r="D3" s="168"/>
      <c r="E3" s="168"/>
      <c r="F3" s="365"/>
      <c r="G3" s="364"/>
      <c r="H3" s="364"/>
      <c r="I3" s="364"/>
      <c r="J3" s="22"/>
      <c r="K3" s="22"/>
      <c r="L3" s="22"/>
      <c r="M3" s="22"/>
      <c r="N3" s="22"/>
      <c r="O3" s="22"/>
      <c r="P3" s="22"/>
      <c r="Q3" s="22"/>
      <c r="R3" s="22"/>
      <c r="S3" s="22"/>
      <c r="T3" s="22"/>
      <c r="U3" s="22"/>
      <c r="V3" s="22"/>
      <c r="W3" s="22"/>
      <c r="X3" s="22"/>
      <c r="Y3" s="22"/>
      <c r="Z3" s="22"/>
    </row>
    <row r="4" ht="14.25" customHeight="1">
      <c r="A4" s="154" t="s">
        <v>13133</v>
      </c>
      <c r="B4" s="74"/>
      <c r="C4" s="74"/>
      <c r="D4" s="74"/>
      <c r="E4" s="74"/>
      <c r="F4" s="75"/>
      <c r="G4" s="364"/>
      <c r="H4" s="364"/>
      <c r="I4" s="364"/>
      <c r="J4" s="22"/>
      <c r="K4" s="22"/>
      <c r="L4" s="22"/>
      <c r="M4" s="22"/>
      <c r="N4" s="22"/>
      <c r="O4" s="22"/>
      <c r="P4" s="22"/>
      <c r="Q4" s="22"/>
      <c r="R4" s="22"/>
      <c r="S4" s="22"/>
      <c r="T4" s="22"/>
      <c r="U4" s="22"/>
      <c r="V4" s="22"/>
      <c r="W4" s="22"/>
      <c r="X4" s="22"/>
      <c r="Y4" s="22"/>
      <c r="Z4" s="22"/>
    </row>
    <row r="5" ht="16.5" customHeight="1">
      <c r="A5" s="261" t="s">
        <v>13134</v>
      </c>
      <c r="B5" s="74"/>
      <c r="C5" s="74"/>
      <c r="D5" s="74"/>
      <c r="E5" s="74"/>
      <c r="F5" s="75"/>
      <c r="G5" s="364"/>
      <c r="H5" s="364"/>
      <c r="I5" s="364"/>
      <c r="J5" s="22"/>
      <c r="K5" s="22"/>
      <c r="L5" s="22"/>
      <c r="M5" s="22"/>
      <c r="N5" s="22"/>
      <c r="O5" s="22"/>
      <c r="P5" s="22"/>
      <c r="Q5" s="22"/>
      <c r="R5" s="22"/>
      <c r="S5" s="22"/>
      <c r="T5" s="22"/>
      <c r="U5" s="22"/>
      <c r="V5" s="22"/>
      <c r="W5" s="22"/>
      <c r="X5" s="22"/>
      <c r="Y5" s="22"/>
      <c r="Z5" s="22"/>
    </row>
    <row r="6" ht="16.5" customHeight="1">
      <c r="A6" s="261" t="s">
        <v>13135</v>
      </c>
      <c r="B6" s="74"/>
      <c r="C6" s="74"/>
      <c r="D6" s="74"/>
      <c r="E6" s="74"/>
      <c r="F6" s="75"/>
      <c r="G6" s="364"/>
      <c r="H6" s="364"/>
      <c r="I6" s="364"/>
      <c r="J6" s="22"/>
      <c r="K6" s="22"/>
      <c r="L6" s="22"/>
      <c r="M6" s="22"/>
      <c r="N6" s="22"/>
      <c r="O6" s="22"/>
      <c r="P6" s="22"/>
      <c r="Q6" s="22"/>
      <c r="R6" s="22"/>
      <c r="S6" s="22"/>
      <c r="T6" s="22"/>
      <c r="U6" s="22"/>
      <c r="V6" s="22"/>
      <c r="W6" s="22"/>
      <c r="X6" s="22"/>
      <c r="Y6" s="22"/>
      <c r="Z6" s="22"/>
    </row>
    <row r="7" ht="17.25" customHeight="1">
      <c r="A7" s="261" t="s">
        <v>13136</v>
      </c>
      <c r="B7" s="74"/>
      <c r="C7" s="74"/>
      <c r="D7" s="74"/>
      <c r="E7" s="74"/>
      <c r="F7" s="75"/>
      <c r="G7" s="364"/>
      <c r="H7" s="364"/>
      <c r="I7" s="364"/>
      <c r="J7" s="22"/>
      <c r="K7" s="22"/>
      <c r="L7" s="22"/>
      <c r="M7" s="22"/>
      <c r="N7" s="22"/>
      <c r="O7" s="22"/>
      <c r="P7" s="22"/>
      <c r="Q7" s="22"/>
      <c r="R7" s="22"/>
      <c r="S7" s="22"/>
      <c r="T7" s="22"/>
      <c r="U7" s="22"/>
      <c r="V7" s="22"/>
      <c r="W7" s="22"/>
      <c r="X7" s="22"/>
      <c r="Y7" s="22"/>
      <c r="Z7" s="22"/>
    </row>
    <row r="8" ht="30.0" customHeight="1">
      <c r="A8" s="261" t="s">
        <v>13137</v>
      </c>
      <c r="B8" s="74"/>
      <c r="C8" s="74"/>
      <c r="D8" s="74"/>
      <c r="E8" s="74"/>
      <c r="F8" s="75"/>
      <c r="G8" s="364"/>
      <c r="H8" s="364"/>
      <c r="I8" s="364"/>
      <c r="J8" s="22"/>
      <c r="K8" s="22"/>
      <c r="L8" s="22"/>
      <c r="M8" s="22"/>
      <c r="N8" s="22"/>
      <c r="O8" s="22"/>
      <c r="P8" s="22"/>
      <c r="Q8" s="22"/>
      <c r="R8" s="22"/>
      <c r="S8" s="22"/>
      <c r="T8" s="22"/>
      <c r="U8" s="22"/>
      <c r="V8" s="22"/>
      <c r="W8" s="22"/>
      <c r="X8" s="22"/>
      <c r="Y8" s="22"/>
      <c r="Z8" s="22"/>
    </row>
    <row r="9" ht="57.0" customHeight="1">
      <c r="A9" s="261" t="s">
        <v>13138</v>
      </c>
      <c r="B9" s="74"/>
      <c r="C9" s="74"/>
      <c r="D9" s="74"/>
      <c r="E9" s="74"/>
      <c r="F9" s="75"/>
      <c r="G9" s="364"/>
      <c r="H9" s="364"/>
      <c r="I9" s="364"/>
      <c r="J9" s="22"/>
      <c r="K9" s="22"/>
      <c r="L9" s="22"/>
      <c r="M9" s="22"/>
      <c r="N9" s="22"/>
      <c r="O9" s="22"/>
      <c r="P9" s="22"/>
      <c r="Q9" s="22"/>
      <c r="R9" s="22"/>
      <c r="S9" s="22"/>
      <c r="T9" s="22"/>
      <c r="U9" s="22"/>
      <c r="V9" s="22"/>
      <c r="W9" s="22"/>
      <c r="X9" s="22"/>
      <c r="Y9" s="22"/>
      <c r="Z9" s="22"/>
    </row>
    <row r="10">
      <c r="A10" s="129"/>
      <c r="B10" s="129"/>
      <c r="C10" s="130"/>
      <c r="D10" s="130"/>
      <c r="E10" s="130"/>
      <c r="F10" s="130"/>
      <c r="G10" s="129"/>
      <c r="H10" s="129"/>
      <c r="I10" s="129"/>
      <c r="J10" s="22"/>
      <c r="K10" s="22"/>
      <c r="L10" s="22"/>
      <c r="M10" s="22"/>
      <c r="N10" s="22"/>
      <c r="O10" s="22"/>
      <c r="P10" s="22"/>
      <c r="Q10" s="22"/>
      <c r="R10" s="22"/>
      <c r="S10" s="22"/>
      <c r="T10" s="22"/>
      <c r="U10" s="22"/>
      <c r="V10" s="22"/>
      <c r="W10" s="22"/>
      <c r="X10" s="22"/>
      <c r="Y10" s="22"/>
      <c r="Z10" s="22"/>
    </row>
    <row r="11" ht="61.5" customHeight="1">
      <c r="A11" s="263" t="s">
        <v>9593</v>
      </c>
      <c r="B11" s="158" t="s">
        <v>8</v>
      </c>
      <c r="C11" s="263" t="s">
        <v>13139</v>
      </c>
      <c r="D11" s="132" t="s">
        <v>13140</v>
      </c>
      <c r="E11" s="157" t="s">
        <v>250</v>
      </c>
      <c r="F11" s="157" t="s">
        <v>254</v>
      </c>
      <c r="G11" s="133" t="s">
        <v>255</v>
      </c>
      <c r="J11" s="22"/>
      <c r="K11" s="22"/>
      <c r="L11" s="22"/>
      <c r="M11" s="22"/>
      <c r="N11" s="22"/>
      <c r="O11" s="22"/>
      <c r="P11" s="22"/>
      <c r="Q11" s="22"/>
      <c r="R11" s="22"/>
      <c r="S11" s="22"/>
      <c r="T11" s="22"/>
      <c r="U11" s="22"/>
      <c r="V11" s="22"/>
      <c r="W11" s="22"/>
      <c r="X11" s="22"/>
      <c r="Y11" s="22"/>
      <c r="Z11" s="22"/>
    </row>
    <row r="12">
      <c r="A12" s="144"/>
      <c r="B12" s="174"/>
      <c r="C12" s="174"/>
      <c r="D12" s="139"/>
      <c r="E12" s="140"/>
      <c r="F12" s="317"/>
    </row>
    <row r="13">
      <c r="A13" s="144"/>
      <c r="B13" s="174"/>
      <c r="C13" s="174"/>
      <c r="D13" s="139"/>
      <c r="E13" s="143"/>
      <c r="F13" s="317"/>
    </row>
    <row r="14">
      <c r="A14" s="144"/>
      <c r="B14" s="174"/>
      <c r="C14" s="174"/>
      <c r="D14" s="139"/>
      <c r="E14" s="140"/>
      <c r="F14" s="317"/>
    </row>
    <row r="15">
      <c r="A15" s="144"/>
      <c r="B15" s="174"/>
      <c r="C15" s="174"/>
      <c r="D15" s="139"/>
      <c r="E15" s="143"/>
      <c r="F15" s="317"/>
    </row>
    <row r="16">
      <c r="A16" s="144"/>
      <c r="B16" s="174"/>
      <c r="C16" s="174"/>
      <c r="D16" s="139"/>
      <c r="E16" s="143"/>
      <c r="F16" s="317"/>
    </row>
    <row r="17">
      <c r="A17" s="144"/>
      <c r="B17" s="174"/>
      <c r="C17" s="174"/>
      <c r="D17" s="139"/>
      <c r="E17" s="143"/>
      <c r="F17" s="317"/>
    </row>
    <row r="18">
      <c r="A18" s="130"/>
      <c r="B18" s="344"/>
      <c r="C18" s="344"/>
      <c r="D18" s="344"/>
      <c r="E18" s="345"/>
      <c r="F18" s="345">
        <f>SUM(F12:F17)</f>
        <v>0</v>
      </c>
    </row>
    <row r="19">
      <c r="A19" s="123"/>
      <c r="B19" s="123"/>
      <c r="C19" s="124"/>
      <c r="D19" s="124"/>
      <c r="E19" s="124"/>
      <c r="F19" s="124"/>
      <c r="G19" s="2"/>
      <c r="H19" s="2"/>
      <c r="I19" s="2"/>
    </row>
    <row r="20">
      <c r="A20" s="148" t="s">
        <v>2134</v>
      </c>
      <c r="B20" s="149"/>
      <c r="C20" s="149"/>
      <c r="D20" s="149"/>
      <c r="E20" s="149"/>
      <c r="F20" s="149"/>
      <c r="G20" s="149"/>
      <c r="H20" s="149"/>
      <c r="I20" s="149"/>
      <c r="J20" s="123"/>
      <c r="K20" s="123"/>
      <c r="L20" s="123"/>
      <c r="M20" s="123"/>
      <c r="N20" s="123"/>
      <c r="O20" s="123"/>
      <c r="P20" s="123"/>
      <c r="Q20" s="123"/>
      <c r="R20" s="123"/>
      <c r="S20" s="123"/>
      <c r="T20" s="123"/>
      <c r="U20" s="123"/>
      <c r="V20" s="123"/>
      <c r="W20" s="123"/>
      <c r="X20" s="123"/>
      <c r="Y20" s="123"/>
      <c r="Z20" s="123"/>
    </row>
    <row r="21" ht="15.75" customHeight="1">
      <c r="A21" s="123"/>
      <c r="B21" s="123"/>
      <c r="C21" s="124"/>
      <c r="D21" s="124"/>
      <c r="E21" s="124"/>
      <c r="F21" s="2"/>
      <c r="G21" s="2"/>
      <c r="H21" s="2"/>
      <c r="I21" s="2"/>
    </row>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F2"/>
    <mergeCell ref="A4:F4"/>
    <mergeCell ref="A5:F5"/>
    <mergeCell ref="A6:F6"/>
    <mergeCell ref="A7:F7"/>
    <mergeCell ref="A8:F8"/>
    <mergeCell ref="A9:F9"/>
    <mergeCell ref="A20:I20"/>
  </mergeCells>
  <printOptions/>
  <pageMargins bottom="0.75" footer="0.0" header="0.0" left="0.7" right="0.7" top="0.75"/>
  <pageSetup orientation="landscape"/>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2.57"/>
    <col customWidth="1" min="2" max="2" width="9.29"/>
    <col customWidth="1" min="3" max="3" width="30.71"/>
    <col customWidth="1" min="4" max="4" width="14.29"/>
    <col customWidth="1" min="5" max="5" width="12.43"/>
    <col customWidth="1" min="6" max="6" width="27.43"/>
    <col customWidth="1" min="7" max="25" width="9.14"/>
    <col customWidth="1" min="26" max="26" width="8.71"/>
  </cols>
  <sheetData>
    <row r="1">
      <c r="A1" s="123"/>
      <c r="B1" s="123"/>
      <c r="C1" s="124"/>
      <c r="D1" s="124"/>
      <c r="E1" s="124"/>
      <c r="F1" s="2"/>
      <c r="G1" s="2"/>
      <c r="H1" s="2"/>
    </row>
    <row r="2" ht="15.75" customHeight="1">
      <c r="A2" s="125" t="s">
        <v>13141</v>
      </c>
      <c r="B2" s="74"/>
      <c r="C2" s="74"/>
      <c r="D2" s="74"/>
      <c r="E2" s="75"/>
      <c r="F2" s="364"/>
      <c r="G2" s="364"/>
      <c r="H2" s="364"/>
      <c r="I2" s="22"/>
      <c r="J2" s="22"/>
      <c r="K2" s="22"/>
      <c r="L2" s="22"/>
      <c r="M2" s="22"/>
      <c r="N2" s="22"/>
      <c r="O2" s="22"/>
      <c r="P2" s="22"/>
      <c r="Q2" s="22"/>
      <c r="R2" s="22"/>
      <c r="S2" s="22"/>
      <c r="T2" s="22"/>
      <c r="U2" s="22"/>
      <c r="V2" s="22"/>
      <c r="W2" s="22"/>
      <c r="X2" s="22"/>
      <c r="Y2" s="22"/>
    </row>
    <row r="3" ht="15.75" customHeight="1">
      <c r="A3" s="168"/>
      <c r="B3" s="168"/>
      <c r="C3" s="168"/>
      <c r="D3" s="168"/>
      <c r="E3" s="365"/>
      <c r="F3" s="364"/>
      <c r="G3" s="364"/>
      <c r="H3" s="364"/>
      <c r="I3" s="22"/>
      <c r="J3" s="22"/>
      <c r="K3" s="22"/>
      <c r="L3" s="22"/>
      <c r="M3" s="22"/>
      <c r="N3" s="22"/>
      <c r="O3" s="22"/>
      <c r="P3" s="22"/>
      <c r="Q3" s="22"/>
      <c r="R3" s="22"/>
      <c r="S3" s="22"/>
      <c r="T3" s="22"/>
      <c r="U3" s="22"/>
      <c r="V3" s="22"/>
      <c r="W3" s="22"/>
      <c r="X3" s="22"/>
      <c r="Y3" s="22"/>
    </row>
    <row r="4" ht="14.25" customHeight="1">
      <c r="A4" s="154" t="s">
        <v>13142</v>
      </c>
      <c r="B4" s="74"/>
      <c r="C4" s="74"/>
      <c r="D4" s="74"/>
      <c r="E4" s="75"/>
      <c r="F4" s="364"/>
      <c r="G4" s="364"/>
      <c r="H4" s="364"/>
      <c r="I4" s="22"/>
      <c r="J4" s="22"/>
      <c r="K4" s="22"/>
      <c r="L4" s="22"/>
      <c r="M4" s="22"/>
      <c r="N4" s="22"/>
      <c r="O4" s="22"/>
      <c r="P4" s="22"/>
      <c r="Q4" s="22"/>
      <c r="R4" s="22"/>
      <c r="S4" s="22"/>
      <c r="T4" s="22"/>
      <c r="U4" s="22"/>
      <c r="V4" s="22"/>
      <c r="W4" s="22"/>
      <c r="X4" s="22"/>
      <c r="Y4" s="22"/>
    </row>
    <row r="5" ht="16.5" customHeight="1">
      <c r="A5" s="261" t="s">
        <v>13143</v>
      </c>
      <c r="B5" s="74"/>
      <c r="C5" s="74"/>
      <c r="D5" s="74"/>
      <c r="E5" s="75"/>
      <c r="F5" s="364"/>
      <c r="G5" s="364"/>
      <c r="H5" s="364"/>
      <c r="I5" s="22"/>
      <c r="J5" s="22"/>
      <c r="K5" s="22"/>
      <c r="L5" s="22"/>
      <c r="M5" s="22"/>
      <c r="N5" s="22"/>
      <c r="O5" s="22"/>
      <c r="P5" s="22"/>
      <c r="Q5" s="22"/>
      <c r="R5" s="22"/>
      <c r="S5" s="22"/>
      <c r="T5" s="22"/>
      <c r="U5" s="22"/>
      <c r="V5" s="22"/>
      <c r="W5" s="22"/>
      <c r="X5" s="22"/>
      <c r="Y5" s="22"/>
    </row>
    <row r="6" ht="27.0" customHeight="1">
      <c r="A6" s="366" t="s">
        <v>13144</v>
      </c>
      <c r="B6" s="74"/>
      <c r="C6" s="74"/>
      <c r="D6" s="74"/>
      <c r="E6" s="75"/>
      <c r="F6" s="364"/>
      <c r="G6" s="364"/>
      <c r="H6" s="364"/>
      <c r="I6" s="22"/>
      <c r="J6" s="22"/>
      <c r="K6" s="22"/>
      <c r="L6" s="22"/>
      <c r="M6" s="22"/>
      <c r="N6" s="22"/>
      <c r="O6" s="22"/>
      <c r="P6" s="22"/>
      <c r="Q6" s="22"/>
      <c r="R6" s="22"/>
      <c r="S6" s="22"/>
      <c r="T6" s="22"/>
      <c r="U6" s="22"/>
      <c r="V6" s="22"/>
      <c r="W6" s="22"/>
      <c r="X6" s="22"/>
      <c r="Y6" s="22"/>
    </row>
    <row r="7">
      <c r="A7" s="129"/>
      <c r="B7" s="129"/>
      <c r="C7" s="130"/>
      <c r="D7" s="130"/>
      <c r="E7" s="130"/>
      <c r="F7" s="129"/>
      <c r="G7" s="129"/>
      <c r="H7" s="129"/>
      <c r="I7" s="22"/>
      <c r="J7" s="22"/>
      <c r="K7" s="22"/>
      <c r="L7" s="22"/>
      <c r="M7" s="22"/>
      <c r="N7" s="22"/>
      <c r="O7" s="22"/>
      <c r="P7" s="22"/>
      <c r="Q7" s="22"/>
      <c r="R7" s="22"/>
      <c r="S7" s="22"/>
      <c r="T7" s="22"/>
      <c r="U7" s="22"/>
      <c r="V7" s="22"/>
      <c r="W7" s="22"/>
      <c r="X7" s="22"/>
      <c r="Y7" s="22"/>
    </row>
    <row r="8" ht="61.5" customHeight="1">
      <c r="A8" s="157" t="s">
        <v>9593</v>
      </c>
      <c r="B8" s="158" t="s">
        <v>8</v>
      </c>
      <c r="C8" s="157" t="s">
        <v>13145</v>
      </c>
      <c r="D8" s="157" t="s">
        <v>250</v>
      </c>
      <c r="E8" s="157" t="s">
        <v>254</v>
      </c>
      <c r="F8" s="160" t="s">
        <v>255</v>
      </c>
      <c r="I8" s="22"/>
      <c r="J8" s="22"/>
      <c r="K8" s="22"/>
      <c r="L8" s="22"/>
      <c r="M8" s="22"/>
      <c r="N8" s="22"/>
      <c r="O8" s="22"/>
      <c r="P8" s="22"/>
      <c r="Q8" s="22"/>
      <c r="R8" s="22"/>
      <c r="S8" s="22"/>
      <c r="T8" s="22"/>
      <c r="U8" s="22"/>
      <c r="V8" s="22"/>
      <c r="W8" s="22"/>
      <c r="X8" s="22"/>
      <c r="Y8" s="22"/>
    </row>
    <row r="9" ht="11.25" customHeight="1">
      <c r="A9" s="162" t="s">
        <v>11098</v>
      </c>
      <c r="B9" s="10" t="s">
        <v>177</v>
      </c>
      <c r="C9" s="10" t="s">
        <v>13146</v>
      </c>
      <c r="D9" s="172" t="s">
        <v>13147</v>
      </c>
      <c r="E9" s="172">
        <v>256.0</v>
      </c>
      <c r="F9" s="162" t="s">
        <v>179</v>
      </c>
      <c r="G9" s="163"/>
      <c r="H9" s="163"/>
      <c r="I9" s="163"/>
      <c r="J9" s="163"/>
      <c r="K9" s="163"/>
      <c r="L9" s="163"/>
      <c r="M9" s="163"/>
      <c r="N9" s="163"/>
      <c r="O9" s="163"/>
      <c r="P9" s="163"/>
      <c r="Q9" s="163"/>
      <c r="R9" s="163"/>
      <c r="S9" s="163"/>
      <c r="T9" s="163"/>
      <c r="U9" s="163"/>
      <c r="V9" s="163"/>
      <c r="W9" s="163"/>
      <c r="X9" s="163"/>
      <c r="Y9" s="163"/>
      <c r="Z9" s="163"/>
    </row>
    <row r="10" ht="11.25" customHeight="1">
      <c r="A10" s="162" t="s">
        <v>11740</v>
      </c>
      <c r="B10" s="10" t="s">
        <v>177</v>
      </c>
      <c r="C10" s="10">
        <v>12.5</v>
      </c>
      <c r="D10" s="172">
        <v>350.0</v>
      </c>
      <c r="E10" s="172">
        <v>350.0</v>
      </c>
      <c r="F10" s="162" t="s">
        <v>212</v>
      </c>
      <c r="G10" s="163"/>
      <c r="H10" s="163"/>
      <c r="I10" s="163"/>
      <c r="J10" s="163"/>
      <c r="K10" s="163"/>
      <c r="L10" s="163"/>
      <c r="M10" s="163"/>
      <c r="N10" s="163"/>
      <c r="O10" s="163"/>
      <c r="P10" s="163"/>
      <c r="Q10" s="163"/>
      <c r="R10" s="163"/>
      <c r="S10" s="163"/>
      <c r="T10" s="163"/>
      <c r="U10" s="163"/>
      <c r="V10" s="163"/>
      <c r="W10" s="163"/>
      <c r="X10" s="163"/>
      <c r="Y10" s="163"/>
      <c r="Z10" s="163"/>
    </row>
    <row r="11" ht="11.25" customHeight="1">
      <c r="A11" s="162" t="s">
        <v>11747</v>
      </c>
      <c r="B11" s="10" t="s">
        <v>177</v>
      </c>
      <c r="C11" s="10">
        <v>14.0</v>
      </c>
      <c r="D11" s="172">
        <v>392.0</v>
      </c>
      <c r="E11" s="172">
        <v>392.0</v>
      </c>
      <c r="F11" s="162" t="s">
        <v>197</v>
      </c>
      <c r="G11" s="163"/>
      <c r="H11" s="163"/>
      <c r="I11" s="163"/>
      <c r="J11" s="163"/>
      <c r="K11" s="163"/>
      <c r="L11" s="163"/>
      <c r="M11" s="163"/>
      <c r="N11" s="163"/>
      <c r="O11" s="163"/>
      <c r="P11" s="163"/>
      <c r="Q11" s="163"/>
      <c r="R11" s="163"/>
      <c r="S11" s="163"/>
      <c r="T11" s="163"/>
      <c r="U11" s="163"/>
      <c r="V11" s="163"/>
      <c r="W11" s="163"/>
      <c r="X11" s="163"/>
      <c r="Y11" s="163"/>
      <c r="Z11" s="163"/>
    </row>
    <row r="12" ht="11.25" customHeight="1">
      <c r="A12" s="162" t="s">
        <v>198</v>
      </c>
      <c r="B12" s="10" t="s">
        <v>141</v>
      </c>
      <c r="C12" s="10" t="s">
        <v>13148</v>
      </c>
      <c r="D12" s="172">
        <v>350.0</v>
      </c>
      <c r="E12" s="172">
        <v>350.0</v>
      </c>
      <c r="F12" s="162" t="s">
        <v>198</v>
      </c>
      <c r="G12" s="163"/>
      <c r="H12" s="163"/>
      <c r="I12" s="163"/>
      <c r="J12" s="163"/>
      <c r="K12" s="163"/>
      <c r="L12" s="163"/>
      <c r="M12" s="163"/>
      <c r="N12" s="163"/>
      <c r="O12" s="163"/>
      <c r="P12" s="163"/>
      <c r="Q12" s="163"/>
      <c r="R12" s="163"/>
      <c r="S12" s="163"/>
      <c r="T12" s="163"/>
      <c r="U12" s="163"/>
      <c r="V12" s="163"/>
      <c r="W12" s="163"/>
      <c r="X12" s="163"/>
      <c r="Y12" s="163"/>
      <c r="Z12" s="163"/>
    </row>
    <row r="13" ht="11.25" customHeight="1">
      <c r="A13" s="162" t="s">
        <v>11776</v>
      </c>
      <c r="B13" s="10" t="s">
        <v>177</v>
      </c>
      <c r="C13" s="10">
        <v>12.0</v>
      </c>
      <c r="D13" s="172">
        <v>336.0</v>
      </c>
      <c r="E13" s="172">
        <v>336.0</v>
      </c>
      <c r="F13" s="162" t="s">
        <v>11781</v>
      </c>
      <c r="G13" s="163"/>
      <c r="H13" s="163"/>
      <c r="I13" s="163"/>
      <c r="J13" s="163"/>
      <c r="K13" s="163"/>
      <c r="L13" s="163"/>
      <c r="M13" s="163"/>
      <c r="N13" s="163"/>
      <c r="O13" s="163"/>
      <c r="P13" s="163"/>
      <c r="Q13" s="163"/>
      <c r="R13" s="163"/>
      <c r="S13" s="163"/>
      <c r="T13" s="163"/>
      <c r="U13" s="163"/>
      <c r="V13" s="163"/>
      <c r="W13" s="163"/>
      <c r="X13" s="163"/>
      <c r="Y13" s="163"/>
      <c r="Z13" s="163"/>
    </row>
    <row r="14" ht="11.25" customHeight="1">
      <c r="A14" s="162" t="s">
        <v>11156</v>
      </c>
      <c r="B14" s="10" t="s">
        <v>177</v>
      </c>
      <c r="C14" s="10">
        <v>9.25</v>
      </c>
      <c r="D14" s="172">
        <v>259.0</v>
      </c>
      <c r="E14" s="172">
        <v>259.0</v>
      </c>
      <c r="F14" s="162" t="s">
        <v>189</v>
      </c>
      <c r="G14" s="163"/>
      <c r="H14" s="163"/>
      <c r="I14" s="163"/>
      <c r="J14" s="163"/>
      <c r="K14" s="163"/>
      <c r="L14" s="163"/>
      <c r="M14" s="163"/>
      <c r="N14" s="163"/>
      <c r="O14" s="163"/>
      <c r="P14" s="163"/>
      <c r="Q14" s="163"/>
      <c r="R14" s="163"/>
      <c r="S14" s="163"/>
      <c r="T14" s="163"/>
      <c r="U14" s="163"/>
      <c r="V14" s="163"/>
      <c r="W14" s="163"/>
      <c r="X14" s="163"/>
      <c r="Y14" s="163"/>
      <c r="Z14" s="163"/>
    </row>
    <row r="15" ht="11.25" customHeight="1">
      <c r="A15" s="162" t="s">
        <v>13149</v>
      </c>
      <c r="B15" s="10" t="s">
        <v>177</v>
      </c>
      <c r="C15" s="10">
        <v>12.0</v>
      </c>
      <c r="D15" s="172">
        <v>336.0</v>
      </c>
      <c r="E15" s="172">
        <v>336.0</v>
      </c>
      <c r="F15" s="162" t="s">
        <v>203</v>
      </c>
      <c r="G15" s="163"/>
      <c r="H15" s="163"/>
      <c r="I15" s="163"/>
      <c r="J15" s="163"/>
      <c r="K15" s="163"/>
      <c r="L15" s="163"/>
      <c r="M15" s="163"/>
      <c r="N15" s="163"/>
      <c r="O15" s="163"/>
      <c r="P15" s="163"/>
      <c r="Q15" s="163"/>
      <c r="R15" s="163"/>
      <c r="S15" s="163"/>
      <c r="T15" s="163"/>
      <c r="U15" s="163"/>
      <c r="V15" s="163"/>
      <c r="W15" s="163"/>
      <c r="X15" s="163"/>
      <c r="Y15" s="163"/>
      <c r="Z15" s="163"/>
    </row>
    <row r="16" ht="11.25" customHeight="1">
      <c r="A16" s="162" t="s">
        <v>204</v>
      </c>
      <c r="B16" s="10" t="s">
        <v>177</v>
      </c>
      <c r="C16" s="10">
        <v>12.5</v>
      </c>
      <c r="D16" s="172" t="s">
        <v>13150</v>
      </c>
      <c r="E16" s="172">
        <v>350.0</v>
      </c>
      <c r="F16" s="162" t="s">
        <v>204</v>
      </c>
      <c r="G16" s="163"/>
      <c r="H16" s="163"/>
      <c r="I16" s="163"/>
      <c r="J16" s="163"/>
      <c r="K16" s="163"/>
      <c r="L16" s="163"/>
      <c r="M16" s="163"/>
      <c r="N16" s="163"/>
      <c r="O16" s="163"/>
      <c r="P16" s="163"/>
      <c r="Q16" s="163"/>
      <c r="R16" s="163"/>
      <c r="S16" s="163"/>
      <c r="T16" s="163"/>
      <c r="U16" s="163"/>
      <c r="V16" s="163"/>
      <c r="W16" s="163"/>
      <c r="X16" s="163"/>
      <c r="Y16" s="163"/>
      <c r="Z16" s="163"/>
    </row>
    <row r="17" ht="11.25" customHeight="1">
      <c r="A17" s="162" t="s">
        <v>215</v>
      </c>
      <c r="B17" s="10" t="s">
        <v>177</v>
      </c>
      <c r="C17" s="10">
        <v>13.0</v>
      </c>
      <c r="D17" s="172">
        <v>364.0</v>
      </c>
      <c r="E17" s="172">
        <v>364.0</v>
      </c>
      <c r="F17" s="162" t="s">
        <v>215</v>
      </c>
      <c r="G17" s="163"/>
      <c r="H17" s="163"/>
      <c r="I17" s="163"/>
      <c r="J17" s="163"/>
      <c r="K17" s="163"/>
      <c r="L17" s="163"/>
      <c r="M17" s="163"/>
      <c r="N17" s="163"/>
      <c r="O17" s="163"/>
      <c r="P17" s="163"/>
      <c r="Q17" s="163"/>
      <c r="R17" s="163"/>
      <c r="S17" s="163"/>
      <c r="T17" s="163"/>
      <c r="U17" s="163"/>
      <c r="V17" s="163"/>
      <c r="W17" s="163"/>
      <c r="X17" s="163"/>
      <c r="Y17" s="163"/>
      <c r="Z17" s="163"/>
    </row>
    <row r="18" ht="11.25" customHeight="1">
      <c r="A18" s="162" t="s">
        <v>13151</v>
      </c>
      <c r="B18" s="10" t="s">
        <v>177</v>
      </c>
      <c r="C18" s="10">
        <v>12.0</v>
      </c>
      <c r="D18" s="172">
        <v>336.0</v>
      </c>
      <c r="E18" s="172">
        <v>336.0</v>
      </c>
      <c r="F18" s="162" t="s">
        <v>205</v>
      </c>
      <c r="G18" s="163"/>
      <c r="H18" s="163"/>
      <c r="I18" s="163"/>
      <c r="J18" s="163"/>
      <c r="K18" s="163"/>
      <c r="L18" s="163"/>
      <c r="M18" s="163"/>
      <c r="N18" s="163"/>
      <c r="O18" s="163"/>
      <c r="P18" s="163"/>
      <c r="Q18" s="163"/>
      <c r="R18" s="163"/>
      <c r="S18" s="163"/>
      <c r="T18" s="163"/>
      <c r="U18" s="163"/>
      <c r="V18" s="163"/>
      <c r="W18" s="163"/>
      <c r="X18" s="163"/>
      <c r="Y18" s="163"/>
      <c r="Z18" s="163"/>
    </row>
    <row r="19" ht="11.25" customHeight="1">
      <c r="A19" s="162" t="s">
        <v>11878</v>
      </c>
      <c r="B19" s="10" t="s">
        <v>177</v>
      </c>
      <c r="C19" s="10">
        <v>13.0</v>
      </c>
      <c r="D19" s="172">
        <v>364.0</v>
      </c>
      <c r="E19" s="172">
        <v>364.0</v>
      </c>
      <c r="F19" s="162" t="s">
        <v>2411</v>
      </c>
      <c r="G19" s="163"/>
      <c r="H19" s="163"/>
      <c r="I19" s="163"/>
      <c r="J19" s="163"/>
      <c r="K19" s="163"/>
      <c r="L19" s="163"/>
      <c r="M19" s="163"/>
      <c r="N19" s="163"/>
      <c r="O19" s="163"/>
      <c r="P19" s="163"/>
      <c r="Q19" s="163"/>
      <c r="R19" s="163"/>
      <c r="S19" s="163"/>
      <c r="T19" s="163"/>
      <c r="U19" s="163"/>
      <c r="V19" s="163"/>
      <c r="W19" s="163"/>
      <c r="X19" s="163"/>
      <c r="Y19" s="163"/>
      <c r="Z19" s="163"/>
    </row>
    <row r="20" ht="11.25" customHeight="1">
      <c r="A20" s="144" t="s">
        <v>12267</v>
      </c>
      <c r="B20" s="139" t="s">
        <v>1183</v>
      </c>
      <c r="C20" s="139" t="s">
        <v>13152</v>
      </c>
      <c r="D20" s="140">
        <v>448.0</v>
      </c>
      <c r="E20" s="177">
        <v>350.0</v>
      </c>
      <c r="F20" s="162" t="s">
        <v>12267</v>
      </c>
      <c r="G20" s="163"/>
      <c r="H20" s="163"/>
      <c r="I20" s="163"/>
      <c r="J20" s="163"/>
      <c r="K20" s="163"/>
      <c r="L20" s="163"/>
      <c r="M20" s="163"/>
      <c r="N20" s="163"/>
      <c r="O20" s="163"/>
      <c r="P20" s="163"/>
      <c r="Q20" s="163"/>
      <c r="R20" s="163"/>
      <c r="S20" s="163"/>
      <c r="T20" s="163"/>
      <c r="U20" s="163"/>
      <c r="V20" s="163"/>
      <c r="W20" s="163"/>
      <c r="X20" s="163"/>
      <c r="Y20" s="163"/>
      <c r="Z20" s="163"/>
    </row>
    <row r="21" ht="11.25" customHeight="1">
      <c r="A21" s="162" t="s">
        <v>217</v>
      </c>
      <c r="B21" s="10" t="s">
        <v>177</v>
      </c>
      <c r="C21" s="10">
        <v>13.0</v>
      </c>
      <c r="D21" s="172">
        <v>448.0</v>
      </c>
      <c r="E21" s="172">
        <v>364.0</v>
      </c>
      <c r="F21" s="162" t="s">
        <v>217</v>
      </c>
      <c r="G21" s="163"/>
      <c r="H21" s="163"/>
      <c r="I21" s="163"/>
      <c r="J21" s="163"/>
      <c r="K21" s="163"/>
      <c r="L21" s="163"/>
      <c r="M21" s="163"/>
      <c r="N21" s="163"/>
      <c r="O21" s="163"/>
      <c r="P21" s="163"/>
      <c r="Q21" s="163"/>
      <c r="R21" s="163"/>
      <c r="S21" s="163"/>
      <c r="T21" s="163"/>
      <c r="U21" s="163"/>
      <c r="V21" s="163"/>
      <c r="W21" s="163"/>
      <c r="X21" s="163"/>
      <c r="Y21" s="163"/>
      <c r="Z21" s="163"/>
    </row>
    <row r="22" ht="11.25" customHeight="1">
      <c r="A22" s="162" t="s">
        <v>111</v>
      </c>
      <c r="B22" s="10" t="s">
        <v>106</v>
      </c>
      <c r="C22" s="10" t="s">
        <v>13153</v>
      </c>
      <c r="D22" s="172" t="s">
        <v>13154</v>
      </c>
      <c r="E22" s="172">
        <v>280.0</v>
      </c>
      <c r="F22" s="162" t="s">
        <v>111</v>
      </c>
      <c r="G22" s="163"/>
      <c r="H22" s="163"/>
      <c r="I22" s="163"/>
      <c r="J22" s="163"/>
      <c r="K22" s="163"/>
      <c r="L22" s="163"/>
      <c r="M22" s="163"/>
      <c r="N22" s="163"/>
      <c r="O22" s="163"/>
      <c r="P22" s="163"/>
      <c r="Q22" s="163"/>
      <c r="R22" s="163"/>
      <c r="S22" s="163"/>
      <c r="T22" s="163"/>
      <c r="U22" s="163"/>
      <c r="V22" s="163"/>
      <c r="W22" s="163"/>
      <c r="X22" s="163"/>
      <c r="Y22" s="163"/>
      <c r="Z22" s="163"/>
    </row>
    <row r="23" ht="11.25" customHeight="1">
      <c r="A23" s="162" t="s">
        <v>13155</v>
      </c>
      <c r="B23" s="10" t="s">
        <v>106</v>
      </c>
      <c r="C23" s="10">
        <v>13.5</v>
      </c>
      <c r="D23" s="172" t="s">
        <v>13156</v>
      </c>
      <c r="E23" s="172">
        <v>378.0</v>
      </c>
      <c r="F23" s="162" t="s">
        <v>130</v>
      </c>
      <c r="G23" s="163"/>
      <c r="H23" s="163"/>
      <c r="I23" s="163"/>
      <c r="J23" s="163"/>
      <c r="K23" s="163"/>
      <c r="L23" s="163"/>
      <c r="M23" s="163"/>
      <c r="N23" s="163"/>
      <c r="O23" s="163"/>
      <c r="P23" s="163"/>
      <c r="Q23" s="163"/>
      <c r="R23" s="163"/>
      <c r="S23" s="163"/>
      <c r="T23" s="163"/>
      <c r="U23" s="163"/>
      <c r="V23" s="163"/>
      <c r="W23" s="163"/>
      <c r="X23" s="163"/>
      <c r="Y23" s="163"/>
      <c r="Z23" s="163"/>
    </row>
    <row r="24" ht="11.25" customHeight="1">
      <c r="A24" s="162" t="s">
        <v>121</v>
      </c>
      <c r="B24" s="10" t="s">
        <v>106</v>
      </c>
      <c r="C24" s="10">
        <v>12.0</v>
      </c>
      <c r="D24" s="172" t="s">
        <v>13157</v>
      </c>
      <c r="E24" s="172">
        <v>336.0</v>
      </c>
      <c r="F24" s="162" t="s">
        <v>121</v>
      </c>
      <c r="G24" s="163"/>
      <c r="H24" s="163"/>
      <c r="I24" s="163"/>
      <c r="J24" s="163"/>
      <c r="K24" s="163"/>
      <c r="L24" s="163"/>
      <c r="M24" s="163"/>
      <c r="N24" s="163"/>
      <c r="O24" s="163"/>
      <c r="P24" s="163"/>
      <c r="Q24" s="163"/>
      <c r="R24" s="163"/>
      <c r="S24" s="163"/>
      <c r="T24" s="163"/>
      <c r="U24" s="163"/>
      <c r="V24" s="163"/>
      <c r="W24" s="163"/>
      <c r="X24" s="163"/>
      <c r="Y24" s="163"/>
      <c r="Z24" s="163"/>
    </row>
    <row r="25" ht="11.25" customHeight="1">
      <c r="A25" s="162" t="s">
        <v>9701</v>
      </c>
      <c r="B25" s="10" t="s">
        <v>106</v>
      </c>
      <c r="C25" s="10">
        <v>10.0</v>
      </c>
      <c r="D25" s="172">
        <v>280.0</v>
      </c>
      <c r="E25" s="172">
        <v>280.0</v>
      </c>
      <c r="F25" s="162" t="s">
        <v>112</v>
      </c>
      <c r="G25" s="163"/>
      <c r="H25" s="163"/>
      <c r="I25" s="163"/>
      <c r="J25" s="163"/>
      <c r="K25" s="163"/>
      <c r="L25" s="163"/>
      <c r="M25" s="163"/>
      <c r="N25" s="163"/>
      <c r="O25" s="163"/>
      <c r="P25" s="163"/>
      <c r="Q25" s="163"/>
      <c r="R25" s="163"/>
      <c r="S25" s="163"/>
      <c r="T25" s="163"/>
      <c r="U25" s="163"/>
      <c r="V25" s="163"/>
      <c r="W25" s="163"/>
      <c r="X25" s="163"/>
      <c r="Y25" s="163"/>
      <c r="Z25" s="163"/>
    </row>
    <row r="26" ht="11.25" customHeight="1">
      <c r="A26" s="162" t="s">
        <v>61</v>
      </c>
      <c r="B26" s="10" t="s">
        <v>52</v>
      </c>
      <c r="C26" s="10">
        <v>8.0</v>
      </c>
      <c r="D26" s="172">
        <v>224.0</v>
      </c>
      <c r="E26" s="172">
        <v>224.0</v>
      </c>
      <c r="F26" s="162" t="s">
        <v>61</v>
      </c>
      <c r="G26" s="163"/>
      <c r="H26" s="163"/>
      <c r="I26" s="163"/>
      <c r="J26" s="163"/>
      <c r="K26" s="163"/>
      <c r="L26" s="163"/>
      <c r="M26" s="163"/>
      <c r="N26" s="163"/>
      <c r="O26" s="163"/>
      <c r="P26" s="163"/>
      <c r="Q26" s="163"/>
      <c r="R26" s="163"/>
      <c r="S26" s="163"/>
      <c r="T26" s="163"/>
      <c r="U26" s="163"/>
      <c r="V26" s="163"/>
      <c r="W26" s="163"/>
      <c r="X26" s="163"/>
      <c r="Y26" s="163"/>
      <c r="Z26" s="163"/>
    </row>
    <row r="27" ht="11.25" customHeight="1">
      <c r="A27" s="162" t="s">
        <v>12969</v>
      </c>
      <c r="B27" s="10" t="s">
        <v>52</v>
      </c>
      <c r="C27" s="10">
        <v>12.0</v>
      </c>
      <c r="D27" s="172">
        <v>336.0</v>
      </c>
      <c r="E27" s="172">
        <v>336.0</v>
      </c>
      <c r="F27" s="162" t="s">
        <v>75</v>
      </c>
      <c r="G27" s="163"/>
      <c r="H27" s="163"/>
      <c r="I27" s="163"/>
      <c r="J27" s="163"/>
      <c r="K27" s="163"/>
      <c r="L27" s="163"/>
      <c r="M27" s="163"/>
      <c r="N27" s="163"/>
      <c r="O27" s="163"/>
      <c r="P27" s="163"/>
      <c r="Q27" s="163"/>
      <c r="R27" s="163"/>
      <c r="S27" s="163"/>
      <c r="T27" s="163"/>
      <c r="U27" s="163"/>
      <c r="V27" s="163"/>
      <c r="W27" s="163"/>
      <c r="X27" s="163"/>
      <c r="Y27" s="163"/>
      <c r="Z27" s="163"/>
    </row>
    <row r="28" ht="11.25" customHeight="1">
      <c r="A28" s="162" t="s">
        <v>13158</v>
      </c>
      <c r="B28" s="10" t="s">
        <v>52</v>
      </c>
      <c r="C28" s="10">
        <v>13.0</v>
      </c>
      <c r="D28" s="172" t="s">
        <v>13159</v>
      </c>
      <c r="E28" s="172">
        <v>364.0</v>
      </c>
      <c r="F28" s="162" t="s">
        <v>94</v>
      </c>
      <c r="G28" s="163"/>
      <c r="H28" s="163"/>
      <c r="I28" s="163"/>
      <c r="J28" s="163"/>
      <c r="K28" s="163"/>
      <c r="L28" s="163"/>
      <c r="M28" s="163"/>
      <c r="N28" s="163"/>
      <c r="O28" s="163"/>
      <c r="P28" s="163"/>
      <c r="Q28" s="163"/>
      <c r="R28" s="163"/>
      <c r="S28" s="163"/>
      <c r="T28" s="163"/>
      <c r="U28" s="163"/>
      <c r="V28" s="163"/>
      <c r="W28" s="163"/>
      <c r="X28" s="163"/>
      <c r="Y28" s="163"/>
      <c r="Z28" s="163"/>
    </row>
    <row r="29" ht="11.25" customHeight="1">
      <c r="A29" s="162" t="s">
        <v>57</v>
      </c>
      <c r="B29" s="10" t="s">
        <v>52</v>
      </c>
      <c r="C29" s="10">
        <v>9.0</v>
      </c>
      <c r="D29" s="172" t="s">
        <v>13160</v>
      </c>
      <c r="E29" s="172">
        <v>252.0</v>
      </c>
      <c r="F29" s="162" t="s">
        <v>57</v>
      </c>
      <c r="G29" s="163"/>
      <c r="H29" s="163"/>
      <c r="I29" s="163"/>
      <c r="J29" s="163"/>
      <c r="K29" s="163"/>
      <c r="L29" s="163"/>
      <c r="M29" s="163"/>
      <c r="N29" s="163"/>
      <c r="O29" s="163"/>
      <c r="P29" s="163"/>
      <c r="Q29" s="163"/>
      <c r="R29" s="163"/>
      <c r="S29" s="163"/>
      <c r="T29" s="163"/>
      <c r="U29" s="163"/>
      <c r="V29" s="163"/>
      <c r="W29" s="163"/>
      <c r="X29" s="163"/>
      <c r="Y29" s="163"/>
      <c r="Z29" s="163"/>
    </row>
    <row r="30" ht="11.25" customHeight="1">
      <c r="A30" s="162" t="s">
        <v>82</v>
      </c>
      <c r="B30" s="10" t="s">
        <v>52</v>
      </c>
      <c r="C30" s="10">
        <v>10.0</v>
      </c>
      <c r="D30" s="172">
        <v>280.0</v>
      </c>
      <c r="E30" s="172">
        <v>280.0</v>
      </c>
      <c r="F30" s="162" t="s">
        <v>82</v>
      </c>
      <c r="G30" s="163"/>
      <c r="H30" s="163"/>
      <c r="I30" s="163"/>
      <c r="J30" s="163"/>
      <c r="K30" s="163"/>
      <c r="L30" s="163"/>
      <c r="M30" s="163"/>
      <c r="N30" s="163"/>
      <c r="O30" s="163"/>
      <c r="P30" s="163"/>
      <c r="Q30" s="163"/>
      <c r="R30" s="163"/>
      <c r="S30" s="163"/>
      <c r="T30" s="163"/>
      <c r="U30" s="163"/>
      <c r="V30" s="163"/>
      <c r="W30" s="163"/>
      <c r="X30" s="163"/>
      <c r="Y30" s="163"/>
      <c r="Z30" s="163"/>
    </row>
    <row r="31" ht="11.25" customHeight="1">
      <c r="A31" s="162" t="s">
        <v>12030</v>
      </c>
      <c r="B31" s="10" t="s">
        <v>52</v>
      </c>
      <c r="C31" s="10">
        <v>10.0</v>
      </c>
      <c r="D31" s="172">
        <v>280.0</v>
      </c>
      <c r="E31" s="172">
        <v>280.0</v>
      </c>
      <c r="F31" s="162" t="s">
        <v>605</v>
      </c>
      <c r="G31" s="163"/>
      <c r="H31" s="163"/>
      <c r="I31" s="163"/>
      <c r="J31" s="163"/>
      <c r="K31" s="163"/>
      <c r="L31" s="163"/>
      <c r="M31" s="163"/>
      <c r="N31" s="163"/>
      <c r="O31" s="163"/>
      <c r="P31" s="163"/>
      <c r="Q31" s="163"/>
      <c r="R31" s="163"/>
      <c r="S31" s="163"/>
      <c r="T31" s="163"/>
      <c r="U31" s="163"/>
      <c r="V31" s="163"/>
      <c r="W31" s="163"/>
      <c r="X31" s="163"/>
      <c r="Y31" s="163"/>
      <c r="Z31" s="163"/>
    </row>
    <row r="32" ht="11.25" customHeight="1">
      <c r="A32" s="144" t="s">
        <v>12719</v>
      </c>
      <c r="B32" s="139" t="s">
        <v>141</v>
      </c>
      <c r="C32" s="139">
        <v>13.0</v>
      </c>
      <c r="D32" s="140">
        <f t="shared" ref="D32:E32" si="1">13*28</f>
        <v>364</v>
      </c>
      <c r="E32" s="177">
        <f t="shared" si="1"/>
        <v>364</v>
      </c>
      <c r="F32" s="144" t="s">
        <v>12719</v>
      </c>
      <c r="G32" s="163"/>
      <c r="H32" s="163"/>
      <c r="I32" s="163"/>
      <c r="J32" s="163"/>
      <c r="K32" s="163"/>
      <c r="L32" s="163"/>
      <c r="M32" s="163"/>
      <c r="N32" s="163"/>
      <c r="O32" s="163"/>
      <c r="P32" s="163"/>
      <c r="Q32" s="163"/>
      <c r="R32" s="163"/>
      <c r="S32" s="163"/>
      <c r="T32" s="163"/>
      <c r="U32" s="163"/>
      <c r="V32" s="163"/>
      <c r="W32" s="163"/>
      <c r="X32" s="163"/>
      <c r="Y32" s="163"/>
      <c r="Z32" s="163"/>
    </row>
    <row r="33" ht="11.25" customHeight="1">
      <c r="A33" s="162" t="s">
        <v>12031</v>
      </c>
      <c r="B33" s="10" t="s">
        <v>52</v>
      </c>
      <c r="C33" s="10">
        <v>12.0</v>
      </c>
      <c r="D33" s="172">
        <v>336.0</v>
      </c>
      <c r="E33" s="172">
        <v>336.0</v>
      </c>
      <c r="F33" s="162" t="s">
        <v>3487</v>
      </c>
      <c r="G33" s="163"/>
      <c r="H33" s="163"/>
      <c r="I33" s="163"/>
      <c r="J33" s="163"/>
      <c r="K33" s="163"/>
      <c r="L33" s="163"/>
      <c r="M33" s="163"/>
      <c r="N33" s="163"/>
      <c r="O33" s="163"/>
      <c r="P33" s="163"/>
      <c r="Q33" s="163"/>
      <c r="R33" s="163"/>
      <c r="S33" s="163"/>
      <c r="T33" s="163"/>
      <c r="U33" s="163"/>
      <c r="V33" s="163"/>
      <c r="W33" s="163"/>
      <c r="X33" s="163"/>
      <c r="Y33" s="163"/>
      <c r="Z33" s="163"/>
    </row>
    <row r="34" ht="11.25" customHeight="1">
      <c r="A34" s="162" t="s">
        <v>137</v>
      </c>
      <c r="B34" s="10" t="s">
        <v>106</v>
      </c>
      <c r="C34" s="10">
        <v>13.5</v>
      </c>
      <c r="D34" s="172" t="s">
        <v>13161</v>
      </c>
      <c r="E34" s="172">
        <v>378.0</v>
      </c>
      <c r="F34" s="162" t="s">
        <v>137</v>
      </c>
      <c r="G34" s="163"/>
      <c r="H34" s="163"/>
      <c r="I34" s="163"/>
      <c r="J34" s="163"/>
      <c r="K34" s="163"/>
      <c r="L34" s="163"/>
      <c r="M34" s="163"/>
      <c r="N34" s="163"/>
      <c r="O34" s="163"/>
      <c r="P34" s="163"/>
      <c r="Q34" s="163"/>
      <c r="R34" s="163"/>
      <c r="S34" s="163"/>
      <c r="T34" s="163"/>
      <c r="U34" s="163"/>
      <c r="V34" s="163"/>
      <c r="W34" s="163"/>
      <c r="X34" s="163"/>
      <c r="Y34" s="163"/>
      <c r="Z34" s="163"/>
    </row>
    <row r="35" ht="11.25" customHeight="1">
      <c r="A35" s="162" t="s">
        <v>13162</v>
      </c>
      <c r="B35" s="10" t="s">
        <v>106</v>
      </c>
      <c r="C35" s="10">
        <v>196.0</v>
      </c>
      <c r="D35" s="172">
        <v>196.0</v>
      </c>
      <c r="E35" s="172">
        <v>196.0</v>
      </c>
      <c r="F35" s="162" t="s">
        <v>107</v>
      </c>
      <c r="G35" s="163"/>
      <c r="H35" s="163"/>
      <c r="I35" s="163"/>
      <c r="J35" s="163"/>
      <c r="K35" s="163"/>
      <c r="L35" s="163"/>
      <c r="M35" s="163"/>
      <c r="N35" s="163"/>
      <c r="O35" s="163"/>
      <c r="P35" s="163"/>
      <c r="Q35" s="163"/>
      <c r="R35" s="163"/>
      <c r="S35" s="163"/>
      <c r="T35" s="163"/>
      <c r="U35" s="163"/>
      <c r="V35" s="163"/>
      <c r="W35" s="163"/>
      <c r="X35" s="163"/>
      <c r="Y35" s="163"/>
      <c r="Z35" s="163"/>
    </row>
    <row r="36" ht="11.25" customHeight="1">
      <c r="A36" s="162" t="s">
        <v>134</v>
      </c>
      <c r="B36" s="10" t="s">
        <v>106</v>
      </c>
      <c r="C36" s="10">
        <v>13.5</v>
      </c>
      <c r="D36" s="172" t="s">
        <v>13163</v>
      </c>
      <c r="E36" s="172">
        <v>378.0</v>
      </c>
      <c r="F36" s="162" t="s">
        <v>134</v>
      </c>
      <c r="G36" s="163"/>
      <c r="H36" s="163"/>
      <c r="I36" s="163"/>
      <c r="J36" s="163"/>
      <c r="K36" s="163"/>
      <c r="L36" s="163"/>
      <c r="M36" s="163"/>
      <c r="N36" s="163"/>
      <c r="O36" s="163"/>
      <c r="P36" s="163"/>
      <c r="Q36" s="163"/>
      <c r="R36" s="163"/>
      <c r="S36" s="163"/>
      <c r="T36" s="163"/>
      <c r="U36" s="163"/>
      <c r="V36" s="163"/>
      <c r="W36" s="163"/>
      <c r="X36" s="163"/>
      <c r="Y36" s="163"/>
      <c r="Z36" s="163"/>
    </row>
    <row r="37" ht="11.25" customHeight="1">
      <c r="A37" s="162" t="s">
        <v>13164</v>
      </c>
      <c r="B37" s="10" t="s">
        <v>106</v>
      </c>
      <c r="C37" s="10">
        <v>12.0</v>
      </c>
      <c r="D37" s="172">
        <v>336.0</v>
      </c>
      <c r="E37" s="172">
        <v>336.0</v>
      </c>
      <c r="F37" s="162" t="s">
        <v>12058</v>
      </c>
      <c r="G37" s="163"/>
      <c r="H37" s="163"/>
      <c r="I37" s="163"/>
      <c r="J37" s="163"/>
      <c r="K37" s="163"/>
      <c r="L37" s="163"/>
      <c r="M37" s="163"/>
      <c r="N37" s="163"/>
      <c r="O37" s="163"/>
      <c r="P37" s="163"/>
      <c r="Q37" s="163"/>
      <c r="R37" s="163"/>
      <c r="S37" s="163"/>
      <c r="T37" s="163"/>
      <c r="U37" s="163"/>
      <c r="V37" s="163"/>
      <c r="W37" s="163"/>
      <c r="X37" s="163"/>
      <c r="Y37" s="163"/>
      <c r="Z37" s="163"/>
    </row>
    <row r="38" ht="11.25" customHeight="1">
      <c r="A38" s="144" t="s">
        <v>11150</v>
      </c>
      <c r="B38" s="139" t="s">
        <v>141</v>
      </c>
      <c r="C38" s="139">
        <v>11.0</v>
      </c>
      <c r="D38" s="140">
        <v>308.0</v>
      </c>
      <c r="E38" s="177">
        <v>308.0</v>
      </c>
      <c r="F38" s="162" t="s">
        <v>9400</v>
      </c>
      <c r="G38" s="163"/>
      <c r="H38" s="163"/>
      <c r="I38" s="163"/>
      <c r="J38" s="163"/>
      <c r="K38" s="163"/>
      <c r="L38" s="163"/>
      <c r="M38" s="163"/>
      <c r="N38" s="163"/>
      <c r="O38" s="163"/>
      <c r="P38" s="163"/>
      <c r="Q38" s="163"/>
      <c r="R38" s="163"/>
      <c r="S38" s="163"/>
      <c r="T38" s="163"/>
      <c r="U38" s="163"/>
      <c r="V38" s="163"/>
      <c r="W38" s="163"/>
      <c r="X38" s="163"/>
      <c r="Y38" s="163"/>
      <c r="Z38" s="163"/>
    </row>
    <row r="39" ht="11.25" customHeight="1">
      <c r="A39" s="144" t="s">
        <v>13165</v>
      </c>
      <c r="B39" s="139" t="s">
        <v>141</v>
      </c>
      <c r="C39" s="139">
        <v>7.0</v>
      </c>
      <c r="D39" s="140">
        <f t="shared" ref="D39:E39" si="2">7*28</f>
        <v>196</v>
      </c>
      <c r="E39" s="177">
        <f t="shared" si="2"/>
        <v>196</v>
      </c>
      <c r="F39" s="162" t="s">
        <v>143</v>
      </c>
      <c r="G39" s="163"/>
      <c r="H39" s="163"/>
      <c r="I39" s="163"/>
      <c r="J39" s="163"/>
      <c r="K39" s="163"/>
      <c r="L39" s="163"/>
      <c r="M39" s="163"/>
      <c r="N39" s="163"/>
      <c r="O39" s="163"/>
      <c r="P39" s="163"/>
      <c r="Q39" s="163"/>
      <c r="R39" s="163"/>
      <c r="S39" s="163"/>
      <c r="T39" s="163"/>
      <c r="U39" s="163"/>
      <c r="V39" s="163"/>
      <c r="W39" s="163"/>
      <c r="X39" s="163"/>
      <c r="Y39" s="163"/>
      <c r="Z39" s="163"/>
    </row>
    <row r="40" ht="11.25" customHeight="1">
      <c r="A40" s="144" t="s">
        <v>13166</v>
      </c>
      <c r="B40" s="139" t="s">
        <v>52</v>
      </c>
      <c r="C40" s="93">
        <v>4.0</v>
      </c>
      <c r="D40" s="140">
        <v>448.0</v>
      </c>
      <c r="E40" s="177">
        <v>112.0</v>
      </c>
      <c r="F40" s="162" t="s">
        <v>13166</v>
      </c>
      <c r="G40" s="163"/>
      <c r="H40" s="163"/>
      <c r="I40" s="163"/>
      <c r="J40" s="163"/>
      <c r="K40" s="163"/>
      <c r="L40" s="163"/>
      <c r="M40" s="163"/>
      <c r="N40" s="163"/>
      <c r="O40" s="163"/>
      <c r="P40" s="163"/>
      <c r="Q40" s="163"/>
      <c r="R40" s="163"/>
      <c r="S40" s="163"/>
      <c r="T40" s="163"/>
      <c r="U40" s="163"/>
      <c r="V40" s="163"/>
      <c r="W40" s="163"/>
      <c r="X40" s="163"/>
      <c r="Y40" s="163"/>
      <c r="Z40" s="163"/>
    </row>
    <row r="41" ht="11.25" customHeight="1">
      <c r="A41" s="144" t="s">
        <v>12972</v>
      </c>
      <c r="B41" s="139" t="s">
        <v>141</v>
      </c>
      <c r="C41" s="139">
        <v>13.0</v>
      </c>
      <c r="D41" s="140">
        <f>13*28</f>
        <v>364</v>
      </c>
      <c r="E41" s="177">
        <v>364.0</v>
      </c>
      <c r="F41" s="115" t="s">
        <v>9998</v>
      </c>
      <c r="G41" s="163"/>
      <c r="H41" s="163"/>
      <c r="I41" s="163"/>
      <c r="J41" s="163"/>
      <c r="K41" s="163"/>
      <c r="L41" s="163"/>
      <c r="M41" s="163"/>
      <c r="N41" s="163"/>
      <c r="O41" s="163"/>
      <c r="P41" s="163"/>
      <c r="Q41" s="163"/>
      <c r="R41" s="163"/>
      <c r="S41" s="163"/>
      <c r="T41" s="163"/>
      <c r="U41" s="163"/>
      <c r="V41" s="163"/>
      <c r="W41" s="163"/>
      <c r="X41" s="163"/>
      <c r="Y41" s="163"/>
      <c r="Z41" s="163"/>
    </row>
    <row r="42" ht="11.25" customHeight="1">
      <c r="A42" s="144" t="s">
        <v>12974</v>
      </c>
      <c r="B42" s="139" t="s">
        <v>141</v>
      </c>
      <c r="C42" s="139">
        <v>12.25</v>
      </c>
      <c r="D42" s="140">
        <f>12.25*28</f>
        <v>343</v>
      </c>
      <c r="E42" s="177">
        <v>343.0</v>
      </c>
      <c r="F42" s="55" t="s">
        <v>154</v>
      </c>
      <c r="G42" s="163"/>
      <c r="H42" s="163"/>
      <c r="I42" s="163"/>
      <c r="J42" s="163"/>
      <c r="K42" s="163"/>
      <c r="L42" s="163"/>
      <c r="M42" s="163"/>
      <c r="N42" s="163"/>
      <c r="O42" s="163"/>
      <c r="P42" s="163"/>
      <c r="Q42" s="163"/>
      <c r="R42" s="163"/>
      <c r="S42" s="163"/>
      <c r="T42" s="163"/>
      <c r="U42" s="163"/>
      <c r="V42" s="163"/>
      <c r="W42" s="163"/>
      <c r="X42" s="163"/>
      <c r="Y42" s="163"/>
      <c r="Z42" s="163"/>
    </row>
    <row r="43" ht="11.25" customHeight="1">
      <c r="A43" s="162" t="s">
        <v>12065</v>
      </c>
      <c r="B43" s="10" t="s">
        <v>141</v>
      </c>
      <c r="C43" s="10">
        <v>10.0</v>
      </c>
      <c r="D43" s="172">
        <v>280.0</v>
      </c>
      <c r="E43" s="172">
        <v>280.0</v>
      </c>
      <c r="F43" s="162" t="s">
        <v>147</v>
      </c>
      <c r="G43" s="163"/>
      <c r="H43" s="163"/>
      <c r="I43" s="163"/>
      <c r="J43" s="163"/>
      <c r="K43" s="163"/>
      <c r="L43" s="163"/>
      <c r="M43" s="163"/>
      <c r="N43" s="163"/>
      <c r="O43" s="163"/>
      <c r="P43" s="163"/>
      <c r="Q43" s="163"/>
      <c r="R43" s="163"/>
      <c r="S43" s="163"/>
      <c r="T43" s="163"/>
      <c r="U43" s="163"/>
      <c r="V43" s="163"/>
      <c r="W43" s="163"/>
      <c r="X43" s="163"/>
      <c r="Y43" s="163"/>
      <c r="Z43" s="163"/>
    </row>
    <row r="44" ht="11.25" customHeight="1">
      <c r="A44" s="162" t="s">
        <v>157</v>
      </c>
      <c r="B44" s="10" t="s">
        <v>141</v>
      </c>
      <c r="C44" s="10">
        <v>12.0</v>
      </c>
      <c r="D44" s="172">
        <v>336.0</v>
      </c>
      <c r="E44" s="172">
        <v>336.0</v>
      </c>
      <c r="F44" s="162" t="s">
        <v>157</v>
      </c>
      <c r="G44" s="163"/>
      <c r="H44" s="163"/>
      <c r="I44" s="163"/>
      <c r="J44" s="163"/>
      <c r="K44" s="163"/>
      <c r="L44" s="163"/>
      <c r="M44" s="163"/>
      <c r="N44" s="163"/>
      <c r="O44" s="163"/>
      <c r="P44" s="163"/>
      <c r="Q44" s="163"/>
      <c r="R44" s="163"/>
      <c r="S44" s="163"/>
      <c r="T44" s="163"/>
      <c r="U44" s="163"/>
      <c r="V44" s="163"/>
      <c r="W44" s="163"/>
      <c r="X44" s="163"/>
      <c r="Y44" s="163"/>
      <c r="Z44" s="163"/>
    </row>
    <row r="45" ht="11.25" customHeight="1">
      <c r="A45" s="162" t="s">
        <v>158</v>
      </c>
      <c r="B45" s="10" t="s">
        <v>141</v>
      </c>
      <c r="C45" s="10">
        <v>11.0</v>
      </c>
      <c r="D45" s="172">
        <v>308.0</v>
      </c>
      <c r="E45" s="172">
        <v>308.0</v>
      </c>
      <c r="F45" s="162" t="s">
        <v>158</v>
      </c>
      <c r="G45" s="163"/>
      <c r="H45" s="163"/>
      <c r="I45" s="163"/>
      <c r="J45" s="163"/>
      <c r="K45" s="163"/>
      <c r="L45" s="163"/>
      <c r="M45" s="163"/>
      <c r="N45" s="163"/>
      <c r="O45" s="163"/>
      <c r="P45" s="163"/>
      <c r="Q45" s="163"/>
      <c r="R45" s="163"/>
      <c r="S45" s="163"/>
      <c r="T45" s="163"/>
      <c r="U45" s="163"/>
      <c r="V45" s="163"/>
      <c r="W45" s="163"/>
      <c r="X45" s="163"/>
      <c r="Y45" s="163"/>
      <c r="Z45" s="163"/>
    </row>
    <row r="46" ht="11.25" customHeight="1">
      <c r="A46" s="162" t="s">
        <v>167</v>
      </c>
      <c r="B46" s="10" t="s">
        <v>141</v>
      </c>
      <c r="C46" s="10">
        <v>11.0</v>
      </c>
      <c r="D46" s="172">
        <v>308.0</v>
      </c>
      <c r="E46" s="172">
        <v>308.0</v>
      </c>
      <c r="F46" s="162" t="s">
        <v>167</v>
      </c>
      <c r="G46" s="163"/>
      <c r="H46" s="163"/>
      <c r="I46" s="163"/>
      <c r="J46" s="163"/>
      <c r="K46" s="163"/>
      <c r="L46" s="163"/>
      <c r="M46" s="163"/>
      <c r="N46" s="163"/>
      <c r="O46" s="163"/>
      <c r="P46" s="163"/>
      <c r="Q46" s="163"/>
      <c r="R46" s="163"/>
      <c r="S46" s="163"/>
      <c r="T46" s="163"/>
      <c r="U46" s="163"/>
      <c r="V46" s="163"/>
      <c r="W46" s="163"/>
      <c r="X46" s="163"/>
      <c r="Y46" s="163"/>
      <c r="Z46" s="163"/>
    </row>
    <row r="47" ht="11.25" customHeight="1">
      <c r="A47" s="162" t="s">
        <v>12089</v>
      </c>
      <c r="B47" s="10" t="s">
        <v>141</v>
      </c>
      <c r="C47" s="10">
        <v>12.5</v>
      </c>
      <c r="D47" s="172" t="s">
        <v>13150</v>
      </c>
      <c r="E47" s="172">
        <v>350.0</v>
      </c>
      <c r="F47" s="162" t="s">
        <v>834</v>
      </c>
      <c r="G47" s="163"/>
      <c r="H47" s="163"/>
      <c r="I47" s="163"/>
      <c r="J47" s="163"/>
      <c r="K47" s="163"/>
      <c r="L47" s="163"/>
      <c r="M47" s="163"/>
      <c r="N47" s="163"/>
      <c r="O47" s="163"/>
      <c r="P47" s="163"/>
      <c r="Q47" s="163"/>
      <c r="R47" s="163"/>
      <c r="S47" s="163"/>
      <c r="T47" s="163"/>
      <c r="U47" s="163"/>
      <c r="V47" s="163"/>
      <c r="W47" s="163"/>
      <c r="X47" s="163"/>
      <c r="Y47" s="163"/>
      <c r="Z47" s="163"/>
    </row>
    <row r="48" ht="11.25" customHeight="1">
      <c r="A48" s="162" t="s">
        <v>159</v>
      </c>
      <c r="B48" s="10" t="s">
        <v>141</v>
      </c>
      <c r="C48" s="10">
        <v>12.0</v>
      </c>
      <c r="D48" s="172">
        <v>336.0</v>
      </c>
      <c r="E48" s="172">
        <v>336.0</v>
      </c>
      <c r="F48" s="162" t="s">
        <v>159</v>
      </c>
      <c r="G48" s="163"/>
      <c r="H48" s="163"/>
      <c r="I48" s="163"/>
      <c r="J48" s="163"/>
      <c r="K48" s="163"/>
      <c r="L48" s="163"/>
      <c r="M48" s="163"/>
      <c r="N48" s="163"/>
      <c r="O48" s="163"/>
      <c r="P48" s="163"/>
      <c r="Q48" s="163"/>
      <c r="R48" s="163"/>
      <c r="S48" s="163"/>
      <c r="T48" s="163"/>
      <c r="U48" s="163"/>
      <c r="V48" s="163"/>
      <c r="W48" s="163"/>
      <c r="X48" s="163"/>
      <c r="Y48" s="163"/>
      <c r="Z48" s="163"/>
    </row>
    <row r="49" ht="11.25" customHeight="1">
      <c r="A49" s="162" t="s">
        <v>195</v>
      </c>
      <c r="B49" s="10" t="s">
        <v>177</v>
      </c>
      <c r="C49" s="10">
        <v>11.0</v>
      </c>
      <c r="D49" s="172">
        <v>308.0</v>
      </c>
      <c r="E49" s="172">
        <v>308.0</v>
      </c>
      <c r="F49" s="162" t="s">
        <v>195</v>
      </c>
      <c r="G49" s="163"/>
      <c r="H49" s="163"/>
      <c r="I49" s="163"/>
      <c r="J49" s="163"/>
      <c r="K49" s="163"/>
      <c r="L49" s="163"/>
      <c r="M49" s="163"/>
      <c r="N49" s="163"/>
      <c r="O49" s="163"/>
      <c r="P49" s="163"/>
      <c r="Q49" s="163"/>
      <c r="R49" s="163"/>
      <c r="S49" s="163"/>
      <c r="T49" s="163"/>
      <c r="U49" s="163"/>
      <c r="V49" s="163"/>
      <c r="W49" s="163"/>
      <c r="X49" s="163"/>
      <c r="Y49" s="163"/>
      <c r="Z49" s="163"/>
    </row>
    <row r="50" ht="11.25" customHeight="1">
      <c r="A50" s="162" t="s">
        <v>13167</v>
      </c>
      <c r="B50" s="10" t="s">
        <v>177</v>
      </c>
      <c r="C50" s="10">
        <v>12.0</v>
      </c>
      <c r="D50" s="172">
        <v>336.0</v>
      </c>
      <c r="E50" s="172">
        <v>336.0</v>
      </c>
      <c r="F50" s="162" t="s">
        <v>196</v>
      </c>
      <c r="G50" s="163"/>
      <c r="H50" s="163"/>
      <c r="I50" s="163"/>
      <c r="J50" s="163"/>
      <c r="K50" s="163"/>
      <c r="L50" s="163"/>
      <c r="M50" s="163"/>
      <c r="N50" s="163"/>
      <c r="O50" s="163"/>
      <c r="P50" s="163"/>
      <c r="Q50" s="163"/>
      <c r="R50" s="163"/>
      <c r="S50" s="163"/>
      <c r="T50" s="163"/>
      <c r="U50" s="163"/>
      <c r="V50" s="163"/>
      <c r="W50" s="163"/>
      <c r="X50" s="163"/>
      <c r="Y50" s="163"/>
      <c r="Z50" s="163"/>
    </row>
    <row r="51" ht="11.25" customHeight="1">
      <c r="A51" s="162" t="s">
        <v>866</v>
      </c>
      <c r="B51" s="10" t="s">
        <v>141</v>
      </c>
      <c r="C51" s="10">
        <v>10.75</v>
      </c>
      <c r="D51" s="172">
        <v>301.0</v>
      </c>
      <c r="E51" s="172">
        <v>301.0</v>
      </c>
      <c r="F51" s="162" t="s">
        <v>866</v>
      </c>
      <c r="G51" s="163"/>
      <c r="H51" s="163"/>
      <c r="I51" s="163"/>
      <c r="J51" s="163"/>
      <c r="K51" s="163"/>
      <c r="L51" s="163"/>
      <c r="M51" s="163"/>
      <c r="N51" s="163"/>
      <c r="O51" s="163"/>
      <c r="P51" s="163"/>
      <c r="Q51" s="163"/>
      <c r="R51" s="163"/>
      <c r="S51" s="163"/>
      <c r="T51" s="163"/>
      <c r="U51" s="163"/>
      <c r="V51" s="163"/>
      <c r="W51" s="163"/>
      <c r="X51" s="163"/>
      <c r="Y51" s="163"/>
      <c r="Z51" s="163"/>
    </row>
    <row r="52" ht="11.25" customHeight="1">
      <c r="A52" s="162" t="s">
        <v>13168</v>
      </c>
      <c r="B52" s="10" t="s">
        <v>141</v>
      </c>
      <c r="C52" s="10">
        <v>12.0</v>
      </c>
      <c r="D52" s="172" t="s">
        <v>13157</v>
      </c>
      <c r="E52" s="172">
        <v>336.0</v>
      </c>
      <c r="F52" s="162" t="s">
        <v>4112</v>
      </c>
      <c r="G52" s="163"/>
      <c r="H52" s="163"/>
      <c r="I52" s="163"/>
      <c r="J52" s="163"/>
      <c r="K52" s="163"/>
      <c r="L52" s="163"/>
      <c r="M52" s="163"/>
      <c r="N52" s="163"/>
      <c r="O52" s="163"/>
      <c r="P52" s="163"/>
      <c r="Q52" s="163"/>
      <c r="R52" s="163"/>
      <c r="S52" s="163"/>
      <c r="T52" s="163"/>
      <c r="U52" s="163"/>
      <c r="V52" s="163"/>
      <c r="W52" s="163"/>
      <c r="X52" s="163"/>
      <c r="Y52" s="163"/>
      <c r="Z52" s="163"/>
    </row>
    <row r="53" ht="11.25" customHeight="1">
      <c r="A53" s="162" t="s">
        <v>2173</v>
      </c>
      <c r="B53" s="10" t="s">
        <v>141</v>
      </c>
      <c r="C53" s="10">
        <v>10.0</v>
      </c>
      <c r="D53" s="172">
        <v>280.0</v>
      </c>
      <c r="E53" s="172">
        <v>280.0</v>
      </c>
      <c r="F53" s="162" t="s">
        <v>146</v>
      </c>
      <c r="G53" s="163"/>
      <c r="H53" s="163"/>
      <c r="I53" s="163"/>
      <c r="J53" s="163"/>
      <c r="K53" s="163"/>
      <c r="L53" s="163"/>
      <c r="M53" s="163"/>
      <c r="N53" s="163"/>
      <c r="O53" s="163"/>
      <c r="P53" s="163"/>
      <c r="Q53" s="163"/>
      <c r="R53" s="163"/>
      <c r="S53" s="163"/>
      <c r="T53" s="163"/>
      <c r="U53" s="163"/>
      <c r="V53" s="163"/>
      <c r="W53" s="163"/>
      <c r="X53" s="163"/>
      <c r="Y53" s="163"/>
      <c r="Z53" s="163"/>
    </row>
    <row r="54" ht="11.25" customHeight="1">
      <c r="A54" s="162" t="s">
        <v>140</v>
      </c>
      <c r="B54" s="10" t="s">
        <v>141</v>
      </c>
      <c r="C54" s="10">
        <v>11.0</v>
      </c>
      <c r="D54" s="172">
        <v>308.0</v>
      </c>
      <c r="E54" s="172">
        <v>308.0</v>
      </c>
      <c r="F54" s="162" t="s">
        <v>140</v>
      </c>
      <c r="G54" s="163"/>
      <c r="H54" s="163"/>
      <c r="I54" s="163"/>
      <c r="J54" s="163"/>
      <c r="K54" s="163"/>
      <c r="L54" s="163"/>
      <c r="M54" s="163"/>
      <c r="N54" s="163"/>
      <c r="O54" s="163"/>
      <c r="P54" s="163"/>
      <c r="Q54" s="163"/>
      <c r="R54" s="163"/>
      <c r="S54" s="163"/>
      <c r="T54" s="163"/>
      <c r="U54" s="163"/>
      <c r="V54" s="163"/>
      <c r="W54" s="163"/>
      <c r="X54" s="163"/>
      <c r="Y54" s="163"/>
      <c r="Z54" s="163"/>
    </row>
    <row r="55" ht="11.25" customHeight="1">
      <c r="A55" s="162" t="s">
        <v>13169</v>
      </c>
      <c r="B55" s="10" t="s">
        <v>141</v>
      </c>
      <c r="C55" s="10">
        <v>125.0</v>
      </c>
      <c r="D55" s="172">
        <v>350.0</v>
      </c>
      <c r="E55" s="172">
        <v>350.0</v>
      </c>
      <c r="F55" s="162" t="s">
        <v>12172</v>
      </c>
      <c r="G55" s="163"/>
      <c r="H55" s="163"/>
      <c r="I55" s="163"/>
      <c r="J55" s="163"/>
      <c r="K55" s="163"/>
      <c r="L55" s="163"/>
      <c r="M55" s="163"/>
      <c r="N55" s="163"/>
      <c r="O55" s="163"/>
      <c r="P55" s="163"/>
      <c r="Q55" s="163"/>
      <c r="R55" s="163"/>
      <c r="S55" s="163"/>
      <c r="T55" s="163"/>
      <c r="U55" s="163"/>
      <c r="V55" s="163"/>
      <c r="W55" s="163"/>
      <c r="X55" s="163"/>
      <c r="Y55" s="163"/>
      <c r="Z55" s="163"/>
    </row>
    <row r="56" ht="11.25" customHeight="1">
      <c r="A56" s="162" t="s">
        <v>13170</v>
      </c>
      <c r="B56" s="10" t="s">
        <v>177</v>
      </c>
      <c r="C56" s="10">
        <v>13.5</v>
      </c>
      <c r="D56" s="172" t="s">
        <v>13163</v>
      </c>
      <c r="E56" s="172">
        <v>378.0</v>
      </c>
      <c r="F56" s="162" t="s">
        <v>211</v>
      </c>
      <c r="G56" s="163"/>
      <c r="H56" s="163"/>
      <c r="I56" s="163"/>
      <c r="J56" s="163"/>
      <c r="K56" s="163"/>
      <c r="L56" s="163"/>
      <c r="M56" s="163"/>
      <c r="N56" s="163"/>
      <c r="O56" s="163"/>
      <c r="P56" s="163"/>
      <c r="Q56" s="163"/>
      <c r="R56" s="163"/>
      <c r="S56" s="163"/>
      <c r="T56" s="163"/>
      <c r="U56" s="163"/>
      <c r="V56" s="163"/>
      <c r="W56" s="163"/>
      <c r="X56" s="163"/>
      <c r="Y56" s="163"/>
      <c r="Z56" s="163"/>
    </row>
    <row r="57" ht="11.25" customHeight="1">
      <c r="A57" s="162" t="s">
        <v>13171</v>
      </c>
      <c r="B57" s="10" t="s">
        <v>177</v>
      </c>
      <c r="C57" s="10" t="s">
        <v>13172</v>
      </c>
      <c r="D57" s="172">
        <v>350.0</v>
      </c>
      <c r="E57" s="172">
        <v>350.0</v>
      </c>
      <c r="F57" s="162" t="s">
        <v>194</v>
      </c>
      <c r="G57" s="163"/>
      <c r="H57" s="163"/>
      <c r="I57" s="163"/>
      <c r="J57" s="163"/>
      <c r="K57" s="163"/>
      <c r="L57" s="163"/>
      <c r="M57" s="163"/>
      <c r="N57" s="163"/>
      <c r="O57" s="163"/>
      <c r="P57" s="163"/>
      <c r="Q57" s="163"/>
      <c r="R57" s="163"/>
      <c r="S57" s="163"/>
      <c r="T57" s="163"/>
      <c r="U57" s="163"/>
      <c r="V57" s="163"/>
      <c r="W57" s="163"/>
      <c r="X57" s="163"/>
      <c r="Y57" s="163"/>
      <c r="Z57" s="163"/>
    </row>
    <row r="58" ht="11.25" customHeight="1">
      <c r="A58" s="162" t="s">
        <v>11330</v>
      </c>
      <c r="B58" s="10" t="s">
        <v>177</v>
      </c>
      <c r="C58" s="10">
        <v>10.0</v>
      </c>
      <c r="D58" s="172">
        <v>280.0</v>
      </c>
      <c r="E58" s="172">
        <v>280.0</v>
      </c>
      <c r="F58" s="162" t="s">
        <v>186</v>
      </c>
      <c r="G58" s="163"/>
      <c r="H58" s="163"/>
      <c r="I58" s="163"/>
      <c r="J58" s="163"/>
      <c r="K58" s="163"/>
      <c r="L58" s="163"/>
      <c r="M58" s="163"/>
      <c r="N58" s="163"/>
      <c r="O58" s="163"/>
      <c r="P58" s="163"/>
      <c r="Q58" s="163"/>
      <c r="R58" s="163"/>
      <c r="S58" s="163"/>
      <c r="T58" s="163"/>
      <c r="U58" s="163"/>
      <c r="V58" s="163"/>
      <c r="W58" s="163"/>
      <c r="X58" s="163"/>
      <c r="Y58" s="163"/>
      <c r="Z58" s="163"/>
    </row>
    <row r="59" ht="11.25" customHeight="1">
      <c r="A59" s="162" t="s">
        <v>11339</v>
      </c>
      <c r="B59" s="10" t="s">
        <v>1183</v>
      </c>
      <c r="C59" s="10">
        <v>10.0</v>
      </c>
      <c r="D59" s="172">
        <v>280.0</v>
      </c>
      <c r="E59" s="172">
        <v>280.0</v>
      </c>
      <c r="F59" s="162" t="s">
        <v>187</v>
      </c>
      <c r="G59" s="163"/>
      <c r="H59" s="163"/>
      <c r="I59" s="163"/>
      <c r="J59" s="163"/>
      <c r="K59" s="163"/>
      <c r="L59" s="163"/>
      <c r="M59" s="163"/>
      <c r="N59" s="163"/>
      <c r="O59" s="163"/>
      <c r="P59" s="163"/>
      <c r="Q59" s="163"/>
      <c r="R59" s="163"/>
      <c r="S59" s="163"/>
      <c r="T59" s="163"/>
      <c r="U59" s="163"/>
      <c r="V59" s="163"/>
      <c r="W59" s="163"/>
      <c r="X59" s="163"/>
      <c r="Y59" s="163"/>
      <c r="Z59" s="163"/>
    </row>
    <row r="60" ht="11.25" customHeight="1">
      <c r="A60" s="162" t="s">
        <v>10028</v>
      </c>
      <c r="B60" s="10" t="s">
        <v>177</v>
      </c>
      <c r="C60" s="10">
        <v>10.0</v>
      </c>
      <c r="D60" s="172">
        <v>280.0</v>
      </c>
      <c r="E60" s="172">
        <v>280.0</v>
      </c>
      <c r="F60" s="162" t="s">
        <v>10028</v>
      </c>
      <c r="G60" s="163"/>
      <c r="H60" s="163"/>
      <c r="I60" s="163"/>
      <c r="J60" s="163"/>
      <c r="K60" s="163"/>
      <c r="L60" s="163"/>
      <c r="M60" s="163"/>
      <c r="N60" s="163"/>
      <c r="O60" s="163"/>
      <c r="P60" s="163"/>
      <c r="Q60" s="163"/>
      <c r="R60" s="163"/>
      <c r="S60" s="163"/>
      <c r="T60" s="163"/>
      <c r="U60" s="163"/>
      <c r="V60" s="163"/>
      <c r="W60" s="163"/>
      <c r="X60" s="163"/>
      <c r="Y60" s="163"/>
      <c r="Z60" s="163"/>
    </row>
    <row r="61" ht="11.25" customHeight="1">
      <c r="A61" s="162" t="s">
        <v>192</v>
      </c>
      <c r="B61" s="10" t="s">
        <v>177</v>
      </c>
      <c r="C61" s="10">
        <v>12.0</v>
      </c>
      <c r="D61" s="172">
        <v>336.0</v>
      </c>
      <c r="E61" s="172">
        <v>336.0</v>
      </c>
      <c r="F61" s="162" t="s">
        <v>192</v>
      </c>
      <c r="G61" s="163"/>
      <c r="H61" s="163"/>
      <c r="I61" s="163"/>
      <c r="J61" s="163"/>
      <c r="K61" s="163"/>
      <c r="L61" s="163"/>
      <c r="M61" s="163"/>
      <c r="N61" s="163"/>
      <c r="O61" s="163"/>
      <c r="P61" s="163"/>
      <c r="Q61" s="163"/>
      <c r="R61" s="163"/>
      <c r="S61" s="163"/>
      <c r="T61" s="163"/>
      <c r="U61" s="163"/>
      <c r="V61" s="163"/>
      <c r="W61" s="163"/>
      <c r="X61" s="163"/>
      <c r="Y61" s="163"/>
      <c r="Z61" s="163"/>
    </row>
    <row r="62" ht="11.25" customHeight="1">
      <c r="A62" s="162" t="s">
        <v>13173</v>
      </c>
      <c r="B62" s="10" t="s">
        <v>177</v>
      </c>
      <c r="C62" s="10" t="s">
        <v>13174</v>
      </c>
      <c r="D62" s="172" t="s">
        <v>13175</v>
      </c>
      <c r="E62" s="172">
        <v>364.0</v>
      </c>
      <c r="F62" s="162" t="s">
        <v>209</v>
      </c>
      <c r="G62" s="163"/>
      <c r="H62" s="163"/>
      <c r="I62" s="163"/>
      <c r="J62" s="163"/>
      <c r="K62" s="163"/>
      <c r="L62" s="163"/>
      <c r="M62" s="163"/>
      <c r="N62" s="163"/>
      <c r="O62" s="163"/>
      <c r="P62" s="163"/>
      <c r="Q62" s="163"/>
      <c r="R62" s="163"/>
      <c r="S62" s="163"/>
      <c r="T62" s="163"/>
      <c r="U62" s="163"/>
      <c r="V62" s="163"/>
      <c r="W62" s="163"/>
      <c r="X62" s="163"/>
      <c r="Y62" s="163"/>
      <c r="Z62" s="163"/>
    </row>
    <row r="63" ht="11.25" customHeight="1">
      <c r="A63" s="162" t="s">
        <v>142</v>
      </c>
      <c r="B63" s="10" t="s">
        <v>1022</v>
      </c>
      <c r="C63" s="10" t="s">
        <v>13176</v>
      </c>
      <c r="D63" s="172">
        <v>280.0</v>
      </c>
      <c r="E63" s="172">
        <v>280.0</v>
      </c>
      <c r="F63" s="162" t="s">
        <v>142</v>
      </c>
      <c r="G63" s="163"/>
      <c r="H63" s="163"/>
      <c r="I63" s="163"/>
      <c r="J63" s="163"/>
      <c r="K63" s="163"/>
      <c r="L63" s="163"/>
      <c r="M63" s="163"/>
      <c r="N63" s="163"/>
      <c r="O63" s="163"/>
      <c r="P63" s="163"/>
      <c r="Q63" s="163"/>
      <c r="R63" s="163"/>
      <c r="S63" s="163"/>
      <c r="T63" s="163"/>
      <c r="U63" s="163"/>
      <c r="V63" s="163"/>
      <c r="W63" s="163"/>
      <c r="X63" s="163"/>
      <c r="Y63" s="163"/>
      <c r="Z63" s="163"/>
    </row>
    <row r="64" ht="11.25" customHeight="1">
      <c r="A64" s="162" t="s">
        <v>10033</v>
      </c>
      <c r="B64" s="10" t="s">
        <v>141</v>
      </c>
      <c r="C64" s="10">
        <v>12.0</v>
      </c>
      <c r="D64" s="172">
        <v>336.0</v>
      </c>
      <c r="E64" s="172">
        <v>336.0</v>
      </c>
      <c r="F64" s="162" t="s">
        <v>10033</v>
      </c>
      <c r="G64" s="163"/>
      <c r="H64" s="163"/>
      <c r="I64" s="163"/>
      <c r="J64" s="163"/>
      <c r="K64" s="163"/>
      <c r="L64" s="163"/>
      <c r="M64" s="163"/>
      <c r="N64" s="163"/>
      <c r="O64" s="163"/>
      <c r="P64" s="163"/>
      <c r="Q64" s="163"/>
      <c r="R64" s="163"/>
      <c r="S64" s="163"/>
      <c r="T64" s="163"/>
      <c r="U64" s="163"/>
      <c r="V64" s="163"/>
      <c r="W64" s="163"/>
      <c r="X64" s="163"/>
      <c r="Y64" s="163"/>
      <c r="Z64" s="163"/>
    </row>
    <row r="65" ht="11.25" customHeight="1">
      <c r="A65" s="162" t="s">
        <v>12248</v>
      </c>
      <c r="B65" s="10" t="s">
        <v>141</v>
      </c>
      <c r="C65" s="10">
        <v>15.0</v>
      </c>
      <c r="D65" s="172">
        <v>420.0</v>
      </c>
      <c r="E65" s="172">
        <v>420.0</v>
      </c>
      <c r="F65" s="162" t="s">
        <v>166</v>
      </c>
      <c r="G65" s="163"/>
      <c r="H65" s="163"/>
      <c r="I65" s="163"/>
      <c r="J65" s="163"/>
      <c r="K65" s="163"/>
      <c r="L65" s="163"/>
      <c r="M65" s="163"/>
      <c r="N65" s="163"/>
      <c r="O65" s="163"/>
      <c r="P65" s="163"/>
      <c r="Q65" s="163"/>
      <c r="R65" s="163"/>
      <c r="S65" s="163"/>
      <c r="T65" s="163"/>
      <c r="U65" s="163"/>
      <c r="V65" s="163"/>
      <c r="W65" s="163"/>
      <c r="X65" s="163"/>
      <c r="Y65" s="163"/>
      <c r="Z65" s="163"/>
    </row>
    <row r="66" ht="11.25" customHeight="1">
      <c r="A66" s="162" t="s">
        <v>13177</v>
      </c>
      <c r="B66" s="10" t="s">
        <v>4704</v>
      </c>
      <c r="C66" s="10">
        <v>1125.0</v>
      </c>
      <c r="D66" s="172" t="s">
        <v>13178</v>
      </c>
      <c r="E66" s="172">
        <v>322.0</v>
      </c>
      <c r="F66" s="162" t="s">
        <v>2176</v>
      </c>
      <c r="G66" s="163"/>
      <c r="H66" s="163"/>
      <c r="I66" s="163"/>
      <c r="J66" s="163"/>
      <c r="K66" s="163"/>
      <c r="L66" s="163"/>
      <c r="M66" s="163"/>
      <c r="N66" s="163"/>
      <c r="O66" s="163"/>
      <c r="P66" s="163"/>
      <c r="Q66" s="163"/>
      <c r="R66" s="163"/>
      <c r="S66" s="163"/>
      <c r="T66" s="163"/>
      <c r="U66" s="163"/>
      <c r="V66" s="163"/>
      <c r="W66" s="163"/>
      <c r="X66" s="163"/>
      <c r="Y66" s="163"/>
      <c r="Z66" s="163"/>
    </row>
    <row r="67" ht="11.25" customHeight="1">
      <c r="A67" s="162" t="s">
        <v>13179</v>
      </c>
      <c r="B67" s="10" t="s">
        <v>52</v>
      </c>
      <c r="C67" s="10">
        <v>12.0</v>
      </c>
      <c r="D67" s="172">
        <v>336.0</v>
      </c>
      <c r="E67" s="172">
        <v>336.0</v>
      </c>
      <c r="F67" s="162" t="s">
        <v>100</v>
      </c>
      <c r="G67" s="163"/>
      <c r="H67" s="163"/>
      <c r="I67" s="163"/>
      <c r="J67" s="163"/>
      <c r="K67" s="163"/>
      <c r="L67" s="163"/>
      <c r="M67" s="163"/>
      <c r="N67" s="163"/>
      <c r="O67" s="163"/>
      <c r="P67" s="163"/>
      <c r="Q67" s="163"/>
      <c r="R67" s="163"/>
      <c r="S67" s="163"/>
      <c r="T67" s="163"/>
      <c r="U67" s="163"/>
      <c r="V67" s="163"/>
      <c r="W67" s="163"/>
      <c r="X67" s="163"/>
      <c r="Y67" s="163"/>
      <c r="Z67" s="163"/>
    </row>
    <row r="68" ht="11.25" customHeight="1">
      <c r="A68" s="162" t="s">
        <v>13180</v>
      </c>
      <c r="B68" s="10" t="s">
        <v>52</v>
      </c>
      <c r="C68" s="10">
        <v>11.0</v>
      </c>
      <c r="D68" s="172">
        <v>308.0</v>
      </c>
      <c r="E68" s="172">
        <v>308.0</v>
      </c>
      <c r="F68" s="162" t="s">
        <v>85</v>
      </c>
      <c r="G68" s="163"/>
      <c r="H68" s="163"/>
      <c r="I68" s="163"/>
      <c r="J68" s="163"/>
      <c r="K68" s="163"/>
      <c r="L68" s="163"/>
      <c r="M68" s="163"/>
      <c r="N68" s="163"/>
      <c r="O68" s="163"/>
      <c r="P68" s="163"/>
      <c r="Q68" s="163"/>
      <c r="R68" s="163"/>
      <c r="S68" s="163"/>
      <c r="T68" s="163"/>
      <c r="U68" s="163"/>
      <c r="V68" s="163"/>
      <c r="W68" s="163"/>
      <c r="X68" s="163"/>
      <c r="Y68" s="163"/>
      <c r="Z68" s="163"/>
    </row>
    <row r="69" ht="11.25" customHeight="1">
      <c r="A69" s="162" t="s">
        <v>11349</v>
      </c>
      <c r="B69" s="10" t="s">
        <v>52</v>
      </c>
      <c r="C69" s="10">
        <v>10.0</v>
      </c>
      <c r="D69" s="172">
        <v>280.0</v>
      </c>
      <c r="E69" s="172">
        <v>280.0</v>
      </c>
      <c r="F69" s="162" t="s">
        <v>86</v>
      </c>
      <c r="G69" s="163"/>
      <c r="H69" s="163"/>
      <c r="I69" s="163"/>
      <c r="J69" s="163"/>
      <c r="K69" s="163"/>
      <c r="L69" s="163"/>
      <c r="M69" s="163"/>
      <c r="N69" s="163"/>
      <c r="O69" s="163"/>
      <c r="P69" s="163"/>
      <c r="Q69" s="163"/>
      <c r="R69" s="163"/>
      <c r="S69" s="163"/>
      <c r="T69" s="163"/>
      <c r="U69" s="163"/>
      <c r="V69" s="163"/>
      <c r="W69" s="163"/>
      <c r="X69" s="163"/>
      <c r="Y69" s="163"/>
      <c r="Z69" s="163"/>
    </row>
    <row r="70" ht="11.25" customHeight="1">
      <c r="A70" s="162" t="s">
        <v>13181</v>
      </c>
      <c r="B70" s="10" t="s">
        <v>52</v>
      </c>
      <c r="C70" s="10">
        <v>16.0</v>
      </c>
      <c r="D70" s="172">
        <v>332.0</v>
      </c>
      <c r="E70" s="172">
        <v>332.0</v>
      </c>
      <c r="F70" s="162" t="s">
        <v>87</v>
      </c>
      <c r="G70" s="163"/>
      <c r="H70" s="163"/>
      <c r="I70" s="163"/>
      <c r="J70" s="163"/>
      <c r="K70" s="163"/>
      <c r="L70" s="163"/>
      <c r="M70" s="163"/>
      <c r="N70" s="163"/>
      <c r="O70" s="163"/>
      <c r="P70" s="163"/>
      <c r="Q70" s="163"/>
      <c r="R70" s="163"/>
      <c r="S70" s="163"/>
      <c r="T70" s="163"/>
      <c r="U70" s="163"/>
      <c r="V70" s="163"/>
      <c r="W70" s="163"/>
      <c r="X70" s="163"/>
      <c r="Y70" s="163"/>
      <c r="Z70" s="163"/>
    </row>
    <row r="71" ht="11.25" customHeight="1">
      <c r="A71" s="162" t="s">
        <v>13182</v>
      </c>
      <c r="B71" s="10" t="s">
        <v>52</v>
      </c>
      <c r="C71" s="10">
        <v>1325.0</v>
      </c>
      <c r="D71" s="172">
        <v>378.0</v>
      </c>
      <c r="E71" s="172">
        <v>378.0</v>
      </c>
      <c r="F71" s="162" t="s">
        <v>101</v>
      </c>
      <c r="G71" s="163"/>
      <c r="H71" s="163"/>
      <c r="I71" s="163"/>
      <c r="J71" s="163"/>
      <c r="K71" s="163"/>
      <c r="L71" s="163"/>
      <c r="M71" s="163"/>
      <c r="N71" s="163"/>
      <c r="O71" s="163"/>
      <c r="P71" s="163"/>
      <c r="Q71" s="163"/>
      <c r="R71" s="163"/>
      <c r="S71" s="163"/>
      <c r="T71" s="163"/>
      <c r="U71" s="163"/>
      <c r="V71" s="163"/>
      <c r="W71" s="163"/>
      <c r="X71" s="163"/>
      <c r="Y71" s="163"/>
      <c r="Z71" s="163"/>
    </row>
    <row r="72" ht="11.25" customHeight="1">
      <c r="A72" s="162" t="s">
        <v>13183</v>
      </c>
      <c r="B72" s="10" t="s">
        <v>106</v>
      </c>
      <c r="C72" s="10" t="s">
        <v>13184</v>
      </c>
      <c r="D72" s="172" t="s">
        <v>13185</v>
      </c>
      <c r="E72" s="172">
        <v>224.0</v>
      </c>
      <c r="F72" s="162" t="s">
        <v>1124</v>
      </c>
      <c r="G72" s="163"/>
      <c r="H72" s="163"/>
      <c r="I72" s="163"/>
      <c r="J72" s="163"/>
      <c r="K72" s="163"/>
      <c r="L72" s="163"/>
      <c r="M72" s="163"/>
      <c r="N72" s="163"/>
      <c r="O72" s="163"/>
      <c r="P72" s="163"/>
      <c r="Q72" s="163"/>
      <c r="R72" s="163"/>
      <c r="S72" s="163"/>
      <c r="T72" s="163"/>
      <c r="U72" s="163"/>
      <c r="V72" s="163"/>
      <c r="W72" s="163"/>
      <c r="X72" s="163"/>
      <c r="Y72" s="163"/>
      <c r="Z72" s="163"/>
    </row>
    <row r="73" ht="11.25" customHeight="1">
      <c r="A73" s="162" t="s">
        <v>13186</v>
      </c>
      <c r="B73" s="10" t="s">
        <v>177</v>
      </c>
      <c r="C73" s="10">
        <v>12.0</v>
      </c>
      <c r="D73" s="172">
        <v>336.0</v>
      </c>
      <c r="E73" s="172">
        <v>336.0</v>
      </c>
      <c r="F73" s="162" t="s">
        <v>12265</v>
      </c>
      <c r="G73" s="163"/>
      <c r="H73" s="163"/>
      <c r="I73" s="163"/>
      <c r="J73" s="163"/>
      <c r="K73" s="163"/>
      <c r="L73" s="163"/>
      <c r="M73" s="163"/>
      <c r="N73" s="163"/>
      <c r="O73" s="163"/>
      <c r="P73" s="163"/>
      <c r="Q73" s="163"/>
      <c r="R73" s="163"/>
      <c r="S73" s="163"/>
      <c r="T73" s="163"/>
      <c r="U73" s="163"/>
      <c r="V73" s="163"/>
      <c r="W73" s="163"/>
      <c r="X73" s="163"/>
      <c r="Y73" s="163"/>
      <c r="Z73" s="163"/>
    </row>
    <row r="74" ht="11.25" customHeight="1">
      <c r="A74" s="162" t="s">
        <v>12272</v>
      </c>
      <c r="B74" s="10" t="s">
        <v>13187</v>
      </c>
      <c r="C74" s="10">
        <v>12.0</v>
      </c>
      <c r="D74" s="172" t="s">
        <v>13188</v>
      </c>
      <c r="E74" s="172">
        <v>336.0</v>
      </c>
      <c r="F74" s="162" t="s">
        <v>193</v>
      </c>
      <c r="G74" s="163"/>
      <c r="H74" s="163"/>
      <c r="I74" s="163"/>
      <c r="J74" s="163"/>
      <c r="K74" s="163"/>
      <c r="L74" s="163"/>
      <c r="M74" s="163"/>
      <c r="N74" s="163"/>
      <c r="O74" s="163"/>
      <c r="P74" s="163"/>
      <c r="Q74" s="163"/>
      <c r="R74" s="163"/>
      <c r="S74" s="163"/>
      <c r="T74" s="163"/>
      <c r="U74" s="163"/>
      <c r="V74" s="163"/>
      <c r="W74" s="163"/>
      <c r="X74" s="163"/>
      <c r="Y74" s="163"/>
      <c r="Z74" s="163"/>
    </row>
    <row r="75" ht="11.25" customHeight="1">
      <c r="A75" s="162" t="s">
        <v>11374</v>
      </c>
      <c r="B75" s="10" t="s">
        <v>177</v>
      </c>
      <c r="C75" s="10">
        <v>8.75</v>
      </c>
      <c r="D75" s="172">
        <v>245.0</v>
      </c>
      <c r="E75" s="172">
        <v>245.0</v>
      </c>
      <c r="F75" s="162" t="s">
        <v>178</v>
      </c>
      <c r="G75" s="163"/>
      <c r="H75" s="163"/>
      <c r="I75" s="163"/>
      <c r="J75" s="163"/>
      <c r="K75" s="163"/>
      <c r="L75" s="163"/>
      <c r="M75" s="163"/>
      <c r="N75" s="163"/>
      <c r="O75" s="163"/>
      <c r="P75" s="163"/>
      <c r="Q75" s="163"/>
      <c r="R75" s="163"/>
      <c r="S75" s="163"/>
      <c r="T75" s="163"/>
      <c r="U75" s="163"/>
      <c r="V75" s="163"/>
      <c r="W75" s="163"/>
      <c r="X75" s="163"/>
      <c r="Y75" s="163"/>
      <c r="Z75" s="163"/>
    </row>
    <row r="76" ht="11.25" customHeight="1">
      <c r="A76" s="162" t="s">
        <v>12297</v>
      </c>
      <c r="B76" s="10" t="s">
        <v>177</v>
      </c>
      <c r="C76" s="10" t="s">
        <v>13189</v>
      </c>
      <c r="D76" s="172">
        <v>280.0</v>
      </c>
      <c r="E76" s="172">
        <v>280.0</v>
      </c>
      <c r="F76" s="162" t="s">
        <v>200</v>
      </c>
      <c r="G76" s="163"/>
      <c r="H76" s="163"/>
      <c r="I76" s="163"/>
      <c r="J76" s="163"/>
      <c r="K76" s="163"/>
      <c r="L76" s="163"/>
      <c r="M76" s="163"/>
      <c r="N76" s="163"/>
      <c r="O76" s="163"/>
      <c r="P76" s="163"/>
      <c r="Q76" s="163"/>
      <c r="R76" s="163"/>
      <c r="S76" s="163"/>
      <c r="T76" s="163"/>
      <c r="U76" s="163"/>
      <c r="V76" s="163"/>
      <c r="W76" s="163"/>
      <c r="X76" s="163"/>
      <c r="Y76" s="163"/>
      <c r="Z76" s="163"/>
    </row>
    <row r="77" ht="11.25" customHeight="1">
      <c r="A77" s="162" t="s">
        <v>13190</v>
      </c>
      <c r="B77" s="10" t="s">
        <v>177</v>
      </c>
      <c r="C77" s="10" t="s">
        <v>13191</v>
      </c>
      <c r="D77" s="172">
        <v>308.0</v>
      </c>
      <c r="E77" s="172">
        <v>308.0</v>
      </c>
      <c r="F77" s="162" t="s">
        <v>188</v>
      </c>
      <c r="G77" s="163"/>
      <c r="H77" s="163"/>
      <c r="I77" s="163"/>
      <c r="J77" s="163"/>
      <c r="K77" s="163"/>
      <c r="L77" s="163"/>
      <c r="M77" s="163"/>
      <c r="N77" s="163"/>
      <c r="O77" s="163"/>
      <c r="P77" s="163"/>
      <c r="Q77" s="163"/>
      <c r="R77" s="163"/>
      <c r="S77" s="163"/>
      <c r="T77" s="163"/>
      <c r="U77" s="163"/>
      <c r="V77" s="163"/>
      <c r="W77" s="163"/>
      <c r="X77" s="163"/>
      <c r="Y77" s="163"/>
      <c r="Z77" s="163"/>
    </row>
    <row r="78" ht="11.25" customHeight="1">
      <c r="A78" s="162" t="s">
        <v>13192</v>
      </c>
      <c r="B78" s="10" t="s">
        <v>177</v>
      </c>
      <c r="C78" s="10">
        <v>12.0</v>
      </c>
      <c r="D78" s="172">
        <v>336.0</v>
      </c>
      <c r="E78" s="172">
        <v>336.0</v>
      </c>
      <c r="F78" s="162" t="s">
        <v>201</v>
      </c>
      <c r="G78" s="163"/>
      <c r="H78" s="163"/>
      <c r="I78" s="163"/>
      <c r="J78" s="163"/>
      <c r="K78" s="163"/>
      <c r="L78" s="163"/>
      <c r="M78" s="163"/>
      <c r="N78" s="163"/>
      <c r="O78" s="163"/>
      <c r="P78" s="163"/>
      <c r="Q78" s="163"/>
      <c r="R78" s="163"/>
      <c r="S78" s="163"/>
      <c r="T78" s="163"/>
      <c r="U78" s="163"/>
      <c r="V78" s="163"/>
      <c r="W78" s="163"/>
      <c r="X78" s="163"/>
      <c r="Y78" s="163"/>
      <c r="Z78" s="163"/>
    </row>
    <row r="79" ht="11.25" customHeight="1">
      <c r="A79" s="162" t="s">
        <v>12318</v>
      </c>
      <c r="B79" s="10" t="s">
        <v>177</v>
      </c>
      <c r="C79" s="10">
        <v>12.0</v>
      </c>
      <c r="D79" s="172" t="s">
        <v>13193</v>
      </c>
      <c r="E79" s="172">
        <v>336.0</v>
      </c>
      <c r="F79" s="162" t="s">
        <v>202</v>
      </c>
      <c r="G79" s="163"/>
      <c r="H79" s="163"/>
      <c r="I79" s="163"/>
      <c r="J79" s="163"/>
      <c r="K79" s="163"/>
      <c r="L79" s="163"/>
      <c r="M79" s="163"/>
      <c r="N79" s="163"/>
      <c r="O79" s="163"/>
      <c r="P79" s="163"/>
      <c r="Q79" s="163"/>
      <c r="R79" s="163"/>
      <c r="S79" s="163"/>
      <c r="T79" s="163"/>
      <c r="U79" s="163"/>
      <c r="V79" s="163"/>
      <c r="W79" s="163"/>
      <c r="X79" s="163"/>
      <c r="Y79" s="163"/>
      <c r="Z79" s="163"/>
    </row>
    <row r="80" ht="11.25" customHeight="1">
      <c r="A80" s="162" t="s">
        <v>13194</v>
      </c>
      <c r="B80" s="10" t="s">
        <v>106</v>
      </c>
      <c r="C80" s="10">
        <v>12.5</v>
      </c>
      <c r="D80" s="172">
        <v>350.0</v>
      </c>
      <c r="E80" s="172">
        <v>350.0</v>
      </c>
      <c r="F80" s="162" t="s">
        <v>131</v>
      </c>
      <c r="G80" s="163"/>
      <c r="H80" s="163"/>
      <c r="I80" s="163"/>
      <c r="J80" s="163"/>
      <c r="K80" s="163"/>
      <c r="L80" s="163"/>
      <c r="M80" s="163"/>
      <c r="N80" s="163"/>
      <c r="O80" s="163"/>
      <c r="P80" s="163"/>
      <c r="Q80" s="163"/>
      <c r="R80" s="163"/>
      <c r="S80" s="163"/>
      <c r="T80" s="163"/>
      <c r="U80" s="163"/>
      <c r="V80" s="163"/>
      <c r="W80" s="163"/>
      <c r="X80" s="163"/>
      <c r="Y80" s="163"/>
      <c r="Z80" s="163"/>
    </row>
    <row r="81" ht="11.25" customHeight="1">
      <c r="A81" s="162" t="s">
        <v>113</v>
      </c>
      <c r="B81" s="10" t="s">
        <v>106</v>
      </c>
      <c r="C81" s="10" t="s">
        <v>13153</v>
      </c>
      <c r="D81" s="172" t="s">
        <v>13154</v>
      </c>
      <c r="E81" s="172">
        <v>280.0</v>
      </c>
      <c r="F81" s="162" t="s">
        <v>113</v>
      </c>
      <c r="G81" s="163"/>
      <c r="H81" s="163"/>
      <c r="I81" s="163"/>
      <c r="J81" s="163"/>
      <c r="K81" s="163"/>
      <c r="L81" s="163"/>
      <c r="M81" s="163"/>
      <c r="N81" s="163"/>
      <c r="O81" s="163"/>
      <c r="P81" s="163"/>
      <c r="Q81" s="163"/>
      <c r="R81" s="163"/>
      <c r="S81" s="163"/>
      <c r="T81" s="163"/>
      <c r="U81" s="163"/>
      <c r="V81" s="163"/>
      <c r="W81" s="163"/>
      <c r="X81" s="163"/>
      <c r="Y81" s="163"/>
      <c r="Z81" s="163"/>
    </row>
    <row r="82" ht="11.25" customHeight="1">
      <c r="A82" s="162" t="s">
        <v>13195</v>
      </c>
      <c r="B82" s="10" t="s">
        <v>106</v>
      </c>
      <c r="C82" s="10">
        <v>12.0</v>
      </c>
      <c r="D82" s="172" t="s">
        <v>13188</v>
      </c>
      <c r="E82" s="172">
        <v>336.0</v>
      </c>
      <c r="F82" s="162" t="s">
        <v>133</v>
      </c>
      <c r="G82" s="163"/>
      <c r="H82" s="163"/>
      <c r="I82" s="163"/>
      <c r="J82" s="163"/>
      <c r="K82" s="163"/>
      <c r="L82" s="163"/>
      <c r="M82" s="163"/>
      <c r="N82" s="163"/>
      <c r="O82" s="163"/>
      <c r="P82" s="163"/>
      <c r="Q82" s="163"/>
      <c r="R82" s="163"/>
      <c r="S82" s="163"/>
      <c r="T82" s="163"/>
      <c r="U82" s="163"/>
      <c r="V82" s="163"/>
      <c r="W82" s="163"/>
      <c r="X82" s="163"/>
      <c r="Y82" s="163"/>
      <c r="Z82" s="163"/>
    </row>
    <row r="83" ht="11.25" customHeight="1">
      <c r="A83" s="162" t="s">
        <v>12403</v>
      </c>
      <c r="B83" s="10" t="s">
        <v>52</v>
      </c>
      <c r="C83" s="10">
        <v>11.5</v>
      </c>
      <c r="D83" s="172">
        <v>322.0</v>
      </c>
      <c r="E83" s="172">
        <v>322.0</v>
      </c>
      <c r="F83" s="162" t="s">
        <v>1272</v>
      </c>
      <c r="G83" s="163"/>
      <c r="H83" s="163"/>
      <c r="I83" s="163"/>
      <c r="J83" s="163"/>
      <c r="K83" s="163"/>
      <c r="L83" s="163"/>
      <c r="M83" s="163"/>
      <c r="N83" s="163"/>
      <c r="O83" s="163"/>
      <c r="P83" s="163"/>
      <c r="Q83" s="163"/>
      <c r="R83" s="163"/>
      <c r="S83" s="163"/>
      <c r="T83" s="163"/>
      <c r="U83" s="163"/>
      <c r="V83" s="163"/>
      <c r="W83" s="163"/>
      <c r="X83" s="163"/>
      <c r="Y83" s="163"/>
      <c r="Z83" s="163"/>
    </row>
    <row r="84" ht="11.25" customHeight="1">
      <c r="A84" s="162" t="s">
        <v>12422</v>
      </c>
      <c r="B84" s="10" t="s">
        <v>1297</v>
      </c>
      <c r="C84" s="10">
        <v>12.0</v>
      </c>
      <c r="D84" s="172">
        <v>336.0</v>
      </c>
      <c r="E84" s="172">
        <v>336.0</v>
      </c>
      <c r="F84" s="162" t="s">
        <v>118</v>
      </c>
      <c r="G84" s="163"/>
      <c r="H84" s="163"/>
      <c r="I84" s="163"/>
      <c r="J84" s="163"/>
      <c r="K84" s="163"/>
      <c r="L84" s="163"/>
      <c r="M84" s="163"/>
      <c r="N84" s="163"/>
      <c r="O84" s="163"/>
      <c r="P84" s="163"/>
      <c r="Q84" s="163"/>
      <c r="R84" s="163"/>
      <c r="S84" s="163"/>
      <c r="T84" s="163"/>
      <c r="U84" s="163"/>
      <c r="V84" s="163"/>
      <c r="W84" s="163"/>
      <c r="X84" s="163"/>
      <c r="Y84" s="163"/>
      <c r="Z84" s="163"/>
    </row>
    <row r="85" ht="11.25" customHeight="1">
      <c r="A85" s="162" t="s">
        <v>13196</v>
      </c>
      <c r="B85" s="10" t="s">
        <v>106</v>
      </c>
      <c r="C85" s="10">
        <v>8.5</v>
      </c>
      <c r="D85" s="172" t="s">
        <v>13197</v>
      </c>
      <c r="E85" s="172">
        <v>238.0</v>
      </c>
      <c r="F85" s="162" t="s">
        <v>1332</v>
      </c>
      <c r="G85" s="163"/>
      <c r="H85" s="163"/>
      <c r="I85" s="163"/>
      <c r="J85" s="163"/>
      <c r="K85" s="163"/>
      <c r="L85" s="163"/>
      <c r="M85" s="163"/>
      <c r="N85" s="163"/>
      <c r="O85" s="163"/>
      <c r="P85" s="163"/>
      <c r="Q85" s="163"/>
      <c r="R85" s="163"/>
      <c r="S85" s="163"/>
      <c r="T85" s="163"/>
      <c r="U85" s="163"/>
      <c r="V85" s="163"/>
      <c r="W85" s="163"/>
      <c r="X85" s="163"/>
      <c r="Y85" s="163"/>
      <c r="Z85" s="163"/>
    </row>
    <row r="86" ht="11.25" customHeight="1">
      <c r="A86" s="162" t="s">
        <v>12480</v>
      </c>
      <c r="B86" s="10" t="s">
        <v>177</v>
      </c>
      <c r="C86" s="10">
        <v>13.0</v>
      </c>
      <c r="D86" s="172" t="s">
        <v>13175</v>
      </c>
      <c r="E86" s="172">
        <v>364.0</v>
      </c>
      <c r="F86" s="162" t="s">
        <v>1377</v>
      </c>
      <c r="G86" s="163"/>
      <c r="H86" s="163"/>
      <c r="I86" s="163"/>
      <c r="J86" s="163"/>
      <c r="K86" s="163"/>
      <c r="L86" s="163"/>
      <c r="M86" s="163"/>
      <c r="N86" s="163"/>
      <c r="O86" s="163"/>
      <c r="P86" s="163"/>
      <c r="Q86" s="163"/>
      <c r="R86" s="163"/>
      <c r="S86" s="163"/>
      <c r="T86" s="163"/>
      <c r="U86" s="163"/>
      <c r="V86" s="163"/>
      <c r="W86" s="163"/>
      <c r="X86" s="163"/>
      <c r="Y86" s="163"/>
      <c r="Z86" s="163"/>
    </row>
    <row r="87" ht="11.25" customHeight="1">
      <c r="A87" s="162" t="s">
        <v>109</v>
      </c>
      <c r="B87" s="10" t="s">
        <v>106</v>
      </c>
      <c r="C87" s="10">
        <v>11.0</v>
      </c>
      <c r="D87" s="172">
        <v>28.0</v>
      </c>
      <c r="E87" s="172">
        <v>308.0</v>
      </c>
      <c r="F87" s="162" t="s">
        <v>109</v>
      </c>
      <c r="G87" s="163"/>
      <c r="H87" s="163"/>
      <c r="I87" s="163"/>
      <c r="J87" s="163"/>
      <c r="K87" s="163"/>
      <c r="L87" s="163"/>
      <c r="M87" s="163"/>
      <c r="N87" s="163"/>
      <c r="O87" s="163"/>
      <c r="P87" s="163"/>
      <c r="Q87" s="163"/>
      <c r="R87" s="163"/>
      <c r="S87" s="163"/>
      <c r="T87" s="163"/>
      <c r="U87" s="163"/>
      <c r="V87" s="163"/>
      <c r="W87" s="163"/>
      <c r="X87" s="163"/>
      <c r="Y87" s="163"/>
      <c r="Z87" s="163"/>
    </row>
    <row r="88" ht="11.25" customHeight="1">
      <c r="A88" s="162" t="s">
        <v>12489</v>
      </c>
      <c r="B88" s="10" t="s">
        <v>106</v>
      </c>
      <c r="C88" s="10">
        <v>8.0</v>
      </c>
      <c r="D88" s="172">
        <v>224.0</v>
      </c>
      <c r="E88" s="172">
        <v>224.0</v>
      </c>
      <c r="F88" s="162" t="s">
        <v>1418</v>
      </c>
      <c r="G88" s="163"/>
      <c r="H88" s="163"/>
      <c r="I88" s="163"/>
      <c r="J88" s="163"/>
      <c r="K88" s="163"/>
      <c r="L88" s="163"/>
      <c r="M88" s="163"/>
      <c r="N88" s="163"/>
      <c r="O88" s="163"/>
      <c r="P88" s="163"/>
      <c r="Q88" s="163"/>
      <c r="R88" s="163"/>
      <c r="S88" s="163"/>
      <c r="T88" s="163"/>
      <c r="U88" s="163"/>
      <c r="V88" s="163"/>
      <c r="W88" s="163"/>
      <c r="X88" s="163"/>
      <c r="Y88" s="163"/>
      <c r="Z88" s="163"/>
    </row>
    <row r="89" ht="11.25" customHeight="1">
      <c r="A89" s="162" t="s">
        <v>10049</v>
      </c>
      <c r="B89" s="10" t="s">
        <v>106</v>
      </c>
      <c r="C89" s="10">
        <v>11.5</v>
      </c>
      <c r="D89" s="172" t="s">
        <v>13198</v>
      </c>
      <c r="E89" s="172">
        <v>322.0</v>
      </c>
      <c r="F89" s="162" t="s">
        <v>119</v>
      </c>
      <c r="G89" s="163"/>
      <c r="H89" s="163"/>
      <c r="I89" s="163"/>
      <c r="J89" s="163"/>
      <c r="K89" s="163"/>
      <c r="L89" s="163"/>
      <c r="M89" s="163"/>
      <c r="N89" s="163"/>
      <c r="O89" s="163"/>
      <c r="P89" s="163"/>
      <c r="Q89" s="163"/>
      <c r="R89" s="163"/>
      <c r="S89" s="163"/>
      <c r="T89" s="163"/>
      <c r="U89" s="163"/>
      <c r="V89" s="163"/>
      <c r="W89" s="163"/>
      <c r="X89" s="163"/>
      <c r="Y89" s="163"/>
      <c r="Z89" s="163"/>
    </row>
    <row r="90" ht="11.25" customHeight="1">
      <c r="A90" s="162" t="s">
        <v>160</v>
      </c>
      <c r="B90" s="10" t="s">
        <v>141</v>
      </c>
      <c r="C90" s="10">
        <v>12.0</v>
      </c>
      <c r="D90" s="172">
        <v>336.0</v>
      </c>
      <c r="E90" s="172">
        <v>336.0</v>
      </c>
      <c r="F90" s="162" t="s">
        <v>160</v>
      </c>
      <c r="G90" s="163"/>
      <c r="H90" s="163"/>
      <c r="I90" s="163"/>
      <c r="J90" s="163"/>
      <c r="K90" s="163"/>
      <c r="L90" s="163"/>
      <c r="M90" s="163"/>
      <c r="N90" s="163"/>
      <c r="O90" s="163"/>
      <c r="P90" s="163"/>
      <c r="Q90" s="163"/>
      <c r="R90" s="163"/>
      <c r="S90" s="163"/>
      <c r="T90" s="163"/>
      <c r="U90" s="163"/>
      <c r="V90" s="163"/>
      <c r="W90" s="163"/>
      <c r="X90" s="163"/>
      <c r="Y90" s="163"/>
      <c r="Z90" s="163"/>
    </row>
    <row r="91" ht="11.25" customHeight="1">
      <c r="A91" s="162" t="s">
        <v>161</v>
      </c>
      <c r="B91" s="10" t="s">
        <v>141</v>
      </c>
      <c r="C91" s="10">
        <v>12.0</v>
      </c>
      <c r="D91" s="172">
        <v>336.0</v>
      </c>
      <c r="E91" s="172">
        <v>336.0</v>
      </c>
      <c r="F91" s="162" t="s">
        <v>161</v>
      </c>
      <c r="G91" s="163"/>
      <c r="H91" s="163"/>
      <c r="I91" s="163"/>
      <c r="J91" s="163"/>
      <c r="K91" s="163"/>
      <c r="L91" s="163"/>
      <c r="M91" s="163"/>
      <c r="N91" s="163"/>
      <c r="O91" s="163"/>
      <c r="P91" s="163"/>
      <c r="Q91" s="163"/>
      <c r="R91" s="163"/>
      <c r="S91" s="163"/>
      <c r="T91" s="163"/>
      <c r="U91" s="163"/>
      <c r="V91" s="163"/>
      <c r="W91" s="163"/>
      <c r="X91" s="163"/>
      <c r="Y91" s="163"/>
      <c r="Z91" s="163"/>
    </row>
    <row r="92" ht="11.25" customHeight="1">
      <c r="A92" s="162" t="s">
        <v>149</v>
      </c>
      <c r="B92" s="10" t="s">
        <v>141</v>
      </c>
      <c r="C92" s="10">
        <v>8.0</v>
      </c>
      <c r="D92" s="172">
        <v>224.0</v>
      </c>
      <c r="E92" s="172">
        <v>224.0</v>
      </c>
      <c r="F92" s="162" t="s">
        <v>149</v>
      </c>
      <c r="G92" s="163"/>
      <c r="H92" s="163"/>
      <c r="I92" s="163"/>
      <c r="J92" s="163"/>
      <c r="K92" s="163"/>
      <c r="L92" s="163"/>
      <c r="M92" s="163"/>
      <c r="N92" s="163"/>
      <c r="O92" s="163"/>
      <c r="P92" s="163"/>
      <c r="Q92" s="163"/>
      <c r="R92" s="163"/>
      <c r="S92" s="163"/>
      <c r="T92" s="163"/>
      <c r="U92" s="163"/>
      <c r="V92" s="163"/>
      <c r="W92" s="163"/>
      <c r="X92" s="163"/>
      <c r="Y92" s="163"/>
      <c r="Z92" s="163"/>
    </row>
    <row r="93" ht="11.25" customHeight="1">
      <c r="A93" s="162" t="s">
        <v>174</v>
      </c>
      <c r="B93" s="10" t="s">
        <v>141</v>
      </c>
      <c r="C93" s="10">
        <v>11.0</v>
      </c>
      <c r="D93" s="172">
        <v>308.0</v>
      </c>
      <c r="E93" s="172">
        <v>308.0</v>
      </c>
      <c r="F93" s="162" t="s">
        <v>174</v>
      </c>
      <c r="G93" s="163"/>
      <c r="H93" s="163"/>
      <c r="I93" s="163"/>
      <c r="J93" s="163"/>
      <c r="K93" s="163"/>
      <c r="L93" s="163"/>
      <c r="M93" s="163"/>
      <c r="N93" s="163"/>
      <c r="O93" s="163"/>
      <c r="P93" s="163"/>
      <c r="Q93" s="163"/>
      <c r="R93" s="163"/>
      <c r="S93" s="163"/>
      <c r="T93" s="163"/>
      <c r="U93" s="163"/>
      <c r="V93" s="163"/>
      <c r="W93" s="163"/>
      <c r="X93" s="163"/>
      <c r="Y93" s="163"/>
      <c r="Z93" s="163"/>
    </row>
    <row r="94" ht="11.25" customHeight="1">
      <c r="A94" s="162" t="s">
        <v>2177</v>
      </c>
      <c r="B94" s="10" t="s">
        <v>141</v>
      </c>
      <c r="C94" s="10">
        <v>7.0</v>
      </c>
      <c r="D94" s="172">
        <v>28.0</v>
      </c>
      <c r="E94" s="172">
        <v>196.0</v>
      </c>
      <c r="F94" s="162" t="s">
        <v>144</v>
      </c>
      <c r="G94" s="163"/>
      <c r="H94" s="163"/>
      <c r="I94" s="163"/>
      <c r="J94" s="163"/>
      <c r="K94" s="163"/>
      <c r="L94" s="163"/>
      <c r="M94" s="163"/>
      <c r="N94" s="163"/>
      <c r="O94" s="163"/>
      <c r="P94" s="163"/>
      <c r="Q94" s="163"/>
      <c r="R94" s="163"/>
      <c r="S94" s="163"/>
      <c r="T94" s="163"/>
      <c r="U94" s="163"/>
      <c r="V94" s="163"/>
      <c r="W94" s="163"/>
      <c r="X94" s="163"/>
      <c r="Y94" s="163"/>
      <c r="Z94" s="163"/>
    </row>
    <row r="95" ht="11.25" customHeight="1">
      <c r="A95" s="162" t="s">
        <v>12569</v>
      </c>
      <c r="B95" s="10" t="s">
        <v>141</v>
      </c>
      <c r="C95" s="10">
        <v>11.5</v>
      </c>
      <c r="D95" s="172">
        <v>322.0</v>
      </c>
      <c r="E95" s="172">
        <v>322.0</v>
      </c>
      <c r="F95" s="162" t="s">
        <v>1529</v>
      </c>
      <c r="G95" s="163"/>
      <c r="H95" s="163"/>
      <c r="I95" s="163"/>
      <c r="J95" s="163"/>
      <c r="K95" s="163"/>
      <c r="L95" s="163"/>
      <c r="M95" s="163"/>
      <c r="N95" s="163"/>
      <c r="O95" s="163"/>
      <c r="P95" s="163"/>
      <c r="Q95" s="163"/>
      <c r="R95" s="163"/>
      <c r="S95" s="163"/>
      <c r="T95" s="163"/>
      <c r="U95" s="163"/>
      <c r="V95" s="163"/>
      <c r="W95" s="163"/>
      <c r="X95" s="163"/>
      <c r="Y95" s="163"/>
      <c r="Z95" s="163"/>
    </row>
    <row r="96" ht="11.25" customHeight="1">
      <c r="A96" s="162" t="s">
        <v>13199</v>
      </c>
      <c r="B96" s="10" t="s">
        <v>141</v>
      </c>
      <c r="C96" s="10">
        <v>12.0</v>
      </c>
      <c r="D96" s="172">
        <v>336.0</v>
      </c>
      <c r="E96" s="172">
        <v>336.0</v>
      </c>
      <c r="F96" s="162" t="s">
        <v>1539</v>
      </c>
      <c r="G96" s="163"/>
      <c r="H96" s="163"/>
      <c r="I96" s="163"/>
      <c r="J96" s="163"/>
      <c r="K96" s="163"/>
      <c r="L96" s="163"/>
      <c r="M96" s="163"/>
      <c r="N96" s="163"/>
      <c r="O96" s="163"/>
      <c r="P96" s="163"/>
      <c r="Q96" s="163"/>
      <c r="R96" s="163"/>
      <c r="S96" s="163"/>
      <c r="T96" s="163"/>
      <c r="U96" s="163"/>
      <c r="V96" s="163"/>
      <c r="W96" s="163"/>
      <c r="X96" s="163"/>
      <c r="Y96" s="163"/>
      <c r="Z96" s="163"/>
    </row>
    <row r="97" ht="11.25" customHeight="1">
      <c r="A97" s="162" t="s">
        <v>11510</v>
      </c>
      <c r="B97" s="10" t="s">
        <v>177</v>
      </c>
      <c r="C97" s="10" t="s">
        <v>13200</v>
      </c>
      <c r="D97" s="172">
        <v>280.0</v>
      </c>
      <c r="E97" s="172">
        <v>280.0</v>
      </c>
      <c r="F97" s="162" t="s">
        <v>180</v>
      </c>
      <c r="G97" s="163"/>
      <c r="H97" s="163"/>
      <c r="I97" s="163"/>
      <c r="J97" s="163"/>
      <c r="K97" s="163"/>
      <c r="L97" s="163"/>
      <c r="M97" s="163"/>
      <c r="N97" s="163"/>
      <c r="O97" s="163"/>
      <c r="P97" s="163"/>
      <c r="Q97" s="163"/>
      <c r="R97" s="163"/>
      <c r="S97" s="163"/>
      <c r="T97" s="163"/>
      <c r="U97" s="163"/>
      <c r="V97" s="163"/>
      <c r="W97" s="163"/>
      <c r="X97" s="163"/>
      <c r="Y97" s="163"/>
      <c r="Z97" s="163"/>
    </row>
    <row r="98" ht="11.25" customHeight="1">
      <c r="A98" s="162" t="s">
        <v>11518</v>
      </c>
      <c r="B98" s="10" t="s">
        <v>177</v>
      </c>
      <c r="C98" s="10">
        <v>12.0</v>
      </c>
      <c r="D98" s="172">
        <v>336.0</v>
      </c>
      <c r="E98" s="172">
        <v>336.0</v>
      </c>
      <c r="F98" s="162" t="s">
        <v>11518</v>
      </c>
      <c r="G98" s="163"/>
      <c r="H98" s="163"/>
      <c r="I98" s="163"/>
      <c r="J98" s="163"/>
      <c r="K98" s="163"/>
      <c r="L98" s="163"/>
      <c r="M98" s="163"/>
      <c r="N98" s="163"/>
      <c r="O98" s="163"/>
      <c r="P98" s="163"/>
      <c r="Q98" s="163"/>
      <c r="R98" s="163"/>
      <c r="S98" s="163"/>
      <c r="T98" s="163"/>
      <c r="U98" s="163"/>
      <c r="V98" s="163"/>
      <c r="W98" s="163"/>
      <c r="X98" s="163"/>
      <c r="Y98" s="163"/>
      <c r="Z98" s="163"/>
    </row>
    <row r="99" ht="11.25" customHeight="1">
      <c r="A99" s="162" t="s">
        <v>11520</v>
      </c>
      <c r="B99" s="10" t="s">
        <v>177</v>
      </c>
      <c r="C99" s="10" t="s">
        <v>13201</v>
      </c>
      <c r="D99" s="172">
        <v>280.0</v>
      </c>
      <c r="E99" s="172">
        <v>280.0</v>
      </c>
      <c r="F99" s="162" t="s">
        <v>182</v>
      </c>
      <c r="G99" s="163"/>
      <c r="H99" s="163"/>
      <c r="I99" s="163"/>
      <c r="J99" s="163"/>
      <c r="K99" s="163"/>
      <c r="L99" s="163"/>
      <c r="M99" s="163"/>
      <c r="N99" s="163"/>
      <c r="O99" s="163"/>
      <c r="P99" s="163"/>
      <c r="Q99" s="163"/>
      <c r="R99" s="163"/>
      <c r="S99" s="163"/>
      <c r="T99" s="163"/>
      <c r="U99" s="163"/>
      <c r="V99" s="163"/>
      <c r="W99" s="163"/>
      <c r="X99" s="163"/>
      <c r="Y99" s="163"/>
      <c r="Z99" s="163"/>
    </row>
    <row r="100" ht="11.25" customHeight="1">
      <c r="A100" s="162" t="s">
        <v>12688</v>
      </c>
      <c r="B100" s="10" t="s">
        <v>177</v>
      </c>
      <c r="C100" s="10">
        <v>9.0</v>
      </c>
      <c r="D100" s="172">
        <v>252.0</v>
      </c>
      <c r="E100" s="172">
        <v>252.0</v>
      </c>
      <c r="F100" s="162" t="s">
        <v>176</v>
      </c>
      <c r="G100" s="163"/>
      <c r="H100" s="163"/>
      <c r="I100" s="163"/>
      <c r="J100" s="163"/>
      <c r="K100" s="163"/>
      <c r="L100" s="163"/>
      <c r="M100" s="163"/>
      <c r="N100" s="163"/>
      <c r="O100" s="163"/>
      <c r="P100" s="163"/>
      <c r="Q100" s="163"/>
      <c r="R100" s="163"/>
      <c r="S100" s="163"/>
      <c r="T100" s="163"/>
      <c r="U100" s="163"/>
      <c r="V100" s="163"/>
      <c r="W100" s="163"/>
      <c r="X100" s="163"/>
      <c r="Y100" s="163"/>
      <c r="Z100" s="163"/>
    </row>
    <row r="101" ht="11.25" customHeight="1">
      <c r="A101" s="162" t="s">
        <v>12689</v>
      </c>
      <c r="B101" s="10" t="s">
        <v>177</v>
      </c>
      <c r="C101" s="10">
        <v>10.0</v>
      </c>
      <c r="D101" s="172">
        <v>280.0</v>
      </c>
      <c r="E101" s="172">
        <v>280.0</v>
      </c>
      <c r="F101" s="162" t="s">
        <v>183</v>
      </c>
      <c r="G101" s="163"/>
      <c r="H101" s="163"/>
      <c r="I101" s="163"/>
      <c r="J101" s="163"/>
      <c r="K101" s="163"/>
      <c r="L101" s="163"/>
      <c r="M101" s="163"/>
      <c r="N101" s="163"/>
      <c r="O101" s="163"/>
      <c r="P101" s="163"/>
      <c r="Q101" s="163"/>
      <c r="R101" s="163"/>
      <c r="S101" s="163"/>
      <c r="T101" s="163"/>
      <c r="U101" s="163"/>
      <c r="V101" s="163"/>
      <c r="W101" s="163"/>
      <c r="X101" s="163"/>
      <c r="Y101" s="163"/>
      <c r="Z101" s="163"/>
    </row>
    <row r="102" ht="11.25" customHeight="1">
      <c r="A102" s="162" t="s">
        <v>184</v>
      </c>
      <c r="B102" s="10" t="s">
        <v>1183</v>
      </c>
      <c r="C102" s="10">
        <v>10.0</v>
      </c>
      <c r="D102" s="172">
        <v>280.0</v>
      </c>
      <c r="E102" s="172">
        <v>280.0</v>
      </c>
      <c r="F102" s="162" t="s">
        <v>11522</v>
      </c>
      <c r="G102" s="163"/>
      <c r="H102" s="163"/>
      <c r="I102" s="163"/>
      <c r="J102" s="163"/>
      <c r="K102" s="163"/>
      <c r="L102" s="163"/>
      <c r="M102" s="163"/>
      <c r="N102" s="163"/>
      <c r="O102" s="163"/>
      <c r="P102" s="163"/>
      <c r="Q102" s="163"/>
      <c r="R102" s="163"/>
      <c r="S102" s="163"/>
      <c r="T102" s="163"/>
      <c r="U102" s="163"/>
      <c r="V102" s="163"/>
      <c r="W102" s="163"/>
      <c r="X102" s="163"/>
      <c r="Y102" s="163"/>
      <c r="Z102" s="163"/>
    </row>
    <row r="103" ht="11.25" customHeight="1">
      <c r="A103" s="162" t="s">
        <v>12692</v>
      </c>
      <c r="B103" s="10" t="s">
        <v>4704</v>
      </c>
      <c r="C103" s="10">
        <v>8.0</v>
      </c>
      <c r="D103" s="172" t="s">
        <v>13202</v>
      </c>
      <c r="E103" s="172">
        <v>224.0</v>
      </c>
      <c r="F103" s="162" t="s">
        <v>64</v>
      </c>
      <c r="G103" s="163"/>
      <c r="H103" s="163"/>
      <c r="I103" s="163"/>
      <c r="J103" s="163"/>
      <c r="K103" s="163"/>
      <c r="L103" s="163"/>
      <c r="M103" s="163"/>
      <c r="N103" s="163"/>
      <c r="O103" s="163"/>
      <c r="P103" s="163"/>
      <c r="Q103" s="163"/>
      <c r="R103" s="163"/>
      <c r="S103" s="163"/>
      <c r="T103" s="163"/>
      <c r="U103" s="163"/>
      <c r="V103" s="163"/>
      <c r="W103" s="163"/>
      <c r="X103" s="163"/>
      <c r="Y103" s="163"/>
      <c r="Z103" s="163"/>
    </row>
    <row r="104" ht="11.25" customHeight="1">
      <c r="A104" s="162" t="s">
        <v>13203</v>
      </c>
      <c r="B104" s="10" t="s">
        <v>1764</v>
      </c>
      <c r="C104" s="10">
        <v>10.0</v>
      </c>
      <c r="D104" s="172">
        <v>280.0</v>
      </c>
      <c r="E104" s="172">
        <v>280.0</v>
      </c>
      <c r="F104" s="162" t="s">
        <v>13204</v>
      </c>
      <c r="G104" s="163"/>
      <c r="H104" s="163"/>
      <c r="I104" s="163"/>
      <c r="J104" s="163"/>
      <c r="K104" s="163"/>
      <c r="L104" s="163"/>
      <c r="M104" s="163"/>
      <c r="N104" s="163"/>
      <c r="O104" s="163"/>
      <c r="P104" s="163"/>
      <c r="Q104" s="163"/>
      <c r="R104" s="163"/>
      <c r="S104" s="163"/>
      <c r="T104" s="163"/>
      <c r="U104" s="163"/>
      <c r="V104" s="163"/>
      <c r="W104" s="163"/>
      <c r="X104" s="163"/>
      <c r="Y104" s="163"/>
      <c r="Z104" s="163"/>
    </row>
    <row r="105" ht="11.25" customHeight="1">
      <c r="A105" s="162" t="s">
        <v>96</v>
      </c>
      <c r="B105" s="10" t="s">
        <v>52</v>
      </c>
      <c r="C105" s="10">
        <v>11.0</v>
      </c>
      <c r="D105" s="172">
        <v>308.0</v>
      </c>
      <c r="E105" s="172">
        <v>308.0</v>
      </c>
      <c r="F105" s="162" t="s">
        <v>96</v>
      </c>
      <c r="G105" s="163"/>
      <c r="H105" s="163"/>
      <c r="I105" s="163"/>
      <c r="J105" s="163"/>
      <c r="K105" s="163"/>
      <c r="L105" s="163"/>
      <c r="M105" s="163"/>
      <c r="N105" s="163"/>
      <c r="O105" s="163"/>
      <c r="P105" s="163"/>
      <c r="Q105" s="163"/>
      <c r="R105" s="163"/>
      <c r="S105" s="163"/>
      <c r="T105" s="163"/>
      <c r="U105" s="163"/>
      <c r="V105" s="163"/>
      <c r="W105" s="163"/>
      <c r="X105" s="163"/>
      <c r="Y105" s="163"/>
      <c r="Z105" s="163"/>
    </row>
    <row r="106" ht="11.25" customHeight="1">
      <c r="A106" s="162" t="s">
        <v>13064</v>
      </c>
      <c r="B106" s="10" t="s">
        <v>1183</v>
      </c>
      <c r="C106" s="10" t="s">
        <v>13205</v>
      </c>
      <c r="D106" s="172">
        <v>280.0</v>
      </c>
      <c r="E106" s="172">
        <v>280.0</v>
      </c>
      <c r="F106" s="162" t="s">
        <v>190</v>
      </c>
      <c r="G106" s="163"/>
      <c r="H106" s="163"/>
      <c r="I106" s="163"/>
      <c r="J106" s="163"/>
      <c r="K106" s="163"/>
      <c r="L106" s="163"/>
      <c r="M106" s="163"/>
      <c r="N106" s="163"/>
      <c r="O106" s="163"/>
      <c r="P106" s="163"/>
      <c r="Q106" s="163"/>
      <c r="R106" s="163"/>
      <c r="S106" s="163"/>
      <c r="T106" s="163"/>
      <c r="U106" s="163"/>
      <c r="V106" s="163"/>
      <c r="W106" s="163"/>
      <c r="X106" s="163"/>
      <c r="Y106" s="163"/>
      <c r="Z106" s="163"/>
    </row>
    <row r="107" ht="11.25" customHeight="1">
      <c r="A107" s="162" t="s">
        <v>191</v>
      </c>
      <c r="B107" s="10" t="s">
        <v>177</v>
      </c>
      <c r="C107" s="10" t="s">
        <v>13206</v>
      </c>
      <c r="D107" s="172">
        <v>280.0</v>
      </c>
      <c r="E107" s="172">
        <v>280.0</v>
      </c>
      <c r="F107" s="162" t="s">
        <v>191</v>
      </c>
      <c r="G107" s="163"/>
      <c r="H107" s="163"/>
      <c r="I107" s="163"/>
      <c r="J107" s="163"/>
      <c r="K107" s="163"/>
      <c r="L107" s="163"/>
      <c r="M107" s="163"/>
      <c r="N107" s="163"/>
      <c r="O107" s="163"/>
      <c r="P107" s="163"/>
      <c r="Q107" s="163"/>
      <c r="R107" s="163"/>
      <c r="S107" s="163"/>
      <c r="T107" s="163"/>
      <c r="U107" s="163"/>
      <c r="V107" s="163"/>
      <c r="W107" s="163"/>
      <c r="X107" s="163"/>
      <c r="Y107" s="163"/>
      <c r="Z107" s="163"/>
    </row>
    <row r="108" ht="11.25" customHeight="1">
      <c r="A108" s="162" t="s">
        <v>11534</v>
      </c>
      <c r="B108" s="10" t="s">
        <v>52</v>
      </c>
      <c r="C108" s="10">
        <v>10.0</v>
      </c>
      <c r="D108" s="172">
        <v>280.0</v>
      </c>
      <c r="E108" s="172">
        <v>280.0</v>
      </c>
      <c r="F108" s="162" t="s">
        <v>1599</v>
      </c>
      <c r="G108" s="163"/>
      <c r="H108" s="163"/>
      <c r="I108" s="163"/>
      <c r="J108" s="163"/>
      <c r="K108" s="163"/>
      <c r="L108" s="163"/>
      <c r="M108" s="163"/>
      <c r="N108" s="163"/>
      <c r="O108" s="163"/>
      <c r="P108" s="163"/>
      <c r="Q108" s="163"/>
      <c r="R108" s="163"/>
      <c r="S108" s="163"/>
      <c r="T108" s="163"/>
      <c r="U108" s="163"/>
      <c r="V108" s="163"/>
      <c r="W108" s="163"/>
      <c r="X108" s="163"/>
      <c r="Y108" s="163"/>
      <c r="Z108" s="163"/>
    </row>
    <row r="109" ht="11.25" customHeight="1">
      <c r="A109" s="162" t="s">
        <v>13207</v>
      </c>
      <c r="B109" s="10" t="s">
        <v>52</v>
      </c>
      <c r="C109" s="10">
        <v>13.0</v>
      </c>
      <c r="D109" s="172">
        <v>364.0</v>
      </c>
      <c r="E109" s="172">
        <v>364.0</v>
      </c>
      <c r="F109" s="162" t="s">
        <v>90</v>
      </c>
      <c r="G109" s="163"/>
      <c r="H109" s="163"/>
      <c r="I109" s="163"/>
      <c r="J109" s="163"/>
      <c r="K109" s="163"/>
      <c r="L109" s="163"/>
      <c r="M109" s="163"/>
      <c r="N109" s="163"/>
      <c r="O109" s="163"/>
      <c r="P109" s="163"/>
      <c r="Q109" s="163"/>
      <c r="R109" s="163"/>
      <c r="S109" s="163"/>
      <c r="T109" s="163"/>
      <c r="U109" s="163"/>
      <c r="V109" s="163"/>
      <c r="W109" s="163"/>
      <c r="X109" s="163"/>
      <c r="Y109" s="163"/>
      <c r="Z109" s="163"/>
    </row>
    <row r="110" ht="11.25" customHeight="1">
      <c r="A110" s="162" t="s">
        <v>13208</v>
      </c>
      <c r="B110" s="10" t="s">
        <v>52</v>
      </c>
      <c r="C110" s="10">
        <v>11.0</v>
      </c>
      <c r="D110" s="172">
        <v>448.0</v>
      </c>
      <c r="E110" s="172">
        <v>308.0</v>
      </c>
      <c r="F110" s="162" t="s">
        <v>73</v>
      </c>
      <c r="G110" s="163"/>
      <c r="H110" s="163"/>
      <c r="I110" s="163"/>
      <c r="J110" s="163"/>
      <c r="K110" s="163"/>
      <c r="L110" s="163"/>
      <c r="M110" s="163"/>
      <c r="N110" s="163"/>
      <c r="O110" s="163"/>
      <c r="P110" s="163"/>
      <c r="Q110" s="163"/>
      <c r="R110" s="163"/>
      <c r="S110" s="163"/>
      <c r="T110" s="163"/>
      <c r="U110" s="163"/>
      <c r="V110" s="163"/>
      <c r="W110" s="163"/>
      <c r="X110" s="163"/>
      <c r="Y110" s="163"/>
      <c r="Z110" s="163"/>
    </row>
    <row r="111" ht="11.25" customHeight="1">
      <c r="A111" s="162" t="s">
        <v>74</v>
      </c>
      <c r="B111" s="10" t="s">
        <v>52</v>
      </c>
      <c r="C111" s="10">
        <v>10.0</v>
      </c>
      <c r="D111" s="172">
        <v>28.0</v>
      </c>
      <c r="E111" s="172">
        <v>280.0</v>
      </c>
      <c r="F111" s="162" t="s">
        <v>74</v>
      </c>
      <c r="G111" s="163"/>
      <c r="H111" s="163"/>
      <c r="I111" s="163"/>
      <c r="J111" s="163"/>
      <c r="K111" s="163"/>
      <c r="L111" s="163"/>
      <c r="M111" s="163"/>
      <c r="N111" s="163"/>
      <c r="O111" s="163"/>
      <c r="P111" s="163"/>
      <c r="Q111" s="163"/>
      <c r="R111" s="163"/>
      <c r="S111" s="163"/>
      <c r="T111" s="163"/>
      <c r="U111" s="163"/>
      <c r="V111" s="163"/>
      <c r="W111" s="163"/>
      <c r="X111" s="163"/>
      <c r="Y111" s="163"/>
      <c r="Z111" s="163"/>
    </row>
    <row r="112" ht="11.25" customHeight="1">
      <c r="A112" s="162" t="s">
        <v>91</v>
      </c>
      <c r="B112" s="10" t="s">
        <v>52</v>
      </c>
      <c r="C112" s="10">
        <v>16.0</v>
      </c>
      <c r="D112" s="172">
        <v>448.0</v>
      </c>
      <c r="E112" s="172">
        <v>448.0</v>
      </c>
      <c r="F112" s="162" t="s">
        <v>91</v>
      </c>
      <c r="G112" s="163"/>
      <c r="H112" s="163"/>
      <c r="I112" s="163"/>
      <c r="J112" s="163"/>
      <c r="K112" s="163"/>
      <c r="L112" s="163"/>
      <c r="M112" s="163"/>
      <c r="N112" s="163"/>
      <c r="O112" s="163"/>
      <c r="P112" s="163"/>
      <c r="Q112" s="163"/>
      <c r="R112" s="163"/>
      <c r="S112" s="163"/>
      <c r="T112" s="163"/>
      <c r="U112" s="163"/>
      <c r="V112" s="163"/>
      <c r="W112" s="163"/>
      <c r="X112" s="163"/>
      <c r="Y112" s="163"/>
      <c r="Z112" s="163"/>
    </row>
    <row r="113" ht="11.25" customHeight="1">
      <c r="A113" s="162" t="s">
        <v>12724</v>
      </c>
      <c r="B113" s="10" t="s">
        <v>52</v>
      </c>
      <c r="C113" s="10">
        <v>13.0</v>
      </c>
      <c r="D113" s="172" t="s">
        <v>13209</v>
      </c>
      <c r="E113" s="172">
        <v>364.0</v>
      </c>
      <c r="F113" s="162" t="s">
        <v>92</v>
      </c>
      <c r="G113" s="163"/>
      <c r="H113" s="163"/>
      <c r="I113" s="163"/>
      <c r="J113" s="163"/>
      <c r="K113" s="163"/>
      <c r="L113" s="163"/>
      <c r="M113" s="163"/>
      <c r="N113" s="163"/>
      <c r="O113" s="163"/>
      <c r="P113" s="163"/>
      <c r="Q113" s="163"/>
      <c r="R113" s="163"/>
      <c r="S113" s="163"/>
      <c r="T113" s="163"/>
      <c r="U113" s="163"/>
      <c r="V113" s="163"/>
      <c r="W113" s="163"/>
      <c r="X113" s="163"/>
      <c r="Y113" s="163"/>
      <c r="Z113" s="163"/>
    </row>
    <row r="114" ht="11.25" customHeight="1">
      <c r="A114" s="162" t="s">
        <v>60</v>
      </c>
      <c r="B114" s="10" t="s">
        <v>52</v>
      </c>
      <c r="C114" s="10">
        <v>8.0</v>
      </c>
      <c r="D114" s="172">
        <v>448.0</v>
      </c>
      <c r="E114" s="172">
        <v>224.0</v>
      </c>
      <c r="F114" s="162" t="s">
        <v>1729</v>
      </c>
      <c r="G114" s="163"/>
      <c r="H114" s="163"/>
      <c r="I114" s="163"/>
      <c r="J114" s="163"/>
      <c r="K114" s="163"/>
      <c r="L114" s="163"/>
      <c r="M114" s="163"/>
      <c r="N114" s="163"/>
      <c r="O114" s="163"/>
      <c r="P114" s="163"/>
      <c r="Q114" s="163"/>
      <c r="R114" s="163"/>
      <c r="S114" s="163"/>
      <c r="T114" s="163"/>
      <c r="U114" s="163"/>
      <c r="V114" s="163"/>
      <c r="W114" s="163"/>
      <c r="X114" s="163"/>
      <c r="Y114" s="163"/>
      <c r="Z114" s="163"/>
    </row>
    <row r="115" ht="11.25" customHeight="1">
      <c r="A115" s="162" t="s">
        <v>79</v>
      </c>
      <c r="B115" s="10" t="s">
        <v>52</v>
      </c>
      <c r="C115" s="10">
        <v>10.0</v>
      </c>
      <c r="D115" s="172">
        <v>280.0</v>
      </c>
      <c r="E115" s="172">
        <v>280.0</v>
      </c>
      <c r="F115" s="162" t="s">
        <v>1761</v>
      </c>
      <c r="G115" s="163"/>
      <c r="H115" s="163"/>
      <c r="I115" s="163"/>
      <c r="J115" s="163"/>
      <c r="K115" s="163"/>
      <c r="L115" s="163"/>
      <c r="M115" s="163"/>
      <c r="N115" s="163"/>
      <c r="O115" s="163"/>
      <c r="P115" s="163"/>
      <c r="Q115" s="163"/>
      <c r="R115" s="163"/>
      <c r="S115" s="163"/>
      <c r="T115" s="163"/>
      <c r="U115" s="163"/>
      <c r="V115" s="163"/>
      <c r="W115" s="163"/>
      <c r="X115" s="163"/>
      <c r="Y115" s="163"/>
      <c r="Z115" s="163"/>
    </row>
    <row r="116" ht="11.25" customHeight="1">
      <c r="A116" s="162" t="s">
        <v>54</v>
      </c>
      <c r="B116" s="10" t="s">
        <v>1764</v>
      </c>
      <c r="C116" s="10" t="s">
        <v>13210</v>
      </c>
      <c r="D116" s="172" t="s">
        <v>13211</v>
      </c>
      <c r="E116" s="172">
        <v>56.0</v>
      </c>
      <c r="F116" s="162" t="s">
        <v>54</v>
      </c>
      <c r="G116" s="163"/>
      <c r="H116" s="163"/>
      <c r="I116" s="163"/>
      <c r="J116" s="163"/>
      <c r="K116" s="163"/>
      <c r="L116" s="163"/>
      <c r="M116" s="163"/>
      <c r="N116" s="163"/>
      <c r="O116" s="163"/>
      <c r="P116" s="163"/>
      <c r="Q116" s="163"/>
      <c r="R116" s="163"/>
      <c r="S116" s="163"/>
      <c r="T116" s="163"/>
      <c r="U116" s="163"/>
      <c r="V116" s="163"/>
      <c r="W116" s="163"/>
      <c r="X116" s="163"/>
      <c r="Y116" s="163"/>
      <c r="Z116" s="163"/>
    </row>
    <row r="117" ht="11.25" customHeight="1">
      <c r="A117" s="162" t="s">
        <v>54</v>
      </c>
      <c r="B117" s="10" t="s">
        <v>1764</v>
      </c>
      <c r="C117" s="10" t="s">
        <v>13212</v>
      </c>
      <c r="D117" s="172" t="s">
        <v>13211</v>
      </c>
      <c r="E117" s="172">
        <v>56.0</v>
      </c>
      <c r="F117" s="162" t="s">
        <v>54</v>
      </c>
      <c r="G117" s="163"/>
      <c r="H117" s="163"/>
      <c r="I117" s="163"/>
      <c r="J117" s="163"/>
      <c r="K117" s="163"/>
      <c r="L117" s="163"/>
      <c r="M117" s="163"/>
      <c r="N117" s="163"/>
      <c r="O117" s="163"/>
      <c r="P117" s="163"/>
      <c r="Q117" s="163"/>
      <c r="R117" s="163"/>
      <c r="S117" s="163"/>
      <c r="T117" s="163"/>
      <c r="U117" s="163"/>
      <c r="V117" s="163"/>
      <c r="W117" s="163"/>
      <c r="X117" s="163"/>
      <c r="Y117" s="163"/>
      <c r="Z117" s="163"/>
    </row>
    <row r="118" ht="11.25" customHeight="1">
      <c r="A118" s="162" t="s">
        <v>54</v>
      </c>
      <c r="B118" s="10" t="s">
        <v>1764</v>
      </c>
      <c r="C118" s="10" t="s">
        <v>13213</v>
      </c>
      <c r="D118" s="172" t="s">
        <v>13211</v>
      </c>
      <c r="E118" s="172">
        <v>56.0</v>
      </c>
      <c r="F118" s="162" t="s">
        <v>54</v>
      </c>
      <c r="G118" s="163"/>
      <c r="H118" s="163"/>
      <c r="I118" s="163"/>
      <c r="J118" s="163"/>
      <c r="K118" s="163"/>
      <c r="L118" s="163"/>
      <c r="M118" s="163"/>
      <c r="N118" s="163"/>
      <c r="O118" s="163"/>
      <c r="P118" s="163"/>
      <c r="Q118" s="163"/>
      <c r="R118" s="163"/>
      <c r="S118" s="163"/>
      <c r="T118" s="163"/>
      <c r="U118" s="163"/>
      <c r="V118" s="163"/>
      <c r="W118" s="163"/>
      <c r="X118" s="163"/>
      <c r="Y118" s="163"/>
      <c r="Z118" s="163"/>
    </row>
    <row r="119" ht="11.25" customHeight="1">
      <c r="A119" s="162" t="s">
        <v>54</v>
      </c>
      <c r="B119" s="10" t="s">
        <v>1764</v>
      </c>
      <c r="C119" s="10" t="s">
        <v>13214</v>
      </c>
      <c r="D119" s="172" t="s">
        <v>13211</v>
      </c>
      <c r="E119" s="172">
        <v>56.0</v>
      </c>
      <c r="F119" s="162" t="s">
        <v>54</v>
      </c>
      <c r="G119" s="163"/>
      <c r="H119" s="163"/>
      <c r="I119" s="163"/>
      <c r="J119" s="163"/>
      <c r="K119" s="163"/>
      <c r="L119" s="163"/>
      <c r="M119" s="163"/>
      <c r="N119" s="163"/>
      <c r="O119" s="163"/>
      <c r="P119" s="163"/>
      <c r="Q119" s="163"/>
      <c r="R119" s="163"/>
      <c r="S119" s="163"/>
      <c r="T119" s="163"/>
      <c r="U119" s="163"/>
      <c r="V119" s="163"/>
      <c r="W119" s="163"/>
      <c r="X119" s="163"/>
      <c r="Y119" s="163"/>
      <c r="Z119" s="163"/>
    </row>
    <row r="120" ht="11.25" customHeight="1">
      <c r="A120" s="144" t="s">
        <v>54</v>
      </c>
      <c r="B120" s="10" t="s">
        <v>1764</v>
      </c>
      <c r="C120" s="139" t="s">
        <v>13214</v>
      </c>
      <c r="D120" s="140"/>
      <c r="E120" s="172">
        <v>56.0</v>
      </c>
      <c r="F120" s="162" t="s">
        <v>54</v>
      </c>
      <c r="G120" s="163"/>
      <c r="H120" s="163"/>
      <c r="I120" s="163"/>
      <c r="J120" s="163"/>
      <c r="K120" s="163"/>
      <c r="L120" s="163"/>
      <c r="M120" s="163"/>
      <c r="N120" s="163"/>
      <c r="O120" s="163"/>
      <c r="P120" s="163"/>
      <c r="Q120" s="163"/>
      <c r="R120" s="163"/>
      <c r="S120" s="163"/>
      <c r="T120" s="163"/>
      <c r="U120" s="163"/>
      <c r="V120" s="163"/>
      <c r="W120" s="163"/>
      <c r="X120" s="163"/>
      <c r="Y120" s="163"/>
      <c r="Z120" s="163"/>
    </row>
    <row r="121" ht="11.25" customHeight="1">
      <c r="A121" s="162" t="s">
        <v>55</v>
      </c>
      <c r="B121" s="10" t="s">
        <v>1764</v>
      </c>
      <c r="C121" s="10" t="s">
        <v>13215</v>
      </c>
      <c r="D121" s="172" t="s">
        <v>13211</v>
      </c>
      <c r="E121" s="172">
        <v>56.0</v>
      </c>
      <c r="F121" s="162" t="s">
        <v>55</v>
      </c>
      <c r="G121" s="163"/>
      <c r="H121" s="163"/>
      <c r="I121" s="163"/>
      <c r="J121" s="163"/>
      <c r="K121" s="163"/>
      <c r="L121" s="163"/>
      <c r="M121" s="163"/>
      <c r="N121" s="163"/>
      <c r="O121" s="163"/>
      <c r="P121" s="163"/>
      <c r="Q121" s="163"/>
      <c r="R121" s="163"/>
      <c r="S121" s="163"/>
      <c r="T121" s="163"/>
      <c r="U121" s="163"/>
      <c r="V121" s="163"/>
      <c r="W121" s="163"/>
      <c r="X121" s="163"/>
      <c r="Y121" s="163"/>
      <c r="Z121" s="163"/>
    </row>
    <row r="122" ht="11.25" customHeight="1">
      <c r="A122" s="162" t="s">
        <v>55</v>
      </c>
      <c r="B122" s="10" t="s">
        <v>1764</v>
      </c>
      <c r="C122" s="10" t="s">
        <v>13216</v>
      </c>
      <c r="D122" s="172" t="s">
        <v>13211</v>
      </c>
      <c r="E122" s="172">
        <v>56.0</v>
      </c>
      <c r="F122" s="162" t="s">
        <v>55</v>
      </c>
      <c r="G122" s="163"/>
      <c r="H122" s="163"/>
      <c r="I122" s="163"/>
      <c r="J122" s="163"/>
      <c r="K122" s="163"/>
      <c r="L122" s="163"/>
      <c r="M122" s="163"/>
      <c r="N122" s="163"/>
      <c r="O122" s="163"/>
      <c r="P122" s="163"/>
      <c r="Q122" s="163"/>
      <c r="R122" s="163"/>
      <c r="S122" s="163"/>
      <c r="T122" s="163"/>
      <c r="U122" s="163"/>
      <c r="V122" s="163"/>
      <c r="W122" s="163"/>
      <c r="X122" s="163"/>
      <c r="Y122" s="163"/>
      <c r="Z122" s="163"/>
    </row>
    <row r="123" ht="11.25" customHeight="1">
      <c r="A123" s="162" t="s">
        <v>55</v>
      </c>
      <c r="B123" s="10" t="s">
        <v>1764</v>
      </c>
      <c r="C123" s="10" t="s">
        <v>13217</v>
      </c>
      <c r="D123" s="172" t="s">
        <v>13218</v>
      </c>
      <c r="E123" s="172">
        <v>28.0</v>
      </c>
      <c r="F123" s="162" t="s">
        <v>55</v>
      </c>
      <c r="G123" s="163"/>
      <c r="H123" s="163"/>
      <c r="I123" s="163"/>
      <c r="J123" s="163"/>
      <c r="K123" s="163"/>
      <c r="L123" s="163"/>
      <c r="M123" s="163"/>
      <c r="N123" s="163"/>
      <c r="O123" s="163"/>
      <c r="P123" s="163"/>
      <c r="Q123" s="163"/>
      <c r="R123" s="163"/>
      <c r="S123" s="163"/>
      <c r="T123" s="163"/>
      <c r="U123" s="163"/>
      <c r="V123" s="163"/>
      <c r="W123" s="163"/>
      <c r="X123" s="163"/>
      <c r="Y123" s="163"/>
      <c r="Z123" s="163"/>
    </row>
    <row r="124" ht="11.25" customHeight="1">
      <c r="A124" s="162" t="s">
        <v>55</v>
      </c>
      <c r="B124" s="10" t="s">
        <v>1764</v>
      </c>
      <c r="C124" s="10" t="s">
        <v>13219</v>
      </c>
      <c r="D124" s="172" t="s">
        <v>13218</v>
      </c>
      <c r="E124" s="172">
        <v>28.0</v>
      </c>
      <c r="F124" s="162" t="s">
        <v>55</v>
      </c>
      <c r="G124" s="163"/>
      <c r="H124" s="163"/>
      <c r="I124" s="163"/>
      <c r="J124" s="163"/>
      <c r="K124" s="163"/>
      <c r="L124" s="163"/>
      <c r="M124" s="163"/>
      <c r="N124" s="163"/>
      <c r="O124" s="163"/>
      <c r="P124" s="163"/>
      <c r="Q124" s="163"/>
      <c r="R124" s="163"/>
      <c r="S124" s="163"/>
      <c r="T124" s="163"/>
      <c r="U124" s="163"/>
      <c r="V124" s="163"/>
      <c r="W124" s="163"/>
      <c r="X124" s="163"/>
      <c r="Y124" s="163"/>
      <c r="Z124" s="163"/>
    </row>
    <row r="125" ht="11.25" customHeight="1">
      <c r="A125" s="162" t="s">
        <v>55</v>
      </c>
      <c r="B125" s="10" t="s">
        <v>1764</v>
      </c>
      <c r="C125" s="10" t="s">
        <v>13220</v>
      </c>
      <c r="D125" s="172" t="s">
        <v>13218</v>
      </c>
      <c r="E125" s="172">
        <v>28.0</v>
      </c>
      <c r="F125" s="162" t="s">
        <v>55</v>
      </c>
      <c r="G125" s="163"/>
      <c r="H125" s="163"/>
      <c r="I125" s="163"/>
      <c r="J125" s="163"/>
      <c r="K125" s="163"/>
      <c r="L125" s="163"/>
      <c r="M125" s="163"/>
      <c r="N125" s="163"/>
      <c r="O125" s="163"/>
      <c r="P125" s="163"/>
      <c r="Q125" s="163"/>
      <c r="R125" s="163"/>
      <c r="S125" s="163"/>
      <c r="T125" s="163"/>
      <c r="U125" s="163"/>
      <c r="V125" s="163"/>
      <c r="W125" s="163"/>
      <c r="X125" s="163"/>
      <c r="Y125" s="163"/>
      <c r="Z125" s="163"/>
    </row>
    <row r="126" ht="11.25" customHeight="1">
      <c r="A126" s="162" t="s">
        <v>80</v>
      </c>
      <c r="B126" s="10" t="s">
        <v>52</v>
      </c>
      <c r="C126" s="10">
        <v>10.5</v>
      </c>
      <c r="D126" s="172">
        <v>28.0</v>
      </c>
      <c r="E126" s="172">
        <v>294.0</v>
      </c>
      <c r="F126" s="162" t="s">
        <v>1775</v>
      </c>
      <c r="G126" s="163"/>
      <c r="H126" s="163"/>
      <c r="I126" s="163"/>
      <c r="J126" s="163"/>
      <c r="K126" s="163"/>
      <c r="L126" s="163"/>
      <c r="M126" s="163"/>
      <c r="N126" s="163"/>
      <c r="O126" s="163"/>
      <c r="P126" s="163"/>
      <c r="Q126" s="163"/>
      <c r="R126" s="163"/>
      <c r="S126" s="163"/>
      <c r="T126" s="163"/>
      <c r="U126" s="163"/>
      <c r="V126" s="163"/>
      <c r="W126" s="163"/>
      <c r="X126" s="163"/>
      <c r="Y126" s="163"/>
      <c r="Z126" s="163"/>
    </row>
    <row r="127" ht="11.25" customHeight="1">
      <c r="A127" s="162" t="s">
        <v>1793</v>
      </c>
      <c r="B127" s="10" t="s">
        <v>52</v>
      </c>
      <c r="C127" s="10">
        <v>10.25</v>
      </c>
      <c r="D127" s="172">
        <v>28.0</v>
      </c>
      <c r="E127" s="172">
        <v>287.0</v>
      </c>
      <c r="F127" s="162" t="s">
        <v>1793</v>
      </c>
      <c r="G127" s="163"/>
      <c r="H127" s="163"/>
      <c r="I127" s="163"/>
      <c r="J127" s="163"/>
      <c r="K127" s="163"/>
      <c r="L127" s="163"/>
      <c r="M127" s="163"/>
      <c r="N127" s="163"/>
      <c r="O127" s="163"/>
      <c r="P127" s="163"/>
      <c r="Q127" s="163"/>
      <c r="R127" s="163"/>
      <c r="S127" s="163"/>
      <c r="T127" s="163"/>
      <c r="U127" s="163"/>
      <c r="V127" s="163"/>
      <c r="W127" s="163"/>
      <c r="X127" s="163"/>
      <c r="Y127" s="163"/>
      <c r="Z127" s="163"/>
    </row>
    <row r="128" ht="11.25" customHeight="1">
      <c r="A128" s="162" t="s">
        <v>13221</v>
      </c>
      <c r="B128" s="10" t="s">
        <v>52</v>
      </c>
      <c r="C128" s="10">
        <v>12.0</v>
      </c>
      <c r="D128" s="172">
        <v>336.0</v>
      </c>
      <c r="E128" s="172">
        <v>336.0</v>
      </c>
      <c r="F128" s="162" t="s">
        <v>98</v>
      </c>
      <c r="G128" s="163"/>
      <c r="H128" s="163"/>
      <c r="I128" s="163"/>
      <c r="J128" s="163"/>
      <c r="K128" s="163"/>
      <c r="L128" s="163"/>
      <c r="M128" s="163"/>
      <c r="N128" s="163"/>
      <c r="O128" s="163"/>
      <c r="P128" s="163"/>
      <c r="Q128" s="163"/>
      <c r="R128" s="163"/>
      <c r="S128" s="163"/>
      <c r="T128" s="163"/>
      <c r="U128" s="163"/>
      <c r="V128" s="163"/>
      <c r="W128" s="163"/>
      <c r="X128" s="163"/>
      <c r="Y128" s="163"/>
      <c r="Z128" s="163"/>
    </row>
    <row r="129" ht="11.25" customHeight="1">
      <c r="A129" s="162" t="s">
        <v>102</v>
      </c>
      <c r="B129" s="10" t="s">
        <v>52</v>
      </c>
      <c r="C129" s="10">
        <v>12.0</v>
      </c>
      <c r="D129" s="172" t="s">
        <v>13222</v>
      </c>
      <c r="E129" s="172">
        <v>336.0</v>
      </c>
      <c r="F129" s="162" t="s">
        <v>102</v>
      </c>
      <c r="G129" s="163"/>
      <c r="H129" s="163"/>
      <c r="I129" s="163"/>
      <c r="J129" s="163"/>
      <c r="K129" s="163"/>
      <c r="L129" s="163"/>
      <c r="M129" s="163"/>
      <c r="N129" s="163"/>
      <c r="O129" s="163"/>
      <c r="P129" s="163"/>
      <c r="Q129" s="163"/>
      <c r="R129" s="163"/>
      <c r="S129" s="163"/>
      <c r="T129" s="163"/>
      <c r="U129" s="163"/>
      <c r="V129" s="163"/>
      <c r="W129" s="163"/>
      <c r="X129" s="163"/>
      <c r="Y129" s="163"/>
      <c r="Z129" s="163"/>
    </row>
    <row r="130" ht="11.25" customHeight="1">
      <c r="A130" s="162" t="s">
        <v>1809</v>
      </c>
      <c r="B130" s="10" t="s">
        <v>52</v>
      </c>
      <c r="C130" s="10">
        <v>10.0</v>
      </c>
      <c r="D130" s="172">
        <v>280.0</v>
      </c>
      <c r="E130" s="172">
        <v>280.0</v>
      </c>
      <c r="F130" s="162" t="s">
        <v>1809</v>
      </c>
      <c r="G130" s="163"/>
      <c r="H130" s="163"/>
      <c r="I130" s="163"/>
      <c r="J130" s="163"/>
      <c r="K130" s="163"/>
      <c r="L130" s="163"/>
      <c r="M130" s="163"/>
      <c r="N130" s="163"/>
      <c r="O130" s="163"/>
      <c r="P130" s="163"/>
      <c r="Q130" s="163"/>
      <c r="R130" s="163"/>
      <c r="S130" s="163"/>
      <c r="T130" s="163"/>
      <c r="U130" s="163"/>
      <c r="V130" s="163"/>
      <c r="W130" s="163"/>
      <c r="X130" s="163"/>
      <c r="Y130" s="163"/>
      <c r="Z130" s="163"/>
    </row>
    <row r="131" ht="11.25" customHeight="1">
      <c r="A131" s="162" t="s">
        <v>103</v>
      </c>
      <c r="B131" s="10" t="s">
        <v>52</v>
      </c>
      <c r="C131" s="10">
        <v>10.0</v>
      </c>
      <c r="D131" s="172">
        <v>280.0</v>
      </c>
      <c r="E131" s="172">
        <v>280.0</v>
      </c>
      <c r="F131" s="162" t="s">
        <v>103</v>
      </c>
      <c r="G131" s="163"/>
      <c r="H131" s="163"/>
      <c r="I131" s="163"/>
      <c r="J131" s="163"/>
      <c r="K131" s="163"/>
      <c r="L131" s="163"/>
      <c r="M131" s="163"/>
      <c r="N131" s="163"/>
      <c r="O131" s="163"/>
      <c r="P131" s="163"/>
      <c r="Q131" s="163"/>
      <c r="R131" s="163"/>
      <c r="S131" s="163"/>
      <c r="T131" s="163"/>
      <c r="U131" s="163"/>
      <c r="V131" s="163"/>
      <c r="W131" s="163"/>
      <c r="X131" s="163"/>
      <c r="Y131" s="163"/>
      <c r="Z131" s="163"/>
    </row>
    <row r="132" ht="11.25" customHeight="1">
      <c r="A132" s="162" t="s">
        <v>13223</v>
      </c>
      <c r="B132" s="10" t="s">
        <v>52</v>
      </c>
      <c r="C132" s="10">
        <v>8.5</v>
      </c>
      <c r="D132" s="172">
        <v>238.0</v>
      </c>
      <c r="E132" s="172">
        <v>238.0</v>
      </c>
      <c r="F132" s="162" t="s">
        <v>69</v>
      </c>
      <c r="G132" s="163"/>
      <c r="H132" s="163"/>
      <c r="I132" s="163"/>
      <c r="J132" s="163"/>
      <c r="K132" s="163"/>
      <c r="L132" s="163"/>
      <c r="M132" s="163"/>
      <c r="N132" s="163"/>
      <c r="O132" s="163"/>
      <c r="P132" s="163"/>
      <c r="Q132" s="163"/>
      <c r="R132" s="163"/>
      <c r="S132" s="163"/>
      <c r="T132" s="163"/>
      <c r="U132" s="163"/>
      <c r="V132" s="163"/>
      <c r="W132" s="163"/>
      <c r="X132" s="163"/>
      <c r="Y132" s="163"/>
      <c r="Z132" s="163"/>
    </row>
    <row r="133" ht="11.25" customHeight="1">
      <c r="A133" s="162" t="s">
        <v>1852</v>
      </c>
      <c r="B133" s="10" t="s">
        <v>106</v>
      </c>
      <c r="C133" s="10" t="s">
        <v>13224</v>
      </c>
      <c r="D133" s="172">
        <v>350.0</v>
      </c>
      <c r="E133" s="172">
        <v>350.0</v>
      </c>
      <c r="F133" s="162" t="s">
        <v>1852</v>
      </c>
      <c r="G133" s="163"/>
      <c r="H133" s="163"/>
      <c r="I133" s="163"/>
      <c r="J133" s="163"/>
      <c r="K133" s="163"/>
      <c r="L133" s="163"/>
      <c r="M133" s="163"/>
      <c r="N133" s="163"/>
      <c r="O133" s="163"/>
      <c r="P133" s="163"/>
      <c r="Q133" s="163"/>
      <c r="R133" s="163"/>
      <c r="S133" s="163"/>
      <c r="T133" s="163"/>
      <c r="U133" s="163"/>
      <c r="V133" s="163"/>
      <c r="W133" s="163"/>
      <c r="X133" s="163"/>
      <c r="Y133" s="163"/>
      <c r="Z133" s="163"/>
    </row>
    <row r="134" ht="11.25" customHeight="1">
      <c r="A134" s="162" t="s">
        <v>127</v>
      </c>
      <c r="B134" s="10" t="s">
        <v>52</v>
      </c>
      <c r="C134" s="10" t="s">
        <v>13225</v>
      </c>
      <c r="D134" s="172">
        <v>28.0</v>
      </c>
      <c r="E134" s="172">
        <v>340.0</v>
      </c>
      <c r="F134" s="162" t="s">
        <v>127</v>
      </c>
      <c r="G134" s="163"/>
      <c r="H134" s="163"/>
      <c r="I134" s="163"/>
      <c r="J134" s="163"/>
      <c r="K134" s="163"/>
      <c r="L134" s="163"/>
      <c r="M134" s="163"/>
      <c r="N134" s="163"/>
      <c r="O134" s="163"/>
      <c r="P134" s="163"/>
      <c r="Q134" s="163"/>
      <c r="R134" s="163"/>
      <c r="S134" s="163"/>
      <c r="T134" s="163"/>
      <c r="U134" s="163"/>
      <c r="V134" s="163"/>
      <c r="W134" s="163"/>
      <c r="X134" s="163"/>
      <c r="Y134" s="163"/>
      <c r="Z134" s="163"/>
    </row>
    <row r="135" ht="11.25" customHeight="1">
      <c r="A135" s="162" t="s">
        <v>128</v>
      </c>
      <c r="B135" s="10" t="s">
        <v>106</v>
      </c>
      <c r="C135" s="10">
        <v>12.0</v>
      </c>
      <c r="D135" s="172">
        <v>336.0</v>
      </c>
      <c r="E135" s="172">
        <v>336.0</v>
      </c>
      <c r="F135" s="162" t="s">
        <v>128</v>
      </c>
      <c r="G135" s="163"/>
      <c r="H135" s="163"/>
      <c r="I135" s="163"/>
      <c r="J135" s="163"/>
      <c r="K135" s="163"/>
      <c r="L135" s="163"/>
      <c r="M135" s="163"/>
      <c r="N135" s="163"/>
      <c r="O135" s="163"/>
      <c r="P135" s="163"/>
      <c r="Q135" s="163"/>
      <c r="R135" s="163"/>
      <c r="S135" s="163"/>
      <c r="T135" s="163"/>
      <c r="U135" s="163"/>
      <c r="V135" s="163"/>
      <c r="W135" s="163"/>
      <c r="X135" s="163"/>
      <c r="Y135" s="163"/>
      <c r="Z135" s="163"/>
    </row>
    <row r="136" ht="11.25" customHeight="1">
      <c r="A136" s="162" t="s">
        <v>13226</v>
      </c>
      <c r="B136" s="10" t="s">
        <v>106</v>
      </c>
      <c r="C136" s="10">
        <v>12.5</v>
      </c>
      <c r="D136" s="172">
        <v>350.0</v>
      </c>
      <c r="E136" s="172">
        <v>350.0</v>
      </c>
      <c r="F136" s="162" t="s">
        <v>135</v>
      </c>
      <c r="G136" s="163"/>
      <c r="H136" s="163"/>
      <c r="I136" s="163"/>
      <c r="J136" s="163"/>
      <c r="K136" s="163"/>
      <c r="L136" s="163"/>
      <c r="M136" s="163"/>
      <c r="N136" s="163"/>
      <c r="O136" s="163"/>
      <c r="P136" s="163"/>
      <c r="Q136" s="163"/>
      <c r="R136" s="163"/>
      <c r="S136" s="163"/>
      <c r="T136" s="163"/>
      <c r="U136" s="163"/>
      <c r="V136" s="163"/>
      <c r="W136" s="163"/>
      <c r="X136" s="163"/>
      <c r="Y136" s="163"/>
      <c r="Z136" s="163"/>
    </row>
    <row r="137" ht="11.25" customHeight="1">
      <c r="A137" s="162" t="s">
        <v>13227</v>
      </c>
      <c r="B137" s="10" t="s">
        <v>106</v>
      </c>
      <c r="C137" s="10">
        <v>14.0</v>
      </c>
      <c r="D137" s="172" t="s">
        <v>13228</v>
      </c>
      <c r="E137" s="172">
        <v>392.0</v>
      </c>
      <c r="F137" s="162" t="s">
        <v>136</v>
      </c>
      <c r="G137" s="163"/>
      <c r="H137" s="163"/>
      <c r="I137" s="163"/>
      <c r="J137" s="163"/>
      <c r="K137" s="163"/>
      <c r="L137" s="163"/>
      <c r="M137" s="163"/>
      <c r="N137" s="163"/>
      <c r="O137" s="163"/>
      <c r="P137" s="163"/>
      <c r="Q137" s="163"/>
      <c r="R137" s="163"/>
      <c r="S137" s="163"/>
      <c r="T137" s="163"/>
      <c r="U137" s="163"/>
      <c r="V137" s="163"/>
      <c r="W137" s="163"/>
      <c r="X137" s="163"/>
      <c r="Y137" s="163"/>
      <c r="Z137" s="163"/>
    </row>
    <row r="138" ht="11.25" customHeight="1">
      <c r="A138" s="162" t="s">
        <v>108</v>
      </c>
      <c r="B138" s="10" t="s">
        <v>106</v>
      </c>
      <c r="C138" s="10">
        <v>9.0</v>
      </c>
      <c r="D138" s="172" t="s">
        <v>13147</v>
      </c>
      <c r="E138" s="172">
        <v>252.0</v>
      </c>
      <c r="F138" s="162" t="s">
        <v>1923</v>
      </c>
      <c r="G138" s="163"/>
      <c r="H138" s="163"/>
      <c r="I138" s="163"/>
      <c r="J138" s="163"/>
      <c r="K138" s="163"/>
      <c r="L138" s="163"/>
      <c r="M138" s="163"/>
      <c r="N138" s="163"/>
      <c r="O138" s="163"/>
      <c r="P138" s="163"/>
      <c r="Q138" s="163"/>
      <c r="R138" s="163"/>
      <c r="S138" s="163"/>
      <c r="T138" s="163"/>
      <c r="U138" s="163"/>
      <c r="V138" s="163"/>
      <c r="W138" s="163"/>
      <c r="X138" s="163"/>
      <c r="Y138" s="163"/>
      <c r="Z138" s="163"/>
    </row>
    <row r="139" ht="11.25" customHeight="1">
      <c r="A139" s="162" t="s">
        <v>9570</v>
      </c>
      <c r="B139" s="10" t="s">
        <v>106</v>
      </c>
      <c r="C139" s="10">
        <v>8.0</v>
      </c>
      <c r="D139" s="172" t="s">
        <v>13185</v>
      </c>
      <c r="E139" s="172">
        <v>224.0</v>
      </c>
      <c r="F139" s="162" t="s">
        <v>116</v>
      </c>
      <c r="G139" s="163"/>
      <c r="H139" s="163"/>
      <c r="I139" s="163"/>
      <c r="J139" s="163"/>
      <c r="K139" s="163"/>
      <c r="L139" s="163"/>
      <c r="M139" s="163"/>
      <c r="N139" s="163"/>
      <c r="O139" s="163"/>
      <c r="P139" s="163"/>
      <c r="Q139" s="163"/>
      <c r="R139" s="163"/>
      <c r="S139" s="163"/>
      <c r="T139" s="163"/>
      <c r="U139" s="163"/>
      <c r="V139" s="163"/>
      <c r="W139" s="163"/>
      <c r="X139" s="163"/>
      <c r="Y139" s="163"/>
      <c r="Z139" s="163"/>
    </row>
    <row r="140" ht="11.25" customHeight="1">
      <c r="A140" s="162" t="s">
        <v>126</v>
      </c>
      <c r="B140" s="10" t="s">
        <v>106</v>
      </c>
      <c r="C140" s="10">
        <v>12.0</v>
      </c>
      <c r="D140" s="172">
        <v>336.0</v>
      </c>
      <c r="E140" s="172">
        <v>336.0</v>
      </c>
      <c r="F140" s="162" t="s">
        <v>126</v>
      </c>
      <c r="G140" s="163"/>
      <c r="H140" s="163"/>
      <c r="I140" s="163"/>
      <c r="J140" s="163"/>
      <c r="K140" s="163"/>
      <c r="L140" s="163"/>
      <c r="M140" s="163"/>
      <c r="N140" s="163"/>
      <c r="O140" s="163"/>
      <c r="P140" s="163"/>
      <c r="Q140" s="163"/>
      <c r="R140" s="163"/>
      <c r="S140" s="163"/>
      <c r="T140" s="163"/>
      <c r="U140" s="163"/>
      <c r="V140" s="163"/>
      <c r="W140" s="163"/>
      <c r="X140" s="163"/>
      <c r="Y140" s="163"/>
      <c r="Z140" s="163"/>
    </row>
    <row r="141" ht="11.25" customHeight="1">
      <c r="A141" s="162" t="s">
        <v>10107</v>
      </c>
      <c r="B141" s="10" t="s">
        <v>106</v>
      </c>
      <c r="C141" s="10" t="s">
        <v>13229</v>
      </c>
      <c r="D141" s="172"/>
      <c r="E141" s="172">
        <v>224.0</v>
      </c>
      <c r="F141" s="162" t="s">
        <v>1943</v>
      </c>
      <c r="G141" s="163"/>
      <c r="H141" s="163"/>
      <c r="I141" s="163"/>
      <c r="J141" s="163"/>
      <c r="K141" s="163"/>
      <c r="L141" s="163"/>
      <c r="M141" s="163"/>
      <c r="N141" s="163"/>
      <c r="O141" s="163"/>
      <c r="P141" s="163"/>
      <c r="Q141" s="163"/>
      <c r="R141" s="163"/>
      <c r="S141" s="163"/>
      <c r="T141" s="163"/>
      <c r="U141" s="163"/>
      <c r="V141" s="163"/>
      <c r="W141" s="163"/>
      <c r="X141" s="163"/>
      <c r="Y141" s="163"/>
      <c r="Z141" s="163"/>
    </row>
    <row r="142" ht="11.25" customHeight="1">
      <c r="A142" s="162" t="s">
        <v>12893</v>
      </c>
      <c r="B142" s="10" t="s">
        <v>106</v>
      </c>
      <c r="C142" s="10" t="s">
        <v>13230</v>
      </c>
      <c r="D142" s="172">
        <v>392.0</v>
      </c>
      <c r="E142" s="172">
        <v>392.0</v>
      </c>
      <c r="F142" s="162" t="s">
        <v>10084</v>
      </c>
      <c r="G142" s="163"/>
      <c r="H142" s="163"/>
      <c r="I142" s="163"/>
      <c r="J142" s="163"/>
      <c r="K142" s="163"/>
      <c r="L142" s="163"/>
      <c r="M142" s="163"/>
      <c r="N142" s="163"/>
      <c r="O142" s="163"/>
      <c r="P142" s="163"/>
      <c r="Q142" s="163"/>
      <c r="R142" s="163"/>
      <c r="S142" s="163"/>
      <c r="T142" s="163"/>
      <c r="U142" s="163"/>
      <c r="V142" s="163"/>
      <c r="W142" s="163"/>
      <c r="X142" s="163"/>
      <c r="Y142" s="163"/>
      <c r="Z142" s="163"/>
    </row>
    <row r="143" ht="11.25" customHeight="1">
      <c r="A143" s="162" t="s">
        <v>13231</v>
      </c>
      <c r="B143" s="10" t="s">
        <v>141</v>
      </c>
      <c r="C143" s="10">
        <v>14.0</v>
      </c>
      <c r="D143" s="172">
        <v>392.0</v>
      </c>
      <c r="E143" s="172">
        <v>392.0</v>
      </c>
      <c r="F143" s="162" t="s">
        <v>163</v>
      </c>
      <c r="G143" s="163"/>
      <c r="H143" s="163"/>
      <c r="I143" s="163"/>
      <c r="J143" s="163"/>
      <c r="K143" s="163"/>
      <c r="L143" s="163"/>
      <c r="M143" s="163"/>
      <c r="N143" s="163"/>
      <c r="O143" s="163"/>
      <c r="P143" s="163"/>
      <c r="Q143" s="163"/>
      <c r="R143" s="163"/>
      <c r="S143" s="163"/>
      <c r="T143" s="163"/>
      <c r="U143" s="163"/>
      <c r="V143" s="163"/>
      <c r="W143" s="163"/>
      <c r="X143" s="163"/>
      <c r="Y143" s="163"/>
      <c r="Z143" s="163"/>
    </row>
    <row r="144" ht="11.25" customHeight="1">
      <c r="A144" s="162" t="s">
        <v>13232</v>
      </c>
      <c r="B144" s="10" t="s">
        <v>52</v>
      </c>
      <c r="C144" s="10">
        <v>12.0</v>
      </c>
      <c r="D144" s="172">
        <v>378.0</v>
      </c>
      <c r="E144" s="172">
        <v>336.0</v>
      </c>
      <c r="F144" s="162" t="s">
        <v>123</v>
      </c>
      <c r="G144" s="163"/>
      <c r="H144" s="163"/>
      <c r="I144" s="163"/>
      <c r="J144" s="163"/>
      <c r="K144" s="163"/>
      <c r="L144" s="163"/>
      <c r="M144" s="163"/>
      <c r="N144" s="163"/>
      <c r="O144" s="163"/>
      <c r="P144" s="163"/>
      <c r="Q144" s="163"/>
      <c r="R144" s="163"/>
      <c r="S144" s="163"/>
      <c r="T144" s="163"/>
      <c r="U144" s="163"/>
      <c r="V144" s="163"/>
      <c r="W144" s="163"/>
      <c r="X144" s="163"/>
      <c r="Y144" s="163"/>
      <c r="Z144" s="163"/>
    </row>
    <row r="145" ht="11.25" customHeight="1">
      <c r="A145" s="162" t="s">
        <v>124</v>
      </c>
      <c r="B145" s="10" t="s">
        <v>106</v>
      </c>
      <c r="C145" s="10" t="s">
        <v>13233</v>
      </c>
      <c r="D145" s="172">
        <v>336.0</v>
      </c>
      <c r="E145" s="172">
        <v>336.0</v>
      </c>
      <c r="F145" s="162" t="s">
        <v>124</v>
      </c>
      <c r="G145" s="163"/>
      <c r="H145" s="163"/>
      <c r="I145" s="163"/>
      <c r="J145" s="163"/>
      <c r="K145" s="163"/>
      <c r="L145" s="163"/>
      <c r="M145" s="163"/>
      <c r="N145" s="163"/>
      <c r="O145" s="163"/>
      <c r="P145" s="163"/>
      <c r="Q145" s="163"/>
      <c r="R145" s="163"/>
      <c r="S145" s="163"/>
      <c r="T145" s="163"/>
      <c r="U145" s="163"/>
      <c r="V145" s="163"/>
      <c r="W145" s="163"/>
      <c r="X145" s="163"/>
      <c r="Y145" s="163"/>
      <c r="Z145" s="163"/>
    </row>
    <row r="146" ht="11.25" customHeight="1">
      <c r="A146" s="162" t="s">
        <v>10110</v>
      </c>
      <c r="B146" s="10" t="s">
        <v>106</v>
      </c>
      <c r="C146" s="10" t="s">
        <v>13234</v>
      </c>
      <c r="D146" s="172">
        <v>196.0</v>
      </c>
      <c r="E146" s="172">
        <v>196.0</v>
      </c>
      <c r="F146" s="162" t="s">
        <v>2058</v>
      </c>
      <c r="G146" s="163"/>
      <c r="H146" s="163"/>
      <c r="I146" s="163"/>
      <c r="J146" s="163"/>
      <c r="K146" s="163"/>
      <c r="L146" s="163"/>
      <c r="M146" s="163"/>
      <c r="N146" s="163"/>
      <c r="O146" s="163"/>
      <c r="P146" s="163"/>
      <c r="Q146" s="163"/>
      <c r="R146" s="163"/>
      <c r="S146" s="163"/>
      <c r="T146" s="163"/>
      <c r="U146" s="163"/>
      <c r="V146" s="163"/>
      <c r="W146" s="163"/>
      <c r="X146" s="163"/>
      <c r="Y146" s="163"/>
      <c r="Z146" s="163"/>
    </row>
    <row r="147" ht="11.25" customHeight="1">
      <c r="A147" s="162" t="s">
        <v>88</v>
      </c>
      <c r="B147" s="10" t="s">
        <v>52</v>
      </c>
      <c r="C147" s="10">
        <v>11.0</v>
      </c>
      <c r="D147" s="172">
        <v>308.0</v>
      </c>
      <c r="E147" s="172">
        <v>308.0</v>
      </c>
      <c r="F147" s="162" t="s">
        <v>88</v>
      </c>
      <c r="G147" s="163"/>
      <c r="H147" s="163"/>
      <c r="I147" s="163"/>
      <c r="J147" s="163"/>
      <c r="K147" s="163"/>
      <c r="L147" s="163"/>
      <c r="M147" s="163"/>
      <c r="N147" s="163"/>
      <c r="O147" s="163"/>
      <c r="P147" s="163"/>
      <c r="Q147" s="163"/>
      <c r="R147" s="163"/>
      <c r="S147" s="163"/>
      <c r="T147" s="163"/>
      <c r="U147" s="163"/>
      <c r="V147" s="163"/>
      <c r="W147" s="163"/>
      <c r="X147" s="163"/>
      <c r="Y147" s="163"/>
      <c r="Z147" s="163"/>
    </row>
    <row r="148" ht="11.25" customHeight="1">
      <c r="A148" s="162" t="s">
        <v>70</v>
      </c>
      <c r="B148" s="10" t="s">
        <v>52</v>
      </c>
      <c r="C148" s="10">
        <v>101.0</v>
      </c>
      <c r="D148" s="172">
        <v>285.0</v>
      </c>
      <c r="E148" s="172">
        <v>285.0</v>
      </c>
      <c r="F148" s="162" t="s">
        <v>70</v>
      </c>
      <c r="G148" s="163"/>
      <c r="H148" s="163"/>
      <c r="I148" s="163"/>
      <c r="J148" s="163"/>
      <c r="K148" s="163"/>
      <c r="L148" s="163"/>
      <c r="M148" s="163"/>
      <c r="N148" s="163"/>
      <c r="O148" s="163"/>
      <c r="P148" s="163"/>
      <c r="Q148" s="163"/>
      <c r="R148" s="163"/>
      <c r="S148" s="163"/>
      <c r="T148" s="163"/>
      <c r="U148" s="163"/>
      <c r="V148" s="163"/>
      <c r="W148" s="163"/>
      <c r="X148" s="163"/>
      <c r="Y148" s="163"/>
      <c r="Z148" s="163"/>
    </row>
    <row r="149" ht="11.25" customHeight="1">
      <c r="A149" s="162" t="s">
        <v>13235</v>
      </c>
      <c r="B149" s="10" t="s">
        <v>52</v>
      </c>
      <c r="C149" s="10">
        <v>10.0</v>
      </c>
      <c r="D149" s="172">
        <v>280.0</v>
      </c>
      <c r="E149" s="172">
        <v>280.0</v>
      </c>
      <c r="F149" s="162" t="s">
        <v>72</v>
      </c>
      <c r="G149" s="163"/>
      <c r="H149" s="163"/>
      <c r="I149" s="163"/>
      <c r="J149" s="163"/>
      <c r="K149" s="163"/>
      <c r="L149" s="163"/>
      <c r="M149" s="163"/>
      <c r="N149" s="163"/>
      <c r="O149" s="163"/>
      <c r="P149" s="163"/>
      <c r="Q149" s="163"/>
      <c r="R149" s="163"/>
      <c r="S149" s="163"/>
      <c r="T149" s="163"/>
      <c r="U149" s="163"/>
      <c r="V149" s="163"/>
      <c r="W149" s="163"/>
      <c r="X149" s="163"/>
      <c r="Y149" s="163"/>
      <c r="Z149" s="163"/>
    </row>
    <row r="150" ht="11.25" customHeight="1">
      <c r="A150" s="162" t="s">
        <v>13236</v>
      </c>
      <c r="B150" s="10" t="s">
        <v>52</v>
      </c>
      <c r="C150" s="10">
        <v>10.75</v>
      </c>
      <c r="D150" s="172">
        <v>301.0</v>
      </c>
      <c r="E150" s="172">
        <v>301.0</v>
      </c>
      <c r="F150" s="162" t="s">
        <v>93</v>
      </c>
      <c r="G150" s="163"/>
      <c r="H150" s="163"/>
      <c r="I150" s="163"/>
      <c r="J150" s="163"/>
      <c r="K150" s="163"/>
      <c r="L150" s="163"/>
      <c r="M150" s="163"/>
      <c r="N150" s="163"/>
      <c r="O150" s="163"/>
      <c r="P150" s="163"/>
      <c r="Q150" s="163"/>
      <c r="R150" s="163"/>
      <c r="S150" s="163"/>
      <c r="T150" s="163"/>
      <c r="U150" s="163"/>
      <c r="V150" s="163"/>
      <c r="W150" s="163"/>
      <c r="X150" s="163"/>
      <c r="Y150" s="163"/>
      <c r="Z150" s="163"/>
    </row>
    <row r="151" ht="11.25" customHeight="1">
      <c r="A151" s="162" t="s">
        <v>13237</v>
      </c>
      <c r="B151" s="10" t="s">
        <v>52</v>
      </c>
      <c r="C151" s="10">
        <v>12.5</v>
      </c>
      <c r="D151" s="172">
        <v>350.0</v>
      </c>
      <c r="E151" s="172">
        <v>350.0</v>
      </c>
      <c r="F151" s="162" t="s">
        <v>10000</v>
      </c>
      <c r="G151" s="163"/>
      <c r="H151" s="163"/>
      <c r="I151" s="163"/>
      <c r="J151" s="163"/>
      <c r="K151" s="163"/>
      <c r="L151" s="163"/>
      <c r="M151" s="163"/>
      <c r="N151" s="163"/>
      <c r="O151" s="163"/>
      <c r="P151" s="163"/>
      <c r="Q151" s="163"/>
      <c r="R151" s="163"/>
      <c r="S151" s="163"/>
      <c r="T151" s="163"/>
      <c r="U151" s="163"/>
      <c r="V151" s="163"/>
      <c r="W151" s="163"/>
      <c r="X151" s="163"/>
      <c r="Y151" s="163"/>
      <c r="Z151" s="163"/>
    </row>
    <row r="152" ht="11.25" customHeight="1">
      <c r="A152" s="162" t="s">
        <v>11670</v>
      </c>
      <c r="B152" s="10" t="s">
        <v>52</v>
      </c>
      <c r="C152" s="10">
        <v>10.0</v>
      </c>
      <c r="D152" s="172">
        <v>280.0</v>
      </c>
      <c r="E152" s="172">
        <v>280.0</v>
      </c>
      <c r="F152" s="162" t="s">
        <v>76</v>
      </c>
      <c r="G152" s="163"/>
      <c r="H152" s="163"/>
      <c r="I152" s="163"/>
      <c r="J152" s="163"/>
      <c r="K152" s="163"/>
      <c r="L152" s="163"/>
      <c r="M152" s="163"/>
      <c r="N152" s="163"/>
      <c r="O152" s="163"/>
      <c r="P152" s="163"/>
      <c r="Q152" s="163"/>
      <c r="R152" s="163"/>
      <c r="S152" s="163"/>
      <c r="T152" s="163"/>
      <c r="U152" s="163"/>
      <c r="V152" s="163"/>
      <c r="W152" s="163"/>
      <c r="X152" s="163"/>
      <c r="Y152" s="163"/>
      <c r="Z152" s="163"/>
    </row>
    <row r="153" ht="11.25" customHeight="1">
      <c r="A153" s="162" t="s">
        <v>12961</v>
      </c>
      <c r="B153" s="10" t="s">
        <v>52</v>
      </c>
      <c r="C153" s="10">
        <v>8.0</v>
      </c>
      <c r="D153" s="172" t="s">
        <v>13238</v>
      </c>
      <c r="E153" s="172">
        <v>287.0</v>
      </c>
      <c r="F153" s="162" t="s">
        <v>63</v>
      </c>
      <c r="G153" s="163"/>
      <c r="H153" s="163"/>
      <c r="I153" s="163"/>
      <c r="J153" s="163"/>
      <c r="K153" s="163"/>
      <c r="L153" s="163"/>
      <c r="M153" s="163"/>
      <c r="N153" s="163"/>
      <c r="O153" s="163"/>
      <c r="P153" s="163"/>
      <c r="Q153" s="163"/>
      <c r="R153" s="163"/>
      <c r="S153" s="163"/>
      <c r="T153" s="163"/>
      <c r="U153" s="163"/>
      <c r="V153" s="163"/>
      <c r="W153" s="163"/>
      <c r="X153" s="163"/>
      <c r="Y153" s="163"/>
      <c r="Z153" s="163"/>
    </row>
    <row r="154" ht="11.25" customHeight="1">
      <c r="A154" s="162" t="s">
        <v>77</v>
      </c>
      <c r="B154" s="10" t="s">
        <v>52</v>
      </c>
      <c r="C154" s="10">
        <v>10.0</v>
      </c>
      <c r="D154" s="172">
        <v>280.0</v>
      </c>
      <c r="E154" s="172">
        <v>280.0</v>
      </c>
      <c r="F154" s="162" t="s">
        <v>77</v>
      </c>
      <c r="G154" s="163"/>
      <c r="H154" s="163"/>
      <c r="I154" s="163"/>
      <c r="J154" s="163"/>
      <c r="K154" s="163"/>
      <c r="L154" s="163"/>
      <c r="M154" s="163"/>
      <c r="N154" s="163"/>
      <c r="O154" s="163"/>
      <c r="P154" s="163"/>
      <c r="Q154" s="163"/>
      <c r="R154" s="163"/>
      <c r="S154" s="163"/>
      <c r="T154" s="163"/>
      <c r="U154" s="163"/>
      <c r="V154" s="163"/>
      <c r="W154" s="163"/>
      <c r="X154" s="163"/>
      <c r="Y154" s="163"/>
      <c r="Z154" s="163"/>
    </row>
    <row r="155" ht="11.25" customHeight="1">
      <c r="A155" s="144" t="s">
        <v>165</v>
      </c>
      <c r="B155" s="139" t="s">
        <v>141</v>
      </c>
      <c r="C155" s="139">
        <v>12.5</v>
      </c>
      <c r="D155" s="140">
        <v>350.0</v>
      </c>
      <c r="E155" s="177">
        <v>350.0</v>
      </c>
      <c r="F155" s="162" t="s">
        <v>165</v>
      </c>
      <c r="G155" s="163"/>
      <c r="H155" s="163"/>
      <c r="I155" s="163"/>
      <c r="J155" s="163"/>
      <c r="K155" s="163"/>
      <c r="L155" s="163"/>
      <c r="M155" s="163"/>
      <c r="N155" s="163"/>
      <c r="O155" s="163"/>
      <c r="P155" s="163"/>
      <c r="Q155" s="163"/>
      <c r="R155" s="163"/>
      <c r="S155" s="163"/>
      <c r="T155" s="163"/>
      <c r="U155" s="163"/>
      <c r="V155" s="163"/>
      <c r="W155" s="163"/>
      <c r="X155" s="163"/>
      <c r="Y155" s="163"/>
      <c r="Z155" s="163"/>
    </row>
    <row r="156" ht="11.25" customHeight="1">
      <c r="A156" s="144" t="s">
        <v>13239</v>
      </c>
      <c r="B156" s="10" t="s">
        <v>52</v>
      </c>
      <c r="C156" s="139">
        <v>12.5</v>
      </c>
      <c r="D156" s="140">
        <v>350.0</v>
      </c>
      <c r="E156" s="177">
        <v>350.0</v>
      </c>
      <c r="F156" s="144" t="s">
        <v>13239</v>
      </c>
      <c r="G156" s="163"/>
      <c r="H156" s="163"/>
      <c r="I156" s="163"/>
      <c r="J156" s="163"/>
      <c r="K156" s="163"/>
      <c r="L156" s="163"/>
      <c r="M156" s="163"/>
      <c r="N156" s="163"/>
      <c r="O156" s="163"/>
      <c r="P156" s="163"/>
      <c r="Q156" s="163"/>
      <c r="R156" s="163"/>
      <c r="S156" s="163"/>
      <c r="T156" s="163"/>
      <c r="U156" s="163"/>
      <c r="V156" s="163"/>
      <c r="W156" s="163"/>
      <c r="X156" s="163"/>
      <c r="Y156" s="163"/>
      <c r="Z156" s="163"/>
    </row>
    <row r="157" ht="11.25" customHeight="1">
      <c r="A157" s="162" t="s">
        <v>51</v>
      </c>
      <c r="B157" s="10" t="s">
        <v>52</v>
      </c>
      <c r="C157" s="10">
        <v>7.0</v>
      </c>
      <c r="D157" s="172">
        <v>28.0</v>
      </c>
      <c r="E157" s="172">
        <v>196.0</v>
      </c>
      <c r="F157" s="162" t="s">
        <v>51</v>
      </c>
      <c r="G157" s="163"/>
      <c r="H157" s="163"/>
      <c r="I157" s="163"/>
      <c r="J157" s="163"/>
      <c r="K157" s="163"/>
      <c r="L157" s="163"/>
      <c r="M157" s="163"/>
      <c r="N157" s="163"/>
      <c r="O157" s="163"/>
      <c r="P157" s="163"/>
      <c r="Q157" s="163"/>
      <c r="R157" s="163"/>
      <c r="S157" s="163"/>
      <c r="T157" s="163"/>
      <c r="U157" s="163"/>
      <c r="V157" s="163"/>
      <c r="W157" s="163"/>
      <c r="X157" s="163"/>
      <c r="Y157" s="163"/>
      <c r="Z157" s="163"/>
    </row>
    <row r="158" ht="11.25" customHeight="1">
      <c r="A158" s="130"/>
      <c r="B158" s="344"/>
      <c r="C158" s="344"/>
      <c r="D158" s="345"/>
      <c r="E158" s="345">
        <f>SUM(E9:E157)</f>
        <v>43542</v>
      </c>
      <c r="F158" s="163"/>
      <c r="G158" s="163"/>
      <c r="H158" s="163"/>
      <c r="I158" s="163"/>
      <c r="J158" s="163"/>
      <c r="K158" s="163"/>
      <c r="L158" s="163"/>
      <c r="M158" s="163"/>
      <c r="N158" s="163"/>
      <c r="O158" s="163"/>
      <c r="P158" s="163"/>
      <c r="Q158" s="163"/>
      <c r="R158" s="163"/>
      <c r="S158" s="163"/>
      <c r="T158" s="163"/>
      <c r="U158" s="163"/>
      <c r="V158" s="163"/>
      <c r="W158" s="163"/>
      <c r="X158" s="163"/>
      <c r="Y158" s="163"/>
      <c r="Z158" s="163"/>
    </row>
    <row r="159" ht="11.25" customHeight="1">
      <c r="A159" s="123"/>
      <c r="B159" s="123"/>
      <c r="C159" s="124"/>
      <c r="D159" s="124"/>
      <c r="E159" s="124"/>
      <c r="F159" s="2"/>
      <c r="G159" s="2"/>
      <c r="H159" s="2"/>
      <c r="I159" s="163"/>
      <c r="J159" s="163"/>
      <c r="K159" s="163"/>
      <c r="L159" s="163"/>
      <c r="M159" s="163"/>
      <c r="N159" s="163"/>
      <c r="O159" s="163"/>
      <c r="P159" s="163"/>
      <c r="Q159" s="163"/>
      <c r="R159" s="163"/>
      <c r="S159" s="163"/>
      <c r="T159" s="163"/>
      <c r="U159" s="163"/>
      <c r="V159" s="163"/>
      <c r="W159" s="163"/>
      <c r="X159" s="163"/>
      <c r="Y159" s="163"/>
      <c r="Z159" s="163"/>
    </row>
    <row r="160" ht="11.25" customHeight="1">
      <c r="A160" s="148" t="s">
        <v>2134</v>
      </c>
      <c r="B160" s="149"/>
      <c r="C160" s="149"/>
      <c r="D160" s="149"/>
      <c r="E160" s="149"/>
      <c r="F160" s="166"/>
      <c r="G160" s="166"/>
      <c r="H160" s="166"/>
      <c r="I160" s="123"/>
      <c r="J160" s="123"/>
      <c r="K160" s="123"/>
      <c r="L160" s="123"/>
      <c r="M160" s="123"/>
      <c r="N160" s="123"/>
      <c r="O160" s="123"/>
      <c r="P160" s="123"/>
      <c r="Q160" s="123"/>
      <c r="R160" s="123"/>
      <c r="S160" s="123"/>
      <c r="T160" s="123"/>
      <c r="U160" s="123"/>
      <c r="V160" s="123"/>
      <c r="W160" s="123"/>
      <c r="X160" s="123"/>
      <c r="Y160" s="123"/>
      <c r="Z160" s="163"/>
    </row>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8:$F$158"/>
  <mergeCells count="5">
    <mergeCell ref="A2:E2"/>
    <mergeCell ref="A4:E4"/>
    <mergeCell ref="A5:E5"/>
    <mergeCell ref="A6:E6"/>
    <mergeCell ref="A160:E160"/>
  </mergeCells>
  <printOptions/>
  <pageMargins bottom="0.75" footer="0.0" header="0.0" left="0.7" right="0.7" top="0.75"/>
  <pageSetup orientation="landscape"/>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2.86"/>
    <col customWidth="1" min="2" max="2" width="9.57"/>
    <col customWidth="1" min="3" max="3" width="20.71"/>
    <col customWidth="1" min="4" max="4" width="13.43"/>
    <col customWidth="1" min="5" max="5" width="13.14"/>
    <col customWidth="1" min="6" max="6" width="27.43"/>
    <col customWidth="1" min="7" max="25" width="9.14"/>
    <col customWidth="1" min="26" max="26" width="8.71"/>
  </cols>
  <sheetData>
    <row r="1">
      <c r="A1" s="123"/>
      <c r="B1" s="123"/>
      <c r="C1" s="124"/>
      <c r="D1" s="124"/>
      <c r="E1" s="124"/>
      <c r="F1" s="2"/>
      <c r="G1" s="2"/>
      <c r="H1" s="2"/>
    </row>
    <row r="2" ht="15.75" customHeight="1">
      <c r="A2" s="125" t="s">
        <v>13240</v>
      </c>
      <c r="B2" s="74"/>
      <c r="C2" s="74"/>
      <c r="D2" s="74"/>
      <c r="E2" s="75"/>
      <c r="F2" s="364"/>
      <c r="G2" s="364"/>
      <c r="H2" s="364"/>
      <c r="I2" s="22"/>
      <c r="J2" s="22"/>
      <c r="K2" s="22"/>
      <c r="L2" s="22"/>
      <c r="M2" s="22"/>
      <c r="N2" s="22"/>
      <c r="O2" s="22"/>
      <c r="P2" s="22"/>
      <c r="Q2" s="22"/>
      <c r="R2" s="22"/>
      <c r="S2" s="22"/>
      <c r="T2" s="22"/>
      <c r="U2" s="22"/>
      <c r="V2" s="22"/>
      <c r="W2" s="22"/>
      <c r="X2" s="22"/>
      <c r="Y2" s="22"/>
    </row>
    <row r="3" ht="15.75" customHeight="1">
      <c r="A3" s="168"/>
      <c r="B3" s="168"/>
      <c r="C3" s="168"/>
      <c r="D3" s="168"/>
      <c r="E3" s="365"/>
      <c r="F3" s="364"/>
      <c r="G3" s="364"/>
      <c r="H3" s="364"/>
      <c r="I3" s="22"/>
      <c r="J3" s="22"/>
      <c r="K3" s="22"/>
      <c r="L3" s="22"/>
      <c r="M3" s="22"/>
      <c r="N3" s="22"/>
      <c r="O3" s="22"/>
      <c r="P3" s="22"/>
      <c r="Q3" s="22"/>
      <c r="R3" s="22"/>
      <c r="S3" s="22"/>
      <c r="T3" s="22"/>
      <c r="U3" s="22"/>
      <c r="V3" s="22"/>
      <c r="W3" s="22"/>
      <c r="X3" s="22"/>
      <c r="Y3" s="22"/>
    </row>
    <row r="4" ht="14.25" customHeight="1">
      <c r="A4" s="154" t="s">
        <v>13241</v>
      </c>
      <c r="B4" s="74"/>
      <c r="C4" s="74"/>
      <c r="D4" s="74"/>
      <c r="E4" s="75"/>
      <c r="F4" s="364"/>
      <c r="G4" s="364"/>
      <c r="H4" s="364"/>
      <c r="I4" s="22"/>
      <c r="J4" s="22"/>
      <c r="K4" s="22"/>
      <c r="L4" s="22"/>
      <c r="M4" s="22"/>
      <c r="N4" s="22"/>
      <c r="O4" s="22"/>
      <c r="P4" s="22"/>
      <c r="Q4" s="22"/>
      <c r="R4" s="22"/>
      <c r="S4" s="22"/>
      <c r="T4" s="22"/>
      <c r="U4" s="22"/>
      <c r="V4" s="22"/>
      <c r="W4" s="22"/>
      <c r="X4" s="22"/>
      <c r="Y4" s="22"/>
    </row>
    <row r="5" ht="16.5" customHeight="1">
      <c r="A5" s="261" t="s">
        <v>13143</v>
      </c>
      <c r="B5" s="74"/>
      <c r="C5" s="74"/>
      <c r="D5" s="74"/>
      <c r="E5" s="75"/>
      <c r="F5" s="364"/>
      <c r="G5" s="364"/>
      <c r="H5" s="364"/>
      <c r="I5" s="22"/>
      <c r="J5" s="22"/>
      <c r="K5" s="22"/>
      <c r="L5" s="22"/>
      <c r="M5" s="22"/>
      <c r="N5" s="22"/>
      <c r="O5" s="22"/>
      <c r="P5" s="22"/>
      <c r="Q5" s="22"/>
      <c r="R5" s="22"/>
      <c r="S5" s="22"/>
      <c r="T5" s="22"/>
      <c r="U5" s="22"/>
      <c r="V5" s="22"/>
      <c r="W5" s="22"/>
      <c r="X5" s="22"/>
      <c r="Y5" s="22"/>
    </row>
    <row r="6" ht="27.0" customHeight="1">
      <c r="A6" s="366" t="s">
        <v>13242</v>
      </c>
      <c r="B6" s="74"/>
      <c r="C6" s="74"/>
      <c r="D6" s="74"/>
      <c r="E6" s="75"/>
      <c r="F6" s="364"/>
      <c r="G6" s="364"/>
      <c r="H6" s="364"/>
      <c r="I6" s="22"/>
      <c r="J6" s="22"/>
      <c r="K6" s="22"/>
      <c r="L6" s="22"/>
      <c r="M6" s="22"/>
      <c r="N6" s="22"/>
      <c r="O6" s="22"/>
      <c r="P6" s="22"/>
      <c r="Q6" s="22"/>
      <c r="R6" s="22"/>
      <c r="S6" s="22"/>
      <c r="T6" s="22"/>
      <c r="U6" s="22"/>
      <c r="V6" s="22"/>
      <c r="W6" s="22"/>
      <c r="X6" s="22"/>
      <c r="Y6" s="22"/>
    </row>
    <row r="7">
      <c r="A7" s="129"/>
      <c r="B7" s="129"/>
      <c r="C7" s="130"/>
      <c r="D7" s="130"/>
      <c r="E7" s="130"/>
      <c r="F7" s="129"/>
      <c r="G7" s="129"/>
      <c r="H7" s="129"/>
      <c r="I7" s="22"/>
      <c r="J7" s="22"/>
      <c r="K7" s="22"/>
      <c r="L7" s="22"/>
      <c r="M7" s="22"/>
      <c r="N7" s="22"/>
      <c r="O7" s="22"/>
      <c r="P7" s="22"/>
      <c r="Q7" s="22"/>
      <c r="R7" s="22"/>
      <c r="S7" s="22"/>
      <c r="T7" s="22"/>
      <c r="U7" s="22"/>
      <c r="V7" s="22"/>
      <c r="W7" s="22"/>
      <c r="X7" s="22"/>
      <c r="Y7" s="22"/>
    </row>
    <row r="8" ht="61.5" customHeight="1">
      <c r="A8" s="157" t="s">
        <v>9593</v>
      </c>
      <c r="B8" s="158" t="s">
        <v>8</v>
      </c>
      <c r="C8" s="157" t="s">
        <v>13145</v>
      </c>
      <c r="D8" s="157" t="s">
        <v>250</v>
      </c>
      <c r="E8" s="157" t="s">
        <v>254</v>
      </c>
      <c r="F8" s="160" t="s">
        <v>255</v>
      </c>
      <c r="I8" s="22"/>
      <c r="J8" s="22"/>
      <c r="K8" s="22"/>
      <c r="L8" s="22"/>
      <c r="M8" s="22"/>
      <c r="N8" s="22"/>
      <c r="O8" s="22"/>
      <c r="P8" s="22"/>
      <c r="Q8" s="22"/>
      <c r="R8" s="22"/>
      <c r="S8" s="22"/>
      <c r="T8" s="22"/>
      <c r="U8" s="22"/>
      <c r="V8" s="22"/>
      <c r="W8" s="22"/>
      <c r="X8" s="22"/>
      <c r="Y8" s="22"/>
    </row>
    <row r="9" ht="11.25" customHeight="1">
      <c r="A9" s="162" t="s">
        <v>11103</v>
      </c>
      <c r="B9" s="10" t="s">
        <v>177</v>
      </c>
      <c r="C9" s="10" t="s">
        <v>13146</v>
      </c>
      <c r="D9" s="172" t="s">
        <v>13243</v>
      </c>
      <c r="E9" s="172">
        <v>504.0</v>
      </c>
      <c r="F9" s="162" t="s">
        <v>179</v>
      </c>
      <c r="G9" s="163"/>
      <c r="H9" s="163"/>
      <c r="I9" s="163"/>
      <c r="J9" s="163"/>
      <c r="K9" s="163"/>
      <c r="L9" s="163"/>
      <c r="M9" s="163"/>
      <c r="N9" s="163"/>
      <c r="O9" s="163"/>
      <c r="P9" s="163"/>
      <c r="Q9" s="163"/>
      <c r="R9" s="163"/>
      <c r="S9" s="163"/>
      <c r="T9" s="163"/>
      <c r="U9" s="163"/>
      <c r="V9" s="163"/>
      <c r="W9" s="163"/>
      <c r="X9" s="163"/>
      <c r="Y9" s="163"/>
      <c r="Z9" s="163"/>
    </row>
    <row r="10" ht="11.25" customHeight="1">
      <c r="A10" s="162" t="s">
        <v>11740</v>
      </c>
      <c r="B10" s="10" t="s">
        <v>177</v>
      </c>
      <c r="C10" s="10">
        <v>12.5</v>
      </c>
      <c r="D10" s="172">
        <v>700.0</v>
      </c>
      <c r="E10" s="172">
        <v>700.0</v>
      </c>
      <c r="F10" s="162" t="s">
        <v>212</v>
      </c>
      <c r="G10" s="163"/>
      <c r="H10" s="163"/>
      <c r="I10" s="163"/>
      <c r="J10" s="163"/>
      <c r="K10" s="163"/>
      <c r="L10" s="163"/>
      <c r="M10" s="163"/>
      <c r="N10" s="163"/>
      <c r="O10" s="163"/>
      <c r="P10" s="163"/>
      <c r="Q10" s="163"/>
      <c r="R10" s="163"/>
      <c r="S10" s="163"/>
      <c r="T10" s="163"/>
      <c r="U10" s="163"/>
      <c r="V10" s="163"/>
      <c r="W10" s="163"/>
      <c r="X10" s="163"/>
      <c r="Y10" s="163"/>
      <c r="Z10" s="163"/>
    </row>
    <row r="11" ht="11.25" customHeight="1">
      <c r="A11" s="162" t="s">
        <v>11747</v>
      </c>
      <c r="B11" s="10" t="s">
        <v>177</v>
      </c>
      <c r="C11" s="10">
        <v>14.0</v>
      </c>
      <c r="D11" s="172">
        <v>784.0</v>
      </c>
      <c r="E11" s="172">
        <v>784.0</v>
      </c>
      <c r="F11" s="162" t="s">
        <v>197</v>
      </c>
      <c r="G11" s="163"/>
      <c r="H11" s="163"/>
      <c r="I11" s="163"/>
      <c r="J11" s="163"/>
      <c r="K11" s="163"/>
      <c r="L11" s="163"/>
      <c r="M11" s="163"/>
      <c r="N11" s="163"/>
      <c r="O11" s="163"/>
      <c r="P11" s="163"/>
      <c r="Q11" s="163"/>
      <c r="R11" s="163"/>
      <c r="S11" s="163"/>
      <c r="T11" s="163"/>
      <c r="U11" s="163"/>
      <c r="V11" s="163"/>
      <c r="W11" s="163"/>
      <c r="X11" s="163"/>
      <c r="Y11" s="163"/>
      <c r="Z11" s="163"/>
    </row>
    <row r="12" ht="11.25" customHeight="1">
      <c r="A12" s="162" t="s">
        <v>198</v>
      </c>
      <c r="B12" s="10" t="s">
        <v>141</v>
      </c>
      <c r="C12" s="10" t="s">
        <v>13148</v>
      </c>
      <c r="D12" s="172">
        <v>700.0</v>
      </c>
      <c r="E12" s="172">
        <v>700.0</v>
      </c>
      <c r="F12" s="162" t="s">
        <v>198</v>
      </c>
      <c r="G12" s="163"/>
      <c r="H12" s="163"/>
      <c r="I12" s="163"/>
      <c r="J12" s="163"/>
      <c r="K12" s="163"/>
      <c r="L12" s="163"/>
      <c r="M12" s="163"/>
      <c r="N12" s="163"/>
      <c r="O12" s="163"/>
      <c r="P12" s="163"/>
      <c r="Q12" s="163"/>
      <c r="R12" s="163"/>
      <c r="S12" s="163"/>
      <c r="T12" s="163"/>
      <c r="U12" s="163"/>
      <c r="V12" s="163"/>
      <c r="W12" s="163"/>
      <c r="X12" s="163"/>
      <c r="Y12" s="163"/>
      <c r="Z12" s="163"/>
    </row>
    <row r="13" ht="11.25" customHeight="1">
      <c r="A13" s="162" t="s">
        <v>11776</v>
      </c>
      <c r="B13" s="10" t="s">
        <v>177</v>
      </c>
      <c r="C13" s="10">
        <v>12.0</v>
      </c>
      <c r="D13" s="172">
        <v>672.0</v>
      </c>
      <c r="E13" s="172">
        <v>672.0</v>
      </c>
      <c r="F13" s="162" t="s">
        <v>11781</v>
      </c>
      <c r="G13" s="163"/>
      <c r="H13" s="163"/>
      <c r="I13" s="163"/>
      <c r="J13" s="163"/>
      <c r="K13" s="163"/>
      <c r="L13" s="163"/>
      <c r="M13" s="163"/>
      <c r="N13" s="163"/>
      <c r="O13" s="163"/>
      <c r="P13" s="163"/>
      <c r="Q13" s="163"/>
      <c r="R13" s="163"/>
      <c r="S13" s="163"/>
      <c r="T13" s="163"/>
      <c r="U13" s="163"/>
      <c r="V13" s="163"/>
      <c r="W13" s="163"/>
      <c r="X13" s="163"/>
      <c r="Y13" s="163"/>
      <c r="Z13" s="163"/>
    </row>
    <row r="14" ht="11.25" customHeight="1">
      <c r="A14" s="162" t="s">
        <v>11156</v>
      </c>
      <c r="B14" s="10" t="s">
        <v>177</v>
      </c>
      <c r="C14" s="10">
        <v>9.25</v>
      </c>
      <c r="D14" s="172">
        <v>518.0</v>
      </c>
      <c r="E14" s="172">
        <v>518.0</v>
      </c>
      <c r="F14" s="162" t="s">
        <v>189</v>
      </c>
      <c r="G14" s="163"/>
      <c r="H14" s="163"/>
      <c r="I14" s="163"/>
      <c r="J14" s="163"/>
      <c r="K14" s="163"/>
      <c r="L14" s="163"/>
      <c r="M14" s="163"/>
      <c r="N14" s="163"/>
      <c r="O14" s="163"/>
      <c r="P14" s="163"/>
      <c r="Q14" s="163"/>
      <c r="R14" s="163"/>
      <c r="S14" s="163"/>
      <c r="T14" s="163"/>
      <c r="U14" s="163"/>
      <c r="V14" s="163"/>
      <c r="W14" s="163"/>
      <c r="X14" s="163"/>
      <c r="Y14" s="163"/>
      <c r="Z14" s="163"/>
    </row>
    <row r="15" ht="11.25" customHeight="1">
      <c r="A15" s="162" t="s">
        <v>13149</v>
      </c>
      <c r="B15" s="10" t="s">
        <v>177</v>
      </c>
      <c r="C15" s="10">
        <v>12.0</v>
      </c>
      <c r="D15" s="172">
        <v>672.0</v>
      </c>
      <c r="E15" s="172">
        <v>672.0</v>
      </c>
      <c r="F15" s="162" t="s">
        <v>203</v>
      </c>
      <c r="G15" s="163"/>
      <c r="H15" s="163"/>
      <c r="I15" s="163"/>
      <c r="J15" s="163"/>
      <c r="K15" s="163"/>
      <c r="L15" s="163"/>
      <c r="M15" s="163"/>
      <c r="N15" s="163"/>
      <c r="O15" s="163"/>
      <c r="P15" s="163"/>
      <c r="Q15" s="163"/>
      <c r="R15" s="163"/>
      <c r="S15" s="163"/>
      <c r="T15" s="163"/>
      <c r="U15" s="163"/>
      <c r="V15" s="163"/>
      <c r="W15" s="163"/>
      <c r="X15" s="163"/>
      <c r="Y15" s="163"/>
      <c r="Z15" s="163"/>
    </row>
    <row r="16" ht="11.25" customHeight="1">
      <c r="A16" s="162" t="s">
        <v>204</v>
      </c>
      <c r="B16" s="10" t="s">
        <v>177</v>
      </c>
      <c r="C16" s="10">
        <v>12.5</v>
      </c>
      <c r="D16" s="172" t="s">
        <v>13244</v>
      </c>
      <c r="E16" s="172">
        <v>700.0</v>
      </c>
      <c r="F16" s="162" t="s">
        <v>204</v>
      </c>
      <c r="G16" s="163"/>
      <c r="H16" s="163"/>
      <c r="I16" s="163"/>
      <c r="J16" s="163"/>
      <c r="K16" s="163"/>
      <c r="L16" s="163"/>
      <c r="M16" s="163"/>
      <c r="N16" s="163"/>
      <c r="O16" s="163"/>
      <c r="P16" s="163"/>
      <c r="Q16" s="163"/>
      <c r="R16" s="163"/>
      <c r="S16" s="163"/>
      <c r="T16" s="163"/>
      <c r="U16" s="163"/>
      <c r="V16" s="163"/>
      <c r="W16" s="163"/>
      <c r="X16" s="163"/>
      <c r="Y16" s="163"/>
      <c r="Z16" s="163"/>
    </row>
    <row r="17" ht="11.25" customHeight="1">
      <c r="A17" s="162" t="s">
        <v>215</v>
      </c>
      <c r="B17" s="10" t="s">
        <v>177</v>
      </c>
      <c r="C17" s="10">
        <v>13.0</v>
      </c>
      <c r="D17" s="172">
        <v>728.0</v>
      </c>
      <c r="E17" s="172">
        <v>728.0</v>
      </c>
      <c r="F17" s="162" t="s">
        <v>215</v>
      </c>
      <c r="G17" s="163"/>
      <c r="H17" s="163"/>
      <c r="I17" s="163"/>
      <c r="J17" s="163"/>
      <c r="K17" s="163"/>
      <c r="L17" s="163"/>
      <c r="M17" s="163"/>
      <c r="N17" s="163"/>
      <c r="O17" s="163"/>
      <c r="P17" s="163"/>
      <c r="Q17" s="163"/>
      <c r="R17" s="163"/>
      <c r="S17" s="163"/>
      <c r="T17" s="163"/>
      <c r="U17" s="163"/>
      <c r="V17" s="163"/>
      <c r="W17" s="163"/>
      <c r="X17" s="163"/>
      <c r="Y17" s="163"/>
      <c r="Z17" s="163"/>
    </row>
    <row r="18" ht="11.25" customHeight="1">
      <c r="A18" s="162" t="s">
        <v>13151</v>
      </c>
      <c r="B18" s="10" t="s">
        <v>177</v>
      </c>
      <c r="C18" s="10">
        <v>12.0</v>
      </c>
      <c r="D18" s="172">
        <v>672.0</v>
      </c>
      <c r="E18" s="172">
        <v>672.0</v>
      </c>
      <c r="F18" s="162" t="s">
        <v>205</v>
      </c>
      <c r="G18" s="163"/>
      <c r="H18" s="163"/>
      <c r="I18" s="163"/>
      <c r="J18" s="163"/>
      <c r="K18" s="163"/>
      <c r="L18" s="163"/>
      <c r="M18" s="163"/>
      <c r="N18" s="163"/>
      <c r="O18" s="163"/>
      <c r="P18" s="163"/>
      <c r="Q18" s="163"/>
      <c r="R18" s="163"/>
      <c r="S18" s="163"/>
      <c r="T18" s="163"/>
      <c r="U18" s="163"/>
      <c r="V18" s="163"/>
      <c r="W18" s="163"/>
      <c r="X18" s="163"/>
      <c r="Y18" s="163"/>
      <c r="Z18" s="163"/>
    </row>
    <row r="19" ht="11.25" customHeight="1">
      <c r="A19" s="162" t="s">
        <v>11878</v>
      </c>
      <c r="B19" s="10" t="s">
        <v>177</v>
      </c>
      <c r="C19" s="10">
        <v>13.0</v>
      </c>
      <c r="D19" s="172">
        <v>728.0</v>
      </c>
      <c r="E19" s="172">
        <v>728.0</v>
      </c>
      <c r="F19" s="162" t="s">
        <v>2411</v>
      </c>
      <c r="G19" s="163"/>
      <c r="H19" s="163"/>
      <c r="I19" s="163"/>
      <c r="J19" s="163"/>
      <c r="K19" s="163"/>
      <c r="L19" s="163"/>
      <c r="M19" s="163"/>
      <c r="N19" s="163"/>
      <c r="O19" s="163"/>
      <c r="P19" s="163"/>
      <c r="Q19" s="163"/>
      <c r="R19" s="163"/>
      <c r="S19" s="163"/>
      <c r="T19" s="163"/>
      <c r="U19" s="163"/>
      <c r="V19" s="163"/>
      <c r="W19" s="163"/>
      <c r="X19" s="163"/>
      <c r="Y19" s="163"/>
      <c r="Z19" s="163"/>
    </row>
    <row r="20" ht="11.25" customHeight="1">
      <c r="A20" s="162" t="s">
        <v>217</v>
      </c>
      <c r="B20" s="10" t="s">
        <v>177</v>
      </c>
      <c r="C20" s="10">
        <v>13.0</v>
      </c>
      <c r="D20" s="172">
        <v>896.0</v>
      </c>
      <c r="E20" s="172">
        <v>728.0</v>
      </c>
      <c r="F20" s="162" t="s">
        <v>217</v>
      </c>
      <c r="G20" s="163"/>
      <c r="H20" s="163"/>
      <c r="I20" s="163"/>
      <c r="J20" s="163"/>
      <c r="K20" s="163"/>
      <c r="L20" s="163"/>
      <c r="M20" s="163"/>
      <c r="N20" s="163"/>
      <c r="O20" s="163"/>
      <c r="P20" s="163"/>
      <c r="Q20" s="163"/>
      <c r="R20" s="163"/>
      <c r="S20" s="163"/>
      <c r="T20" s="163"/>
      <c r="U20" s="163"/>
      <c r="V20" s="163"/>
      <c r="W20" s="163"/>
      <c r="X20" s="163"/>
      <c r="Y20" s="163"/>
      <c r="Z20" s="163"/>
    </row>
    <row r="21" ht="11.25" customHeight="1">
      <c r="A21" s="162" t="s">
        <v>111</v>
      </c>
      <c r="B21" s="10" t="s">
        <v>106</v>
      </c>
      <c r="C21" s="10" t="s">
        <v>13153</v>
      </c>
      <c r="D21" s="172" t="s">
        <v>13245</v>
      </c>
      <c r="E21" s="172">
        <v>560.0</v>
      </c>
      <c r="F21" s="162" t="s">
        <v>111</v>
      </c>
      <c r="G21" s="163"/>
      <c r="H21" s="163"/>
      <c r="I21" s="163"/>
      <c r="J21" s="163"/>
      <c r="K21" s="163"/>
      <c r="L21" s="163"/>
      <c r="M21" s="163"/>
      <c r="N21" s="163"/>
      <c r="O21" s="163"/>
      <c r="P21" s="163"/>
      <c r="Q21" s="163"/>
      <c r="R21" s="163"/>
      <c r="S21" s="163"/>
      <c r="T21" s="163"/>
      <c r="U21" s="163"/>
      <c r="V21" s="163"/>
      <c r="W21" s="163"/>
      <c r="X21" s="163"/>
      <c r="Y21" s="163"/>
      <c r="Z21" s="163"/>
    </row>
    <row r="22" ht="11.25" customHeight="1">
      <c r="A22" s="162" t="s">
        <v>11909</v>
      </c>
      <c r="B22" s="10" t="s">
        <v>106</v>
      </c>
      <c r="C22" s="10">
        <v>13.5</v>
      </c>
      <c r="D22" s="172" t="s">
        <v>13246</v>
      </c>
      <c r="E22" s="172">
        <v>756.0</v>
      </c>
      <c r="F22" s="162" t="s">
        <v>130</v>
      </c>
      <c r="G22" s="163"/>
      <c r="H22" s="163"/>
      <c r="I22" s="163"/>
      <c r="J22" s="163"/>
      <c r="K22" s="163"/>
      <c r="L22" s="163"/>
      <c r="M22" s="163"/>
      <c r="N22" s="163"/>
      <c r="O22" s="163"/>
      <c r="P22" s="163"/>
      <c r="Q22" s="163"/>
      <c r="R22" s="163"/>
      <c r="S22" s="163"/>
      <c r="T22" s="163"/>
      <c r="U22" s="163"/>
      <c r="V22" s="163"/>
      <c r="W22" s="163"/>
      <c r="X22" s="163"/>
      <c r="Y22" s="163"/>
      <c r="Z22" s="163"/>
    </row>
    <row r="23" ht="11.25" customHeight="1">
      <c r="A23" s="162" t="s">
        <v>121</v>
      </c>
      <c r="B23" s="10" t="s">
        <v>106</v>
      </c>
      <c r="C23" s="10">
        <v>12.0</v>
      </c>
      <c r="D23" s="172" t="s">
        <v>13247</v>
      </c>
      <c r="E23" s="172">
        <v>672.0</v>
      </c>
      <c r="F23" s="162" t="s">
        <v>121</v>
      </c>
      <c r="G23" s="163"/>
      <c r="H23" s="163"/>
      <c r="I23" s="163"/>
      <c r="J23" s="163"/>
      <c r="K23" s="163"/>
      <c r="L23" s="163"/>
      <c r="M23" s="163"/>
      <c r="N23" s="163"/>
      <c r="O23" s="163"/>
      <c r="P23" s="163"/>
      <c r="Q23" s="163"/>
      <c r="R23" s="163"/>
      <c r="S23" s="163"/>
      <c r="T23" s="163"/>
      <c r="U23" s="163"/>
      <c r="V23" s="163"/>
      <c r="W23" s="163"/>
      <c r="X23" s="163"/>
      <c r="Y23" s="163"/>
      <c r="Z23" s="163"/>
    </row>
    <row r="24" ht="11.25" customHeight="1">
      <c r="A24" s="162" t="s">
        <v>13248</v>
      </c>
      <c r="B24" s="10" t="s">
        <v>141</v>
      </c>
      <c r="C24" s="10">
        <v>10.0</v>
      </c>
      <c r="D24" s="172">
        <v>560.0</v>
      </c>
      <c r="E24" s="172">
        <v>560.0</v>
      </c>
      <c r="F24" s="162" t="s">
        <v>112</v>
      </c>
      <c r="G24" s="163"/>
      <c r="H24" s="163"/>
      <c r="I24" s="163"/>
      <c r="J24" s="163"/>
      <c r="K24" s="163"/>
      <c r="L24" s="163"/>
      <c r="M24" s="163"/>
      <c r="N24" s="163"/>
      <c r="O24" s="163"/>
      <c r="P24" s="163"/>
      <c r="Q24" s="163"/>
      <c r="R24" s="163"/>
      <c r="S24" s="163"/>
      <c r="T24" s="163"/>
      <c r="U24" s="163"/>
      <c r="V24" s="163"/>
      <c r="W24" s="163"/>
      <c r="X24" s="163"/>
      <c r="Y24" s="163"/>
      <c r="Z24" s="163"/>
    </row>
    <row r="25" ht="11.25" customHeight="1">
      <c r="A25" s="162" t="s">
        <v>61</v>
      </c>
      <c r="B25" s="10" t="s">
        <v>52</v>
      </c>
      <c r="C25" s="10">
        <v>8.0</v>
      </c>
      <c r="D25" s="172">
        <v>448.0</v>
      </c>
      <c r="E25" s="172">
        <v>448.0</v>
      </c>
      <c r="F25" s="162" t="s">
        <v>61</v>
      </c>
      <c r="G25" s="163"/>
      <c r="H25" s="163"/>
      <c r="I25" s="163"/>
      <c r="J25" s="163"/>
      <c r="K25" s="163"/>
      <c r="L25" s="163"/>
      <c r="M25" s="163"/>
      <c r="N25" s="163"/>
      <c r="O25" s="163"/>
      <c r="P25" s="163"/>
      <c r="Q25" s="163"/>
      <c r="R25" s="163"/>
      <c r="S25" s="163"/>
      <c r="T25" s="163"/>
      <c r="U25" s="163"/>
      <c r="V25" s="163"/>
      <c r="W25" s="163"/>
      <c r="X25" s="163"/>
      <c r="Y25" s="163"/>
      <c r="Z25" s="163"/>
    </row>
    <row r="26" ht="11.25" customHeight="1">
      <c r="A26" s="162" t="s">
        <v>12969</v>
      </c>
      <c r="B26" s="10" t="s">
        <v>52</v>
      </c>
      <c r="C26" s="10">
        <v>12.0</v>
      </c>
      <c r="D26" s="172">
        <v>672.0</v>
      </c>
      <c r="E26" s="172">
        <v>672.0</v>
      </c>
      <c r="F26" s="162" t="s">
        <v>75</v>
      </c>
      <c r="G26" s="163"/>
      <c r="H26" s="163"/>
      <c r="I26" s="163"/>
      <c r="J26" s="163"/>
      <c r="K26" s="163"/>
      <c r="L26" s="163"/>
      <c r="M26" s="163"/>
      <c r="N26" s="163"/>
      <c r="O26" s="163"/>
      <c r="P26" s="163"/>
      <c r="Q26" s="163"/>
      <c r="R26" s="163"/>
      <c r="S26" s="163"/>
      <c r="T26" s="163"/>
      <c r="U26" s="163"/>
      <c r="V26" s="163"/>
      <c r="W26" s="163"/>
      <c r="X26" s="163"/>
      <c r="Y26" s="163"/>
      <c r="Z26" s="163"/>
    </row>
    <row r="27" ht="11.25" customHeight="1">
      <c r="A27" s="162" t="s">
        <v>13158</v>
      </c>
      <c r="B27" s="10" t="s">
        <v>52</v>
      </c>
      <c r="C27" s="10" t="s">
        <v>13249</v>
      </c>
      <c r="D27" s="172">
        <v>728.0</v>
      </c>
      <c r="E27" s="172">
        <v>728.0</v>
      </c>
      <c r="F27" s="162" t="s">
        <v>94</v>
      </c>
      <c r="G27" s="163"/>
      <c r="H27" s="163"/>
      <c r="I27" s="163"/>
      <c r="J27" s="163"/>
      <c r="K27" s="163"/>
      <c r="L27" s="163"/>
      <c r="M27" s="163"/>
      <c r="N27" s="163"/>
      <c r="O27" s="163"/>
      <c r="P27" s="163"/>
      <c r="Q27" s="163"/>
      <c r="R27" s="163"/>
      <c r="S27" s="163"/>
      <c r="T27" s="163"/>
      <c r="U27" s="163"/>
      <c r="V27" s="163"/>
      <c r="W27" s="163"/>
      <c r="X27" s="163"/>
      <c r="Y27" s="163"/>
      <c r="Z27" s="163"/>
    </row>
    <row r="28" ht="11.25" customHeight="1">
      <c r="A28" s="162" t="s">
        <v>57</v>
      </c>
      <c r="B28" s="10" t="s">
        <v>52</v>
      </c>
      <c r="C28" s="10">
        <v>9.0</v>
      </c>
      <c r="D28" s="172" t="s">
        <v>13250</v>
      </c>
      <c r="E28" s="172">
        <v>504.0</v>
      </c>
      <c r="F28" s="162" t="s">
        <v>57</v>
      </c>
      <c r="G28" s="163"/>
      <c r="H28" s="163"/>
      <c r="I28" s="163"/>
      <c r="J28" s="163"/>
      <c r="K28" s="163"/>
      <c r="L28" s="163"/>
      <c r="M28" s="163"/>
      <c r="N28" s="163"/>
      <c r="O28" s="163"/>
      <c r="P28" s="163"/>
      <c r="Q28" s="163"/>
      <c r="R28" s="163"/>
      <c r="S28" s="163"/>
      <c r="T28" s="163"/>
      <c r="U28" s="163"/>
      <c r="V28" s="163"/>
      <c r="W28" s="163"/>
      <c r="X28" s="163"/>
      <c r="Y28" s="163"/>
      <c r="Z28" s="163"/>
    </row>
    <row r="29" ht="11.25" customHeight="1">
      <c r="A29" s="162" t="s">
        <v>82</v>
      </c>
      <c r="B29" s="10" t="s">
        <v>52</v>
      </c>
      <c r="C29" s="10">
        <v>10.0</v>
      </c>
      <c r="D29" s="172">
        <v>560.0</v>
      </c>
      <c r="E29" s="172">
        <v>560.0</v>
      </c>
      <c r="F29" s="162" t="s">
        <v>82</v>
      </c>
      <c r="G29" s="163"/>
      <c r="H29" s="163"/>
      <c r="I29" s="163"/>
      <c r="J29" s="163"/>
      <c r="K29" s="163"/>
      <c r="L29" s="163"/>
      <c r="M29" s="163"/>
      <c r="N29" s="163"/>
      <c r="O29" s="163"/>
      <c r="P29" s="163"/>
      <c r="Q29" s="163"/>
      <c r="R29" s="163"/>
      <c r="S29" s="163"/>
      <c r="T29" s="163"/>
      <c r="U29" s="163"/>
      <c r="V29" s="163"/>
      <c r="W29" s="163"/>
      <c r="X29" s="163"/>
      <c r="Y29" s="163"/>
      <c r="Z29" s="163"/>
    </row>
    <row r="30" ht="11.25" customHeight="1">
      <c r="A30" s="162" t="s">
        <v>12030</v>
      </c>
      <c r="B30" s="10" t="s">
        <v>52</v>
      </c>
      <c r="C30" s="10">
        <v>10.0</v>
      </c>
      <c r="D30" s="172">
        <v>560.0</v>
      </c>
      <c r="E30" s="172">
        <v>560.0</v>
      </c>
      <c r="F30" s="162" t="s">
        <v>605</v>
      </c>
      <c r="G30" s="163"/>
      <c r="H30" s="163"/>
      <c r="I30" s="163"/>
      <c r="J30" s="163"/>
      <c r="K30" s="163"/>
      <c r="L30" s="163"/>
      <c r="M30" s="163"/>
      <c r="N30" s="163"/>
      <c r="O30" s="163"/>
      <c r="P30" s="163"/>
      <c r="Q30" s="163"/>
      <c r="R30" s="163"/>
      <c r="S30" s="163"/>
      <c r="T30" s="163"/>
      <c r="U30" s="163"/>
      <c r="V30" s="163"/>
      <c r="W30" s="163"/>
      <c r="X30" s="163"/>
      <c r="Y30" s="163"/>
      <c r="Z30" s="163"/>
    </row>
    <row r="31" ht="11.25" customHeight="1">
      <c r="A31" s="162" t="s">
        <v>12031</v>
      </c>
      <c r="B31" s="10" t="s">
        <v>52</v>
      </c>
      <c r="C31" s="10">
        <v>12.0</v>
      </c>
      <c r="D31" s="172">
        <v>672.0</v>
      </c>
      <c r="E31" s="172">
        <v>672.0</v>
      </c>
      <c r="F31" s="162" t="s">
        <v>3487</v>
      </c>
      <c r="G31" s="163"/>
      <c r="H31" s="163"/>
      <c r="I31" s="163"/>
      <c r="J31" s="163"/>
      <c r="K31" s="163"/>
      <c r="L31" s="163"/>
      <c r="M31" s="163"/>
      <c r="N31" s="163"/>
      <c r="O31" s="163"/>
      <c r="P31" s="163"/>
      <c r="Q31" s="163"/>
      <c r="R31" s="163"/>
      <c r="S31" s="163"/>
      <c r="T31" s="163"/>
      <c r="U31" s="163"/>
      <c r="V31" s="163"/>
      <c r="W31" s="163"/>
      <c r="X31" s="163"/>
      <c r="Y31" s="163"/>
      <c r="Z31" s="163"/>
    </row>
    <row r="32" ht="11.25" customHeight="1">
      <c r="A32" s="162" t="s">
        <v>13162</v>
      </c>
      <c r="B32" s="10" t="s">
        <v>106</v>
      </c>
      <c r="C32" s="10">
        <v>196.0</v>
      </c>
      <c r="D32" s="172">
        <v>392.0</v>
      </c>
      <c r="E32" s="172">
        <v>392.0</v>
      </c>
      <c r="F32" s="162" t="s">
        <v>107</v>
      </c>
      <c r="G32" s="163"/>
      <c r="H32" s="163"/>
      <c r="I32" s="163"/>
      <c r="J32" s="163"/>
      <c r="K32" s="163"/>
      <c r="L32" s="163"/>
      <c r="M32" s="163"/>
      <c r="N32" s="163"/>
      <c r="O32" s="163"/>
      <c r="P32" s="163"/>
      <c r="Q32" s="163"/>
      <c r="R32" s="163"/>
      <c r="S32" s="163"/>
      <c r="T32" s="163"/>
      <c r="U32" s="163"/>
      <c r="V32" s="163"/>
      <c r="W32" s="163"/>
      <c r="X32" s="163"/>
      <c r="Y32" s="163"/>
      <c r="Z32" s="163"/>
    </row>
    <row r="33" ht="11.25" customHeight="1">
      <c r="A33" s="162" t="s">
        <v>134</v>
      </c>
      <c r="B33" s="10" t="s">
        <v>106</v>
      </c>
      <c r="C33" s="10">
        <v>13.5</v>
      </c>
      <c r="D33" s="172" t="s">
        <v>13251</v>
      </c>
      <c r="E33" s="172">
        <v>756.0</v>
      </c>
      <c r="F33" s="162" t="s">
        <v>134</v>
      </c>
      <c r="G33" s="163"/>
      <c r="H33" s="163"/>
      <c r="I33" s="163"/>
      <c r="J33" s="163"/>
      <c r="K33" s="163"/>
      <c r="L33" s="163"/>
      <c r="M33" s="163"/>
      <c r="N33" s="163"/>
      <c r="O33" s="163"/>
      <c r="P33" s="163"/>
      <c r="Q33" s="163"/>
      <c r="R33" s="163"/>
      <c r="S33" s="163"/>
      <c r="T33" s="163"/>
      <c r="U33" s="163"/>
      <c r="V33" s="163"/>
      <c r="W33" s="163"/>
      <c r="X33" s="163"/>
      <c r="Y33" s="163"/>
      <c r="Z33" s="163"/>
    </row>
    <row r="34" ht="11.25" customHeight="1">
      <c r="A34" s="162" t="s">
        <v>13164</v>
      </c>
      <c r="B34" s="10" t="s">
        <v>106</v>
      </c>
      <c r="C34" s="10">
        <v>12.0</v>
      </c>
      <c r="D34" s="172">
        <v>672.0</v>
      </c>
      <c r="E34" s="172">
        <v>672.0</v>
      </c>
      <c r="F34" s="162" t="s">
        <v>12058</v>
      </c>
      <c r="G34" s="163"/>
      <c r="H34" s="163"/>
      <c r="I34" s="163"/>
      <c r="J34" s="163"/>
      <c r="K34" s="163"/>
      <c r="L34" s="163"/>
      <c r="M34" s="163"/>
      <c r="N34" s="163"/>
      <c r="O34" s="163"/>
      <c r="P34" s="163"/>
      <c r="Q34" s="163"/>
      <c r="R34" s="163"/>
      <c r="S34" s="163"/>
      <c r="T34" s="163"/>
      <c r="U34" s="163"/>
      <c r="V34" s="163"/>
      <c r="W34" s="163"/>
      <c r="X34" s="163"/>
      <c r="Y34" s="163"/>
      <c r="Z34" s="163"/>
    </row>
    <row r="35" ht="11.25" customHeight="1">
      <c r="A35" s="162" t="s">
        <v>12065</v>
      </c>
      <c r="B35" s="10" t="s">
        <v>141</v>
      </c>
      <c r="C35" s="10">
        <v>10.0</v>
      </c>
      <c r="D35" s="172">
        <v>560.0</v>
      </c>
      <c r="E35" s="172">
        <v>560.0</v>
      </c>
      <c r="F35" s="162" t="s">
        <v>147</v>
      </c>
      <c r="G35" s="163"/>
      <c r="H35" s="163"/>
      <c r="I35" s="163"/>
      <c r="J35" s="163"/>
      <c r="K35" s="163"/>
      <c r="L35" s="163"/>
      <c r="M35" s="163"/>
      <c r="N35" s="163"/>
      <c r="O35" s="163"/>
      <c r="P35" s="163"/>
      <c r="Q35" s="163"/>
      <c r="R35" s="163"/>
      <c r="S35" s="163"/>
      <c r="T35" s="163"/>
      <c r="U35" s="163"/>
      <c r="V35" s="163"/>
      <c r="W35" s="163"/>
      <c r="X35" s="163"/>
      <c r="Y35" s="163"/>
      <c r="Z35" s="163"/>
    </row>
    <row r="36" ht="11.25" customHeight="1">
      <c r="A36" s="162" t="s">
        <v>157</v>
      </c>
      <c r="B36" s="10" t="s">
        <v>141</v>
      </c>
      <c r="C36" s="10">
        <v>12.0</v>
      </c>
      <c r="D36" s="172">
        <v>672.0</v>
      </c>
      <c r="E36" s="172">
        <v>672.0</v>
      </c>
      <c r="F36" s="162" t="s">
        <v>157</v>
      </c>
      <c r="G36" s="163"/>
      <c r="H36" s="163"/>
      <c r="I36" s="163"/>
      <c r="J36" s="163"/>
      <c r="K36" s="163"/>
      <c r="L36" s="163"/>
      <c r="M36" s="163"/>
      <c r="N36" s="163"/>
      <c r="O36" s="163"/>
      <c r="P36" s="163"/>
      <c r="Q36" s="163"/>
      <c r="R36" s="163"/>
      <c r="S36" s="163"/>
      <c r="T36" s="163"/>
      <c r="U36" s="163"/>
      <c r="V36" s="163"/>
      <c r="W36" s="163"/>
      <c r="X36" s="163"/>
      <c r="Y36" s="163"/>
      <c r="Z36" s="163"/>
    </row>
    <row r="37" ht="11.25" customHeight="1">
      <c r="A37" s="162" t="s">
        <v>158</v>
      </c>
      <c r="B37" s="10" t="s">
        <v>141</v>
      </c>
      <c r="C37" s="10">
        <v>11.0</v>
      </c>
      <c r="D37" s="172">
        <v>616.0</v>
      </c>
      <c r="E37" s="172">
        <v>616.0</v>
      </c>
      <c r="F37" s="162" t="s">
        <v>158</v>
      </c>
      <c r="G37" s="163"/>
      <c r="H37" s="163"/>
      <c r="I37" s="163"/>
      <c r="J37" s="163"/>
      <c r="K37" s="163"/>
      <c r="L37" s="163"/>
      <c r="M37" s="163"/>
      <c r="N37" s="163"/>
      <c r="O37" s="163"/>
      <c r="P37" s="163"/>
      <c r="Q37" s="163"/>
      <c r="R37" s="163"/>
      <c r="S37" s="163"/>
      <c r="T37" s="163"/>
      <c r="U37" s="163"/>
      <c r="V37" s="163"/>
      <c r="W37" s="163"/>
      <c r="X37" s="163"/>
      <c r="Y37" s="163"/>
      <c r="Z37" s="163"/>
    </row>
    <row r="38" ht="11.25" customHeight="1">
      <c r="A38" s="162" t="s">
        <v>167</v>
      </c>
      <c r="B38" s="10" t="s">
        <v>141</v>
      </c>
      <c r="C38" s="10">
        <v>11.0</v>
      </c>
      <c r="D38" s="172">
        <v>616.0</v>
      </c>
      <c r="E38" s="172">
        <v>616.0</v>
      </c>
      <c r="F38" s="162" t="s">
        <v>167</v>
      </c>
      <c r="G38" s="163"/>
      <c r="H38" s="163"/>
      <c r="I38" s="163"/>
      <c r="J38" s="163"/>
      <c r="K38" s="163"/>
      <c r="L38" s="163"/>
      <c r="M38" s="163"/>
      <c r="N38" s="163"/>
      <c r="O38" s="163"/>
      <c r="P38" s="163"/>
      <c r="Q38" s="163"/>
      <c r="R38" s="163"/>
      <c r="S38" s="163"/>
      <c r="T38" s="163"/>
      <c r="U38" s="163"/>
      <c r="V38" s="163"/>
      <c r="W38" s="163"/>
      <c r="X38" s="163"/>
      <c r="Y38" s="163"/>
      <c r="Z38" s="163"/>
    </row>
    <row r="39" ht="11.25" customHeight="1">
      <c r="A39" s="162" t="s">
        <v>12089</v>
      </c>
      <c r="B39" s="10" t="s">
        <v>141</v>
      </c>
      <c r="C39" s="10">
        <v>12.5</v>
      </c>
      <c r="D39" s="172" t="s">
        <v>13252</v>
      </c>
      <c r="E39" s="172">
        <v>700.0</v>
      </c>
      <c r="F39" s="162" t="s">
        <v>834</v>
      </c>
      <c r="G39" s="163"/>
      <c r="H39" s="163"/>
      <c r="I39" s="163"/>
      <c r="J39" s="163"/>
      <c r="K39" s="163"/>
      <c r="L39" s="163"/>
      <c r="M39" s="163"/>
      <c r="N39" s="163"/>
      <c r="O39" s="163"/>
      <c r="P39" s="163"/>
      <c r="Q39" s="163"/>
      <c r="R39" s="163"/>
      <c r="S39" s="163"/>
      <c r="T39" s="163"/>
      <c r="U39" s="163"/>
      <c r="V39" s="163"/>
      <c r="W39" s="163"/>
      <c r="X39" s="163"/>
      <c r="Y39" s="163"/>
      <c r="Z39" s="163"/>
    </row>
    <row r="40" ht="11.25" customHeight="1">
      <c r="A40" s="162" t="s">
        <v>159</v>
      </c>
      <c r="B40" s="10" t="s">
        <v>141</v>
      </c>
      <c r="C40" s="10">
        <v>12.0</v>
      </c>
      <c r="D40" s="172">
        <v>672.0</v>
      </c>
      <c r="E40" s="172">
        <v>672.0</v>
      </c>
      <c r="F40" s="162" t="s">
        <v>159</v>
      </c>
      <c r="G40" s="163"/>
      <c r="H40" s="163"/>
      <c r="I40" s="163"/>
      <c r="J40" s="163"/>
      <c r="K40" s="163"/>
      <c r="L40" s="163"/>
      <c r="M40" s="163"/>
      <c r="N40" s="163"/>
      <c r="O40" s="163"/>
      <c r="P40" s="163"/>
      <c r="Q40" s="163"/>
      <c r="R40" s="163"/>
      <c r="S40" s="163"/>
      <c r="T40" s="163"/>
      <c r="U40" s="163"/>
      <c r="V40" s="163"/>
      <c r="W40" s="163"/>
      <c r="X40" s="163"/>
      <c r="Y40" s="163"/>
      <c r="Z40" s="163"/>
    </row>
    <row r="41" ht="11.25" customHeight="1">
      <c r="A41" s="162" t="s">
        <v>195</v>
      </c>
      <c r="B41" s="10" t="s">
        <v>177</v>
      </c>
      <c r="C41" s="10">
        <v>11.0</v>
      </c>
      <c r="D41" s="172">
        <v>616.0</v>
      </c>
      <c r="E41" s="172">
        <v>616.0</v>
      </c>
      <c r="F41" s="162" t="s">
        <v>195</v>
      </c>
      <c r="G41" s="163"/>
      <c r="H41" s="163"/>
      <c r="I41" s="163"/>
      <c r="J41" s="163"/>
      <c r="K41" s="163"/>
      <c r="L41" s="163"/>
      <c r="M41" s="163"/>
      <c r="N41" s="163"/>
      <c r="O41" s="163"/>
      <c r="P41" s="163"/>
      <c r="Q41" s="163"/>
      <c r="R41" s="163"/>
      <c r="S41" s="163"/>
      <c r="T41" s="163"/>
      <c r="U41" s="163"/>
      <c r="V41" s="163"/>
      <c r="W41" s="163"/>
      <c r="X41" s="163"/>
      <c r="Y41" s="163"/>
      <c r="Z41" s="163"/>
    </row>
    <row r="42" ht="11.25" customHeight="1">
      <c r="A42" s="162" t="s">
        <v>13167</v>
      </c>
      <c r="B42" s="10" t="s">
        <v>177</v>
      </c>
      <c r="C42" s="10">
        <v>12.0</v>
      </c>
      <c r="D42" s="172">
        <v>672.0</v>
      </c>
      <c r="E42" s="172">
        <v>672.0</v>
      </c>
      <c r="F42" s="162" t="s">
        <v>196</v>
      </c>
      <c r="G42" s="163"/>
      <c r="H42" s="163"/>
      <c r="I42" s="163"/>
      <c r="J42" s="163"/>
      <c r="K42" s="163"/>
      <c r="L42" s="163"/>
      <c r="M42" s="163"/>
      <c r="N42" s="163"/>
      <c r="O42" s="163"/>
      <c r="P42" s="163"/>
      <c r="Q42" s="163"/>
      <c r="R42" s="163"/>
      <c r="S42" s="163"/>
      <c r="T42" s="163"/>
      <c r="U42" s="163"/>
      <c r="V42" s="163"/>
      <c r="W42" s="163"/>
      <c r="X42" s="163"/>
      <c r="Y42" s="163"/>
      <c r="Z42" s="163"/>
    </row>
    <row r="43" ht="11.25" customHeight="1">
      <c r="A43" s="162" t="s">
        <v>866</v>
      </c>
      <c r="B43" s="10" t="s">
        <v>141</v>
      </c>
      <c r="C43" s="10">
        <v>10.75</v>
      </c>
      <c r="D43" s="172">
        <v>602.0</v>
      </c>
      <c r="E43" s="172">
        <v>602.0</v>
      </c>
      <c r="F43" s="162" t="s">
        <v>866</v>
      </c>
      <c r="G43" s="163"/>
      <c r="H43" s="163"/>
      <c r="I43" s="163"/>
      <c r="J43" s="163"/>
      <c r="K43" s="163"/>
      <c r="L43" s="163"/>
      <c r="M43" s="163"/>
      <c r="N43" s="163"/>
      <c r="O43" s="163"/>
      <c r="P43" s="163"/>
      <c r="Q43" s="163"/>
      <c r="R43" s="163"/>
      <c r="S43" s="163"/>
      <c r="T43" s="163"/>
      <c r="U43" s="163"/>
      <c r="V43" s="163"/>
      <c r="W43" s="163"/>
      <c r="X43" s="163"/>
      <c r="Y43" s="163"/>
      <c r="Z43" s="163"/>
    </row>
    <row r="44" ht="11.25" customHeight="1">
      <c r="A44" s="162" t="s">
        <v>13168</v>
      </c>
      <c r="B44" s="10" t="s">
        <v>141</v>
      </c>
      <c r="C44" s="10">
        <v>12.0</v>
      </c>
      <c r="D44" s="172" t="s">
        <v>13247</v>
      </c>
      <c r="E44" s="172">
        <v>672.0</v>
      </c>
      <c r="F44" s="162" t="s">
        <v>4112</v>
      </c>
      <c r="G44" s="163"/>
      <c r="H44" s="163"/>
      <c r="I44" s="163"/>
      <c r="J44" s="163"/>
      <c r="K44" s="163"/>
      <c r="L44" s="163"/>
      <c r="M44" s="163"/>
      <c r="N44" s="163"/>
      <c r="O44" s="163"/>
      <c r="P44" s="163"/>
      <c r="Q44" s="163"/>
      <c r="R44" s="163"/>
      <c r="S44" s="163"/>
      <c r="T44" s="163"/>
      <c r="U44" s="163"/>
      <c r="V44" s="163"/>
      <c r="W44" s="163"/>
      <c r="X44" s="163"/>
      <c r="Y44" s="163"/>
      <c r="Z44" s="163"/>
    </row>
    <row r="45" ht="11.25" customHeight="1">
      <c r="A45" s="162" t="s">
        <v>2173</v>
      </c>
      <c r="B45" s="10" t="s">
        <v>1022</v>
      </c>
      <c r="C45" s="10">
        <v>10.0</v>
      </c>
      <c r="D45" s="172">
        <v>560.0</v>
      </c>
      <c r="E45" s="172">
        <v>560.0</v>
      </c>
      <c r="F45" s="162" t="s">
        <v>146</v>
      </c>
      <c r="G45" s="163"/>
      <c r="H45" s="163"/>
      <c r="I45" s="163"/>
      <c r="J45" s="163"/>
      <c r="K45" s="163"/>
      <c r="L45" s="163"/>
      <c r="M45" s="163"/>
      <c r="N45" s="163"/>
      <c r="O45" s="163"/>
      <c r="P45" s="163"/>
      <c r="Q45" s="163"/>
      <c r="R45" s="163"/>
      <c r="S45" s="163"/>
      <c r="T45" s="163"/>
      <c r="U45" s="163"/>
      <c r="V45" s="163"/>
      <c r="W45" s="163"/>
      <c r="X45" s="163"/>
      <c r="Y45" s="163"/>
      <c r="Z45" s="163"/>
    </row>
    <row r="46" ht="11.25" customHeight="1">
      <c r="A46" s="162" t="s">
        <v>140</v>
      </c>
      <c r="B46" s="10" t="s">
        <v>141</v>
      </c>
      <c r="C46" s="10">
        <v>11.0</v>
      </c>
      <c r="D46" s="172" t="s">
        <v>13253</v>
      </c>
      <c r="E46" s="172">
        <v>616.0</v>
      </c>
      <c r="F46" s="162" t="s">
        <v>140</v>
      </c>
      <c r="G46" s="163"/>
      <c r="H46" s="163"/>
      <c r="I46" s="163"/>
      <c r="J46" s="163"/>
      <c r="K46" s="163"/>
      <c r="L46" s="163"/>
      <c r="M46" s="163"/>
      <c r="N46" s="163"/>
      <c r="O46" s="163"/>
      <c r="P46" s="163"/>
      <c r="Q46" s="163"/>
      <c r="R46" s="163"/>
      <c r="S46" s="163"/>
      <c r="T46" s="163"/>
      <c r="U46" s="163"/>
      <c r="V46" s="163"/>
      <c r="W46" s="163"/>
      <c r="X46" s="163"/>
      <c r="Y46" s="163"/>
      <c r="Z46" s="163"/>
    </row>
    <row r="47" ht="11.25" customHeight="1">
      <c r="A47" s="162" t="s">
        <v>12172</v>
      </c>
      <c r="B47" s="10" t="s">
        <v>141</v>
      </c>
      <c r="C47" s="10">
        <v>125.0</v>
      </c>
      <c r="D47" s="172">
        <v>700.0</v>
      </c>
      <c r="E47" s="172">
        <v>700.0</v>
      </c>
      <c r="F47" s="162" t="s">
        <v>12172</v>
      </c>
      <c r="G47" s="163"/>
      <c r="H47" s="163"/>
      <c r="I47" s="163"/>
      <c r="J47" s="163"/>
      <c r="K47" s="163"/>
      <c r="L47" s="163"/>
      <c r="M47" s="163"/>
      <c r="N47" s="163"/>
      <c r="O47" s="163"/>
      <c r="P47" s="163"/>
      <c r="Q47" s="163"/>
      <c r="R47" s="163"/>
      <c r="S47" s="163"/>
      <c r="T47" s="163"/>
      <c r="U47" s="163"/>
      <c r="V47" s="163"/>
      <c r="W47" s="163"/>
      <c r="X47" s="163"/>
      <c r="Y47" s="163"/>
      <c r="Z47" s="163"/>
    </row>
    <row r="48" ht="11.25" customHeight="1">
      <c r="A48" s="162" t="s">
        <v>211</v>
      </c>
      <c r="B48" s="10" t="s">
        <v>177</v>
      </c>
      <c r="C48" s="10">
        <v>13.5</v>
      </c>
      <c r="D48" s="172" t="s">
        <v>13254</v>
      </c>
      <c r="E48" s="172">
        <v>756.0</v>
      </c>
      <c r="F48" s="162" t="s">
        <v>211</v>
      </c>
      <c r="G48" s="163"/>
      <c r="H48" s="163"/>
      <c r="I48" s="163"/>
      <c r="J48" s="163"/>
      <c r="K48" s="163"/>
      <c r="L48" s="163"/>
      <c r="M48" s="163"/>
      <c r="N48" s="163"/>
      <c r="O48" s="163"/>
      <c r="P48" s="163"/>
      <c r="Q48" s="163"/>
      <c r="R48" s="163"/>
      <c r="S48" s="163"/>
      <c r="T48" s="163"/>
      <c r="U48" s="163"/>
      <c r="V48" s="163"/>
      <c r="W48" s="163"/>
      <c r="X48" s="163"/>
      <c r="Y48" s="163"/>
      <c r="Z48" s="163"/>
    </row>
    <row r="49" ht="11.25" customHeight="1">
      <c r="A49" s="162" t="s">
        <v>13171</v>
      </c>
      <c r="B49" s="10" t="s">
        <v>177</v>
      </c>
      <c r="C49" s="10" t="s">
        <v>13172</v>
      </c>
      <c r="D49" s="172">
        <v>700.0</v>
      </c>
      <c r="E49" s="172">
        <v>700.0</v>
      </c>
      <c r="F49" s="162" t="s">
        <v>194</v>
      </c>
      <c r="G49" s="163"/>
      <c r="H49" s="163"/>
      <c r="I49" s="163"/>
      <c r="J49" s="163"/>
      <c r="K49" s="163"/>
      <c r="L49" s="163"/>
      <c r="M49" s="163"/>
      <c r="N49" s="163"/>
      <c r="O49" s="163"/>
      <c r="P49" s="163"/>
      <c r="Q49" s="163"/>
      <c r="R49" s="163"/>
      <c r="S49" s="163"/>
      <c r="T49" s="163"/>
      <c r="U49" s="163"/>
      <c r="V49" s="163"/>
      <c r="W49" s="163"/>
      <c r="X49" s="163"/>
      <c r="Y49" s="163"/>
      <c r="Z49" s="163"/>
    </row>
    <row r="50" ht="11.25" customHeight="1">
      <c r="A50" s="162" t="s">
        <v>11330</v>
      </c>
      <c r="B50" s="10" t="s">
        <v>177</v>
      </c>
      <c r="C50" s="10">
        <v>10.0</v>
      </c>
      <c r="D50" s="172">
        <v>560.0</v>
      </c>
      <c r="E50" s="172">
        <v>560.0</v>
      </c>
      <c r="F50" s="162" t="s">
        <v>186</v>
      </c>
      <c r="G50" s="163"/>
      <c r="H50" s="163"/>
      <c r="I50" s="163"/>
      <c r="J50" s="163"/>
      <c r="K50" s="163"/>
      <c r="L50" s="163"/>
      <c r="M50" s="163"/>
      <c r="N50" s="163"/>
      <c r="O50" s="163"/>
      <c r="P50" s="163"/>
      <c r="Q50" s="163"/>
      <c r="R50" s="163"/>
      <c r="S50" s="163"/>
      <c r="T50" s="163"/>
      <c r="U50" s="163"/>
      <c r="V50" s="163"/>
      <c r="W50" s="163"/>
      <c r="X50" s="163"/>
      <c r="Y50" s="163"/>
      <c r="Z50" s="163"/>
    </row>
    <row r="51" ht="11.25" customHeight="1">
      <c r="A51" s="162" t="s">
        <v>11339</v>
      </c>
      <c r="B51" s="10" t="s">
        <v>1183</v>
      </c>
      <c r="C51" s="10">
        <v>10.0</v>
      </c>
      <c r="D51" s="172">
        <v>560.0</v>
      </c>
      <c r="E51" s="172">
        <v>560.0</v>
      </c>
      <c r="F51" s="162" t="s">
        <v>187</v>
      </c>
      <c r="G51" s="163"/>
      <c r="H51" s="163"/>
      <c r="I51" s="163"/>
      <c r="J51" s="163"/>
      <c r="K51" s="163"/>
      <c r="L51" s="163"/>
      <c r="M51" s="163"/>
      <c r="N51" s="163"/>
      <c r="O51" s="163"/>
      <c r="P51" s="163"/>
      <c r="Q51" s="163"/>
      <c r="R51" s="163"/>
      <c r="S51" s="163"/>
      <c r="T51" s="163"/>
      <c r="U51" s="163"/>
      <c r="V51" s="163"/>
      <c r="W51" s="163"/>
      <c r="X51" s="163"/>
      <c r="Y51" s="163"/>
      <c r="Z51" s="163"/>
    </row>
    <row r="52" ht="11.25" customHeight="1">
      <c r="A52" s="162" t="s">
        <v>10028</v>
      </c>
      <c r="B52" s="10" t="s">
        <v>177</v>
      </c>
      <c r="C52" s="10">
        <v>10.0</v>
      </c>
      <c r="D52" s="172">
        <v>560.0</v>
      </c>
      <c r="E52" s="172">
        <v>560.0</v>
      </c>
      <c r="F52" s="162" t="s">
        <v>10028</v>
      </c>
      <c r="G52" s="163"/>
      <c r="H52" s="163"/>
      <c r="I52" s="163"/>
      <c r="J52" s="163"/>
      <c r="K52" s="163"/>
      <c r="L52" s="163"/>
      <c r="M52" s="163"/>
      <c r="N52" s="163"/>
      <c r="O52" s="163"/>
      <c r="P52" s="163"/>
      <c r="Q52" s="163"/>
      <c r="R52" s="163"/>
      <c r="S52" s="163"/>
      <c r="T52" s="163"/>
      <c r="U52" s="163"/>
      <c r="V52" s="163"/>
      <c r="W52" s="163"/>
      <c r="X52" s="163"/>
      <c r="Y52" s="163"/>
      <c r="Z52" s="163"/>
    </row>
    <row r="53" ht="11.25" customHeight="1">
      <c r="A53" s="162" t="s">
        <v>192</v>
      </c>
      <c r="B53" s="10" t="s">
        <v>177</v>
      </c>
      <c r="C53" s="10">
        <v>12.0</v>
      </c>
      <c r="D53" s="172">
        <v>672.0</v>
      </c>
      <c r="E53" s="172">
        <v>672.0</v>
      </c>
      <c r="F53" s="162" t="s">
        <v>192</v>
      </c>
      <c r="G53" s="163"/>
      <c r="H53" s="163"/>
      <c r="I53" s="163"/>
      <c r="J53" s="163"/>
      <c r="K53" s="163"/>
      <c r="L53" s="163"/>
      <c r="M53" s="163"/>
      <c r="N53" s="163"/>
      <c r="O53" s="163"/>
      <c r="P53" s="163"/>
      <c r="Q53" s="163"/>
      <c r="R53" s="163"/>
      <c r="S53" s="163"/>
      <c r="T53" s="163"/>
      <c r="U53" s="163"/>
      <c r="V53" s="163"/>
      <c r="W53" s="163"/>
      <c r="X53" s="163"/>
      <c r="Y53" s="163"/>
      <c r="Z53" s="163"/>
    </row>
    <row r="54" ht="11.25" customHeight="1">
      <c r="A54" s="162" t="s">
        <v>13173</v>
      </c>
      <c r="B54" s="10" t="s">
        <v>177</v>
      </c>
      <c r="C54" s="10" t="s">
        <v>13174</v>
      </c>
      <c r="D54" s="172" t="s">
        <v>13255</v>
      </c>
      <c r="E54" s="172">
        <v>728.0</v>
      </c>
      <c r="F54" s="162" t="s">
        <v>209</v>
      </c>
      <c r="G54" s="163"/>
      <c r="H54" s="163"/>
      <c r="I54" s="163"/>
      <c r="J54" s="163"/>
      <c r="K54" s="163"/>
      <c r="L54" s="163"/>
      <c r="M54" s="163"/>
      <c r="N54" s="163"/>
      <c r="O54" s="163"/>
      <c r="P54" s="163"/>
      <c r="Q54" s="163"/>
      <c r="R54" s="163"/>
      <c r="S54" s="163"/>
      <c r="T54" s="163"/>
      <c r="U54" s="163"/>
      <c r="V54" s="163"/>
      <c r="W54" s="163"/>
      <c r="X54" s="163"/>
      <c r="Y54" s="163"/>
      <c r="Z54" s="163"/>
    </row>
    <row r="55" ht="11.25" customHeight="1">
      <c r="A55" s="162" t="s">
        <v>9795</v>
      </c>
      <c r="B55" s="10" t="s">
        <v>141</v>
      </c>
      <c r="C55" s="10">
        <v>12.5</v>
      </c>
      <c r="D55" s="172">
        <v>700.0</v>
      </c>
      <c r="E55" s="172">
        <v>700.0</v>
      </c>
      <c r="F55" s="162" t="s">
        <v>9795</v>
      </c>
      <c r="G55" s="163"/>
      <c r="H55" s="163"/>
      <c r="I55" s="163"/>
      <c r="J55" s="163"/>
      <c r="K55" s="163"/>
      <c r="L55" s="163"/>
      <c r="M55" s="163"/>
      <c r="N55" s="163"/>
      <c r="O55" s="163"/>
      <c r="P55" s="163"/>
      <c r="Q55" s="163"/>
      <c r="R55" s="163"/>
      <c r="S55" s="163"/>
      <c r="T55" s="163"/>
      <c r="U55" s="163"/>
      <c r="V55" s="163"/>
      <c r="W55" s="163"/>
      <c r="X55" s="163"/>
      <c r="Y55" s="163"/>
      <c r="Z55" s="163"/>
    </row>
    <row r="56" ht="11.25" customHeight="1">
      <c r="A56" s="162" t="s">
        <v>142</v>
      </c>
      <c r="B56" s="10" t="s">
        <v>1022</v>
      </c>
      <c r="C56" s="10" t="s">
        <v>13176</v>
      </c>
      <c r="D56" s="172">
        <v>280.0</v>
      </c>
      <c r="E56" s="172">
        <v>280.0</v>
      </c>
      <c r="F56" s="162" t="s">
        <v>142</v>
      </c>
      <c r="G56" s="163"/>
      <c r="H56" s="163"/>
      <c r="I56" s="163"/>
      <c r="J56" s="163"/>
      <c r="K56" s="163"/>
      <c r="L56" s="163"/>
      <c r="M56" s="163"/>
      <c r="N56" s="163"/>
      <c r="O56" s="163"/>
      <c r="P56" s="163"/>
      <c r="Q56" s="163"/>
      <c r="R56" s="163"/>
      <c r="S56" s="163"/>
      <c r="T56" s="163"/>
      <c r="U56" s="163"/>
      <c r="V56" s="163"/>
      <c r="W56" s="163"/>
      <c r="X56" s="163"/>
      <c r="Y56" s="163"/>
      <c r="Z56" s="163"/>
    </row>
    <row r="57" ht="11.25" customHeight="1">
      <c r="A57" s="162" t="s">
        <v>10033</v>
      </c>
      <c r="B57" s="10" t="s">
        <v>141</v>
      </c>
      <c r="C57" s="10">
        <v>12.0</v>
      </c>
      <c r="D57" s="172">
        <v>672.0</v>
      </c>
      <c r="E57" s="172">
        <v>672.0</v>
      </c>
      <c r="F57" s="162" t="s">
        <v>10033</v>
      </c>
      <c r="G57" s="163"/>
      <c r="H57" s="163"/>
      <c r="I57" s="163"/>
      <c r="J57" s="163"/>
      <c r="K57" s="163"/>
      <c r="L57" s="163"/>
      <c r="M57" s="163"/>
      <c r="N57" s="163"/>
      <c r="O57" s="163"/>
      <c r="P57" s="163"/>
      <c r="Q57" s="163"/>
      <c r="R57" s="163"/>
      <c r="S57" s="163"/>
      <c r="T57" s="163"/>
      <c r="U57" s="163"/>
      <c r="V57" s="163"/>
      <c r="W57" s="163"/>
      <c r="X57" s="163"/>
      <c r="Y57" s="163"/>
      <c r="Z57" s="163"/>
    </row>
    <row r="58" ht="11.25" customHeight="1">
      <c r="A58" s="162" t="s">
        <v>12248</v>
      </c>
      <c r="B58" s="10" t="s">
        <v>13256</v>
      </c>
      <c r="C58" s="10">
        <v>15.0</v>
      </c>
      <c r="D58" s="172">
        <v>840.0</v>
      </c>
      <c r="E58" s="172">
        <v>840.0</v>
      </c>
      <c r="F58" s="162" t="s">
        <v>166</v>
      </c>
      <c r="G58" s="163"/>
      <c r="H58" s="163"/>
      <c r="I58" s="163"/>
      <c r="J58" s="163"/>
      <c r="K58" s="163"/>
      <c r="L58" s="163"/>
      <c r="M58" s="163"/>
      <c r="N58" s="163"/>
      <c r="O58" s="163"/>
      <c r="P58" s="163"/>
      <c r="Q58" s="163"/>
      <c r="R58" s="163"/>
      <c r="S58" s="163"/>
      <c r="T58" s="163"/>
      <c r="U58" s="163"/>
      <c r="V58" s="163"/>
      <c r="W58" s="163"/>
      <c r="X58" s="163"/>
      <c r="Y58" s="163"/>
      <c r="Z58" s="163"/>
    </row>
    <row r="59" ht="11.25" customHeight="1">
      <c r="A59" s="162" t="s">
        <v>13177</v>
      </c>
      <c r="B59" s="10" t="s">
        <v>4704</v>
      </c>
      <c r="C59" s="10">
        <v>11.25</v>
      </c>
      <c r="D59" s="172" t="s">
        <v>13257</v>
      </c>
      <c r="E59" s="172">
        <v>644.0</v>
      </c>
      <c r="F59" s="162" t="s">
        <v>2176</v>
      </c>
      <c r="G59" s="163"/>
      <c r="H59" s="163"/>
      <c r="I59" s="163"/>
      <c r="J59" s="163"/>
      <c r="K59" s="163"/>
      <c r="L59" s="163"/>
      <c r="M59" s="163"/>
      <c r="N59" s="163"/>
      <c r="O59" s="163"/>
      <c r="P59" s="163"/>
      <c r="Q59" s="163"/>
      <c r="R59" s="163"/>
      <c r="S59" s="163"/>
      <c r="T59" s="163"/>
      <c r="U59" s="163"/>
      <c r="V59" s="163"/>
      <c r="W59" s="163"/>
      <c r="X59" s="163"/>
      <c r="Y59" s="163"/>
      <c r="Z59" s="163"/>
    </row>
    <row r="60" ht="11.25" customHeight="1">
      <c r="A60" s="162" t="s">
        <v>13179</v>
      </c>
      <c r="B60" s="10" t="s">
        <v>52</v>
      </c>
      <c r="C60" s="10">
        <v>12.0</v>
      </c>
      <c r="D60" s="172">
        <v>672.0</v>
      </c>
      <c r="E60" s="172">
        <v>672.0</v>
      </c>
      <c r="F60" s="162" t="s">
        <v>100</v>
      </c>
      <c r="G60" s="163"/>
      <c r="H60" s="163"/>
      <c r="I60" s="163"/>
      <c r="J60" s="163"/>
      <c r="K60" s="163"/>
      <c r="L60" s="163"/>
      <c r="M60" s="163"/>
      <c r="N60" s="163"/>
      <c r="O60" s="163"/>
      <c r="P60" s="163"/>
      <c r="Q60" s="163"/>
      <c r="R60" s="163"/>
      <c r="S60" s="163"/>
      <c r="T60" s="163"/>
      <c r="U60" s="163"/>
      <c r="V60" s="163"/>
      <c r="W60" s="163"/>
      <c r="X60" s="163"/>
      <c r="Y60" s="163"/>
      <c r="Z60" s="163"/>
    </row>
    <row r="61" ht="11.25" customHeight="1">
      <c r="A61" s="162" t="s">
        <v>13180</v>
      </c>
      <c r="B61" s="10" t="s">
        <v>52</v>
      </c>
      <c r="C61" s="10">
        <v>11.0</v>
      </c>
      <c r="D61" s="172">
        <v>616.0</v>
      </c>
      <c r="E61" s="172">
        <v>616.0</v>
      </c>
      <c r="F61" s="162" t="s">
        <v>85</v>
      </c>
      <c r="G61" s="163"/>
      <c r="H61" s="163"/>
      <c r="I61" s="163"/>
      <c r="J61" s="163"/>
      <c r="K61" s="163"/>
      <c r="L61" s="163"/>
      <c r="M61" s="163"/>
      <c r="N61" s="163"/>
      <c r="O61" s="163"/>
      <c r="P61" s="163"/>
      <c r="Q61" s="163"/>
      <c r="R61" s="163"/>
      <c r="S61" s="163"/>
      <c r="T61" s="163"/>
      <c r="U61" s="163"/>
      <c r="V61" s="163"/>
      <c r="W61" s="163"/>
      <c r="X61" s="163"/>
      <c r="Y61" s="163"/>
      <c r="Z61" s="163"/>
    </row>
    <row r="62" ht="11.25" customHeight="1">
      <c r="A62" s="162" t="s">
        <v>11349</v>
      </c>
      <c r="B62" s="10" t="s">
        <v>52</v>
      </c>
      <c r="C62" s="10">
        <v>10.0</v>
      </c>
      <c r="D62" s="172">
        <v>560.0</v>
      </c>
      <c r="E62" s="172">
        <v>560.0</v>
      </c>
      <c r="F62" s="162" t="s">
        <v>86</v>
      </c>
      <c r="G62" s="163"/>
      <c r="H62" s="163"/>
      <c r="I62" s="163"/>
      <c r="J62" s="163"/>
      <c r="K62" s="163"/>
      <c r="L62" s="163"/>
      <c r="M62" s="163"/>
      <c r="N62" s="163"/>
      <c r="O62" s="163"/>
      <c r="P62" s="163"/>
      <c r="Q62" s="163"/>
      <c r="R62" s="163"/>
      <c r="S62" s="163"/>
      <c r="T62" s="163"/>
      <c r="U62" s="163"/>
      <c r="V62" s="163"/>
      <c r="W62" s="163"/>
      <c r="X62" s="163"/>
      <c r="Y62" s="163"/>
      <c r="Z62" s="163"/>
    </row>
    <row r="63" ht="11.25" customHeight="1">
      <c r="A63" s="162" t="s">
        <v>13181</v>
      </c>
      <c r="B63" s="10" t="s">
        <v>52</v>
      </c>
      <c r="C63" s="10">
        <v>115.0</v>
      </c>
      <c r="D63" s="172">
        <v>664.0</v>
      </c>
      <c r="E63" s="172">
        <v>664.0</v>
      </c>
      <c r="F63" s="162" t="s">
        <v>87</v>
      </c>
      <c r="G63" s="163"/>
      <c r="H63" s="163"/>
      <c r="I63" s="163"/>
      <c r="J63" s="163"/>
      <c r="K63" s="163"/>
      <c r="L63" s="163"/>
      <c r="M63" s="163"/>
      <c r="N63" s="163"/>
      <c r="O63" s="163"/>
      <c r="P63" s="163"/>
      <c r="Q63" s="163"/>
      <c r="R63" s="163"/>
      <c r="S63" s="163"/>
      <c r="T63" s="163"/>
      <c r="U63" s="163"/>
      <c r="V63" s="163"/>
      <c r="W63" s="163"/>
      <c r="X63" s="163"/>
      <c r="Y63" s="163"/>
      <c r="Z63" s="163"/>
    </row>
    <row r="64" ht="11.25" customHeight="1">
      <c r="A64" s="162" t="s">
        <v>13182</v>
      </c>
      <c r="B64" s="10" t="s">
        <v>52</v>
      </c>
      <c r="C64" s="10">
        <v>1325.0</v>
      </c>
      <c r="D64" s="172">
        <v>756.0</v>
      </c>
      <c r="E64" s="172">
        <v>756.0</v>
      </c>
      <c r="F64" s="162" t="s">
        <v>101</v>
      </c>
      <c r="G64" s="163"/>
      <c r="H64" s="163"/>
      <c r="I64" s="163"/>
      <c r="J64" s="163"/>
      <c r="K64" s="163"/>
      <c r="L64" s="163"/>
      <c r="M64" s="163"/>
      <c r="N64" s="163"/>
      <c r="O64" s="163"/>
      <c r="P64" s="163"/>
      <c r="Q64" s="163"/>
      <c r="R64" s="163"/>
      <c r="S64" s="163"/>
      <c r="T64" s="163"/>
      <c r="U64" s="163"/>
      <c r="V64" s="163"/>
      <c r="W64" s="163"/>
      <c r="X64" s="163"/>
      <c r="Y64" s="163"/>
      <c r="Z64" s="163"/>
    </row>
    <row r="65" ht="11.25" customHeight="1">
      <c r="A65" s="162" t="s">
        <v>11368</v>
      </c>
      <c r="B65" s="10" t="s">
        <v>106</v>
      </c>
      <c r="C65" s="10" t="s">
        <v>13184</v>
      </c>
      <c r="D65" s="172" t="s">
        <v>13258</v>
      </c>
      <c r="E65" s="172">
        <v>448.0</v>
      </c>
      <c r="F65" s="162" t="s">
        <v>1124</v>
      </c>
      <c r="G65" s="163"/>
      <c r="H65" s="163"/>
      <c r="I65" s="163"/>
      <c r="J65" s="163"/>
      <c r="K65" s="163"/>
      <c r="L65" s="163"/>
      <c r="M65" s="163"/>
      <c r="N65" s="163"/>
      <c r="O65" s="163"/>
      <c r="P65" s="163"/>
      <c r="Q65" s="163"/>
      <c r="R65" s="163"/>
      <c r="S65" s="163"/>
      <c r="T65" s="163"/>
      <c r="U65" s="163"/>
      <c r="V65" s="163"/>
      <c r="W65" s="163"/>
      <c r="X65" s="163"/>
      <c r="Y65" s="163"/>
      <c r="Z65" s="163"/>
    </row>
    <row r="66" ht="11.25" customHeight="1">
      <c r="A66" s="162" t="s">
        <v>12261</v>
      </c>
      <c r="B66" s="10" t="s">
        <v>177</v>
      </c>
      <c r="C66" s="10">
        <v>12.0</v>
      </c>
      <c r="D66" s="172">
        <v>672.0</v>
      </c>
      <c r="E66" s="172">
        <v>672.0</v>
      </c>
      <c r="F66" s="162" t="s">
        <v>12265</v>
      </c>
      <c r="G66" s="163"/>
      <c r="H66" s="163"/>
      <c r="I66" s="163"/>
      <c r="J66" s="163"/>
      <c r="K66" s="163"/>
      <c r="L66" s="163"/>
      <c r="M66" s="163"/>
      <c r="N66" s="163"/>
      <c r="O66" s="163"/>
      <c r="P66" s="163"/>
      <c r="Q66" s="163"/>
      <c r="R66" s="163"/>
      <c r="S66" s="163"/>
      <c r="T66" s="163"/>
      <c r="U66" s="163"/>
      <c r="V66" s="163"/>
      <c r="W66" s="163"/>
      <c r="X66" s="163"/>
      <c r="Y66" s="163"/>
      <c r="Z66" s="163"/>
    </row>
    <row r="67" ht="11.25" customHeight="1">
      <c r="A67" s="162" t="s">
        <v>12267</v>
      </c>
      <c r="B67" s="10" t="s">
        <v>177</v>
      </c>
      <c r="C67" s="10">
        <v>125.0</v>
      </c>
      <c r="D67" s="172">
        <v>896.0</v>
      </c>
      <c r="E67" s="172">
        <v>700.0</v>
      </c>
      <c r="F67" s="162" t="s">
        <v>10429</v>
      </c>
      <c r="G67" s="163"/>
      <c r="H67" s="163"/>
      <c r="I67" s="163"/>
      <c r="J67" s="163"/>
      <c r="K67" s="163"/>
      <c r="L67" s="163"/>
      <c r="M67" s="163"/>
      <c r="N67" s="163"/>
      <c r="O67" s="163"/>
      <c r="P67" s="163"/>
      <c r="Q67" s="163"/>
      <c r="R67" s="163"/>
      <c r="S67" s="163"/>
      <c r="T67" s="163"/>
      <c r="U67" s="163"/>
      <c r="V67" s="163"/>
      <c r="W67" s="163"/>
      <c r="X67" s="163"/>
      <c r="Y67" s="163"/>
      <c r="Z67" s="163"/>
    </row>
    <row r="68" ht="11.25" customHeight="1">
      <c r="A68" s="162" t="s">
        <v>12272</v>
      </c>
      <c r="B68" s="10" t="s">
        <v>177</v>
      </c>
      <c r="C68" s="10" t="s">
        <v>13259</v>
      </c>
      <c r="D68" s="172">
        <v>672.0</v>
      </c>
      <c r="E68" s="172">
        <v>672.0</v>
      </c>
      <c r="F68" s="162" t="s">
        <v>193</v>
      </c>
      <c r="G68" s="163"/>
      <c r="H68" s="163"/>
      <c r="I68" s="163"/>
      <c r="J68" s="163"/>
      <c r="K68" s="163"/>
      <c r="L68" s="163"/>
      <c r="M68" s="163"/>
      <c r="N68" s="163"/>
      <c r="O68" s="163"/>
      <c r="P68" s="163"/>
      <c r="Q68" s="163"/>
      <c r="R68" s="163"/>
      <c r="S68" s="163"/>
      <c r="T68" s="163"/>
      <c r="U68" s="163"/>
      <c r="V68" s="163"/>
      <c r="W68" s="163"/>
      <c r="X68" s="163"/>
      <c r="Y68" s="163"/>
      <c r="Z68" s="163"/>
    </row>
    <row r="69" ht="11.25" customHeight="1">
      <c r="A69" s="162" t="s">
        <v>11374</v>
      </c>
      <c r="B69" s="10" t="s">
        <v>177</v>
      </c>
      <c r="C69" s="10">
        <v>8.75</v>
      </c>
      <c r="D69" s="172">
        <v>490.0</v>
      </c>
      <c r="E69" s="172">
        <v>490.0</v>
      </c>
      <c r="F69" s="162" t="s">
        <v>178</v>
      </c>
      <c r="G69" s="163"/>
      <c r="H69" s="163"/>
      <c r="I69" s="163"/>
      <c r="J69" s="163"/>
      <c r="K69" s="163"/>
      <c r="L69" s="163"/>
      <c r="M69" s="163"/>
      <c r="N69" s="163"/>
      <c r="O69" s="163"/>
      <c r="P69" s="163"/>
      <c r="Q69" s="163"/>
      <c r="R69" s="163"/>
      <c r="S69" s="163"/>
      <c r="T69" s="163"/>
      <c r="U69" s="163"/>
      <c r="V69" s="163"/>
      <c r="W69" s="163"/>
      <c r="X69" s="163"/>
      <c r="Y69" s="163"/>
      <c r="Z69" s="163"/>
    </row>
    <row r="70" ht="11.25" customHeight="1">
      <c r="A70" s="162" t="s">
        <v>12297</v>
      </c>
      <c r="B70" s="10" t="s">
        <v>177</v>
      </c>
      <c r="C70" s="10" t="s">
        <v>13189</v>
      </c>
      <c r="D70" s="172">
        <v>560.0</v>
      </c>
      <c r="E70" s="172">
        <v>560.0</v>
      </c>
      <c r="F70" s="162" t="s">
        <v>200</v>
      </c>
      <c r="G70" s="163"/>
      <c r="H70" s="163"/>
      <c r="I70" s="163"/>
      <c r="J70" s="163"/>
      <c r="K70" s="163"/>
      <c r="L70" s="163"/>
      <c r="M70" s="163"/>
      <c r="N70" s="163"/>
      <c r="O70" s="163"/>
      <c r="P70" s="163"/>
      <c r="Q70" s="163"/>
      <c r="R70" s="163"/>
      <c r="S70" s="163"/>
      <c r="T70" s="163"/>
      <c r="U70" s="163"/>
      <c r="V70" s="163"/>
      <c r="W70" s="163"/>
      <c r="X70" s="163"/>
      <c r="Y70" s="163"/>
      <c r="Z70" s="163"/>
    </row>
    <row r="71" ht="11.25" customHeight="1">
      <c r="A71" s="162" t="s">
        <v>13190</v>
      </c>
      <c r="B71" s="10" t="s">
        <v>177</v>
      </c>
      <c r="C71" s="10" t="s">
        <v>13191</v>
      </c>
      <c r="D71" s="172">
        <v>616.0</v>
      </c>
      <c r="E71" s="172">
        <v>616.0</v>
      </c>
      <c r="F71" s="162" t="s">
        <v>188</v>
      </c>
      <c r="G71" s="163"/>
      <c r="H71" s="163"/>
      <c r="I71" s="163"/>
      <c r="J71" s="163"/>
      <c r="K71" s="163"/>
      <c r="L71" s="163"/>
      <c r="M71" s="163"/>
      <c r="N71" s="163"/>
      <c r="O71" s="163"/>
      <c r="P71" s="163"/>
      <c r="Q71" s="163"/>
      <c r="R71" s="163"/>
      <c r="S71" s="163"/>
      <c r="T71" s="163"/>
      <c r="U71" s="163"/>
      <c r="V71" s="163"/>
      <c r="W71" s="163"/>
      <c r="X71" s="163"/>
      <c r="Y71" s="163"/>
      <c r="Z71" s="163"/>
    </row>
    <row r="72" ht="11.25" customHeight="1">
      <c r="A72" s="162" t="s">
        <v>13192</v>
      </c>
      <c r="B72" s="10" t="s">
        <v>177</v>
      </c>
      <c r="C72" s="10">
        <v>12.0</v>
      </c>
      <c r="D72" s="172">
        <v>672.0</v>
      </c>
      <c r="E72" s="172">
        <v>672.0</v>
      </c>
      <c r="F72" s="162" t="s">
        <v>201</v>
      </c>
      <c r="G72" s="163"/>
      <c r="H72" s="163"/>
      <c r="I72" s="163"/>
      <c r="J72" s="163"/>
      <c r="K72" s="163"/>
      <c r="L72" s="163"/>
      <c r="M72" s="163"/>
      <c r="N72" s="163"/>
      <c r="O72" s="163"/>
      <c r="P72" s="163"/>
      <c r="Q72" s="163"/>
      <c r="R72" s="163"/>
      <c r="S72" s="163"/>
      <c r="T72" s="163"/>
      <c r="U72" s="163"/>
      <c r="V72" s="163"/>
      <c r="W72" s="163"/>
      <c r="X72" s="163"/>
      <c r="Y72" s="163"/>
      <c r="Z72" s="163"/>
    </row>
    <row r="73" ht="11.25" customHeight="1">
      <c r="A73" s="162" t="s">
        <v>12318</v>
      </c>
      <c r="B73" s="10" t="s">
        <v>177</v>
      </c>
      <c r="C73" s="10">
        <v>12.0</v>
      </c>
      <c r="D73" s="172" t="s">
        <v>13260</v>
      </c>
      <c r="E73" s="172">
        <v>672.0</v>
      </c>
      <c r="F73" s="162" t="s">
        <v>202</v>
      </c>
      <c r="G73" s="163"/>
      <c r="H73" s="163"/>
      <c r="I73" s="163"/>
      <c r="J73" s="163"/>
      <c r="K73" s="163"/>
      <c r="L73" s="163"/>
      <c r="M73" s="163"/>
      <c r="N73" s="163"/>
      <c r="O73" s="163"/>
      <c r="P73" s="163"/>
      <c r="Q73" s="163"/>
      <c r="R73" s="163"/>
      <c r="S73" s="163"/>
      <c r="T73" s="163"/>
      <c r="U73" s="163"/>
      <c r="V73" s="163"/>
      <c r="W73" s="163"/>
      <c r="X73" s="163"/>
      <c r="Y73" s="163"/>
      <c r="Z73" s="163"/>
    </row>
    <row r="74" ht="11.25" customHeight="1">
      <c r="A74" s="162" t="s">
        <v>13194</v>
      </c>
      <c r="B74" s="10" t="s">
        <v>106</v>
      </c>
      <c r="C74" s="10">
        <v>12.5</v>
      </c>
      <c r="D74" s="172" t="s">
        <v>13261</v>
      </c>
      <c r="E74" s="172">
        <v>700.0</v>
      </c>
      <c r="F74" s="162" t="s">
        <v>131</v>
      </c>
      <c r="G74" s="163"/>
      <c r="H74" s="163"/>
      <c r="I74" s="163"/>
      <c r="J74" s="163"/>
      <c r="K74" s="163"/>
      <c r="L74" s="163"/>
      <c r="M74" s="163"/>
      <c r="N74" s="163"/>
      <c r="O74" s="163"/>
      <c r="P74" s="163"/>
      <c r="Q74" s="163"/>
      <c r="R74" s="163"/>
      <c r="S74" s="163"/>
      <c r="T74" s="163"/>
      <c r="U74" s="163"/>
      <c r="V74" s="163"/>
      <c r="W74" s="163"/>
      <c r="X74" s="163"/>
      <c r="Y74" s="163"/>
      <c r="Z74" s="163"/>
    </row>
    <row r="75" ht="11.25" customHeight="1">
      <c r="A75" s="162" t="s">
        <v>113</v>
      </c>
      <c r="B75" s="10" t="s">
        <v>106</v>
      </c>
      <c r="C75" s="10" t="s">
        <v>13153</v>
      </c>
      <c r="D75" s="172" t="s">
        <v>13245</v>
      </c>
      <c r="E75" s="172">
        <v>560.0</v>
      </c>
      <c r="F75" s="162" t="s">
        <v>113</v>
      </c>
      <c r="G75" s="163"/>
      <c r="H75" s="163"/>
      <c r="I75" s="163"/>
      <c r="J75" s="163"/>
      <c r="K75" s="163"/>
      <c r="L75" s="163"/>
      <c r="M75" s="163"/>
      <c r="N75" s="163"/>
      <c r="O75" s="163"/>
      <c r="P75" s="163"/>
      <c r="Q75" s="163"/>
      <c r="R75" s="163"/>
      <c r="S75" s="163"/>
      <c r="T75" s="163"/>
      <c r="U75" s="163"/>
      <c r="V75" s="163"/>
      <c r="W75" s="163"/>
      <c r="X75" s="163"/>
      <c r="Y75" s="163"/>
      <c r="Z75" s="163"/>
    </row>
    <row r="76" ht="11.25" customHeight="1">
      <c r="A76" s="162" t="s">
        <v>13195</v>
      </c>
      <c r="B76" s="10" t="s">
        <v>106</v>
      </c>
      <c r="C76" s="10">
        <v>12.0</v>
      </c>
      <c r="D76" s="172" t="s">
        <v>13262</v>
      </c>
      <c r="E76" s="172">
        <v>672.0</v>
      </c>
      <c r="F76" s="162" t="s">
        <v>133</v>
      </c>
      <c r="G76" s="163"/>
      <c r="H76" s="163"/>
      <c r="I76" s="163"/>
      <c r="J76" s="163"/>
      <c r="K76" s="163"/>
      <c r="L76" s="163"/>
      <c r="M76" s="163"/>
      <c r="N76" s="163"/>
      <c r="O76" s="163"/>
      <c r="P76" s="163"/>
      <c r="Q76" s="163"/>
      <c r="R76" s="163"/>
      <c r="S76" s="163"/>
      <c r="T76" s="163"/>
      <c r="U76" s="163"/>
      <c r="V76" s="163"/>
      <c r="W76" s="163"/>
      <c r="X76" s="163"/>
      <c r="Y76" s="163"/>
      <c r="Z76" s="163"/>
    </row>
    <row r="77" ht="11.25" customHeight="1">
      <c r="A77" s="162" t="s">
        <v>12403</v>
      </c>
      <c r="B77" s="10" t="s">
        <v>52</v>
      </c>
      <c r="C77" s="10">
        <v>11.62</v>
      </c>
      <c r="D77" s="172" t="s">
        <v>13263</v>
      </c>
      <c r="E77" s="172">
        <v>644.0</v>
      </c>
      <c r="F77" s="162" t="s">
        <v>1272</v>
      </c>
      <c r="G77" s="163"/>
      <c r="H77" s="163"/>
      <c r="I77" s="163"/>
      <c r="J77" s="163"/>
      <c r="K77" s="163"/>
      <c r="L77" s="163"/>
      <c r="M77" s="163"/>
      <c r="N77" s="163"/>
      <c r="O77" s="163"/>
      <c r="P77" s="163"/>
      <c r="Q77" s="163"/>
      <c r="R77" s="163"/>
      <c r="S77" s="163"/>
      <c r="T77" s="163"/>
      <c r="U77" s="163"/>
      <c r="V77" s="163"/>
      <c r="W77" s="163"/>
      <c r="X77" s="163"/>
      <c r="Y77" s="163"/>
      <c r="Z77" s="163"/>
    </row>
    <row r="78" ht="11.25" customHeight="1">
      <c r="A78" s="162" t="s">
        <v>12422</v>
      </c>
      <c r="B78" s="10" t="s">
        <v>1297</v>
      </c>
      <c r="C78" s="10">
        <v>12.0</v>
      </c>
      <c r="D78" s="172" t="s">
        <v>13264</v>
      </c>
      <c r="E78" s="172">
        <v>672.0</v>
      </c>
      <c r="F78" s="162" t="s">
        <v>118</v>
      </c>
      <c r="G78" s="163"/>
      <c r="H78" s="163"/>
      <c r="I78" s="163"/>
      <c r="J78" s="163"/>
      <c r="K78" s="163"/>
      <c r="L78" s="163"/>
      <c r="M78" s="163"/>
      <c r="N78" s="163"/>
      <c r="O78" s="163"/>
      <c r="P78" s="163"/>
      <c r="Q78" s="163"/>
      <c r="R78" s="163"/>
      <c r="S78" s="163"/>
      <c r="T78" s="163"/>
      <c r="U78" s="163"/>
      <c r="V78" s="163"/>
      <c r="W78" s="163"/>
      <c r="X78" s="163"/>
      <c r="Y78" s="163"/>
      <c r="Z78" s="163"/>
    </row>
    <row r="79" ht="11.25" customHeight="1">
      <c r="A79" s="162" t="s">
        <v>105</v>
      </c>
      <c r="B79" s="10" t="s">
        <v>106</v>
      </c>
      <c r="C79" s="10">
        <v>8.5</v>
      </c>
      <c r="D79" s="172" t="s">
        <v>13265</v>
      </c>
      <c r="E79" s="172">
        <v>476.0</v>
      </c>
      <c r="F79" s="162" t="s">
        <v>1332</v>
      </c>
      <c r="G79" s="163"/>
      <c r="H79" s="163"/>
      <c r="I79" s="163"/>
      <c r="J79" s="163"/>
      <c r="K79" s="163"/>
      <c r="L79" s="163"/>
      <c r="M79" s="163"/>
      <c r="N79" s="163"/>
      <c r="O79" s="163"/>
      <c r="P79" s="163"/>
      <c r="Q79" s="163"/>
      <c r="R79" s="163"/>
      <c r="S79" s="163"/>
      <c r="T79" s="163"/>
      <c r="U79" s="163"/>
      <c r="V79" s="163"/>
      <c r="W79" s="163"/>
      <c r="X79" s="163"/>
      <c r="Y79" s="163"/>
      <c r="Z79" s="163"/>
    </row>
    <row r="80" ht="11.25" customHeight="1">
      <c r="A80" s="162" t="s">
        <v>12480</v>
      </c>
      <c r="B80" s="10" t="s">
        <v>177</v>
      </c>
      <c r="C80" s="10">
        <v>13.0</v>
      </c>
      <c r="D80" s="172" t="s">
        <v>13255</v>
      </c>
      <c r="E80" s="172">
        <v>728.0</v>
      </c>
      <c r="F80" s="162" t="s">
        <v>1377</v>
      </c>
      <c r="G80" s="163"/>
      <c r="H80" s="163"/>
      <c r="I80" s="163"/>
      <c r="J80" s="163"/>
      <c r="K80" s="163"/>
      <c r="L80" s="163"/>
      <c r="M80" s="163"/>
      <c r="N80" s="163"/>
      <c r="O80" s="163"/>
      <c r="P80" s="163"/>
      <c r="Q80" s="163"/>
      <c r="R80" s="163"/>
      <c r="S80" s="163"/>
      <c r="T80" s="163"/>
      <c r="U80" s="163"/>
      <c r="V80" s="163"/>
      <c r="W80" s="163"/>
      <c r="X80" s="163"/>
      <c r="Y80" s="163"/>
      <c r="Z80" s="163"/>
    </row>
    <row r="81" ht="11.25" customHeight="1">
      <c r="A81" s="162" t="s">
        <v>109</v>
      </c>
      <c r="B81" s="10" t="s">
        <v>106</v>
      </c>
      <c r="C81" s="10">
        <v>11.0</v>
      </c>
      <c r="D81" s="172">
        <v>56.0</v>
      </c>
      <c r="E81" s="172">
        <v>616.0</v>
      </c>
      <c r="F81" s="162" t="s">
        <v>109</v>
      </c>
      <c r="G81" s="163"/>
      <c r="H81" s="163"/>
      <c r="I81" s="163"/>
      <c r="J81" s="163"/>
      <c r="K81" s="163"/>
      <c r="L81" s="163"/>
      <c r="M81" s="163"/>
      <c r="N81" s="163"/>
      <c r="O81" s="163"/>
      <c r="P81" s="163"/>
      <c r="Q81" s="163"/>
      <c r="R81" s="163"/>
      <c r="S81" s="163"/>
      <c r="T81" s="163"/>
      <c r="U81" s="163"/>
      <c r="V81" s="163"/>
      <c r="W81" s="163"/>
      <c r="X81" s="163"/>
      <c r="Y81" s="163"/>
      <c r="Z81" s="163"/>
    </row>
    <row r="82" ht="11.25" customHeight="1">
      <c r="A82" s="162" t="s">
        <v>12489</v>
      </c>
      <c r="B82" s="10" t="s">
        <v>106</v>
      </c>
      <c r="C82" s="10">
        <v>8.0</v>
      </c>
      <c r="D82" s="172">
        <v>448.0</v>
      </c>
      <c r="E82" s="172">
        <v>448.0</v>
      </c>
      <c r="F82" s="162" t="s">
        <v>1418</v>
      </c>
      <c r="G82" s="163"/>
      <c r="H82" s="163"/>
      <c r="I82" s="163"/>
      <c r="J82" s="163"/>
      <c r="K82" s="163"/>
      <c r="L82" s="163"/>
      <c r="M82" s="163"/>
      <c r="N82" s="163"/>
      <c r="O82" s="163"/>
      <c r="P82" s="163"/>
      <c r="Q82" s="163"/>
      <c r="R82" s="163"/>
      <c r="S82" s="163"/>
      <c r="T82" s="163"/>
      <c r="U82" s="163"/>
      <c r="V82" s="163"/>
      <c r="W82" s="163"/>
      <c r="X82" s="163"/>
      <c r="Y82" s="163"/>
      <c r="Z82" s="163"/>
    </row>
    <row r="83" ht="11.25" customHeight="1">
      <c r="A83" s="162" t="s">
        <v>10049</v>
      </c>
      <c r="B83" s="10" t="s">
        <v>106</v>
      </c>
      <c r="C83" s="10">
        <v>11.5</v>
      </c>
      <c r="D83" s="172" t="s">
        <v>13266</v>
      </c>
      <c r="E83" s="172">
        <v>644.0</v>
      </c>
      <c r="F83" s="162" t="s">
        <v>119</v>
      </c>
      <c r="G83" s="163"/>
      <c r="H83" s="163"/>
      <c r="I83" s="163"/>
      <c r="J83" s="163"/>
      <c r="K83" s="163"/>
      <c r="L83" s="163"/>
      <c r="M83" s="163"/>
      <c r="N83" s="163"/>
      <c r="O83" s="163"/>
      <c r="P83" s="163"/>
      <c r="Q83" s="163"/>
      <c r="R83" s="163"/>
      <c r="S83" s="163"/>
      <c r="T83" s="163"/>
      <c r="U83" s="163"/>
      <c r="V83" s="163"/>
      <c r="W83" s="163"/>
      <c r="X83" s="163"/>
      <c r="Y83" s="163"/>
      <c r="Z83" s="163"/>
    </row>
    <row r="84" ht="11.25" customHeight="1">
      <c r="A84" s="162" t="s">
        <v>13248</v>
      </c>
      <c r="B84" s="10" t="s">
        <v>141</v>
      </c>
      <c r="C84" s="10">
        <v>12.0</v>
      </c>
      <c r="D84" s="172" t="s">
        <v>13267</v>
      </c>
      <c r="E84" s="172">
        <v>672.0</v>
      </c>
      <c r="F84" s="162" t="s">
        <v>160</v>
      </c>
      <c r="G84" s="163"/>
      <c r="H84" s="163"/>
      <c r="I84" s="163"/>
      <c r="J84" s="163"/>
      <c r="K84" s="163"/>
      <c r="L84" s="163"/>
      <c r="M84" s="163"/>
      <c r="N84" s="163"/>
      <c r="O84" s="163"/>
      <c r="P84" s="163"/>
      <c r="Q84" s="163"/>
      <c r="R84" s="163"/>
      <c r="S84" s="163"/>
      <c r="T84" s="163"/>
      <c r="U84" s="163"/>
      <c r="V84" s="163"/>
      <c r="W84" s="163"/>
      <c r="X84" s="163"/>
      <c r="Y84" s="163"/>
      <c r="Z84" s="163"/>
    </row>
    <row r="85" ht="11.25" customHeight="1">
      <c r="A85" s="162" t="s">
        <v>12527</v>
      </c>
      <c r="B85" s="10" t="s">
        <v>141</v>
      </c>
      <c r="C85" s="10">
        <v>12.0</v>
      </c>
      <c r="D85" s="172">
        <v>672.0</v>
      </c>
      <c r="E85" s="172">
        <v>672.0</v>
      </c>
      <c r="F85" s="162" t="s">
        <v>161</v>
      </c>
      <c r="G85" s="163"/>
      <c r="H85" s="163"/>
      <c r="I85" s="163"/>
      <c r="J85" s="163"/>
      <c r="K85" s="163"/>
      <c r="L85" s="163"/>
      <c r="M85" s="163"/>
      <c r="N85" s="163"/>
      <c r="O85" s="163"/>
      <c r="P85" s="163"/>
      <c r="Q85" s="163"/>
      <c r="R85" s="163"/>
      <c r="S85" s="163"/>
      <c r="T85" s="163"/>
      <c r="U85" s="163"/>
      <c r="V85" s="163"/>
      <c r="W85" s="163"/>
      <c r="X85" s="163"/>
      <c r="Y85" s="163"/>
      <c r="Z85" s="163"/>
    </row>
    <row r="86" ht="11.25" customHeight="1">
      <c r="A86" s="162" t="s">
        <v>149</v>
      </c>
      <c r="B86" s="10" t="s">
        <v>141</v>
      </c>
      <c r="C86" s="10">
        <v>8.0</v>
      </c>
      <c r="D86" s="172">
        <v>448.0</v>
      </c>
      <c r="E86" s="172">
        <v>448.0</v>
      </c>
      <c r="F86" s="162" t="s">
        <v>149</v>
      </c>
      <c r="G86" s="163"/>
      <c r="H86" s="163"/>
      <c r="I86" s="163"/>
      <c r="J86" s="163"/>
      <c r="K86" s="163"/>
      <c r="L86" s="163"/>
      <c r="M86" s="163"/>
      <c r="N86" s="163"/>
      <c r="O86" s="163"/>
      <c r="P86" s="163"/>
      <c r="Q86" s="163"/>
      <c r="R86" s="163"/>
      <c r="S86" s="163"/>
      <c r="T86" s="163"/>
      <c r="U86" s="163"/>
      <c r="V86" s="163"/>
      <c r="W86" s="163"/>
      <c r="X86" s="163"/>
      <c r="Y86" s="163"/>
      <c r="Z86" s="163"/>
    </row>
    <row r="87" ht="11.25" customHeight="1">
      <c r="A87" s="162" t="s">
        <v>174</v>
      </c>
      <c r="B87" s="10" t="s">
        <v>141</v>
      </c>
      <c r="C87" s="10">
        <v>11.0</v>
      </c>
      <c r="D87" s="172">
        <v>616.0</v>
      </c>
      <c r="E87" s="172">
        <v>616.0</v>
      </c>
      <c r="F87" s="162" t="s">
        <v>174</v>
      </c>
      <c r="G87" s="163"/>
      <c r="H87" s="163"/>
      <c r="I87" s="163"/>
      <c r="J87" s="163"/>
      <c r="K87" s="163"/>
      <c r="L87" s="163"/>
      <c r="M87" s="163"/>
      <c r="N87" s="163"/>
      <c r="O87" s="163"/>
      <c r="P87" s="163"/>
      <c r="Q87" s="163"/>
      <c r="R87" s="163"/>
      <c r="S87" s="163"/>
      <c r="T87" s="163"/>
      <c r="U87" s="163"/>
      <c r="V87" s="163"/>
      <c r="W87" s="163"/>
      <c r="X87" s="163"/>
      <c r="Y87" s="163"/>
      <c r="Z87" s="163"/>
    </row>
    <row r="88" ht="11.25" customHeight="1">
      <c r="A88" s="162" t="s">
        <v>2177</v>
      </c>
      <c r="B88" s="10" t="s">
        <v>141</v>
      </c>
      <c r="C88" s="10">
        <v>7.0</v>
      </c>
      <c r="D88" s="172">
        <v>28.0</v>
      </c>
      <c r="E88" s="172">
        <v>392.0</v>
      </c>
      <c r="F88" s="162" t="s">
        <v>144</v>
      </c>
      <c r="G88" s="163"/>
      <c r="H88" s="163"/>
      <c r="I88" s="163"/>
      <c r="J88" s="163"/>
      <c r="K88" s="163"/>
      <c r="L88" s="163"/>
      <c r="M88" s="163"/>
      <c r="N88" s="163"/>
      <c r="O88" s="163"/>
      <c r="P88" s="163"/>
      <c r="Q88" s="163"/>
      <c r="R88" s="163"/>
      <c r="S88" s="163"/>
      <c r="T88" s="163"/>
      <c r="U88" s="163"/>
      <c r="V88" s="163"/>
      <c r="W88" s="163"/>
      <c r="X88" s="163"/>
      <c r="Y88" s="163"/>
      <c r="Z88" s="163"/>
    </row>
    <row r="89" ht="11.25" customHeight="1">
      <c r="A89" s="162" t="s">
        <v>12569</v>
      </c>
      <c r="B89" s="10" t="s">
        <v>141</v>
      </c>
      <c r="C89" s="10">
        <v>115.0</v>
      </c>
      <c r="D89" s="172">
        <v>644.0</v>
      </c>
      <c r="E89" s="172">
        <v>644.0</v>
      </c>
      <c r="F89" s="162" t="s">
        <v>1529</v>
      </c>
      <c r="G89" s="163"/>
      <c r="H89" s="163"/>
      <c r="I89" s="163"/>
      <c r="J89" s="163"/>
      <c r="K89" s="163"/>
      <c r="L89" s="163"/>
      <c r="M89" s="163"/>
      <c r="N89" s="163"/>
      <c r="O89" s="163"/>
      <c r="P89" s="163"/>
      <c r="Q89" s="163"/>
      <c r="R89" s="163"/>
      <c r="S89" s="163"/>
      <c r="T89" s="163"/>
      <c r="U89" s="163"/>
      <c r="V89" s="163"/>
      <c r="W89" s="163"/>
      <c r="X89" s="163"/>
      <c r="Y89" s="163"/>
      <c r="Z89" s="163"/>
    </row>
    <row r="90" ht="11.25" customHeight="1">
      <c r="A90" s="162" t="s">
        <v>13199</v>
      </c>
      <c r="B90" s="10" t="s">
        <v>141</v>
      </c>
      <c r="C90" s="10">
        <v>12.0</v>
      </c>
      <c r="D90" s="172">
        <v>672.0</v>
      </c>
      <c r="E90" s="172">
        <v>672.0</v>
      </c>
      <c r="F90" s="162" t="s">
        <v>1539</v>
      </c>
      <c r="G90" s="163"/>
      <c r="H90" s="163"/>
      <c r="I90" s="163"/>
      <c r="J90" s="163"/>
      <c r="K90" s="163"/>
      <c r="L90" s="163"/>
      <c r="M90" s="163"/>
      <c r="N90" s="163"/>
      <c r="O90" s="163"/>
      <c r="P90" s="163"/>
      <c r="Q90" s="163"/>
      <c r="R90" s="163"/>
      <c r="S90" s="163"/>
      <c r="T90" s="163"/>
      <c r="U90" s="163"/>
      <c r="V90" s="163"/>
      <c r="W90" s="163"/>
      <c r="X90" s="163"/>
      <c r="Y90" s="163"/>
      <c r="Z90" s="163"/>
    </row>
    <row r="91" ht="11.25" customHeight="1">
      <c r="A91" s="162" t="s">
        <v>11510</v>
      </c>
      <c r="B91" s="10" t="s">
        <v>177</v>
      </c>
      <c r="C91" s="10" t="s">
        <v>13200</v>
      </c>
      <c r="D91" s="172">
        <v>560.0</v>
      </c>
      <c r="E91" s="172">
        <v>560.0</v>
      </c>
      <c r="F91" s="162" t="s">
        <v>180</v>
      </c>
      <c r="G91" s="163"/>
      <c r="H91" s="163"/>
      <c r="I91" s="163"/>
      <c r="J91" s="163"/>
      <c r="K91" s="163"/>
      <c r="L91" s="163"/>
      <c r="M91" s="163"/>
      <c r="N91" s="163"/>
      <c r="O91" s="163"/>
      <c r="P91" s="163"/>
      <c r="Q91" s="163"/>
      <c r="R91" s="163"/>
      <c r="S91" s="163"/>
      <c r="T91" s="163"/>
      <c r="U91" s="163"/>
      <c r="V91" s="163"/>
      <c r="W91" s="163"/>
      <c r="X91" s="163"/>
      <c r="Y91" s="163"/>
      <c r="Z91" s="163"/>
    </row>
    <row r="92" ht="11.25" customHeight="1">
      <c r="A92" s="162" t="s">
        <v>12676</v>
      </c>
      <c r="B92" s="10" t="s">
        <v>177</v>
      </c>
      <c r="C92" s="10">
        <v>12.0</v>
      </c>
      <c r="D92" s="172">
        <v>672.0</v>
      </c>
      <c r="E92" s="172">
        <v>672.0</v>
      </c>
      <c r="F92" s="162" t="s">
        <v>11518</v>
      </c>
      <c r="G92" s="163"/>
      <c r="H92" s="163"/>
      <c r="I92" s="163"/>
      <c r="J92" s="163"/>
      <c r="K92" s="163"/>
      <c r="L92" s="163"/>
      <c r="M92" s="163"/>
      <c r="N92" s="163"/>
      <c r="O92" s="163"/>
      <c r="P92" s="163"/>
      <c r="Q92" s="163"/>
      <c r="R92" s="163"/>
      <c r="S92" s="163"/>
      <c r="T92" s="163"/>
      <c r="U92" s="163"/>
      <c r="V92" s="163"/>
      <c r="W92" s="163"/>
      <c r="X92" s="163"/>
      <c r="Y92" s="163"/>
      <c r="Z92" s="163"/>
    </row>
    <row r="93" ht="11.25" customHeight="1">
      <c r="A93" s="162" t="s">
        <v>11520</v>
      </c>
      <c r="B93" s="10" t="s">
        <v>177</v>
      </c>
      <c r="C93" s="10" t="s">
        <v>13201</v>
      </c>
      <c r="D93" s="172">
        <v>560.0</v>
      </c>
      <c r="E93" s="172">
        <v>560.0</v>
      </c>
      <c r="F93" s="162" t="s">
        <v>182</v>
      </c>
      <c r="G93" s="163"/>
      <c r="H93" s="163"/>
      <c r="I93" s="163"/>
      <c r="J93" s="163"/>
      <c r="K93" s="163"/>
      <c r="L93" s="163"/>
      <c r="M93" s="163"/>
      <c r="N93" s="163"/>
      <c r="O93" s="163"/>
      <c r="P93" s="163"/>
      <c r="Q93" s="163"/>
      <c r="R93" s="163"/>
      <c r="S93" s="163"/>
      <c r="T93" s="163"/>
      <c r="U93" s="163"/>
      <c r="V93" s="163"/>
      <c r="W93" s="163"/>
      <c r="X93" s="163"/>
      <c r="Y93" s="163"/>
      <c r="Z93" s="163"/>
    </row>
    <row r="94" ht="11.25" customHeight="1">
      <c r="A94" s="162" t="s">
        <v>12688</v>
      </c>
      <c r="B94" s="10" t="s">
        <v>177</v>
      </c>
      <c r="C94" s="10">
        <v>9.0</v>
      </c>
      <c r="D94" s="172">
        <v>504.0</v>
      </c>
      <c r="E94" s="172">
        <v>504.0</v>
      </c>
      <c r="F94" s="162" t="s">
        <v>176</v>
      </c>
      <c r="G94" s="163"/>
      <c r="H94" s="163"/>
      <c r="I94" s="163"/>
      <c r="J94" s="163"/>
      <c r="K94" s="163"/>
      <c r="L94" s="163"/>
      <c r="M94" s="163"/>
      <c r="N94" s="163"/>
      <c r="O94" s="163"/>
      <c r="P94" s="163"/>
      <c r="Q94" s="163"/>
      <c r="R94" s="163"/>
      <c r="S94" s="163"/>
      <c r="T94" s="163"/>
      <c r="U94" s="163"/>
      <c r="V94" s="163"/>
      <c r="W94" s="163"/>
      <c r="X94" s="163"/>
      <c r="Y94" s="163"/>
      <c r="Z94" s="163"/>
    </row>
    <row r="95" ht="11.25" customHeight="1">
      <c r="A95" s="162" t="s">
        <v>12689</v>
      </c>
      <c r="B95" s="10" t="s">
        <v>177</v>
      </c>
      <c r="C95" s="10">
        <v>10.0</v>
      </c>
      <c r="D95" s="172">
        <v>560.0</v>
      </c>
      <c r="E95" s="172">
        <v>560.0</v>
      </c>
      <c r="F95" s="162" t="s">
        <v>183</v>
      </c>
      <c r="G95" s="163"/>
      <c r="H95" s="163"/>
      <c r="I95" s="163"/>
      <c r="J95" s="163"/>
      <c r="K95" s="163"/>
      <c r="L95" s="163"/>
      <c r="M95" s="163"/>
      <c r="N95" s="163"/>
      <c r="O95" s="163"/>
      <c r="P95" s="163"/>
      <c r="Q95" s="163"/>
      <c r="R95" s="163"/>
      <c r="S95" s="163"/>
      <c r="T95" s="163"/>
      <c r="U95" s="163"/>
      <c r="V95" s="163"/>
      <c r="W95" s="163"/>
      <c r="X95" s="163"/>
      <c r="Y95" s="163"/>
      <c r="Z95" s="163"/>
    </row>
    <row r="96" ht="11.25" customHeight="1">
      <c r="A96" s="162" t="s">
        <v>184</v>
      </c>
      <c r="B96" s="10" t="s">
        <v>1183</v>
      </c>
      <c r="C96" s="10">
        <v>10.0</v>
      </c>
      <c r="D96" s="172">
        <v>560.0</v>
      </c>
      <c r="E96" s="172">
        <v>560.0</v>
      </c>
      <c r="F96" s="162" t="s">
        <v>11522</v>
      </c>
      <c r="G96" s="163"/>
      <c r="H96" s="163"/>
      <c r="I96" s="163"/>
      <c r="J96" s="163"/>
      <c r="K96" s="163"/>
      <c r="L96" s="163"/>
      <c r="M96" s="163"/>
      <c r="N96" s="163"/>
      <c r="O96" s="163"/>
      <c r="P96" s="163"/>
      <c r="Q96" s="163"/>
      <c r="R96" s="163"/>
      <c r="S96" s="163"/>
      <c r="T96" s="163"/>
      <c r="U96" s="163"/>
      <c r="V96" s="163"/>
      <c r="W96" s="163"/>
      <c r="X96" s="163"/>
      <c r="Y96" s="163"/>
      <c r="Z96" s="163"/>
    </row>
    <row r="97" ht="11.25" customHeight="1">
      <c r="A97" s="162" t="s">
        <v>12692</v>
      </c>
      <c r="B97" s="10" t="s">
        <v>4704</v>
      </c>
      <c r="C97" s="10">
        <v>8.0</v>
      </c>
      <c r="D97" s="172" t="s">
        <v>13268</v>
      </c>
      <c r="E97" s="172">
        <v>448.0</v>
      </c>
      <c r="F97" s="162" t="s">
        <v>64</v>
      </c>
      <c r="G97" s="163"/>
      <c r="H97" s="163"/>
      <c r="I97" s="163"/>
      <c r="J97" s="163"/>
      <c r="K97" s="163"/>
      <c r="L97" s="163"/>
      <c r="M97" s="163"/>
      <c r="N97" s="163"/>
      <c r="O97" s="163"/>
      <c r="P97" s="163"/>
      <c r="Q97" s="163"/>
      <c r="R97" s="163"/>
      <c r="S97" s="163"/>
      <c r="T97" s="163"/>
      <c r="U97" s="163"/>
      <c r="V97" s="163"/>
      <c r="W97" s="163"/>
      <c r="X97" s="163"/>
      <c r="Y97" s="163"/>
      <c r="Z97" s="163"/>
    </row>
    <row r="98" ht="11.25" customHeight="1">
      <c r="A98" s="162" t="s">
        <v>13203</v>
      </c>
      <c r="B98" s="10" t="s">
        <v>52</v>
      </c>
      <c r="C98" s="10">
        <v>10.0</v>
      </c>
      <c r="D98" s="172">
        <v>560.0</v>
      </c>
      <c r="E98" s="172">
        <v>560.0</v>
      </c>
      <c r="F98" s="162" t="s">
        <v>13204</v>
      </c>
      <c r="G98" s="163"/>
      <c r="H98" s="163"/>
      <c r="I98" s="163"/>
      <c r="J98" s="163"/>
      <c r="K98" s="163"/>
      <c r="L98" s="163"/>
      <c r="M98" s="163"/>
      <c r="N98" s="163"/>
      <c r="O98" s="163"/>
      <c r="P98" s="163"/>
      <c r="Q98" s="163"/>
      <c r="R98" s="163"/>
      <c r="S98" s="163"/>
      <c r="T98" s="163"/>
      <c r="U98" s="163"/>
      <c r="V98" s="163"/>
      <c r="W98" s="163"/>
      <c r="X98" s="163"/>
      <c r="Y98" s="163"/>
      <c r="Z98" s="163"/>
    </row>
    <row r="99" ht="11.25" customHeight="1">
      <c r="A99" s="162" t="s">
        <v>96</v>
      </c>
      <c r="B99" s="10" t="s">
        <v>52</v>
      </c>
      <c r="C99" s="10">
        <v>11.0</v>
      </c>
      <c r="D99" s="172">
        <v>616.0</v>
      </c>
      <c r="E99" s="172">
        <v>616.0</v>
      </c>
      <c r="F99" s="162" t="s">
        <v>96</v>
      </c>
      <c r="G99" s="163"/>
      <c r="H99" s="163"/>
      <c r="I99" s="163"/>
      <c r="J99" s="163"/>
      <c r="K99" s="163"/>
      <c r="L99" s="163"/>
      <c r="M99" s="163"/>
      <c r="N99" s="163"/>
      <c r="O99" s="163"/>
      <c r="P99" s="163"/>
      <c r="Q99" s="163"/>
      <c r="R99" s="163"/>
      <c r="S99" s="163"/>
      <c r="T99" s="163"/>
      <c r="U99" s="163"/>
      <c r="V99" s="163"/>
      <c r="W99" s="163"/>
      <c r="X99" s="163"/>
      <c r="Y99" s="163"/>
      <c r="Z99" s="163"/>
    </row>
    <row r="100" ht="11.25" customHeight="1">
      <c r="A100" s="162" t="s">
        <v>13064</v>
      </c>
      <c r="B100" s="10" t="s">
        <v>1183</v>
      </c>
      <c r="C100" s="10" t="s">
        <v>13205</v>
      </c>
      <c r="D100" s="172">
        <v>560.0</v>
      </c>
      <c r="E100" s="172">
        <v>560.0</v>
      </c>
      <c r="F100" s="162" t="s">
        <v>190</v>
      </c>
      <c r="G100" s="163"/>
      <c r="H100" s="163"/>
      <c r="I100" s="163"/>
      <c r="J100" s="163"/>
      <c r="K100" s="163"/>
      <c r="L100" s="163"/>
      <c r="M100" s="163"/>
      <c r="N100" s="163"/>
      <c r="O100" s="163"/>
      <c r="P100" s="163"/>
      <c r="Q100" s="163"/>
      <c r="R100" s="163"/>
      <c r="S100" s="163"/>
      <c r="T100" s="163"/>
      <c r="U100" s="163"/>
      <c r="V100" s="163"/>
      <c r="W100" s="163"/>
      <c r="X100" s="163"/>
      <c r="Y100" s="163"/>
      <c r="Z100" s="163"/>
    </row>
    <row r="101" ht="11.25" customHeight="1">
      <c r="A101" s="162" t="s">
        <v>191</v>
      </c>
      <c r="B101" s="10" t="s">
        <v>177</v>
      </c>
      <c r="C101" s="10" t="s">
        <v>13206</v>
      </c>
      <c r="D101" s="172">
        <v>560.0</v>
      </c>
      <c r="E101" s="172">
        <v>560.0</v>
      </c>
      <c r="F101" s="162" t="s">
        <v>191</v>
      </c>
      <c r="G101" s="163"/>
      <c r="H101" s="163"/>
      <c r="I101" s="163"/>
      <c r="J101" s="163"/>
      <c r="K101" s="163"/>
      <c r="L101" s="163"/>
      <c r="M101" s="163"/>
      <c r="N101" s="163"/>
      <c r="O101" s="163"/>
      <c r="P101" s="163"/>
      <c r="Q101" s="163"/>
      <c r="R101" s="163"/>
      <c r="S101" s="163"/>
      <c r="T101" s="163"/>
      <c r="U101" s="163"/>
      <c r="V101" s="163"/>
      <c r="W101" s="163"/>
      <c r="X101" s="163"/>
      <c r="Y101" s="163"/>
      <c r="Z101" s="163"/>
    </row>
    <row r="102" ht="11.25" customHeight="1">
      <c r="A102" s="162" t="s">
        <v>11534</v>
      </c>
      <c r="B102" s="10" t="s">
        <v>52</v>
      </c>
      <c r="C102" s="10">
        <v>10.0</v>
      </c>
      <c r="D102" s="172">
        <v>560.0</v>
      </c>
      <c r="E102" s="172">
        <v>560.0</v>
      </c>
      <c r="F102" s="162" t="s">
        <v>1599</v>
      </c>
      <c r="G102" s="163"/>
      <c r="H102" s="163"/>
      <c r="I102" s="163"/>
      <c r="J102" s="163"/>
      <c r="K102" s="163"/>
      <c r="L102" s="163"/>
      <c r="M102" s="163"/>
      <c r="N102" s="163"/>
      <c r="O102" s="163"/>
      <c r="P102" s="163"/>
      <c r="Q102" s="163"/>
      <c r="R102" s="163"/>
      <c r="S102" s="163"/>
      <c r="T102" s="163"/>
      <c r="U102" s="163"/>
      <c r="V102" s="163"/>
      <c r="W102" s="163"/>
      <c r="X102" s="163"/>
      <c r="Y102" s="163"/>
      <c r="Z102" s="163"/>
    </row>
    <row r="103" ht="11.25" customHeight="1">
      <c r="A103" s="162" t="s">
        <v>13207</v>
      </c>
      <c r="B103" s="10" t="s">
        <v>52</v>
      </c>
      <c r="C103" s="10">
        <v>13.0</v>
      </c>
      <c r="D103" s="172">
        <v>728.0</v>
      </c>
      <c r="E103" s="172">
        <v>728.0</v>
      </c>
      <c r="F103" s="162" t="s">
        <v>90</v>
      </c>
      <c r="G103" s="163"/>
      <c r="H103" s="163"/>
      <c r="I103" s="163"/>
      <c r="J103" s="163"/>
      <c r="K103" s="163"/>
      <c r="L103" s="163"/>
      <c r="M103" s="163"/>
      <c r="N103" s="163"/>
      <c r="O103" s="163"/>
      <c r="P103" s="163"/>
      <c r="Q103" s="163"/>
      <c r="R103" s="163"/>
      <c r="S103" s="163"/>
      <c r="T103" s="163"/>
      <c r="U103" s="163"/>
      <c r="V103" s="163"/>
      <c r="W103" s="163"/>
      <c r="X103" s="163"/>
      <c r="Y103" s="163"/>
      <c r="Z103" s="163"/>
    </row>
    <row r="104" ht="11.25" customHeight="1">
      <c r="A104" s="162" t="s">
        <v>13208</v>
      </c>
      <c r="B104" s="10" t="s">
        <v>52</v>
      </c>
      <c r="C104" s="10">
        <v>11.0</v>
      </c>
      <c r="D104" s="172">
        <v>896.0</v>
      </c>
      <c r="E104" s="172">
        <v>616.0</v>
      </c>
      <c r="F104" s="162" t="s">
        <v>73</v>
      </c>
      <c r="G104" s="163"/>
      <c r="H104" s="163"/>
      <c r="I104" s="163"/>
      <c r="J104" s="163"/>
      <c r="K104" s="163"/>
      <c r="L104" s="163"/>
      <c r="M104" s="163"/>
      <c r="N104" s="163"/>
      <c r="O104" s="163"/>
      <c r="P104" s="163"/>
      <c r="Q104" s="163"/>
      <c r="R104" s="163"/>
      <c r="S104" s="163"/>
      <c r="T104" s="163"/>
      <c r="U104" s="163"/>
      <c r="V104" s="163"/>
      <c r="W104" s="163"/>
      <c r="X104" s="163"/>
      <c r="Y104" s="163"/>
      <c r="Z104" s="163"/>
    </row>
    <row r="105" ht="11.25" customHeight="1">
      <c r="A105" s="162" t="s">
        <v>74</v>
      </c>
      <c r="B105" s="10" t="s">
        <v>52</v>
      </c>
      <c r="C105" s="10">
        <v>10.0</v>
      </c>
      <c r="D105" s="172">
        <v>560.0</v>
      </c>
      <c r="E105" s="172">
        <v>560.0</v>
      </c>
      <c r="F105" s="162" t="s">
        <v>74</v>
      </c>
      <c r="G105" s="163"/>
      <c r="H105" s="163"/>
      <c r="I105" s="163"/>
      <c r="J105" s="163"/>
      <c r="K105" s="163"/>
      <c r="L105" s="163"/>
      <c r="M105" s="163"/>
      <c r="N105" s="163"/>
      <c r="O105" s="163"/>
      <c r="P105" s="163"/>
      <c r="Q105" s="163"/>
      <c r="R105" s="163"/>
      <c r="S105" s="163"/>
      <c r="T105" s="163"/>
      <c r="U105" s="163"/>
      <c r="V105" s="163"/>
      <c r="W105" s="163"/>
      <c r="X105" s="163"/>
      <c r="Y105" s="163"/>
      <c r="Z105" s="163"/>
    </row>
    <row r="106" ht="11.25" customHeight="1">
      <c r="A106" s="162" t="s">
        <v>91</v>
      </c>
      <c r="B106" s="10" t="s">
        <v>52</v>
      </c>
      <c r="C106" s="10">
        <v>16.0</v>
      </c>
      <c r="D106" s="172">
        <v>896.0</v>
      </c>
      <c r="E106" s="172">
        <v>896.0</v>
      </c>
      <c r="F106" s="162" t="s">
        <v>91</v>
      </c>
      <c r="G106" s="163"/>
      <c r="H106" s="163"/>
      <c r="I106" s="163"/>
      <c r="J106" s="163"/>
      <c r="K106" s="163"/>
      <c r="L106" s="163"/>
      <c r="M106" s="163"/>
      <c r="N106" s="163"/>
      <c r="O106" s="163"/>
      <c r="P106" s="163"/>
      <c r="Q106" s="163"/>
      <c r="R106" s="163"/>
      <c r="S106" s="163"/>
      <c r="T106" s="163"/>
      <c r="U106" s="163"/>
      <c r="V106" s="163"/>
      <c r="W106" s="163"/>
      <c r="X106" s="163"/>
      <c r="Y106" s="163"/>
      <c r="Z106" s="163"/>
    </row>
    <row r="107" ht="11.25" customHeight="1">
      <c r="A107" s="162" t="s">
        <v>12724</v>
      </c>
      <c r="B107" s="10" t="s">
        <v>52</v>
      </c>
      <c r="C107" s="10">
        <v>13.0</v>
      </c>
      <c r="D107" s="172" t="s">
        <v>13269</v>
      </c>
      <c r="E107" s="172">
        <v>728.0</v>
      </c>
      <c r="F107" s="162" t="s">
        <v>92</v>
      </c>
      <c r="G107" s="163"/>
      <c r="H107" s="163"/>
      <c r="I107" s="163"/>
      <c r="J107" s="163"/>
      <c r="K107" s="163"/>
      <c r="L107" s="163"/>
      <c r="M107" s="163"/>
      <c r="N107" s="163"/>
      <c r="O107" s="163"/>
      <c r="P107" s="163"/>
      <c r="Q107" s="163"/>
      <c r="R107" s="163"/>
      <c r="S107" s="163"/>
      <c r="T107" s="163"/>
      <c r="U107" s="163"/>
      <c r="V107" s="163"/>
      <c r="W107" s="163"/>
      <c r="X107" s="163"/>
      <c r="Y107" s="163"/>
      <c r="Z107" s="163"/>
    </row>
    <row r="108" ht="11.25" customHeight="1">
      <c r="A108" s="162" t="s">
        <v>60</v>
      </c>
      <c r="B108" s="10" t="s">
        <v>52</v>
      </c>
      <c r="C108" s="10">
        <v>8.0</v>
      </c>
      <c r="D108" s="172">
        <v>896.0</v>
      </c>
      <c r="E108" s="172">
        <v>448.0</v>
      </c>
      <c r="F108" s="162" t="s">
        <v>1729</v>
      </c>
      <c r="G108" s="163"/>
      <c r="H108" s="163"/>
      <c r="I108" s="163"/>
      <c r="J108" s="163"/>
      <c r="K108" s="163"/>
      <c r="L108" s="163"/>
      <c r="M108" s="163"/>
      <c r="N108" s="163"/>
      <c r="O108" s="163"/>
      <c r="P108" s="163"/>
      <c r="Q108" s="163"/>
      <c r="R108" s="163"/>
      <c r="S108" s="163"/>
      <c r="T108" s="163"/>
      <c r="U108" s="163"/>
      <c r="V108" s="163"/>
      <c r="W108" s="163"/>
      <c r="X108" s="163"/>
      <c r="Y108" s="163"/>
      <c r="Z108" s="163"/>
    </row>
    <row r="109" ht="11.25" customHeight="1">
      <c r="A109" s="162" t="s">
        <v>13239</v>
      </c>
      <c r="B109" s="10" t="s">
        <v>52</v>
      </c>
      <c r="C109" s="10">
        <v>12.5</v>
      </c>
      <c r="D109" s="172">
        <v>700.0</v>
      </c>
      <c r="E109" s="172">
        <v>700.0</v>
      </c>
      <c r="F109" s="162" t="s">
        <v>1752</v>
      </c>
      <c r="G109" s="163"/>
      <c r="H109" s="163"/>
      <c r="I109" s="163"/>
      <c r="J109" s="163"/>
      <c r="K109" s="163"/>
      <c r="L109" s="163"/>
      <c r="M109" s="163"/>
      <c r="N109" s="163"/>
      <c r="O109" s="163"/>
      <c r="P109" s="163"/>
      <c r="Q109" s="163"/>
      <c r="R109" s="163"/>
      <c r="S109" s="163"/>
      <c r="T109" s="163"/>
      <c r="U109" s="163"/>
      <c r="V109" s="163"/>
      <c r="W109" s="163"/>
      <c r="X109" s="163"/>
      <c r="Y109" s="163"/>
      <c r="Z109" s="163"/>
    </row>
    <row r="110" ht="11.25" customHeight="1">
      <c r="A110" s="162" t="s">
        <v>79</v>
      </c>
      <c r="B110" s="10" t="s">
        <v>52</v>
      </c>
      <c r="C110" s="10">
        <v>10.0</v>
      </c>
      <c r="D110" s="172">
        <v>560.0</v>
      </c>
      <c r="E110" s="172">
        <v>560.0</v>
      </c>
      <c r="F110" s="162" t="s">
        <v>1761</v>
      </c>
      <c r="G110" s="163"/>
      <c r="H110" s="163"/>
      <c r="I110" s="163"/>
      <c r="J110" s="163"/>
      <c r="K110" s="163"/>
      <c r="L110" s="163"/>
      <c r="M110" s="163"/>
      <c r="N110" s="163"/>
      <c r="O110" s="163"/>
      <c r="P110" s="163"/>
      <c r="Q110" s="163"/>
      <c r="R110" s="163"/>
      <c r="S110" s="163"/>
      <c r="T110" s="163"/>
      <c r="U110" s="163"/>
      <c r="V110" s="163"/>
      <c r="W110" s="163"/>
      <c r="X110" s="163"/>
      <c r="Y110" s="163"/>
      <c r="Z110" s="163"/>
    </row>
    <row r="111" ht="11.25" customHeight="1">
      <c r="A111" s="162" t="s">
        <v>54</v>
      </c>
      <c r="B111" s="10" t="s">
        <v>1764</v>
      </c>
      <c r="C111" s="10" t="s">
        <v>13210</v>
      </c>
      <c r="D111" s="172" t="s">
        <v>13270</v>
      </c>
      <c r="E111" s="172">
        <v>112.0</v>
      </c>
      <c r="F111" s="162" t="s">
        <v>54</v>
      </c>
      <c r="G111" s="163"/>
      <c r="H111" s="163"/>
      <c r="I111" s="163"/>
      <c r="J111" s="163"/>
      <c r="K111" s="163"/>
      <c r="L111" s="163"/>
      <c r="M111" s="163"/>
      <c r="N111" s="163"/>
      <c r="O111" s="163"/>
      <c r="P111" s="163"/>
      <c r="Q111" s="163"/>
      <c r="R111" s="163"/>
      <c r="S111" s="163"/>
      <c r="T111" s="163"/>
      <c r="U111" s="163"/>
      <c r="V111" s="163"/>
      <c r="W111" s="163"/>
      <c r="X111" s="163"/>
      <c r="Y111" s="163"/>
      <c r="Z111" s="163"/>
    </row>
    <row r="112" ht="11.25" customHeight="1">
      <c r="A112" s="162" t="s">
        <v>54</v>
      </c>
      <c r="B112" s="10" t="s">
        <v>1764</v>
      </c>
      <c r="C112" s="10" t="s">
        <v>13212</v>
      </c>
      <c r="D112" s="172" t="s">
        <v>13270</v>
      </c>
      <c r="E112" s="172">
        <v>112.0</v>
      </c>
      <c r="F112" s="162" t="s">
        <v>54</v>
      </c>
      <c r="G112" s="163"/>
      <c r="H112" s="163"/>
      <c r="I112" s="163"/>
      <c r="J112" s="163"/>
      <c r="K112" s="163"/>
      <c r="L112" s="163"/>
      <c r="M112" s="163"/>
      <c r="N112" s="163"/>
      <c r="O112" s="163"/>
      <c r="P112" s="163"/>
      <c r="Q112" s="163"/>
      <c r="R112" s="163"/>
      <c r="S112" s="163"/>
      <c r="T112" s="163"/>
      <c r="U112" s="163"/>
      <c r="V112" s="163"/>
      <c r="W112" s="163"/>
      <c r="X112" s="163"/>
      <c r="Y112" s="163"/>
      <c r="Z112" s="163"/>
    </row>
    <row r="113" ht="11.25" customHeight="1">
      <c r="A113" s="162" t="s">
        <v>54</v>
      </c>
      <c r="B113" s="10" t="s">
        <v>1764</v>
      </c>
      <c r="C113" s="10" t="s">
        <v>13271</v>
      </c>
      <c r="D113" s="172" t="s">
        <v>13270</v>
      </c>
      <c r="E113" s="172">
        <v>112.0</v>
      </c>
      <c r="F113" s="162" t="s">
        <v>54</v>
      </c>
      <c r="G113" s="163"/>
      <c r="H113" s="163"/>
      <c r="I113" s="163"/>
      <c r="J113" s="163"/>
      <c r="K113" s="163"/>
      <c r="L113" s="163"/>
      <c r="M113" s="163"/>
      <c r="N113" s="163"/>
      <c r="O113" s="163"/>
      <c r="P113" s="163"/>
      <c r="Q113" s="163"/>
      <c r="R113" s="163"/>
      <c r="S113" s="163"/>
      <c r="T113" s="163"/>
      <c r="U113" s="163"/>
      <c r="V113" s="163"/>
      <c r="W113" s="163"/>
      <c r="X113" s="163"/>
      <c r="Y113" s="163"/>
      <c r="Z113" s="163"/>
    </row>
    <row r="114" ht="11.25" customHeight="1">
      <c r="A114" s="162" t="s">
        <v>54</v>
      </c>
      <c r="B114" s="10" t="s">
        <v>1764</v>
      </c>
      <c r="C114" s="10" t="s">
        <v>13272</v>
      </c>
      <c r="D114" s="172" t="s">
        <v>13270</v>
      </c>
      <c r="E114" s="172">
        <v>112.0</v>
      </c>
      <c r="F114" s="162" t="s">
        <v>54</v>
      </c>
      <c r="G114" s="163"/>
      <c r="H114" s="163"/>
      <c r="I114" s="163"/>
      <c r="J114" s="163"/>
      <c r="K114" s="163"/>
      <c r="L114" s="163"/>
      <c r="M114" s="163"/>
      <c r="N114" s="163"/>
      <c r="O114" s="163"/>
      <c r="P114" s="163"/>
      <c r="Q114" s="163"/>
      <c r="R114" s="163"/>
      <c r="S114" s="163"/>
      <c r="T114" s="163"/>
      <c r="U114" s="163"/>
      <c r="V114" s="163"/>
      <c r="W114" s="163"/>
      <c r="X114" s="163"/>
      <c r="Y114" s="163"/>
      <c r="Z114" s="163"/>
    </row>
    <row r="115" ht="11.25" customHeight="1">
      <c r="A115" s="162" t="s">
        <v>55</v>
      </c>
      <c r="B115" s="10" t="s">
        <v>1764</v>
      </c>
      <c r="C115" s="10" t="s">
        <v>13215</v>
      </c>
      <c r="D115" s="172" t="s">
        <v>13270</v>
      </c>
      <c r="E115" s="172">
        <v>112.0</v>
      </c>
      <c r="F115" s="162" t="s">
        <v>55</v>
      </c>
      <c r="G115" s="163"/>
      <c r="H115" s="163"/>
      <c r="I115" s="163"/>
      <c r="J115" s="163"/>
      <c r="K115" s="163"/>
      <c r="L115" s="163"/>
      <c r="M115" s="163"/>
      <c r="N115" s="163"/>
      <c r="O115" s="163"/>
      <c r="P115" s="163"/>
      <c r="Q115" s="163"/>
      <c r="R115" s="163"/>
      <c r="S115" s="163"/>
      <c r="T115" s="163"/>
      <c r="U115" s="163"/>
      <c r="V115" s="163"/>
      <c r="W115" s="163"/>
      <c r="X115" s="163"/>
      <c r="Y115" s="163"/>
      <c r="Z115" s="163"/>
    </row>
    <row r="116" ht="11.25" customHeight="1">
      <c r="A116" s="162" t="s">
        <v>55</v>
      </c>
      <c r="B116" s="10" t="s">
        <v>1764</v>
      </c>
      <c r="C116" s="10" t="s">
        <v>13216</v>
      </c>
      <c r="D116" s="172" t="s">
        <v>13270</v>
      </c>
      <c r="E116" s="172">
        <v>112.0</v>
      </c>
      <c r="F116" s="162" t="s">
        <v>55</v>
      </c>
      <c r="G116" s="163"/>
      <c r="H116" s="163"/>
      <c r="I116" s="163"/>
      <c r="J116" s="163"/>
      <c r="K116" s="163"/>
      <c r="L116" s="163"/>
      <c r="M116" s="163"/>
      <c r="N116" s="163"/>
      <c r="O116" s="163"/>
      <c r="P116" s="163"/>
      <c r="Q116" s="163"/>
      <c r="R116" s="163"/>
      <c r="S116" s="163"/>
      <c r="T116" s="163"/>
      <c r="U116" s="163"/>
      <c r="V116" s="163"/>
      <c r="W116" s="163"/>
      <c r="X116" s="163"/>
      <c r="Y116" s="163"/>
      <c r="Z116" s="163"/>
    </row>
    <row r="117" ht="11.25" customHeight="1">
      <c r="A117" s="162" t="s">
        <v>55</v>
      </c>
      <c r="B117" s="10" t="s">
        <v>1764</v>
      </c>
      <c r="C117" s="10" t="s">
        <v>13217</v>
      </c>
      <c r="D117" s="172" t="s">
        <v>13273</v>
      </c>
      <c r="E117" s="172">
        <v>56.0</v>
      </c>
      <c r="F117" s="162" t="s">
        <v>55</v>
      </c>
      <c r="G117" s="163"/>
      <c r="H117" s="163"/>
      <c r="I117" s="163"/>
      <c r="J117" s="163"/>
      <c r="K117" s="163"/>
      <c r="L117" s="163"/>
      <c r="M117" s="163"/>
      <c r="N117" s="163"/>
      <c r="O117" s="163"/>
      <c r="P117" s="163"/>
      <c r="Q117" s="163"/>
      <c r="R117" s="163"/>
      <c r="S117" s="163"/>
      <c r="T117" s="163"/>
      <c r="U117" s="163"/>
      <c r="V117" s="163"/>
      <c r="W117" s="163"/>
      <c r="X117" s="163"/>
      <c r="Y117" s="163"/>
      <c r="Z117" s="163"/>
    </row>
    <row r="118" ht="11.25" customHeight="1">
      <c r="A118" s="162" t="s">
        <v>55</v>
      </c>
      <c r="B118" s="10" t="s">
        <v>1764</v>
      </c>
      <c r="C118" s="10" t="s">
        <v>13219</v>
      </c>
      <c r="D118" s="172" t="s">
        <v>13273</v>
      </c>
      <c r="E118" s="172">
        <v>56.0</v>
      </c>
      <c r="F118" s="162" t="s">
        <v>55</v>
      </c>
      <c r="G118" s="163"/>
      <c r="H118" s="163"/>
      <c r="I118" s="163"/>
      <c r="J118" s="163"/>
      <c r="K118" s="163"/>
      <c r="L118" s="163"/>
      <c r="M118" s="163"/>
      <c r="N118" s="163"/>
      <c r="O118" s="163"/>
      <c r="P118" s="163"/>
      <c r="Q118" s="163"/>
      <c r="R118" s="163"/>
      <c r="S118" s="163"/>
      <c r="T118" s="163"/>
      <c r="U118" s="163"/>
      <c r="V118" s="163"/>
      <c r="W118" s="163"/>
      <c r="X118" s="163"/>
      <c r="Y118" s="163"/>
      <c r="Z118" s="163"/>
    </row>
    <row r="119" ht="11.25" customHeight="1">
      <c r="A119" s="162" t="s">
        <v>55</v>
      </c>
      <c r="B119" s="10" t="s">
        <v>1764</v>
      </c>
      <c r="C119" s="10" t="s">
        <v>13220</v>
      </c>
      <c r="D119" s="172" t="s">
        <v>13273</v>
      </c>
      <c r="E119" s="172"/>
      <c r="F119" s="162" t="s">
        <v>55</v>
      </c>
      <c r="G119" s="163"/>
      <c r="H119" s="163"/>
      <c r="I119" s="163"/>
      <c r="J119" s="163"/>
      <c r="K119" s="163"/>
      <c r="L119" s="163"/>
      <c r="M119" s="163"/>
      <c r="N119" s="163"/>
      <c r="O119" s="163"/>
      <c r="P119" s="163"/>
      <c r="Q119" s="163"/>
      <c r="R119" s="163"/>
      <c r="S119" s="163"/>
      <c r="T119" s="163"/>
      <c r="U119" s="163"/>
      <c r="V119" s="163"/>
      <c r="W119" s="163"/>
      <c r="X119" s="163"/>
      <c r="Y119" s="163"/>
      <c r="Z119" s="163"/>
    </row>
    <row r="120" ht="11.25" customHeight="1">
      <c r="A120" s="162" t="s">
        <v>80</v>
      </c>
      <c r="B120" s="10" t="s">
        <v>52</v>
      </c>
      <c r="C120" s="10">
        <v>10.25</v>
      </c>
      <c r="D120" s="172">
        <v>588.0</v>
      </c>
      <c r="E120" s="172">
        <v>588.0</v>
      </c>
      <c r="F120" s="162" t="s">
        <v>1775</v>
      </c>
      <c r="G120" s="163"/>
      <c r="H120" s="163"/>
      <c r="I120" s="163"/>
      <c r="J120" s="163"/>
      <c r="K120" s="163"/>
      <c r="L120" s="163"/>
      <c r="M120" s="163"/>
      <c r="N120" s="163"/>
      <c r="O120" s="163"/>
      <c r="P120" s="163"/>
      <c r="Q120" s="163"/>
      <c r="R120" s="163"/>
      <c r="S120" s="163"/>
      <c r="T120" s="163"/>
      <c r="U120" s="163"/>
      <c r="V120" s="163"/>
      <c r="W120" s="163"/>
      <c r="X120" s="163"/>
      <c r="Y120" s="163"/>
      <c r="Z120" s="163"/>
    </row>
    <row r="121" ht="11.25" customHeight="1">
      <c r="A121" s="162" t="s">
        <v>1793</v>
      </c>
      <c r="B121" s="10" t="s">
        <v>52</v>
      </c>
      <c r="C121" s="10">
        <v>10.25</v>
      </c>
      <c r="D121" s="172">
        <v>588.0</v>
      </c>
      <c r="E121" s="172">
        <v>574.0</v>
      </c>
      <c r="F121" s="162" t="s">
        <v>1793</v>
      </c>
      <c r="G121" s="163"/>
      <c r="H121" s="163"/>
      <c r="I121" s="163"/>
      <c r="J121" s="163"/>
      <c r="K121" s="163"/>
      <c r="L121" s="163"/>
      <c r="M121" s="163"/>
      <c r="N121" s="163"/>
      <c r="O121" s="163"/>
      <c r="P121" s="163"/>
      <c r="Q121" s="163"/>
      <c r="R121" s="163"/>
      <c r="S121" s="163"/>
      <c r="T121" s="163"/>
      <c r="U121" s="163"/>
      <c r="V121" s="163"/>
      <c r="W121" s="163"/>
      <c r="X121" s="163"/>
      <c r="Y121" s="163"/>
      <c r="Z121" s="163"/>
    </row>
    <row r="122" ht="11.25" customHeight="1">
      <c r="A122" s="162" t="s">
        <v>13221</v>
      </c>
      <c r="B122" s="10" t="s">
        <v>52</v>
      </c>
      <c r="C122" s="10">
        <v>12.0</v>
      </c>
      <c r="D122" s="172">
        <v>672.0</v>
      </c>
      <c r="E122" s="172">
        <v>672.0</v>
      </c>
      <c r="F122" s="162" t="s">
        <v>98</v>
      </c>
      <c r="G122" s="163"/>
      <c r="H122" s="163"/>
      <c r="I122" s="163"/>
      <c r="J122" s="163"/>
      <c r="K122" s="163"/>
      <c r="L122" s="163"/>
      <c r="M122" s="163"/>
      <c r="N122" s="163"/>
      <c r="O122" s="163"/>
      <c r="P122" s="163"/>
      <c r="Q122" s="163"/>
      <c r="R122" s="163"/>
      <c r="S122" s="163"/>
      <c r="T122" s="163"/>
      <c r="U122" s="163"/>
      <c r="V122" s="163"/>
      <c r="W122" s="163"/>
      <c r="X122" s="163"/>
      <c r="Y122" s="163"/>
      <c r="Z122" s="163"/>
    </row>
    <row r="123" ht="11.25" customHeight="1">
      <c r="A123" s="162" t="s">
        <v>102</v>
      </c>
      <c r="B123" s="10" t="s">
        <v>52</v>
      </c>
      <c r="C123" s="10">
        <v>12.0</v>
      </c>
      <c r="D123" s="172" t="s">
        <v>13274</v>
      </c>
      <c r="E123" s="172">
        <v>672.0</v>
      </c>
      <c r="F123" s="162" t="s">
        <v>102</v>
      </c>
      <c r="G123" s="163"/>
      <c r="H123" s="163"/>
      <c r="I123" s="163"/>
      <c r="J123" s="163"/>
      <c r="K123" s="163"/>
      <c r="L123" s="163"/>
      <c r="M123" s="163"/>
      <c r="N123" s="163"/>
      <c r="O123" s="163"/>
      <c r="P123" s="163"/>
      <c r="Q123" s="163"/>
      <c r="R123" s="163"/>
      <c r="S123" s="163"/>
      <c r="T123" s="163"/>
      <c r="U123" s="163"/>
      <c r="V123" s="163"/>
      <c r="W123" s="163"/>
      <c r="X123" s="163"/>
      <c r="Y123" s="163"/>
      <c r="Z123" s="163"/>
    </row>
    <row r="124" ht="11.25" customHeight="1">
      <c r="A124" s="162" t="s">
        <v>1809</v>
      </c>
      <c r="B124" s="10" t="s">
        <v>52</v>
      </c>
      <c r="C124" s="10">
        <v>8.0</v>
      </c>
      <c r="D124" s="172">
        <v>448.0</v>
      </c>
      <c r="E124" s="172">
        <v>448.0</v>
      </c>
      <c r="F124" s="162" t="s">
        <v>1809</v>
      </c>
      <c r="G124" s="163"/>
      <c r="H124" s="163"/>
      <c r="I124" s="163"/>
      <c r="J124" s="163"/>
      <c r="K124" s="163"/>
      <c r="L124" s="163"/>
      <c r="M124" s="163"/>
      <c r="N124" s="163"/>
      <c r="O124" s="163"/>
      <c r="P124" s="163"/>
      <c r="Q124" s="163"/>
      <c r="R124" s="163"/>
      <c r="S124" s="163"/>
      <c r="T124" s="163"/>
      <c r="U124" s="163"/>
      <c r="V124" s="163"/>
      <c r="W124" s="163"/>
      <c r="X124" s="163"/>
      <c r="Y124" s="163"/>
      <c r="Z124" s="163"/>
    </row>
    <row r="125" ht="11.25" customHeight="1">
      <c r="A125" s="162" t="s">
        <v>103</v>
      </c>
      <c r="B125" s="10" t="s">
        <v>52</v>
      </c>
      <c r="C125" s="10">
        <v>10.0</v>
      </c>
      <c r="D125" s="172">
        <v>560.0</v>
      </c>
      <c r="E125" s="172">
        <v>560.0</v>
      </c>
      <c r="F125" s="162" t="s">
        <v>103</v>
      </c>
      <c r="G125" s="163"/>
      <c r="H125" s="163"/>
      <c r="I125" s="163"/>
      <c r="J125" s="163"/>
      <c r="K125" s="163"/>
      <c r="L125" s="163"/>
      <c r="M125" s="163"/>
      <c r="N125" s="163"/>
      <c r="O125" s="163"/>
      <c r="P125" s="163"/>
      <c r="Q125" s="163"/>
      <c r="R125" s="163"/>
      <c r="S125" s="163"/>
      <c r="T125" s="163"/>
      <c r="U125" s="163"/>
      <c r="V125" s="163"/>
      <c r="W125" s="163"/>
      <c r="X125" s="163"/>
      <c r="Y125" s="163"/>
      <c r="Z125" s="163"/>
    </row>
    <row r="126" ht="11.25" customHeight="1">
      <c r="A126" s="162" t="s">
        <v>12763</v>
      </c>
      <c r="B126" s="10" t="s">
        <v>52</v>
      </c>
      <c r="C126" s="10">
        <v>8.5</v>
      </c>
      <c r="D126" s="172">
        <v>476.0</v>
      </c>
      <c r="E126" s="172">
        <v>476.0</v>
      </c>
      <c r="F126" s="162" t="s">
        <v>69</v>
      </c>
      <c r="G126" s="163"/>
      <c r="H126" s="163"/>
      <c r="I126" s="163"/>
      <c r="J126" s="163"/>
      <c r="K126" s="163"/>
      <c r="L126" s="163"/>
      <c r="M126" s="163"/>
      <c r="N126" s="163"/>
      <c r="O126" s="163"/>
      <c r="P126" s="163"/>
      <c r="Q126" s="163"/>
      <c r="R126" s="163"/>
      <c r="S126" s="163"/>
      <c r="T126" s="163"/>
      <c r="U126" s="163"/>
      <c r="V126" s="163"/>
      <c r="W126" s="163"/>
      <c r="X126" s="163"/>
      <c r="Y126" s="163"/>
      <c r="Z126" s="163"/>
    </row>
    <row r="127" ht="11.25" customHeight="1">
      <c r="A127" s="162" t="s">
        <v>1852</v>
      </c>
      <c r="B127" s="10" t="s">
        <v>106</v>
      </c>
      <c r="C127" s="10" t="s">
        <v>13275</v>
      </c>
      <c r="D127" s="172">
        <v>350.0</v>
      </c>
      <c r="E127" s="172">
        <v>700.0</v>
      </c>
      <c r="F127" s="162" t="s">
        <v>1852</v>
      </c>
      <c r="G127" s="163"/>
      <c r="H127" s="163"/>
      <c r="I127" s="163"/>
      <c r="J127" s="163"/>
      <c r="K127" s="163"/>
      <c r="L127" s="163"/>
      <c r="M127" s="163"/>
      <c r="N127" s="163"/>
      <c r="O127" s="163"/>
      <c r="P127" s="163"/>
      <c r="Q127" s="163"/>
      <c r="R127" s="163"/>
      <c r="S127" s="163"/>
      <c r="T127" s="163"/>
      <c r="U127" s="163"/>
      <c r="V127" s="163"/>
      <c r="W127" s="163"/>
      <c r="X127" s="163"/>
      <c r="Y127" s="163"/>
      <c r="Z127" s="163"/>
    </row>
    <row r="128" ht="11.25" customHeight="1">
      <c r="A128" s="162" t="s">
        <v>13276</v>
      </c>
      <c r="B128" s="10" t="s">
        <v>13277</v>
      </c>
      <c r="C128" s="10" t="s">
        <v>13278</v>
      </c>
      <c r="D128" s="172">
        <v>28.0</v>
      </c>
      <c r="E128" s="172">
        <v>680.0</v>
      </c>
      <c r="F128" s="162" t="s">
        <v>127</v>
      </c>
      <c r="G128" s="163"/>
      <c r="H128" s="163"/>
      <c r="I128" s="163"/>
      <c r="J128" s="163"/>
      <c r="K128" s="163"/>
      <c r="L128" s="163"/>
      <c r="M128" s="163"/>
      <c r="N128" s="163"/>
      <c r="O128" s="163"/>
      <c r="P128" s="163"/>
      <c r="Q128" s="163"/>
      <c r="R128" s="163"/>
      <c r="S128" s="163"/>
      <c r="T128" s="163"/>
      <c r="U128" s="163"/>
      <c r="V128" s="163"/>
      <c r="W128" s="163"/>
      <c r="X128" s="163"/>
      <c r="Y128" s="163"/>
      <c r="Z128" s="163"/>
    </row>
    <row r="129" ht="11.25" customHeight="1">
      <c r="A129" s="162" t="s">
        <v>128</v>
      </c>
      <c r="B129" s="10" t="s">
        <v>106</v>
      </c>
      <c r="C129" s="10">
        <v>12.0</v>
      </c>
      <c r="D129" s="172">
        <v>672.0</v>
      </c>
      <c r="E129" s="172">
        <v>672.0</v>
      </c>
      <c r="F129" s="162" t="s">
        <v>128</v>
      </c>
      <c r="G129" s="163"/>
      <c r="H129" s="163"/>
      <c r="I129" s="163"/>
      <c r="J129" s="163"/>
      <c r="K129" s="163"/>
      <c r="L129" s="163"/>
      <c r="M129" s="163"/>
      <c r="N129" s="163"/>
      <c r="O129" s="163"/>
      <c r="P129" s="163"/>
      <c r="Q129" s="163"/>
      <c r="R129" s="163"/>
      <c r="S129" s="163"/>
      <c r="T129" s="163"/>
      <c r="U129" s="163"/>
      <c r="V129" s="163"/>
      <c r="W129" s="163"/>
      <c r="X129" s="163"/>
      <c r="Y129" s="163"/>
      <c r="Z129" s="163"/>
    </row>
    <row r="130" ht="11.25" customHeight="1">
      <c r="A130" s="162" t="s">
        <v>13226</v>
      </c>
      <c r="B130" s="10" t="s">
        <v>106</v>
      </c>
      <c r="C130" s="10">
        <v>12.5</v>
      </c>
      <c r="D130" s="172">
        <v>700.0</v>
      </c>
      <c r="E130" s="172">
        <v>700.0</v>
      </c>
      <c r="F130" s="162" t="s">
        <v>135</v>
      </c>
      <c r="G130" s="163"/>
      <c r="H130" s="163"/>
      <c r="I130" s="163"/>
      <c r="J130" s="163"/>
      <c r="K130" s="163"/>
      <c r="L130" s="163"/>
      <c r="M130" s="163"/>
      <c r="N130" s="163"/>
      <c r="O130" s="163"/>
      <c r="P130" s="163"/>
      <c r="Q130" s="163"/>
      <c r="R130" s="163"/>
      <c r="S130" s="163"/>
      <c r="T130" s="163"/>
      <c r="U130" s="163"/>
      <c r="V130" s="163"/>
      <c r="W130" s="163"/>
      <c r="X130" s="163"/>
      <c r="Y130" s="163"/>
      <c r="Z130" s="163"/>
    </row>
    <row r="131" ht="11.25" customHeight="1">
      <c r="A131" s="162" t="s">
        <v>13227</v>
      </c>
      <c r="B131" s="10" t="s">
        <v>106</v>
      </c>
      <c r="C131" s="10">
        <v>14.0</v>
      </c>
      <c r="D131" s="172" t="s">
        <v>13279</v>
      </c>
      <c r="E131" s="172">
        <v>784.0</v>
      </c>
      <c r="F131" s="162" t="s">
        <v>136</v>
      </c>
      <c r="G131" s="163"/>
      <c r="H131" s="163"/>
      <c r="I131" s="163"/>
      <c r="J131" s="163"/>
      <c r="K131" s="163"/>
      <c r="L131" s="163"/>
      <c r="M131" s="163"/>
      <c r="N131" s="163"/>
      <c r="O131" s="163"/>
      <c r="P131" s="163"/>
      <c r="Q131" s="163"/>
      <c r="R131" s="163"/>
      <c r="S131" s="163"/>
      <c r="T131" s="163"/>
      <c r="U131" s="163"/>
      <c r="V131" s="163"/>
      <c r="W131" s="163"/>
      <c r="X131" s="163"/>
      <c r="Y131" s="163"/>
      <c r="Z131" s="163"/>
    </row>
    <row r="132" ht="11.25" customHeight="1">
      <c r="A132" s="162" t="s">
        <v>108</v>
      </c>
      <c r="B132" s="10" t="s">
        <v>13280</v>
      </c>
      <c r="C132" s="10">
        <v>9.0</v>
      </c>
      <c r="D132" s="172">
        <v>896.0</v>
      </c>
      <c r="E132" s="172">
        <v>504.0</v>
      </c>
      <c r="F132" s="162" t="s">
        <v>1923</v>
      </c>
      <c r="G132" s="163"/>
      <c r="H132" s="163"/>
      <c r="I132" s="163"/>
      <c r="J132" s="163"/>
      <c r="K132" s="163"/>
      <c r="L132" s="163"/>
      <c r="M132" s="163"/>
      <c r="N132" s="163"/>
      <c r="O132" s="163"/>
      <c r="P132" s="163"/>
      <c r="Q132" s="163"/>
      <c r="R132" s="163"/>
      <c r="S132" s="163"/>
      <c r="T132" s="163"/>
      <c r="U132" s="163"/>
      <c r="V132" s="163"/>
      <c r="W132" s="163"/>
      <c r="X132" s="163"/>
      <c r="Y132" s="163"/>
      <c r="Z132" s="163"/>
    </row>
    <row r="133" ht="11.25" customHeight="1">
      <c r="A133" s="162" t="s">
        <v>9570</v>
      </c>
      <c r="B133" s="10" t="s">
        <v>106</v>
      </c>
      <c r="C133" s="10">
        <v>8.0</v>
      </c>
      <c r="D133" s="172" t="s">
        <v>13258</v>
      </c>
      <c r="E133" s="172">
        <v>448.0</v>
      </c>
      <c r="F133" s="162" t="s">
        <v>116</v>
      </c>
      <c r="G133" s="163"/>
      <c r="H133" s="163"/>
      <c r="I133" s="163"/>
      <c r="J133" s="163"/>
      <c r="K133" s="163"/>
      <c r="L133" s="163"/>
      <c r="M133" s="163"/>
      <c r="N133" s="163"/>
      <c r="O133" s="163"/>
      <c r="P133" s="163"/>
      <c r="Q133" s="163"/>
      <c r="R133" s="163"/>
      <c r="S133" s="163"/>
      <c r="T133" s="163"/>
      <c r="U133" s="163"/>
      <c r="V133" s="163"/>
      <c r="W133" s="163"/>
      <c r="X133" s="163"/>
      <c r="Y133" s="163"/>
      <c r="Z133" s="163"/>
    </row>
    <row r="134" ht="11.25" customHeight="1">
      <c r="A134" s="162" t="s">
        <v>126</v>
      </c>
      <c r="B134" s="10" t="s">
        <v>106</v>
      </c>
      <c r="C134" s="10">
        <v>12.0</v>
      </c>
      <c r="D134" s="172">
        <v>672.0</v>
      </c>
      <c r="E134" s="172">
        <v>672.0</v>
      </c>
      <c r="F134" s="162" t="s">
        <v>126</v>
      </c>
      <c r="G134" s="163"/>
      <c r="H134" s="163"/>
      <c r="I134" s="163"/>
      <c r="J134" s="163"/>
      <c r="K134" s="163"/>
      <c r="L134" s="163"/>
      <c r="M134" s="163"/>
      <c r="N134" s="163"/>
      <c r="O134" s="163"/>
      <c r="P134" s="163"/>
      <c r="Q134" s="163"/>
      <c r="R134" s="163"/>
      <c r="S134" s="163"/>
      <c r="T134" s="163"/>
      <c r="U134" s="163"/>
      <c r="V134" s="163"/>
      <c r="W134" s="163"/>
      <c r="X134" s="163"/>
      <c r="Y134" s="163"/>
      <c r="Z134" s="163"/>
    </row>
    <row r="135" ht="11.25" customHeight="1">
      <c r="A135" s="162" t="s">
        <v>10107</v>
      </c>
      <c r="B135" s="10" t="s">
        <v>106</v>
      </c>
      <c r="C135" s="10" t="s">
        <v>13281</v>
      </c>
      <c r="D135" s="172"/>
      <c r="E135" s="172">
        <v>448.0</v>
      </c>
      <c r="F135" s="162" t="s">
        <v>1943</v>
      </c>
      <c r="G135" s="163"/>
      <c r="H135" s="163"/>
      <c r="I135" s="163"/>
      <c r="J135" s="163"/>
      <c r="K135" s="163"/>
      <c r="L135" s="163"/>
      <c r="M135" s="163"/>
      <c r="N135" s="163"/>
      <c r="O135" s="163"/>
      <c r="P135" s="163"/>
      <c r="Q135" s="163"/>
      <c r="R135" s="163"/>
      <c r="S135" s="163"/>
      <c r="T135" s="163"/>
      <c r="U135" s="163"/>
      <c r="V135" s="163"/>
      <c r="W135" s="163"/>
      <c r="X135" s="163"/>
      <c r="Y135" s="163"/>
      <c r="Z135" s="163"/>
    </row>
    <row r="136" ht="11.25" customHeight="1">
      <c r="A136" s="162" t="s">
        <v>12893</v>
      </c>
      <c r="B136" s="10" t="s">
        <v>106</v>
      </c>
      <c r="C136" s="10" t="s">
        <v>13282</v>
      </c>
      <c r="D136" s="172">
        <v>784.0</v>
      </c>
      <c r="E136" s="172">
        <v>784.0</v>
      </c>
      <c r="F136" s="162" t="s">
        <v>10084</v>
      </c>
      <c r="G136" s="163"/>
      <c r="H136" s="163"/>
      <c r="I136" s="163"/>
      <c r="J136" s="163"/>
      <c r="K136" s="163"/>
      <c r="L136" s="163"/>
      <c r="M136" s="163"/>
      <c r="N136" s="163"/>
      <c r="O136" s="163"/>
      <c r="P136" s="163"/>
      <c r="Q136" s="163"/>
      <c r="R136" s="163"/>
      <c r="S136" s="163"/>
      <c r="T136" s="163"/>
      <c r="U136" s="163"/>
      <c r="V136" s="163"/>
      <c r="W136" s="163"/>
      <c r="X136" s="163"/>
      <c r="Y136" s="163"/>
      <c r="Z136" s="163"/>
    </row>
    <row r="137" ht="11.25" customHeight="1">
      <c r="A137" s="162" t="s">
        <v>13231</v>
      </c>
      <c r="B137" s="10" t="s">
        <v>141</v>
      </c>
      <c r="C137" s="10">
        <v>14.0</v>
      </c>
      <c r="D137" s="172">
        <v>784.0</v>
      </c>
      <c r="E137" s="172">
        <v>784.0</v>
      </c>
      <c r="F137" s="162" t="s">
        <v>163</v>
      </c>
      <c r="G137" s="163"/>
      <c r="H137" s="163"/>
      <c r="I137" s="163"/>
      <c r="J137" s="163"/>
      <c r="K137" s="163"/>
      <c r="L137" s="163"/>
      <c r="M137" s="163"/>
      <c r="N137" s="163"/>
      <c r="O137" s="163"/>
      <c r="P137" s="163"/>
      <c r="Q137" s="163"/>
      <c r="R137" s="163"/>
      <c r="S137" s="163"/>
      <c r="T137" s="163"/>
      <c r="U137" s="163"/>
      <c r="V137" s="163"/>
      <c r="W137" s="163"/>
      <c r="X137" s="163"/>
      <c r="Y137" s="163"/>
      <c r="Z137" s="163"/>
    </row>
    <row r="138" ht="11.25" customHeight="1">
      <c r="A138" s="162" t="s">
        <v>13232</v>
      </c>
      <c r="B138" s="10" t="s">
        <v>52</v>
      </c>
      <c r="C138" s="10">
        <v>12.0</v>
      </c>
      <c r="D138" s="172">
        <v>756.0</v>
      </c>
      <c r="E138" s="172">
        <v>672.0</v>
      </c>
      <c r="F138" s="162" t="s">
        <v>123</v>
      </c>
      <c r="G138" s="163"/>
      <c r="H138" s="163"/>
      <c r="I138" s="163"/>
      <c r="J138" s="163"/>
      <c r="K138" s="163"/>
      <c r="L138" s="163"/>
      <c r="M138" s="163"/>
      <c r="N138" s="163"/>
      <c r="O138" s="163"/>
      <c r="P138" s="163"/>
      <c r="Q138" s="163"/>
      <c r="R138" s="163"/>
      <c r="S138" s="163"/>
      <c r="T138" s="163"/>
      <c r="U138" s="163"/>
      <c r="V138" s="163"/>
      <c r="W138" s="163"/>
      <c r="X138" s="163"/>
      <c r="Y138" s="163"/>
      <c r="Z138" s="163"/>
    </row>
    <row r="139" ht="11.25" customHeight="1">
      <c r="A139" s="162" t="s">
        <v>124</v>
      </c>
      <c r="B139" s="10" t="s">
        <v>106</v>
      </c>
      <c r="C139" s="10" t="s">
        <v>13283</v>
      </c>
      <c r="D139" s="172">
        <v>672.0</v>
      </c>
      <c r="E139" s="172">
        <v>672.0</v>
      </c>
      <c r="F139" s="162" t="s">
        <v>124</v>
      </c>
      <c r="G139" s="163"/>
      <c r="H139" s="163"/>
      <c r="I139" s="163"/>
      <c r="J139" s="163"/>
      <c r="K139" s="163"/>
      <c r="L139" s="163"/>
      <c r="M139" s="163"/>
      <c r="N139" s="163"/>
      <c r="O139" s="163"/>
      <c r="P139" s="163"/>
      <c r="Q139" s="163"/>
      <c r="R139" s="163"/>
      <c r="S139" s="163"/>
      <c r="T139" s="163"/>
      <c r="U139" s="163"/>
      <c r="V139" s="163"/>
      <c r="W139" s="163"/>
      <c r="X139" s="163"/>
      <c r="Y139" s="163"/>
      <c r="Z139" s="163"/>
    </row>
    <row r="140" ht="11.25" customHeight="1">
      <c r="A140" s="162" t="s">
        <v>10110</v>
      </c>
      <c r="B140" s="10" t="s">
        <v>106</v>
      </c>
      <c r="C140" s="10" t="s">
        <v>13284</v>
      </c>
      <c r="D140" s="172">
        <v>392.0</v>
      </c>
      <c r="E140" s="172">
        <v>392.0</v>
      </c>
      <c r="F140" s="162" t="s">
        <v>2058</v>
      </c>
      <c r="G140" s="163"/>
      <c r="H140" s="163"/>
      <c r="I140" s="163"/>
      <c r="J140" s="163"/>
      <c r="K140" s="163"/>
      <c r="L140" s="163"/>
      <c r="M140" s="163"/>
      <c r="N140" s="163"/>
      <c r="O140" s="163"/>
      <c r="P140" s="163"/>
      <c r="Q140" s="163"/>
      <c r="R140" s="163"/>
      <c r="S140" s="163"/>
      <c r="T140" s="163"/>
      <c r="U140" s="163"/>
      <c r="V140" s="163"/>
      <c r="W140" s="163"/>
      <c r="X140" s="163"/>
      <c r="Y140" s="163"/>
      <c r="Z140" s="163"/>
    </row>
    <row r="141" ht="11.25" customHeight="1">
      <c r="A141" s="162" t="s">
        <v>88</v>
      </c>
      <c r="B141" s="10" t="s">
        <v>52</v>
      </c>
      <c r="C141" s="10">
        <v>11.0</v>
      </c>
      <c r="D141" s="172">
        <v>616.0</v>
      </c>
      <c r="E141" s="172">
        <v>616.0</v>
      </c>
      <c r="F141" s="162" t="s">
        <v>88</v>
      </c>
      <c r="G141" s="163"/>
      <c r="H141" s="163"/>
      <c r="I141" s="163"/>
      <c r="J141" s="163"/>
      <c r="K141" s="163"/>
      <c r="L141" s="163"/>
      <c r="M141" s="163"/>
      <c r="N141" s="163"/>
      <c r="O141" s="163"/>
      <c r="P141" s="163"/>
      <c r="Q141" s="163"/>
      <c r="R141" s="163"/>
      <c r="S141" s="163"/>
      <c r="T141" s="163"/>
      <c r="U141" s="163"/>
      <c r="V141" s="163"/>
      <c r="W141" s="163"/>
      <c r="X141" s="163"/>
      <c r="Y141" s="163"/>
      <c r="Z141" s="163"/>
    </row>
    <row r="142" ht="11.25" customHeight="1">
      <c r="A142" s="162" t="s">
        <v>70</v>
      </c>
      <c r="B142" s="10" t="s">
        <v>52</v>
      </c>
      <c r="C142" s="10">
        <v>102.0</v>
      </c>
      <c r="D142" s="172">
        <v>571.0</v>
      </c>
      <c r="E142" s="172">
        <v>571.0</v>
      </c>
      <c r="F142" s="162" t="s">
        <v>70</v>
      </c>
      <c r="G142" s="163"/>
      <c r="H142" s="163"/>
      <c r="I142" s="163"/>
      <c r="J142" s="163"/>
      <c r="K142" s="163"/>
      <c r="L142" s="163"/>
      <c r="M142" s="163"/>
      <c r="N142" s="163"/>
      <c r="O142" s="163"/>
      <c r="P142" s="163"/>
      <c r="Q142" s="163"/>
      <c r="R142" s="163"/>
      <c r="S142" s="163"/>
      <c r="T142" s="163"/>
      <c r="U142" s="163"/>
      <c r="V142" s="163"/>
      <c r="W142" s="163"/>
      <c r="X142" s="163"/>
      <c r="Y142" s="163"/>
      <c r="Z142" s="163"/>
    </row>
    <row r="143" ht="11.25" customHeight="1">
      <c r="A143" s="162" t="s">
        <v>13235</v>
      </c>
      <c r="B143" s="10" t="s">
        <v>52</v>
      </c>
      <c r="C143" s="10">
        <v>10.0</v>
      </c>
      <c r="D143" s="172">
        <v>560.0</v>
      </c>
      <c r="E143" s="172">
        <v>560.0</v>
      </c>
      <c r="F143" s="162" t="s">
        <v>72</v>
      </c>
      <c r="G143" s="163"/>
      <c r="H143" s="163"/>
      <c r="I143" s="163"/>
      <c r="J143" s="163"/>
      <c r="K143" s="163"/>
      <c r="L143" s="163"/>
      <c r="M143" s="163"/>
      <c r="N143" s="163"/>
      <c r="O143" s="163"/>
      <c r="P143" s="163"/>
      <c r="Q143" s="163"/>
      <c r="R143" s="163"/>
      <c r="S143" s="163"/>
      <c r="T143" s="163"/>
      <c r="U143" s="163"/>
      <c r="V143" s="163"/>
      <c r="W143" s="163"/>
      <c r="X143" s="163"/>
      <c r="Y143" s="163"/>
      <c r="Z143" s="163"/>
    </row>
    <row r="144" ht="11.25" customHeight="1">
      <c r="A144" s="162" t="s">
        <v>13236</v>
      </c>
      <c r="B144" s="10" t="s">
        <v>52</v>
      </c>
      <c r="C144" s="10">
        <v>10.75</v>
      </c>
      <c r="D144" s="172">
        <v>602.0</v>
      </c>
      <c r="E144" s="172">
        <v>602.0</v>
      </c>
      <c r="F144" s="162" t="s">
        <v>93</v>
      </c>
      <c r="G144" s="163"/>
      <c r="H144" s="163"/>
      <c r="I144" s="163"/>
      <c r="J144" s="163"/>
      <c r="K144" s="163"/>
      <c r="L144" s="163"/>
      <c r="M144" s="163"/>
      <c r="N144" s="163"/>
      <c r="O144" s="163"/>
      <c r="P144" s="163"/>
      <c r="Q144" s="163"/>
      <c r="R144" s="163"/>
      <c r="S144" s="163"/>
      <c r="T144" s="163"/>
      <c r="U144" s="163"/>
      <c r="V144" s="163"/>
      <c r="W144" s="163"/>
      <c r="X144" s="163"/>
      <c r="Y144" s="163"/>
      <c r="Z144" s="163"/>
    </row>
    <row r="145" ht="11.25" customHeight="1">
      <c r="A145" s="162" t="s">
        <v>13237</v>
      </c>
      <c r="B145" s="10" t="s">
        <v>52</v>
      </c>
      <c r="C145" s="10">
        <v>12.5</v>
      </c>
      <c r="D145" s="172">
        <v>700.0</v>
      </c>
      <c r="E145" s="172">
        <v>700.0</v>
      </c>
      <c r="F145" s="162" t="s">
        <v>10000</v>
      </c>
      <c r="G145" s="163"/>
      <c r="H145" s="163"/>
      <c r="I145" s="163"/>
      <c r="J145" s="163"/>
      <c r="K145" s="163"/>
      <c r="L145" s="163"/>
      <c r="M145" s="163"/>
      <c r="N145" s="163"/>
      <c r="O145" s="163"/>
      <c r="P145" s="163"/>
      <c r="Q145" s="163"/>
      <c r="R145" s="163"/>
      <c r="S145" s="163"/>
      <c r="T145" s="163"/>
      <c r="U145" s="163"/>
      <c r="V145" s="163"/>
      <c r="W145" s="163"/>
      <c r="X145" s="163"/>
      <c r="Y145" s="163"/>
      <c r="Z145" s="163"/>
    </row>
    <row r="146" ht="11.25" customHeight="1">
      <c r="A146" s="162" t="s">
        <v>11670</v>
      </c>
      <c r="B146" s="10" t="s">
        <v>52</v>
      </c>
      <c r="C146" s="10">
        <v>10.0</v>
      </c>
      <c r="D146" s="172">
        <v>560.0</v>
      </c>
      <c r="E146" s="172">
        <v>560.0</v>
      </c>
      <c r="F146" s="162" t="s">
        <v>76</v>
      </c>
      <c r="G146" s="163"/>
      <c r="H146" s="163"/>
      <c r="I146" s="163"/>
      <c r="J146" s="163"/>
      <c r="K146" s="163"/>
      <c r="L146" s="163"/>
      <c r="M146" s="163"/>
      <c r="N146" s="163"/>
      <c r="O146" s="163"/>
      <c r="P146" s="163"/>
      <c r="Q146" s="163"/>
      <c r="R146" s="163"/>
      <c r="S146" s="163"/>
      <c r="T146" s="163"/>
      <c r="U146" s="163"/>
      <c r="V146" s="163"/>
      <c r="W146" s="163"/>
      <c r="X146" s="163"/>
      <c r="Y146" s="163"/>
      <c r="Z146" s="163"/>
    </row>
    <row r="147" ht="11.25" customHeight="1">
      <c r="A147" s="162" t="s">
        <v>12961</v>
      </c>
      <c r="B147" s="10" t="s">
        <v>52</v>
      </c>
      <c r="C147" s="10">
        <v>8.0</v>
      </c>
      <c r="D147" s="172" t="s">
        <v>13285</v>
      </c>
      <c r="E147" s="172">
        <v>574.0</v>
      </c>
      <c r="F147" s="162" t="s">
        <v>63</v>
      </c>
      <c r="G147" s="163"/>
      <c r="H147" s="163"/>
      <c r="I147" s="163"/>
      <c r="J147" s="163"/>
      <c r="K147" s="163"/>
      <c r="L147" s="163"/>
      <c r="M147" s="163"/>
      <c r="N147" s="163"/>
      <c r="O147" s="163"/>
      <c r="P147" s="163"/>
      <c r="Q147" s="163"/>
      <c r="R147" s="163"/>
      <c r="S147" s="163"/>
      <c r="T147" s="163"/>
      <c r="U147" s="163"/>
      <c r="V147" s="163"/>
      <c r="W147" s="163"/>
      <c r="X147" s="163"/>
      <c r="Y147" s="163"/>
      <c r="Z147" s="163"/>
    </row>
    <row r="148" ht="11.25" customHeight="1">
      <c r="A148" s="162" t="s">
        <v>77</v>
      </c>
      <c r="B148" s="10" t="s">
        <v>52</v>
      </c>
      <c r="C148" s="10">
        <v>10.0</v>
      </c>
      <c r="D148" s="172">
        <v>560.0</v>
      </c>
      <c r="E148" s="172">
        <v>560.0</v>
      </c>
      <c r="F148" s="162" t="s">
        <v>77</v>
      </c>
      <c r="G148" s="163"/>
      <c r="H148" s="163"/>
      <c r="I148" s="163"/>
      <c r="J148" s="163"/>
      <c r="K148" s="163"/>
      <c r="L148" s="163"/>
      <c r="M148" s="163"/>
      <c r="N148" s="163"/>
      <c r="O148" s="163"/>
      <c r="P148" s="163"/>
      <c r="Q148" s="163"/>
      <c r="R148" s="163"/>
      <c r="S148" s="163"/>
      <c r="T148" s="163"/>
      <c r="U148" s="163"/>
      <c r="V148" s="163"/>
      <c r="W148" s="163"/>
      <c r="X148" s="163"/>
      <c r="Y148" s="163"/>
      <c r="Z148" s="163"/>
    </row>
    <row r="149" ht="11.25" customHeight="1">
      <c r="A149" s="144" t="s">
        <v>12972</v>
      </c>
      <c r="B149" s="139" t="s">
        <v>141</v>
      </c>
      <c r="C149" s="139">
        <v>13.0</v>
      </c>
      <c r="D149" s="140">
        <f>13*2*28</f>
        <v>728</v>
      </c>
      <c r="E149" s="177">
        <v>728.0</v>
      </c>
      <c r="F149" s="55" t="s">
        <v>9998</v>
      </c>
      <c r="G149" s="163"/>
      <c r="H149" s="163"/>
      <c r="I149" s="163"/>
      <c r="J149" s="163"/>
      <c r="K149" s="163"/>
      <c r="L149" s="163"/>
      <c r="M149" s="163"/>
      <c r="N149" s="163"/>
      <c r="O149" s="163"/>
      <c r="P149" s="163"/>
      <c r="Q149" s="163"/>
      <c r="R149" s="163"/>
      <c r="S149" s="163"/>
      <c r="T149" s="163"/>
      <c r="U149" s="163"/>
      <c r="V149" s="163"/>
      <c r="W149" s="163"/>
      <c r="X149" s="163"/>
      <c r="Y149" s="163"/>
      <c r="Z149" s="163"/>
    </row>
    <row r="150" ht="11.25" customHeight="1">
      <c r="A150" s="144" t="s">
        <v>12974</v>
      </c>
      <c r="B150" s="139" t="s">
        <v>141</v>
      </c>
      <c r="C150" s="139">
        <f>12.25</f>
        <v>12.25</v>
      </c>
      <c r="D150" s="264">
        <f>12.25*2*28</f>
        <v>686</v>
      </c>
      <c r="E150" s="177">
        <v>686.0</v>
      </c>
      <c r="F150" s="55" t="s">
        <v>154</v>
      </c>
      <c r="G150" s="163"/>
      <c r="H150" s="163"/>
      <c r="I150" s="163"/>
      <c r="J150" s="163"/>
      <c r="K150" s="163"/>
      <c r="L150" s="163"/>
      <c r="M150" s="163"/>
      <c r="N150" s="163"/>
      <c r="O150" s="163"/>
      <c r="P150" s="163"/>
      <c r="Q150" s="163"/>
      <c r="R150" s="163"/>
      <c r="S150" s="163"/>
      <c r="T150" s="163"/>
      <c r="U150" s="163"/>
      <c r="V150" s="163"/>
      <c r="W150" s="163"/>
      <c r="X150" s="163"/>
      <c r="Y150" s="163"/>
      <c r="Z150" s="163"/>
    </row>
    <row r="151" ht="11.25" customHeight="1">
      <c r="A151" s="144" t="s">
        <v>13165</v>
      </c>
      <c r="B151" s="139" t="s">
        <v>141</v>
      </c>
      <c r="C151" s="139">
        <v>7.0</v>
      </c>
      <c r="D151" s="264">
        <f t="shared" ref="D151:E151" si="1">7*2*28</f>
        <v>392</v>
      </c>
      <c r="E151" s="264">
        <f t="shared" si="1"/>
        <v>392</v>
      </c>
      <c r="F151" s="162" t="s">
        <v>143</v>
      </c>
      <c r="G151" s="163"/>
      <c r="H151" s="163"/>
      <c r="I151" s="163"/>
      <c r="J151" s="163"/>
      <c r="K151" s="163"/>
      <c r="L151" s="163"/>
      <c r="M151" s="163"/>
      <c r="N151" s="163"/>
      <c r="O151" s="163"/>
      <c r="P151" s="163"/>
      <c r="Q151" s="163"/>
      <c r="R151" s="163"/>
      <c r="S151" s="163"/>
      <c r="T151" s="163"/>
      <c r="U151" s="163"/>
      <c r="V151" s="163"/>
      <c r="W151" s="163"/>
      <c r="X151" s="163"/>
      <c r="Y151" s="163"/>
      <c r="Z151" s="163"/>
    </row>
    <row r="152" ht="11.25" customHeight="1">
      <c r="A152" s="144" t="s">
        <v>12719</v>
      </c>
      <c r="B152" s="139" t="s">
        <v>141</v>
      </c>
      <c r="C152" s="139">
        <v>13.0</v>
      </c>
      <c r="D152" s="140">
        <f t="shared" ref="D152:E152" si="2">13*2*28</f>
        <v>728</v>
      </c>
      <c r="E152" s="177">
        <f t="shared" si="2"/>
        <v>728</v>
      </c>
      <c r="F152" s="293" t="s">
        <v>12719</v>
      </c>
      <c r="G152" s="163"/>
      <c r="H152" s="163"/>
      <c r="I152" s="163"/>
      <c r="J152" s="163"/>
      <c r="K152" s="163"/>
      <c r="L152" s="163"/>
      <c r="M152" s="163"/>
      <c r="N152" s="163"/>
      <c r="O152" s="163"/>
      <c r="P152" s="163"/>
      <c r="Q152" s="163"/>
      <c r="R152" s="163"/>
      <c r="S152" s="163"/>
      <c r="T152" s="163"/>
      <c r="U152" s="163"/>
      <c r="V152" s="163"/>
      <c r="W152" s="163"/>
      <c r="X152" s="163"/>
      <c r="Y152" s="163"/>
      <c r="Z152" s="163"/>
    </row>
    <row r="153" ht="11.25" customHeight="1">
      <c r="A153" s="144" t="s">
        <v>13166</v>
      </c>
      <c r="B153" s="139" t="s">
        <v>52</v>
      </c>
      <c r="C153" s="139">
        <v>4.0</v>
      </c>
      <c r="D153" s="140">
        <v>896.0</v>
      </c>
      <c r="E153" s="177">
        <v>224.0</v>
      </c>
      <c r="F153" s="144" t="s">
        <v>13166</v>
      </c>
      <c r="G153" s="163"/>
      <c r="H153" s="163"/>
      <c r="I153" s="163"/>
      <c r="J153" s="163"/>
      <c r="K153" s="163"/>
      <c r="L153" s="163"/>
      <c r="M153" s="163"/>
      <c r="N153" s="163"/>
      <c r="O153" s="163"/>
      <c r="P153" s="163"/>
      <c r="Q153" s="163"/>
      <c r="R153" s="163"/>
      <c r="S153" s="163"/>
      <c r="T153" s="163"/>
      <c r="U153" s="163"/>
      <c r="V153" s="163"/>
      <c r="W153" s="163"/>
      <c r="X153" s="163"/>
      <c r="Y153" s="163"/>
      <c r="Z153" s="163"/>
    </row>
    <row r="154" ht="11.25" customHeight="1">
      <c r="A154" s="144" t="s">
        <v>11150</v>
      </c>
      <c r="B154" s="139" t="s">
        <v>141</v>
      </c>
      <c r="C154" s="139">
        <v>11.0</v>
      </c>
      <c r="D154" s="140">
        <v>616.0</v>
      </c>
      <c r="E154" s="177">
        <v>616.0</v>
      </c>
      <c r="F154" s="162" t="s">
        <v>9400</v>
      </c>
      <c r="G154" s="163"/>
      <c r="H154" s="163"/>
      <c r="I154" s="163"/>
      <c r="J154" s="163"/>
      <c r="K154" s="163"/>
      <c r="L154" s="163"/>
      <c r="M154" s="163"/>
      <c r="N154" s="163"/>
      <c r="O154" s="163"/>
      <c r="P154" s="163"/>
      <c r="Q154" s="163"/>
      <c r="R154" s="163"/>
      <c r="S154" s="163"/>
      <c r="T154" s="163"/>
      <c r="U154" s="163"/>
      <c r="V154" s="163"/>
      <c r="W154" s="163"/>
      <c r="X154" s="163"/>
      <c r="Y154" s="163"/>
      <c r="Z154" s="163"/>
    </row>
    <row r="155" ht="11.25" customHeight="1">
      <c r="A155" s="162" t="s">
        <v>51</v>
      </c>
      <c r="B155" s="10" t="s">
        <v>52</v>
      </c>
      <c r="C155" s="10">
        <v>7.0</v>
      </c>
      <c r="D155" s="172">
        <v>392.0</v>
      </c>
      <c r="E155" s="172">
        <v>392.0</v>
      </c>
      <c r="F155" s="162" t="s">
        <v>51</v>
      </c>
      <c r="G155" s="163"/>
      <c r="H155" s="163"/>
      <c r="I155" s="163"/>
      <c r="J155" s="163"/>
      <c r="K155" s="163"/>
      <c r="L155" s="163"/>
      <c r="M155" s="163"/>
      <c r="N155" s="163"/>
      <c r="O155" s="163"/>
      <c r="P155" s="163"/>
      <c r="Q155" s="163"/>
      <c r="R155" s="163"/>
      <c r="S155" s="163"/>
      <c r="T155" s="163"/>
      <c r="U155" s="163"/>
      <c r="V155" s="163"/>
      <c r="W155" s="163"/>
      <c r="X155" s="163"/>
      <c r="Y155" s="163"/>
      <c r="Z155" s="163"/>
    </row>
    <row r="156" ht="11.25" customHeight="1">
      <c r="A156" s="130"/>
      <c r="B156" s="344"/>
      <c r="C156" s="344"/>
      <c r="D156" s="345"/>
      <c r="E156" s="345">
        <f>SUM(E9:E155)</f>
        <v>85761</v>
      </c>
      <c r="F156" s="163"/>
      <c r="G156" s="163"/>
      <c r="H156" s="163"/>
      <c r="I156" s="163"/>
      <c r="J156" s="163"/>
      <c r="K156" s="163"/>
      <c r="L156" s="163"/>
      <c r="M156" s="163"/>
      <c r="N156" s="163"/>
      <c r="O156" s="163"/>
      <c r="P156" s="163"/>
      <c r="Q156" s="163"/>
      <c r="R156" s="163"/>
      <c r="S156" s="163"/>
      <c r="T156" s="163"/>
      <c r="U156" s="163"/>
      <c r="V156" s="163"/>
      <c r="W156" s="163"/>
      <c r="X156" s="163"/>
      <c r="Y156" s="163"/>
      <c r="Z156" s="163"/>
    </row>
    <row r="157" ht="11.25" customHeight="1">
      <c r="A157" s="123"/>
      <c r="B157" s="123"/>
      <c r="C157" s="124"/>
      <c r="D157" s="124"/>
      <c r="E157" s="124"/>
      <c r="F157" s="2"/>
      <c r="G157" s="2"/>
      <c r="H157" s="2"/>
      <c r="I157" s="163"/>
      <c r="J157" s="163"/>
      <c r="K157" s="163"/>
      <c r="L157" s="163"/>
      <c r="M157" s="163"/>
      <c r="N157" s="163"/>
      <c r="O157" s="163"/>
      <c r="P157" s="163"/>
      <c r="Q157" s="163"/>
      <c r="R157" s="163"/>
      <c r="S157" s="163"/>
      <c r="T157" s="163"/>
      <c r="U157" s="163"/>
      <c r="V157" s="163"/>
      <c r="W157" s="163"/>
      <c r="X157" s="163"/>
      <c r="Y157" s="163"/>
      <c r="Z157" s="163"/>
    </row>
    <row r="158" ht="11.25" customHeight="1">
      <c r="A158" s="148" t="s">
        <v>2134</v>
      </c>
      <c r="B158" s="149"/>
      <c r="C158" s="149"/>
      <c r="D158" s="149"/>
      <c r="E158" s="149"/>
      <c r="F158" s="166"/>
      <c r="G158" s="166"/>
      <c r="H158" s="166"/>
      <c r="I158" s="123"/>
      <c r="J158" s="123"/>
      <c r="K158" s="123"/>
      <c r="L158" s="123"/>
      <c r="M158" s="123"/>
      <c r="N158" s="123"/>
      <c r="O158" s="123"/>
      <c r="P158" s="123"/>
      <c r="Q158" s="123"/>
      <c r="R158" s="123"/>
      <c r="S158" s="123"/>
      <c r="T158" s="123"/>
      <c r="U158" s="123"/>
      <c r="V158" s="123"/>
      <c r="W158" s="123"/>
      <c r="X158" s="123"/>
      <c r="Y158" s="123"/>
      <c r="Z158" s="163"/>
    </row>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158:E158"/>
  </mergeCells>
  <printOptions/>
  <pageMargins bottom="0.75" footer="0.0" header="0.0" left="0.7" right="0.7" top="0.75"/>
  <pageSetup orientation="landscape"/>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5.14"/>
    <col customWidth="1" min="2" max="2" width="11.43"/>
    <col customWidth="1" min="3" max="3" width="25.71"/>
    <col customWidth="1" min="4" max="4" width="11.0"/>
    <col customWidth="1" min="5" max="5" width="25.71"/>
    <col customWidth="1" min="6" max="6" width="40.14"/>
    <col customWidth="1" min="7" max="7" width="27.43"/>
    <col customWidth="1" min="8" max="26" width="9.14"/>
  </cols>
  <sheetData>
    <row r="1">
      <c r="A1" s="123"/>
      <c r="B1" s="123"/>
      <c r="C1" s="124"/>
      <c r="D1" s="124"/>
      <c r="E1" s="124"/>
      <c r="F1" s="367"/>
      <c r="G1" s="368"/>
      <c r="H1" s="2"/>
      <c r="I1" s="2"/>
    </row>
    <row r="2" ht="15.75" customHeight="1">
      <c r="A2" s="125" t="s">
        <v>13286</v>
      </c>
      <c r="B2" s="74"/>
      <c r="C2" s="74"/>
      <c r="D2" s="74"/>
      <c r="E2" s="74"/>
      <c r="F2" s="75"/>
      <c r="G2" s="369"/>
      <c r="H2" s="364"/>
      <c r="I2" s="364"/>
      <c r="J2" s="22"/>
      <c r="K2" s="22"/>
      <c r="L2" s="22"/>
      <c r="M2" s="22"/>
      <c r="N2" s="22"/>
      <c r="O2" s="22"/>
      <c r="P2" s="22"/>
      <c r="Q2" s="22"/>
      <c r="R2" s="22"/>
      <c r="S2" s="22"/>
      <c r="T2" s="22"/>
      <c r="U2" s="22"/>
      <c r="V2" s="22"/>
      <c r="W2" s="22"/>
      <c r="X2" s="22"/>
      <c r="Y2" s="22"/>
      <c r="Z2" s="22"/>
    </row>
    <row r="3" ht="15.75" customHeight="1">
      <c r="A3" s="168"/>
      <c r="B3" s="168"/>
      <c r="C3" s="168"/>
      <c r="D3" s="168"/>
      <c r="E3" s="168"/>
      <c r="F3" s="370"/>
      <c r="G3" s="369"/>
      <c r="H3" s="364"/>
      <c r="I3" s="364"/>
      <c r="J3" s="22"/>
      <c r="K3" s="22"/>
      <c r="L3" s="22"/>
      <c r="M3" s="22"/>
      <c r="N3" s="22"/>
      <c r="O3" s="22"/>
      <c r="P3" s="22"/>
      <c r="Q3" s="22"/>
      <c r="R3" s="22"/>
      <c r="S3" s="22"/>
      <c r="T3" s="22"/>
      <c r="U3" s="22"/>
      <c r="V3" s="22"/>
      <c r="W3" s="22"/>
      <c r="X3" s="22"/>
      <c r="Y3" s="22"/>
      <c r="Z3" s="22"/>
    </row>
    <row r="4" ht="18.0" customHeight="1">
      <c r="A4" s="261" t="s">
        <v>13287</v>
      </c>
      <c r="B4" s="74"/>
      <c r="C4" s="74"/>
      <c r="D4" s="74"/>
      <c r="E4" s="74"/>
      <c r="F4" s="75"/>
      <c r="G4" s="369"/>
      <c r="H4" s="364"/>
      <c r="I4" s="364"/>
      <c r="J4" s="22"/>
      <c r="K4" s="22"/>
      <c r="L4" s="22"/>
      <c r="M4" s="22"/>
      <c r="N4" s="22"/>
      <c r="O4" s="22"/>
      <c r="P4" s="22"/>
      <c r="Q4" s="22"/>
      <c r="R4" s="22"/>
      <c r="S4" s="22"/>
      <c r="T4" s="22"/>
      <c r="U4" s="22"/>
      <c r="V4" s="22"/>
      <c r="W4" s="22"/>
      <c r="X4" s="22"/>
      <c r="Y4" s="22"/>
      <c r="Z4" s="22"/>
    </row>
    <row r="5" ht="16.5" customHeight="1">
      <c r="A5" s="261" t="s">
        <v>13288</v>
      </c>
      <c r="B5" s="74"/>
      <c r="C5" s="74"/>
      <c r="D5" s="74"/>
      <c r="E5" s="74"/>
      <c r="F5" s="75"/>
      <c r="G5" s="369"/>
      <c r="H5" s="364"/>
      <c r="I5" s="364"/>
      <c r="J5" s="22"/>
      <c r="K5" s="22"/>
      <c r="L5" s="22"/>
      <c r="M5" s="22"/>
      <c r="N5" s="22"/>
      <c r="O5" s="22"/>
      <c r="P5" s="22"/>
      <c r="Q5" s="22"/>
      <c r="R5" s="22"/>
      <c r="S5" s="22"/>
      <c r="T5" s="22"/>
      <c r="U5" s="22"/>
      <c r="V5" s="22"/>
      <c r="W5" s="22"/>
      <c r="X5" s="22"/>
      <c r="Y5" s="22"/>
      <c r="Z5" s="22"/>
    </row>
    <row r="6" ht="21.75" customHeight="1">
      <c r="A6" s="261" t="s">
        <v>13289</v>
      </c>
      <c r="B6" s="74"/>
      <c r="C6" s="74"/>
      <c r="D6" s="74"/>
      <c r="E6" s="74"/>
      <c r="F6" s="75"/>
      <c r="G6" s="369"/>
      <c r="H6" s="364"/>
      <c r="I6" s="364"/>
      <c r="J6" s="22"/>
      <c r="K6" s="22"/>
      <c r="L6" s="22"/>
      <c r="M6" s="22"/>
      <c r="N6" s="22"/>
      <c r="O6" s="22"/>
      <c r="P6" s="22"/>
      <c r="Q6" s="22"/>
      <c r="R6" s="22"/>
      <c r="S6" s="22"/>
      <c r="T6" s="22"/>
      <c r="U6" s="22"/>
      <c r="V6" s="22"/>
      <c r="W6" s="22"/>
      <c r="X6" s="22"/>
      <c r="Y6" s="22"/>
      <c r="Z6" s="22"/>
    </row>
    <row r="7" ht="21.75" customHeight="1">
      <c r="A7" s="261" t="s">
        <v>13290</v>
      </c>
      <c r="B7" s="74"/>
      <c r="C7" s="74"/>
      <c r="D7" s="74"/>
      <c r="E7" s="74"/>
      <c r="F7" s="75"/>
      <c r="G7" s="369"/>
      <c r="H7" s="364"/>
      <c r="I7" s="364"/>
      <c r="J7" s="22"/>
      <c r="K7" s="22"/>
      <c r="L7" s="22"/>
      <c r="M7" s="22"/>
      <c r="N7" s="22"/>
      <c r="O7" s="22"/>
      <c r="P7" s="22"/>
      <c r="Q7" s="22"/>
      <c r="R7" s="22"/>
      <c r="S7" s="22"/>
      <c r="T7" s="22"/>
      <c r="U7" s="22"/>
      <c r="V7" s="22"/>
      <c r="W7" s="22"/>
      <c r="X7" s="22"/>
      <c r="Y7" s="22"/>
      <c r="Z7" s="22"/>
    </row>
    <row r="8" ht="21.75" customHeight="1">
      <c r="A8" s="261" t="s">
        <v>13291</v>
      </c>
      <c r="B8" s="74"/>
      <c r="C8" s="74"/>
      <c r="D8" s="74"/>
      <c r="E8" s="74"/>
      <c r="F8" s="75"/>
      <c r="G8" s="369"/>
      <c r="H8" s="364"/>
      <c r="I8" s="364"/>
      <c r="J8" s="22"/>
      <c r="K8" s="22"/>
      <c r="L8" s="22"/>
      <c r="M8" s="22"/>
      <c r="N8" s="22"/>
      <c r="O8" s="22"/>
      <c r="P8" s="22"/>
      <c r="Q8" s="22"/>
      <c r="R8" s="22"/>
      <c r="S8" s="22"/>
      <c r="T8" s="22"/>
      <c r="U8" s="22"/>
      <c r="V8" s="22"/>
      <c r="W8" s="22"/>
      <c r="X8" s="22"/>
      <c r="Y8" s="22"/>
      <c r="Z8" s="22"/>
    </row>
    <row r="9" ht="17.25" customHeight="1">
      <c r="A9" s="261" t="s">
        <v>13292</v>
      </c>
      <c r="B9" s="74"/>
      <c r="C9" s="74"/>
      <c r="D9" s="74"/>
      <c r="E9" s="74"/>
      <c r="F9" s="75"/>
      <c r="G9" s="369"/>
      <c r="H9" s="364"/>
      <c r="I9" s="364"/>
      <c r="J9" s="22"/>
      <c r="K9" s="22"/>
      <c r="L9" s="22"/>
      <c r="M9" s="22"/>
      <c r="N9" s="22"/>
      <c r="O9" s="22"/>
      <c r="P9" s="22"/>
      <c r="Q9" s="22"/>
      <c r="R9" s="22"/>
      <c r="S9" s="22"/>
      <c r="T9" s="22"/>
      <c r="U9" s="22"/>
      <c r="V9" s="22"/>
      <c r="W9" s="22"/>
      <c r="X9" s="22"/>
      <c r="Y9" s="22"/>
      <c r="Z9" s="22"/>
    </row>
    <row r="10" ht="18.75" customHeight="1">
      <c r="A10" s="261" t="s">
        <v>13293</v>
      </c>
      <c r="B10" s="74"/>
      <c r="C10" s="74"/>
      <c r="D10" s="74"/>
      <c r="E10" s="74"/>
      <c r="F10" s="75"/>
      <c r="G10" s="369"/>
      <c r="H10" s="364"/>
      <c r="I10" s="364"/>
      <c r="J10" s="22"/>
      <c r="K10" s="22"/>
      <c r="L10" s="22"/>
      <c r="M10" s="22"/>
      <c r="N10" s="22"/>
      <c r="O10" s="22"/>
      <c r="P10" s="22"/>
      <c r="Q10" s="22"/>
      <c r="R10" s="22"/>
      <c r="S10" s="22"/>
      <c r="T10" s="22"/>
      <c r="U10" s="22"/>
      <c r="V10" s="22"/>
      <c r="W10" s="22"/>
      <c r="X10" s="22"/>
      <c r="Y10" s="22"/>
      <c r="Z10" s="22"/>
    </row>
    <row r="11" ht="27.0" customHeight="1">
      <c r="A11" s="371" t="s">
        <v>13294</v>
      </c>
      <c r="B11" s="74"/>
      <c r="C11" s="74"/>
      <c r="D11" s="74"/>
      <c r="E11" s="74"/>
      <c r="F11" s="75"/>
      <c r="G11" s="369"/>
      <c r="H11" s="364"/>
      <c r="I11" s="364"/>
      <c r="J11" s="22"/>
      <c r="K11" s="22"/>
      <c r="L11" s="22"/>
      <c r="M11" s="22"/>
      <c r="N11" s="22"/>
      <c r="O11" s="22"/>
      <c r="P11" s="22"/>
      <c r="Q11" s="22"/>
      <c r="R11" s="22"/>
      <c r="S11" s="22"/>
      <c r="T11" s="22"/>
      <c r="U11" s="22"/>
      <c r="V11" s="22"/>
      <c r="W11" s="22"/>
      <c r="X11" s="22"/>
      <c r="Y11" s="22"/>
      <c r="Z11" s="22"/>
    </row>
    <row r="12" ht="21.75" customHeight="1">
      <c r="A12" s="371" t="s">
        <v>13295</v>
      </c>
      <c r="B12" s="74"/>
      <c r="C12" s="74"/>
      <c r="D12" s="74"/>
      <c r="E12" s="74"/>
      <c r="F12" s="75"/>
      <c r="G12" s="369"/>
      <c r="H12" s="364"/>
      <c r="I12" s="364"/>
      <c r="J12" s="22"/>
      <c r="K12" s="22"/>
      <c r="L12" s="22"/>
      <c r="M12" s="22"/>
      <c r="N12" s="22"/>
      <c r="O12" s="22"/>
      <c r="P12" s="22"/>
      <c r="Q12" s="22"/>
      <c r="R12" s="22"/>
      <c r="S12" s="22"/>
      <c r="T12" s="22"/>
      <c r="U12" s="22"/>
      <c r="V12" s="22"/>
      <c r="W12" s="22"/>
      <c r="X12" s="22"/>
      <c r="Y12" s="22"/>
      <c r="Z12" s="22"/>
    </row>
    <row r="13" ht="99.75" customHeight="1">
      <c r="A13" s="372" t="s">
        <v>13296</v>
      </c>
      <c r="B13" s="74"/>
      <c r="C13" s="74"/>
      <c r="D13" s="74"/>
      <c r="E13" s="74"/>
      <c r="F13" s="75"/>
      <c r="G13" s="369"/>
      <c r="H13" s="364"/>
      <c r="I13" s="364"/>
      <c r="J13" s="22"/>
      <c r="K13" s="22"/>
      <c r="L13" s="22"/>
      <c r="M13" s="22"/>
      <c r="N13" s="22"/>
      <c r="O13" s="22"/>
      <c r="P13" s="22"/>
      <c r="Q13" s="22"/>
      <c r="R13" s="22"/>
      <c r="S13" s="22"/>
      <c r="T13" s="22"/>
      <c r="U13" s="22"/>
      <c r="V13" s="22"/>
      <c r="W13" s="22"/>
      <c r="X13" s="22"/>
      <c r="Y13" s="22"/>
      <c r="Z13" s="22"/>
    </row>
    <row r="14">
      <c r="A14" s="129"/>
      <c r="B14" s="129"/>
      <c r="C14" s="130"/>
      <c r="D14" s="130"/>
      <c r="E14" s="130"/>
      <c r="F14" s="345"/>
      <c r="G14" s="373"/>
      <c r="H14" s="129"/>
      <c r="I14" s="129"/>
      <c r="J14" s="22"/>
      <c r="K14" s="22"/>
      <c r="L14" s="22"/>
      <c r="M14" s="22"/>
      <c r="N14" s="22"/>
      <c r="O14" s="22"/>
      <c r="P14" s="22"/>
      <c r="Q14" s="22"/>
      <c r="R14" s="22"/>
      <c r="S14" s="22"/>
      <c r="T14" s="22"/>
      <c r="U14" s="22"/>
      <c r="V14" s="22"/>
      <c r="W14" s="22"/>
      <c r="X14" s="22"/>
      <c r="Y14" s="22"/>
      <c r="Z14" s="22"/>
    </row>
    <row r="15" ht="61.5" customHeight="1">
      <c r="A15" s="263" t="s">
        <v>9593</v>
      </c>
      <c r="B15" s="158" t="s">
        <v>8</v>
      </c>
      <c r="C15" s="158" t="s">
        <v>13297</v>
      </c>
      <c r="D15" s="158" t="s">
        <v>13298</v>
      </c>
      <c r="E15" s="157" t="s">
        <v>250</v>
      </c>
      <c r="F15" s="171" t="s">
        <v>254</v>
      </c>
      <c r="G15" s="374" t="s">
        <v>255</v>
      </c>
      <c r="J15" s="22"/>
      <c r="K15" s="22"/>
      <c r="L15" s="22"/>
      <c r="M15" s="22"/>
      <c r="N15" s="22"/>
      <c r="O15" s="22"/>
      <c r="P15" s="22"/>
      <c r="Q15" s="22"/>
      <c r="R15" s="22"/>
      <c r="S15" s="22"/>
      <c r="T15" s="22"/>
      <c r="U15" s="22"/>
      <c r="V15" s="22"/>
      <c r="W15" s="22"/>
      <c r="X15" s="22"/>
      <c r="Y15" s="22"/>
      <c r="Z15" s="22"/>
    </row>
    <row r="16" ht="11.25" customHeight="1">
      <c r="A16" s="162" t="s">
        <v>11103</v>
      </c>
      <c r="B16" s="10" t="s">
        <v>177</v>
      </c>
      <c r="C16" s="162" t="s">
        <v>13299</v>
      </c>
      <c r="D16" s="10" t="s">
        <v>13300</v>
      </c>
      <c r="E16" s="10" t="s">
        <v>13301</v>
      </c>
      <c r="F16" s="375">
        <v>13.0</v>
      </c>
      <c r="G16" s="376" t="s">
        <v>179</v>
      </c>
      <c r="H16" s="163"/>
      <c r="I16" s="163"/>
      <c r="J16" s="163"/>
      <c r="K16" s="163"/>
      <c r="L16" s="163"/>
      <c r="M16" s="163"/>
      <c r="N16" s="163"/>
      <c r="O16" s="163"/>
      <c r="P16" s="163"/>
      <c r="Q16" s="163"/>
      <c r="R16" s="163"/>
      <c r="S16" s="163"/>
      <c r="T16" s="163"/>
      <c r="U16" s="163"/>
      <c r="V16" s="163"/>
      <c r="W16" s="163"/>
      <c r="X16" s="163"/>
      <c r="Y16" s="163"/>
      <c r="Z16" s="163"/>
    </row>
    <row r="17" ht="11.25" customHeight="1">
      <c r="A17" s="162" t="s">
        <v>11103</v>
      </c>
      <c r="B17" s="10" t="s">
        <v>177</v>
      </c>
      <c r="C17" s="162" t="s">
        <v>13302</v>
      </c>
      <c r="D17" s="10" t="s">
        <v>13300</v>
      </c>
      <c r="E17" s="10" t="s">
        <v>13303</v>
      </c>
      <c r="F17" s="375">
        <v>12.66</v>
      </c>
      <c r="G17" s="376" t="s">
        <v>179</v>
      </c>
      <c r="H17" s="163"/>
      <c r="I17" s="163"/>
      <c r="J17" s="163"/>
      <c r="K17" s="163"/>
      <c r="L17" s="163"/>
      <c r="M17" s="163"/>
      <c r="N17" s="163"/>
      <c r="O17" s="163"/>
      <c r="P17" s="163"/>
      <c r="Q17" s="163"/>
      <c r="R17" s="163"/>
      <c r="S17" s="163"/>
      <c r="T17" s="163"/>
      <c r="U17" s="163"/>
      <c r="V17" s="163"/>
      <c r="W17" s="163"/>
      <c r="X17" s="163"/>
      <c r="Y17" s="163"/>
      <c r="Z17" s="163"/>
    </row>
    <row r="18" ht="11.25" customHeight="1">
      <c r="A18" s="162" t="s">
        <v>11103</v>
      </c>
      <c r="B18" s="10" t="s">
        <v>177</v>
      </c>
      <c r="C18" s="162" t="s">
        <v>13304</v>
      </c>
      <c r="D18" s="10" t="s">
        <v>13300</v>
      </c>
      <c r="E18" s="10" t="s">
        <v>13305</v>
      </c>
      <c r="F18" s="375">
        <v>11.66</v>
      </c>
      <c r="G18" s="376" t="s">
        <v>179</v>
      </c>
      <c r="H18" s="163"/>
      <c r="I18" s="163"/>
      <c r="J18" s="163"/>
      <c r="K18" s="163"/>
      <c r="L18" s="163"/>
      <c r="M18" s="163"/>
      <c r="N18" s="163"/>
      <c r="O18" s="163"/>
      <c r="P18" s="163"/>
      <c r="Q18" s="163"/>
      <c r="R18" s="163"/>
      <c r="S18" s="163"/>
      <c r="T18" s="163"/>
      <c r="U18" s="163"/>
      <c r="V18" s="163"/>
      <c r="W18" s="163"/>
      <c r="X18" s="163"/>
      <c r="Y18" s="163"/>
      <c r="Z18" s="163"/>
    </row>
    <row r="19" ht="11.25" customHeight="1">
      <c r="A19" s="162" t="s">
        <v>11103</v>
      </c>
      <c r="B19" s="10" t="s">
        <v>177</v>
      </c>
      <c r="C19" s="162" t="s">
        <v>13306</v>
      </c>
      <c r="D19" s="10" t="s">
        <v>13300</v>
      </c>
      <c r="E19" s="10" t="s">
        <v>13307</v>
      </c>
      <c r="F19" s="375">
        <v>8.33</v>
      </c>
      <c r="G19" s="376" t="s">
        <v>179</v>
      </c>
      <c r="H19" s="163"/>
      <c r="I19" s="163"/>
      <c r="J19" s="163"/>
      <c r="K19" s="163"/>
      <c r="L19" s="163"/>
      <c r="M19" s="163"/>
      <c r="N19" s="163"/>
      <c r="O19" s="163"/>
      <c r="P19" s="163"/>
      <c r="Q19" s="163"/>
      <c r="R19" s="163"/>
      <c r="S19" s="163"/>
      <c r="T19" s="163"/>
      <c r="U19" s="163"/>
      <c r="V19" s="163"/>
      <c r="W19" s="163"/>
      <c r="X19" s="163"/>
      <c r="Y19" s="163"/>
      <c r="Z19" s="163"/>
    </row>
    <row r="20" ht="11.25" customHeight="1">
      <c r="A20" s="162" t="s">
        <v>11103</v>
      </c>
      <c r="B20" s="10" t="s">
        <v>177</v>
      </c>
      <c r="C20" s="162" t="s">
        <v>13308</v>
      </c>
      <c r="D20" s="10" t="s">
        <v>13300</v>
      </c>
      <c r="E20" s="10" t="s">
        <v>13307</v>
      </c>
      <c r="F20" s="375">
        <v>8.33</v>
      </c>
      <c r="G20" s="376" t="s">
        <v>179</v>
      </c>
      <c r="H20" s="163"/>
      <c r="I20" s="163"/>
      <c r="J20" s="163"/>
      <c r="K20" s="163"/>
      <c r="L20" s="163"/>
      <c r="M20" s="163"/>
      <c r="N20" s="163"/>
      <c r="O20" s="163"/>
      <c r="P20" s="163"/>
      <c r="Q20" s="163"/>
      <c r="R20" s="163"/>
      <c r="S20" s="163"/>
      <c r="T20" s="163"/>
      <c r="U20" s="163"/>
      <c r="V20" s="163"/>
      <c r="W20" s="163"/>
      <c r="X20" s="163"/>
      <c r="Y20" s="163"/>
      <c r="Z20" s="163"/>
    </row>
    <row r="21" ht="11.25" customHeight="1">
      <c r="A21" s="162" t="s">
        <v>11103</v>
      </c>
      <c r="B21" s="10" t="s">
        <v>177</v>
      </c>
      <c r="C21" s="162" t="s">
        <v>13309</v>
      </c>
      <c r="D21" s="10" t="s">
        <v>13300</v>
      </c>
      <c r="E21" s="10" t="s">
        <v>13301</v>
      </c>
      <c r="F21" s="375">
        <v>13.0</v>
      </c>
      <c r="G21" s="376" t="s">
        <v>179</v>
      </c>
      <c r="H21" s="163"/>
      <c r="I21" s="163"/>
      <c r="J21" s="163"/>
      <c r="K21" s="163"/>
      <c r="L21" s="163"/>
      <c r="M21" s="163"/>
      <c r="N21" s="163"/>
      <c r="O21" s="163"/>
      <c r="P21" s="163"/>
      <c r="Q21" s="163"/>
      <c r="R21" s="163"/>
      <c r="S21" s="163"/>
      <c r="T21" s="163"/>
      <c r="U21" s="163"/>
      <c r="V21" s="163"/>
      <c r="W21" s="163"/>
      <c r="X21" s="163"/>
      <c r="Y21" s="163"/>
      <c r="Z21" s="163"/>
    </row>
    <row r="22" ht="11.25" customHeight="1">
      <c r="A22" s="162" t="s">
        <v>11103</v>
      </c>
      <c r="B22" s="10" t="s">
        <v>177</v>
      </c>
      <c r="C22" s="162" t="s">
        <v>13310</v>
      </c>
      <c r="D22" s="10" t="s">
        <v>13300</v>
      </c>
      <c r="E22" s="10" t="s">
        <v>13303</v>
      </c>
      <c r="F22" s="375">
        <v>12.66</v>
      </c>
      <c r="G22" s="376" t="s">
        <v>179</v>
      </c>
      <c r="H22" s="163"/>
      <c r="I22" s="163"/>
      <c r="J22" s="163"/>
      <c r="K22" s="163"/>
      <c r="L22" s="163"/>
      <c r="M22" s="163"/>
      <c r="N22" s="163"/>
      <c r="O22" s="163"/>
      <c r="P22" s="163"/>
      <c r="Q22" s="163"/>
      <c r="R22" s="163"/>
      <c r="S22" s="163"/>
      <c r="T22" s="163"/>
      <c r="U22" s="163"/>
      <c r="V22" s="163"/>
      <c r="W22" s="163"/>
      <c r="X22" s="163"/>
      <c r="Y22" s="163"/>
      <c r="Z22" s="163"/>
    </row>
    <row r="23" ht="11.25" customHeight="1">
      <c r="A23" s="162" t="s">
        <v>11103</v>
      </c>
      <c r="B23" s="10" t="s">
        <v>177</v>
      </c>
      <c r="C23" s="162" t="s">
        <v>13311</v>
      </c>
      <c r="D23" s="10" t="s">
        <v>13300</v>
      </c>
      <c r="E23" s="10" t="s">
        <v>13307</v>
      </c>
      <c r="F23" s="375">
        <v>8.33</v>
      </c>
      <c r="G23" s="376" t="s">
        <v>179</v>
      </c>
      <c r="H23" s="163"/>
      <c r="I23" s="163"/>
      <c r="J23" s="163"/>
      <c r="K23" s="163"/>
      <c r="L23" s="163"/>
      <c r="M23" s="163"/>
      <c r="N23" s="163"/>
      <c r="O23" s="163"/>
      <c r="P23" s="163"/>
      <c r="Q23" s="163"/>
      <c r="R23" s="163"/>
      <c r="S23" s="163"/>
      <c r="T23" s="163"/>
      <c r="U23" s="163"/>
      <c r="V23" s="163"/>
      <c r="W23" s="163"/>
      <c r="X23" s="163"/>
      <c r="Y23" s="163"/>
      <c r="Z23" s="163"/>
    </row>
    <row r="24" ht="11.25" customHeight="1">
      <c r="A24" s="162" t="s">
        <v>11103</v>
      </c>
      <c r="B24" s="10" t="s">
        <v>177</v>
      </c>
      <c r="C24" s="162" t="s">
        <v>13312</v>
      </c>
      <c r="D24" s="10" t="s">
        <v>13300</v>
      </c>
      <c r="E24" s="10" t="s">
        <v>13305</v>
      </c>
      <c r="F24" s="375">
        <v>11.66</v>
      </c>
      <c r="G24" s="376" t="s">
        <v>179</v>
      </c>
      <c r="H24" s="163"/>
      <c r="I24" s="163"/>
      <c r="J24" s="163"/>
      <c r="K24" s="163"/>
      <c r="L24" s="163"/>
      <c r="M24" s="163"/>
      <c r="N24" s="163"/>
      <c r="O24" s="163"/>
      <c r="P24" s="163"/>
      <c r="Q24" s="163"/>
      <c r="R24" s="163"/>
      <c r="S24" s="163"/>
      <c r="T24" s="163"/>
      <c r="U24" s="163"/>
      <c r="V24" s="163"/>
      <c r="W24" s="163"/>
      <c r="X24" s="163"/>
      <c r="Y24" s="163"/>
      <c r="Z24" s="163"/>
    </row>
    <row r="25" ht="11.25" customHeight="1">
      <c r="A25" s="162" t="s">
        <v>11103</v>
      </c>
      <c r="B25" s="10" t="s">
        <v>177</v>
      </c>
      <c r="C25" s="162" t="s">
        <v>13313</v>
      </c>
      <c r="D25" s="10" t="s">
        <v>13300</v>
      </c>
      <c r="E25" s="10" t="s">
        <v>13314</v>
      </c>
      <c r="F25" s="375">
        <v>470.66</v>
      </c>
      <c r="G25" s="376" t="s">
        <v>179</v>
      </c>
      <c r="H25" s="163"/>
      <c r="I25" s="163"/>
      <c r="J25" s="163"/>
      <c r="K25" s="163"/>
      <c r="L25" s="163"/>
      <c r="M25" s="163"/>
      <c r="N25" s="163"/>
      <c r="O25" s="163"/>
      <c r="P25" s="163"/>
      <c r="Q25" s="163"/>
      <c r="R25" s="163"/>
      <c r="S25" s="163"/>
      <c r="T25" s="163"/>
      <c r="U25" s="163"/>
      <c r="V25" s="163"/>
      <c r="W25" s="163"/>
      <c r="X25" s="163"/>
      <c r="Y25" s="163"/>
      <c r="Z25" s="163"/>
    </row>
    <row r="26" ht="11.25" customHeight="1">
      <c r="A26" s="162" t="s">
        <v>11103</v>
      </c>
      <c r="B26" s="10" t="s">
        <v>177</v>
      </c>
      <c r="C26" s="162" t="s">
        <v>13315</v>
      </c>
      <c r="D26" s="10" t="s">
        <v>13300</v>
      </c>
      <c r="E26" s="10" t="s">
        <v>13316</v>
      </c>
      <c r="F26" s="375">
        <v>115.33</v>
      </c>
      <c r="G26" s="376" t="s">
        <v>179</v>
      </c>
      <c r="H26" s="163"/>
      <c r="I26" s="163"/>
      <c r="J26" s="163"/>
      <c r="K26" s="163"/>
      <c r="L26" s="163"/>
      <c r="M26" s="163"/>
      <c r="N26" s="163"/>
      <c r="O26" s="163"/>
      <c r="P26" s="163"/>
      <c r="Q26" s="163"/>
      <c r="R26" s="163"/>
      <c r="S26" s="163"/>
      <c r="T26" s="163"/>
      <c r="U26" s="163"/>
      <c r="V26" s="163"/>
      <c r="W26" s="163"/>
      <c r="X26" s="163"/>
      <c r="Y26" s="163"/>
      <c r="Z26" s="163"/>
    </row>
    <row r="27" ht="11.25" customHeight="1">
      <c r="A27" s="162" t="s">
        <v>11103</v>
      </c>
      <c r="B27" s="10" t="s">
        <v>177</v>
      </c>
      <c r="C27" s="162" t="s">
        <v>13317</v>
      </c>
      <c r="D27" s="10" t="s">
        <v>13300</v>
      </c>
      <c r="E27" s="10" t="s">
        <v>13318</v>
      </c>
      <c r="F27" s="375">
        <v>23.32</v>
      </c>
      <c r="G27" s="376" t="s">
        <v>179</v>
      </c>
      <c r="H27" s="163"/>
      <c r="I27" s="163"/>
      <c r="J27" s="163"/>
      <c r="K27" s="163"/>
      <c r="L27" s="163"/>
      <c r="M27" s="163"/>
      <c r="N27" s="163"/>
      <c r="O27" s="163"/>
      <c r="P27" s="163"/>
      <c r="Q27" s="163"/>
      <c r="R27" s="163"/>
      <c r="S27" s="163"/>
      <c r="T27" s="163"/>
      <c r="U27" s="163"/>
      <c r="V27" s="163"/>
      <c r="W27" s="163"/>
      <c r="X27" s="163"/>
      <c r="Y27" s="163"/>
      <c r="Z27" s="163"/>
    </row>
    <row r="28" ht="11.25" customHeight="1">
      <c r="A28" s="162" t="s">
        <v>11103</v>
      </c>
      <c r="B28" s="10" t="s">
        <v>177</v>
      </c>
      <c r="C28" s="162" t="s">
        <v>13319</v>
      </c>
      <c r="D28" s="10" t="s">
        <v>13300</v>
      </c>
      <c r="E28" s="10" t="s">
        <v>13320</v>
      </c>
      <c r="F28" s="375">
        <v>15.32</v>
      </c>
      <c r="G28" s="376" t="s">
        <v>179</v>
      </c>
      <c r="H28" s="163"/>
      <c r="I28" s="163"/>
      <c r="J28" s="163"/>
      <c r="K28" s="163"/>
      <c r="L28" s="163"/>
      <c r="M28" s="163"/>
      <c r="N28" s="163"/>
      <c r="O28" s="163"/>
      <c r="P28" s="163"/>
      <c r="Q28" s="163"/>
      <c r="R28" s="163"/>
      <c r="S28" s="163"/>
      <c r="T28" s="163"/>
      <c r="U28" s="163"/>
      <c r="V28" s="163"/>
      <c r="W28" s="163"/>
      <c r="X28" s="163"/>
      <c r="Y28" s="163"/>
      <c r="Z28" s="163"/>
    </row>
    <row r="29" ht="11.25" customHeight="1">
      <c r="A29" s="162" t="s">
        <v>11740</v>
      </c>
      <c r="B29" s="10" t="s">
        <v>177</v>
      </c>
      <c r="C29" s="162" t="s">
        <v>13321</v>
      </c>
      <c r="D29" s="10" t="s">
        <v>13322</v>
      </c>
      <c r="E29" s="10">
        <v>13.0</v>
      </c>
      <c r="F29" s="375">
        <v>12.66</v>
      </c>
      <c r="G29" s="376" t="s">
        <v>212</v>
      </c>
      <c r="H29" s="163"/>
      <c r="I29" s="163"/>
      <c r="J29" s="163"/>
      <c r="K29" s="163"/>
      <c r="L29" s="163"/>
      <c r="M29" s="163"/>
      <c r="N29" s="163"/>
      <c r="O29" s="163"/>
      <c r="P29" s="163"/>
      <c r="Q29" s="163"/>
      <c r="R29" s="163"/>
      <c r="S29" s="163"/>
      <c r="T29" s="163"/>
      <c r="U29" s="163"/>
      <c r="V29" s="163"/>
      <c r="W29" s="163"/>
      <c r="X29" s="163"/>
      <c r="Y29" s="163"/>
      <c r="Z29" s="163"/>
    </row>
    <row r="30" ht="11.25" customHeight="1">
      <c r="A30" s="162" t="s">
        <v>11740</v>
      </c>
      <c r="B30" s="10" t="s">
        <v>177</v>
      </c>
      <c r="C30" s="162" t="s">
        <v>13323</v>
      </c>
      <c r="D30" s="10" t="s">
        <v>13322</v>
      </c>
      <c r="E30" s="10">
        <v>13.0</v>
      </c>
      <c r="F30" s="375">
        <v>12.66</v>
      </c>
      <c r="G30" s="376" t="s">
        <v>212</v>
      </c>
      <c r="H30" s="163"/>
      <c r="I30" s="163"/>
      <c r="J30" s="163"/>
      <c r="K30" s="163"/>
      <c r="L30" s="163"/>
      <c r="M30" s="163"/>
      <c r="N30" s="163"/>
      <c r="O30" s="163"/>
      <c r="P30" s="163"/>
      <c r="Q30" s="163"/>
      <c r="R30" s="163"/>
      <c r="S30" s="163"/>
      <c r="T30" s="163"/>
      <c r="U30" s="163"/>
      <c r="V30" s="163"/>
      <c r="W30" s="163"/>
      <c r="X30" s="163"/>
      <c r="Y30" s="163"/>
      <c r="Z30" s="163"/>
    </row>
    <row r="31" ht="11.25" customHeight="1">
      <c r="A31" s="162" t="s">
        <v>11740</v>
      </c>
      <c r="B31" s="10" t="s">
        <v>177</v>
      </c>
      <c r="C31" s="162" t="s">
        <v>13324</v>
      </c>
      <c r="D31" s="10" t="s">
        <v>13322</v>
      </c>
      <c r="E31" s="10">
        <v>355.0</v>
      </c>
      <c r="F31" s="375">
        <v>355.33</v>
      </c>
      <c r="G31" s="376" t="s">
        <v>212</v>
      </c>
      <c r="H31" s="163"/>
      <c r="I31" s="163"/>
      <c r="J31" s="163"/>
      <c r="K31" s="163"/>
      <c r="L31" s="163"/>
      <c r="M31" s="163"/>
      <c r="N31" s="163"/>
      <c r="O31" s="163"/>
      <c r="P31" s="163"/>
      <c r="Q31" s="163"/>
      <c r="R31" s="163"/>
      <c r="S31" s="163"/>
      <c r="T31" s="163"/>
      <c r="U31" s="163"/>
      <c r="V31" s="163"/>
      <c r="W31" s="163"/>
      <c r="X31" s="163"/>
      <c r="Y31" s="163"/>
      <c r="Z31" s="163"/>
    </row>
    <row r="32" ht="11.25" customHeight="1">
      <c r="A32" s="162" t="s">
        <v>11740</v>
      </c>
      <c r="B32" s="10" t="s">
        <v>177</v>
      </c>
      <c r="C32" s="162" t="s">
        <v>13325</v>
      </c>
      <c r="D32" s="10" t="s">
        <v>13322</v>
      </c>
      <c r="E32" s="10">
        <v>8.0</v>
      </c>
      <c r="F32" s="375">
        <v>8.33</v>
      </c>
      <c r="G32" s="376" t="s">
        <v>212</v>
      </c>
      <c r="H32" s="163"/>
      <c r="I32" s="163"/>
      <c r="J32" s="163"/>
      <c r="K32" s="163"/>
      <c r="L32" s="163"/>
      <c r="M32" s="163"/>
      <c r="N32" s="163"/>
      <c r="O32" s="163"/>
      <c r="P32" s="163"/>
      <c r="Q32" s="163"/>
      <c r="R32" s="163"/>
      <c r="S32" s="163"/>
      <c r="T32" s="163"/>
      <c r="U32" s="163"/>
      <c r="V32" s="163"/>
      <c r="W32" s="163"/>
      <c r="X32" s="163"/>
      <c r="Y32" s="163"/>
      <c r="Z32" s="163"/>
    </row>
    <row r="33" ht="11.25" customHeight="1">
      <c r="A33" s="162" t="s">
        <v>11740</v>
      </c>
      <c r="B33" s="10" t="s">
        <v>177</v>
      </c>
      <c r="C33" s="162" t="s">
        <v>13326</v>
      </c>
      <c r="D33" s="10" t="s">
        <v>13322</v>
      </c>
      <c r="E33" s="10">
        <v>8.0</v>
      </c>
      <c r="F33" s="375">
        <v>8.33</v>
      </c>
      <c r="G33" s="376" t="s">
        <v>212</v>
      </c>
      <c r="H33" s="163"/>
      <c r="I33" s="163"/>
      <c r="J33" s="163"/>
      <c r="K33" s="163"/>
      <c r="L33" s="163"/>
      <c r="M33" s="163"/>
      <c r="N33" s="163"/>
      <c r="O33" s="163"/>
      <c r="P33" s="163"/>
      <c r="Q33" s="163"/>
      <c r="R33" s="163"/>
      <c r="S33" s="163"/>
      <c r="T33" s="163"/>
      <c r="U33" s="163"/>
      <c r="V33" s="163"/>
      <c r="W33" s="163"/>
      <c r="X33" s="163"/>
      <c r="Y33" s="163"/>
      <c r="Z33" s="163"/>
    </row>
    <row r="34" ht="11.25" customHeight="1">
      <c r="A34" s="162" t="s">
        <v>11740</v>
      </c>
      <c r="B34" s="10" t="s">
        <v>177</v>
      </c>
      <c r="C34" s="162" t="s">
        <v>13327</v>
      </c>
      <c r="D34" s="10" t="s">
        <v>13322</v>
      </c>
      <c r="E34" s="10">
        <v>42.0</v>
      </c>
      <c r="F34" s="375">
        <v>42.0</v>
      </c>
      <c r="G34" s="376" t="s">
        <v>212</v>
      </c>
      <c r="H34" s="163"/>
      <c r="I34" s="163"/>
      <c r="J34" s="163"/>
      <c r="K34" s="163"/>
      <c r="L34" s="163"/>
      <c r="M34" s="163"/>
      <c r="N34" s="163"/>
      <c r="O34" s="163"/>
      <c r="P34" s="163"/>
      <c r="Q34" s="163"/>
      <c r="R34" s="163"/>
      <c r="S34" s="163"/>
      <c r="T34" s="163"/>
      <c r="U34" s="163"/>
      <c r="V34" s="163"/>
      <c r="W34" s="163"/>
      <c r="X34" s="163"/>
      <c r="Y34" s="163"/>
      <c r="Z34" s="163"/>
    </row>
    <row r="35" ht="11.25" customHeight="1">
      <c r="A35" s="162" t="s">
        <v>11740</v>
      </c>
      <c r="B35" s="10" t="s">
        <v>177</v>
      </c>
      <c r="C35" s="162" t="s">
        <v>13328</v>
      </c>
      <c r="D35" s="10" t="s">
        <v>13322</v>
      </c>
      <c r="E35" s="10">
        <v>42.0</v>
      </c>
      <c r="F35" s="375">
        <v>42.0</v>
      </c>
      <c r="G35" s="376" t="s">
        <v>212</v>
      </c>
      <c r="H35" s="163"/>
      <c r="I35" s="163"/>
      <c r="J35" s="163"/>
      <c r="K35" s="163"/>
      <c r="L35" s="163"/>
      <c r="M35" s="163"/>
      <c r="N35" s="163"/>
      <c r="O35" s="163"/>
      <c r="P35" s="163"/>
      <c r="Q35" s="163"/>
      <c r="R35" s="163"/>
      <c r="S35" s="163"/>
      <c r="T35" s="163"/>
      <c r="U35" s="163"/>
      <c r="V35" s="163"/>
      <c r="W35" s="163"/>
      <c r="X35" s="163"/>
      <c r="Y35" s="163"/>
      <c r="Z35" s="163"/>
    </row>
    <row r="36" ht="11.25" customHeight="1">
      <c r="A36" s="162" t="s">
        <v>11747</v>
      </c>
      <c r="B36" s="10" t="s">
        <v>177</v>
      </c>
      <c r="C36" s="162" t="s">
        <v>13329</v>
      </c>
      <c r="D36" s="10" t="s">
        <v>13330</v>
      </c>
      <c r="E36" s="10">
        <v>8.0</v>
      </c>
      <c r="F36" s="375">
        <v>8.0</v>
      </c>
      <c r="G36" s="376" t="s">
        <v>197</v>
      </c>
      <c r="H36" s="163"/>
      <c r="I36" s="163"/>
      <c r="J36" s="163"/>
      <c r="K36" s="163"/>
      <c r="L36" s="163"/>
      <c r="M36" s="163"/>
      <c r="N36" s="163"/>
      <c r="O36" s="163"/>
      <c r="P36" s="163"/>
      <c r="Q36" s="163"/>
      <c r="R36" s="163"/>
      <c r="S36" s="163"/>
      <c r="T36" s="163"/>
      <c r="U36" s="163"/>
      <c r="V36" s="163"/>
      <c r="W36" s="163"/>
      <c r="X36" s="163"/>
      <c r="Y36" s="163"/>
      <c r="Z36" s="163"/>
    </row>
    <row r="37" ht="11.25" customHeight="1">
      <c r="A37" s="162" t="s">
        <v>11747</v>
      </c>
      <c r="B37" s="10" t="s">
        <v>177</v>
      </c>
      <c r="C37" s="162" t="s">
        <v>13331</v>
      </c>
      <c r="D37" s="10" t="s">
        <v>13330</v>
      </c>
      <c r="E37" s="10">
        <v>8.0</v>
      </c>
      <c r="F37" s="375">
        <v>8.0</v>
      </c>
      <c r="G37" s="376" t="s">
        <v>197</v>
      </c>
      <c r="H37" s="163"/>
      <c r="I37" s="163"/>
      <c r="J37" s="163"/>
      <c r="K37" s="163"/>
      <c r="L37" s="163"/>
      <c r="M37" s="163"/>
      <c r="N37" s="163"/>
      <c r="O37" s="163"/>
      <c r="P37" s="163"/>
      <c r="Q37" s="163"/>
      <c r="R37" s="163"/>
      <c r="S37" s="163"/>
      <c r="T37" s="163"/>
      <c r="U37" s="163"/>
      <c r="V37" s="163"/>
      <c r="W37" s="163"/>
      <c r="X37" s="163"/>
      <c r="Y37" s="163"/>
      <c r="Z37" s="163"/>
    </row>
    <row r="38" ht="11.25" customHeight="1">
      <c r="A38" s="162" t="s">
        <v>11747</v>
      </c>
      <c r="B38" s="10" t="s">
        <v>177</v>
      </c>
      <c r="C38" s="162" t="s">
        <v>13332</v>
      </c>
      <c r="D38" s="10" t="s">
        <v>13330</v>
      </c>
      <c r="E38" s="10">
        <v>8.0</v>
      </c>
      <c r="F38" s="375">
        <v>8.0</v>
      </c>
      <c r="G38" s="376" t="s">
        <v>197</v>
      </c>
      <c r="H38" s="163"/>
      <c r="I38" s="163"/>
      <c r="J38" s="163"/>
      <c r="K38" s="163"/>
      <c r="L38" s="163"/>
      <c r="M38" s="163"/>
      <c r="N38" s="163"/>
      <c r="O38" s="163"/>
      <c r="P38" s="163"/>
      <c r="Q38" s="163"/>
      <c r="R38" s="163"/>
      <c r="S38" s="163"/>
      <c r="T38" s="163"/>
      <c r="U38" s="163"/>
      <c r="V38" s="163"/>
      <c r="W38" s="163"/>
      <c r="X38" s="163"/>
      <c r="Y38" s="163"/>
      <c r="Z38" s="163"/>
    </row>
    <row r="39" ht="11.25" customHeight="1">
      <c r="A39" s="162" t="s">
        <v>11747</v>
      </c>
      <c r="B39" s="10" t="s">
        <v>177</v>
      </c>
      <c r="C39" s="162" t="s">
        <v>13333</v>
      </c>
      <c r="D39" s="10" t="s">
        <v>13334</v>
      </c>
      <c r="E39" s="10">
        <v>3.0</v>
      </c>
      <c r="F39" s="375">
        <v>3.0</v>
      </c>
      <c r="G39" s="376" t="s">
        <v>197</v>
      </c>
      <c r="H39" s="163"/>
      <c r="I39" s="163"/>
      <c r="J39" s="163"/>
      <c r="K39" s="163"/>
      <c r="L39" s="163"/>
      <c r="M39" s="163"/>
      <c r="N39" s="163"/>
      <c r="O39" s="163"/>
      <c r="P39" s="163"/>
      <c r="Q39" s="163"/>
      <c r="R39" s="163"/>
      <c r="S39" s="163"/>
      <c r="T39" s="163"/>
      <c r="U39" s="163"/>
      <c r="V39" s="163"/>
      <c r="W39" s="163"/>
      <c r="X39" s="163"/>
      <c r="Y39" s="163"/>
      <c r="Z39" s="163"/>
    </row>
    <row r="40" ht="11.25" customHeight="1">
      <c r="A40" s="162" t="s">
        <v>11747</v>
      </c>
      <c r="B40" s="10" t="s">
        <v>177</v>
      </c>
      <c r="C40" s="162" t="s">
        <v>13335</v>
      </c>
      <c r="D40" s="10" t="s">
        <v>13334</v>
      </c>
      <c r="E40" s="10">
        <v>3.0</v>
      </c>
      <c r="F40" s="375">
        <v>3.0</v>
      </c>
      <c r="G40" s="376" t="s">
        <v>197</v>
      </c>
      <c r="H40" s="163"/>
      <c r="I40" s="163"/>
      <c r="J40" s="163"/>
      <c r="K40" s="163"/>
      <c r="L40" s="163"/>
      <c r="M40" s="163"/>
      <c r="N40" s="163"/>
      <c r="O40" s="163"/>
      <c r="P40" s="163"/>
      <c r="Q40" s="163"/>
      <c r="R40" s="163"/>
      <c r="S40" s="163"/>
      <c r="T40" s="163"/>
      <c r="U40" s="163"/>
      <c r="V40" s="163"/>
      <c r="W40" s="163"/>
      <c r="X40" s="163"/>
      <c r="Y40" s="163"/>
      <c r="Z40" s="163"/>
    </row>
    <row r="41" ht="11.25" customHeight="1">
      <c r="A41" s="162" t="s">
        <v>11747</v>
      </c>
      <c r="B41" s="10" t="s">
        <v>177</v>
      </c>
      <c r="C41" s="162" t="s">
        <v>13336</v>
      </c>
      <c r="D41" s="10" t="s">
        <v>13334</v>
      </c>
      <c r="E41" s="10">
        <v>8.0</v>
      </c>
      <c r="F41" s="375">
        <v>8.0</v>
      </c>
      <c r="G41" s="376" t="s">
        <v>197</v>
      </c>
      <c r="H41" s="163"/>
      <c r="I41" s="163"/>
      <c r="J41" s="163"/>
      <c r="K41" s="163"/>
      <c r="L41" s="163"/>
      <c r="M41" s="163"/>
      <c r="N41" s="163"/>
      <c r="O41" s="163"/>
      <c r="P41" s="163"/>
      <c r="Q41" s="163"/>
      <c r="R41" s="163"/>
      <c r="S41" s="163"/>
      <c r="T41" s="163"/>
      <c r="U41" s="163"/>
      <c r="V41" s="163"/>
      <c r="W41" s="163"/>
      <c r="X41" s="163"/>
      <c r="Y41" s="163"/>
      <c r="Z41" s="163"/>
    </row>
    <row r="42" ht="11.25" customHeight="1">
      <c r="A42" s="162" t="s">
        <v>11747</v>
      </c>
      <c r="B42" s="10" t="s">
        <v>177</v>
      </c>
      <c r="C42" s="162" t="s">
        <v>13337</v>
      </c>
      <c r="D42" s="10" t="s">
        <v>13330</v>
      </c>
      <c r="E42" s="10">
        <v>8.0</v>
      </c>
      <c r="F42" s="375">
        <v>8.0</v>
      </c>
      <c r="G42" s="376" t="s">
        <v>197</v>
      </c>
      <c r="H42" s="163"/>
      <c r="I42" s="163"/>
      <c r="J42" s="163"/>
      <c r="K42" s="163"/>
      <c r="L42" s="163"/>
      <c r="M42" s="163"/>
      <c r="N42" s="163"/>
      <c r="O42" s="163"/>
      <c r="P42" s="163"/>
      <c r="Q42" s="163"/>
      <c r="R42" s="163"/>
      <c r="S42" s="163"/>
      <c r="T42" s="163"/>
      <c r="U42" s="163"/>
      <c r="V42" s="163"/>
      <c r="W42" s="163"/>
      <c r="X42" s="163"/>
      <c r="Y42" s="163"/>
      <c r="Z42" s="163"/>
    </row>
    <row r="43" ht="11.25" customHeight="1">
      <c r="A43" s="162" t="s">
        <v>11747</v>
      </c>
      <c r="B43" s="10" t="s">
        <v>177</v>
      </c>
      <c r="C43" s="162" t="s">
        <v>13338</v>
      </c>
      <c r="D43" s="10" t="s">
        <v>13330</v>
      </c>
      <c r="E43" s="10">
        <v>8.0</v>
      </c>
      <c r="F43" s="375">
        <v>8.0</v>
      </c>
      <c r="G43" s="376" t="s">
        <v>197</v>
      </c>
      <c r="H43" s="163"/>
      <c r="I43" s="163"/>
      <c r="J43" s="163"/>
      <c r="K43" s="163"/>
      <c r="L43" s="163"/>
      <c r="M43" s="163"/>
      <c r="N43" s="163"/>
      <c r="O43" s="163"/>
      <c r="P43" s="163"/>
      <c r="Q43" s="163"/>
      <c r="R43" s="163"/>
      <c r="S43" s="163"/>
      <c r="T43" s="163"/>
      <c r="U43" s="163"/>
      <c r="V43" s="163"/>
      <c r="W43" s="163"/>
      <c r="X43" s="163"/>
      <c r="Y43" s="163"/>
      <c r="Z43" s="163"/>
    </row>
    <row r="44" ht="11.25" customHeight="1">
      <c r="A44" s="162" t="s">
        <v>11747</v>
      </c>
      <c r="B44" s="10" t="s">
        <v>177</v>
      </c>
      <c r="C44" s="162" t="s">
        <v>13339</v>
      </c>
      <c r="D44" s="10" t="s">
        <v>13330</v>
      </c>
      <c r="E44" s="10">
        <v>8.0</v>
      </c>
      <c r="F44" s="375">
        <v>8.0</v>
      </c>
      <c r="G44" s="376" t="s">
        <v>197</v>
      </c>
      <c r="H44" s="163"/>
      <c r="I44" s="163"/>
      <c r="J44" s="163"/>
      <c r="K44" s="163"/>
      <c r="L44" s="163"/>
      <c r="M44" s="163"/>
      <c r="N44" s="163"/>
      <c r="O44" s="163"/>
      <c r="P44" s="163"/>
      <c r="Q44" s="163"/>
      <c r="R44" s="163"/>
      <c r="S44" s="163"/>
      <c r="T44" s="163"/>
      <c r="U44" s="163"/>
      <c r="V44" s="163"/>
      <c r="W44" s="163"/>
      <c r="X44" s="163"/>
      <c r="Y44" s="163"/>
      <c r="Z44" s="163"/>
    </row>
    <row r="45" ht="11.25" customHeight="1">
      <c r="A45" s="162" t="s">
        <v>11747</v>
      </c>
      <c r="B45" s="10" t="s">
        <v>177</v>
      </c>
      <c r="C45" s="162" t="s">
        <v>13340</v>
      </c>
      <c r="D45" s="10" t="s">
        <v>13334</v>
      </c>
      <c r="E45" s="10">
        <v>8.0</v>
      </c>
      <c r="F45" s="375">
        <v>4.0</v>
      </c>
      <c r="G45" s="376" t="s">
        <v>197</v>
      </c>
      <c r="H45" s="163"/>
      <c r="I45" s="163"/>
      <c r="J45" s="163"/>
      <c r="K45" s="163"/>
      <c r="L45" s="163"/>
      <c r="M45" s="163"/>
      <c r="N45" s="163"/>
      <c r="O45" s="163"/>
      <c r="P45" s="163"/>
      <c r="Q45" s="163"/>
      <c r="R45" s="163"/>
      <c r="S45" s="163"/>
      <c r="T45" s="163"/>
      <c r="U45" s="163"/>
      <c r="V45" s="163"/>
      <c r="W45" s="163"/>
      <c r="X45" s="163"/>
      <c r="Y45" s="163"/>
      <c r="Z45" s="163"/>
    </row>
    <row r="46" ht="11.25" customHeight="1">
      <c r="A46" s="162" t="s">
        <v>11747</v>
      </c>
      <c r="B46" s="10" t="s">
        <v>177</v>
      </c>
      <c r="C46" s="162" t="s">
        <v>13341</v>
      </c>
      <c r="D46" s="10" t="s">
        <v>13330</v>
      </c>
      <c r="E46" s="10">
        <v>3.0</v>
      </c>
      <c r="F46" s="375">
        <v>3.0</v>
      </c>
      <c r="G46" s="376" t="s">
        <v>197</v>
      </c>
      <c r="H46" s="163"/>
      <c r="I46" s="163"/>
      <c r="J46" s="163"/>
      <c r="K46" s="163"/>
      <c r="L46" s="163"/>
      <c r="M46" s="163"/>
      <c r="N46" s="163"/>
      <c r="O46" s="163"/>
      <c r="P46" s="163"/>
      <c r="Q46" s="163"/>
      <c r="R46" s="163"/>
      <c r="S46" s="163"/>
      <c r="T46" s="163"/>
      <c r="U46" s="163"/>
      <c r="V46" s="163"/>
      <c r="W46" s="163"/>
      <c r="X46" s="163"/>
      <c r="Y46" s="163"/>
      <c r="Z46" s="163"/>
    </row>
    <row r="47" ht="11.25" customHeight="1">
      <c r="A47" s="162" t="s">
        <v>11747</v>
      </c>
      <c r="B47" s="10" t="s">
        <v>177</v>
      </c>
      <c r="C47" s="162" t="s">
        <v>13342</v>
      </c>
      <c r="D47" s="10" t="s">
        <v>13330</v>
      </c>
      <c r="E47" s="10">
        <v>3.0</v>
      </c>
      <c r="F47" s="375">
        <v>3.0</v>
      </c>
      <c r="G47" s="376" t="s">
        <v>197</v>
      </c>
      <c r="H47" s="163"/>
      <c r="I47" s="163"/>
      <c r="J47" s="163"/>
      <c r="K47" s="163"/>
      <c r="L47" s="163"/>
      <c r="M47" s="163"/>
      <c r="N47" s="163"/>
      <c r="O47" s="163"/>
      <c r="P47" s="163"/>
      <c r="Q47" s="163"/>
      <c r="R47" s="163"/>
      <c r="S47" s="163"/>
      <c r="T47" s="163"/>
      <c r="U47" s="163"/>
      <c r="V47" s="163"/>
      <c r="W47" s="163"/>
      <c r="X47" s="163"/>
      <c r="Y47" s="163"/>
      <c r="Z47" s="163"/>
    </row>
    <row r="48" ht="11.25" customHeight="1">
      <c r="A48" s="162" t="s">
        <v>11747</v>
      </c>
      <c r="B48" s="10" t="s">
        <v>177</v>
      </c>
      <c r="C48" s="162" t="s">
        <v>13343</v>
      </c>
      <c r="D48" s="10" t="s">
        <v>13330</v>
      </c>
      <c r="E48" s="10">
        <v>3.0</v>
      </c>
      <c r="F48" s="375">
        <v>3.0</v>
      </c>
      <c r="G48" s="376" t="s">
        <v>197</v>
      </c>
      <c r="H48" s="163"/>
      <c r="I48" s="163"/>
      <c r="J48" s="163"/>
      <c r="K48" s="163"/>
      <c r="L48" s="163"/>
      <c r="M48" s="163"/>
      <c r="N48" s="163"/>
      <c r="O48" s="163"/>
      <c r="P48" s="163"/>
      <c r="Q48" s="163"/>
      <c r="R48" s="163"/>
      <c r="S48" s="163"/>
      <c r="T48" s="163"/>
      <c r="U48" s="163"/>
      <c r="V48" s="163"/>
      <c r="W48" s="163"/>
      <c r="X48" s="163"/>
      <c r="Y48" s="163"/>
      <c r="Z48" s="163"/>
    </row>
    <row r="49" ht="11.25" customHeight="1">
      <c r="A49" s="162" t="s">
        <v>11747</v>
      </c>
      <c r="B49" s="10" t="s">
        <v>177</v>
      </c>
      <c r="C49" s="162" t="s">
        <v>13344</v>
      </c>
      <c r="D49" s="10" t="s">
        <v>13334</v>
      </c>
      <c r="E49" s="10">
        <v>3.0</v>
      </c>
      <c r="F49" s="375">
        <v>3.0</v>
      </c>
      <c r="G49" s="376" t="s">
        <v>197</v>
      </c>
      <c r="H49" s="163"/>
      <c r="I49" s="163"/>
      <c r="J49" s="163"/>
      <c r="K49" s="163"/>
      <c r="L49" s="163"/>
      <c r="M49" s="163"/>
      <c r="N49" s="163"/>
      <c r="O49" s="163"/>
      <c r="P49" s="163"/>
      <c r="Q49" s="163"/>
      <c r="R49" s="163"/>
      <c r="S49" s="163"/>
      <c r="T49" s="163"/>
      <c r="U49" s="163"/>
      <c r="V49" s="163"/>
      <c r="W49" s="163"/>
      <c r="X49" s="163"/>
      <c r="Y49" s="163"/>
      <c r="Z49" s="163"/>
    </row>
    <row r="50" ht="11.25" customHeight="1">
      <c r="A50" s="162" t="s">
        <v>11747</v>
      </c>
      <c r="B50" s="10" t="s">
        <v>177</v>
      </c>
      <c r="C50" s="162" t="s">
        <v>13345</v>
      </c>
      <c r="D50" s="10" t="s">
        <v>13330</v>
      </c>
      <c r="E50" s="10">
        <v>188.0</v>
      </c>
      <c r="F50" s="375">
        <v>376.0</v>
      </c>
      <c r="G50" s="376" t="s">
        <v>197</v>
      </c>
      <c r="H50" s="163"/>
      <c r="I50" s="163"/>
      <c r="J50" s="163"/>
      <c r="K50" s="163"/>
      <c r="L50" s="163"/>
      <c r="M50" s="163"/>
      <c r="N50" s="163"/>
      <c r="O50" s="163"/>
      <c r="P50" s="163"/>
      <c r="Q50" s="163"/>
      <c r="R50" s="163"/>
      <c r="S50" s="163"/>
      <c r="T50" s="163"/>
      <c r="U50" s="163"/>
      <c r="V50" s="163"/>
      <c r="W50" s="163"/>
      <c r="X50" s="163"/>
      <c r="Y50" s="163"/>
      <c r="Z50" s="163"/>
    </row>
    <row r="51" ht="11.25" customHeight="1">
      <c r="A51" s="162" t="s">
        <v>11747</v>
      </c>
      <c r="B51" s="10" t="s">
        <v>177</v>
      </c>
      <c r="C51" s="162" t="s">
        <v>13346</v>
      </c>
      <c r="D51" s="10" t="s">
        <v>13330</v>
      </c>
      <c r="E51" s="10">
        <v>17.0</v>
      </c>
      <c r="F51" s="375">
        <v>34.0</v>
      </c>
      <c r="G51" s="376" t="s">
        <v>197</v>
      </c>
      <c r="H51" s="163"/>
      <c r="I51" s="163"/>
      <c r="J51" s="163"/>
      <c r="K51" s="163"/>
      <c r="L51" s="163"/>
      <c r="M51" s="163"/>
      <c r="N51" s="163"/>
      <c r="O51" s="163"/>
      <c r="P51" s="163"/>
      <c r="Q51" s="163"/>
      <c r="R51" s="163"/>
      <c r="S51" s="163"/>
      <c r="T51" s="163"/>
      <c r="U51" s="163"/>
      <c r="V51" s="163"/>
      <c r="W51" s="163"/>
      <c r="X51" s="163"/>
      <c r="Y51" s="163"/>
      <c r="Z51" s="163"/>
    </row>
    <row r="52" ht="11.25" customHeight="1">
      <c r="A52" s="162" t="s">
        <v>198</v>
      </c>
      <c r="B52" s="10" t="s">
        <v>141</v>
      </c>
      <c r="C52" s="162" t="s">
        <v>13347</v>
      </c>
      <c r="D52" s="10" t="s">
        <v>13348</v>
      </c>
      <c r="E52" s="10">
        <v>0.33</v>
      </c>
      <c r="F52" s="375">
        <v>26.0</v>
      </c>
      <c r="G52" s="376" t="s">
        <v>198</v>
      </c>
      <c r="H52" s="163"/>
      <c r="I52" s="163"/>
      <c r="J52" s="163"/>
      <c r="K52" s="163"/>
      <c r="L52" s="163"/>
      <c r="M52" s="163"/>
      <c r="N52" s="163"/>
      <c r="O52" s="163"/>
      <c r="P52" s="163"/>
      <c r="Q52" s="163"/>
      <c r="R52" s="163"/>
      <c r="S52" s="163"/>
      <c r="T52" s="163"/>
      <c r="U52" s="163"/>
      <c r="V52" s="163"/>
      <c r="W52" s="163"/>
      <c r="X52" s="163"/>
      <c r="Y52" s="163"/>
      <c r="Z52" s="163"/>
    </row>
    <row r="53" ht="11.25" customHeight="1">
      <c r="A53" s="162" t="s">
        <v>198</v>
      </c>
      <c r="B53" s="10" t="s">
        <v>141</v>
      </c>
      <c r="C53" s="162" t="s">
        <v>13349</v>
      </c>
      <c r="D53" s="10" t="s">
        <v>13348</v>
      </c>
      <c r="E53" s="10">
        <v>0.33</v>
      </c>
      <c r="F53" s="375">
        <v>19.33</v>
      </c>
      <c r="G53" s="376" t="s">
        <v>198</v>
      </c>
      <c r="H53" s="163"/>
      <c r="I53" s="163"/>
      <c r="J53" s="163"/>
      <c r="K53" s="163"/>
      <c r="L53" s="163"/>
      <c r="M53" s="163"/>
      <c r="N53" s="163"/>
      <c r="O53" s="163"/>
      <c r="P53" s="163"/>
      <c r="Q53" s="163"/>
      <c r="R53" s="163"/>
      <c r="S53" s="163"/>
      <c r="T53" s="163"/>
      <c r="U53" s="163"/>
      <c r="V53" s="163"/>
      <c r="W53" s="163"/>
      <c r="X53" s="163"/>
      <c r="Y53" s="163"/>
      <c r="Z53" s="163"/>
    </row>
    <row r="54" ht="11.25" customHeight="1">
      <c r="A54" s="162" t="s">
        <v>198</v>
      </c>
      <c r="B54" s="10" t="s">
        <v>141</v>
      </c>
      <c r="C54" s="162" t="s">
        <v>13350</v>
      </c>
      <c r="D54" s="10" t="s">
        <v>13348</v>
      </c>
      <c r="E54" s="10">
        <v>0.33</v>
      </c>
      <c r="F54" s="375">
        <v>9.33</v>
      </c>
      <c r="G54" s="376" t="s">
        <v>198</v>
      </c>
      <c r="H54" s="163"/>
      <c r="I54" s="163"/>
      <c r="J54" s="163"/>
      <c r="K54" s="163"/>
      <c r="L54" s="163"/>
      <c r="M54" s="163"/>
      <c r="N54" s="163"/>
      <c r="O54" s="163"/>
      <c r="P54" s="163"/>
      <c r="Q54" s="163"/>
      <c r="R54" s="163"/>
      <c r="S54" s="163"/>
      <c r="T54" s="163"/>
      <c r="U54" s="163"/>
      <c r="V54" s="163"/>
      <c r="W54" s="163"/>
      <c r="X54" s="163"/>
      <c r="Y54" s="163"/>
      <c r="Z54" s="163"/>
    </row>
    <row r="55" ht="11.25" customHeight="1">
      <c r="A55" s="162" t="s">
        <v>198</v>
      </c>
      <c r="B55" s="10" t="s">
        <v>141</v>
      </c>
      <c r="C55" s="162" t="s">
        <v>13351</v>
      </c>
      <c r="D55" s="10" t="s">
        <v>13348</v>
      </c>
      <c r="E55" s="10">
        <v>0.33</v>
      </c>
      <c r="F55" s="375">
        <v>18.0</v>
      </c>
      <c r="G55" s="376" t="s">
        <v>198</v>
      </c>
      <c r="H55" s="163"/>
      <c r="I55" s="163"/>
      <c r="J55" s="163"/>
      <c r="K55" s="163"/>
      <c r="L55" s="163"/>
      <c r="M55" s="163"/>
      <c r="N55" s="163"/>
      <c r="O55" s="163"/>
      <c r="P55" s="163"/>
      <c r="Q55" s="163"/>
      <c r="R55" s="163"/>
      <c r="S55" s="163"/>
      <c r="T55" s="163"/>
      <c r="U55" s="163"/>
      <c r="V55" s="163"/>
      <c r="W55" s="163"/>
      <c r="X55" s="163"/>
      <c r="Y55" s="163"/>
      <c r="Z55" s="163"/>
    </row>
    <row r="56" ht="11.25" customHeight="1">
      <c r="A56" s="162" t="s">
        <v>198</v>
      </c>
      <c r="B56" s="10" t="s">
        <v>141</v>
      </c>
      <c r="C56" s="162" t="s">
        <v>13352</v>
      </c>
      <c r="D56" s="10" t="s">
        <v>13353</v>
      </c>
      <c r="E56" s="10">
        <v>0.67</v>
      </c>
      <c r="F56" s="375">
        <v>470.67</v>
      </c>
      <c r="G56" s="376" t="s">
        <v>198</v>
      </c>
      <c r="H56" s="163"/>
      <c r="I56" s="163"/>
      <c r="J56" s="163"/>
      <c r="K56" s="163"/>
      <c r="L56" s="163"/>
      <c r="M56" s="163"/>
      <c r="N56" s="163"/>
      <c r="O56" s="163"/>
      <c r="P56" s="163"/>
      <c r="Q56" s="163"/>
      <c r="R56" s="163"/>
      <c r="S56" s="163"/>
      <c r="T56" s="163"/>
      <c r="U56" s="163"/>
      <c r="V56" s="163"/>
      <c r="W56" s="163"/>
      <c r="X56" s="163"/>
      <c r="Y56" s="163"/>
      <c r="Z56" s="163"/>
    </row>
    <row r="57" ht="11.25" customHeight="1">
      <c r="A57" s="162" t="s">
        <v>198</v>
      </c>
      <c r="B57" s="10" t="s">
        <v>141</v>
      </c>
      <c r="C57" s="162" t="s">
        <v>13354</v>
      </c>
      <c r="D57" s="10" t="s">
        <v>13353</v>
      </c>
      <c r="E57" s="10">
        <v>0.67</v>
      </c>
      <c r="F57" s="375">
        <v>115.33</v>
      </c>
      <c r="G57" s="376" t="s">
        <v>198</v>
      </c>
      <c r="H57" s="163"/>
      <c r="I57" s="163"/>
      <c r="J57" s="163"/>
      <c r="K57" s="163"/>
      <c r="L57" s="163"/>
      <c r="M57" s="163"/>
      <c r="N57" s="163"/>
      <c r="O57" s="163"/>
      <c r="P57" s="163"/>
      <c r="Q57" s="163"/>
      <c r="R57" s="163"/>
      <c r="S57" s="163"/>
      <c r="T57" s="163"/>
      <c r="U57" s="163"/>
      <c r="V57" s="163"/>
      <c r="W57" s="163"/>
      <c r="X57" s="163"/>
      <c r="Y57" s="163"/>
      <c r="Z57" s="163"/>
    </row>
    <row r="58" ht="11.25" customHeight="1">
      <c r="A58" s="162" t="s">
        <v>11776</v>
      </c>
      <c r="B58" s="10" t="s">
        <v>177</v>
      </c>
      <c r="C58" s="162" t="s">
        <v>13355</v>
      </c>
      <c r="D58" s="10" t="s">
        <v>13356</v>
      </c>
      <c r="E58" s="10">
        <v>355.0</v>
      </c>
      <c r="F58" s="375">
        <v>355.33</v>
      </c>
      <c r="G58" s="376" t="s">
        <v>11781</v>
      </c>
      <c r="H58" s="163"/>
      <c r="I58" s="163"/>
      <c r="J58" s="163"/>
      <c r="K58" s="163"/>
      <c r="L58" s="163"/>
      <c r="M58" s="163"/>
      <c r="N58" s="163"/>
      <c r="O58" s="163"/>
      <c r="P58" s="163"/>
      <c r="Q58" s="163"/>
      <c r="R58" s="163"/>
      <c r="S58" s="163"/>
      <c r="T58" s="163"/>
      <c r="U58" s="163"/>
      <c r="V58" s="163"/>
      <c r="W58" s="163"/>
      <c r="X58" s="163"/>
      <c r="Y58" s="163"/>
      <c r="Z58" s="163"/>
    </row>
    <row r="59" ht="11.25" customHeight="1">
      <c r="A59" s="162" t="s">
        <v>11776</v>
      </c>
      <c r="B59" s="10" t="s">
        <v>177</v>
      </c>
      <c r="C59" s="162" t="s">
        <v>13357</v>
      </c>
      <c r="D59" s="10" t="s">
        <v>13356</v>
      </c>
      <c r="E59" s="10">
        <v>10.0</v>
      </c>
      <c r="F59" s="375">
        <v>10.0</v>
      </c>
      <c r="G59" s="376" t="s">
        <v>11781</v>
      </c>
      <c r="H59" s="163"/>
      <c r="I59" s="163"/>
      <c r="J59" s="163"/>
      <c r="K59" s="163"/>
      <c r="L59" s="163"/>
      <c r="M59" s="163"/>
      <c r="N59" s="163"/>
      <c r="O59" s="163"/>
      <c r="P59" s="163"/>
      <c r="Q59" s="163"/>
      <c r="R59" s="163"/>
      <c r="S59" s="163"/>
      <c r="T59" s="163"/>
      <c r="U59" s="163"/>
      <c r="V59" s="163"/>
      <c r="W59" s="163"/>
      <c r="X59" s="163"/>
      <c r="Y59" s="163"/>
      <c r="Z59" s="163"/>
    </row>
    <row r="60" ht="11.25" customHeight="1">
      <c r="A60" s="162" t="s">
        <v>11776</v>
      </c>
      <c r="B60" s="10" t="s">
        <v>177</v>
      </c>
      <c r="C60" s="162" t="s">
        <v>13358</v>
      </c>
      <c r="D60" s="10" t="s">
        <v>13356</v>
      </c>
      <c r="E60" s="10">
        <v>44.0</v>
      </c>
      <c r="F60" s="375">
        <v>44.0</v>
      </c>
      <c r="G60" s="376" t="s">
        <v>11781</v>
      </c>
      <c r="H60" s="163"/>
      <c r="I60" s="163"/>
      <c r="J60" s="163"/>
      <c r="K60" s="163"/>
      <c r="L60" s="163"/>
      <c r="M60" s="163"/>
      <c r="N60" s="163"/>
      <c r="O60" s="163"/>
      <c r="P60" s="163"/>
      <c r="Q60" s="163"/>
      <c r="R60" s="163"/>
      <c r="S60" s="163"/>
      <c r="T60" s="163"/>
      <c r="U60" s="163"/>
      <c r="V60" s="163"/>
      <c r="W60" s="163"/>
      <c r="X60" s="163"/>
      <c r="Y60" s="163"/>
      <c r="Z60" s="163"/>
    </row>
    <row r="61" ht="11.25" customHeight="1">
      <c r="A61" s="162" t="s">
        <v>11776</v>
      </c>
      <c r="B61" s="10" t="s">
        <v>177</v>
      </c>
      <c r="C61" s="162" t="s">
        <v>13359</v>
      </c>
      <c r="D61" s="10" t="s">
        <v>13356</v>
      </c>
      <c r="E61" s="10">
        <v>54.0</v>
      </c>
      <c r="F61" s="375">
        <v>54.0</v>
      </c>
      <c r="G61" s="376" t="s">
        <v>11781</v>
      </c>
      <c r="H61" s="163"/>
      <c r="I61" s="163"/>
      <c r="J61" s="163"/>
      <c r="K61" s="163"/>
      <c r="L61" s="163"/>
      <c r="M61" s="163"/>
      <c r="N61" s="163"/>
      <c r="O61" s="163"/>
      <c r="P61" s="163"/>
      <c r="Q61" s="163"/>
      <c r="R61" s="163"/>
      <c r="S61" s="163"/>
      <c r="T61" s="163"/>
      <c r="U61" s="163"/>
      <c r="V61" s="163"/>
      <c r="W61" s="163"/>
      <c r="X61" s="163"/>
      <c r="Y61" s="163"/>
      <c r="Z61" s="163"/>
    </row>
    <row r="62" ht="11.25" customHeight="1">
      <c r="A62" s="162" t="s">
        <v>11776</v>
      </c>
      <c r="B62" s="10" t="s">
        <v>177</v>
      </c>
      <c r="C62" s="162" t="s">
        <v>13360</v>
      </c>
      <c r="D62" s="10" t="s">
        <v>13356</v>
      </c>
      <c r="E62" s="10">
        <v>14.0</v>
      </c>
      <c r="F62" s="375">
        <v>13.5</v>
      </c>
      <c r="G62" s="376" t="s">
        <v>11781</v>
      </c>
      <c r="H62" s="163"/>
      <c r="I62" s="163"/>
      <c r="J62" s="163"/>
      <c r="K62" s="163"/>
      <c r="L62" s="163"/>
      <c r="M62" s="163"/>
      <c r="N62" s="163"/>
      <c r="O62" s="163"/>
      <c r="P62" s="163"/>
      <c r="Q62" s="163"/>
      <c r="R62" s="163"/>
      <c r="S62" s="163"/>
      <c r="T62" s="163"/>
      <c r="U62" s="163"/>
      <c r="V62" s="163"/>
      <c r="W62" s="163"/>
      <c r="X62" s="163"/>
      <c r="Y62" s="163"/>
      <c r="Z62" s="163"/>
    </row>
    <row r="63" ht="11.25" customHeight="1">
      <c r="A63" s="162" t="s">
        <v>11776</v>
      </c>
      <c r="B63" s="10" t="s">
        <v>177</v>
      </c>
      <c r="C63" s="162" t="s">
        <v>13361</v>
      </c>
      <c r="D63" s="10" t="s">
        <v>13356</v>
      </c>
      <c r="E63" s="10">
        <v>5.0</v>
      </c>
      <c r="F63" s="375">
        <v>5.4</v>
      </c>
      <c r="G63" s="376" t="s">
        <v>11781</v>
      </c>
      <c r="H63" s="163"/>
      <c r="I63" s="163"/>
      <c r="J63" s="163"/>
      <c r="K63" s="163"/>
      <c r="L63" s="163"/>
      <c r="M63" s="163"/>
      <c r="N63" s="163"/>
      <c r="O63" s="163"/>
      <c r="P63" s="163"/>
      <c r="Q63" s="163"/>
      <c r="R63" s="163"/>
      <c r="S63" s="163"/>
      <c r="T63" s="163"/>
      <c r="U63" s="163"/>
      <c r="V63" s="163"/>
      <c r="W63" s="163"/>
      <c r="X63" s="163"/>
      <c r="Y63" s="163"/>
      <c r="Z63" s="163"/>
    </row>
    <row r="64" ht="11.25" customHeight="1">
      <c r="A64" s="162" t="s">
        <v>11156</v>
      </c>
      <c r="B64" s="10" t="s">
        <v>177</v>
      </c>
      <c r="C64" s="162" t="s">
        <v>13362</v>
      </c>
      <c r="D64" s="10" t="s">
        <v>13363</v>
      </c>
      <c r="E64" s="10">
        <v>235.0</v>
      </c>
      <c r="F64" s="375">
        <v>235.33</v>
      </c>
      <c r="G64" s="376" t="s">
        <v>189</v>
      </c>
      <c r="H64" s="163"/>
      <c r="I64" s="163"/>
      <c r="J64" s="163"/>
      <c r="K64" s="163"/>
      <c r="L64" s="163"/>
      <c r="M64" s="163"/>
      <c r="N64" s="163"/>
      <c r="O64" s="163"/>
      <c r="P64" s="163"/>
      <c r="Q64" s="163"/>
      <c r="R64" s="163"/>
      <c r="S64" s="163"/>
      <c r="T64" s="163"/>
      <c r="U64" s="163"/>
      <c r="V64" s="163"/>
      <c r="W64" s="163"/>
      <c r="X64" s="163"/>
      <c r="Y64" s="163"/>
      <c r="Z64" s="163"/>
    </row>
    <row r="65" ht="11.25" customHeight="1">
      <c r="A65" s="162" t="s">
        <v>11156</v>
      </c>
      <c r="B65" s="10" t="s">
        <v>177</v>
      </c>
      <c r="C65" s="162" t="s">
        <v>13364</v>
      </c>
      <c r="D65" s="10" t="s">
        <v>13363</v>
      </c>
      <c r="E65" s="10">
        <v>20.0</v>
      </c>
      <c r="F65" s="375">
        <v>20.0</v>
      </c>
      <c r="G65" s="376" t="s">
        <v>189</v>
      </c>
      <c r="H65" s="163"/>
      <c r="I65" s="163"/>
      <c r="J65" s="163"/>
      <c r="K65" s="163"/>
      <c r="L65" s="163"/>
      <c r="M65" s="163"/>
      <c r="N65" s="163"/>
      <c r="O65" s="163"/>
      <c r="P65" s="163"/>
      <c r="Q65" s="163"/>
      <c r="R65" s="163"/>
      <c r="S65" s="163"/>
      <c r="T65" s="163"/>
      <c r="U65" s="163"/>
      <c r="V65" s="163"/>
      <c r="W65" s="163"/>
      <c r="X65" s="163"/>
      <c r="Y65" s="163"/>
      <c r="Z65" s="163"/>
    </row>
    <row r="66" ht="11.25" customHeight="1">
      <c r="A66" s="162" t="s">
        <v>11156</v>
      </c>
      <c r="B66" s="10" t="s">
        <v>177</v>
      </c>
      <c r="C66" s="162" t="s">
        <v>13365</v>
      </c>
      <c r="D66" s="10" t="s">
        <v>13363</v>
      </c>
      <c r="E66" s="10">
        <v>2.0</v>
      </c>
      <c r="F66" s="375">
        <v>2.0</v>
      </c>
      <c r="G66" s="376" t="s">
        <v>189</v>
      </c>
      <c r="H66" s="163"/>
      <c r="I66" s="163"/>
      <c r="J66" s="163"/>
      <c r="K66" s="163"/>
      <c r="L66" s="163"/>
      <c r="M66" s="163"/>
      <c r="N66" s="163"/>
      <c r="O66" s="163"/>
      <c r="P66" s="163"/>
      <c r="Q66" s="163"/>
      <c r="R66" s="163"/>
      <c r="S66" s="163"/>
      <c r="T66" s="163"/>
      <c r="U66" s="163"/>
      <c r="V66" s="163"/>
      <c r="W66" s="163"/>
      <c r="X66" s="163"/>
      <c r="Y66" s="163"/>
      <c r="Z66" s="163"/>
    </row>
    <row r="67" ht="11.25" customHeight="1">
      <c r="A67" s="162" t="s">
        <v>11156</v>
      </c>
      <c r="B67" s="10" t="s">
        <v>177</v>
      </c>
      <c r="C67" s="162" t="s">
        <v>13366</v>
      </c>
      <c r="D67" s="10" t="s">
        <v>13363</v>
      </c>
      <c r="E67" s="10">
        <v>39.33</v>
      </c>
      <c r="F67" s="375">
        <v>39.33</v>
      </c>
      <c r="G67" s="376" t="s">
        <v>189</v>
      </c>
      <c r="H67" s="163"/>
      <c r="I67" s="163"/>
      <c r="J67" s="163"/>
      <c r="K67" s="163"/>
      <c r="L67" s="163"/>
      <c r="M67" s="163"/>
      <c r="N67" s="163"/>
      <c r="O67" s="163"/>
      <c r="P67" s="163"/>
      <c r="Q67" s="163"/>
      <c r="R67" s="163"/>
      <c r="S67" s="163"/>
      <c r="T67" s="163"/>
      <c r="U67" s="163"/>
      <c r="V67" s="163"/>
      <c r="W67" s="163"/>
      <c r="X67" s="163"/>
      <c r="Y67" s="163"/>
      <c r="Z67" s="163"/>
    </row>
    <row r="68" ht="11.25" customHeight="1">
      <c r="A68" s="162" t="s">
        <v>11156</v>
      </c>
      <c r="B68" s="10" t="s">
        <v>177</v>
      </c>
      <c r="C68" s="162" t="s">
        <v>13367</v>
      </c>
      <c r="D68" s="10" t="s">
        <v>13363</v>
      </c>
      <c r="E68" s="10">
        <v>11.0</v>
      </c>
      <c r="F68" s="375">
        <v>11.33</v>
      </c>
      <c r="G68" s="376" t="s">
        <v>189</v>
      </c>
      <c r="H68" s="163"/>
      <c r="I68" s="163"/>
      <c r="J68" s="163"/>
      <c r="K68" s="163"/>
      <c r="L68" s="163"/>
      <c r="M68" s="163"/>
      <c r="N68" s="163"/>
      <c r="O68" s="163"/>
      <c r="P68" s="163"/>
      <c r="Q68" s="163"/>
      <c r="R68" s="163"/>
      <c r="S68" s="163"/>
      <c r="T68" s="163"/>
      <c r="U68" s="163"/>
      <c r="V68" s="163"/>
      <c r="W68" s="163"/>
      <c r="X68" s="163"/>
      <c r="Y68" s="163"/>
      <c r="Z68" s="163"/>
    </row>
    <row r="69" ht="11.25" customHeight="1">
      <c r="A69" s="162" t="s">
        <v>11156</v>
      </c>
      <c r="B69" s="10" t="s">
        <v>177</v>
      </c>
      <c r="C69" s="162" t="s">
        <v>13368</v>
      </c>
      <c r="D69" s="10" t="s">
        <v>13363</v>
      </c>
      <c r="E69" s="10">
        <v>26.0</v>
      </c>
      <c r="F69" s="375">
        <v>26.66</v>
      </c>
      <c r="G69" s="376" t="s">
        <v>189</v>
      </c>
      <c r="H69" s="163"/>
      <c r="I69" s="163"/>
      <c r="J69" s="163"/>
      <c r="K69" s="163"/>
      <c r="L69" s="163"/>
      <c r="M69" s="163"/>
      <c r="N69" s="163"/>
      <c r="O69" s="163"/>
      <c r="P69" s="163"/>
      <c r="Q69" s="163"/>
      <c r="R69" s="163"/>
      <c r="S69" s="163"/>
      <c r="T69" s="163"/>
      <c r="U69" s="163"/>
      <c r="V69" s="163"/>
      <c r="W69" s="163"/>
      <c r="X69" s="163"/>
      <c r="Y69" s="163"/>
      <c r="Z69" s="163"/>
    </row>
    <row r="70" ht="11.25" customHeight="1">
      <c r="A70" s="162" t="s">
        <v>11156</v>
      </c>
      <c r="B70" s="10" t="s">
        <v>177</v>
      </c>
      <c r="C70" s="162" t="s">
        <v>13369</v>
      </c>
      <c r="D70" s="10" t="s">
        <v>13363</v>
      </c>
      <c r="E70" s="10">
        <v>11.0</v>
      </c>
      <c r="F70" s="375">
        <v>11.33</v>
      </c>
      <c r="G70" s="376" t="s">
        <v>189</v>
      </c>
      <c r="H70" s="163"/>
      <c r="I70" s="163"/>
      <c r="J70" s="163"/>
      <c r="K70" s="163"/>
      <c r="L70" s="163"/>
      <c r="M70" s="163"/>
      <c r="N70" s="163"/>
      <c r="O70" s="163"/>
      <c r="P70" s="163"/>
      <c r="Q70" s="163"/>
      <c r="R70" s="163"/>
      <c r="S70" s="163"/>
      <c r="T70" s="163"/>
      <c r="U70" s="163"/>
      <c r="V70" s="163"/>
      <c r="W70" s="163"/>
      <c r="X70" s="163"/>
      <c r="Y70" s="163"/>
      <c r="Z70" s="163"/>
    </row>
    <row r="71" ht="11.25" customHeight="1">
      <c r="A71" s="162" t="s">
        <v>11156</v>
      </c>
      <c r="B71" s="10" t="s">
        <v>177</v>
      </c>
      <c r="C71" s="162" t="s">
        <v>13370</v>
      </c>
      <c r="D71" s="10" t="s">
        <v>13363</v>
      </c>
      <c r="E71" s="10">
        <v>1.0</v>
      </c>
      <c r="F71" s="375">
        <v>1.33</v>
      </c>
      <c r="G71" s="376" t="s">
        <v>189</v>
      </c>
      <c r="H71" s="163"/>
      <c r="I71" s="163"/>
      <c r="J71" s="163"/>
      <c r="K71" s="163"/>
      <c r="L71" s="163"/>
      <c r="M71" s="163"/>
      <c r="N71" s="163"/>
      <c r="O71" s="163"/>
      <c r="P71" s="163"/>
      <c r="Q71" s="163"/>
      <c r="R71" s="163"/>
      <c r="S71" s="163"/>
      <c r="T71" s="163"/>
      <c r="U71" s="163"/>
      <c r="V71" s="163"/>
      <c r="W71" s="163"/>
      <c r="X71" s="163"/>
      <c r="Y71" s="163"/>
      <c r="Z71" s="163"/>
    </row>
    <row r="72" ht="11.25" customHeight="1">
      <c r="A72" s="162" t="s">
        <v>11156</v>
      </c>
      <c r="B72" s="10" t="s">
        <v>177</v>
      </c>
      <c r="C72" s="162" t="s">
        <v>13371</v>
      </c>
      <c r="D72" s="10" t="s">
        <v>13363</v>
      </c>
      <c r="E72" s="10">
        <v>41.0</v>
      </c>
      <c r="F72" s="375">
        <v>41.07</v>
      </c>
      <c r="G72" s="376" t="s">
        <v>189</v>
      </c>
      <c r="H72" s="163"/>
      <c r="I72" s="163"/>
      <c r="J72" s="163"/>
      <c r="K72" s="163"/>
      <c r="L72" s="163"/>
      <c r="M72" s="163"/>
      <c r="N72" s="163"/>
      <c r="O72" s="163"/>
      <c r="P72" s="163"/>
      <c r="Q72" s="163"/>
      <c r="R72" s="163"/>
      <c r="S72" s="163"/>
      <c r="T72" s="163"/>
      <c r="U72" s="163"/>
      <c r="V72" s="163"/>
      <c r="W72" s="163"/>
      <c r="X72" s="163"/>
      <c r="Y72" s="163"/>
      <c r="Z72" s="163"/>
    </row>
    <row r="73" ht="11.25" customHeight="1">
      <c r="A73" s="162" t="s">
        <v>203</v>
      </c>
      <c r="B73" s="10" t="s">
        <v>177</v>
      </c>
      <c r="C73" s="162" t="s">
        <v>13372</v>
      </c>
      <c r="D73" s="10" t="s">
        <v>13330</v>
      </c>
      <c r="E73" s="10">
        <v>47067.0</v>
      </c>
      <c r="F73" s="375">
        <v>470.67</v>
      </c>
      <c r="G73" s="376" t="s">
        <v>203</v>
      </c>
      <c r="H73" s="163"/>
      <c r="I73" s="163"/>
      <c r="J73" s="163"/>
      <c r="K73" s="163"/>
      <c r="L73" s="163"/>
      <c r="M73" s="163"/>
      <c r="N73" s="163"/>
      <c r="O73" s="163"/>
      <c r="P73" s="163"/>
      <c r="Q73" s="163"/>
      <c r="R73" s="163"/>
      <c r="S73" s="163"/>
      <c r="T73" s="163"/>
      <c r="U73" s="163"/>
      <c r="V73" s="163"/>
      <c r="W73" s="163"/>
      <c r="X73" s="163"/>
      <c r="Y73" s="163"/>
      <c r="Z73" s="163"/>
    </row>
    <row r="74" ht="11.25" customHeight="1">
      <c r="A74" s="162" t="s">
        <v>203</v>
      </c>
      <c r="B74" s="10" t="s">
        <v>177</v>
      </c>
      <c r="C74" s="162" t="s">
        <v>13373</v>
      </c>
      <c r="D74" s="10" t="s">
        <v>13330</v>
      </c>
      <c r="E74" s="10">
        <v>26.0</v>
      </c>
      <c r="F74" s="375">
        <v>52.0</v>
      </c>
      <c r="G74" s="376" t="s">
        <v>203</v>
      </c>
      <c r="H74" s="163"/>
      <c r="I74" s="163"/>
      <c r="J74" s="163"/>
      <c r="K74" s="163"/>
      <c r="L74" s="163"/>
      <c r="M74" s="163"/>
      <c r="N74" s="163"/>
      <c r="O74" s="163"/>
      <c r="P74" s="163"/>
      <c r="Q74" s="163"/>
      <c r="R74" s="163"/>
      <c r="S74" s="163"/>
      <c r="T74" s="163"/>
      <c r="U74" s="163"/>
      <c r="V74" s="163"/>
      <c r="W74" s="163"/>
      <c r="X74" s="163"/>
      <c r="Y74" s="163"/>
      <c r="Z74" s="163"/>
    </row>
    <row r="75" ht="11.25" customHeight="1">
      <c r="A75" s="162" t="s">
        <v>203</v>
      </c>
      <c r="B75" s="10" t="s">
        <v>177</v>
      </c>
      <c r="C75" s="162" t="s">
        <v>13374</v>
      </c>
      <c r="D75" s="10" t="s">
        <v>13330</v>
      </c>
      <c r="E75" s="10">
        <v>26.0</v>
      </c>
      <c r="F75" s="375">
        <v>52.0</v>
      </c>
      <c r="G75" s="376" t="s">
        <v>203</v>
      </c>
      <c r="H75" s="163"/>
      <c r="I75" s="163"/>
      <c r="J75" s="163"/>
      <c r="K75" s="163"/>
      <c r="L75" s="163"/>
      <c r="M75" s="163"/>
      <c r="N75" s="163"/>
      <c r="O75" s="163"/>
      <c r="P75" s="163"/>
      <c r="Q75" s="163"/>
      <c r="R75" s="163"/>
      <c r="S75" s="163"/>
      <c r="T75" s="163"/>
      <c r="U75" s="163"/>
      <c r="V75" s="163"/>
      <c r="W75" s="163"/>
      <c r="X75" s="163"/>
      <c r="Y75" s="163"/>
      <c r="Z75" s="163"/>
    </row>
    <row r="76" ht="11.25" customHeight="1">
      <c r="A76" s="162" t="s">
        <v>203</v>
      </c>
      <c r="B76" s="10" t="s">
        <v>177</v>
      </c>
      <c r="C76" s="162" t="s">
        <v>13375</v>
      </c>
      <c r="D76" s="10" t="s">
        <v>13330</v>
      </c>
      <c r="E76" s="10">
        <v>20.0</v>
      </c>
      <c r="F76" s="375">
        <v>20.0</v>
      </c>
      <c r="G76" s="376" t="s">
        <v>203</v>
      </c>
      <c r="H76" s="163"/>
      <c r="I76" s="163"/>
      <c r="J76" s="163"/>
      <c r="K76" s="163"/>
      <c r="L76" s="163"/>
      <c r="M76" s="163"/>
      <c r="N76" s="163"/>
      <c r="O76" s="163"/>
      <c r="P76" s="163"/>
      <c r="Q76" s="163"/>
      <c r="R76" s="163"/>
      <c r="S76" s="163"/>
      <c r="T76" s="163"/>
      <c r="U76" s="163"/>
      <c r="V76" s="163"/>
      <c r="W76" s="163"/>
      <c r="X76" s="163"/>
      <c r="Y76" s="163"/>
      <c r="Z76" s="163"/>
    </row>
    <row r="77" ht="11.25" customHeight="1">
      <c r="A77" s="162" t="s">
        <v>203</v>
      </c>
      <c r="B77" s="10" t="s">
        <v>177</v>
      </c>
      <c r="C77" s="162" t="s">
        <v>13376</v>
      </c>
      <c r="D77" s="10" t="s">
        <v>13330</v>
      </c>
      <c r="E77" s="10">
        <v>20.0</v>
      </c>
      <c r="F77" s="375">
        <v>20.0</v>
      </c>
      <c r="G77" s="376" t="s">
        <v>203</v>
      </c>
      <c r="H77" s="163"/>
      <c r="I77" s="163"/>
      <c r="J77" s="163"/>
      <c r="K77" s="163"/>
      <c r="L77" s="163"/>
      <c r="M77" s="163"/>
      <c r="N77" s="163"/>
      <c r="O77" s="163"/>
      <c r="P77" s="163"/>
      <c r="Q77" s="163"/>
      <c r="R77" s="163"/>
      <c r="S77" s="163"/>
      <c r="T77" s="163"/>
      <c r="U77" s="163"/>
      <c r="V77" s="163"/>
      <c r="W77" s="163"/>
      <c r="X77" s="163"/>
      <c r="Y77" s="163"/>
      <c r="Z77" s="163"/>
    </row>
    <row r="78" ht="11.25" customHeight="1">
      <c r="A78" s="162" t="s">
        <v>203</v>
      </c>
      <c r="B78" s="10" t="s">
        <v>177</v>
      </c>
      <c r="C78" s="162" t="s">
        <v>13377</v>
      </c>
      <c r="D78" s="10" t="s">
        <v>13330</v>
      </c>
      <c r="E78" s="10">
        <v>10.0</v>
      </c>
      <c r="F78" s="375">
        <v>6.7</v>
      </c>
      <c r="G78" s="376" t="s">
        <v>203</v>
      </c>
      <c r="H78" s="163"/>
      <c r="I78" s="163"/>
      <c r="J78" s="163"/>
      <c r="K78" s="163"/>
      <c r="L78" s="163"/>
      <c r="M78" s="163"/>
      <c r="N78" s="163"/>
      <c r="O78" s="163"/>
      <c r="P78" s="163"/>
      <c r="Q78" s="163"/>
      <c r="R78" s="163"/>
      <c r="S78" s="163"/>
      <c r="T78" s="163"/>
      <c r="U78" s="163"/>
      <c r="V78" s="163"/>
      <c r="W78" s="163"/>
      <c r="X78" s="163"/>
      <c r="Y78" s="163"/>
      <c r="Z78" s="163"/>
    </row>
    <row r="79" ht="11.25" customHeight="1">
      <c r="A79" s="162" t="s">
        <v>203</v>
      </c>
      <c r="B79" s="10" t="s">
        <v>177</v>
      </c>
      <c r="C79" s="162" t="s">
        <v>13378</v>
      </c>
      <c r="D79" s="10" t="s">
        <v>13330</v>
      </c>
      <c r="E79" s="10">
        <v>20.0</v>
      </c>
      <c r="F79" s="375">
        <v>20.0</v>
      </c>
      <c r="G79" s="376" t="s">
        <v>203</v>
      </c>
      <c r="H79" s="163"/>
      <c r="I79" s="163"/>
      <c r="J79" s="163"/>
      <c r="K79" s="163"/>
      <c r="L79" s="163"/>
      <c r="M79" s="163"/>
      <c r="N79" s="163"/>
      <c r="O79" s="163"/>
      <c r="P79" s="163"/>
      <c r="Q79" s="163"/>
      <c r="R79" s="163"/>
      <c r="S79" s="163"/>
      <c r="T79" s="163"/>
      <c r="U79" s="163"/>
      <c r="V79" s="163"/>
      <c r="W79" s="163"/>
      <c r="X79" s="163"/>
      <c r="Y79" s="163"/>
      <c r="Z79" s="163"/>
    </row>
    <row r="80" ht="11.25" customHeight="1">
      <c r="A80" s="162" t="s">
        <v>203</v>
      </c>
      <c r="B80" s="10" t="s">
        <v>177</v>
      </c>
      <c r="C80" s="162" t="s">
        <v>13379</v>
      </c>
      <c r="D80" s="10" t="s">
        <v>13330</v>
      </c>
      <c r="E80" s="10">
        <v>20.0</v>
      </c>
      <c r="F80" s="375">
        <v>20.0</v>
      </c>
      <c r="G80" s="376" t="s">
        <v>203</v>
      </c>
      <c r="H80" s="163"/>
      <c r="I80" s="163"/>
      <c r="J80" s="163"/>
      <c r="K80" s="163"/>
      <c r="L80" s="163"/>
      <c r="M80" s="163"/>
      <c r="N80" s="163"/>
      <c r="O80" s="163"/>
      <c r="P80" s="163"/>
      <c r="Q80" s="163"/>
      <c r="R80" s="163"/>
      <c r="S80" s="163"/>
      <c r="T80" s="163"/>
      <c r="U80" s="163"/>
      <c r="V80" s="163"/>
      <c r="W80" s="163"/>
      <c r="X80" s="163"/>
      <c r="Y80" s="163"/>
      <c r="Z80" s="163"/>
    </row>
    <row r="81" ht="11.25" customHeight="1">
      <c r="A81" s="162" t="s">
        <v>203</v>
      </c>
      <c r="B81" s="10" t="s">
        <v>177</v>
      </c>
      <c r="C81" s="162" t="s">
        <v>13380</v>
      </c>
      <c r="D81" s="10" t="s">
        <v>13330</v>
      </c>
      <c r="E81" s="10">
        <v>10.0</v>
      </c>
      <c r="F81" s="375">
        <v>10.0</v>
      </c>
      <c r="G81" s="376" t="s">
        <v>203</v>
      </c>
      <c r="H81" s="163"/>
      <c r="I81" s="163"/>
      <c r="J81" s="163"/>
      <c r="K81" s="163"/>
      <c r="L81" s="163"/>
      <c r="M81" s="163"/>
      <c r="N81" s="163"/>
      <c r="O81" s="163"/>
      <c r="P81" s="163"/>
      <c r="Q81" s="163"/>
      <c r="R81" s="163"/>
      <c r="S81" s="163"/>
      <c r="T81" s="163"/>
      <c r="U81" s="163"/>
      <c r="V81" s="163"/>
      <c r="W81" s="163"/>
      <c r="X81" s="163"/>
      <c r="Y81" s="163"/>
      <c r="Z81" s="163"/>
    </row>
    <row r="82" ht="11.25" customHeight="1">
      <c r="A82" s="162" t="s">
        <v>203</v>
      </c>
      <c r="B82" s="10" t="s">
        <v>177</v>
      </c>
      <c r="C82" s="162" t="s">
        <v>13381</v>
      </c>
      <c r="D82" s="10" t="s">
        <v>13330</v>
      </c>
      <c r="E82" s="10">
        <v>16.0</v>
      </c>
      <c r="F82" s="375">
        <v>16.0</v>
      </c>
      <c r="G82" s="376" t="s">
        <v>203</v>
      </c>
      <c r="H82" s="163"/>
      <c r="I82" s="163"/>
      <c r="J82" s="163"/>
      <c r="K82" s="163"/>
      <c r="L82" s="163"/>
      <c r="M82" s="163"/>
      <c r="N82" s="163"/>
      <c r="O82" s="163"/>
      <c r="P82" s="163"/>
      <c r="Q82" s="163"/>
      <c r="R82" s="163"/>
      <c r="S82" s="163"/>
      <c r="T82" s="163"/>
      <c r="U82" s="163"/>
      <c r="V82" s="163"/>
      <c r="W82" s="163"/>
      <c r="X82" s="163"/>
      <c r="Y82" s="163"/>
      <c r="Z82" s="163"/>
    </row>
    <row r="83" ht="11.25" customHeight="1">
      <c r="A83" s="162" t="s">
        <v>203</v>
      </c>
      <c r="B83" s="10" t="s">
        <v>177</v>
      </c>
      <c r="C83" s="162" t="s">
        <v>13382</v>
      </c>
      <c r="D83" s="10" t="s">
        <v>13330</v>
      </c>
      <c r="E83" s="10">
        <v>16.0</v>
      </c>
      <c r="F83" s="375">
        <v>16.0</v>
      </c>
      <c r="G83" s="376" t="s">
        <v>203</v>
      </c>
      <c r="H83" s="163"/>
      <c r="I83" s="163"/>
      <c r="J83" s="163"/>
      <c r="K83" s="163"/>
      <c r="L83" s="163"/>
      <c r="M83" s="163"/>
      <c r="N83" s="163"/>
      <c r="O83" s="163"/>
      <c r="P83" s="163"/>
      <c r="Q83" s="163"/>
      <c r="R83" s="163"/>
      <c r="S83" s="163"/>
      <c r="T83" s="163"/>
      <c r="U83" s="163"/>
      <c r="V83" s="163"/>
      <c r="W83" s="163"/>
      <c r="X83" s="163"/>
      <c r="Y83" s="163"/>
      <c r="Z83" s="163"/>
    </row>
    <row r="84" ht="11.25" customHeight="1">
      <c r="A84" s="162" t="s">
        <v>203</v>
      </c>
      <c r="B84" s="10" t="s">
        <v>177</v>
      </c>
      <c r="C84" s="162" t="s">
        <v>13383</v>
      </c>
      <c r="D84" s="10" t="s">
        <v>13330</v>
      </c>
      <c r="E84" s="10">
        <v>10.0</v>
      </c>
      <c r="F84" s="375">
        <v>10.0</v>
      </c>
      <c r="G84" s="376" t="s">
        <v>203</v>
      </c>
      <c r="H84" s="163"/>
      <c r="I84" s="163"/>
      <c r="J84" s="163"/>
      <c r="K84" s="163"/>
      <c r="L84" s="163"/>
      <c r="M84" s="163"/>
      <c r="N84" s="163"/>
      <c r="O84" s="163"/>
      <c r="P84" s="163"/>
      <c r="Q84" s="163"/>
      <c r="R84" s="163"/>
      <c r="S84" s="163"/>
      <c r="T84" s="163"/>
      <c r="U84" s="163"/>
      <c r="V84" s="163"/>
      <c r="W84" s="163"/>
      <c r="X84" s="163"/>
      <c r="Y84" s="163"/>
      <c r="Z84" s="163"/>
    </row>
    <row r="85" ht="11.25" customHeight="1">
      <c r="A85" s="162" t="s">
        <v>204</v>
      </c>
      <c r="B85" s="10" t="s">
        <v>177</v>
      </c>
      <c r="C85" s="162" t="s">
        <v>13384</v>
      </c>
      <c r="D85" s="10" t="s">
        <v>13300</v>
      </c>
      <c r="E85" s="10" t="s">
        <v>13385</v>
      </c>
      <c r="F85" s="375">
        <v>12.6</v>
      </c>
      <c r="G85" s="376" t="s">
        <v>204</v>
      </c>
      <c r="H85" s="163"/>
      <c r="I85" s="163"/>
      <c r="J85" s="163"/>
      <c r="K85" s="163"/>
      <c r="L85" s="163"/>
      <c r="M85" s="163"/>
      <c r="N85" s="163"/>
      <c r="O85" s="163"/>
      <c r="P85" s="163"/>
      <c r="Q85" s="163"/>
      <c r="R85" s="163"/>
      <c r="S85" s="163"/>
      <c r="T85" s="163"/>
      <c r="U85" s="163"/>
      <c r="V85" s="163"/>
      <c r="W85" s="163"/>
      <c r="X85" s="163"/>
      <c r="Y85" s="163"/>
      <c r="Z85" s="163"/>
    </row>
    <row r="86" ht="11.25" customHeight="1">
      <c r="A86" s="162" t="s">
        <v>204</v>
      </c>
      <c r="B86" s="10" t="s">
        <v>177</v>
      </c>
      <c r="C86" s="162" t="s">
        <v>13386</v>
      </c>
      <c r="D86" s="10" t="s">
        <v>13300</v>
      </c>
      <c r="E86" s="10" t="s">
        <v>13385</v>
      </c>
      <c r="F86" s="375">
        <v>12.6</v>
      </c>
      <c r="G86" s="376" t="s">
        <v>204</v>
      </c>
      <c r="H86" s="163"/>
      <c r="I86" s="163"/>
      <c r="J86" s="163"/>
      <c r="K86" s="163"/>
      <c r="L86" s="163"/>
      <c r="M86" s="163"/>
      <c r="N86" s="163"/>
      <c r="O86" s="163"/>
      <c r="P86" s="163"/>
      <c r="Q86" s="163"/>
      <c r="R86" s="163"/>
      <c r="S86" s="163"/>
      <c r="T86" s="163"/>
      <c r="U86" s="163"/>
      <c r="V86" s="163"/>
      <c r="W86" s="163"/>
      <c r="X86" s="163"/>
      <c r="Y86" s="163"/>
      <c r="Z86" s="163"/>
    </row>
    <row r="87" ht="11.25" customHeight="1">
      <c r="A87" s="162" t="s">
        <v>204</v>
      </c>
      <c r="B87" s="10" t="s">
        <v>177</v>
      </c>
      <c r="C87" s="162" t="s">
        <v>13387</v>
      </c>
      <c r="D87" s="10" t="s">
        <v>13300</v>
      </c>
      <c r="E87" s="10" t="s">
        <v>13388</v>
      </c>
      <c r="F87" s="375">
        <v>8.33</v>
      </c>
      <c r="G87" s="376" t="s">
        <v>204</v>
      </c>
      <c r="H87" s="163"/>
      <c r="I87" s="163"/>
      <c r="J87" s="163"/>
      <c r="K87" s="163"/>
      <c r="L87" s="163"/>
      <c r="M87" s="163"/>
      <c r="N87" s="163"/>
      <c r="O87" s="163"/>
      <c r="P87" s="163"/>
      <c r="Q87" s="163"/>
      <c r="R87" s="163"/>
      <c r="S87" s="163"/>
      <c r="T87" s="163"/>
      <c r="U87" s="163"/>
      <c r="V87" s="163"/>
      <c r="W87" s="163"/>
      <c r="X87" s="163"/>
      <c r="Y87" s="163"/>
      <c r="Z87" s="163"/>
    </row>
    <row r="88" ht="11.25" customHeight="1">
      <c r="A88" s="162" t="s">
        <v>204</v>
      </c>
      <c r="B88" s="10" t="s">
        <v>177</v>
      </c>
      <c r="C88" s="162" t="s">
        <v>13389</v>
      </c>
      <c r="D88" s="10" t="s">
        <v>13300</v>
      </c>
      <c r="E88" s="10" t="s">
        <v>13388</v>
      </c>
      <c r="F88" s="375">
        <v>8.33</v>
      </c>
      <c r="G88" s="376" t="s">
        <v>204</v>
      </c>
      <c r="H88" s="163"/>
      <c r="I88" s="163"/>
      <c r="J88" s="163"/>
      <c r="K88" s="163"/>
      <c r="L88" s="163"/>
      <c r="M88" s="163"/>
      <c r="N88" s="163"/>
      <c r="O88" s="163"/>
      <c r="P88" s="163"/>
      <c r="Q88" s="163"/>
      <c r="R88" s="163"/>
      <c r="S88" s="163"/>
      <c r="T88" s="163"/>
      <c r="U88" s="163"/>
      <c r="V88" s="163"/>
      <c r="W88" s="163"/>
      <c r="X88" s="163"/>
      <c r="Y88" s="163"/>
      <c r="Z88" s="163"/>
    </row>
    <row r="89" ht="11.25" customHeight="1">
      <c r="A89" s="162" t="s">
        <v>204</v>
      </c>
      <c r="B89" s="10" t="s">
        <v>177</v>
      </c>
      <c r="C89" s="162" t="s">
        <v>13390</v>
      </c>
      <c r="D89" s="10" t="s">
        <v>13300</v>
      </c>
      <c r="E89" s="10" t="s">
        <v>13391</v>
      </c>
      <c r="F89" s="375">
        <v>13.33</v>
      </c>
      <c r="G89" s="376" t="s">
        <v>204</v>
      </c>
      <c r="H89" s="163"/>
      <c r="I89" s="163"/>
      <c r="J89" s="163"/>
      <c r="K89" s="163"/>
      <c r="L89" s="163"/>
      <c r="M89" s="163"/>
      <c r="N89" s="163"/>
      <c r="O89" s="163"/>
      <c r="P89" s="163"/>
      <c r="Q89" s="163"/>
      <c r="R89" s="163"/>
      <c r="S89" s="163"/>
      <c r="T89" s="163"/>
      <c r="U89" s="163"/>
      <c r="V89" s="163"/>
      <c r="W89" s="163"/>
      <c r="X89" s="163"/>
      <c r="Y89" s="163"/>
      <c r="Z89" s="163"/>
    </row>
    <row r="90" ht="11.25" customHeight="1">
      <c r="A90" s="162" t="s">
        <v>204</v>
      </c>
      <c r="B90" s="10" t="s">
        <v>177</v>
      </c>
      <c r="C90" s="162" t="s">
        <v>13392</v>
      </c>
      <c r="D90" s="10" t="s">
        <v>13300</v>
      </c>
      <c r="E90" s="10" t="s">
        <v>13391</v>
      </c>
      <c r="F90" s="375">
        <v>13.33</v>
      </c>
      <c r="G90" s="376" t="s">
        <v>204</v>
      </c>
      <c r="H90" s="163"/>
      <c r="I90" s="163"/>
      <c r="J90" s="163"/>
      <c r="K90" s="163"/>
      <c r="L90" s="163"/>
      <c r="M90" s="163"/>
      <c r="N90" s="163"/>
      <c r="O90" s="163"/>
      <c r="P90" s="163"/>
      <c r="Q90" s="163"/>
      <c r="R90" s="163"/>
      <c r="S90" s="163"/>
      <c r="T90" s="163"/>
      <c r="U90" s="163"/>
      <c r="V90" s="163"/>
      <c r="W90" s="163"/>
      <c r="X90" s="163"/>
      <c r="Y90" s="163"/>
      <c r="Z90" s="163"/>
    </row>
    <row r="91" ht="11.25" customHeight="1">
      <c r="A91" s="162" t="s">
        <v>204</v>
      </c>
      <c r="B91" s="10" t="s">
        <v>177</v>
      </c>
      <c r="C91" s="162" t="s">
        <v>13393</v>
      </c>
      <c r="D91" s="10" t="s">
        <v>13300</v>
      </c>
      <c r="E91" s="10" t="s">
        <v>13394</v>
      </c>
      <c r="F91" s="375">
        <v>6.33</v>
      </c>
      <c r="G91" s="376" t="s">
        <v>204</v>
      </c>
      <c r="H91" s="163"/>
      <c r="I91" s="163"/>
      <c r="J91" s="163"/>
      <c r="K91" s="163"/>
      <c r="L91" s="163"/>
      <c r="M91" s="163"/>
      <c r="N91" s="163"/>
      <c r="O91" s="163"/>
      <c r="P91" s="163"/>
      <c r="Q91" s="163"/>
      <c r="R91" s="163"/>
      <c r="S91" s="163"/>
      <c r="T91" s="163"/>
      <c r="U91" s="163"/>
      <c r="V91" s="163"/>
      <c r="W91" s="163"/>
      <c r="X91" s="163"/>
      <c r="Y91" s="163"/>
      <c r="Z91" s="163"/>
    </row>
    <row r="92" ht="11.25" customHeight="1">
      <c r="A92" s="162" t="s">
        <v>204</v>
      </c>
      <c r="B92" s="10" t="s">
        <v>177</v>
      </c>
      <c r="C92" s="162" t="s">
        <v>13395</v>
      </c>
      <c r="D92" s="10" t="s">
        <v>13300</v>
      </c>
      <c r="E92" s="10" t="s">
        <v>13394</v>
      </c>
      <c r="F92" s="375">
        <v>6.33</v>
      </c>
      <c r="G92" s="376" t="s">
        <v>204</v>
      </c>
      <c r="H92" s="163"/>
      <c r="I92" s="163"/>
      <c r="J92" s="163"/>
      <c r="K92" s="163"/>
      <c r="L92" s="163"/>
      <c r="M92" s="163"/>
      <c r="N92" s="163"/>
      <c r="O92" s="163"/>
      <c r="P92" s="163"/>
      <c r="Q92" s="163"/>
      <c r="R92" s="163"/>
      <c r="S92" s="163"/>
      <c r="T92" s="163"/>
      <c r="U92" s="163"/>
      <c r="V92" s="163"/>
      <c r="W92" s="163"/>
      <c r="X92" s="163"/>
      <c r="Y92" s="163"/>
      <c r="Z92" s="163"/>
    </row>
    <row r="93" ht="11.25" customHeight="1">
      <c r="A93" s="162" t="s">
        <v>204</v>
      </c>
      <c r="B93" s="10" t="s">
        <v>177</v>
      </c>
      <c r="C93" s="162" t="s">
        <v>13396</v>
      </c>
      <c r="D93" s="10" t="s">
        <v>13300</v>
      </c>
      <c r="E93" s="10" t="s">
        <v>13394</v>
      </c>
      <c r="F93" s="375">
        <v>6.33</v>
      </c>
      <c r="G93" s="376" t="s">
        <v>204</v>
      </c>
      <c r="H93" s="163"/>
      <c r="I93" s="163"/>
      <c r="J93" s="163"/>
      <c r="K93" s="163"/>
      <c r="L93" s="163"/>
      <c r="M93" s="163"/>
      <c r="N93" s="163"/>
      <c r="O93" s="163"/>
      <c r="P93" s="163"/>
      <c r="Q93" s="163"/>
      <c r="R93" s="163"/>
      <c r="S93" s="163"/>
      <c r="T93" s="163"/>
      <c r="U93" s="163"/>
      <c r="V93" s="163"/>
      <c r="W93" s="163"/>
      <c r="X93" s="163"/>
      <c r="Y93" s="163"/>
      <c r="Z93" s="163"/>
    </row>
    <row r="94" ht="11.25" customHeight="1">
      <c r="A94" s="162" t="s">
        <v>204</v>
      </c>
      <c r="B94" s="10" t="s">
        <v>177</v>
      </c>
      <c r="C94" s="162" t="s">
        <v>13397</v>
      </c>
      <c r="D94" s="10" t="s">
        <v>13300</v>
      </c>
      <c r="E94" s="10" t="s">
        <v>13398</v>
      </c>
      <c r="F94" s="375">
        <v>16.66</v>
      </c>
      <c r="G94" s="376" t="s">
        <v>204</v>
      </c>
      <c r="H94" s="163"/>
      <c r="I94" s="163"/>
      <c r="J94" s="163"/>
      <c r="K94" s="163"/>
      <c r="L94" s="163"/>
      <c r="M94" s="163"/>
      <c r="N94" s="163"/>
      <c r="O94" s="163"/>
      <c r="P94" s="163"/>
      <c r="Q94" s="163"/>
      <c r="R94" s="163"/>
      <c r="S94" s="163"/>
      <c r="T94" s="163"/>
      <c r="U94" s="163"/>
      <c r="V94" s="163"/>
      <c r="W94" s="163"/>
      <c r="X94" s="163"/>
      <c r="Y94" s="163"/>
      <c r="Z94" s="163"/>
    </row>
    <row r="95" ht="11.25" customHeight="1">
      <c r="A95" s="162" t="s">
        <v>204</v>
      </c>
      <c r="B95" s="10" t="s">
        <v>177</v>
      </c>
      <c r="C95" s="162" t="s">
        <v>13399</v>
      </c>
      <c r="D95" s="10" t="s">
        <v>13300</v>
      </c>
      <c r="E95" s="10" t="s">
        <v>13398</v>
      </c>
      <c r="F95" s="375">
        <v>16.66</v>
      </c>
      <c r="G95" s="376" t="s">
        <v>204</v>
      </c>
      <c r="H95" s="163"/>
      <c r="I95" s="163"/>
      <c r="J95" s="163"/>
      <c r="K95" s="163"/>
      <c r="L95" s="163"/>
      <c r="M95" s="163"/>
      <c r="N95" s="163"/>
      <c r="O95" s="163"/>
      <c r="P95" s="163"/>
      <c r="Q95" s="163"/>
      <c r="R95" s="163"/>
      <c r="S95" s="163"/>
      <c r="T95" s="163"/>
      <c r="U95" s="163"/>
      <c r="V95" s="163"/>
      <c r="W95" s="163"/>
      <c r="X95" s="163"/>
      <c r="Y95" s="163"/>
      <c r="Z95" s="163"/>
    </row>
    <row r="96" ht="11.25" customHeight="1">
      <c r="A96" s="162" t="s">
        <v>204</v>
      </c>
      <c r="B96" s="10" t="s">
        <v>177</v>
      </c>
      <c r="C96" s="162" t="s">
        <v>13400</v>
      </c>
      <c r="D96" s="10" t="s">
        <v>13300</v>
      </c>
      <c r="E96" s="10" t="s">
        <v>13398</v>
      </c>
      <c r="F96" s="375">
        <v>16.66</v>
      </c>
      <c r="G96" s="376" t="s">
        <v>204</v>
      </c>
      <c r="H96" s="163"/>
      <c r="I96" s="163"/>
      <c r="J96" s="163"/>
      <c r="K96" s="163"/>
      <c r="L96" s="163"/>
      <c r="M96" s="163"/>
      <c r="N96" s="163"/>
      <c r="O96" s="163"/>
      <c r="P96" s="163"/>
      <c r="Q96" s="163"/>
      <c r="R96" s="163"/>
      <c r="S96" s="163"/>
      <c r="T96" s="163"/>
      <c r="U96" s="163"/>
      <c r="V96" s="163"/>
      <c r="W96" s="163"/>
      <c r="X96" s="163"/>
      <c r="Y96" s="163"/>
      <c r="Z96" s="163"/>
    </row>
    <row r="97" ht="11.25" customHeight="1">
      <c r="A97" s="162" t="s">
        <v>204</v>
      </c>
      <c r="B97" s="10" t="s">
        <v>177</v>
      </c>
      <c r="C97" s="162" t="s">
        <v>13401</v>
      </c>
      <c r="D97" s="10" t="s">
        <v>13300</v>
      </c>
      <c r="E97" s="10" t="s">
        <v>13402</v>
      </c>
      <c r="F97" s="375">
        <v>470.66</v>
      </c>
      <c r="G97" s="376" t="s">
        <v>204</v>
      </c>
      <c r="H97" s="163"/>
      <c r="I97" s="163"/>
      <c r="J97" s="163"/>
      <c r="K97" s="163"/>
      <c r="L97" s="163"/>
      <c r="M97" s="163"/>
      <c r="N97" s="163"/>
      <c r="O97" s="163"/>
      <c r="P97" s="163"/>
      <c r="Q97" s="163"/>
      <c r="R97" s="163"/>
      <c r="S97" s="163"/>
      <c r="T97" s="163"/>
      <c r="U97" s="163"/>
      <c r="V97" s="163"/>
      <c r="W97" s="163"/>
      <c r="X97" s="163"/>
      <c r="Y97" s="163"/>
      <c r="Z97" s="163"/>
    </row>
    <row r="98" ht="11.25" customHeight="1">
      <c r="A98" s="162" t="s">
        <v>215</v>
      </c>
      <c r="B98" s="10" t="s">
        <v>177</v>
      </c>
      <c r="C98" s="162" t="s">
        <v>13362</v>
      </c>
      <c r="D98" s="10"/>
      <c r="E98" s="10" t="s">
        <v>13403</v>
      </c>
      <c r="F98" s="375">
        <v>586.0</v>
      </c>
      <c r="G98" s="376" t="s">
        <v>215</v>
      </c>
      <c r="H98" s="163"/>
      <c r="I98" s="163"/>
      <c r="J98" s="163"/>
      <c r="K98" s="163"/>
      <c r="L98" s="163"/>
      <c r="M98" s="163"/>
      <c r="N98" s="163"/>
      <c r="O98" s="163"/>
      <c r="P98" s="163"/>
      <c r="Q98" s="163"/>
      <c r="R98" s="163"/>
      <c r="S98" s="163"/>
      <c r="T98" s="163"/>
      <c r="U98" s="163"/>
      <c r="V98" s="163"/>
      <c r="W98" s="163"/>
      <c r="X98" s="163"/>
      <c r="Y98" s="163"/>
      <c r="Z98" s="163"/>
    </row>
    <row r="99" ht="11.25" customHeight="1">
      <c r="A99" s="162" t="s">
        <v>215</v>
      </c>
      <c r="B99" s="10" t="s">
        <v>177</v>
      </c>
      <c r="C99" s="162" t="s">
        <v>13404</v>
      </c>
      <c r="D99" s="10" t="s">
        <v>13405</v>
      </c>
      <c r="E99" s="10" t="s">
        <v>13406</v>
      </c>
      <c r="F99" s="375">
        <v>72.8</v>
      </c>
      <c r="G99" s="376" t="s">
        <v>215</v>
      </c>
      <c r="H99" s="163"/>
      <c r="I99" s="163"/>
      <c r="J99" s="163"/>
      <c r="K99" s="163"/>
      <c r="L99" s="163"/>
      <c r="M99" s="163"/>
      <c r="N99" s="163"/>
      <c r="O99" s="163"/>
      <c r="P99" s="163"/>
      <c r="Q99" s="163"/>
      <c r="R99" s="163"/>
      <c r="S99" s="163"/>
      <c r="T99" s="163"/>
      <c r="U99" s="163"/>
      <c r="V99" s="163"/>
      <c r="W99" s="163"/>
      <c r="X99" s="163"/>
      <c r="Y99" s="163"/>
      <c r="Z99" s="163"/>
    </row>
    <row r="100" ht="11.25" customHeight="1">
      <c r="A100" s="162" t="s">
        <v>215</v>
      </c>
      <c r="B100" s="10" t="s">
        <v>177</v>
      </c>
      <c r="C100" s="162" t="s">
        <v>13364</v>
      </c>
      <c r="D100" s="10" t="s">
        <v>13405</v>
      </c>
      <c r="E100" s="10" t="s">
        <v>13407</v>
      </c>
      <c r="F100" s="375">
        <v>10.0</v>
      </c>
      <c r="G100" s="376" t="s">
        <v>215</v>
      </c>
      <c r="H100" s="163"/>
      <c r="I100" s="163"/>
      <c r="J100" s="163"/>
      <c r="K100" s="163"/>
      <c r="L100" s="163"/>
      <c r="M100" s="163"/>
      <c r="N100" s="163"/>
      <c r="O100" s="163"/>
      <c r="P100" s="163"/>
      <c r="Q100" s="163"/>
      <c r="R100" s="163"/>
      <c r="S100" s="163"/>
      <c r="T100" s="163"/>
      <c r="U100" s="163"/>
      <c r="V100" s="163"/>
      <c r="W100" s="163"/>
      <c r="X100" s="163"/>
      <c r="Y100" s="163"/>
      <c r="Z100" s="163"/>
    </row>
    <row r="101" ht="11.25" customHeight="1">
      <c r="A101" s="162" t="s">
        <v>215</v>
      </c>
      <c r="B101" s="10" t="s">
        <v>177</v>
      </c>
      <c r="C101" s="162" t="s">
        <v>13365</v>
      </c>
      <c r="D101" s="10" t="s">
        <v>13405</v>
      </c>
      <c r="E101" s="10" t="s">
        <v>13408</v>
      </c>
      <c r="F101" s="375">
        <v>1.0</v>
      </c>
      <c r="G101" s="376" t="s">
        <v>215</v>
      </c>
      <c r="H101" s="163"/>
      <c r="I101" s="163"/>
      <c r="J101" s="163"/>
      <c r="K101" s="163"/>
      <c r="L101" s="163"/>
      <c r="M101" s="163"/>
      <c r="N101" s="163"/>
      <c r="O101" s="163"/>
      <c r="P101" s="163"/>
      <c r="Q101" s="163"/>
      <c r="R101" s="163"/>
      <c r="S101" s="163"/>
      <c r="T101" s="163"/>
      <c r="U101" s="163"/>
      <c r="V101" s="163"/>
      <c r="W101" s="163"/>
      <c r="X101" s="163"/>
      <c r="Y101" s="163"/>
      <c r="Z101" s="163"/>
    </row>
    <row r="102" ht="11.25" customHeight="1">
      <c r="A102" s="162" t="s">
        <v>215</v>
      </c>
      <c r="B102" s="10" t="s">
        <v>177</v>
      </c>
      <c r="C102" s="162" t="s">
        <v>13366</v>
      </c>
      <c r="D102" s="10" t="s">
        <v>13405</v>
      </c>
      <c r="E102" s="10" t="s">
        <v>13409</v>
      </c>
      <c r="F102" s="375">
        <v>19.67</v>
      </c>
      <c r="G102" s="376" t="s">
        <v>215</v>
      </c>
      <c r="H102" s="163"/>
      <c r="I102" s="163"/>
      <c r="J102" s="163"/>
      <c r="K102" s="163"/>
      <c r="L102" s="163"/>
      <c r="M102" s="163"/>
      <c r="N102" s="163"/>
      <c r="O102" s="163"/>
      <c r="P102" s="163"/>
      <c r="Q102" s="163"/>
      <c r="R102" s="163"/>
      <c r="S102" s="163"/>
      <c r="T102" s="163"/>
      <c r="U102" s="163"/>
      <c r="V102" s="163"/>
      <c r="W102" s="163"/>
      <c r="X102" s="163"/>
      <c r="Y102" s="163"/>
      <c r="Z102" s="163"/>
    </row>
    <row r="103" ht="11.25" customHeight="1">
      <c r="A103" s="162" t="s">
        <v>215</v>
      </c>
      <c r="B103" s="10" t="s">
        <v>177</v>
      </c>
      <c r="C103" s="162" t="s">
        <v>13367</v>
      </c>
      <c r="D103" s="10" t="s">
        <v>13405</v>
      </c>
      <c r="E103" s="10" t="s">
        <v>13410</v>
      </c>
      <c r="F103" s="375">
        <v>5.5</v>
      </c>
      <c r="G103" s="376" t="s">
        <v>215</v>
      </c>
      <c r="H103" s="163"/>
      <c r="I103" s="163"/>
      <c r="J103" s="163"/>
      <c r="K103" s="163"/>
      <c r="L103" s="163"/>
      <c r="M103" s="163"/>
      <c r="N103" s="163"/>
      <c r="O103" s="163"/>
      <c r="P103" s="163"/>
      <c r="Q103" s="163"/>
      <c r="R103" s="163"/>
      <c r="S103" s="163"/>
      <c r="T103" s="163"/>
      <c r="U103" s="163"/>
      <c r="V103" s="163"/>
      <c r="W103" s="163"/>
      <c r="X103" s="163"/>
      <c r="Y103" s="163"/>
      <c r="Z103" s="163"/>
    </row>
    <row r="104" ht="11.25" customHeight="1">
      <c r="A104" s="162" t="s">
        <v>215</v>
      </c>
      <c r="B104" s="10" t="s">
        <v>177</v>
      </c>
      <c r="C104" s="162" t="s">
        <v>13411</v>
      </c>
      <c r="D104" s="10" t="s">
        <v>13405</v>
      </c>
      <c r="E104" s="10" t="s">
        <v>13412</v>
      </c>
      <c r="F104" s="375">
        <v>12.83</v>
      </c>
      <c r="G104" s="376" t="s">
        <v>215</v>
      </c>
      <c r="H104" s="163"/>
      <c r="I104" s="163"/>
      <c r="J104" s="163"/>
      <c r="K104" s="163"/>
      <c r="L104" s="163"/>
      <c r="M104" s="163"/>
      <c r="N104" s="163"/>
      <c r="O104" s="163"/>
      <c r="P104" s="163"/>
      <c r="Q104" s="163"/>
      <c r="R104" s="163"/>
      <c r="S104" s="163"/>
      <c r="T104" s="163"/>
      <c r="U104" s="163"/>
      <c r="V104" s="163"/>
      <c r="W104" s="163"/>
      <c r="X104" s="163"/>
      <c r="Y104" s="163"/>
      <c r="Z104" s="163"/>
    </row>
    <row r="105" ht="11.25" customHeight="1">
      <c r="A105" s="162" t="s">
        <v>13151</v>
      </c>
      <c r="B105" s="10" t="s">
        <v>177</v>
      </c>
      <c r="C105" s="162" t="s">
        <v>13413</v>
      </c>
      <c r="D105" s="10" t="s">
        <v>13300</v>
      </c>
      <c r="E105" s="10">
        <v>7.0</v>
      </c>
      <c r="F105" s="375">
        <v>6.66</v>
      </c>
      <c r="G105" s="376" t="s">
        <v>205</v>
      </c>
      <c r="H105" s="163"/>
      <c r="I105" s="163"/>
      <c r="J105" s="163"/>
      <c r="K105" s="163"/>
      <c r="L105" s="163"/>
      <c r="M105" s="163"/>
      <c r="N105" s="163"/>
      <c r="O105" s="163"/>
      <c r="P105" s="163"/>
      <c r="Q105" s="163"/>
      <c r="R105" s="163"/>
      <c r="S105" s="163"/>
      <c r="T105" s="163"/>
      <c r="U105" s="163"/>
      <c r="V105" s="163"/>
      <c r="W105" s="163"/>
      <c r="X105" s="163"/>
      <c r="Y105" s="163"/>
      <c r="Z105" s="163"/>
    </row>
    <row r="106" ht="11.25" customHeight="1">
      <c r="A106" s="162" t="s">
        <v>13151</v>
      </c>
      <c r="B106" s="10" t="s">
        <v>177</v>
      </c>
      <c r="C106" s="162" t="s">
        <v>13414</v>
      </c>
      <c r="D106" s="10" t="s">
        <v>13300</v>
      </c>
      <c r="E106" s="10">
        <v>7.0</v>
      </c>
      <c r="F106" s="375">
        <v>6.66</v>
      </c>
      <c r="G106" s="376" t="s">
        <v>205</v>
      </c>
      <c r="H106" s="163"/>
      <c r="I106" s="163"/>
      <c r="J106" s="163"/>
      <c r="K106" s="163"/>
      <c r="L106" s="163"/>
      <c r="M106" s="163"/>
      <c r="N106" s="163"/>
      <c r="O106" s="163"/>
      <c r="P106" s="163"/>
      <c r="Q106" s="163"/>
      <c r="R106" s="163"/>
      <c r="S106" s="163"/>
      <c r="T106" s="163"/>
      <c r="U106" s="163"/>
      <c r="V106" s="163"/>
      <c r="W106" s="163"/>
      <c r="X106" s="163"/>
      <c r="Y106" s="163"/>
      <c r="Z106" s="163"/>
    </row>
    <row r="107" ht="11.25" customHeight="1">
      <c r="A107" s="162" t="s">
        <v>13151</v>
      </c>
      <c r="B107" s="10" t="s">
        <v>177</v>
      </c>
      <c r="C107" s="162" t="s">
        <v>13415</v>
      </c>
      <c r="D107" s="10" t="s">
        <v>13300</v>
      </c>
      <c r="E107" s="10">
        <v>7.0</v>
      </c>
      <c r="F107" s="375">
        <v>6.66</v>
      </c>
      <c r="G107" s="376" t="s">
        <v>205</v>
      </c>
      <c r="H107" s="163"/>
      <c r="I107" s="163"/>
      <c r="J107" s="163"/>
      <c r="K107" s="163"/>
      <c r="L107" s="163"/>
      <c r="M107" s="163"/>
      <c r="N107" s="163"/>
      <c r="O107" s="163"/>
      <c r="P107" s="163"/>
      <c r="Q107" s="163"/>
      <c r="R107" s="163"/>
      <c r="S107" s="163"/>
      <c r="T107" s="163"/>
      <c r="U107" s="163"/>
      <c r="V107" s="163"/>
      <c r="W107" s="163"/>
      <c r="X107" s="163"/>
      <c r="Y107" s="163"/>
      <c r="Z107" s="163"/>
    </row>
    <row r="108" ht="11.25" customHeight="1">
      <c r="A108" s="162" t="s">
        <v>13151</v>
      </c>
      <c r="B108" s="10" t="s">
        <v>177</v>
      </c>
      <c r="C108" s="162" t="s">
        <v>13416</v>
      </c>
      <c r="D108" s="10" t="s">
        <v>13300</v>
      </c>
      <c r="E108" s="10">
        <v>7.0</v>
      </c>
      <c r="F108" s="375">
        <v>6.66</v>
      </c>
      <c r="G108" s="376" t="s">
        <v>205</v>
      </c>
      <c r="H108" s="163"/>
      <c r="I108" s="163"/>
      <c r="J108" s="163"/>
      <c r="K108" s="163"/>
      <c r="L108" s="163"/>
      <c r="M108" s="163"/>
      <c r="N108" s="163"/>
      <c r="O108" s="163"/>
      <c r="P108" s="163"/>
      <c r="Q108" s="163"/>
      <c r="R108" s="163"/>
      <c r="S108" s="163"/>
      <c r="T108" s="163"/>
      <c r="U108" s="163"/>
      <c r="V108" s="163"/>
      <c r="W108" s="163"/>
      <c r="X108" s="163"/>
      <c r="Y108" s="163"/>
      <c r="Z108" s="163"/>
    </row>
    <row r="109" ht="11.25" customHeight="1">
      <c r="A109" s="162" t="s">
        <v>13151</v>
      </c>
      <c r="B109" s="10" t="s">
        <v>177</v>
      </c>
      <c r="C109" s="162" t="s">
        <v>13417</v>
      </c>
      <c r="D109" s="10" t="s">
        <v>13418</v>
      </c>
      <c r="E109" s="10">
        <v>6.0</v>
      </c>
      <c r="F109" s="375">
        <v>6.33</v>
      </c>
      <c r="G109" s="376" t="s">
        <v>205</v>
      </c>
      <c r="H109" s="163"/>
      <c r="I109" s="163"/>
      <c r="J109" s="163"/>
      <c r="K109" s="163"/>
      <c r="L109" s="163"/>
      <c r="M109" s="163"/>
      <c r="N109" s="163"/>
      <c r="O109" s="163"/>
      <c r="P109" s="163"/>
      <c r="Q109" s="163"/>
      <c r="R109" s="163"/>
      <c r="S109" s="163"/>
      <c r="T109" s="163"/>
      <c r="U109" s="163"/>
      <c r="V109" s="163"/>
      <c r="W109" s="163"/>
      <c r="X109" s="163"/>
      <c r="Y109" s="163"/>
      <c r="Z109" s="163"/>
    </row>
    <row r="110" ht="11.25" customHeight="1">
      <c r="A110" s="162" t="s">
        <v>13151</v>
      </c>
      <c r="B110" s="10" t="s">
        <v>177</v>
      </c>
      <c r="C110" s="162" t="s">
        <v>13419</v>
      </c>
      <c r="D110" s="10" t="s">
        <v>13420</v>
      </c>
      <c r="E110" s="10">
        <v>13.0</v>
      </c>
      <c r="F110" s="375">
        <v>12.66</v>
      </c>
      <c r="G110" s="376" t="s">
        <v>205</v>
      </c>
      <c r="H110" s="163"/>
      <c r="I110" s="163"/>
      <c r="J110" s="163"/>
      <c r="K110" s="163"/>
      <c r="L110" s="163"/>
      <c r="M110" s="163"/>
      <c r="N110" s="163"/>
      <c r="O110" s="163"/>
      <c r="P110" s="163"/>
      <c r="Q110" s="163"/>
      <c r="R110" s="163"/>
      <c r="S110" s="163"/>
      <c r="T110" s="163"/>
      <c r="U110" s="163"/>
      <c r="V110" s="163"/>
      <c r="W110" s="163"/>
      <c r="X110" s="163"/>
      <c r="Y110" s="163"/>
      <c r="Z110" s="163"/>
    </row>
    <row r="111" ht="11.25" customHeight="1">
      <c r="A111" s="162" t="s">
        <v>13151</v>
      </c>
      <c r="B111" s="10" t="s">
        <v>177</v>
      </c>
      <c r="C111" s="162" t="s">
        <v>13421</v>
      </c>
      <c r="D111" s="10" t="s">
        <v>13300</v>
      </c>
      <c r="E111" s="10">
        <v>3.0</v>
      </c>
      <c r="F111" s="375">
        <v>3.0</v>
      </c>
      <c r="G111" s="376" t="s">
        <v>205</v>
      </c>
      <c r="H111" s="163"/>
      <c r="I111" s="163"/>
      <c r="J111" s="163"/>
      <c r="K111" s="163"/>
      <c r="L111" s="163"/>
      <c r="M111" s="163"/>
      <c r="N111" s="163"/>
      <c r="O111" s="163"/>
      <c r="P111" s="163"/>
      <c r="Q111" s="163"/>
      <c r="R111" s="163"/>
      <c r="S111" s="163"/>
      <c r="T111" s="163"/>
      <c r="U111" s="163"/>
      <c r="V111" s="163"/>
      <c r="W111" s="163"/>
      <c r="X111" s="163"/>
      <c r="Y111" s="163"/>
      <c r="Z111" s="163"/>
    </row>
    <row r="112" ht="11.25" customHeight="1">
      <c r="A112" s="162" t="s">
        <v>13151</v>
      </c>
      <c r="B112" s="10" t="s">
        <v>177</v>
      </c>
      <c r="C112" s="162" t="s">
        <v>13422</v>
      </c>
      <c r="D112" s="10" t="s">
        <v>13300</v>
      </c>
      <c r="E112" s="10">
        <v>3.0</v>
      </c>
      <c r="F112" s="375">
        <v>3.0</v>
      </c>
      <c r="G112" s="376" t="s">
        <v>205</v>
      </c>
      <c r="H112" s="163"/>
      <c r="I112" s="163"/>
      <c r="J112" s="163"/>
      <c r="K112" s="163"/>
      <c r="L112" s="163"/>
      <c r="M112" s="163"/>
      <c r="N112" s="163"/>
      <c r="O112" s="163"/>
      <c r="P112" s="163"/>
      <c r="Q112" s="163"/>
      <c r="R112" s="163"/>
      <c r="S112" s="163"/>
      <c r="T112" s="163"/>
      <c r="U112" s="163"/>
      <c r="V112" s="163"/>
      <c r="W112" s="163"/>
      <c r="X112" s="163"/>
      <c r="Y112" s="163"/>
      <c r="Z112" s="163"/>
    </row>
    <row r="113" ht="11.25" customHeight="1">
      <c r="A113" s="162" t="s">
        <v>13151</v>
      </c>
      <c r="B113" s="10" t="s">
        <v>177</v>
      </c>
      <c r="C113" s="162" t="s">
        <v>13421</v>
      </c>
      <c r="D113" s="10" t="s">
        <v>13420</v>
      </c>
      <c r="E113" s="10">
        <v>3.0</v>
      </c>
      <c r="F113" s="375">
        <v>3.0</v>
      </c>
      <c r="G113" s="376" t="s">
        <v>205</v>
      </c>
      <c r="H113" s="163"/>
      <c r="I113" s="163"/>
      <c r="J113" s="163"/>
      <c r="K113" s="163"/>
      <c r="L113" s="163"/>
      <c r="M113" s="163"/>
      <c r="N113" s="163"/>
      <c r="O113" s="163"/>
      <c r="P113" s="163"/>
      <c r="Q113" s="163"/>
      <c r="R113" s="163"/>
      <c r="S113" s="163"/>
      <c r="T113" s="163"/>
      <c r="U113" s="163"/>
      <c r="V113" s="163"/>
      <c r="W113" s="163"/>
      <c r="X113" s="163"/>
      <c r="Y113" s="163"/>
      <c r="Z113" s="163"/>
    </row>
    <row r="114" ht="11.25" customHeight="1">
      <c r="A114" s="162" t="s">
        <v>13151</v>
      </c>
      <c r="B114" s="10" t="s">
        <v>177</v>
      </c>
      <c r="C114" s="162" t="s">
        <v>13423</v>
      </c>
      <c r="D114" s="10" t="s">
        <v>13420</v>
      </c>
      <c r="E114" s="10">
        <v>3.0</v>
      </c>
      <c r="F114" s="375">
        <v>2.66</v>
      </c>
      <c r="G114" s="376" t="s">
        <v>205</v>
      </c>
      <c r="H114" s="163"/>
      <c r="I114" s="163"/>
      <c r="J114" s="163"/>
      <c r="K114" s="163"/>
      <c r="L114" s="163"/>
      <c r="M114" s="163"/>
      <c r="N114" s="163"/>
      <c r="O114" s="163"/>
      <c r="P114" s="163"/>
      <c r="Q114" s="163"/>
      <c r="R114" s="163"/>
      <c r="S114" s="163"/>
      <c r="T114" s="163"/>
      <c r="U114" s="163"/>
      <c r="V114" s="163"/>
      <c r="W114" s="163"/>
      <c r="X114" s="163"/>
      <c r="Y114" s="163"/>
      <c r="Z114" s="163"/>
    </row>
    <row r="115" ht="11.25" customHeight="1">
      <c r="A115" s="162" t="s">
        <v>13151</v>
      </c>
      <c r="B115" s="10" t="s">
        <v>177</v>
      </c>
      <c r="C115" s="162" t="s">
        <v>13424</v>
      </c>
      <c r="D115" s="10" t="s">
        <v>13420</v>
      </c>
      <c r="E115" s="10">
        <v>3.0</v>
      </c>
      <c r="F115" s="375">
        <v>3.0</v>
      </c>
      <c r="G115" s="376" t="s">
        <v>205</v>
      </c>
      <c r="H115" s="163"/>
      <c r="I115" s="163"/>
      <c r="J115" s="163"/>
      <c r="K115" s="163"/>
      <c r="L115" s="163"/>
      <c r="M115" s="163"/>
      <c r="N115" s="163"/>
      <c r="O115" s="163"/>
      <c r="P115" s="163"/>
      <c r="Q115" s="163"/>
      <c r="R115" s="163"/>
      <c r="S115" s="163"/>
      <c r="T115" s="163"/>
      <c r="U115" s="163"/>
      <c r="V115" s="163"/>
      <c r="W115" s="163"/>
      <c r="X115" s="163"/>
      <c r="Y115" s="163"/>
      <c r="Z115" s="163"/>
    </row>
    <row r="116" ht="11.25" customHeight="1">
      <c r="A116" s="162" t="s">
        <v>13151</v>
      </c>
      <c r="B116" s="10" t="s">
        <v>177</v>
      </c>
      <c r="C116" s="162" t="s">
        <v>13425</v>
      </c>
      <c r="D116" s="10" t="s">
        <v>13420</v>
      </c>
      <c r="E116" s="10">
        <v>9.0</v>
      </c>
      <c r="F116" s="375">
        <v>8.66</v>
      </c>
      <c r="G116" s="376" t="s">
        <v>205</v>
      </c>
      <c r="H116" s="163"/>
      <c r="I116" s="163"/>
      <c r="J116" s="163"/>
      <c r="K116" s="163"/>
      <c r="L116" s="163"/>
      <c r="M116" s="163"/>
      <c r="N116" s="163"/>
      <c r="O116" s="163"/>
      <c r="P116" s="163"/>
      <c r="Q116" s="163"/>
      <c r="R116" s="163"/>
      <c r="S116" s="163"/>
      <c r="T116" s="163"/>
      <c r="U116" s="163"/>
      <c r="V116" s="163"/>
      <c r="W116" s="163"/>
      <c r="X116" s="163"/>
      <c r="Y116" s="163"/>
      <c r="Z116" s="163"/>
    </row>
    <row r="117" ht="11.25" customHeight="1">
      <c r="A117" s="162" t="s">
        <v>13151</v>
      </c>
      <c r="B117" s="10" t="s">
        <v>177</v>
      </c>
      <c r="C117" s="162" t="s">
        <v>13426</v>
      </c>
      <c r="D117" s="10" t="s">
        <v>13420</v>
      </c>
      <c r="E117" s="10">
        <v>9.0</v>
      </c>
      <c r="F117" s="375">
        <v>8.66</v>
      </c>
      <c r="G117" s="376" t="s">
        <v>205</v>
      </c>
      <c r="H117" s="163"/>
      <c r="I117" s="163"/>
      <c r="J117" s="163"/>
      <c r="K117" s="163"/>
      <c r="L117" s="163"/>
      <c r="M117" s="163"/>
      <c r="N117" s="163"/>
      <c r="O117" s="163"/>
      <c r="P117" s="163"/>
      <c r="Q117" s="163"/>
      <c r="R117" s="163"/>
      <c r="S117" s="163"/>
      <c r="T117" s="163"/>
      <c r="U117" s="163"/>
      <c r="V117" s="163"/>
      <c r="W117" s="163"/>
      <c r="X117" s="163"/>
      <c r="Y117" s="163"/>
      <c r="Z117" s="163"/>
    </row>
    <row r="118" ht="11.25" customHeight="1">
      <c r="A118" s="162" t="s">
        <v>13151</v>
      </c>
      <c r="B118" s="10" t="s">
        <v>177</v>
      </c>
      <c r="C118" s="162" t="s">
        <v>13427</v>
      </c>
      <c r="D118" s="10" t="s">
        <v>13300</v>
      </c>
      <c r="E118" s="10">
        <v>9.0</v>
      </c>
      <c r="F118" s="375">
        <v>8.66</v>
      </c>
      <c r="G118" s="376" t="s">
        <v>205</v>
      </c>
      <c r="H118" s="163"/>
      <c r="I118" s="163"/>
      <c r="J118" s="163"/>
      <c r="K118" s="163"/>
      <c r="L118" s="163"/>
      <c r="M118" s="163"/>
      <c r="N118" s="163"/>
      <c r="O118" s="163"/>
      <c r="P118" s="163"/>
      <c r="Q118" s="163"/>
      <c r="R118" s="163"/>
      <c r="S118" s="163"/>
      <c r="T118" s="163"/>
      <c r="U118" s="163"/>
      <c r="V118" s="163"/>
      <c r="W118" s="163"/>
      <c r="X118" s="163"/>
      <c r="Y118" s="163"/>
      <c r="Z118" s="163"/>
    </row>
    <row r="119" ht="11.25" customHeight="1">
      <c r="A119" s="162" t="s">
        <v>13151</v>
      </c>
      <c r="B119" s="10" t="s">
        <v>177</v>
      </c>
      <c r="C119" s="162" t="s">
        <v>13428</v>
      </c>
      <c r="D119" s="10" t="s">
        <v>13300</v>
      </c>
      <c r="E119" s="10">
        <v>9.0</v>
      </c>
      <c r="F119" s="375">
        <v>8.66</v>
      </c>
      <c r="G119" s="376" t="s">
        <v>205</v>
      </c>
      <c r="H119" s="163"/>
      <c r="I119" s="163"/>
      <c r="J119" s="163"/>
      <c r="K119" s="163"/>
      <c r="L119" s="163"/>
      <c r="M119" s="163"/>
      <c r="N119" s="163"/>
      <c r="O119" s="163"/>
      <c r="P119" s="163"/>
      <c r="Q119" s="163"/>
      <c r="R119" s="163"/>
      <c r="S119" s="163"/>
      <c r="T119" s="163"/>
      <c r="U119" s="163"/>
      <c r="V119" s="163"/>
      <c r="W119" s="163"/>
      <c r="X119" s="163"/>
      <c r="Y119" s="163"/>
      <c r="Z119" s="163"/>
    </row>
    <row r="120" ht="11.25" customHeight="1">
      <c r="A120" s="162" t="s">
        <v>13151</v>
      </c>
      <c r="B120" s="10" t="s">
        <v>177</v>
      </c>
      <c r="C120" s="162" t="s">
        <v>13429</v>
      </c>
      <c r="D120" s="10" t="s">
        <v>13300</v>
      </c>
      <c r="E120" s="10">
        <v>5.0</v>
      </c>
      <c r="F120" s="375">
        <v>5.33</v>
      </c>
      <c r="G120" s="376" t="s">
        <v>205</v>
      </c>
      <c r="H120" s="163"/>
      <c r="I120" s="163"/>
      <c r="J120" s="163"/>
      <c r="K120" s="163"/>
      <c r="L120" s="163"/>
      <c r="M120" s="163"/>
      <c r="N120" s="163"/>
      <c r="O120" s="163"/>
      <c r="P120" s="163"/>
      <c r="Q120" s="163"/>
      <c r="R120" s="163"/>
      <c r="S120" s="163"/>
      <c r="T120" s="163"/>
      <c r="U120" s="163"/>
      <c r="V120" s="163"/>
      <c r="W120" s="163"/>
      <c r="X120" s="163"/>
      <c r="Y120" s="163"/>
      <c r="Z120" s="163"/>
    </row>
    <row r="121" ht="11.25" customHeight="1">
      <c r="A121" s="162" t="s">
        <v>13151</v>
      </c>
      <c r="B121" s="10" t="s">
        <v>177</v>
      </c>
      <c r="C121" s="162" t="s">
        <v>13430</v>
      </c>
      <c r="D121" s="10" t="s">
        <v>13300</v>
      </c>
      <c r="E121" s="10">
        <v>5.0</v>
      </c>
      <c r="F121" s="375">
        <v>5.33</v>
      </c>
      <c r="G121" s="376" t="s">
        <v>205</v>
      </c>
      <c r="H121" s="163"/>
      <c r="I121" s="163"/>
      <c r="J121" s="163"/>
      <c r="K121" s="163"/>
      <c r="L121" s="163"/>
      <c r="M121" s="163"/>
      <c r="N121" s="163"/>
      <c r="O121" s="163"/>
      <c r="P121" s="163"/>
      <c r="Q121" s="163"/>
      <c r="R121" s="163"/>
      <c r="S121" s="163"/>
      <c r="T121" s="163"/>
      <c r="U121" s="163"/>
      <c r="V121" s="163"/>
      <c r="W121" s="163"/>
      <c r="X121" s="163"/>
      <c r="Y121" s="163"/>
      <c r="Z121" s="163"/>
    </row>
    <row r="122" ht="11.25" customHeight="1">
      <c r="A122" s="162" t="s">
        <v>13151</v>
      </c>
      <c r="B122" s="10" t="s">
        <v>177</v>
      </c>
      <c r="C122" s="162" t="s">
        <v>13431</v>
      </c>
      <c r="D122" s="10" t="s">
        <v>13300</v>
      </c>
      <c r="E122" s="10">
        <v>470.0</v>
      </c>
      <c r="F122" s="375">
        <v>470.0</v>
      </c>
      <c r="G122" s="376" t="s">
        <v>205</v>
      </c>
      <c r="H122" s="163"/>
      <c r="I122" s="163"/>
      <c r="J122" s="163"/>
      <c r="K122" s="163"/>
      <c r="L122" s="163"/>
      <c r="M122" s="163"/>
      <c r="N122" s="163"/>
      <c r="O122" s="163"/>
      <c r="P122" s="163"/>
      <c r="Q122" s="163"/>
      <c r="R122" s="163"/>
      <c r="S122" s="163"/>
      <c r="T122" s="163"/>
      <c r="U122" s="163"/>
      <c r="V122" s="163"/>
      <c r="W122" s="163"/>
      <c r="X122" s="163"/>
      <c r="Y122" s="163"/>
      <c r="Z122" s="163"/>
    </row>
    <row r="123" ht="11.25" customHeight="1">
      <c r="A123" s="162" t="s">
        <v>13151</v>
      </c>
      <c r="B123" s="10" t="s">
        <v>177</v>
      </c>
      <c r="C123" s="162" t="s">
        <v>13432</v>
      </c>
      <c r="D123" s="10" t="s">
        <v>13300</v>
      </c>
      <c r="E123" s="10">
        <v>11.0</v>
      </c>
      <c r="F123" s="375">
        <v>10.66</v>
      </c>
      <c r="G123" s="376" t="s">
        <v>205</v>
      </c>
      <c r="H123" s="163"/>
      <c r="I123" s="163"/>
      <c r="J123" s="163"/>
      <c r="K123" s="163"/>
      <c r="L123" s="163"/>
      <c r="M123" s="163"/>
      <c r="N123" s="163"/>
      <c r="O123" s="163"/>
      <c r="P123" s="163"/>
      <c r="Q123" s="163"/>
      <c r="R123" s="163"/>
      <c r="S123" s="163"/>
      <c r="T123" s="163"/>
      <c r="U123" s="163"/>
      <c r="V123" s="163"/>
      <c r="W123" s="163"/>
      <c r="X123" s="163"/>
      <c r="Y123" s="163"/>
      <c r="Z123" s="163"/>
    </row>
    <row r="124" ht="11.25" customHeight="1">
      <c r="A124" s="162" t="s">
        <v>11878</v>
      </c>
      <c r="B124" s="10" t="s">
        <v>177</v>
      </c>
      <c r="C124" s="162" t="s">
        <v>13433</v>
      </c>
      <c r="D124" s="10" t="s">
        <v>13334</v>
      </c>
      <c r="E124" s="10">
        <v>11.0</v>
      </c>
      <c r="F124" s="375">
        <v>10.67</v>
      </c>
      <c r="G124" s="376" t="s">
        <v>2411</v>
      </c>
      <c r="H124" s="163"/>
      <c r="I124" s="163"/>
      <c r="J124" s="163"/>
      <c r="K124" s="163"/>
      <c r="L124" s="163"/>
      <c r="M124" s="163"/>
      <c r="N124" s="163"/>
      <c r="O124" s="163"/>
      <c r="P124" s="163"/>
      <c r="Q124" s="163"/>
      <c r="R124" s="163"/>
      <c r="S124" s="163"/>
      <c r="T124" s="163"/>
      <c r="U124" s="163"/>
      <c r="V124" s="163"/>
      <c r="W124" s="163"/>
      <c r="X124" s="163"/>
      <c r="Y124" s="163"/>
      <c r="Z124" s="163"/>
    </row>
    <row r="125" ht="11.25" customHeight="1">
      <c r="A125" s="162" t="s">
        <v>11878</v>
      </c>
      <c r="B125" s="10" t="s">
        <v>177</v>
      </c>
      <c r="C125" s="162" t="s">
        <v>13434</v>
      </c>
      <c r="D125" s="10" t="s">
        <v>13334</v>
      </c>
      <c r="E125" s="10">
        <v>11.0</v>
      </c>
      <c r="F125" s="375">
        <v>10.67</v>
      </c>
      <c r="G125" s="376" t="s">
        <v>2411</v>
      </c>
      <c r="H125" s="163"/>
      <c r="I125" s="163"/>
      <c r="J125" s="163"/>
      <c r="K125" s="163"/>
      <c r="L125" s="163"/>
      <c r="M125" s="163"/>
      <c r="N125" s="163"/>
      <c r="O125" s="163"/>
      <c r="P125" s="163"/>
      <c r="Q125" s="163"/>
      <c r="R125" s="163"/>
      <c r="S125" s="163"/>
      <c r="T125" s="163"/>
      <c r="U125" s="163"/>
      <c r="V125" s="163"/>
      <c r="W125" s="163"/>
      <c r="X125" s="163"/>
      <c r="Y125" s="163"/>
      <c r="Z125" s="163"/>
    </row>
    <row r="126" ht="11.25" customHeight="1">
      <c r="A126" s="162" t="s">
        <v>11878</v>
      </c>
      <c r="B126" s="10" t="s">
        <v>177</v>
      </c>
      <c r="C126" s="162" t="s">
        <v>13435</v>
      </c>
      <c r="D126" s="10" t="s">
        <v>13334</v>
      </c>
      <c r="E126" s="10">
        <v>9.0</v>
      </c>
      <c r="F126" s="375">
        <v>8.67</v>
      </c>
      <c r="G126" s="376" t="s">
        <v>2411</v>
      </c>
      <c r="H126" s="163"/>
      <c r="I126" s="163"/>
      <c r="J126" s="163"/>
      <c r="K126" s="163"/>
      <c r="L126" s="163"/>
      <c r="M126" s="163"/>
      <c r="N126" s="163"/>
      <c r="O126" s="163"/>
      <c r="P126" s="163"/>
      <c r="Q126" s="163"/>
      <c r="R126" s="163"/>
      <c r="S126" s="163"/>
      <c r="T126" s="163"/>
      <c r="U126" s="163"/>
      <c r="V126" s="163"/>
      <c r="W126" s="163"/>
      <c r="X126" s="163"/>
      <c r="Y126" s="163"/>
      <c r="Z126" s="163"/>
    </row>
    <row r="127" ht="11.25" customHeight="1">
      <c r="A127" s="162" t="s">
        <v>11878</v>
      </c>
      <c r="B127" s="10" t="s">
        <v>177</v>
      </c>
      <c r="C127" s="162" t="s">
        <v>13436</v>
      </c>
      <c r="D127" s="10" t="s">
        <v>13334</v>
      </c>
      <c r="E127" s="10">
        <v>11.0</v>
      </c>
      <c r="F127" s="375">
        <v>10.67</v>
      </c>
      <c r="G127" s="376" t="s">
        <v>2411</v>
      </c>
      <c r="H127" s="163"/>
      <c r="I127" s="163"/>
      <c r="J127" s="163"/>
      <c r="K127" s="163"/>
      <c r="L127" s="163"/>
      <c r="M127" s="163"/>
      <c r="N127" s="163"/>
      <c r="O127" s="163"/>
      <c r="P127" s="163"/>
      <c r="Q127" s="163"/>
      <c r="R127" s="163"/>
      <c r="S127" s="163"/>
      <c r="T127" s="163"/>
      <c r="U127" s="163"/>
      <c r="V127" s="163"/>
      <c r="W127" s="163"/>
      <c r="X127" s="163"/>
      <c r="Y127" s="163"/>
      <c r="Z127" s="163"/>
    </row>
    <row r="128" ht="11.25" customHeight="1">
      <c r="A128" s="162" t="s">
        <v>11878</v>
      </c>
      <c r="B128" s="10" t="s">
        <v>177</v>
      </c>
      <c r="C128" s="162" t="s">
        <v>13437</v>
      </c>
      <c r="D128" s="10" t="s">
        <v>13334</v>
      </c>
      <c r="E128" s="10">
        <v>11.0</v>
      </c>
      <c r="F128" s="375">
        <v>10.67</v>
      </c>
      <c r="G128" s="376" t="s">
        <v>2411</v>
      </c>
      <c r="H128" s="163"/>
      <c r="I128" s="163"/>
      <c r="J128" s="163"/>
      <c r="K128" s="163"/>
      <c r="L128" s="163"/>
      <c r="M128" s="163"/>
      <c r="N128" s="163"/>
      <c r="O128" s="163"/>
      <c r="P128" s="163"/>
      <c r="Q128" s="163"/>
      <c r="R128" s="163"/>
      <c r="S128" s="163"/>
      <c r="T128" s="163"/>
      <c r="U128" s="163"/>
      <c r="V128" s="163"/>
      <c r="W128" s="163"/>
      <c r="X128" s="163"/>
      <c r="Y128" s="163"/>
      <c r="Z128" s="163"/>
    </row>
    <row r="129" ht="11.25" customHeight="1">
      <c r="A129" s="162" t="s">
        <v>11878</v>
      </c>
      <c r="B129" s="10" t="s">
        <v>177</v>
      </c>
      <c r="C129" s="162" t="s">
        <v>13352</v>
      </c>
      <c r="D129" s="10" t="s">
        <v>13353</v>
      </c>
      <c r="E129" s="10">
        <v>0.67</v>
      </c>
      <c r="F129" s="375">
        <v>470.67</v>
      </c>
      <c r="G129" s="376" t="s">
        <v>2411</v>
      </c>
      <c r="H129" s="163"/>
      <c r="I129" s="163"/>
      <c r="J129" s="163"/>
      <c r="K129" s="163"/>
      <c r="L129" s="163"/>
      <c r="M129" s="163"/>
      <c r="N129" s="163"/>
      <c r="O129" s="163"/>
      <c r="P129" s="163"/>
      <c r="Q129" s="163"/>
      <c r="R129" s="163"/>
      <c r="S129" s="163"/>
      <c r="T129" s="163"/>
      <c r="U129" s="163"/>
      <c r="V129" s="163"/>
      <c r="W129" s="163"/>
      <c r="X129" s="163"/>
      <c r="Y129" s="163"/>
      <c r="Z129" s="163"/>
    </row>
    <row r="130" ht="11.25" customHeight="1">
      <c r="A130" s="162" t="s">
        <v>11878</v>
      </c>
      <c r="B130" s="10" t="s">
        <v>177</v>
      </c>
      <c r="C130" s="162" t="s">
        <v>13438</v>
      </c>
      <c r="D130" s="10" t="s">
        <v>13334</v>
      </c>
      <c r="E130" s="10">
        <v>11.0</v>
      </c>
      <c r="F130" s="375"/>
      <c r="G130" s="376" t="s">
        <v>2411</v>
      </c>
      <c r="H130" s="163"/>
      <c r="I130" s="163"/>
      <c r="J130" s="163"/>
      <c r="K130" s="163"/>
      <c r="L130" s="163"/>
      <c r="M130" s="163"/>
      <c r="N130" s="163"/>
      <c r="O130" s="163"/>
      <c r="P130" s="163"/>
      <c r="Q130" s="163"/>
      <c r="R130" s="163"/>
      <c r="S130" s="163"/>
      <c r="T130" s="163"/>
      <c r="U130" s="163"/>
      <c r="V130" s="163"/>
      <c r="W130" s="163"/>
      <c r="X130" s="163"/>
      <c r="Y130" s="163"/>
      <c r="Z130" s="163"/>
    </row>
    <row r="131" ht="11.25" customHeight="1">
      <c r="A131" s="162" t="s">
        <v>11878</v>
      </c>
      <c r="B131" s="10" t="s">
        <v>177</v>
      </c>
      <c r="C131" s="162" t="s">
        <v>13362</v>
      </c>
      <c r="D131" s="10" t="s">
        <v>13439</v>
      </c>
      <c r="E131" s="10">
        <v>424.0</v>
      </c>
      <c r="F131" s="375"/>
      <c r="G131" s="376" t="s">
        <v>2411</v>
      </c>
      <c r="H131" s="163"/>
      <c r="I131" s="163"/>
      <c r="J131" s="163"/>
      <c r="K131" s="163"/>
      <c r="L131" s="163"/>
      <c r="M131" s="163"/>
      <c r="N131" s="163"/>
      <c r="O131" s="163"/>
      <c r="P131" s="163"/>
      <c r="Q131" s="163"/>
      <c r="R131" s="163"/>
      <c r="S131" s="163"/>
      <c r="T131" s="163"/>
      <c r="U131" s="163"/>
      <c r="V131" s="163"/>
      <c r="W131" s="163"/>
      <c r="X131" s="163"/>
      <c r="Y131" s="163"/>
      <c r="Z131" s="163"/>
    </row>
    <row r="132" ht="11.25" customHeight="1">
      <c r="A132" s="162" t="s">
        <v>217</v>
      </c>
      <c r="B132" s="10" t="s">
        <v>177</v>
      </c>
      <c r="C132" s="162" t="s">
        <v>13440</v>
      </c>
      <c r="D132" s="10" t="s">
        <v>13420</v>
      </c>
      <c r="E132" s="10" t="s">
        <v>13441</v>
      </c>
      <c r="F132" s="375">
        <v>13.33</v>
      </c>
      <c r="G132" s="376" t="s">
        <v>217</v>
      </c>
      <c r="H132" s="163"/>
      <c r="I132" s="163"/>
      <c r="J132" s="163"/>
      <c r="K132" s="163"/>
      <c r="L132" s="163"/>
      <c r="M132" s="163"/>
      <c r="N132" s="163"/>
      <c r="O132" s="163"/>
      <c r="P132" s="163"/>
      <c r="Q132" s="163"/>
      <c r="R132" s="163"/>
      <c r="S132" s="163"/>
      <c r="T132" s="163"/>
      <c r="U132" s="163"/>
      <c r="V132" s="163"/>
      <c r="W132" s="163"/>
      <c r="X132" s="163"/>
      <c r="Y132" s="163"/>
      <c r="Z132" s="163"/>
    </row>
    <row r="133" ht="11.25" customHeight="1">
      <c r="A133" s="162" t="s">
        <v>217</v>
      </c>
      <c r="B133" s="10" t="s">
        <v>177</v>
      </c>
      <c r="C133" s="162" t="s">
        <v>13442</v>
      </c>
      <c r="D133" s="10" t="s">
        <v>13420</v>
      </c>
      <c r="E133" s="10" t="s">
        <v>13441</v>
      </c>
      <c r="F133" s="375">
        <v>13.33</v>
      </c>
      <c r="G133" s="376" t="s">
        <v>217</v>
      </c>
      <c r="H133" s="163"/>
      <c r="I133" s="163"/>
      <c r="J133" s="163"/>
      <c r="K133" s="163"/>
      <c r="L133" s="163"/>
      <c r="M133" s="163"/>
      <c r="N133" s="163"/>
      <c r="O133" s="163"/>
      <c r="P133" s="163"/>
      <c r="Q133" s="163"/>
      <c r="R133" s="163"/>
      <c r="S133" s="163"/>
      <c r="T133" s="163"/>
      <c r="U133" s="163"/>
      <c r="V133" s="163"/>
      <c r="W133" s="163"/>
      <c r="X133" s="163"/>
      <c r="Y133" s="163"/>
      <c r="Z133" s="163"/>
    </row>
    <row r="134" ht="11.25" customHeight="1">
      <c r="A134" s="162" t="s">
        <v>217</v>
      </c>
      <c r="B134" s="10" t="s">
        <v>177</v>
      </c>
      <c r="C134" s="162" t="s">
        <v>13443</v>
      </c>
      <c r="D134" s="10" t="s">
        <v>13420</v>
      </c>
      <c r="E134" s="10" t="s">
        <v>13444</v>
      </c>
      <c r="F134" s="375">
        <v>19.99</v>
      </c>
      <c r="G134" s="376" t="s">
        <v>217</v>
      </c>
      <c r="H134" s="163"/>
      <c r="I134" s="163"/>
      <c r="J134" s="163"/>
      <c r="K134" s="163"/>
      <c r="L134" s="163"/>
      <c r="M134" s="163"/>
      <c r="N134" s="163"/>
      <c r="O134" s="163"/>
      <c r="P134" s="163"/>
      <c r="Q134" s="163"/>
      <c r="R134" s="163"/>
      <c r="S134" s="163"/>
      <c r="T134" s="163"/>
      <c r="U134" s="163"/>
      <c r="V134" s="163"/>
      <c r="W134" s="163"/>
      <c r="X134" s="163"/>
      <c r="Y134" s="163"/>
      <c r="Z134" s="163"/>
    </row>
    <row r="135" ht="11.25" customHeight="1">
      <c r="A135" s="162" t="s">
        <v>217</v>
      </c>
      <c r="B135" s="10" t="s">
        <v>177</v>
      </c>
      <c r="C135" s="162" t="s">
        <v>13445</v>
      </c>
      <c r="D135" s="10" t="s">
        <v>13420</v>
      </c>
      <c r="E135" s="10" t="s">
        <v>13441</v>
      </c>
      <c r="F135" s="375">
        <v>13.33</v>
      </c>
      <c r="G135" s="376" t="s">
        <v>217</v>
      </c>
      <c r="H135" s="163"/>
      <c r="I135" s="163"/>
      <c r="J135" s="163"/>
      <c r="K135" s="163"/>
      <c r="L135" s="163"/>
      <c r="M135" s="163"/>
      <c r="N135" s="163"/>
      <c r="O135" s="163"/>
      <c r="P135" s="163"/>
      <c r="Q135" s="163"/>
      <c r="R135" s="163"/>
      <c r="S135" s="163"/>
      <c r="T135" s="163"/>
      <c r="U135" s="163"/>
      <c r="V135" s="163"/>
      <c r="W135" s="163"/>
      <c r="X135" s="163"/>
      <c r="Y135" s="163"/>
      <c r="Z135" s="163"/>
    </row>
    <row r="136" ht="11.25" customHeight="1">
      <c r="A136" s="162" t="s">
        <v>217</v>
      </c>
      <c r="B136" s="10" t="s">
        <v>177</v>
      </c>
      <c r="C136" s="162" t="s">
        <v>13446</v>
      </c>
      <c r="D136" s="10" t="s">
        <v>13420</v>
      </c>
      <c r="E136" s="10" t="s">
        <v>13441</v>
      </c>
      <c r="F136" s="375">
        <v>13.33</v>
      </c>
      <c r="G136" s="376" t="s">
        <v>217</v>
      </c>
      <c r="H136" s="163"/>
      <c r="I136" s="163"/>
      <c r="J136" s="163"/>
      <c r="K136" s="163"/>
      <c r="L136" s="163"/>
      <c r="M136" s="163"/>
      <c r="N136" s="163"/>
      <c r="O136" s="163"/>
      <c r="P136" s="163"/>
      <c r="Q136" s="163"/>
      <c r="R136" s="163"/>
      <c r="S136" s="163"/>
      <c r="T136" s="163"/>
      <c r="U136" s="163"/>
      <c r="V136" s="163"/>
      <c r="W136" s="163"/>
      <c r="X136" s="163"/>
      <c r="Y136" s="163"/>
      <c r="Z136" s="163"/>
    </row>
    <row r="137" ht="11.25" customHeight="1">
      <c r="A137" s="162" t="s">
        <v>217</v>
      </c>
      <c r="B137" s="10" t="s">
        <v>177</v>
      </c>
      <c r="C137" s="162" t="s">
        <v>13447</v>
      </c>
      <c r="D137" s="10" t="s">
        <v>13420</v>
      </c>
      <c r="E137" s="10" t="s">
        <v>13444</v>
      </c>
      <c r="F137" s="375">
        <v>19.99</v>
      </c>
      <c r="G137" s="376" t="s">
        <v>217</v>
      </c>
      <c r="H137" s="163"/>
      <c r="I137" s="163"/>
      <c r="J137" s="163"/>
      <c r="K137" s="163"/>
      <c r="L137" s="163"/>
      <c r="M137" s="163"/>
      <c r="N137" s="163"/>
      <c r="O137" s="163"/>
      <c r="P137" s="163"/>
      <c r="Q137" s="163"/>
      <c r="R137" s="163"/>
      <c r="S137" s="163"/>
      <c r="T137" s="163"/>
      <c r="U137" s="163"/>
      <c r="V137" s="163"/>
      <c r="W137" s="163"/>
      <c r="X137" s="163"/>
      <c r="Y137" s="163"/>
      <c r="Z137" s="163"/>
    </row>
    <row r="138" ht="11.25" customHeight="1">
      <c r="A138" s="162" t="s">
        <v>217</v>
      </c>
      <c r="B138" s="10" t="s">
        <v>177</v>
      </c>
      <c r="C138" s="162" t="s">
        <v>13448</v>
      </c>
      <c r="D138" s="10" t="s">
        <v>13420</v>
      </c>
      <c r="E138" s="10" t="s">
        <v>13449</v>
      </c>
      <c r="F138" s="375">
        <v>8.33</v>
      </c>
      <c r="G138" s="376" t="s">
        <v>217</v>
      </c>
      <c r="H138" s="163"/>
      <c r="I138" s="163"/>
      <c r="J138" s="163"/>
      <c r="K138" s="163"/>
      <c r="L138" s="163"/>
      <c r="M138" s="163"/>
      <c r="N138" s="163"/>
      <c r="O138" s="163"/>
      <c r="P138" s="163"/>
      <c r="Q138" s="163"/>
      <c r="R138" s="163"/>
      <c r="S138" s="163"/>
      <c r="T138" s="163"/>
      <c r="U138" s="163"/>
      <c r="V138" s="163"/>
      <c r="W138" s="163"/>
      <c r="X138" s="163"/>
      <c r="Y138" s="163"/>
      <c r="Z138" s="163"/>
    </row>
    <row r="139" ht="11.25" customHeight="1">
      <c r="A139" s="162" t="s">
        <v>217</v>
      </c>
      <c r="B139" s="10" t="s">
        <v>177</v>
      </c>
      <c r="C139" s="162" t="s">
        <v>13450</v>
      </c>
      <c r="D139" s="10" t="s">
        <v>13420</v>
      </c>
      <c r="E139" s="10" t="s">
        <v>13449</v>
      </c>
      <c r="F139" s="375">
        <v>8.33</v>
      </c>
      <c r="G139" s="376" t="s">
        <v>217</v>
      </c>
      <c r="H139" s="163"/>
      <c r="I139" s="163"/>
      <c r="J139" s="163"/>
      <c r="K139" s="163"/>
      <c r="L139" s="163"/>
      <c r="M139" s="163"/>
      <c r="N139" s="163"/>
      <c r="O139" s="163"/>
      <c r="P139" s="163"/>
      <c r="Q139" s="163"/>
      <c r="R139" s="163"/>
      <c r="S139" s="163"/>
      <c r="T139" s="163"/>
      <c r="U139" s="163"/>
      <c r="V139" s="163"/>
      <c r="W139" s="163"/>
      <c r="X139" s="163"/>
      <c r="Y139" s="163"/>
      <c r="Z139" s="163"/>
    </row>
    <row r="140" ht="11.25" customHeight="1">
      <c r="A140" s="162" t="s">
        <v>217</v>
      </c>
      <c r="B140" s="10" t="s">
        <v>177</v>
      </c>
      <c r="C140" s="162" t="s">
        <v>13451</v>
      </c>
      <c r="D140" s="10" t="s">
        <v>13420</v>
      </c>
      <c r="E140" s="10" t="s">
        <v>13452</v>
      </c>
      <c r="F140" s="375">
        <v>12.49</v>
      </c>
      <c r="G140" s="376" t="s">
        <v>217</v>
      </c>
      <c r="H140" s="163"/>
      <c r="I140" s="163"/>
      <c r="J140" s="163"/>
      <c r="K140" s="163"/>
      <c r="L140" s="163"/>
      <c r="M140" s="163"/>
      <c r="N140" s="163"/>
      <c r="O140" s="163"/>
      <c r="P140" s="163"/>
      <c r="Q140" s="163"/>
      <c r="R140" s="163"/>
      <c r="S140" s="163"/>
      <c r="T140" s="163"/>
      <c r="U140" s="163"/>
      <c r="V140" s="163"/>
      <c r="W140" s="163"/>
      <c r="X140" s="163"/>
      <c r="Y140" s="163"/>
      <c r="Z140" s="163"/>
    </row>
    <row r="141" ht="11.25" customHeight="1">
      <c r="A141" s="162" t="s">
        <v>217</v>
      </c>
      <c r="B141" s="10" t="s">
        <v>177</v>
      </c>
      <c r="C141" s="162" t="s">
        <v>13453</v>
      </c>
      <c r="D141" s="10" t="s">
        <v>13420</v>
      </c>
      <c r="E141" s="10" t="s">
        <v>13449</v>
      </c>
      <c r="F141" s="375">
        <v>8.33</v>
      </c>
      <c r="G141" s="376" t="s">
        <v>217</v>
      </c>
      <c r="H141" s="163"/>
      <c r="I141" s="163"/>
      <c r="J141" s="163"/>
      <c r="K141" s="163"/>
      <c r="L141" s="163"/>
      <c r="M141" s="163"/>
      <c r="N141" s="163"/>
      <c r="O141" s="163"/>
      <c r="P141" s="163"/>
      <c r="Q141" s="163"/>
      <c r="R141" s="163"/>
      <c r="S141" s="163"/>
      <c r="T141" s="163"/>
      <c r="U141" s="163"/>
      <c r="V141" s="163"/>
      <c r="W141" s="163"/>
      <c r="X141" s="163"/>
      <c r="Y141" s="163"/>
      <c r="Z141" s="163"/>
    </row>
    <row r="142" ht="11.25" customHeight="1">
      <c r="A142" s="162" t="s">
        <v>217</v>
      </c>
      <c r="B142" s="10" t="s">
        <v>177</v>
      </c>
      <c r="C142" s="162" t="s">
        <v>13454</v>
      </c>
      <c r="D142" s="10" t="s">
        <v>13420</v>
      </c>
      <c r="E142" s="10" t="s">
        <v>13449</v>
      </c>
      <c r="F142" s="375">
        <v>8.33</v>
      </c>
      <c r="G142" s="376" t="s">
        <v>217</v>
      </c>
      <c r="H142" s="163"/>
      <c r="I142" s="163"/>
      <c r="J142" s="163"/>
      <c r="K142" s="163"/>
      <c r="L142" s="163"/>
      <c r="M142" s="163"/>
      <c r="N142" s="163"/>
      <c r="O142" s="163"/>
      <c r="P142" s="163"/>
      <c r="Q142" s="163"/>
      <c r="R142" s="163"/>
      <c r="S142" s="163"/>
      <c r="T142" s="163"/>
      <c r="U142" s="163"/>
      <c r="V142" s="163"/>
      <c r="W142" s="163"/>
      <c r="X142" s="163"/>
      <c r="Y142" s="163"/>
      <c r="Z142" s="163"/>
    </row>
    <row r="143" ht="11.25" customHeight="1">
      <c r="A143" s="162" t="s">
        <v>217</v>
      </c>
      <c r="B143" s="10" t="s">
        <v>177</v>
      </c>
      <c r="C143" s="162" t="s">
        <v>13455</v>
      </c>
      <c r="D143" s="10" t="s">
        <v>13420</v>
      </c>
      <c r="E143" s="10" t="s">
        <v>13452</v>
      </c>
      <c r="F143" s="375">
        <v>12.49</v>
      </c>
      <c r="G143" s="376" t="s">
        <v>217</v>
      </c>
      <c r="H143" s="163"/>
      <c r="I143" s="163"/>
      <c r="J143" s="163"/>
      <c r="K143" s="163"/>
      <c r="L143" s="163"/>
      <c r="M143" s="163"/>
      <c r="N143" s="163"/>
      <c r="O143" s="163"/>
      <c r="P143" s="163"/>
      <c r="Q143" s="163"/>
      <c r="R143" s="163"/>
      <c r="S143" s="163"/>
      <c r="T143" s="163"/>
      <c r="U143" s="163"/>
      <c r="V143" s="163"/>
      <c r="W143" s="163"/>
      <c r="X143" s="163"/>
      <c r="Y143" s="163"/>
      <c r="Z143" s="163"/>
    </row>
    <row r="144" ht="11.25" customHeight="1">
      <c r="A144" s="162" t="s">
        <v>217</v>
      </c>
      <c r="B144" s="10" t="s">
        <v>177</v>
      </c>
      <c r="C144" s="162" t="s">
        <v>13456</v>
      </c>
      <c r="D144" s="10" t="s">
        <v>13420</v>
      </c>
      <c r="E144" s="10" t="s">
        <v>13449</v>
      </c>
      <c r="F144" s="375">
        <v>8.33</v>
      </c>
      <c r="G144" s="376" t="s">
        <v>217</v>
      </c>
      <c r="H144" s="163"/>
      <c r="I144" s="163"/>
      <c r="J144" s="163"/>
      <c r="K144" s="163"/>
      <c r="L144" s="163"/>
      <c r="M144" s="163"/>
      <c r="N144" s="163"/>
      <c r="O144" s="163"/>
      <c r="P144" s="163"/>
      <c r="Q144" s="163"/>
      <c r="R144" s="163"/>
      <c r="S144" s="163"/>
      <c r="T144" s="163"/>
      <c r="U144" s="163"/>
      <c r="V144" s="163"/>
      <c r="W144" s="163"/>
      <c r="X144" s="163"/>
      <c r="Y144" s="163"/>
      <c r="Z144" s="163"/>
    </row>
    <row r="145" ht="11.25" customHeight="1">
      <c r="A145" s="162" t="s">
        <v>217</v>
      </c>
      <c r="B145" s="10" t="s">
        <v>177</v>
      </c>
      <c r="C145" s="162" t="s">
        <v>13457</v>
      </c>
      <c r="D145" s="10" t="s">
        <v>13420</v>
      </c>
      <c r="E145" s="10" t="s">
        <v>13449</v>
      </c>
      <c r="F145" s="375">
        <v>8.33</v>
      </c>
      <c r="G145" s="376" t="s">
        <v>217</v>
      </c>
      <c r="H145" s="163"/>
      <c r="I145" s="163"/>
      <c r="J145" s="163"/>
      <c r="K145" s="163"/>
      <c r="L145" s="163"/>
      <c r="M145" s="163"/>
      <c r="N145" s="163"/>
      <c r="O145" s="163"/>
      <c r="P145" s="163"/>
      <c r="Q145" s="163"/>
      <c r="R145" s="163"/>
      <c r="S145" s="163"/>
      <c r="T145" s="163"/>
      <c r="U145" s="163"/>
      <c r="V145" s="163"/>
      <c r="W145" s="163"/>
      <c r="X145" s="163"/>
      <c r="Y145" s="163"/>
      <c r="Z145" s="163"/>
    </row>
    <row r="146" ht="11.25" customHeight="1">
      <c r="A146" s="162" t="s">
        <v>217</v>
      </c>
      <c r="B146" s="10" t="s">
        <v>177</v>
      </c>
      <c r="C146" s="162" t="s">
        <v>13458</v>
      </c>
      <c r="D146" s="10" t="s">
        <v>13420</v>
      </c>
      <c r="E146" s="10" t="s">
        <v>13452</v>
      </c>
      <c r="F146" s="375">
        <v>12.49</v>
      </c>
      <c r="G146" s="376" t="s">
        <v>217</v>
      </c>
      <c r="H146" s="163"/>
      <c r="I146" s="163"/>
      <c r="J146" s="163"/>
      <c r="K146" s="163"/>
      <c r="L146" s="163"/>
      <c r="M146" s="163"/>
      <c r="N146" s="163"/>
      <c r="O146" s="163"/>
      <c r="P146" s="163"/>
      <c r="Q146" s="163"/>
      <c r="R146" s="163"/>
      <c r="S146" s="163"/>
      <c r="T146" s="163"/>
      <c r="U146" s="163"/>
      <c r="V146" s="163"/>
      <c r="W146" s="163"/>
      <c r="X146" s="163"/>
      <c r="Y146" s="163"/>
      <c r="Z146" s="163"/>
    </row>
    <row r="147" ht="11.25" customHeight="1">
      <c r="A147" s="162" t="s">
        <v>217</v>
      </c>
      <c r="B147" s="10" t="s">
        <v>177</v>
      </c>
      <c r="C147" s="162" t="s">
        <v>13459</v>
      </c>
      <c r="D147" s="10" t="s">
        <v>13420</v>
      </c>
      <c r="E147" s="10" t="s">
        <v>13460</v>
      </c>
      <c r="F147" s="375">
        <v>3.0</v>
      </c>
      <c r="G147" s="376" t="s">
        <v>217</v>
      </c>
      <c r="H147" s="163"/>
      <c r="I147" s="163"/>
      <c r="J147" s="163"/>
      <c r="K147" s="163"/>
      <c r="L147" s="163"/>
      <c r="M147" s="163"/>
      <c r="N147" s="163"/>
      <c r="O147" s="163"/>
      <c r="P147" s="163"/>
      <c r="Q147" s="163"/>
      <c r="R147" s="163"/>
      <c r="S147" s="163"/>
      <c r="T147" s="163"/>
      <c r="U147" s="163"/>
      <c r="V147" s="163"/>
      <c r="W147" s="163"/>
      <c r="X147" s="163"/>
      <c r="Y147" s="163"/>
      <c r="Z147" s="163"/>
    </row>
    <row r="148" ht="11.25" customHeight="1">
      <c r="A148" s="162" t="s">
        <v>217</v>
      </c>
      <c r="B148" s="10" t="s">
        <v>177</v>
      </c>
      <c r="C148" s="162" t="s">
        <v>13313</v>
      </c>
      <c r="D148" s="10" t="s">
        <v>13300</v>
      </c>
      <c r="E148" s="10" t="s">
        <v>13461</v>
      </c>
      <c r="F148" s="375">
        <v>470.66</v>
      </c>
      <c r="G148" s="376" t="s">
        <v>217</v>
      </c>
      <c r="H148" s="163"/>
      <c r="I148" s="163"/>
      <c r="J148" s="163"/>
      <c r="K148" s="163"/>
      <c r="L148" s="163"/>
      <c r="M148" s="163"/>
      <c r="N148" s="163"/>
      <c r="O148" s="163"/>
      <c r="P148" s="163"/>
      <c r="Q148" s="163"/>
      <c r="R148" s="163"/>
      <c r="S148" s="163"/>
      <c r="T148" s="163"/>
      <c r="U148" s="163"/>
      <c r="V148" s="163"/>
      <c r="W148" s="163"/>
      <c r="X148" s="163"/>
      <c r="Y148" s="163"/>
      <c r="Z148" s="163"/>
    </row>
    <row r="149" ht="11.25" customHeight="1">
      <c r="A149" s="162" t="s">
        <v>217</v>
      </c>
      <c r="B149" s="10" t="s">
        <v>177</v>
      </c>
      <c r="C149" s="162" t="s">
        <v>13462</v>
      </c>
      <c r="D149" s="10" t="s">
        <v>13300</v>
      </c>
      <c r="E149" s="10" t="s">
        <v>13463</v>
      </c>
      <c r="F149" s="375">
        <v>16.66</v>
      </c>
      <c r="G149" s="376" t="s">
        <v>217</v>
      </c>
      <c r="H149" s="163"/>
      <c r="I149" s="163"/>
      <c r="J149" s="163"/>
      <c r="K149" s="163"/>
      <c r="L149" s="163"/>
      <c r="M149" s="163"/>
      <c r="N149" s="163"/>
      <c r="O149" s="163"/>
      <c r="P149" s="163"/>
      <c r="Q149" s="163"/>
      <c r="R149" s="163"/>
      <c r="S149" s="163"/>
      <c r="T149" s="163"/>
      <c r="U149" s="163"/>
      <c r="V149" s="163"/>
      <c r="W149" s="163"/>
      <c r="X149" s="163"/>
      <c r="Y149" s="163"/>
      <c r="Z149" s="163"/>
    </row>
    <row r="150" ht="11.25" customHeight="1">
      <c r="A150" s="162" t="s">
        <v>217</v>
      </c>
      <c r="B150" s="10" t="s">
        <v>177</v>
      </c>
      <c r="C150" s="162" t="s">
        <v>13464</v>
      </c>
      <c r="D150" s="10" t="s">
        <v>13300</v>
      </c>
      <c r="E150" s="10" t="s">
        <v>13465</v>
      </c>
      <c r="F150" s="375">
        <v>12.66</v>
      </c>
      <c r="G150" s="376" t="s">
        <v>217</v>
      </c>
      <c r="H150" s="163"/>
      <c r="I150" s="163"/>
      <c r="J150" s="163"/>
      <c r="K150" s="163"/>
      <c r="L150" s="163"/>
      <c r="M150" s="163"/>
      <c r="N150" s="163"/>
      <c r="O150" s="163"/>
      <c r="P150" s="163"/>
      <c r="Q150" s="163"/>
      <c r="R150" s="163"/>
      <c r="S150" s="163"/>
      <c r="T150" s="163"/>
      <c r="U150" s="163"/>
      <c r="V150" s="163"/>
      <c r="W150" s="163"/>
      <c r="X150" s="163"/>
      <c r="Y150" s="163"/>
      <c r="Z150" s="163"/>
    </row>
    <row r="151" ht="11.25" customHeight="1">
      <c r="A151" s="162" t="s">
        <v>217</v>
      </c>
      <c r="B151" s="10" t="s">
        <v>177</v>
      </c>
      <c r="C151" s="162" t="s">
        <v>13466</v>
      </c>
      <c r="D151" s="10" t="s">
        <v>13300</v>
      </c>
      <c r="E151" s="10" t="s">
        <v>13467</v>
      </c>
      <c r="F151" s="375">
        <v>10.0</v>
      </c>
      <c r="G151" s="376" t="s">
        <v>217</v>
      </c>
      <c r="H151" s="163"/>
      <c r="I151" s="163"/>
      <c r="J151" s="163"/>
      <c r="K151" s="163"/>
      <c r="L151" s="163"/>
      <c r="M151" s="163"/>
      <c r="N151" s="163"/>
      <c r="O151" s="163"/>
      <c r="P151" s="163"/>
      <c r="Q151" s="163"/>
      <c r="R151" s="163"/>
      <c r="S151" s="163"/>
      <c r="T151" s="163"/>
      <c r="U151" s="163"/>
      <c r="V151" s="163"/>
      <c r="W151" s="163"/>
      <c r="X151" s="163"/>
      <c r="Y151" s="163"/>
      <c r="Z151" s="163"/>
    </row>
    <row r="152" ht="11.25" customHeight="1">
      <c r="A152" s="162" t="s">
        <v>111</v>
      </c>
      <c r="B152" s="10" t="s">
        <v>106</v>
      </c>
      <c r="C152" s="162" t="s">
        <v>13468</v>
      </c>
      <c r="D152" s="10" t="s">
        <v>13330</v>
      </c>
      <c r="E152" s="10" t="s">
        <v>13469</v>
      </c>
      <c r="F152" s="375">
        <v>182.0</v>
      </c>
      <c r="G152" s="376" t="s">
        <v>111</v>
      </c>
      <c r="H152" s="163"/>
      <c r="I152" s="163"/>
      <c r="J152" s="163"/>
      <c r="K152" s="163"/>
      <c r="L152" s="163"/>
      <c r="M152" s="163"/>
      <c r="N152" s="163"/>
      <c r="O152" s="163"/>
      <c r="P152" s="163"/>
      <c r="Q152" s="163"/>
      <c r="R152" s="163"/>
      <c r="S152" s="163"/>
      <c r="T152" s="163"/>
      <c r="U152" s="163"/>
      <c r="V152" s="163"/>
      <c r="W152" s="163"/>
      <c r="X152" s="163"/>
      <c r="Y152" s="163"/>
      <c r="Z152" s="163"/>
    </row>
    <row r="153" ht="11.25" customHeight="1">
      <c r="A153" s="162" t="s">
        <v>111</v>
      </c>
      <c r="B153" s="10" t="s">
        <v>106</v>
      </c>
      <c r="C153" s="162" t="s">
        <v>13470</v>
      </c>
      <c r="D153" s="10" t="s">
        <v>13330</v>
      </c>
      <c r="E153" s="10" t="s">
        <v>13471</v>
      </c>
      <c r="F153" s="375">
        <v>470.67</v>
      </c>
      <c r="G153" s="376" t="s">
        <v>111</v>
      </c>
      <c r="H153" s="163"/>
      <c r="I153" s="163"/>
      <c r="J153" s="163"/>
      <c r="K153" s="163"/>
      <c r="L153" s="163"/>
      <c r="M153" s="163"/>
      <c r="N153" s="163"/>
      <c r="O153" s="163"/>
      <c r="P153" s="163"/>
      <c r="Q153" s="163"/>
      <c r="R153" s="163"/>
      <c r="S153" s="163"/>
      <c r="T153" s="163"/>
      <c r="U153" s="163"/>
      <c r="V153" s="163"/>
      <c r="W153" s="163"/>
      <c r="X153" s="163"/>
      <c r="Y153" s="163"/>
      <c r="Z153" s="163"/>
    </row>
    <row r="154" ht="11.25" customHeight="1">
      <c r="A154" s="162" t="s">
        <v>111</v>
      </c>
      <c r="B154" s="10" t="s">
        <v>106</v>
      </c>
      <c r="C154" s="162" t="s">
        <v>13472</v>
      </c>
      <c r="D154" s="10" t="s">
        <v>13330</v>
      </c>
      <c r="E154" s="10" t="s">
        <v>13473</v>
      </c>
      <c r="F154" s="375">
        <v>50.0</v>
      </c>
      <c r="G154" s="376" t="s">
        <v>111</v>
      </c>
      <c r="H154" s="163"/>
      <c r="I154" s="163"/>
      <c r="J154" s="163"/>
      <c r="K154" s="163"/>
      <c r="L154" s="163"/>
      <c r="M154" s="163"/>
      <c r="N154" s="163"/>
      <c r="O154" s="163"/>
      <c r="P154" s="163"/>
      <c r="Q154" s="163"/>
      <c r="R154" s="163"/>
      <c r="S154" s="163"/>
      <c r="T154" s="163"/>
      <c r="U154" s="163"/>
      <c r="V154" s="163"/>
      <c r="W154" s="163"/>
      <c r="X154" s="163"/>
      <c r="Y154" s="163"/>
      <c r="Z154" s="163"/>
    </row>
    <row r="155" ht="11.25" customHeight="1">
      <c r="A155" s="162" t="s">
        <v>111</v>
      </c>
      <c r="B155" s="10" t="s">
        <v>106</v>
      </c>
      <c r="C155" s="162" t="s">
        <v>13474</v>
      </c>
      <c r="D155" s="10" t="s">
        <v>13330</v>
      </c>
      <c r="E155" s="10">
        <v>50.0</v>
      </c>
      <c r="F155" s="375">
        <v>50.0</v>
      </c>
      <c r="G155" s="376" t="s">
        <v>111</v>
      </c>
      <c r="H155" s="163"/>
      <c r="I155" s="163"/>
      <c r="J155" s="163"/>
      <c r="K155" s="163"/>
      <c r="L155" s="163"/>
      <c r="M155" s="163"/>
      <c r="N155" s="163"/>
      <c r="O155" s="163"/>
      <c r="P155" s="163"/>
      <c r="Q155" s="163"/>
      <c r="R155" s="163"/>
      <c r="S155" s="163"/>
      <c r="T155" s="163"/>
      <c r="U155" s="163"/>
      <c r="V155" s="163"/>
      <c r="W155" s="163"/>
      <c r="X155" s="163"/>
      <c r="Y155" s="163"/>
      <c r="Z155" s="163"/>
    </row>
    <row r="156" ht="11.25" customHeight="1">
      <c r="A156" s="162" t="s">
        <v>111</v>
      </c>
      <c r="B156" s="10" t="s">
        <v>106</v>
      </c>
      <c r="C156" s="162" t="s">
        <v>13475</v>
      </c>
      <c r="D156" s="10" t="s">
        <v>13330</v>
      </c>
      <c r="E156" s="10" t="s">
        <v>13476</v>
      </c>
      <c r="F156" s="375">
        <v>3.33</v>
      </c>
      <c r="G156" s="376" t="s">
        <v>111</v>
      </c>
      <c r="H156" s="163"/>
      <c r="I156" s="163"/>
      <c r="J156" s="163"/>
      <c r="K156" s="163"/>
      <c r="L156" s="163"/>
      <c r="M156" s="163"/>
      <c r="N156" s="163"/>
      <c r="O156" s="163"/>
      <c r="P156" s="163"/>
      <c r="Q156" s="163"/>
      <c r="R156" s="163"/>
      <c r="S156" s="163"/>
      <c r="T156" s="163"/>
      <c r="U156" s="163"/>
      <c r="V156" s="163"/>
      <c r="W156" s="163"/>
      <c r="X156" s="163"/>
      <c r="Y156" s="163"/>
      <c r="Z156" s="163"/>
    </row>
    <row r="157" ht="11.25" customHeight="1">
      <c r="A157" s="162" t="s">
        <v>111</v>
      </c>
      <c r="B157" s="10" t="s">
        <v>106</v>
      </c>
      <c r="C157" s="162" t="s">
        <v>13477</v>
      </c>
      <c r="D157" s="10" t="s">
        <v>13330</v>
      </c>
      <c r="E157" s="10">
        <v>3.0</v>
      </c>
      <c r="F157" s="375">
        <v>3.33</v>
      </c>
      <c r="G157" s="376" t="s">
        <v>111</v>
      </c>
      <c r="H157" s="163"/>
      <c r="I157" s="163"/>
      <c r="J157" s="163"/>
      <c r="K157" s="163"/>
      <c r="L157" s="163"/>
      <c r="M157" s="163"/>
      <c r="N157" s="163"/>
      <c r="O157" s="163"/>
      <c r="P157" s="163"/>
      <c r="Q157" s="163"/>
      <c r="R157" s="163"/>
      <c r="S157" s="163"/>
      <c r="T157" s="163"/>
      <c r="U157" s="163"/>
      <c r="V157" s="163"/>
      <c r="W157" s="163"/>
      <c r="X157" s="163"/>
      <c r="Y157" s="163"/>
      <c r="Z157" s="163"/>
    </row>
    <row r="158" ht="11.25" customHeight="1">
      <c r="A158" s="162" t="s">
        <v>111</v>
      </c>
      <c r="B158" s="10" t="s">
        <v>106</v>
      </c>
      <c r="C158" s="162" t="s">
        <v>13478</v>
      </c>
      <c r="D158" s="10" t="s">
        <v>13330</v>
      </c>
      <c r="E158" s="10" t="s">
        <v>13476</v>
      </c>
      <c r="F158" s="375">
        <v>3.33</v>
      </c>
      <c r="G158" s="376" t="s">
        <v>111</v>
      </c>
      <c r="H158" s="163"/>
      <c r="I158" s="163"/>
      <c r="J158" s="163"/>
      <c r="K158" s="163"/>
      <c r="L158" s="163"/>
      <c r="M158" s="163"/>
      <c r="N158" s="163"/>
      <c r="O158" s="163"/>
      <c r="P158" s="163"/>
      <c r="Q158" s="163"/>
      <c r="R158" s="163"/>
      <c r="S158" s="163"/>
      <c r="T158" s="163"/>
      <c r="U158" s="163"/>
      <c r="V158" s="163"/>
      <c r="W158" s="163"/>
      <c r="X158" s="163"/>
      <c r="Y158" s="163"/>
      <c r="Z158" s="163"/>
    </row>
    <row r="159" ht="11.25" customHeight="1">
      <c r="A159" s="162" t="s">
        <v>111</v>
      </c>
      <c r="B159" s="10" t="s">
        <v>106</v>
      </c>
      <c r="C159" s="162" t="s">
        <v>13479</v>
      </c>
      <c r="D159" s="10" t="s">
        <v>13330</v>
      </c>
      <c r="E159" s="10">
        <v>3.0</v>
      </c>
      <c r="F159" s="375">
        <v>3.33</v>
      </c>
      <c r="G159" s="376" t="s">
        <v>111</v>
      </c>
      <c r="H159" s="163"/>
      <c r="I159" s="163"/>
      <c r="J159" s="163"/>
      <c r="K159" s="163"/>
      <c r="L159" s="163"/>
      <c r="M159" s="163"/>
      <c r="N159" s="163"/>
      <c r="O159" s="163"/>
      <c r="P159" s="163"/>
      <c r="Q159" s="163"/>
      <c r="R159" s="163"/>
      <c r="S159" s="163"/>
      <c r="T159" s="163"/>
      <c r="U159" s="163"/>
      <c r="V159" s="163"/>
      <c r="W159" s="163"/>
      <c r="X159" s="163"/>
      <c r="Y159" s="163"/>
      <c r="Z159" s="163"/>
    </row>
    <row r="160" ht="11.25" customHeight="1">
      <c r="A160" s="162" t="s">
        <v>11909</v>
      </c>
      <c r="B160" s="10" t="s">
        <v>106</v>
      </c>
      <c r="C160" s="162" t="s">
        <v>13480</v>
      </c>
      <c r="D160" s="10" t="s">
        <v>13334</v>
      </c>
      <c r="E160" s="10" t="s">
        <v>13481</v>
      </c>
      <c r="F160" s="375">
        <v>25.0</v>
      </c>
      <c r="G160" s="376" t="s">
        <v>130</v>
      </c>
      <c r="H160" s="163"/>
      <c r="I160" s="163"/>
      <c r="J160" s="163"/>
      <c r="K160" s="163"/>
      <c r="L160" s="163"/>
      <c r="M160" s="163"/>
      <c r="N160" s="163"/>
      <c r="O160" s="163"/>
      <c r="P160" s="163"/>
      <c r="Q160" s="163"/>
      <c r="R160" s="163"/>
      <c r="S160" s="163"/>
      <c r="T160" s="163"/>
      <c r="U160" s="163"/>
      <c r="V160" s="163"/>
      <c r="W160" s="163"/>
      <c r="X160" s="163"/>
      <c r="Y160" s="163"/>
      <c r="Z160" s="163"/>
    </row>
    <row r="161" ht="11.25" customHeight="1">
      <c r="A161" s="162" t="s">
        <v>11909</v>
      </c>
      <c r="B161" s="10" t="s">
        <v>106</v>
      </c>
      <c r="C161" s="162" t="s">
        <v>13482</v>
      </c>
      <c r="D161" s="10" t="s">
        <v>13483</v>
      </c>
      <c r="E161" s="10"/>
      <c r="F161" s="375">
        <v>60.0</v>
      </c>
      <c r="G161" s="376" t="s">
        <v>130</v>
      </c>
      <c r="H161" s="163"/>
      <c r="I161" s="163"/>
      <c r="J161" s="163"/>
      <c r="K161" s="163"/>
      <c r="L161" s="163"/>
      <c r="M161" s="163"/>
      <c r="N161" s="163"/>
      <c r="O161" s="163"/>
      <c r="P161" s="163"/>
      <c r="Q161" s="163"/>
      <c r="R161" s="163"/>
      <c r="S161" s="163"/>
      <c r="T161" s="163"/>
      <c r="U161" s="163"/>
      <c r="V161" s="163"/>
      <c r="W161" s="163"/>
      <c r="X161" s="163"/>
      <c r="Y161" s="163"/>
      <c r="Z161" s="163"/>
    </row>
    <row r="162" ht="11.25" customHeight="1">
      <c r="A162" s="162" t="s">
        <v>11909</v>
      </c>
      <c r="B162" s="10" t="s">
        <v>106</v>
      </c>
      <c r="C162" s="162" t="s">
        <v>13484</v>
      </c>
      <c r="D162" s="10" t="s">
        <v>13300</v>
      </c>
      <c r="E162" s="10" t="s">
        <v>13471</v>
      </c>
      <c r="F162" s="375">
        <v>470.66</v>
      </c>
      <c r="G162" s="376" t="s">
        <v>130</v>
      </c>
      <c r="H162" s="163"/>
      <c r="I162" s="163"/>
      <c r="J162" s="163"/>
      <c r="K162" s="163"/>
      <c r="L162" s="163"/>
      <c r="M162" s="163"/>
      <c r="N162" s="163"/>
      <c r="O162" s="163"/>
      <c r="P162" s="163"/>
      <c r="Q162" s="163"/>
      <c r="R162" s="163"/>
      <c r="S162" s="163"/>
      <c r="T162" s="163"/>
      <c r="U162" s="163"/>
      <c r="V162" s="163"/>
      <c r="W162" s="163"/>
      <c r="X162" s="163"/>
      <c r="Y162" s="163"/>
      <c r="Z162" s="163"/>
    </row>
    <row r="163" ht="11.25" customHeight="1">
      <c r="A163" s="162" t="s">
        <v>11909</v>
      </c>
      <c r="B163" s="10" t="s">
        <v>106</v>
      </c>
      <c r="C163" s="162" t="s">
        <v>13485</v>
      </c>
      <c r="D163" s="10" t="s">
        <v>13300</v>
      </c>
      <c r="E163" s="10" t="s">
        <v>13486</v>
      </c>
      <c r="F163" s="375">
        <v>78.66</v>
      </c>
      <c r="G163" s="376" t="s">
        <v>130</v>
      </c>
      <c r="H163" s="163"/>
      <c r="I163" s="163"/>
      <c r="J163" s="163"/>
      <c r="K163" s="163"/>
      <c r="L163" s="163"/>
      <c r="M163" s="163"/>
      <c r="N163" s="163"/>
      <c r="O163" s="163"/>
      <c r="P163" s="163"/>
      <c r="Q163" s="163"/>
      <c r="R163" s="163"/>
      <c r="S163" s="163"/>
      <c r="T163" s="163"/>
      <c r="U163" s="163"/>
      <c r="V163" s="163"/>
      <c r="W163" s="163"/>
      <c r="X163" s="163"/>
      <c r="Y163" s="163"/>
      <c r="Z163" s="163"/>
    </row>
    <row r="164" ht="11.25" customHeight="1">
      <c r="A164" s="162" t="s">
        <v>11909</v>
      </c>
      <c r="B164" s="10" t="s">
        <v>106</v>
      </c>
      <c r="C164" s="162" t="s">
        <v>13487</v>
      </c>
      <c r="D164" s="10" t="s">
        <v>13300</v>
      </c>
      <c r="E164" s="10" t="s">
        <v>13488</v>
      </c>
      <c r="F164" s="375">
        <v>84.0</v>
      </c>
      <c r="G164" s="376" t="s">
        <v>130</v>
      </c>
      <c r="H164" s="163"/>
      <c r="I164" s="163"/>
      <c r="J164" s="163"/>
      <c r="K164" s="163"/>
      <c r="L164" s="163"/>
      <c r="M164" s="163"/>
      <c r="N164" s="163"/>
      <c r="O164" s="163"/>
      <c r="P164" s="163"/>
      <c r="Q164" s="163"/>
      <c r="R164" s="163"/>
      <c r="S164" s="163"/>
      <c r="T164" s="163"/>
      <c r="U164" s="163"/>
      <c r="V164" s="163"/>
      <c r="W164" s="163"/>
      <c r="X164" s="163"/>
      <c r="Y164" s="163"/>
      <c r="Z164" s="163"/>
    </row>
    <row r="165" ht="11.25" customHeight="1">
      <c r="A165" s="162" t="s">
        <v>11909</v>
      </c>
      <c r="B165" s="10" t="s">
        <v>106</v>
      </c>
      <c r="C165" s="162" t="s">
        <v>13489</v>
      </c>
      <c r="D165" s="10" t="s">
        <v>13300</v>
      </c>
      <c r="E165" s="10" t="s">
        <v>13488</v>
      </c>
      <c r="F165" s="375">
        <v>84.0</v>
      </c>
      <c r="G165" s="376" t="s">
        <v>130</v>
      </c>
      <c r="H165" s="163"/>
      <c r="I165" s="163"/>
      <c r="J165" s="163"/>
      <c r="K165" s="163"/>
      <c r="L165" s="163"/>
      <c r="M165" s="163"/>
      <c r="N165" s="163"/>
      <c r="O165" s="163"/>
      <c r="P165" s="163"/>
      <c r="Q165" s="163"/>
      <c r="R165" s="163"/>
      <c r="S165" s="163"/>
      <c r="T165" s="163"/>
      <c r="U165" s="163"/>
      <c r="V165" s="163"/>
      <c r="W165" s="163"/>
      <c r="X165" s="163"/>
      <c r="Y165" s="163"/>
      <c r="Z165" s="163"/>
    </row>
    <row r="166" ht="11.25" customHeight="1">
      <c r="A166" s="162" t="s">
        <v>11909</v>
      </c>
      <c r="B166" s="10" t="s">
        <v>106</v>
      </c>
      <c r="C166" s="162" t="s">
        <v>13490</v>
      </c>
      <c r="D166" s="10" t="s">
        <v>13300</v>
      </c>
      <c r="E166" s="10" t="s">
        <v>13491</v>
      </c>
      <c r="F166" s="375">
        <v>51.3</v>
      </c>
      <c r="G166" s="376" t="s">
        <v>130</v>
      </c>
      <c r="H166" s="163"/>
      <c r="I166" s="163"/>
      <c r="J166" s="163"/>
      <c r="K166" s="163"/>
      <c r="L166" s="163"/>
      <c r="M166" s="163"/>
      <c r="N166" s="163"/>
      <c r="O166" s="163"/>
      <c r="P166" s="163"/>
      <c r="Q166" s="163"/>
      <c r="R166" s="163"/>
      <c r="S166" s="163"/>
      <c r="T166" s="163"/>
      <c r="U166" s="163"/>
      <c r="V166" s="163"/>
      <c r="W166" s="163"/>
      <c r="X166" s="163"/>
      <c r="Y166" s="163"/>
      <c r="Z166" s="163"/>
    </row>
    <row r="167" ht="11.25" customHeight="1">
      <c r="A167" s="162" t="s">
        <v>11909</v>
      </c>
      <c r="B167" s="10" t="s">
        <v>106</v>
      </c>
      <c r="C167" s="162" t="s">
        <v>13492</v>
      </c>
      <c r="D167" s="10" t="s">
        <v>13300</v>
      </c>
      <c r="E167" s="10" t="s">
        <v>13491</v>
      </c>
      <c r="F167" s="375">
        <v>51.3</v>
      </c>
      <c r="G167" s="376" t="s">
        <v>130</v>
      </c>
      <c r="H167" s="163"/>
      <c r="I167" s="163"/>
      <c r="J167" s="163"/>
      <c r="K167" s="163"/>
      <c r="L167" s="163"/>
      <c r="M167" s="163"/>
      <c r="N167" s="163"/>
      <c r="O167" s="163"/>
      <c r="P167" s="163"/>
      <c r="Q167" s="163"/>
      <c r="R167" s="163"/>
      <c r="S167" s="163"/>
      <c r="T167" s="163"/>
      <c r="U167" s="163"/>
      <c r="V167" s="163"/>
      <c r="W167" s="163"/>
      <c r="X167" s="163"/>
      <c r="Y167" s="163"/>
      <c r="Z167" s="163"/>
    </row>
    <row r="168" ht="11.25" customHeight="1">
      <c r="A168" s="162" t="s">
        <v>11909</v>
      </c>
      <c r="B168" s="10" t="s">
        <v>106</v>
      </c>
      <c r="C168" s="162" t="s">
        <v>13493</v>
      </c>
      <c r="D168" s="10" t="s">
        <v>13300</v>
      </c>
      <c r="E168" s="10" t="s">
        <v>13494</v>
      </c>
      <c r="F168" s="375">
        <v>6.66</v>
      </c>
      <c r="G168" s="376" t="s">
        <v>130</v>
      </c>
      <c r="H168" s="163"/>
      <c r="I168" s="163"/>
      <c r="J168" s="163"/>
      <c r="K168" s="163"/>
      <c r="L168" s="163"/>
      <c r="M168" s="163"/>
      <c r="N168" s="163"/>
      <c r="O168" s="163"/>
      <c r="P168" s="163"/>
      <c r="Q168" s="163"/>
      <c r="R168" s="163"/>
      <c r="S168" s="163"/>
      <c r="T168" s="163"/>
      <c r="U168" s="163"/>
      <c r="V168" s="163"/>
      <c r="W168" s="163"/>
      <c r="X168" s="163"/>
      <c r="Y168" s="163"/>
      <c r="Z168" s="163"/>
    </row>
    <row r="169" ht="11.25" customHeight="1">
      <c r="A169" s="162" t="s">
        <v>11909</v>
      </c>
      <c r="B169" s="10" t="s">
        <v>106</v>
      </c>
      <c r="C169" s="162" t="s">
        <v>13495</v>
      </c>
      <c r="D169" s="10" t="s">
        <v>13300</v>
      </c>
      <c r="E169" s="10" t="s">
        <v>13494</v>
      </c>
      <c r="F169" s="375">
        <v>6.66</v>
      </c>
      <c r="G169" s="376" t="s">
        <v>130</v>
      </c>
      <c r="H169" s="163"/>
      <c r="I169" s="163"/>
      <c r="J169" s="163"/>
      <c r="K169" s="163"/>
      <c r="L169" s="163"/>
      <c r="M169" s="163"/>
      <c r="N169" s="163"/>
      <c r="O169" s="163"/>
      <c r="P169" s="163"/>
      <c r="Q169" s="163"/>
      <c r="R169" s="163"/>
      <c r="S169" s="163"/>
      <c r="T169" s="163"/>
      <c r="U169" s="163"/>
      <c r="V169" s="163"/>
      <c r="W169" s="163"/>
      <c r="X169" s="163"/>
      <c r="Y169" s="163"/>
      <c r="Z169" s="163"/>
    </row>
    <row r="170" ht="11.25" customHeight="1">
      <c r="A170" s="144" t="s">
        <v>121</v>
      </c>
      <c r="B170" s="139" t="s">
        <v>106</v>
      </c>
      <c r="C170" s="174" t="s">
        <v>13496</v>
      </c>
      <c r="D170" s="143" t="s">
        <v>13300</v>
      </c>
      <c r="E170" s="143" t="s">
        <v>13497</v>
      </c>
      <c r="F170" s="317">
        <v>41.66</v>
      </c>
      <c r="G170" s="376" t="s">
        <v>121</v>
      </c>
      <c r="H170" s="163"/>
      <c r="I170" s="163"/>
      <c r="J170" s="163"/>
      <c r="K170" s="163"/>
      <c r="L170" s="163"/>
      <c r="M170" s="163"/>
      <c r="N170" s="163"/>
      <c r="O170" s="163"/>
      <c r="P170" s="163"/>
      <c r="Q170" s="163"/>
      <c r="R170" s="163"/>
      <c r="S170" s="163"/>
      <c r="T170" s="163"/>
      <c r="U170" s="163"/>
      <c r="V170" s="163"/>
      <c r="W170" s="163"/>
      <c r="X170" s="163"/>
      <c r="Y170" s="163"/>
      <c r="Z170" s="163"/>
    </row>
    <row r="171" ht="11.25" customHeight="1">
      <c r="A171" s="144" t="s">
        <v>121</v>
      </c>
      <c r="B171" s="139" t="s">
        <v>106</v>
      </c>
      <c r="C171" s="174" t="s">
        <v>13498</v>
      </c>
      <c r="D171" s="143" t="s">
        <v>13499</v>
      </c>
      <c r="E171" s="143" t="s">
        <v>13500</v>
      </c>
      <c r="F171" s="317">
        <v>20.83</v>
      </c>
      <c r="G171" s="376" t="s">
        <v>121</v>
      </c>
      <c r="H171" s="163"/>
      <c r="I171" s="163"/>
      <c r="J171" s="163"/>
      <c r="K171" s="163"/>
      <c r="L171" s="163"/>
      <c r="M171" s="163"/>
      <c r="N171" s="163"/>
      <c r="O171" s="163"/>
      <c r="P171" s="163"/>
      <c r="Q171" s="163"/>
      <c r="R171" s="163"/>
      <c r="S171" s="163"/>
      <c r="T171" s="163"/>
      <c r="U171" s="163"/>
      <c r="V171" s="163"/>
      <c r="W171" s="163"/>
      <c r="X171" s="163"/>
      <c r="Y171" s="163"/>
      <c r="Z171" s="163"/>
    </row>
    <row r="172" ht="11.25" customHeight="1">
      <c r="A172" s="144" t="s">
        <v>121</v>
      </c>
      <c r="B172" s="139" t="s">
        <v>106</v>
      </c>
      <c r="C172" s="174" t="s">
        <v>13501</v>
      </c>
      <c r="D172" s="143" t="s">
        <v>13499</v>
      </c>
      <c r="E172" s="143" t="s">
        <v>13502</v>
      </c>
      <c r="F172" s="317">
        <v>5.0</v>
      </c>
      <c r="G172" s="376" t="s">
        <v>121</v>
      </c>
      <c r="H172" s="163"/>
      <c r="I172" s="163"/>
      <c r="J172" s="163"/>
      <c r="K172" s="163"/>
      <c r="L172" s="163"/>
      <c r="M172" s="163"/>
      <c r="N172" s="163"/>
      <c r="O172" s="163"/>
      <c r="P172" s="163"/>
      <c r="Q172" s="163"/>
      <c r="R172" s="163"/>
      <c r="S172" s="163"/>
      <c r="T172" s="163"/>
      <c r="U172" s="163"/>
      <c r="V172" s="163"/>
      <c r="W172" s="163"/>
      <c r="X172" s="163"/>
      <c r="Y172" s="163"/>
      <c r="Z172" s="163"/>
    </row>
    <row r="173" ht="11.25" customHeight="1">
      <c r="A173" s="144" t="s">
        <v>121</v>
      </c>
      <c r="B173" s="139" t="s">
        <v>106</v>
      </c>
      <c r="C173" s="174" t="s">
        <v>13503</v>
      </c>
      <c r="D173" s="143" t="s">
        <v>13504</v>
      </c>
      <c r="E173" s="143" t="s">
        <v>13505</v>
      </c>
      <c r="F173" s="317">
        <v>6.65</v>
      </c>
      <c r="G173" s="376" t="s">
        <v>121</v>
      </c>
      <c r="H173" s="163"/>
      <c r="I173" s="163"/>
      <c r="J173" s="163"/>
      <c r="K173" s="163"/>
      <c r="L173" s="163"/>
      <c r="M173" s="163"/>
      <c r="N173" s="163"/>
      <c r="O173" s="163"/>
      <c r="P173" s="163"/>
      <c r="Q173" s="163"/>
      <c r="R173" s="163"/>
      <c r="S173" s="163"/>
      <c r="T173" s="163"/>
      <c r="U173" s="163"/>
      <c r="V173" s="163"/>
      <c r="W173" s="163"/>
      <c r="X173" s="163"/>
      <c r="Y173" s="163"/>
      <c r="Z173" s="163"/>
    </row>
    <row r="174" ht="11.25" customHeight="1">
      <c r="A174" s="144" t="s">
        <v>121</v>
      </c>
      <c r="B174" s="139" t="s">
        <v>106</v>
      </c>
      <c r="C174" s="174" t="s">
        <v>13506</v>
      </c>
      <c r="D174" s="143" t="s">
        <v>13507</v>
      </c>
      <c r="E174" s="143" t="s">
        <v>13508</v>
      </c>
      <c r="F174" s="317">
        <v>1.66</v>
      </c>
      <c r="G174" s="376" t="s">
        <v>121</v>
      </c>
      <c r="H174" s="163"/>
      <c r="I174" s="163"/>
      <c r="J174" s="163"/>
      <c r="K174" s="163"/>
      <c r="L174" s="163"/>
      <c r="M174" s="163"/>
      <c r="N174" s="163"/>
      <c r="O174" s="163"/>
      <c r="P174" s="163"/>
      <c r="Q174" s="163"/>
      <c r="R174" s="163"/>
      <c r="S174" s="163"/>
      <c r="T174" s="163"/>
      <c r="U174" s="163"/>
      <c r="V174" s="163"/>
      <c r="W174" s="163"/>
      <c r="X174" s="163"/>
      <c r="Y174" s="163"/>
      <c r="Z174" s="163"/>
    </row>
    <row r="175" ht="11.25" customHeight="1">
      <c r="A175" s="144" t="s">
        <v>121</v>
      </c>
      <c r="B175" s="139" t="s">
        <v>106</v>
      </c>
      <c r="C175" s="174" t="s">
        <v>13509</v>
      </c>
      <c r="D175" s="143" t="s">
        <v>11899</v>
      </c>
      <c r="E175" s="143" t="s">
        <v>13510</v>
      </c>
      <c r="F175" s="317">
        <v>78.6</v>
      </c>
      <c r="G175" s="376" t="s">
        <v>121</v>
      </c>
      <c r="H175" s="163"/>
      <c r="I175" s="163"/>
      <c r="J175" s="163"/>
      <c r="K175" s="163"/>
      <c r="L175" s="163"/>
      <c r="M175" s="163"/>
      <c r="N175" s="163"/>
      <c r="O175" s="163"/>
      <c r="P175" s="163"/>
      <c r="Q175" s="163"/>
      <c r="R175" s="163"/>
      <c r="S175" s="163"/>
      <c r="T175" s="163"/>
      <c r="U175" s="163"/>
      <c r="V175" s="163"/>
      <c r="W175" s="163"/>
      <c r="X175" s="163"/>
      <c r="Y175" s="163"/>
      <c r="Z175" s="163"/>
    </row>
    <row r="176" ht="11.25" customHeight="1">
      <c r="A176" s="144" t="s">
        <v>121</v>
      </c>
      <c r="B176" s="139" t="s">
        <v>106</v>
      </c>
      <c r="C176" s="174" t="s">
        <v>13511</v>
      </c>
      <c r="D176" s="143" t="s">
        <v>11899</v>
      </c>
      <c r="E176" s="143" t="s">
        <v>13512</v>
      </c>
      <c r="F176" s="317">
        <v>51.2</v>
      </c>
      <c r="G176" s="376" t="s">
        <v>121</v>
      </c>
      <c r="H176" s="163"/>
      <c r="I176" s="163"/>
      <c r="J176" s="163"/>
      <c r="K176" s="163"/>
      <c r="L176" s="163"/>
      <c r="M176" s="163"/>
      <c r="N176" s="163"/>
      <c r="O176" s="163"/>
      <c r="P176" s="163"/>
      <c r="Q176" s="163"/>
      <c r="R176" s="163"/>
      <c r="S176" s="163"/>
      <c r="T176" s="163"/>
      <c r="U176" s="163"/>
      <c r="V176" s="163"/>
      <c r="W176" s="163"/>
      <c r="X176" s="163"/>
      <c r="Y176" s="163"/>
      <c r="Z176" s="163"/>
    </row>
    <row r="177" ht="11.25" customHeight="1">
      <c r="A177" s="190" t="s">
        <v>121</v>
      </c>
      <c r="B177" s="191" t="s">
        <v>106</v>
      </c>
      <c r="C177" s="334" t="s">
        <v>13513</v>
      </c>
      <c r="D177" s="333" t="s">
        <v>13300</v>
      </c>
      <c r="E177" s="333" t="s">
        <v>13471</v>
      </c>
      <c r="F177" s="332">
        <v>470.66</v>
      </c>
      <c r="G177" s="376" t="s">
        <v>121</v>
      </c>
      <c r="H177" s="166"/>
      <c r="I177" s="166"/>
      <c r="J177" s="166"/>
      <c r="K177" s="166"/>
      <c r="L177" s="166"/>
      <c r="M177" s="166"/>
      <c r="N177" s="166"/>
      <c r="O177" s="166"/>
      <c r="P177" s="166"/>
      <c r="Q177" s="166"/>
      <c r="R177" s="166"/>
      <c r="S177" s="166"/>
      <c r="T177" s="166"/>
      <c r="U177" s="166"/>
      <c r="V177" s="166"/>
      <c r="W177" s="166"/>
      <c r="X177" s="166"/>
      <c r="Y177" s="166"/>
      <c r="Z177" s="166"/>
    </row>
    <row r="178" ht="11.25" customHeight="1">
      <c r="A178" s="377" t="s">
        <v>9701</v>
      </c>
      <c r="B178" s="143" t="s">
        <v>106</v>
      </c>
      <c r="C178" s="377" t="s">
        <v>13514</v>
      </c>
      <c r="D178" s="143" t="s">
        <v>13300</v>
      </c>
      <c r="E178" s="10" t="s">
        <v>13471</v>
      </c>
      <c r="F178" s="375">
        <v>470.66</v>
      </c>
      <c r="G178" s="376" t="s">
        <v>112</v>
      </c>
      <c r="H178" s="378"/>
      <c r="I178" s="378"/>
      <c r="J178" s="378"/>
      <c r="K178" s="378"/>
      <c r="L178" s="378"/>
      <c r="M178" s="378"/>
      <c r="N178" s="378"/>
      <c r="O178" s="378"/>
      <c r="P178" s="378"/>
      <c r="Q178" s="378"/>
      <c r="R178" s="378"/>
      <c r="S178" s="378"/>
      <c r="T178" s="378"/>
      <c r="U178" s="378"/>
      <c r="V178" s="378"/>
      <c r="W178" s="378"/>
      <c r="X178" s="378"/>
      <c r="Y178" s="378"/>
      <c r="Z178" s="378"/>
    </row>
    <row r="179" ht="11.25" customHeight="1">
      <c r="A179" s="97" t="s">
        <v>9701</v>
      </c>
      <c r="B179" s="302" t="s">
        <v>106</v>
      </c>
      <c r="C179" s="377" t="s">
        <v>13515</v>
      </c>
      <c r="D179" s="143" t="s">
        <v>13300</v>
      </c>
      <c r="E179" s="10">
        <v>182.0</v>
      </c>
      <c r="F179" s="375">
        <v>182.0</v>
      </c>
      <c r="G179" s="376" t="s">
        <v>112</v>
      </c>
      <c r="H179" s="378"/>
      <c r="I179" s="378"/>
      <c r="J179" s="378"/>
      <c r="K179" s="378"/>
      <c r="L179" s="378"/>
      <c r="M179" s="378"/>
      <c r="N179" s="378"/>
      <c r="O179" s="378"/>
      <c r="P179" s="378"/>
      <c r="Q179" s="378"/>
      <c r="R179" s="378"/>
      <c r="S179" s="378"/>
      <c r="T179" s="378"/>
      <c r="U179" s="378"/>
      <c r="V179" s="378"/>
      <c r="W179" s="378"/>
      <c r="X179" s="378"/>
      <c r="Y179" s="378"/>
      <c r="Z179" s="378"/>
    </row>
    <row r="180" ht="11.25" customHeight="1">
      <c r="A180" s="97" t="s">
        <v>9701</v>
      </c>
      <c r="B180" s="302" t="s">
        <v>106</v>
      </c>
      <c r="C180" s="96" t="s">
        <v>13516</v>
      </c>
      <c r="D180" s="302" t="s">
        <v>13300</v>
      </c>
      <c r="E180" s="302">
        <v>40.0</v>
      </c>
      <c r="F180" s="375">
        <v>40.0</v>
      </c>
      <c r="G180" s="376" t="s">
        <v>112</v>
      </c>
      <c r="H180" s="163"/>
      <c r="I180" s="163"/>
      <c r="J180" s="163"/>
      <c r="K180" s="163"/>
      <c r="L180" s="163"/>
      <c r="M180" s="163"/>
      <c r="N180" s="163"/>
      <c r="O180" s="163"/>
      <c r="P180" s="163"/>
      <c r="Q180" s="163"/>
      <c r="R180" s="163"/>
      <c r="S180" s="163"/>
      <c r="T180" s="163"/>
      <c r="U180" s="163"/>
      <c r="V180" s="163"/>
      <c r="W180" s="163"/>
      <c r="X180" s="163"/>
      <c r="Y180" s="163"/>
      <c r="Z180" s="163"/>
    </row>
    <row r="181" ht="11.25" customHeight="1">
      <c r="A181" s="97" t="s">
        <v>9701</v>
      </c>
      <c r="B181" s="302" t="s">
        <v>106</v>
      </c>
      <c r="C181" s="96" t="s">
        <v>13517</v>
      </c>
      <c r="D181" s="302" t="s">
        <v>13300</v>
      </c>
      <c r="E181" s="302">
        <v>40.0</v>
      </c>
      <c r="F181" s="375">
        <v>40.0</v>
      </c>
      <c r="G181" s="376" t="s">
        <v>112</v>
      </c>
      <c r="H181" s="163"/>
      <c r="I181" s="166"/>
      <c r="J181" s="163"/>
      <c r="K181" s="163"/>
      <c r="L181" s="163"/>
      <c r="M181" s="163"/>
      <c r="N181" s="163"/>
      <c r="O181" s="163"/>
      <c r="P181" s="163"/>
      <c r="Q181" s="163"/>
      <c r="R181" s="163"/>
      <c r="S181" s="163"/>
      <c r="T181" s="163"/>
      <c r="U181" s="163"/>
      <c r="V181" s="163"/>
      <c r="W181" s="163"/>
      <c r="X181" s="163"/>
      <c r="Y181" s="163"/>
      <c r="Z181" s="163"/>
    </row>
    <row r="182" ht="11.25" customHeight="1">
      <c r="A182" s="97"/>
      <c r="B182" s="302"/>
      <c r="C182" s="96" t="s">
        <v>13518</v>
      </c>
      <c r="D182" s="302"/>
      <c r="E182" s="302">
        <v>3.0</v>
      </c>
      <c r="F182" s="375">
        <v>3.0</v>
      </c>
      <c r="G182" s="376" t="s">
        <v>112</v>
      </c>
      <c r="H182" s="163"/>
      <c r="I182" s="163"/>
      <c r="J182" s="163"/>
      <c r="K182" s="163"/>
      <c r="L182" s="163"/>
      <c r="M182" s="163"/>
      <c r="N182" s="163"/>
      <c r="O182" s="163"/>
      <c r="P182" s="163"/>
      <c r="Q182" s="163"/>
      <c r="R182" s="163"/>
      <c r="S182" s="163"/>
      <c r="T182" s="163"/>
      <c r="U182" s="163"/>
      <c r="V182" s="163"/>
      <c r="W182" s="163"/>
      <c r="X182" s="163"/>
      <c r="Y182" s="163"/>
      <c r="Z182" s="163"/>
    </row>
    <row r="183" ht="11.25" customHeight="1">
      <c r="A183" s="97" t="s">
        <v>9701</v>
      </c>
      <c r="B183" s="302" t="s">
        <v>106</v>
      </c>
      <c r="C183" s="96" t="s">
        <v>13519</v>
      </c>
      <c r="D183" s="302" t="s">
        <v>13300</v>
      </c>
      <c r="E183" s="302">
        <v>13.0</v>
      </c>
      <c r="F183" s="375">
        <v>13.0</v>
      </c>
      <c r="G183" s="376" t="s">
        <v>112</v>
      </c>
      <c r="H183" s="163"/>
      <c r="I183" s="163"/>
      <c r="J183" s="163"/>
      <c r="K183" s="163"/>
      <c r="L183" s="163"/>
      <c r="M183" s="163"/>
      <c r="N183" s="163"/>
      <c r="O183" s="163"/>
      <c r="P183" s="163"/>
      <c r="Q183" s="163"/>
      <c r="R183" s="163"/>
      <c r="S183" s="163"/>
      <c r="T183" s="163"/>
      <c r="U183" s="163"/>
      <c r="V183" s="163"/>
      <c r="W183" s="163"/>
      <c r="X183" s="163"/>
      <c r="Y183" s="163"/>
      <c r="Z183" s="163"/>
    </row>
    <row r="184" ht="11.25" customHeight="1">
      <c r="A184" s="97" t="s">
        <v>9701</v>
      </c>
      <c r="B184" s="302" t="s">
        <v>106</v>
      </c>
      <c r="C184" s="96" t="s">
        <v>13520</v>
      </c>
      <c r="D184" s="302" t="s">
        <v>13300</v>
      </c>
      <c r="E184" s="302">
        <v>13.0</v>
      </c>
      <c r="F184" s="375">
        <v>13.0</v>
      </c>
      <c r="G184" s="376" t="s">
        <v>112</v>
      </c>
      <c r="H184" s="2"/>
      <c r="I184" s="2"/>
      <c r="J184" s="163"/>
      <c r="K184" s="163"/>
      <c r="L184" s="163"/>
      <c r="M184" s="163"/>
      <c r="N184" s="163"/>
      <c r="O184" s="163"/>
      <c r="P184" s="163"/>
      <c r="Q184" s="163"/>
      <c r="R184" s="163"/>
      <c r="S184" s="163"/>
      <c r="T184" s="163"/>
      <c r="U184" s="163"/>
      <c r="V184" s="163"/>
      <c r="W184" s="163"/>
      <c r="X184" s="163"/>
      <c r="Y184" s="163"/>
      <c r="Z184" s="163"/>
    </row>
    <row r="185" ht="11.25" customHeight="1">
      <c r="A185" s="97" t="s">
        <v>9701</v>
      </c>
      <c r="B185" s="302"/>
      <c r="C185" s="96" t="s">
        <v>13521</v>
      </c>
      <c r="D185" s="302"/>
      <c r="E185" s="302">
        <v>3.0</v>
      </c>
      <c r="F185" s="375">
        <v>3.0</v>
      </c>
      <c r="G185" s="376" t="s">
        <v>112</v>
      </c>
      <c r="H185" s="2"/>
      <c r="I185" s="2"/>
      <c r="J185" s="163"/>
      <c r="K185" s="163"/>
      <c r="L185" s="163"/>
      <c r="M185" s="163"/>
      <c r="N185" s="163"/>
      <c r="O185" s="163"/>
      <c r="P185" s="163"/>
      <c r="Q185" s="163"/>
      <c r="R185" s="163"/>
      <c r="S185" s="163"/>
      <c r="T185" s="163"/>
      <c r="U185" s="163"/>
      <c r="V185" s="163"/>
      <c r="W185" s="163"/>
      <c r="X185" s="163"/>
      <c r="Y185" s="163"/>
      <c r="Z185" s="163"/>
    </row>
    <row r="186" ht="11.25" customHeight="1">
      <c r="A186" s="97" t="s">
        <v>9701</v>
      </c>
      <c r="B186" s="302"/>
      <c r="C186" s="96" t="s">
        <v>13522</v>
      </c>
      <c r="D186" s="302"/>
      <c r="E186" s="302">
        <v>1.0</v>
      </c>
      <c r="F186" s="375">
        <v>1.0</v>
      </c>
      <c r="G186" s="376" t="s">
        <v>112</v>
      </c>
      <c r="H186" s="2"/>
      <c r="I186" s="2"/>
      <c r="J186" s="163"/>
      <c r="K186" s="163"/>
      <c r="L186" s="163"/>
      <c r="M186" s="163"/>
      <c r="N186" s="163"/>
      <c r="O186" s="163"/>
      <c r="P186" s="163"/>
      <c r="Q186" s="163"/>
      <c r="R186" s="163"/>
      <c r="S186" s="163"/>
      <c r="T186" s="163"/>
      <c r="U186" s="163"/>
      <c r="V186" s="163"/>
      <c r="W186" s="163"/>
      <c r="X186" s="163"/>
      <c r="Y186" s="163"/>
      <c r="Z186" s="163"/>
    </row>
    <row r="187" ht="11.25" customHeight="1">
      <c r="A187" s="97" t="s">
        <v>9701</v>
      </c>
      <c r="B187" s="302" t="s">
        <v>106</v>
      </c>
      <c r="C187" s="96" t="s">
        <v>13523</v>
      </c>
      <c r="D187" s="302" t="s">
        <v>13300</v>
      </c>
      <c r="E187" s="302">
        <v>13.0</v>
      </c>
      <c r="F187" s="375">
        <v>13.0</v>
      </c>
      <c r="G187" s="376" t="s">
        <v>112</v>
      </c>
      <c r="H187" s="2"/>
      <c r="I187" s="2"/>
      <c r="J187" s="163"/>
      <c r="K187" s="163"/>
      <c r="L187" s="163"/>
      <c r="M187" s="163"/>
      <c r="N187" s="163"/>
      <c r="O187" s="163"/>
      <c r="P187" s="163"/>
      <c r="Q187" s="163"/>
      <c r="R187" s="163"/>
      <c r="S187" s="163"/>
      <c r="T187" s="163"/>
      <c r="U187" s="163"/>
      <c r="V187" s="163"/>
      <c r="W187" s="163"/>
      <c r="X187" s="163"/>
      <c r="Y187" s="163"/>
      <c r="Z187" s="163"/>
    </row>
    <row r="188" ht="11.25" customHeight="1">
      <c r="A188" s="97" t="s">
        <v>9701</v>
      </c>
      <c r="B188" s="302" t="s">
        <v>106</v>
      </c>
      <c r="C188" s="96" t="s">
        <v>13524</v>
      </c>
      <c r="D188" s="302" t="s">
        <v>13300</v>
      </c>
      <c r="E188" s="302">
        <v>13.0</v>
      </c>
      <c r="F188" s="375">
        <v>13.0</v>
      </c>
      <c r="G188" s="376" t="s">
        <v>112</v>
      </c>
      <c r="H188" s="2"/>
      <c r="I188" s="2"/>
      <c r="J188" s="163"/>
      <c r="K188" s="163"/>
      <c r="L188" s="163"/>
      <c r="M188" s="163"/>
      <c r="N188" s="163"/>
      <c r="O188" s="163"/>
      <c r="P188" s="163"/>
      <c r="Q188" s="163"/>
      <c r="R188" s="163"/>
      <c r="S188" s="163"/>
      <c r="T188" s="163"/>
      <c r="U188" s="163"/>
      <c r="V188" s="163"/>
      <c r="W188" s="163"/>
      <c r="X188" s="163"/>
      <c r="Y188" s="163"/>
      <c r="Z188" s="163"/>
    </row>
    <row r="189" ht="11.25" customHeight="1">
      <c r="A189" s="97" t="s">
        <v>9701</v>
      </c>
      <c r="B189" s="302" t="s">
        <v>106</v>
      </c>
      <c r="C189" s="293" t="s">
        <v>13525</v>
      </c>
      <c r="D189" s="111" t="s">
        <v>13300</v>
      </c>
      <c r="E189" s="111">
        <v>3.0</v>
      </c>
      <c r="F189" s="375">
        <v>3.0</v>
      </c>
      <c r="G189" s="376" t="s">
        <v>112</v>
      </c>
      <c r="H189" s="2"/>
      <c r="I189" s="2"/>
      <c r="J189" s="163"/>
      <c r="K189" s="163"/>
      <c r="L189" s="163"/>
      <c r="M189" s="163"/>
      <c r="N189" s="163"/>
      <c r="O189" s="163"/>
      <c r="P189" s="163"/>
      <c r="Q189" s="163"/>
      <c r="R189" s="163"/>
      <c r="S189" s="163"/>
      <c r="T189" s="163"/>
      <c r="U189" s="163"/>
      <c r="V189" s="163"/>
      <c r="W189" s="163"/>
      <c r="X189" s="163"/>
      <c r="Y189" s="163"/>
      <c r="Z189" s="163"/>
    </row>
    <row r="190" ht="11.25" customHeight="1">
      <c r="A190" s="97" t="s">
        <v>9701</v>
      </c>
      <c r="B190" s="302" t="s">
        <v>106</v>
      </c>
      <c r="C190" s="293" t="s">
        <v>13526</v>
      </c>
      <c r="D190" s="111" t="s">
        <v>13300</v>
      </c>
      <c r="E190" s="111">
        <v>1.0</v>
      </c>
      <c r="F190" s="375">
        <v>1.0</v>
      </c>
      <c r="G190" s="376" t="s">
        <v>112</v>
      </c>
      <c r="H190" s="2"/>
      <c r="I190" s="2"/>
      <c r="J190" s="163"/>
      <c r="K190" s="163"/>
      <c r="L190" s="163"/>
      <c r="M190" s="163"/>
      <c r="N190" s="163"/>
      <c r="O190" s="163"/>
      <c r="P190" s="163"/>
      <c r="Q190" s="163"/>
      <c r="R190" s="163"/>
      <c r="S190" s="163"/>
      <c r="T190" s="163"/>
      <c r="U190" s="163"/>
      <c r="V190" s="163"/>
      <c r="W190" s="163"/>
      <c r="X190" s="163"/>
      <c r="Y190" s="163"/>
      <c r="Z190" s="163"/>
    </row>
    <row r="191" ht="11.25" customHeight="1">
      <c r="A191" s="162" t="s">
        <v>61</v>
      </c>
      <c r="B191" s="10" t="s">
        <v>52</v>
      </c>
      <c r="C191" s="162" t="s">
        <v>13527</v>
      </c>
      <c r="D191" s="10" t="s">
        <v>13330</v>
      </c>
      <c r="E191" s="10">
        <v>10.0</v>
      </c>
      <c r="F191" s="375">
        <v>10.0</v>
      </c>
      <c r="G191" s="376" t="s">
        <v>61</v>
      </c>
      <c r="H191" s="163"/>
      <c r="I191" s="163"/>
      <c r="J191" s="163"/>
      <c r="K191" s="163"/>
      <c r="L191" s="163"/>
      <c r="M191" s="163"/>
      <c r="N191" s="163"/>
      <c r="O191" s="163"/>
      <c r="P191" s="163"/>
      <c r="Q191" s="163"/>
      <c r="R191" s="163"/>
      <c r="S191" s="163"/>
      <c r="T191" s="163"/>
      <c r="U191" s="163"/>
      <c r="V191" s="163"/>
      <c r="W191" s="163"/>
      <c r="X191" s="163"/>
      <c r="Y191" s="163"/>
      <c r="Z191" s="163"/>
    </row>
    <row r="192" ht="11.25" customHeight="1">
      <c r="A192" s="162" t="s">
        <v>61</v>
      </c>
      <c r="B192" s="10" t="s">
        <v>52</v>
      </c>
      <c r="C192" s="162" t="s">
        <v>13528</v>
      </c>
      <c r="D192" s="10" t="s">
        <v>13330</v>
      </c>
      <c r="E192" s="10">
        <v>10.0</v>
      </c>
      <c r="F192" s="375">
        <v>10.0</v>
      </c>
      <c r="G192" s="376" t="s">
        <v>61</v>
      </c>
      <c r="H192" s="163"/>
      <c r="I192" s="163"/>
      <c r="J192" s="163"/>
      <c r="K192" s="163"/>
      <c r="L192" s="163"/>
      <c r="M192" s="163"/>
      <c r="N192" s="163"/>
      <c r="O192" s="163"/>
      <c r="P192" s="163"/>
      <c r="Q192" s="163"/>
      <c r="R192" s="163"/>
      <c r="S192" s="163"/>
      <c r="T192" s="163"/>
      <c r="U192" s="163"/>
      <c r="V192" s="163"/>
      <c r="W192" s="163"/>
      <c r="X192" s="163"/>
      <c r="Y192" s="163"/>
      <c r="Z192" s="163"/>
    </row>
    <row r="193" ht="11.25" customHeight="1">
      <c r="A193" s="162" t="s">
        <v>61</v>
      </c>
      <c r="B193" s="10" t="s">
        <v>52</v>
      </c>
      <c r="C193" s="162" t="s">
        <v>13529</v>
      </c>
      <c r="D193" s="10" t="s">
        <v>13330</v>
      </c>
      <c r="E193" s="10">
        <v>75.0</v>
      </c>
      <c r="F193" s="375">
        <v>7.5</v>
      </c>
      <c r="G193" s="376" t="s">
        <v>61</v>
      </c>
      <c r="H193" s="163"/>
      <c r="I193" s="163"/>
      <c r="J193" s="163"/>
      <c r="K193" s="163"/>
      <c r="L193" s="163"/>
      <c r="M193" s="163"/>
      <c r="N193" s="163"/>
      <c r="O193" s="163"/>
      <c r="P193" s="163"/>
      <c r="Q193" s="163"/>
      <c r="R193" s="163"/>
      <c r="S193" s="163"/>
      <c r="T193" s="163"/>
      <c r="U193" s="163"/>
      <c r="V193" s="163"/>
      <c r="W193" s="163"/>
      <c r="X193" s="163"/>
      <c r="Y193" s="163"/>
      <c r="Z193" s="163"/>
    </row>
    <row r="194" ht="11.25" customHeight="1">
      <c r="A194" s="162" t="s">
        <v>61</v>
      </c>
      <c r="B194" s="10" t="s">
        <v>52</v>
      </c>
      <c r="C194" s="162" t="s">
        <v>13530</v>
      </c>
      <c r="D194" s="10" t="s">
        <v>13330</v>
      </c>
      <c r="E194" s="10">
        <v>75.0</v>
      </c>
      <c r="F194" s="375">
        <v>7.5</v>
      </c>
      <c r="G194" s="376" t="s">
        <v>61</v>
      </c>
      <c r="H194" s="163"/>
      <c r="I194" s="163"/>
      <c r="J194" s="163"/>
      <c r="K194" s="163"/>
      <c r="L194" s="163"/>
      <c r="M194" s="163"/>
      <c r="N194" s="163"/>
      <c r="O194" s="163"/>
      <c r="P194" s="163"/>
      <c r="Q194" s="163"/>
      <c r="R194" s="163"/>
      <c r="S194" s="163"/>
      <c r="T194" s="163"/>
      <c r="U194" s="163"/>
      <c r="V194" s="163"/>
      <c r="W194" s="163"/>
      <c r="X194" s="163"/>
      <c r="Y194" s="163"/>
      <c r="Z194" s="163"/>
    </row>
    <row r="195" ht="11.25" customHeight="1">
      <c r="A195" s="162" t="s">
        <v>61</v>
      </c>
      <c r="B195" s="10" t="s">
        <v>52</v>
      </c>
      <c r="C195" s="162" t="s">
        <v>13531</v>
      </c>
      <c r="D195" s="10" t="s">
        <v>13330</v>
      </c>
      <c r="E195" s="10">
        <v>3.0</v>
      </c>
      <c r="F195" s="375">
        <v>3.0</v>
      </c>
      <c r="G195" s="376" t="s">
        <v>61</v>
      </c>
      <c r="H195" s="163"/>
      <c r="I195" s="163"/>
      <c r="J195" s="163"/>
      <c r="K195" s="163"/>
      <c r="L195" s="163"/>
      <c r="M195" s="163"/>
      <c r="N195" s="163"/>
      <c r="O195" s="163"/>
      <c r="P195" s="163"/>
      <c r="Q195" s="163"/>
      <c r="R195" s="163"/>
      <c r="S195" s="163"/>
      <c r="T195" s="163"/>
      <c r="U195" s="163"/>
      <c r="V195" s="163"/>
      <c r="W195" s="163"/>
      <c r="X195" s="163"/>
      <c r="Y195" s="163"/>
      <c r="Z195" s="163"/>
    </row>
    <row r="196" ht="11.25" customHeight="1">
      <c r="A196" s="162" t="s">
        <v>61</v>
      </c>
      <c r="B196" s="10" t="s">
        <v>52</v>
      </c>
      <c r="C196" s="162" t="s">
        <v>13532</v>
      </c>
      <c r="D196" s="10" t="s">
        <v>13330</v>
      </c>
      <c r="E196" s="10">
        <v>3.0</v>
      </c>
      <c r="F196" s="375">
        <v>3.0</v>
      </c>
      <c r="G196" s="376" t="s">
        <v>61</v>
      </c>
      <c r="H196" s="163"/>
      <c r="I196" s="163"/>
      <c r="J196" s="163"/>
      <c r="K196" s="163"/>
      <c r="L196" s="163"/>
      <c r="M196" s="163"/>
      <c r="N196" s="163"/>
      <c r="O196" s="163"/>
      <c r="P196" s="163"/>
      <c r="Q196" s="163"/>
      <c r="R196" s="163"/>
      <c r="S196" s="163"/>
      <c r="T196" s="163"/>
      <c r="U196" s="163"/>
      <c r="V196" s="163"/>
      <c r="W196" s="163"/>
      <c r="X196" s="163"/>
      <c r="Y196" s="163"/>
      <c r="Z196" s="163"/>
    </row>
    <row r="197" ht="11.25" customHeight="1">
      <c r="A197" s="162" t="s">
        <v>61</v>
      </c>
      <c r="B197" s="10" t="s">
        <v>52</v>
      </c>
      <c r="C197" s="162" t="s">
        <v>13533</v>
      </c>
      <c r="D197" s="10" t="s">
        <v>13534</v>
      </c>
      <c r="E197" s="10">
        <v>11.0</v>
      </c>
      <c r="F197" s="375">
        <v>22.67</v>
      </c>
      <c r="G197" s="376" t="s">
        <v>61</v>
      </c>
      <c r="H197" s="163"/>
      <c r="I197" s="163"/>
      <c r="J197" s="163"/>
      <c r="K197" s="163"/>
      <c r="L197" s="163"/>
      <c r="M197" s="163"/>
      <c r="N197" s="163"/>
      <c r="O197" s="163"/>
      <c r="P197" s="163"/>
      <c r="Q197" s="163"/>
      <c r="R197" s="163"/>
      <c r="S197" s="163"/>
      <c r="T197" s="163"/>
      <c r="U197" s="163"/>
      <c r="V197" s="163"/>
      <c r="W197" s="163"/>
      <c r="X197" s="163"/>
      <c r="Y197" s="163"/>
      <c r="Z197" s="163"/>
    </row>
    <row r="198" ht="11.25" customHeight="1">
      <c r="A198" s="162" t="s">
        <v>61</v>
      </c>
      <c r="B198" s="10" t="s">
        <v>52</v>
      </c>
      <c r="C198" s="162" t="s">
        <v>13535</v>
      </c>
      <c r="D198" s="10" t="s">
        <v>13536</v>
      </c>
      <c r="E198" s="10">
        <v>224.0</v>
      </c>
      <c r="F198" s="375">
        <v>447.33</v>
      </c>
      <c r="G198" s="376" t="s">
        <v>61</v>
      </c>
      <c r="H198" s="163"/>
      <c r="I198" s="163"/>
      <c r="J198" s="163"/>
      <c r="K198" s="163"/>
      <c r="L198" s="163"/>
      <c r="M198" s="163"/>
      <c r="N198" s="163"/>
      <c r="O198" s="163"/>
      <c r="P198" s="163"/>
      <c r="Q198" s="163"/>
      <c r="R198" s="163"/>
      <c r="S198" s="163"/>
      <c r="T198" s="163"/>
      <c r="U198" s="163"/>
      <c r="V198" s="163"/>
      <c r="W198" s="163"/>
      <c r="X198" s="163"/>
      <c r="Y198" s="163"/>
      <c r="Z198" s="163"/>
    </row>
    <row r="199" ht="11.25" customHeight="1">
      <c r="A199" s="162" t="s">
        <v>12969</v>
      </c>
      <c r="B199" s="10" t="s">
        <v>52</v>
      </c>
      <c r="C199" s="162" t="s">
        <v>13537</v>
      </c>
      <c r="D199" s="10" t="s">
        <v>13300</v>
      </c>
      <c r="E199" s="10">
        <v>50.0</v>
      </c>
      <c r="F199" s="375">
        <v>50.0</v>
      </c>
      <c r="G199" s="376" t="s">
        <v>75</v>
      </c>
      <c r="H199" s="163"/>
      <c r="I199" s="163"/>
      <c r="J199" s="163"/>
      <c r="K199" s="163"/>
      <c r="L199" s="163"/>
      <c r="M199" s="163"/>
      <c r="N199" s="163"/>
      <c r="O199" s="163"/>
      <c r="P199" s="163"/>
      <c r="Q199" s="163"/>
      <c r="R199" s="163"/>
      <c r="S199" s="163"/>
      <c r="T199" s="163"/>
      <c r="U199" s="163"/>
      <c r="V199" s="163"/>
      <c r="W199" s="163"/>
      <c r="X199" s="163"/>
      <c r="Y199" s="163"/>
      <c r="Z199" s="163"/>
    </row>
    <row r="200" ht="11.25" customHeight="1">
      <c r="A200" s="162" t="s">
        <v>12969</v>
      </c>
      <c r="B200" s="10" t="s">
        <v>52</v>
      </c>
      <c r="C200" s="162" t="s">
        <v>13538</v>
      </c>
      <c r="D200" s="10" t="s">
        <v>13300</v>
      </c>
      <c r="E200" s="10">
        <v>50.0</v>
      </c>
      <c r="F200" s="375">
        <v>50.0</v>
      </c>
      <c r="G200" s="376" t="s">
        <v>75</v>
      </c>
      <c r="H200" s="163"/>
      <c r="I200" s="163"/>
      <c r="J200" s="163"/>
      <c r="K200" s="163"/>
      <c r="L200" s="163"/>
      <c r="M200" s="163"/>
      <c r="N200" s="163"/>
      <c r="O200" s="163"/>
      <c r="P200" s="163"/>
      <c r="Q200" s="163"/>
      <c r="R200" s="163"/>
      <c r="S200" s="163"/>
      <c r="T200" s="163"/>
      <c r="U200" s="163"/>
      <c r="V200" s="163"/>
      <c r="W200" s="163"/>
      <c r="X200" s="163"/>
      <c r="Y200" s="163"/>
      <c r="Z200" s="163"/>
    </row>
    <row r="201" ht="11.25" customHeight="1">
      <c r="A201" s="162" t="s">
        <v>12969</v>
      </c>
      <c r="B201" s="10" t="s">
        <v>52</v>
      </c>
      <c r="C201" s="162" t="s">
        <v>13537</v>
      </c>
      <c r="D201" s="10" t="s">
        <v>13300</v>
      </c>
      <c r="E201" s="10">
        <v>50.0</v>
      </c>
      <c r="F201" s="375">
        <v>50.0</v>
      </c>
      <c r="G201" s="376" t="s">
        <v>75</v>
      </c>
      <c r="H201" s="163"/>
      <c r="I201" s="163"/>
      <c r="J201" s="163"/>
      <c r="K201" s="163"/>
      <c r="L201" s="163"/>
      <c r="M201" s="163"/>
      <c r="N201" s="163"/>
      <c r="O201" s="163"/>
      <c r="P201" s="163"/>
      <c r="Q201" s="163"/>
      <c r="R201" s="163"/>
      <c r="S201" s="163"/>
      <c r="T201" s="163"/>
      <c r="U201" s="163"/>
      <c r="V201" s="163"/>
      <c r="W201" s="163"/>
      <c r="X201" s="163"/>
      <c r="Y201" s="163"/>
      <c r="Z201" s="163"/>
    </row>
    <row r="202" ht="11.25" customHeight="1">
      <c r="A202" s="162" t="s">
        <v>12969</v>
      </c>
      <c r="B202" s="10" t="s">
        <v>52</v>
      </c>
      <c r="C202" s="162" t="s">
        <v>13539</v>
      </c>
      <c r="D202" s="10" t="s">
        <v>13300</v>
      </c>
      <c r="E202" s="10">
        <v>50.0</v>
      </c>
      <c r="F202" s="375">
        <v>50.0</v>
      </c>
      <c r="G202" s="376" t="s">
        <v>75</v>
      </c>
      <c r="H202" s="163"/>
      <c r="I202" s="163"/>
      <c r="J202" s="163"/>
      <c r="K202" s="163"/>
      <c r="L202" s="163"/>
      <c r="M202" s="163"/>
      <c r="N202" s="163"/>
      <c r="O202" s="163"/>
      <c r="P202" s="163"/>
      <c r="Q202" s="163"/>
      <c r="R202" s="163"/>
      <c r="S202" s="163"/>
      <c r="T202" s="163"/>
      <c r="U202" s="163"/>
      <c r="V202" s="163"/>
      <c r="W202" s="163"/>
      <c r="X202" s="163"/>
      <c r="Y202" s="163"/>
      <c r="Z202" s="163"/>
    </row>
    <row r="203" ht="11.25" customHeight="1">
      <c r="A203" s="162" t="s">
        <v>13158</v>
      </c>
      <c r="B203" s="10" t="s">
        <v>52</v>
      </c>
      <c r="C203" s="162" t="s">
        <v>13540</v>
      </c>
      <c r="D203" s="10" t="s">
        <v>13356</v>
      </c>
      <c r="E203" s="10">
        <v>10.0</v>
      </c>
      <c r="F203" s="375">
        <v>10.0</v>
      </c>
      <c r="G203" s="376" t="s">
        <v>94</v>
      </c>
      <c r="H203" s="163"/>
      <c r="I203" s="163"/>
      <c r="J203" s="163"/>
      <c r="K203" s="163"/>
      <c r="L203" s="163"/>
      <c r="M203" s="163"/>
      <c r="N203" s="163"/>
      <c r="O203" s="163"/>
      <c r="P203" s="163"/>
      <c r="Q203" s="163"/>
      <c r="R203" s="163"/>
      <c r="S203" s="163"/>
      <c r="T203" s="163"/>
      <c r="U203" s="163"/>
      <c r="V203" s="163"/>
      <c r="W203" s="163"/>
      <c r="X203" s="163"/>
      <c r="Y203" s="163"/>
      <c r="Z203" s="163"/>
    </row>
    <row r="204" ht="11.25" customHeight="1">
      <c r="A204" s="162" t="s">
        <v>13158</v>
      </c>
      <c r="B204" s="10" t="s">
        <v>52</v>
      </c>
      <c r="C204" s="162" t="s">
        <v>13541</v>
      </c>
      <c r="D204" s="10" t="s">
        <v>13356</v>
      </c>
      <c r="E204" s="10">
        <v>10.0</v>
      </c>
      <c r="F204" s="375">
        <v>10.0</v>
      </c>
      <c r="G204" s="376" t="s">
        <v>94</v>
      </c>
      <c r="H204" s="163"/>
      <c r="I204" s="163"/>
      <c r="J204" s="163"/>
      <c r="K204" s="163"/>
      <c r="L204" s="163"/>
      <c r="M204" s="163"/>
      <c r="N204" s="163"/>
      <c r="O204" s="163"/>
      <c r="P204" s="163"/>
      <c r="Q204" s="163"/>
      <c r="R204" s="163"/>
      <c r="S204" s="163"/>
      <c r="T204" s="163"/>
      <c r="U204" s="163"/>
      <c r="V204" s="163"/>
      <c r="W204" s="163"/>
      <c r="X204" s="163"/>
      <c r="Y204" s="163"/>
      <c r="Z204" s="163"/>
    </row>
    <row r="205" ht="11.25" customHeight="1">
      <c r="A205" s="162" t="s">
        <v>13158</v>
      </c>
      <c r="B205" s="10" t="s">
        <v>52</v>
      </c>
      <c r="C205" s="162" t="s">
        <v>13542</v>
      </c>
      <c r="D205" s="10" t="s">
        <v>13356</v>
      </c>
      <c r="E205" s="10">
        <v>45.0</v>
      </c>
      <c r="F205" s="375">
        <v>45.0</v>
      </c>
      <c r="G205" s="376" t="s">
        <v>94</v>
      </c>
      <c r="H205" s="163"/>
      <c r="I205" s="163"/>
      <c r="J205" s="163"/>
      <c r="K205" s="163"/>
      <c r="L205" s="163"/>
      <c r="M205" s="163"/>
      <c r="N205" s="163"/>
      <c r="O205" s="163"/>
      <c r="P205" s="163"/>
      <c r="Q205" s="163"/>
      <c r="R205" s="163"/>
      <c r="S205" s="163"/>
      <c r="T205" s="163"/>
      <c r="U205" s="163"/>
      <c r="V205" s="163"/>
      <c r="W205" s="163"/>
      <c r="X205" s="163"/>
      <c r="Y205" s="163"/>
      <c r="Z205" s="163"/>
    </row>
    <row r="206" ht="11.25" customHeight="1">
      <c r="A206" s="162" t="s">
        <v>13158</v>
      </c>
      <c r="B206" s="10" t="s">
        <v>52</v>
      </c>
      <c r="C206" s="162" t="s">
        <v>13543</v>
      </c>
      <c r="D206" s="10" t="s">
        <v>13356</v>
      </c>
      <c r="E206" s="10">
        <v>45.0</v>
      </c>
      <c r="F206" s="375">
        <v>45.0</v>
      </c>
      <c r="G206" s="376" t="s">
        <v>94</v>
      </c>
      <c r="H206" s="163"/>
      <c r="I206" s="163"/>
      <c r="J206" s="163"/>
      <c r="K206" s="163"/>
      <c r="L206" s="163"/>
      <c r="M206" s="163"/>
      <c r="N206" s="163"/>
      <c r="O206" s="163"/>
      <c r="P206" s="163"/>
      <c r="Q206" s="163"/>
      <c r="R206" s="163"/>
      <c r="S206" s="163"/>
      <c r="T206" s="163"/>
      <c r="U206" s="163"/>
      <c r="V206" s="163"/>
      <c r="W206" s="163"/>
      <c r="X206" s="163"/>
      <c r="Y206" s="163"/>
      <c r="Z206" s="163"/>
    </row>
    <row r="207" ht="11.25" customHeight="1">
      <c r="A207" s="162" t="s">
        <v>13158</v>
      </c>
      <c r="B207" s="10" t="s">
        <v>52</v>
      </c>
      <c r="C207" s="162" t="s">
        <v>13544</v>
      </c>
      <c r="D207" s="10" t="s">
        <v>13356</v>
      </c>
      <c r="E207" s="10">
        <v>15.0</v>
      </c>
      <c r="F207" s="375">
        <v>15.0</v>
      </c>
      <c r="G207" s="376" t="s">
        <v>94</v>
      </c>
      <c r="H207" s="163"/>
      <c r="I207" s="163"/>
      <c r="J207" s="163"/>
      <c r="K207" s="163"/>
      <c r="L207" s="163"/>
      <c r="M207" s="163"/>
      <c r="N207" s="163"/>
      <c r="O207" s="163"/>
      <c r="P207" s="163"/>
      <c r="Q207" s="163"/>
      <c r="R207" s="163"/>
      <c r="S207" s="163"/>
      <c r="T207" s="163"/>
      <c r="U207" s="163"/>
      <c r="V207" s="163"/>
      <c r="W207" s="163"/>
      <c r="X207" s="163"/>
      <c r="Y207" s="163"/>
      <c r="Z207" s="163"/>
    </row>
    <row r="208" ht="11.25" customHeight="1">
      <c r="A208" s="162" t="s">
        <v>13158</v>
      </c>
      <c r="B208" s="10" t="s">
        <v>52</v>
      </c>
      <c r="C208" s="162" t="s">
        <v>13545</v>
      </c>
      <c r="D208" s="10" t="s">
        <v>13546</v>
      </c>
      <c r="E208" s="10">
        <v>8.0</v>
      </c>
      <c r="F208" s="375">
        <v>8.0</v>
      </c>
      <c r="G208" s="376" t="s">
        <v>94</v>
      </c>
      <c r="H208" s="163"/>
      <c r="I208" s="163"/>
      <c r="J208" s="163"/>
      <c r="K208" s="163"/>
      <c r="L208" s="163"/>
      <c r="M208" s="163"/>
      <c r="N208" s="163"/>
      <c r="O208" s="163"/>
      <c r="P208" s="163"/>
      <c r="Q208" s="163"/>
      <c r="R208" s="163"/>
      <c r="S208" s="163"/>
      <c r="T208" s="163"/>
      <c r="U208" s="163"/>
      <c r="V208" s="163"/>
      <c r="W208" s="163"/>
      <c r="X208" s="163"/>
      <c r="Y208" s="163"/>
      <c r="Z208" s="163"/>
    </row>
    <row r="209" ht="11.25" customHeight="1">
      <c r="A209" s="162" t="s">
        <v>13158</v>
      </c>
      <c r="B209" s="10" t="s">
        <v>52</v>
      </c>
      <c r="C209" s="162" t="s">
        <v>13547</v>
      </c>
      <c r="D209" s="10" t="s">
        <v>13546</v>
      </c>
      <c r="E209" s="10">
        <v>8.0</v>
      </c>
      <c r="F209" s="375">
        <v>8.0</v>
      </c>
      <c r="G209" s="376" t="s">
        <v>94</v>
      </c>
      <c r="H209" s="163"/>
      <c r="I209" s="163"/>
      <c r="J209" s="163"/>
      <c r="K209" s="163"/>
      <c r="L209" s="163"/>
      <c r="M209" s="163"/>
      <c r="N209" s="163"/>
      <c r="O209" s="163"/>
      <c r="P209" s="163"/>
      <c r="Q209" s="163"/>
      <c r="R209" s="163"/>
      <c r="S209" s="163"/>
      <c r="T209" s="163"/>
      <c r="U209" s="163"/>
      <c r="V209" s="163"/>
      <c r="W209" s="163"/>
      <c r="X209" s="163"/>
      <c r="Y209" s="163"/>
      <c r="Z209" s="163"/>
    </row>
    <row r="210" ht="11.25" customHeight="1">
      <c r="A210" s="162" t="s">
        <v>13158</v>
      </c>
      <c r="B210" s="10" t="s">
        <v>52</v>
      </c>
      <c r="C210" s="162" t="s">
        <v>13548</v>
      </c>
      <c r="D210" s="10" t="s">
        <v>13356</v>
      </c>
      <c r="E210" s="10">
        <v>15.0</v>
      </c>
      <c r="F210" s="375">
        <v>15.0</v>
      </c>
      <c r="G210" s="376" t="s">
        <v>94</v>
      </c>
      <c r="H210" s="163"/>
      <c r="I210" s="163"/>
      <c r="J210" s="163"/>
      <c r="K210" s="163"/>
      <c r="L210" s="163"/>
      <c r="M210" s="163"/>
      <c r="N210" s="163"/>
      <c r="O210" s="163"/>
      <c r="P210" s="163"/>
      <c r="Q210" s="163"/>
      <c r="R210" s="163"/>
      <c r="S210" s="163"/>
      <c r="T210" s="163"/>
      <c r="U210" s="163"/>
      <c r="V210" s="163"/>
      <c r="W210" s="163"/>
      <c r="X210" s="163"/>
      <c r="Y210" s="163"/>
      <c r="Z210" s="163"/>
    </row>
    <row r="211" ht="11.25" customHeight="1">
      <c r="A211" s="162" t="s">
        <v>13158</v>
      </c>
      <c r="B211" s="10" t="s">
        <v>52</v>
      </c>
      <c r="C211" s="162" t="s">
        <v>13549</v>
      </c>
      <c r="D211" s="10" t="s">
        <v>13356</v>
      </c>
      <c r="E211" s="10">
        <v>56.0</v>
      </c>
      <c r="F211" s="375">
        <v>56.0</v>
      </c>
      <c r="G211" s="376" t="s">
        <v>94</v>
      </c>
      <c r="H211" s="163"/>
      <c r="I211" s="163"/>
      <c r="J211" s="163"/>
      <c r="K211" s="163"/>
      <c r="L211" s="163"/>
      <c r="M211" s="163"/>
      <c r="N211" s="163"/>
      <c r="O211" s="163"/>
      <c r="P211" s="163"/>
      <c r="Q211" s="163"/>
      <c r="R211" s="163"/>
      <c r="S211" s="163"/>
      <c r="T211" s="163"/>
      <c r="U211" s="163"/>
      <c r="V211" s="163"/>
      <c r="W211" s="163"/>
      <c r="X211" s="163"/>
      <c r="Y211" s="163"/>
      <c r="Z211" s="163"/>
    </row>
    <row r="212" ht="11.25" customHeight="1">
      <c r="A212" s="162" t="s">
        <v>13158</v>
      </c>
      <c r="B212" s="10" t="s">
        <v>52</v>
      </c>
      <c r="C212" s="162" t="s">
        <v>13550</v>
      </c>
      <c r="D212" s="10" t="s">
        <v>13356</v>
      </c>
      <c r="E212" s="10">
        <v>300.0</v>
      </c>
      <c r="F212" s="375">
        <v>300.0</v>
      </c>
      <c r="G212" s="376" t="s">
        <v>94</v>
      </c>
      <c r="H212" s="163"/>
      <c r="I212" s="163"/>
      <c r="J212" s="163"/>
      <c r="K212" s="163"/>
      <c r="L212" s="163"/>
      <c r="M212" s="163"/>
      <c r="N212" s="163"/>
      <c r="O212" s="163"/>
      <c r="P212" s="163"/>
      <c r="Q212" s="163"/>
      <c r="R212" s="163"/>
      <c r="S212" s="163"/>
      <c r="T212" s="163"/>
      <c r="U212" s="163"/>
      <c r="V212" s="163"/>
      <c r="W212" s="163"/>
      <c r="X212" s="163"/>
      <c r="Y212" s="163"/>
      <c r="Z212" s="163"/>
    </row>
    <row r="213" ht="11.25" customHeight="1">
      <c r="A213" s="162" t="s">
        <v>57</v>
      </c>
      <c r="B213" s="10" t="s">
        <v>52</v>
      </c>
      <c r="C213" s="162" t="s">
        <v>13551</v>
      </c>
      <c r="D213" s="10" t="s">
        <v>13300</v>
      </c>
      <c r="E213" s="10" t="s">
        <v>13552</v>
      </c>
      <c r="F213" s="375">
        <v>39.33</v>
      </c>
      <c r="G213" s="376" t="s">
        <v>57</v>
      </c>
      <c r="H213" s="163"/>
      <c r="I213" s="163"/>
      <c r="J213" s="163"/>
      <c r="K213" s="163"/>
      <c r="L213" s="163"/>
      <c r="M213" s="163"/>
      <c r="N213" s="163"/>
      <c r="O213" s="163"/>
      <c r="P213" s="163"/>
      <c r="Q213" s="163"/>
      <c r="R213" s="163"/>
      <c r="S213" s="163"/>
      <c r="T213" s="163"/>
      <c r="U213" s="163"/>
      <c r="V213" s="163"/>
      <c r="W213" s="163"/>
      <c r="X213" s="163"/>
      <c r="Y213" s="163"/>
      <c r="Z213" s="163"/>
    </row>
    <row r="214" ht="11.25" customHeight="1">
      <c r="A214" s="162" t="s">
        <v>57</v>
      </c>
      <c r="B214" s="10" t="s">
        <v>52</v>
      </c>
      <c r="C214" s="162" t="s">
        <v>13553</v>
      </c>
      <c r="D214" s="10" t="s">
        <v>13300</v>
      </c>
      <c r="E214" s="10" t="s">
        <v>13554</v>
      </c>
      <c r="F214" s="375">
        <v>42.0</v>
      </c>
      <c r="G214" s="376" t="s">
        <v>57</v>
      </c>
      <c r="H214" s="163"/>
      <c r="I214" s="163"/>
      <c r="J214" s="163"/>
      <c r="K214" s="163"/>
      <c r="L214" s="163"/>
      <c r="M214" s="163"/>
      <c r="N214" s="163"/>
      <c r="O214" s="163"/>
      <c r="P214" s="163"/>
      <c r="Q214" s="163"/>
      <c r="R214" s="163"/>
      <c r="S214" s="163"/>
      <c r="T214" s="163"/>
      <c r="U214" s="163"/>
      <c r="V214" s="163"/>
      <c r="W214" s="163"/>
      <c r="X214" s="163"/>
      <c r="Y214" s="163"/>
      <c r="Z214" s="163"/>
    </row>
    <row r="215" ht="11.25" customHeight="1">
      <c r="A215" s="162" t="s">
        <v>57</v>
      </c>
      <c r="B215" s="10" t="s">
        <v>52</v>
      </c>
      <c r="C215" s="162" t="s">
        <v>13555</v>
      </c>
      <c r="D215" s="10" t="s">
        <v>13300</v>
      </c>
      <c r="E215" s="10" t="s">
        <v>13556</v>
      </c>
      <c r="F215" s="375">
        <v>8.33</v>
      </c>
      <c r="G215" s="376" t="s">
        <v>57</v>
      </c>
      <c r="H215" s="163"/>
      <c r="I215" s="163"/>
      <c r="J215" s="163"/>
      <c r="K215" s="163"/>
      <c r="L215" s="163"/>
      <c r="M215" s="163"/>
      <c r="N215" s="163"/>
      <c r="O215" s="163"/>
      <c r="P215" s="163"/>
      <c r="Q215" s="163"/>
      <c r="R215" s="163"/>
      <c r="S215" s="163"/>
      <c r="T215" s="163"/>
      <c r="U215" s="163"/>
      <c r="V215" s="163"/>
      <c r="W215" s="163"/>
      <c r="X215" s="163"/>
      <c r="Y215" s="163"/>
      <c r="Z215" s="163"/>
    </row>
    <row r="216" ht="11.25" customHeight="1">
      <c r="A216" s="162" t="s">
        <v>57</v>
      </c>
      <c r="B216" s="10" t="s">
        <v>52</v>
      </c>
      <c r="C216" s="162" t="s">
        <v>13557</v>
      </c>
      <c r="D216" s="10" t="s">
        <v>13300</v>
      </c>
      <c r="E216" s="10" t="s">
        <v>13558</v>
      </c>
      <c r="F216" s="375">
        <v>10.0</v>
      </c>
      <c r="G216" s="376" t="s">
        <v>57</v>
      </c>
      <c r="H216" s="163"/>
      <c r="I216" s="163"/>
      <c r="J216" s="163"/>
      <c r="K216" s="163"/>
      <c r="L216" s="163"/>
      <c r="M216" s="163"/>
      <c r="N216" s="163"/>
      <c r="O216" s="163"/>
      <c r="P216" s="163"/>
      <c r="Q216" s="163"/>
      <c r="R216" s="163"/>
      <c r="S216" s="163"/>
      <c r="T216" s="163"/>
      <c r="U216" s="163"/>
      <c r="V216" s="163"/>
      <c r="W216" s="163"/>
      <c r="X216" s="163"/>
      <c r="Y216" s="163"/>
      <c r="Z216" s="163"/>
    </row>
    <row r="217" ht="11.25" customHeight="1">
      <c r="A217" s="162" t="s">
        <v>57</v>
      </c>
      <c r="B217" s="10" t="s">
        <v>52</v>
      </c>
      <c r="C217" s="162" t="s">
        <v>13559</v>
      </c>
      <c r="D217" s="10" t="s">
        <v>13300</v>
      </c>
      <c r="E217" s="10" t="s">
        <v>13560</v>
      </c>
      <c r="F217" s="375">
        <v>20.0</v>
      </c>
      <c r="G217" s="376" t="s">
        <v>57</v>
      </c>
      <c r="H217" s="163"/>
      <c r="I217" s="163"/>
      <c r="J217" s="163"/>
      <c r="K217" s="163"/>
      <c r="L217" s="163"/>
      <c r="M217" s="163"/>
      <c r="N217" s="163"/>
      <c r="O217" s="163"/>
      <c r="P217" s="163"/>
      <c r="Q217" s="163"/>
      <c r="R217" s="163"/>
      <c r="S217" s="163"/>
      <c r="T217" s="163"/>
      <c r="U217" s="163"/>
      <c r="V217" s="163"/>
      <c r="W217" s="163"/>
      <c r="X217" s="163"/>
      <c r="Y217" s="163"/>
      <c r="Z217" s="163"/>
    </row>
    <row r="218" ht="11.25" customHeight="1">
      <c r="A218" s="162" t="s">
        <v>57</v>
      </c>
      <c r="B218" s="10" t="s">
        <v>52</v>
      </c>
      <c r="C218" s="162" t="s">
        <v>13561</v>
      </c>
      <c r="D218" s="10" t="s">
        <v>13300</v>
      </c>
      <c r="E218" s="10" t="s">
        <v>13562</v>
      </c>
      <c r="F218" s="375">
        <v>22.0</v>
      </c>
      <c r="G218" s="376" t="s">
        <v>57</v>
      </c>
      <c r="H218" s="163"/>
      <c r="I218" s="163"/>
      <c r="J218" s="163"/>
      <c r="K218" s="163"/>
      <c r="L218" s="163"/>
      <c r="M218" s="163"/>
      <c r="N218" s="163"/>
      <c r="O218" s="163"/>
      <c r="P218" s="163"/>
      <c r="Q218" s="163"/>
      <c r="R218" s="163"/>
      <c r="S218" s="163"/>
      <c r="T218" s="163"/>
      <c r="U218" s="163"/>
      <c r="V218" s="163"/>
      <c r="W218" s="163"/>
      <c r="X218" s="163"/>
      <c r="Y218" s="163"/>
      <c r="Z218" s="163"/>
    </row>
    <row r="219" ht="11.25" customHeight="1">
      <c r="A219" s="162" t="s">
        <v>57</v>
      </c>
      <c r="B219" s="10" t="s">
        <v>52</v>
      </c>
      <c r="C219" s="162" t="s">
        <v>13563</v>
      </c>
      <c r="D219" s="10" t="s">
        <v>13300</v>
      </c>
      <c r="E219" s="10" t="s">
        <v>13564</v>
      </c>
      <c r="F219" s="375">
        <v>16.33</v>
      </c>
      <c r="G219" s="376" t="s">
        <v>57</v>
      </c>
      <c r="H219" s="163"/>
      <c r="I219" s="163"/>
      <c r="J219" s="163"/>
      <c r="K219" s="163"/>
      <c r="L219" s="163"/>
      <c r="M219" s="163"/>
      <c r="N219" s="163"/>
      <c r="O219" s="163"/>
      <c r="P219" s="163"/>
      <c r="Q219" s="163"/>
      <c r="R219" s="163"/>
      <c r="S219" s="163"/>
      <c r="T219" s="163"/>
      <c r="U219" s="163"/>
      <c r="V219" s="163"/>
      <c r="W219" s="163"/>
      <c r="X219" s="163"/>
      <c r="Y219" s="163"/>
      <c r="Z219" s="163"/>
    </row>
    <row r="220" ht="11.25" customHeight="1">
      <c r="A220" s="162" t="s">
        <v>57</v>
      </c>
      <c r="B220" s="10" t="s">
        <v>52</v>
      </c>
      <c r="C220" s="162" t="s">
        <v>13565</v>
      </c>
      <c r="D220" s="10" t="s">
        <v>13300</v>
      </c>
      <c r="E220" s="10" t="s">
        <v>13566</v>
      </c>
      <c r="F220" s="375">
        <v>14.0</v>
      </c>
      <c r="G220" s="376" t="s">
        <v>57</v>
      </c>
      <c r="H220" s="163"/>
      <c r="I220" s="163"/>
      <c r="J220" s="163"/>
      <c r="K220" s="163"/>
      <c r="L220" s="163"/>
      <c r="M220" s="163"/>
      <c r="N220" s="163"/>
      <c r="O220" s="163"/>
      <c r="P220" s="163"/>
      <c r="Q220" s="163"/>
      <c r="R220" s="163"/>
      <c r="S220" s="163"/>
      <c r="T220" s="163"/>
      <c r="U220" s="163"/>
      <c r="V220" s="163"/>
      <c r="W220" s="163"/>
      <c r="X220" s="163"/>
      <c r="Y220" s="163"/>
      <c r="Z220" s="163"/>
    </row>
    <row r="221" ht="11.25" customHeight="1">
      <c r="A221" s="162" t="s">
        <v>57</v>
      </c>
      <c r="B221" s="10" t="s">
        <v>52</v>
      </c>
      <c r="C221" s="162" t="s">
        <v>13567</v>
      </c>
      <c r="D221" s="10" t="s">
        <v>13300</v>
      </c>
      <c r="E221" s="10" t="s">
        <v>13568</v>
      </c>
      <c r="F221" s="375">
        <v>66.0</v>
      </c>
      <c r="G221" s="376" t="s">
        <v>57</v>
      </c>
      <c r="H221" s="163"/>
      <c r="I221" s="163"/>
      <c r="J221" s="163"/>
      <c r="K221" s="163"/>
      <c r="L221" s="163"/>
      <c r="M221" s="163"/>
      <c r="N221" s="163"/>
      <c r="O221" s="163"/>
      <c r="P221" s="163"/>
      <c r="Q221" s="163"/>
      <c r="R221" s="163"/>
      <c r="S221" s="163"/>
      <c r="T221" s="163"/>
      <c r="U221" s="163"/>
      <c r="V221" s="163"/>
      <c r="W221" s="163"/>
      <c r="X221" s="163"/>
      <c r="Y221" s="163"/>
      <c r="Z221" s="163"/>
    </row>
    <row r="222" ht="11.25" customHeight="1">
      <c r="A222" s="162" t="s">
        <v>82</v>
      </c>
      <c r="B222" s="10" t="s">
        <v>52</v>
      </c>
      <c r="C222" s="162" t="s">
        <v>13569</v>
      </c>
      <c r="D222" s="10" t="s">
        <v>13330</v>
      </c>
      <c r="E222" s="10">
        <v>36.0</v>
      </c>
      <c r="F222" s="375">
        <v>19.2</v>
      </c>
      <c r="G222" s="376" t="s">
        <v>82</v>
      </c>
      <c r="H222" s="163"/>
      <c r="I222" s="163"/>
      <c r="J222" s="163"/>
      <c r="K222" s="163"/>
      <c r="L222" s="163"/>
      <c r="M222" s="163"/>
      <c r="N222" s="163"/>
      <c r="O222" s="163"/>
      <c r="P222" s="163"/>
      <c r="Q222" s="163"/>
      <c r="R222" s="163"/>
      <c r="S222" s="163"/>
      <c r="T222" s="163"/>
      <c r="U222" s="163"/>
      <c r="V222" s="163"/>
      <c r="W222" s="163"/>
      <c r="X222" s="163"/>
      <c r="Y222" s="163"/>
      <c r="Z222" s="163"/>
    </row>
    <row r="223" ht="11.25" customHeight="1">
      <c r="A223" s="162" t="s">
        <v>82</v>
      </c>
      <c r="B223" s="10" t="s">
        <v>52</v>
      </c>
      <c r="C223" s="162" t="s">
        <v>13570</v>
      </c>
      <c r="D223" s="10" t="s">
        <v>13330</v>
      </c>
      <c r="E223" s="10">
        <v>34.0</v>
      </c>
      <c r="F223" s="375">
        <v>11.33</v>
      </c>
      <c r="G223" s="376" t="s">
        <v>82</v>
      </c>
      <c r="H223" s="163"/>
      <c r="I223" s="163"/>
      <c r="J223" s="163"/>
      <c r="K223" s="163"/>
      <c r="L223" s="163"/>
      <c r="M223" s="163"/>
      <c r="N223" s="163"/>
      <c r="O223" s="163"/>
      <c r="P223" s="163"/>
      <c r="Q223" s="163"/>
      <c r="R223" s="163"/>
      <c r="S223" s="163"/>
      <c r="T223" s="163"/>
      <c r="U223" s="163"/>
      <c r="V223" s="163"/>
      <c r="W223" s="163"/>
      <c r="X223" s="163"/>
      <c r="Y223" s="163"/>
      <c r="Z223" s="163"/>
    </row>
    <row r="224" ht="11.25" customHeight="1">
      <c r="A224" s="162" t="s">
        <v>82</v>
      </c>
      <c r="B224" s="10" t="s">
        <v>52</v>
      </c>
      <c r="C224" s="162" t="s">
        <v>13571</v>
      </c>
      <c r="D224" s="10" t="s">
        <v>13330</v>
      </c>
      <c r="E224" s="10">
        <v>36.0</v>
      </c>
      <c r="F224" s="375">
        <v>12.0</v>
      </c>
      <c r="G224" s="376" t="s">
        <v>82</v>
      </c>
      <c r="H224" s="163"/>
      <c r="I224" s="163"/>
      <c r="J224" s="163"/>
      <c r="K224" s="163"/>
      <c r="L224" s="163"/>
      <c r="M224" s="163"/>
      <c r="N224" s="163"/>
      <c r="O224" s="163"/>
      <c r="P224" s="163"/>
      <c r="Q224" s="163"/>
      <c r="R224" s="163"/>
      <c r="S224" s="163"/>
      <c r="T224" s="163"/>
      <c r="U224" s="163"/>
      <c r="V224" s="163"/>
      <c r="W224" s="163"/>
      <c r="X224" s="163"/>
      <c r="Y224" s="163"/>
      <c r="Z224" s="163"/>
    </row>
    <row r="225" ht="11.25" customHeight="1">
      <c r="A225" s="162" t="s">
        <v>82</v>
      </c>
      <c r="B225" s="10" t="s">
        <v>52</v>
      </c>
      <c r="C225" s="162" t="s">
        <v>13572</v>
      </c>
      <c r="D225" s="10" t="s">
        <v>13330</v>
      </c>
      <c r="E225" s="10">
        <v>36.0</v>
      </c>
      <c r="F225" s="375">
        <v>12.0</v>
      </c>
      <c r="G225" s="376" t="s">
        <v>82</v>
      </c>
      <c r="H225" s="163"/>
      <c r="I225" s="163"/>
      <c r="J225" s="163"/>
      <c r="K225" s="163"/>
      <c r="L225" s="163"/>
      <c r="M225" s="163"/>
      <c r="N225" s="163"/>
      <c r="O225" s="163"/>
      <c r="P225" s="163"/>
      <c r="Q225" s="163"/>
      <c r="R225" s="163"/>
      <c r="S225" s="163"/>
      <c r="T225" s="163"/>
      <c r="U225" s="163"/>
      <c r="V225" s="163"/>
      <c r="W225" s="163"/>
      <c r="X225" s="163"/>
      <c r="Y225" s="163"/>
      <c r="Z225" s="163"/>
    </row>
    <row r="226" ht="11.25" customHeight="1">
      <c r="A226" s="162" t="s">
        <v>82</v>
      </c>
      <c r="B226" s="10" t="s">
        <v>52</v>
      </c>
      <c r="C226" s="162" t="s">
        <v>13573</v>
      </c>
      <c r="D226" s="10" t="s">
        <v>13330</v>
      </c>
      <c r="E226" s="10">
        <v>34.0</v>
      </c>
      <c r="F226" s="375">
        <v>11.33</v>
      </c>
      <c r="G226" s="376" t="s">
        <v>82</v>
      </c>
      <c r="H226" s="163"/>
      <c r="I226" s="163"/>
      <c r="J226" s="163"/>
      <c r="K226" s="163"/>
      <c r="L226" s="163"/>
      <c r="M226" s="163"/>
      <c r="N226" s="163"/>
      <c r="O226" s="163"/>
      <c r="P226" s="163"/>
      <c r="Q226" s="163"/>
      <c r="R226" s="163"/>
      <c r="S226" s="163"/>
      <c r="T226" s="163"/>
      <c r="U226" s="163"/>
      <c r="V226" s="163"/>
      <c r="W226" s="163"/>
      <c r="X226" s="163"/>
      <c r="Y226" s="163"/>
      <c r="Z226" s="163"/>
    </row>
    <row r="227" ht="11.25" customHeight="1">
      <c r="A227" s="162" t="s">
        <v>82</v>
      </c>
      <c r="B227" s="10" t="s">
        <v>52</v>
      </c>
      <c r="C227" s="162" t="s">
        <v>13574</v>
      </c>
      <c r="D227" s="10" t="s">
        <v>13330</v>
      </c>
      <c r="E227" s="10">
        <v>34.0</v>
      </c>
      <c r="F227" s="375">
        <v>11.33</v>
      </c>
      <c r="G227" s="376" t="s">
        <v>82</v>
      </c>
      <c r="H227" s="163"/>
      <c r="I227" s="163"/>
      <c r="J227" s="163"/>
      <c r="K227" s="163"/>
      <c r="L227" s="163"/>
      <c r="M227" s="163"/>
      <c r="N227" s="163"/>
      <c r="O227" s="163"/>
      <c r="P227" s="163"/>
      <c r="Q227" s="163"/>
      <c r="R227" s="163"/>
      <c r="S227" s="163"/>
      <c r="T227" s="163"/>
      <c r="U227" s="163"/>
      <c r="V227" s="163"/>
      <c r="W227" s="163"/>
      <c r="X227" s="163"/>
      <c r="Y227" s="163"/>
      <c r="Z227" s="163"/>
    </row>
    <row r="228" ht="11.25" customHeight="1">
      <c r="A228" s="162" t="s">
        <v>82</v>
      </c>
      <c r="B228" s="10" t="s">
        <v>52</v>
      </c>
      <c r="C228" s="162" t="s">
        <v>13575</v>
      </c>
      <c r="D228" s="10" t="s">
        <v>13576</v>
      </c>
      <c r="E228" s="10">
        <v>34.0</v>
      </c>
      <c r="F228" s="375">
        <v>5.67</v>
      </c>
      <c r="G228" s="376" t="s">
        <v>82</v>
      </c>
      <c r="H228" s="163"/>
      <c r="I228" s="163"/>
      <c r="J228" s="163"/>
      <c r="K228" s="163"/>
      <c r="L228" s="163"/>
      <c r="M228" s="163"/>
      <c r="N228" s="163"/>
      <c r="O228" s="163"/>
      <c r="P228" s="163"/>
      <c r="Q228" s="163"/>
      <c r="R228" s="163"/>
      <c r="S228" s="163"/>
      <c r="T228" s="163"/>
      <c r="U228" s="163"/>
      <c r="V228" s="163"/>
      <c r="W228" s="163"/>
      <c r="X228" s="163"/>
      <c r="Y228" s="163"/>
      <c r="Z228" s="163"/>
    </row>
    <row r="229" ht="11.25" customHeight="1">
      <c r="A229" s="162" t="s">
        <v>82</v>
      </c>
      <c r="B229" s="10" t="s">
        <v>52</v>
      </c>
      <c r="C229" s="162" t="s">
        <v>13577</v>
      </c>
      <c r="D229" s="10" t="s">
        <v>13576</v>
      </c>
      <c r="E229" s="10">
        <v>34.0</v>
      </c>
      <c r="F229" s="375">
        <v>5.67</v>
      </c>
      <c r="G229" s="376" t="s">
        <v>82</v>
      </c>
      <c r="H229" s="163"/>
      <c r="I229" s="163"/>
      <c r="J229" s="163"/>
      <c r="K229" s="163"/>
      <c r="L229" s="163"/>
      <c r="M229" s="163"/>
      <c r="N229" s="163"/>
      <c r="O229" s="163"/>
      <c r="P229" s="163"/>
      <c r="Q229" s="163"/>
      <c r="R229" s="163"/>
      <c r="S229" s="163"/>
      <c r="T229" s="163"/>
      <c r="U229" s="163"/>
      <c r="V229" s="163"/>
      <c r="W229" s="163"/>
      <c r="X229" s="163"/>
      <c r="Y229" s="163"/>
      <c r="Z229" s="163"/>
    </row>
    <row r="230" ht="11.25" customHeight="1">
      <c r="A230" s="162" t="s">
        <v>82</v>
      </c>
      <c r="B230" s="10" t="s">
        <v>52</v>
      </c>
      <c r="C230" s="162" t="s">
        <v>13578</v>
      </c>
      <c r="D230" s="10" t="s">
        <v>13330</v>
      </c>
      <c r="E230" s="10">
        <v>36.0</v>
      </c>
      <c r="F230" s="375">
        <v>12.0</v>
      </c>
      <c r="G230" s="376" t="s">
        <v>82</v>
      </c>
      <c r="H230" s="163"/>
      <c r="I230" s="163"/>
      <c r="J230" s="163"/>
      <c r="K230" s="163"/>
      <c r="L230" s="163"/>
      <c r="M230" s="163"/>
      <c r="N230" s="163"/>
      <c r="O230" s="163"/>
      <c r="P230" s="163"/>
      <c r="Q230" s="163"/>
      <c r="R230" s="163"/>
      <c r="S230" s="163"/>
      <c r="T230" s="163"/>
      <c r="U230" s="163"/>
      <c r="V230" s="163"/>
      <c r="W230" s="163"/>
      <c r="X230" s="163"/>
      <c r="Y230" s="163"/>
      <c r="Z230" s="163"/>
    </row>
    <row r="231" ht="11.25" customHeight="1">
      <c r="A231" s="162" t="s">
        <v>82</v>
      </c>
      <c r="B231" s="10" t="s">
        <v>52</v>
      </c>
      <c r="C231" s="162" t="s">
        <v>13579</v>
      </c>
      <c r="D231" s="10" t="s">
        <v>13330</v>
      </c>
      <c r="E231" s="10">
        <v>36.0</v>
      </c>
      <c r="F231" s="375">
        <v>12.0</v>
      </c>
      <c r="G231" s="376" t="s">
        <v>82</v>
      </c>
      <c r="H231" s="163"/>
      <c r="I231" s="163"/>
      <c r="J231" s="163"/>
      <c r="K231" s="163"/>
      <c r="L231" s="163"/>
      <c r="M231" s="163"/>
      <c r="N231" s="163"/>
      <c r="O231" s="163"/>
      <c r="P231" s="163"/>
      <c r="Q231" s="163"/>
      <c r="R231" s="163"/>
      <c r="S231" s="163"/>
      <c r="T231" s="163"/>
      <c r="U231" s="163"/>
      <c r="V231" s="163"/>
      <c r="W231" s="163"/>
      <c r="X231" s="163"/>
      <c r="Y231" s="163"/>
      <c r="Z231" s="163"/>
    </row>
    <row r="232" ht="11.25" customHeight="1">
      <c r="A232" s="162" t="s">
        <v>82</v>
      </c>
      <c r="B232" s="10" t="s">
        <v>52</v>
      </c>
      <c r="C232" s="162" t="s">
        <v>13580</v>
      </c>
      <c r="D232" s="10" t="s">
        <v>13330</v>
      </c>
      <c r="E232" s="10">
        <v>34.0</v>
      </c>
      <c r="F232" s="375">
        <v>11.33</v>
      </c>
      <c r="G232" s="376" t="s">
        <v>82</v>
      </c>
      <c r="H232" s="163"/>
      <c r="I232" s="163"/>
      <c r="J232" s="163"/>
      <c r="K232" s="163"/>
      <c r="L232" s="163"/>
      <c r="M232" s="163"/>
      <c r="N232" s="163"/>
      <c r="O232" s="163"/>
      <c r="P232" s="163"/>
      <c r="Q232" s="163"/>
      <c r="R232" s="163"/>
      <c r="S232" s="163"/>
      <c r="T232" s="163"/>
      <c r="U232" s="163"/>
      <c r="V232" s="163"/>
      <c r="W232" s="163"/>
      <c r="X232" s="163"/>
      <c r="Y232" s="163"/>
      <c r="Z232" s="163"/>
    </row>
    <row r="233" ht="11.25" customHeight="1">
      <c r="A233" s="162" t="s">
        <v>83</v>
      </c>
      <c r="B233" s="10" t="s">
        <v>52</v>
      </c>
      <c r="C233" s="162" t="s">
        <v>13569</v>
      </c>
      <c r="D233" s="10" t="s">
        <v>13581</v>
      </c>
      <c r="E233" s="10">
        <v>11.0</v>
      </c>
      <c r="F233" s="375">
        <v>22.67</v>
      </c>
      <c r="G233" s="376" t="s">
        <v>605</v>
      </c>
      <c r="H233" s="163"/>
      <c r="I233" s="163"/>
      <c r="J233" s="163"/>
      <c r="K233" s="163"/>
      <c r="L233" s="163"/>
      <c r="M233" s="163"/>
      <c r="N233" s="163"/>
      <c r="O233" s="163"/>
      <c r="P233" s="163"/>
      <c r="Q233" s="163"/>
      <c r="R233" s="163"/>
      <c r="S233" s="163"/>
      <c r="T233" s="163"/>
      <c r="U233" s="163"/>
      <c r="V233" s="163"/>
      <c r="W233" s="163"/>
      <c r="X233" s="163"/>
      <c r="Y233" s="163"/>
      <c r="Z233" s="163"/>
    </row>
    <row r="234" ht="11.25" customHeight="1">
      <c r="A234" s="162" t="s">
        <v>83</v>
      </c>
      <c r="B234" s="10" t="s">
        <v>52</v>
      </c>
      <c r="C234" s="162" t="s">
        <v>13582</v>
      </c>
      <c r="D234" s="10" t="s">
        <v>13536</v>
      </c>
      <c r="E234" s="10">
        <v>224.0</v>
      </c>
      <c r="F234" s="375">
        <v>447.33</v>
      </c>
      <c r="G234" s="376" t="s">
        <v>605</v>
      </c>
      <c r="H234" s="163"/>
      <c r="I234" s="163"/>
      <c r="J234" s="163"/>
      <c r="K234" s="163"/>
      <c r="L234" s="163"/>
      <c r="M234" s="163"/>
      <c r="N234" s="163"/>
      <c r="O234" s="163"/>
      <c r="P234" s="163"/>
      <c r="Q234" s="163"/>
      <c r="R234" s="163"/>
      <c r="S234" s="163"/>
      <c r="T234" s="163"/>
      <c r="U234" s="163"/>
      <c r="V234" s="163"/>
      <c r="W234" s="163"/>
      <c r="X234" s="163"/>
      <c r="Y234" s="163"/>
      <c r="Z234" s="163"/>
    </row>
    <row r="235" ht="11.25" customHeight="1">
      <c r="A235" s="162" t="s">
        <v>83</v>
      </c>
      <c r="B235" s="10" t="s">
        <v>52</v>
      </c>
      <c r="C235" s="162" t="s">
        <v>13583</v>
      </c>
      <c r="D235" s="10" t="s">
        <v>13300</v>
      </c>
      <c r="E235" s="10">
        <v>10.0</v>
      </c>
      <c r="F235" s="375">
        <v>9.67</v>
      </c>
      <c r="G235" s="376" t="s">
        <v>605</v>
      </c>
      <c r="H235" s="163"/>
      <c r="I235" s="163"/>
      <c r="J235" s="163"/>
      <c r="K235" s="163"/>
      <c r="L235" s="163"/>
      <c r="M235" s="163"/>
      <c r="N235" s="163"/>
      <c r="O235" s="163"/>
      <c r="P235" s="163"/>
      <c r="Q235" s="163"/>
      <c r="R235" s="163"/>
      <c r="S235" s="163"/>
      <c r="T235" s="163"/>
      <c r="U235" s="163"/>
      <c r="V235" s="163"/>
      <c r="W235" s="163"/>
      <c r="X235" s="163"/>
      <c r="Y235" s="163"/>
      <c r="Z235" s="163"/>
    </row>
    <row r="236" ht="11.25" customHeight="1">
      <c r="A236" s="162" t="s">
        <v>83</v>
      </c>
      <c r="B236" s="10" t="s">
        <v>52</v>
      </c>
      <c r="C236" s="162" t="s">
        <v>13584</v>
      </c>
      <c r="D236" s="10" t="s">
        <v>13300</v>
      </c>
      <c r="E236" s="10">
        <v>10.0</v>
      </c>
      <c r="F236" s="375">
        <v>9.67</v>
      </c>
      <c r="G236" s="376" t="s">
        <v>605</v>
      </c>
      <c r="H236" s="163"/>
      <c r="I236" s="163"/>
      <c r="J236" s="163"/>
      <c r="K236" s="163"/>
      <c r="L236" s="163"/>
      <c r="M236" s="163"/>
      <c r="N236" s="163"/>
      <c r="O236" s="163"/>
      <c r="P236" s="163"/>
      <c r="Q236" s="163"/>
      <c r="R236" s="163"/>
      <c r="S236" s="163"/>
      <c r="T236" s="163"/>
      <c r="U236" s="163"/>
      <c r="V236" s="163"/>
      <c r="W236" s="163"/>
      <c r="X236" s="163"/>
      <c r="Y236" s="163"/>
      <c r="Z236" s="163"/>
    </row>
    <row r="237" ht="11.25" customHeight="1">
      <c r="A237" s="162" t="s">
        <v>83</v>
      </c>
      <c r="B237" s="10" t="s">
        <v>52</v>
      </c>
      <c r="C237" s="162" t="s">
        <v>13585</v>
      </c>
      <c r="D237" s="10" t="s">
        <v>13300</v>
      </c>
      <c r="E237" s="10">
        <v>8.0</v>
      </c>
      <c r="F237" s="375">
        <v>8.33</v>
      </c>
      <c r="G237" s="376" t="s">
        <v>605</v>
      </c>
      <c r="H237" s="163"/>
      <c r="I237" s="163"/>
      <c r="J237" s="163"/>
      <c r="K237" s="163"/>
      <c r="L237" s="163"/>
      <c r="M237" s="163"/>
      <c r="N237" s="163"/>
      <c r="O237" s="163"/>
      <c r="P237" s="163"/>
      <c r="Q237" s="163"/>
      <c r="R237" s="163"/>
      <c r="S237" s="163"/>
      <c r="T237" s="163"/>
      <c r="U237" s="163"/>
      <c r="V237" s="163"/>
      <c r="W237" s="163"/>
      <c r="X237" s="163"/>
      <c r="Y237" s="163"/>
      <c r="Z237" s="163"/>
    </row>
    <row r="238" ht="11.25" customHeight="1">
      <c r="A238" s="162" t="s">
        <v>83</v>
      </c>
      <c r="B238" s="10" t="s">
        <v>52</v>
      </c>
      <c r="C238" s="162" t="s">
        <v>13586</v>
      </c>
      <c r="D238" s="10" t="s">
        <v>13300</v>
      </c>
      <c r="E238" s="10">
        <v>8.0</v>
      </c>
      <c r="F238" s="375">
        <v>8.33</v>
      </c>
      <c r="G238" s="376" t="s">
        <v>605</v>
      </c>
      <c r="H238" s="163"/>
      <c r="I238" s="163"/>
      <c r="J238" s="163"/>
      <c r="K238" s="163"/>
      <c r="L238" s="163"/>
      <c r="M238" s="163"/>
      <c r="N238" s="163"/>
      <c r="O238" s="163"/>
      <c r="P238" s="163"/>
      <c r="Q238" s="163"/>
      <c r="R238" s="163"/>
      <c r="S238" s="163"/>
      <c r="T238" s="163"/>
      <c r="U238" s="163"/>
      <c r="V238" s="163"/>
      <c r="W238" s="163"/>
      <c r="X238" s="163"/>
      <c r="Y238" s="163"/>
      <c r="Z238" s="163"/>
    </row>
    <row r="239" ht="11.25" customHeight="1">
      <c r="A239" s="162" t="s">
        <v>83</v>
      </c>
      <c r="B239" s="10" t="s">
        <v>52</v>
      </c>
      <c r="C239" s="162" t="s">
        <v>13587</v>
      </c>
      <c r="D239" s="10" t="s">
        <v>13300</v>
      </c>
      <c r="E239" s="10">
        <v>8.0</v>
      </c>
      <c r="F239" s="375">
        <v>8.33</v>
      </c>
      <c r="G239" s="376" t="s">
        <v>605</v>
      </c>
      <c r="H239" s="163"/>
      <c r="I239" s="163"/>
      <c r="J239" s="163"/>
      <c r="K239" s="163"/>
      <c r="L239" s="163"/>
      <c r="M239" s="163"/>
      <c r="N239" s="163"/>
      <c r="O239" s="163"/>
      <c r="P239" s="163"/>
      <c r="Q239" s="163"/>
      <c r="R239" s="163"/>
      <c r="S239" s="163"/>
      <c r="T239" s="163"/>
      <c r="U239" s="163"/>
      <c r="V239" s="163"/>
      <c r="W239" s="163"/>
      <c r="X239" s="163"/>
      <c r="Y239" s="163"/>
      <c r="Z239" s="163"/>
    </row>
    <row r="240" ht="11.25" customHeight="1">
      <c r="A240" s="162" t="s">
        <v>83</v>
      </c>
      <c r="B240" s="10" t="s">
        <v>52</v>
      </c>
      <c r="C240" s="162" t="s">
        <v>13588</v>
      </c>
      <c r="D240" s="10" t="s">
        <v>13405</v>
      </c>
      <c r="E240" s="10">
        <v>10.0</v>
      </c>
      <c r="F240" s="375">
        <v>5.0</v>
      </c>
      <c r="G240" s="376" t="s">
        <v>605</v>
      </c>
      <c r="H240" s="163"/>
      <c r="I240" s="163"/>
      <c r="J240" s="163"/>
      <c r="K240" s="163"/>
      <c r="L240" s="163"/>
      <c r="M240" s="163"/>
      <c r="N240" s="163"/>
      <c r="O240" s="163"/>
      <c r="P240" s="163"/>
      <c r="Q240" s="163"/>
      <c r="R240" s="163"/>
      <c r="S240" s="163"/>
      <c r="T240" s="163"/>
      <c r="U240" s="163"/>
      <c r="V240" s="163"/>
      <c r="W240" s="163"/>
      <c r="X240" s="163"/>
      <c r="Y240" s="163"/>
      <c r="Z240" s="163"/>
    </row>
    <row r="241" ht="11.25" customHeight="1">
      <c r="A241" s="162" t="s">
        <v>83</v>
      </c>
      <c r="B241" s="10" t="s">
        <v>52</v>
      </c>
      <c r="C241" s="162" t="s">
        <v>13589</v>
      </c>
      <c r="D241" s="10" t="s">
        <v>13300</v>
      </c>
      <c r="E241" s="10">
        <v>11.0</v>
      </c>
      <c r="F241" s="375">
        <v>11.33</v>
      </c>
      <c r="G241" s="376" t="s">
        <v>605</v>
      </c>
      <c r="H241" s="163"/>
      <c r="I241" s="163"/>
      <c r="J241" s="163"/>
      <c r="K241" s="163"/>
      <c r="L241" s="163"/>
      <c r="M241" s="163"/>
      <c r="N241" s="163"/>
      <c r="O241" s="163"/>
      <c r="P241" s="163"/>
      <c r="Q241" s="163"/>
      <c r="R241" s="163"/>
      <c r="S241" s="163"/>
      <c r="T241" s="163"/>
      <c r="U241" s="163"/>
      <c r="V241" s="163"/>
      <c r="W241" s="163"/>
      <c r="X241" s="163"/>
      <c r="Y241" s="163"/>
      <c r="Z241" s="163"/>
    </row>
    <row r="242" ht="11.25" customHeight="1">
      <c r="A242" s="162" t="s">
        <v>83</v>
      </c>
      <c r="B242" s="10" t="s">
        <v>52</v>
      </c>
      <c r="C242" s="162" t="s">
        <v>13590</v>
      </c>
      <c r="D242" s="10" t="s">
        <v>13300</v>
      </c>
      <c r="E242" s="10">
        <v>10.0</v>
      </c>
      <c r="F242" s="375">
        <v>10.0</v>
      </c>
      <c r="G242" s="376" t="s">
        <v>605</v>
      </c>
      <c r="H242" s="163"/>
      <c r="I242" s="163"/>
      <c r="J242" s="163"/>
      <c r="K242" s="163"/>
      <c r="L242" s="163"/>
      <c r="M242" s="163"/>
      <c r="N242" s="163"/>
      <c r="O242" s="163"/>
      <c r="P242" s="163"/>
      <c r="Q242" s="163"/>
      <c r="R242" s="163"/>
      <c r="S242" s="163"/>
      <c r="T242" s="163"/>
      <c r="U242" s="163"/>
      <c r="V242" s="163"/>
      <c r="W242" s="163"/>
      <c r="X242" s="163"/>
      <c r="Y242" s="163"/>
      <c r="Z242" s="163"/>
    </row>
    <row r="243" ht="11.25" customHeight="1">
      <c r="A243" s="162" t="s">
        <v>83</v>
      </c>
      <c r="B243" s="10" t="s">
        <v>52</v>
      </c>
      <c r="C243" s="162" t="s">
        <v>13591</v>
      </c>
      <c r="D243" s="10" t="s">
        <v>13300</v>
      </c>
      <c r="E243" s="10">
        <v>10.0</v>
      </c>
      <c r="F243" s="375">
        <v>10.0</v>
      </c>
      <c r="G243" s="376" t="s">
        <v>605</v>
      </c>
      <c r="H243" s="163"/>
      <c r="I243" s="163"/>
      <c r="J243" s="163"/>
      <c r="K243" s="163"/>
      <c r="L243" s="163"/>
      <c r="M243" s="163"/>
      <c r="N243" s="163"/>
      <c r="O243" s="163"/>
      <c r="P243" s="163"/>
      <c r="Q243" s="163"/>
      <c r="R243" s="163"/>
      <c r="S243" s="163"/>
      <c r="T243" s="163"/>
      <c r="U243" s="163"/>
      <c r="V243" s="163"/>
      <c r="W243" s="163"/>
      <c r="X243" s="163"/>
      <c r="Y243" s="163"/>
      <c r="Z243" s="163"/>
    </row>
    <row r="244" ht="11.25" customHeight="1">
      <c r="A244" s="162" t="s">
        <v>83</v>
      </c>
      <c r="B244" s="10" t="s">
        <v>52</v>
      </c>
      <c r="C244" s="162" t="s">
        <v>13592</v>
      </c>
      <c r="D244" s="10" t="s">
        <v>13405</v>
      </c>
      <c r="E244" s="10">
        <v>7.0</v>
      </c>
      <c r="F244" s="375">
        <v>3.67</v>
      </c>
      <c r="G244" s="376" t="s">
        <v>605</v>
      </c>
      <c r="H244" s="163"/>
      <c r="I244" s="163"/>
      <c r="J244" s="163"/>
      <c r="K244" s="163"/>
      <c r="L244" s="163"/>
      <c r="M244" s="163"/>
      <c r="N244" s="163"/>
      <c r="O244" s="163"/>
      <c r="P244" s="163"/>
      <c r="Q244" s="163"/>
      <c r="R244" s="163"/>
      <c r="S244" s="163"/>
      <c r="T244" s="163"/>
      <c r="U244" s="163"/>
      <c r="V244" s="163"/>
      <c r="W244" s="163"/>
      <c r="X244" s="163"/>
      <c r="Y244" s="163"/>
      <c r="Z244" s="163"/>
    </row>
    <row r="245" ht="11.25" customHeight="1">
      <c r="A245" s="162" t="s">
        <v>83</v>
      </c>
      <c r="B245" s="10" t="s">
        <v>52</v>
      </c>
      <c r="C245" s="162" t="s">
        <v>13593</v>
      </c>
      <c r="D245" s="10" t="s">
        <v>13405</v>
      </c>
      <c r="E245" s="10">
        <v>7.0</v>
      </c>
      <c r="F245" s="375">
        <v>3.67</v>
      </c>
      <c r="G245" s="376" t="s">
        <v>605</v>
      </c>
      <c r="H245" s="163"/>
      <c r="I245" s="163"/>
      <c r="J245" s="163"/>
      <c r="K245" s="163"/>
      <c r="L245" s="163"/>
      <c r="M245" s="163"/>
      <c r="N245" s="163"/>
      <c r="O245" s="163"/>
      <c r="P245" s="163"/>
      <c r="Q245" s="163"/>
      <c r="R245" s="163"/>
      <c r="S245" s="163"/>
      <c r="T245" s="163"/>
      <c r="U245" s="163"/>
      <c r="V245" s="163"/>
      <c r="W245" s="163"/>
      <c r="X245" s="163"/>
      <c r="Y245" s="163"/>
      <c r="Z245" s="163"/>
    </row>
    <row r="246" ht="11.25" customHeight="1">
      <c r="A246" s="162" t="s">
        <v>83</v>
      </c>
      <c r="B246" s="10" t="s">
        <v>52</v>
      </c>
      <c r="C246" s="162" t="s">
        <v>13594</v>
      </c>
      <c r="D246" s="10" t="s">
        <v>13405</v>
      </c>
      <c r="E246" s="10">
        <v>7.0</v>
      </c>
      <c r="F246" s="375">
        <v>3.67</v>
      </c>
      <c r="G246" s="376" t="s">
        <v>605</v>
      </c>
      <c r="H246" s="163"/>
      <c r="I246" s="163"/>
      <c r="J246" s="163"/>
      <c r="K246" s="163"/>
      <c r="L246" s="163"/>
      <c r="M246" s="163"/>
      <c r="N246" s="163"/>
      <c r="O246" s="163"/>
      <c r="P246" s="163"/>
      <c r="Q246" s="163"/>
      <c r="R246" s="163"/>
      <c r="S246" s="163"/>
      <c r="T246" s="163"/>
      <c r="U246" s="163"/>
      <c r="V246" s="163"/>
      <c r="W246" s="163"/>
      <c r="X246" s="163"/>
      <c r="Y246" s="163"/>
      <c r="Z246" s="163"/>
    </row>
    <row r="247" ht="11.25" customHeight="1">
      <c r="A247" s="162" t="s">
        <v>83</v>
      </c>
      <c r="B247" s="10" t="s">
        <v>52</v>
      </c>
      <c r="C247" s="162" t="s">
        <v>13595</v>
      </c>
      <c r="D247" s="10" t="s">
        <v>13405</v>
      </c>
      <c r="E247" s="10">
        <v>7.0</v>
      </c>
      <c r="F247" s="375">
        <v>3.67</v>
      </c>
      <c r="G247" s="376" t="s">
        <v>605</v>
      </c>
      <c r="H247" s="163"/>
      <c r="I247" s="163"/>
      <c r="J247" s="163"/>
      <c r="K247" s="163"/>
      <c r="L247" s="163"/>
      <c r="M247" s="163"/>
      <c r="N247" s="163"/>
      <c r="O247" s="163"/>
      <c r="P247" s="163"/>
      <c r="Q247" s="163"/>
      <c r="R247" s="163"/>
      <c r="S247" s="163"/>
      <c r="T247" s="163"/>
      <c r="U247" s="163"/>
      <c r="V247" s="163"/>
      <c r="W247" s="163"/>
      <c r="X247" s="163"/>
      <c r="Y247" s="163"/>
      <c r="Z247" s="163"/>
    </row>
    <row r="248" ht="11.25" customHeight="1">
      <c r="A248" s="162" t="s">
        <v>83</v>
      </c>
      <c r="B248" s="10" t="s">
        <v>52</v>
      </c>
      <c r="C248" s="162" t="s">
        <v>13596</v>
      </c>
      <c r="D248" s="10" t="s">
        <v>13405</v>
      </c>
      <c r="E248" s="10">
        <v>13.0</v>
      </c>
      <c r="F248" s="375">
        <v>6.67</v>
      </c>
      <c r="G248" s="376" t="s">
        <v>605</v>
      </c>
      <c r="H248" s="163"/>
      <c r="I248" s="163"/>
      <c r="J248" s="163"/>
      <c r="K248" s="163"/>
      <c r="L248" s="163"/>
      <c r="M248" s="163"/>
      <c r="N248" s="163"/>
      <c r="O248" s="163"/>
      <c r="P248" s="163"/>
      <c r="Q248" s="163"/>
      <c r="R248" s="163"/>
      <c r="S248" s="163"/>
      <c r="T248" s="163"/>
      <c r="U248" s="163"/>
      <c r="V248" s="163"/>
      <c r="W248" s="163"/>
      <c r="X248" s="163"/>
      <c r="Y248" s="163"/>
      <c r="Z248" s="163"/>
    </row>
    <row r="249" ht="11.25" customHeight="1">
      <c r="A249" s="162" t="s">
        <v>83</v>
      </c>
      <c r="B249" s="10" t="s">
        <v>52</v>
      </c>
      <c r="C249" s="162" t="s">
        <v>13597</v>
      </c>
      <c r="D249" s="10" t="s">
        <v>13405</v>
      </c>
      <c r="E249" s="10">
        <v>13.0</v>
      </c>
      <c r="F249" s="375">
        <v>6.67</v>
      </c>
      <c r="G249" s="376" t="s">
        <v>605</v>
      </c>
      <c r="H249" s="163"/>
      <c r="I249" s="163"/>
      <c r="J249" s="163"/>
      <c r="K249" s="163"/>
      <c r="L249" s="163"/>
      <c r="M249" s="163"/>
      <c r="N249" s="163"/>
      <c r="O249" s="163"/>
      <c r="P249" s="163"/>
      <c r="Q249" s="163"/>
      <c r="R249" s="163"/>
      <c r="S249" s="163"/>
      <c r="T249" s="163"/>
      <c r="U249" s="163"/>
      <c r="V249" s="163"/>
      <c r="W249" s="163"/>
      <c r="X249" s="163"/>
      <c r="Y249" s="163"/>
      <c r="Z249" s="163"/>
    </row>
    <row r="250" ht="11.25" customHeight="1">
      <c r="A250" s="162" t="s">
        <v>83</v>
      </c>
      <c r="B250" s="10" t="s">
        <v>52</v>
      </c>
      <c r="C250" s="162" t="s">
        <v>13598</v>
      </c>
      <c r="D250" s="10" t="s">
        <v>13405</v>
      </c>
      <c r="E250" s="10">
        <v>9.0</v>
      </c>
      <c r="F250" s="375">
        <v>4.5</v>
      </c>
      <c r="G250" s="376" t="s">
        <v>605</v>
      </c>
      <c r="H250" s="163"/>
      <c r="I250" s="163"/>
      <c r="J250" s="163"/>
      <c r="K250" s="163"/>
      <c r="L250" s="163"/>
      <c r="M250" s="163"/>
      <c r="N250" s="163"/>
      <c r="O250" s="163"/>
      <c r="P250" s="163"/>
      <c r="Q250" s="163"/>
      <c r="R250" s="163"/>
      <c r="S250" s="163"/>
      <c r="T250" s="163"/>
      <c r="U250" s="163"/>
      <c r="V250" s="163"/>
      <c r="W250" s="163"/>
      <c r="X250" s="163"/>
      <c r="Y250" s="163"/>
      <c r="Z250" s="163"/>
    </row>
    <row r="251" ht="11.25" customHeight="1">
      <c r="A251" s="162" t="s">
        <v>83</v>
      </c>
      <c r="B251" s="10" t="s">
        <v>52</v>
      </c>
      <c r="C251" s="162" t="s">
        <v>13599</v>
      </c>
      <c r="D251" s="10" t="s">
        <v>13600</v>
      </c>
      <c r="E251" s="10">
        <v>3.0</v>
      </c>
      <c r="F251" s="375">
        <v>2.67</v>
      </c>
      <c r="G251" s="376" t="s">
        <v>605</v>
      </c>
      <c r="H251" s="163"/>
      <c r="I251" s="163"/>
      <c r="J251" s="163"/>
      <c r="K251" s="163"/>
      <c r="L251" s="163"/>
      <c r="M251" s="163"/>
      <c r="N251" s="163"/>
      <c r="O251" s="163"/>
      <c r="P251" s="163"/>
      <c r="Q251" s="163"/>
      <c r="R251" s="163"/>
      <c r="S251" s="163"/>
      <c r="T251" s="163"/>
      <c r="U251" s="163"/>
      <c r="V251" s="163"/>
      <c r="W251" s="163"/>
      <c r="X251" s="163"/>
      <c r="Y251" s="163"/>
      <c r="Z251" s="163"/>
    </row>
    <row r="252" ht="11.25" customHeight="1">
      <c r="A252" s="162" t="s">
        <v>12031</v>
      </c>
      <c r="B252" s="10" t="s">
        <v>52</v>
      </c>
      <c r="C252" s="162" t="s">
        <v>13601</v>
      </c>
      <c r="D252" s="10" t="s">
        <v>13356</v>
      </c>
      <c r="E252" s="10">
        <v>10.0</v>
      </c>
      <c r="F252" s="375">
        <v>10.0</v>
      </c>
      <c r="G252" s="376" t="s">
        <v>3487</v>
      </c>
      <c r="H252" s="163"/>
      <c r="I252" s="163"/>
      <c r="J252" s="163"/>
      <c r="K252" s="163"/>
      <c r="L252" s="163"/>
      <c r="M252" s="163"/>
      <c r="N252" s="163"/>
      <c r="O252" s="163"/>
      <c r="P252" s="163"/>
      <c r="Q252" s="163"/>
      <c r="R252" s="163"/>
      <c r="S252" s="163"/>
      <c r="T252" s="163"/>
      <c r="U252" s="163"/>
      <c r="V252" s="163"/>
      <c r="W252" s="163"/>
      <c r="X252" s="163"/>
      <c r="Y252" s="163"/>
      <c r="Z252" s="163"/>
    </row>
    <row r="253" ht="11.25" customHeight="1">
      <c r="A253" s="162" t="s">
        <v>12031</v>
      </c>
      <c r="B253" s="10" t="s">
        <v>52</v>
      </c>
      <c r="C253" s="162" t="s">
        <v>13602</v>
      </c>
      <c r="D253" s="10" t="s">
        <v>13356</v>
      </c>
      <c r="E253" s="10">
        <v>10.0</v>
      </c>
      <c r="F253" s="375">
        <v>10.0</v>
      </c>
      <c r="G253" s="376" t="s">
        <v>3487</v>
      </c>
      <c r="H253" s="163"/>
      <c r="I253" s="163"/>
      <c r="J253" s="163"/>
      <c r="K253" s="163"/>
      <c r="L253" s="163"/>
      <c r="M253" s="163"/>
      <c r="N253" s="163"/>
      <c r="O253" s="163"/>
      <c r="P253" s="163"/>
      <c r="Q253" s="163"/>
      <c r="R253" s="163"/>
      <c r="S253" s="163"/>
      <c r="T253" s="163"/>
      <c r="U253" s="163"/>
      <c r="V253" s="163"/>
      <c r="W253" s="163"/>
      <c r="X253" s="163"/>
      <c r="Y253" s="163"/>
      <c r="Z253" s="163"/>
    </row>
    <row r="254" ht="11.25" customHeight="1">
      <c r="A254" s="162" t="s">
        <v>12031</v>
      </c>
      <c r="B254" s="10" t="s">
        <v>106</v>
      </c>
      <c r="C254" s="162" t="s">
        <v>13603</v>
      </c>
      <c r="D254" s="10" t="s">
        <v>13356</v>
      </c>
      <c r="E254" s="10">
        <v>7.33</v>
      </c>
      <c r="F254" s="375">
        <v>7.33</v>
      </c>
      <c r="G254" s="376" t="s">
        <v>3487</v>
      </c>
      <c r="H254" s="163"/>
      <c r="I254" s="163"/>
      <c r="J254" s="163"/>
      <c r="K254" s="163"/>
      <c r="L254" s="163"/>
      <c r="M254" s="163"/>
      <c r="N254" s="163"/>
      <c r="O254" s="163"/>
      <c r="P254" s="163"/>
      <c r="Q254" s="163"/>
      <c r="R254" s="163"/>
      <c r="S254" s="163"/>
      <c r="T254" s="163"/>
      <c r="U254" s="163"/>
      <c r="V254" s="163"/>
      <c r="W254" s="163"/>
      <c r="X254" s="163"/>
      <c r="Y254" s="163"/>
      <c r="Z254" s="163"/>
    </row>
    <row r="255" ht="11.25" customHeight="1">
      <c r="A255" s="162" t="s">
        <v>12031</v>
      </c>
      <c r="B255" s="10" t="s">
        <v>52</v>
      </c>
      <c r="C255" s="162" t="s">
        <v>13604</v>
      </c>
      <c r="D255" s="10" t="s">
        <v>13356</v>
      </c>
      <c r="E255" s="10">
        <v>10.0</v>
      </c>
      <c r="F255" s="375">
        <v>10.0</v>
      </c>
      <c r="G255" s="376" t="s">
        <v>3487</v>
      </c>
      <c r="H255" s="163"/>
      <c r="I255" s="163"/>
      <c r="J255" s="163"/>
      <c r="K255" s="163"/>
      <c r="L255" s="163"/>
      <c r="M255" s="163"/>
      <c r="N255" s="163"/>
      <c r="O255" s="163"/>
      <c r="P255" s="163"/>
      <c r="Q255" s="163"/>
      <c r="R255" s="163"/>
      <c r="S255" s="163"/>
      <c r="T255" s="163"/>
      <c r="U255" s="163"/>
      <c r="V255" s="163"/>
      <c r="W255" s="163"/>
      <c r="X255" s="163"/>
      <c r="Y255" s="163"/>
      <c r="Z255" s="163"/>
    </row>
    <row r="256" ht="11.25" customHeight="1">
      <c r="A256" s="162" t="s">
        <v>12031</v>
      </c>
      <c r="B256" s="10" t="s">
        <v>52</v>
      </c>
      <c r="C256" s="162" t="s">
        <v>13605</v>
      </c>
      <c r="D256" s="10" t="s">
        <v>13356</v>
      </c>
      <c r="E256" s="10">
        <v>12.0</v>
      </c>
      <c r="F256" s="375">
        <v>24.0</v>
      </c>
      <c r="G256" s="376" t="s">
        <v>3487</v>
      </c>
      <c r="H256" s="163"/>
      <c r="I256" s="163"/>
      <c r="J256" s="163"/>
      <c r="K256" s="163"/>
      <c r="L256" s="163"/>
      <c r="M256" s="163"/>
      <c r="N256" s="163"/>
      <c r="O256" s="163"/>
      <c r="P256" s="163"/>
      <c r="Q256" s="163"/>
      <c r="R256" s="163"/>
      <c r="S256" s="163"/>
      <c r="T256" s="163"/>
      <c r="U256" s="163"/>
      <c r="V256" s="163"/>
      <c r="W256" s="163"/>
      <c r="X256" s="163"/>
      <c r="Y256" s="163"/>
      <c r="Z256" s="163"/>
    </row>
    <row r="257" ht="11.25" customHeight="1">
      <c r="A257" s="162" t="s">
        <v>12031</v>
      </c>
      <c r="B257" s="10" t="s">
        <v>52</v>
      </c>
      <c r="C257" s="162" t="s">
        <v>13606</v>
      </c>
      <c r="D257" s="10" t="s">
        <v>13356</v>
      </c>
      <c r="E257" s="10">
        <v>8.0</v>
      </c>
      <c r="F257" s="375">
        <v>8.0</v>
      </c>
      <c r="G257" s="376" t="s">
        <v>3487</v>
      </c>
      <c r="H257" s="163"/>
      <c r="I257" s="163"/>
      <c r="J257" s="163"/>
      <c r="K257" s="163"/>
      <c r="L257" s="163"/>
      <c r="M257" s="163"/>
      <c r="N257" s="163"/>
      <c r="O257" s="163"/>
      <c r="P257" s="163"/>
      <c r="Q257" s="163"/>
      <c r="R257" s="163"/>
      <c r="S257" s="163"/>
      <c r="T257" s="163"/>
      <c r="U257" s="163"/>
      <c r="V257" s="163"/>
      <c r="W257" s="163"/>
      <c r="X257" s="163"/>
      <c r="Y257" s="163"/>
      <c r="Z257" s="163"/>
    </row>
    <row r="258" ht="11.25" customHeight="1">
      <c r="A258" s="162" t="s">
        <v>12031</v>
      </c>
      <c r="B258" s="10" t="s">
        <v>106</v>
      </c>
      <c r="C258" s="162" t="s">
        <v>13607</v>
      </c>
      <c r="D258" s="10" t="s">
        <v>13356</v>
      </c>
      <c r="E258" s="10">
        <v>5.33</v>
      </c>
      <c r="F258" s="375">
        <v>10.66</v>
      </c>
      <c r="G258" s="376" t="s">
        <v>3487</v>
      </c>
      <c r="H258" s="163"/>
      <c r="I258" s="163"/>
      <c r="J258" s="163"/>
      <c r="K258" s="163"/>
      <c r="L258" s="163"/>
      <c r="M258" s="163"/>
      <c r="N258" s="163"/>
      <c r="O258" s="163"/>
      <c r="P258" s="163"/>
      <c r="Q258" s="163"/>
      <c r="R258" s="163"/>
      <c r="S258" s="163"/>
      <c r="T258" s="163"/>
      <c r="U258" s="163"/>
      <c r="V258" s="163"/>
      <c r="W258" s="163"/>
      <c r="X258" s="163"/>
      <c r="Y258" s="163"/>
      <c r="Z258" s="163"/>
    </row>
    <row r="259" ht="11.25" customHeight="1">
      <c r="A259" s="162" t="s">
        <v>12031</v>
      </c>
      <c r="B259" s="10" t="s">
        <v>106</v>
      </c>
      <c r="C259" s="162" t="s">
        <v>13608</v>
      </c>
      <c r="D259" s="10" t="s">
        <v>13356</v>
      </c>
      <c r="E259" s="10">
        <v>5.0</v>
      </c>
      <c r="F259" s="375">
        <v>10.0</v>
      </c>
      <c r="G259" s="376" t="s">
        <v>3487</v>
      </c>
      <c r="H259" s="163"/>
      <c r="I259" s="163"/>
      <c r="J259" s="163"/>
      <c r="K259" s="163"/>
      <c r="L259" s="163"/>
      <c r="M259" s="163"/>
      <c r="N259" s="163"/>
      <c r="O259" s="163"/>
      <c r="P259" s="163"/>
      <c r="Q259" s="163"/>
      <c r="R259" s="163"/>
      <c r="S259" s="163"/>
      <c r="T259" s="163"/>
      <c r="U259" s="163"/>
      <c r="V259" s="163"/>
      <c r="W259" s="163"/>
      <c r="X259" s="163"/>
      <c r="Y259" s="163"/>
      <c r="Z259" s="163"/>
    </row>
    <row r="260" ht="11.25" customHeight="1">
      <c r="A260" s="162" t="s">
        <v>13609</v>
      </c>
      <c r="B260" s="10" t="s">
        <v>106</v>
      </c>
      <c r="C260" s="162" t="s">
        <v>13610</v>
      </c>
      <c r="D260" s="10" t="s">
        <v>13300</v>
      </c>
      <c r="E260" s="10">
        <v>24.0</v>
      </c>
      <c r="F260" s="375">
        <v>24.0</v>
      </c>
      <c r="G260" s="376" t="s">
        <v>137</v>
      </c>
      <c r="H260" s="163"/>
      <c r="I260" s="163"/>
      <c r="J260" s="163"/>
      <c r="K260" s="163"/>
      <c r="L260" s="163"/>
      <c r="M260" s="163"/>
      <c r="N260" s="163"/>
      <c r="O260" s="163"/>
      <c r="P260" s="163"/>
      <c r="Q260" s="163"/>
      <c r="R260" s="163"/>
      <c r="S260" s="163"/>
      <c r="T260" s="163"/>
      <c r="U260" s="163"/>
      <c r="V260" s="163"/>
      <c r="W260" s="163"/>
      <c r="X260" s="163"/>
      <c r="Y260" s="163"/>
      <c r="Z260" s="163"/>
    </row>
    <row r="261" ht="11.25" customHeight="1">
      <c r="A261" s="162" t="s">
        <v>13609</v>
      </c>
      <c r="B261" s="10" t="s">
        <v>106</v>
      </c>
      <c r="C261" s="162" t="s">
        <v>13611</v>
      </c>
      <c r="D261" s="10" t="s">
        <v>13300</v>
      </c>
      <c r="E261" s="10">
        <v>24.0</v>
      </c>
      <c r="F261" s="375">
        <v>24.0</v>
      </c>
      <c r="G261" s="376" t="s">
        <v>137</v>
      </c>
      <c r="H261" s="163"/>
      <c r="I261" s="163"/>
      <c r="J261" s="163"/>
      <c r="K261" s="163"/>
      <c r="L261" s="163"/>
      <c r="M261" s="163"/>
      <c r="N261" s="163"/>
      <c r="O261" s="163"/>
      <c r="P261" s="163"/>
      <c r="Q261" s="163"/>
      <c r="R261" s="163"/>
      <c r="S261" s="163"/>
      <c r="T261" s="163"/>
      <c r="U261" s="163"/>
      <c r="V261" s="163"/>
      <c r="W261" s="163"/>
      <c r="X261" s="163"/>
      <c r="Y261" s="163"/>
      <c r="Z261" s="163"/>
    </row>
    <row r="262" ht="11.25" customHeight="1">
      <c r="A262" s="162" t="s">
        <v>13612</v>
      </c>
      <c r="B262" s="10" t="s">
        <v>106</v>
      </c>
      <c r="C262" s="162" t="s">
        <v>13613</v>
      </c>
      <c r="D262" s="10" t="s">
        <v>13300</v>
      </c>
      <c r="E262" s="10" t="s">
        <v>13614</v>
      </c>
      <c r="F262" s="375">
        <v>3.0</v>
      </c>
      <c r="G262" s="376" t="s">
        <v>107</v>
      </c>
      <c r="H262" s="163"/>
      <c r="I262" s="163"/>
      <c r="J262" s="163"/>
      <c r="K262" s="163"/>
      <c r="L262" s="163"/>
      <c r="M262" s="163"/>
      <c r="N262" s="163"/>
      <c r="O262" s="163"/>
      <c r="P262" s="163"/>
      <c r="Q262" s="163"/>
      <c r="R262" s="163"/>
      <c r="S262" s="163"/>
      <c r="T262" s="163"/>
      <c r="U262" s="163"/>
      <c r="V262" s="163"/>
      <c r="W262" s="163"/>
      <c r="X262" s="163"/>
      <c r="Y262" s="163"/>
      <c r="Z262" s="163"/>
    </row>
    <row r="263" ht="11.25" customHeight="1">
      <c r="A263" s="162" t="s">
        <v>13612</v>
      </c>
      <c r="B263" s="10" t="s">
        <v>106</v>
      </c>
      <c r="C263" s="162" t="s">
        <v>13615</v>
      </c>
      <c r="D263" s="10" t="s">
        <v>13300</v>
      </c>
      <c r="E263" s="10" t="s">
        <v>13616</v>
      </c>
      <c r="F263" s="375">
        <v>50.0</v>
      </c>
      <c r="G263" s="376" t="s">
        <v>107</v>
      </c>
      <c r="H263" s="163"/>
      <c r="I263" s="163"/>
      <c r="J263" s="163"/>
      <c r="K263" s="163"/>
      <c r="L263" s="163"/>
      <c r="M263" s="163"/>
      <c r="N263" s="163"/>
      <c r="O263" s="163"/>
      <c r="P263" s="163"/>
      <c r="Q263" s="163"/>
      <c r="R263" s="163"/>
      <c r="S263" s="163"/>
      <c r="T263" s="163"/>
      <c r="U263" s="163"/>
      <c r="V263" s="163"/>
      <c r="W263" s="163"/>
      <c r="X263" s="163"/>
      <c r="Y263" s="163"/>
      <c r="Z263" s="163"/>
    </row>
    <row r="264" ht="11.25" customHeight="1">
      <c r="A264" s="162" t="s">
        <v>13612</v>
      </c>
      <c r="B264" s="10" t="s">
        <v>106</v>
      </c>
      <c r="C264" s="162" t="s">
        <v>13617</v>
      </c>
      <c r="D264" s="10" t="s">
        <v>13300</v>
      </c>
      <c r="E264" s="10" t="s">
        <v>13618</v>
      </c>
      <c r="F264" s="375">
        <v>6.66</v>
      </c>
      <c r="G264" s="376" t="s">
        <v>107</v>
      </c>
      <c r="H264" s="163"/>
      <c r="I264" s="163"/>
      <c r="J264" s="163"/>
      <c r="K264" s="163"/>
      <c r="L264" s="163"/>
      <c r="M264" s="163"/>
      <c r="N264" s="163"/>
      <c r="O264" s="163"/>
      <c r="P264" s="163"/>
      <c r="Q264" s="163"/>
      <c r="R264" s="163"/>
      <c r="S264" s="163"/>
      <c r="T264" s="163"/>
      <c r="U264" s="163"/>
      <c r="V264" s="163"/>
      <c r="W264" s="163"/>
      <c r="X264" s="163"/>
      <c r="Y264" s="163"/>
      <c r="Z264" s="163"/>
    </row>
    <row r="265" ht="11.25" customHeight="1">
      <c r="A265" s="162" t="s">
        <v>13612</v>
      </c>
      <c r="B265" s="10" t="s">
        <v>106</v>
      </c>
      <c r="C265" s="162" t="s">
        <v>13619</v>
      </c>
      <c r="D265" s="10" t="s">
        <v>13300</v>
      </c>
      <c r="E265" s="10" t="s">
        <v>13620</v>
      </c>
      <c r="F265" s="375">
        <v>41.66</v>
      </c>
      <c r="G265" s="376" t="s">
        <v>107</v>
      </c>
      <c r="H265" s="163"/>
      <c r="I265" s="163"/>
      <c r="J265" s="163"/>
      <c r="K265" s="163"/>
      <c r="L265" s="163"/>
      <c r="M265" s="163"/>
      <c r="N265" s="163"/>
      <c r="O265" s="163"/>
      <c r="P265" s="163"/>
      <c r="Q265" s="163"/>
      <c r="R265" s="163"/>
      <c r="S265" s="163"/>
      <c r="T265" s="163"/>
      <c r="U265" s="163"/>
      <c r="V265" s="163"/>
      <c r="W265" s="163"/>
      <c r="X265" s="163"/>
      <c r="Y265" s="163"/>
      <c r="Z265" s="163"/>
    </row>
    <row r="266" ht="11.25" customHeight="1">
      <c r="A266" s="162" t="s">
        <v>13612</v>
      </c>
      <c r="B266" s="10" t="s">
        <v>106</v>
      </c>
      <c r="C266" s="162" t="s">
        <v>13621</v>
      </c>
      <c r="D266" s="10" t="s">
        <v>13300</v>
      </c>
      <c r="E266" s="10" t="s">
        <v>13622</v>
      </c>
      <c r="F266" s="375">
        <v>7.0</v>
      </c>
      <c r="G266" s="376" t="s">
        <v>107</v>
      </c>
      <c r="H266" s="163"/>
      <c r="I266" s="163"/>
      <c r="J266" s="163"/>
      <c r="K266" s="163"/>
      <c r="L266" s="163"/>
      <c r="M266" s="163"/>
      <c r="N266" s="163"/>
      <c r="O266" s="163"/>
      <c r="P266" s="163"/>
      <c r="Q266" s="163"/>
      <c r="R266" s="163"/>
      <c r="S266" s="163"/>
      <c r="T266" s="163"/>
      <c r="U266" s="163"/>
      <c r="V266" s="163"/>
      <c r="W266" s="163"/>
      <c r="X266" s="163"/>
      <c r="Y266" s="163"/>
      <c r="Z266" s="163"/>
    </row>
    <row r="267" ht="11.25" customHeight="1">
      <c r="A267" s="162" t="s">
        <v>13612</v>
      </c>
      <c r="B267" s="10" t="s">
        <v>106</v>
      </c>
      <c r="C267" s="162" t="s">
        <v>13623</v>
      </c>
      <c r="D267" s="10" t="s">
        <v>13300</v>
      </c>
      <c r="E267" s="10" t="s">
        <v>13624</v>
      </c>
      <c r="F267" s="375">
        <v>3.66</v>
      </c>
      <c r="G267" s="376" t="s">
        <v>107</v>
      </c>
      <c r="H267" s="163"/>
      <c r="I267" s="163"/>
      <c r="J267" s="163"/>
      <c r="K267" s="163"/>
      <c r="L267" s="163"/>
      <c r="M267" s="163"/>
      <c r="N267" s="163"/>
      <c r="O267" s="163"/>
      <c r="P267" s="163"/>
      <c r="Q267" s="163"/>
      <c r="R267" s="163"/>
      <c r="S267" s="163"/>
      <c r="T267" s="163"/>
      <c r="U267" s="163"/>
      <c r="V267" s="163"/>
      <c r="W267" s="163"/>
      <c r="X267" s="163"/>
      <c r="Y267" s="163"/>
      <c r="Z267" s="163"/>
    </row>
    <row r="268" ht="11.25" customHeight="1">
      <c r="A268" s="162" t="s">
        <v>13612</v>
      </c>
      <c r="B268" s="10" t="s">
        <v>106</v>
      </c>
      <c r="C268" s="162" t="s">
        <v>13625</v>
      </c>
      <c r="D268" s="10" t="s">
        <v>13300</v>
      </c>
      <c r="E268" s="10" t="s">
        <v>13626</v>
      </c>
      <c r="F268" s="375">
        <v>2.33</v>
      </c>
      <c r="G268" s="376" t="s">
        <v>107</v>
      </c>
      <c r="H268" s="163"/>
      <c r="I268" s="163"/>
      <c r="J268" s="163"/>
      <c r="K268" s="163"/>
      <c r="L268" s="163"/>
      <c r="M268" s="163"/>
      <c r="N268" s="163"/>
      <c r="O268" s="163"/>
      <c r="P268" s="163"/>
      <c r="Q268" s="163"/>
      <c r="R268" s="163"/>
      <c r="S268" s="163"/>
      <c r="T268" s="163"/>
      <c r="U268" s="163"/>
      <c r="V268" s="163"/>
      <c r="W268" s="163"/>
      <c r="X268" s="163"/>
      <c r="Y268" s="163"/>
      <c r="Z268" s="163"/>
    </row>
    <row r="269" ht="11.25" customHeight="1">
      <c r="A269" s="162" t="s">
        <v>13612</v>
      </c>
      <c r="B269" s="10" t="s">
        <v>106</v>
      </c>
      <c r="C269" s="162" t="s">
        <v>13627</v>
      </c>
      <c r="D269" s="10" t="s">
        <v>13300</v>
      </c>
      <c r="E269" s="10" t="s">
        <v>13628</v>
      </c>
      <c r="F269" s="375">
        <v>470.66</v>
      </c>
      <c r="G269" s="376" t="s">
        <v>107</v>
      </c>
      <c r="H269" s="163"/>
      <c r="I269" s="163"/>
      <c r="J269" s="163"/>
      <c r="K269" s="163"/>
      <c r="L269" s="163"/>
      <c r="M269" s="163"/>
      <c r="N269" s="163"/>
      <c r="O269" s="163"/>
      <c r="P269" s="163"/>
      <c r="Q269" s="163"/>
      <c r="R269" s="163"/>
      <c r="S269" s="163"/>
      <c r="T269" s="163"/>
      <c r="U269" s="163"/>
      <c r="V269" s="163"/>
      <c r="W269" s="163"/>
      <c r="X269" s="163"/>
      <c r="Y269" s="163"/>
      <c r="Z269" s="163"/>
    </row>
    <row r="270" ht="11.25" customHeight="1">
      <c r="A270" s="162" t="s">
        <v>13612</v>
      </c>
      <c r="B270" s="10" t="s">
        <v>106</v>
      </c>
      <c r="C270" s="162" t="s">
        <v>13629</v>
      </c>
      <c r="D270" s="10" t="s">
        <v>13300</v>
      </c>
      <c r="E270" s="10" t="s">
        <v>13630</v>
      </c>
      <c r="F270" s="375">
        <v>18.0</v>
      </c>
      <c r="G270" s="376" t="s">
        <v>107</v>
      </c>
      <c r="H270" s="163"/>
      <c r="I270" s="163"/>
      <c r="J270" s="163"/>
      <c r="K270" s="163"/>
      <c r="L270" s="163"/>
      <c r="M270" s="163"/>
      <c r="N270" s="163"/>
      <c r="O270" s="163"/>
      <c r="P270" s="163"/>
      <c r="Q270" s="163"/>
      <c r="R270" s="163"/>
      <c r="S270" s="163"/>
      <c r="T270" s="163"/>
      <c r="U270" s="163"/>
      <c r="V270" s="163"/>
      <c r="W270" s="163"/>
      <c r="X270" s="163"/>
      <c r="Y270" s="163"/>
      <c r="Z270" s="163"/>
    </row>
    <row r="271" ht="11.25" customHeight="1">
      <c r="A271" s="162" t="s">
        <v>13612</v>
      </c>
      <c r="B271" s="10" t="s">
        <v>106</v>
      </c>
      <c r="C271" s="162" t="s">
        <v>13631</v>
      </c>
      <c r="D271" s="10" t="s">
        <v>13300</v>
      </c>
      <c r="E271" s="10" t="s">
        <v>13632</v>
      </c>
      <c r="F271" s="375">
        <v>8.0</v>
      </c>
      <c r="G271" s="376" t="s">
        <v>107</v>
      </c>
      <c r="H271" s="163"/>
      <c r="I271" s="163"/>
      <c r="J271" s="163"/>
      <c r="K271" s="163"/>
      <c r="L271" s="163"/>
      <c r="M271" s="163"/>
      <c r="N271" s="163"/>
      <c r="O271" s="163"/>
      <c r="P271" s="163"/>
      <c r="Q271" s="163"/>
      <c r="R271" s="163"/>
      <c r="S271" s="163"/>
      <c r="T271" s="163"/>
      <c r="U271" s="163"/>
      <c r="V271" s="163"/>
      <c r="W271" s="163"/>
      <c r="X271" s="163"/>
      <c r="Y271" s="163"/>
      <c r="Z271" s="163"/>
    </row>
    <row r="272" ht="11.25" customHeight="1">
      <c r="A272" s="162" t="s">
        <v>13612</v>
      </c>
      <c r="B272" s="10" t="s">
        <v>106</v>
      </c>
      <c r="C272" s="162" t="s">
        <v>13633</v>
      </c>
      <c r="D272" s="10" t="s">
        <v>13300</v>
      </c>
      <c r="E272" s="10" t="s">
        <v>13486</v>
      </c>
      <c r="F272" s="375">
        <v>78.66</v>
      </c>
      <c r="G272" s="376" t="s">
        <v>107</v>
      </c>
      <c r="H272" s="163"/>
      <c r="I272" s="163"/>
      <c r="J272" s="163"/>
      <c r="K272" s="163"/>
      <c r="L272" s="163"/>
      <c r="M272" s="163"/>
      <c r="N272" s="163"/>
      <c r="O272" s="163"/>
      <c r="P272" s="163"/>
      <c r="Q272" s="163"/>
      <c r="R272" s="163"/>
      <c r="S272" s="163"/>
      <c r="T272" s="163"/>
      <c r="U272" s="163"/>
      <c r="V272" s="163"/>
      <c r="W272" s="163"/>
      <c r="X272" s="163"/>
      <c r="Y272" s="163"/>
      <c r="Z272" s="163"/>
    </row>
    <row r="273" ht="11.25" customHeight="1">
      <c r="A273" s="162" t="s">
        <v>134</v>
      </c>
      <c r="B273" s="10" t="s">
        <v>106</v>
      </c>
      <c r="C273" s="162" t="s">
        <v>13634</v>
      </c>
      <c r="D273" s="10" t="s">
        <v>13300</v>
      </c>
      <c r="E273" s="10" t="s">
        <v>13635</v>
      </c>
      <c r="F273" s="375">
        <v>12.33</v>
      </c>
      <c r="G273" s="376" t="s">
        <v>134</v>
      </c>
      <c r="H273" s="163"/>
      <c r="I273" s="163"/>
      <c r="J273" s="163"/>
      <c r="K273" s="163"/>
      <c r="L273" s="163"/>
      <c r="M273" s="163"/>
      <c r="N273" s="163"/>
      <c r="O273" s="163"/>
      <c r="P273" s="163"/>
      <c r="Q273" s="163"/>
      <c r="R273" s="163"/>
      <c r="S273" s="163"/>
      <c r="T273" s="163"/>
      <c r="U273" s="163"/>
      <c r="V273" s="163"/>
      <c r="W273" s="163"/>
      <c r="X273" s="163"/>
      <c r="Y273" s="163"/>
      <c r="Z273" s="163"/>
    </row>
    <row r="274" ht="11.25" customHeight="1">
      <c r="A274" s="162" t="s">
        <v>134</v>
      </c>
      <c r="B274" s="10" t="s">
        <v>106</v>
      </c>
      <c r="C274" s="162" t="s">
        <v>13636</v>
      </c>
      <c r="D274" s="10" t="s">
        <v>13300</v>
      </c>
      <c r="E274" s="10" t="s">
        <v>13635</v>
      </c>
      <c r="F274" s="375">
        <v>12.33</v>
      </c>
      <c r="G274" s="376" t="s">
        <v>134</v>
      </c>
      <c r="H274" s="163"/>
      <c r="I274" s="163"/>
      <c r="J274" s="163"/>
      <c r="K274" s="163"/>
      <c r="L274" s="163"/>
      <c r="M274" s="163"/>
      <c r="N274" s="163"/>
      <c r="O274" s="163"/>
      <c r="P274" s="163"/>
      <c r="Q274" s="163"/>
      <c r="R274" s="163"/>
      <c r="S274" s="163"/>
      <c r="T274" s="163"/>
      <c r="U274" s="163"/>
      <c r="V274" s="163"/>
      <c r="W274" s="163"/>
      <c r="X274" s="163"/>
      <c r="Y274" s="163"/>
      <c r="Z274" s="163"/>
    </row>
    <row r="275" ht="11.25" customHeight="1">
      <c r="A275" s="162" t="s">
        <v>134</v>
      </c>
      <c r="B275" s="10" t="s">
        <v>106</v>
      </c>
      <c r="C275" s="162" t="s">
        <v>13637</v>
      </c>
      <c r="D275" s="10" t="s">
        <v>13300</v>
      </c>
      <c r="E275" s="10" t="s">
        <v>13638</v>
      </c>
      <c r="F275" s="375">
        <v>15.66</v>
      </c>
      <c r="G275" s="376" t="s">
        <v>134</v>
      </c>
      <c r="H275" s="163"/>
      <c r="I275" s="163"/>
      <c r="J275" s="163"/>
      <c r="K275" s="163"/>
      <c r="L275" s="163"/>
      <c r="M275" s="163"/>
      <c r="N275" s="163"/>
      <c r="O275" s="163"/>
      <c r="P275" s="163"/>
      <c r="Q275" s="163"/>
      <c r="R275" s="163"/>
      <c r="S275" s="163"/>
      <c r="T275" s="163"/>
      <c r="U275" s="163"/>
      <c r="V275" s="163"/>
      <c r="W275" s="163"/>
      <c r="X275" s="163"/>
      <c r="Y275" s="163"/>
      <c r="Z275" s="163"/>
    </row>
    <row r="276" ht="11.25" customHeight="1">
      <c r="A276" s="162" t="s">
        <v>134</v>
      </c>
      <c r="B276" s="10" t="s">
        <v>106</v>
      </c>
      <c r="C276" s="162" t="s">
        <v>13639</v>
      </c>
      <c r="D276" s="10" t="s">
        <v>13300</v>
      </c>
      <c r="E276" s="10" t="s">
        <v>13638</v>
      </c>
      <c r="F276" s="375">
        <v>15.66</v>
      </c>
      <c r="G276" s="376" t="s">
        <v>134</v>
      </c>
      <c r="H276" s="163"/>
      <c r="I276" s="163"/>
      <c r="J276" s="163"/>
      <c r="K276" s="163"/>
      <c r="L276" s="163"/>
      <c r="M276" s="163"/>
      <c r="N276" s="163"/>
      <c r="O276" s="163"/>
      <c r="P276" s="163"/>
      <c r="Q276" s="163"/>
      <c r="R276" s="163"/>
      <c r="S276" s="163"/>
      <c r="T276" s="163"/>
      <c r="U276" s="163"/>
      <c r="V276" s="163"/>
      <c r="W276" s="163"/>
      <c r="X276" s="163"/>
      <c r="Y276" s="163"/>
      <c r="Z276" s="163"/>
    </row>
    <row r="277" ht="11.25" customHeight="1">
      <c r="A277" s="162" t="s">
        <v>134</v>
      </c>
      <c r="B277" s="10" t="s">
        <v>106</v>
      </c>
      <c r="C277" s="162" t="s">
        <v>13640</v>
      </c>
      <c r="D277" s="10" t="s">
        <v>13420</v>
      </c>
      <c r="E277" s="10" t="s">
        <v>13641</v>
      </c>
      <c r="F277" s="375">
        <v>42.0</v>
      </c>
      <c r="G277" s="376" t="s">
        <v>134</v>
      </c>
      <c r="H277" s="163"/>
      <c r="I277" s="163"/>
      <c r="J277" s="163"/>
      <c r="K277" s="163"/>
      <c r="L277" s="163"/>
      <c r="M277" s="163"/>
      <c r="N277" s="163"/>
      <c r="O277" s="163"/>
      <c r="P277" s="163"/>
      <c r="Q277" s="163"/>
      <c r="R277" s="163"/>
      <c r="S277" s="163"/>
      <c r="T277" s="163"/>
      <c r="U277" s="163"/>
      <c r="V277" s="163"/>
      <c r="W277" s="163"/>
      <c r="X277" s="163"/>
      <c r="Y277" s="163"/>
      <c r="Z277" s="163"/>
    </row>
    <row r="278" ht="11.25" customHeight="1">
      <c r="A278" s="162" t="s">
        <v>134</v>
      </c>
      <c r="B278" s="10" t="s">
        <v>106</v>
      </c>
      <c r="C278" s="162" t="s">
        <v>13633</v>
      </c>
      <c r="D278" s="10" t="s">
        <v>13300</v>
      </c>
      <c r="E278" s="10" t="s">
        <v>13642</v>
      </c>
      <c r="F278" s="375">
        <v>78.6</v>
      </c>
      <c r="G278" s="376" t="s">
        <v>134</v>
      </c>
      <c r="H278" s="163"/>
      <c r="I278" s="163"/>
      <c r="J278" s="163"/>
      <c r="K278" s="163"/>
      <c r="L278" s="163"/>
      <c r="M278" s="163"/>
      <c r="N278" s="163"/>
      <c r="O278" s="163"/>
      <c r="P278" s="163"/>
      <c r="Q278" s="163"/>
      <c r="R278" s="163"/>
      <c r="S278" s="163"/>
      <c r="T278" s="163"/>
      <c r="U278" s="163"/>
      <c r="V278" s="163"/>
      <c r="W278" s="163"/>
      <c r="X278" s="163"/>
      <c r="Y278" s="163"/>
      <c r="Z278" s="163"/>
    </row>
    <row r="279" ht="11.25" customHeight="1">
      <c r="A279" s="162" t="s">
        <v>134</v>
      </c>
      <c r="B279" s="10" t="s">
        <v>106</v>
      </c>
      <c r="C279" s="162" t="s">
        <v>13643</v>
      </c>
      <c r="D279" s="10" t="s">
        <v>13300</v>
      </c>
      <c r="E279" s="10" t="s">
        <v>13644</v>
      </c>
      <c r="F279" s="375">
        <v>470.66</v>
      </c>
      <c r="G279" s="376" t="s">
        <v>134</v>
      </c>
      <c r="H279" s="163"/>
      <c r="I279" s="163"/>
      <c r="J279" s="163"/>
      <c r="K279" s="163"/>
      <c r="L279" s="163"/>
      <c r="M279" s="163"/>
      <c r="N279" s="163"/>
      <c r="O279" s="163"/>
      <c r="P279" s="163"/>
      <c r="Q279" s="163"/>
      <c r="R279" s="163"/>
      <c r="S279" s="163"/>
      <c r="T279" s="163"/>
      <c r="U279" s="163"/>
      <c r="V279" s="163"/>
      <c r="W279" s="163"/>
      <c r="X279" s="163"/>
      <c r="Y279" s="163"/>
      <c r="Z279" s="163"/>
    </row>
    <row r="280" ht="11.25" customHeight="1">
      <c r="A280" s="190" t="s">
        <v>134</v>
      </c>
      <c r="B280" s="191" t="s">
        <v>106</v>
      </c>
      <c r="C280" s="334" t="s">
        <v>13645</v>
      </c>
      <c r="D280" s="333" t="s">
        <v>13646</v>
      </c>
      <c r="E280" s="333" t="s">
        <v>13647</v>
      </c>
      <c r="F280" s="332">
        <v>14.0</v>
      </c>
      <c r="G280" s="376" t="s">
        <v>134</v>
      </c>
      <c r="H280" s="163"/>
      <c r="I280" s="163"/>
      <c r="J280" s="163"/>
      <c r="K280" s="163"/>
      <c r="L280" s="163"/>
      <c r="M280" s="163"/>
      <c r="N280" s="163"/>
      <c r="O280" s="163"/>
      <c r="P280" s="163"/>
      <c r="Q280" s="163"/>
      <c r="R280" s="163"/>
      <c r="S280" s="163"/>
      <c r="T280" s="163"/>
      <c r="U280" s="163"/>
      <c r="V280" s="163"/>
      <c r="W280" s="163"/>
      <c r="X280" s="163"/>
      <c r="Y280" s="163"/>
      <c r="Z280" s="163"/>
    </row>
    <row r="281" ht="11.25" customHeight="1">
      <c r="A281" s="162" t="s">
        <v>13648</v>
      </c>
      <c r="B281" s="10" t="s">
        <v>106</v>
      </c>
      <c r="C281" s="162" t="s">
        <v>13649</v>
      </c>
      <c r="D281" s="10" t="s">
        <v>13330</v>
      </c>
      <c r="E281" s="10">
        <v>51.0</v>
      </c>
      <c r="F281" s="375">
        <v>51.0</v>
      </c>
      <c r="G281" s="376" t="s">
        <v>12058</v>
      </c>
      <c r="H281" s="163"/>
      <c r="I281" s="163"/>
      <c r="J281" s="163"/>
      <c r="K281" s="163"/>
      <c r="L281" s="163"/>
      <c r="M281" s="163"/>
      <c r="N281" s="163"/>
      <c r="O281" s="163"/>
      <c r="P281" s="163"/>
      <c r="Q281" s="163"/>
      <c r="R281" s="163"/>
      <c r="S281" s="163"/>
      <c r="T281" s="163"/>
      <c r="U281" s="163"/>
      <c r="V281" s="163"/>
      <c r="W281" s="163"/>
      <c r="X281" s="163"/>
      <c r="Y281" s="163"/>
      <c r="Z281" s="163"/>
    </row>
    <row r="282" ht="11.25" customHeight="1">
      <c r="A282" s="162" t="s">
        <v>13648</v>
      </c>
      <c r="B282" s="10" t="s">
        <v>106</v>
      </c>
      <c r="C282" s="162" t="s">
        <v>13650</v>
      </c>
      <c r="D282" s="10" t="s">
        <v>13330</v>
      </c>
      <c r="E282" s="10">
        <v>51.0</v>
      </c>
      <c r="F282" s="375">
        <v>51.0</v>
      </c>
      <c r="G282" s="376" t="s">
        <v>12058</v>
      </c>
      <c r="H282" s="163"/>
      <c r="I282" s="163"/>
      <c r="J282" s="163"/>
      <c r="K282" s="163"/>
      <c r="L282" s="163"/>
      <c r="M282" s="163"/>
      <c r="N282" s="163"/>
      <c r="O282" s="163"/>
      <c r="P282" s="163"/>
      <c r="Q282" s="163"/>
      <c r="R282" s="163"/>
      <c r="S282" s="163"/>
      <c r="T282" s="163"/>
      <c r="U282" s="163"/>
      <c r="V282" s="163"/>
      <c r="W282" s="163"/>
      <c r="X282" s="163"/>
      <c r="Y282" s="163"/>
      <c r="Z282" s="163"/>
    </row>
    <row r="283" ht="11.25" customHeight="1">
      <c r="A283" s="162" t="s">
        <v>13648</v>
      </c>
      <c r="B283" s="10" t="s">
        <v>106</v>
      </c>
      <c r="C283" s="162" t="s">
        <v>13651</v>
      </c>
      <c r="D283" s="10" t="s">
        <v>13330</v>
      </c>
      <c r="E283" s="10">
        <v>23.0</v>
      </c>
      <c r="F283" s="375">
        <v>23.0</v>
      </c>
      <c r="G283" s="376" t="s">
        <v>12058</v>
      </c>
      <c r="H283" s="163"/>
      <c r="I283" s="163"/>
      <c r="J283" s="163"/>
      <c r="K283" s="163"/>
      <c r="L283" s="163"/>
      <c r="M283" s="163"/>
      <c r="N283" s="163"/>
      <c r="O283" s="163"/>
      <c r="P283" s="163"/>
      <c r="Q283" s="163"/>
      <c r="R283" s="163"/>
      <c r="S283" s="163"/>
      <c r="T283" s="163"/>
      <c r="U283" s="163"/>
      <c r="V283" s="163"/>
      <c r="W283" s="163"/>
      <c r="X283" s="163"/>
      <c r="Y283" s="163"/>
      <c r="Z283" s="163"/>
    </row>
    <row r="284" ht="11.25" customHeight="1">
      <c r="A284" s="162" t="s">
        <v>13648</v>
      </c>
      <c r="B284" s="10" t="s">
        <v>106</v>
      </c>
      <c r="C284" s="162" t="s">
        <v>13652</v>
      </c>
      <c r="D284" s="10" t="s">
        <v>13653</v>
      </c>
      <c r="E284" s="10">
        <v>12.0</v>
      </c>
      <c r="F284" s="375">
        <v>12.0</v>
      </c>
      <c r="G284" s="376" t="s">
        <v>12058</v>
      </c>
      <c r="H284" s="163"/>
      <c r="I284" s="163"/>
      <c r="J284" s="163"/>
      <c r="K284" s="163"/>
      <c r="L284" s="163"/>
      <c r="M284" s="163"/>
      <c r="N284" s="163"/>
      <c r="O284" s="163"/>
      <c r="P284" s="163"/>
      <c r="Q284" s="163"/>
      <c r="R284" s="163"/>
      <c r="S284" s="163"/>
      <c r="T284" s="163"/>
      <c r="U284" s="163"/>
      <c r="V284" s="163"/>
      <c r="W284" s="163"/>
      <c r="X284" s="163"/>
      <c r="Y284" s="163"/>
      <c r="Z284" s="163"/>
    </row>
    <row r="285" ht="11.25" customHeight="1">
      <c r="A285" s="162" t="s">
        <v>13648</v>
      </c>
      <c r="B285" s="10" t="s">
        <v>106</v>
      </c>
      <c r="C285" s="162" t="s">
        <v>13654</v>
      </c>
      <c r="D285" s="10" t="s">
        <v>13330</v>
      </c>
      <c r="E285" s="10">
        <v>50.0</v>
      </c>
      <c r="F285" s="375">
        <v>50.0</v>
      </c>
      <c r="G285" s="376" t="s">
        <v>12058</v>
      </c>
      <c r="H285" s="163"/>
      <c r="I285" s="163"/>
      <c r="J285" s="163"/>
      <c r="K285" s="163"/>
      <c r="L285" s="163"/>
      <c r="M285" s="163"/>
      <c r="N285" s="163"/>
      <c r="O285" s="163"/>
      <c r="P285" s="163"/>
      <c r="Q285" s="163"/>
      <c r="R285" s="163"/>
      <c r="S285" s="163"/>
      <c r="T285" s="163"/>
      <c r="U285" s="163"/>
      <c r="V285" s="163"/>
      <c r="W285" s="163"/>
      <c r="X285" s="163"/>
      <c r="Y285" s="163"/>
      <c r="Z285" s="163"/>
    </row>
    <row r="286" ht="11.25" customHeight="1">
      <c r="A286" s="162" t="s">
        <v>13648</v>
      </c>
      <c r="B286" s="10" t="s">
        <v>106</v>
      </c>
      <c r="C286" s="162" t="s">
        <v>13655</v>
      </c>
      <c r="D286" s="10" t="s">
        <v>13330</v>
      </c>
      <c r="E286" s="10">
        <v>50.0</v>
      </c>
      <c r="F286" s="375">
        <v>50.0</v>
      </c>
      <c r="G286" s="376" t="s">
        <v>12058</v>
      </c>
      <c r="H286" s="163"/>
      <c r="I286" s="163"/>
      <c r="J286" s="163"/>
      <c r="K286" s="163"/>
      <c r="L286" s="163"/>
      <c r="M286" s="163"/>
      <c r="N286" s="163"/>
      <c r="O286" s="163"/>
      <c r="P286" s="163"/>
      <c r="Q286" s="163"/>
      <c r="R286" s="163"/>
      <c r="S286" s="163"/>
      <c r="T286" s="163"/>
      <c r="U286" s="163"/>
      <c r="V286" s="163"/>
      <c r="W286" s="163"/>
      <c r="X286" s="163"/>
      <c r="Y286" s="163"/>
      <c r="Z286" s="163"/>
    </row>
    <row r="287" ht="11.25" customHeight="1">
      <c r="A287" s="162" t="s">
        <v>13648</v>
      </c>
      <c r="B287" s="10" t="s">
        <v>106</v>
      </c>
      <c r="C287" s="162" t="s">
        <v>13656</v>
      </c>
      <c r="D287" s="10" t="s">
        <v>13330</v>
      </c>
      <c r="E287" s="10">
        <v>16.0</v>
      </c>
      <c r="F287" s="375">
        <v>16.0</v>
      </c>
      <c r="G287" s="376" t="s">
        <v>12058</v>
      </c>
      <c r="H287" s="163"/>
      <c r="I287" s="163"/>
      <c r="J287" s="163"/>
      <c r="K287" s="163"/>
      <c r="L287" s="163"/>
      <c r="M287" s="163"/>
      <c r="N287" s="163"/>
      <c r="O287" s="163"/>
      <c r="P287" s="163"/>
      <c r="Q287" s="163"/>
      <c r="R287" s="163"/>
      <c r="S287" s="163"/>
      <c r="T287" s="163"/>
      <c r="U287" s="163"/>
      <c r="V287" s="163"/>
      <c r="W287" s="163"/>
      <c r="X287" s="163"/>
      <c r="Y287" s="163"/>
      <c r="Z287" s="163"/>
    </row>
    <row r="288" ht="11.25" customHeight="1">
      <c r="A288" s="162" t="s">
        <v>13648</v>
      </c>
      <c r="B288" s="10" t="s">
        <v>106</v>
      </c>
      <c r="C288" s="162" t="s">
        <v>13657</v>
      </c>
      <c r="D288" s="10" t="s">
        <v>13330</v>
      </c>
      <c r="E288" s="10">
        <v>16.0</v>
      </c>
      <c r="F288" s="375">
        <v>16.0</v>
      </c>
      <c r="G288" s="376" t="s">
        <v>12058</v>
      </c>
      <c r="H288" s="163"/>
      <c r="I288" s="163"/>
      <c r="J288" s="163"/>
      <c r="K288" s="163"/>
      <c r="L288" s="163"/>
      <c r="M288" s="163"/>
      <c r="N288" s="163"/>
      <c r="O288" s="163"/>
      <c r="P288" s="163"/>
      <c r="Q288" s="163"/>
      <c r="R288" s="163"/>
      <c r="S288" s="163"/>
      <c r="T288" s="163"/>
      <c r="U288" s="163"/>
      <c r="V288" s="163"/>
      <c r="W288" s="163"/>
      <c r="X288" s="163"/>
      <c r="Y288" s="163"/>
      <c r="Z288" s="163"/>
    </row>
    <row r="289" ht="11.25" customHeight="1">
      <c r="A289" s="162" t="s">
        <v>13648</v>
      </c>
      <c r="B289" s="10" t="s">
        <v>106</v>
      </c>
      <c r="C289" s="162" t="s">
        <v>13658</v>
      </c>
      <c r="D289" s="10"/>
      <c r="E289" s="10" t="s">
        <v>13471</v>
      </c>
      <c r="F289" s="375">
        <v>470.66</v>
      </c>
      <c r="G289" s="376" t="s">
        <v>12058</v>
      </c>
      <c r="H289" s="163"/>
      <c r="I289" s="163"/>
      <c r="J289" s="163"/>
      <c r="K289" s="163"/>
      <c r="L289" s="163"/>
      <c r="M289" s="163"/>
      <c r="N289" s="163"/>
      <c r="O289" s="163"/>
      <c r="P289" s="163"/>
      <c r="Q289" s="163"/>
      <c r="R289" s="163"/>
      <c r="S289" s="163"/>
      <c r="T289" s="163"/>
      <c r="U289" s="163"/>
      <c r="V289" s="163"/>
      <c r="W289" s="163"/>
      <c r="X289" s="163"/>
      <c r="Y289" s="163"/>
      <c r="Z289" s="163"/>
    </row>
    <row r="290" ht="11.25" customHeight="1">
      <c r="A290" s="162" t="s">
        <v>13648</v>
      </c>
      <c r="B290" s="10" t="s">
        <v>106</v>
      </c>
      <c r="C290" s="162" t="s">
        <v>13659</v>
      </c>
      <c r="D290" s="10"/>
      <c r="E290" s="10" t="s">
        <v>13486</v>
      </c>
      <c r="F290" s="375">
        <v>78.66</v>
      </c>
      <c r="G290" s="376" t="s">
        <v>12058</v>
      </c>
      <c r="H290" s="163"/>
      <c r="I290" s="163"/>
      <c r="J290" s="163"/>
      <c r="K290" s="163"/>
      <c r="L290" s="163"/>
      <c r="M290" s="163"/>
      <c r="N290" s="163"/>
      <c r="O290" s="163"/>
      <c r="P290" s="163"/>
      <c r="Q290" s="163"/>
      <c r="R290" s="163"/>
      <c r="S290" s="163"/>
      <c r="T290" s="163"/>
      <c r="U290" s="163"/>
      <c r="V290" s="163"/>
      <c r="W290" s="163"/>
      <c r="X290" s="163"/>
      <c r="Y290" s="163"/>
      <c r="Z290" s="163"/>
    </row>
    <row r="291" ht="11.25" customHeight="1">
      <c r="A291" s="162" t="s">
        <v>12065</v>
      </c>
      <c r="B291" s="10" t="s">
        <v>141</v>
      </c>
      <c r="C291" s="162" t="s">
        <v>13660</v>
      </c>
      <c r="D291" s="10" t="s">
        <v>13356</v>
      </c>
      <c r="E291" s="10">
        <v>42.0</v>
      </c>
      <c r="F291" s="375">
        <v>42.0</v>
      </c>
      <c r="G291" s="376" t="s">
        <v>147</v>
      </c>
      <c r="H291" s="163"/>
      <c r="I291" s="163"/>
      <c r="J291" s="163"/>
      <c r="K291" s="163"/>
      <c r="L291" s="163"/>
      <c r="M291" s="163"/>
      <c r="N291" s="163"/>
      <c r="O291" s="163"/>
      <c r="P291" s="163"/>
      <c r="Q291" s="163"/>
      <c r="R291" s="163"/>
      <c r="S291" s="163"/>
      <c r="T291" s="163"/>
      <c r="U291" s="163"/>
      <c r="V291" s="163"/>
      <c r="W291" s="163"/>
      <c r="X291" s="163"/>
      <c r="Y291" s="163"/>
      <c r="Z291" s="163"/>
    </row>
    <row r="292" ht="11.25" customHeight="1">
      <c r="A292" s="162" t="s">
        <v>12065</v>
      </c>
      <c r="B292" s="10" t="s">
        <v>141</v>
      </c>
      <c r="C292" s="162" t="s">
        <v>13660</v>
      </c>
      <c r="D292" s="10" t="s">
        <v>13356</v>
      </c>
      <c r="E292" s="10">
        <v>42.0</v>
      </c>
      <c r="F292" s="375">
        <v>42.0</v>
      </c>
      <c r="G292" s="376" t="s">
        <v>147</v>
      </c>
      <c r="H292" s="163"/>
      <c r="I292" s="163"/>
      <c r="J292" s="163"/>
      <c r="K292" s="163"/>
      <c r="L292" s="163"/>
      <c r="M292" s="163"/>
      <c r="N292" s="163"/>
      <c r="O292" s="163"/>
      <c r="P292" s="163"/>
      <c r="Q292" s="163"/>
      <c r="R292" s="163"/>
      <c r="S292" s="163"/>
      <c r="T292" s="163"/>
      <c r="U292" s="163"/>
      <c r="V292" s="163"/>
      <c r="W292" s="163"/>
      <c r="X292" s="163"/>
      <c r="Y292" s="163"/>
      <c r="Z292" s="163"/>
    </row>
    <row r="293" ht="11.25" customHeight="1">
      <c r="A293" s="162" t="s">
        <v>12065</v>
      </c>
      <c r="B293" s="10" t="s">
        <v>141</v>
      </c>
      <c r="C293" s="162" t="s">
        <v>13661</v>
      </c>
      <c r="D293" s="10" t="s">
        <v>13356</v>
      </c>
      <c r="E293" s="10">
        <v>42.0</v>
      </c>
      <c r="F293" s="375">
        <v>42.0</v>
      </c>
      <c r="G293" s="376" t="s">
        <v>147</v>
      </c>
      <c r="H293" s="163"/>
      <c r="I293" s="163"/>
      <c r="J293" s="163"/>
      <c r="K293" s="163"/>
      <c r="L293" s="163"/>
      <c r="M293" s="163"/>
      <c r="N293" s="163"/>
      <c r="O293" s="163"/>
      <c r="P293" s="163"/>
      <c r="Q293" s="163"/>
      <c r="R293" s="163"/>
      <c r="S293" s="163"/>
      <c r="T293" s="163"/>
      <c r="U293" s="163"/>
      <c r="V293" s="163"/>
      <c r="W293" s="163"/>
      <c r="X293" s="163"/>
      <c r="Y293" s="163"/>
      <c r="Z293" s="163"/>
    </row>
    <row r="294" ht="11.25" customHeight="1">
      <c r="A294" s="162" t="s">
        <v>12065</v>
      </c>
      <c r="B294" s="10" t="s">
        <v>141</v>
      </c>
      <c r="C294" s="162" t="s">
        <v>13662</v>
      </c>
      <c r="D294" s="10" t="s">
        <v>13356</v>
      </c>
      <c r="E294" s="10">
        <v>42.0</v>
      </c>
      <c r="F294" s="375">
        <v>42.0</v>
      </c>
      <c r="G294" s="376" t="s">
        <v>147</v>
      </c>
      <c r="H294" s="163"/>
      <c r="I294" s="163"/>
      <c r="J294" s="163"/>
      <c r="K294" s="163"/>
      <c r="L294" s="163"/>
      <c r="M294" s="163"/>
      <c r="N294" s="163"/>
      <c r="O294" s="163"/>
      <c r="P294" s="163"/>
      <c r="Q294" s="163"/>
      <c r="R294" s="163"/>
      <c r="S294" s="163"/>
      <c r="T294" s="163"/>
      <c r="U294" s="163"/>
      <c r="V294" s="163"/>
      <c r="W294" s="163"/>
      <c r="X294" s="163"/>
      <c r="Y294" s="163"/>
      <c r="Z294" s="163"/>
    </row>
    <row r="295" ht="11.25" customHeight="1">
      <c r="A295" s="162" t="s">
        <v>12065</v>
      </c>
      <c r="B295" s="10" t="s">
        <v>141</v>
      </c>
      <c r="C295" s="162" t="s">
        <v>13663</v>
      </c>
      <c r="D295" s="10" t="s">
        <v>13356</v>
      </c>
      <c r="E295" s="10">
        <v>586.0</v>
      </c>
      <c r="F295" s="375">
        <v>586.0</v>
      </c>
      <c r="G295" s="376" t="s">
        <v>147</v>
      </c>
      <c r="H295" s="163"/>
      <c r="I295" s="163"/>
      <c r="J295" s="163"/>
      <c r="K295" s="163"/>
      <c r="L295" s="163"/>
      <c r="M295" s="163"/>
      <c r="N295" s="163"/>
      <c r="O295" s="163"/>
      <c r="P295" s="163"/>
      <c r="Q295" s="163"/>
      <c r="R295" s="163"/>
      <c r="S295" s="163"/>
      <c r="T295" s="163"/>
      <c r="U295" s="163"/>
      <c r="V295" s="163"/>
      <c r="W295" s="163"/>
      <c r="X295" s="163"/>
      <c r="Y295" s="163"/>
      <c r="Z295" s="163"/>
    </row>
    <row r="296" ht="11.25" customHeight="1">
      <c r="A296" s="162" t="s">
        <v>12065</v>
      </c>
      <c r="B296" s="10" t="s">
        <v>141</v>
      </c>
      <c r="C296" s="162" t="s">
        <v>13664</v>
      </c>
      <c r="D296" s="10" t="s">
        <v>13356</v>
      </c>
      <c r="E296" s="10">
        <v>63.0</v>
      </c>
      <c r="F296" s="375">
        <v>62.67</v>
      </c>
      <c r="G296" s="376" t="s">
        <v>147</v>
      </c>
      <c r="H296" s="163"/>
      <c r="I296" s="163"/>
      <c r="J296" s="163"/>
      <c r="K296" s="163"/>
      <c r="L296" s="163"/>
      <c r="M296" s="163"/>
      <c r="N296" s="163"/>
      <c r="O296" s="163"/>
      <c r="P296" s="163"/>
      <c r="Q296" s="163"/>
      <c r="R296" s="163"/>
      <c r="S296" s="163"/>
      <c r="T296" s="163"/>
      <c r="U296" s="163"/>
      <c r="V296" s="163"/>
      <c r="W296" s="163"/>
      <c r="X296" s="163"/>
      <c r="Y296" s="163"/>
      <c r="Z296" s="163"/>
    </row>
    <row r="297" ht="11.25" customHeight="1">
      <c r="A297" s="162" t="s">
        <v>12065</v>
      </c>
      <c r="B297" s="10" t="s">
        <v>141</v>
      </c>
      <c r="C297" s="162" t="s">
        <v>13665</v>
      </c>
      <c r="D297" s="10" t="s">
        <v>13356</v>
      </c>
      <c r="E297" s="10">
        <v>20.0</v>
      </c>
      <c r="F297" s="375">
        <v>20.0</v>
      </c>
      <c r="G297" s="376" t="s">
        <v>147</v>
      </c>
      <c r="H297" s="163"/>
      <c r="I297" s="163"/>
      <c r="J297" s="163"/>
      <c r="K297" s="163"/>
      <c r="L297" s="163"/>
      <c r="M297" s="163"/>
      <c r="N297" s="163"/>
      <c r="O297" s="163"/>
      <c r="P297" s="163"/>
      <c r="Q297" s="163"/>
      <c r="R297" s="163"/>
      <c r="S297" s="163"/>
      <c r="T297" s="163"/>
      <c r="U297" s="163"/>
      <c r="V297" s="163"/>
      <c r="W297" s="163"/>
      <c r="X297" s="163"/>
      <c r="Y297" s="163"/>
      <c r="Z297" s="163"/>
    </row>
    <row r="298" ht="11.25" customHeight="1">
      <c r="A298" s="162" t="s">
        <v>12065</v>
      </c>
      <c r="B298" s="10" t="s">
        <v>141</v>
      </c>
      <c r="C298" s="162" t="s">
        <v>13666</v>
      </c>
      <c r="D298" s="10" t="s">
        <v>13356</v>
      </c>
      <c r="E298" s="10">
        <v>11.0</v>
      </c>
      <c r="F298" s="375">
        <v>10.5</v>
      </c>
      <c r="G298" s="376" t="s">
        <v>147</v>
      </c>
      <c r="H298" s="163"/>
      <c r="I298" s="163"/>
      <c r="J298" s="163"/>
      <c r="K298" s="163"/>
      <c r="L298" s="163"/>
      <c r="M298" s="163"/>
      <c r="N298" s="163"/>
      <c r="O298" s="163"/>
      <c r="P298" s="163"/>
      <c r="Q298" s="163"/>
      <c r="R298" s="163"/>
      <c r="S298" s="163"/>
      <c r="T298" s="163"/>
      <c r="U298" s="163"/>
      <c r="V298" s="163"/>
      <c r="W298" s="163"/>
      <c r="X298" s="163"/>
      <c r="Y298" s="163"/>
      <c r="Z298" s="163"/>
    </row>
    <row r="299" ht="11.25" customHeight="1">
      <c r="A299" s="162" t="s">
        <v>12065</v>
      </c>
      <c r="B299" s="10" t="s">
        <v>177</v>
      </c>
      <c r="C299" s="162" t="s">
        <v>13666</v>
      </c>
      <c r="D299" s="10" t="s">
        <v>13356</v>
      </c>
      <c r="E299" s="10">
        <v>11.0</v>
      </c>
      <c r="F299" s="375">
        <v>10.5</v>
      </c>
      <c r="G299" s="376" t="s">
        <v>147</v>
      </c>
      <c r="H299" s="163"/>
      <c r="I299" s="163"/>
      <c r="J299" s="163"/>
      <c r="K299" s="163"/>
      <c r="L299" s="163"/>
      <c r="M299" s="163"/>
      <c r="N299" s="163"/>
      <c r="O299" s="163"/>
      <c r="P299" s="163"/>
      <c r="Q299" s="163"/>
      <c r="R299" s="163"/>
      <c r="S299" s="163"/>
      <c r="T299" s="163"/>
      <c r="U299" s="163"/>
      <c r="V299" s="163"/>
      <c r="W299" s="163"/>
      <c r="X299" s="163"/>
      <c r="Y299" s="163"/>
      <c r="Z299" s="163"/>
    </row>
    <row r="300" ht="11.25" customHeight="1">
      <c r="A300" s="162" t="s">
        <v>12065</v>
      </c>
      <c r="B300" s="10" t="s">
        <v>141</v>
      </c>
      <c r="C300" s="162" t="s">
        <v>13667</v>
      </c>
      <c r="D300" s="10" t="s">
        <v>13356</v>
      </c>
      <c r="E300" s="10">
        <v>42.0</v>
      </c>
      <c r="F300" s="375">
        <v>42.0</v>
      </c>
      <c r="G300" s="376" t="s">
        <v>147</v>
      </c>
      <c r="H300" s="163"/>
      <c r="I300" s="163"/>
      <c r="J300" s="163"/>
      <c r="K300" s="163"/>
      <c r="L300" s="163"/>
      <c r="M300" s="163"/>
      <c r="N300" s="163"/>
      <c r="O300" s="163"/>
      <c r="P300" s="163"/>
      <c r="Q300" s="163"/>
      <c r="R300" s="163"/>
      <c r="S300" s="163"/>
      <c r="T300" s="163"/>
      <c r="U300" s="163"/>
      <c r="V300" s="163"/>
      <c r="W300" s="163"/>
      <c r="X300" s="163"/>
      <c r="Y300" s="163"/>
      <c r="Z300" s="163"/>
    </row>
    <row r="301" ht="11.25" customHeight="1">
      <c r="A301" s="162" t="s">
        <v>12065</v>
      </c>
      <c r="B301" s="10" t="s">
        <v>141</v>
      </c>
      <c r="C301" s="162" t="s">
        <v>13668</v>
      </c>
      <c r="D301" s="10" t="s">
        <v>13356</v>
      </c>
      <c r="E301" s="10">
        <v>50.0</v>
      </c>
      <c r="F301" s="375">
        <v>50.33</v>
      </c>
      <c r="G301" s="376" t="s">
        <v>147</v>
      </c>
      <c r="H301" s="163"/>
      <c r="I301" s="163"/>
      <c r="J301" s="163"/>
      <c r="K301" s="163"/>
      <c r="L301" s="163"/>
      <c r="M301" s="163"/>
      <c r="N301" s="163"/>
      <c r="O301" s="163"/>
      <c r="P301" s="163"/>
      <c r="Q301" s="163"/>
      <c r="R301" s="163"/>
      <c r="S301" s="163"/>
      <c r="T301" s="163"/>
      <c r="U301" s="163"/>
      <c r="V301" s="163"/>
      <c r="W301" s="163"/>
      <c r="X301" s="163"/>
      <c r="Y301" s="163"/>
      <c r="Z301" s="163"/>
    </row>
    <row r="302" ht="11.25" customHeight="1">
      <c r="A302" s="162" t="s">
        <v>12065</v>
      </c>
      <c r="B302" s="10" t="s">
        <v>141</v>
      </c>
      <c r="C302" s="162" t="s">
        <v>13669</v>
      </c>
      <c r="D302" s="10" t="s">
        <v>13356</v>
      </c>
      <c r="E302" s="10">
        <v>50.0</v>
      </c>
      <c r="F302" s="375">
        <v>50.33</v>
      </c>
      <c r="G302" s="376" t="s">
        <v>147</v>
      </c>
      <c r="H302" s="163"/>
      <c r="I302" s="163"/>
      <c r="J302" s="163"/>
      <c r="K302" s="163"/>
      <c r="L302" s="163"/>
      <c r="M302" s="163"/>
      <c r="N302" s="163"/>
      <c r="O302" s="163"/>
      <c r="P302" s="163"/>
      <c r="Q302" s="163"/>
      <c r="R302" s="163"/>
      <c r="S302" s="163"/>
      <c r="T302" s="163"/>
      <c r="U302" s="163"/>
      <c r="V302" s="163"/>
      <c r="W302" s="163"/>
      <c r="X302" s="163"/>
      <c r="Y302" s="163"/>
      <c r="Z302" s="163"/>
    </row>
    <row r="303" ht="11.25" customHeight="1">
      <c r="A303" s="162" t="s">
        <v>157</v>
      </c>
      <c r="B303" s="10" t="s">
        <v>141</v>
      </c>
      <c r="C303" s="162" t="s">
        <v>13670</v>
      </c>
      <c r="D303" s="10" t="s">
        <v>13300</v>
      </c>
      <c r="E303" s="10">
        <v>50.0</v>
      </c>
      <c r="F303" s="375">
        <v>50.0</v>
      </c>
      <c r="G303" s="376" t="s">
        <v>157</v>
      </c>
      <c r="H303" s="163"/>
      <c r="I303" s="163"/>
      <c r="J303" s="163"/>
      <c r="K303" s="163"/>
      <c r="L303" s="163"/>
      <c r="M303" s="163"/>
      <c r="N303" s="163"/>
      <c r="O303" s="163"/>
      <c r="P303" s="163"/>
      <c r="Q303" s="163"/>
      <c r="R303" s="163"/>
      <c r="S303" s="163"/>
      <c r="T303" s="163"/>
      <c r="U303" s="163"/>
      <c r="V303" s="163"/>
      <c r="W303" s="163"/>
      <c r="X303" s="163"/>
      <c r="Y303" s="163"/>
      <c r="Z303" s="163"/>
    </row>
    <row r="304" ht="11.25" customHeight="1">
      <c r="A304" s="162" t="s">
        <v>158</v>
      </c>
      <c r="B304" s="10" t="s">
        <v>141</v>
      </c>
      <c r="C304" s="162" t="s">
        <v>13670</v>
      </c>
      <c r="D304" s="10" t="s">
        <v>13300</v>
      </c>
      <c r="E304" s="10">
        <v>50.0</v>
      </c>
      <c r="F304" s="375">
        <v>50.0</v>
      </c>
      <c r="G304" s="376" t="s">
        <v>158</v>
      </c>
      <c r="H304" s="163"/>
      <c r="I304" s="163"/>
      <c r="J304" s="163"/>
      <c r="K304" s="163"/>
      <c r="L304" s="163"/>
      <c r="M304" s="163"/>
      <c r="N304" s="163"/>
      <c r="O304" s="163"/>
      <c r="P304" s="163"/>
      <c r="Q304" s="163"/>
      <c r="R304" s="163"/>
      <c r="S304" s="163"/>
      <c r="T304" s="163"/>
      <c r="U304" s="163"/>
      <c r="V304" s="163"/>
      <c r="W304" s="163"/>
      <c r="X304" s="163"/>
      <c r="Y304" s="163"/>
      <c r="Z304" s="163"/>
    </row>
    <row r="305" ht="11.25" customHeight="1">
      <c r="A305" s="162" t="s">
        <v>167</v>
      </c>
      <c r="B305" s="10" t="s">
        <v>141</v>
      </c>
      <c r="C305" s="162" t="s">
        <v>13671</v>
      </c>
      <c r="D305" s="10" t="s">
        <v>13420</v>
      </c>
      <c r="E305" s="10">
        <v>13.0</v>
      </c>
      <c r="F305" s="375">
        <v>13.0</v>
      </c>
      <c r="G305" s="376" t="s">
        <v>167</v>
      </c>
      <c r="H305" s="163"/>
      <c r="I305" s="163"/>
      <c r="J305" s="163"/>
      <c r="K305" s="163"/>
      <c r="L305" s="163"/>
      <c r="M305" s="163"/>
      <c r="N305" s="163"/>
      <c r="O305" s="163"/>
      <c r="P305" s="163"/>
      <c r="Q305" s="163"/>
      <c r="R305" s="163"/>
      <c r="S305" s="163"/>
      <c r="T305" s="163"/>
      <c r="U305" s="163"/>
      <c r="V305" s="163"/>
      <c r="W305" s="163"/>
      <c r="X305" s="163"/>
      <c r="Y305" s="163"/>
      <c r="Z305" s="163"/>
    </row>
    <row r="306" ht="11.25" customHeight="1">
      <c r="A306" s="162" t="s">
        <v>167</v>
      </c>
      <c r="B306" s="10" t="s">
        <v>141</v>
      </c>
      <c r="C306" s="162" t="s">
        <v>13672</v>
      </c>
      <c r="D306" s="10" t="s">
        <v>13420</v>
      </c>
      <c r="E306" s="10">
        <v>13.0</v>
      </c>
      <c r="F306" s="375">
        <v>13.0</v>
      </c>
      <c r="G306" s="376" t="s">
        <v>167</v>
      </c>
      <c r="H306" s="163"/>
      <c r="I306" s="163"/>
      <c r="J306" s="163"/>
      <c r="K306" s="163"/>
      <c r="L306" s="163"/>
      <c r="M306" s="163"/>
      <c r="N306" s="163"/>
      <c r="O306" s="163"/>
      <c r="P306" s="163"/>
      <c r="Q306" s="163"/>
      <c r="R306" s="163"/>
      <c r="S306" s="163"/>
      <c r="T306" s="163"/>
      <c r="U306" s="163"/>
      <c r="V306" s="163"/>
      <c r="W306" s="163"/>
      <c r="X306" s="163"/>
      <c r="Y306" s="163"/>
      <c r="Z306" s="163"/>
    </row>
    <row r="307" ht="11.25" customHeight="1">
      <c r="A307" s="162" t="s">
        <v>167</v>
      </c>
      <c r="B307" s="10" t="s">
        <v>141</v>
      </c>
      <c r="C307" s="162" t="s">
        <v>13673</v>
      </c>
      <c r="D307" s="10" t="s">
        <v>13420</v>
      </c>
      <c r="E307" s="10">
        <v>3.0</v>
      </c>
      <c r="F307" s="375">
        <v>3.0</v>
      </c>
      <c r="G307" s="376" t="s">
        <v>167</v>
      </c>
      <c r="H307" s="163"/>
      <c r="I307" s="163"/>
      <c r="J307" s="163"/>
      <c r="K307" s="163"/>
      <c r="L307" s="163"/>
      <c r="M307" s="163"/>
      <c r="N307" s="163"/>
      <c r="O307" s="163"/>
      <c r="P307" s="163"/>
      <c r="Q307" s="163"/>
      <c r="R307" s="163"/>
      <c r="S307" s="163"/>
      <c r="T307" s="163"/>
      <c r="U307" s="163"/>
      <c r="V307" s="163"/>
      <c r="W307" s="163"/>
      <c r="X307" s="163"/>
      <c r="Y307" s="163"/>
      <c r="Z307" s="163"/>
    </row>
    <row r="308" ht="11.25" customHeight="1">
      <c r="A308" s="162" t="s">
        <v>167</v>
      </c>
      <c r="B308" s="10" t="s">
        <v>141</v>
      </c>
      <c r="C308" s="162" t="s">
        <v>13674</v>
      </c>
      <c r="D308" s="10" t="s">
        <v>13420</v>
      </c>
      <c r="E308" s="10">
        <v>3.0</v>
      </c>
      <c r="F308" s="375">
        <v>3.0</v>
      </c>
      <c r="G308" s="376" t="s">
        <v>167</v>
      </c>
      <c r="H308" s="163"/>
      <c r="I308" s="163"/>
      <c r="J308" s="163"/>
      <c r="K308" s="163"/>
      <c r="L308" s="163"/>
      <c r="M308" s="163"/>
      <c r="N308" s="163"/>
      <c r="O308" s="163"/>
      <c r="P308" s="163"/>
      <c r="Q308" s="163"/>
      <c r="R308" s="163"/>
      <c r="S308" s="163"/>
      <c r="T308" s="163"/>
      <c r="U308" s="163"/>
      <c r="V308" s="163"/>
      <c r="W308" s="163"/>
      <c r="X308" s="163"/>
      <c r="Y308" s="163"/>
      <c r="Z308" s="163"/>
    </row>
    <row r="309" ht="11.25" customHeight="1">
      <c r="A309" s="162" t="s">
        <v>13675</v>
      </c>
      <c r="B309" s="10" t="s">
        <v>141</v>
      </c>
      <c r="C309" s="162" t="s">
        <v>13676</v>
      </c>
      <c r="D309" s="10" t="s">
        <v>13677</v>
      </c>
      <c r="E309" s="10" t="s">
        <v>13678</v>
      </c>
      <c r="F309" s="375">
        <v>80.0</v>
      </c>
      <c r="G309" s="376" t="s">
        <v>834</v>
      </c>
      <c r="H309" s="163"/>
      <c r="I309" s="163"/>
      <c r="J309" s="163"/>
      <c r="K309" s="163"/>
      <c r="L309" s="163"/>
      <c r="M309" s="163"/>
      <c r="N309" s="163"/>
      <c r="O309" s="163"/>
      <c r="P309" s="163"/>
      <c r="Q309" s="163"/>
      <c r="R309" s="163"/>
      <c r="S309" s="163"/>
      <c r="T309" s="163"/>
      <c r="U309" s="163"/>
      <c r="V309" s="163"/>
      <c r="W309" s="163"/>
      <c r="X309" s="163"/>
      <c r="Y309" s="163"/>
      <c r="Z309" s="163"/>
    </row>
    <row r="310" ht="11.25" customHeight="1">
      <c r="A310" s="162" t="s">
        <v>159</v>
      </c>
      <c r="B310" s="10" t="s">
        <v>141</v>
      </c>
      <c r="C310" s="162" t="s">
        <v>13679</v>
      </c>
      <c r="D310" s="10" t="s">
        <v>13330</v>
      </c>
      <c r="E310" s="10">
        <v>11.0</v>
      </c>
      <c r="F310" s="375">
        <v>11.0</v>
      </c>
      <c r="G310" s="376" t="s">
        <v>159</v>
      </c>
      <c r="H310" s="163"/>
      <c r="I310" s="163"/>
      <c r="J310" s="163"/>
      <c r="K310" s="163"/>
      <c r="L310" s="163"/>
      <c r="M310" s="163"/>
      <c r="N310" s="163"/>
      <c r="O310" s="163"/>
      <c r="P310" s="163"/>
      <c r="Q310" s="163"/>
      <c r="R310" s="163"/>
      <c r="S310" s="163"/>
      <c r="T310" s="163"/>
      <c r="U310" s="163"/>
      <c r="V310" s="163"/>
      <c r="W310" s="163"/>
      <c r="X310" s="163"/>
      <c r="Y310" s="163"/>
      <c r="Z310" s="163"/>
    </row>
    <row r="311" ht="11.25" customHeight="1">
      <c r="A311" s="162" t="s">
        <v>159</v>
      </c>
      <c r="B311" s="10" t="s">
        <v>141</v>
      </c>
      <c r="C311" s="162" t="s">
        <v>13680</v>
      </c>
      <c r="D311" s="10" t="s">
        <v>13330</v>
      </c>
      <c r="E311" s="10">
        <v>39.0</v>
      </c>
      <c r="F311" s="375">
        <v>39.0</v>
      </c>
      <c r="G311" s="376" t="s">
        <v>159</v>
      </c>
      <c r="H311" s="163"/>
      <c r="I311" s="163"/>
      <c r="J311" s="163"/>
      <c r="K311" s="163"/>
      <c r="L311" s="163"/>
      <c r="M311" s="163"/>
      <c r="N311" s="163"/>
      <c r="O311" s="163"/>
      <c r="P311" s="163"/>
      <c r="Q311" s="163"/>
      <c r="R311" s="163"/>
      <c r="S311" s="163"/>
      <c r="T311" s="163"/>
      <c r="U311" s="163"/>
      <c r="V311" s="163"/>
      <c r="W311" s="163"/>
      <c r="X311" s="163"/>
      <c r="Y311" s="163"/>
      <c r="Z311" s="163"/>
    </row>
    <row r="312" ht="11.25" customHeight="1">
      <c r="A312" s="162" t="s">
        <v>159</v>
      </c>
      <c r="B312" s="10" t="s">
        <v>141</v>
      </c>
      <c r="C312" s="162" t="s">
        <v>13681</v>
      </c>
      <c r="D312" s="10" t="s">
        <v>13330</v>
      </c>
      <c r="E312" s="10">
        <v>62.0</v>
      </c>
      <c r="F312" s="375">
        <v>62.0</v>
      </c>
      <c r="G312" s="376" t="s">
        <v>159</v>
      </c>
      <c r="H312" s="163"/>
      <c r="I312" s="163"/>
      <c r="J312" s="163"/>
      <c r="K312" s="163"/>
      <c r="L312" s="163"/>
      <c r="M312" s="163"/>
      <c r="N312" s="163"/>
      <c r="O312" s="163"/>
      <c r="P312" s="163"/>
      <c r="Q312" s="163"/>
      <c r="R312" s="163"/>
      <c r="S312" s="163"/>
      <c r="T312" s="163"/>
      <c r="U312" s="163"/>
      <c r="V312" s="163"/>
      <c r="W312" s="163"/>
      <c r="X312" s="163"/>
      <c r="Y312" s="163"/>
      <c r="Z312" s="163"/>
    </row>
    <row r="313" ht="11.25" customHeight="1">
      <c r="A313" s="162" t="s">
        <v>159</v>
      </c>
      <c r="B313" s="10" t="s">
        <v>177</v>
      </c>
      <c r="C313" s="162" t="s">
        <v>13682</v>
      </c>
      <c r="D313" s="10" t="s">
        <v>13330</v>
      </c>
      <c r="E313" s="10">
        <v>586.0</v>
      </c>
      <c r="F313" s="375">
        <v>586.0</v>
      </c>
      <c r="G313" s="376" t="s">
        <v>159</v>
      </c>
      <c r="H313" s="163"/>
      <c r="I313" s="163"/>
      <c r="J313" s="163"/>
      <c r="K313" s="163"/>
      <c r="L313" s="163"/>
      <c r="M313" s="163"/>
      <c r="N313" s="163"/>
      <c r="O313" s="163"/>
      <c r="P313" s="163"/>
      <c r="Q313" s="163"/>
      <c r="R313" s="163"/>
      <c r="S313" s="163"/>
      <c r="T313" s="163"/>
      <c r="U313" s="163"/>
      <c r="V313" s="163"/>
      <c r="W313" s="163"/>
      <c r="X313" s="163"/>
      <c r="Y313" s="163"/>
      <c r="Z313" s="163"/>
    </row>
    <row r="314" ht="11.25" customHeight="1">
      <c r="A314" s="162" t="s">
        <v>195</v>
      </c>
      <c r="B314" s="10" t="s">
        <v>177</v>
      </c>
      <c r="C314" s="162" t="s">
        <v>13683</v>
      </c>
      <c r="D314" s="10" t="s">
        <v>13684</v>
      </c>
      <c r="E314" s="10">
        <v>40.0</v>
      </c>
      <c r="F314" s="375">
        <v>40.0</v>
      </c>
      <c r="G314" s="376" t="s">
        <v>195</v>
      </c>
      <c r="H314" s="163"/>
      <c r="I314" s="163"/>
      <c r="J314" s="163"/>
      <c r="K314" s="163"/>
      <c r="L314" s="163"/>
      <c r="M314" s="163"/>
      <c r="N314" s="163"/>
      <c r="O314" s="163"/>
      <c r="P314" s="163"/>
      <c r="Q314" s="163"/>
      <c r="R314" s="163"/>
      <c r="S314" s="163"/>
      <c r="T314" s="163"/>
      <c r="U314" s="163"/>
      <c r="V314" s="163"/>
      <c r="W314" s="163"/>
      <c r="X314" s="163"/>
      <c r="Y314" s="163"/>
      <c r="Z314" s="163"/>
    </row>
    <row r="315" ht="11.25" customHeight="1">
      <c r="A315" s="162" t="s">
        <v>195</v>
      </c>
      <c r="B315" s="10" t="s">
        <v>177</v>
      </c>
      <c r="C315" s="162" t="s">
        <v>13685</v>
      </c>
      <c r="D315" s="10" t="s">
        <v>13684</v>
      </c>
      <c r="E315" s="10">
        <v>40.0</v>
      </c>
      <c r="F315" s="375">
        <v>40.0</v>
      </c>
      <c r="G315" s="376" t="s">
        <v>195</v>
      </c>
      <c r="H315" s="163"/>
      <c r="I315" s="163"/>
      <c r="J315" s="163"/>
      <c r="K315" s="163"/>
      <c r="L315" s="163"/>
      <c r="M315" s="163"/>
      <c r="N315" s="163"/>
      <c r="O315" s="163"/>
      <c r="P315" s="163"/>
      <c r="Q315" s="163"/>
      <c r="R315" s="163"/>
      <c r="S315" s="163"/>
      <c r="T315" s="163"/>
      <c r="U315" s="163"/>
      <c r="V315" s="163"/>
      <c r="W315" s="163"/>
      <c r="X315" s="163"/>
      <c r="Y315" s="163"/>
      <c r="Z315" s="163"/>
    </row>
    <row r="316" ht="11.25" customHeight="1">
      <c r="A316" s="162" t="s">
        <v>195</v>
      </c>
      <c r="B316" s="10" t="s">
        <v>177</v>
      </c>
      <c r="C316" s="162" t="s">
        <v>13686</v>
      </c>
      <c r="D316" s="10" t="s">
        <v>13684</v>
      </c>
      <c r="E316" s="10">
        <v>27.0</v>
      </c>
      <c r="F316" s="375">
        <v>26.66</v>
      </c>
      <c r="G316" s="376" t="s">
        <v>195</v>
      </c>
      <c r="H316" s="163"/>
      <c r="I316" s="163"/>
      <c r="J316" s="163"/>
      <c r="K316" s="163"/>
      <c r="L316" s="163"/>
      <c r="M316" s="163"/>
      <c r="N316" s="163"/>
      <c r="O316" s="163"/>
      <c r="P316" s="163"/>
      <c r="Q316" s="163"/>
      <c r="R316" s="163"/>
      <c r="S316" s="163"/>
      <c r="T316" s="163"/>
      <c r="U316" s="163"/>
      <c r="V316" s="163"/>
      <c r="W316" s="163"/>
      <c r="X316" s="163"/>
      <c r="Y316" s="163"/>
      <c r="Z316" s="163"/>
    </row>
    <row r="317" ht="11.25" customHeight="1">
      <c r="A317" s="162" t="s">
        <v>195</v>
      </c>
      <c r="B317" s="10" t="s">
        <v>177</v>
      </c>
      <c r="C317" s="162" t="s">
        <v>13687</v>
      </c>
      <c r="D317" s="10" t="s">
        <v>13684</v>
      </c>
      <c r="E317" s="10">
        <v>27.0</v>
      </c>
      <c r="F317" s="375">
        <v>26.66</v>
      </c>
      <c r="G317" s="376" t="s">
        <v>195</v>
      </c>
      <c r="H317" s="163"/>
      <c r="I317" s="163"/>
      <c r="J317" s="163"/>
      <c r="K317" s="163"/>
      <c r="L317" s="163"/>
      <c r="M317" s="163"/>
      <c r="N317" s="163"/>
      <c r="O317" s="163"/>
      <c r="P317" s="163"/>
      <c r="Q317" s="163"/>
      <c r="R317" s="163"/>
      <c r="S317" s="163"/>
      <c r="T317" s="163"/>
      <c r="U317" s="163"/>
      <c r="V317" s="163"/>
      <c r="W317" s="163"/>
      <c r="X317" s="163"/>
      <c r="Y317" s="163"/>
      <c r="Z317" s="163"/>
    </row>
    <row r="318" ht="11.25" customHeight="1">
      <c r="A318" s="162" t="s">
        <v>196</v>
      </c>
      <c r="B318" s="10" t="s">
        <v>177</v>
      </c>
      <c r="C318" s="162" t="s">
        <v>13688</v>
      </c>
      <c r="D318" s="10" t="s">
        <v>13300</v>
      </c>
      <c r="E318" s="10">
        <v>23.0</v>
      </c>
      <c r="F318" s="375">
        <v>7.67</v>
      </c>
      <c r="G318" s="376" t="s">
        <v>196</v>
      </c>
      <c r="H318" s="163"/>
      <c r="I318" s="163"/>
      <c r="J318" s="163"/>
      <c r="K318" s="163"/>
      <c r="L318" s="163"/>
      <c r="M318" s="163"/>
      <c r="N318" s="163"/>
      <c r="O318" s="163"/>
      <c r="P318" s="163"/>
      <c r="Q318" s="163"/>
      <c r="R318" s="163"/>
      <c r="S318" s="163"/>
      <c r="T318" s="163"/>
      <c r="U318" s="163"/>
      <c r="V318" s="163"/>
      <c r="W318" s="163"/>
      <c r="X318" s="163"/>
      <c r="Y318" s="163"/>
      <c r="Z318" s="163"/>
    </row>
    <row r="319" ht="11.25" customHeight="1">
      <c r="A319" s="162" t="s">
        <v>196</v>
      </c>
      <c r="B319" s="10" t="s">
        <v>177</v>
      </c>
      <c r="C319" s="162" t="s">
        <v>13689</v>
      </c>
      <c r="D319" s="10" t="s">
        <v>13405</v>
      </c>
      <c r="E319" s="10">
        <v>577.0</v>
      </c>
      <c r="F319" s="375"/>
      <c r="G319" s="376" t="s">
        <v>196</v>
      </c>
      <c r="H319" s="163"/>
      <c r="I319" s="163"/>
      <c r="J319" s="163"/>
      <c r="K319" s="163"/>
      <c r="L319" s="163"/>
      <c r="M319" s="163"/>
      <c r="N319" s="163"/>
      <c r="O319" s="163"/>
      <c r="P319" s="163"/>
      <c r="Q319" s="163"/>
      <c r="R319" s="163"/>
      <c r="S319" s="163"/>
      <c r="T319" s="163"/>
      <c r="U319" s="163"/>
      <c r="V319" s="163"/>
      <c r="W319" s="163"/>
      <c r="X319" s="163"/>
      <c r="Y319" s="163"/>
      <c r="Z319" s="163"/>
    </row>
    <row r="320" ht="11.25" customHeight="1">
      <c r="A320" s="162" t="s">
        <v>196</v>
      </c>
      <c r="B320" s="10" t="s">
        <v>177</v>
      </c>
      <c r="C320" s="162" t="s">
        <v>13690</v>
      </c>
      <c r="D320" s="10" t="s">
        <v>13405</v>
      </c>
      <c r="E320" s="10">
        <v>59.0</v>
      </c>
      <c r="F320" s="375"/>
      <c r="G320" s="376" t="s">
        <v>196</v>
      </c>
      <c r="H320" s="163"/>
      <c r="I320" s="163"/>
      <c r="J320" s="163"/>
      <c r="K320" s="163"/>
      <c r="L320" s="163"/>
      <c r="M320" s="163"/>
      <c r="N320" s="163"/>
      <c r="O320" s="163"/>
      <c r="P320" s="163"/>
      <c r="Q320" s="163"/>
      <c r="R320" s="163"/>
      <c r="S320" s="163"/>
      <c r="T320" s="163"/>
      <c r="U320" s="163"/>
      <c r="V320" s="163"/>
      <c r="W320" s="163"/>
      <c r="X320" s="163"/>
      <c r="Y320" s="163"/>
      <c r="Z320" s="163"/>
    </row>
    <row r="321" ht="11.25" customHeight="1">
      <c r="A321" s="162" t="s">
        <v>196</v>
      </c>
      <c r="B321" s="10" t="s">
        <v>177</v>
      </c>
      <c r="C321" s="162" t="s">
        <v>13691</v>
      </c>
      <c r="D321" s="10" t="s">
        <v>13300</v>
      </c>
      <c r="E321" s="10">
        <v>20.0</v>
      </c>
      <c r="F321" s="375">
        <v>20.0</v>
      </c>
      <c r="G321" s="376" t="s">
        <v>196</v>
      </c>
      <c r="H321" s="163"/>
      <c r="I321" s="163"/>
      <c r="J321" s="163"/>
      <c r="K321" s="163"/>
      <c r="L321" s="163"/>
      <c r="M321" s="163"/>
      <c r="N321" s="163"/>
      <c r="O321" s="163"/>
      <c r="P321" s="163"/>
      <c r="Q321" s="163"/>
      <c r="R321" s="163"/>
      <c r="S321" s="163"/>
      <c r="T321" s="163"/>
      <c r="U321" s="163"/>
      <c r="V321" s="163"/>
      <c r="W321" s="163"/>
      <c r="X321" s="163"/>
      <c r="Y321" s="163"/>
      <c r="Z321" s="163"/>
    </row>
    <row r="322" ht="11.25" customHeight="1">
      <c r="A322" s="162" t="s">
        <v>196</v>
      </c>
      <c r="B322" s="10" t="s">
        <v>177</v>
      </c>
      <c r="C322" s="162" t="s">
        <v>13692</v>
      </c>
      <c r="D322" s="10" t="s">
        <v>13300</v>
      </c>
      <c r="E322" s="10">
        <v>20.0</v>
      </c>
      <c r="F322" s="375">
        <v>20.0</v>
      </c>
      <c r="G322" s="376" t="s">
        <v>196</v>
      </c>
      <c r="H322" s="163"/>
      <c r="I322" s="163"/>
      <c r="J322" s="163"/>
      <c r="K322" s="163"/>
      <c r="L322" s="163"/>
      <c r="M322" s="163"/>
      <c r="N322" s="163"/>
      <c r="O322" s="163"/>
      <c r="P322" s="163"/>
      <c r="Q322" s="163"/>
      <c r="R322" s="163"/>
      <c r="S322" s="163"/>
      <c r="T322" s="163"/>
      <c r="U322" s="163"/>
      <c r="V322" s="163"/>
      <c r="W322" s="163"/>
      <c r="X322" s="163"/>
      <c r="Y322" s="163"/>
      <c r="Z322" s="163"/>
    </row>
    <row r="323" ht="11.25" customHeight="1">
      <c r="A323" s="162" t="s">
        <v>866</v>
      </c>
      <c r="B323" s="10" t="s">
        <v>141</v>
      </c>
      <c r="C323" s="162" t="s">
        <v>13693</v>
      </c>
      <c r="D323" s="10" t="s">
        <v>13330</v>
      </c>
      <c r="E323" s="10">
        <v>27.0</v>
      </c>
      <c r="F323" s="375">
        <v>26.67</v>
      </c>
      <c r="G323" s="376" t="s">
        <v>866</v>
      </c>
      <c r="H323" s="163"/>
      <c r="I323" s="163"/>
      <c r="J323" s="163"/>
      <c r="K323" s="163"/>
      <c r="L323" s="163"/>
      <c r="M323" s="163"/>
      <c r="N323" s="163"/>
      <c r="O323" s="163"/>
      <c r="P323" s="163"/>
      <c r="Q323" s="163"/>
      <c r="R323" s="163"/>
      <c r="S323" s="163"/>
      <c r="T323" s="163"/>
      <c r="U323" s="163"/>
      <c r="V323" s="163"/>
      <c r="W323" s="163"/>
      <c r="X323" s="163"/>
      <c r="Y323" s="163"/>
      <c r="Z323" s="163"/>
    </row>
    <row r="324" ht="11.25" customHeight="1">
      <c r="A324" s="162" t="s">
        <v>866</v>
      </c>
      <c r="B324" s="10" t="s">
        <v>141</v>
      </c>
      <c r="C324" s="162" t="s">
        <v>13694</v>
      </c>
      <c r="D324" s="10" t="s">
        <v>13330</v>
      </c>
      <c r="E324" s="10">
        <v>27.0</v>
      </c>
      <c r="F324" s="375">
        <v>26.67</v>
      </c>
      <c r="G324" s="376" t="s">
        <v>866</v>
      </c>
      <c r="H324" s="163"/>
      <c r="I324" s="163"/>
      <c r="J324" s="163"/>
      <c r="K324" s="163"/>
      <c r="L324" s="163"/>
      <c r="M324" s="163"/>
      <c r="N324" s="163"/>
      <c r="O324" s="163"/>
      <c r="P324" s="163"/>
      <c r="Q324" s="163"/>
      <c r="R324" s="163"/>
      <c r="S324" s="163"/>
      <c r="T324" s="163"/>
      <c r="U324" s="163"/>
      <c r="V324" s="163"/>
      <c r="W324" s="163"/>
      <c r="X324" s="163"/>
      <c r="Y324" s="163"/>
      <c r="Z324" s="163"/>
    </row>
    <row r="325" ht="11.25" customHeight="1">
      <c r="A325" s="162" t="s">
        <v>866</v>
      </c>
      <c r="B325" s="10" t="s">
        <v>141</v>
      </c>
      <c r="C325" s="162" t="s">
        <v>13695</v>
      </c>
      <c r="D325" s="10" t="s">
        <v>13330</v>
      </c>
      <c r="E325" s="10">
        <v>27.0</v>
      </c>
      <c r="F325" s="375">
        <v>26.67</v>
      </c>
      <c r="G325" s="376" t="s">
        <v>866</v>
      </c>
      <c r="H325" s="163"/>
      <c r="I325" s="163"/>
      <c r="J325" s="163"/>
      <c r="K325" s="163"/>
      <c r="L325" s="163"/>
      <c r="M325" s="163"/>
      <c r="N325" s="163"/>
      <c r="O325" s="163"/>
      <c r="P325" s="163"/>
      <c r="Q325" s="163"/>
      <c r="R325" s="163"/>
      <c r="S325" s="163"/>
      <c r="T325" s="163"/>
      <c r="U325" s="163"/>
      <c r="V325" s="163"/>
      <c r="W325" s="163"/>
      <c r="X325" s="163"/>
      <c r="Y325" s="163"/>
      <c r="Z325" s="163"/>
    </row>
    <row r="326" ht="11.25" customHeight="1">
      <c r="A326" s="162" t="s">
        <v>866</v>
      </c>
      <c r="B326" s="10" t="s">
        <v>141</v>
      </c>
      <c r="C326" s="162" t="s">
        <v>13696</v>
      </c>
      <c r="D326" s="10" t="s">
        <v>13330</v>
      </c>
      <c r="E326" s="10">
        <v>7.0</v>
      </c>
      <c r="F326" s="375">
        <v>6.67</v>
      </c>
      <c r="G326" s="376" t="s">
        <v>866</v>
      </c>
      <c r="H326" s="163"/>
      <c r="I326" s="163"/>
      <c r="J326" s="163"/>
      <c r="K326" s="163"/>
      <c r="L326" s="163"/>
      <c r="M326" s="163"/>
      <c r="N326" s="163"/>
      <c r="O326" s="163"/>
      <c r="P326" s="163"/>
      <c r="Q326" s="163"/>
      <c r="R326" s="163"/>
      <c r="S326" s="163"/>
      <c r="T326" s="163"/>
      <c r="U326" s="163"/>
      <c r="V326" s="163"/>
      <c r="W326" s="163"/>
      <c r="X326" s="163"/>
      <c r="Y326" s="163"/>
      <c r="Z326" s="163"/>
    </row>
    <row r="327" ht="11.25" customHeight="1">
      <c r="A327" s="162" t="s">
        <v>866</v>
      </c>
      <c r="B327" s="10" t="s">
        <v>141</v>
      </c>
      <c r="C327" s="162" t="s">
        <v>13697</v>
      </c>
      <c r="D327" s="10" t="s">
        <v>13330</v>
      </c>
      <c r="E327" s="10">
        <v>13.0</v>
      </c>
      <c r="F327" s="375">
        <v>13.33</v>
      </c>
      <c r="G327" s="376" t="s">
        <v>866</v>
      </c>
      <c r="H327" s="163"/>
      <c r="I327" s="163"/>
      <c r="J327" s="163"/>
      <c r="K327" s="163"/>
      <c r="L327" s="163"/>
      <c r="M327" s="163"/>
      <c r="N327" s="163"/>
      <c r="O327" s="163"/>
      <c r="P327" s="163"/>
      <c r="Q327" s="163"/>
      <c r="R327" s="163"/>
      <c r="S327" s="163"/>
      <c r="T327" s="163"/>
      <c r="U327" s="163"/>
      <c r="V327" s="163"/>
      <c r="W327" s="163"/>
      <c r="X327" s="163"/>
      <c r="Y327" s="163"/>
      <c r="Z327" s="163"/>
    </row>
    <row r="328" ht="11.25" customHeight="1">
      <c r="A328" s="162" t="s">
        <v>866</v>
      </c>
      <c r="B328" s="10" t="s">
        <v>141</v>
      </c>
      <c r="C328" s="162" t="s">
        <v>13698</v>
      </c>
      <c r="D328" s="10" t="s">
        <v>13330</v>
      </c>
      <c r="E328" s="10">
        <v>7.0</v>
      </c>
      <c r="F328" s="375">
        <v>6.67</v>
      </c>
      <c r="G328" s="376" t="s">
        <v>866</v>
      </c>
      <c r="H328" s="163"/>
      <c r="I328" s="163"/>
      <c r="J328" s="163"/>
      <c r="K328" s="163"/>
      <c r="L328" s="163"/>
      <c r="M328" s="163"/>
      <c r="N328" s="163"/>
      <c r="O328" s="163"/>
      <c r="P328" s="163"/>
      <c r="Q328" s="163"/>
      <c r="R328" s="163"/>
      <c r="S328" s="163"/>
      <c r="T328" s="163"/>
      <c r="U328" s="163"/>
      <c r="V328" s="163"/>
      <c r="W328" s="163"/>
      <c r="X328" s="163"/>
      <c r="Y328" s="163"/>
      <c r="Z328" s="163"/>
    </row>
    <row r="329" ht="11.25" customHeight="1">
      <c r="A329" s="162" t="s">
        <v>866</v>
      </c>
      <c r="B329" s="10" t="s">
        <v>141</v>
      </c>
      <c r="C329" s="162" t="s">
        <v>13699</v>
      </c>
      <c r="D329" s="10" t="s">
        <v>13334</v>
      </c>
      <c r="E329" s="10">
        <v>42.0</v>
      </c>
      <c r="F329" s="375">
        <v>41.67</v>
      </c>
      <c r="G329" s="376" t="s">
        <v>866</v>
      </c>
      <c r="H329" s="163"/>
      <c r="I329" s="163"/>
      <c r="J329" s="163"/>
      <c r="K329" s="163"/>
      <c r="L329" s="163"/>
      <c r="M329" s="163"/>
      <c r="N329" s="163"/>
      <c r="O329" s="163"/>
      <c r="P329" s="163"/>
      <c r="Q329" s="163"/>
      <c r="R329" s="163"/>
      <c r="S329" s="163"/>
      <c r="T329" s="163"/>
      <c r="U329" s="163"/>
      <c r="V329" s="163"/>
      <c r="W329" s="163"/>
      <c r="X329" s="163"/>
      <c r="Y329" s="163"/>
      <c r="Z329" s="163"/>
    </row>
    <row r="330" ht="11.25" customHeight="1">
      <c r="A330" s="162" t="s">
        <v>866</v>
      </c>
      <c r="B330" s="10" t="s">
        <v>141</v>
      </c>
      <c r="C330" s="162" t="s">
        <v>13700</v>
      </c>
      <c r="D330" s="10" t="s">
        <v>13330</v>
      </c>
      <c r="E330" s="10">
        <v>27.0</v>
      </c>
      <c r="F330" s="375">
        <v>26.67</v>
      </c>
      <c r="G330" s="376" t="s">
        <v>866</v>
      </c>
      <c r="H330" s="163"/>
      <c r="I330" s="163"/>
      <c r="J330" s="163"/>
      <c r="K330" s="163"/>
      <c r="L330" s="163"/>
      <c r="M330" s="163"/>
      <c r="N330" s="163"/>
      <c r="O330" s="163"/>
      <c r="P330" s="163"/>
      <c r="Q330" s="163"/>
      <c r="R330" s="163"/>
      <c r="S330" s="163"/>
      <c r="T330" s="163"/>
      <c r="U330" s="163"/>
      <c r="V330" s="163"/>
      <c r="W330" s="163"/>
      <c r="X330" s="163"/>
      <c r="Y330" s="163"/>
      <c r="Z330" s="163"/>
    </row>
    <row r="331" ht="11.25" customHeight="1">
      <c r="A331" s="162" t="s">
        <v>866</v>
      </c>
      <c r="B331" s="10" t="s">
        <v>141</v>
      </c>
      <c r="C331" s="162" t="s">
        <v>13701</v>
      </c>
      <c r="D331" s="10" t="s">
        <v>13330</v>
      </c>
      <c r="E331" s="10">
        <v>27.0</v>
      </c>
      <c r="F331" s="375">
        <v>26.67</v>
      </c>
      <c r="G331" s="376" t="s">
        <v>866</v>
      </c>
      <c r="H331" s="163"/>
      <c r="I331" s="163"/>
      <c r="J331" s="163"/>
      <c r="K331" s="163"/>
      <c r="L331" s="163"/>
      <c r="M331" s="163"/>
      <c r="N331" s="163"/>
      <c r="O331" s="163"/>
      <c r="P331" s="163"/>
      <c r="Q331" s="163"/>
      <c r="R331" s="163"/>
      <c r="S331" s="163"/>
      <c r="T331" s="163"/>
      <c r="U331" s="163"/>
      <c r="V331" s="163"/>
      <c r="W331" s="163"/>
      <c r="X331" s="163"/>
      <c r="Y331" s="163"/>
      <c r="Z331" s="163"/>
    </row>
    <row r="332" ht="11.25" customHeight="1">
      <c r="A332" s="162" t="s">
        <v>866</v>
      </c>
      <c r="B332" s="10" t="s">
        <v>141</v>
      </c>
      <c r="C332" s="162" t="s">
        <v>13702</v>
      </c>
      <c r="D332" s="10" t="s">
        <v>13334</v>
      </c>
      <c r="E332" s="10">
        <v>11.0</v>
      </c>
      <c r="F332" s="375">
        <v>11.33</v>
      </c>
      <c r="G332" s="376" t="s">
        <v>866</v>
      </c>
      <c r="H332" s="163"/>
      <c r="I332" s="163"/>
      <c r="J332" s="163"/>
      <c r="K332" s="163"/>
      <c r="L332" s="163"/>
      <c r="M332" s="163"/>
      <c r="N332" s="163"/>
      <c r="O332" s="163"/>
      <c r="P332" s="163"/>
      <c r="Q332" s="163"/>
      <c r="R332" s="163"/>
      <c r="S332" s="163"/>
      <c r="T332" s="163"/>
      <c r="U332" s="163"/>
      <c r="V332" s="163"/>
      <c r="W332" s="163"/>
      <c r="X332" s="163"/>
      <c r="Y332" s="163"/>
      <c r="Z332" s="163"/>
    </row>
    <row r="333" ht="11.25" customHeight="1">
      <c r="A333" s="162" t="s">
        <v>866</v>
      </c>
      <c r="B333" s="10" t="s">
        <v>141</v>
      </c>
      <c r="C333" s="162" t="s">
        <v>13703</v>
      </c>
      <c r="D333" s="10" t="s">
        <v>13334</v>
      </c>
      <c r="E333" s="10">
        <v>11.0</v>
      </c>
      <c r="F333" s="375">
        <v>11.33</v>
      </c>
      <c r="G333" s="376" t="s">
        <v>866</v>
      </c>
      <c r="H333" s="163"/>
      <c r="I333" s="163"/>
      <c r="J333" s="163"/>
      <c r="K333" s="163"/>
      <c r="L333" s="163"/>
      <c r="M333" s="163"/>
      <c r="N333" s="163"/>
      <c r="O333" s="163"/>
      <c r="P333" s="163"/>
      <c r="Q333" s="163"/>
      <c r="R333" s="163"/>
      <c r="S333" s="163"/>
      <c r="T333" s="163"/>
      <c r="U333" s="163"/>
      <c r="V333" s="163"/>
      <c r="W333" s="163"/>
      <c r="X333" s="163"/>
      <c r="Y333" s="163"/>
      <c r="Z333" s="163"/>
    </row>
    <row r="334" ht="11.25" customHeight="1">
      <c r="A334" s="162" t="s">
        <v>866</v>
      </c>
      <c r="B334" s="10" t="s">
        <v>141</v>
      </c>
      <c r="C334" s="162" t="s">
        <v>13704</v>
      </c>
      <c r="D334" s="10" t="s">
        <v>13334</v>
      </c>
      <c r="E334" s="10">
        <v>20.0</v>
      </c>
      <c r="F334" s="375">
        <v>20.0</v>
      </c>
      <c r="G334" s="376" t="s">
        <v>866</v>
      </c>
      <c r="H334" s="163"/>
      <c r="I334" s="163"/>
      <c r="J334" s="163"/>
      <c r="K334" s="163"/>
      <c r="L334" s="163"/>
      <c r="M334" s="163"/>
      <c r="N334" s="163"/>
      <c r="O334" s="163"/>
      <c r="P334" s="163"/>
      <c r="Q334" s="163"/>
      <c r="R334" s="163"/>
      <c r="S334" s="163"/>
      <c r="T334" s="163"/>
      <c r="U334" s="163"/>
      <c r="V334" s="163"/>
      <c r="W334" s="163"/>
      <c r="X334" s="163"/>
      <c r="Y334" s="163"/>
      <c r="Z334" s="163"/>
    </row>
    <row r="335" ht="11.25" customHeight="1">
      <c r="A335" s="162" t="s">
        <v>13168</v>
      </c>
      <c r="B335" s="10" t="s">
        <v>141</v>
      </c>
      <c r="C335" s="162" t="s">
        <v>13705</v>
      </c>
      <c r="D335" s="10" t="s">
        <v>13300</v>
      </c>
      <c r="E335" s="10" t="s">
        <v>13706</v>
      </c>
      <c r="F335" s="375">
        <v>42.0</v>
      </c>
      <c r="G335" s="376" t="s">
        <v>4112</v>
      </c>
      <c r="H335" s="163"/>
      <c r="I335" s="163"/>
      <c r="J335" s="163"/>
      <c r="K335" s="163"/>
      <c r="L335" s="163"/>
      <c r="M335" s="163"/>
      <c r="N335" s="163"/>
      <c r="O335" s="163"/>
      <c r="P335" s="163"/>
      <c r="Q335" s="163"/>
      <c r="R335" s="163"/>
      <c r="S335" s="163"/>
      <c r="T335" s="163"/>
      <c r="U335" s="163"/>
      <c r="V335" s="163"/>
      <c r="W335" s="163"/>
      <c r="X335" s="163"/>
      <c r="Y335" s="163"/>
      <c r="Z335" s="163"/>
    </row>
    <row r="336" ht="11.25" customHeight="1">
      <c r="A336" s="162" t="s">
        <v>13168</v>
      </c>
      <c r="B336" s="10" t="s">
        <v>141</v>
      </c>
      <c r="C336" s="162" t="s">
        <v>13707</v>
      </c>
      <c r="D336" s="10" t="s">
        <v>13300</v>
      </c>
      <c r="E336" s="10" t="s">
        <v>13706</v>
      </c>
      <c r="F336" s="375">
        <v>42.0</v>
      </c>
      <c r="G336" s="376" t="s">
        <v>4112</v>
      </c>
      <c r="H336" s="163"/>
      <c r="I336" s="163"/>
      <c r="J336" s="163"/>
      <c r="K336" s="163"/>
      <c r="L336" s="163"/>
      <c r="M336" s="163"/>
      <c r="N336" s="163"/>
      <c r="O336" s="163"/>
      <c r="P336" s="163"/>
      <c r="Q336" s="163"/>
      <c r="R336" s="163"/>
      <c r="S336" s="163"/>
      <c r="T336" s="163"/>
      <c r="U336" s="163"/>
      <c r="V336" s="163"/>
      <c r="W336" s="163"/>
      <c r="X336" s="163"/>
      <c r="Y336" s="163"/>
      <c r="Z336" s="163"/>
    </row>
    <row r="337" ht="11.25" customHeight="1">
      <c r="A337" s="162" t="s">
        <v>13168</v>
      </c>
      <c r="B337" s="10" t="s">
        <v>141</v>
      </c>
      <c r="C337" s="162" t="s">
        <v>13708</v>
      </c>
      <c r="D337" s="10" t="s">
        <v>13300</v>
      </c>
      <c r="E337" s="10" t="s">
        <v>13709</v>
      </c>
      <c r="F337" s="375">
        <v>23.33</v>
      </c>
      <c r="G337" s="376" t="s">
        <v>4112</v>
      </c>
      <c r="H337" s="163"/>
      <c r="I337" s="163"/>
      <c r="J337" s="163"/>
      <c r="K337" s="163"/>
      <c r="L337" s="163"/>
      <c r="M337" s="163"/>
      <c r="N337" s="163"/>
      <c r="O337" s="163"/>
      <c r="P337" s="163"/>
      <c r="Q337" s="163"/>
      <c r="R337" s="163"/>
      <c r="S337" s="163"/>
      <c r="T337" s="163"/>
      <c r="U337" s="163"/>
      <c r="V337" s="163"/>
      <c r="W337" s="163"/>
      <c r="X337" s="163"/>
      <c r="Y337" s="163"/>
      <c r="Z337" s="163"/>
    </row>
    <row r="338" ht="11.25" customHeight="1">
      <c r="A338" s="162" t="s">
        <v>13168</v>
      </c>
      <c r="B338" s="10" t="s">
        <v>141</v>
      </c>
      <c r="C338" s="162" t="s">
        <v>13710</v>
      </c>
      <c r="D338" s="10" t="s">
        <v>13300</v>
      </c>
      <c r="E338" s="10" t="s">
        <v>13706</v>
      </c>
      <c r="F338" s="375">
        <v>42.0</v>
      </c>
      <c r="G338" s="376" t="s">
        <v>4112</v>
      </c>
      <c r="H338" s="163"/>
      <c r="I338" s="163"/>
      <c r="J338" s="163"/>
      <c r="K338" s="163"/>
      <c r="L338" s="163"/>
      <c r="M338" s="163"/>
      <c r="N338" s="163"/>
      <c r="O338" s="163"/>
      <c r="P338" s="163"/>
      <c r="Q338" s="163"/>
      <c r="R338" s="163"/>
      <c r="S338" s="163"/>
      <c r="T338" s="163"/>
      <c r="U338" s="163"/>
      <c r="V338" s="163"/>
      <c r="W338" s="163"/>
      <c r="X338" s="163"/>
      <c r="Y338" s="163"/>
      <c r="Z338" s="163"/>
    </row>
    <row r="339" ht="11.25" customHeight="1">
      <c r="A339" s="162" t="s">
        <v>13168</v>
      </c>
      <c r="B339" s="10" t="s">
        <v>141</v>
      </c>
      <c r="C339" s="162" t="s">
        <v>13711</v>
      </c>
      <c r="D339" s="10" t="s">
        <v>13300</v>
      </c>
      <c r="E339" s="10" t="s">
        <v>13706</v>
      </c>
      <c r="F339" s="375">
        <v>42.0</v>
      </c>
      <c r="G339" s="376" t="s">
        <v>4112</v>
      </c>
      <c r="H339" s="163"/>
      <c r="I339" s="163"/>
      <c r="J339" s="163"/>
      <c r="K339" s="163"/>
      <c r="L339" s="163"/>
      <c r="M339" s="163"/>
      <c r="N339" s="163"/>
      <c r="O339" s="163"/>
      <c r="P339" s="163"/>
      <c r="Q339" s="163"/>
      <c r="R339" s="163"/>
      <c r="S339" s="163"/>
      <c r="T339" s="163"/>
      <c r="U339" s="163"/>
      <c r="V339" s="163"/>
      <c r="W339" s="163"/>
      <c r="X339" s="163"/>
      <c r="Y339" s="163"/>
      <c r="Z339" s="163"/>
    </row>
    <row r="340" ht="11.25" customHeight="1">
      <c r="A340" s="162" t="s">
        <v>13168</v>
      </c>
      <c r="B340" s="10" t="s">
        <v>141</v>
      </c>
      <c r="C340" s="162" t="s">
        <v>13712</v>
      </c>
      <c r="D340" s="10" t="s">
        <v>13300</v>
      </c>
      <c r="E340" s="10" t="s">
        <v>13713</v>
      </c>
      <c r="F340" s="375">
        <v>36.66</v>
      </c>
      <c r="G340" s="376" t="s">
        <v>4112</v>
      </c>
      <c r="H340" s="163"/>
      <c r="I340" s="163"/>
      <c r="J340" s="163"/>
      <c r="K340" s="163"/>
      <c r="L340" s="163"/>
      <c r="M340" s="163"/>
      <c r="N340" s="163"/>
      <c r="O340" s="163"/>
      <c r="P340" s="163"/>
      <c r="Q340" s="163"/>
      <c r="R340" s="163"/>
      <c r="S340" s="163"/>
      <c r="T340" s="163"/>
      <c r="U340" s="163"/>
      <c r="V340" s="163"/>
      <c r="W340" s="163"/>
      <c r="X340" s="163"/>
      <c r="Y340" s="163"/>
      <c r="Z340" s="163"/>
    </row>
    <row r="341" ht="11.25" customHeight="1">
      <c r="A341" s="162" t="s">
        <v>13168</v>
      </c>
      <c r="B341" s="10" t="s">
        <v>141</v>
      </c>
      <c r="C341" s="162" t="s">
        <v>13714</v>
      </c>
      <c r="D341" s="10" t="s">
        <v>13300</v>
      </c>
      <c r="E341" s="10" t="s">
        <v>13715</v>
      </c>
      <c r="F341" s="375">
        <v>20.0</v>
      </c>
      <c r="G341" s="376" t="s">
        <v>4112</v>
      </c>
      <c r="H341" s="163"/>
      <c r="I341" s="163"/>
      <c r="J341" s="163"/>
      <c r="K341" s="163"/>
      <c r="L341" s="163"/>
      <c r="M341" s="163"/>
      <c r="N341" s="163"/>
      <c r="O341" s="163"/>
      <c r="P341" s="163"/>
      <c r="Q341" s="163"/>
      <c r="R341" s="163"/>
      <c r="S341" s="163"/>
      <c r="T341" s="163"/>
      <c r="U341" s="163"/>
      <c r="V341" s="163"/>
      <c r="W341" s="163"/>
      <c r="X341" s="163"/>
      <c r="Y341" s="163"/>
      <c r="Z341" s="163"/>
    </row>
    <row r="342" ht="11.25" customHeight="1">
      <c r="A342" s="162" t="s">
        <v>13168</v>
      </c>
      <c r="B342" s="10" t="s">
        <v>141</v>
      </c>
      <c r="C342" s="162" t="s">
        <v>13716</v>
      </c>
      <c r="D342" s="10" t="s">
        <v>13300</v>
      </c>
      <c r="E342" s="10" t="s">
        <v>13715</v>
      </c>
      <c r="F342" s="375">
        <v>20.0</v>
      </c>
      <c r="G342" s="376" t="s">
        <v>4112</v>
      </c>
      <c r="H342" s="163"/>
      <c r="I342" s="163"/>
      <c r="J342" s="163"/>
      <c r="K342" s="163"/>
      <c r="L342" s="163"/>
      <c r="M342" s="163"/>
      <c r="N342" s="163"/>
      <c r="O342" s="163"/>
      <c r="P342" s="163"/>
      <c r="Q342" s="163"/>
      <c r="R342" s="163"/>
      <c r="S342" s="163"/>
      <c r="T342" s="163"/>
      <c r="U342" s="163"/>
      <c r="V342" s="163"/>
      <c r="W342" s="163"/>
      <c r="X342" s="163"/>
      <c r="Y342" s="163"/>
      <c r="Z342" s="163"/>
    </row>
    <row r="343" ht="11.25" customHeight="1">
      <c r="A343" s="162" t="s">
        <v>2173</v>
      </c>
      <c r="B343" s="10" t="s">
        <v>141</v>
      </c>
      <c r="C343" s="162" t="s">
        <v>13717</v>
      </c>
      <c r="D343" s="10" t="s">
        <v>13356</v>
      </c>
      <c r="E343" s="10">
        <v>42.0</v>
      </c>
      <c r="F343" s="375">
        <v>42.0</v>
      </c>
      <c r="G343" s="376" t="s">
        <v>146</v>
      </c>
      <c r="H343" s="163"/>
      <c r="I343" s="163"/>
      <c r="J343" s="163"/>
      <c r="K343" s="163"/>
      <c r="L343" s="163"/>
      <c r="M343" s="163"/>
      <c r="N343" s="163"/>
      <c r="O343" s="163"/>
      <c r="P343" s="163"/>
      <c r="Q343" s="163"/>
      <c r="R343" s="163"/>
      <c r="S343" s="163"/>
      <c r="T343" s="163"/>
      <c r="U343" s="163"/>
      <c r="V343" s="163"/>
      <c r="W343" s="163"/>
      <c r="X343" s="163"/>
      <c r="Y343" s="163"/>
      <c r="Z343" s="163"/>
    </row>
    <row r="344" ht="11.25" customHeight="1">
      <c r="A344" s="162" t="s">
        <v>2173</v>
      </c>
      <c r="B344" s="10" t="s">
        <v>141</v>
      </c>
      <c r="C344" s="162" t="s">
        <v>13717</v>
      </c>
      <c r="D344" s="10" t="s">
        <v>13356</v>
      </c>
      <c r="E344" s="10">
        <v>42.0</v>
      </c>
      <c r="F344" s="375">
        <v>42.0</v>
      </c>
      <c r="G344" s="376" t="s">
        <v>146</v>
      </c>
      <c r="H344" s="163"/>
      <c r="I344" s="163"/>
      <c r="J344" s="163"/>
      <c r="K344" s="163"/>
      <c r="L344" s="163"/>
      <c r="M344" s="163"/>
      <c r="N344" s="163"/>
      <c r="O344" s="163"/>
      <c r="P344" s="163"/>
      <c r="Q344" s="163"/>
      <c r="R344" s="163"/>
      <c r="S344" s="163"/>
      <c r="T344" s="163"/>
      <c r="U344" s="163"/>
      <c r="V344" s="163"/>
      <c r="W344" s="163"/>
      <c r="X344" s="163"/>
      <c r="Y344" s="163"/>
      <c r="Z344" s="163"/>
    </row>
    <row r="345" ht="11.25" customHeight="1">
      <c r="A345" s="162" t="s">
        <v>2173</v>
      </c>
      <c r="B345" s="10" t="s">
        <v>141</v>
      </c>
      <c r="C345" s="162" t="s">
        <v>13718</v>
      </c>
      <c r="D345" s="10" t="s">
        <v>13356</v>
      </c>
      <c r="E345" s="10">
        <v>60.0</v>
      </c>
      <c r="F345" s="375">
        <v>60.0</v>
      </c>
      <c r="G345" s="376" t="s">
        <v>146</v>
      </c>
      <c r="H345" s="163"/>
      <c r="I345" s="163"/>
      <c r="J345" s="163"/>
      <c r="K345" s="163"/>
      <c r="L345" s="163"/>
      <c r="M345" s="163"/>
      <c r="N345" s="163"/>
      <c r="O345" s="163"/>
      <c r="P345" s="163"/>
      <c r="Q345" s="163"/>
      <c r="R345" s="163"/>
      <c r="S345" s="163"/>
      <c r="T345" s="163"/>
      <c r="U345" s="163"/>
      <c r="V345" s="163"/>
      <c r="W345" s="163"/>
      <c r="X345" s="163"/>
      <c r="Y345" s="163"/>
      <c r="Z345" s="163"/>
    </row>
    <row r="346" ht="11.25" customHeight="1">
      <c r="A346" s="162" t="s">
        <v>2173</v>
      </c>
      <c r="B346" s="10" t="s">
        <v>141</v>
      </c>
      <c r="C346" s="162" t="s">
        <v>13719</v>
      </c>
      <c r="D346" s="10" t="s">
        <v>13356</v>
      </c>
      <c r="E346" s="10">
        <v>62.0</v>
      </c>
      <c r="F346" s="375">
        <v>62.0</v>
      </c>
      <c r="G346" s="376" t="s">
        <v>146</v>
      </c>
      <c r="H346" s="163"/>
      <c r="I346" s="163"/>
      <c r="J346" s="163"/>
      <c r="K346" s="163"/>
      <c r="L346" s="163"/>
      <c r="M346" s="163"/>
      <c r="N346" s="163"/>
      <c r="O346" s="163"/>
      <c r="P346" s="163"/>
      <c r="Q346" s="163"/>
      <c r="R346" s="163"/>
      <c r="S346" s="163"/>
      <c r="T346" s="163"/>
      <c r="U346" s="163"/>
      <c r="V346" s="163"/>
      <c r="W346" s="163"/>
      <c r="X346" s="163"/>
      <c r="Y346" s="163"/>
      <c r="Z346" s="163"/>
    </row>
    <row r="347" ht="11.25" customHeight="1">
      <c r="A347" s="162" t="s">
        <v>2173</v>
      </c>
      <c r="B347" s="10" t="s">
        <v>141</v>
      </c>
      <c r="C347" s="162" t="s">
        <v>13720</v>
      </c>
      <c r="D347" s="10" t="s">
        <v>13356</v>
      </c>
      <c r="E347" s="10">
        <v>62.0</v>
      </c>
      <c r="F347" s="375">
        <v>62.0</v>
      </c>
      <c r="G347" s="376" t="s">
        <v>146</v>
      </c>
      <c r="H347" s="163"/>
      <c r="I347" s="163"/>
      <c r="J347" s="163"/>
      <c r="K347" s="163"/>
      <c r="L347" s="163"/>
      <c r="M347" s="163"/>
      <c r="N347" s="163"/>
      <c r="O347" s="163"/>
      <c r="P347" s="163"/>
      <c r="Q347" s="163"/>
      <c r="R347" s="163"/>
      <c r="S347" s="163"/>
      <c r="T347" s="163"/>
      <c r="U347" s="163"/>
      <c r="V347" s="163"/>
      <c r="W347" s="163"/>
      <c r="X347" s="163"/>
      <c r="Y347" s="163"/>
      <c r="Z347" s="163"/>
    </row>
    <row r="348" ht="11.25" customHeight="1">
      <c r="A348" s="162" t="s">
        <v>2173</v>
      </c>
      <c r="B348" s="10" t="s">
        <v>141</v>
      </c>
      <c r="C348" s="162" t="s">
        <v>13721</v>
      </c>
      <c r="D348" s="10" t="s">
        <v>13356</v>
      </c>
      <c r="E348" s="10">
        <v>586.0</v>
      </c>
      <c r="F348" s="375">
        <v>586.0</v>
      </c>
      <c r="G348" s="376" t="s">
        <v>146</v>
      </c>
      <c r="H348" s="163"/>
      <c r="I348" s="163"/>
      <c r="J348" s="163"/>
      <c r="K348" s="163"/>
      <c r="L348" s="163"/>
      <c r="M348" s="163"/>
      <c r="N348" s="163"/>
      <c r="O348" s="163"/>
      <c r="P348" s="163"/>
      <c r="Q348" s="163"/>
      <c r="R348" s="163"/>
      <c r="S348" s="163"/>
      <c r="T348" s="163"/>
      <c r="U348" s="163"/>
      <c r="V348" s="163"/>
      <c r="W348" s="163"/>
      <c r="X348" s="163"/>
      <c r="Y348" s="163"/>
      <c r="Z348" s="163"/>
    </row>
    <row r="349" ht="11.25" customHeight="1">
      <c r="A349" s="162" t="s">
        <v>2173</v>
      </c>
      <c r="B349" s="10" t="s">
        <v>141</v>
      </c>
      <c r="C349" s="162" t="s">
        <v>13722</v>
      </c>
      <c r="D349" s="10" t="s">
        <v>13356</v>
      </c>
      <c r="E349" s="10">
        <v>11.0</v>
      </c>
      <c r="F349" s="375">
        <v>10.5</v>
      </c>
      <c r="G349" s="376" t="s">
        <v>146</v>
      </c>
      <c r="H349" s="163"/>
      <c r="I349" s="163"/>
      <c r="J349" s="163"/>
      <c r="K349" s="163"/>
      <c r="L349" s="163"/>
      <c r="M349" s="163"/>
      <c r="N349" s="163"/>
      <c r="O349" s="163"/>
      <c r="P349" s="163"/>
      <c r="Q349" s="163"/>
      <c r="R349" s="163"/>
      <c r="S349" s="163"/>
      <c r="T349" s="163"/>
      <c r="U349" s="163"/>
      <c r="V349" s="163"/>
      <c r="W349" s="163"/>
      <c r="X349" s="163"/>
      <c r="Y349" s="163"/>
      <c r="Z349" s="163"/>
    </row>
    <row r="350" ht="11.25" customHeight="1">
      <c r="A350" s="162" t="s">
        <v>140</v>
      </c>
      <c r="B350" s="10" t="s">
        <v>141</v>
      </c>
      <c r="C350" s="162" t="s">
        <v>13723</v>
      </c>
      <c r="D350" s="10" t="s">
        <v>13356</v>
      </c>
      <c r="E350" s="10">
        <v>40.0</v>
      </c>
      <c r="F350" s="375">
        <v>80.0</v>
      </c>
      <c r="G350" s="376" t="s">
        <v>140</v>
      </c>
      <c r="H350" s="163"/>
      <c r="I350" s="163"/>
      <c r="J350" s="163"/>
      <c r="K350" s="163"/>
      <c r="L350" s="163"/>
      <c r="M350" s="163"/>
      <c r="N350" s="163"/>
      <c r="O350" s="163"/>
      <c r="P350" s="163"/>
      <c r="Q350" s="163"/>
      <c r="R350" s="163"/>
      <c r="S350" s="163"/>
      <c r="T350" s="163"/>
      <c r="U350" s="163"/>
      <c r="V350" s="163"/>
      <c r="W350" s="163"/>
      <c r="X350" s="163"/>
      <c r="Y350" s="163"/>
      <c r="Z350" s="163"/>
    </row>
    <row r="351" ht="11.25" customHeight="1">
      <c r="A351" s="162" t="s">
        <v>140</v>
      </c>
      <c r="B351" s="10" t="s">
        <v>141</v>
      </c>
      <c r="C351" s="162" t="s">
        <v>13724</v>
      </c>
      <c r="D351" s="10" t="s">
        <v>13356</v>
      </c>
      <c r="E351" s="10">
        <v>40.0</v>
      </c>
      <c r="F351" s="375">
        <v>80.0</v>
      </c>
      <c r="G351" s="376" t="s">
        <v>140</v>
      </c>
      <c r="H351" s="163"/>
      <c r="I351" s="163"/>
      <c r="J351" s="163"/>
      <c r="K351" s="163"/>
      <c r="L351" s="163"/>
      <c r="M351" s="163"/>
      <c r="N351" s="163"/>
      <c r="O351" s="163"/>
      <c r="P351" s="163"/>
      <c r="Q351" s="163"/>
      <c r="R351" s="163"/>
      <c r="S351" s="163"/>
      <c r="T351" s="163"/>
      <c r="U351" s="163"/>
      <c r="V351" s="163"/>
      <c r="W351" s="163"/>
      <c r="X351" s="163"/>
      <c r="Y351" s="163"/>
      <c r="Z351" s="163"/>
    </row>
    <row r="352" ht="11.25" customHeight="1">
      <c r="A352" s="162" t="s">
        <v>140</v>
      </c>
      <c r="B352" s="10" t="s">
        <v>141</v>
      </c>
      <c r="C352" s="162" t="s">
        <v>13725</v>
      </c>
      <c r="D352" s="10" t="s">
        <v>13356</v>
      </c>
      <c r="E352" s="10">
        <v>40.0</v>
      </c>
      <c r="F352" s="375">
        <v>80.0</v>
      </c>
      <c r="G352" s="376" t="s">
        <v>140</v>
      </c>
      <c r="H352" s="163"/>
      <c r="I352" s="163"/>
      <c r="J352" s="163"/>
      <c r="K352" s="163"/>
      <c r="L352" s="163"/>
      <c r="M352" s="163"/>
      <c r="N352" s="163"/>
      <c r="O352" s="163"/>
      <c r="P352" s="163"/>
      <c r="Q352" s="163"/>
      <c r="R352" s="163"/>
      <c r="S352" s="163"/>
      <c r="T352" s="163"/>
      <c r="U352" s="163"/>
      <c r="V352" s="163"/>
      <c r="W352" s="163"/>
      <c r="X352" s="163"/>
      <c r="Y352" s="163"/>
      <c r="Z352" s="163"/>
    </row>
    <row r="353" ht="11.25" customHeight="1">
      <c r="A353" s="162" t="s">
        <v>140</v>
      </c>
      <c r="B353" s="10" t="s">
        <v>141</v>
      </c>
      <c r="C353" s="162" t="s">
        <v>13725</v>
      </c>
      <c r="D353" s="10" t="s">
        <v>13356</v>
      </c>
      <c r="E353" s="10">
        <v>40.0</v>
      </c>
      <c r="F353" s="375">
        <v>80.0</v>
      </c>
      <c r="G353" s="376" t="s">
        <v>140</v>
      </c>
      <c r="H353" s="163"/>
      <c r="I353" s="163"/>
      <c r="J353" s="163"/>
      <c r="K353" s="163"/>
      <c r="L353" s="163"/>
      <c r="M353" s="163"/>
      <c r="N353" s="163"/>
      <c r="O353" s="163"/>
      <c r="P353" s="163"/>
      <c r="Q353" s="163"/>
      <c r="R353" s="163"/>
      <c r="S353" s="163"/>
      <c r="T353" s="163"/>
      <c r="U353" s="163"/>
      <c r="V353" s="163"/>
      <c r="W353" s="163"/>
      <c r="X353" s="163"/>
      <c r="Y353" s="163"/>
      <c r="Z353" s="163"/>
    </row>
    <row r="354" ht="11.25" customHeight="1">
      <c r="A354" s="162" t="s">
        <v>140</v>
      </c>
      <c r="B354" s="10" t="s">
        <v>141</v>
      </c>
      <c r="C354" s="162" t="s">
        <v>13726</v>
      </c>
      <c r="D354" s="10" t="s">
        <v>13356</v>
      </c>
      <c r="E354" s="10">
        <v>10.0</v>
      </c>
      <c r="F354" s="375">
        <v>20.0</v>
      </c>
      <c r="G354" s="376" t="s">
        <v>140</v>
      </c>
      <c r="H354" s="163"/>
      <c r="I354" s="163"/>
      <c r="J354" s="163"/>
      <c r="K354" s="163"/>
      <c r="L354" s="163"/>
      <c r="M354" s="163"/>
      <c r="N354" s="163"/>
      <c r="O354" s="163"/>
      <c r="P354" s="163"/>
      <c r="Q354" s="163"/>
      <c r="R354" s="163"/>
      <c r="S354" s="163"/>
      <c r="T354" s="163"/>
      <c r="U354" s="163"/>
      <c r="V354" s="163"/>
      <c r="W354" s="163"/>
      <c r="X354" s="163"/>
      <c r="Y354" s="163"/>
      <c r="Z354" s="163"/>
    </row>
    <row r="355" ht="11.25" customHeight="1">
      <c r="A355" s="162" t="s">
        <v>140</v>
      </c>
      <c r="B355" s="10" t="s">
        <v>141</v>
      </c>
      <c r="C355" s="162" t="s">
        <v>13726</v>
      </c>
      <c r="D355" s="10" t="s">
        <v>13356</v>
      </c>
      <c r="E355" s="10">
        <v>10.0</v>
      </c>
      <c r="F355" s="375">
        <v>20.0</v>
      </c>
      <c r="G355" s="376" t="s">
        <v>140</v>
      </c>
      <c r="H355" s="163"/>
      <c r="I355" s="163"/>
      <c r="J355" s="163"/>
      <c r="K355" s="163"/>
      <c r="L355" s="163"/>
      <c r="M355" s="163"/>
      <c r="N355" s="163"/>
      <c r="O355" s="163"/>
      <c r="P355" s="163"/>
      <c r="Q355" s="163"/>
      <c r="R355" s="163"/>
      <c r="S355" s="163"/>
      <c r="T355" s="163"/>
      <c r="U355" s="163"/>
      <c r="V355" s="163"/>
      <c r="W355" s="163"/>
      <c r="X355" s="163"/>
      <c r="Y355" s="163"/>
      <c r="Z355" s="163"/>
    </row>
    <row r="356" ht="11.25" customHeight="1">
      <c r="A356" s="162" t="s">
        <v>140</v>
      </c>
      <c r="B356" s="10" t="s">
        <v>141</v>
      </c>
      <c r="C356" s="162" t="s">
        <v>13725</v>
      </c>
      <c r="D356" s="10" t="s">
        <v>13727</v>
      </c>
      <c r="E356" s="10">
        <v>20.0</v>
      </c>
      <c r="F356" s="375">
        <v>40.0</v>
      </c>
      <c r="G356" s="376" t="s">
        <v>140</v>
      </c>
      <c r="H356" s="163"/>
      <c r="I356" s="163"/>
      <c r="J356" s="163"/>
      <c r="K356" s="163"/>
      <c r="L356" s="163"/>
      <c r="M356" s="163"/>
      <c r="N356" s="163"/>
      <c r="O356" s="163"/>
      <c r="P356" s="163"/>
      <c r="Q356" s="163"/>
      <c r="R356" s="163"/>
      <c r="S356" s="163"/>
      <c r="T356" s="163"/>
      <c r="U356" s="163"/>
      <c r="V356" s="163"/>
      <c r="W356" s="163"/>
      <c r="X356" s="163"/>
      <c r="Y356" s="163"/>
      <c r="Z356" s="163"/>
    </row>
    <row r="357" ht="11.25" customHeight="1">
      <c r="A357" s="162" t="s">
        <v>140</v>
      </c>
      <c r="B357" s="10" t="s">
        <v>141</v>
      </c>
      <c r="C357" s="162" t="s">
        <v>13725</v>
      </c>
      <c r="D357" s="10" t="s">
        <v>13728</v>
      </c>
      <c r="E357" s="10">
        <v>20.0</v>
      </c>
      <c r="F357" s="375">
        <v>40.0</v>
      </c>
      <c r="G357" s="376" t="s">
        <v>140</v>
      </c>
      <c r="H357" s="163"/>
      <c r="I357" s="163"/>
      <c r="J357" s="163"/>
      <c r="K357" s="163"/>
      <c r="L357" s="163"/>
      <c r="M357" s="163"/>
      <c r="N357" s="163"/>
      <c r="O357" s="163"/>
      <c r="P357" s="163"/>
      <c r="Q357" s="163"/>
      <c r="R357" s="163"/>
      <c r="S357" s="163"/>
      <c r="T357" s="163"/>
      <c r="U357" s="163"/>
      <c r="V357" s="163"/>
      <c r="W357" s="163"/>
      <c r="X357" s="163"/>
      <c r="Y357" s="163"/>
      <c r="Z357" s="163"/>
    </row>
    <row r="358" ht="11.25" customHeight="1">
      <c r="A358" s="162" t="s">
        <v>140</v>
      </c>
      <c r="B358" s="10" t="s">
        <v>141</v>
      </c>
      <c r="C358" s="162" t="s">
        <v>13725</v>
      </c>
      <c r="D358" s="10" t="s">
        <v>13729</v>
      </c>
      <c r="E358" s="10">
        <v>20.0</v>
      </c>
      <c r="F358" s="375">
        <v>40.0</v>
      </c>
      <c r="G358" s="376" t="s">
        <v>140</v>
      </c>
      <c r="H358" s="163"/>
      <c r="I358" s="163"/>
      <c r="J358" s="163"/>
      <c r="K358" s="163"/>
      <c r="L358" s="163"/>
      <c r="M358" s="163"/>
      <c r="N358" s="163"/>
      <c r="O358" s="163"/>
      <c r="P358" s="163"/>
      <c r="Q358" s="163"/>
      <c r="R358" s="163"/>
      <c r="S358" s="163"/>
      <c r="T358" s="163"/>
      <c r="U358" s="163"/>
      <c r="V358" s="163"/>
      <c r="W358" s="163"/>
      <c r="X358" s="163"/>
      <c r="Y358" s="163"/>
      <c r="Z358" s="163"/>
    </row>
    <row r="359" ht="11.25" customHeight="1">
      <c r="A359" s="162" t="s">
        <v>140</v>
      </c>
      <c r="B359" s="10" t="s">
        <v>141</v>
      </c>
      <c r="C359" s="162" t="s">
        <v>13730</v>
      </c>
      <c r="D359" s="10" t="s">
        <v>12088</v>
      </c>
      <c r="E359" s="10">
        <v>45.0</v>
      </c>
      <c r="F359" s="375">
        <v>45.0</v>
      </c>
      <c r="G359" s="376" t="s">
        <v>140</v>
      </c>
      <c r="H359" s="163"/>
      <c r="I359" s="163"/>
      <c r="J359" s="163"/>
      <c r="K359" s="163"/>
      <c r="L359" s="163"/>
      <c r="M359" s="163"/>
      <c r="N359" s="163"/>
      <c r="O359" s="163"/>
      <c r="P359" s="163"/>
      <c r="Q359" s="163"/>
      <c r="R359" s="163"/>
      <c r="S359" s="163"/>
      <c r="T359" s="163"/>
      <c r="U359" s="163"/>
      <c r="V359" s="163"/>
      <c r="W359" s="163"/>
      <c r="X359" s="163"/>
      <c r="Y359" s="163"/>
      <c r="Z359" s="163"/>
    </row>
    <row r="360" ht="11.25" customHeight="1">
      <c r="A360" s="162" t="s">
        <v>140</v>
      </c>
      <c r="B360" s="10" t="s">
        <v>141</v>
      </c>
      <c r="C360" s="162" t="s">
        <v>13731</v>
      </c>
      <c r="D360" s="10" t="s">
        <v>12088</v>
      </c>
      <c r="E360" s="10">
        <v>45.0</v>
      </c>
      <c r="F360" s="375">
        <v>45.0</v>
      </c>
      <c r="G360" s="376" t="s">
        <v>140</v>
      </c>
      <c r="H360" s="163"/>
      <c r="I360" s="163"/>
      <c r="J360" s="163"/>
      <c r="K360" s="163"/>
      <c r="L360" s="163"/>
      <c r="M360" s="163"/>
      <c r="N360" s="163"/>
      <c r="O360" s="163"/>
      <c r="P360" s="163"/>
      <c r="Q360" s="163"/>
      <c r="R360" s="163"/>
      <c r="S360" s="163"/>
      <c r="T360" s="163"/>
      <c r="U360" s="163"/>
      <c r="V360" s="163"/>
      <c r="W360" s="163"/>
      <c r="X360" s="163"/>
      <c r="Y360" s="163"/>
      <c r="Z360" s="163"/>
    </row>
    <row r="361" ht="11.25" customHeight="1">
      <c r="A361" s="162" t="s">
        <v>12172</v>
      </c>
      <c r="B361" s="10" t="s">
        <v>141</v>
      </c>
      <c r="C361" s="162" t="s">
        <v>13732</v>
      </c>
      <c r="D361" s="10" t="s">
        <v>13733</v>
      </c>
      <c r="E361" s="10">
        <v>25.0</v>
      </c>
      <c r="F361" s="375">
        <v>50.0</v>
      </c>
      <c r="G361" s="376" t="s">
        <v>12172</v>
      </c>
      <c r="H361" s="163"/>
      <c r="I361" s="163"/>
      <c r="J361" s="163"/>
      <c r="K361" s="163"/>
      <c r="L361" s="163"/>
      <c r="M361" s="163"/>
      <c r="N361" s="163"/>
      <c r="O361" s="163"/>
      <c r="P361" s="163"/>
      <c r="Q361" s="163"/>
      <c r="R361" s="163"/>
      <c r="S361" s="163"/>
      <c r="T361" s="163"/>
      <c r="U361" s="163"/>
      <c r="V361" s="163"/>
      <c r="W361" s="163"/>
      <c r="X361" s="163"/>
      <c r="Y361" s="163"/>
      <c r="Z361" s="163"/>
    </row>
    <row r="362" ht="11.25" customHeight="1">
      <c r="A362" s="162" t="s">
        <v>12172</v>
      </c>
      <c r="B362" s="10" t="s">
        <v>141</v>
      </c>
      <c r="C362" s="162" t="s">
        <v>13734</v>
      </c>
      <c r="D362" s="10" t="s">
        <v>13733</v>
      </c>
      <c r="E362" s="10">
        <v>30.0</v>
      </c>
      <c r="F362" s="375">
        <v>60.0</v>
      </c>
      <c r="G362" s="376" t="s">
        <v>12172</v>
      </c>
      <c r="H362" s="163"/>
      <c r="I362" s="163"/>
      <c r="J362" s="163"/>
      <c r="K362" s="163"/>
      <c r="L362" s="163"/>
      <c r="M362" s="163"/>
      <c r="N362" s="163"/>
      <c r="O362" s="163"/>
      <c r="P362" s="163"/>
      <c r="Q362" s="163"/>
      <c r="R362" s="163"/>
      <c r="S362" s="163"/>
      <c r="T362" s="163"/>
      <c r="U362" s="163"/>
      <c r="V362" s="163"/>
      <c r="W362" s="163"/>
      <c r="X362" s="163"/>
      <c r="Y362" s="163"/>
      <c r="Z362" s="163"/>
    </row>
    <row r="363" ht="11.25" customHeight="1">
      <c r="A363" s="162" t="s">
        <v>12172</v>
      </c>
      <c r="B363" s="10" t="s">
        <v>141</v>
      </c>
      <c r="C363" s="162" t="s">
        <v>13735</v>
      </c>
      <c r="D363" s="10" t="s">
        <v>13733</v>
      </c>
      <c r="E363" s="10">
        <v>30.0</v>
      </c>
      <c r="F363" s="375">
        <v>60.0</v>
      </c>
      <c r="G363" s="376" t="s">
        <v>12172</v>
      </c>
      <c r="H363" s="163"/>
      <c r="I363" s="163"/>
      <c r="J363" s="163"/>
      <c r="K363" s="163"/>
      <c r="L363" s="163"/>
      <c r="M363" s="163"/>
      <c r="N363" s="163"/>
      <c r="O363" s="163"/>
      <c r="P363" s="163"/>
      <c r="Q363" s="163"/>
      <c r="R363" s="163"/>
      <c r="S363" s="163"/>
      <c r="T363" s="163"/>
      <c r="U363" s="163"/>
      <c r="V363" s="163"/>
      <c r="W363" s="163"/>
      <c r="X363" s="163"/>
      <c r="Y363" s="163"/>
      <c r="Z363" s="163"/>
    </row>
    <row r="364" ht="11.25" customHeight="1">
      <c r="A364" s="162" t="s">
        <v>12172</v>
      </c>
      <c r="B364" s="10" t="s">
        <v>141</v>
      </c>
      <c r="C364" s="162" t="s">
        <v>13604</v>
      </c>
      <c r="D364" s="10" t="s">
        <v>13733</v>
      </c>
      <c r="E364" s="10">
        <v>20.0</v>
      </c>
      <c r="F364" s="375">
        <v>40.0</v>
      </c>
      <c r="G364" s="376" t="s">
        <v>12172</v>
      </c>
      <c r="H364" s="163"/>
      <c r="I364" s="163"/>
      <c r="J364" s="163"/>
      <c r="K364" s="163"/>
      <c r="L364" s="163"/>
      <c r="M364" s="163"/>
      <c r="N364" s="163"/>
      <c r="O364" s="163"/>
      <c r="P364" s="163"/>
      <c r="Q364" s="163"/>
      <c r="R364" s="163"/>
      <c r="S364" s="163"/>
      <c r="T364" s="163"/>
      <c r="U364" s="163"/>
      <c r="V364" s="163"/>
      <c r="W364" s="163"/>
      <c r="X364" s="163"/>
      <c r="Y364" s="163"/>
      <c r="Z364" s="163"/>
    </row>
    <row r="365" ht="11.25" customHeight="1">
      <c r="A365" s="162" t="s">
        <v>211</v>
      </c>
      <c r="B365" s="10" t="s">
        <v>177</v>
      </c>
      <c r="C365" s="162" t="s">
        <v>13736</v>
      </c>
      <c r="D365" s="10" t="s">
        <v>13300</v>
      </c>
      <c r="E365" s="10">
        <v>3.0</v>
      </c>
      <c r="F365" s="375">
        <v>30.0</v>
      </c>
      <c r="G365" s="376" t="s">
        <v>211</v>
      </c>
      <c r="H365" s="163"/>
      <c r="I365" s="163"/>
      <c r="J365" s="163"/>
      <c r="K365" s="163"/>
      <c r="L365" s="163"/>
      <c r="M365" s="163"/>
      <c r="N365" s="163"/>
      <c r="O365" s="163"/>
      <c r="P365" s="163"/>
      <c r="Q365" s="163"/>
      <c r="R365" s="163"/>
      <c r="S365" s="163"/>
      <c r="T365" s="163"/>
      <c r="U365" s="163"/>
      <c r="V365" s="163"/>
      <c r="W365" s="163"/>
      <c r="X365" s="163"/>
      <c r="Y365" s="163"/>
      <c r="Z365" s="163"/>
    </row>
    <row r="366" ht="11.25" customHeight="1">
      <c r="A366" s="162" t="s">
        <v>211</v>
      </c>
      <c r="B366" s="10" t="s">
        <v>177</v>
      </c>
      <c r="C366" s="162" t="s">
        <v>13736</v>
      </c>
      <c r="D366" s="10" t="s">
        <v>13300</v>
      </c>
      <c r="E366" s="10">
        <v>3.0</v>
      </c>
      <c r="F366" s="375">
        <v>25.9</v>
      </c>
      <c r="G366" s="376" t="s">
        <v>211</v>
      </c>
      <c r="H366" s="163"/>
      <c r="I366" s="163"/>
      <c r="J366" s="163"/>
      <c r="K366" s="163"/>
      <c r="L366" s="163"/>
      <c r="M366" s="163"/>
      <c r="N366" s="163"/>
      <c r="O366" s="163"/>
      <c r="P366" s="163"/>
      <c r="Q366" s="163"/>
      <c r="R366" s="163"/>
      <c r="S366" s="163"/>
      <c r="T366" s="163"/>
      <c r="U366" s="163"/>
      <c r="V366" s="163"/>
      <c r="W366" s="163"/>
      <c r="X366" s="163"/>
      <c r="Y366" s="163"/>
      <c r="Z366" s="163"/>
    </row>
    <row r="367" ht="11.25" customHeight="1">
      <c r="A367" s="162" t="s">
        <v>211</v>
      </c>
      <c r="B367" s="10" t="s">
        <v>177</v>
      </c>
      <c r="C367" s="162" t="s">
        <v>13737</v>
      </c>
      <c r="D367" s="10" t="s">
        <v>13300</v>
      </c>
      <c r="E367" s="10">
        <v>2.0</v>
      </c>
      <c r="F367" s="375">
        <v>38.4</v>
      </c>
      <c r="G367" s="376" t="s">
        <v>211</v>
      </c>
      <c r="H367" s="163"/>
      <c r="I367" s="163"/>
      <c r="J367" s="163"/>
      <c r="K367" s="163"/>
      <c r="L367" s="163"/>
      <c r="M367" s="163"/>
      <c r="N367" s="163"/>
      <c r="O367" s="163"/>
      <c r="P367" s="163"/>
      <c r="Q367" s="163"/>
      <c r="R367" s="163"/>
      <c r="S367" s="163"/>
      <c r="T367" s="163"/>
      <c r="U367" s="163"/>
      <c r="V367" s="163"/>
      <c r="W367" s="163"/>
      <c r="X367" s="163"/>
      <c r="Y367" s="163"/>
      <c r="Z367" s="163"/>
    </row>
    <row r="368" ht="11.25" customHeight="1">
      <c r="A368" s="162" t="s">
        <v>13171</v>
      </c>
      <c r="B368" s="10" t="s">
        <v>177</v>
      </c>
      <c r="C368" s="162" t="s">
        <v>13738</v>
      </c>
      <c r="D368" s="10" t="s">
        <v>13739</v>
      </c>
      <c r="E368" s="10">
        <v>0.33</v>
      </c>
      <c r="F368" s="375">
        <v>8.33</v>
      </c>
      <c r="G368" s="376" t="s">
        <v>194</v>
      </c>
      <c r="H368" s="163"/>
      <c r="I368" s="163"/>
      <c r="J368" s="163"/>
      <c r="K368" s="163"/>
      <c r="L368" s="163"/>
      <c r="M368" s="163"/>
      <c r="N368" s="163"/>
      <c r="O368" s="163"/>
      <c r="P368" s="163"/>
      <c r="Q368" s="163"/>
      <c r="R368" s="163"/>
      <c r="S368" s="163"/>
      <c r="T368" s="163"/>
      <c r="U368" s="163"/>
      <c r="V368" s="163"/>
      <c r="W368" s="163"/>
      <c r="X368" s="163"/>
      <c r="Y368" s="163"/>
      <c r="Z368" s="163"/>
    </row>
    <row r="369" ht="11.25" customHeight="1">
      <c r="A369" s="162" t="s">
        <v>13171</v>
      </c>
      <c r="B369" s="10" t="s">
        <v>177</v>
      </c>
      <c r="C369" s="162" t="s">
        <v>13740</v>
      </c>
      <c r="D369" s="10" t="s">
        <v>13739</v>
      </c>
      <c r="E369" s="10">
        <v>0.33</v>
      </c>
      <c r="F369" s="375">
        <v>8.33</v>
      </c>
      <c r="G369" s="376" t="s">
        <v>194</v>
      </c>
      <c r="H369" s="163"/>
      <c r="I369" s="163"/>
      <c r="J369" s="163"/>
      <c r="K369" s="163"/>
      <c r="L369" s="163"/>
      <c r="M369" s="163"/>
      <c r="N369" s="163"/>
      <c r="O369" s="163"/>
      <c r="P369" s="163"/>
      <c r="Q369" s="163"/>
      <c r="R369" s="163"/>
      <c r="S369" s="163"/>
      <c r="T369" s="163"/>
      <c r="U369" s="163"/>
      <c r="V369" s="163"/>
      <c r="W369" s="163"/>
      <c r="X369" s="163"/>
      <c r="Y369" s="163"/>
      <c r="Z369" s="163"/>
    </row>
    <row r="370" ht="11.25" customHeight="1">
      <c r="A370" s="162" t="s">
        <v>13171</v>
      </c>
      <c r="B370" s="10" t="s">
        <v>177</v>
      </c>
      <c r="C370" s="162" t="s">
        <v>13741</v>
      </c>
      <c r="D370" s="10" t="s">
        <v>13739</v>
      </c>
      <c r="E370" s="10">
        <v>0.33</v>
      </c>
      <c r="F370" s="375">
        <v>8.33</v>
      </c>
      <c r="G370" s="376" t="s">
        <v>194</v>
      </c>
      <c r="H370" s="163"/>
      <c r="I370" s="163"/>
      <c r="J370" s="163"/>
      <c r="K370" s="163"/>
      <c r="L370" s="163"/>
      <c r="M370" s="163"/>
      <c r="N370" s="163"/>
      <c r="O370" s="163"/>
      <c r="P370" s="163"/>
      <c r="Q370" s="163"/>
      <c r="R370" s="163"/>
      <c r="S370" s="163"/>
      <c r="T370" s="163"/>
      <c r="U370" s="163"/>
      <c r="V370" s="163"/>
      <c r="W370" s="163"/>
      <c r="X370" s="163"/>
      <c r="Y370" s="163"/>
      <c r="Z370" s="163"/>
    </row>
    <row r="371" ht="11.25" customHeight="1">
      <c r="A371" s="162" t="s">
        <v>13171</v>
      </c>
      <c r="B371" s="10" t="s">
        <v>177</v>
      </c>
      <c r="C371" s="162" t="s">
        <v>13742</v>
      </c>
      <c r="D371" s="10" t="s">
        <v>13739</v>
      </c>
      <c r="E371" s="10">
        <v>0.33</v>
      </c>
      <c r="F371" s="375">
        <v>3.33</v>
      </c>
      <c r="G371" s="376" t="s">
        <v>194</v>
      </c>
      <c r="H371" s="163"/>
      <c r="I371" s="163"/>
      <c r="J371" s="163"/>
      <c r="K371" s="163"/>
      <c r="L371" s="163"/>
      <c r="M371" s="163"/>
      <c r="N371" s="163"/>
      <c r="O371" s="163"/>
      <c r="P371" s="163"/>
      <c r="Q371" s="163"/>
      <c r="R371" s="163"/>
      <c r="S371" s="163"/>
      <c r="T371" s="163"/>
      <c r="U371" s="163"/>
      <c r="V371" s="163"/>
      <c r="W371" s="163"/>
      <c r="X371" s="163"/>
      <c r="Y371" s="163"/>
      <c r="Z371" s="163"/>
    </row>
    <row r="372" ht="11.25" customHeight="1">
      <c r="A372" s="162" t="s">
        <v>13171</v>
      </c>
      <c r="B372" s="10" t="s">
        <v>177</v>
      </c>
      <c r="C372" s="162" t="s">
        <v>13352</v>
      </c>
      <c r="D372" s="10" t="s">
        <v>13353</v>
      </c>
      <c r="E372" s="10">
        <v>0.67</v>
      </c>
      <c r="F372" s="375">
        <v>470.67</v>
      </c>
      <c r="G372" s="376" t="s">
        <v>194</v>
      </c>
      <c r="H372" s="163"/>
      <c r="I372" s="163"/>
      <c r="J372" s="163"/>
      <c r="K372" s="163"/>
      <c r="L372" s="163"/>
      <c r="M372" s="163"/>
      <c r="N372" s="163"/>
      <c r="O372" s="163"/>
      <c r="P372" s="163"/>
      <c r="Q372" s="163"/>
      <c r="R372" s="163"/>
      <c r="S372" s="163"/>
      <c r="T372" s="163"/>
      <c r="U372" s="163"/>
      <c r="V372" s="163"/>
      <c r="W372" s="163"/>
      <c r="X372" s="163"/>
      <c r="Y372" s="163"/>
      <c r="Z372" s="163"/>
    </row>
    <row r="373" ht="11.25" customHeight="1">
      <c r="A373" s="162" t="s">
        <v>13171</v>
      </c>
      <c r="B373" s="10" t="s">
        <v>177</v>
      </c>
      <c r="C373" s="162" t="s">
        <v>13354</v>
      </c>
      <c r="D373" s="10" t="s">
        <v>13353</v>
      </c>
      <c r="E373" s="10">
        <v>0.67</v>
      </c>
      <c r="F373" s="375">
        <v>115.33</v>
      </c>
      <c r="G373" s="376" t="s">
        <v>194</v>
      </c>
      <c r="H373" s="163"/>
      <c r="I373" s="163"/>
      <c r="J373" s="163"/>
      <c r="K373" s="163"/>
      <c r="L373" s="163"/>
      <c r="M373" s="163"/>
      <c r="N373" s="163"/>
      <c r="O373" s="163"/>
      <c r="P373" s="163"/>
      <c r="Q373" s="163"/>
      <c r="R373" s="163"/>
      <c r="S373" s="163"/>
      <c r="T373" s="163"/>
      <c r="U373" s="163"/>
      <c r="V373" s="163"/>
      <c r="W373" s="163"/>
      <c r="X373" s="163"/>
      <c r="Y373" s="163"/>
      <c r="Z373" s="163"/>
    </row>
    <row r="374" ht="11.25" customHeight="1">
      <c r="A374" s="162" t="s">
        <v>13743</v>
      </c>
      <c r="B374" s="10" t="s">
        <v>177</v>
      </c>
      <c r="C374" s="162" t="s">
        <v>13744</v>
      </c>
      <c r="D374" s="10" t="s">
        <v>13300</v>
      </c>
      <c r="E374" s="10" t="s">
        <v>13745</v>
      </c>
      <c r="F374" s="375">
        <v>26.0</v>
      </c>
      <c r="G374" s="376" t="s">
        <v>186</v>
      </c>
      <c r="H374" s="163"/>
      <c r="I374" s="163"/>
      <c r="J374" s="163"/>
      <c r="K374" s="163"/>
      <c r="L374" s="163"/>
      <c r="M374" s="163"/>
      <c r="N374" s="163"/>
      <c r="O374" s="163"/>
      <c r="P374" s="163"/>
      <c r="Q374" s="163"/>
      <c r="R374" s="163"/>
      <c r="S374" s="163"/>
      <c r="T374" s="163"/>
      <c r="U374" s="163"/>
      <c r="V374" s="163"/>
      <c r="W374" s="163"/>
      <c r="X374" s="163"/>
      <c r="Y374" s="163"/>
      <c r="Z374" s="163"/>
    </row>
    <row r="375" ht="11.25" customHeight="1">
      <c r="A375" s="144" t="s">
        <v>13743</v>
      </c>
      <c r="B375" s="139" t="s">
        <v>177</v>
      </c>
      <c r="C375" s="174" t="s">
        <v>13746</v>
      </c>
      <c r="D375" s="143" t="s">
        <v>13300</v>
      </c>
      <c r="E375" s="143" t="s">
        <v>13747</v>
      </c>
      <c r="F375" s="317">
        <v>26.0</v>
      </c>
      <c r="G375" s="376" t="s">
        <v>186</v>
      </c>
      <c r="H375" s="163"/>
      <c r="I375" s="163"/>
      <c r="J375" s="163"/>
      <c r="K375" s="163"/>
      <c r="L375" s="163"/>
      <c r="M375" s="163"/>
      <c r="N375" s="163"/>
      <c r="O375" s="163"/>
      <c r="P375" s="163"/>
      <c r="Q375" s="163"/>
      <c r="R375" s="163"/>
      <c r="S375" s="163"/>
      <c r="T375" s="163"/>
      <c r="U375" s="163"/>
      <c r="V375" s="163"/>
      <c r="W375" s="163"/>
      <c r="X375" s="163"/>
      <c r="Y375" s="163"/>
      <c r="Z375" s="163"/>
    </row>
    <row r="376" ht="11.25" customHeight="1">
      <c r="A376" s="144" t="s">
        <v>13743</v>
      </c>
      <c r="B376" s="139" t="s">
        <v>177</v>
      </c>
      <c r="C376" s="166" t="s">
        <v>13748</v>
      </c>
      <c r="D376" s="11" t="s">
        <v>13300</v>
      </c>
      <c r="E376" s="143" t="s">
        <v>13747</v>
      </c>
      <c r="F376" s="317">
        <v>26.0</v>
      </c>
      <c r="G376" s="376" t="s">
        <v>186</v>
      </c>
      <c r="H376" s="163"/>
      <c r="I376" s="163"/>
      <c r="J376" s="163"/>
      <c r="K376" s="163"/>
      <c r="L376" s="163"/>
      <c r="M376" s="163"/>
      <c r="N376" s="163"/>
      <c r="O376" s="163"/>
      <c r="P376" s="163"/>
      <c r="Q376" s="163"/>
      <c r="R376" s="163"/>
      <c r="S376" s="163"/>
      <c r="T376" s="163"/>
      <c r="U376" s="163"/>
      <c r="V376" s="163"/>
      <c r="W376" s="163"/>
      <c r="X376" s="163"/>
      <c r="Y376" s="163"/>
      <c r="Z376" s="163"/>
    </row>
    <row r="377" ht="11.25" customHeight="1">
      <c r="A377" s="144" t="s">
        <v>13743</v>
      </c>
      <c r="B377" s="139" t="s">
        <v>177</v>
      </c>
      <c r="C377" s="174" t="s">
        <v>13749</v>
      </c>
      <c r="D377" s="143" t="s">
        <v>13300</v>
      </c>
      <c r="E377" s="143" t="s">
        <v>13750</v>
      </c>
      <c r="F377" s="317">
        <v>42.0</v>
      </c>
      <c r="G377" s="376" t="s">
        <v>186</v>
      </c>
      <c r="H377" s="163"/>
      <c r="I377" s="163"/>
      <c r="J377" s="163"/>
      <c r="K377" s="163"/>
      <c r="L377" s="163"/>
      <c r="M377" s="163"/>
      <c r="N377" s="163"/>
      <c r="O377" s="163"/>
      <c r="P377" s="163"/>
      <c r="Q377" s="163"/>
      <c r="R377" s="163"/>
      <c r="S377" s="163"/>
      <c r="T377" s="163"/>
      <c r="U377" s="163"/>
      <c r="V377" s="163"/>
      <c r="W377" s="163"/>
      <c r="X377" s="163"/>
      <c r="Y377" s="163"/>
      <c r="Z377" s="163"/>
    </row>
    <row r="378" ht="11.25" customHeight="1">
      <c r="A378" s="144" t="s">
        <v>13743</v>
      </c>
      <c r="B378" s="139" t="s">
        <v>177</v>
      </c>
      <c r="C378" s="174" t="s">
        <v>13751</v>
      </c>
      <c r="D378" s="143" t="s">
        <v>13300</v>
      </c>
      <c r="E378" s="143" t="s">
        <v>13752</v>
      </c>
      <c r="F378" s="317">
        <v>52.0</v>
      </c>
      <c r="G378" s="376" t="s">
        <v>186</v>
      </c>
      <c r="H378" s="163"/>
      <c r="I378" s="163"/>
      <c r="J378" s="163"/>
      <c r="K378" s="163"/>
      <c r="L378" s="163"/>
      <c r="M378" s="163"/>
      <c r="N378" s="163"/>
      <c r="O378" s="163"/>
      <c r="P378" s="163"/>
      <c r="Q378" s="163"/>
      <c r="R378" s="163"/>
      <c r="S378" s="163"/>
      <c r="T378" s="163"/>
      <c r="U378" s="163"/>
      <c r="V378" s="163"/>
      <c r="W378" s="163"/>
      <c r="X378" s="163"/>
      <c r="Y378" s="163"/>
      <c r="Z378" s="163"/>
    </row>
    <row r="379" ht="11.25" customHeight="1">
      <c r="A379" s="144" t="s">
        <v>13743</v>
      </c>
      <c r="B379" s="139" t="s">
        <v>177</v>
      </c>
      <c r="C379" s="174" t="s">
        <v>13753</v>
      </c>
      <c r="D379" s="143" t="s">
        <v>13300</v>
      </c>
      <c r="E379" s="143" t="s">
        <v>13754</v>
      </c>
      <c r="F379" s="317">
        <v>34.0</v>
      </c>
      <c r="G379" s="376" t="s">
        <v>186</v>
      </c>
      <c r="H379" s="163"/>
      <c r="I379" s="163"/>
      <c r="J379" s="163"/>
      <c r="K379" s="163"/>
      <c r="L379" s="163"/>
      <c r="M379" s="163"/>
      <c r="N379" s="163"/>
      <c r="O379" s="163"/>
      <c r="P379" s="163"/>
      <c r="Q379" s="163"/>
      <c r="R379" s="163"/>
      <c r="S379" s="163"/>
      <c r="T379" s="163"/>
      <c r="U379" s="163"/>
      <c r="V379" s="163"/>
      <c r="W379" s="163"/>
      <c r="X379" s="163"/>
      <c r="Y379" s="163"/>
      <c r="Z379" s="163"/>
    </row>
    <row r="380" ht="11.25" customHeight="1">
      <c r="A380" s="144" t="s">
        <v>13743</v>
      </c>
      <c r="B380" s="139" t="s">
        <v>177</v>
      </c>
      <c r="C380" s="174" t="s">
        <v>13755</v>
      </c>
      <c r="D380" s="143" t="s">
        <v>13300</v>
      </c>
      <c r="E380" s="143" t="s">
        <v>13756</v>
      </c>
      <c r="F380" s="317">
        <v>173.0</v>
      </c>
      <c r="G380" s="376" t="s">
        <v>186</v>
      </c>
      <c r="H380" s="163"/>
      <c r="I380" s="163"/>
      <c r="J380" s="163"/>
      <c r="K380" s="163"/>
      <c r="L380" s="163"/>
      <c r="M380" s="163"/>
      <c r="N380" s="163"/>
      <c r="O380" s="163"/>
      <c r="P380" s="163"/>
      <c r="Q380" s="163"/>
      <c r="R380" s="163"/>
      <c r="S380" s="163"/>
      <c r="T380" s="163"/>
      <c r="U380" s="163"/>
      <c r="V380" s="163"/>
      <c r="W380" s="163"/>
      <c r="X380" s="163"/>
      <c r="Y380" s="163"/>
      <c r="Z380" s="163"/>
    </row>
    <row r="381" ht="11.25" customHeight="1">
      <c r="A381" s="144" t="s">
        <v>13743</v>
      </c>
      <c r="B381" s="139" t="s">
        <v>177</v>
      </c>
      <c r="C381" s="329" t="s">
        <v>13482</v>
      </c>
      <c r="D381" s="367" t="s">
        <v>13300</v>
      </c>
      <c r="E381" s="332" t="s">
        <v>13757</v>
      </c>
      <c r="F381" s="332">
        <v>346.0</v>
      </c>
      <c r="G381" s="376" t="s">
        <v>186</v>
      </c>
      <c r="H381" s="2"/>
      <c r="I381" s="2"/>
      <c r="J381" s="163"/>
      <c r="K381" s="163"/>
      <c r="L381" s="163"/>
      <c r="M381" s="163"/>
      <c r="N381" s="163"/>
      <c r="O381" s="163"/>
      <c r="P381" s="163"/>
      <c r="Q381" s="163"/>
      <c r="R381" s="163"/>
      <c r="S381" s="163"/>
      <c r="T381" s="163"/>
      <c r="U381" s="163"/>
      <c r="V381" s="163"/>
      <c r="W381" s="163"/>
      <c r="X381" s="163"/>
      <c r="Y381" s="163"/>
      <c r="Z381" s="163"/>
    </row>
    <row r="382" ht="11.25" customHeight="1">
      <c r="A382" s="162" t="s">
        <v>13050</v>
      </c>
      <c r="B382" s="10" t="s">
        <v>177</v>
      </c>
      <c r="C382" s="162" t="s">
        <v>13758</v>
      </c>
      <c r="D382" s="10" t="s">
        <v>13300</v>
      </c>
      <c r="E382" s="10">
        <v>13.33</v>
      </c>
      <c r="F382" s="375">
        <v>13.33</v>
      </c>
      <c r="G382" s="376" t="s">
        <v>187</v>
      </c>
      <c r="H382" s="163"/>
      <c r="I382" s="163"/>
      <c r="J382" s="163"/>
      <c r="K382" s="163"/>
      <c r="L382" s="163"/>
      <c r="M382" s="163"/>
      <c r="N382" s="163"/>
      <c r="O382" s="163"/>
      <c r="P382" s="163"/>
      <c r="Q382" s="163"/>
      <c r="R382" s="163"/>
      <c r="S382" s="163"/>
      <c r="T382" s="163"/>
      <c r="U382" s="163"/>
      <c r="V382" s="163"/>
      <c r="W382" s="163"/>
      <c r="X382" s="163"/>
      <c r="Y382" s="163"/>
      <c r="Z382" s="163"/>
    </row>
    <row r="383" ht="11.25" customHeight="1">
      <c r="A383" s="162" t="s">
        <v>13050</v>
      </c>
      <c r="B383" s="10" t="s">
        <v>177</v>
      </c>
      <c r="C383" s="162" t="s">
        <v>13759</v>
      </c>
      <c r="D383" s="10" t="s">
        <v>13300</v>
      </c>
      <c r="E383" s="10">
        <v>13.33</v>
      </c>
      <c r="F383" s="375">
        <v>13.33</v>
      </c>
      <c r="G383" s="376" t="s">
        <v>187</v>
      </c>
      <c r="H383" s="163"/>
      <c r="I383" s="163"/>
      <c r="J383" s="163"/>
      <c r="K383" s="163"/>
      <c r="L383" s="163"/>
      <c r="M383" s="163"/>
      <c r="N383" s="163"/>
      <c r="O383" s="163"/>
      <c r="P383" s="163"/>
      <c r="Q383" s="163"/>
      <c r="R383" s="163"/>
      <c r="S383" s="163"/>
      <c r="T383" s="163"/>
      <c r="U383" s="163"/>
      <c r="V383" s="163"/>
      <c r="W383" s="163"/>
      <c r="X383" s="163"/>
      <c r="Y383" s="163"/>
      <c r="Z383" s="163"/>
    </row>
    <row r="384" ht="11.25" customHeight="1">
      <c r="A384" s="162" t="s">
        <v>13050</v>
      </c>
      <c r="B384" s="10" t="s">
        <v>177</v>
      </c>
      <c r="C384" s="162" t="s">
        <v>13760</v>
      </c>
      <c r="D384" s="10" t="s">
        <v>13300</v>
      </c>
      <c r="E384" s="10">
        <v>8.33</v>
      </c>
      <c r="F384" s="375">
        <v>8.33</v>
      </c>
      <c r="G384" s="376" t="s">
        <v>187</v>
      </c>
      <c r="H384" s="163"/>
      <c r="I384" s="163"/>
      <c r="J384" s="163"/>
      <c r="K384" s="163"/>
      <c r="L384" s="163"/>
      <c r="M384" s="163"/>
      <c r="N384" s="163"/>
      <c r="O384" s="163"/>
      <c r="P384" s="163"/>
      <c r="Q384" s="163"/>
      <c r="R384" s="163"/>
      <c r="S384" s="163"/>
      <c r="T384" s="163"/>
      <c r="U384" s="163"/>
      <c r="V384" s="163"/>
      <c r="W384" s="163"/>
      <c r="X384" s="163"/>
      <c r="Y384" s="163"/>
      <c r="Z384" s="163"/>
    </row>
    <row r="385" ht="11.25" customHeight="1">
      <c r="A385" s="162" t="s">
        <v>13050</v>
      </c>
      <c r="B385" s="10" t="s">
        <v>177</v>
      </c>
      <c r="C385" s="162" t="s">
        <v>13761</v>
      </c>
      <c r="D385" s="10" t="s">
        <v>13300</v>
      </c>
      <c r="E385" s="10">
        <v>8.33</v>
      </c>
      <c r="F385" s="375">
        <v>8.33</v>
      </c>
      <c r="G385" s="376" t="s">
        <v>187</v>
      </c>
      <c r="H385" s="163"/>
      <c r="I385" s="163"/>
      <c r="J385" s="163"/>
      <c r="K385" s="163"/>
      <c r="L385" s="163"/>
      <c r="M385" s="163"/>
      <c r="N385" s="163"/>
      <c r="O385" s="163"/>
      <c r="P385" s="163"/>
      <c r="Q385" s="163"/>
      <c r="R385" s="163"/>
      <c r="S385" s="163"/>
      <c r="T385" s="163"/>
      <c r="U385" s="163"/>
      <c r="V385" s="163"/>
      <c r="W385" s="163"/>
      <c r="X385" s="163"/>
      <c r="Y385" s="163"/>
      <c r="Z385" s="163"/>
    </row>
    <row r="386" ht="11.25" customHeight="1">
      <c r="A386" s="162" t="s">
        <v>13050</v>
      </c>
      <c r="B386" s="10" t="s">
        <v>177</v>
      </c>
      <c r="C386" s="162" t="s">
        <v>13762</v>
      </c>
      <c r="D386" s="10" t="s">
        <v>13300</v>
      </c>
      <c r="E386" s="10">
        <v>13.33</v>
      </c>
      <c r="F386" s="375">
        <v>13.33</v>
      </c>
      <c r="G386" s="376" t="s">
        <v>187</v>
      </c>
      <c r="H386" s="163"/>
      <c r="I386" s="163"/>
      <c r="J386" s="163"/>
      <c r="K386" s="163"/>
      <c r="L386" s="163"/>
      <c r="M386" s="163"/>
      <c r="N386" s="163"/>
      <c r="O386" s="163"/>
      <c r="P386" s="163"/>
      <c r="Q386" s="163"/>
      <c r="R386" s="163"/>
      <c r="S386" s="163"/>
      <c r="T386" s="163"/>
      <c r="U386" s="163"/>
      <c r="V386" s="163"/>
      <c r="W386" s="163"/>
      <c r="X386" s="163"/>
      <c r="Y386" s="163"/>
      <c r="Z386" s="163"/>
    </row>
    <row r="387" ht="11.25" customHeight="1">
      <c r="A387" s="162" t="s">
        <v>13050</v>
      </c>
      <c r="B387" s="10" t="s">
        <v>177</v>
      </c>
      <c r="C387" s="162" t="s">
        <v>13763</v>
      </c>
      <c r="D387" s="10" t="s">
        <v>13300</v>
      </c>
      <c r="E387" s="10">
        <v>13.33</v>
      </c>
      <c r="F387" s="375">
        <v>13.33</v>
      </c>
      <c r="G387" s="376" t="s">
        <v>187</v>
      </c>
      <c r="H387" s="163"/>
      <c r="I387" s="163"/>
      <c r="J387" s="163"/>
      <c r="K387" s="163"/>
      <c r="L387" s="163"/>
      <c r="M387" s="163"/>
      <c r="N387" s="163"/>
      <c r="O387" s="163"/>
      <c r="P387" s="163"/>
      <c r="Q387" s="163"/>
      <c r="R387" s="163"/>
      <c r="S387" s="163"/>
      <c r="T387" s="163"/>
      <c r="U387" s="163"/>
      <c r="V387" s="163"/>
      <c r="W387" s="163"/>
      <c r="X387" s="163"/>
      <c r="Y387" s="163"/>
      <c r="Z387" s="163"/>
    </row>
    <row r="388" ht="11.25" customHeight="1">
      <c r="A388" s="162" t="s">
        <v>13050</v>
      </c>
      <c r="B388" s="10" t="s">
        <v>177</v>
      </c>
      <c r="C388" s="162" t="s">
        <v>13764</v>
      </c>
      <c r="D388" s="10" t="s">
        <v>13300</v>
      </c>
      <c r="E388" s="10">
        <v>13.33</v>
      </c>
      <c r="F388" s="375">
        <v>13.33</v>
      </c>
      <c r="G388" s="376" t="s">
        <v>187</v>
      </c>
      <c r="H388" s="163"/>
      <c r="I388" s="163"/>
      <c r="J388" s="163"/>
      <c r="K388" s="163"/>
      <c r="L388" s="163"/>
      <c r="M388" s="163"/>
      <c r="N388" s="163"/>
      <c r="O388" s="163"/>
      <c r="P388" s="163"/>
      <c r="Q388" s="163"/>
      <c r="R388" s="163"/>
      <c r="S388" s="163"/>
      <c r="T388" s="163"/>
      <c r="U388" s="163"/>
      <c r="V388" s="163"/>
      <c r="W388" s="163"/>
      <c r="X388" s="163"/>
      <c r="Y388" s="163"/>
      <c r="Z388" s="163"/>
    </row>
    <row r="389" ht="11.25" customHeight="1">
      <c r="A389" s="162" t="s">
        <v>13050</v>
      </c>
      <c r="B389" s="10" t="s">
        <v>177</v>
      </c>
      <c r="C389" s="162" t="s">
        <v>13765</v>
      </c>
      <c r="D389" s="10" t="s">
        <v>13300</v>
      </c>
      <c r="E389" s="10">
        <v>8.33</v>
      </c>
      <c r="F389" s="375">
        <v>8.33</v>
      </c>
      <c r="G389" s="376" t="s">
        <v>187</v>
      </c>
      <c r="H389" s="163"/>
      <c r="I389" s="163"/>
      <c r="J389" s="163"/>
      <c r="K389" s="163"/>
      <c r="L389" s="163"/>
      <c r="M389" s="163"/>
      <c r="N389" s="163"/>
      <c r="O389" s="163"/>
      <c r="P389" s="163"/>
      <c r="Q389" s="163"/>
      <c r="R389" s="163"/>
      <c r="S389" s="163"/>
      <c r="T389" s="163"/>
      <c r="U389" s="163"/>
      <c r="V389" s="163"/>
      <c r="W389" s="163"/>
      <c r="X389" s="163"/>
      <c r="Y389" s="163"/>
      <c r="Z389" s="163"/>
    </row>
    <row r="390" ht="11.25" customHeight="1">
      <c r="A390" s="162" t="s">
        <v>13050</v>
      </c>
      <c r="B390" s="10" t="s">
        <v>177</v>
      </c>
      <c r="C390" s="162" t="s">
        <v>13766</v>
      </c>
      <c r="D390" s="10" t="s">
        <v>13300</v>
      </c>
      <c r="E390" s="10">
        <v>8.33</v>
      </c>
      <c r="F390" s="375">
        <v>8.33</v>
      </c>
      <c r="G390" s="376" t="s">
        <v>187</v>
      </c>
      <c r="H390" s="163"/>
      <c r="I390" s="163"/>
      <c r="J390" s="163"/>
      <c r="K390" s="163"/>
      <c r="L390" s="163"/>
      <c r="M390" s="163"/>
      <c r="N390" s="163"/>
      <c r="O390" s="163"/>
      <c r="P390" s="163"/>
      <c r="Q390" s="163"/>
      <c r="R390" s="163"/>
      <c r="S390" s="163"/>
      <c r="T390" s="163"/>
      <c r="U390" s="163"/>
      <c r="V390" s="163"/>
      <c r="W390" s="163"/>
      <c r="X390" s="163"/>
      <c r="Y390" s="163"/>
      <c r="Z390" s="163"/>
    </row>
    <row r="391" ht="11.25" customHeight="1">
      <c r="A391" s="162" t="s">
        <v>13050</v>
      </c>
      <c r="B391" s="10" t="s">
        <v>177</v>
      </c>
      <c r="C391" s="162" t="s">
        <v>13767</v>
      </c>
      <c r="D391" s="10" t="s">
        <v>13300</v>
      </c>
      <c r="E391" s="10">
        <v>13.33</v>
      </c>
      <c r="F391" s="375">
        <v>13.33</v>
      </c>
      <c r="G391" s="376" t="s">
        <v>187</v>
      </c>
      <c r="H391" s="163"/>
      <c r="I391" s="163"/>
      <c r="J391" s="163"/>
      <c r="K391" s="163"/>
      <c r="L391" s="163"/>
      <c r="M391" s="163"/>
      <c r="N391" s="163"/>
      <c r="O391" s="163"/>
      <c r="P391" s="163"/>
      <c r="Q391" s="163"/>
      <c r="R391" s="163"/>
      <c r="S391" s="163"/>
      <c r="T391" s="163"/>
      <c r="U391" s="163"/>
      <c r="V391" s="163"/>
      <c r="W391" s="163"/>
      <c r="X391" s="163"/>
      <c r="Y391" s="163"/>
      <c r="Z391" s="163"/>
    </row>
    <row r="392" ht="11.25" customHeight="1">
      <c r="A392" s="162" t="s">
        <v>13050</v>
      </c>
      <c r="B392" s="10" t="s">
        <v>177</v>
      </c>
      <c r="C392" s="162" t="s">
        <v>13768</v>
      </c>
      <c r="D392" s="10" t="s">
        <v>13420</v>
      </c>
      <c r="E392" s="10">
        <v>4.17</v>
      </c>
      <c r="F392" s="375">
        <v>4.17</v>
      </c>
      <c r="G392" s="376" t="s">
        <v>187</v>
      </c>
      <c r="H392" s="163"/>
      <c r="I392" s="163"/>
      <c r="J392" s="163"/>
      <c r="K392" s="163"/>
      <c r="L392" s="163"/>
      <c r="M392" s="163"/>
      <c r="N392" s="163"/>
      <c r="O392" s="163"/>
      <c r="P392" s="163"/>
      <c r="Q392" s="163"/>
      <c r="R392" s="163"/>
      <c r="S392" s="163"/>
      <c r="T392" s="163"/>
      <c r="U392" s="163"/>
      <c r="V392" s="163"/>
      <c r="W392" s="163"/>
      <c r="X392" s="163"/>
      <c r="Y392" s="163"/>
      <c r="Z392" s="163"/>
    </row>
    <row r="393" ht="11.25" customHeight="1">
      <c r="A393" s="162" t="s">
        <v>13050</v>
      </c>
      <c r="B393" s="10" t="s">
        <v>177</v>
      </c>
      <c r="C393" s="162" t="s">
        <v>13769</v>
      </c>
      <c r="D393" s="10" t="s">
        <v>13420</v>
      </c>
      <c r="E393" s="10">
        <v>6.67</v>
      </c>
      <c r="F393" s="375">
        <v>6.67</v>
      </c>
      <c r="G393" s="376" t="s">
        <v>187</v>
      </c>
      <c r="H393" s="163"/>
      <c r="I393" s="163"/>
      <c r="J393" s="163"/>
      <c r="K393" s="163"/>
      <c r="L393" s="163"/>
      <c r="M393" s="163"/>
      <c r="N393" s="163"/>
      <c r="O393" s="163"/>
      <c r="P393" s="163"/>
      <c r="Q393" s="163"/>
      <c r="R393" s="163"/>
      <c r="S393" s="163"/>
      <c r="T393" s="163"/>
      <c r="U393" s="163"/>
      <c r="V393" s="163"/>
      <c r="W393" s="163"/>
      <c r="X393" s="163"/>
      <c r="Y393" s="163"/>
      <c r="Z393" s="163"/>
    </row>
    <row r="394" ht="11.25" customHeight="1">
      <c r="A394" s="162" t="s">
        <v>13050</v>
      </c>
      <c r="B394" s="10" t="s">
        <v>177</v>
      </c>
      <c r="C394" s="162" t="s">
        <v>13770</v>
      </c>
      <c r="D394" s="10" t="s">
        <v>13420</v>
      </c>
      <c r="E394" s="10">
        <v>6.67</v>
      </c>
      <c r="F394" s="375">
        <v>6.67</v>
      </c>
      <c r="G394" s="376" t="s">
        <v>187</v>
      </c>
      <c r="H394" s="163"/>
      <c r="I394" s="163"/>
      <c r="J394" s="163"/>
      <c r="K394" s="163"/>
      <c r="L394" s="163"/>
      <c r="M394" s="163"/>
      <c r="N394" s="163"/>
      <c r="O394" s="163"/>
      <c r="P394" s="163"/>
      <c r="Q394" s="163"/>
      <c r="R394" s="163"/>
      <c r="S394" s="163"/>
      <c r="T394" s="163"/>
      <c r="U394" s="163"/>
      <c r="V394" s="163"/>
      <c r="W394" s="163"/>
      <c r="X394" s="163"/>
      <c r="Y394" s="163"/>
      <c r="Z394" s="163"/>
    </row>
    <row r="395" ht="11.25" customHeight="1">
      <c r="A395" s="162" t="s">
        <v>13050</v>
      </c>
      <c r="B395" s="10" t="s">
        <v>177</v>
      </c>
      <c r="C395" s="162" t="s">
        <v>13771</v>
      </c>
      <c r="D395" s="10" t="s">
        <v>13300</v>
      </c>
      <c r="E395" s="10">
        <v>15.0</v>
      </c>
      <c r="F395" s="375">
        <v>15.0</v>
      </c>
      <c r="G395" s="376" t="s">
        <v>187</v>
      </c>
      <c r="H395" s="163"/>
      <c r="I395" s="163"/>
      <c r="J395" s="163"/>
      <c r="K395" s="163"/>
      <c r="L395" s="163"/>
      <c r="M395" s="163"/>
      <c r="N395" s="163"/>
      <c r="O395" s="163"/>
      <c r="P395" s="163"/>
      <c r="Q395" s="163"/>
      <c r="R395" s="163"/>
      <c r="S395" s="163"/>
      <c r="T395" s="163"/>
      <c r="U395" s="163"/>
      <c r="V395" s="163"/>
      <c r="W395" s="163"/>
      <c r="X395" s="163"/>
      <c r="Y395" s="163"/>
      <c r="Z395" s="163"/>
    </row>
    <row r="396" ht="11.25" customHeight="1">
      <c r="A396" s="162" t="s">
        <v>10028</v>
      </c>
      <c r="B396" s="10" t="s">
        <v>177</v>
      </c>
      <c r="C396" s="162" t="s">
        <v>13772</v>
      </c>
      <c r="D396" s="10" t="s">
        <v>13356</v>
      </c>
      <c r="E396" s="10" t="s">
        <v>13773</v>
      </c>
      <c r="F396" s="375">
        <v>21.33</v>
      </c>
      <c r="G396" s="376" t="s">
        <v>10028</v>
      </c>
      <c r="H396" s="166" t="s">
        <v>13774</v>
      </c>
      <c r="I396" s="163"/>
      <c r="J396" s="163"/>
      <c r="K396" s="163"/>
      <c r="L396" s="163"/>
      <c r="M396" s="163"/>
      <c r="N396" s="163"/>
      <c r="O396" s="163"/>
      <c r="P396" s="163"/>
      <c r="Q396" s="163"/>
      <c r="R396" s="163"/>
      <c r="S396" s="163"/>
      <c r="T396" s="163"/>
      <c r="U396" s="163"/>
      <c r="V396" s="163"/>
      <c r="W396" s="163"/>
      <c r="X396" s="163"/>
      <c r="Y396" s="163"/>
      <c r="Z396" s="163"/>
    </row>
    <row r="397" ht="11.25" customHeight="1">
      <c r="A397" s="162" t="s">
        <v>10028</v>
      </c>
      <c r="B397" s="10" t="s">
        <v>177</v>
      </c>
      <c r="C397" s="162" t="s">
        <v>13775</v>
      </c>
      <c r="D397" s="10" t="s">
        <v>13356</v>
      </c>
      <c r="E397" s="10" t="s">
        <v>13776</v>
      </c>
      <c r="F397" s="375">
        <v>25.66</v>
      </c>
      <c r="G397" s="376" t="s">
        <v>10028</v>
      </c>
      <c r="H397" s="163"/>
      <c r="I397" s="163"/>
      <c r="J397" s="163"/>
      <c r="K397" s="163"/>
      <c r="L397" s="163"/>
      <c r="M397" s="163"/>
      <c r="N397" s="163"/>
      <c r="O397" s="163"/>
      <c r="P397" s="163"/>
      <c r="Q397" s="163"/>
      <c r="R397" s="163"/>
      <c r="S397" s="163"/>
      <c r="T397" s="163"/>
      <c r="U397" s="163"/>
      <c r="V397" s="163"/>
      <c r="W397" s="163"/>
      <c r="X397" s="163"/>
      <c r="Y397" s="163"/>
      <c r="Z397" s="163"/>
    </row>
    <row r="398" ht="11.25" customHeight="1">
      <c r="A398" s="162" t="s">
        <v>10028</v>
      </c>
      <c r="B398" s="10" t="s">
        <v>177</v>
      </c>
      <c r="C398" s="162" t="s">
        <v>13777</v>
      </c>
      <c r="D398" s="10" t="s">
        <v>13356</v>
      </c>
      <c r="E398" s="10" t="s">
        <v>13778</v>
      </c>
      <c r="F398" s="375">
        <v>25.0</v>
      </c>
      <c r="G398" s="376" t="s">
        <v>10028</v>
      </c>
      <c r="H398" s="163"/>
      <c r="I398" s="163"/>
      <c r="J398" s="163"/>
      <c r="K398" s="163"/>
      <c r="L398" s="163"/>
      <c r="M398" s="163"/>
      <c r="N398" s="163"/>
      <c r="O398" s="163"/>
      <c r="P398" s="163"/>
      <c r="Q398" s="163"/>
      <c r="R398" s="163"/>
      <c r="S398" s="163"/>
      <c r="T398" s="163"/>
      <c r="U398" s="163"/>
      <c r="V398" s="163"/>
      <c r="W398" s="163"/>
      <c r="X398" s="163"/>
      <c r="Y398" s="163"/>
      <c r="Z398" s="163"/>
    </row>
    <row r="399" ht="11.25" customHeight="1">
      <c r="A399" s="162" t="s">
        <v>10028</v>
      </c>
      <c r="B399" s="10" t="s">
        <v>177</v>
      </c>
      <c r="C399" s="162" t="s">
        <v>13779</v>
      </c>
      <c r="D399" s="10" t="s">
        <v>13356</v>
      </c>
      <c r="E399" s="10" t="s">
        <v>13778</v>
      </c>
      <c r="F399" s="375">
        <v>25.0</v>
      </c>
      <c r="G399" s="376" t="s">
        <v>10028</v>
      </c>
      <c r="H399" s="163"/>
      <c r="I399" s="163"/>
      <c r="J399" s="163"/>
      <c r="K399" s="163"/>
      <c r="L399" s="163"/>
      <c r="M399" s="163"/>
      <c r="N399" s="163"/>
      <c r="O399" s="163"/>
      <c r="P399" s="163"/>
      <c r="Q399" s="163"/>
      <c r="R399" s="163"/>
      <c r="S399" s="163"/>
      <c r="T399" s="163"/>
      <c r="U399" s="163"/>
      <c r="V399" s="163"/>
      <c r="W399" s="163"/>
      <c r="X399" s="163"/>
      <c r="Y399" s="163"/>
      <c r="Z399" s="163"/>
    </row>
    <row r="400" ht="11.25" customHeight="1">
      <c r="A400" s="162" t="s">
        <v>10028</v>
      </c>
      <c r="B400" s="10" t="s">
        <v>177</v>
      </c>
      <c r="C400" s="162" t="s">
        <v>13780</v>
      </c>
      <c r="D400" s="10" t="s">
        <v>13356</v>
      </c>
      <c r="E400" s="10" t="s">
        <v>13781</v>
      </c>
      <c r="F400" s="375">
        <v>17.33</v>
      </c>
      <c r="G400" s="376" t="s">
        <v>10028</v>
      </c>
      <c r="H400" s="163"/>
      <c r="I400" s="163"/>
      <c r="J400" s="163"/>
      <c r="K400" s="163"/>
      <c r="L400" s="163"/>
      <c r="M400" s="163"/>
      <c r="N400" s="163"/>
      <c r="O400" s="163"/>
      <c r="P400" s="163"/>
      <c r="Q400" s="163"/>
      <c r="R400" s="163"/>
      <c r="S400" s="163"/>
      <c r="T400" s="163"/>
      <c r="U400" s="163"/>
      <c r="V400" s="163"/>
      <c r="W400" s="163"/>
      <c r="X400" s="163"/>
      <c r="Y400" s="163"/>
      <c r="Z400" s="163"/>
    </row>
    <row r="401" ht="11.25" customHeight="1">
      <c r="A401" s="162" t="s">
        <v>10028</v>
      </c>
      <c r="B401" s="10" t="s">
        <v>177</v>
      </c>
      <c r="C401" s="162" t="s">
        <v>13782</v>
      </c>
      <c r="D401" s="10" t="s">
        <v>13356</v>
      </c>
      <c r="E401" s="10" t="s">
        <v>13783</v>
      </c>
      <c r="F401" s="375">
        <v>166.0</v>
      </c>
      <c r="G401" s="376" t="s">
        <v>10028</v>
      </c>
      <c r="H401" s="163"/>
      <c r="I401" s="163"/>
      <c r="J401" s="163"/>
      <c r="K401" s="163"/>
      <c r="L401" s="163"/>
      <c r="M401" s="163"/>
      <c r="N401" s="163"/>
      <c r="O401" s="163"/>
      <c r="P401" s="163"/>
      <c r="Q401" s="163"/>
      <c r="R401" s="163"/>
      <c r="S401" s="163"/>
      <c r="T401" s="163"/>
      <c r="U401" s="163"/>
      <c r="V401" s="163"/>
      <c r="W401" s="163"/>
      <c r="X401" s="163"/>
      <c r="Y401" s="163"/>
      <c r="Z401" s="163"/>
    </row>
    <row r="402" ht="11.25" customHeight="1">
      <c r="A402" s="162" t="s">
        <v>13784</v>
      </c>
      <c r="B402" s="10" t="s">
        <v>177</v>
      </c>
      <c r="C402" s="162" t="s">
        <v>13785</v>
      </c>
      <c r="D402" s="10" t="s">
        <v>13356</v>
      </c>
      <c r="E402" s="10">
        <v>424.0</v>
      </c>
      <c r="F402" s="375">
        <v>424.0</v>
      </c>
      <c r="G402" s="376" t="s">
        <v>192</v>
      </c>
      <c r="H402" s="163"/>
      <c r="I402" s="163"/>
      <c r="J402" s="163"/>
      <c r="K402" s="163"/>
      <c r="L402" s="163"/>
      <c r="M402" s="163"/>
      <c r="N402" s="163"/>
      <c r="O402" s="163"/>
      <c r="P402" s="163"/>
      <c r="Q402" s="163"/>
      <c r="R402" s="163"/>
      <c r="S402" s="163"/>
      <c r="T402" s="163"/>
      <c r="U402" s="163"/>
      <c r="V402" s="163"/>
      <c r="W402" s="163"/>
      <c r="X402" s="163"/>
      <c r="Y402" s="163"/>
      <c r="Z402" s="163"/>
    </row>
    <row r="403" ht="11.25" customHeight="1">
      <c r="A403" s="162" t="s">
        <v>13784</v>
      </c>
      <c r="B403" s="10" t="s">
        <v>177</v>
      </c>
      <c r="C403" s="162" t="s">
        <v>13786</v>
      </c>
      <c r="D403" s="10" t="s">
        <v>13356</v>
      </c>
      <c r="E403" s="10">
        <v>13.67</v>
      </c>
      <c r="F403" s="375">
        <v>13.67</v>
      </c>
      <c r="G403" s="376" t="s">
        <v>192</v>
      </c>
      <c r="H403" s="163"/>
      <c r="I403" s="163"/>
      <c r="J403" s="163"/>
      <c r="K403" s="163"/>
      <c r="L403" s="163"/>
      <c r="M403" s="163"/>
      <c r="N403" s="163"/>
      <c r="O403" s="163"/>
      <c r="P403" s="163"/>
      <c r="Q403" s="163"/>
      <c r="R403" s="163"/>
      <c r="S403" s="163"/>
      <c r="T403" s="163"/>
      <c r="U403" s="163"/>
      <c r="V403" s="163"/>
      <c r="W403" s="163"/>
      <c r="X403" s="163"/>
      <c r="Y403" s="163"/>
      <c r="Z403" s="163"/>
    </row>
    <row r="404" ht="11.25" customHeight="1">
      <c r="A404" s="162" t="s">
        <v>13784</v>
      </c>
      <c r="B404" s="10" t="s">
        <v>177</v>
      </c>
      <c r="C404" s="162" t="s">
        <v>13787</v>
      </c>
      <c r="D404" s="10" t="s">
        <v>13356</v>
      </c>
      <c r="E404" s="10">
        <v>13.67</v>
      </c>
      <c r="F404" s="375">
        <v>13.67</v>
      </c>
      <c r="G404" s="376" t="s">
        <v>192</v>
      </c>
      <c r="H404" s="163"/>
      <c r="I404" s="163"/>
      <c r="J404" s="163"/>
      <c r="K404" s="163"/>
      <c r="L404" s="163"/>
      <c r="M404" s="163"/>
      <c r="N404" s="163"/>
      <c r="O404" s="163"/>
      <c r="P404" s="163"/>
      <c r="Q404" s="163"/>
      <c r="R404" s="163"/>
      <c r="S404" s="163"/>
      <c r="T404" s="163"/>
      <c r="U404" s="163"/>
      <c r="V404" s="163"/>
      <c r="W404" s="163"/>
      <c r="X404" s="163"/>
      <c r="Y404" s="163"/>
      <c r="Z404" s="163"/>
    </row>
    <row r="405" ht="11.25" customHeight="1">
      <c r="A405" s="162" t="s">
        <v>13784</v>
      </c>
      <c r="B405" s="10" t="s">
        <v>177</v>
      </c>
      <c r="C405" s="162" t="s">
        <v>13788</v>
      </c>
      <c r="D405" s="10" t="s">
        <v>13356</v>
      </c>
      <c r="E405" s="10">
        <v>13.67</v>
      </c>
      <c r="F405" s="375">
        <v>13.67</v>
      </c>
      <c r="G405" s="376" t="s">
        <v>192</v>
      </c>
      <c r="H405" s="163"/>
      <c r="I405" s="163"/>
      <c r="J405" s="163"/>
      <c r="K405" s="163"/>
      <c r="L405" s="163"/>
      <c r="M405" s="163"/>
      <c r="N405" s="163"/>
      <c r="O405" s="163"/>
      <c r="P405" s="163"/>
      <c r="Q405" s="163"/>
      <c r="R405" s="163"/>
      <c r="S405" s="163"/>
      <c r="T405" s="163"/>
      <c r="U405" s="163"/>
      <c r="V405" s="163"/>
      <c r="W405" s="163"/>
      <c r="X405" s="163"/>
      <c r="Y405" s="163"/>
      <c r="Z405" s="163"/>
    </row>
    <row r="406" ht="11.25" customHeight="1">
      <c r="A406" s="162" t="s">
        <v>13784</v>
      </c>
      <c r="B406" s="10" t="s">
        <v>177</v>
      </c>
      <c r="C406" s="162" t="s">
        <v>13788</v>
      </c>
      <c r="D406" s="10" t="s">
        <v>13356</v>
      </c>
      <c r="E406" s="10">
        <v>13.67</v>
      </c>
      <c r="F406" s="375">
        <v>13.67</v>
      </c>
      <c r="G406" s="376" t="s">
        <v>192</v>
      </c>
      <c r="H406" s="163"/>
      <c r="I406" s="163"/>
      <c r="J406" s="163"/>
      <c r="K406" s="163"/>
      <c r="L406" s="163"/>
      <c r="M406" s="163"/>
      <c r="N406" s="163"/>
      <c r="O406" s="163"/>
      <c r="P406" s="163"/>
      <c r="Q406" s="163"/>
      <c r="R406" s="163"/>
      <c r="S406" s="163"/>
      <c r="T406" s="163"/>
      <c r="U406" s="163"/>
      <c r="V406" s="163"/>
      <c r="W406" s="163"/>
      <c r="X406" s="163"/>
      <c r="Y406" s="163"/>
      <c r="Z406" s="163"/>
    </row>
    <row r="407" ht="11.25" customHeight="1">
      <c r="A407" s="162" t="s">
        <v>13784</v>
      </c>
      <c r="B407" s="10" t="s">
        <v>177</v>
      </c>
      <c r="C407" s="162" t="s">
        <v>13789</v>
      </c>
      <c r="D407" s="10" t="s">
        <v>13356</v>
      </c>
      <c r="E407" s="10">
        <v>13.67</v>
      </c>
      <c r="F407" s="375">
        <v>13.67</v>
      </c>
      <c r="G407" s="376" t="s">
        <v>192</v>
      </c>
      <c r="H407" s="163"/>
      <c r="I407" s="163"/>
      <c r="J407" s="163"/>
      <c r="K407" s="163"/>
      <c r="L407" s="163"/>
      <c r="M407" s="163"/>
      <c r="N407" s="163"/>
      <c r="O407" s="163"/>
      <c r="P407" s="163"/>
      <c r="Q407" s="163"/>
      <c r="R407" s="163"/>
      <c r="S407" s="163"/>
      <c r="T407" s="163"/>
      <c r="U407" s="163"/>
      <c r="V407" s="163"/>
      <c r="W407" s="163"/>
      <c r="X407" s="163"/>
      <c r="Y407" s="163"/>
      <c r="Z407" s="163"/>
    </row>
    <row r="408" ht="11.25" customHeight="1">
      <c r="A408" s="162" t="s">
        <v>13784</v>
      </c>
      <c r="B408" s="10" t="s">
        <v>177</v>
      </c>
      <c r="C408" s="162" t="s">
        <v>13789</v>
      </c>
      <c r="D408" s="10" t="s">
        <v>13356</v>
      </c>
      <c r="E408" s="10">
        <v>13.67</v>
      </c>
      <c r="F408" s="375">
        <v>13.67</v>
      </c>
      <c r="G408" s="376" t="s">
        <v>192</v>
      </c>
      <c r="H408" s="163"/>
      <c r="I408" s="163"/>
      <c r="J408" s="163"/>
      <c r="K408" s="163"/>
      <c r="L408" s="163"/>
      <c r="M408" s="163"/>
      <c r="N408" s="163"/>
      <c r="O408" s="163"/>
      <c r="P408" s="163"/>
      <c r="Q408" s="163"/>
      <c r="R408" s="163"/>
      <c r="S408" s="163"/>
      <c r="T408" s="163"/>
      <c r="U408" s="163"/>
      <c r="V408" s="163"/>
      <c r="W408" s="163"/>
      <c r="X408" s="163"/>
      <c r="Y408" s="163"/>
      <c r="Z408" s="163"/>
    </row>
    <row r="409" ht="11.25" customHeight="1">
      <c r="A409" s="162" t="s">
        <v>13784</v>
      </c>
      <c r="B409" s="10" t="s">
        <v>177</v>
      </c>
      <c r="C409" s="162" t="s">
        <v>13790</v>
      </c>
      <c r="D409" s="10" t="s">
        <v>13791</v>
      </c>
      <c r="E409" s="10">
        <v>4.33</v>
      </c>
      <c r="F409" s="375">
        <v>4.33</v>
      </c>
      <c r="G409" s="376" t="s">
        <v>192</v>
      </c>
      <c r="H409" s="163"/>
      <c r="I409" s="163"/>
      <c r="J409" s="163"/>
      <c r="K409" s="163"/>
      <c r="L409" s="163"/>
      <c r="M409" s="163"/>
      <c r="N409" s="163"/>
      <c r="O409" s="163"/>
      <c r="P409" s="163"/>
      <c r="Q409" s="163"/>
      <c r="R409" s="163"/>
      <c r="S409" s="163"/>
      <c r="T409" s="163"/>
      <c r="U409" s="163"/>
      <c r="V409" s="163"/>
      <c r="W409" s="163"/>
      <c r="X409" s="163"/>
      <c r="Y409" s="163"/>
      <c r="Z409" s="163"/>
    </row>
    <row r="410" ht="11.25" customHeight="1">
      <c r="A410" s="162" t="s">
        <v>13784</v>
      </c>
      <c r="B410" s="10" t="s">
        <v>177</v>
      </c>
      <c r="C410" s="162" t="s">
        <v>13792</v>
      </c>
      <c r="D410" s="10" t="s">
        <v>13791</v>
      </c>
      <c r="E410" s="10">
        <v>4.33</v>
      </c>
      <c r="F410" s="375">
        <v>4.33</v>
      </c>
      <c r="G410" s="376" t="s">
        <v>192</v>
      </c>
      <c r="H410" s="163"/>
      <c r="I410" s="163"/>
      <c r="J410" s="163"/>
      <c r="K410" s="163"/>
      <c r="L410" s="163"/>
      <c r="M410" s="163"/>
      <c r="N410" s="163"/>
      <c r="O410" s="163"/>
      <c r="P410" s="163"/>
      <c r="Q410" s="163"/>
      <c r="R410" s="163"/>
      <c r="S410" s="163"/>
      <c r="T410" s="163"/>
      <c r="U410" s="163"/>
      <c r="V410" s="163"/>
      <c r="W410" s="163"/>
      <c r="X410" s="163"/>
      <c r="Y410" s="163"/>
      <c r="Z410" s="163"/>
    </row>
    <row r="411" ht="11.25" customHeight="1">
      <c r="A411" s="162" t="s">
        <v>13784</v>
      </c>
      <c r="B411" s="10" t="s">
        <v>177</v>
      </c>
      <c r="C411" s="162" t="s">
        <v>13793</v>
      </c>
      <c r="D411" s="10" t="s">
        <v>13791</v>
      </c>
      <c r="E411" s="10">
        <v>4.33</v>
      </c>
      <c r="F411" s="375">
        <v>4.33</v>
      </c>
      <c r="G411" s="376" t="s">
        <v>192</v>
      </c>
      <c r="H411" s="163"/>
      <c r="I411" s="163"/>
      <c r="J411" s="163"/>
      <c r="K411" s="163"/>
      <c r="L411" s="163"/>
      <c r="M411" s="163"/>
      <c r="N411" s="163"/>
      <c r="O411" s="163"/>
      <c r="P411" s="163"/>
      <c r="Q411" s="163"/>
      <c r="R411" s="163"/>
      <c r="S411" s="163"/>
      <c r="T411" s="163"/>
      <c r="U411" s="163"/>
      <c r="V411" s="163"/>
      <c r="W411" s="163"/>
      <c r="X411" s="163"/>
      <c r="Y411" s="163"/>
      <c r="Z411" s="163"/>
    </row>
    <row r="412" ht="11.25" customHeight="1">
      <c r="A412" s="162" t="s">
        <v>13173</v>
      </c>
      <c r="B412" s="10" t="s">
        <v>177</v>
      </c>
      <c r="C412" s="162" t="s">
        <v>13794</v>
      </c>
      <c r="D412" s="10" t="s">
        <v>13300</v>
      </c>
      <c r="E412" s="10">
        <v>0.33</v>
      </c>
      <c r="F412" s="375">
        <v>8.67</v>
      </c>
      <c r="G412" s="376" t="s">
        <v>209</v>
      </c>
      <c r="H412" s="163"/>
      <c r="I412" s="163"/>
      <c r="J412" s="163"/>
      <c r="K412" s="163"/>
      <c r="L412" s="163"/>
      <c r="M412" s="163"/>
      <c r="N412" s="163"/>
      <c r="O412" s="163"/>
      <c r="P412" s="163"/>
      <c r="Q412" s="163"/>
      <c r="R412" s="163"/>
      <c r="S412" s="163"/>
      <c r="T412" s="163"/>
      <c r="U412" s="163"/>
      <c r="V412" s="163"/>
      <c r="W412" s="163"/>
      <c r="X412" s="163"/>
      <c r="Y412" s="163"/>
      <c r="Z412" s="163"/>
    </row>
    <row r="413" ht="11.25" customHeight="1">
      <c r="A413" s="162" t="s">
        <v>13173</v>
      </c>
      <c r="B413" s="10" t="s">
        <v>177</v>
      </c>
      <c r="C413" s="162" t="s">
        <v>13795</v>
      </c>
      <c r="D413" s="10" t="s">
        <v>13300</v>
      </c>
      <c r="E413" s="10">
        <v>0.33</v>
      </c>
      <c r="F413" s="375">
        <v>6.0</v>
      </c>
      <c r="G413" s="376" t="s">
        <v>209</v>
      </c>
      <c r="H413" s="163"/>
      <c r="I413" s="163"/>
      <c r="J413" s="163"/>
      <c r="K413" s="163"/>
      <c r="L413" s="163"/>
      <c r="M413" s="163"/>
      <c r="N413" s="163"/>
      <c r="O413" s="163"/>
      <c r="P413" s="163"/>
      <c r="Q413" s="163"/>
      <c r="R413" s="163"/>
      <c r="S413" s="163"/>
      <c r="T413" s="163"/>
      <c r="U413" s="163"/>
      <c r="V413" s="163"/>
      <c r="W413" s="163"/>
      <c r="X413" s="163"/>
      <c r="Y413" s="163"/>
      <c r="Z413" s="163"/>
    </row>
    <row r="414" ht="11.25" customHeight="1">
      <c r="A414" s="162" t="s">
        <v>13173</v>
      </c>
      <c r="B414" s="10" t="s">
        <v>177</v>
      </c>
      <c r="C414" s="162" t="s">
        <v>13796</v>
      </c>
      <c r="D414" s="10" t="s">
        <v>13300</v>
      </c>
      <c r="E414" s="10">
        <v>0.33</v>
      </c>
      <c r="F414" s="375">
        <v>6.0</v>
      </c>
      <c r="G414" s="376" t="s">
        <v>209</v>
      </c>
      <c r="H414" s="163"/>
      <c r="I414" s="163"/>
      <c r="J414" s="163"/>
      <c r="K414" s="163"/>
      <c r="L414" s="163"/>
      <c r="M414" s="163"/>
      <c r="N414" s="163"/>
      <c r="O414" s="163"/>
      <c r="P414" s="163"/>
      <c r="Q414" s="163"/>
      <c r="R414" s="163"/>
      <c r="S414" s="163"/>
      <c r="T414" s="163"/>
      <c r="U414" s="163"/>
      <c r="V414" s="163"/>
      <c r="W414" s="163"/>
      <c r="X414" s="163"/>
      <c r="Y414" s="163"/>
      <c r="Z414" s="163"/>
    </row>
    <row r="415" ht="11.25" customHeight="1">
      <c r="A415" s="162" t="s">
        <v>13173</v>
      </c>
      <c r="B415" s="10" t="s">
        <v>177</v>
      </c>
      <c r="C415" s="162" t="s">
        <v>13352</v>
      </c>
      <c r="D415" s="10" t="s">
        <v>13353</v>
      </c>
      <c r="E415" s="10">
        <v>0.67</v>
      </c>
      <c r="F415" s="375">
        <v>470.67</v>
      </c>
      <c r="G415" s="376" t="s">
        <v>209</v>
      </c>
      <c r="H415" s="163"/>
      <c r="I415" s="163"/>
      <c r="J415" s="163"/>
      <c r="K415" s="163"/>
      <c r="L415" s="163"/>
      <c r="M415" s="163"/>
      <c r="N415" s="163"/>
      <c r="O415" s="163"/>
      <c r="P415" s="163"/>
      <c r="Q415" s="163"/>
      <c r="R415" s="163"/>
      <c r="S415" s="163"/>
      <c r="T415" s="163"/>
      <c r="U415" s="163"/>
      <c r="V415" s="163"/>
      <c r="W415" s="163"/>
      <c r="X415" s="163"/>
      <c r="Y415" s="163"/>
      <c r="Z415" s="163"/>
    </row>
    <row r="416" ht="11.25" customHeight="1">
      <c r="A416" s="162" t="s">
        <v>13173</v>
      </c>
      <c r="B416" s="10" t="s">
        <v>177</v>
      </c>
      <c r="C416" s="162" t="s">
        <v>13354</v>
      </c>
      <c r="D416" s="10" t="s">
        <v>13353</v>
      </c>
      <c r="E416" s="10">
        <v>0.67</v>
      </c>
      <c r="F416" s="375">
        <v>115.33</v>
      </c>
      <c r="G416" s="376" t="s">
        <v>209</v>
      </c>
      <c r="H416" s="163"/>
      <c r="I416" s="163"/>
      <c r="J416" s="163"/>
      <c r="K416" s="163"/>
      <c r="L416" s="163"/>
      <c r="M416" s="163"/>
      <c r="N416" s="163"/>
      <c r="O416" s="163"/>
      <c r="P416" s="163"/>
      <c r="Q416" s="163"/>
      <c r="R416" s="163"/>
      <c r="S416" s="163"/>
      <c r="T416" s="163"/>
      <c r="U416" s="163"/>
      <c r="V416" s="163"/>
      <c r="W416" s="163"/>
      <c r="X416" s="163"/>
      <c r="Y416" s="163"/>
      <c r="Z416" s="163"/>
    </row>
    <row r="417" ht="11.25" customHeight="1">
      <c r="A417" s="162" t="s">
        <v>165</v>
      </c>
      <c r="B417" s="10" t="s">
        <v>141</v>
      </c>
      <c r="C417" s="162" t="s">
        <v>13533</v>
      </c>
      <c r="D417" s="10" t="s">
        <v>13797</v>
      </c>
      <c r="E417" s="10">
        <v>43.0</v>
      </c>
      <c r="F417" s="375">
        <v>86.0</v>
      </c>
      <c r="G417" s="376" t="s">
        <v>9795</v>
      </c>
      <c r="H417" s="163"/>
      <c r="I417" s="163"/>
      <c r="J417" s="163"/>
      <c r="K417" s="163"/>
      <c r="L417" s="163"/>
      <c r="M417" s="163"/>
      <c r="N417" s="163"/>
      <c r="O417" s="163"/>
      <c r="P417" s="163"/>
      <c r="Q417" s="163"/>
      <c r="R417" s="163"/>
      <c r="S417" s="163"/>
      <c r="T417" s="163"/>
      <c r="U417" s="163"/>
      <c r="V417" s="163"/>
      <c r="W417" s="163"/>
      <c r="X417" s="163"/>
      <c r="Y417" s="163"/>
      <c r="Z417" s="163"/>
    </row>
    <row r="418" ht="11.25" customHeight="1">
      <c r="A418" s="162" t="s">
        <v>142</v>
      </c>
      <c r="B418" s="10" t="s">
        <v>1022</v>
      </c>
      <c r="C418" s="162" t="s">
        <v>13798</v>
      </c>
      <c r="D418" s="10" t="s">
        <v>13576</v>
      </c>
      <c r="E418" s="10" t="s">
        <v>13799</v>
      </c>
      <c r="F418" s="375">
        <v>59.0</v>
      </c>
      <c r="G418" s="376" t="s">
        <v>142</v>
      </c>
      <c r="H418" s="163"/>
      <c r="I418" s="163"/>
      <c r="J418" s="163"/>
      <c r="K418" s="163"/>
      <c r="L418" s="163"/>
      <c r="M418" s="163"/>
      <c r="N418" s="163"/>
      <c r="O418" s="163"/>
      <c r="P418" s="163"/>
      <c r="Q418" s="163"/>
      <c r="R418" s="163"/>
      <c r="S418" s="163"/>
      <c r="T418" s="163"/>
      <c r="U418" s="163"/>
      <c r="V418" s="163"/>
      <c r="W418" s="163"/>
      <c r="X418" s="163"/>
      <c r="Y418" s="163"/>
      <c r="Z418" s="163"/>
    </row>
    <row r="419" ht="11.25" customHeight="1">
      <c r="A419" s="162" t="s">
        <v>142</v>
      </c>
      <c r="B419" s="10" t="s">
        <v>1022</v>
      </c>
      <c r="C419" s="162" t="s">
        <v>13800</v>
      </c>
      <c r="D419" s="10" t="s">
        <v>13330</v>
      </c>
      <c r="E419" s="10">
        <v>118.0</v>
      </c>
      <c r="F419" s="375">
        <v>118.0</v>
      </c>
      <c r="G419" s="376" t="s">
        <v>142</v>
      </c>
      <c r="H419" s="163"/>
      <c r="I419" s="163"/>
      <c r="J419" s="163"/>
      <c r="K419" s="163"/>
      <c r="L419" s="163"/>
      <c r="M419" s="163"/>
      <c r="N419" s="163"/>
      <c r="O419" s="163"/>
      <c r="P419" s="163"/>
      <c r="Q419" s="163"/>
      <c r="R419" s="163"/>
      <c r="S419" s="163"/>
      <c r="T419" s="163"/>
      <c r="U419" s="163"/>
      <c r="V419" s="163"/>
      <c r="W419" s="163"/>
      <c r="X419" s="163"/>
      <c r="Y419" s="163"/>
      <c r="Z419" s="163"/>
    </row>
    <row r="420" ht="11.25" customHeight="1">
      <c r="A420" s="162" t="s">
        <v>142</v>
      </c>
      <c r="B420" s="10" t="s">
        <v>1022</v>
      </c>
      <c r="C420" s="162" t="s">
        <v>13801</v>
      </c>
      <c r="D420" s="10" t="s">
        <v>13330</v>
      </c>
      <c r="E420" s="10">
        <v>79.0</v>
      </c>
      <c r="F420" s="375">
        <v>79.0</v>
      </c>
      <c r="G420" s="376" t="s">
        <v>142</v>
      </c>
      <c r="H420" s="163"/>
      <c r="I420" s="163"/>
      <c r="J420" s="163"/>
      <c r="K420" s="163"/>
      <c r="L420" s="163"/>
      <c r="M420" s="163"/>
      <c r="N420" s="163"/>
      <c r="O420" s="163"/>
      <c r="P420" s="163"/>
      <c r="Q420" s="163"/>
      <c r="R420" s="163"/>
      <c r="S420" s="163"/>
      <c r="T420" s="163"/>
      <c r="U420" s="163"/>
      <c r="V420" s="163"/>
      <c r="W420" s="163"/>
      <c r="X420" s="163"/>
      <c r="Y420" s="163"/>
      <c r="Z420" s="163"/>
    </row>
    <row r="421" ht="11.25" customHeight="1">
      <c r="A421" s="162" t="s">
        <v>142</v>
      </c>
      <c r="B421" s="10" t="s">
        <v>1022</v>
      </c>
      <c r="C421" s="162" t="s">
        <v>13802</v>
      </c>
      <c r="D421" s="10"/>
      <c r="E421" s="10">
        <v>495.0</v>
      </c>
      <c r="F421" s="375">
        <v>494.66</v>
      </c>
      <c r="G421" s="376" t="s">
        <v>142</v>
      </c>
      <c r="H421" s="163"/>
      <c r="I421" s="163"/>
      <c r="J421" s="163"/>
      <c r="K421" s="163"/>
      <c r="L421" s="163"/>
      <c r="M421" s="163"/>
      <c r="N421" s="163"/>
      <c r="O421" s="163"/>
      <c r="P421" s="163"/>
      <c r="Q421" s="163"/>
      <c r="R421" s="163"/>
      <c r="S421" s="163"/>
      <c r="T421" s="163"/>
      <c r="U421" s="163"/>
      <c r="V421" s="163"/>
      <c r="W421" s="163"/>
      <c r="X421" s="163"/>
      <c r="Y421" s="163"/>
      <c r="Z421" s="163"/>
    </row>
    <row r="422" ht="11.25" customHeight="1">
      <c r="A422" s="162" t="s">
        <v>142</v>
      </c>
      <c r="B422" s="10" t="s">
        <v>1022</v>
      </c>
      <c r="C422" s="162" t="s">
        <v>13803</v>
      </c>
      <c r="D422" s="10"/>
      <c r="E422" s="10">
        <v>79.0</v>
      </c>
      <c r="F422" s="375">
        <v>79.33</v>
      </c>
      <c r="G422" s="376" t="s">
        <v>142</v>
      </c>
      <c r="H422" s="163"/>
      <c r="I422" s="163"/>
      <c r="J422" s="163"/>
      <c r="K422" s="163"/>
      <c r="L422" s="163"/>
      <c r="M422" s="163"/>
      <c r="N422" s="163"/>
      <c r="O422" s="163"/>
      <c r="P422" s="163"/>
      <c r="Q422" s="163"/>
      <c r="R422" s="163"/>
      <c r="S422" s="163"/>
      <c r="T422" s="163"/>
      <c r="U422" s="163"/>
      <c r="V422" s="163"/>
      <c r="W422" s="163"/>
      <c r="X422" s="163"/>
      <c r="Y422" s="163"/>
      <c r="Z422" s="163"/>
    </row>
    <row r="423" ht="11.25" customHeight="1">
      <c r="A423" s="162" t="s">
        <v>142</v>
      </c>
      <c r="B423" s="10" t="s">
        <v>1022</v>
      </c>
      <c r="C423" s="162" t="s">
        <v>13804</v>
      </c>
      <c r="D423" s="10"/>
      <c r="E423" s="10">
        <v>49.0</v>
      </c>
      <c r="F423" s="375">
        <v>48.66</v>
      </c>
      <c r="G423" s="376" t="s">
        <v>142</v>
      </c>
      <c r="H423" s="163"/>
      <c r="I423" s="163"/>
      <c r="J423" s="163"/>
      <c r="K423" s="163"/>
      <c r="L423" s="163"/>
      <c r="M423" s="163"/>
      <c r="N423" s="163"/>
      <c r="O423" s="163"/>
      <c r="P423" s="163"/>
      <c r="Q423" s="163"/>
      <c r="R423" s="163"/>
      <c r="S423" s="163"/>
      <c r="T423" s="163"/>
      <c r="U423" s="163"/>
      <c r="V423" s="163"/>
      <c r="W423" s="163"/>
      <c r="X423" s="163"/>
      <c r="Y423" s="163"/>
      <c r="Z423" s="163"/>
    </row>
    <row r="424" ht="11.25" customHeight="1">
      <c r="A424" s="162" t="s">
        <v>142</v>
      </c>
      <c r="B424" s="10" t="s">
        <v>1022</v>
      </c>
      <c r="C424" s="162" t="s">
        <v>13805</v>
      </c>
      <c r="D424" s="10" t="s">
        <v>13300</v>
      </c>
      <c r="E424" s="10" t="s">
        <v>13806</v>
      </c>
      <c r="F424" s="375">
        <v>20.0</v>
      </c>
      <c r="G424" s="376" t="s">
        <v>142</v>
      </c>
      <c r="H424" s="163"/>
      <c r="I424" s="163"/>
      <c r="J424" s="163"/>
      <c r="K424" s="163"/>
      <c r="L424" s="163"/>
      <c r="M424" s="163"/>
      <c r="N424" s="163"/>
      <c r="O424" s="163"/>
      <c r="P424" s="163"/>
      <c r="Q424" s="163"/>
      <c r="R424" s="163"/>
      <c r="S424" s="163"/>
      <c r="T424" s="163"/>
      <c r="U424" s="163"/>
      <c r="V424" s="163"/>
      <c r="W424" s="163"/>
      <c r="X424" s="163"/>
      <c r="Y424" s="163"/>
      <c r="Z424" s="163"/>
    </row>
    <row r="425" ht="11.25" customHeight="1">
      <c r="A425" s="162" t="s">
        <v>10033</v>
      </c>
      <c r="B425" s="10" t="s">
        <v>141</v>
      </c>
      <c r="C425" s="162" t="s">
        <v>13807</v>
      </c>
      <c r="D425" s="10" t="s">
        <v>13356</v>
      </c>
      <c r="E425" s="10">
        <v>60.0</v>
      </c>
      <c r="F425" s="375">
        <v>60.0</v>
      </c>
      <c r="G425" s="376" t="s">
        <v>10033</v>
      </c>
      <c r="H425" s="163"/>
      <c r="I425" s="163"/>
      <c r="J425" s="163"/>
      <c r="K425" s="163"/>
      <c r="L425" s="163"/>
      <c r="M425" s="163"/>
      <c r="N425" s="163"/>
      <c r="O425" s="163"/>
      <c r="P425" s="163"/>
      <c r="Q425" s="163"/>
      <c r="R425" s="163"/>
      <c r="S425" s="163"/>
      <c r="T425" s="163"/>
      <c r="U425" s="163"/>
      <c r="V425" s="163"/>
      <c r="W425" s="163"/>
      <c r="X425" s="163"/>
      <c r="Y425" s="163"/>
      <c r="Z425" s="163"/>
    </row>
    <row r="426" ht="11.25" customHeight="1">
      <c r="A426" s="162" t="s">
        <v>10033</v>
      </c>
      <c r="B426" s="10" t="s">
        <v>141</v>
      </c>
      <c r="C426" s="162" t="s">
        <v>13808</v>
      </c>
      <c r="D426" s="10" t="s">
        <v>13356</v>
      </c>
      <c r="E426" s="10">
        <v>50.0</v>
      </c>
      <c r="F426" s="375">
        <v>50.0</v>
      </c>
      <c r="G426" s="376" t="s">
        <v>10033</v>
      </c>
      <c r="H426" s="163"/>
      <c r="I426" s="163"/>
      <c r="J426" s="163"/>
      <c r="K426" s="163"/>
      <c r="L426" s="163"/>
      <c r="M426" s="163"/>
      <c r="N426" s="163"/>
      <c r="O426" s="163"/>
      <c r="P426" s="163"/>
      <c r="Q426" s="163"/>
      <c r="R426" s="163"/>
      <c r="S426" s="163"/>
      <c r="T426" s="163"/>
      <c r="U426" s="163"/>
      <c r="V426" s="163"/>
      <c r="W426" s="163"/>
      <c r="X426" s="163"/>
      <c r="Y426" s="163"/>
      <c r="Z426" s="163"/>
    </row>
    <row r="427" ht="11.25" customHeight="1">
      <c r="A427" s="162" t="s">
        <v>10033</v>
      </c>
      <c r="B427" s="10" t="s">
        <v>141</v>
      </c>
      <c r="C427" s="162" t="s">
        <v>13459</v>
      </c>
      <c r="D427" s="10" t="s">
        <v>13356</v>
      </c>
      <c r="E427" s="10">
        <v>15.0</v>
      </c>
      <c r="F427" s="375">
        <v>15.0</v>
      </c>
      <c r="G427" s="376" t="s">
        <v>10033</v>
      </c>
      <c r="H427" s="163"/>
      <c r="I427" s="163"/>
      <c r="J427" s="163"/>
      <c r="K427" s="163"/>
      <c r="L427" s="163"/>
      <c r="M427" s="163"/>
      <c r="N427" s="163"/>
      <c r="O427" s="163"/>
      <c r="P427" s="163"/>
      <c r="Q427" s="163"/>
      <c r="R427" s="163"/>
      <c r="S427" s="163"/>
      <c r="T427" s="163"/>
      <c r="U427" s="163"/>
      <c r="V427" s="163"/>
      <c r="W427" s="163"/>
      <c r="X427" s="163"/>
      <c r="Y427" s="163"/>
      <c r="Z427" s="163"/>
    </row>
    <row r="428" ht="11.25" customHeight="1">
      <c r="A428" s="162" t="s">
        <v>10033</v>
      </c>
      <c r="B428" s="10" t="s">
        <v>141</v>
      </c>
      <c r="C428" s="162" t="s">
        <v>13809</v>
      </c>
      <c r="D428" s="10" t="s">
        <v>13356</v>
      </c>
      <c r="E428" s="10">
        <v>6.0</v>
      </c>
      <c r="F428" s="375">
        <v>6.0</v>
      </c>
      <c r="G428" s="376" t="s">
        <v>10033</v>
      </c>
      <c r="H428" s="163"/>
      <c r="I428" s="163"/>
      <c r="J428" s="163"/>
      <c r="K428" s="163"/>
      <c r="L428" s="163"/>
      <c r="M428" s="163"/>
      <c r="N428" s="163"/>
      <c r="O428" s="163"/>
      <c r="P428" s="163"/>
      <c r="Q428" s="163"/>
      <c r="R428" s="163"/>
      <c r="S428" s="163"/>
      <c r="T428" s="163"/>
      <c r="U428" s="163"/>
      <c r="V428" s="163"/>
      <c r="W428" s="163"/>
      <c r="X428" s="163"/>
      <c r="Y428" s="163"/>
      <c r="Z428" s="163"/>
    </row>
    <row r="429" ht="11.25" customHeight="1">
      <c r="A429" s="162" t="s">
        <v>10033</v>
      </c>
      <c r="B429" s="10" t="s">
        <v>141</v>
      </c>
      <c r="C429" s="162" t="s">
        <v>13810</v>
      </c>
      <c r="D429" s="10"/>
      <c r="E429" s="10">
        <v>81.0</v>
      </c>
      <c r="F429" s="375">
        <v>81.0</v>
      </c>
      <c r="G429" s="376" t="s">
        <v>10033</v>
      </c>
      <c r="H429" s="163"/>
      <c r="I429" s="163"/>
      <c r="J429" s="163"/>
      <c r="K429" s="163"/>
      <c r="L429" s="163"/>
      <c r="M429" s="163"/>
      <c r="N429" s="163"/>
      <c r="O429" s="163"/>
      <c r="P429" s="163"/>
      <c r="Q429" s="163"/>
      <c r="R429" s="163"/>
      <c r="S429" s="163"/>
      <c r="T429" s="163"/>
      <c r="U429" s="163"/>
      <c r="V429" s="163"/>
      <c r="W429" s="163"/>
      <c r="X429" s="163"/>
      <c r="Y429" s="163"/>
      <c r="Z429" s="163"/>
    </row>
    <row r="430" ht="11.25" customHeight="1">
      <c r="A430" s="162" t="s">
        <v>10033</v>
      </c>
      <c r="B430" s="10" t="s">
        <v>141</v>
      </c>
      <c r="C430" s="162" t="s">
        <v>13811</v>
      </c>
      <c r="D430" s="10"/>
      <c r="E430" s="10">
        <v>586.0</v>
      </c>
      <c r="F430" s="375">
        <v>586.0</v>
      </c>
      <c r="G430" s="376" t="s">
        <v>10033</v>
      </c>
      <c r="H430" s="163"/>
      <c r="I430" s="163"/>
      <c r="J430" s="163"/>
      <c r="K430" s="163"/>
      <c r="L430" s="163"/>
      <c r="M430" s="163"/>
      <c r="N430" s="163"/>
      <c r="O430" s="163"/>
      <c r="P430" s="163"/>
      <c r="Q430" s="163"/>
      <c r="R430" s="163"/>
      <c r="S430" s="163"/>
      <c r="T430" s="163"/>
      <c r="U430" s="163"/>
      <c r="V430" s="163"/>
      <c r="W430" s="163"/>
      <c r="X430" s="163"/>
      <c r="Y430" s="163"/>
      <c r="Z430" s="163"/>
    </row>
    <row r="431" ht="11.25" customHeight="1">
      <c r="A431" s="162" t="s">
        <v>12248</v>
      </c>
      <c r="B431" s="10" t="s">
        <v>141</v>
      </c>
      <c r="C431" s="162" t="s">
        <v>13812</v>
      </c>
      <c r="D431" s="10" t="s">
        <v>13356</v>
      </c>
      <c r="E431" s="10">
        <v>40.0</v>
      </c>
      <c r="F431" s="375">
        <v>40.33</v>
      </c>
      <c r="G431" s="376" t="s">
        <v>166</v>
      </c>
      <c r="H431" s="163"/>
      <c r="I431" s="163"/>
      <c r="J431" s="163"/>
      <c r="K431" s="163"/>
      <c r="L431" s="163"/>
      <c r="M431" s="163"/>
      <c r="N431" s="163"/>
      <c r="O431" s="163"/>
      <c r="P431" s="163"/>
      <c r="Q431" s="163"/>
      <c r="R431" s="163"/>
      <c r="S431" s="163"/>
      <c r="T431" s="163"/>
      <c r="U431" s="163"/>
      <c r="V431" s="163"/>
      <c r="W431" s="163"/>
      <c r="X431" s="163"/>
      <c r="Y431" s="163"/>
      <c r="Z431" s="163"/>
    </row>
    <row r="432" ht="11.25" customHeight="1">
      <c r="A432" s="162" t="s">
        <v>12248</v>
      </c>
      <c r="B432" s="10" t="s">
        <v>141</v>
      </c>
      <c r="C432" s="162" t="s">
        <v>13813</v>
      </c>
      <c r="D432" s="10" t="s">
        <v>13356</v>
      </c>
      <c r="E432" s="10">
        <v>40.0</v>
      </c>
      <c r="F432" s="375">
        <v>40.33</v>
      </c>
      <c r="G432" s="376" t="s">
        <v>166</v>
      </c>
      <c r="H432" s="163"/>
      <c r="I432" s="163"/>
      <c r="J432" s="163"/>
      <c r="K432" s="163"/>
      <c r="L432" s="163"/>
      <c r="M432" s="163"/>
      <c r="N432" s="163"/>
      <c r="O432" s="163"/>
      <c r="P432" s="163"/>
      <c r="Q432" s="163"/>
      <c r="R432" s="163"/>
      <c r="S432" s="163"/>
      <c r="T432" s="163"/>
      <c r="U432" s="163"/>
      <c r="V432" s="163"/>
      <c r="W432" s="163"/>
      <c r="X432" s="163"/>
      <c r="Y432" s="163"/>
      <c r="Z432" s="163"/>
    </row>
    <row r="433" ht="11.25" customHeight="1">
      <c r="A433" s="162" t="s">
        <v>12248</v>
      </c>
      <c r="B433" s="10" t="s">
        <v>141</v>
      </c>
      <c r="C433" s="162" t="s">
        <v>13814</v>
      </c>
      <c r="D433" s="10" t="s">
        <v>13356</v>
      </c>
      <c r="E433" s="10">
        <v>26.0</v>
      </c>
      <c r="F433" s="375">
        <v>26.0</v>
      </c>
      <c r="G433" s="376" t="s">
        <v>166</v>
      </c>
      <c r="H433" s="163"/>
      <c r="I433" s="163"/>
      <c r="J433" s="163"/>
      <c r="K433" s="163"/>
      <c r="L433" s="163"/>
      <c r="M433" s="163"/>
      <c r="N433" s="163"/>
      <c r="O433" s="163"/>
      <c r="P433" s="163"/>
      <c r="Q433" s="163"/>
      <c r="R433" s="163"/>
      <c r="S433" s="163"/>
      <c r="T433" s="163"/>
      <c r="U433" s="163"/>
      <c r="V433" s="163"/>
      <c r="W433" s="163"/>
      <c r="X433" s="163"/>
      <c r="Y433" s="163"/>
      <c r="Z433" s="163"/>
    </row>
    <row r="434" ht="11.25" customHeight="1">
      <c r="A434" s="162" t="s">
        <v>12248</v>
      </c>
      <c r="B434" s="10" t="s">
        <v>141</v>
      </c>
      <c r="C434" s="162" t="s">
        <v>13815</v>
      </c>
      <c r="D434" s="10" t="s">
        <v>13356</v>
      </c>
      <c r="E434" s="10">
        <v>26.0</v>
      </c>
      <c r="F434" s="375">
        <v>26.0</v>
      </c>
      <c r="G434" s="376" t="s">
        <v>166</v>
      </c>
      <c r="H434" s="163"/>
      <c r="I434" s="163"/>
      <c r="J434" s="163"/>
      <c r="K434" s="163"/>
      <c r="L434" s="163"/>
      <c r="M434" s="163"/>
      <c r="N434" s="163"/>
      <c r="O434" s="163"/>
      <c r="P434" s="163"/>
      <c r="Q434" s="163"/>
      <c r="R434" s="163"/>
      <c r="S434" s="163"/>
      <c r="T434" s="163"/>
      <c r="U434" s="163"/>
      <c r="V434" s="163"/>
      <c r="W434" s="163"/>
      <c r="X434" s="163"/>
      <c r="Y434" s="163"/>
      <c r="Z434" s="163"/>
    </row>
    <row r="435" ht="11.25" customHeight="1">
      <c r="A435" s="162" t="s">
        <v>12248</v>
      </c>
      <c r="B435" s="10" t="s">
        <v>141</v>
      </c>
      <c r="C435" s="162" t="s">
        <v>13816</v>
      </c>
      <c r="D435" s="10" t="s">
        <v>13356</v>
      </c>
      <c r="E435" s="10">
        <v>10.0</v>
      </c>
      <c r="F435" s="375">
        <v>10.08</v>
      </c>
      <c r="G435" s="376" t="s">
        <v>166</v>
      </c>
      <c r="H435" s="163"/>
      <c r="I435" s="163"/>
      <c r="J435" s="163"/>
      <c r="K435" s="163"/>
      <c r="L435" s="163"/>
      <c r="M435" s="163"/>
      <c r="N435" s="163"/>
      <c r="O435" s="163"/>
      <c r="P435" s="163"/>
      <c r="Q435" s="163"/>
      <c r="R435" s="163"/>
      <c r="S435" s="163"/>
      <c r="T435" s="163"/>
      <c r="U435" s="163"/>
      <c r="V435" s="163"/>
      <c r="W435" s="163"/>
      <c r="X435" s="163"/>
      <c r="Y435" s="163"/>
      <c r="Z435" s="163"/>
    </row>
    <row r="436" ht="11.25" customHeight="1">
      <c r="A436" s="162" t="s">
        <v>12248</v>
      </c>
      <c r="B436" s="10" t="s">
        <v>141</v>
      </c>
      <c r="C436" s="162" t="s">
        <v>13817</v>
      </c>
      <c r="D436" s="10" t="s">
        <v>13356</v>
      </c>
      <c r="E436" s="10">
        <v>10.0</v>
      </c>
      <c r="F436" s="375">
        <v>10.08</v>
      </c>
      <c r="G436" s="376" t="s">
        <v>166</v>
      </c>
      <c r="H436" s="163"/>
      <c r="I436" s="163"/>
      <c r="J436" s="163"/>
      <c r="K436" s="163"/>
      <c r="L436" s="163"/>
      <c r="M436" s="163"/>
      <c r="N436" s="163"/>
      <c r="O436" s="163"/>
      <c r="P436" s="163"/>
      <c r="Q436" s="163"/>
      <c r="R436" s="163"/>
      <c r="S436" s="163"/>
      <c r="T436" s="163"/>
      <c r="U436" s="163"/>
      <c r="V436" s="163"/>
      <c r="W436" s="163"/>
      <c r="X436" s="163"/>
      <c r="Y436" s="163"/>
      <c r="Z436" s="163"/>
    </row>
    <row r="437" ht="11.25" customHeight="1">
      <c r="A437" s="162" t="s">
        <v>13177</v>
      </c>
      <c r="B437" s="10" t="s">
        <v>4704</v>
      </c>
      <c r="C437" s="162" t="s">
        <v>13818</v>
      </c>
      <c r="D437" s="10" t="s">
        <v>13420</v>
      </c>
      <c r="E437" s="10" t="s">
        <v>13819</v>
      </c>
      <c r="F437" s="375">
        <v>50.0</v>
      </c>
      <c r="G437" s="376" t="s">
        <v>2176</v>
      </c>
      <c r="H437" s="163"/>
      <c r="I437" s="163"/>
      <c r="J437" s="163"/>
      <c r="K437" s="163"/>
      <c r="L437" s="163"/>
      <c r="M437" s="163"/>
      <c r="N437" s="163"/>
      <c r="O437" s="163"/>
      <c r="P437" s="163"/>
      <c r="Q437" s="163"/>
      <c r="R437" s="163"/>
      <c r="S437" s="163"/>
      <c r="T437" s="163"/>
      <c r="U437" s="163"/>
      <c r="V437" s="163"/>
      <c r="W437" s="163"/>
      <c r="X437" s="163"/>
      <c r="Y437" s="163"/>
      <c r="Z437" s="163"/>
    </row>
    <row r="438" ht="11.25" customHeight="1">
      <c r="A438" s="162" t="s">
        <v>13177</v>
      </c>
      <c r="B438" s="10" t="s">
        <v>4704</v>
      </c>
      <c r="C438" s="162" t="s">
        <v>13818</v>
      </c>
      <c r="D438" s="10" t="s">
        <v>13420</v>
      </c>
      <c r="E438" s="10" t="s">
        <v>13820</v>
      </c>
      <c r="F438" s="375">
        <v>13.0</v>
      </c>
      <c r="G438" s="376" t="s">
        <v>2176</v>
      </c>
      <c r="H438" s="163"/>
      <c r="I438" s="163"/>
      <c r="J438" s="163"/>
      <c r="K438" s="163"/>
      <c r="L438" s="163"/>
      <c r="M438" s="163"/>
      <c r="N438" s="163"/>
      <c r="O438" s="163"/>
      <c r="P438" s="163"/>
      <c r="Q438" s="163"/>
      <c r="R438" s="163"/>
      <c r="S438" s="163"/>
      <c r="T438" s="163"/>
      <c r="U438" s="163"/>
      <c r="V438" s="163"/>
      <c r="W438" s="163"/>
      <c r="X438" s="163"/>
      <c r="Y438" s="163"/>
      <c r="Z438" s="163"/>
    </row>
    <row r="439" ht="11.25" customHeight="1">
      <c r="A439" s="162" t="s">
        <v>13177</v>
      </c>
      <c r="B439" s="10" t="s">
        <v>4704</v>
      </c>
      <c r="C439" s="162" t="s">
        <v>13818</v>
      </c>
      <c r="D439" s="10" t="s">
        <v>13420</v>
      </c>
      <c r="E439" s="10" t="s">
        <v>13821</v>
      </c>
      <c r="F439" s="375">
        <v>26.0</v>
      </c>
      <c r="G439" s="376" t="s">
        <v>2176</v>
      </c>
      <c r="H439" s="163"/>
      <c r="I439" s="163"/>
      <c r="J439" s="163"/>
      <c r="K439" s="163"/>
      <c r="L439" s="163"/>
      <c r="M439" s="163"/>
      <c r="N439" s="163"/>
      <c r="O439" s="163"/>
      <c r="P439" s="163"/>
      <c r="Q439" s="163"/>
      <c r="R439" s="163"/>
      <c r="S439" s="163"/>
      <c r="T439" s="163"/>
      <c r="U439" s="163"/>
      <c r="V439" s="163"/>
      <c r="W439" s="163"/>
      <c r="X439" s="163"/>
      <c r="Y439" s="163"/>
      <c r="Z439" s="163"/>
    </row>
    <row r="440" ht="11.25" customHeight="1">
      <c r="A440" s="162" t="s">
        <v>13177</v>
      </c>
      <c r="B440" s="10" t="s">
        <v>4704</v>
      </c>
      <c r="C440" s="162" t="s">
        <v>13818</v>
      </c>
      <c r="D440" s="10" t="s">
        <v>13420</v>
      </c>
      <c r="E440" s="10" t="s">
        <v>13822</v>
      </c>
      <c r="F440" s="375">
        <v>10.0</v>
      </c>
      <c r="G440" s="376" t="s">
        <v>2176</v>
      </c>
      <c r="H440" s="163"/>
      <c r="I440" s="163"/>
      <c r="J440" s="163"/>
      <c r="K440" s="163"/>
      <c r="L440" s="163"/>
      <c r="M440" s="163"/>
      <c r="N440" s="163"/>
      <c r="O440" s="163"/>
      <c r="P440" s="163"/>
      <c r="Q440" s="163"/>
      <c r="R440" s="163"/>
      <c r="S440" s="163"/>
      <c r="T440" s="163"/>
      <c r="U440" s="163"/>
      <c r="V440" s="163"/>
      <c r="W440" s="163"/>
      <c r="X440" s="163"/>
      <c r="Y440" s="163"/>
      <c r="Z440" s="163"/>
    </row>
    <row r="441" ht="11.25" customHeight="1">
      <c r="A441" s="162" t="s">
        <v>13177</v>
      </c>
      <c r="B441" s="10" t="s">
        <v>4704</v>
      </c>
      <c r="C441" s="162" t="s">
        <v>13818</v>
      </c>
      <c r="D441" s="10" t="s">
        <v>13420</v>
      </c>
      <c r="E441" s="10" t="s">
        <v>13823</v>
      </c>
      <c r="F441" s="375">
        <v>20.0</v>
      </c>
      <c r="G441" s="376" t="s">
        <v>2176</v>
      </c>
      <c r="H441" s="163"/>
      <c r="I441" s="163"/>
      <c r="J441" s="163"/>
      <c r="K441" s="163"/>
      <c r="L441" s="163"/>
      <c r="M441" s="163"/>
      <c r="N441" s="163"/>
      <c r="O441" s="163"/>
      <c r="P441" s="163"/>
      <c r="Q441" s="163"/>
      <c r="R441" s="163"/>
      <c r="S441" s="163"/>
      <c r="T441" s="163"/>
      <c r="U441" s="163"/>
      <c r="V441" s="163"/>
      <c r="W441" s="163"/>
      <c r="X441" s="163"/>
      <c r="Y441" s="163"/>
      <c r="Z441" s="163"/>
    </row>
    <row r="442" ht="11.25" customHeight="1">
      <c r="A442" s="162" t="s">
        <v>100</v>
      </c>
      <c r="B442" s="10" t="s">
        <v>52</v>
      </c>
      <c r="C442" s="162" t="s">
        <v>13824</v>
      </c>
      <c r="D442" s="10" t="s">
        <v>13420</v>
      </c>
      <c r="E442" s="10">
        <v>50.0</v>
      </c>
      <c r="F442" s="375">
        <v>25.0</v>
      </c>
      <c r="G442" s="376" t="s">
        <v>100</v>
      </c>
      <c r="H442" s="163"/>
      <c r="I442" s="163"/>
      <c r="J442" s="163"/>
      <c r="K442" s="163"/>
      <c r="L442" s="163"/>
      <c r="M442" s="163"/>
      <c r="N442" s="163"/>
      <c r="O442" s="163"/>
      <c r="P442" s="163"/>
      <c r="Q442" s="163"/>
      <c r="R442" s="163"/>
      <c r="S442" s="163"/>
      <c r="T442" s="163"/>
      <c r="U442" s="163"/>
      <c r="V442" s="163"/>
      <c r="W442" s="163"/>
      <c r="X442" s="163"/>
      <c r="Y442" s="163"/>
      <c r="Z442" s="163"/>
    </row>
    <row r="443" ht="11.25" customHeight="1">
      <c r="A443" s="162" t="s">
        <v>100</v>
      </c>
      <c r="B443" s="10" t="s">
        <v>52</v>
      </c>
      <c r="C443" s="162" t="s">
        <v>13825</v>
      </c>
      <c r="D443" s="10" t="s">
        <v>13420</v>
      </c>
      <c r="E443" s="10">
        <v>50.0</v>
      </c>
      <c r="F443" s="375">
        <v>25.0</v>
      </c>
      <c r="G443" s="376" t="s">
        <v>100</v>
      </c>
      <c r="H443" s="163"/>
      <c r="I443" s="163"/>
      <c r="J443" s="163"/>
      <c r="K443" s="163"/>
      <c r="L443" s="163"/>
      <c r="M443" s="163"/>
      <c r="N443" s="163"/>
      <c r="O443" s="163"/>
      <c r="P443" s="163"/>
      <c r="Q443" s="163"/>
      <c r="R443" s="163"/>
      <c r="S443" s="163"/>
      <c r="T443" s="163"/>
      <c r="U443" s="163"/>
      <c r="V443" s="163"/>
      <c r="W443" s="163"/>
      <c r="X443" s="163"/>
      <c r="Y443" s="163"/>
      <c r="Z443" s="163"/>
    </row>
    <row r="444" ht="11.25" customHeight="1">
      <c r="A444" s="162" t="s">
        <v>100</v>
      </c>
      <c r="B444" s="10" t="s">
        <v>52</v>
      </c>
      <c r="C444" s="162" t="s">
        <v>13826</v>
      </c>
      <c r="D444" s="10" t="s">
        <v>13420</v>
      </c>
      <c r="E444" s="10">
        <v>50.0</v>
      </c>
      <c r="F444" s="375">
        <v>25.0</v>
      </c>
      <c r="G444" s="376" t="s">
        <v>100</v>
      </c>
      <c r="H444" s="163"/>
      <c r="I444" s="163"/>
      <c r="J444" s="163"/>
      <c r="K444" s="163"/>
      <c r="L444" s="163"/>
      <c r="M444" s="163"/>
      <c r="N444" s="163"/>
      <c r="O444" s="163"/>
      <c r="P444" s="163"/>
      <c r="Q444" s="163"/>
      <c r="R444" s="163"/>
      <c r="S444" s="163"/>
      <c r="T444" s="163"/>
      <c r="U444" s="163"/>
      <c r="V444" s="163"/>
      <c r="W444" s="163"/>
      <c r="X444" s="163"/>
      <c r="Y444" s="163"/>
      <c r="Z444" s="163"/>
    </row>
    <row r="445" ht="11.25" customHeight="1">
      <c r="A445" s="162" t="s">
        <v>100</v>
      </c>
      <c r="B445" s="10" t="s">
        <v>52</v>
      </c>
      <c r="C445" s="162" t="s">
        <v>13827</v>
      </c>
      <c r="D445" s="10" t="s">
        <v>13420</v>
      </c>
      <c r="E445" s="10">
        <v>50.0</v>
      </c>
      <c r="F445" s="375">
        <v>25.0</v>
      </c>
      <c r="G445" s="376" t="s">
        <v>100</v>
      </c>
      <c r="H445" s="163"/>
      <c r="I445" s="163"/>
      <c r="J445" s="163"/>
      <c r="K445" s="163"/>
      <c r="L445" s="163"/>
      <c r="M445" s="163"/>
      <c r="N445" s="163"/>
      <c r="O445" s="163"/>
      <c r="P445" s="163"/>
      <c r="Q445" s="163"/>
      <c r="R445" s="163"/>
      <c r="S445" s="163"/>
      <c r="T445" s="163"/>
      <c r="U445" s="163"/>
      <c r="V445" s="163"/>
      <c r="W445" s="163"/>
      <c r="X445" s="163"/>
      <c r="Y445" s="163"/>
      <c r="Z445" s="163"/>
    </row>
    <row r="446" ht="11.25" customHeight="1">
      <c r="A446" s="162" t="s">
        <v>100</v>
      </c>
      <c r="B446" s="10" t="s">
        <v>52</v>
      </c>
      <c r="C446" s="162" t="s">
        <v>13828</v>
      </c>
      <c r="D446" s="10" t="s">
        <v>13420</v>
      </c>
      <c r="E446" s="10">
        <v>21.0</v>
      </c>
      <c r="F446" s="375">
        <v>10.6</v>
      </c>
      <c r="G446" s="376" t="s">
        <v>100</v>
      </c>
      <c r="H446" s="163"/>
      <c r="I446" s="163"/>
      <c r="J446" s="163"/>
      <c r="K446" s="163"/>
      <c r="L446" s="163"/>
      <c r="M446" s="163"/>
      <c r="N446" s="163"/>
      <c r="O446" s="163"/>
      <c r="P446" s="163"/>
      <c r="Q446" s="163"/>
      <c r="R446" s="163"/>
      <c r="S446" s="163"/>
      <c r="T446" s="163"/>
      <c r="U446" s="163"/>
      <c r="V446" s="163"/>
      <c r="W446" s="163"/>
      <c r="X446" s="163"/>
      <c r="Y446" s="163"/>
      <c r="Z446" s="163"/>
    </row>
    <row r="447" ht="11.25" customHeight="1">
      <c r="A447" s="162" t="s">
        <v>100</v>
      </c>
      <c r="B447" s="10" t="s">
        <v>52</v>
      </c>
      <c r="C447" s="162" t="s">
        <v>13829</v>
      </c>
      <c r="D447" s="10" t="s">
        <v>13420</v>
      </c>
      <c r="E447" s="10">
        <v>21.0</v>
      </c>
      <c r="F447" s="375">
        <v>10.6</v>
      </c>
      <c r="G447" s="376" t="s">
        <v>100</v>
      </c>
      <c r="H447" s="163"/>
      <c r="I447" s="163"/>
      <c r="J447" s="163"/>
      <c r="K447" s="163"/>
      <c r="L447" s="163"/>
      <c r="M447" s="163"/>
      <c r="N447" s="163"/>
      <c r="O447" s="163"/>
      <c r="P447" s="163"/>
      <c r="Q447" s="163"/>
      <c r="R447" s="163"/>
      <c r="S447" s="163"/>
      <c r="T447" s="163"/>
      <c r="U447" s="163"/>
      <c r="V447" s="163"/>
      <c r="W447" s="163"/>
      <c r="X447" s="163"/>
      <c r="Y447" s="163"/>
      <c r="Z447" s="163"/>
    </row>
    <row r="448" ht="11.25" customHeight="1">
      <c r="A448" s="162" t="s">
        <v>100</v>
      </c>
      <c r="B448" s="10" t="s">
        <v>52</v>
      </c>
      <c r="C448" s="162" t="s">
        <v>13830</v>
      </c>
      <c r="D448" s="10" t="s">
        <v>13420</v>
      </c>
      <c r="E448" s="10">
        <v>15.0</v>
      </c>
      <c r="F448" s="375">
        <v>7.3</v>
      </c>
      <c r="G448" s="376" t="s">
        <v>100</v>
      </c>
      <c r="H448" s="163"/>
      <c r="I448" s="163"/>
      <c r="J448" s="163"/>
      <c r="K448" s="163"/>
      <c r="L448" s="163"/>
      <c r="M448" s="163"/>
      <c r="N448" s="163"/>
      <c r="O448" s="163"/>
      <c r="P448" s="163"/>
      <c r="Q448" s="163"/>
      <c r="R448" s="163"/>
      <c r="S448" s="163"/>
      <c r="T448" s="163"/>
      <c r="U448" s="163"/>
      <c r="V448" s="163"/>
      <c r="W448" s="163"/>
      <c r="X448" s="163"/>
      <c r="Y448" s="163"/>
      <c r="Z448" s="163"/>
    </row>
    <row r="449" ht="11.25" customHeight="1">
      <c r="A449" s="162" t="s">
        <v>100</v>
      </c>
      <c r="B449" s="10" t="s">
        <v>52</v>
      </c>
      <c r="C449" s="162" t="s">
        <v>13831</v>
      </c>
      <c r="D449" s="10" t="s">
        <v>13420</v>
      </c>
      <c r="E449" s="10">
        <v>15.0</v>
      </c>
      <c r="F449" s="375">
        <v>7.3</v>
      </c>
      <c r="G449" s="376" t="s">
        <v>100</v>
      </c>
      <c r="H449" s="163"/>
      <c r="I449" s="163"/>
      <c r="J449" s="163"/>
      <c r="K449" s="163"/>
      <c r="L449" s="163"/>
      <c r="M449" s="163"/>
      <c r="N449" s="163"/>
      <c r="O449" s="163"/>
      <c r="P449" s="163"/>
      <c r="Q449" s="163"/>
      <c r="R449" s="163"/>
      <c r="S449" s="163"/>
      <c r="T449" s="163"/>
      <c r="U449" s="163"/>
      <c r="V449" s="163"/>
      <c r="W449" s="163"/>
      <c r="X449" s="163"/>
      <c r="Y449" s="163"/>
      <c r="Z449" s="163"/>
    </row>
    <row r="450" ht="11.25" customHeight="1">
      <c r="A450" s="162" t="s">
        <v>100</v>
      </c>
      <c r="B450" s="10" t="s">
        <v>52</v>
      </c>
      <c r="C450" s="162" t="s">
        <v>13832</v>
      </c>
      <c r="D450" s="10" t="s">
        <v>13420</v>
      </c>
      <c r="E450" s="10">
        <v>10.0</v>
      </c>
      <c r="F450" s="375">
        <v>5.0</v>
      </c>
      <c r="G450" s="376" t="s">
        <v>100</v>
      </c>
      <c r="H450" s="163"/>
      <c r="I450" s="163"/>
      <c r="J450" s="163"/>
      <c r="K450" s="163"/>
      <c r="L450" s="163"/>
      <c r="M450" s="163"/>
      <c r="N450" s="163"/>
      <c r="O450" s="163"/>
      <c r="P450" s="163"/>
      <c r="Q450" s="163"/>
      <c r="R450" s="163"/>
      <c r="S450" s="163"/>
      <c r="T450" s="163"/>
      <c r="U450" s="163"/>
      <c r="V450" s="163"/>
      <c r="W450" s="163"/>
      <c r="X450" s="163"/>
      <c r="Y450" s="163"/>
      <c r="Z450" s="163"/>
    </row>
    <row r="451" ht="11.25" customHeight="1">
      <c r="A451" s="162" t="s">
        <v>100</v>
      </c>
      <c r="B451" s="10" t="s">
        <v>52</v>
      </c>
      <c r="C451" s="162" t="s">
        <v>13833</v>
      </c>
      <c r="D451" s="10" t="s">
        <v>13420</v>
      </c>
      <c r="E451" s="10">
        <v>10.0</v>
      </c>
      <c r="F451" s="375">
        <v>5.0</v>
      </c>
      <c r="G451" s="376" t="s">
        <v>100</v>
      </c>
      <c r="H451" s="163"/>
      <c r="I451" s="163"/>
      <c r="J451" s="163"/>
      <c r="K451" s="163"/>
      <c r="L451" s="163"/>
      <c r="M451" s="163"/>
      <c r="N451" s="163"/>
      <c r="O451" s="163"/>
      <c r="P451" s="163"/>
      <c r="Q451" s="163"/>
      <c r="R451" s="163"/>
      <c r="S451" s="163"/>
      <c r="T451" s="163"/>
      <c r="U451" s="163"/>
      <c r="V451" s="163"/>
      <c r="W451" s="163"/>
      <c r="X451" s="163"/>
      <c r="Y451" s="163"/>
      <c r="Z451" s="163"/>
    </row>
    <row r="452" ht="11.25" customHeight="1">
      <c r="A452" s="162" t="s">
        <v>100</v>
      </c>
      <c r="B452" s="10" t="s">
        <v>52</v>
      </c>
      <c r="C452" s="162" t="s">
        <v>13834</v>
      </c>
      <c r="D452" s="10" t="s">
        <v>13420</v>
      </c>
      <c r="E452" s="10">
        <v>17.0</v>
      </c>
      <c r="F452" s="375">
        <v>8.6</v>
      </c>
      <c r="G452" s="376" t="s">
        <v>100</v>
      </c>
      <c r="H452" s="163"/>
      <c r="I452" s="163"/>
      <c r="J452" s="163"/>
      <c r="K452" s="163"/>
      <c r="L452" s="163"/>
      <c r="M452" s="163"/>
      <c r="N452" s="163"/>
      <c r="O452" s="163"/>
      <c r="P452" s="163"/>
      <c r="Q452" s="163"/>
      <c r="R452" s="163"/>
      <c r="S452" s="163"/>
      <c r="T452" s="163"/>
      <c r="U452" s="163"/>
      <c r="V452" s="163"/>
      <c r="W452" s="163"/>
      <c r="X452" s="163"/>
      <c r="Y452" s="163"/>
      <c r="Z452" s="163"/>
    </row>
    <row r="453" ht="11.25" customHeight="1">
      <c r="A453" s="162" t="s">
        <v>100</v>
      </c>
      <c r="B453" s="10" t="s">
        <v>52</v>
      </c>
      <c r="C453" s="162" t="s">
        <v>13835</v>
      </c>
      <c r="D453" s="10" t="s">
        <v>13420</v>
      </c>
      <c r="E453" s="10">
        <v>17.0</v>
      </c>
      <c r="F453" s="375">
        <v>8.6</v>
      </c>
      <c r="G453" s="376" t="s">
        <v>100</v>
      </c>
      <c r="H453" s="163"/>
      <c r="I453" s="163"/>
      <c r="J453" s="163"/>
      <c r="K453" s="163"/>
      <c r="L453" s="163"/>
      <c r="M453" s="163"/>
      <c r="N453" s="163"/>
      <c r="O453" s="163"/>
      <c r="P453" s="163"/>
      <c r="Q453" s="163"/>
      <c r="R453" s="163"/>
      <c r="S453" s="163"/>
      <c r="T453" s="163"/>
      <c r="U453" s="163"/>
      <c r="V453" s="163"/>
      <c r="W453" s="163"/>
      <c r="X453" s="163"/>
      <c r="Y453" s="163"/>
      <c r="Z453" s="163"/>
    </row>
    <row r="454" ht="11.25" customHeight="1">
      <c r="A454" s="162" t="s">
        <v>100</v>
      </c>
      <c r="B454" s="10" t="s">
        <v>52</v>
      </c>
      <c r="C454" s="162" t="s">
        <v>13836</v>
      </c>
      <c r="D454" s="10" t="s">
        <v>13420</v>
      </c>
      <c r="E454" s="10">
        <v>7.0</v>
      </c>
      <c r="F454" s="375">
        <v>3.5</v>
      </c>
      <c r="G454" s="376" t="s">
        <v>100</v>
      </c>
      <c r="H454" s="163"/>
      <c r="I454" s="163"/>
      <c r="J454" s="163"/>
      <c r="K454" s="163"/>
      <c r="L454" s="163"/>
      <c r="M454" s="163"/>
      <c r="N454" s="163"/>
      <c r="O454" s="163"/>
      <c r="P454" s="163"/>
      <c r="Q454" s="163"/>
      <c r="R454" s="163"/>
      <c r="S454" s="163"/>
      <c r="T454" s="163"/>
      <c r="U454" s="163"/>
      <c r="V454" s="163"/>
      <c r="W454" s="163"/>
      <c r="X454" s="163"/>
      <c r="Y454" s="163"/>
      <c r="Z454" s="163"/>
    </row>
    <row r="455" ht="11.25" customHeight="1">
      <c r="A455" s="162" t="s">
        <v>100</v>
      </c>
      <c r="B455" s="10" t="s">
        <v>52</v>
      </c>
      <c r="C455" s="162" t="s">
        <v>13837</v>
      </c>
      <c r="D455" s="10" t="s">
        <v>13420</v>
      </c>
      <c r="E455" s="10">
        <v>7.0</v>
      </c>
      <c r="F455" s="375">
        <v>3.5</v>
      </c>
      <c r="G455" s="376" t="s">
        <v>100</v>
      </c>
      <c r="H455" s="163"/>
      <c r="I455" s="163"/>
      <c r="J455" s="163"/>
      <c r="K455" s="163"/>
      <c r="L455" s="163"/>
      <c r="M455" s="163"/>
      <c r="N455" s="163"/>
      <c r="O455" s="163"/>
      <c r="P455" s="163"/>
      <c r="Q455" s="163"/>
      <c r="R455" s="163"/>
      <c r="S455" s="163"/>
      <c r="T455" s="163"/>
      <c r="U455" s="163"/>
      <c r="V455" s="163"/>
      <c r="W455" s="163"/>
      <c r="X455" s="163"/>
      <c r="Y455" s="163"/>
      <c r="Z455" s="163"/>
    </row>
    <row r="456" ht="11.25" customHeight="1">
      <c r="A456" s="162" t="s">
        <v>100</v>
      </c>
      <c r="B456" s="10" t="s">
        <v>52</v>
      </c>
      <c r="C456" s="162" t="s">
        <v>13838</v>
      </c>
      <c r="D456" s="10" t="s">
        <v>13300</v>
      </c>
      <c r="E456" s="10">
        <v>495.0</v>
      </c>
      <c r="F456" s="375">
        <v>494.66</v>
      </c>
      <c r="G456" s="376" t="s">
        <v>100</v>
      </c>
      <c r="H456" s="163"/>
      <c r="I456" s="163"/>
      <c r="J456" s="163"/>
      <c r="K456" s="163"/>
      <c r="L456" s="163"/>
      <c r="M456" s="163"/>
      <c r="N456" s="163"/>
      <c r="O456" s="163"/>
      <c r="P456" s="163"/>
      <c r="Q456" s="163"/>
      <c r="R456" s="163"/>
      <c r="S456" s="163"/>
      <c r="T456" s="163"/>
      <c r="U456" s="163"/>
      <c r="V456" s="163"/>
      <c r="W456" s="163"/>
      <c r="X456" s="163"/>
      <c r="Y456" s="163"/>
      <c r="Z456" s="163"/>
    </row>
    <row r="457" ht="11.25" customHeight="1">
      <c r="A457" s="162" t="s">
        <v>12250</v>
      </c>
      <c r="B457" s="10" t="s">
        <v>52</v>
      </c>
      <c r="C457" s="162" t="s">
        <v>13839</v>
      </c>
      <c r="D457" s="10" t="s">
        <v>13300</v>
      </c>
      <c r="E457" s="10">
        <v>176.0</v>
      </c>
      <c r="F457" s="375">
        <v>176.0</v>
      </c>
      <c r="G457" s="376" t="s">
        <v>85</v>
      </c>
      <c r="H457" s="163"/>
      <c r="I457" s="163"/>
      <c r="J457" s="163"/>
      <c r="K457" s="163"/>
      <c r="L457" s="163"/>
      <c r="M457" s="163"/>
      <c r="N457" s="163"/>
      <c r="O457" s="163"/>
      <c r="P457" s="163"/>
      <c r="Q457" s="163"/>
      <c r="R457" s="163"/>
      <c r="S457" s="163"/>
      <c r="T457" s="163"/>
      <c r="U457" s="163"/>
      <c r="V457" s="163"/>
      <c r="W457" s="163"/>
      <c r="X457" s="163"/>
      <c r="Y457" s="163"/>
      <c r="Z457" s="163"/>
    </row>
    <row r="458" ht="11.25" customHeight="1">
      <c r="A458" s="144" t="s">
        <v>12250</v>
      </c>
      <c r="B458" s="139" t="s">
        <v>52</v>
      </c>
      <c r="C458" s="174" t="s">
        <v>13840</v>
      </c>
      <c r="D458" s="143" t="s">
        <v>13300</v>
      </c>
      <c r="E458" s="143">
        <v>200.0</v>
      </c>
      <c r="F458" s="317">
        <v>200.0</v>
      </c>
      <c r="G458" s="376" t="s">
        <v>85</v>
      </c>
      <c r="H458" s="163"/>
      <c r="I458" s="163"/>
      <c r="J458" s="163"/>
      <c r="K458" s="163"/>
      <c r="L458" s="163"/>
      <c r="M458" s="163"/>
      <c r="N458" s="163"/>
      <c r="O458" s="163"/>
      <c r="P458" s="163"/>
      <c r="Q458" s="163"/>
      <c r="R458" s="163"/>
      <c r="S458" s="163"/>
      <c r="T458" s="163"/>
      <c r="U458" s="163"/>
      <c r="V458" s="163"/>
      <c r="W458" s="163"/>
      <c r="X458" s="163"/>
      <c r="Y458" s="163"/>
      <c r="Z458" s="163"/>
    </row>
    <row r="459" ht="11.25" customHeight="1">
      <c r="A459" s="144" t="s">
        <v>12250</v>
      </c>
      <c r="B459" s="139" t="s">
        <v>52</v>
      </c>
      <c r="C459" s="174" t="s">
        <v>13841</v>
      </c>
      <c r="D459" s="143" t="s">
        <v>13300</v>
      </c>
      <c r="E459" s="143">
        <v>34.0</v>
      </c>
      <c r="F459" s="317">
        <v>34.0</v>
      </c>
      <c r="G459" s="376" t="s">
        <v>85</v>
      </c>
      <c r="H459" s="163"/>
      <c r="I459" s="163"/>
      <c r="J459" s="163"/>
      <c r="K459" s="163"/>
      <c r="L459" s="163"/>
      <c r="M459" s="163"/>
      <c r="N459" s="163"/>
      <c r="O459" s="163"/>
      <c r="P459" s="163"/>
      <c r="Q459" s="163"/>
      <c r="R459" s="163"/>
      <c r="S459" s="163"/>
      <c r="T459" s="163"/>
      <c r="U459" s="163"/>
      <c r="V459" s="163"/>
      <c r="W459" s="163"/>
      <c r="X459" s="163"/>
      <c r="Y459" s="163"/>
      <c r="Z459" s="163"/>
    </row>
    <row r="460" ht="11.25" customHeight="1">
      <c r="A460" s="144" t="s">
        <v>12250</v>
      </c>
      <c r="B460" s="139" t="s">
        <v>52</v>
      </c>
      <c r="C460" s="174" t="s">
        <v>13842</v>
      </c>
      <c r="D460" s="143" t="s">
        <v>13300</v>
      </c>
      <c r="E460" s="143">
        <v>32.0</v>
      </c>
      <c r="F460" s="317">
        <v>32.0</v>
      </c>
      <c r="G460" s="376" t="s">
        <v>85</v>
      </c>
      <c r="H460" s="163"/>
      <c r="I460" s="163"/>
      <c r="J460" s="163"/>
      <c r="K460" s="163"/>
      <c r="L460" s="163"/>
      <c r="M460" s="163"/>
      <c r="N460" s="163"/>
      <c r="O460" s="163"/>
      <c r="P460" s="163"/>
      <c r="Q460" s="163"/>
      <c r="R460" s="163"/>
      <c r="S460" s="163"/>
      <c r="T460" s="163"/>
      <c r="U460" s="163"/>
      <c r="V460" s="163"/>
      <c r="W460" s="163"/>
      <c r="X460" s="163"/>
      <c r="Y460" s="163"/>
      <c r="Z460" s="163"/>
    </row>
    <row r="461" ht="11.25" customHeight="1">
      <c r="A461" s="144" t="s">
        <v>12250</v>
      </c>
      <c r="B461" s="139" t="s">
        <v>52</v>
      </c>
      <c r="C461" s="174" t="s">
        <v>13843</v>
      </c>
      <c r="D461" s="143" t="s">
        <v>13300</v>
      </c>
      <c r="E461" s="143">
        <v>54.0</v>
      </c>
      <c r="F461" s="317">
        <v>54.0</v>
      </c>
      <c r="G461" s="376" t="s">
        <v>85</v>
      </c>
      <c r="H461" s="163"/>
      <c r="I461" s="163"/>
      <c r="J461" s="163"/>
      <c r="K461" s="163"/>
      <c r="L461" s="163"/>
      <c r="M461" s="163"/>
      <c r="N461" s="163"/>
      <c r="O461" s="163"/>
      <c r="P461" s="163"/>
      <c r="Q461" s="163"/>
      <c r="R461" s="163"/>
      <c r="S461" s="163"/>
      <c r="T461" s="163"/>
      <c r="U461" s="163"/>
      <c r="V461" s="163"/>
      <c r="W461" s="163"/>
      <c r="X461" s="163"/>
      <c r="Y461" s="163"/>
      <c r="Z461" s="163"/>
    </row>
    <row r="462" ht="11.25" customHeight="1">
      <c r="A462" s="144" t="s">
        <v>12250</v>
      </c>
      <c r="B462" s="139" t="s">
        <v>52</v>
      </c>
      <c r="C462" s="174" t="s">
        <v>13844</v>
      </c>
      <c r="D462" s="143" t="s">
        <v>13300</v>
      </c>
      <c r="E462" s="143">
        <v>18.0</v>
      </c>
      <c r="F462" s="317">
        <v>18.0</v>
      </c>
      <c r="G462" s="376" t="s">
        <v>85</v>
      </c>
      <c r="H462" s="163"/>
      <c r="I462" s="163"/>
      <c r="J462" s="163"/>
      <c r="K462" s="163"/>
      <c r="L462" s="163"/>
      <c r="M462" s="163"/>
      <c r="N462" s="163"/>
      <c r="O462" s="163"/>
      <c r="P462" s="163"/>
      <c r="Q462" s="163"/>
      <c r="R462" s="163"/>
      <c r="S462" s="163"/>
      <c r="T462" s="163"/>
      <c r="U462" s="163"/>
      <c r="V462" s="163"/>
      <c r="W462" s="163"/>
      <c r="X462" s="163"/>
      <c r="Y462" s="163"/>
      <c r="Z462" s="163"/>
    </row>
    <row r="463" ht="11.25" customHeight="1">
      <c r="A463" s="144" t="s">
        <v>12250</v>
      </c>
      <c r="B463" s="139" t="s">
        <v>52</v>
      </c>
      <c r="C463" s="174" t="s">
        <v>13845</v>
      </c>
      <c r="D463" s="339" t="s">
        <v>13300</v>
      </c>
      <c r="E463" s="339">
        <v>18.0</v>
      </c>
      <c r="F463" s="317">
        <v>18.0</v>
      </c>
      <c r="G463" s="376" t="s">
        <v>85</v>
      </c>
      <c r="H463" s="163"/>
      <c r="I463" s="163"/>
      <c r="J463" s="163"/>
      <c r="K463" s="163"/>
      <c r="L463" s="163"/>
      <c r="M463" s="163"/>
      <c r="N463" s="163"/>
      <c r="O463" s="163"/>
      <c r="P463" s="163"/>
      <c r="Q463" s="163"/>
      <c r="R463" s="163"/>
      <c r="S463" s="163"/>
      <c r="T463" s="163"/>
      <c r="U463" s="163"/>
      <c r="V463" s="163"/>
      <c r="W463" s="163"/>
      <c r="X463" s="163"/>
      <c r="Y463" s="163"/>
      <c r="Z463" s="163"/>
    </row>
    <row r="464" ht="11.25" customHeight="1">
      <c r="A464" s="144" t="s">
        <v>12250</v>
      </c>
      <c r="B464" s="139" t="s">
        <v>52</v>
      </c>
      <c r="C464" s="174" t="s">
        <v>13846</v>
      </c>
      <c r="D464" s="339" t="s">
        <v>13300</v>
      </c>
      <c r="E464" s="339">
        <v>470.0</v>
      </c>
      <c r="F464" s="317">
        <v>494.66</v>
      </c>
      <c r="G464" s="376" t="s">
        <v>85</v>
      </c>
      <c r="H464" s="163"/>
      <c r="I464" s="163"/>
      <c r="J464" s="163"/>
      <c r="K464" s="163"/>
      <c r="L464" s="163"/>
      <c r="M464" s="163"/>
      <c r="N464" s="163"/>
      <c r="O464" s="163"/>
      <c r="P464" s="163"/>
      <c r="Q464" s="163"/>
      <c r="R464" s="163"/>
      <c r="S464" s="163"/>
      <c r="T464" s="163"/>
      <c r="U464" s="163"/>
      <c r="V464" s="163"/>
      <c r="W464" s="163"/>
      <c r="X464" s="163"/>
      <c r="Y464" s="163"/>
      <c r="Z464" s="163"/>
    </row>
    <row r="465" ht="11.25" customHeight="1">
      <c r="A465" s="144" t="s">
        <v>12250</v>
      </c>
      <c r="B465" s="139" t="s">
        <v>52</v>
      </c>
      <c r="C465" s="174" t="s">
        <v>13847</v>
      </c>
      <c r="D465" s="339" t="s">
        <v>13300</v>
      </c>
      <c r="E465" s="339">
        <v>1.0</v>
      </c>
      <c r="F465" s="317">
        <v>1.0</v>
      </c>
      <c r="G465" s="376" t="s">
        <v>85</v>
      </c>
      <c r="H465" s="163"/>
      <c r="I465" s="163"/>
      <c r="J465" s="163"/>
      <c r="K465" s="163"/>
      <c r="L465" s="163"/>
      <c r="M465" s="163"/>
      <c r="N465" s="163"/>
      <c r="O465" s="163"/>
      <c r="P465" s="163"/>
      <c r="Q465" s="163"/>
      <c r="R465" s="163"/>
      <c r="S465" s="163"/>
      <c r="T465" s="163"/>
      <c r="U465" s="163"/>
      <c r="V465" s="163"/>
      <c r="W465" s="163"/>
      <c r="X465" s="163"/>
      <c r="Y465" s="163"/>
      <c r="Z465" s="163"/>
    </row>
    <row r="466" ht="11.25" customHeight="1">
      <c r="A466" s="144" t="s">
        <v>12250</v>
      </c>
      <c r="B466" s="139" t="s">
        <v>52</v>
      </c>
      <c r="C466" s="174" t="s">
        <v>13848</v>
      </c>
      <c r="D466" s="339" t="s">
        <v>13849</v>
      </c>
      <c r="E466" s="339">
        <v>12.0</v>
      </c>
      <c r="F466" s="317">
        <v>12.0</v>
      </c>
      <c r="G466" s="376" t="s">
        <v>85</v>
      </c>
      <c r="H466" s="163"/>
      <c r="I466" s="163"/>
      <c r="J466" s="163"/>
      <c r="K466" s="163"/>
      <c r="L466" s="163"/>
      <c r="M466" s="163"/>
      <c r="N466" s="163"/>
      <c r="O466" s="163"/>
      <c r="P466" s="163"/>
      <c r="Q466" s="163"/>
      <c r="R466" s="163"/>
      <c r="S466" s="163"/>
      <c r="T466" s="163"/>
      <c r="U466" s="163"/>
      <c r="V466" s="163"/>
      <c r="W466" s="163"/>
      <c r="X466" s="163"/>
      <c r="Y466" s="163"/>
      <c r="Z466" s="163"/>
    </row>
    <row r="467" ht="11.25" customHeight="1">
      <c r="A467" s="144" t="s">
        <v>12250</v>
      </c>
      <c r="B467" s="139" t="s">
        <v>52</v>
      </c>
      <c r="C467" s="379" t="s">
        <v>13850</v>
      </c>
      <c r="D467" s="10" t="s">
        <v>13300</v>
      </c>
      <c r="E467" s="10">
        <v>27.0</v>
      </c>
      <c r="F467" s="380">
        <v>27.0</v>
      </c>
      <c r="G467" s="376" t="s">
        <v>85</v>
      </c>
      <c r="H467" s="11"/>
      <c r="I467" s="11"/>
      <c r="J467" s="11"/>
      <c r="K467" s="11"/>
      <c r="L467" s="11"/>
      <c r="M467" s="11"/>
      <c r="N467" s="11"/>
      <c r="O467" s="11"/>
      <c r="P467" s="11"/>
      <c r="Q467" s="11"/>
      <c r="R467" s="11"/>
      <c r="S467" s="11"/>
      <c r="T467" s="11"/>
      <c r="U467" s="11"/>
      <c r="V467" s="11"/>
      <c r="W467" s="11"/>
      <c r="X467" s="11"/>
      <c r="Y467" s="11"/>
      <c r="Z467" s="11"/>
    </row>
    <row r="468" ht="11.25" customHeight="1">
      <c r="A468" s="162" t="s">
        <v>86</v>
      </c>
      <c r="B468" s="10" t="s">
        <v>52</v>
      </c>
      <c r="C468" s="162" t="s">
        <v>13851</v>
      </c>
      <c r="D468" s="10" t="s">
        <v>13330</v>
      </c>
      <c r="E468" s="10">
        <v>224.0</v>
      </c>
      <c r="F468" s="375">
        <v>447.33</v>
      </c>
      <c r="G468" s="376" t="s">
        <v>86</v>
      </c>
      <c r="H468" s="163"/>
      <c r="I468" s="163"/>
      <c r="J468" s="163"/>
      <c r="K468" s="163"/>
      <c r="L468" s="163"/>
      <c r="M468" s="163"/>
      <c r="N468" s="163"/>
      <c r="O468" s="163"/>
      <c r="P468" s="163"/>
      <c r="Q468" s="163"/>
      <c r="R468" s="163"/>
      <c r="S468" s="163"/>
      <c r="T468" s="163"/>
      <c r="U468" s="163"/>
      <c r="V468" s="163"/>
      <c r="W468" s="163"/>
      <c r="X468" s="163"/>
      <c r="Y468" s="163"/>
      <c r="Z468" s="163"/>
    </row>
    <row r="469" ht="11.25" customHeight="1">
      <c r="A469" s="162" t="s">
        <v>86</v>
      </c>
      <c r="B469" s="10" t="s">
        <v>52</v>
      </c>
      <c r="C469" s="162" t="s">
        <v>13592</v>
      </c>
      <c r="D469" s="10" t="s">
        <v>13330</v>
      </c>
      <c r="E469" s="10">
        <v>7.66</v>
      </c>
      <c r="F469" s="375">
        <v>7.66</v>
      </c>
      <c r="G469" s="376" t="s">
        <v>86</v>
      </c>
      <c r="H469" s="163"/>
      <c r="I469" s="163"/>
      <c r="J469" s="163"/>
      <c r="K469" s="163"/>
      <c r="L469" s="163"/>
      <c r="M469" s="163"/>
      <c r="N469" s="163"/>
      <c r="O469" s="163"/>
      <c r="P469" s="163"/>
      <c r="Q469" s="163"/>
      <c r="R469" s="163"/>
      <c r="S469" s="163"/>
      <c r="T469" s="163"/>
      <c r="U469" s="163"/>
      <c r="V469" s="163"/>
      <c r="W469" s="163"/>
      <c r="X469" s="163"/>
      <c r="Y469" s="163"/>
      <c r="Z469" s="163"/>
    </row>
    <row r="470" ht="11.25" customHeight="1">
      <c r="A470" s="162" t="s">
        <v>86</v>
      </c>
      <c r="B470" s="10" t="s">
        <v>52</v>
      </c>
      <c r="C470" s="162" t="s">
        <v>13852</v>
      </c>
      <c r="D470" s="10" t="s">
        <v>13330</v>
      </c>
      <c r="E470" s="10">
        <v>7.66</v>
      </c>
      <c r="F470" s="375">
        <v>7.66</v>
      </c>
      <c r="G470" s="376" t="s">
        <v>86</v>
      </c>
      <c r="H470" s="163"/>
      <c r="I470" s="163"/>
      <c r="J470" s="163"/>
      <c r="K470" s="163"/>
      <c r="L470" s="163"/>
      <c r="M470" s="163"/>
      <c r="N470" s="163"/>
      <c r="O470" s="163"/>
      <c r="P470" s="163"/>
      <c r="Q470" s="163"/>
      <c r="R470" s="163"/>
      <c r="S470" s="163"/>
      <c r="T470" s="163"/>
      <c r="U470" s="163"/>
      <c r="V470" s="163"/>
      <c r="W470" s="163"/>
      <c r="X470" s="163"/>
      <c r="Y470" s="163"/>
      <c r="Z470" s="163"/>
    </row>
    <row r="471" ht="11.25" customHeight="1">
      <c r="A471" s="162" t="s">
        <v>86</v>
      </c>
      <c r="B471" s="10" t="s">
        <v>52</v>
      </c>
      <c r="C471" s="162" t="s">
        <v>13593</v>
      </c>
      <c r="D471" s="10" t="s">
        <v>13330</v>
      </c>
      <c r="E471" s="10">
        <v>7.66</v>
      </c>
      <c r="F471" s="375">
        <v>7.66</v>
      </c>
      <c r="G471" s="376" t="s">
        <v>86</v>
      </c>
      <c r="H471" s="163"/>
      <c r="I471" s="163"/>
      <c r="J471" s="163"/>
      <c r="K471" s="163"/>
      <c r="L471" s="163"/>
      <c r="M471" s="163"/>
      <c r="N471" s="163"/>
      <c r="O471" s="163"/>
      <c r="P471" s="163"/>
      <c r="Q471" s="163"/>
      <c r="R471" s="163"/>
      <c r="S471" s="163"/>
      <c r="T471" s="163"/>
      <c r="U471" s="163"/>
      <c r="V471" s="163"/>
      <c r="W471" s="163"/>
      <c r="X471" s="163"/>
      <c r="Y471" s="163"/>
      <c r="Z471" s="163"/>
    </row>
    <row r="472" ht="11.25" customHeight="1">
      <c r="A472" s="162" t="s">
        <v>86</v>
      </c>
      <c r="B472" s="10" t="s">
        <v>52</v>
      </c>
      <c r="C472" s="162" t="s">
        <v>13853</v>
      </c>
      <c r="D472" s="10" t="s">
        <v>13330</v>
      </c>
      <c r="E472" s="10">
        <v>7.66</v>
      </c>
      <c r="F472" s="375">
        <v>7.66</v>
      </c>
      <c r="G472" s="376" t="s">
        <v>86</v>
      </c>
      <c r="H472" s="163"/>
      <c r="I472" s="163"/>
      <c r="J472" s="163"/>
      <c r="K472" s="163"/>
      <c r="L472" s="163"/>
      <c r="M472" s="163"/>
      <c r="N472" s="163"/>
      <c r="O472" s="163"/>
      <c r="P472" s="163"/>
      <c r="Q472" s="163"/>
      <c r="R472" s="163"/>
      <c r="S472" s="163"/>
      <c r="T472" s="163"/>
      <c r="U472" s="163"/>
      <c r="V472" s="163"/>
      <c r="W472" s="163"/>
      <c r="X472" s="163"/>
      <c r="Y472" s="163"/>
      <c r="Z472" s="163"/>
    </row>
    <row r="473" ht="11.25" customHeight="1">
      <c r="A473" s="162" t="s">
        <v>13181</v>
      </c>
      <c r="B473" s="10" t="s">
        <v>52</v>
      </c>
      <c r="C473" s="162" t="s">
        <v>13670</v>
      </c>
      <c r="D473" s="10" t="s">
        <v>13300</v>
      </c>
      <c r="E473" s="10">
        <v>34.0</v>
      </c>
      <c r="F473" s="375">
        <v>34.0</v>
      </c>
      <c r="G473" s="376" t="s">
        <v>87</v>
      </c>
      <c r="H473" s="163"/>
      <c r="I473" s="163"/>
      <c r="J473" s="163"/>
      <c r="K473" s="163"/>
      <c r="L473" s="163"/>
      <c r="M473" s="163"/>
      <c r="N473" s="163"/>
      <c r="O473" s="163"/>
      <c r="P473" s="163"/>
      <c r="Q473" s="163"/>
      <c r="R473" s="163"/>
      <c r="S473" s="163"/>
      <c r="T473" s="163"/>
      <c r="U473" s="163"/>
      <c r="V473" s="163"/>
      <c r="W473" s="163"/>
      <c r="X473" s="163"/>
      <c r="Y473" s="163"/>
      <c r="Z473" s="163"/>
    </row>
    <row r="474" ht="11.25" customHeight="1">
      <c r="A474" s="162" t="s">
        <v>13181</v>
      </c>
      <c r="B474" s="10" t="s">
        <v>52</v>
      </c>
      <c r="C474" s="162" t="s">
        <v>13670</v>
      </c>
      <c r="D474" s="10" t="s">
        <v>13405</v>
      </c>
      <c r="E474" s="10">
        <v>17.0</v>
      </c>
      <c r="F474" s="375">
        <v>17.0</v>
      </c>
      <c r="G474" s="376" t="s">
        <v>87</v>
      </c>
      <c r="H474" s="163"/>
      <c r="I474" s="163"/>
      <c r="J474" s="163"/>
      <c r="K474" s="163"/>
      <c r="L474" s="163"/>
      <c r="M474" s="163"/>
      <c r="N474" s="163"/>
      <c r="O474" s="163"/>
      <c r="P474" s="163"/>
      <c r="Q474" s="163"/>
      <c r="R474" s="163"/>
      <c r="S474" s="163"/>
      <c r="T474" s="163"/>
      <c r="U474" s="163"/>
      <c r="V474" s="163"/>
      <c r="W474" s="163"/>
      <c r="X474" s="163"/>
      <c r="Y474" s="163"/>
      <c r="Z474" s="163"/>
    </row>
    <row r="475" ht="11.25" customHeight="1">
      <c r="A475" s="162" t="s">
        <v>13181</v>
      </c>
      <c r="B475" s="10" t="s">
        <v>52</v>
      </c>
      <c r="C475" s="162" t="s">
        <v>13854</v>
      </c>
      <c r="D475" s="10" t="s">
        <v>13405</v>
      </c>
      <c r="E475" s="10">
        <v>4.0</v>
      </c>
      <c r="F475" s="375">
        <v>4.25</v>
      </c>
      <c r="G475" s="376" t="s">
        <v>87</v>
      </c>
      <c r="H475" s="163"/>
      <c r="I475" s="163"/>
      <c r="J475" s="163"/>
      <c r="K475" s="163"/>
      <c r="L475" s="163"/>
      <c r="M475" s="163"/>
      <c r="N475" s="163"/>
      <c r="O475" s="163"/>
      <c r="P475" s="163"/>
      <c r="Q475" s="163"/>
      <c r="R475" s="163"/>
      <c r="S475" s="163"/>
      <c r="T475" s="163"/>
      <c r="U475" s="163"/>
      <c r="V475" s="163"/>
      <c r="W475" s="163"/>
      <c r="X475" s="163"/>
      <c r="Y475" s="163"/>
      <c r="Z475" s="163"/>
    </row>
    <row r="476" ht="11.25" customHeight="1">
      <c r="A476" s="162" t="s">
        <v>13181</v>
      </c>
      <c r="B476" s="10" t="s">
        <v>52</v>
      </c>
      <c r="C476" s="162" t="s">
        <v>13855</v>
      </c>
      <c r="D476" s="10" t="s">
        <v>13300</v>
      </c>
      <c r="E476" s="10">
        <v>475.0</v>
      </c>
      <c r="F476" s="375">
        <v>475.0</v>
      </c>
      <c r="G476" s="376" t="s">
        <v>87</v>
      </c>
      <c r="H476" s="163"/>
      <c r="I476" s="163"/>
      <c r="J476" s="163"/>
      <c r="K476" s="163"/>
      <c r="L476" s="163"/>
      <c r="M476" s="163"/>
      <c r="N476" s="163"/>
      <c r="O476" s="163"/>
      <c r="P476" s="163"/>
      <c r="Q476" s="163"/>
      <c r="R476" s="163"/>
      <c r="S476" s="163"/>
      <c r="T476" s="163"/>
      <c r="U476" s="163"/>
      <c r="V476" s="163"/>
      <c r="W476" s="163"/>
      <c r="X476" s="163"/>
      <c r="Y476" s="163"/>
      <c r="Z476" s="163"/>
    </row>
    <row r="477" ht="11.25" customHeight="1">
      <c r="A477" s="162" t="s">
        <v>13182</v>
      </c>
      <c r="B477" s="10" t="s">
        <v>52</v>
      </c>
      <c r="C477" s="162" t="s">
        <v>13856</v>
      </c>
      <c r="D477" s="10" t="s">
        <v>13857</v>
      </c>
      <c r="E477" s="10">
        <v>666.0</v>
      </c>
      <c r="F477" s="375">
        <v>6.66</v>
      </c>
      <c r="G477" s="376" t="s">
        <v>101</v>
      </c>
      <c r="H477" s="163"/>
      <c r="I477" s="163"/>
      <c r="J477" s="163"/>
      <c r="K477" s="163"/>
      <c r="L477" s="163"/>
      <c r="M477" s="163"/>
      <c r="N477" s="163"/>
      <c r="O477" s="163"/>
      <c r="P477" s="163"/>
      <c r="Q477" s="163"/>
      <c r="R477" s="163"/>
      <c r="S477" s="163"/>
      <c r="T477" s="163"/>
      <c r="U477" s="163"/>
      <c r="V477" s="163"/>
      <c r="W477" s="163"/>
      <c r="X477" s="163"/>
      <c r="Y477" s="163"/>
      <c r="Z477" s="163"/>
    </row>
    <row r="478" ht="11.25" customHeight="1">
      <c r="A478" s="162" t="s">
        <v>13182</v>
      </c>
      <c r="B478" s="10" t="s">
        <v>52</v>
      </c>
      <c r="C478" s="162" t="s">
        <v>13858</v>
      </c>
      <c r="D478" s="10" t="s">
        <v>13356</v>
      </c>
      <c r="E478" s="10">
        <v>1333.0</v>
      </c>
      <c r="F478" s="375">
        <v>13.33</v>
      </c>
      <c r="G478" s="376" t="s">
        <v>101</v>
      </c>
      <c r="H478" s="163"/>
      <c r="I478" s="163"/>
      <c r="J478" s="163"/>
      <c r="K478" s="163"/>
      <c r="L478" s="163"/>
      <c r="M478" s="163"/>
      <c r="N478" s="163"/>
      <c r="O478" s="163"/>
      <c r="P478" s="163"/>
      <c r="Q478" s="163"/>
      <c r="R478" s="163"/>
      <c r="S478" s="163"/>
      <c r="T478" s="163"/>
      <c r="U478" s="163"/>
      <c r="V478" s="163"/>
      <c r="W478" s="163"/>
      <c r="X478" s="163"/>
      <c r="Y478" s="163"/>
      <c r="Z478" s="163"/>
    </row>
    <row r="479" ht="11.25" customHeight="1">
      <c r="A479" s="162" t="s">
        <v>13182</v>
      </c>
      <c r="B479" s="10" t="s">
        <v>52</v>
      </c>
      <c r="C479" s="162" t="s">
        <v>13859</v>
      </c>
      <c r="D479" s="10" t="s">
        <v>13356</v>
      </c>
      <c r="E479" s="10">
        <v>1333.0</v>
      </c>
      <c r="F479" s="375">
        <v>13.33</v>
      </c>
      <c r="G479" s="376" t="s">
        <v>101</v>
      </c>
      <c r="H479" s="163"/>
      <c r="I479" s="163"/>
      <c r="J479" s="163"/>
      <c r="K479" s="163"/>
      <c r="L479" s="163"/>
      <c r="M479" s="163"/>
      <c r="N479" s="163"/>
      <c r="O479" s="163"/>
      <c r="P479" s="163"/>
      <c r="Q479" s="163"/>
      <c r="R479" s="163"/>
      <c r="S479" s="163"/>
      <c r="T479" s="163"/>
      <c r="U479" s="163"/>
      <c r="V479" s="163"/>
      <c r="W479" s="163"/>
      <c r="X479" s="163"/>
      <c r="Y479" s="163"/>
      <c r="Z479" s="163"/>
    </row>
    <row r="480" ht="11.25" customHeight="1">
      <c r="A480" s="162" t="s">
        <v>13182</v>
      </c>
      <c r="B480" s="10" t="s">
        <v>52</v>
      </c>
      <c r="C480" s="162" t="s">
        <v>13860</v>
      </c>
      <c r="D480" s="10" t="s">
        <v>13857</v>
      </c>
      <c r="E480" s="10">
        <v>5.0</v>
      </c>
      <c r="F480" s="375">
        <v>5.0</v>
      </c>
      <c r="G480" s="376" t="s">
        <v>101</v>
      </c>
      <c r="H480" s="163"/>
      <c r="I480" s="163"/>
      <c r="J480" s="163"/>
      <c r="K480" s="163"/>
      <c r="L480" s="163"/>
      <c r="M480" s="163"/>
      <c r="N480" s="163"/>
      <c r="O480" s="163"/>
      <c r="P480" s="163"/>
      <c r="Q480" s="163"/>
      <c r="R480" s="163"/>
      <c r="S480" s="163"/>
      <c r="T480" s="163"/>
      <c r="U480" s="163"/>
      <c r="V480" s="163"/>
      <c r="W480" s="163"/>
      <c r="X480" s="163"/>
      <c r="Y480" s="163"/>
      <c r="Z480" s="163"/>
    </row>
    <row r="481" ht="11.25" customHeight="1">
      <c r="A481" s="162" t="s">
        <v>13182</v>
      </c>
      <c r="B481" s="10" t="s">
        <v>52</v>
      </c>
      <c r="C481" s="162" t="s">
        <v>13861</v>
      </c>
      <c r="D481" s="10" t="s">
        <v>13356</v>
      </c>
      <c r="E481" s="10">
        <v>10.0</v>
      </c>
      <c r="F481" s="375">
        <v>10.0</v>
      </c>
      <c r="G481" s="376" t="s">
        <v>101</v>
      </c>
      <c r="H481" s="163"/>
      <c r="I481" s="163"/>
      <c r="J481" s="163"/>
      <c r="K481" s="163"/>
      <c r="L481" s="163"/>
      <c r="M481" s="163"/>
      <c r="N481" s="163"/>
      <c r="O481" s="163"/>
      <c r="P481" s="163"/>
      <c r="Q481" s="163"/>
      <c r="R481" s="163"/>
      <c r="S481" s="163"/>
      <c r="T481" s="163"/>
      <c r="U481" s="163"/>
      <c r="V481" s="163"/>
      <c r="W481" s="163"/>
      <c r="X481" s="163"/>
      <c r="Y481" s="163"/>
      <c r="Z481" s="163"/>
    </row>
    <row r="482" ht="11.25" customHeight="1">
      <c r="A482" s="162" t="s">
        <v>13182</v>
      </c>
      <c r="B482" s="10" t="s">
        <v>52</v>
      </c>
      <c r="C482" s="162" t="s">
        <v>13862</v>
      </c>
      <c r="D482" s="10" t="s">
        <v>13356</v>
      </c>
      <c r="E482" s="10">
        <v>10.0</v>
      </c>
      <c r="F482" s="375">
        <v>10.0</v>
      </c>
      <c r="G482" s="376" t="s">
        <v>101</v>
      </c>
      <c r="H482" s="163"/>
      <c r="I482" s="163"/>
      <c r="J482" s="163"/>
      <c r="K482" s="163"/>
      <c r="L482" s="163"/>
      <c r="M482" s="163"/>
      <c r="N482" s="163"/>
      <c r="O482" s="163"/>
      <c r="P482" s="163"/>
      <c r="Q482" s="163"/>
      <c r="R482" s="163"/>
      <c r="S482" s="163"/>
      <c r="T482" s="163"/>
      <c r="U482" s="163"/>
      <c r="V482" s="163"/>
      <c r="W482" s="163"/>
      <c r="X482" s="163"/>
      <c r="Y482" s="163"/>
      <c r="Z482" s="163"/>
    </row>
    <row r="483" ht="11.25" customHeight="1">
      <c r="A483" s="162" t="s">
        <v>13182</v>
      </c>
      <c r="B483" s="10" t="s">
        <v>52</v>
      </c>
      <c r="C483" s="162" t="s">
        <v>13863</v>
      </c>
      <c r="D483" s="10" t="s">
        <v>13857</v>
      </c>
      <c r="E483" s="10">
        <v>1116.0</v>
      </c>
      <c r="F483" s="375">
        <v>11.16</v>
      </c>
      <c r="G483" s="376" t="s">
        <v>101</v>
      </c>
      <c r="H483" s="163"/>
      <c r="I483" s="163"/>
      <c r="J483" s="163"/>
      <c r="K483" s="163"/>
      <c r="L483" s="163"/>
      <c r="M483" s="163"/>
      <c r="N483" s="163"/>
      <c r="O483" s="163"/>
      <c r="P483" s="163"/>
      <c r="Q483" s="163"/>
      <c r="R483" s="163"/>
      <c r="S483" s="163"/>
      <c r="T483" s="163"/>
      <c r="U483" s="163"/>
      <c r="V483" s="163"/>
      <c r="W483" s="163"/>
      <c r="X483" s="163"/>
      <c r="Y483" s="163"/>
      <c r="Z483" s="163"/>
    </row>
    <row r="484" ht="11.25" customHeight="1">
      <c r="A484" s="162" t="s">
        <v>13182</v>
      </c>
      <c r="B484" s="10" t="s">
        <v>52</v>
      </c>
      <c r="C484" s="162" t="s">
        <v>13864</v>
      </c>
      <c r="D484" s="10" t="s">
        <v>13356</v>
      </c>
      <c r="E484" s="10">
        <v>15.0</v>
      </c>
      <c r="F484" s="375">
        <v>15.0</v>
      </c>
      <c r="G484" s="376" t="s">
        <v>101</v>
      </c>
      <c r="H484" s="163"/>
      <c r="I484" s="163"/>
      <c r="J484" s="163"/>
      <c r="K484" s="163"/>
      <c r="L484" s="163"/>
      <c r="M484" s="163"/>
      <c r="N484" s="163"/>
      <c r="O484" s="163"/>
      <c r="P484" s="163"/>
      <c r="Q484" s="163"/>
      <c r="R484" s="163"/>
      <c r="S484" s="163"/>
      <c r="T484" s="163"/>
      <c r="U484" s="163"/>
      <c r="V484" s="163"/>
      <c r="W484" s="163"/>
      <c r="X484" s="163"/>
      <c r="Y484" s="163"/>
      <c r="Z484" s="163"/>
    </row>
    <row r="485" ht="11.25" customHeight="1">
      <c r="A485" s="162" t="s">
        <v>13182</v>
      </c>
      <c r="B485" s="10" t="s">
        <v>52</v>
      </c>
      <c r="C485" s="162" t="s">
        <v>13865</v>
      </c>
      <c r="D485" s="10" t="s">
        <v>13356</v>
      </c>
      <c r="E485" s="10">
        <v>15.0</v>
      </c>
      <c r="F485" s="375">
        <v>15.0</v>
      </c>
      <c r="G485" s="376" t="s">
        <v>101</v>
      </c>
      <c r="H485" s="163"/>
      <c r="I485" s="163"/>
      <c r="J485" s="163"/>
      <c r="K485" s="163"/>
      <c r="L485" s="163"/>
      <c r="M485" s="163"/>
      <c r="N485" s="163"/>
      <c r="O485" s="163"/>
      <c r="P485" s="163"/>
      <c r="Q485" s="163"/>
      <c r="R485" s="163"/>
      <c r="S485" s="163"/>
      <c r="T485" s="163"/>
      <c r="U485" s="163"/>
      <c r="V485" s="163"/>
      <c r="W485" s="163"/>
      <c r="X485" s="163"/>
      <c r="Y485" s="163"/>
      <c r="Z485" s="163"/>
    </row>
    <row r="486" ht="11.25" customHeight="1">
      <c r="A486" s="162" t="s">
        <v>13182</v>
      </c>
      <c r="B486" s="10" t="s">
        <v>52</v>
      </c>
      <c r="C486" s="162" t="s">
        <v>13866</v>
      </c>
      <c r="D486" s="10" t="s">
        <v>13857</v>
      </c>
      <c r="E486" s="10">
        <v>20.0</v>
      </c>
      <c r="F486" s="375">
        <v>20.0</v>
      </c>
      <c r="G486" s="376" t="s">
        <v>101</v>
      </c>
      <c r="H486" s="163"/>
      <c r="I486" s="163"/>
      <c r="J486" s="163"/>
      <c r="K486" s="163"/>
      <c r="L486" s="163"/>
      <c r="M486" s="163"/>
      <c r="N486" s="163"/>
      <c r="O486" s="163"/>
      <c r="P486" s="163"/>
      <c r="Q486" s="163"/>
      <c r="R486" s="163"/>
      <c r="S486" s="163"/>
      <c r="T486" s="163"/>
      <c r="U486" s="163"/>
      <c r="V486" s="163"/>
      <c r="W486" s="163"/>
      <c r="X486" s="163"/>
      <c r="Y486" s="163"/>
      <c r="Z486" s="163"/>
    </row>
    <row r="487" ht="11.25" customHeight="1">
      <c r="A487" s="162" t="s">
        <v>13182</v>
      </c>
      <c r="B487" s="10" t="s">
        <v>52</v>
      </c>
      <c r="C487" s="162" t="s">
        <v>13867</v>
      </c>
      <c r="D487" s="10" t="s">
        <v>13356</v>
      </c>
      <c r="E487" s="10">
        <v>40.0</v>
      </c>
      <c r="F487" s="375">
        <v>40.0</v>
      </c>
      <c r="G487" s="376" t="s">
        <v>101</v>
      </c>
      <c r="H487" s="163"/>
      <c r="I487" s="163"/>
      <c r="J487" s="163"/>
      <c r="K487" s="163"/>
      <c r="L487" s="163"/>
      <c r="M487" s="163"/>
      <c r="N487" s="163"/>
      <c r="O487" s="163"/>
      <c r="P487" s="163"/>
      <c r="Q487" s="163"/>
      <c r="R487" s="163"/>
      <c r="S487" s="163"/>
      <c r="T487" s="163"/>
      <c r="U487" s="163"/>
      <c r="V487" s="163"/>
      <c r="W487" s="163"/>
      <c r="X487" s="163"/>
      <c r="Y487" s="163"/>
      <c r="Z487" s="163"/>
    </row>
    <row r="488" ht="11.25" customHeight="1">
      <c r="A488" s="162" t="s">
        <v>13182</v>
      </c>
      <c r="B488" s="10" t="s">
        <v>52</v>
      </c>
      <c r="C488" s="162" t="s">
        <v>13868</v>
      </c>
      <c r="D488" s="10" t="s">
        <v>13356</v>
      </c>
      <c r="E488" s="10">
        <v>40.0</v>
      </c>
      <c r="F488" s="375">
        <v>40.0</v>
      </c>
      <c r="G488" s="376" t="s">
        <v>101</v>
      </c>
      <c r="H488" s="163"/>
      <c r="I488" s="163"/>
      <c r="J488" s="163"/>
      <c r="K488" s="163"/>
      <c r="L488" s="163"/>
      <c r="M488" s="163"/>
      <c r="N488" s="163"/>
      <c r="O488" s="163"/>
      <c r="P488" s="163"/>
      <c r="Q488" s="163"/>
      <c r="R488" s="163"/>
      <c r="S488" s="163"/>
      <c r="T488" s="163"/>
      <c r="U488" s="163"/>
      <c r="V488" s="163"/>
      <c r="W488" s="163"/>
      <c r="X488" s="163"/>
      <c r="Y488" s="163"/>
      <c r="Z488" s="163"/>
    </row>
    <row r="489" ht="11.25" customHeight="1">
      <c r="A489" s="162" t="s">
        <v>13182</v>
      </c>
      <c r="B489" s="10" t="s">
        <v>52</v>
      </c>
      <c r="C489" s="162" t="s">
        <v>13869</v>
      </c>
      <c r="D489" s="10" t="s">
        <v>13356</v>
      </c>
      <c r="E489" s="10">
        <v>49466.0</v>
      </c>
      <c r="F489" s="375">
        <v>494.66</v>
      </c>
      <c r="G489" s="376" t="s">
        <v>101</v>
      </c>
      <c r="H489" s="163"/>
      <c r="I489" s="163"/>
      <c r="J489" s="163"/>
      <c r="K489" s="163"/>
      <c r="L489" s="163"/>
      <c r="M489" s="163"/>
      <c r="N489" s="163"/>
      <c r="O489" s="163"/>
      <c r="P489" s="163"/>
      <c r="Q489" s="163"/>
      <c r="R489" s="163"/>
      <c r="S489" s="163"/>
      <c r="T489" s="163"/>
      <c r="U489" s="163"/>
      <c r="V489" s="163"/>
      <c r="W489" s="163"/>
      <c r="X489" s="163"/>
      <c r="Y489" s="163"/>
      <c r="Z489" s="163"/>
    </row>
    <row r="490" ht="11.25" customHeight="1">
      <c r="A490" s="162" t="s">
        <v>13182</v>
      </c>
      <c r="B490" s="10" t="s">
        <v>52</v>
      </c>
      <c r="C490" s="162" t="s">
        <v>13870</v>
      </c>
      <c r="D490" s="10" t="s">
        <v>13356</v>
      </c>
      <c r="E490" s="10">
        <v>42.0</v>
      </c>
      <c r="F490" s="375">
        <v>42.0</v>
      </c>
      <c r="G490" s="376" t="s">
        <v>101</v>
      </c>
      <c r="H490" s="163"/>
      <c r="I490" s="163"/>
      <c r="J490" s="163"/>
      <c r="K490" s="163"/>
      <c r="L490" s="163"/>
      <c r="M490" s="163"/>
      <c r="N490" s="163"/>
      <c r="O490" s="163"/>
      <c r="P490" s="163"/>
      <c r="Q490" s="163"/>
      <c r="R490" s="163"/>
      <c r="S490" s="163"/>
      <c r="T490" s="163"/>
      <c r="U490" s="163"/>
      <c r="V490" s="163"/>
      <c r="W490" s="163"/>
      <c r="X490" s="163"/>
      <c r="Y490" s="163"/>
      <c r="Z490" s="163"/>
    </row>
    <row r="491" ht="11.25" customHeight="1">
      <c r="A491" s="162" t="s">
        <v>11368</v>
      </c>
      <c r="B491" s="10" t="s">
        <v>106</v>
      </c>
      <c r="C491" s="162" t="s">
        <v>13871</v>
      </c>
      <c r="D491" s="10" t="s">
        <v>13330</v>
      </c>
      <c r="E491" s="10" t="s">
        <v>13471</v>
      </c>
      <c r="F491" s="375">
        <v>470.66</v>
      </c>
      <c r="G491" s="376" t="s">
        <v>1124</v>
      </c>
      <c r="H491" s="163"/>
      <c r="I491" s="163"/>
      <c r="J491" s="163"/>
      <c r="K491" s="163"/>
      <c r="L491" s="163"/>
      <c r="M491" s="163"/>
      <c r="N491" s="163"/>
      <c r="O491" s="163"/>
      <c r="P491" s="163"/>
      <c r="Q491" s="163"/>
      <c r="R491" s="163"/>
      <c r="S491" s="163"/>
      <c r="T491" s="163"/>
      <c r="U491" s="163"/>
      <c r="V491" s="163"/>
      <c r="W491" s="163"/>
      <c r="X491" s="163"/>
      <c r="Y491" s="163"/>
      <c r="Z491" s="163"/>
    </row>
    <row r="492" ht="11.25" customHeight="1">
      <c r="A492" s="162" t="s">
        <v>11368</v>
      </c>
      <c r="B492" s="10" t="s">
        <v>106</v>
      </c>
      <c r="C492" s="162" t="s">
        <v>13872</v>
      </c>
      <c r="D492" s="10" t="s">
        <v>13330</v>
      </c>
      <c r="E492" s="10">
        <v>33.0</v>
      </c>
      <c r="F492" s="375">
        <v>11.0</v>
      </c>
      <c r="G492" s="376" t="s">
        <v>1124</v>
      </c>
      <c r="H492" s="163"/>
      <c r="I492" s="163"/>
      <c r="J492" s="163"/>
      <c r="K492" s="163"/>
      <c r="L492" s="163"/>
      <c r="M492" s="163"/>
      <c r="N492" s="163"/>
      <c r="O492" s="163"/>
      <c r="P492" s="163"/>
      <c r="Q492" s="163"/>
      <c r="R492" s="163"/>
      <c r="S492" s="163"/>
      <c r="T492" s="163"/>
      <c r="U492" s="163"/>
      <c r="V492" s="163"/>
      <c r="W492" s="163"/>
      <c r="X492" s="163"/>
      <c r="Y492" s="163"/>
      <c r="Z492" s="163"/>
    </row>
    <row r="493" ht="11.25" customHeight="1">
      <c r="A493" s="162" t="s">
        <v>11368</v>
      </c>
      <c r="B493" s="10" t="s">
        <v>106</v>
      </c>
      <c r="C493" s="162" t="s">
        <v>13873</v>
      </c>
      <c r="D493" s="10" t="s">
        <v>13330</v>
      </c>
      <c r="E493" s="10">
        <v>30.0</v>
      </c>
      <c r="F493" s="375">
        <v>13.3</v>
      </c>
      <c r="G493" s="376" t="s">
        <v>1124</v>
      </c>
      <c r="H493" s="163"/>
      <c r="I493" s="163"/>
      <c r="J493" s="163"/>
      <c r="K493" s="163"/>
      <c r="L493" s="163"/>
      <c r="M493" s="163"/>
      <c r="N493" s="163"/>
      <c r="O493" s="163"/>
      <c r="P493" s="163"/>
      <c r="Q493" s="163"/>
      <c r="R493" s="163"/>
      <c r="S493" s="163"/>
      <c r="T493" s="163"/>
      <c r="U493" s="163"/>
      <c r="V493" s="163"/>
      <c r="W493" s="163"/>
      <c r="X493" s="163"/>
      <c r="Y493" s="163"/>
      <c r="Z493" s="163"/>
    </row>
    <row r="494" ht="11.25" customHeight="1">
      <c r="A494" s="162" t="s">
        <v>11368</v>
      </c>
      <c r="B494" s="10" t="s">
        <v>106</v>
      </c>
      <c r="C494" s="162" t="s">
        <v>13874</v>
      </c>
      <c r="D494" s="10" t="s">
        <v>13330</v>
      </c>
      <c r="E494" s="10">
        <v>33.0</v>
      </c>
      <c r="F494" s="375"/>
      <c r="G494" s="376" t="s">
        <v>1124</v>
      </c>
      <c r="H494" s="163"/>
      <c r="I494" s="163"/>
      <c r="J494" s="163"/>
      <c r="K494" s="163"/>
      <c r="L494" s="163"/>
      <c r="M494" s="163"/>
      <c r="N494" s="163"/>
      <c r="O494" s="163"/>
      <c r="P494" s="163"/>
      <c r="Q494" s="163"/>
      <c r="R494" s="163"/>
      <c r="S494" s="163"/>
      <c r="T494" s="163"/>
      <c r="U494" s="163"/>
      <c r="V494" s="163"/>
      <c r="W494" s="163"/>
      <c r="X494" s="163"/>
      <c r="Y494" s="163"/>
      <c r="Z494" s="163"/>
    </row>
    <row r="495" ht="11.25" customHeight="1">
      <c r="A495" s="162" t="s">
        <v>11368</v>
      </c>
      <c r="B495" s="10" t="s">
        <v>106</v>
      </c>
      <c r="C495" s="162" t="s">
        <v>13875</v>
      </c>
      <c r="D495" s="10" t="s">
        <v>13330</v>
      </c>
      <c r="E495" s="10" t="s">
        <v>13486</v>
      </c>
      <c r="F495" s="375">
        <v>78.66</v>
      </c>
      <c r="G495" s="376" t="s">
        <v>1124</v>
      </c>
      <c r="H495" s="163"/>
      <c r="I495" s="163"/>
      <c r="J495" s="163"/>
      <c r="K495" s="163"/>
      <c r="L495" s="163"/>
      <c r="M495" s="163"/>
      <c r="N495" s="163"/>
      <c r="O495" s="163"/>
      <c r="P495" s="163"/>
      <c r="Q495" s="163"/>
      <c r="R495" s="163"/>
      <c r="S495" s="163"/>
      <c r="T495" s="163"/>
      <c r="U495" s="163"/>
      <c r="V495" s="163"/>
      <c r="W495" s="163"/>
      <c r="X495" s="163"/>
      <c r="Y495" s="163"/>
      <c r="Z495" s="163"/>
    </row>
    <row r="496" ht="11.25" customHeight="1">
      <c r="A496" s="162" t="s">
        <v>12261</v>
      </c>
      <c r="B496" s="10" t="s">
        <v>177</v>
      </c>
      <c r="C496" s="162" t="s">
        <v>13876</v>
      </c>
      <c r="D496" s="10" t="s">
        <v>13300</v>
      </c>
      <c r="E496" s="10">
        <v>14.0</v>
      </c>
      <c r="F496" s="375">
        <v>14.0</v>
      </c>
      <c r="G496" s="376" t="s">
        <v>12265</v>
      </c>
      <c r="H496" s="163"/>
      <c r="I496" s="163"/>
      <c r="J496" s="163"/>
      <c r="K496" s="163"/>
      <c r="L496" s="163"/>
      <c r="M496" s="163"/>
      <c r="N496" s="163"/>
      <c r="O496" s="163"/>
      <c r="P496" s="163"/>
      <c r="Q496" s="163"/>
      <c r="R496" s="163"/>
      <c r="S496" s="163"/>
      <c r="T496" s="163"/>
      <c r="U496" s="163"/>
      <c r="V496" s="163"/>
      <c r="W496" s="163"/>
      <c r="X496" s="163"/>
      <c r="Y496" s="163"/>
      <c r="Z496" s="163"/>
    </row>
    <row r="497" ht="11.25" customHeight="1">
      <c r="A497" s="162" t="s">
        <v>12261</v>
      </c>
      <c r="B497" s="10" t="s">
        <v>177</v>
      </c>
      <c r="C497" s="162" t="s">
        <v>13877</v>
      </c>
      <c r="D497" s="10" t="s">
        <v>13300</v>
      </c>
      <c r="E497" s="10">
        <v>14.0</v>
      </c>
      <c r="F497" s="375">
        <v>14.0</v>
      </c>
      <c r="G497" s="376" t="s">
        <v>12265</v>
      </c>
      <c r="H497" s="163"/>
      <c r="I497" s="163"/>
      <c r="J497" s="163"/>
      <c r="K497" s="163"/>
      <c r="L497" s="163"/>
      <c r="M497" s="163"/>
      <c r="N497" s="163"/>
      <c r="O497" s="163"/>
      <c r="P497" s="163"/>
      <c r="Q497" s="163"/>
      <c r="R497" s="163"/>
      <c r="S497" s="163"/>
      <c r="T497" s="163"/>
      <c r="U497" s="163"/>
      <c r="V497" s="163"/>
      <c r="W497" s="163"/>
      <c r="X497" s="163"/>
      <c r="Y497" s="163"/>
      <c r="Z497" s="163"/>
    </row>
    <row r="498" ht="11.25" customHeight="1">
      <c r="A498" s="162" t="s">
        <v>12261</v>
      </c>
      <c r="B498" s="10" t="s">
        <v>177</v>
      </c>
      <c r="C498" s="162" t="s">
        <v>13878</v>
      </c>
      <c r="D498" s="10" t="s">
        <v>13300</v>
      </c>
      <c r="E498" s="10">
        <v>494.0</v>
      </c>
      <c r="F498" s="375">
        <v>494.0</v>
      </c>
      <c r="G498" s="376" t="s">
        <v>12265</v>
      </c>
      <c r="H498" s="163"/>
      <c r="I498" s="163"/>
      <c r="J498" s="163"/>
      <c r="K498" s="163"/>
      <c r="L498" s="163"/>
      <c r="M498" s="163"/>
      <c r="N498" s="163"/>
      <c r="O498" s="163"/>
      <c r="P498" s="163"/>
      <c r="Q498" s="163"/>
      <c r="R498" s="163"/>
      <c r="S498" s="163"/>
      <c r="T498" s="163"/>
      <c r="U498" s="163"/>
      <c r="V498" s="163"/>
      <c r="W498" s="163"/>
      <c r="X498" s="163"/>
      <c r="Y498" s="163"/>
      <c r="Z498" s="163"/>
    </row>
    <row r="499" ht="11.25" customHeight="1">
      <c r="A499" s="162" t="s">
        <v>12261</v>
      </c>
      <c r="B499" s="10" t="s">
        <v>177</v>
      </c>
      <c r="C499" s="162" t="s">
        <v>13879</v>
      </c>
      <c r="D499" s="10" t="s">
        <v>13300</v>
      </c>
      <c r="E499" s="10">
        <v>14.0</v>
      </c>
      <c r="F499" s="375">
        <v>14.0</v>
      </c>
      <c r="G499" s="376" t="s">
        <v>12265</v>
      </c>
      <c r="H499" s="163"/>
      <c r="I499" s="163"/>
      <c r="J499" s="163"/>
      <c r="K499" s="163"/>
      <c r="L499" s="163"/>
      <c r="M499" s="163"/>
      <c r="N499" s="163"/>
      <c r="O499" s="163"/>
      <c r="P499" s="163"/>
      <c r="Q499" s="163"/>
      <c r="R499" s="163"/>
      <c r="S499" s="163"/>
      <c r="T499" s="163"/>
      <c r="U499" s="163"/>
      <c r="V499" s="163"/>
      <c r="W499" s="163"/>
      <c r="X499" s="163"/>
      <c r="Y499" s="163"/>
      <c r="Z499" s="163"/>
    </row>
    <row r="500" ht="11.25" customHeight="1">
      <c r="A500" s="162" t="s">
        <v>12261</v>
      </c>
      <c r="B500" s="10" t="s">
        <v>177</v>
      </c>
      <c r="C500" s="162" t="s">
        <v>13880</v>
      </c>
      <c r="D500" s="10" t="s">
        <v>13300</v>
      </c>
      <c r="E500" s="10">
        <v>14.0</v>
      </c>
      <c r="F500" s="375">
        <v>14.0</v>
      </c>
      <c r="G500" s="376" t="s">
        <v>12265</v>
      </c>
      <c r="H500" s="163"/>
      <c r="I500" s="163"/>
      <c r="J500" s="163"/>
      <c r="K500" s="163"/>
      <c r="L500" s="163"/>
      <c r="M500" s="163"/>
      <c r="N500" s="163"/>
      <c r="O500" s="163"/>
      <c r="P500" s="163"/>
      <c r="Q500" s="163"/>
      <c r="R500" s="163"/>
      <c r="S500" s="163"/>
      <c r="T500" s="163"/>
      <c r="U500" s="163"/>
      <c r="V500" s="163"/>
      <c r="W500" s="163"/>
      <c r="X500" s="163"/>
      <c r="Y500" s="163"/>
      <c r="Z500" s="163"/>
    </row>
    <row r="501" ht="11.25" customHeight="1">
      <c r="A501" s="162" t="s">
        <v>12261</v>
      </c>
      <c r="B501" s="10" t="s">
        <v>177</v>
      </c>
      <c r="C501" s="162" t="s">
        <v>13881</v>
      </c>
      <c r="D501" s="10" t="s">
        <v>13300</v>
      </c>
      <c r="E501" s="10">
        <v>4.0</v>
      </c>
      <c r="F501" s="375">
        <v>4.0</v>
      </c>
      <c r="G501" s="376" t="s">
        <v>12265</v>
      </c>
      <c r="H501" s="163"/>
      <c r="I501" s="163"/>
      <c r="J501" s="163"/>
      <c r="K501" s="163"/>
      <c r="L501" s="163"/>
      <c r="M501" s="163"/>
      <c r="N501" s="163"/>
      <c r="O501" s="163"/>
      <c r="P501" s="163"/>
      <c r="Q501" s="163"/>
      <c r="R501" s="163"/>
      <c r="S501" s="163"/>
      <c r="T501" s="163"/>
      <c r="U501" s="163"/>
      <c r="V501" s="163"/>
      <c r="W501" s="163"/>
      <c r="X501" s="163"/>
      <c r="Y501" s="163"/>
      <c r="Z501" s="163"/>
    </row>
    <row r="502" ht="11.25" customHeight="1">
      <c r="A502" s="162" t="s">
        <v>12261</v>
      </c>
      <c r="B502" s="10" t="s">
        <v>177</v>
      </c>
      <c r="C502" s="162" t="s">
        <v>13882</v>
      </c>
      <c r="D502" s="10" t="s">
        <v>13300</v>
      </c>
      <c r="E502" s="10">
        <v>14.0</v>
      </c>
      <c r="F502" s="375">
        <v>14.0</v>
      </c>
      <c r="G502" s="376" t="s">
        <v>12265</v>
      </c>
      <c r="H502" s="163"/>
      <c r="I502" s="163"/>
      <c r="J502" s="163"/>
      <c r="K502" s="163"/>
      <c r="L502" s="163"/>
      <c r="M502" s="163"/>
      <c r="N502" s="163"/>
      <c r="O502" s="163"/>
      <c r="P502" s="163"/>
      <c r="Q502" s="163"/>
      <c r="R502" s="163"/>
      <c r="S502" s="163"/>
      <c r="T502" s="163"/>
      <c r="U502" s="163"/>
      <c r="V502" s="163"/>
      <c r="W502" s="163"/>
      <c r="X502" s="163"/>
      <c r="Y502" s="163"/>
      <c r="Z502" s="163"/>
    </row>
    <row r="503" ht="11.25" customHeight="1">
      <c r="A503" s="162" t="s">
        <v>12261</v>
      </c>
      <c r="B503" s="10" t="s">
        <v>177</v>
      </c>
      <c r="C503" s="162" t="s">
        <v>13883</v>
      </c>
      <c r="D503" s="10" t="s">
        <v>13300</v>
      </c>
      <c r="E503" s="10">
        <v>14.0</v>
      </c>
      <c r="F503" s="375">
        <v>14.0</v>
      </c>
      <c r="G503" s="376" t="s">
        <v>12265</v>
      </c>
      <c r="H503" s="163"/>
      <c r="I503" s="163"/>
      <c r="J503" s="163"/>
      <c r="K503" s="163"/>
      <c r="L503" s="163"/>
      <c r="M503" s="163"/>
      <c r="N503" s="163"/>
      <c r="O503" s="163"/>
      <c r="P503" s="163"/>
      <c r="Q503" s="163"/>
      <c r="R503" s="163"/>
      <c r="S503" s="163"/>
      <c r="T503" s="163"/>
      <c r="U503" s="163"/>
      <c r="V503" s="163"/>
      <c r="W503" s="163"/>
      <c r="X503" s="163"/>
      <c r="Y503" s="163"/>
      <c r="Z503" s="163"/>
    </row>
    <row r="504" ht="11.25" customHeight="1">
      <c r="A504" s="162" t="s">
        <v>12261</v>
      </c>
      <c r="B504" s="10" t="s">
        <v>177</v>
      </c>
      <c r="C504" s="162" t="s">
        <v>13884</v>
      </c>
      <c r="D504" s="10" t="s">
        <v>13300</v>
      </c>
      <c r="E504" s="10">
        <v>4.0</v>
      </c>
      <c r="F504" s="375">
        <v>4.0</v>
      </c>
      <c r="G504" s="376" t="s">
        <v>12265</v>
      </c>
      <c r="H504" s="163"/>
      <c r="I504" s="163"/>
      <c r="J504" s="163"/>
      <c r="K504" s="163"/>
      <c r="L504" s="163"/>
      <c r="M504" s="163"/>
      <c r="N504" s="163"/>
      <c r="O504" s="163"/>
      <c r="P504" s="163"/>
      <c r="Q504" s="163"/>
      <c r="R504" s="163"/>
      <c r="S504" s="163"/>
      <c r="T504" s="163"/>
      <c r="U504" s="163"/>
      <c r="V504" s="163"/>
      <c r="W504" s="163"/>
      <c r="X504" s="163"/>
      <c r="Y504" s="163"/>
      <c r="Z504" s="163"/>
    </row>
    <row r="505" ht="11.25" customHeight="1">
      <c r="A505" s="162" t="s">
        <v>12267</v>
      </c>
      <c r="B505" s="10" t="s">
        <v>177</v>
      </c>
      <c r="C505" s="162" t="s">
        <v>13885</v>
      </c>
      <c r="D505" s="10" t="s">
        <v>13420</v>
      </c>
      <c r="E505" s="10" t="s">
        <v>13886</v>
      </c>
      <c r="F505" s="375">
        <v>10.0</v>
      </c>
      <c r="G505" s="376" t="s">
        <v>10429</v>
      </c>
      <c r="H505" s="163"/>
      <c r="I505" s="163"/>
      <c r="J505" s="163"/>
      <c r="K505" s="163"/>
      <c r="L505" s="163"/>
      <c r="M505" s="163"/>
      <c r="N505" s="163"/>
      <c r="O505" s="163"/>
      <c r="P505" s="163"/>
      <c r="Q505" s="163"/>
      <c r="R505" s="163"/>
      <c r="S505" s="163"/>
      <c r="T505" s="163"/>
      <c r="U505" s="163"/>
      <c r="V505" s="163"/>
      <c r="W505" s="163"/>
      <c r="X505" s="163"/>
      <c r="Y505" s="163"/>
      <c r="Z505" s="163"/>
    </row>
    <row r="506" ht="11.25" customHeight="1">
      <c r="A506" s="162" t="s">
        <v>12267</v>
      </c>
      <c r="B506" s="10" t="s">
        <v>177</v>
      </c>
      <c r="C506" s="162" t="s">
        <v>13887</v>
      </c>
      <c r="D506" s="10" t="s">
        <v>13420</v>
      </c>
      <c r="E506" s="10" t="s">
        <v>13886</v>
      </c>
      <c r="F506" s="375">
        <v>10.0</v>
      </c>
      <c r="G506" s="376" t="s">
        <v>10429</v>
      </c>
      <c r="H506" s="163"/>
      <c r="I506" s="163"/>
      <c r="J506" s="163"/>
      <c r="K506" s="163"/>
      <c r="L506" s="163"/>
      <c r="M506" s="163"/>
      <c r="N506" s="163"/>
      <c r="O506" s="163"/>
      <c r="P506" s="163"/>
      <c r="Q506" s="163"/>
      <c r="R506" s="163"/>
      <c r="S506" s="163"/>
      <c r="T506" s="163"/>
      <c r="U506" s="163"/>
      <c r="V506" s="163"/>
      <c r="W506" s="163"/>
      <c r="X506" s="163"/>
      <c r="Y506" s="163"/>
      <c r="Z506" s="163"/>
    </row>
    <row r="507" ht="11.25" customHeight="1">
      <c r="A507" s="162" t="s">
        <v>12267</v>
      </c>
      <c r="B507" s="10" t="s">
        <v>177</v>
      </c>
      <c r="C507" s="162" t="s">
        <v>13888</v>
      </c>
      <c r="D507" s="10" t="s">
        <v>13420</v>
      </c>
      <c r="E507" s="10" t="s">
        <v>13889</v>
      </c>
      <c r="F507" s="375">
        <v>15.0</v>
      </c>
      <c r="G507" s="376" t="s">
        <v>10429</v>
      </c>
      <c r="H507" s="163"/>
      <c r="I507" s="163"/>
      <c r="J507" s="163"/>
      <c r="K507" s="163"/>
      <c r="L507" s="163"/>
      <c r="M507" s="163"/>
      <c r="N507" s="163"/>
      <c r="O507" s="163"/>
      <c r="P507" s="163"/>
      <c r="Q507" s="163"/>
      <c r="R507" s="163"/>
      <c r="S507" s="163"/>
      <c r="T507" s="163"/>
      <c r="U507" s="163"/>
      <c r="V507" s="163"/>
      <c r="W507" s="163"/>
      <c r="X507" s="163"/>
      <c r="Y507" s="163"/>
      <c r="Z507" s="163"/>
    </row>
    <row r="508" ht="11.25" customHeight="1">
      <c r="A508" s="162" t="s">
        <v>12267</v>
      </c>
      <c r="B508" s="10" t="s">
        <v>177</v>
      </c>
      <c r="C508" s="162" t="s">
        <v>13890</v>
      </c>
      <c r="D508" s="10" t="s">
        <v>13420</v>
      </c>
      <c r="E508" s="10" t="s">
        <v>13891</v>
      </c>
      <c r="F508" s="375">
        <v>8.33</v>
      </c>
      <c r="G508" s="376" t="s">
        <v>10429</v>
      </c>
      <c r="H508" s="163"/>
      <c r="I508" s="163"/>
      <c r="J508" s="163"/>
      <c r="K508" s="163"/>
      <c r="L508" s="163"/>
      <c r="M508" s="163"/>
      <c r="N508" s="163"/>
      <c r="O508" s="163"/>
      <c r="P508" s="163"/>
      <c r="Q508" s="163"/>
      <c r="R508" s="163"/>
      <c r="S508" s="163"/>
      <c r="T508" s="163"/>
      <c r="U508" s="163"/>
      <c r="V508" s="163"/>
      <c r="W508" s="163"/>
      <c r="X508" s="163"/>
      <c r="Y508" s="163"/>
      <c r="Z508" s="163"/>
    </row>
    <row r="509" ht="11.25" customHeight="1">
      <c r="A509" s="162" t="s">
        <v>12267</v>
      </c>
      <c r="B509" s="10" t="s">
        <v>177</v>
      </c>
      <c r="C509" s="162" t="s">
        <v>13892</v>
      </c>
      <c r="D509" s="10" t="s">
        <v>13420</v>
      </c>
      <c r="E509" s="10" t="s">
        <v>13891</v>
      </c>
      <c r="F509" s="375">
        <v>8.33</v>
      </c>
      <c r="G509" s="376" t="s">
        <v>10429</v>
      </c>
      <c r="H509" s="163"/>
      <c r="I509" s="163"/>
      <c r="J509" s="163"/>
      <c r="K509" s="163"/>
      <c r="L509" s="163"/>
      <c r="M509" s="163"/>
      <c r="N509" s="163"/>
      <c r="O509" s="163"/>
      <c r="P509" s="163"/>
      <c r="Q509" s="163"/>
      <c r="R509" s="163"/>
      <c r="S509" s="163"/>
      <c r="T509" s="163"/>
      <c r="U509" s="163"/>
      <c r="V509" s="163"/>
      <c r="W509" s="163"/>
      <c r="X509" s="163"/>
      <c r="Y509" s="163"/>
      <c r="Z509" s="163"/>
    </row>
    <row r="510" ht="11.25" customHeight="1">
      <c r="A510" s="162" t="s">
        <v>12267</v>
      </c>
      <c r="B510" s="10" t="s">
        <v>177</v>
      </c>
      <c r="C510" s="162" t="s">
        <v>13893</v>
      </c>
      <c r="D510" s="10" t="s">
        <v>13420</v>
      </c>
      <c r="E510" s="10" t="s">
        <v>13452</v>
      </c>
      <c r="F510" s="375">
        <v>12.5</v>
      </c>
      <c r="G510" s="376" t="s">
        <v>10429</v>
      </c>
      <c r="H510" s="163"/>
      <c r="I510" s="163"/>
      <c r="J510" s="163"/>
      <c r="K510" s="163"/>
      <c r="L510" s="163"/>
      <c r="M510" s="163"/>
      <c r="N510" s="163"/>
      <c r="O510" s="163"/>
      <c r="P510" s="163"/>
      <c r="Q510" s="163"/>
      <c r="R510" s="163"/>
      <c r="S510" s="163"/>
      <c r="T510" s="163"/>
      <c r="U510" s="163"/>
      <c r="V510" s="163"/>
      <c r="W510" s="163"/>
      <c r="X510" s="163"/>
      <c r="Y510" s="163"/>
      <c r="Z510" s="163"/>
    </row>
    <row r="511" ht="11.25" customHeight="1">
      <c r="A511" s="162" t="s">
        <v>12267</v>
      </c>
      <c r="B511" s="10" t="s">
        <v>177</v>
      </c>
      <c r="C511" s="162" t="s">
        <v>13894</v>
      </c>
      <c r="D511" s="10" t="s">
        <v>13420</v>
      </c>
      <c r="E511" s="10" t="s">
        <v>13891</v>
      </c>
      <c r="F511" s="375">
        <v>8.33</v>
      </c>
      <c r="G511" s="376" t="s">
        <v>10429</v>
      </c>
      <c r="H511" s="163"/>
      <c r="I511" s="163"/>
      <c r="J511" s="163"/>
      <c r="K511" s="163"/>
      <c r="L511" s="163"/>
      <c r="M511" s="163"/>
      <c r="N511" s="163"/>
      <c r="O511" s="163"/>
      <c r="P511" s="163"/>
      <c r="Q511" s="163"/>
      <c r="R511" s="163"/>
      <c r="S511" s="163"/>
      <c r="T511" s="163"/>
      <c r="U511" s="163"/>
      <c r="V511" s="163"/>
      <c r="W511" s="163"/>
      <c r="X511" s="163"/>
      <c r="Y511" s="163"/>
      <c r="Z511" s="163"/>
    </row>
    <row r="512" ht="11.25" customHeight="1">
      <c r="A512" s="162" t="s">
        <v>12267</v>
      </c>
      <c r="B512" s="10" t="s">
        <v>177</v>
      </c>
      <c r="C512" s="162" t="s">
        <v>13895</v>
      </c>
      <c r="D512" s="10" t="s">
        <v>13420</v>
      </c>
      <c r="E512" s="10" t="s">
        <v>13891</v>
      </c>
      <c r="F512" s="375">
        <v>8.33</v>
      </c>
      <c r="G512" s="376" t="s">
        <v>10429</v>
      </c>
      <c r="H512" s="163"/>
      <c r="I512" s="163"/>
      <c r="J512" s="163"/>
      <c r="K512" s="163"/>
      <c r="L512" s="163"/>
      <c r="M512" s="163"/>
      <c r="N512" s="163"/>
      <c r="O512" s="163"/>
      <c r="P512" s="163"/>
      <c r="Q512" s="163"/>
      <c r="R512" s="163"/>
      <c r="S512" s="163"/>
      <c r="T512" s="163"/>
      <c r="U512" s="163"/>
      <c r="V512" s="163"/>
      <c r="W512" s="163"/>
      <c r="X512" s="163"/>
      <c r="Y512" s="163"/>
      <c r="Z512" s="163"/>
    </row>
    <row r="513" ht="11.25" customHeight="1">
      <c r="A513" s="162" t="s">
        <v>12267</v>
      </c>
      <c r="B513" s="10" t="s">
        <v>177</v>
      </c>
      <c r="C513" s="162" t="s">
        <v>13896</v>
      </c>
      <c r="D513" s="10" t="s">
        <v>13420</v>
      </c>
      <c r="E513" s="10" t="s">
        <v>13452</v>
      </c>
      <c r="F513" s="375">
        <v>12.5</v>
      </c>
      <c r="G513" s="376" t="s">
        <v>10429</v>
      </c>
      <c r="H513" s="163"/>
      <c r="I513" s="163"/>
      <c r="J513" s="163"/>
      <c r="K513" s="163"/>
      <c r="L513" s="163"/>
      <c r="M513" s="163"/>
      <c r="N513" s="163"/>
      <c r="O513" s="163"/>
      <c r="P513" s="163"/>
      <c r="Q513" s="163"/>
      <c r="R513" s="163"/>
      <c r="S513" s="163"/>
      <c r="T513" s="163"/>
      <c r="U513" s="163"/>
      <c r="V513" s="163"/>
      <c r="W513" s="163"/>
      <c r="X513" s="163"/>
      <c r="Y513" s="163"/>
      <c r="Z513" s="163"/>
    </row>
    <row r="514" ht="11.25" customHeight="1">
      <c r="A514" s="162" t="s">
        <v>12267</v>
      </c>
      <c r="B514" s="10" t="s">
        <v>177</v>
      </c>
      <c r="C514" s="162" t="s">
        <v>13897</v>
      </c>
      <c r="D514" s="10" t="s">
        <v>13420</v>
      </c>
      <c r="E514" s="10" t="s">
        <v>13891</v>
      </c>
      <c r="F514" s="375">
        <v>8.33</v>
      </c>
      <c r="G514" s="376" t="s">
        <v>10429</v>
      </c>
      <c r="H514" s="163"/>
      <c r="I514" s="163"/>
      <c r="J514" s="163"/>
      <c r="K514" s="163"/>
      <c r="L514" s="163"/>
      <c r="M514" s="163"/>
      <c r="N514" s="163"/>
      <c r="O514" s="163"/>
      <c r="P514" s="163"/>
      <c r="Q514" s="163"/>
      <c r="R514" s="163"/>
      <c r="S514" s="163"/>
      <c r="T514" s="163"/>
      <c r="U514" s="163"/>
      <c r="V514" s="163"/>
      <c r="W514" s="163"/>
      <c r="X514" s="163"/>
      <c r="Y514" s="163"/>
      <c r="Z514" s="163"/>
    </row>
    <row r="515" ht="11.25" customHeight="1">
      <c r="A515" s="162" t="s">
        <v>12267</v>
      </c>
      <c r="B515" s="10" t="s">
        <v>177</v>
      </c>
      <c r="C515" s="162" t="s">
        <v>13898</v>
      </c>
      <c r="D515" s="10" t="s">
        <v>13420</v>
      </c>
      <c r="E515" s="10" t="s">
        <v>13449</v>
      </c>
      <c r="F515" s="375">
        <v>8.33</v>
      </c>
      <c r="G515" s="376" t="s">
        <v>10429</v>
      </c>
      <c r="H515" s="163"/>
      <c r="I515" s="163"/>
      <c r="J515" s="163"/>
      <c r="K515" s="163"/>
      <c r="L515" s="163"/>
      <c r="M515" s="163"/>
      <c r="N515" s="163"/>
      <c r="O515" s="163"/>
      <c r="P515" s="163"/>
      <c r="Q515" s="163"/>
      <c r="R515" s="163"/>
      <c r="S515" s="163"/>
      <c r="T515" s="163"/>
      <c r="U515" s="163"/>
      <c r="V515" s="163"/>
      <c r="W515" s="163"/>
      <c r="X515" s="163"/>
      <c r="Y515" s="163"/>
      <c r="Z515" s="163"/>
    </row>
    <row r="516" ht="11.25" customHeight="1">
      <c r="A516" s="162" t="s">
        <v>12267</v>
      </c>
      <c r="B516" s="10" t="s">
        <v>177</v>
      </c>
      <c r="C516" s="162" t="s">
        <v>13899</v>
      </c>
      <c r="D516" s="10" t="s">
        <v>13420</v>
      </c>
      <c r="E516" s="10" t="s">
        <v>13452</v>
      </c>
      <c r="F516" s="375">
        <v>12.5</v>
      </c>
      <c r="G516" s="376" t="s">
        <v>10429</v>
      </c>
      <c r="H516" s="163"/>
      <c r="I516" s="163"/>
      <c r="J516" s="163"/>
      <c r="K516" s="163"/>
      <c r="L516" s="163"/>
      <c r="M516" s="163"/>
      <c r="N516" s="163"/>
      <c r="O516" s="163"/>
      <c r="P516" s="163"/>
      <c r="Q516" s="163"/>
      <c r="R516" s="163"/>
      <c r="S516" s="163"/>
      <c r="T516" s="163"/>
      <c r="U516" s="163"/>
      <c r="V516" s="163"/>
      <c r="W516" s="163"/>
      <c r="X516" s="163"/>
      <c r="Y516" s="163"/>
      <c r="Z516" s="163"/>
    </row>
    <row r="517" ht="11.25" customHeight="1">
      <c r="A517" s="162" t="s">
        <v>12267</v>
      </c>
      <c r="B517" s="10" t="s">
        <v>177</v>
      </c>
      <c r="C517" s="162" t="s">
        <v>13900</v>
      </c>
      <c r="D517" s="10" t="s">
        <v>13420</v>
      </c>
      <c r="E517" s="10" t="s">
        <v>13901</v>
      </c>
      <c r="F517" s="375">
        <v>9.5</v>
      </c>
      <c r="G517" s="376" t="s">
        <v>10429</v>
      </c>
      <c r="H517" s="163"/>
      <c r="I517" s="163"/>
      <c r="J517" s="163"/>
      <c r="K517" s="163"/>
      <c r="L517" s="163"/>
      <c r="M517" s="163"/>
      <c r="N517" s="163"/>
      <c r="O517" s="163"/>
      <c r="P517" s="163"/>
      <c r="Q517" s="163"/>
      <c r="R517" s="163"/>
      <c r="S517" s="163"/>
      <c r="T517" s="163"/>
      <c r="U517" s="163"/>
      <c r="V517" s="163"/>
      <c r="W517" s="163"/>
      <c r="X517" s="163"/>
      <c r="Y517" s="163"/>
      <c r="Z517" s="163"/>
    </row>
    <row r="518" ht="11.25" customHeight="1">
      <c r="A518" s="162" t="s">
        <v>12267</v>
      </c>
      <c r="B518" s="10" t="s">
        <v>177</v>
      </c>
      <c r="C518" s="162" t="s">
        <v>13902</v>
      </c>
      <c r="D518" s="10" t="s">
        <v>13420</v>
      </c>
      <c r="E518" s="10" t="s">
        <v>13903</v>
      </c>
      <c r="F518" s="375">
        <v>20.0</v>
      </c>
      <c r="G518" s="376" t="s">
        <v>10429</v>
      </c>
      <c r="H518" s="163"/>
      <c r="I518" s="163"/>
      <c r="J518" s="163"/>
      <c r="K518" s="163"/>
      <c r="L518" s="163"/>
      <c r="M518" s="163"/>
      <c r="N518" s="163"/>
      <c r="O518" s="163"/>
      <c r="P518" s="163"/>
      <c r="Q518" s="163"/>
      <c r="R518" s="163"/>
      <c r="S518" s="163"/>
      <c r="T518" s="163"/>
      <c r="U518" s="163"/>
      <c r="V518" s="163"/>
      <c r="W518" s="163"/>
      <c r="X518" s="163"/>
      <c r="Y518" s="163"/>
      <c r="Z518" s="163"/>
    </row>
    <row r="519" ht="11.25" customHeight="1">
      <c r="A519" s="162" t="s">
        <v>12267</v>
      </c>
      <c r="B519" s="10" t="s">
        <v>177</v>
      </c>
      <c r="C519" s="162" t="s">
        <v>13459</v>
      </c>
      <c r="D519" s="10" t="s">
        <v>13420</v>
      </c>
      <c r="E519" s="10" t="s">
        <v>13904</v>
      </c>
      <c r="F519" s="375">
        <v>3.0</v>
      </c>
      <c r="G519" s="376" t="s">
        <v>10429</v>
      </c>
      <c r="H519" s="163"/>
      <c r="I519" s="163"/>
      <c r="J519" s="163"/>
      <c r="K519" s="163"/>
      <c r="L519" s="163"/>
      <c r="M519" s="163"/>
      <c r="N519" s="163"/>
      <c r="O519" s="163"/>
      <c r="P519" s="163"/>
      <c r="Q519" s="163"/>
      <c r="R519" s="163"/>
      <c r="S519" s="163"/>
      <c r="T519" s="163"/>
      <c r="U519" s="163"/>
      <c r="V519" s="163"/>
      <c r="W519" s="163"/>
      <c r="X519" s="163"/>
      <c r="Y519" s="163"/>
      <c r="Z519" s="163"/>
    </row>
    <row r="520" ht="11.25" customHeight="1">
      <c r="A520" s="162" t="s">
        <v>12267</v>
      </c>
      <c r="B520" s="10" t="s">
        <v>177</v>
      </c>
      <c r="C520" s="162" t="s">
        <v>13313</v>
      </c>
      <c r="D520" s="10" t="s">
        <v>13300</v>
      </c>
      <c r="E520" s="10" t="s">
        <v>13461</v>
      </c>
      <c r="F520" s="375">
        <v>470.66</v>
      </c>
      <c r="G520" s="376" t="s">
        <v>10429</v>
      </c>
      <c r="H520" s="163"/>
      <c r="I520" s="163"/>
      <c r="J520" s="163"/>
      <c r="K520" s="163"/>
      <c r="L520" s="163"/>
      <c r="M520" s="163"/>
      <c r="N520" s="163"/>
      <c r="O520" s="163"/>
      <c r="P520" s="163"/>
      <c r="Q520" s="163"/>
      <c r="R520" s="163"/>
      <c r="S520" s="163"/>
      <c r="T520" s="163"/>
      <c r="U520" s="163"/>
      <c r="V520" s="163"/>
      <c r="W520" s="163"/>
      <c r="X520" s="163"/>
      <c r="Y520" s="163"/>
      <c r="Z520" s="163"/>
    </row>
    <row r="521" ht="11.25" customHeight="1">
      <c r="A521" s="162" t="s">
        <v>12267</v>
      </c>
      <c r="B521" s="10" t="s">
        <v>177</v>
      </c>
      <c r="C521" s="162" t="s">
        <v>13905</v>
      </c>
      <c r="D521" s="10" t="s">
        <v>13300</v>
      </c>
      <c r="E521" s="10" t="s">
        <v>13465</v>
      </c>
      <c r="F521" s="375">
        <v>12.66</v>
      </c>
      <c r="G521" s="376" t="s">
        <v>10429</v>
      </c>
      <c r="H521" s="163"/>
      <c r="I521" s="163"/>
      <c r="J521" s="163"/>
      <c r="K521" s="163"/>
      <c r="L521" s="163"/>
      <c r="M521" s="163"/>
      <c r="N521" s="163"/>
      <c r="O521" s="163"/>
      <c r="P521" s="163"/>
      <c r="Q521" s="163"/>
      <c r="R521" s="163"/>
      <c r="S521" s="163"/>
      <c r="T521" s="163"/>
      <c r="U521" s="163"/>
      <c r="V521" s="163"/>
      <c r="W521" s="163"/>
      <c r="X521" s="163"/>
      <c r="Y521" s="163"/>
      <c r="Z521" s="163"/>
    </row>
    <row r="522" ht="11.25" customHeight="1">
      <c r="A522" s="162" t="s">
        <v>12267</v>
      </c>
      <c r="B522" s="10" t="s">
        <v>177</v>
      </c>
      <c r="C522" s="162" t="s">
        <v>13906</v>
      </c>
      <c r="D522" s="10" t="s">
        <v>13300</v>
      </c>
      <c r="E522" s="10" t="s">
        <v>13467</v>
      </c>
      <c r="F522" s="375">
        <v>10.0</v>
      </c>
      <c r="G522" s="376" t="s">
        <v>10429</v>
      </c>
      <c r="H522" s="163"/>
      <c r="I522" s="163"/>
      <c r="J522" s="163"/>
      <c r="K522" s="163"/>
      <c r="L522" s="163"/>
      <c r="M522" s="163"/>
      <c r="N522" s="163"/>
      <c r="O522" s="163"/>
      <c r="P522" s="163"/>
      <c r="Q522" s="163"/>
      <c r="R522" s="163"/>
      <c r="S522" s="163"/>
      <c r="T522" s="163"/>
      <c r="U522" s="163"/>
      <c r="V522" s="163"/>
      <c r="W522" s="163"/>
      <c r="X522" s="163"/>
      <c r="Y522" s="163"/>
      <c r="Z522" s="163"/>
    </row>
    <row r="523" ht="11.25" customHeight="1">
      <c r="A523" s="162" t="s">
        <v>12272</v>
      </c>
      <c r="B523" s="10" t="s">
        <v>1183</v>
      </c>
      <c r="C523" s="162" t="s">
        <v>13907</v>
      </c>
      <c r="D523" s="10" t="s">
        <v>13356</v>
      </c>
      <c r="E523" s="10">
        <v>20.0</v>
      </c>
      <c r="F523" s="375">
        <v>20.0</v>
      </c>
      <c r="G523" s="376" t="s">
        <v>193</v>
      </c>
      <c r="H523" s="163"/>
      <c r="I523" s="163"/>
      <c r="J523" s="163"/>
      <c r="K523" s="163"/>
      <c r="L523" s="163"/>
      <c r="M523" s="163"/>
      <c r="N523" s="163"/>
      <c r="O523" s="163"/>
      <c r="P523" s="163"/>
      <c r="Q523" s="163"/>
      <c r="R523" s="163"/>
      <c r="S523" s="163"/>
      <c r="T523" s="163"/>
      <c r="U523" s="163"/>
      <c r="V523" s="163"/>
      <c r="W523" s="163"/>
      <c r="X523" s="163"/>
      <c r="Y523" s="163"/>
      <c r="Z523" s="163"/>
    </row>
    <row r="524" ht="11.25" customHeight="1">
      <c r="A524" s="162" t="s">
        <v>12272</v>
      </c>
      <c r="B524" s="10" t="s">
        <v>1183</v>
      </c>
      <c r="C524" s="162" t="s">
        <v>13908</v>
      </c>
      <c r="D524" s="10" t="s">
        <v>13356</v>
      </c>
      <c r="E524" s="10">
        <v>20.0</v>
      </c>
      <c r="F524" s="375">
        <v>20.0</v>
      </c>
      <c r="G524" s="376" t="s">
        <v>193</v>
      </c>
      <c r="H524" s="163"/>
      <c r="I524" s="163"/>
      <c r="J524" s="163"/>
      <c r="K524" s="163"/>
      <c r="L524" s="163"/>
      <c r="M524" s="163"/>
      <c r="N524" s="163"/>
      <c r="O524" s="163"/>
      <c r="P524" s="163"/>
      <c r="Q524" s="163"/>
      <c r="R524" s="163"/>
      <c r="S524" s="163"/>
      <c r="T524" s="163"/>
      <c r="U524" s="163"/>
      <c r="V524" s="163"/>
      <c r="W524" s="163"/>
      <c r="X524" s="163"/>
      <c r="Y524" s="163"/>
      <c r="Z524" s="163"/>
    </row>
    <row r="525" ht="11.25" customHeight="1">
      <c r="A525" s="162" t="s">
        <v>12272</v>
      </c>
      <c r="B525" s="10" t="s">
        <v>1183</v>
      </c>
      <c r="C525" s="162" t="s">
        <v>13909</v>
      </c>
      <c r="D525" s="10" t="s">
        <v>13356</v>
      </c>
      <c r="E525" s="10">
        <v>20.0</v>
      </c>
      <c r="F525" s="375">
        <v>20.0</v>
      </c>
      <c r="G525" s="376" t="s">
        <v>193</v>
      </c>
      <c r="H525" s="163"/>
      <c r="I525" s="163"/>
      <c r="J525" s="163"/>
      <c r="K525" s="163"/>
      <c r="L525" s="163"/>
      <c r="M525" s="163"/>
      <c r="N525" s="163"/>
      <c r="O525" s="163"/>
      <c r="P525" s="163"/>
      <c r="Q525" s="163"/>
      <c r="R525" s="163"/>
      <c r="S525" s="163"/>
      <c r="T525" s="163"/>
      <c r="U525" s="163"/>
      <c r="V525" s="163"/>
      <c r="W525" s="163"/>
      <c r="X525" s="163"/>
      <c r="Y525" s="163"/>
      <c r="Z525" s="163"/>
    </row>
    <row r="526" ht="11.25" customHeight="1">
      <c r="A526" s="162" t="s">
        <v>12272</v>
      </c>
      <c r="B526" s="10" t="s">
        <v>1183</v>
      </c>
      <c r="C526" s="162" t="s">
        <v>13910</v>
      </c>
      <c r="D526" s="10" t="s">
        <v>13356</v>
      </c>
      <c r="E526" s="10">
        <v>1733.0</v>
      </c>
      <c r="F526" s="375">
        <v>17.33</v>
      </c>
      <c r="G526" s="376" t="s">
        <v>193</v>
      </c>
      <c r="H526" s="163"/>
      <c r="I526" s="163"/>
      <c r="J526" s="163"/>
      <c r="K526" s="163"/>
      <c r="L526" s="163"/>
      <c r="M526" s="163"/>
      <c r="N526" s="163"/>
      <c r="O526" s="163"/>
      <c r="P526" s="163"/>
      <c r="Q526" s="163"/>
      <c r="R526" s="163"/>
      <c r="S526" s="163"/>
      <c r="T526" s="163"/>
      <c r="U526" s="163"/>
      <c r="V526" s="163"/>
      <c r="W526" s="163"/>
      <c r="X526" s="163"/>
      <c r="Y526" s="163"/>
      <c r="Z526" s="163"/>
    </row>
    <row r="527" ht="11.25" customHeight="1">
      <c r="A527" s="162" t="s">
        <v>12272</v>
      </c>
      <c r="B527" s="10" t="s">
        <v>1183</v>
      </c>
      <c r="C527" s="162" t="s">
        <v>13911</v>
      </c>
      <c r="D527" s="10" t="s">
        <v>13356</v>
      </c>
      <c r="E527" s="10">
        <v>1733.0</v>
      </c>
      <c r="F527" s="375">
        <v>17.33</v>
      </c>
      <c r="G527" s="376" t="s">
        <v>193</v>
      </c>
      <c r="H527" s="163"/>
      <c r="I527" s="163"/>
      <c r="J527" s="163"/>
      <c r="K527" s="163"/>
      <c r="L527" s="163"/>
      <c r="M527" s="163"/>
      <c r="N527" s="163"/>
      <c r="O527" s="163"/>
      <c r="P527" s="163"/>
      <c r="Q527" s="163"/>
      <c r="R527" s="163"/>
      <c r="S527" s="163"/>
      <c r="T527" s="163"/>
      <c r="U527" s="163"/>
      <c r="V527" s="163"/>
      <c r="W527" s="163"/>
      <c r="X527" s="163"/>
      <c r="Y527" s="163"/>
      <c r="Z527" s="163"/>
    </row>
    <row r="528" ht="11.25" customHeight="1">
      <c r="A528" s="162" t="s">
        <v>12272</v>
      </c>
      <c r="B528" s="10" t="s">
        <v>1183</v>
      </c>
      <c r="C528" s="162" t="s">
        <v>13912</v>
      </c>
      <c r="D528" s="10" t="s">
        <v>13356</v>
      </c>
      <c r="E528" s="10">
        <v>1733.0</v>
      </c>
      <c r="F528" s="375">
        <v>17.33</v>
      </c>
      <c r="G528" s="376" t="s">
        <v>193</v>
      </c>
      <c r="H528" s="163"/>
      <c r="I528" s="163"/>
      <c r="J528" s="163"/>
      <c r="K528" s="163"/>
      <c r="L528" s="163"/>
      <c r="M528" s="163"/>
      <c r="N528" s="163"/>
      <c r="O528" s="163"/>
      <c r="P528" s="163"/>
      <c r="Q528" s="163"/>
      <c r="R528" s="163"/>
      <c r="S528" s="163"/>
      <c r="T528" s="163"/>
      <c r="U528" s="163"/>
      <c r="V528" s="163"/>
      <c r="W528" s="163"/>
      <c r="X528" s="163"/>
      <c r="Y528" s="163"/>
      <c r="Z528" s="163"/>
    </row>
    <row r="529" ht="11.25" customHeight="1">
      <c r="A529" s="162" t="s">
        <v>12272</v>
      </c>
      <c r="B529" s="10" t="s">
        <v>1183</v>
      </c>
      <c r="C529" s="162" t="s">
        <v>13913</v>
      </c>
      <c r="D529" s="10" t="s">
        <v>13356</v>
      </c>
      <c r="E529" s="10">
        <v>47061.0</v>
      </c>
      <c r="F529" s="375">
        <v>470.61</v>
      </c>
      <c r="G529" s="376" t="s">
        <v>193</v>
      </c>
      <c r="H529" s="163"/>
      <c r="I529" s="163"/>
      <c r="J529" s="163"/>
      <c r="K529" s="163"/>
      <c r="L529" s="163"/>
      <c r="M529" s="163"/>
      <c r="N529" s="163"/>
      <c r="O529" s="163"/>
      <c r="P529" s="163"/>
      <c r="Q529" s="163"/>
      <c r="R529" s="163"/>
      <c r="S529" s="163"/>
      <c r="T529" s="163"/>
      <c r="U529" s="163"/>
      <c r="V529" s="163"/>
      <c r="W529" s="163"/>
      <c r="X529" s="163"/>
      <c r="Y529" s="163"/>
      <c r="Z529" s="163"/>
    </row>
    <row r="530" ht="11.25" customHeight="1">
      <c r="A530" s="162" t="s">
        <v>12272</v>
      </c>
      <c r="B530" s="10" t="s">
        <v>1183</v>
      </c>
      <c r="C530" s="162" t="s">
        <v>13914</v>
      </c>
      <c r="D530" s="10" t="s">
        <v>13356</v>
      </c>
      <c r="E530" s="10">
        <v>52.0</v>
      </c>
      <c r="F530" s="375">
        <v>52.0</v>
      </c>
      <c r="G530" s="376" t="s">
        <v>193</v>
      </c>
      <c r="H530" s="163"/>
      <c r="I530" s="163"/>
      <c r="J530" s="163"/>
      <c r="K530" s="163"/>
      <c r="L530" s="163"/>
      <c r="M530" s="163"/>
      <c r="N530" s="163"/>
      <c r="O530" s="163"/>
      <c r="P530" s="163"/>
      <c r="Q530" s="163"/>
      <c r="R530" s="163"/>
      <c r="S530" s="163"/>
      <c r="T530" s="163"/>
      <c r="U530" s="163"/>
      <c r="V530" s="163"/>
      <c r="W530" s="163"/>
      <c r="X530" s="163"/>
      <c r="Y530" s="163"/>
      <c r="Z530" s="163"/>
    </row>
    <row r="531" ht="11.25" customHeight="1">
      <c r="A531" s="162" t="s">
        <v>11374</v>
      </c>
      <c r="B531" s="10" t="s">
        <v>177</v>
      </c>
      <c r="C531" s="162" t="s">
        <v>13915</v>
      </c>
      <c r="D531" s="10" t="s">
        <v>13300</v>
      </c>
      <c r="E531" s="10" t="s">
        <v>13916</v>
      </c>
      <c r="F531" s="375">
        <v>20.0</v>
      </c>
      <c r="G531" s="376" t="s">
        <v>178</v>
      </c>
      <c r="H531" s="163"/>
      <c r="I531" s="163"/>
      <c r="J531" s="163"/>
      <c r="K531" s="163"/>
      <c r="L531" s="163"/>
      <c r="M531" s="163"/>
      <c r="N531" s="163"/>
      <c r="O531" s="163"/>
      <c r="P531" s="163"/>
      <c r="Q531" s="163"/>
      <c r="R531" s="163"/>
      <c r="S531" s="163"/>
      <c r="T531" s="163"/>
      <c r="U531" s="163"/>
      <c r="V531" s="163"/>
      <c r="W531" s="163"/>
      <c r="X531" s="163"/>
      <c r="Y531" s="163"/>
      <c r="Z531" s="163"/>
    </row>
    <row r="532" ht="11.25" customHeight="1">
      <c r="A532" s="162" t="s">
        <v>11374</v>
      </c>
      <c r="B532" s="10" t="s">
        <v>177</v>
      </c>
      <c r="C532" s="162" t="s">
        <v>13917</v>
      </c>
      <c r="D532" s="10" t="s">
        <v>13300</v>
      </c>
      <c r="E532" s="10" t="s">
        <v>13918</v>
      </c>
      <c r="F532" s="375">
        <v>41.33</v>
      </c>
      <c r="G532" s="376" t="s">
        <v>178</v>
      </c>
      <c r="H532" s="163"/>
      <c r="I532" s="163"/>
      <c r="J532" s="163"/>
      <c r="K532" s="163"/>
      <c r="L532" s="163"/>
      <c r="M532" s="163"/>
      <c r="N532" s="163"/>
      <c r="O532" s="163"/>
      <c r="P532" s="163"/>
      <c r="Q532" s="163"/>
      <c r="R532" s="163"/>
      <c r="S532" s="163"/>
      <c r="T532" s="163"/>
      <c r="U532" s="163"/>
      <c r="V532" s="163"/>
      <c r="W532" s="163"/>
      <c r="X532" s="163"/>
      <c r="Y532" s="163"/>
      <c r="Z532" s="163"/>
    </row>
    <row r="533" ht="11.25" customHeight="1">
      <c r="A533" s="162" t="s">
        <v>11374</v>
      </c>
      <c r="B533" s="10" t="s">
        <v>177</v>
      </c>
      <c r="C533" s="162" t="s">
        <v>13919</v>
      </c>
      <c r="D533" s="10" t="s">
        <v>13300</v>
      </c>
      <c r="E533" s="10">
        <v>20.0</v>
      </c>
      <c r="F533" s="375">
        <v>20.0</v>
      </c>
      <c r="G533" s="376" t="s">
        <v>178</v>
      </c>
      <c r="H533" s="163"/>
      <c r="I533" s="163"/>
      <c r="J533" s="163"/>
      <c r="K533" s="163"/>
      <c r="L533" s="163"/>
      <c r="M533" s="163"/>
      <c r="N533" s="163"/>
      <c r="O533" s="163"/>
      <c r="P533" s="163"/>
      <c r="Q533" s="163"/>
      <c r="R533" s="163"/>
      <c r="S533" s="163"/>
      <c r="T533" s="163"/>
      <c r="U533" s="163"/>
      <c r="V533" s="163"/>
      <c r="W533" s="163"/>
      <c r="X533" s="163"/>
      <c r="Y533" s="163"/>
      <c r="Z533" s="163"/>
    </row>
    <row r="534" ht="11.25" customHeight="1">
      <c r="A534" s="162" t="s">
        <v>11374</v>
      </c>
      <c r="B534" s="10" t="s">
        <v>177</v>
      </c>
      <c r="C534" s="162" t="s">
        <v>13920</v>
      </c>
      <c r="D534" s="10" t="s">
        <v>13300</v>
      </c>
      <c r="E534" s="10">
        <v>50.0</v>
      </c>
      <c r="F534" s="375">
        <v>50.33</v>
      </c>
      <c r="G534" s="376" t="s">
        <v>178</v>
      </c>
      <c r="H534" s="163"/>
      <c r="I534" s="163"/>
      <c r="J534" s="163"/>
      <c r="K534" s="163"/>
      <c r="L534" s="163"/>
      <c r="M534" s="163"/>
      <c r="N534" s="163"/>
      <c r="O534" s="163"/>
      <c r="P534" s="163"/>
      <c r="Q534" s="163"/>
      <c r="R534" s="163"/>
      <c r="S534" s="163"/>
      <c r="T534" s="163"/>
      <c r="U534" s="163"/>
      <c r="V534" s="163"/>
      <c r="W534" s="163"/>
      <c r="X534" s="163"/>
      <c r="Y534" s="163"/>
      <c r="Z534" s="163"/>
    </row>
    <row r="535" ht="11.25" customHeight="1">
      <c r="A535" s="162" t="s">
        <v>11374</v>
      </c>
      <c r="B535" s="10" t="s">
        <v>177</v>
      </c>
      <c r="C535" s="162" t="s">
        <v>13921</v>
      </c>
      <c r="D535" s="10" t="s">
        <v>13300</v>
      </c>
      <c r="E535" s="10">
        <v>50.0</v>
      </c>
      <c r="F535" s="375">
        <v>50.33</v>
      </c>
      <c r="G535" s="376" t="s">
        <v>178</v>
      </c>
      <c r="H535" s="163"/>
      <c r="I535" s="163"/>
      <c r="J535" s="163"/>
      <c r="K535" s="163"/>
      <c r="L535" s="163"/>
      <c r="M535" s="163"/>
      <c r="N535" s="163"/>
      <c r="O535" s="163"/>
      <c r="P535" s="163"/>
      <c r="Q535" s="163"/>
      <c r="R535" s="163"/>
      <c r="S535" s="163"/>
      <c r="T535" s="163"/>
      <c r="U535" s="163"/>
      <c r="V535" s="163"/>
      <c r="W535" s="163"/>
      <c r="X535" s="163"/>
      <c r="Y535" s="163"/>
      <c r="Z535" s="163"/>
    </row>
    <row r="536" ht="11.25" customHeight="1">
      <c r="A536" s="162" t="s">
        <v>11374</v>
      </c>
      <c r="B536" s="10" t="s">
        <v>177</v>
      </c>
      <c r="C536" s="162" t="s">
        <v>13922</v>
      </c>
      <c r="D536" s="10" t="s">
        <v>13300</v>
      </c>
      <c r="E536" s="10">
        <v>20.0</v>
      </c>
      <c r="F536" s="375">
        <v>20.0</v>
      </c>
      <c r="G536" s="376" t="s">
        <v>178</v>
      </c>
      <c r="H536" s="163"/>
      <c r="I536" s="163"/>
      <c r="J536" s="163"/>
      <c r="K536" s="163"/>
      <c r="L536" s="163"/>
      <c r="M536" s="163"/>
      <c r="N536" s="163"/>
      <c r="O536" s="163"/>
      <c r="P536" s="163"/>
      <c r="Q536" s="163"/>
      <c r="R536" s="163"/>
      <c r="S536" s="163"/>
      <c r="T536" s="163"/>
      <c r="U536" s="163"/>
      <c r="V536" s="163"/>
      <c r="W536" s="163"/>
      <c r="X536" s="163"/>
      <c r="Y536" s="163"/>
      <c r="Z536" s="163"/>
    </row>
    <row r="537" ht="11.25" customHeight="1">
      <c r="A537" s="162" t="s">
        <v>11374</v>
      </c>
      <c r="B537" s="10" t="s">
        <v>177</v>
      </c>
      <c r="C537" s="162" t="s">
        <v>13923</v>
      </c>
      <c r="D537" s="10" t="s">
        <v>13300</v>
      </c>
      <c r="E537" s="10">
        <v>20.0</v>
      </c>
      <c r="F537" s="375">
        <v>20.0</v>
      </c>
      <c r="G537" s="376" t="s">
        <v>178</v>
      </c>
      <c r="H537" s="163"/>
      <c r="I537" s="163"/>
      <c r="J537" s="163"/>
      <c r="K537" s="163"/>
      <c r="L537" s="163"/>
      <c r="M537" s="163"/>
      <c r="N537" s="163"/>
      <c r="O537" s="163"/>
      <c r="P537" s="163"/>
      <c r="Q537" s="163"/>
      <c r="R537" s="163"/>
      <c r="S537" s="163"/>
      <c r="T537" s="163"/>
      <c r="U537" s="163"/>
      <c r="V537" s="163"/>
      <c r="W537" s="163"/>
      <c r="X537" s="163"/>
      <c r="Y537" s="163"/>
      <c r="Z537" s="163"/>
    </row>
    <row r="538" ht="11.25" customHeight="1">
      <c r="A538" s="162" t="s">
        <v>11374</v>
      </c>
      <c r="B538" s="10" t="s">
        <v>177</v>
      </c>
      <c r="C538" s="162" t="s">
        <v>13924</v>
      </c>
      <c r="D538" s="10" t="s">
        <v>13300</v>
      </c>
      <c r="E538" s="10">
        <v>11.0</v>
      </c>
      <c r="F538" s="375">
        <v>11.0</v>
      </c>
      <c r="G538" s="376" t="s">
        <v>178</v>
      </c>
      <c r="H538" s="163"/>
      <c r="I538" s="163"/>
      <c r="J538" s="163"/>
      <c r="K538" s="163"/>
      <c r="L538" s="163"/>
      <c r="M538" s="163"/>
      <c r="N538" s="163"/>
      <c r="O538" s="163"/>
      <c r="P538" s="163"/>
      <c r="Q538" s="163"/>
      <c r="R538" s="163"/>
      <c r="S538" s="163"/>
      <c r="T538" s="163"/>
      <c r="U538" s="163"/>
      <c r="V538" s="163"/>
      <c r="W538" s="163"/>
      <c r="X538" s="163"/>
      <c r="Y538" s="163"/>
      <c r="Z538" s="163"/>
    </row>
    <row r="539" ht="11.25" customHeight="1">
      <c r="A539" s="162" t="s">
        <v>11374</v>
      </c>
      <c r="B539" s="10" t="s">
        <v>177</v>
      </c>
      <c r="C539" s="162" t="s">
        <v>13925</v>
      </c>
      <c r="D539" s="10" t="s">
        <v>13300</v>
      </c>
      <c r="E539" s="10">
        <v>26.0</v>
      </c>
      <c r="F539" s="375">
        <v>25.67</v>
      </c>
      <c r="G539" s="376" t="s">
        <v>178</v>
      </c>
      <c r="H539" s="163"/>
      <c r="I539" s="163"/>
      <c r="J539" s="163"/>
      <c r="K539" s="163"/>
      <c r="L539" s="163"/>
      <c r="M539" s="163"/>
      <c r="N539" s="163"/>
      <c r="O539" s="163"/>
      <c r="P539" s="163"/>
      <c r="Q539" s="163"/>
      <c r="R539" s="163"/>
      <c r="S539" s="163"/>
      <c r="T539" s="163"/>
      <c r="U539" s="163"/>
      <c r="V539" s="163"/>
      <c r="W539" s="163"/>
      <c r="X539" s="163"/>
      <c r="Y539" s="163"/>
      <c r="Z539" s="163"/>
    </row>
    <row r="540" ht="11.25" customHeight="1">
      <c r="A540" s="162" t="s">
        <v>11374</v>
      </c>
      <c r="B540" s="10" t="s">
        <v>177</v>
      </c>
      <c r="C540" s="162" t="s">
        <v>13926</v>
      </c>
      <c r="D540" s="10" t="s">
        <v>13300</v>
      </c>
      <c r="E540" s="10">
        <v>17.0</v>
      </c>
      <c r="F540" s="375">
        <v>17.33</v>
      </c>
      <c r="G540" s="376" t="s">
        <v>178</v>
      </c>
      <c r="H540" s="163"/>
      <c r="I540" s="163"/>
      <c r="J540" s="163"/>
      <c r="K540" s="163"/>
      <c r="L540" s="163"/>
      <c r="M540" s="163"/>
      <c r="N540" s="163"/>
      <c r="O540" s="163"/>
      <c r="P540" s="163"/>
      <c r="Q540" s="163"/>
      <c r="R540" s="163"/>
      <c r="S540" s="163"/>
      <c r="T540" s="163"/>
      <c r="U540" s="163"/>
      <c r="V540" s="163"/>
      <c r="W540" s="163"/>
      <c r="X540" s="163"/>
      <c r="Y540" s="163"/>
      <c r="Z540" s="163"/>
    </row>
    <row r="541" ht="11.25" customHeight="1">
      <c r="A541" s="162" t="s">
        <v>11374</v>
      </c>
      <c r="B541" s="10" t="s">
        <v>177</v>
      </c>
      <c r="C541" s="162" t="s">
        <v>13927</v>
      </c>
      <c r="D541" s="10" t="s">
        <v>13300</v>
      </c>
      <c r="E541" s="10">
        <v>11.0</v>
      </c>
      <c r="F541" s="375">
        <v>10.66</v>
      </c>
      <c r="G541" s="376" t="s">
        <v>178</v>
      </c>
      <c r="H541" s="163"/>
      <c r="I541" s="163"/>
      <c r="J541" s="163"/>
      <c r="K541" s="163"/>
      <c r="L541" s="163"/>
      <c r="M541" s="163"/>
      <c r="N541" s="163"/>
      <c r="O541" s="163"/>
      <c r="P541" s="163"/>
      <c r="Q541" s="163"/>
      <c r="R541" s="163"/>
      <c r="S541" s="163"/>
      <c r="T541" s="163"/>
      <c r="U541" s="163"/>
      <c r="V541" s="163"/>
      <c r="W541" s="163"/>
      <c r="X541" s="163"/>
      <c r="Y541" s="163"/>
      <c r="Z541" s="163"/>
    </row>
    <row r="542" ht="11.25" customHeight="1">
      <c r="A542" s="162" t="s">
        <v>11374</v>
      </c>
      <c r="B542" s="10" t="s">
        <v>177</v>
      </c>
      <c r="C542" s="162" t="s">
        <v>13928</v>
      </c>
      <c r="D542" s="10" t="s">
        <v>13300</v>
      </c>
      <c r="E542" s="10">
        <v>11.0</v>
      </c>
      <c r="F542" s="375">
        <v>10.66</v>
      </c>
      <c r="G542" s="376" t="s">
        <v>178</v>
      </c>
      <c r="H542" s="163"/>
      <c r="I542" s="163"/>
      <c r="J542" s="163"/>
      <c r="K542" s="163"/>
      <c r="L542" s="163"/>
      <c r="M542" s="163"/>
      <c r="N542" s="163"/>
      <c r="O542" s="163"/>
      <c r="P542" s="163"/>
      <c r="Q542" s="163"/>
      <c r="R542" s="163"/>
      <c r="S542" s="163"/>
      <c r="T542" s="163"/>
      <c r="U542" s="163"/>
      <c r="V542" s="163"/>
      <c r="W542" s="163"/>
      <c r="X542" s="163"/>
      <c r="Y542" s="163"/>
      <c r="Z542" s="163"/>
    </row>
    <row r="543" ht="11.25" customHeight="1">
      <c r="A543" s="162" t="s">
        <v>11374</v>
      </c>
      <c r="B543" s="10" t="s">
        <v>177</v>
      </c>
      <c r="C543" s="162" t="s">
        <v>13929</v>
      </c>
      <c r="D543" s="10" t="s">
        <v>13300</v>
      </c>
      <c r="E543" s="10">
        <v>22.0</v>
      </c>
      <c r="F543" s="375">
        <v>22.0</v>
      </c>
      <c r="G543" s="376" t="s">
        <v>178</v>
      </c>
      <c r="H543" s="163"/>
      <c r="I543" s="163"/>
      <c r="J543" s="163"/>
      <c r="K543" s="163"/>
      <c r="L543" s="163"/>
      <c r="M543" s="163"/>
      <c r="N543" s="163"/>
      <c r="O543" s="163"/>
      <c r="P543" s="163"/>
      <c r="Q543" s="163"/>
      <c r="R543" s="163"/>
      <c r="S543" s="163"/>
      <c r="T543" s="163"/>
      <c r="U543" s="163"/>
      <c r="V543" s="163"/>
      <c r="W543" s="163"/>
      <c r="X543" s="163"/>
      <c r="Y543" s="163"/>
      <c r="Z543" s="163"/>
    </row>
    <row r="544" ht="11.25" customHeight="1">
      <c r="A544" s="162" t="s">
        <v>11374</v>
      </c>
      <c r="B544" s="10" t="s">
        <v>177</v>
      </c>
      <c r="C544" s="162" t="s">
        <v>13930</v>
      </c>
      <c r="D544" s="10" t="s">
        <v>13300</v>
      </c>
      <c r="E544" s="10">
        <v>22.0</v>
      </c>
      <c r="F544" s="375">
        <v>22.0</v>
      </c>
      <c r="G544" s="376" t="s">
        <v>178</v>
      </c>
      <c r="H544" s="163"/>
      <c r="I544" s="163"/>
      <c r="J544" s="163"/>
      <c r="K544" s="163"/>
      <c r="L544" s="163"/>
      <c r="M544" s="163"/>
      <c r="N544" s="163"/>
      <c r="O544" s="163"/>
      <c r="P544" s="163"/>
      <c r="Q544" s="163"/>
      <c r="R544" s="163"/>
      <c r="S544" s="163"/>
      <c r="T544" s="163"/>
      <c r="U544" s="163"/>
      <c r="V544" s="163"/>
      <c r="W544" s="163"/>
      <c r="X544" s="163"/>
      <c r="Y544" s="163"/>
      <c r="Z544" s="163"/>
    </row>
    <row r="545" ht="11.25" customHeight="1">
      <c r="A545" s="162" t="s">
        <v>11374</v>
      </c>
      <c r="B545" s="10" t="s">
        <v>177</v>
      </c>
      <c r="C545" s="162" t="s">
        <v>13931</v>
      </c>
      <c r="D545" s="10" t="s">
        <v>13300</v>
      </c>
      <c r="E545" s="10">
        <v>22.0</v>
      </c>
      <c r="F545" s="375">
        <v>22.0</v>
      </c>
      <c r="G545" s="376" t="s">
        <v>178</v>
      </c>
      <c r="H545" s="163"/>
      <c r="I545" s="163"/>
      <c r="J545" s="163"/>
      <c r="K545" s="163"/>
      <c r="L545" s="163"/>
      <c r="M545" s="163"/>
      <c r="N545" s="163"/>
      <c r="O545" s="163"/>
      <c r="P545" s="163"/>
      <c r="Q545" s="163"/>
      <c r="R545" s="163"/>
      <c r="S545" s="163"/>
      <c r="T545" s="163"/>
      <c r="U545" s="163"/>
      <c r="V545" s="163"/>
      <c r="W545" s="163"/>
      <c r="X545" s="163"/>
      <c r="Y545" s="163"/>
      <c r="Z545" s="163"/>
    </row>
    <row r="546" ht="11.25" customHeight="1">
      <c r="A546" s="162" t="s">
        <v>11374</v>
      </c>
      <c r="B546" s="10" t="s">
        <v>177</v>
      </c>
      <c r="C546" s="162" t="s">
        <v>13932</v>
      </c>
      <c r="D546" s="10" t="s">
        <v>13420</v>
      </c>
      <c r="E546" s="10">
        <v>11.0</v>
      </c>
      <c r="F546" s="375">
        <v>11.0</v>
      </c>
      <c r="G546" s="376" t="s">
        <v>178</v>
      </c>
      <c r="H546" s="163"/>
      <c r="I546" s="163"/>
      <c r="J546" s="163"/>
      <c r="K546" s="163"/>
      <c r="L546" s="163"/>
      <c r="M546" s="163"/>
      <c r="N546" s="163"/>
      <c r="O546" s="163"/>
      <c r="P546" s="163"/>
      <c r="Q546" s="163"/>
      <c r="R546" s="163"/>
      <c r="S546" s="163"/>
      <c r="T546" s="163"/>
      <c r="U546" s="163"/>
      <c r="V546" s="163"/>
      <c r="W546" s="163"/>
      <c r="X546" s="163"/>
      <c r="Y546" s="163"/>
      <c r="Z546" s="163"/>
    </row>
    <row r="547" ht="11.25" customHeight="1">
      <c r="A547" s="162" t="s">
        <v>11374</v>
      </c>
      <c r="B547" s="10" t="s">
        <v>177</v>
      </c>
      <c r="C547" s="162" t="s">
        <v>13933</v>
      </c>
      <c r="D547" s="10" t="s">
        <v>13420</v>
      </c>
      <c r="E547" s="10">
        <v>11.0</v>
      </c>
      <c r="F547" s="375">
        <v>11.0</v>
      </c>
      <c r="G547" s="376" t="s">
        <v>178</v>
      </c>
      <c r="H547" s="163"/>
      <c r="I547" s="163"/>
      <c r="J547" s="163"/>
      <c r="K547" s="163"/>
      <c r="L547" s="163"/>
      <c r="M547" s="163"/>
      <c r="N547" s="163"/>
      <c r="O547" s="163"/>
      <c r="P547" s="163"/>
      <c r="Q547" s="163"/>
      <c r="R547" s="163"/>
      <c r="S547" s="163"/>
      <c r="T547" s="163"/>
      <c r="U547" s="163"/>
      <c r="V547" s="163"/>
      <c r="W547" s="163"/>
      <c r="X547" s="163"/>
      <c r="Y547" s="163"/>
      <c r="Z547" s="163"/>
    </row>
    <row r="548" ht="11.25" customHeight="1">
      <c r="A548" s="162" t="s">
        <v>11374</v>
      </c>
      <c r="B548" s="10" t="s">
        <v>177</v>
      </c>
      <c r="C548" s="162" t="s">
        <v>13934</v>
      </c>
      <c r="D548" s="10" t="s">
        <v>13420</v>
      </c>
      <c r="E548" s="10">
        <v>11.0</v>
      </c>
      <c r="F548" s="375">
        <v>11.0</v>
      </c>
      <c r="G548" s="376" t="s">
        <v>178</v>
      </c>
      <c r="H548" s="163"/>
      <c r="I548" s="163"/>
      <c r="J548" s="163"/>
      <c r="K548" s="163"/>
      <c r="L548" s="163"/>
      <c r="M548" s="163"/>
      <c r="N548" s="163"/>
      <c r="O548" s="163"/>
      <c r="P548" s="163"/>
      <c r="Q548" s="163"/>
      <c r="R548" s="163"/>
      <c r="S548" s="163"/>
      <c r="T548" s="163"/>
      <c r="U548" s="163"/>
      <c r="V548" s="163"/>
      <c r="W548" s="163"/>
      <c r="X548" s="163"/>
      <c r="Y548" s="163"/>
      <c r="Z548" s="163"/>
    </row>
    <row r="549" ht="11.25" customHeight="1">
      <c r="A549" s="162" t="s">
        <v>11374</v>
      </c>
      <c r="B549" s="10" t="s">
        <v>177</v>
      </c>
      <c r="C549" s="162" t="s">
        <v>13935</v>
      </c>
      <c r="D549" s="10" t="s">
        <v>13420</v>
      </c>
      <c r="E549" s="10">
        <v>11.0</v>
      </c>
      <c r="F549" s="375">
        <v>11.0</v>
      </c>
      <c r="G549" s="376" t="s">
        <v>178</v>
      </c>
      <c r="H549" s="163"/>
      <c r="I549" s="163"/>
      <c r="J549" s="163"/>
      <c r="K549" s="163"/>
      <c r="L549" s="163"/>
      <c r="M549" s="163"/>
      <c r="N549" s="163"/>
      <c r="O549" s="163"/>
      <c r="P549" s="163"/>
      <c r="Q549" s="163"/>
      <c r="R549" s="163"/>
      <c r="S549" s="163"/>
      <c r="T549" s="163"/>
      <c r="U549" s="163"/>
      <c r="V549" s="163"/>
      <c r="W549" s="163"/>
      <c r="X549" s="163"/>
      <c r="Y549" s="163"/>
      <c r="Z549" s="163"/>
    </row>
    <row r="550" ht="11.25" customHeight="1">
      <c r="A550" s="162" t="s">
        <v>11374</v>
      </c>
      <c r="B550" s="10" t="s">
        <v>177</v>
      </c>
      <c r="C550" s="162" t="s">
        <v>13936</v>
      </c>
      <c r="D550" s="10" t="s">
        <v>13420</v>
      </c>
      <c r="E550" s="10">
        <v>11.0</v>
      </c>
      <c r="F550" s="375">
        <v>11.0</v>
      </c>
      <c r="G550" s="376" t="s">
        <v>178</v>
      </c>
      <c r="H550" s="163"/>
      <c r="I550" s="163"/>
      <c r="J550" s="163"/>
      <c r="K550" s="163"/>
      <c r="L550" s="163"/>
      <c r="M550" s="163"/>
      <c r="N550" s="163"/>
      <c r="O550" s="163"/>
      <c r="P550" s="163"/>
      <c r="Q550" s="163"/>
      <c r="R550" s="163"/>
      <c r="S550" s="163"/>
      <c r="T550" s="163"/>
      <c r="U550" s="163"/>
      <c r="V550" s="163"/>
      <c r="W550" s="163"/>
      <c r="X550" s="163"/>
      <c r="Y550" s="163"/>
      <c r="Z550" s="163"/>
    </row>
    <row r="551" ht="11.25" customHeight="1">
      <c r="A551" s="162" t="s">
        <v>11374</v>
      </c>
      <c r="B551" s="10" t="s">
        <v>177</v>
      </c>
      <c r="C551" s="162" t="s">
        <v>13937</v>
      </c>
      <c r="D551" s="10" t="s">
        <v>13420</v>
      </c>
      <c r="E551" s="10">
        <v>11.0</v>
      </c>
      <c r="F551" s="375">
        <v>11.0</v>
      </c>
      <c r="G551" s="376" t="s">
        <v>178</v>
      </c>
      <c r="H551" s="163"/>
      <c r="I551" s="163"/>
      <c r="J551" s="163"/>
      <c r="K551" s="163"/>
      <c r="L551" s="163"/>
      <c r="M551" s="163"/>
      <c r="N551" s="163"/>
      <c r="O551" s="163"/>
      <c r="P551" s="163"/>
      <c r="Q551" s="163"/>
      <c r="R551" s="163"/>
      <c r="S551" s="163"/>
      <c r="T551" s="163"/>
      <c r="U551" s="163"/>
      <c r="V551" s="163"/>
      <c r="W551" s="163"/>
      <c r="X551" s="163"/>
      <c r="Y551" s="163"/>
      <c r="Z551" s="163"/>
    </row>
    <row r="552" ht="11.25" customHeight="1">
      <c r="A552" s="162" t="s">
        <v>11374</v>
      </c>
      <c r="B552" s="10" t="s">
        <v>177</v>
      </c>
      <c r="C552" s="162" t="s">
        <v>13938</v>
      </c>
      <c r="D552" s="10" t="s">
        <v>13420</v>
      </c>
      <c r="E552" s="10">
        <v>11.0</v>
      </c>
      <c r="F552" s="375">
        <v>11.0</v>
      </c>
      <c r="G552" s="376" t="s">
        <v>178</v>
      </c>
      <c r="H552" s="163"/>
      <c r="I552" s="163"/>
      <c r="J552" s="163"/>
      <c r="K552" s="163"/>
      <c r="L552" s="163"/>
      <c r="M552" s="163"/>
      <c r="N552" s="163"/>
      <c r="O552" s="163"/>
      <c r="P552" s="163"/>
      <c r="Q552" s="163"/>
      <c r="R552" s="163"/>
      <c r="S552" s="163"/>
      <c r="T552" s="163"/>
      <c r="U552" s="163"/>
      <c r="V552" s="163"/>
      <c r="W552" s="163"/>
      <c r="X552" s="163"/>
      <c r="Y552" s="163"/>
      <c r="Z552" s="163"/>
    </row>
    <row r="553" ht="11.25" customHeight="1">
      <c r="A553" s="162" t="s">
        <v>11374</v>
      </c>
      <c r="B553" s="10" t="s">
        <v>177</v>
      </c>
      <c r="C553" s="162" t="s">
        <v>13939</v>
      </c>
      <c r="D553" s="10" t="s">
        <v>13300</v>
      </c>
      <c r="E553" s="10">
        <v>21.0</v>
      </c>
      <c r="F553" s="375">
        <v>21.33</v>
      </c>
      <c r="G553" s="376" t="s">
        <v>178</v>
      </c>
      <c r="H553" s="163"/>
      <c r="I553" s="163"/>
      <c r="J553" s="163"/>
      <c r="K553" s="163"/>
      <c r="L553" s="163"/>
      <c r="M553" s="163"/>
      <c r="N553" s="163"/>
      <c r="O553" s="163"/>
      <c r="P553" s="163"/>
      <c r="Q553" s="163"/>
      <c r="R553" s="163"/>
      <c r="S553" s="163"/>
      <c r="T553" s="163"/>
      <c r="U553" s="163"/>
      <c r="V553" s="163"/>
      <c r="W553" s="163"/>
      <c r="X553" s="163"/>
      <c r="Y553" s="163"/>
      <c r="Z553" s="163"/>
    </row>
    <row r="554" ht="11.25" customHeight="1">
      <c r="A554" s="162" t="s">
        <v>11374</v>
      </c>
      <c r="B554" s="10" t="s">
        <v>177</v>
      </c>
      <c r="C554" s="162" t="s">
        <v>13940</v>
      </c>
      <c r="D554" s="10" t="s">
        <v>13300</v>
      </c>
      <c r="E554" s="10">
        <v>50.0</v>
      </c>
      <c r="F554" s="375">
        <v>50.0</v>
      </c>
      <c r="G554" s="376" t="s">
        <v>178</v>
      </c>
      <c r="H554" s="163"/>
      <c r="I554" s="163"/>
      <c r="J554" s="163"/>
      <c r="K554" s="163"/>
      <c r="L554" s="163"/>
      <c r="M554" s="163"/>
      <c r="N554" s="163"/>
      <c r="O554" s="163"/>
      <c r="P554" s="163"/>
      <c r="Q554" s="163"/>
      <c r="R554" s="163"/>
      <c r="S554" s="163"/>
      <c r="T554" s="163"/>
      <c r="U554" s="163"/>
      <c r="V554" s="163"/>
      <c r="W554" s="163"/>
      <c r="X554" s="163"/>
      <c r="Y554" s="163"/>
      <c r="Z554" s="163"/>
    </row>
    <row r="555" ht="11.25" customHeight="1">
      <c r="A555" s="162" t="s">
        <v>12297</v>
      </c>
      <c r="B555" s="10" t="s">
        <v>177</v>
      </c>
      <c r="C555" s="162" t="s">
        <v>13941</v>
      </c>
      <c r="D555" s="10" t="s">
        <v>13300</v>
      </c>
      <c r="E555" s="10">
        <v>0.33</v>
      </c>
      <c r="F555" s="375">
        <v>11.33</v>
      </c>
      <c r="G555" s="376" t="s">
        <v>200</v>
      </c>
      <c r="H555" s="163"/>
      <c r="I555" s="163"/>
      <c r="J555" s="163"/>
      <c r="K555" s="163"/>
      <c r="L555" s="163"/>
      <c r="M555" s="163"/>
      <c r="N555" s="163"/>
      <c r="O555" s="163"/>
      <c r="P555" s="163"/>
      <c r="Q555" s="163"/>
      <c r="R555" s="163"/>
      <c r="S555" s="163"/>
      <c r="T555" s="163"/>
      <c r="U555" s="163"/>
      <c r="V555" s="163"/>
      <c r="W555" s="163"/>
      <c r="X555" s="163"/>
      <c r="Y555" s="163"/>
      <c r="Z555" s="163"/>
    </row>
    <row r="556" ht="11.25" customHeight="1">
      <c r="A556" s="162" t="s">
        <v>12297</v>
      </c>
      <c r="B556" s="10" t="s">
        <v>177</v>
      </c>
      <c r="C556" s="162" t="s">
        <v>13942</v>
      </c>
      <c r="D556" s="10" t="s">
        <v>13300</v>
      </c>
      <c r="E556" s="10">
        <v>0.33</v>
      </c>
      <c r="F556" s="375">
        <v>11.33</v>
      </c>
      <c r="G556" s="376" t="s">
        <v>200</v>
      </c>
      <c r="H556" s="163"/>
      <c r="I556" s="163"/>
      <c r="J556" s="163"/>
      <c r="K556" s="163"/>
      <c r="L556" s="163"/>
      <c r="M556" s="163"/>
      <c r="N556" s="163"/>
      <c r="O556" s="163"/>
      <c r="P556" s="163"/>
      <c r="Q556" s="163"/>
      <c r="R556" s="163"/>
      <c r="S556" s="163"/>
      <c r="T556" s="163"/>
      <c r="U556" s="163"/>
      <c r="V556" s="163"/>
      <c r="W556" s="163"/>
      <c r="X556" s="163"/>
      <c r="Y556" s="163"/>
      <c r="Z556" s="163"/>
    </row>
    <row r="557" ht="11.25" customHeight="1">
      <c r="A557" s="162" t="s">
        <v>12297</v>
      </c>
      <c r="B557" s="10" t="s">
        <v>177</v>
      </c>
      <c r="C557" s="162" t="s">
        <v>13943</v>
      </c>
      <c r="D557" s="10" t="s">
        <v>13300</v>
      </c>
      <c r="E557" s="10">
        <v>0.33</v>
      </c>
      <c r="F557" s="375">
        <v>11.33</v>
      </c>
      <c r="G557" s="376" t="s">
        <v>200</v>
      </c>
      <c r="H557" s="163"/>
      <c r="I557" s="163"/>
      <c r="J557" s="163"/>
      <c r="K557" s="163"/>
      <c r="L557" s="163"/>
      <c r="M557" s="163"/>
      <c r="N557" s="163"/>
      <c r="O557" s="163"/>
      <c r="P557" s="163"/>
      <c r="Q557" s="163"/>
      <c r="R557" s="163"/>
      <c r="S557" s="163"/>
      <c r="T557" s="163"/>
      <c r="U557" s="163"/>
      <c r="V557" s="163"/>
      <c r="W557" s="163"/>
      <c r="X557" s="163"/>
      <c r="Y557" s="163"/>
      <c r="Z557" s="163"/>
    </row>
    <row r="558" ht="11.25" customHeight="1">
      <c r="A558" s="162" t="s">
        <v>12297</v>
      </c>
      <c r="B558" s="10" t="s">
        <v>177</v>
      </c>
      <c r="C558" s="162" t="s">
        <v>13944</v>
      </c>
      <c r="D558" s="10" t="s">
        <v>13300</v>
      </c>
      <c r="E558" s="10">
        <v>0.33</v>
      </c>
      <c r="F558" s="375">
        <v>6.33</v>
      </c>
      <c r="G558" s="376" t="s">
        <v>200</v>
      </c>
      <c r="H558" s="163"/>
      <c r="I558" s="163"/>
      <c r="J558" s="163"/>
      <c r="K558" s="163"/>
      <c r="L558" s="163"/>
      <c r="M558" s="163"/>
      <c r="N558" s="163"/>
      <c r="O558" s="163"/>
      <c r="P558" s="163"/>
      <c r="Q558" s="163"/>
      <c r="R558" s="163"/>
      <c r="S558" s="163"/>
      <c r="T558" s="163"/>
      <c r="U558" s="163"/>
      <c r="V558" s="163"/>
      <c r="W558" s="163"/>
      <c r="X558" s="163"/>
      <c r="Y558" s="163"/>
      <c r="Z558" s="163"/>
    </row>
    <row r="559" ht="11.25" customHeight="1">
      <c r="A559" s="162" t="s">
        <v>12297</v>
      </c>
      <c r="B559" s="10" t="s">
        <v>177</v>
      </c>
      <c r="C559" s="162" t="s">
        <v>13945</v>
      </c>
      <c r="D559" s="10" t="s">
        <v>13300</v>
      </c>
      <c r="E559" s="10">
        <v>0.33</v>
      </c>
      <c r="F559" s="375">
        <v>3.33</v>
      </c>
      <c r="G559" s="376" t="s">
        <v>200</v>
      </c>
      <c r="H559" s="163"/>
      <c r="I559" s="163"/>
      <c r="J559" s="163"/>
      <c r="K559" s="163"/>
      <c r="L559" s="163"/>
      <c r="M559" s="163"/>
      <c r="N559" s="163"/>
      <c r="O559" s="163"/>
      <c r="P559" s="163"/>
      <c r="Q559" s="163"/>
      <c r="R559" s="163"/>
      <c r="S559" s="163"/>
      <c r="T559" s="163"/>
      <c r="U559" s="163"/>
      <c r="V559" s="163"/>
      <c r="W559" s="163"/>
      <c r="X559" s="163"/>
      <c r="Y559" s="163"/>
      <c r="Z559" s="163"/>
    </row>
    <row r="560" ht="11.25" customHeight="1">
      <c r="A560" s="162" t="s">
        <v>12297</v>
      </c>
      <c r="B560" s="10" t="s">
        <v>177</v>
      </c>
      <c r="C560" s="162" t="s">
        <v>13946</v>
      </c>
      <c r="D560" s="10" t="s">
        <v>13300</v>
      </c>
      <c r="E560" s="10">
        <v>0.33</v>
      </c>
      <c r="F560" s="375">
        <v>3.33</v>
      </c>
      <c r="G560" s="376" t="s">
        <v>200</v>
      </c>
      <c r="H560" s="163"/>
      <c r="I560" s="163"/>
      <c r="J560" s="163"/>
      <c r="K560" s="163"/>
      <c r="L560" s="163"/>
      <c r="M560" s="163"/>
      <c r="N560" s="163"/>
      <c r="O560" s="163"/>
      <c r="P560" s="163"/>
      <c r="Q560" s="163"/>
      <c r="R560" s="163"/>
      <c r="S560" s="163"/>
      <c r="T560" s="163"/>
      <c r="U560" s="163"/>
      <c r="V560" s="163"/>
      <c r="W560" s="163"/>
      <c r="X560" s="163"/>
      <c r="Y560" s="163"/>
      <c r="Z560" s="163"/>
    </row>
    <row r="561" ht="11.25" customHeight="1">
      <c r="A561" s="144" t="s">
        <v>12297</v>
      </c>
      <c r="B561" s="139" t="s">
        <v>177</v>
      </c>
      <c r="C561" s="174" t="s">
        <v>13947</v>
      </c>
      <c r="D561" s="143" t="s">
        <v>13420</v>
      </c>
      <c r="E561" s="381">
        <f t="shared" ref="E561:E566" si="1">1/3/2</f>
        <v>0.1666666667</v>
      </c>
      <c r="F561" s="317">
        <v>5.0</v>
      </c>
      <c r="G561" s="376" t="s">
        <v>200</v>
      </c>
      <c r="H561" s="163"/>
      <c r="I561" s="163"/>
      <c r="J561" s="163"/>
      <c r="K561" s="163"/>
      <c r="L561" s="163"/>
      <c r="M561" s="163"/>
      <c r="N561" s="163"/>
      <c r="O561" s="163"/>
      <c r="P561" s="163"/>
      <c r="Q561" s="163"/>
      <c r="R561" s="163"/>
      <c r="S561" s="163"/>
      <c r="T561" s="163"/>
      <c r="U561" s="163"/>
      <c r="V561" s="163"/>
      <c r="W561" s="163"/>
      <c r="X561" s="163"/>
      <c r="Y561" s="163"/>
      <c r="Z561" s="163"/>
    </row>
    <row r="562" ht="11.25" customHeight="1">
      <c r="A562" s="144" t="s">
        <v>12297</v>
      </c>
      <c r="B562" s="139" t="s">
        <v>177</v>
      </c>
      <c r="C562" s="174" t="s">
        <v>13948</v>
      </c>
      <c r="D562" s="143" t="s">
        <v>13420</v>
      </c>
      <c r="E562" s="381">
        <f t="shared" si="1"/>
        <v>0.1666666667</v>
      </c>
      <c r="F562" s="317">
        <v>5.0</v>
      </c>
      <c r="G562" s="376" t="s">
        <v>200</v>
      </c>
      <c r="H562" s="163"/>
      <c r="I562" s="163"/>
      <c r="J562" s="163"/>
      <c r="K562" s="163"/>
      <c r="L562" s="163"/>
      <c r="M562" s="163"/>
      <c r="N562" s="163"/>
      <c r="O562" s="163"/>
      <c r="P562" s="163"/>
      <c r="Q562" s="163"/>
      <c r="R562" s="163"/>
      <c r="S562" s="163"/>
      <c r="T562" s="163"/>
      <c r="U562" s="163"/>
      <c r="V562" s="163"/>
      <c r="W562" s="163"/>
      <c r="X562" s="163"/>
      <c r="Y562" s="163"/>
      <c r="Z562" s="163"/>
    </row>
    <row r="563" ht="11.25" customHeight="1">
      <c r="A563" s="144" t="s">
        <v>12297</v>
      </c>
      <c r="B563" s="139" t="s">
        <v>177</v>
      </c>
      <c r="C563" s="174" t="s">
        <v>13949</v>
      </c>
      <c r="D563" s="143" t="s">
        <v>13420</v>
      </c>
      <c r="E563" s="381">
        <f t="shared" si="1"/>
        <v>0.1666666667</v>
      </c>
      <c r="F563" s="317">
        <v>6.67</v>
      </c>
      <c r="G563" s="376" t="s">
        <v>200</v>
      </c>
      <c r="H563" s="163"/>
      <c r="I563" s="163"/>
      <c r="J563" s="163"/>
      <c r="K563" s="163"/>
      <c r="L563" s="163"/>
      <c r="M563" s="163"/>
      <c r="N563" s="163"/>
      <c r="O563" s="163"/>
      <c r="P563" s="163"/>
      <c r="Q563" s="163"/>
      <c r="R563" s="163"/>
      <c r="S563" s="163"/>
      <c r="T563" s="163"/>
      <c r="U563" s="163"/>
      <c r="V563" s="163"/>
      <c r="W563" s="163"/>
      <c r="X563" s="163"/>
      <c r="Y563" s="163"/>
      <c r="Z563" s="163"/>
    </row>
    <row r="564" ht="11.25" customHeight="1">
      <c r="A564" s="144" t="s">
        <v>12297</v>
      </c>
      <c r="B564" s="139" t="s">
        <v>177</v>
      </c>
      <c r="C564" s="174" t="s">
        <v>13950</v>
      </c>
      <c r="D564" s="143" t="s">
        <v>13420</v>
      </c>
      <c r="E564" s="381">
        <f t="shared" si="1"/>
        <v>0.1666666667</v>
      </c>
      <c r="F564" s="317">
        <v>6.67</v>
      </c>
      <c r="G564" s="376" t="s">
        <v>200</v>
      </c>
      <c r="H564" s="163"/>
      <c r="I564" s="163"/>
      <c r="J564" s="163"/>
      <c r="K564" s="163"/>
      <c r="L564" s="163"/>
      <c r="M564" s="163"/>
      <c r="N564" s="163"/>
      <c r="O564" s="163"/>
      <c r="P564" s="163"/>
      <c r="Q564" s="163"/>
      <c r="R564" s="163"/>
      <c r="S564" s="163"/>
      <c r="T564" s="163"/>
      <c r="U564" s="163"/>
      <c r="V564" s="163"/>
      <c r="W564" s="163"/>
      <c r="X564" s="163"/>
      <c r="Y564" s="163"/>
      <c r="Z564" s="163"/>
    </row>
    <row r="565" ht="11.25" customHeight="1">
      <c r="A565" s="178" t="s">
        <v>12297</v>
      </c>
      <c r="B565" s="139" t="s">
        <v>177</v>
      </c>
      <c r="C565" s="174" t="s">
        <v>13951</v>
      </c>
      <c r="D565" s="143" t="s">
        <v>13420</v>
      </c>
      <c r="E565" s="381">
        <f t="shared" si="1"/>
        <v>0.1666666667</v>
      </c>
      <c r="F565" s="317">
        <v>6.67</v>
      </c>
      <c r="G565" s="376" t="s">
        <v>200</v>
      </c>
      <c r="H565" s="163"/>
      <c r="I565" s="163"/>
      <c r="J565" s="163"/>
      <c r="K565" s="163"/>
      <c r="L565" s="163"/>
      <c r="M565" s="163"/>
      <c r="N565" s="163"/>
      <c r="O565" s="163"/>
      <c r="P565" s="163"/>
      <c r="Q565" s="163"/>
      <c r="R565" s="163"/>
      <c r="S565" s="163"/>
      <c r="T565" s="163"/>
      <c r="U565" s="163"/>
      <c r="V565" s="163"/>
      <c r="W565" s="163"/>
      <c r="X565" s="163"/>
      <c r="Y565" s="163"/>
      <c r="Z565" s="163"/>
    </row>
    <row r="566" ht="11.25" customHeight="1">
      <c r="A566" s="144" t="s">
        <v>12297</v>
      </c>
      <c r="B566" s="139" t="s">
        <v>177</v>
      </c>
      <c r="C566" s="174" t="s">
        <v>13952</v>
      </c>
      <c r="D566" s="143" t="s">
        <v>13420</v>
      </c>
      <c r="E566" s="381">
        <f t="shared" si="1"/>
        <v>0.1666666667</v>
      </c>
      <c r="F566" s="317">
        <v>3.17</v>
      </c>
      <c r="G566" s="376" t="s">
        <v>200</v>
      </c>
      <c r="H566" s="163"/>
      <c r="I566" s="163"/>
      <c r="J566" s="163"/>
      <c r="K566" s="163"/>
      <c r="L566" s="163"/>
      <c r="M566" s="163"/>
      <c r="N566" s="163"/>
      <c r="O566" s="163"/>
      <c r="P566" s="163"/>
      <c r="Q566" s="163"/>
      <c r="R566" s="163"/>
      <c r="S566" s="163"/>
      <c r="T566" s="163"/>
      <c r="U566" s="163"/>
      <c r="V566" s="163"/>
      <c r="W566" s="163"/>
      <c r="X566" s="163"/>
      <c r="Y566" s="163"/>
      <c r="Z566" s="163"/>
    </row>
    <row r="567" ht="11.25" customHeight="1">
      <c r="A567" s="162" t="s">
        <v>13190</v>
      </c>
      <c r="B567" s="10" t="s">
        <v>177</v>
      </c>
      <c r="C567" s="162" t="s">
        <v>13953</v>
      </c>
      <c r="D567" s="10" t="s">
        <v>13300</v>
      </c>
      <c r="E567" s="10">
        <v>0.33</v>
      </c>
      <c r="F567" s="375">
        <v>13.33</v>
      </c>
      <c r="G567" s="376" t="s">
        <v>188</v>
      </c>
      <c r="H567" s="163"/>
      <c r="I567" s="163"/>
      <c r="J567" s="163"/>
      <c r="K567" s="163"/>
      <c r="L567" s="163"/>
      <c r="M567" s="163"/>
      <c r="N567" s="163"/>
      <c r="O567" s="163"/>
      <c r="P567" s="163"/>
      <c r="Q567" s="163"/>
      <c r="R567" s="163"/>
      <c r="S567" s="163"/>
      <c r="T567" s="163"/>
      <c r="U567" s="163"/>
      <c r="V567" s="163"/>
      <c r="W567" s="163"/>
      <c r="X567" s="163"/>
      <c r="Y567" s="163"/>
      <c r="Z567" s="163"/>
    </row>
    <row r="568" ht="11.25" customHeight="1">
      <c r="A568" s="162" t="s">
        <v>13190</v>
      </c>
      <c r="B568" s="10" t="s">
        <v>177</v>
      </c>
      <c r="C568" s="162" t="s">
        <v>13954</v>
      </c>
      <c r="D568" s="10" t="s">
        <v>13300</v>
      </c>
      <c r="E568" s="10">
        <v>0.33</v>
      </c>
      <c r="F568" s="375">
        <v>13.33</v>
      </c>
      <c r="G568" s="376" t="s">
        <v>188</v>
      </c>
      <c r="H568" s="163"/>
      <c r="I568" s="163"/>
      <c r="J568" s="163"/>
      <c r="K568" s="163"/>
      <c r="L568" s="163"/>
      <c r="M568" s="163"/>
      <c r="N568" s="163"/>
      <c r="O568" s="163"/>
      <c r="P568" s="163"/>
      <c r="Q568" s="163"/>
      <c r="R568" s="163"/>
      <c r="S568" s="163"/>
      <c r="T568" s="163"/>
      <c r="U568" s="163"/>
      <c r="V568" s="163"/>
      <c r="W568" s="163"/>
      <c r="X568" s="163"/>
      <c r="Y568" s="163"/>
      <c r="Z568" s="163"/>
    </row>
    <row r="569" ht="11.25" customHeight="1">
      <c r="A569" s="162" t="s">
        <v>13190</v>
      </c>
      <c r="B569" s="10" t="s">
        <v>177</v>
      </c>
      <c r="C569" s="162" t="s">
        <v>13955</v>
      </c>
      <c r="D569" s="10" t="s">
        <v>13300</v>
      </c>
      <c r="E569" s="10">
        <v>0.33</v>
      </c>
      <c r="F569" s="375">
        <v>6.67</v>
      </c>
      <c r="G569" s="376" t="s">
        <v>188</v>
      </c>
      <c r="H569" s="163"/>
      <c r="I569" s="163"/>
      <c r="J569" s="163"/>
      <c r="K569" s="163"/>
      <c r="L569" s="163"/>
      <c r="M569" s="163"/>
      <c r="N569" s="163"/>
      <c r="O569" s="163"/>
      <c r="P569" s="163"/>
      <c r="Q569" s="163"/>
      <c r="R569" s="163"/>
      <c r="S569" s="163"/>
      <c r="T569" s="163"/>
      <c r="U569" s="163"/>
      <c r="V569" s="163"/>
      <c r="W569" s="163"/>
      <c r="X569" s="163"/>
      <c r="Y569" s="163"/>
      <c r="Z569" s="163"/>
    </row>
    <row r="570" ht="11.25" customHeight="1">
      <c r="A570" s="162" t="s">
        <v>13190</v>
      </c>
      <c r="B570" s="10" t="s">
        <v>177</v>
      </c>
      <c r="C570" s="162" t="s">
        <v>13956</v>
      </c>
      <c r="D570" s="10" t="s">
        <v>13300</v>
      </c>
      <c r="E570" s="10">
        <v>0.33</v>
      </c>
      <c r="F570" s="375">
        <v>6.33</v>
      </c>
      <c r="G570" s="376" t="s">
        <v>188</v>
      </c>
      <c r="H570" s="163"/>
      <c r="I570" s="163"/>
      <c r="J570" s="163"/>
      <c r="K570" s="163"/>
      <c r="L570" s="163"/>
      <c r="M570" s="163"/>
      <c r="N570" s="163"/>
      <c r="O570" s="163"/>
      <c r="P570" s="163"/>
      <c r="Q570" s="163"/>
      <c r="R570" s="163"/>
      <c r="S570" s="163"/>
      <c r="T570" s="163"/>
      <c r="U570" s="163"/>
      <c r="V570" s="163"/>
      <c r="W570" s="163"/>
      <c r="X570" s="163"/>
      <c r="Y570" s="163"/>
      <c r="Z570" s="163"/>
    </row>
    <row r="571" ht="11.25" customHeight="1">
      <c r="A571" s="162" t="s">
        <v>13190</v>
      </c>
      <c r="B571" s="10" t="s">
        <v>177</v>
      </c>
      <c r="C571" s="162" t="s">
        <v>13957</v>
      </c>
      <c r="D571" s="10" t="s">
        <v>13300</v>
      </c>
      <c r="E571" s="10">
        <v>0.33</v>
      </c>
      <c r="F571" s="375">
        <v>6.33</v>
      </c>
      <c r="G571" s="376" t="s">
        <v>188</v>
      </c>
      <c r="H571" s="163"/>
      <c r="I571" s="163"/>
      <c r="J571" s="163"/>
      <c r="K571" s="163"/>
      <c r="L571" s="163"/>
      <c r="M571" s="163"/>
      <c r="N571" s="163"/>
      <c r="O571" s="163"/>
      <c r="P571" s="163"/>
      <c r="Q571" s="163"/>
      <c r="R571" s="163"/>
      <c r="S571" s="163"/>
      <c r="T571" s="163"/>
      <c r="U571" s="163"/>
      <c r="V571" s="163"/>
      <c r="W571" s="163"/>
      <c r="X571" s="163"/>
      <c r="Y571" s="163"/>
      <c r="Z571" s="163"/>
    </row>
    <row r="572" ht="11.25" customHeight="1">
      <c r="A572" s="162" t="s">
        <v>13190</v>
      </c>
      <c r="B572" s="10" t="s">
        <v>177</v>
      </c>
      <c r="C572" s="162" t="s">
        <v>13958</v>
      </c>
      <c r="D572" s="10" t="s">
        <v>13300</v>
      </c>
      <c r="E572" s="10">
        <v>0.33</v>
      </c>
      <c r="F572" s="375">
        <v>6.33</v>
      </c>
      <c r="G572" s="376" t="s">
        <v>188</v>
      </c>
      <c r="H572" s="163"/>
      <c r="I572" s="163"/>
      <c r="J572" s="163"/>
      <c r="K572" s="163"/>
      <c r="L572" s="163"/>
      <c r="M572" s="163"/>
      <c r="N572" s="163"/>
      <c r="O572" s="163"/>
      <c r="P572" s="163"/>
      <c r="Q572" s="163"/>
      <c r="R572" s="163"/>
      <c r="S572" s="163"/>
      <c r="T572" s="163"/>
      <c r="U572" s="163"/>
      <c r="V572" s="163"/>
      <c r="W572" s="163"/>
      <c r="X572" s="163"/>
      <c r="Y572" s="163"/>
      <c r="Z572" s="163"/>
    </row>
    <row r="573" ht="11.25" customHeight="1">
      <c r="A573" s="162" t="s">
        <v>13190</v>
      </c>
      <c r="B573" s="10" t="s">
        <v>177</v>
      </c>
      <c r="C573" s="162" t="s">
        <v>13959</v>
      </c>
      <c r="D573" s="10" t="s">
        <v>13300</v>
      </c>
      <c r="E573" s="10">
        <v>0.33</v>
      </c>
      <c r="F573" s="375">
        <v>6.33</v>
      </c>
      <c r="G573" s="376" t="s">
        <v>188</v>
      </c>
      <c r="H573" s="163"/>
      <c r="I573" s="163"/>
      <c r="J573" s="163"/>
      <c r="K573" s="163"/>
      <c r="L573" s="163"/>
      <c r="M573" s="163"/>
      <c r="N573" s="163"/>
      <c r="O573" s="163"/>
      <c r="P573" s="163"/>
      <c r="Q573" s="163"/>
      <c r="R573" s="163"/>
      <c r="S573" s="163"/>
      <c r="T573" s="163"/>
      <c r="U573" s="163"/>
      <c r="V573" s="163"/>
      <c r="W573" s="163"/>
      <c r="X573" s="163"/>
      <c r="Y573" s="163"/>
      <c r="Z573" s="163"/>
    </row>
    <row r="574" ht="11.25" customHeight="1">
      <c r="A574" s="162" t="s">
        <v>13192</v>
      </c>
      <c r="B574" s="10" t="s">
        <v>1183</v>
      </c>
      <c r="C574" s="162" t="s">
        <v>13960</v>
      </c>
      <c r="D574" s="10" t="s">
        <v>13300</v>
      </c>
      <c r="E574" s="10">
        <v>26.33</v>
      </c>
      <c r="F574" s="375">
        <v>26.33</v>
      </c>
      <c r="G574" s="376" t="s">
        <v>201</v>
      </c>
      <c r="H574" s="163"/>
      <c r="I574" s="163"/>
      <c r="J574" s="163"/>
      <c r="K574" s="163"/>
      <c r="L574" s="163"/>
      <c r="M574" s="163"/>
      <c r="N574" s="163"/>
      <c r="O574" s="163"/>
      <c r="P574" s="163"/>
      <c r="Q574" s="163"/>
      <c r="R574" s="163"/>
      <c r="S574" s="163"/>
      <c r="T574" s="163"/>
      <c r="U574" s="163"/>
      <c r="V574" s="163"/>
      <c r="W574" s="163"/>
      <c r="X574" s="163"/>
      <c r="Y574" s="163"/>
      <c r="Z574" s="163"/>
    </row>
    <row r="575" ht="11.25" customHeight="1">
      <c r="A575" s="162" t="s">
        <v>13192</v>
      </c>
      <c r="B575" s="10" t="s">
        <v>1183</v>
      </c>
      <c r="C575" s="162" t="s">
        <v>13961</v>
      </c>
      <c r="D575" s="10" t="s">
        <v>13300</v>
      </c>
      <c r="E575" s="10">
        <v>26.33</v>
      </c>
      <c r="F575" s="375">
        <v>26.33</v>
      </c>
      <c r="G575" s="376" t="s">
        <v>201</v>
      </c>
      <c r="H575" s="163"/>
      <c r="I575" s="163"/>
      <c r="J575" s="163"/>
      <c r="K575" s="163"/>
      <c r="L575" s="163"/>
      <c r="M575" s="163"/>
      <c r="N575" s="163"/>
      <c r="O575" s="163"/>
      <c r="P575" s="163"/>
      <c r="Q575" s="163"/>
      <c r="R575" s="163"/>
      <c r="S575" s="163"/>
      <c r="T575" s="163"/>
      <c r="U575" s="163"/>
      <c r="V575" s="163"/>
      <c r="W575" s="163"/>
      <c r="X575" s="163"/>
      <c r="Y575" s="163"/>
      <c r="Z575" s="163"/>
    </row>
    <row r="576" ht="11.25" customHeight="1">
      <c r="A576" s="162" t="s">
        <v>13192</v>
      </c>
      <c r="B576" s="10" t="s">
        <v>1183</v>
      </c>
      <c r="C576" s="162" t="s">
        <v>13962</v>
      </c>
      <c r="D576" s="10" t="s">
        <v>13300</v>
      </c>
      <c r="E576" s="10">
        <v>26.33</v>
      </c>
      <c r="F576" s="375">
        <v>26.33</v>
      </c>
      <c r="G576" s="376" t="s">
        <v>201</v>
      </c>
      <c r="H576" s="163"/>
      <c r="I576" s="163"/>
      <c r="J576" s="163"/>
      <c r="K576" s="163"/>
      <c r="L576" s="163"/>
      <c r="M576" s="163"/>
      <c r="N576" s="163"/>
      <c r="O576" s="163"/>
      <c r="P576" s="163"/>
      <c r="Q576" s="163"/>
      <c r="R576" s="163"/>
      <c r="S576" s="163"/>
      <c r="T576" s="163"/>
      <c r="U576" s="163"/>
      <c r="V576" s="163"/>
      <c r="W576" s="163"/>
      <c r="X576" s="163"/>
      <c r="Y576" s="163"/>
      <c r="Z576" s="163"/>
    </row>
    <row r="577" ht="11.25" customHeight="1">
      <c r="A577" s="162" t="s">
        <v>13192</v>
      </c>
      <c r="B577" s="10" t="s">
        <v>1183</v>
      </c>
      <c r="C577" s="162" t="s">
        <v>13963</v>
      </c>
      <c r="D577" s="10" t="s">
        <v>13300</v>
      </c>
      <c r="E577" s="10">
        <v>3.33</v>
      </c>
      <c r="F577" s="375">
        <v>3.33</v>
      </c>
      <c r="G577" s="376" t="s">
        <v>201</v>
      </c>
      <c r="H577" s="163"/>
      <c r="I577" s="163"/>
      <c r="J577" s="163"/>
      <c r="K577" s="163"/>
      <c r="L577" s="163"/>
      <c r="M577" s="163"/>
      <c r="N577" s="163"/>
      <c r="O577" s="163"/>
      <c r="P577" s="163"/>
      <c r="Q577" s="163"/>
      <c r="R577" s="163"/>
      <c r="S577" s="163"/>
      <c r="T577" s="163"/>
      <c r="U577" s="163"/>
      <c r="V577" s="163"/>
      <c r="W577" s="163"/>
      <c r="X577" s="163"/>
      <c r="Y577" s="163"/>
      <c r="Z577" s="163"/>
    </row>
    <row r="578" ht="11.25" customHeight="1">
      <c r="A578" s="162" t="s">
        <v>13192</v>
      </c>
      <c r="B578" s="10" t="s">
        <v>1183</v>
      </c>
      <c r="C578" s="162" t="s">
        <v>13964</v>
      </c>
      <c r="D578" s="10" t="s">
        <v>13300</v>
      </c>
      <c r="E578" s="10">
        <v>3.33</v>
      </c>
      <c r="F578" s="375">
        <v>3.33</v>
      </c>
      <c r="G578" s="376" t="s">
        <v>201</v>
      </c>
      <c r="H578" s="163"/>
      <c r="I578" s="163"/>
      <c r="J578" s="163"/>
      <c r="K578" s="163"/>
      <c r="L578" s="163"/>
      <c r="M578" s="163"/>
      <c r="N578" s="163"/>
      <c r="O578" s="163"/>
      <c r="P578" s="163"/>
      <c r="Q578" s="163"/>
      <c r="R578" s="163"/>
      <c r="S578" s="163"/>
      <c r="T578" s="163"/>
      <c r="U578" s="163"/>
      <c r="V578" s="163"/>
      <c r="W578" s="163"/>
      <c r="X578" s="163"/>
      <c r="Y578" s="163"/>
      <c r="Z578" s="163"/>
    </row>
    <row r="579" ht="11.25" customHeight="1">
      <c r="A579" s="162" t="s">
        <v>13192</v>
      </c>
      <c r="B579" s="10" t="s">
        <v>1183</v>
      </c>
      <c r="C579" s="162" t="s">
        <v>13965</v>
      </c>
      <c r="D579" s="10"/>
      <c r="E579" s="10">
        <v>3.33</v>
      </c>
      <c r="F579" s="375">
        <v>3.33</v>
      </c>
      <c r="G579" s="376" t="s">
        <v>201</v>
      </c>
      <c r="H579" s="163"/>
      <c r="I579" s="163"/>
      <c r="J579" s="163"/>
      <c r="K579" s="163"/>
      <c r="L579" s="163"/>
      <c r="M579" s="163"/>
      <c r="N579" s="163"/>
      <c r="O579" s="163"/>
      <c r="P579" s="163"/>
      <c r="Q579" s="163"/>
      <c r="R579" s="163"/>
      <c r="S579" s="163"/>
      <c r="T579" s="163"/>
      <c r="U579" s="163"/>
      <c r="V579" s="163"/>
      <c r="W579" s="163"/>
      <c r="X579" s="163"/>
      <c r="Y579" s="163"/>
      <c r="Z579" s="163"/>
    </row>
    <row r="580" ht="11.25" customHeight="1">
      <c r="A580" s="162" t="s">
        <v>13192</v>
      </c>
      <c r="B580" s="10" t="s">
        <v>1183</v>
      </c>
      <c r="C580" s="162" t="s">
        <v>13966</v>
      </c>
      <c r="D580" s="10"/>
      <c r="E580" s="10">
        <v>3.33</v>
      </c>
      <c r="F580" s="375">
        <v>3.33</v>
      </c>
      <c r="G580" s="376" t="s">
        <v>201</v>
      </c>
      <c r="H580" s="163"/>
      <c r="I580" s="163"/>
      <c r="J580" s="163"/>
      <c r="K580" s="163"/>
      <c r="L580" s="163"/>
      <c r="M580" s="163"/>
      <c r="N580" s="163"/>
      <c r="O580" s="163"/>
      <c r="P580" s="163"/>
      <c r="Q580" s="163"/>
      <c r="R580" s="163"/>
      <c r="S580" s="163"/>
      <c r="T580" s="163"/>
      <c r="U580" s="163"/>
      <c r="V580" s="163"/>
      <c r="W580" s="163"/>
      <c r="X580" s="163"/>
      <c r="Y580" s="163"/>
      <c r="Z580" s="163"/>
    </row>
    <row r="581" ht="11.25" customHeight="1">
      <c r="A581" s="162" t="s">
        <v>12318</v>
      </c>
      <c r="B581" s="10" t="s">
        <v>177</v>
      </c>
      <c r="C581" s="162" t="s">
        <v>13811</v>
      </c>
      <c r="D581" s="10" t="s">
        <v>13967</v>
      </c>
      <c r="E581" s="10" t="s">
        <v>13968</v>
      </c>
      <c r="F581" s="375">
        <v>545.0</v>
      </c>
      <c r="G581" s="376" t="s">
        <v>202</v>
      </c>
      <c r="H581" s="163"/>
      <c r="I581" s="163"/>
      <c r="J581" s="163"/>
      <c r="K581" s="163"/>
      <c r="L581" s="163"/>
      <c r="M581" s="163"/>
      <c r="N581" s="163"/>
      <c r="O581" s="163"/>
      <c r="P581" s="163"/>
      <c r="Q581" s="163"/>
      <c r="R581" s="163"/>
      <c r="S581" s="163"/>
      <c r="T581" s="163"/>
      <c r="U581" s="163"/>
      <c r="V581" s="163"/>
      <c r="W581" s="163"/>
      <c r="X581" s="163"/>
      <c r="Y581" s="163"/>
      <c r="Z581" s="163"/>
    </row>
    <row r="582" ht="11.25" customHeight="1">
      <c r="A582" s="162" t="s">
        <v>12318</v>
      </c>
      <c r="B582" s="10" t="s">
        <v>177</v>
      </c>
      <c r="C582" s="162" t="s">
        <v>13047</v>
      </c>
      <c r="D582" s="10" t="s">
        <v>13967</v>
      </c>
      <c r="E582" s="10" t="s">
        <v>13969</v>
      </c>
      <c r="F582" s="375">
        <v>51.0</v>
      </c>
      <c r="G582" s="376" t="s">
        <v>202</v>
      </c>
      <c r="H582" s="163"/>
      <c r="I582" s="163"/>
      <c r="J582" s="163"/>
      <c r="K582" s="163"/>
      <c r="L582" s="163"/>
      <c r="M582" s="163"/>
      <c r="N582" s="163"/>
      <c r="O582" s="163"/>
      <c r="P582" s="163"/>
      <c r="Q582" s="163"/>
      <c r="R582" s="163"/>
      <c r="S582" s="163"/>
      <c r="T582" s="163"/>
      <c r="U582" s="163"/>
      <c r="V582" s="163"/>
      <c r="W582" s="163"/>
      <c r="X582" s="163"/>
      <c r="Y582" s="163"/>
      <c r="Z582" s="163"/>
    </row>
    <row r="583" ht="11.25" customHeight="1">
      <c r="A583" s="162" t="s">
        <v>12318</v>
      </c>
      <c r="B583" s="10" t="s">
        <v>177</v>
      </c>
      <c r="C583" s="162" t="s">
        <v>13970</v>
      </c>
      <c r="D583" s="10" t="s">
        <v>13300</v>
      </c>
      <c r="E583" s="10">
        <v>151.0</v>
      </c>
      <c r="F583" s="375">
        <v>50.0</v>
      </c>
      <c r="G583" s="376" t="s">
        <v>202</v>
      </c>
      <c r="H583" s="163"/>
      <c r="I583" s="163"/>
      <c r="J583" s="163"/>
      <c r="K583" s="163"/>
      <c r="L583" s="163"/>
      <c r="M583" s="163"/>
      <c r="N583" s="163"/>
      <c r="O583" s="163"/>
      <c r="P583" s="163"/>
      <c r="Q583" s="163"/>
      <c r="R583" s="163"/>
      <c r="S583" s="163"/>
      <c r="T583" s="163"/>
      <c r="U583" s="163"/>
      <c r="V583" s="163"/>
      <c r="W583" s="163"/>
      <c r="X583" s="163"/>
      <c r="Y583" s="163"/>
      <c r="Z583" s="163"/>
    </row>
    <row r="584" ht="11.25" customHeight="1">
      <c r="A584" s="162" t="s">
        <v>12318</v>
      </c>
      <c r="B584" s="10" t="s">
        <v>177</v>
      </c>
      <c r="C584" s="162" t="s">
        <v>13971</v>
      </c>
      <c r="D584" s="10" t="s">
        <v>13300</v>
      </c>
      <c r="E584" s="10">
        <v>60.0</v>
      </c>
      <c r="F584" s="375">
        <v>20.0</v>
      </c>
      <c r="G584" s="376" t="s">
        <v>202</v>
      </c>
      <c r="H584" s="163"/>
      <c r="I584" s="163"/>
      <c r="J584" s="163"/>
      <c r="K584" s="163"/>
      <c r="L584" s="163"/>
      <c r="M584" s="163"/>
      <c r="N584" s="163"/>
      <c r="O584" s="163"/>
      <c r="P584" s="163"/>
      <c r="Q584" s="163"/>
      <c r="R584" s="163"/>
      <c r="S584" s="163"/>
      <c r="T584" s="163"/>
      <c r="U584" s="163"/>
      <c r="V584" s="163"/>
      <c r="W584" s="163"/>
      <c r="X584" s="163"/>
      <c r="Y584" s="163"/>
      <c r="Z584" s="163"/>
    </row>
    <row r="585" ht="11.25" customHeight="1">
      <c r="A585" s="162" t="s">
        <v>12318</v>
      </c>
      <c r="B585" s="10" t="s">
        <v>177</v>
      </c>
      <c r="C585" s="162" t="s">
        <v>13972</v>
      </c>
      <c r="D585" s="10" t="s">
        <v>13300</v>
      </c>
      <c r="E585" s="10">
        <v>64.0</v>
      </c>
      <c r="F585" s="375">
        <v>21.0</v>
      </c>
      <c r="G585" s="376" t="s">
        <v>202</v>
      </c>
      <c r="H585" s="163"/>
      <c r="I585" s="163"/>
      <c r="J585" s="163"/>
      <c r="K585" s="163"/>
      <c r="L585" s="163"/>
      <c r="M585" s="163"/>
      <c r="N585" s="163"/>
      <c r="O585" s="163"/>
      <c r="P585" s="163"/>
      <c r="Q585" s="163"/>
      <c r="R585" s="163"/>
      <c r="S585" s="163"/>
      <c r="T585" s="163"/>
      <c r="U585" s="163"/>
      <c r="V585" s="163"/>
      <c r="W585" s="163"/>
      <c r="X585" s="163"/>
      <c r="Y585" s="163"/>
      <c r="Z585" s="163"/>
    </row>
    <row r="586" ht="11.25" customHeight="1">
      <c r="A586" s="162" t="s">
        <v>12318</v>
      </c>
      <c r="B586" s="10" t="s">
        <v>177</v>
      </c>
      <c r="C586" s="162" t="s">
        <v>13973</v>
      </c>
      <c r="D586" s="10" t="s">
        <v>13300</v>
      </c>
      <c r="E586" s="10">
        <v>40.0</v>
      </c>
      <c r="F586" s="375">
        <v>13.0</v>
      </c>
      <c r="G586" s="376" t="s">
        <v>202</v>
      </c>
      <c r="H586" s="163"/>
      <c r="I586" s="163"/>
      <c r="J586" s="163"/>
      <c r="K586" s="163"/>
      <c r="L586" s="163"/>
      <c r="M586" s="163"/>
      <c r="N586" s="163"/>
      <c r="O586" s="163"/>
      <c r="P586" s="163"/>
      <c r="Q586" s="163"/>
      <c r="R586" s="163"/>
      <c r="S586" s="163"/>
      <c r="T586" s="163"/>
      <c r="U586" s="163"/>
      <c r="V586" s="163"/>
      <c r="W586" s="163"/>
      <c r="X586" s="163"/>
      <c r="Y586" s="163"/>
      <c r="Z586" s="163"/>
    </row>
    <row r="587" ht="11.25" customHeight="1">
      <c r="A587" s="162" t="s">
        <v>12318</v>
      </c>
      <c r="B587" s="10" t="s">
        <v>177</v>
      </c>
      <c r="C587" s="162" t="s">
        <v>13974</v>
      </c>
      <c r="D587" s="10" t="s">
        <v>13300</v>
      </c>
      <c r="E587" s="10">
        <v>118.0</v>
      </c>
      <c r="F587" s="375">
        <v>39.0</v>
      </c>
      <c r="G587" s="376" t="s">
        <v>202</v>
      </c>
      <c r="H587" s="163"/>
      <c r="I587" s="163"/>
      <c r="J587" s="163"/>
      <c r="K587" s="163"/>
      <c r="L587" s="163"/>
      <c r="M587" s="163"/>
      <c r="N587" s="163"/>
      <c r="O587" s="163"/>
      <c r="P587" s="163"/>
      <c r="Q587" s="163"/>
      <c r="R587" s="163"/>
      <c r="S587" s="163"/>
      <c r="T587" s="163"/>
      <c r="U587" s="163"/>
      <c r="V587" s="163"/>
      <c r="W587" s="163"/>
      <c r="X587" s="163"/>
      <c r="Y587" s="163"/>
      <c r="Z587" s="163"/>
    </row>
    <row r="588" ht="11.25" customHeight="1">
      <c r="A588" s="162" t="s">
        <v>12318</v>
      </c>
      <c r="B588" s="10" t="s">
        <v>177</v>
      </c>
      <c r="C588" s="162" t="s">
        <v>13459</v>
      </c>
      <c r="D588" s="10" t="s">
        <v>13300</v>
      </c>
      <c r="E588" s="10">
        <v>9225.0</v>
      </c>
      <c r="F588" s="375">
        <v>31.0</v>
      </c>
      <c r="G588" s="376" t="s">
        <v>202</v>
      </c>
      <c r="H588" s="163"/>
      <c r="I588" s="163"/>
      <c r="J588" s="163"/>
      <c r="K588" s="163"/>
      <c r="L588" s="163"/>
      <c r="M588" s="163"/>
      <c r="N588" s="163"/>
      <c r="O588" s="163"/>
      <c r="P588" s="163"/>
      <c r="Q588" s="163"/>
      <c r="R588" s="163"/>
      <c r="S588" s="163"/>
      <c r="T588" s="163"/>
      <c r="U588" s="163"/>
      <c r="V588" s="163"/>
      <c r="W588" s="163"/>
      <c r="X588" s="163"/>
      <c r="Y588" s="163"/>
      <c r="Z588" s="163"/>
    </row>
    <row r="589" ht="11.25" customHeight="1">
      <c r="A589" s="162" t="s">
        <v>12318</v>
      </c>
      <c r="B589" s="10" t="s">
        <v>177</v>
      </c>
      <c r="C589" s="162" t="s">
        <v>13975</v>
      </c>
      <c r="D589" s="10" t="s">
        <v>13300</v>
      </c>
      <c r="E589" s="10">
        <v>369.0</v>
      </c>
      <c r="F589" s="375">
        <v>123.0</v>
      </c>
      <c r="G589" s="376" t="s">
        <v>202</v>
      </c>
      <c r="H589" s="163"/>
      <c r="I589" s="163"/>
      <c r="J589" s="163"/>
      <c r="K589" s="163"/>
      <c r="L589" s="163"/>
      <c r="M589" s="163"/>
      <c r="N589" s="163"/>
      <c r="O589" s="163"/>
      <c r="P589" s="163"/>
      <c r="Q589" s="163"/>
      <c r="R589" s="163"/>
      <c r="S589" s="163"/>
      <c r="T589" s="163"/>
      <c r="U589" s="163"/>
      <c r="V589" s="163"/>
      <c r="W589" s="163"/>
      <c r="X589" s="163"/>
      <c r="Y589" s="163"/>
      <c r="Z589" s="163"/>
    </row>
    <row r="590" ht="11.25" customHeight="1">
      <c r="A590" s="162" t="s">
        <v>13194</v>
      </c>
      <c r="B590" s="10" t="s">
        <v>106</v>
      </c>
      <c r="C590" s="162" t="s">
        <v>13976</v>
      </c>
      <c r="D590" s="10" t="s">
        <v>13797</v>
      </c>
      <c r="E590" s="10" t="s">
        <v>13558</v>
      </c>
      <c r="F590" s="375">
        <v>10.0</v>
      </c>
      <c r="G590" s="376" t="s">
        <v>131</v>
      </c>
      <c r="H590" s="163"/>
      <c r="I590" s="163"/>
      <c r="J590" s="163"/>
      <c r="K590" s="163"/>
      <c r="L590" s="163"/>
      <c r="M590" s="163"/>
      <c r="N590" s="163"/>
      <c r="O590" s="163"/>
      <c r="P590" s="163"/>
      <c r="Q590" s="163"/>
      <c r="R590" s="163"/>
      <c r="S590" s="163"/>
      <c r="T590" s="163"/>
      <c r="U590" s="163"/>
      <c r="V590" s="163"/>
      <c r="W590" s="163"/>
      <c r="X590" s="163"/>
      <c r="Y590" s="163"/>
      <c r="Z590" s="163"/>
    </row>
    <row r="591" ht="11.25" customHeight="1">
      <c r="A591" s="162" t="s">
        <v>13194</v>
      </c>
      <c r="B591" s="10" t="s">
        <v>106</v>
      </c>
      <c r="C591" s="162" t="s">
        <v>13977</v>
      </c>
      <c r="D591" s="10" t="s">
        <v>13797</v>
      </c>
      <c r="E591" s="10" t="s">
        <v>13558</v>
      </c>
      <c r="F591" s="375">
        <v>10.0</v>
      </c>
      <c r="G591" s="376" t="s">
        <v>131</v>
      </c>
      <c r="H591" s="163"/>
      <c r="I591" s="163"/>
      <c r="J591" s="163"/>
      <c r="K591" s="163"/>
      <c r="L591" s="163"/>
      <c r="M591" s="163"/>
      <c r="N591" s="163"/>
      <c r="O591" s="163"/>
      <c r="P591" s="163"/>
      <c r="Q591" s="163"/>
      <c r="R591" s="163"/>
      <c r="S591" s="163"/>
      <c r="T591" s="163"/>
      <c r="U591" s="163"/>
      <c r="V591" s="163"/>
      <c r="W591" s="163"/>
      <c r="X591" s="163"/>
      <c r="Y591" s="163"/>
      <c r="Z591" s="163"/>
    </row>
    <row r="592" ht="11.25" customHeight="1">
      <c r="A592" s="162" t="s">
        <v>13194</v>
      </c>
      <c r="B592" s="10" t="s">
        <v>106</v>
      </c>
      <c r="C592" s="162" t="s">
        <v>13978</v>
      </c>
      <c r="D592" s="10" t="s">
        <v>13797</v>
      </c>
      <c r="E592" s="10" t="s">
        <v>13558</v>
      </c>
      <c r="F592" s="375">
        <v>10.0</v>
      </c>
      <c r="G592" s="376" t="s">
        <v>131</v>
      </c>
      <c r="H592" s="163"/>
      <c r="I592" s="163"/>
      <c r="J592" s="163"/>
      <c r="K592" s="163"/>
      <c r="L592" s="163"/>
      <c r="M592" s="163"/>
      <c r="N592" s="163"/>
      <c r="O592" s="163"/>
      <c r="P592" s="163"/>
      <c r="Q592" s="163"/>
      <c r="R592" s="163"/>
      <c r="S592" s="163"/>
      <c r="T592" s="163"/>
      <c r="U592" s="163"/>
      <c r="V592" s="163"/>
      <c r="W592" s="163"/>
      <c r="X592" s="163"/>
      <c r="Y592" s="163"/>
      <c r="Z592" s="163"/>
    </row>
    <row r="593" ht="11.25" customHeight="1">
      <c r="A593" s="162" t="s">
        <v>13194</v>
      </c>
      <c r="B593" s="10" t="s">
        <v>106</v>
      </c>
      <c r="C593" s="162" t="s">
        <v>13977</v>
      </c>
      <c r="D593" s="10" t="s">
        <v>13797</v>
      </c>
      <c r="E593" s="10" t="s">
        <v>13558</v>
      </c>
      <c r="F593" s="375">
        <v>10.0</v>
      </c>
      <c r="G593" s="376" t="s">
        <v>131</v>
      </c>
      <c r="H593" s="163"/>
      <c r="I593" s="163"/>
      <c r="J593" s="163"/>
      <c r="K593" s="163"/>
      <c r="L593" s="163"/>
      <c r="M593" s="163"/>
      <c r="N593" s="163"/>
      <c r="O593" s="163"/>
      <c r="P593" s="163"/>
      <c r="Q593" s="163"/>
      <c r="R593" s="163"/>
      <c r="S593" s="163"/>
      <c r="T593" s="163"/>
      <c r="U593" s="163"/>
      <c r="V593" s="163"/>
      <c r="W593" s="163"/>
      <c r="X593" s="163"/>
      <c r="Y593" s="163"/>
      <c r="Z593" s="163"/>
    </row>
    <row r="594" ht="11.25" customHeight="1">
      <c r="A594" s="162" t="s">
        <v>13194</v>
      </c>
      <c r="B594" s="10" t="s">
        <v>106</v>
      </c>
      <c r="C594" s="162" t="s">
        <v>13979</v>
      </c>
      <c r="D594" s="10" t="s">
        <v>13797</v>
      </c>
      <c r="E594" s="10" t="s">
        <v>13980</v>
      </c>
      <c r="F594" s="375">
        <v>13.33</v>
      </c>
      <c r="G594" s="376" t="s">
        <v>131</v>
      </c>
      <c r="H594" s="163"/>
      <c r="I594" s="163"/>
      <c r="J594" s="163"/>
      <c r="K594" s="163"/>
      <c r="L594" s="163"/>
      <c r="M594" s="163"/>
      <c r="N594" s="163"/>
      <c r="O594" s="163"/>
      <c r="P594" s="163"/>
      <c r="Q594" s="163"/>
      <c r="R594" s="163"/>
      <c r="S594" s="163"/>
      <c r="T594" s="163"/>
      <c r="U594" s="163"/>
      <c r="V594" s="163"/>
      <c r="W594" s="163"/>
      <c r="X594" s="163"/>
      <c r="Y594" s="163"/>
      <c r="Z594" s="163"/>
    </row>
    <row r="595" ht="11.25" customHeight="1">
      <c r="A595" s="162" t="s">
        <v>13194</v>
      </c>
      <c r="B595" s="10" t="s">
        <v>106</v>
      </c>
      <c r="C595" s="162" t="s">
        <v>13981</v>
      </c>
      <c r="D595" s="10" t="s">
        <v>13300</v>
      </c>
      <c r="E595" s="10" t="s">
        <v>13471</v>
      </c>
      <c r="F595" s="375">
        <v>470.66</v>
      </c>
      <c r="G595" s="376" t="s">
        <v>131</v>
      </c>
      <c r="H595" s="163"/>
      <c r="I595" s="163"/>
      <c r="J595" s="163"/>
      <c r="K595" s="163"/>
      <c r="L595" s="163"/>
      <c r="M595" s="163"/>
      <c r="N595" s="163"/>
      <c r="O595" s="163"/>
      <c r="P595" s="163"/>
      <c r="Q595" s="163"/>
      <c r="R595" s="163"/>
      <c r="S595" s="163"/>
      <c r="T595" s="163"/>
      <c r="U595" s="163"/>
      <c r="V595" s="163"/>
      <c r="W595" s="163"/>
      <c r="X595" s="163"/>
      <c r="Y595" s="163"/>
      <c r="Z595" s="163"/>
    </row>
    <row r="596" ht="11.25" customHeight="1">
      <c r="A596" s="162" t="s">
        <v>13194</v>
      </c>
      <c r="B596" s="10" t="s">
        <v>106</v>
      </c>
      <c r="C596" s="162" t="s">
        <v>13982</v>
      </c>
      <c r="D596" s="10" t="s">
        <v>13300</v>
      </c>
      <c r="E596" s="10" t="s">
        <v>13486</v>
      </c>
      <c r="F596" s="375">
        <v>78.66</v>
      </c>
      <c r="G596" s="376" t="s">
        <v>131</v>
      </c>
      <c r="H596" s="163"/>
      <c r="I596" s="163"/>
      <c r="J596" s="163"/>
      <c r="K596" s="163"/>
      <c r="L596" s="163"/>
      <c r="M596" s="163"/>
      <c r="N596" s="163"/>
      <c r="O596" s="163"/>
      <c r="P596" s="163"/>
      <c r="Q596" s="163"/>
      <c r="R596" s="163"/>
      <c r="S596" s="163"/>
      <c r="T596" s="163"/>
      <c r="U596" s="163"/>
      <c r="V596" s="163"/>
      <c r="W596" s="163"/>
      <c r="X596" s="163"/>
      <c r="Y596" s="163"/>
      <c r="Z596" s="163"/>
    </row>
    <row r="597" ht="11.25" customHeight="1">
      <c r="A597" s="162" t="s">
        <v>13194</v>
      </c>
      <c r="B597" s="10" t="s">
        <v>106</v>
      </c>
      <c r="C597" s="162" t="s">
        <v>13983</v>
      </c>
      <c r="D597" s="10" t="s">
        <v>13797</v>
      </c>
      <c r="E597" s="10" t="s">
        <v>13980</v>
      </c>
      <c r="F597" s="375">
        <v>13.33</v>
      </c>
      <c r="G597" s="376" t="s">
        <v>131</v>
      </c>
      <c r="H597" s="163"/>
      <c r="I597" s="163"/>
      <c r="J597" s="163"/>
      <c r="K597" s="163"/>
      <c r="L597" s="163"/>
      <c r="M597" s="163"/>
      <c r="N597" s="163"/>
      <c r="O597" s="163"/>
      <c r="P597" s="163"/>
      <c r="Q597" s="163"/>
      <c r="R597" s="163"/>
      <c r="S597" s="163"/>
      <c r="T597" s="163"/>
      <c r="U597" s="163"/>
      <c r="V597" s="163"/>
      <c r="W597" s="163"/>
      <c r="X597" s="163"/>
      <c r="Y597" s="163"/>
      <c r="Z597" s="163"/>
    </row>
    <row r="598" ht="11.25" customHeight="1">
      <c r="A598" s="162" t="s">
        <v>113</v>
      </c>
      <c r="B598" s="10" t="s">
        <v>106</v>
      </c>
      <c r="C598" s="162" t="s">
        <v>13468</v>
      </c>
      <c r="D598" s="10" t="s">
        <v>13330</v>
      </c>
      <c r="E598" s="10" t="s">
        <v>13984</v>
      </c>
      <c r="F598" s="375">
        <v>182.0</v>
      </c>
      <c r="G598" s="376" t="s">
        <v>113</v>
      </c>
      <c r="H598" s="163"/>
      <c r="I598" s="163"/>
      <c r="J598" s="163"/>
      <c r="K598" s="163"/>
      <c r="L598" s="163"/>
      <c r="M598" s="163"/>
      <c r="N598" s="163"/>
      <c r="O598" s="163"/>
      <c r="P598" s="163"/>
      <c r="Q598" s="163"/>
      <c r="R598" s="163"/>
      <c r="S598" s="163"/>
      <c r="T598" s="163"/>
      <c r="U598" s="163"/>
      <c r="V598" s="163"/>
      <c r="W598" s="163"/>
      <c r="X598" s="163"/>
      <c r="Y598" s="163"/>
      <c r="Z598" s="163"/>
    </row>
    <row r="599" ht="11.25" customHeight="1">
      <c r="A599" s="162" t="s">
        <v>113</v>
      </c>
      <c r="B599" s="10" t="s">
        <v>106</v>
      </c>
      <c r="C599" s="162" t="s">
        <v>13470</v>
      </c>
      <c r="D599" s="10" t="s">
        <v>13330</v>
      </c>
      <c r="E599" s="10" t="s">
        <v>13471</v>
      </c>
      <c r="F599" s="375">
        <v>470.67</v>
      </c>
      <c r="G599" s="376" t="s">
        <v>113</v>
      </c>
      <c r="H599" s="163"/>
      <c r="I599" s="163"/>
      <c r="J599" s="163"/>
      <c r="K599" s="163"/>
      <c r="L599" s="163"/>
      <c r="M599" s="163"/>
      <c r="N599" s="163"/>
      <c r="O599" s="163"/>
      <c r="P599" s="163"/>
      <c r="Q599" s="163"/>
      <c r="R599" s="163"/>
      <c r="S599" s="163"/>
      <c r="T599" s="163"/>
      <c r="U599" s="163"/>
      <c r="V599" s="163"/>
      <c r="W599" s="163"/>
      <c r="X599" s="163"/>
      <c r="Y599" s="163"/>
      <c r="Z599" s="163"/>
    </row>
    <row r="600" ht="11.25" customHeight="1">
      <c r="A600" s="162" t="s">
        <v>113</v>
      </c>
      <c r="B600" s="10" t="s">
        <v>106</v>
      </c>
      <c r="C600" s="162" t="s">
        <v>13985</v>
      </c>
      <c r="D600" s="10" t="s">
        <v>13330</v>
      </c>
      <c r="E600" s="10" t="s">
        <v>13560</v>
      </c>
      <c r="F600" s="375">
        <v>20.0</v>
      </c>
      <c r="G600" s="376" t="s">
        <v>113</v>
      </c>
      <c r="H600" s="163"/>
      <c r="I600" s="163"/>
      <c r="J600" s="163"/>
      <c r="K600" s="163"/>
      <c r="L600" s="163"/>
      <c r="M600" s="163"/>
      <c r="N600" s="163"/>
      <c r="O600" s="163"/>
      <c r="P600" s="163"/>
      <c r="Q600" s="163"/>
      <c r="R600" s="163"/>
      <c r="S600" s="163"/>
      <c r="T600" s="163"/>
      <c r="U600" s="163"/>
      <c r="V600" s="163"/>
      <c r="W600" s="163"/>
      <c r="X600" s="163"/>
      <c r="Y600" s="163"/>
      <c r="Z600" s="163"/>
    </row>
    <row r="601" ht="11.25" customHeight="1">
      <c r="A601" s="162" t="s">
        <v>113</v>
      </c>
      <c r="B601" s="10" t="s">
        <v>106</v>
      </c>
      <c r="C601" s="162" t="s">
        <v>13986</v>
      </c>
      <c r="D601" s="10" t="s">
        <v>13330</v>
      </c>
      <c r="E601" s="10">
        <v>20.0</v>
      </c>
      <c r="F601" s="375">
        <v>20.0</v>
      </c>
      <c r="G601" s="376" t="s">
        <v>113</v>
      </c>
      <c r="H601" s="163"/>
      <c r="I601" s="163"/>
      <c r="J601" s="163"/>
      <c r="K601" s="163"/>
      <c r="L601" s="163"/>
      <c r="M601" s="163"/>
      <c r="N601" s="163"/>
      <c r="O601" s="163"/>
      <c r="P601" s="163"/>
      <c r="Q601" s="163"/>
      <c r="R601" s="163"/>
      <c r="S601" s="163"/>
      <c r="T601" s="163"/>
      <c r="U601" s="163"/>
      <c r="V601" s="163"/>
      <c r="W601" s="163"/>
      <c r="X601" s="163"/>
      <c r="Y601" s="163"/>
      <c r="Z601" s="163"/>
    </row>
    <row r="602" ht="11.25" customHeight="1">
      <c r="A602" s="162" t="s">
        <v>113</v>
      </c>
      <c r="B602" s="10" t="s">
        <v>106</v>
      </c>
      <c r="C602" s="162" t="s">
        <v>13987</v>
      </c>
      <c r="D602" s="10" t="s">
        <v>13330</v>
      </c>
      <c r="E602" s="10">
        <v>20.0</v>
      </c>
      <c r="F602" s="375">
        <v>20.0</v>
      </c>
      <c r="G602" s="376" t="s">
        <v>113</v>
      </c>
      <c r="H602" s="163"/>
      <c r="I602" s="163"/>
      <c r="J602" s="163"/>
      <c r="K602" s="163"/>
      <c r="L602" s="163"/>
      <c r="M602" s="163"/>
      <c r="N602" s="163"/>
      <c r="O602" s="163"/>
      <c r="P602" s="163"/>
      <c r="Q602" s="163"/>
      <c r="R602" s="163"/>
      <c r="S602" s="163"/>
      <c r="T602" s="163"/>
      <c r="U602" s="163"/>
      <c r="V602" s="163"/>
      <c r="W602" s="163"/>
      <c r="X602" s="163"/>
      <c r="Y602" s="163"/>
      <c r="Z602" s="163"/>
    </row>
    <row r="603" ht="11.25" customHeight="1">
      <c r="A603" s="162" t="s">
        <v>113</v>
      </c>
      <c r="B603" s="10" t="s">
        <v>106</v>
      </c>
      <c r="C603" s="162" t="s">
        <v>13988</v>
      </c>
      <c r="D603" s="10" t="s">
        <v>13330</v>
      </c>
      <c r="E603" s="10">
        <v>20.0</v>
      </c>
      <c r="F603" s="375">
        <v>20.0</v>
      </c>
      <c r="G603" s="376" t="s">
        <v>113</v>
      </c>
      <c r="H603" s="163"/>
      <c r="I603" s="163"/>
      <c r="J603" s="163"/>
      <c r="K603" s="163"/>
      <c r="L603" s="163"/>
      <c r="M603" s="163"/>
      <c r="N603" s="163"/>
      <c r="O603" s="163"/>
      <c r="P603" s="163"/>
      <c r="Q603" s="163"/>
      <c r="R603" s="163"/>
      <c r="S603" s="163"/>
      <c r="T603" s="163"/>
      <c r="U603" s="163"/>
      <c r="V603" s="163"/>
      <c r="W603" s="163"/>
      <c r="X603" s="163"/>
      <c r="Y603" s="163"/>
      <c r="Z603" s="163"/>
    </row>
    <row r="604" ht="11.25" customHeight="1">
      <c r="A604" s="162" t="s">
        <v>113</v>
      </c>
      <c r="B604" s="10" t="s">
        <v>106</v>
      </c>
      <c r="C604" s="162" t="s">
        <v>13989</v>
      </c>
      <c r="D604" s="10" t="s">
        <v>13330</v>
      </c>
      <c r="E604" s="10" t="s">
        <v>13990</v>
      </c>
      <c r="F604" s="375">
        <v>11.33</v>
      </c>
      <c r="G604" s="376" t="s">
        <v>113</v>
      </c>
      <c r="H604" s="163"/>
      <c r="I604" s="163"/>
      <c r="J604" s="163"/>
      <c r="K604" s="163"/>
      <c r="L604" s="163"/>
      <c r="M604" s="163"/>
      <c r="N604" s="163"/>
      <c r="O604" s="163"/>
      <c r="P604" s="163"/>
      <c r="Q604" s="163"/>
      <c r="R604" s="163"/>
      <c r="S604" s="163"/>
      <c r="T604" s="163"/>
      <c r="U604" s="163"/>
      <c r="V604" s="163"/>
      <c r="W604" s="163"/>
      <c r="X604" s="163"/>
      <c r="Y604" s="163"/>
      <c r="Z604" s="163"/>
    </row>
    <row r="605" ht="11.25" customHeight="1">
      <c r="A605" s="162" t="s">
        <v>113</v>
      </c>
      <c r="B605" s="10" t="s">
        <v>106</v>
      </c>
      <c r="C605" s="162" t="s">
        <v>13991</v>
      </c>
      <c r="D605" s="10" t="s">
        <v>13330</v>
      </c>
      <c r="E605" s="10">
        <v>11.0</v>
      </c>
      <c r="F605" s="375">
        <v>11.33</v>
      </c>
      <c r="G605" s="376" t="s">
        <v>113</v>
      </c>
      <c r="H605" s="163"/>
      <c r="I605" s="163"/>
      <c r="J605" s="163"/>
      <c r="K605" s="163"/>
      <c r="L605" s="163"/>
      <c r="M605" s="163"/>
      <c r="N605" s="163"/>
      <c r="O605" s="163"/>
      <c r="P605" s="163"/>
      <c r="Q605" s="163"/>
      <c r="R605" s="163"/>
      <c r="S605" s="163"/>
      <c r="T605" s="163"/>
      <c r="U605" s="163"/>
      <c r="V605" s="163"/>
      <c r="W605" s="163"/>
      <c r="X605" s="163"/>
      <c r="Y605" s="163"/>
      <c r="Z605" s="163"/>
    </row>
    <row r="606" ht="11.25" customHeight="1">
      <c r="A606" s="162" t="s">
        <v>113</v>
      </c>
      <c r="B606" s="10" t="s">
        <v>106</v>
      </c>
      <c r="C606" s="162" t="s">
        <v>13992</v>
      </c>
      <c r="D606" s="10" t="s">
        <v>13330</v>
      </c>
      <c r="E606" s="10" t="s">
        <v>13560</v>
      </c>
      <c r="F606" s="375">
        <v>20.0</v>
      </c>
      <c r="G606" s="376" t="s">
        <v>113</v>
      </c>
      <c r="H606" s="163"/>
      <c r="I606" s="163"/>
      <c r="J606" s="163"/>
      <c r="K606" s="163"/>
      <c r="L606" s="163"/>
      <c r="M606" s="163"/>
      <c r="N606" s="163"/>
      <c r="O606" s="163"/>
      <c r="P606" s="163"/>
      <c r="Q606" s="163"/>
      <c r="R606" s="163"/>
      <c r="S606" s="163"/>
      <c r="T606" s="163"/>
      <c r="U606" s="163"/>
      <c r="V606" s="163"/>
      <c r="W606" s="163"/>
      <c r="X606" s="163"/>
      <c r="Y606" s="163"/>
      <c r="Z606" s="163"/>
    </row>
    <row r="607" ht="11.25" customHeight="1">
      <c r="A607" s="162" t="s">
        <v>113</v>
      </c>
      <c r="B607" s="10" t="s">
        <v>106</v>
      </c>
      <c r="C607" s="162" t="s">
        <v>13993</v>
      </c>
      <c r="D607" s="10" t="s">
        <v>13330</v>
      </c>
      <c r="E607" s="10">
        <v>20.0</v>
      </c>
      <c r="F607" s="375">
        <v>20.0</v>
      </c>
      <c r="G607" s="376" t="s">
        <v>113</v>
      </c>
      <c r="H607" s="163"/>
      <c r="I607" s="163"/>
      <c r="J607" s="163"/>
      <c r="K607" s="163"/>
      <c r="L607" s="163"/>
      <c r="M607" s="163"/>
      <c r="N607" s="163"/>
      <c r="O607" s="163"/>
      <c r="P607" s="163"/>
      <c r="Q607" s="163"/>
      <c r="R607" s="163"/>
      <c r="S607" s="163"/>
      <c r="T607" s="163"/>
      <c r="U607" s="163"/>
      <c r="V607" s="163"/>
      <c r="W607" s="163"/>
      <c r="X607" s="163"/>
      <c r="Y607" s="163"/>
      <c r="Z607" s="163"/>
    </row>
    <row r="608" ht="11.25" customHeight="1">
      <c r="A608" s="162" t="s">
        <v>113</v>
      </c>
      <c r="B608" s="10" t="s">
        <v>106</v>
      </c>
      <c r="C608" s="162" t="s">
        <v>13994</v>
      </c>
      <c r="D608" s="10" t="s">
        <v>13330</v>
      </c>
      <c r="E608" s="10" t="s">
        <v>13995</v>
      </c>
      <c r="F608" s="375">
        <v>39.33</v>
      </c>
      <c r="G608" s="376" t="s">
        <v>113</v>
      </c>
      <c r="H608" s="163"/>
      <c r="I608" s="163"/>
      <c r="J608" s="163"/>
      <c r="K608" s="163"/>
      <c r="L608" s="163"/>
      <c r="M608" s="163"/>
      <c r="N608" s="163"/>
      <c r="O608" s="163"/>
      <c r="P608" s="163"/>
      <c r="Q608" s="163"/>
      <c r="R608" s="163"/>
      <c r="S608" s="163"/>
      <c r="T608" s="163"/>
      <c r="U608" s="163"/>
      <c r="V608" s="163"/>
      <c r="W608" s="163"/>
      <c r="X608" s="163"/>
      <c r="Y608" s="163"/>
      <c r="Z608" s="163"/>
    </row>
    <row r="609" ht="11.25" customHeight="1">
      <c r="A609" s="162" t="s">
        <v>113</v>
      </c>
      <c r="B609" s="10" t="s">
        <v>106</v>
      </c>
      <c r="C609" s="162" t="s">
        <v>13996</v>
      </c>
      <c r="D609" s="10" t="s">
        <v>13330</v>
      </c>
      <c r="E609" s="10">
        <v>39.0</v>
      </c>
      <c r="F609" s="375">
        <v>39.33</v>
      </c>
      <c r="G609" s="376" t="s">
        <v>113</v>
      </c>
      <c r="H609" s="163"/>
      <c r="I609" s="163"/>
      <c r="J609" s="163"/>
      <c r="K609" s="163"/>
      <c r="L609" s="163"/>
      <c r="M609" s="163"/>
      <c r="N609" s="163"/>
      <c r="O609" s="163"/>
      <c r="P609" s="163"/>
      <c r="Q609" s="163"/>
      <c r="R609" s="163"/>
      <c r="S609" s="163"/>
      <c r="T609" s="163"/>
      <c r="U609" s="163"/>
      <c r="V609" s="163"/>
      <c r="W609" s="163"/>
      <c r="X609" s="163"/>
      <c r="Y609" s="163"/>
      <c r="Z609" s="163"/>
    </row>
    <row r="610" ht="11.25" customHeight="1">
      <c r="A610" s="162" t="s">
        <v>113</v>
      </c>
      <c r="B610" s="10" t="s">
        <v>106</v>
      </c>
      <c r="C610" s="162" t="s">
        <v>13997</v>
      </c>
      <c r="D610" s="10" t="s">
        <v>13330</v>
      </c>
      <c r="E610" s="10">
        <v>39.0</v>
      </c>
      <c r="F610" s="375">
        <v>39.33</v>
      </c>
      <c r="G610" s="376" t="s">
        <v>113</v>
      </c>
      <c r="H610" s="163"/>
      <c r="I610" s="163"/>
      <c r="J610" s="163"/>
      <c r="K610" s="163"/>
      <c r="L610" s="163"/>
      <c r="M610" s="163"/>
      <c r="N610" s="163"/>
      <c r="O610" s="163"/>
      <c r="P610" s="163"/>
      <c r="Q610" s="163"/>
      <c r="R610" s="163"/>
      <c r="S610" s="163"/>
      <c r="T610" s="163"/>
      <c r="U610" s="163"/>
      <c r="V610" s="163"/>
      <c r="W610" s="163"/>
      <c r="X610" s="163"/>
      <c r="Y610" s="163"/>
      <c r="Z610" s="163"/>
    </row>
    <row r="611" ht="11.25" customHeight="1">
      <c r="A611" s="162" t="s">
        <v>113</v>
      </c>
      <c r="B611" s="10" t="s">
        <v>106</v>
      </c>
      <c r="C611" s="162" t="s">
        <v>13998</v>
      </c>
      <c r="D611" s="10" t="s">
        <v>13330</v>
      </c>
      <c r="E611" s="10">
        <v>39.0</v>
      </c>
      <c r="F611" s="375">
        <v>39.33</v>
      </c>
      <c r="G611" s="376" t="s">
        <v>113</v>
      </c>
      <c r="H611" s="163"/>
      <c r="I611" s="163"/>
      <c r="J611" s="163"/>
      <c r="K611" s="163"/>
      <c r="L611" s="163"/>
      <c r="M611" s="163"/>
      <c r="N611" s="163"/>
      <c r="O611" s="163"/>
      <c r="P611" s="163"/>
      <c r="Q611" s="163"/>
      <c r="R611" s="163"/>
      <c r="S611" s="163"/>
      <c r="T611" s="163"/>
      <c r="U611" s="163"/>
      <c r="V611" s="163"/>
      <c r="W611" s="163"/>
      <c r="X611" s="163"/>
      <c r="Y611" s="163"/>
      <c r="Z611" s="163"/>
    </row>
    <row r="612" ht="11.25" customHeight="1">
      <c r="A612" s="162" t="s">
        <v>113</v>
      </c>
      <c r="B612" s="10" t="s">
        <v>106</v>
      </c>
      <c r="C612" s="162" t="s">
        <v>13999</v>
      </c>
      <c r="D612" s="10" t="s">
        <v>13330</v>
      </c>
      <c r="E612" s="10" t="s">
        <v>14000</v>
      </c>
      <c r="F612" s="375">
        <v>13.33</v>
      </c>
      <c r="G612" s="376" t="s">
        <v>113</v>
      </c>
      <c r="H612" s="163"/>
      <c r="I612" s="163"/>
      <c r="J612" s="163"/>
      <c r="K612" s="163"/>
      <c r="L612" s="163"/>
      <c r="M612" s="163"/>
      <c r="N612" s="163"/>
      <c r="O612" s="163"/>
      <c r="P612" s="163"/>
      <c r="Q612" s="163"/>
      <c r="R612" s="163"/>
      <c r="S612" s="163"/>
      <c r="T612" s="163"/>
      <c r="U612" s="163"/>
      <c r="V612" s="163"/>
      <c r="W612" s="163"/>
      <c r="X612" s="163"/>
      <c r="Y612" s="163"/>
      <c r="Z612" s="163"/>
    </row>
    <row r="613" ht="11.25" customHeight="1">
      <c r="A613" s="162" t="s">
        <v>113</v>
      </c>
      <c r="B613" s="10" t="s">
        <v>106</v>
      </c>
      <c r="C613" s="162" t="s">
        <v>14001</v>
      </c>
      <c r="D613" s="10" t="s">
        <v>13330</v>
      </c>
      <c r="E613" s="10">
        <v>13.0</v>
      </c>
      <c r="F613" s="375">
        <v>13.33</v>
      </c>
      <c r="G613" s="376" t="s">
        <v>113</v>
      </c>
      <c r="H613" s="163"/>
      <c r="I613" s="163"/>
      <c r="J613" s="163"/>
      <c r="K613" s="163"/>
      <c r="L613" s="163"/>
      <c r="M613" s="163"/>
      <c r="N613" s="163"/>
      <c r="O613" s="163"/>
      <c r="P613" s="163"/>
      <c r="Q613" s="163"/>
      <c r="R613" s="163"/>
      <c r="S613" s="163"/>
      <c r="T613" s="163"/>
      <c r="U613" s="163"/>
      <c r="V613" s="163"/>
      <c r="W613" s="163"/>
      <c r="X613" s="163"/>
      <c r="Y613" s="163"/>
      <c r="Z613" s="163"/>
    </row>
    <row r="614" ht="11.25" customHeight="1">
      <c r="A614" s="162" t="s">
        <v>113</v>
      </c>
      <c r="B614" s="10" t="s">
        <v>106</v>
      </c>
      <c r="C614" s="162" t="s">
        <v>14002</v>
      </c>
      <c r="D614" s="10" t="s">
        <v>13330</v>
      </c>
      <c r="E614" s="10">
        <v>13.0</v>
      </c>
      <c r="F614" s="375">
        <v>13.33</v>
      </c>
      <c r="G614" s="376" t="s">
        <v>113</v>
      </c>
      <c r="H614" s="163"/>
      <c r="I614" s="163"/>
      <c r="J614" s="163"/>
      <c r="K614" s="163"/>
      <c r="L614" s="163"/>
      <c r="M614" s="163"/>
      <c r="N614" s="163"/>
      <c r="O614" s="163"/>
      <c r="P614" s="163"/>
      <c r="Q614" s="163"/>
      <c r="R614" s="163"/>
      <c r="S614" s="163"/>
      <c r="T614" s="163"/>
      <c r="U614" s="163"/>
      <c r="V614" s="163"/>
      <c r="W614" s="163"/>
      <c r="X614" s="163"/>
      <c r="Y614" s="163"/>
      <c r="Z614" s="163"/>
    </row>
    <row r="615" ht="11.25" customHeight="1">
      <c r="A615" s="162" t="s">
        <v>113</v>
      </c>
      <c r="B615" s="10" t="s">
        <v>106</v>
      </c>
      <c r="C615" s="162" t="s">
        <v>14003</v>
      </c>
      <c r="D615" s="10" t="s">
        <v>13330</v>
      </c>
      <c r="E615" s="10">
        <v>13.0</v>
      </c>
      <c r="F615" s="375">
        <v>13.33</v>
      </c>
      <c r="G615" s="376" t="s">
        <v>113</v>
      </c>
      <c r="H615" s="163"/>
      <c r="I615" s="163"/>
      <c r="J615" s="163"/>
      <c r="K615" s="163"/>
      <c r="L615" s="163"/>
      <c r="M615" s="163"/>
      <c r="N615" s="163"/>
      <c r="O615" s="163"/>
      <c r="P615" s="163"/>
      <c r="Q615" s="163"/>
      <c r="R615" s="163"/>
      <c r="S615" s="163"/>
      <c r="T615" s="163"/>
      <c r="U615" s="163"/>
      <c r="V615" s="163"/>
      <c r="W615" s="163"/>
      <c r="X615" s="163"/>
      <c r="Y615" s="163"/>
      <c r="Z615" s="163"/>
    </row>
    <row r="616" ht="11.25" customHeight="1">
      <c r="A616" s="162" t="s">
        <v>113</v>
      </c>
      <c r="B616" s="10" t="s">
        <v>106</v>
      </c>
      <c r="C616" s="162" t="s">
        <v>14004</v>
      </c>
      <c r="D616" s="10" t="s">
        <v>13330</v>
      </c>
      <c r="E616" s="10" t="s">
        <v>13558</v>
      </c>
      <c r="F616" s="375">
        <v>10.0</v>
      </c>
      <c r="G616" s="376" t="s">
        <v>113</v>
      </c>
      <c r="H616" s="163"/>
      <c r="I616" s="163"/>
      <c r="J616" s="163"/>
      <c r="K616" s="163"/>
      <c r="L616" s="163"/>
      <c r="M616" s="163"/>
      <c r="N616" s="163"/>
      <c r="O616" s="163"/>
      <c r="P616" s="163"/>
      <c r="Q616" s="163"/>
      <c r="R616" s="163"/>
      <c r="S616" s="163"/>
      <c r="T616" s="163"/>
      <c r="U616" s="163"/>
      <c r="V616" s="163"/>
      <c r="W616" s="163"/>
      <c r="X616" s="163"/>
      <c r="Y616" s="163"/>
      <c r="Z616" s="163"/>
    </row>
    <row r="617" ht="11.25" customHeight="1">
      <c r="A617" s="162" t="s">
        <v>113</v>
      </c>
      <c r="B617" s="10" t="s">
        <v>106</v>
      </c>
      <c r="C617" s="162" t="s">
        <v>14005</v>
      </c>
      <c r="D617" s="10" t="s">
        <v>13330</v>
      </c>
      <c r="E617" s="10">
        <v>10.0</v>
      </c>
      <c r="F617" s="375">
        <v>10.0</v>
      </c>
      <c r="G617" s="376" t="s">
        <v>113</v>
      </c>
      <c r="H617" s="163"/>
      <c r="I617" s="163"/>
      <c r="J617" s="163"/>
      <c r="K617" s="163"/>
      <c r="L617" s="163"/>
      <c r="M617" s="163"/>
      <c r="N617" s="163"/>
      <c r="O617" s="163"/>
      <c r="P617" s="163"/>
      <c r="Q617" s="163"/>
      <c r="R617" s="163"/>
      <c r="S617" s="163"/>
      <c r="T617" s="163"/>
      <c r="U617" s="163"/>
      <c r="V617" s="163"/>
      <c r="W617" s="163"/>
      <c r="X617" s="163"/>
      <c r="Y617" s="163"/>
      <c r="Z617" s="163"/>
    </row>
    <row r="618" ht="11.25" customHeight="1">
      <c r="A618" s="162" t="s">
        <v>113</v>
      </c>
      <c r="B618" s="10" t="s">
        <v>106</v>
      </c>
      <c r="C618" s="162" t="s">
        <v>14006</v>
      </c>
      <c r="D618" s="10" t="s">
        <v>13330</v>
      </c>
      <c r="E618" s="10" t="s">
        <v>14007</v>
      </c>
      <c r="F618" s="375">
        <v>7.33</v>
      </c>
      <c r="G618" s="376" t="s">
        <v>113</v>
      </c>
      <c r="H618" s="163"/>
      <c r="I618" s="163"/>
      <c r="J618" s="163"/>
      <c r="K618" s="163"/>
      <c r="L618" s="163"/>
      <c r="M618" s="163"/>
      <c r="N618" s="163"/>
      <c r="O618" s="163"/>
      <c r="P618" s="163"/>
      <c r="Q618" s="163"/>
      <c r="R618" s="163"/>
      <c r="S618" s="163"/>
      <c r="T618" s="163"/>
      <c r="U618" s="163"/>
      <c r="V618" s="163"/>
      <c r="W618" s="163"/>
      <c r="X618" s="163"/>
      <c r="Y618" s="163"/>
      <c r="Z618" s="163"/>
    </row>
    <row r="619" ht="11.25" customHeight="1">
      <c r="A619" s="162" t="s">
        <v>113</v>
      </c>
      <c r="B619" s="10" t="s">
        <v>106</v>
      </c>
      <c r="C619" s="162" t="s">
        <v>14008</v>
      </c>
      <c r="D619" s="10" t="s">
        <v>13330</v>
      </c>
      <c r="E619" s="10">
        <v>7.0</v>
      </c>
      <c r="F619" s="375">
        <v>7.33</v>
      </c>
      <c r="G619" s="376" t="s">
        <v>113</v>
      </c>
      <c r="H619" s="163"/>
      <c r="I619" s="163"/>
      <c r="J619" s="163"/>
      <c r="K619" s="163"/>
      <c r="L619" s="163"/>
      <c r="M619" s="163"/>
      <c r="N619" s="163"/>
      <c r="O619" s="163"/>
      <c r="P619" s="163"/>
      <c r="Q619" s="163"/>
      <c r="R619" s="163"/>
      <c r="S619" s="163"/>
      <c r="T619" s="163"/>
      <c r="U619" s="163"/>
      <c r="V619" s="163"/>
      <c r="W619" s="163"/>
      <c r="X619" s="163"/>
      <c r="Y619" s="163"/>
      <c r="Z619" s="163"/>
    </row>
    <row r="620" ht="11.25" customHeight="1">
      <c r="A620" s="162" t="s">
        <v>113</v>
      </c>
      <c r="B620" s="10" t="s">
        <v>106</v>
      </c>
      <c r="C620" s="162" t="s">
        <v>14009</v>
      </c>
      <c r="D620" s="10" t="s">
        <v>13330</v>
      </c>
      <c r="E620" s="10">
        <v>7.0</v>
      </c>
      <c r="F620" s="375">
        <v>7.33</v>
      </c>
      <c r="G620" s="376" t="s">
        <v>113</v>
      </c>
      <c r="H620" s="163"/>
      <c r="I620" s="163"/>
      <c r="J620" s="163"/>
      <c r="K620" s="163"/>
      <c r="L620" s="163"/>
      <c r="M620" s="163"/>
      <c r="N620" s="163"/>
      <c r="O620" s="163"/>
      <c r="P620" s="163"/>
      <c r="Q620" s="163"/>
      <c r="R620" s="163"/>
      <c r="S620" s="163"/>
      <c r="T620" s="163"/>
      <c r="U620" s="163"/>
      <c r="V620" s="163"/>
      <c r="W620" s="163"/>
      <c r="X620" s="163"/>
      <c r="Y620" s="163"/>
      <c r="Z620" s="163"/>
    </row>
    <row r="621" ht="11.25" customHeight="1">
      <c r="A621" s="162" t="s">
        <v>113</v>
      </c>
      <c r="B621" s="10" t="s">
        <v>106</v>
      </c>
      <c r="C621" s="162" t="s">
        <v>14010</v>
      </c>
      <c r="D621" s="10" t="s">
        <v>13330</v>
      </c>
      <c r="E621" s="10">
        <v>7.0</v>
      </c>
      <c r="F621" s="375">
        <v>7.33</v>
      </c>
      <c r="G621" s="376" t="s">
        <v>113</v>
      </c>
      <c r="H621" s="163"/>
      <c r="I621" s="163"/>
      <c r="J621" s="163"/>
      <c r="K621" s="163"/>
      <c r="L621" s="163"/>
      <c r="M621" s="163"/>
      <c r="N621" s="163"/>
      <c r="O621" s="163"/>
      <c r="P621" s="163"/>
      <c r="Q621" s="163"/>
      <c r="R621" s="163"/>
      <c r="S621" s="163"/>
      <c r="T621" s="163"/>
      <c r="U621" s="163"/>
      <c r="V621" s="163"/>
      <c r="W621" s="163"/>
      <c r="X621" s="163"/>
      <c r="Y621" s="163"/>
      <c r="Z621" s="163"/>
    </row>
    <row r="622" ht="11.25" customHeight="1">
      <c r="A622" s="162" t="s">
        <v>113</v>
      </c>
      <c r="B622" s="10" t="s">
        <v>106</v>
      </c>
      <c r="C622" s="162" t="s">
        <v>14011</v>
      </c>
      <c r="D622" s="10" t="s">
        <v>13330</v>
      </c>
      <c r="E622" s="10" t="s">
        <v>14012</v>
      </c>
      <c r="F622" s="375">
        <v>10.67</v>
      </c>
      <c r="G622" s="376" t="s">
        <v>113</v>
      </c>
      <c r="H622" s="163"/>
      <c r="I622" s="163"/>
      <c r="J622" s="163"/>
      <c r="K622" s="163"/>
      <c r="L622" s="163"/>
      <c r="M622" s="163"/>
      <c r="N622" s="163"/>
      <c r="O622" s="163"/>
      <c r="P622" s="163"/>
      <c r="Q622" s="163"/>
      <c r="R622" s="163"/>
      <c r="S622" s="163"/>
      <c r="T622" s="163"/>
      <c r="U622" s="163"/>
      <c r="V622" s="163"/>
      <c r="W622" s="163"/>
      <c r="X622" s="163"/>
      <c r="Y622" s="163"/>
      <c r="Z622" s="163"/>
    </row>
    <row r="623" ht="11.25" customHeight="1">
      <c r="A623" s="162" t="s">
        <v>113</v>
      </c>
      <c r="B623" s="10" t="s">
        <v>106</v>
      </c>
      <c r="C623" s="162" t="s">
        <v>14013</v>
      </c>
      <c r="D623" s="10" t="s">
        <v>13330</v>
      </c>
      <c r="E623" s="10">
        <v>11.0</v>
      </c>
      <c r="F623" s="375">
        <v>10.67</v>
      </c>
      <c r="G623" s="376" t="s">
        <v>113</v>
      </c>
      <c r="H623" s="163"/>
      <c r="I623" s="163"/>
      <c r="J623" s="163"/>
      <c r="K623" s="163"/>
      <c r="L623" s="163"/>
      <c r="M623" s="163"/>
      <c r="N623" s="163"/>
      <c r="O623" s="163"/>
      <c r="P623" s="163"/>
      <c r="Q623" s="163"/>
      <c r="R623" s="163"/>
      <c r="S623" s="163"/>
      <c r="T623" s="163"/>
      <c r="U623" s="163"/>
      <c r="V623" s="163"/>
      <c r="W623" s="163"/>
      <c r="X623" s="163"/>
      <c r="Y623" s="163"/>
      <c r="Z623" s="163"/>
    </row>
    <row r="624" ht="11.25" customHeight="1">
      <c r="A624" s="162" t="s">
        <v>113</v>
      </c>
      <c r="B624" s="10" t="s">
        <v>106</v>
      </c>
      <c r="C624" s="162" t="s">
        <v>14014</v>
      </c>
      <c r="D624" s="10" t="s">
        <v>13330</v>
      </c>
      <c r="E624" s="10">
        <v>2.0</v>
      </c>
      <c r="F624" s="375">
        <v>2.0</v>
      </c>
      <c r="G624" s="376" t="s">
        <v>113</v>
      </c>
      <c r="H624" s="163"/>
      <c r="I624" s="163"/>
      <c r="J624" s="163"/>
      <c r="K624" s="163"/>
      <c r="L624" s="163"/>
      <c r="M624" s="163"/>
      <c r="N624" s="163"/>
      <c r="O624" s="163"/>
      <c r="P624" s="163"/>
      <c r="Q624" s="163"/>
      <c r="R624" s="163"/>
      <c r="S624" s="163"/>
      <c r="T624" s="163"/>
      <c r="U624" s="163"/>
      <c r="V624" s="163"/>
      <c r="W624" s="163"/>
      <c r="X624" s="163"/>
      <c r="Y624" s="163"/>
      <c r="Z624" s="163"/>
    </row>
    <row r="625" ht="11.25" customHeight="1">
      <c r="A625" s="162" t="s">
        <v>113</v>
      </c>
      <c r="B625" s="10" t="s">
        <v>106</v>
      </c>
      <c r="C625" s="162" t="s">
        <v>14015</v>
      </c>
      <c r="D625" s="10" t="s">
        <v>13330</v>
      </c>
      <c r="E625" s="10">
        <v>3.0</v>
      </c>
      <c r="F625" s="375">
        <v>3.0</v>
      </c>
      <c r="G625" s="376" t="s">
        <v>113</v>
      </c>
      <c r="H625" s="163"/>
      <c r="I625" s="163"/>
      <c r="J625" s="163"/>
      <c r="K625" s="163"/>
      <c r="L625" s="163"/>
      <c r="M625" s="163"/>
      <c r="N625" s="163"/>
      <c r="O625" s="163"/>
      <c r="P625" s="163"/>
      <c r="Q625" s="163"/>
      <c r="R625" s="163"/>
      <c r="S625" s="163"/>
      <c r="T625" s="163"/>
      <c r="U625" s="163"/>
      <c r="V625" s="163"/>
      <c r="W625" s="163"/>
      <c r="X625" s="163"/>
      <c r="Y625" s="163"/>
      <c r="Z625" s="163"/>
    </row>
    <row r="626" ht="11.25" customHeight="1">
      <c r="A626" s="162" t="s">
        <v>113</v>
      </c>
      <c r="B626" s="10" t="s">
        <v>106</v>
      </c>
      <c r="C626" s="162" t="s">
        <v>14016</v>
      </c>
      <c r="D626" s="10" t="s">
        <v>13330</v>
      </c>
      <c r="E626" s="10">
        <v>3.0</v>
      </c>
      <c r="F626" s="375">
        <v>2.67</v>
      </c>
      <c r="G626" s="376" t="s">
        <v>113</v>
      </c>
      <c r="H626" s="163"/>
      <c r="I626" s="163"/>
      <c r="J626" s="163"/>
      <c r="K626" s="163"/>
      <c r="L626" s="163"/>
      <c r="M626" s="163"/>
      <c r="N626" s="163"/>
      <c r="O626" s="163"/>
      <c r="P626" s="163"/>
      <c r="Q626" s="163"/>
      <c r="R626" s="163"/>
      <c r="S626" s="163"/>
      <c r="T626" s="163"/>
      <c r="U626" s="163"/>
      <c r="V626" s="163"/>
      <c r="W626" s="163"/>
      <c r="X626" s="163"/>
      <c r="Y626" s="163"/>
      <c r="Z626" s="163"/>
    </row>
    <row r="627" ht="11.25" customHeight="1">
      <c r="A627" s="162" t="s">
        <v>113</v>
      </c>
      <c r="B627" s="10" t="s">
        <v>106</v>
      </c>
      <c r="C627" s="162" t="s">
        <v>14017</v>
      </c>
      <c r="D627" s="10" t="s">
        <v>13330</v>
      </c>
      <c r="E627" s="10">
        <v>3.0</v>
      </c>
      <c r="F627" s="375">
        <v>3.0</v>
      </c>
      <c r="G627" s="376" t="s">
        <v>113</v>
      </c>
      <c r="H627" s="163"/>
      <c r="I627" s="163"/>
      <c r="J627" s="163"/>
      <c r="K627" s="163"/>
      <c r="L627" s="163"/>
      <c r="M627" s="163"/>
      <c r="N627" s="163"/>
      <c r="O627" s="163"/>
      <c r="P627" s="163"/>
      <c r="Q627" s="163"/>
      <c r="R627" s="163"/>
      <c r="S627" s="163"/>
      <c r="T627" s="163"/>
      <c r="U627" s="163"/>
      <c r="V627" s="163"/>
      <c r="W627" s="163"/>
      <c r="X627" s="163"/>
      <c r="Y627" s="163"/>
      <c r="Z627" s="163"/>
    </row>
    <row r="628" ht="11.25" customHeight="1">
      <c r="A628" s="162" t="s">
        <v>113</v>
      </c>
      <c r="B628" s="10" t="s">
        <v>106</v>
      </c>
      <c r="C628" s="162" t="s">
        <v>14018</v>
      </c>
      <c r="D628" s="10" t="s">
        <v>13330</v>
      </c>
      <c r="E628" s="10">
        <v>3.0</v>
      </c>
      <c r="F628" s="375">
        <v>3.0</v>
      </c>
      <c r="G628" s="376" t="s">
        <v>113</v>
      </c>
      <c r="H628" s="163"/>
      <c r="I628" s="163"/>
      <c r="J628" s="163"/>
      <c r="K628" s="163"/>
      <c r="L628" s="163"/>
      <c r="M628" s="163"/>
      <c r="N628" s="163"/>
      <c r="O628" s="163"/>
      <c r="P628" s="163"/>
      <c r="Q628" s="163"/>
      <c r="R628" s="163"/>
      <c r="S628" s="163"/>
      <c r="T628" s="163"/>
      <c r="U628" s="163"/>
      <c r="V628" s="163"/>
      <c r="W628" s="163"/>
      <c r="X628" s="163"/>
      <c r="Y628" s="163"/>
      <c r="Z628" s="163"/>
    </row>
    <row r="629" ht="11.25" customHeight="1">
      <c r="A629" s="162" t="s">
        <v>113</v>
      </c>
      <c r="B629" s="10" t="s">
        <v>106</v>
      </c>
      <c r="C629" s="162" t="s">
        <v>14019</v>
      </c>
      <c r="D629" s="10" t="s">
        <v>13330</v>
      </c>
      <c r="E629" s="10">
        <v>1.0</v>
      </c>
      <c r="F629" s="375">
        <v>1.0</v>
      </c>
      <c r="G629" s="376" t="s">
        <v>113</v>
      </c>
      <c r="H629" s="163"/>
      <c r="I629" s="163"/>
      <c r="J629" s="163"/>
      <c r="K629" s="163"/>
      <c r="L629" s="163"/>
      <c r="M629" s="163"/>
      <c r="N629" s="163"/>
      <c r="O629" s="163"/>
      <c r="P629" s="163"/>
      <c r="Q629" s="163"/>
      <c r="R629" s="163"/>
      <c r="S629" s="163"/>
      <c r="T629" s="163"/>
      <c r="U629" s="163"/>
      <c r="V629" s="163"/>
      <c r="W629" s="163"/>
      <c r="X629" s="163"/>
      <c r="Y629" s="163"/>
      <c r="Z629" s="163"/>
    </row>
    <row r="630" ht="11.25" customHeight="1">
      <c r="A630" s="162" t="s">
        <v>113</v>
      </c>
      <c r="B630" s="10" t="s">
        <v>106</v>
      </c>
      <c r="C630" s="162" t="s">
        <v>14020</v>
      </c>
      <c r="D630" s="10" t="s">
        <v>13330</v>
      </c>
      <c r="E630" s="10">
        <v>3.0</v>
      </c>
      <c r="F630" s="375">
        <v>3.0</v>
      </c>
      <c r="G630" s="376" t="s">
        <v>113</v>
      </c>
      <c r="H630" s="163"/>
      <c r="I630" s="163"/>
      <c r="J630" s="163"/>
      <c r="K630" s="163"/>
      <c r="L630" s="163"/>
      <c r="M630" s="163"/>
      <c r="N630" s="163"/>
      <c r="O630" s="163"/>
      <c r="P630" s="163"/>
      <c r="Q630" s="163"/>
      <c r="R630" s="163"/>
      <c r="S630" s="163"/>
      <c r="T630" s="163"/>
      <c r="U630" s="163"/>
      <c r="V630" s="163"/>
      <c r="W630" s="163"/>
      <c r="X630" s="163"/>
      <c r="Y630" s="163"/>
      <c r="Z630" s="163"/>
    </row>
    <row r="631" ht="11.25" customHeight="1">
      <c r="A631" s="162" t="s">
        <v>14021</v>
      </c>
      <c r="B631" s="10" t="s">
        <v>106</v>
      </c>
      <c r="C631" s="162" t="s">
        <v>14022</v>
      </c>
      <c r="D631" s="10" t="s">
        <v>13334</v>
      </c>
      <c r="E631" s="10" t="s">
        <v>14023</v>
      </c>
      <c r="F631" s="375">
        <v>20.83</v>
      </c>
      <c r="G631" s="376" t="s">
        <v>133</v>
      </c>
      <c r="H631" s="163"/>
      <c r="I631" s="163"/>
      <c r="J631" s="163"/>
      <c r="K631" s="163"/>
      <c r="L631" s="163"/>
      <c r="M631" s="163"/>
      <c r="N631" s="163"/>
      <c r="O631" s="163"/>
      <c r="P631" s="163"/>
      <c r="Q631" s="163"/>
      <c r="R631" s="163"/>
      <c r="S631" s="163"/>
      <c r="T631" s="163"/>
      <c r="U631" s="163"/>
      <c r="V631" s="163"/>
      <c r="W631" s="163"/>
      <c r="X631" s="163"/>
      <c r="Y631" s="163"/>
      <c r="Z631" s="163"/>
    </row>
    <row r="632" ht="11.25" customHeight="1">
      <c r="A632" s="162" t="s">
        <v>14021</v>
      </c>
      <c r="B632" s="10" t="s">
        <v>106</v>
      </c>
      <c r="C632" s="162" t="s">
        <v>14024</v>
      </c>
      <c r="D632" s="10" t="s">
        <v>13334</v>
      </c>
      <c r="E632" s="10" t="s">
        <v>14023</v>
      </c>
      <c r="F632" s="375">
        <v>20.83</v>
      </c>
      <c r="G632" s="376" t="s">
        <v>133</v>
      </c>
      <c r="H632" s="163"/>
      <c r="I632" s="163"/>
      <c r="J632" s="163"/>
      <c r="K632" s="163"/>
      <c r="L632" s="163"/>
      <c r="M632" s="163"/>
      <c r="N632" s="163"/>
      <c r="O632" s="163"/>
      <c r="P632" s="163"/>
      <c r="Q632" s="163"/>
      <c r="R632" s="163"/>
      <c r="S632" s="163"/>
      <c r="T632" s="163"/>
      <c r="U632" s="163"/>
      <c r="V632" s="163"/>
      <c r="W632" s="163"/>
      <c r="X632" s="163"/>
      <c r="Y632" s="163"/>
      <c r="Z632" s="163"/>
    </row>
    <row r="633" ht="11.25" customHeight="1">
      <c r="A633" s="162" t="s">
        <v>14021</v>
      </c>
      <c r="B633" s="10" t="s">
        <v>106</v>
      </c>
      <c r="C633" s="162" t="s">
        <v>14025</v>
      </c>
      <c r="D633" s="10" t="s">
        <v>13334</v>
      </c>
      <c r="E633" s="10" t="s">
        <v>14023</v>
      </c>
      <c r="F633" s="375">
        <v>20.83</v>
      </c>
      <c r="G633" s="376" t="s">
        <v>133</v>
      </c>
      <c r="H633" s="163"/>
      <c r="I633" s="163"/>
      <c r="J633" s="163"/>
      <c r="K633" s="163"/>
      <c r="L633" s="163"/>
      <c r="M633" s="163"/>
      <c r="N633" s="163"/>
      <c r="O633" s="163"/>
      <c r="P633" s="163"/>
      <c r="Q633" s="163"/>
      <c r="R633" s="163"/>
      <c r="S633" s="163"/>
      <c r="T633" s="163"/>
      <c r="U633" s="163"/>
      <c r="V633" s="163"/>
      <c r="W633" s="163"/>
      <c r="X633" s="163"/>
      <c r="Y633" s="163"/>
      <c r="Z633" s="163"/>
    </row>
    <row r="634" ht="11.25" customHeight="1">
      <c r="A634" s="162" t="s">
        <v>14021</v>
      </c>
      <c r="B634" s="10" t="s">
        <v>106</v>
      </c>
      <c r="C634" s="162" t="s">
        <v>14026</v>
      </c>
      <c r="D634" s="10" t="s">
        <v>13334</v>
      </c>
      <c r="E634" s="10" t="s">
        <v>14027</v>
      </c>
      <c r="F634" s="375">
        <v>5.66</v>
      </c>
      <c r="G634" s="376" t="s">
        <v>133</v>
      </c>
      <c r="H634" s="163"/>
      <c r="I634" s="163"/>
      <c r="J634" s="163"/>
      <c r="K634" s="163"/>
      <c r="L634" s="163"/>
      <c r="M634" s="163"/>
      <c r="N634" s="163"/>
      <c r="O634" s="163"/>
      <c r="P634" s="163"/>
      <c r="Q634" s="163"/>
      <c r="R634" s="163"/>
      <c r="S634" s="163"/>
      <c r="T634" s="163"/>
      <c r="U634" s="163"/>
      <c r="V634" s="163"/>
      <c r="W634" s="163"/>
      <c r="X634" s="163"/>
      <c r="Y634" s="163"/>
      <c r="Z634" s="163"/>
    </row>
    <row r="635" ht="11.25" customHeight="1">
      <c r="A635" s="162" t="s">
        <v>14021</v>
      </c>
      <c r="B635" s="10" t="s">
        <v>106</v>
      </c>
      <c r="C635" s="162" t="s">
        <v>14028</v>
      </c>
      <c r="D635" s="10" t="s">
        <v>14029</v>
      </c>
      <c r="E635" s="10" t="s">
        <v>14030</v>
      </c>
      <c r="F635" s="375">
        <v>12.66</v>
      </c>
      <c r="G635" s="376" t="s">
        <v>133</v>
      </c>
      <c r="H635" s="163"/>
      <c r="I635" s="163"/>
      <c r="J635" s="163"/>
      <c r="K635" s="163"/>
      <c r="L635" s="163"/>
      <c r="M635" s="163"/>
      <c r="N635" s="163"/>
      <c r="O635" s="163"/>
      <c r="P635" s="163"/>
      <c r="Q635" s="163"/>
      <c r="R635" s="163"/>
      <c r="S635" s="163"/>
      <c r="T635" s="163"/>
      <c r="U635" s="163"/>
      <c r="V635" s="163"/>
      <c r="W635" s="163"/>
      <c r="X635" s="163"/>
      <c r="Y635" s="163"/>
      <c r="Z635" s="163"/>
    </row>
    <row r="636" ht="11.25" customHeight="1">
      <c r="A636" s="162" t="s">
        <v>14021</v>
      </c>
      <c r="B636" s="10" t="s">
        <v>106</v>
      </c>
      <c r="C636" s="162" t="s">
        <v>14031</v>
      </c>
      <c r="D636" s="10" t="s">
        <v>13300</v>
      </c>
      <c r="E636" s="10" t="s">
        <v>14032</v>
      </c>
      <c r="F636" s="375">
        <v>6.0</v>
      </c>
      <c r="G636" s="376" t="s">
        <v>133</v>
      </c>
      <c r="H636" s="163"/>
      <c r="I636" s="163"/>
      <c r="J636" s="163"/>
      <c r="K636" s="163"/>
      <c r="L636" s="163"/>
      <c r="M636" s="163"/>
      <c r="N636" s="163"/>
      <c r="O636" s="163"/>
      <c r="P636" s="163"/>
      <c r="Q636" s="163"/>
      <c r="R636" s="163"/>
      <c r="S636" s="163"/>
      <c r="T636" s="163"/>
      <c r="U636" s="163"/>
      <c r="V636" s="163"/>
      <c r="W636" s="163"/>
      <c r="X636" s="163"/>
      <c r="Y636" s="163"/>
      <c r="Z636" s="163"/>
    </row>
    <row r="637" ht="11.25" customHeight="1">
      <c r="A637" s="162" t="s">
        <v>14021</v>
      </c>
      <c r="B637" s="10" t="s">
        <v>106</v>
      </c>
      <c r="C637" s="162" t="s">
        <v>14033</v>
      </c>
      <c r="D637" s="10" t="s">
        <v>13300</v>
      </c>
      <c r="E637" s="10" t="s">
        <v>14034</v>
      </c>
      <c r="F637" s="375">
        <v>9.66</v>
      </c>
      <c r="G637" s="376" t="s">
        <v>133</v>
      </c>
      <c r="H637" s="163"/>
      <c r="I637" s="163"/>
      <c r="J637" s="163"/>
      <c r="K637" s="163"/>
      <c r="L637" s="163"/>
      <c r="M637" s="163"/>
      <c r="N637" s="163"/>
      <c r="O637" s="163"/>
      <c r="P637" s="163"/>
      <c r="Q637" s="163"/>
      <c r="R637" s="163"/>
      <c r="S637" s="163"/>
      <c r="T637" s="163"/>
      <c r="U637" s="163"/>
      <c r="V637" s="163"/>
      <c r="W637" s="163"/>
      <c r="X637" s="163"/>
      <c r="Y637" s="163"/>
      <c r="Z637" s="163"/>
    </row>
    <row r="638" ht="11.25" customHeight="1">
      <c r="A638" s="162" t="s">
        <v>14021</v>
      </c>
      <c r="B638" s="10" t="s">
        <v>106</v>
      </c>
      <c r="C638" s="162" t="s">
        <v>13071</v>
      </c>
      <c r="D638" s="10" t="s">
        <v>13330</v>
      </c>
      <c r="E638" s="10" t="s">
        <v>13486</v>
      </c>
      <c r="F638" s="375">
        <v>78.67</v>
      </c>
      <c r="G638" s="376" t="s">
        <v>133</v>
      </c>
      <c r="H638" s="163"/>
      <c r="I638" s="163"/>
      <c r="J638" s="163"/>
      <c r="K638" s="163"/>
      <c r="L638" s="163"/>
      <c r="M638" s="163"/>
      <c r="N638" s="163"/>
      <c r="O638" s="163"/>
      <c r="P638" s="163"/>
      <c r="Q638" s="163"/>
      <c r="R638" s="163"/>
      <c r="S638" s="163"/>
      <c r="T638" s="163"/>
      <c r="U638" s="163"/>
      <c r="V638" s="163"/>
      <c r="W638" s="163"/>
      <c r="X638" s="163"/>
      <c r="Y638" s="163"/>
      <c r="Z638" s="163"/>
    </row>
    <row r="639" ht="11.25" customHeight="1">
      <c r="A639" s="162" t="s">
        <v>14021</v>
      </c>
      <c r="B639" s="10" t="s">
        <v>106</v>
      </c>
      <c r="C639" s="162" t="s">
        <v>14035</v>
      </c>
      <c r="D639" s="10" t="s">
        <v>13300</v>
      </c>
      <c r="E639" s="10" t="s">
        <v>13471</v>
      </c>
      <c r="F639" s="375">
        <v>470.66</v>
      </c>
      <c r="G639" s="376" t="s">
        <v>133</v>
      </c>
      <c r="H639" s="163"/>
      <c r="I639" s="163"/>
      <c r="J639" s="163"/>
      <c r="K639" s="163"/>
      <c r="L639" s="163"/>
      <c r="M639" s="163"/>
      <c r="N639" s="163"/>
      <c r="O639" s="163"/>
      <c r="P639" s="163"/>
      <c r="Q639" s="163"/>
      <c r="R639" s="163"/>
      <c r="S639" s="163"/>
      <c r="T639" s="163"/>
      <c r="U639" s="163"/>
      <c r="V639" s="163"/>
      <c r="W639" s="163"/>
      <c r="X639" s="163"/>
      <c r="Y639" s="163"/>
      <c r="Z639" s="163"/>
    </row>
    <row r="640" ht="11.25" customHeight="1">
      <c r="A640" s="162" t="s">
        <v>12403</v>
      </c>
      <c r="B640" s="10" t="s">
        <v>52</v>
      </c>
      <c r="C640" s="162" t="s">
        <v>14036</v>
      </c>
      <c r="D640" s="10" t="s">
        <v>13797</v>
      </c>
      <c r="E640" s="10" t="s">
        <v>13560</v>
      </c>
      <c r="F640" s="375">
        <v>20.0</v>
      </c>
      <c r="G640" s="376" t="s">
        <v>1272</v>
      </c>
      <c r="H640" s="163"/>
      <c r="I640" s="163"/>
      <c r="J640" s="163"/>
      <c r="K640" s="163"/>
      <c r="L640" s="163"/>
      <c r="M640" s="163"/>
      <c r="N640" s="163"/>
      <c r="O640" s="163"/>
      <c r="P640" s="163"/>
      <c r="Q640" s="163"/>
      <c r="R640" s="163"/>
      <c r="S640" s="163"/>
      <c r="T640" s="163"/>
      <c r="U640" s="163"/>
      <c r="V640" s="163"/>
      <c r="W640" s="163"/>
      <c r="X640" s="163"/>
      <c r="Y640" s="163"/>
      <c r="Z640" s="163"/>
    </row>
    <row r="641" ht="11.25" customHeight="1">
      <c r="A641" s="162" t="s">
        <v>12403</v>
      </c>
      <c r="B641" s="10" t="s">
        <v>52</v>
      </c>
      <c r="C641" s="162" t="s">
        <v>14037</v>
      </c>
      <c r="D641" s="10" t="s">
        <v>13797</v>
      </c>
      <c r="E641" s="10" t="s">
        <v>13560</v>
      </c>
      <c r="F641" s="375">
        <v>20.0</v>
      </c>
      <c r="G641" s="376" t="s">
        <v>1272</v>
      </c>
      <c r="H641" s="163"/>
      <c r="I641" s="163"/>
      <c r="J641" s="163"/>
      <c r="K641" s="163"/>
      <c r="L641" s="163"/>
      <c r="M641" s="163"/>
      <c r="N641" s="163"/>
      <c r="O641" s="163"/>
      <c r="P641" s="163"/>
      <c r="Q641" s="163"/>
      <c r="R641" s="163"/>
      <c r="S641" s="163"/>
      <c r="T641" s="163"/>
      <c r="U641" s="163"/>
      <c r="V641" s="163"/>
      <c r="W641" s="163"/>
      <c r="X641" s="163"/>
      <c r="Y641" s="163"/>
      <c r="Z641" s="163"/>
    </row>
    <row r="642" ht="11.25" customHeight="1">
      <c r="A642" s="162" t="s">
        <v>12403</v>
      </c>
      <c r="B642" s="10" t="s">
        <v>52</v>
      </c>
      <c r="C642" s="162" t="s">
        <v>14038</v>
      </c>
      <c r="D642" s="10" t="s">
        <v>13797</v>
      </c>
      <c r="E642" s="10" t="s">
        <v>13560</v>
      </c>
      <c r="F642" s="375">
        <v>20.0</v>
      </c>
      <c r="G642" s="376" t="s">
        <v>1272</v>
      </c>
      <c r="H642" s="163"/>
      <c r="I642" s="163"/>
      <c r="J642" s="163"/>
      <c r="K642" s="163"/>
      <c r="L642" s="163"/>
      <c r="M642" s="163"/>
      <c r="N642" s="163"/>
      <c r="O642" s="163"/>
      <c r="P642" s="163"/>
      <c r="Q642" s="163"/>
      <c r="R642" s="163"/>
      <c r="S642" s="163"/>
      <c r="T642" s="163"/>
      <c r="U642" s="163"/>
      <c r="V642" s="163"/>
      <c r="W642" s="163"/>
      <c r="X642" s="163"/>
      <c r="Y642" s="163"/>
      <c r="Z642" s="163"/>
    </row>
    <row r="643" ht="11.25" customHeight="1">
      <c r="A643" s="162" t="s">
        <v>12403</v>
      </c>
      <c r="B643" s="10" t="s">
        <v>52</v>
      </c>
      <c r="C643" s="162" t="s">
        <v>14039</v>
      </c>
      <c r="D643" s="10" t="s">
        <v>13797</v>
      </c>
      <c r="E643" s="10" t="s">
        <v>13560</v>
      </c>
      <c r="F643" s="375">
        <v>20.0</v>
      </c>
      <c r="G643" s="376" t="s">
        <v>1272</v>
      </c>
      <c r="H643" s="163"/>
      <c r="I643" s="163"/>
      <c r="J643" s="163"/>
      <c r="K643" s="163"/>
      <c r="L643" s="163"/>
      <c r="M643" s="163"/>
      <c r="N643" s="163"/>
      <c r="O643" s="163"/>
      <c r="P643" s="163"/>
      <c r="Q643" s="163"/>
      <c r="R643" s="163"/>
      <c r="S643" s="163"/>
      <c r="T643" s="163"/>
      <c r="U643" s="163"/>
      <c r="V643" s="163"/>
      <c r="W643" s="163"/>
      <c r="X643" s="163"/>
      <c r="Y643" s="163"/>
      <c r="Z643" s="163"/>
    </row>
    <row r="644" ht="11.25" customHeight="1">
      <c r="A644" s="162" t="s">
        <v>12403</v>
      </c>
      <c r="B644" s="10" t="s">
        <v>52</v>
      </c>
      <c r="C644" s="162" t="s">
        <v>14040</v>
      </c>
      <c r="D644" s="10" t="s">
        <v>13797</v>
      </c>
      <c r="E644" s="10" t="s">
        <v>14041</v>
      </c>
      <c r="F644" s="375">
        <v>25.0</v>
      </c>
      <c r="G644" s="376" t="s">
        <v>1272</v>
      </c>
      <c r="H644" s="163"/>
      <c r="I644" s="163"/>
      <c r="J644" s="163"/>
      <c r="K644" s="163"/>
      <c r="L644" s="163"/>
      <c r="M644" s="163"/>
      <c r="N644" s="163"/>
      <c r="O644" s="163"/>
      <c r="P644" s="163"/>
      <c r="Q644" s="163"/>
      <c r="R644" s="163"/>
      <c r="S644" s="163"/>
      <c r="T644" s="163"/>
      <c r="U644" s="163"/>
      <c r="V644" s="163"/>
      <c r="W644" s="163"/>
      <c r="X644" s="163"/>
      <c r="Y644" s="163"/>
      <c r="Z644" s="163"/>
    </row>
    <row r="645" ht="11.25" customHeight="1">
      <c r="A645" s="162" t="s">
        <v>12403</v>
      </c>
      <c r="B645" s="10" t="s">
        <v>52</v>
      </c>
      <c r="C645" s="162" t="s">
        <v>14042</v>
      </c>
      <c r="D645" s="10" t="s">
        <v>13797</v>
      </c>
      <c r="E645" s="10" t="s">
        <v>14041</v>
      </c>
      <c r="F645" s="375">
        <v>25.0</v>
      </c>
      <c r="G645" s="376" t="s">
        <v>1272</v>
      </c>
      <c r="H645" s="163"/>
      <c r="I645" s="163"/>
      <c r="J645" s="163"/>
      <c r="K645" s="163"/>
      <c r="L645" s="163"/>
      <c r="M645" s="163"/>
      <c r="N645" s="163"/>
      <c r="O645" s="163"/>
      <c r="P645" s="163"/>
      <c r="Q645" s="163"/>
      <c r="R645" s="163"/>
      <c r="S645" s="163"/>
      <c r="T645" s="163"/>
      <c r="U645" s="163"/>
      <c r="V645" s="163"/>
      <c r="W645" s="163"/>
      <c r="X645" s="163"/>
      <c r="Y645" s="163"/>
      <c r="Z645" s="163"/>
    </row>
    <row r="646" ht="11.25" customHeight="1">
      <c r="A646" s="162" t="s">
        <v>12403</v>
      </c>
      <c r="B646" s="10" t="s">
        <v>52</v>
      </c>
      <c r="C646" s="162" t="s">
        <v>14043</v>
      </c>
      <c r="D646" s="10" t="s">
        <v>13797</v>
      </c>
      <c r="E646" s="10" t="s">
        <v>14044</v>
      </c>
      <c r="F646" s="375">
        <v>15.0</v>
      </c>
      <c r="G646" s="376" t="s">
        <v>1272</v>
      </c>
      <c r="H646" s="163"/>
      <c r="I646" s="163"/>
      <c r="J646" s="163"/>
      <c r="K646" s="163"/>
      <c r="L646" s="163"/>
      <c r="M646" s="163"/>
      <c r="N646" s="163"/>
      <c r="O646" s="163"/>
      <c r="P646" s="163"/>
      <c r="Q646" s="163"/>
      <c r="R646" s="163"/>
      <c r="S646" s="163"/>
      <c r="T646" s="163"/>
      <c r="U646" s="163"/>
      <c r="V646" s="163"/>
      <c r="W646" s="163"/>
      <c r="X646" s="163"/>
      <c r="Y646" s="163"/>
      <c r="Z646" s="163"/>
    </row>
    <row r="647" ht="11.25" customHeight="1">
      <c r="A647" s="162" t="s">
        <v>12403</v>
      </c>
      <c r="B647" s="10" t="s">
        <v>52</v>
      </c>
      <c r="C647" s="162" t="s">
        <v>14045</v>
      </c>
      <c r="D647" s="10" t="s">
        <v>13797</v>
      </c>
      <c r="E647" s="10" t="s">
        <v>14044</v>
      </c>
      <c r="F647" s="375">
        <v>15.0</v>
      </c>
      <c r="G647" s="376" t="s">
        <v>1272</v>
      </c>
      <c r="H647" s="163"/>
      <c r="I647" s="163"/>
      <c r="J647" s="163"/>
      <c r="K647" s="163"/>
      <c r="L647" s="163"/>
      <c r="M647" s="163"/>
      <c r="N647" s="163"/>
      <c r="O647" s="163"/>
      <c r="P647" s="163"/>
      <c r="Q647" s="163"/>
      <c r="R647" s="163"/>
      <c r="S647" s="163"/>
      <c r="T647" s="163"/>
      <c r="U647" s="163"/>
      <c r="V647" s="163"/>
      <c r="W647" s="163"/>
      <c r="X647" s="163"/>
      <c r="Y647" s="163"/>
      <c r="Z647" s="163"/>
    </row>
    <row r="648" ht="11.25" customHeight="1">
      <c r="A648" s="162" t="s">
        <v>12422</v>
      </c>
      <c r="B648" s="10" t="s">
        <v>1297</v>
      </c>
      <c r="C648" s="162" t="s">
        <v>14046</v>
      </c>
      <c r="D648" s="10" t="s">
        <v>13356</v>
      </c>
      <c r="E648" s="10" t="s">
        <v>14047</v>
      </c>
      <c r="F648" s="375">
        <v>49.66</v>
      </c>
      <c r="G648" s="376" t="s">
        <v>118</v>
      </c>
      <c r="H648" s="163"/>
      <c r="I648" s="163"/>
      <c r="J648" s="163"/>
      <c r="K648" s="163"/>
      <c r="L648" s="163"/>
      <c r="M648" s="163"/>
      <c r="N648" s="163"/>
      <c r="O648" s="163"/>
      <c r="P648" s="163"/>
      <c r="Q648" s="163"/>
      <c r="R648" s="163"/>
      <c r="S648" s="163"/>
      <c r="T648" s="163"/>
      <c r="U648" s="163"/>
      <c r="V648" s="163"/>
      <c r="W648" s="163"/>
      <c r="X648" s="163"/>
      <c r="Y648" s="163"/>
      <c r="Z648" s="163"/>
    </row>
    <row r="649" ht="11.25" customHeight="1">
      <c r="A649" s="162" t="s">
        <v>12422</v>
      </c>
      <c r="B649" s="10" t="s">
        <v>1297</v>
      </c>
      <c r="C649" s="162" t="s">
        <v>14048</v>
      </c>
      <c r="D649" s="10" t="s">
        <v>13356</v>
      </c>
      <c r="E649" s="10" t="s">
        <v>14049</v>
      </c>
      <c r="F649" s="375">
        <v>20.0</v>
      </c>
      <c r="G649" s="376" t="s">
        <v>118</v>
      </c>
      <c r="H649" s="163"/>
      <c r="I649" s="163"/>
      <c r="J649" s="163"/>
      <c r="K649" s="163"/>
      <c r="L649" s="163"/>
      <c r="M649" s="163"/>
      <c r="N649" s="163"/>
      <c r="O649" s="163"/>
      <c r="P649" s="163"/>
      <c r="Q649" s="163"/>
      <c r="R649" s="163"/>
      <c r="S649" s="163"/>
      <c r="T649" s="163"/>
      <c r="U649" s="163"/>
      <c r="V649" s="163"/>
      <c r="W649" s="163"/>
      <c r="X649" s="163"/>
      <c r="Y649" s="163"/>
      <c r="Z649" s="163"/>
    </row>
    <row r="650" ht="11.25" customHeight="1">
      <c r="A650" s="162" t="s">
        <v>12422</v>
      </c>
      <c r="B650" s="10" t="s">
        <v>1297</v>
      </c>
      <c r="C650" s="162" t="s">
        <v>14050</v>
      </c>
      <c r="D650" s="10" t="s">
        <v>13356</v>
      </c>
      <c r="E650" s="10" t="s">
        <v>14051</v>
      </c>
      <c r="F650" s="375">
        <v>49.66</v>
      </c>
      <c r="G650" s="376" t="s">
        <v>118</v>
      </c>
      <c r="H650" s="163"/>
      <c r="I650" s="163"/>
      <c r="J650" s="163"/>
      <c r="K650" s="163"/>
      <c r="L650" s="163"/>
      <c r="M650" s="163"/>
      <c r="N650" s="163"/>
      <c r="O650" s="163"/>
      <c r="P650" s="163"/>
      <c r="Q650" s="163"/>
      <c r="R650" s="163"/>
      <c r="S650" s="163"/>
      <c r="T650" s="163"/>
      <c r="U650" s="163"/>
      <c r="V650" s="163"/>
      <c r="W650" s="163"/>
      <c r="X650" s="163"/>
      <c r="Y650" s="163"/>
      <c r="Z650" s="163"/>
    </row>
    <row r="651" ht="11.25" customHeight="1">
      <c r="A651" s="162" t="s">
        <v>12422</v>
      </c>
      <c r="B651" s="10" t="s">
        <v>1297</v>
      </c>
      <c r="C651" s="162" t="s">
        <v>14052</v>
      </c>
      <c r="D651" s="10" t="s">
        <v>13356</v>
      </c>
      <c r="E651" s="10" t="s">
        <v>14053</v>
      </c>
      <c r="F651" s="375">
        <v>13.33</v>
      </c>
      <c r="G651" s="376" t="s">
        <v>118</v>
      </c>
      <c r="H651" s="163"/>
      <c r="I651" s="163"/>
      <c r="J651" s="163"/>
      <c r="K651" s="163"/>
      <c r="L651" s="163"/>
      <c r="M651" s="163"/>
      <c r="N651" s="163"/>
      <c r="O651" s="163"/>
      <c r="P651" s="163"/>
      <c r="Q651" s="163"/>
      <c r="R651" s="163"/>
      <c r="S651" s="163"/>
      <c r="T651" s="163"/>
      <c r="U651" s="163"/>
      <c r="V651" s="163"/>
      <c r="W651" s="163"/>
      <c r="X651" s="163"/>
      <c r="Y651" s="163"/>
      <c r="Z651" s="163"/>
    </row>
    <row r="652" ht="11.25" customHeight="1">
      <c r="A652" s="162" t="s">
        <v>12422</v>
      </c>
      <c r="B652" s="10" t="s">
        <v>1297</v>
      </c>
      <c r="C652" s="162" t="s">
        <v>14054</v>
      </c>
      <c r="D652" s="10" t="s">
        <v>13356</v>
      </c>
      <c r="E652" s="10" t="s">
        <v>14053</v>
      </c>
      <c r="F652" s="375">
        <v>13.33</v>
      </c>
      <c r="G652" s="376" t="s">
        <v>118</v>
      </c>
      <c r="H652" s="163"/>
      <c r="I652" s="163"/>
      <c r="J652" s="163"/>
      <c r="K652" s="163"/>
      <c r="L652" s="163"/>
      <c r="M652" s="163"/>
      <c r="N652" s="163"/>
      <c r="O652" s="163"/>
      <c r="P652" s="163"/>
      <c r="Q652" s="163"/>
      <c r="R652" s="163"/>
      <c r="S652" s="163"/>
      <c r="T652" s="163"/>
      <c r="U652" s="163"/>
      <c r="V652" s="163"/>
      <c r="W652" s="163"/>
      <c r="X652" s="163"/>
      <c r="Y652" s="163"/>
      <c r="Z652" s="163"/>
    </row>
    <row r="653" ht="11.25" customHeight="1">
      <c r="A653" s="162" t="s">
        <v>12422</v>
      </c>
      <c r="B653" s="10" t="s">
        <v>1297</v>
      </c>
      <c r="C653" s="162" t="s">
        <v>14055</v>
      </c>
      <c r="D653" s="10" t="s">
        <v>13356</v>
      </c>
      <c r="E653" s="10" t="s">
        <v>14056</v>
      </c>
      <c r="F653" s="375">
        <v>26.66</v>
      </c>
      <c r="G653" s="376" t="s">
        <v>118</v>
      </c>
      <c r="H653" s="163"/>
      <c r="I653" s="163"/>
      <c r="J653" s="163"/>
      <c r="K653" s="163"/>
      <c r="L653" s="163"/>
      <c r="M653" s="163"/>
      <c r="N653" s="163"/>
      <c r="O653" s="163"/>
      <c r="P653" s="163"/>
      <c r="Q653" s="163"/>
      <c r="R653" s="163"/>
      <c r="S653" s="163"/>
      <c r="T653" s="163"/>
      <c r="U653" s="163"/>
      <c r="V653" s="163"/>
      <c r="W653" s="163"/>
      <c r="X653" s="163"/>
      <c r="Y653" s="163"/>
      <c r="Z653" s="163"/>
    </row>
    <row r="654" ht="11.25" customHeight="1">
      <c r="A654" s="162" t="s">
        <v>12422</v>
      </c>
      <c r="B654" s="10" t="s">
        <v>1297</v>
      </c>
      <c r="C654" s="162" t="s">
        <v>14057</v>
      </c>
      <c r="D654" s="10" t="s">
        <v>13356</v>
      </c>
      <c r="E654" s="10" t="s">
        <v>14056</v>
      </c>
      <c r="F654" s="375">
        <v>26.66</v>
      </c>
      <c r="G654" s="376" t="s">
        <v>118</v>
      </c>
      <c r="H654" s="163"/>
      <c r="I654" s="163"/>
      <c r="J654" s="163"/>
      <c r="K654" s="163"/>
      <c r="L654" s="163"/>
      <c r="M654" s="163"/>
      <c r="N654" s="163"/>
      <c r="O654" s="163"/>
      <c r="P654" s="163"/>
      <c r="Q654" s="163"/>
      <c r="R654" s="163"/>
      <c r="S654" s="163"/>
      <c r="T654" s="163"/>
      <c r="U654" s="163"/>
      <c r="V654" s="163"/>
      <c r="W654" s="163"/>
      <c r="X654" s="163"/>
      <c r="Y654" s="163"/>
      <c r="Z654" s="163"/>
    </row>
    <row r="655" ht="11.25" customHeight="1">
      <c r="A655" s="162" t="s">
        <v>12422</v>
      </c>
      <c r="B655" s="10" t="s">
        <v>1297</v>
      </c>
      <c r="C655" s="162" t="s">
        <v>14058</v>
      </c>
      <c r="D655" s="10" t="s">
        <v>13356</v>
      </c>
      <c r="E655" s="10" t="s">
        <v>14059</v>
      </c>
      <c r="F655" s="375">
        <v>10.0</v>
      </c>
      <c r="G655" s="376" t="s">
        <v>118</v>
      </c>
      <c r="H655" s="163"/>
      <c r="I655" s="163"/>
      <c r="J655" s="163"/>
      <c r="K655" s="163"/>
      <c r="L655" s="163"/>
      <c r="M655" s="163"/>
      <c r="N655" s="163"/>
      <c r="O655" s="163"/>
      <c r="P655" s="163"/>
      <c r="Q655" s="163"/>
      <c r="R655" s="163"/>
      <c r="S655" s="163"/>
      <c r="T655" s="163"/>
      <c r="U655" s="163"/>
      <c r="V655" s="163"/>
      <c r="W655" s="163"/>
      <c r="X655" s="163"/>
      <c r="Y655" s="163"/>
      <c r="Z655" s="163"/>
    </row>
    <row r="656" ht="11.25" customHeight="1">
      <c r="A656" s="162" t="s">
        <v>12422</v>
      </c>
      <c r="B656" s="10" t="s">
        <v>1297</v>
      </c>
      <c r="C656" s="162" t="s">
        <v>14060</v>
      </c>
      <c r="D656" s="10" t="s">
        <v>13356</v>
      </c>
      <c r="E656" s="10" t="s">
        <v>14059</v>
      </c>
      <c r="F656" s="375">
        <v>10.0</v>
      </c>
      <c r="G656" s="376" t="s">
        <v>118</v>
      </c>
      <c r="H656" s="163"/>
      <c r="I656" s="163"/>
      <c r="J656" s="163"/>
      <c r="K656" s="163"/>
      <c r="L656" s="163"/>
      <c r="M656" s="163"/>
      <c r="N656" s="163"/>
      <c r="O656" s="163"/>
      <c r="P656" s="163"/>
      <c r="Q656" s="163"/>
      <c r="R656" s="163"/>
      <c r="S656" s="163"/>
      <c r="T656" s="163"/>
      <c r="U656" s="163"/>
      <c r="V656" s="163"/>
      <c r="W656" s="163"/>
      <c r="X656" s="163"/>
      <c r="Y656" s="163"/>
      <c r="Z656" s="163"/>
    </row>
    <row r="657" ht="11.25" customHeight="1">
      <c r="A657" s="162" t="s">
        <v>12422</v>
      </c>
      <c r="B657" s="10" t="s">
        <v>1297</v>
      </c>
      <c r="C657" s="162" t="s">
        <v>14061</v>
      </c>
      <c r="D657" s="10" t="s">
        <v>13356</v>
      </c>
      <c r="E657" s="10" t="s">
        <v>14062</v>
      </c>
      <c r="F657" s="375">
        <v>39.33</v>
      </c>
      <c r="G657" s="376" t="s">
        <v>118</v>
      </c>
      <c r="H657" s="163"/>
      <c r="I657" s="163"/>
      <c r="J657" s="163"/>
      <c r="K657" s="163"/>
      <c r="L657" s="163"/>
      <c r="M657" s="163"/>
      <c r="N657" s="163"/>
      <c r="O657" s="163"/>
      <c r="P657" s="163"/>
      <c r="Q657" s="163"/>
      <c r="R657" s="163"/>
      <c r="S657" s="163"/>
      <c r="T657" s="163"/>
      <c r="U657" s="163"/>
      <c r="V657" s="163"/>
      <c r="W657" s="163"/>
      <c r="X657" s="163"/>
      <c r="Y657" s="163"/>
      <c r="Z657" s="163"/>
    </row>
    <row r="658" ht="11.25" customHeight="1">
      <c r="A658" s="162" t="s">
        <v>12422</v>
      </c>
      <c r="B658" s="10" t="s">
        <v>1297</v>
      </c>
      <c r="C658" s="162" t="s">
        <v>14063</v>
      </c>
      <c r="D658" s="10" t="s">
        <v>13356</v>
      </c>
      <c r="E658" s="10" t="s">
        <v>14062</v>
      </c>
      <c r="F658" s="375">
        <v>39.33</v>
      </c>
      <c r="G658" s="376" t="s">
        <v>118</v>
      </c>
      <c r="H658" s="163"/>
      <c r="I658" s="163"/>
      <c r="J658" s="163"/>
      <c r="K658" s="163"/>
      <c r="L658" s="163"/>
      <c r="M658" s="163"/>
      <c r="N658" s="163"/>
      <c r="O658" s="163"/>
      <c r="P658" s="163"/>
      <c r="Q658" s="163"/>
      <c r="R658" s="163"/>
      <c r="S658" s="163"/>
      <c r="T658" s="163"/>
      <c r="U658" s="163"/>
      <c r="V658" s="163"/>
      <c r="W658" s="163"/>
      <c r="X658" s="163"/>
      <c r="Y658" s="163"/>
      <c r="Z658" s="163"/>
    </row>
    <row r="659" ht="11.25" customHeight="1">
      <c r="A659" s="162" t="s">
        <v>12422</v>
      </c>
      <c r="B659" s="10" t="s">
        <v>1297</v>
      </c>
      <c r="C659" s="162" t="s">
        <v>14064</v>
      </c>
      <c r="D659" s="10" t="s">
        <v>13356</v>
      </c>
      <c r="E659" s="10" t="s">
        <v>14065</v>
      </c>
      <c r="F659" s="375">
        <v>12.66</v>
      </c>
      <c r="G659" s="376" t="s">
        <v>118</v>
      </c>
      <c r="H659" s="163"/>
      <c r="I659" s="163"/>
      <c r="J659" s="163"/>
      <c r="K659" s="163"/>
      <c r="L659" s="163"/>
      <c r="M659" s="163"/>
      <c r="N659" s="163"/>
      <c r="O659" s="163"/>
      <c r="P659" s="163"/>
      <c r="Q659" s="163"/>
      <c r="R659" s="163"/>
      <c r="S659" s="163"/>
      <c r="T659" s="163"/>
      <c r="U659" s="163"/>
      <c r="V659" s="163"/>
      <c r="W659" s="163"/>
      <c r="X659" s="163"/>
      <c r="Y659" s="163"/>
      <c r="Z659" s="163"/>
    </row>
    <row r="660" ht="11.25" customHeight="1">
      <c r="A660" s="162" t="s">
        <v>12422</v>
      </c>
      <c r="B660" s="10" t="s">
        <v>1297</v>
      </c>
      <c r="C660" s="162" t="s">
        <v>14066</v>
      </c>
      <c r="D660" s="10" t="s">
        <v>13356</v>
      </c>
      <c r="E660" s="10" t="s">
        <v>14065</v>
      </c>
      <c r="F660" s="375">
        <v>12.66</v>
      </c>
      <c r="G660" s="376" t="s">
        <v>118</v>
      </c>
      <c r="H660" s="163"/>
      <c r="I660" s="163"/>
      <c r="J660" s="163"/>
      <c r="K660" s="163"/>
      <c r="L660" s="163"/>
      <c r="M660" s="163"/>
      <c r="N660" s="163"/>
      <c r="O660" s="163"/>
      <c r="P660" s="163"/>
      <c r="Q660" s="163"/>
      <c r="R660" s="163"/>
      <c r="S660" s="163"/>
      <c r="T660" s="163"/>
      <c r="U660" s="163"/>
      <c r="V660" s="163"/>
      <c r="W660" s="163"/>
      <c r="X660" s="163"/>
      <c r="Y660" s="163"/>
      <c r="Z660" s="163"/>
    </row>
    <row r="661" ht="11.25" customHeight="1">
      <c r="A661" s="162" t="s">
        <v>12422</v>
      </c>
      <c r="B661" s="10" t="s">
        <v>1297</v>
      </c>
      <c r="C661" s="162" t="s">
        <v>14067</v>
      </c>
      <c r="D661" s="10" t="s">
        <v>13356</v>
      </c>
      <c r="E661" s="10" t="s">
        <v>14068</v>
      </c>
      <c r="F661" s="375">
        <v>10.66</v>
      </c>
      <c r="G661" s="376" t="s">
        <v>118</v>
      </c>
      <c r="H661" s="163"/>
      <c r="I661" s="163"/>
      <c r="J661" s="163"/>
      <c r="K661" s="163"/>
      <c r="L661" s="163"/>
      <c r="M661" s="163"/>
      <c r="N661" s="163"/>
      <c r="O661" s="163"/>
      <c r="P661" s="163"/>
      <c r="Q661" s="163"/>
      <c r="R661" s="163"/>
      <c r="S661" s="163"/>
      <c r="T661" s="163"/>
      <c r="U661" s="163"/>
      <c r="V661" s="163"/>
      <c r="W661" s="163"/>
      <c r="X661" s="163"/>
      <c r="Y661" s="163"/>
      <c r="Z661" s="163"/>
    </row>
    <row r="662" ht="11.25" customHeight="1">
      <c r="A662" s="162" t="s">
        <v>12422</v>
      </c>
      <c r="B662" s="10" t="s">
        <v>1297</v>
      </c>
      <c r="C662" s="162" t="s">
        <v>14069</v>
      </c>
      <c r="D662" s="10" t="s">
        <v>13356</v>
      </c>
      <c r="E662" s="10" t="s">
        <v>14068</v>
      </c>
      <c r="F662" s="375">
        <v>10.66</v>
      </c>
      <c r="G662" s="376" t="s">
        <v>118</v>
      </c>
      <c r="H662" s="163"/>
      <c r="I662" s="163"/>
      <c r="J662" s="163"/>
      <c r="K662" s="163"/>
      <c r="L662" s="163"/>
      <c r="M662" s="163"/>
      <c r="N662" s="163"/>
      <c r="O662" s="163"/>
      <c r="P662" s="163"/>
      <c r="Q662" s="163"/>
      <c r="R662" s="163"/>
      <c r="S662" s="163"/>
      <c r="T662" s="163"/>
      <c r="U662" s="163"/>
      <c r="V662" s="163"/>
      <c r="W662" s="163"/>
      <c r="X662" s="163"/>
      <c r="Y662" s="163"/>
      <c r="Z662" s="163"/>
    </row>
    <row r="663" ht="11.25" customHeight="1">
      <c r="A663" s="162" t="s">
        <v>12422</v>
      </c>
      <c r="B663" s="10" t="s">
        <v>1297</v>
      </c>
      <c r="C663" s="162" t="s">
        <v>14070</v>
      </c>
      <c r="D663" s="10" t="s">
        <v>13356</v>
      </c>
      <c r="E663" s="10">
        <v>424.0</v>
      </c>
      <c r="F663" s="375">
        <v>424.0</v>
      </c>
      <c r="G663" s="376" t="s">
        <v>118</v>
      </c>
      <c r="H663" s="163"/>
      <c r="I663" s="163"/>
      <c r="J663" s="163"/>
      <c r="K663" s="163"/>
      <c r="L663" s="163"/>
      <c r="M663" s="163"/>
      <c r="N663" s="163"/>
      <c r="O663" s="163"/>
      <c r="P663" s="163"/>
      <c r="Q663" s="163"/>
      <c r="R663" s="163"/>
      <c r="S663" s="163"/>
      <c r="T663" s="163"/>
      <c r="U663" s="163"/>
      <c r="V663" s="163"/>
      <c r="W663" s="163"/>
      <c r="X663" s="163"/>
      <c r="Y663" s="163"/>
      <c r="Z663" s="163"/>
    </row>
    <row r="664" ht="11.25" customHeight="1">
      <c r="A664" s="162" t="s">
        <v>12422</v>
      </c>
      <c r="B664" s="10" t="s">
        <v>1297</v>
      </c>
      <c r="C664" s="162" t="s">
        <v>14071</v>
      </c>
      <c r="D664" s="10" t="s">
        <v>13356</v>
      </c>
      <c r="E664" s="10" t="s">
        <v>13566</v>
      </c>
      <c r="F664" s="375">
        <v>14.0</v>
      </c>
      <c r="G664" s="376" t="s">
        <v>118</v>
      </c>
      <c r="H664" s="163"/>
      <c r="I664" s="163"/>
      <c r="J664" s="163"/>
      <c r="K664" s="163"/>
      <c r="L664" s="163"/>
      <c r="M664" s="163"/>
      <c r="N664" s="163"/>
      <c r="O664" s="163"/>
      <c r="P664" s="163"/>
      <c r="Q664" s="163"/>
      <c r="R664" s="163"/>
      <c r="S664" s="163"/>
      <c r="T664" s="163"/>
      <c r="U664" s="163"/>
      <c r="V664" s="163"/>
      <c r="W664" s="163"/>
      <c r="X664" s="163"/>
      <c r="Y664" s="163"/>
      <c r="Z664" s="163"/>
    </row>
    <row r="665" ht="11.25" customHeight="1">
      <c r="A665" s="162" t="s">
        <v>12422</v>
      </c>
      <c r="B665" s="10" t="s">
        <v>1297</v>
      </c>
      <c r="C665" s="162" t="s">
        <v>14072</v>
      </c>
      <c r="D665" s="10" t="s">
        <v>13356</v>
      </c>
      <c r="E665" s="10">
        <v>89.0</v>
      </c>
      <c r="F665" s="375">
        <v>88.67</v>
      </c>
      <c r="G665" s="376" t="s">
        <v>118</v>
      </c>
      <c r="H665" s="163"/>
      <c r="I665" s="163"/>
      <c r="J665" s="163"/>
      <c r="K665" s="163"/>
      <c r="L665" s="163"/>
      <c r="M665" s="163"/>
      <c r="N665" s="163"/>
      <c r="O665" s="163"/>
      <c r="P665" s="163"/>
      <c r="Q665" s="163"/>
      <c r="R665" s="163"/>
      <c r="S665" s="163"/>
      <c r="T665" s="163"/>
      <c r="U665" s="163"/>
      <c r="V665" s="163"/>
      <c r="W665" s="163"/>
      <c r="X665" s="163"/>
      <c r="Y665" s="163"/>
      <c r="Z665" s="163"/>
    </row>
    <row r="666" ht="11.25" customHeight="1">
      <c r="A666" s="162" t="s">
        <v>12422</v>
      </c>
      <c r="B666" s="10" t="s">
        <v>1297</v>
      </c>
      <c r="C666" s="162" t="s">
        <v>14073</v>
      </c>
      <c r="D666" s="10" t="s">
        <v>13356</v>
      </c>
      <c r="E666" s="10" t="s">
        <v>13558</v>
      </c>
      <c r="F666" s="375">
        <v>10.0</v>
      </c>
      <c r="G666" s="376" t="s">
        <v>118</v>
      </c>
      <c r="H666" s="163"/>
      <c r="I666" s="163"/>
      <c r="J666" s="163"/>
      <c r="K666" s="163"/>
      <c r="L666" s="163"/>
      <c r="M666" s="163"/>
      <c r="N666" s="163"/>
      <c r="O666" s="163"/>
      <c r="P666" s="163"/>
      <c r="Q666" s="163"/>
      <c r="R666" s="163"/>
      <c r="S666" s="163"/>
      <c r="T666" s="163"/>
      <c r="U666" s="163"/>
      <c r="V666" s="163"/>
      <c r="W666" s="163"/>
      <c r="X666" s="163"/>
      <c r="Y666" s="163"/>
      <c r="Z666" s="163"/>
    </row>
    <row r="667" ht="11.25" customHeight="1">
      <c r="A667" s="162" t="s">
        <v>105</v>
      </c>
      <c r="B667" s="10" t="s">
        <v>106</v>
      </c>
      <c r="C667" s="162" t="s">
        <v>14074</v>
      </c>
      <c r="D667" s="10" t="s">
        <v>13330</v>
      </c>
      <c r="E667" s="10" t="s">
        <v>14075</v>
      </c>
      <c r="F667" s="375">
        <v>39.33</v>
      </c>
      <c r="G667" s="376" t="s">
        <v>105</v>
      </c>
      <c r="H667" s="163"/>
      <c r="I667" s="163"/>
      <c r="J667" s="163"/>
      <c r="K667" s="163"/>
      <c r="L667" s="163"/>
      <c r="M667" s="163"/>
      <c r="N667" s="163"/>
      <c r="O667" s="163"/>
      <c r="P667" s="163"/>
      <c r="Q667" s="163"/>
      <c r="R667" s="163"/>
      <c r="S667" s="163"/>
      <c r="T667" s="163"/>
      <c r="U667" s="163"/>
      <c r="V667" s="163"/>
      <c r="W667" s="163"/>
      <c r="X667" s="163"/>
      <c r="Y667" s="163"/>
      <c r="Z667" s="163"/>
    </row>
    <row r="668" ht="11.25" customHeight="1">
      <c r="A668" s="162" t="s">
        <v>105</v>
      </c>
      <c r="B668" s="10" t="s">
        <v>106</v>
      </c>
      <c r="C668" s="162" t="s">
        <v>14076</v>
      </c>
      <c r="D668" s="10" t="s">
        <v>13330</v>
      </c>
      <c r="E668" s="10" t="s">
        <v>14075</v>
      </c>
      <c r="F668" s="375">
        <v>39.33</v>
      </c>
      <c r="G668" s="376" t="s">
        <v>105</v>
      </c>
      <c r="H668" s="163"/>
      <c r="I668" s="163"/>
      <c r="J668" s="163"/>
      <c r="K668" s="163"/>
      <c r="L668" s="163"/>
      <c r="M668" s="163"/>
      <c r="N668" s="163"/>
      <c r="O668" s="163"/>
      <c r="P668" s="163"/>
      <c r="Q668" s="163"/>
      <c r="R668" s="163"/>
      <c r="S668" s="163"/>
      <c r="T668" s="163"/>
      <c r="U668" s="163"/>
      <c r="V668" s="163"/>
      <c r="W668" s="163"/>
      <c r="X668" s="163"/>
      <c r="Y668" s="163"/>
      <c r="Z668" s="163"/>
    </row>
    <row r="669" ht="11.25" customHeight="1">
      <c r="A669" s="162" t="s">
        <v>105</v>
      </c>
      <c r="B669" s="10" t="s">
        <v>106</v>
      </c>
      <c r="C669" s="162" t="s">
        <v>14077</v>
      </c>
      <c r="D669" s="10" t="s">
        <v>13330</v>
      </c>
      <c r="E669" s="10" t="s">
        <v>14078</v>
      </c>
      <c r="F669" s="375">
        <v>4.0</v>
      </c>
      <c r="G669" s="376" t="s">
        <v>105</v>
      </c>
      <c r="H669" s="163"/>
      <c r="I669" s="163"/>
      <c r="J669" s="163"/>
      <c r="K669" s="163"/>
      <c r="L669" s="163"/>
      <c r="M669" s="163"/>
      <c r="N669" s="163"/>
      <c r="O669" s="163"/>
      <c r="P669" s="163"/>
      <c r="Q669" s="163"/>
      <c r="R669" s="163"/>
      <c r="S669" s="163"/>
      <c r="T669" s="163"/>
      <c r="U669" s="163"/>
      <c r="V669" s="163"/>
      <c r="W669" s="163"/>
      <c r="X669" s="163"/>
      <c r="Y669" s="163"/>
      <c r="Z669" s="163"/>
    </row>
    <row r="670" ht="11.25" customHeight="1">
      <c r="A670" s="162" t="s">
        <v>105</v>
      </c>
      <c r="B670" s="10" t="s">
        <v>106</v>
      </c>
      <c r="C670" s="162" t="s">
        <v>14079</v>
      </c>
      <c r="D670" s="10" t="s">
        <v>13330</v>
      </c>
      <c r="E670" s="10" t="s">
        <v>14078</v>
      </c>
      <c r="F670" s="375">
        <v>4.0</v>
      </c>
      <c r="G670" s="376" t="s">
        <v>105</v>
      </c>
      <c r="H670" s="163"/>
      <c r="I670" s="163"/>
      <c r="J670" s="163"/>
      <c r="K670" s="163"/>
      <c r="L670" s="163"/>
      <c r="M670" s="163"/>
      <c r="N670" s="163"/>
      <c r="O670" s="163"/>
      <c r="P670" s="163"/>
      <c r="Q670" s="163"/>
      <c r="R670" s="163"/>
      <c r="S670" s="163"/>
      <c r="T670" s="163"/>
      <c r="U670" s="163"/>
      <c r="V670" s="163"/>
      <c r="W670" s="163"/>
      <c r="X670" s="163"/>
      <c r="Y670" s="163"/>
      <c r="Z670" s="163"/>
    </row>
    <row r="671" ht="11.25" customHeight="1">
      <c r="A671" s="162" t="s">
        <v>105</v>
      </c>
      <c r="B671" s="10" t="s">
        <v>106</v>
      </c>
      <c r="C671" s="162" t="s">
        <v>14080</v>
      </c>
      <c r="D671" s="10" t="s">
        <v>13330</v>
      </c>
      <c r="E671" s="10" t="s">
        <v>14081</v>
      </c>
      <c r="F671" s="375">
        <v>4.0</v>
      </c>
      <c r="G671" s="376" t="s">
        <v>105</v>
      </c>
      <c r="H671" s="163"/>
      <c r="I671" s="163"/>
      <c r="J671" s="163"/>
      <c r="K671" s="163"/>
      <c r="L671" s="163"/>
      <c r="M671" s="163"/>
      <c r="N671" s="163"/>
      <c r="O671" s="163"/>
      <c r="P671" s="163"/>
      <c r="Q671" s="163"/>
      <c r="R671" s="163"/>
      <c r="S671" s="163"/>
      <c r="T671" s="163"/>
      <c r="U671" s="163"/>
      <c r="V671" s="163"/>
      <c r="W671" s="163"/>
      <c r="X671" s="163"/>
      <c r="Y671" s="163"/>
      <c r="Z671" s="163"/>
    </row>
    <row r="672" ht="11.25" customHeight="1">
      <c r="A672" s="162" t="s">
        <v>105</v>
      </c>
      <c r="B672" s="10" t="s">
        <v>106</v>
      </c>
      <c r="C672" s="162" t="s">
        <v>14082</v>
      </c>
      <c r="D672" s="10" t="s">
        <v>13330</v>
      </c>
      <c r="E672" s="10" t="s">
        <v>14083</v>
      </c>
      <c r="F672" s="375">
        <v>14.0</v>
      </c>
      <c r="G672" s="376" t="s">
        <v>105</v>
      </c>
      <c r="H672" s="163"/>
      <c r="I672" s="163"/>
      <c r="J672" s="163"/>
      <c r="K672" s="163"/>
      <c r="L672" s="163"/>
      <c r="M672" s="163"/>
      <c r="N672" s="163"/>
      <c r="O672" s="163"/>
      <c r="P672" s="163"/>
      <c r="Q672" s="163"/>
      <c r="R672" s="163"/>
      <c r="S672" s="163"/>
      <c r="T672" s="163"/>
      <c r="U672" s="163"/>
      <c r="V672" s="163"/>
      <c r="W672" s="163"/>
      <c r="X672" s="163"/>
      <c r="Y672" s="163"/>
      <c r="Z672" s="163"/>
    </row>
    <row r="673" ht="11.25" customHeight="1">
      <c r="A673" s="162" t="s">
        <v>105</v>
      </c>
      <c r="B673" s="10" t="s">
        <v>106</v>
      </c>
      <c r="C673" s="162" t="s">
        <v>14084</v>
      </c>
      <c r="D673" s="10" t="s">
        <v>13300</v>
      </c>
      <c r="E673" s="10" t="s">
        <v>14085</v>
      </c>
      <c r="F673" s="375">
        <v>78.66</v>
      </c>
      <c r="G673" s="376" t="s">
        <v>105</v>
      </c>
      <c r="H673" s="163"/>
      <c r="I673" s="163"/>
      <c r="J673" s="163"/>
      <c r="K673" s="163"/>
      <c r="L673" s="163"/>
      <c r="M673" s="163"/>
      <c r="N673" s="163"/>
      <c r="O673" s="163"/>
      <c r="P673" s="163"/>
      <c r="Q673" s="163"/>
      <c r="R673" s="163"/>
      <c r="S673" s="163"/>
      <c r="T673" s="163"/>
      <c r="U673" s="163"/>
      <c r="V673" s="163"/>
      <c r="W673" s="163"/>
      <c r="X673" s="163"/>
      <c r="Y673" s="163"/>
      <c r="Z673" s="163"/>
    </row>
    <row r="674" ht="11.25" customHeight="1">
      <c r="A674" s="162" t="s">
        <v>105</v>
      </c>
      <c r="B674" s="10" t="s">
        <v>106</v>
      </c>
      <c r="C674" s="162" t="s">
        <v>14086</v>
      </c>
      <c r="D674" s="10" t="s">
        <v>13330</v>
      </c>
      <c r="E674" s="10" t="s">
        <v>14087</v>
      </c>
      <c r="F674" s="375">
        <v>13.33</v>
      </c>
      <c r="G674" s="376" t="s">
        <v>105</v>
      </c>
      <c r="H674" s="163"/>
      <c r="I674" s="163"/>
      <c r="J674" s="163"/>
      <c r="K674" s="163"/>
      <c r="L674" s="163"/>
      <c r="M674" s="163"/>
      <c r="N674" s="163"/>
      <c r="O674" s="163"/>
      <c r="P674" s="163"/>
      <c r="Q674" s="163"/>
      <c r="R674" s="163"/>
      <c r="S674" s="163"/>
      <c r="T674" s="163"/>
      <c r="U674" s="163"/>
      <c r="V674" s="163"/>
      <c r="W674" s="163"/>
      <c r="X674" s="163"/>
      <c r="Y674" s="163"/>
      <c r="Z674" s="163"/>
    </row>
    <row r="675" ht="11.25" customHeight="1">
      <c r="A675" s="162" t="s">
        <v>105</v>
      </c>
      <c r="B675" s="10" t="s">
        <v>106</v>
      </c>
      <c r="C675" s="162" t="s">
        <v>14088</v>
      </c>
      <c r="D675" s="10" t="s">
        <v>13330</v>
      </c>
      <c r="E675" s="10" t="s">
        <v>14089</v>
      </c>
      <c r="F675" s="375">
        <v>3.33</v>
      </c>
      <c r="G675" s="376" t="s">
        <v>105</v>
      </c>
      <c r="H675" s="163"/>
      <c r="I675" s="163"/>
      <c r="J675" s="163"/>
      <c r="K675" s="163"/>
      <c r="L675" s="163"/>
      <c r="M675" s="163"/>
      <c r="N675" s="163"/>
      <c r="O675" s="163"/>
      <c r="P675" s="163"/>
      <c r="Q675" s="163"/>
      <c r="R675" s="163"/>
      <c r="S675" s="163"/>
      <c r="T675" s="163"/>
      <c r="U675" s="163"/>
      <c r="V675" s="163"/>
      <c r="W675" s="163"/>
      <c r="X675" s="163"/>
      <c r="Y675" s="163"/>
      <c r="Z675" s="163"/>
    </row>
    <row r="676" ht="11.25" customHeight="1">
      <c r="A676" s="162" t="s">
        <v>105</v>
      </c>
      <c r="B676" s="10" t="s">
        <v>106</v>
      </c>
      <c r="C676" s="162" t="s">
        <v>14090</v>
      </c>
      <c r="D676" s="10" t="s">
        <v>13330</v>
      </c>
      <c r="E676" s="10" t="s">
        <v>14091</v>
      </c>
      <c r="F676" s="375">
        <v>44.0</v>
      </c>
      <c r="G676" s="376" t="s">
        <v>105</v>
      </c>
      <c r="H676" s="163"/>
      <c r="I676" s="163"/>
      <c r="J676" s="163"/>
      <c r="K676" s="163"/>
      <c r="L676" s="163"/>
      <c r="M676" s="163"/>
      <c r="N676" s="163"/>
      <c r="O676" s="163"/>
      <c r="P676" s="163"/>
      <c r="Q676" s="163"/>
      <c r="R676" s="163"/>
      <c r="S676" s="163"/>
      <c r="T676" s="163"/>
      <c r="U676" s="163"/>
      <c r="V676" s="163"/>
      <c r="W676" s="163"/>
      <c r="X676" s="163"/>
      <c r="Y676" s="163"/>
      <c r="Z676" s="163"/>
    </row>
    <row r="677" ht="11.25" customHeight="1">
      <c r="A677" s="162" t="s">
        <v>105</v>
      </c>
      <c r="B677" s="10" t="s">
        <v>106</v>
      </c>
      <c r="C677" s="162" t="s">
        <v>14092</v>
      </c>
      <c r="D677" s="10" t="s">
        <v>13300</v>
      </c>
      <c r="E677" s="10" t="s">
        <v>13552</v>
      </c>
      <c r="F677" s="375">
        <v>39.33</v>
      </c>
      <c r="G677" s="376" t="s">
        <v>105</v>
      </c>
      <c r="H677" s="163"/>
      <c r="I677" s="163"/>
      <c r="J677" s="163"/>
      <c r="K677" s="163"/>
      <c r="L677" s="163"/>
      <c r="M677" s="163"/>
      <c r="N677" s="163"/>
      <c r="O677" s="163"/>
      <c r="P677" s="163"/>
      <c r="Q677" s="163"/>
      <c r="R677" s="163"/>
      <c r="S677" s="163"/>
      <c r="T677" s="163"/>
      <c r="U677" s="163"/>
      <c r="V677" s="163"/>
      <c r="W677" s="163"/>
      <c r="X677" s="163"/>
      <c r="Y677" s="163"/>
      <c r="Z677" s="163"/>
    </row>
    <row r="678" ht="11.25" customHeight="1">
      <c r="A678" s="162" t="s">
        <v>105</v>
      </c>
      <c r="B678" s="10" t="s">
        <v>106</v>
      </c>
      <c r="C678" s="162" t="s">
        <v>14093</v>
      </c>
      <c r="D678" s="10" t="s">
        <v>13300</v>
      </c>
      <c r="E678" s="10" t="s">
        <v>13552</v>
      </c>
      <c r="F678" s="375">
        <v>39.33</v>
      </c>
      <c r="G678" s="376" t="s">
        <v>105</v>
      </c>
      <c r="H678" s="163"/>
      <c r="I678" s="163"/>
      <c r="J678" s="163"/>
      <c r="K678" s="163"/>
      <c r="L678" s="163"/>
      <c r="M678" s="163"/>
      <c r="N678" s="163"/>
      <c r="O678" s="163"/>
      <c r="P678" s="163"/>
      <c r="Q678" s="163"/>
      <c r="R678" s="163"/>
      <c r="S678" s="163"/>
      <c r="T678" s="163"/>
      <c r="U678" s="163"/>
      <c r="V678" s="163"/>
      <c r="W678" s="163"/>
      <c r="X678" s="163"/>
      <c r="Y678" s="163"/>
      <c r="Z678" s="163"/>
    </row>
    <row r="679" ht="11.25" customHeight="1">
      <c r="A679" s="144" t="s">
        <v>105</v>
      </c>
      <c r="B679" s="139" t="s">
        <v>106</v>
      </c>
      <c r="C679" s="174" t="s">
        <v>14094</v>
      </c>
      <c r="D679" s="143" t="s">
        <v>13330</v>
      </c>
      <c r="E679" s="382">
        <v>470.66</v>
      </c>
      <c r="F679" s="317">
        <v>425.0</v>
      </c>
      <c r="G679" s="376" t="s">
        <v>105</v>
      </c>
      <c r="H679" s="163"/>
      <c r="I679" s="163"/>
      <c r="J679" s="163"/>
      <c r="K679" s="163"/>
      <c r="L679" s="163"/>
      <c r="M679" s="163"/>
      <c r="N679" s="163"/>
      <c r="O679" s="163"/>
      <c r="P679" s="163"/>
      <c r="Q679" s="163"/>
      <c r="R679" s="163"/>
      <c r="S679" s="163"/>
      <c r="T679" s="163"/>
      <c r="U679" s="163"/>
      <c r="V679" s="163"/>
      <c r="W679" s="163"/>
      <c r="X679" s="163"/>
      <c r="Y679" s="163"/>
      <c r="Z679" s="163"/>
    </row>
    <row r="680" ht="11.25" customHeight="1">
      <c r="A680" s="162" t="s">
        <v>14095</v>
      </c>
      <c r="B680" s="10" t="s">
        <v>177</v>
      </c>
      <c r="C680" s="162" t="s">
        <v>14096</v>
      </c>
      <c r="D680" s="10" t="s">
        <v>13334</v>
      </c>
      <c r="E680" s="10" t="s">
        <v>14097</v>
      </c>
      <c r="F680" s="375">
        <v>80.0</v>
      </c>
      <c r="G680" s="376" t="s">
        <v>1377</v>
      </c>
      <c r="H680" s="163"/>
      <c r="I680" s="163"/>
      <c r="J680" s="163"/>
      <c r="K680" s="163"/>
      <c r="L680" s="163"/>
      <c r="M680" s="163"/>
      <c r="N680" s="163"/>
      <c r="O680" s="163"/>
      <c r="P680" s="163"/>
      <c r="Q680" s="163"/>
      <c r="R680" s="163"/>
      <c r="S680" s="163"/>
      <c r="T680" s="163"/>
      <c r="U680" s="163"/>
      <c r="V680" s="163"/>
      <c r="W680" s="163"/>
      <c r="X680" s="163"/>
      <c r="Y680" s="163"/>
      <c r="Z680" s="163"/>
    </row>
    <row r="681" ht="11.25" customHeight="1">
      <c r="A681" s="162" t="s">
        <v>109</v>
      </c>
      <c r="B681" s="10" t="s">
        <v>106</v>
      </c>
      <c r="C681" s="162" t="s">
        <v>14098</v>
      </c>
      <c r="D681" s="10" t="s">
        <v>13300</v>
      </c>
      <c r="E681" s="10">
        <v>354.0</v>
      </c>
      <c r="F681" s="375">
        <v>236.0</v>
      </c>
      <c r="G681" s="376" t="s">
        <v>109</v>
      </c>
      <c r="H681" s="163"/>
      <c r="I681" s="163"/>
      <c r="J681" s="163"/>
      <c r="K681" s="163"/>
      <c r="L681" s="163"/>
      <c r="M681" s="163"/>
      <c r="N681" s="163"/>
      <c r="O681" s="163"/>
      <c r="P681" s="163"/>
      <c r="Q681" s="163"/>
      <c r="R681" s="163"/>
      <c r="S681" s="163"/>
      <c r="T681" s="163"/>
      <c r="U681" s="163"/>
      <c r="V681" s="163"/>
      <c r="W681" s="163"/>
      <c r="X681" s="163"/>
      <c r="Y681" s="163"/>
      <c r="Z681" s="163"/>
    </row>
    <row r="682" ht="11.25" customHeight="1">
      <c r="A682" s="162" t="s">
        <v>109</v>
      </c>
      <c r="B682" s="10" t="s">
        <v>106</v>
      </c>
      <c r="C682" s="162" t="s">
        <v>13047</v>
      </c>
      <c r="D682" s="10" t="s">
        <v>13300</v>
      </c>
      <c r="E682" s="10" t="s">
        <v>13486</v>
      </c>
      <c r="F682" s="375">
        <v>78.6</v>
      </c>
      <c r="G682" s="376" t="s">
        <v>109</v>
      </c>
      <c r="H682" s="163"/>
      <c r="I682" s="163"/>
      <c r="J682" s="163"/>
      <c r="K682" s="163"/>
      <c r="L682" s="163"/>
      <c r="M682" s="163"/>
      <c r="N682" s="163"/>
      <c r="O682" s="163"/>
      <c r="P682" s="163"/>
      <c r="Q682" s="163"/>
      <c r="R682" s="163"/>
      <c r="S682" s="163"/>
      <c r="T682" s="163"/>
      <c r="U682" s="163"/>
      <c r="V682" s="163"/>
      <c r="W682" s="163"/>
      <c r="X682" s="163"/>
      <c r="Y682" s="163"/>
      <c r="Z682" s="163"/>
    </row>
    <row r="683" ht="11.25" customHeight="1">
      <c r="A683" s="162" t="s">
        <v>109</v>
      </c>
      <c r="B683" s="10" t="s">
        <v>106</v>
      </c>
      <c r="C683" s="162" t="s">
        <v>13811</v>
      </c>
      <c r="D683" s="10" t="s">
        <v>13300</v>
      </c>
      <c r="E683" s="10" t="s">
        <v>13471</v>
      </c>
      <c r="F683" s="375">
        <v>470.66</v>
      </c>
      <c r="G683" s="376" t="s">
        <v>109</v>
      </c>
      <c r="H683" s="163"/>
      <c r="I683" s="163"/>
      <c r="J683" s="163"/>
      <c r="K683" s="163"/>
      <c r="L683" s="163"/>
      <c r="M683" s="163"/>
      <c r="N683" s="163"/>
      <c r="O683" s="163"/>
      <c r="P683" s="163"/>
      <c r="Q683" s="163"/>
      <c r="R683" s="163"/>
      <c r="S683" s="163"/>
      <c r="T683" s="163"/>
      <c r="U683" s="163"/>
      <c r="V683" s="163"/>
      <c r="W683" s="163"/>
      <c r="X683" s="163"/>
      <c r="Y683" s="163"/>
      <c r="Z683" s="163"/>
    </row>
    <row r="684" ht="11.25" customHeight="1">
      <c r="A684" s="162" t="s">
        <v>12489</v>
      </c>
      <c r="B684" s="10" t="s">
        <v>106</v>
      </c>
      <c r="C684" s="162" t="s">
        <v>14099</v>
      </c>
      <c r="D684" s="10" t="s">
        <v>13300</v>
      </c>
      <c r="E684" s="10">
        <v>15.0</v>
      </c>
      <c r="F684" s="375">
        <v>15.0</v>
      </c>
      <c r="G684" s="376" t="s">
        <v>1418</v>
      </c>
      <c r="H684" s="163"/>
      <c r="I684" s="163"/>
      <c r="J684" s="163"/>
      <c r="K684" s="163"/>
      <c r="L684" s="163"/>
      <c r="M684" s="163"/>
      <c r="N684" s="163"/>
      <c r="O684" s="163"/>
      <c r="P684" s="163"/>
      <c r="Q684" s="163"/>
      <c r="R684" s="163"/>
      <c r="S684" s="163"/>
      <c r="T684" s="163"/>
      <c r="U684" s="163"/>
      <c r="V684" s="163"/>
      <c r="W684" s="163"/>
      <c r="X684" s="163"/>
      <c r="Y684" s="163"/>
      <c r="Z684" s="163"/>
    </row>
    <row r="685" ht="11.25" customHeight="1">
      <c r="A685" s="162" t="s">
        <v>12489</v>
      </c>
      <c r="B685" s="10" t="s">
        <v>106</v>
      </c>
      <c r="C685" s="162" t="s">
        <v>14100</v>
      </c>
      <c r="D685" s="10" t="s">
        <v>13300</v>
      </c>
      <c r="E685" s="10">
        <v>22.5</v>
      </c>
      <c r="F685" s="375">
        <v>22.5</v>
      </c>
      <c r="G685" s="376" t="s">
        <v>1418</v>
      </c>
      <c r="H685" s="163"/>
      <c r="I685" s="163"/>
      <c r="J685" s="163"/>
      <c r="K685" s="163"/>
      <c r="L685" s="163"/>
      <c r="M685" s="163"/>
      <c r="N685" s="163"/>
      <c r="O685" s="163"/>
      <c r="P685" s="163"/>
      <c r="Q685" s="163"/>
      <c r="R685" s="163"/>
      <c r="S685" s="163"/>
      <c r="T685" s="163"/>
      <c r="U685" s="163"/>
      <c r="V685" s="163"/>
      <c r="W685" s="163"/>
      <c r="X685" s="163"/>
      <c r="Y685" s="163"/>
      <c r="Z685" s="163"/>
    </row>
    <row r="686" ht="11.25" customHeight="1">
      <c r="A686" s="162" t="s">
        <v>12489</v>
      </c>
      <c r="B686" s="10" t="s">
        <v>106</v>
      </c>
      <c r="C686" s="162" t="s">
        <v>14101</v>
      </c>
      <c r="D686" s="10" t="s">
        <v>13300</v>
      </c>
      <c r="E686" s="10">
        <v>22.5</v>
      </c>
      <c r="F686" s="375">
        <v>22.5</v>
      </c>
      <c r="G686" s="376" t="s">
        <v>1418</v>
      </c>
      <c r="H686" s="163"/>
      <c r="I686" s="163"/>
      <c r="J686" s="163"/>
      <c r="K686" s="163"/>
      <c r="L686" s="163"/>
      <c r="M686" s="163"/>
      <c r="N686" s="163"/>
      <c r="O686" s="163"/>
      <c r="P686" s="163"/>
      <c r="Q686" s="163"/>
      <c r="R686" s="163"/>
      <c r="S686" s="163"/>
      <c r="T686" s="163"/>
      <c r="U686" s="163"/>
      <c r="V686" s="163"/>
      <c r="W686" s="163"/>
      <c r="X686" s="163"/>
      <c r="Y686" s="163"/>
      <c r="Z686" s="163"/>
    </row>
    <row r="687" ht="11.25" customHeight="1">
      <c r="A687" s="162" t="s">
        <v>12489</v>
      </c>
      <c r="B687" s="10" t="s">
        <v>106</v>
      </c>
      <c r="C687" s="162" t="s">
        <v>14102</v>
      </c>
      <c r="D687" s="10" t="s">
        <v>13300</v>
      </c>
      <c r="E687" s="10">
        <v>22.5</v>
      </c>
      <c r="F687" s="375">
        <v>22.5</v>
      </c>
      <c r="G687" s="376" t="s">
        <v>1418</v>
      </c>
      <c r="H687" s="163"/>
      <c r="I687" s="163"/>
      <c r="J687" s="163"/>
      <c r="K687" s="163"/>
      <c r="L687" s="163"/>
      <c r="M687" s="163"/>
      <c r="N687" s="163"/>
      <c r="O687" s="163"/>
      <c r="P687" s="163"/>
      <c r="Q687" s="163"/>
      <c r="R687" s="163"/>
      <c r="S687" s="163"/>
      <c r="T687" s="163"/>
      <c r="U687" s="163"/>
      <c r="V687" s="163"/>
      <c r="W687" s="163"/>
      <c r="X687" s="163"/>
      <c r="Y687" s="163"/>
      <c r="Z687" s="163"/>
    </row>
    <row r="688" ht="11.25" customHeight="1">
      <c r="A688" s="162" t="s">
        <v>12489</v>
      </c>
      <c r="B688" s="10" t="s">
        <v>106</v>
      </c>
      <c r="C688" s="162" t="s">
        <v>14103</v>
      </c>
      <c r="D688" s="10" t="s">
        <v>13300</v>
      </c>
      <c r="E688" s="10">
        <v>2.67</v>
      </c>
      <c r="F688" s="375">
        <v>2.67</v>
      </c>
      <c r="G688" s="376" t="s">
        <v>1418</v>
      </c>
      <c r="H688" s="163"/>
      <c r="I688" s="163"/>
      <c r="J688" s="163"/>
      <c r="K688" s="163"/>
      <c r="L688" s="163"/>
      <c r="M688" s="163"/>
      <c r="N688" s="163"/>
      <c r="O688" s="163"/>
      <c r="P688" s="163"/>
      <c r="Q688" s="163"/>
      <c r="R688" s="163"/>
      <c r="S688" s="163"/>
      <c r="T688" s="163"/>
      <c r="U688" s="163"/>
      <c r="V688" s="163"/>
      <c r="W688" s="163"/>
      <c r="X688" s="163"/>
      <c r="Y688" s="163"/>
      <c r="Z688" s="163"/>
    </row>
    <row r="689" ht="11.25" customHeight="1">
      <c r="A689" s="162" t="s">
        <v>12489</v>
      </c>
      <c r="B689" s="10" t="s">
        <v>106</v>
      </c>
      <c r="C689" s="162" t="s">
        <v>13470</v>
      </c>
      <c r="D689" s="10" t="s">
        <v>14104</v>
      </c>
      <c r="E689" s="10" t="s">
        <v>13471</v>
      </c>
      <c r="F689" s="375">
        <v>470.66</v>
      </c>
      <c r="G689" s="376" t="s">
        <v>1418</v>
      </c>
      <c r="H689" s="163"/>
      <c r="I689" s="163"/>
      <c r="J689" s="163"/>
      <c r="K689" s="163"/>
      <c r="L689" s="163"/>
      <c r="M689" s="163"/>
      <c r="N689" s="163"/>
      <c r="O689" s="163"/>
      <c r="P689" s="163"/>
      <c r="Q689" s="163"/>
      <c r="R689" s="163"/>
      <c r="S689" s="163"/>
      <c r="T689" s="163"/>
      <c r="U689" s="163"/>
      <c r="V689" s="163"/>
      <c r="W689" s="163"/>
      <c r="X689" s="163"/>
      <c r="Y689" s="163"/>
      <c r="Z689" s="163"/>
    </row>
    <row r="690" ht="11.25" customHeight="1">
      <c r="A690" s="162" t="s">
        <v>12489</v>
      </c>
      <c r="B690" s="10" t="s">
        <v>106</v>
      </c>
      <c r="C690" s="162" t="s">
        <v>13071</v>
      </c>
      <c r="D690" s="10" t="s">
        <v>14105</v>
      </c>
      <c r="E690" s="10" t="s">
        <v>13647</v>
      </c>
      <c r="F690" s="375">
        <v>14.0</v>
      </c>
      <c r="G690" s="376" t="s">
        <v>1418</v>
      </c>
      <c r="H690" s="163"/>
      <c r="I690" s="163"/>
      <c r="J690" s="163"/>
      <c r="K690" s="163"/>
      <c r="L690" s="163"/>
      <c r="M690" s="163"/>
      <c r="N690" s="163"/>
      <c r="O690" s="163"/>
      <c r="P690" s="163"/>
      <c r="Q690" s="163"/>
      <c r="R690" s="163"/>
      <c r="S690" s="163"/>
      <c r="T690" s="163"/>
      <c r="U690" s="163"/>
      <c r="V690" s="163"/>
      <c r="W690" s="163"/>
      <c r="X690" s="163"/>
      <c r="Y690" s="163"/>
      <c r="Z690" s="163"/>
    </row>
    <row r="691" ht="11.25" customHeight="1">
      <c r="A691" s="162" t="s">
        <v>12489</v>
      </c>
      <c r="B691" s="10" t="s">
        <v>106</v>
      </c>
      <c r="C691" s="162" t="s">
        <v>13071</v>
      </c>
      <c r="D691" s="10" t="s">
        <v>14106</v>
      </c>
      <c r="E691" s="10" t="s">
        <v>13486</v>
      </c>
      <c r="F691" s="375">
        <v>78.6</v>
      </c>
      <c r="G691" s="376" t="s">
        <v>1418</v>
      </c>
      <c r="H691" s="163"/>
      <c r="I691" s="163"/>
      <c r="J691" s="163"/>
      <c r="K691" s="163"/>
      <c r="L691" s="163"/>
      <c r="M691" s="163"/>
      <c r="N691" s="163"/>
      <c r="O691" s="163"/>
      <c r="P691" s="163"/>
      <c r="Q691" s="163"/>
      <c r="R691" s="163"/>
      <c r="S691" s="163"/>
      <c r="T691" s="163"/>
      <c r="U691" s="163"/>
      <c r="V691" s="163"/>
      <c r="W691" s="163"/>
      <c r="X691" s="163"/>
      <c r="Y691" s="163"/>
      <c r="Z691" s="163"/>
    </row>
    <row r="692" ht="11.25" customHeight="1">
      <c r="A692" s="162" t="s">
        <v>10049</v>
      </c>
      <c r="B692" s="10" t="s">
        <v>106</v>
      </c>
      <c r="C692" s="162" t="s">
        <v>14107</v>
      </c>
      <c r="D692" s="10" t="s">
        <v>13330</v>
      </c>
      <c r="E692" s="10" t="s">
        <v>14108</v>
      </c>
      <c r="F692" s="375">
        <v>39.33</v>
      </c>
      <c r="G692" s="376" t="s">
        <v>119</v>
      </c>
      <c r="H692" s="163"/>
      <c r="I692" s="163"/>
      <c r="J692" s="163"/>
      <c r="K692" s="163"/>
      <c r="L692" s="163"/>
      <c r="M692" s="163"/>
      <c r="N692" s="163"/>
      <c r="O692" s="163"/>
      <c r="P692" s="163"/>
      <c r="Q692" s="163"/>
      <c r="R692" s="163"/>
      <c r="S692" s="163"/>
      <c r="T692" s="163"/>
      <c r="U692" s="163"/>
      <c r="V692" s="163"/>
      <c r="W692" s="163"/>
      <c r="X692" s="163"/>
      <c r="Y692" s="163"/>
      <c r="Z692" s="163"/>
    </row>
    <row r="693" ht="11.25" customHeight="1">
      <c r="A693" s="162" t="s">
        <v>10049</v>
      </c>
      <c r="B693" s="10" t="s">
        <v>106</v>
      </c>
      <c r="C693" s="162" t="s">
        <v>14109</v>
      </c>
      <c r="D693" s="10" t="s">
        <v>13330</v>
      </c>
      <c r="E693" s="10" t="s">
        <v>14108</v>
      </c>
      <c r="F693" s="375">
        <v>39.33</v>
      </c>
      <c r="G693" s="376" t="s">
        <v>119</v>
      </c>
      <c r="H693" s="163"/>
      <c r="I693" s="163"/>
      <c r="J693" s="163"/>
      <c r="K693" s="163"/>
      <c r="L693" s="163"/>
      <c r="M693" s="163"/>
      <c r="N693" s="163"/>
      <c r="O693" s="163"/>
      <c r="P693" s="163"/>
      <c r="Q693" s="163"/>
      <c r="R693" s="163"/>
      <c r="S693" s="163"/>
      <c r="T693" s="163"/>
      <c r="U693" s="163"/>
      <c r="V693" s="163"/>
      <c r="W693" s="163"/>
      <c r="X693" s="163"/>
      <c r="Y693" s="163"/>
      <c r="Z693" s="163"/>
    </row>
    <row r="694" ht="11.25" customHeight="1">
      <c r="A694" s="162" t="s">
        <v>10049</v>
      </c>
      <c r="B694" s="10" t="s">
        <v>106</v>
      </c>
      <c r="C694" s="162" t="s">
        <v>14110</v>
      </c>
      <c r="D694" s="10" t="s">
        <v>13330</v>
      </c>
      <c r="E694" s="10" t="s">
        <v>14111</v>
      </c>
      <c r="F694" s="375">
        <v>9.83</v>
      </c>
      <c r="G694" s="376" t="s">
        <v>119</v>
      </c>
      <c r="H694" s="163"/>
      <c r="I694" s="163"/>
      <c r="J694" s="163"/>
      <c r="K694" s="163"/>
      <c r="L694" s="163"/>
      <c r="M694" s="163"/>
      <c r="N694" s="163"/>
      <c r="O694" s="163"/>
      <c r="P694" s="163"/>
      <c r="Q694" s="163"/>
      <c r="R694" s="163"/>
      <c r="S694" s="163"/>
      <c r="T694" s="163"/>
      <c r="U694" s="163"/>
      <c r="V694" s="163"/>
      <c r="W694" s="163"/>
      <c r="X694" s="163"/>
      <c r="Y694" s="163"/>
      <c r="Z694" s="163"/>
    </row>
    <row r="695" ht="11.25" customHeight="1">
      <c r="A695" s="162" t="s">
        <v>10049</v>
      </c>
      <c r="B695" s="10" t="s">
        <v>106</v>
      </c>
      <c r="C695" s="162" t="s">
        <v>14112</v>
      </c>
      <c r="D695" s="10" t="s">
        <v>13330</v>
      </c>
      <c r="E695" s="10" t="s">
        <v>14113</v>
      </c>
      <c r="F695" s="375">
        <v>3.93</v>
      </c>
      <c r="G695" s="376" t="s">
        <v>119</v>
      </c>
      <c r="H695" s="163"/>
      <c r="I695" s="163"/>
      <c r="J695" s="163"/>
      <c r="K695" s="163"/>
      <c r="L695" s="163"/>
      <c r="M695" s="163"/>
      <c r="N695" s="163"/>
      <c r="O695" s="163"/>
      <c r="P695" s="163"/>
      <c r="Q695" s="163"/>
      <c r="R695" s="163"/>
      <c r="S695" s="163"/>
      <c r="T695" s="163"/>
      <c r="U695" s="163"/>
      <c r="V695" s="163"/>
      <c r="W695" s="163"/>
      <c r="X695" s="163"/>
      <c r="Y695" s="163"/>
      <c r="Z695" s="163"/>
    </row>
    <row r="696" ht="11.25" customHeight="1">
      <c r="A696" s="162" t="s">
        <v>10049</v>
      </c>
      <c r="B696" s="10" t="s">
        <v>106</v>
      </c>
      <c r="C696" s="162" t="s">
        <v>14114</v>
      </c>
      <c r="D696" s="10" t="s">
        <v>13330</v>
      </c>
      <c r="E696" s="10" t="s">
        <v>14115</v>
      </c>
      <c r="F696" s="375">
        <v>25.0</v>
      </c>
      <c r="G696" s="376" t="s">
        <v>119</v>
      </c>
      <c r="H696" s="163"/>
      <c r="I696" s="163"/>
      <c r="J696" s="163"/>
      <c r="K696" s="163"/>
      <c r="L696" s="163"/>
      <c r="M696" s="163"/>
      <c r="N696" s="163"/>
      <c r="O696" s="163"/>
      <c r="P696" s="163"/>
      <c r="Q696" s="163"/>
      <c r="R696" s="163"/>
      <c r="S696" s="163"/>
      <c r="T696" s="163"/>
      <c r="U696" s="163"/>
      <c r="V696" s="163"/>
      <c r="W696" s="163"/>
      <c r="X696" s="163"/>
      <c r="Y696" s="163"/>
      <c r="Z696" s="163"/>
    </row>
    <row r="697" ht="11.25" customHeight="1">
      <c r="A697" s="162" t="s">
        <v>10049</v>
      </c>
      <c r="B697" s="10" t="s">
        <v>106</v>
      </c>
      <c r="C697" s="162" t="s">
        <v>14116</v>
      </c>
      <c r="D697" s="10" t="s">
        <v>13330</v>
      </c>
      <c r="E697" s="10" t="s">
        <v>14115</v>
      </c>
      <c r="F697" s="375">
        <v>25.0</v>
      </c>
      <c r="G697" s="376" t="s">
        <v>119</v>
      </c>
      <c r="H697" s="163"/>
      <c r="I697" s="163"/>
      <c r="J697" s="163"/>
      <c r="K697" s="163"/>
      <c r="L697" s="163"/>
      <c r="M697" s="163"/>
      <c r="N697" s="163"/>
      <c r="O697" s="163"/>
      <c r="P697" s="163"/>
      <c r="Q697" s="163"/>
      <c r="R697" s="163"/>
      <c r="S697" s="163"/>
      <c r="T697" s="163"/>
      <c r="U697" s="163"/>
      <c r="V697" s="163"/>
      <c r="W697" s="163"/>
      <c r="X697" s="163"/>
      <c r="Y697" s="163"/>
      <c r="Z697" s="163"/>
    </row>
    <row r="698" ht="11.25" customHeight="1">
      <c r="A698" s="162" t="s">
        <v>10049</v>
      </c>
      <c r="B698" s="10" t="s">
        <v>106</v>
      </c>
      <c r="C698" s="162" t="s">
        <v>14117</v>
      </c>
      <c r="D698" s="10" t="s">
        <v>13330</v>
      </c>
      <c r="E698" s="10" t="s">
        <v>14118</v>
      </c>
      <c r="F698" s="375">
        <v>6.25</v>
      </c>
      <c r="G698" s="376" t="s">
        <v>119</v>
      </c>
      <c r="H698" s="163"/>
      <c r="I698" s="163"/>
      <c r="J698" s="163"/>
      <c r="K698" s="163"/>
      <c r="L698" s="163"/>
      <c r="M698" s="163"/>
      <c r="N698" s="163"/>
      <c r="O698" s="163"/>
      <c r="P698" s="163"/>
      <c r="Q698" s="163"/>
      <c r="R698" s="163"/>
      <c r="S698" s="163"/>
      <c r="T698" s="163"/>
      <c r="U698" s="163"/>
      <c r="V698" s="163"/>
      <c r="W698" s="163"/>
      <c r="X698" s="163"/>
      <c r="Y698" s="163"/>
      <c r="Z698" s="163"/>
    </row>
    <row r="699" ht="11.25" customHeight="1">
      <c r="A699" s="162" t="s">
        <v>10049</v>
      </c>
      <c r="B699" s="10" t="s">
        <v>106</v>
      </c>
      <c r="C699" s="162" t="s">
        <v>14119</v>
      </c>
      <c r="D699" s="10" t="s">
        <v>13330</v>
      </c>
      <c r="E699" s="10" t="s">
        <v>14120</v>
      </c>
      <c r="F699" s="375">
        <v>2.5</v>
      </c>
      <c r="G699" s="376" t="s">
        <v>119</v>
      </c>
      <c r="H699" s="163"/>
      <c r="I699" s="163"/>
      <c r="J699" s="163"/>
      <c r="K699" s="163"/>
      <c r="L699" s="163"/>
      <c r="M699" s="163"/>
      <c r="N699" s="163"/>
      <c r="O699" s="163"/>
      <c r="P699" s="163"/>
      <c r="Q699" s="163"/>
      <c r="R699" s="163"/>
      <c r="S699" s="163"/>
      <c r="T699" s="163"/>
      <c r="U699" s="163"/>
      <c r="V699" s="163"/>
      <c r="W699" s="163"/>
      <c r="X699" s="163"/>
      <c r="Y699" s="163"/>
      <c r="Z699" s="163"/>
    </row>
    <row r="700" ht="11.25" customHeight="1">
      <c r="A700" s="162" t="s">
        <v>10049</v>
      </c>
      <c r="B700" s="10" t="s">
        <v>106</v>
      </c>
      <c r="C700" s="162" t="s">
        <v>14121</v>
      </c>
      <c r="D700" s="10" t="s">
        <v>13330</v>
      </c>
      <c r="E700" s="10" t="s">
        <v>14122</v>
      </c>
      <c r="F700" s="375">
        <v>470.66</v>
      </c>
      <c r="G700" s="376" t="s">
        <v>119</v>
      </c>
      <c r="H700" s="163"/>
      <c r="I700" s="163"/>
      <c r="J700" s="163"/>
      <c r="K700" s="163"/>
      <c r="L700" s="163"/>
      <c r="M700" s="163"/>
      <c r="N700" s="163"/>
      <c r="O700" s="163"/>
      <c r="P700" s="163"/>
      <c r="Q700" s="163"/>
      <c r="R700" s="163"/>
      <c r="S700" s="163"/>
      <c r="T700" s="163"/>
      <c r="U700" s="163"/>
      <c r="V700" s="163"/>
      <c r="W700" s="163"/>
      <c r="X700" s="163"/>
      <c r="Y700" s="163"/>
      <c r="Z700" s="163"/>
    </row>
    <row r="701" ht="11.25" customHeight="1">
      <c r="A701" s="162" t="s">
        <v>13248</v>
      </c>
      <c r="B701" s="10" t="s">
        <v>141</v>
      </c>
      <c r="C701" s="162" t="s">
        <v>13372</v>
      </c>
      <c r="D701" s="10" t="s">
        <v>13300</v>
      </c>
      <c r="E701" s="10">
        <v>598.0</v>
      </c>
      <c r="F701" s="375">
        <v>598.0</v>
      </c>
      <c r="G701" s="376" t="s">
        <v>160</v>
      </c>
      <c r="H701" s="163"/>
      <c r="I701" s="163"/>
      <c r="J701" s="163"/>
      <c r="K701" s="163"/>
      <c r="L701" s="163"/>
      <c r="M701" s="163"/>
      <c r="N701" s="163"/>
      <c r="O701" s="163"/>
      <c r="P701" s="163"/>
      <c r="Q701" s="163"/>
      <c r="R701" s="163"/>
      <c r="S701" s="163"/>
      <c r="T701" s="163"/>
      <c r="U701" s="163"/>
      <c r="V701" s="163"/>
      <c r="W701" s="163"/>
      <c r="X701" s="163"/>
      <c r="Y701" s="163"/>
      <c r="Z701" s="163"/>
    </row>
    <row r="702" ht="11.25" customHeight="1">
      <c r="A702" s="162" t="s">
        <v>13248</v>
      </c>
      <c r="B702" s="10" t="s">
        <v>141</v>
      </c>
      <c r="C702" s="162" t="s">
        <v>14123</v>
      </c>
      <c r="D702" s="10" t="s">
        <v>13300</v>
      </c>
      <c r="E702" s="10">
        <v>44.0</v>
      </c>
      <c r="F702" s="375">
        <v>44.0</v>
      </c>
      <c r="G702" s="376" t="s">
        <v>160</v>
      </c>
      <c r="H702" s="163"/>
      <c r="I702" s="163"/>
      <c r="J702" s="163"/>
      <c r="K702" s="163"/>
      <c r="L702" s="163"/>
      <c r="M702" s="163"/>
      <c r="N702" s="163"/>
      <c r="O702" s="163"/>
      <c r="P702" s="163"/>
      <c r="Q702" s="163"/>
      <c r="R702" s="163"/>
      <c r="S702" s="163"/>
      <c r="T702" s="163"/>
      <c r="U702" s="163"/>
      <c r="V702" s="163"/>
      <c r="W702" s="163"/>
      <c r="X702" s="163"/>
      <c r="Y702" s="163"/>
      <c r="Z702" s="163"/>
    </row>
    <row r="703" ht="11.25" customHeight="1">
      <c r="A703" s="162" t="s">
        <v>13248</v>
      </c>
      <c r="B703" s="10" t="s">
        <v>141</v>
      </c>
      <c r="C703" s="162" t="s">
        <v>14124</v>
      </c>
      <c r="D703" s="10" t="s">
        <v>13300</v>
      </c>
      <c r="E703" s="10">
        <v>44.0</v>
      </c>
      <c r="F703" s="375">
        <v>44.0</v>
      </c>
      <c r="G703" s="376" t="s">
        <v>160</v>
      </c>
      <c r="H703" s="163"/>
      <c r="I703" s="163"/>
      <c r="J703" s="163"/>
      <c r="K703" s="163"/>
      <c r="L703" s="163"/>
      <c r="M703" s="163"/>
      <c r="N703" s="163"/>
      <c r="O703" s="163"/>
      <c r="P703" s="163"/>
      <c r="Q703" s="163"/>
      <c r="R703" s="163"/>
      <c r="S703" s="163"/>
      <c r="T703" s="163"/>
      <c r="U703" s="163"/>
      <c r="V703" s="163"/>
      <c r="W703" s="163"/>
      <c r="X703" s="163"/>
      <c r="Y703" s="163"/>
      <c r="Z703" s="163"/>
    </row>
    <row r="704" ht="11.25" customHeight="1">
      <c r="A704" s="162" t="s">
        <v>13248</v>
      </c>
      <c r="B704" s="10" t="s">
        <v>141</v>
      </c>
      <c r="C704" s="162" t="s">
        <v>14125</v>
      </c>
      <c r="D704" s="10" t="s">
        <v>13300</v>
      </c>
      <c r="E704" s="10">
        <v>13.0</v>
      </c>
      <c r="F704" s="375">
        <v>13.0</v>
      </c>
      <c r="G704" s="376" t="s">
        <v>160</v>
      </c>
      <c r="H704" s="163"/>
      <c r="I704" s="163"/>
      <c r="J704" s="163"/>
      <c r="K704" s="163"/>
      <c r="L704" s="163"/>
      <c r="M704" s="163"/>
      <c r="N704" s="163"/>
      <c r="O704" s="163"/>
      <c r="P704" s="163"/>
      <c r="Q704" s="163"/>
      <c r="R704" s="163"/>
      <c r="S704" s="163"/>
      <c r="T704" s="163"/>
      <c r="U704" s="163"/>
      <c r="V704" s="163"/>
      <c r="W704" s="163"/>
      <c r="X704" s="163"/>
      <c r="Y704" s="163"/>
      <c r="Z704" s="163"/>
    </row>
    <row r="705" ht="11.25" customHeight="1">
      <c r="A705" s="162" t="s">
        <v>13248</v>
      </c>
      <c r="B705" s="10" t="s">
        <v>141</v>
      </c>
      <c r="C705" s="162" t="s">
        <v>14125</v>
      </c>
      <c r="D705" s="10" t="s">
        <v>13300</v>
      </c>
      <c r="E705" s="10">
        <v>13.0</v>
      </c>
      <c r="F705" s="375">
        <v>13.0</v>
      </c>
      <c r="G705" s="376" t="s">
        <v>160</v>
      </c>
      <c r="H705" s="163"/>
      <c r="I705" s="163"/>
      <c r="J705" s="163"/>
      <c r="K705" s="163"/>
      <c r="L705" s="163"/>
      <c r="M705" s="163"/>
      <c r="N705" s="163"/>
      <c r="O705" s="163"/>
      <c r="P705" s="163"/>
      <c r="Q705" s="163"/>
      <c r="R705" s="163"/>
      <c r="S705" s="163"/>
      <c r="T705" s="163"/>
      <c r="U705" s="163"/>
      <c r="V705" s="163"/>
      <c r="W705" s="163"/>
      <c r="X705" s="163"/>
      <c r="Y705" s="163"/>
      <c r="Z705" s="163"/>
    </row>
    <row r="706" ht="11.25" customHeight="1">
      <c r="A706" s="162" t="s">
        <v>13248</v>
      </c>
      <c r="B706" s="10" t="s">
        <v>141</v>
      </c>
      <c r="C706" s="162" t="s">
        <v>14126</v>
      </c>
      <c r="D706" s="10" t="s">
        <v>13300</v>
      </c>
      <c r="E706" s="10">
        <v>13.0</v>
      </c>
      <c r="F706" s="375">
        <v>13.0</v>
      </c>
      <c r="G706" s="376" t="s">
        <v>160</v>
      </c>
      <c r="H706" s="163"/>
      <c r="I706" s="163"/>
      <c r="J706" s="163"/>
      <c r="K706" s="163"/>
      <c r="L706" s="163"/>
      <c r="M706" s="163"/>
      <c r="N706" s="163"/>
      <c r="O706" s="163"/>
      <c r="P706" s="163"/>
      <c r="Q706" s="163"/>
      <c r="R706" s="163"/>
      <c r="S706" s="163"/>
      <c r="T706" s="163"/>
      <c r="U706" s="163"/>
      <c r="V706" s="163"/>
      <c r="W706" s="163"/>
      <c r="X706" s="163"/>
      <c r="Y706" s="163"/>
      <c r="Z706" s="163"/>
    </row>
    <row r="707" ht="11.25" customHeight="1">
      <c r="A707" s="162" t="s">
        <v>13248</v>
      </c>
      <c r="B707" s="10" t="s">
        <v>141</v>
      </c>
      <c r="C707" s="162" t="s">
        <v>14127</v>
      </c>
      <c r="D707" s="10" t="s">
        <v>13300</v>
      </c>
      <c r="E707" s="10">
        <v>13.0</v>
      </c>
      <c r="F707" s="375">
        <v>13.0</v>
      </c>
      <c r="G707" s="376" t="s">
        <v>160</v>
      </c>
      <c r="H707" s="163"/>
      <c r="I707" s="163"/>
      <c r="J707" s="163"/>
      <c r="K707" s="163"/>
      <c r="L707" s="163"/>
      <c r="M707" s="163"/>
      <c r="N707" s="163"/>
      <c r="O707" s="163"/>
      <c r="P707" s="163"/>
      <c r="Q707" s="163"/>
      <c r="R707" s="163"/>
      <c r="S707" s="163"/>
      <c r="T707" s="163"/>
      <c r="U707" s="163"/>
      <c r="V707" s="163"/>
      <c r="W707" s="163"/>
      <c r="X707" s="163"/>
      <c r="Y707" s="163"/>
      <c r="Z707" s="163"/>
    </row>
    <row r="708" ht="11.25" customHeight="1">
      <c r="A708" s="162" t="s">
        <v>13248</v>
      </c>
      <c r="B708" s="10" t="s">
        <v>141</v>
      </c>
      <c r="C708" s="162" t="s">
        <v>14128</v>
      </c>
      <c r="D708" s="10" t="s">
        <v>13300</v>
      </c>
      <c r="E708" s="10">
        <v>32.0</v>
      </c>
      <c r="F708" s="375">
        <v>32.0</v>
      </c>
      <c r="G708" s="376" t="s">
        <v>160</v>
      </c>
      <c r="H708" s="163"/>
      <c r="I708" s="163"/>
      <c r="J708" s="163"/>
      <c r="K708" s="163"/>
      <c r="L708" s="163"/>
      <c r="M708" s="163"/>
      <c r="N708" s="163"/>
      <c r="O708" s="163"/>
      <c r="P708" s="163"/>
      <c r="Q708" s="163"/>
      <c r="R708" s="163"/>
      <c r="S708" s="163"/>
      <c r="T708" s="163"/>
      <c r="U708" s="163"/>
      <c r="V708" s="163"/>
      <c r="W708" s="163"/>
      <c r="X708" s="163"/>
      <c r="Y708" s="163"/>
      <c r="Z708" s="163"/>
    </row>
    <row r="709" ht="11.25" customHeight="1">
      <c r="A709" s="162" t="s">
        <v>13248</v>
      </c>
      <c r="B709" s="10" t="s">
        <v>141</v>
      </c>
      <c r="C709" s="162" t="s">
        <v>14128</v>
      </c>
      <c r="D709" s="10" t="s">
        <v>13300</v>
      </c>
      <c r="E709" s="10">
        <v>32.0</v>
      </c>
      <c r="F709" s="375">
        <v>32.0</v>
      </c>
      <c r="G709" s="376" t="s">
        <v>160</v>
      </c>
      <c r="H709" s="163"/>
      <c r="I709" s="163"/>
      <c r="J709" s="163"/>
      <c r="K709" s="163"/>
      <c r="L709" s="163"/>
      <c r="M709" s="163"/>
      <c r="N709" s="163"/>
      <c r="O709" s="163"/>
      <c r="P709" s="163"/>
      <c r="Q709" s="163"/>
      <c r="R709" s="163"/>
      <c r="S709" s="163"/>
      <c r="T709" s="163"/>
      <c r="U709" s="163"/>
      <c r="V709" s="163"/>
      <c r="W709" s="163"/>
      <c r="X709" s="163"/>
      <c r="Y709" s="163"/>
      <c r="Z709" s="163"/>
    </row>
    <row r="710" ht="11.25" customHeight="1">
      <c r="A710" s="162" t="s">
        <v>13248</v>
      </c>
      <c r="B710" s="10" t="s">
        <v>141</v>
      </c>
      <c r="C710" s="162" t="s">
        <v>14129</v>
      </c>
      <c r="D710" s="10" t="s">
        <v>13300</v>
      </c>
      <c r="E710" s="10">
        <v>11.0</v>
      </c>
      <c r="F710" s="375">
        <v>11.0</v>
      </c>
      <c r="G710" s="376" t="s">
        <v>160</v>
      </c>
      <c r="H710" s="163"/>
      <c r="I710" s="163"/>
      <c r="J710" s="163"/>
      <c r="K710" s="163"/>
      <c r="L710" s="163"/>
      <c r="M710" s="163"/>
      <c r="N710" s="163"/>
      <c r="O710" s="163"/>
      <c r="P710" s="163"/>
      <c r="Q710" s="163"/>
      <c r="R710" s="163"/>
      <c r="S710" s="163"/>
      <c r="T710" s="163"/>
      <c r="U710" s="163"/>
      <c r="V710" s="163"/>
      <c r="W710" s="163"/>
      <c r="X710" s="163"/>
      <c r="Y710" s="163"/>
      <c r="Z710" s="163"/>
    </row>
    <row r="711" ht="11.25" customHeight="1">
      <c r="A711" s="162" t="s">
        <v>13248</v>
      </c>
      <c r="B711" s="10" t="s">
        <v>141</v>
      </c>
      <c r="C711" s="162" t="s">
        <v>14129</v>
      </c>
      <c r="D711" s="10" t="s">
        <v>13300</v>
      </c>
      <c r="E711" s="10">
        <v>11.0</v>
      </c>
      <c r="F711" s="375">
        <v>11.0</v>
      </c>
      <c r="G711" s="376" t="s">
        <v>160</v>
      </c>
      <c r="H711" s="163"/>
      <c r="I711" s="163"/>
      <c r="J711" s="163"/>
      <c r="K711" s="163"/>
      <c r="L711" s="163"/>
      <c r="M711" s="163"/>
      <c r="N711" s="163"/>
      <c r="O711" s="163"/>
      <c r="P711" s="163"/>
      <c r="Q711" s="163"/>
      <c r="R711" s="163"/>
      <c r="S711" s="163"/>
      <c r="T711" s="163"/>
      <c r="U711" s="163"/>
      <c r="V711" s="163"/>
      <c r="W711" s="163"/>
      <c r="X711" s="163"/>
      <c r="Y711" s="163"/>
      <c r="Z711" s="163"/>
    </row>
    <row r="712" ht="11.25" customHeight="1">
      <c r="A712" s="162" t="s">
        <v>13248</v>
      </c>
      <c r="B712" s="10" t="s">
        <v>141</v>
      </c>
      <c r="C712" s="162" t="s">
        <v>14130</v>
      </c>
      <c r="D712" s="10" t="s">
        <v>13300</v>
      </c>
      <c r="E712" s="10">
        <v>3.0</v>
      </c>
      <c r="F712" s="375">
        <v>3.0</v>
      </c>
      <c r="G712" s="376" t="s">
        <v>160</v>
      </c>
      <c r="H712" s="163"/>
      <c r="I712" s="163"/>
      <c r="J712" s="163"/>
      <c r="K712" s="163"/>
      <c r="L712" s="163"/>
      <c r="M712" s="163"/>
      <c r="N712" s="163"/>
      <c r="O712" s="163"/>
      <c r="P712" s="163"/>
      <c r="Q712" s="163"/>
      <c r="R712" s="163"/>
      <c r="S712" s="163"/>
      <c r="T712" s="163"/>
      <c r="U712" s="163"/>
      <c r="V712" s="163"/>
      <c r="W712" s="163"/>
      <c r="X712" s="163"/>
      <c r="Y712" s="163"/>
      <c r="Z712" s="163"/>
    </row>
    <row r="713" ht="11.25" customHeight="1">
      <c r="A713" s="162" t="s">
        <v>148</v>
      </c>
      <c r="B713" s="10" t="s">
        <v>9867</v>
      </c>
      <c r="C713" s="162" t="s">
        <v>13798</v>
      </c>
      <c r="D713" s="10" t="s">
        <v>13330</v>
      </c>
      <c r="E713" s="10" t="s">
        <v>13554</v>
      </c>
      <c r="F713" s="375">
        <v>42.0</v>
      </c>
      <c r="G713" s="376" t="s">
        <v>148</v>
      </c>
      <c r="H713" s="163"/>
      <c r="I713" s="163"/>
      <c r="J713" s="163"/>
      <c r="K713" s="163"/>
      <c r="L713" s="163"/>
      <c r="M713" s="163"/>
      <c r="N713" s="163"/>
      <c r="O713" s="163"/>
      <c r="P713" s="163"/>
      <c r="Q713" s="163"/>
      <c r="R713" s="163"/>
      <c r="S713" s="163"/>
      <c r="T713" s="163"/>
      <c r="U713" s="163"/>
      <c r="V713" s="163"/>
      <c r="W713" s="163"/>
      <c r="X713" s="163"/>
      <c r="Y713" s="163"/>
      <c r="Z713" s="163"/>
    </row>
    <row r="714" ht="11.25" customHeight="1">
      <c r="A714" s="162" t="s">
        <v>148</v>
      </c>
      <c r="B714" s="10" t="s">
        <v>9867</v>
      </c>
      <c r="C714" s="162" t="s">
        <v>13800</v>
      </c>
      <c r="D714" s="10" t="s">
        <v>13576</v>
      </c>
      <c r="E714" s="10" t="s">
        <v>14131</v>
      </c>
      <c r="F714" s="375">
        <v>17.83</v>
      </c>
      <c r="G714" s="376" t="s">
        <v>148</v>
      </c>
      <c r="H714" s="163"/>
      <c r="I714" s="163"/>
      <c r="J714" s="163"/>
      <c r="K714" s="163"/>
      <c r="L714" s="163"/>
      <c r="M714" s="163"/>
      <c r="N714" s="163"/>
      <c r="O714" s="163"/>
      <c r="P714" s="163"/>
      <c r="Q714" s="163"/>
      <c r="R714" s="163"/>
      <c r="S714" s="163"/>
      <c r="T714" s="163"/>
      <c r="U714" s="163"/>
      <c r="V714" s="163"/>
      <c r="W714" s="163"/>
      <c r="X714" s="163"/>
      <c r="Y714" s="163"/>
      <c r="Z714" s="163"/>
    </row>
    <row r="715" ht="11.25" customHeight="1">
      <c r="A715" s="162" t="s">
        <v>148</v>
      </c>
      <c r="B715" s="10" t="s">
        <v>9867</v>
      </c>
      <c r="C715" s="162" t="s">
        <v>13800</v>
      </c>
      <c r="D715" s="10" t="s">
        <v>13576</v>
      </c>
      <c r="E715" s="10" t="s">
        <v>14132</v>
      </c>
      <c r="F715" s="375">
        <v>13.33</v>
      </c>
      <c r="G715" s="376" t="s">
        <v>148</v>
      </c>
      <c r="H715" s="163"/>
      <c r="I715" s="163"/>
      <c r="J715" s="163"/>
      <c r="K715" s="163"/>
      <c r="L715" s="163"/>
      <c r="M715" s="163"/>
      <c r="N715" s="163"/>
      <c r="O715" s="163"/>
      <c r="P715" s="163"/>
      <c r="Q715" s="163"/>
      <c r="R715" s="163"/>
      <c r="S715" s="163"/>
      <c r="T715" s="163"/>
      <c r="U715" s="163"/>
      <c r="V715" s="163"/>
      <c r="W715" s="163"/>
      <c r="X715" s="163"/>
      <c r="Y715" s="163"/>
      <c r="Z715" s="163"/>
    </row>
    <row r="716" ht="11.25" customHeight="1">
      <c r="A716" s="162" t="s">
        <v>148</v>
      </c>
      <c r="B716" s="10" t="s">
        <v>9867</v>
      </c>
      <c r="C716" s="162" t="s">
        <v>13802</v>
      </c>
      <c r="D716" s="10"/>
      <c r="E716" s="10">
        <v>495.0</v>
      </c>
      <c r="F716" s="375">
        <v>494.66</v>
      </c>
      <c r="G716" s="376" t="s">
        <v>148</v>
      </c>
      <c r="H716" s="163"/>
      <c r="I716" s="163"/>
      <c r="J716" s="163"/>
      <c r="K716" s="163"/>
      <c r="L716" s="163"/>
      <c r="M716" s="163"/>
      <c r="N716" s="163"/>
      <c r="O716" s="163"/>
      <c r="P716" s="163"/>
      <c r="Q716" s="163"/>
      <c r="R716" s="163"/>
      <c r="S716" s="163"/>
      <c r="T716" s="163"/>
      <c r="U716" s="163"/>
      <c r="V716" s="163"/>
      <c r="W716" s="163"/>
      <c r="X716" s="163"/>
      <c r="Y716" s="163"/>
      <c r="Z716" s="163"/>
    </row>
    <row r="717" ht="11.25" customHeight="1">
      <c r="A717" s="162" t="s">
        <v>148</v>
      </c>
      <c r="B717" s="10" t="s">
        <v>9867</v>
      </c>
      <c r="C717" s="162" t="s">
        <v>13803</v>
      </c>
      <c r="D717" s="10"/>
      <c r="E717" s="10">
        <v>79.0</v>
      </c>
      <c r="F717" s="375">
        <v>79.33</v>
      </c>
      <c r="G717" s="376" t="s">
        <v>148</v>
      </c>
      <c r="H717" s="163"/>
      <c r="I717" s="163"/>
      <c r="J717" s="163"/>
      <c r="K717" s="163"/>
      <c r="L717" s="163"/>
      <c r="M717" s="163"/>
      <c r="N717" s="163"/>
      <c r="O717" s="163"/>
      <c r="P717" s="163"/>
      <c r="Q717" s="163"/>
      <c r="R717" s="163"/>
      <c r="S717" s="163"/>
      <c r="T717" s="163"/>
      <c r="U717" s="163"/>
      <c r="V717" s="163"/>
      <c r="W717" s="163"/>
      <c r="X717" s="163"/>
      <c r="Y717" s="163"/>
      <c r="Z717" s="163"/>
    </row>
    <row r="718" ht="11.25" customHeight="1">
      <c r="A718" s="162" t="s">
        <v>148</v>
      </c>
      <c r="B718" s="10" t="s">
        <v>9867</v>
      </c>
      <c r="C718" s="162" t="s">
        <v>13804</v>
      </c>
      <c r="D718" s="10"/>
      <c r="E718" s="10">
        <v>49.0</v>
      </c>
      <c r="F718" s="375">
        <v>49.0</v>
      </c>
      <c r="G718" s="376" t="s">
        <v>148</v>
      </c>
      <c r="H718" s="163"/>
      <c r="I718" s="163"/>
      <c r="J718" s="163"/>
      <c r="K718" s="163"/>
      <c r="L718" s="163"/>
      <c r="M718" s="163"/>
      <c r="N718" s="163"/>
      <c r="O718" s="163"/>
      <c r="P718" s="163"/>
      <c r="Q718" s="163"/>
      <c r="R718" s="163"/>
      <c r="S718" s="163"/>
      <c r="T718" s="163"/>
      <c r="U718" s="163"/>
      <c r="V718" s="163"/>
      <c r="W718" s="163"/>
      <c r="X718" s="163"/>
      <c r="Y718" s="163"/>
      <c r="Z718" s="163"/>
    </row>
    <row r="719" ht="11.25" customHeight="1">
      <c r="A719" s="162" t="s">
        <v>148</v>
      </c>
      <c r="B719" s="10" t="s">
        <v>9867</v>
      </c>
      <c r="C719" s="162" t="s">
        <v>13805</v>
      </c>
      <c r="D719" s="10" t="s">
        <v>13300</v>
      </c>
      <c r="E719" s="10" t="s">
        <v>13806</v>
      </c>
      <c r="F719" s="375">
        <v>20.0</v>
      </c>
      <c r="G719" s="376" t="s">
        <v>148</v>
      </c>
      <c r="H719" s="163"/>
      <c r="I719" s="163"/>
      <c r="J719" s="163"/>
      <c r="K719" s="163"/>
      <c r="L719" s="163"/>
      <c r="M719" s="163"/>
      <c r="N719" s="163"/>
      <c r="O719" s="163"/>
      <c r="P719" s="163"/>
      <c r="Q719" s="163"/>
      <c r="R719" s="163"/>
      <c r="S719" s="163"/>
      <c r="T719" s="163"/>
      <c r="U719" s="163"/>
      <c r="V719" s="163"/>
      <c r="W719" s="163"/>
      <c r="X719" s="163"/>
      <c r="Y719" s="163"/>
      <c r="Z719" s="163"/>
    </row>
    <row r="720" ht="11.25" customHeight="1">
      <c r="A720" s="162" t="s">
        <v>161</v>
      </c>
      <c r="B720" s="10" t="s">
        <v>141</v>
      </c>
      <c r="C720" s="162" t="s">
        <v>14133</v>
      </c>
      <c r="D720" s="10" t="s">
        <v>13330</v>
      </c>
      <c r="E720" s="10">
        <v>75.0</v>
      </c>
      <c r="F720" s="375">
        <v>25.0</v>
      </c>
      <c r="G720" s="376" t="s">
        <v>161</v>
      </c>
      <c r="H720" s="163"/>
      <c r="I720" s="163"/>
      <c r="J720" s="163"/>
      <c r="K720" s="163"/>
      <c r="L720" s="163"/>
      <c r="M720" s="163"/>
      <c r="N720" s="163"/>
      <c r="O720" s="163"/>
      <c r="P720" s="163"/>
      <c r="Q720" s="163"/>
      <c r="R720" s="163"/>
      <c r="S720" s="163"/>
      <c r="T720" s="163"/>
      <c r="U720" s="163"/>
      <c r="V720" s="163"/>
      <c r="W720" s="163"/>
      <c r="X720" s="163"/>
      <c r="Y720" s="163"/>
      <c r="Z720" s="163"/>
    </row>
    <row r="721" ht="11.25" customHeight="1">
      <c r="A721" s="162" t="s">
        <v>161</v>
      </c>
      <c r="B721" s="10" t="s">
        <v>141</v>
      </c>
      <c r="C721" s="162" t="s">
        <v>14133</v>
      </c>
      <c r="D721" s="10" t="s">
        <v>13576</v>
      </c>
      <c r="E721" s="10">
        <v>30.0</v>
      </c>
      <c r="F721" s="375">
        <v>10.0</v>
      </c>
      <c r="G721" s="376" t="s">
        <v>161</v>
      </c>
      <c r="H721" s="163"/>
      <c r="I721" s="163"/>
      <c r="J721" s="163"/>
      <c r="K721" s="163"/>
      <c r="L721" s="163"/>
      <c r="M721" s="163"/>
      <c r="N721" s="163"/>
      <c r="O721" s="163"/>
      <c r="P721" s="163"/>
      <c r="Q721" s="163"/>
      <c r="R721" s="163"/>
      <c r="S721" s="163"/>
      <c r="T721" s="163"/>
      <c r="U721" s="163"/>
      <c r="V721" s="163"/>
      <c r="W721" s="163"/>
      <c r="X721" s="163"/>
      <c r="Y721" s="163"/>
      <c r="Z721" s="163"/>
    </row>
    <row r="722" ht="11.25" customHeight="1">
      <c r="A722" s="162" t="s">
        <v>161</v>
      </c>
      <c r="B722" s="10" t="s">
        <v>141</v>
      </c>
      <c r="C722" s="162" t="s">
        <v>14133</v>
      </c>
      <c r="D722" s="10" t="s">
        <v>13576</v>
      </c>
      <c r="E722" s="10">
        <v>20.0</v>
      </c>
      <c r="F722" s="375">
        <v>6.66</v>
      </c>
      <c r="G722" s="376" t="s">
        <v>161</v>
      </c>
      <c r="H722" s="163"/>
      <c r="I722" s="163"/>
      <c r="J722" s="163"/>
      <c r="K722" s="163"/>
      <c r="L722" s="163"/>
      <c r="M722" s="163"/>
      <c r="N722" s="163"/>
      <c r="O722" s="163"/>
      <c r="P722" s="163"/>
      <c r="Q722" s="163"/>
      <c r="R722" s="163"/>
      <c r="S722" s="163"/>
      <c r="T722" s="163"/>
      <c r="U722" s="163"/>
      <c r="V722" s="163"/>
      <c r="W722" s="163"/>
      <c r="X722" s="163"/>
      <c r="Y722" s="163"/>
      <c r="Z722" s="163"/>
    </row>
    <row r="723" ht="11.25" customHeight="1">
      <c r="A723" s="162" t="s">
        <v>161</v>
      </c>
      <c r="B723" s="139" t="s">
        <v>141</v>
      </c>
      <c r="C723" s="174" t="s">
        <v>14133</v>
      </c>
      <c r="D723" s="143" t="s">
        <v>13576</v>
      </c>
      <c r="E723" s="143">
        <v>126.0</v>
      </c>
      <c r="F723" s="317">
        <v>42.0</v>
      </c>
      <c r="G723" s="376" t="s">
        <v>161</v>
      </c>
      <c r="H723" s="163"/>
      <c r="I723" s="163"/>
      <c r="J723" s="163"/>
      <c r="K723" s="163"/>
      <c r="L723" s="163"/>
      <c r="M723" s="163"/>
      <c r="N723" s="163"/>
      <c r="O723" s="163"/>
      <c r="P723" s="163"/>
      <c r="Q723" s="163"/>
      <c r="R723" s="163"/>
      <c r="S723" s="163"/>
      <c r="T723" s="163"/>
      <c r="U723" s="163"/>
      <c r="V723" s="163"/>
      <c r="W723" s="163"/>
      <c r="X723" s="163"/>
      <c r="Y723" s="163"/>
      <c r="Z723" s="163"/>
    </row>
    <row r="724" ht="11.25" customHeight="1">
      <c r="A724" s="162" t="s">
        <v>161</v>
      </c>
      <c r="B724" s="10" t="s">
        <v>141</v>
      </c>
      <c r="C724" s="162" t="s">
        <v>14133</v>
      </c>
      <c r="D724" s="10" t="s">
        <v>13576</v>
      </c>
      <c r="E724" s="10">
        <v>126.0</v>
      </c>
      <c r="F724" s="375">
        <v>42.0</v>
      </c>
      <c r="G724" s="376" t="s">
        <v>161</v>
      </c>
      <c r="H724" s="163"/>
      <c r="I724" s="163"/>
      <c r="J724" s="163"/>
      <c r="K724" s="163"/>
      <c r="L724" s="163"/>
      <c r="M724" s="163"/>
      <c r="N724" s="163"/>
      <c r="O724" s="163"/>
      <c r="P724" s="163"/>
      <c r="Q724" s="163"/>
      <c r="R724" s="163"/>
      <c r="S724" s="163"/>
      <c r="T724" s="163"/>
      <c r="U724" s="163"/>
      <c r="V724" s="163"/>
      <c r="W724" s="163"/>
      <c r="X724" s="163"/>
      <c r="Y724" s="163"/>
      <c r="Z724" s="163"/>
    </row>
    <row r="725" ht="11.25" customHeight="1">
      <c r="A725" s="162" t="s">
        <v>161</v>
      </c>
      <c r="B725" s="10" t="s">
        <v>141</v>
      </c>
      <c r="C725" s="162" t="s">
        <v>13071</v>
      </c>
      <c r="D725" s="10" t="s">
        <v>12088</v>
      </c>
      <c r="E725" s="10">
        <v>118.0</v>
      </c>
      <c r="F725" s="375">
        <v>94.4</v>
      </c>
      <c r="G725" s="376" t="s">
        <v>161</v>
      </c>
      <c r="H725" s="163"/>
      <c r="I725" s="163"/>
      <c r="J725" s="163"/>
      <c r="K725" s="163"/>
      <c r="L725" s="163"/>
      <c r="M725" s="163"/>
      <c r="N725" s="163"/>
      <c r="O725" s="163"/>
      <c r="P725" s="163"/>
      <c r="Q725" s="163"/>
      <c r="R725" s="163"/>
      <c r="S725" s="163"/>
      <c r="T725" s="163"/>
      <c r="U725" s="163"/>
      <c r="V725" s="163"/>
      <c r="W725" s="163"/>
      <c r="X725" s="163"/>
      <c r="Y725" s="163"/>
      <c r="Z725" s="163"/>
    </row>
    <row r="726" ht="11.25" customHeight="1">
      <c r="A726" s="162" t="s">
        <v>161</v>
      </c>
      <c r="B726" s="10" t="s">
        <v>141</v>
      </c>
      <c r="C726" s="162" t="s">
        <v>13470</v>
      </c>
      <c r="D726" s="10" t="s">
        <v>12088</v>
      </c>
      <c r="E726" s="10">
        <v>151.0</v>
      </c>
      <c r="F726" s="375">
        <v>151.0</v>
      </c>
      <c r="G726" s="376" t="s">
        <v>161</v>
      </c>
      <c r="H726" s="163"/>
      <c r="I726" s="163"/>
      <c r="J726" s="163"/>
      <c r="K726" s="163"/>
      <c r="L726" s="163"/>
      <c r="M726" s="163"/>
      <c r="N726" s="163"/>
      <c r="O726" s="163"/>
      <c r="P726" s="163"/>
      <c r="Q726" s="163"/>
      <c r="R726" s="163"/>
      <c r="S726" s="163"/>
      <c r="T726" s="163"/>
      <c r="U726" s="163"/>
      <c r="V726" s="163"/>
      <c r="W726" s="163"/>
      <c r="X726" s="163"/>
      <c r="Y726" s="163"/>
      <c r="Z726" s="163"/>
    </row>
    <row r="727" ht="11.25" customHeight="1">
      <c r="A727" s="162" t="s">
        <v>149</v>
      </c>
      <c r="B727" s="10" t="s">
        <v>141</v>
      </c>
      <c r="C727" s="162" t="s">
        <v>13696</v>
      </c>
      <c r="D727" s="10" t="s">
        <v>13330</v>
      </c>
      <c r="E727" s="10">
        <v>6.67</v>
      </c>
      <c r="F727" s="375">
        <v>6.67</v>
      </c>
      <c r="G727" s="376" t="s">
        <v>149</v>
      </c>
      <c r="H727" s="163"/>
      <c r="I727" s="163"/>
      <c r="J727" s="163"/>
      <c r="K727" s="163"/>
      <c r="L727" s="163"/>
      <c r="M727" s="163"/>
      <c r="N727" s="163"/>
      <c r="O727" s="163"/>
      <c r="P727" s="163"/>
      <c r="Q727" s="163"/>
      <c r="R727" s="163"/>
      <c r="S727" s="163"/>
      <c r="T727" s="163"/>
      <c r="U727" s="163"/>
      <c r="V727" s="163"/>
      <c r="W727" s="163"/>
      <c r="X727" s="163"/>
      <c r="Y727" s="163"/>
      <c r="Z727" s="163"/>
    </row>
    <row r="728" ht="11.25" customHeight="1">
      <c r="A728" s="162" t="s">
        <v>149</v>
      </c>
      <c r="B728" s="10" t="s">
        <v>141</v>
      </c>
      <c r="C728" s="162" t="s">
        <v>14134</v>
      </c>
      <c r="D728" s="10" t="s">
        <v>13330</v>
      </c>
      <c r="E728" s="10">
        <v>26.67</v>
      </c>
      <c r="F728" s="375">
        <v>26.67</v>
      </c>
      <c r="G728" s="376" t="s">
        <v>149</v>
      </c>
      <c r="H728" s="163"/>
      <c r="I728" s="163"/>
      <c r="J728" s="163"/>
      <c r="K728" s="163"/>
      <c r="L728" s="163"/>
      <c r="M728" s="163"/>
      <c r="N728" s="163"/>
      <c r="O728" s="163"/>
      <c r="P728" s="163"/>
      <c r="Q728" s="163"/>
      <c r="R728" s="163"/>
      <c r="S728" s="163"/>
      <c r="T728" s="163"/>
      <c r="U728" s="163"/>
      <c r="V728" s="163"/>
      <c r="W728" s="163"/>
      <c r="X728" s="163"/>
      <c r="Y728" s="163"/>
      <c r="Z728" s="163"/>
    </row>
    <row r="729" ht="11.25" customHeight="1">
      <c r="A729" s="162" t="s">
        <v>149</v>
      </c>
      <c r="B729" s="10" t="s">
        <v>141</v>
      </c>
      <c r="C729" s="162" t="s">
        <v>14135</v>
      </c>
      <c r="D729" s="10" t="s">
        <v>13330</v>
      </c>
      <c r="E729" s="10">
        <v>20.0</v>
      </c>
      <c r="F729" s="375">
        <v>20.0</v>
      </c>
      <c r="G729" s="376" t="s">
        <v>149</v>
      </c>
      <c r="H729" s="163"/>
      <c r="I729" s="163"/>
      <c r="J729" s="163"/>
      <c r="K729" s="163"/>
      <c r="L729" s="163"/>
      <c r="M729" s="163"/>
      <c r="N729" s="163"/>
      <c r="O729" s="163"/>
      <c r="P729" s="163"/>
      <c r="Q729" s="163"/>
      <c r="R729" s="163"/>
      <c r="S729" s="163"/>
      <c r="T729" s="163"/>
      <c r="U729" s="163"/>
      <c r="V729" s="163"/>
      <c r="W729" s="163"/>
      <c r="X729" s="163"/>
      <c r="Y729" s="163"/>
      <c r="Z729" s="163"/>
    </row>
    <row r="730" ht="11.25" customHeight="1">
      <c r="A730" s="162" t="s">
        <v>149</v>
      </c>
      <c r="B730" s="10" t="s">
        <v>141</v>
      </c>
      <c r="C730" s="162" t="s">
        <v>14136</v>
      </c>
      <c r="D730" s="10" t="s">
        <v>13334</v>
      </c>
      <c r="E730" s="10">
        <v>11.33</v>
      </c>
      <c r="F730" s="375">
        <v>11.33</v>
      </c>
      <c r="G730" s="376" t="s">
        <v>149</v>
      </c>
      <c r="H730" s="163"/>
      <c r="I730" s="163"/>
      <c r="J730" s="163"/>
      <c r="K730" s="163"/>
      <c r="L730" s="163"/>
      <c r="M730" s="163"/>
      <c r="N730" s="163"/>
      <c r="O730" s="163"/>
      <c r="P730" s="163"/>
      <c r="Q730" s="163"/>
      <c r="R730" s="163"/>
      <c r="S730" s="163"/>
      <c r="T730" s="163"/>
      <c r="U730" s="163"/>
      <c r="V730" s="163"/>
      <c r="W730" s="163"/>
      <c r="X730" s="163"/>
      <c r="Y730" s="163"/>
      <c r="Z730" s="163"/>
    </row>
    <row r="731" ht="11.25" customHeight="1">
      <c r="A731" s="162" t="s">
        <v>149</v>
      </c>
      <c r="B731" s="10" t="s">
        <v>141</v>
      </c>
      <c r="C731" s="162" t="s">
        <v>14137</v>
      </c>
      <c r="D731" s="10" t="s">
        <v>13330</v>
      </c>
      <c r="E731" s="10">
        <v>26.67</v>
      </c>
      <c r="F731" s="375">
        <v>26.67</v>
      </c>
      <c r="G731" s="376" t="s">
        <v>149</v>
      </c>
      <c r="H731" s="163"/>
      <c r="I731" s="163"/>
      <c r="J731" s="163"/>
      <c r="K731" s="163"/>
      <c r="L731" s="163"/>
      <c r="M731" s="163"/>
      <c r="N731" s="163"/>
      <c r="O731" s="163"/>
      <c r="P731" s="163"/>
      <c r="Q731" s="163"/>
      <c r="R731" s="163"/>
      <c r="S731" s="163"/>
      <c r="T731" s="163"/>
      <c r="U731" s="163"/>
      <c r="V731" s="163"/>
      <c r="W731" s="163"/>
      <c r="X731" s="163"/>
      <c r="Y731" s="163"/>
      <c r="Z731" s="163"/>
    </row>
    <row r="732" ht="11.25" customHeight="1">
      <c r="A732" s="162" t="s">
        <v>149</v>
      </c>
      <c r="B732" s="10" t="s">
        <v>141</v>
      </c>
      <c r="C732" s="162" t="s">
        <v>14138</v>
      </c>
      <c r="D732" s="10" t="s">
        <v>13334</v>
      </c>
      <c r="E732" s="10">
        <v>20.0</v>
      </c>
      <c r="F732" s="375">
        <v>20.0</v>
      </c>
      <c r="G732" s="376" t="s">
        <v>149</v>
      </c>
      <c r="H732" s="163"/>
      <c r="I732" s="163"/>
      <c r="J732" s="163"/>
      <c r="K732" s="163"/>
      <c r="L732" s="163"/>
      <c r="M732" s="163"/>
      <c r="N732" s="163"/>
      <c r="O732" s="163"/>
      <c r="P732" s="163"/>
      <c r="Q732" s="163"/>
      <c r="R732" s="163"/>
      <c r="S732" s="163"/>
      <c r="T732" s="163"/>
      <c r="U732" s="163"/>
      <c r="V732" s="163"/>
      <c r="W732" s="163"/>
      <c r="X732" s="163"/>
      <c r="Y732" s="163"/>
      <c r="Z732" s="163"/>
    </row>
    <row r="733" ht="11.25" customHeight="1">
      <c r="A733" s="162" t="s">
        <v>174</v>
      </c>
      <c r="B733" s="10" t="s">
        <v>141</v>
      </c>
      <c r="C733" s="162" t="s">
        <v>14139</v>
      </c>
      <c r="D733" s="10" t="s">
        <v>13420</v>
      </c>
      <c r="E733" s="10">
        <v>81.0</v>
      </c>
      <c r="F733" s="375">
        <v>81.33</v>
      </c>
      <c r="G733" s="376" t="s">
        <v>174</v>
      </c>
      <c r="H733" s="163"/>
      <c r="I733" s="163"/>
      <c r="J733" s="163"/>
      <c r="K733" s="163"/>
      <c r="L733" s="163"/>
      <c r="M733" s="163"/>
      <c r="N733" s="163"/>
      <c r="O733" s="163"/>
      <c r="P733" s="163"/>
      <c r="Q733" s="163"/>
      <c r="R733" s="163"/>
      <c r="S733" s="163"/>
      <c r="T733" s="163"/>
      <c r="U733" s="163"/>
      <c r="V733" s="163"/>
      <c r="W733" s="163"/>
      <c r="X733" s="163"/>
      <c r="Y733" s="163"/>
      <c r="Z733" s="163"/>
    </row>
    <row r="734" ht="11.25" customHeight="1">
      <c r="A734" s="162" t="s">
        <v>2177</v>
      </c>
      <c r="B734" s="10" t="s">
        <v>141</v>
      </c>
      <c r="C734" s="162" t="s">
        <v>13723</v>
      </c>
      <c r="D734" s="10" t="s">
        <v>13356</v>
      </c>
      <c r="E734" s="10">
        <v>40.0</v>
      </c>
      <c r="F734" s="375">
        <v>80.0</v>
      </c>
      <c r="G734" s="376" t="s">
        <v>144</v>
      </c>
      <c r="H734" s="163"/>
      <c r="I734" s="163"/>
      <c r="J734" s="163"/>
      <c r="K734" s="163"/>
      <c r="L734" s="163"/>
      <c r="M734" s="163"/>
      <c r="N734" s="163"/>
      <c r="O734" s="163"/>
      <c r="P734" s="163"/>
      <c r="Q734" s="163"/>
      <c r="R734" s="163"/>
      <c r="S734" s="163"/>
      <c r="T734" s="163"/>
      <c r="U734" s="163"/>
      <c r="V734" s="163"/>
      <c r="W734" s="163"/>
      <c r="X734" s="163"/>
      <c r="Y734" s="163"/>
      <c r="Z734" s="163"/>
    </row>
    <row r="735" ht="11.25" customHeight="1">
      <c r="A735" s="162" t="s">
        <v>2177</v>
      </c>
      <c r="B735" s="10" t="s">
        <v>141</v>
      </c>
      <c r="C735" s="162" t="s">
        <v>13724</v>
      </c>
      <c r="D735" s="10" t="s">
        <v>13356</v>
      </c>
      <c r="E735" s="10">
        <v>40.0</v>
      </c>
      <c r="F735" s="375">
        <v>80.0</v>
      </c>
      <c r="G735" s="376" t="s">
        <v>144</v>
      </c>
      <c r="H735" s="163"/>
      <c r="I735" s="163"/>
      <c r="J735" s="163"/>
      <c r="K735" s="163"/>
      <c r="L735" s="163"/>
      <c r="M735" s="163"/>
      <c r="N735" s="163"/>
      <c r="O735" s="163"/>
      <c r="P735" s="163"/>
      <c r="Q735" s="163"/>
      <c r="R735" s="163"/>
      <c r="S735" s="163"/>
      <c r="T735" s="163"/>
      <c r="U735" s="163"/>
      <c r="V735" s="163"/>
      <c r="W735" s="163"/>
      <c r="X735" s="163"/>
      <c r="Y735" s="163"/>
      <c r="Z735" s="163"/>
    </row>
    <row r="736" ht="11.25" customHeight="1">
      <c r="A736" s="162" t="s">
        <v>2177</v>
      </c>
      <c r="B736" s="10" t="s">
        <v>141</v>
      </c>
      <c r="C736" s="162" t="s">
        <v>13725</v>
      </c>
      <c r="D736" s="10" t="s">
        <v>13356</v>
      </c>
      <c r="E736" s="10">
        <v>40.0</v>
      </c>
      <c r="F736" s="375">
        <v>80.0</v>
      </c>
      <c r="G736" s="376" t="s">
        <v>144</v>
      </c>
      <c r="H736" s="163"/>
      <c r="I736" s="163"/>
      <c r="J736" s="163"/>
      <c r="K736" s="163"/>
      <c r="L736" s="163"/>
      <c r="M736" s="163"/>
      <c r="N736" s="163"/>
      <c r="O736" s="163"/>
      <c r="P736" s="163"/>
      <c r="Q736" s="163"/>
      <c r="R736" s="163"/>
      <c r="S736" s="163"/>
      <c r="T736" s="163"/>
      <c r="U736" s="163"/>
      <c r="V736" s="163"/>
      <c r="W736" s="163"/>
      <c r="X736" s="163"/>
      <c r="Y736" s="163"/>
      <c r="Z736" s="163"/>
    </row>
    <row r="737" ht="11.25" customHeight="1">
      <c r="A737" s="162" t="s">
        <v>2177</v>
      </c>
      <c r="B737" s="10" t="s">
        <v>141</v>
      </c>
      <c r="C737" s="162" t="s">
        <v>13725</v>
      </c>
      <c r="D737" s="10" t="s">
        <v>13356</v>
      </c>
      <c r="E737" s="10">
        <v>40.0</v>
      </c>
      <c r="F737" s="375">
        <v>80.0</v>
      </c>
      <c r="G737" s="376" t="s">
        <v>144</v>
      </c>
      <c r="H737" s="163"/>
      <c r="I737" s="163"/>
      <c r="J737" s="163"/>
      <c r="K737" s="163"/>
      <c r="L737" s="163"/>
      <c r="M737" s="163"/>
      <c r="N737" s="163"/>
      <c r="O737" s="163"/>
      <c r="P737" s="163"/>
      <c r="Q737" s="163"/>
      <c r="R737" s="163"/>
      <c r="S737" s="163"/>
      <c r="T737" s="163"/>
      <c r="U737" s="163"/>
      <c r="V737" s="163"/>
      <c r="W737" s="163"/>
      <c r="X737" s="163"/>
      <c r="Y737" s="163"/>
      <c r="Z737" s="163"/>
    </row>
    <row r="738" ht="11.25" customHeight="1">
      <c r="A738" s="162" t="s">
        <v>2177</v>
      </c>
      <c r="B738" s="10" t="s">
        <v>141</v>
      </c>
      <c r="C738" s="162" t="s">
        <v>13726</v>
      </c>
      <c r="D738" s="10" t="s">
        <v>13356</v>
      </c>
      <c r="E738" s="10">
        <v>10.0</v>
      </c>
      <c r="F738" s="375">
        <v>20.0</v>
      </c>
      <c r="G738" s="376" t="s">
        <v>144</v>
      </c>
      <c r="H738" s="163"/>
      <c r="I738" s="163"/>
      <c r="J738" s="163"/>
      <c r="K738" s="163"/>
      <c r="L738" s="163"/>
      <c r="M738" s="163"/>
      <c r="N738" s="163"/>
      <c r="O738" s="163"/>
      <c r="P738" s="163"/>
      <c r="Q738" s="163"/>
      <c r="R738" s="163"/>
      <c r="S738" s="163"/>
      <c r="T738" s="163"/>
      <c r="U738" s="163"/>
      <c r="V738" s="163"/>
      <c r="W738" s="163"/>
      <c r="X738" s="163"/>
      <c r="Y738" s="163"/>
      <c r="Z738" s="163"/>
    </row>
    <row r="739" ht="11.25" customHeight="1">
      <c r="A739" s="162" t="s">
        <v>2177</v>
      </c>
      <c r="B739" s="10" t="s">
        <v>141</v>
      </c>
      <c r="C739" s="162" t="s">
        <v>13726</v>
      </c>
      <c r="D739" s="10" t="s">
        <v>13356</v>
      </c>
      <c r="E739" s="10">
        <v>10.0</v>
      </c>
      <c r="F739" s="375">
        <v>20.0</v>
      </c>
      <c r="G739" s="376" t="s">
        <v>144</v>
      </c>
      <c r="H739" s="163"/>
      <c r="I739" s="163"/>
      <c r="J739" s="163"/>
      <c r="K739" s="163"/>
      <c r="L739" s="163"/>
      <c r="M739" s="163"/>
      <c r="N739" s="163"/>
      <c r="O739" s="163"/>
      <c r="P739" s="163"/>
      <c r="Q739" s="163"/>
      <c r="R739" s="163"/>
      <c r="S739" s="163"/>
      <c r="T739" s="163"/>
      <c r="U739" s="163"/>
      <c r="V739" s="163"/>
      <c r="W739" s="163"/>
      <c r="X739" s="163"/>
      <c r="Y739" s="163"/>
      <c r="Z739" s="163"/>
    </row>
    <row r="740" ht="11.25" customHeight="1">
      <c r="A740" s="162" t="s">
        <v>2177</v>
      </c>
      <c r="B740" s="10" t="s">
        <v>141</v>
      </c>
      <c r="C740" s="162" t="s">
        <v>14140</v>
      </c>
      <c r="D740" s="10" t="s">
        <v>13356</v>
      </c>
      <c r="E740" s="10">
        <v>4.0</v>
      </c>
      <c r="F740" s="375">
        <v>8.0</v>
      </c>
      <c r="G740" s="376" t="s">
        <v>144</v>
      </c>
      <c r="H740" s="163"/>
      <c r="I740" s="163"/>
      <c r="J740" s="163"/>
      <c r="K740" s="163"/>
      <c r="L740" s="163"/>
      <c r="M740" s="163"/>
      <c r="N740" s="163"/>
      <c r="O740" s="163"/>
      <c r="P740" s="163"/>
      <c r="Q740" s="163"/>
      <c r="R740" s="163"/>
      <c r="S740" s="163"/>
      <c r="T740" s="163"/>
      <c r="U740" s="163"/>
      <c r="V740" s="163"/>
      <c r="W740" s="163"/>
      <c r="X740" s="163"/>
      <c r="Y740" s="163"/>
      <c r="Z740" s="163"/>
    </row>
    <row r="741" ht="11.25" customHeight="1">
      <c r="A741" s="162" t="s">
        <v>2177</v>
      </c>
      <c r="B741" s="10" t="s">
        <v>141</v>
      </c>
      <c r="C741" s="162" t="s">
        <v>14140</v>
      </c>
      <c r="D741" s="10" t="s">
        <v>13356</v>
      </c>
      <c r="E741" s="10">
        <v>4.0</v>
      </c>
      <c r="F741" s="375">
        <v>8.0</v>
      </c>
      <c r="G741" s="376" t="s">
        <v>144</v>
      </c>
      <c r="H741" s="163"/>
      <c r="I741" s="163"/>
      <c r="J741" s="163"/>
      <c r="K741" s="163"/>
      <c r="L741" s="163"/>
      <c r="M741" s="163"/>
      <c r="N741" s="163"/>
      <c r="O741" s="163"/>
      <c r="P741" s="163"/>
      <c r="Q741" s="163"/>
      <c r="R741" s="163"/>
      <c r="S741" s="163"/>
      <c r="T741" s="163"/>
      <c r="U741" s="163"/>
      <c r="V741" s="163"/>
      <c r="W741" s="163"/>
      <c r="X741" s="163"/>
      <c r="Y741" s="163"/>
      <c r="Z741" s="163"/>
    </row>
    <row r="742" ht="11.25" customHeight="1">
      <c r="A742" s="162" t="s">
        <v>2177</v>
      </c>
      <c r="B742" s="10" t="s">
        <v>141</v>
      </c>
      <c r="C742" s="162" t="s">
        <v>14141</v>
      </c>
      <c r="D742" s="10" t="s">
        <v>13356</v>
      </c>
      <c r="E742" s="10">
        <v>40.0</v>
      </c>
      <c r="F742" s="375">
        <v>80.0</v>
      </c>
      <c r="G742" s="376" t="s">
        <v>144</v>
      </c>
      <c r="H742" s="163"/>
      <c r="I742" s="163"/>
      <c r="J742" s="163"/>
      <c r="K742" s="163"/>
      <c r="L742" s="163"/>
      <c r="M742" s="163"/>
      <c r="N742" s="163"/>
      <c r="O742" s="163"/>
      <c r="P742" s="163"/>
      <c r="Q742" s="163"/>
      <c r="R742" s="163"/>
      <c r="S742" s="163"/>
      <c r="T742" s="163"/>
      <c r="U742" s="163"/>
      <c r="V742" s="163"/>
      <c r="W742" s="163"/>
      <c r="X742" s="163"/>
      <c r="Y742" s="163"/>
      <c r="Z742" s="163"/>
    </row>
    <row r="743" ht="11.25" customHeight="1">
      <c r="A743" s="162" t="s">
        <v>2177</v>
      </c>
      <c r="B743" s="10" t="s">
        <v>141</v>
      </c>
      <c r="C743" s="162" t="s">
        <v>14141</v>
      </c>
      <c r="D743" s="10" t="s">
        <v>13356</v>
      </c>
      <c r="E743" s="10">
        <v>40.0</v>
      </c>
      <c r="F743" s="375">
        <v>80.0</v>
      </c>
      <c r="G743" s="376" t="s">
        <v>144</v>
      </c>
      <c r="H743" s="163"/>
      <c r="I743" s="163"/>
      <c r="J743" s="163"/>
      <c r="K743" s="163"/>
      <c r="L743" s="163"/>
      <c r="M743" s="163"/>
      <c r="N743" s="163"/>
      <c r="O743" s="163"/>
      <c r="P743" s="163"/>
      <c r="Q743" s="163"/>
      <c r="R743" s="163"/>
      <c r="S743" s="163"/>
      <c r="T743" s="163"/>
      <c r="U743" s="163"/>
      <c r="V743" s="163"/>
      <c r="W743" s="163"/>
      <c r="X743" s="163"/>
      <c r="Y743" s="163"/>
      <c r="Z743" s="163"/>
    </row>
    <row r="744" ht="11.25" customHeight="1">
      <c r="A744" s="162" t="s">
        <v>2177</v>
      </c>
      <c r="B744" s="10" t="s">
        <v>141</v>
      </c>
      <c r="C744" s="162" t="s">
        <v>13718</v>
      </c>
      <c r="D744" s="10" t="s">
        <v>13356</v>
      </c>
      <c r="E744" s="10">
        <v>15.0</v>
      </c>
      <c r="F744" s="375">
        <v>45.0</v>
      </c>
      <c r="G744" s="376" t="s">
        <v>144</v>
      </c>
      <c r="H744" s="163"/>
      <c r="I744" s="163"/>
      <c r="J744" s="163"/>
      <c r="K744" s="163"/>
      <c r="L744" s="163"/>
      <c r="M744" s="163"/>
      <c r="N744" s="163"/>
      <c r="O744" s="163"/>
      <c r="P744" s="163"/>
      <c r="Q744" s="163"/>
      <c r="R744" s="163"/>
      <c r="S744" s="163"/>
      <c r="T744" s="163"/>
      <c r="U744" s="163"/>
      <c r="V744" s="163"/>
      <c r="W744" s="163"/>
      <c r="X744" s="163"/>
      <c r="Y744" s="163"/>
      <c r="Z744" s="163"/>
    </row>
    <row r="745" ht="11.25" customHeight="1">
      <c r="A745" s="162" t="s">
        <v>13199</v>
      </c>
      <c r="B745" s="10" t="s">
        <v>141</v>
      </c>
      <c r="C745" s="162" t="s">
        <v>13696</v>
      </c>
      <c r="D745" s="10" t="s">
        <v>13330</v>
      </c>
      <c r="E745" s="10">
        <v>7.0</v>
      </c>
      <c r="F745" s="375">
        <v>6.67</v>
      </c>
      <c r="G745" s="376" t="s">
        <v>1539</v>
      </c>
      <c r="H745" s="163"/>
      <c r="I745" s="163"/>
      <c r="J745" s="163"/>
      <c r="K745" s="163"/>
      <c r="L745" s="163"/>
      <c r="M745" s="163"/>
      <c r="N745" s="163"/>
      <c r="O745" s="163"/>
      <c r="P745" s="163"/>
      <c r="Q745" s="163"/>
      <c r="R745" s="163"/>
      <c r="S745" s="163"/>
      <c r="T745" s="163"/>
      <c r="U745" s="163"/>
      <c r="V745" s="163"/>
      <c r="W745" s="163"/>
      <c r="X745" s="163"/>
      <c r="Y745" s="163"/>
      <c r="Z745" s="163"/>
    </row>
    <row r="746" ht="11.25" customHeight="1">
      <c r="A746" s="162" t="s">
        <v>13199</v>
      </c>
      <c r="B746" s="10" t="s">
        <v>141</v>
      </c>
      <c r="C746" s="162" t="s">
        <v>14142</v>
      </c>
      <c r="D746" s="10" t="s">
        <v>13330</v>
      </c>
      <c r="E746" s="10">
        <v>20.0</v>
      </c>
      <c r="F746" s="375">
        <v>20.0</v>
      </c>
      <c r="G746" s="376" t="s">
        <v>1539</v>
      </c>
      <c r="H746" s="163"/>
      <c r="I746" s="163"/>
      <c r="J746" s="163"/>
      <c r="K746" s="163"/>
      <c r="L746" s="163"/>
      <c r="M746" s="163"/>
      <c r="N746" s="163"/>
      <c r="O746" s="163"/>
      <c r="P746" s="163"/>
      <c r="Q746" s="163"/>
      <c r="R746" s="163"/>
      <c r="S746" s="163"/>
      <c r="T746" s="163"/>
      <c r="U746" s="163"/>
      <c r="V746" s="163"/>
      <c r="W746" s="163"/>
      <c r="X746" s="163"/>
      <c r="Y746" s="163"/>
      <c r="Z746" s="163"/>
    </row>
    <row r="747" ht="11.25" customHeight="1">
      <c r="A747" s="162" t="s">
        <v>13199</v>
      </c>
      <c r="B747" s="10" t="s">
        <v>141</v>
      </c>
      <c r="C747" s="162" t="s">
        <v>13697</v>
      </c>
      <c r="D747" s="10" t="s">
        <v>13330</v>
      </c>
      <c r="E747" s="10">
        <v>13.0</v>
      </c>
      <c r="F747" s="375">
        <v>13.33</v>
      </c>
      <c r="G747" s="376" t="s">
        <v>1539</v>
      </c>
      <c r="H747" s="163"/>
      <c r="I747" s="163"/>
      <c r="J747" s="163"/>
      <c r="K747" s="163"/>
      <c r="L747" s="163"/>
      <c r="M747" s="163"/>
      <c r="N747" s="163"/>
      <c r="O747" s="163"/>
      <c r="P747" s="163"/>
      <c r="Q747" s="163"/>
      <c r="R747" s="163"/>
      <c r="S747" s="163"/>
      <c r="T747" s="163"/>
      <c r="U747" s="163"/>
      <c r="V747" s="163"/>
      <c r="W747" s="163"/>
      <c r="X747" s="163"/>
      <c r="Y747" s="163"/>
      <c r="Z747" s="163"/>
    </row>
    <row r="748" ht="11.25" customHeight="1">
      <c r="A748" s="162" t="s">
        <v>13199</v>
      </c>
      <c r="B748" s="10" t="s">
        <v>141</v>
      </c>
      <c r="C748" s="162" t="s">
        <v>14143</v>
      </c>
      <c r="D748" s="10" t="s">
        <v>13330</v>
      </c>
      <c r="E748" s="10">
        <v>60.0</v>
      </c>
      <c r="F748" s="375">
        <v>60.0</v>
      </c>
      <c r="G748" s="376" t="s">
        <v>1539</v>
      </c>
      <c r="H748" s="163"/>
      <c r="I748" s="163"/>
      <c r="J748" s="163"/>
      <c r="K748" s="163"/>
      <c r="L748" s="163"/>
      <c r="M748" s="163"/>
      <c r="N748" s="163"/>
      <c r="O748" s="163"/>
      <c r="P748" s="163"/>
      <c r="Q748" s="163"/>
      <c r="R748" s="163"/>
      <c r="S748" s="163"/>
      <c r="T748" s="163"/>
      <c r="U748" s="163"/>
      <c r="V748" s="163"/>
      <c r="W748" s="163"/>
      <c r="X748" s="163"/>
      <c r="Y748" s="163"/>
      <c r="Z748" s="163"/>
    </row>
    <row r="749" ht="11.25" customHeight="1">
      <c r="A749" s="162" t="s">
        <v>13199</v>
      </c>
      <c r="B749" s="10" t="s">
        <v>141</v>
      </c>
      <c r="C749" s="162" t="s">
        <v>14144</v>
      </c>
      <c r="D749" s="10" t="s">
        <v>13330</v>
      </c>
      <c r="E749" s="10">
        <v>7.0</v>
      </c>
      <c r="F749" s="375">
        <v>6.67</v>
      </c>
      <c r="G749" s="376" t="s">
        <v>1539</v>
      </c>
      <c r="H749" s="163"/>
      <c r="I749" s="163"/>
      <c r="J749" s="163"/>
      <c r="K749" s="163"/>
      <c r="L749" s="163"/>
      <c r="M749" s="163"/>
      <c r="N749" s="163"/>
      <c r="O749" s="163"/>
      <c r="P749" s="163"/>
      <c r="Q749" s="163"/>
      <c r="R749" s="163"/>
      <c r="S749" s="163"/>
      <c r="T749" s="163"/>
      <c r="U749" s="163"/>
      <c r="V749" s="163"/>
      <c r="W749" s="163"/>
      <c r="X749" s="163"/>
      <c r="Y749" s="163"/>
      <c r="Z749" s="163"/>
    </row>
    <row r="750" ht="11.25" customHeight="1">
      <c r="A750" s="162" t="s">
        <v>13199</v>
      </c>
      <c r="B750" s="10" t="s">
        <v>141</v>
      </c>
      <c r="C750" s="162" t="s">
        <v>14145</v>
      </c>
      <c r="D750" s="10" t="s">
        <v>13330</v>
      </c>
      <c r="E750" s="10">
        <v>7.0</v>
      </c>
      <c r="F750" s="375">
        <v>6.67</v>
      </c>
      <c r="G750" s="376" t="s">
        <v>1539</v>
      </c>
      <c r="H750" s="163"/>
      <c r="I750" s="163"/>
      <c r="J750" s="163"/>
      <c r="K750" s="163"/>
      <c r="L750" s="163"/>
      <c r="M750" s="163"/>
      <c r="N750" s="163"/>
      <c r="O750" s="163"/>
      <c r="P750" s="163"/>
      <c r="Q750" s="163"/>
      <c r="R750" s="163"/>
      <c r="S750" s="163"/>
      <c r="T750" s="163"/>
      <c r="U750" s="163"/>
      <c r="V750" s="163"/>
      <c r="W750" s="163"/>
      <c r="X750" s="163"/>
      <c r="Y750" s="163"/>
      <c r="Z750" s="163"/>
    </row>
    <row r="751" ht="11.25" customHeight="1">
      <c r="A751" s="162" t="s">
        <v>13199</v>
      </c>
      <c r="B751" s="10" t="s">
        <v>141</v>
      </c>
      <c r="C751" s="162" t="s">
        <v>13702</v>
      </c>
      <c r="D751" s="10" t="s">
        <v>13334</v>
      </c>
      <c r="E751" s="10">
        <v>11.0</v>
      </c>
      <c r="F751" s="375">
        <v>11.33</v>
      </c>
      <c r="G751" s="376" t="s">
        <v>1539</v>
      </c>
      <c r="H751" s="163"/>
      <c r="I751" s="163"/>
      <c r="J751" s="163"/>
      <c r="K751" s="163"/>
      <c r="L751" s="163"/>
      <c r="M751" s="163"/>
      <c r="N751" s="163"/>
      <c r="O751" s="163"/>
      <c r="P751" s="163"/>
      <c r="Q751" s="163"/>
      <c r="R751" s="163"/>
      <c r="S751" s="163"/>
      <c r="T751" s="163"/>
      <c r="U751" s="163"/>
      <c r="V751" s="163"/>
      <c r="W751" s="163"/>
      <c r="X751" s="163"/>
      <c r="Y751" s="163"/>
      <c r="Z751" s="163"/>
    </row>
    <row r="752" ht="11.25" customHeight="1">
      <c r="A752" s="162" t="s">
        <v>13199</v>
      </c>
      <c r="B752" s="10" t="s">
        <v>141</v>
      </c>
      <c r="C752" s="162" t="s">
        <v>13704</v>
      </c>
      <c r="D752" s="10" t="s">
        <v>13334</v>
      </c>
      <c r="E752" s="10">
        <v>20.0</v>
      </c>
      <c r="F752" s="375">
        <v>20.0</v>
      </c>
      <c r="G752" s="376" t="s">
        <v>1539</v>
      </c>
      <c r="H752" s="163"/>
      <c r="I752" s="163"/>
      <c r="J752" s="163"/>
      <c r="K752" s="163"/>
      <c r="L752" s="163"/>
      <c r="M752" s="163"/>
      <c r="N752" s="163"/>
      <c r="O752" s="163"/>
      <c r="P752" s="163"/>
      <c r="Q752" s="163"/>
      <c r="R752" s="163"/>
      <c r="S752" s="163"/>
      <c r="T752" s="163"/>
      <c r="U752" s="163"/>
      <c r="V752" s="163"/>
      <c r="W752" s="163"/>
      <c r="X752" s="163"/>
      <c r="Y752" s="163"/>
      <c r="Z752" s="163"/>
    </row>
    <row r="753" ht="11.25" customHeight="1">
      <c r="A753" s="162" t="s">
        <v>13199</v>
      </c>
      <c r="B753" s="10" t="s">
        <v>141</v>
      </c>
      <c r="C753" s="162" t="s">
        <v>13703</v>
      </c>
      <c r="D753" s="10" t="s">
        <v>13334</v>
      </c>
      <c r="E753" s="10">
        <v>11.0</v>
      </c>
      <c r="F753" s="375">
        <v>11.33</v>
      </c>
      <c r="G753" s="376" t="s">
        <v>1539</v>
      </c>
      <c r="H753" s="163"/>
      <c r="I753" s="163"/>
      <c r="J753" s="163"/>
      <c r="K753" s="163"/>
      <c r="L753" s="163"/>
      <c r="M753" s="163"/>
      <c r="N753" s="163"/>
      <c r="O753" s="163"/>
      <c r="P753" s="163"/>
      <c r="Q753" s="163"/>
      <c r="R753" s="163"/>
      <c r="S753" s="163"/>
      <c r="T753" s="163"/>
      <c r="U753" s="163"/>
      <c r="V753" s="163"/>
      <c r="W753" s="163"/>
      <c r="X753" s="163"/>
      <c r="Y753" s="163"/>
      <c r="Z753" s="163"/>
    </row>
    <row r="754" ht="11.25" customHeight="1">
      <c r="A754" s="162" t="s">
        <v>13199</v>
      </c>
      <c r="B754" s="10" t="s">
        <v>141</v>
      </c>
      <c r="C754" s="162" t="s">
        <v>14146</v>
      </c>
      <c r="D754" s="10" t="s">
        <v>13334</v>
      </c>
      <c r="E754" s="10">
        <v>42.0</v>
      </c>
      <c r="F754" s="375">
        <v>42.0</v>
      </c>
      <c r="G754" s="376" t="s">
        <v>1539</v>
      </c>
      <c r="H754" s="163"/>
      <c r="I754" s="163"/>
      <c r="J754" s="163"/>
      <c r="K754" s="163"/>
      <c r="L754" s="163"/>
      <c r="M754" s="163"/>
      <c r="N754" s="163"/>
      <c r="O754" s="163"/>
      <c r="P754" s="163"/>
      <c r="Q754" s="163"/>
      <c r="R754" s="163"/>
      <c r="S754" s="163"/>
      <c r="T754" s="163"/>
      <c r="U754" s="163"/>
      <c r="V754" s="163"/>
      <c r="W754" s="163"/>
      <c r="X754" s="163"/>
      <c r="Y754" s="163"/>
      <c r="Z754" s="163"/>
    </row>
    <row r="755" ht="11.25" customHeight="1">
      <c r="A755" s="162" t="s">
        <v>13199</v>
      </c>
      <c r="B755" s="10" t="s">
        <v>141</v>
      </c>
      <c r="C755" s="162" t="s">
        <v>14147</v>
      </c>
      <c r="D755" s="10" t="s">
        <v>13334</v>
      </c>
      <c r="E755" s="10">
        <v>50.0</v>
      </c>
      <c r="F755" s="375">
        <v>50.0</v>
      </c>
      <c r="G755" s="376" t="s">
        <v>1539</v>
      </c>
      <c r="H755" s="163"/>
      <c r="I755" s="163"/>
      <c r="J755" s="163"/>
      <c r="K755" s="163"/>
      <c r="L755" s="163"/>
      <c r="M755" s="163"/>
      <c r="N755" s="163"/>
      <c r="O755" s="163"/>
      <c r="P755" s="163"/>
      <c r="Q755" s="163"/>
      <c r="R755" s="163"/>
      <c r="S755" s="163"/>
      <c r="T755" s="163"/>
      <c r="U755" s="163"/>
      <c r="V755" s="163"/>
      <c r="W755" s="163"/>
      <c r="X755" s="163"/>
      <c r="Y755" s="163"/>
      <c r="Z755" s="163"/>
    </row>
    <row r="756" ht="11.25" customHeight="1">
      <c r="A756" s="162" t="s">
        <v>13199</v>
      </c>
      <c r="B756" s="10" t="s">
        <v>141</v>
      </c>
      <c r="C756" s="162" t="s">
        <v>13699</v>
      </c>
      <c r="D756" s="10" t="s">
        <v>13334</v>
      </c>
      <c r="E756" s="10">
        <v>42.0</v>
      </c>
      <c r="F756" s="375">
        <v>41.67</v>
      </c>
      <c r="G756" s="376" t="s">
        <v>1539</v>
      </c>
      <c r="H756" s="163"/>
      <c r="I756" s="163"/>
      <c r="J756" s="163"/>
      <c r="K756" s="163"/>
      <c r="L756" s="163"/>
      <c r="M756" s="163"/>
      <c r="N756" s="163"/>
      <c r="O756" s="163"/>
      <c r="P756" s="163"/>
      <c r="Q756" s="163"/>
      <c r="R756" s="163"/>
      <c r="S756" s="163"/>
      <c r="T756" s="163"/>
      <c r="U756" s="163"/>
      <c r="V756" s="163"/>
      <c r="W756" s="163"/>
      <c r="X756" s="163"/>
      <c r="Y756" s="163"/>
      <c r="Z756" s="163"/>
    </row>
    <row r="757" ht="11.25" customHeight="1">
      <c r="A757" s="383" t="s">
        <v>14148</v>
      </c>
      <c r="B757" s="139" t="s">
        <v>177</v>
      </c>
      <c r="C757" s="174" t="s">
        <v>14149</v>
      </c>
      <c r="D757" s="143" t="s">
        <v>13330</v>
      </c>
      <c r="E757" s="317">
        <f t="shared" ref="E757:E767" si="2">1/3</f>
        <v>0.3333333333</v>
      </c>
      <c r="F757" s="317">
        <v>50.33</v>
      </c>
      <c r="G757" s="376" t="s">
        <v>180</v>
      </c>
      <c r="H757" s="163"/>
      <c r="I757" s="163"/>
      <c r="J757" s="163"/>
      <c r="K757" s="163"/>
      <c r="L757" s="163"/>
      <c r="M757" s="163"/>
      <c r="N757" s="163"/>
      <c r="O757" s="163"/>
      <c r="P757" s="163"/>
      <c r="Q757" s="163"/>
      <c r="R757" s="163"/>
      <c r="S757" s="163"/>
      <c r="T757" s="163"/>
      <c r="U757" s="163"/>
      <c r="V757" s="163"/>
      <c r="W757" s="163"/>
      <c r="X757" s="163"/>
      <c r="Y757" s="163"/>
      <c r="Z757" s="163"/>
    </row>
    <row r="758" ht="11.25" customHeight="1">
      <c r="A758" s="383" t="s">
        <v>14148</v>
      </c>
      <c r="B758" s="139" t="s">
        <v>177</v>
      </c>
      <c r="C758" s="174" t="s">
        <v>14150</v>
      </c>
      <c r="D758" s="143" t="s">
        <v>13330</v>
      </c>
      <c r="E758" s="317">
        <f t="shared" si="2"/>
        <v>0.3333333333</v>
      </c>
      <c r="F758" s="317">
        <v>50.33</v>
      </c>
      <c r="G758" s="376" t="s">
        <v>180</v>
      </c>
      <c r="H758" s="163"/>
      <c r="I758" s="163"/>
      <c r="J758" s="163"/>
      <c r="K758" s="163"/>
      <c r="L758" s="163"/>
      <c r="M758" s="163"/>
      <c r="N758" s="163"/>
      <c r="O758" s="163"/>
      <c r="P758" s="163"/>
      <c r="Q758" s="163"/>
      <c r="R758" s="163"/>
      <c r="S758" s="163"/>
      <c r="T758" s="163"/>
      <c r="U758" s="163"/>
      <c r="V758" s="163"/>
      <c r="W758" s="163"/>
      <c r="X758" s="163"/>
      <c r="Y758" s="163"/>
      <c r="Z758" s="163"/>
    </row>
    <row r="759" ht="11.25" customHeight="1">
      <c r="A759" s="383" t="s">
        <v>14148</v>
      </c>
      <c r="B759" s="384" t="s">
        <v>177</v>
      </c>
      <c r="C759" s="174" t="s">
        <v>14151</v>
      </c>
      <c r="D759" s="143" t="s">
        <v>13330</v>
      </c>
      <c r="E759" s="317">
        <f t="shared" si="2"/>
        <v>0.3333333333</v>
      </c>
      <c r="F759" s="317">
        <v>5.0</v>
      </c>
      <c r="G759" s="376" t="s">
        <v>180</v>
      </c>
      <c r="H759" s="163"/>
      <c r="I759" s="163"/>
      <c r="J759" s="163"/>
      <c r="K759" s="163"/>
      <c r="L759" s="163"/>
      <c r="M759" s="163"/>
      <c r="N759" s="163"/>
      <c r="O759" s="163"/>
      <c r="P759" s="163"/>
      <c r="Q759" s="163"/>
      <c r="R759" s="163"/>
      <c r="S759" s="163"/>
      <c r="T759" s="163"/>
      <c r="U759" s="163"/>
      <c r="V759" s="163"/>
      <c r="W759" s="163"/>
      <c r="X759" s="163"/>
      <c r="Y759" s="163"/>
      <c r="Z759" s="163"/>
    </row>
    <row r="760" ht="11.25" customHeight="1">
      <c r="A760" s="383" t="s">
        <v>14148</v>
      </c>
      <c r="B760" s="384" t="s">
        <v>177</v>
      </c>
      <c r="C760" s="174" t="s">
        <v>14152</v>
      </c>
      <c r="D760" s="143" t="s">
        <v>13330</v>
      </c>
      <c r="E760" s="317">
        <f t="shared" si="2"/>
        <v>0.3333333333</v>
      </c>
      <c r="F760" s="317">
        <v>20.0</v>
      </c>
      <c r="G760" s="376" t="s">
        <v>180</v>
      </c>
      <c r="H760" s="163"/>
      <c r="I760" s="163"/>
      <c r="J760" s="163"/>
      <c r="K760" s="163"/>
      <c r="L760" s="163"/>
      <c r="M760" s="163"/>
      <c r="N760" s="163"/>
      <c r="O760" s="163"/>
      <c r="P760" s="163"/>
      <c r="Q760" s="163"/>
      <c r="R760" s="163"/>
      <c r="S760" s="163"/>
      <c r="T760" s="163"/>
      <c r="U760" s="163"/>
      <c r="V760" s="163"/>
      <c r="W760" s="163"/>
      <c r="X760" s="163"/>
      <c r="Y760" s="163"/>
      <c r="Z760" s="163"/>
    </row>
    <row r="761" ht="11.25" customHeight="1">
      <c r="A761" s="383" t="s">
        <v>14148</v>
      </c>
      <c r="B761" s="139" t="s">
        <v>177</v>
      </c>
      <c r="C761" s="174" t="s">
        <v>14153</v>
      </c>
      <c r="D761" s="143" t="s">
        <v>13330</v>
      </c>
      <c r="E761" s="317">
        <f t="shared" si="2"/>
        <v>0.3333333333</v>
      </c>
      <c r="F761" s="317">
        <v>20.0</v>
      </c>
      <c r="G761" s="376" t="s">
        <v>180</v>
      </c>
      <c r="H761" s="163"/>
      <c r="I761" s="163"/>
      <c r="J761" s="163"/>
      <c r="K761" s="163"/>
      <c r="L761" s="163"/>
      <c r="M761" s="163"/>
      <c r="N761" s="163"/>
      <c r="O761" s="163"/>
      <c r="P761" s="163"/>
      <c r="Q761" s="163"/>
      <c r="R761" s="163"/>
      <c r="S761" s="163"/>
      <c r="T761" s="163"/>
      <c r="U761" s="163"/>
      <c r="V761" s="163"/>
      <c r="W761" s="163"/>
      <c r="X761" s="163"/>
      <c r="Y761" s="163"/>
      <c r="Z761" s="163"/>
    </row>
    <row r="762" ht="11.25" customHeight="1">
      <c r="A762" s="383" t="s">
        <v>14148</v>
      </c>
      <c r="B762" s="139" t="s">
        <v>177</v>
      </c>
      <c r="C762" s="174" t="s">
        <v>14154</v>
      </c>
      <c r="D762" s="143" t="s">
        <v>13330</v>
      </c>
      <c r="E762" s="317">
        <f t="shared" si="2"/>
        <v>0.3333333333</v>
      </c>
      <c r="F762" s="317">
        <v>13.33</v>
      </c>
      <c r="G762" s="376" t="s">
        <v>180</v>
      </c>
      <c r="H762" s="163"/>
      <c r="I762" s="163"/>
      <c r="J762" s="163"/>
      <c r="K762" s="163"/>
      <c r="L762" s="163"/>
      <c r="M762" s="163"/>
      <c r="N762" s="163"/>
      <c r="O762" s="163"/>
      <c r="P762" s="163"/>
      <c r="Q762" s="163"/>
      <c r="R762" s="163"/>
      <c r="S762" s="163"/>
      <c r="T762" s="163"/>
      <c r="U762" s="163"/>
      <c r="V762" s="163"/>
      <c r="W762" s="163"/>
      <c r="X762" s="163"/>
      <c r="Y762" s="163"/>
      <c r="Z762" s="163"/>
    </row>
    <row r="763" ht="11.25" customHeight="1">
      <c r="A763" s="383" t="s">
        <v>14148</v>
      </c>
      <c r="B763" s="139" t="s">
        <v>177</v>
      </c>
      <c r="C763" s="174" t="s">
        <v>14155</v>
      </c>
      <c r="D763" s="143" t="s">
        <v>13330</v>
      </c>
      <c r="E763" s="317">
        <f t="shared" si="2"/>
        <v>0.3333333333</v>
      </c>
      <c r="F763" s="317">
        <v>13.33</v>
      </c>
      <c r="G763" s="376" t="s">
        <v>180</v>
      </c>
      <c r="H763" s="163"/>
      <c r="I763" s="163"/>
      <c r="J763" s="163"/>
      <c r="K763" s="163"/>
      <c r="L763" s="163"/>
      <c r="M763" s="163"/>
      <c r="N763" s="163"/>
      <c r="O763" s="163"/>
      <c r="P763" s="163"/>
      <c r="Q763" s="163"/>
      <c r="R763" s="163"/>
      <c r="S763" s="163"/>
      <c r="T763" s="163"/>
      <c r="U763" s="163"/>
      <c r="V763" s="163"/>
      <c r="W763" s="163"/>
      <c r="X763" s="163"/>
      <c r="Y763" s="163"/>
      <c r="Z763" s="163"/>
    </row>
    <row r="764" ht="11.25" customHeight="1">
      <c r="A764" s="383" t="s">
        <v>14148</v>
      </c>
      <c r="B764" s="139" t="s">
        <v>177</v>
      </c>
      <c r="C764" s="174" t="s">
        <v>14156</v>
      </c>
      <c r="D764" s="143" t="s">
        <v>13330</v>
      </c>
      <c r="E764" s="317">
        <f t="shared" si="2"/>
        <v>0.3333333333</v>
      </c>
      <c r="F764" s="317">
        <v>10.0</v>
      </c>
      <c r="G764" s="376" t="s">
        <v>180</v>
      </c>
      <c r="H764" s="163"/>
      <c r="I764" s="163"/>
      <c r="J764" s="163"/>
      <c r="K764" s="163"/>
      <c r="L764" s="163"/>
      <c r="M764" s="163"/>
      <c r="N764" s="163"/>
      <c r="O764" s="163"/>
      <c r="P764" s="163"/>
      <c r="Q764" s="163"/>
      <c r="R764" s="163"/>
      <c r="S764" s="163"/>
      <c r="T764" s="163"/>
      <c r="U764" s="163"/>
      <c r="V764" s="163"/>
      <c r="W764" s="163"/>
      <c r="X764" s="163"/>
      <c r="Y764" s="163"/>
      <c r="Z764" s="163"/>
    </row>
    <row r="765" ht="11.25" customHeight="1">
      <c r="A765" s="383" t="s">
        <v>14148</v>
      </c>
      <c r="B765" s="139" t="s">
        <v>177</v>
      </c>
      <c r="C765" s="174" t="s">
        <v>14157</v>
      </c>
      <c r="D765" s="143" t="s">
        <v>13330</v>
      </c>
      <c r="E765" s="317">
        <f t="shared" si="2"/>
        <v>0.3333333333</v>
      </c>
      <c r="F765" s="317">
        <v>6.33</v>
      </c>
      <c r="G765" s="376" t="s">
        <v>180</v>
      </c>
      <c r="H765" s="163"/>
      <c r="I765" s="163"/>
      <c r="J765" s="163"/>
      <c r="K765" s="163"/>
      <c r="L765" s="163"/>
      <c r="M765" s="163"/>
      <c r="N765" s="163"/>
      <c r="O765" s="163"/>
      <c r="P765" s="163"/>
      <c r="Q765" s="163"/>
      <c r="R765" s="163"/>
      <c r="S765" s="163"/>
      <c r="T765" s="163"/>
      <c r="U765" s="163"/>
      <c r="V765" s="163"/>
      <c r="W765" s="163"/>
      <c r="X765" s="163"/>
      <c r="Y765" s="163"/>
      <c r="Z765" s="163"/>
    </row>
    <row r="766" ht="11.25" customHeight="1">
      <c r="A766" s="383" t="s">
        <v>14148</v>
      </c>
      <c r="B766" s="139" t="s">
        <v>177</v>
      </c>
      <c r="C766" s="174" t="s">
        <v>14158</v>
      </c>
      <c r="D766" s="143" t="s">
        <v>13330</v>
      </c>
      <c r="E766" s="317">
        <f t="shared" si="2"/>
        <v>0.3333333333</v>
      </c>
      <c r="F766" s="317">
        <v>6.33</v>
      </c>
      <c r="G766" s="376" t="s">
        <v>180</v>
      </c>
      <c r="H766" s="163"/>
      <c r="I766" s="163"/>
      <c r="J766" s="163"/>
      <c r="K766" s="163"/>
      <c r="L766" s="163"/>
      <c r="M766" s="163"/>
      <c r="N766" s="163"/>
      <c r="O766" s="163"/>
      <c r="P766" s="163"/>
      <c r="Q766" s="163"/>
      <c r="R766" s="163"/>
      <c r="S766" s="163"/>
      <c r="T766" s="163"/>
      <c r="U766" s="163"/>
      <c r="V766" s="163"/>
      <c r="W766" s="163"/>
      <c r="X766" s="163"/>
      <c r="Y766" s="163"/>
      <c r="Z766" s="163"/>
    </row>
    <row r="767" ht="11.25" customHeight="1">
      <c r="A767" s="383" t="s">
        <v>14148</v>
      </c>
      <c r="B767" s="139" t="s">
        <v>177</v>
      </c>
      <c r="C767" s="174" t="s">
        <v>14159</v>
      </c>
      <c r="D767" s="143" t="s">
        <v>13330</v>
      </c>
      <c r="E767" s="317">
        <f t="shared" si="2"/>
        <v>0.3333333333</v>
      </c>
      <c r="F767" s="317">
        <v>6.33</v>
      </c>
      <c r="G767" s="376" t="s">
        <v>180</v>
      </c>
      <c r="H767" s="163"/>
      <c r="I767" s="163"/>
      <c r="J767" s="163"/>
      <c r="K767" s="163"/>
      <c r="L767" s="163"/>
      <c r="M767" s="163"/>
      <c r="N767" s="163"/>
      <c r="O767" s="163"/>
      <c r="P767" s="163"/>
      <c r="Q767" s="163"/>
      <c r="R767" s="163"/>
      <c r="S767" s="163"/>
      <c r="T767" s="163"/>
      <c r="U767" s="163"/>
      <c r="V767" s="163"/>
      <c r="W767" s="163"/>
      <c r="X767" s="163"/>
      <c r="Y767" s="163"/>
      <c r="Z767" s="163"/>
    </row>
    <row r="768" ht="11.25" customHeight="1">
      <c r="A768" s="383" t="s">
        <v>14148</v>
      </c>
      <c r="B768" s="139" t="s">
        <v>177</v>
      </c>
      <c r="C768" s="93" t="s">
        <v>14160</v>
      </c>
      <c r="D768" s="385" t="s">
        <v>13330</v>
      </c>
      <c r="E768" s="317">
        <f>2*1/3</f>
        <v>0.6666666667</v>
      </c>
      <c r="F768" s="317">
        <v>51.33</v>
      </c>
      <c r="G768" s="376" t="s">
        <v>180</v>
      </c>
      <c r="H768" s="163"/>
      <c r="I768" s="163"/>
      <c r="J768" s="163"/>
      <c r="K768" s="163"/>
      <c r="L768" s="163"/>
      <c r="M768" s="163"/>
      <c r="N768" s="163"/>
      <c r="O768" s="163"/>
      <c r="P768" s="163"/>
      <c r="Q768" s="163"/>
      <c r="R768" s="163"/>
      <c r="S768" s="163"/>
      <c r="T768" s="163"/>
      <c r="U768" s="163"/>
      <c r="V768" s="163"/>
      <c r="W768" s="163"/>
      <c r="X768" s="163"/>
      <c r="Y768" s="163"/>
      <c r="Z768" s="163"/>
    </row>
    <row r="769" ht="11.25" customHeight="1">
      <c r="A769" s="162" t="s">
        <v>208</v>
      </c>
      <c r="B769" s="10" t="s">
        <v>177</v>
      </c>
      <c r="C769" s="162" t="s">
        <v>14161</v>
      </c>
      <c r="D769" s="10" t="s">
        <v>13405</v>
      </c>
      <c r="E769" s="10">
        <v>178.0</v>
      </c>
      <c r="F769" s="375">
        <v>177.66</v>
      </c>
      <c r="G769" s="376" t="s">
        <v>11518</v>
      </c>
      <c r="H769" s="163"/>
      <c r="I769" s="163"/>
      <c r="J769" s="163"/>
      <c r="K769" s="163"/>
      <c r="L769" s="163"/>
      <c r="M769" s="163"/>
      <c r="N769" s="163"/>
      <c r="O769" s="163"/>
      <c r="P769" s="163"/>
      <c r="Q769" s="163"/>
      <c r="R769" s="163"/>
      <c r="S769" s="163"/>
      <c r="T769" s="163"/>
      <c r="U769" s="163"/>
      <c r="V769" s="163"/>
      <c r="W769" s="163"/>
      <c r="X769" s="163"/>
      <c r="Y769" s="163"/>
      <c r="Z769" s="163"/>
    </row>
    <row r="770" ht="11.25" customHeight="1">
      <c r="A770" s="162" t="s">
        <v>208</v>
      </c>
      <c r="B770" s="10" t="s">
        <v>177</v>
      </c>
      <c r="C770" s="162" t="s">
        <v>14162</v>
      </c>
      <c r="D770" s="10" t="s">
        <v>13405</v>
      </c>
      <c r="E770" s="10">
        <v>13.0</v>
      </c>
      <c r="F770" s="375">
        <v>12.66</v>
      </c>
      <c r="G770" s="376" t="s">
        <v>11518</v>
      </c>
      <c r="H770" s="163"/>
      <c r="I770" s="163"/>
      <c r="J770" s="163"/>
      <c r="K770" s="163"/>
      <c r="L770" s="163"/>
      <c r="M770" s="163"/>
      <c r="N770" s="163"/>
      <c r="O770" s="163"/>
      <c r="P770" s="163"/>
      <c r="Q770" s="163"/>
      <c r="R770" s="163"/>
      <c r="S770" s="163"/>
      <c r="T770" s="163"/>
      <c r="U770" s="163"/>
      <c r="V770" s="163"/>
      <c r="W770" s="163"/>
      <c r="X770" s="163"/>
      <c r="Y770" s="163"/>
      <c r="Z770" s="163"/>
    </row>
    <row r="771" ht="11.25" customHeight="1">
      <c r="A771" s="162" t="s">
        <v>208</v>
      </c>
      <c r="B771" s="10" t="s">
        <v>177</v>
      </c>
      <c r="C771" s="162" t="s">
        <v>14163</v>
      </c>
      <c r="D771" s="10" t="s">
        <v>13405</v>
      </c>
      <c r="E771" s="10">
        <v>13.0</v>
      </c>
      <c r="F771" s="375">
        <v>12.66</v>
      </c>
      <c r="G771" s="376" t="s">
        <v>11518</v>
      </c>
      <c r="H771" s="163"/>
      <c r="I771" s="163"/>
      <c r="J771" s="163"/>
      <c r="K771" s="163"/>
      <c r="L771" s="163"/>
      <c r="M771" s="163"/>
      <c r="N771" s="163"/>
      <c r="O771" s="163"/>
      <c r="P771" s="163"/>
      <c r="Q771" s="163"/>
      <c r="R771" s="163"/>
      <c r="S771" s="163"/>
      <c r="T771" s="163"/>
      <c r="U771" s="163"/>
      <c r="V771" s="163"/>
      <c r="W771" s="163"/>
      <c r="X771" s="163"/>
      <c r="Y771" s="163"/>
      <c r="Z771" s="163"/>
    </row>
    <row r="772" ht="11.25" customHeight="1">
      <c r="A772" s="162" t="s">
        <v>208</v>
      </c>
      <c r="B772" s="10" t="s">
        <v>177</v>
      </c>
      <c r="C772" s="162" t="s">
        <v>14164</v>
      </c>
      <c r="D772" s="10" t="s">
        <v>13405</v>
      </c>
      <c r="E772" s="10">
        <v>13.0</v>
      </c>
      <c r="F772" s="375">
        <v>13.0</v>
      </c>
      <c r="G772" s="376" t="s">
        <v>11518</v>
      </c>
      <c r="H772" s="163"/>
      <c r="I772" s="163"/>
      <c r="J772" s="163"/>
      <c r="K772" s="163"/>
      <c r="L772" s="163"/>
      <c r="M772" s="163"/>
      <c r="N772" s="163"/>
      <c r="O772" s="163"/>
      <c r="P772" s="163"/>
      <c r="Q772" s="163"/>
      <c r="R772" s="163"/>
      <c r="S772" s="163"/>
      <c r="T772" s="163"/>
      <c r="U772" s="163"/>
      <c r="V772" s="163"/>
      <c r="W772" s="163"/>
      <c r="X772" s="163"/>
      <c r="Y772" s="163"/>
      <c r="Z772" s="163"/>
    </row>
    <row r="773" ht="11.25" customHeight="1">
      <c r="A773" s="162" t="s">
        <v>208</v>
      </c>
      <c r="B773" s="10" t="s">
        <v>177</v>
      </c>
      <c r="C773" s="162" t="s">
        <v>14165</v>
      </c>
      <c r="D773" s="10" t="s">
        <v>13405</v>
      </c>
      <c r="E773" s="10">
        <v>13.0</v>
      </c>
      <c r="F773" s="375">
        <v>13.0</v>
      </c>
      <c r="G773" s="376" t="s">
        <v>11518</v>
      </c>
      <c r="H773" s="163"/>
      <c r="I773" s="163"/>
      <c r="J773" s="163"/>
      <c r="K773" s="163"/>
      <c r="L773" s="163"/>
      <c r="M773" s="163"/>
      <c r="N773" s="163"/>
      <c r="O773" s="163"/>
      <c r="P773" s="163"/>
      <c r="Q773" s="163"/>
      <c r="R773" s="163"/>
      <c r="S773" s="163"/>
      <c r="T773" s="163"/>
      <c r="U773" s="163"/>
      <c r="V773" s="163"/>
      <c r="W773" s="163"/>
      <c r="X773" s="163"/>
      <c r="Y773" s="163"/>
      <c r="Z773" s="163"/>
    </row>
    <row r="774" ht="11.25" customHeight="1">
      <c r="A774" s="162" t="s">
        <v>208</v>
      </c>
      <c r="B774" s="10" t="s">
        <v>177</v>
      </c>
      <c r="C774" s="162" t="s">
        <v>14166</v>
      </c>
      <c r="D774" s="10" t="s">
        <v>13405</v>
      </c>
      <c r="E774" s="10">
        <v>13.0</v>
      </c>
      <c r="F774" s="375">
        <v>13.0</v>
      </c>
      <c r="G774" s="376" t="s">
        <v>11518</v>
      </c>
      <c r="H774" s="163"/>
      <c r="I774" s="163"/>
      <c r="J774" s="163"/>
      <c r="K774" s="163"/>
      <c r="L774" s="163"/>
      <c r="M774" s="163"/>
      <c r="N774" s="163"/>
      <c r="O774" s="163"/>
      <c r="P774" s="163"/>
      <c r="Q774" s="163"/>
      <c r="R774" s="163"/>
      <c r="S774" s="163"/>
      <c r="T774" s="163"/>
      <c r="U774" s="163"/>
      <c r="V774" s="163"/>
      <c r="W774" s="163"/>
      <c r="X774" s="163"/>
      <c r="Y774" s="163"/>
      <c r="Z774" s="163"/>
    </row>
    <row r="775" ht="11.25" customHeight="1">
      <c r="A775" s="162" t="s">
        <v>208</v>
      </c>
      <c r="B775" s="10" t="s">
        <v>177</v>
      </c>
      <c r="C775" s="162" t="s">
        <v>14167</v>
      </c>
      <c r="D775" s="10" t="s">
        <v>13405</v>
      </c>
      <c r="E775" s="10">
        <v>13.0</v>
      </c>
      <c r="F775" s="375">
        <v>13.0</v>
      </c>
      <c r="G775" s="376" t="s">
        <v>11518</v>
      </c>
      <c r="H775" s="163"/>
      <c r="I775" s="163"/>
      <c r="J775" s="163"/>
      <c r="K775" s="163"/>
      <c r="L775" s="163"/>
      <c r="M775" s="163"/>
      <c r="N775" s="163"/>
      <c r="O775" s="163"/>
      <c r="P775" s="163"/>
      <c r="Q775" s="163"/>
      <c r="R775" s="163"/>
      <c r="S775" s="163"/>
      <c r="T775" s="163"/>
      <c r="U775" s="163"/>
      <c r="V775" s="163"/>
      <c r="W775" s="163"/>
      <c r="X775" s="163"/>
      <c r="Y775" s="163"/>
      <c r="Z775" s="163"/>
    </row>
    <row r="776" ht="11.25" customHeight="1">
      <c r="A776" s="162" t="s">
        <v>11520</v>
      </c>
      <c r="B776" s="10" t="s">
        <v>177</v>
      </c>
      <c r="C776" s="162" t="s">
        <v>14168</v>
      </c>
      <c r="D776" s="10" t="s">
        <v>13300</v>
      </c>
      <c r="E776" s="10">
        <v>0.33</v>
      </c>
      <c r="F776" s="375">
        <v>12.66</v>
      </c>
      <c r="G776" s="376" t="s">
        <v>182</v>
      </c>
      <c r="H776" s="163"/>
      <c r="I776" s="163"/>
      <c r="J776" s="163"/>
      <c r="K776" s="163"/>
      <c r="L776" s="163"/>
      <c r="M776" s="163"/>
      <c r="N776" s="163"/>
      <c r="O776" s="163"/>
      <c r="P776" s="163"/>
      <c r="Q776" s="163"/>
      <c r="R776" s="163"/>
      <c r="S776" s="163"/>
      <c r="T776" s="163"/>
      <c r="U776" s="163"/>
      <c r="V776" s="163"/>
      <c r="W776" s="163"/>
      <c r="X776" s="163"/>
      <c r="Y776" s="163"/>
      <c r="Z776" s="163"/>
    </row>
    <row r="777" ht="11.25" customHeight="1">
      <c r="A777" s="162" t="s">
        <v>11520</v>
      </c>
      <c r="B777" s="10" t="s">
        <v>177</v>
      </c>
      <c r="C777" s="162" t="s">
        <v>14169</v>
      </c>
      <c r="D777" s="10" t="s">
        <v>13300</v>
      </c>
      <c r="E777" s="10">
        <v>0.33</v>
      </c>
      <c r="F777" s="375">
        <v>12.66</v>
      </c>
      <c r="G777" s="376" t="s">
        <v>182</v>
      </c>
      <c r="H777" s="163"/>
      <c r="I777" s="163"/>
      <c r="J777" s="163"/>
      <c r="K777" s="163"/>
      <c r="L777" s="163"/>
      <c r="M777" s="163"/>
      <c r="N777" s="163"/>
      <c r="O777" s="163"/>
      <c r="P777" s="163"/>
      <c r="Q777" s="163"/>
      <c r="R777" s="163"/>
      <c r="S777" s="163"/>
      <c r="T777" s="163"/>
      <c r="U777" s="163"/>
      <c r="V777" s="163"/>
      <c r="W777" s="163"/>
      <c r="X777" s="163"/>
      <c r="Y777" s="163"/>
      <c r="Z777" s="163"/>
    </row>
    <row r="778" ht="11.25" customHeight="1">
      <c r="A778" s="162" t="s">
        <v>11520</v>
      </c>
      <c r="B778" s="10" t="s">
        <v>177</v>
      </c>
      <c r="C778" s="162" t="s">
        <v>14170</v>
      </c>
      <c r="D778" s="10" t="s">
        <v>13300</v>
      </c>
      <c r="E778" s="10">
        <v>0.33</v>
      </c>
      <c r="F778" s="375">
        <v>12.66</v>
      </c>
      <c r="G778" s="376" t="s">
        <v>182</v>
      </c>
      <c r="H778" s="163"/>
      <c r="I778" s="163"/>
      <c r="J778" s="163"/>
      <c r="K778" s="163"/>
      <c r="L778" s="163"/>
      <c r="M778" s="163"/>
      <c r="N778" s="163"/>
      <c r="O778" s="163"/>
      <c r="P778" s="163"/>
      <c r="Q778" s="163"/>
      <c r="R778" s="163"/>
      <c r="S778" s="163"/>
      <c r="T778" s="163"/>
      <c r="U778" s="163"/>
      <c r="V778" s="163"/>
      <c r="W778" s="163"/>
      <c r="X778" s="163"/>
      <c r="Y778" s="163"/>
      <c r="Z778" s="163"/>
    </row>
    <row r="779" ht="11.25" customHeight="1">
      <c r="A779" s="162" t="s">
        <v>11520</v>
      </c>
      <c r="B779" s="10" t="s">
        <v>177</v>
      </c>
      <c r="C779" s="162" t="s">
        <v>14171</v>
      </c>
      <c r="D779" s="10" t="s">
        <v>13300</v>
      </c>
      <c r="E779" s="10">
        <v>0.33</v>
      </c>
      <c r="F779" s="375">
        <v>12.66</v>
      </c>
      <c r="G779" s="376" t="s">
        <v>182</v>
      </c>
      <c r="H779" s="163"/>
      <c r="I779" s="163"/>
      <c r="J779" s="163"/>
      <c r="K779" s="163"/>
      <c r="L779" s="163"/>
      <c r="M779" s="163"/>
      <c r="N779" s="163"/>
      <c r="O779" s="163"/>
      <c r="P779" s="163"/>
      <c r="Q779" s="163"/>
      <c r="R779" s="163"/>
      <c r="S779" s="163"/>
      <c r="T779" s="163"/>
      <c r="U779" s="163"/>
      <c r="V779" s="163"/>
      <c r="W779" s="163"/>
      <c r="X779" s="163"/>
      <c r="Y779" s="163"/>
      <c r="Z779" s="163"/>
    </row>
    <row r="780" ht="11.25" customHeight="1">
      <c r="A780" s="162" t="s">
        <v>11520</v>
      </c>
      <c r="B780" s="10" t="s">
        <v>177</v>
      </c>
      <c r="C780" s="162" t="s">
        <v>14172</v>
      </c>
      <c r="D780" s="10" t="s">
        <v>13300</v>
      </c>
      <c r="E780" s="10">
        <v>0.33</v>
      </c>
      <c r="F780" s="375">
        <v>8.33</v>
      </c>
      <c r="G780" s="376" t="s">
        <v>182</v>
      </c>
      <c r="H780" s="163"/>
      <c r="I780" s="163"/>
      <c r="J780" s="163"/>
      <c r="K780" s="163"/>
      <c r="L780" s="163"/>
      <c r="M780" s="163"/>
      <c r="N780" s="163"/>
      <c r="O780" s="163"/>
      <c r="P780" s="163"/>
      <c r="Q780" s="163"/>
      <c r="R780" s="163"/>
      <c r="S780" s="163"/>
      <c r="T780" s="163"/>
      <c r="U780" s="163"/>
      <c r="V780" s="163"/>
      <c r="W780" s="163"/>
      <c r="X780" s="163"/>
      <c r="Y780" s="163"/>
      <c r="Z780" s="163"/>
    </row>
    <row r="781" ht="11.25" customHeight="1">
      <c r="A781" s="162" t="s">
        <v>11520</v>
      </c>
      <c r="B781" s="10" t="s">
        <v>177</v>
      </c>
      <c r="C781" s="162" t="s">
        <v>14173</v>
      </c>
      <c r="D781" s="10" t="s">
        <v>13300</v>
      </c>
      <c r="E781" s="10">
        <v>0.33</v>
      </c>
      <c r="F781" s="375">
        <v>8.33</v>
      </c>
      <c r="G781" s="376" t="s">
        <v>182</v>
      </c>
      <c r="H781" s="163"/>
      <c r="I781" s="163"/>
      <c r="J781" s="163"/>
      <c r="K781" s="163"/>
      <c r="L781" s="163"/>
      <c r="M781" s="163"/>
      <c r="N781" s="163"/>
      <c r="O781" s="163"/>
      <c r="P781" s="163"/>
      <c r="Q781" s="163"/>
      <c r="R781" s="163"/>
      <c r="S781" s="163"/>
      <c r="T781" s="163"/>
      <c r="U781" s="163"/>
      <c r="V781" s="163"/>
      <c r="W781" s="163"/>
      <c r="X781" s="163"/>
      <c r="Y781" s="163"/>
      <c r="Z781" s="163"/>
    </row>
    <row r="782" ht="11.25" customHeight="1">
      <c r="A782" s="162" t="s">
        <v>11520</v>
      </c>
      <c r="B782" s="10" t="s">
        <v>177</v>
      </c>
      <c r="C782" s="162" t="s">
        <v>14174</v>
      </c>
      <c r="D782" s="10" t="s">
        <v>13300</v>
      </c>
      <c r="E782" s="10">
        <v>0.33</v>
      </c>
      <c r="F782" s="375">
        <v>8.33</v>
      </c>
      <c r="G782" s="376" t="s">
        <v>182</v>
      </c>
      <c r="H782" s="163"/>
      <c r="I782" s="163"/>
      <c r="J782" s="163"/>
      <c r="K782" s="163"/>
      <c r="L782" s="163"/>
      <c r="M782" s="163"/>
      <c r="N782" s="163"/>
      <c r="O782" s="163"/>
      <c r="P782" s="163"/>
      <c r="Q782" s="163"/>
      <c r="R782" s="163"/>
      <c r="S782" s="163"/>
      <c r="T782" s="163"/>
      <c r="U782" s="163"/>
      <c r="V782" s="163"/>
      <c r="W782" s="163"/>
      <c r="X782" s="163"/>
      <c r="Y782" s="163"/>
      <c r="Z782" s="163"/>
    </row>
    <row r="783" ht="11.25" customHeight="1">
      <c r="A783" s="162" t="s">
        <v>11520</v>
      </c>
      <c r="B783" s="10" t="s">
        <v>177</v>
      </c>
      <c r="C783" s="162" t="s">
        <v>14175</v>
      </c>
      <c r="D783" s="10" t="s">
        <v>13300</v>
      </c>
      <c r="E783" s="10">
        <v>0.33</v>
      </c>
      <c r="F783" s="375">
        <v>8.33</v>
      </c>
      <c r="G783" s="376" t="s">
        <v>182</v>
      </c>
      <c r="H783" s="163"/>
      <c r="I783" s="163"/>
      <c r="J783" s="163"/>
      <c r="K783" s="163"/>
      <c r="L783" s="163"/>
      <c r="M783" s="163"/>
      <c r="N783" s="163"/>
      <c r="O783" s="163"/>
      <c r="P783" s="163"/>
      <c r="Q783" s="163"/>
      <c r="R783" s="163"/>
      <c r="S783" s="163"/>
      <c r="T783" s="163"/>
      <c r="U783" s="163"/>
      <c r="V783" s="163"/>
      <c r="W783" s="163"/>
      <c r="X783" s="163"/>
      <c r="Y783" s="163"/>
      <c r="Z783" s="163"/>
    </row>
    <row r="784" ht="11.25" customHeight="1">
      <c r="A784" s="162" t="s">
        <v>11520</v>
      </c>
      <c r="B784" s="10" t="s">
        <v>177</v>
      </c>
      <c r="C784" s="162" t="s">
        <v>14176</v>
      </c>
      <c r="D784" s="10" t="s">
        <v>13300</v>
      </c>
      <c r="E784" s="10">
        <v>0.33</v>
      </c>
      <c r="F784" s="375">
        <v>13.33</v>
      </c>
      <c r="G784" s="376" t="s">
        <v>182</v>
      </c>
      <c r="H784" s="163"/>
      <c r="I784" s="163"/>
      <c r="J784" s="163"/>
      <c r="K784" s="163"/>
      <c r="L784" s="163"/>
      <c r="M784" s="163"/>
      <c r="N784" s="163"/>
      <c r="O784" s="163"/>
      <c r="P784" s="163"/>
      <c r="Q784" s="163"/>
      <c r="R784" s="163"/>
      <c r="S784" s="163"/>
      <c r="T784" s="163"/>
      <c r="U784" s="163"/>
      <c r="V784" s="163"/>
      <c r="W784" s="163"/>
      <c r="X784" s="163"/>
      <c r="Y784" s="163"/>
      <c r="Z784" s="163"/>
    </row>
    <row r="785" ht="11.25" customHeight="1">
      <c r="A785" s="162" t="s">
        <v>11520</v>
      </c>
      <c r="B785" s="10" t="s">
        <v>177</v>
      </c>
      <c r="C785" s="162" t="s">
        <v>14177</v>
      </c>
      <c r="D785" s="10" t="s">
        <v>13300</v>
      </c>
      <c r="E785" s="10">
        <v>0.33</v>
      </c>
      <c r="F785" s="375">
        <v>13.33</v>
      </c>
      <c r="G785" s="376" t="s">
        <v>182</v>
      </c>
      <c r="H785" s="163"/>
      <c r="I785" s="163"/>
      <c r="J785" s="163"/>
      <c r="K785" s="163"/>
      <c r="L785" s="163"/>
      <c r="M785" s="163"/>
      <c r="N785" s="163"/>
      <c r="O785" s="163"/>
      <c r="P785" s="163"/>
      <c r="Q785" s="163"/>
      <c r="R785" s="163"/>
      <c r="S785" s="163"/>
      <c r="T785" s="163"/>
      <c r="U785" s="163"/>
      <c r="V785" s="163"/>
      <c r="W785" s="163"/>
      <c r="X785" s="163"/>
      <c r="Y785" s="163"/>
      <c r="Z785" s="163"/>
    </row>
    <row r="786" ht="11.25" customHeight="1">
      <c r="A786" s="162" t="s">
        <v>11520</v>
      </c>
      <c r="B786" s="10" t="s">
        <v>177</v>
      </c>
      <c r="C786" s="162" t="s">
        <v>14178</v>
      </c>
      <c r="D786" s="10" t="s">
        <v>13300</v>
      </c>
      <c r="E786" s="10">
        <v>0.33</v>
      </c>
      <c r="F786" s="375">
        <v>3.0</v>
      </c>
      <c r="G786" s="376" t="s">
        <v>182</v>
      </c>
      <c r="H786" s="163"/>
      <c r="I786" s="163"/>
      <c r="J786" s="163"/>
      <c r="K786" s="163"/>
      <c r="L786" s="163"/>
      <c r="M786" s="163"/>
      <c r="N786" s="163"/>
      <c r="O786" s="163"/>
      <c r="P786" s="163"/>
      <c r="Q786" s="163"/>
      <c r="R786" s="163"/>
      <c r="S786" s="163"/>
      <c r="T786" s="163"/>
      <c r="U786" s="163"/>
      <c r="V786" s="163"/>
      <c r="W786" s="163"/>
      <c r="X786" s="163"/>
      <c r="Y786" s="163"/>
      <c r="Z786" s="163"/>
    </row>
    <row r="787" ht="11.25" customHeight="1">
      <c r="A787" s="162" t="s">
        <v>11520</v>
      </c>
      <c r="B787" s="10" t="s">
        <v>177</v>
      </c>
      <c r="C787" s="162" t="s">
        <v>14179</v>
      </c>
      <c r="D787" s="10" t="s">
        <v>13300</v>
      </c>
      <c r="E787" s="10">
        <v>0.33</v>
      </c>
      <c r="F787" s="375">
        <v>8.33</v>
      </c>
      <c r="G787" s="376" t="s">
        <v>182</v>
      </c>
      <c r="H787" s="163"/>
      <c r="I787" s="163"/>
      <c r="J787" s="163"/>
      <c r="K787" s="163"/>
      <c r="L787" s="163"/>
      <c r="M787" s="163"/>
      <c r="N787" s="163"/>
      <c r="O787" s="163"/>
      <c r="P787" s="163"/>
      <c r="Q787" s="163"/>
      <c r="R787" s="163"/>
      <c r="S787" s="163"/>
      <c r="T787" s="163"/>
      <c r="U787" s="163"/>
      <c r="V787" s="163"/>
      <c r="W787" s="163"/>
      <c r="X787" s="163"/>
      <c r="Y787" s="163"/>
      <c r="Z787" s="163"/>
    </row>
    <row r="788" ht="11.25" customHeight="1">
      <c r="A788" s="162" t="s">
        <v>11520</v>
      </c>
      <c r="B788" s="10" t="s">
        <v>177</v>
      </c>
      <c r="C788" s="162" t="s">
        <v>13352</v>
      </c>
      <c r="D788" s="10" t="s">
        <v>13353</v>
      </c>
      <c r="E788" s="10">
        <v>0.67</v>
      </c>
      <c r="F788" s="375">
        <v>470.66</v>
      </c>
      <c r="G788" s="376" t="s">
        <v>182</v>
      </c>
      <c r="H788" s="163"/>
      <c r="I788" s="163"/>
      <c r="J788" s="163"/>
      <c r="K788" s="163"/>
      <c r="L788" s="163"/>
      <c r="M788" s="163"/>
      <c r="N788" s="163"/>
      <c r="O788" s="163"/>
      <c r="P788" s="163"/>
      <c r="Q788" s="163"/>
      <c r="R788" s="163"/>
      <c r="S788" s="163"/>
      <c r="T788" s="163"/>
      <c r="U788" s="163"/>
      <c r="V788" s="163"/>
      <c r="W788" s="163"/>
      <c r="X788" s="163"/>
      <c r="Y788" s="163"/>
      <c r="Z788" s="163"/>
    </row>
    <row r="789" ht="11.25" customHeight="1">
      <c r="A789" s="162" t="s">
        <v>11520</v>
      </c>
      <c r="B789" s="10" t="s">
        <v>177</v>
      </c>
      <c r="C789" s="162" t="s">
        <v>13354</v>
      </c>
      <c r="D789" s="10" t="s">
        <v>13353</v>
      </c>
      <c r="E789" s="10">
        <v>0.67</v>
      </c>
      <c r="F789" s="375">
        <v>115.33</v>
      </c>
      <c r="G789" s="376" t="s">
        <v>182</v>
      </c>
      <c r="H789" s="163"/>
      <c r="I789" s="163"/>
      <c r="J789" s="163"/>
      <c r="K789" s="163"/>
      <c r="L789" s="163"/>
      <c r="M789" s="163"/>
      <c r="N789" s="163"/>
      <c r="O789" s="163"/>
      <c r="P789" s="163"/>
      <c r="Q789" s="163"/>
      <c r="R789" s="163"/>
      <c r="S789" s="163"/>
      <c r="T789" s="163"/>
      <c r="U789" s="163"/>
      <c r="V789" s="163"/>
      <c r="W789" s="163"/>
      <c r="X789" s="163"/>
      <c r="Y789" s="163"/>
      <c r="Z789" s="163"/>
    </row>
    <row r="790" ht="11.25" customHeight="1">
      <c r="A790" s="162" t="s">
        <v>11520</v>
      </c>
      <c r="B790" s="10" t="s">
        <v>177</v>
      </c>
      <c r="C790" s="162" t="s">
        <v>14180</v>
      </c>
      <c r="D790" s="10" t="s">
        <v>13353</v>
      </c>
      <c r="E790" s="10">
        <v>0.67</v>
      </c>
      <c r="F790" s="375">
        <v>16.66</v>
      </c>
      <c r="G790" s="376" t="s">
        <v>182</v>
      </c>
      <c r="H790" s="163"/>
      <c r="I790" s="163"/>
      <c r="J790" s="163"/>
      <c r="K790" s="163"/>
      <c r="L790" s="163"/>
      <c r="M790" s="163"/>
      <c r="N790" s="163"/>
      <c r="O790" s="163"/>
      <c r="P790" s="163"/>
      <c r="Q790" s="163"/>
      <c r="R790" s="163"/>
      <c r="S790" s="163"/>
      <c r="T790" s="163"/>
      <c r="U790" s="163"/>
      <c r="V790" s="163"/>
      <c r="W790" s="163"/>
      <c r="X790" s="163"/>
      <c r="Y790" s="163"/>
      <c r="Z790" s="163"/>
    </row>
    <row r="791" ht="11.25" customHeight="1">
      <c r="A791" s="162" t="s">
        <v>12688</v>
      </c>
      <c r="B791" s="10" t="s">
        <v>177</v>
      </c>
      <c r="C791" s="162" t="s">
        <v>14181</v>
      </c>
      <c r="D791" s="10" t="s">
        <v>14182</v>
      </c>
      <c r="E791" s="10">
        <v>11.0</v>
      </c>
      <c r="F791" s="375">
        <v>11.33</v>
      </c>
      <c r="G791" s="376" t="s">
        <v>176</v>
      </c>
      <c r="H791" s="163"/>
      <c r="I791" s="163"/>
      <c r="J791" s="163"/>
      <c r="K791" s="163"/>
      <c r="L791" s="163"/>
      <c r="M791" s="163"/>
      <c r="N791" s="163"/>
      <c r="O791" s="163"/>
      <c r="P791" s="163"/>
      <c r="Q791" s="163"/>
      <c r="R791" s="163"/>
      <c r="S791" s="163"/>
      <c r="T791" s="163"/>
      <c r="U791" s="163"/>
      <c r="V791" s="163"/>
      <c r="W791" s="163"/>
      <c r="X791" s="163"/>
      <c r="Y791" s="163"/>
      <c r="Z791" s="163"/>
    </row>
    <row r="792" ht="11.25" customHeight="1">
      <c r="A792" s="162" t="s">
        <v>12688</v>
      </c>
      <c r="B792" s="10" t="s">
        <v>177</v>
      </c>
      <c r="C792" s="162" t="s">
        <v>14183</v>
      </c>
      <c r="D792" s="10" t="s">
        <v>14182</v>
      </c>
      <c r="E792" s="10">
        <v>11.0</v>
      </c>
      <c r="F792" s="375">
        <v>11.33</v>
      </c>
      <c r="G792" s="376" t="s">
        <v>176</v>
      </c>
      <c r="H792" s="163"/>
      <c r="I792" s="163"/>
      <c r="J792" s="163"/>
      <c r="K792" s="163"/>
      <c r="L792" s="163"/>
      <c r="M792" s="163"/>
      <c r="N792" s="163"/>
      <c r="O792" s="163"/>
      <c r="P792" s="163"/>
      <c r="Q792" s="163"/>
      <c r="R792" s="163"/>
      <c r="S792" s="163"/>
      <c r="T792" s="163"/>
      <c r="U792" s="163"/>
      <c r="V792" s="163"/>
      <c r="W792" s="163"/>
      <c r="X792" s="163"/>
      <c r="Y792" s="163"/>
      <c r="Z792" s="163"/>
    </row>
    <row r="793" ht="11.25" customHeight="1">
      <c r="A793" s="162" t="s">
        <v>12688</v>
      </c>
      <c r="B793" s="10" t="s">
        <v>177</v>
      </c>
      <c r="C793" s="162" t="s">
        <v>13321</v>
      </c>
      <c r="D793" s="10" t="s">
        <v>14182</v>
      </c>
      <c r="E793" s="10">
        <v>13.0</v>
      </c>
      <c r="F793" s="375">
        <v>12.66</v>
      </c>
      <c r="G793" s="376" t="s">
        <v>176</v>
      </c>
      <c r="H793" s="163"/>
      <c r="I793" s="163"/>
      <c r="J793" s="163"/>
      <c r="K793" s="163"/>
      <c r="L793" s="163"/>
      <c r="M793" s="163"/>
      <c r="N793" s="163"/>
      <c r="O793" s="163"/>
      <c r="P793" s="163"/>
      <c r="Q793" s="163"/>
      <c r="R793" s="163"/>
      <c r="S793" s="163"/>
      <c r="T793" s="163"/>
      <c r="U793" s="163"/>
      <c r="V793" s="163"/>
      <c r="W793" s="163"/>
      <c r="X793" s="163"/>
      <c r="Y793" s="163"/>
      <c r="Z793" s="163"/>
    </row>
    <row r="794" ht="11.25" customHeight="1">
      <c r="A794" s="162" t="s">
        <v>12688</v>
      </c>
      <c r="B794" s="10" t="s">
        <v>177</v>
      </c>
      <c r="C794" s="162" t="s">
        <v>13323</v>
      </c>
      <c r="D794" s="10" t="s">
        <v>14182</v>
      </c>
      <c r="E794" s="10">
        <v>13.0</v>
      </c>
      <c r="F794" s="375">
        <v>12.66</v>
      </c>
      <c r="G794" s="376" t="s">
        <v>176</v>
      </c>
      <c r="H794" s="163"/>
      <c r="I794" s="163"/>
      <c r="J794" s="163"/>
      <c r="K794" s="163"/>
      <c r="L794" s="163"/>
      <c r="M794" s="163"/>
      <c r="N794" s="163"/>
      <c r="O794" s="163"/>
      <c r="P794" s="163"/>
      <c r="Q794" s="163"/>
      <c r="R794" s="163"/>
      <c r="S794" s="163"/>
      <c r="T794" s="163"/>
      <c r="U794" s="163"/>
      <c r="V794" s="163"/>
      <c r="W794" s="163"/>
      <c r="X794" s="163"/>
      <c r="Y794" s="163"/>
      <c r="Z794" s="163"/>
    </row>
    <row r="795" ht="11.25" customHeight="1">
      <c r="A795" s="162" t="s">
        <v>12688</v>
      </c>
      <c r="B795" s="10" t="s">
        <v>177</v>
      </c>
      <c r="C795" s="162" t="s">
        <v>14184</v>
      </c>
      <c r="D795" s="10" t="s">
        <v>14182</v>
      </c>
      <c r="E795" s="10">
        <v>16.0</v>
      </c>
      <c r="F795" s="375">
        <v>16.0</v>
      </c>
      <c r="G795" s="376" t="s">
        <v>176</v>
      </c>
      <c r="H795" s="163"/>
      <c r="I795" s="163"/>
      <c r="J795" s="163"/>
      <c r="K795" s="163"/>
      <c r="L795" s="163"/>
      <c r="M795" s="163"/>
      <c r="N795" s="163"/>
      <c r="O795" s="163"/>
      <c r="P795" s="163"/>
      <c r="Q795" s="163"/>
      <c r="R795" s="163"/>
      <c r="S795" s="163"/>
      <c r="T795" s="163"/>
      <c r="U795" s="163"/>
      <c r="V795" s="163"/>
      <c r="W795" s="163"/>
      <c r="X795" s="163"/>
      <c r="Y795" s="163"/>
      <c r="Z795" s="163"/>
    </row>
    <row r="796" ht="11.25" customHeight="1">
      <c r="A796" s="162" t="s">
        <v>12688</v>
      </c>
      <c r="B796" s="10" t="s">
        <v>177</v>
      </c>
      <c r="C796" s="162" t="s">
        <v>14185</v>
      </c>
      <c r="D796" s="10" t="s">
        <v>14182</v>
      </c>
      <c r="E796" s="10">
        <v>8.0</v>
      </c>
      <c r="F796" s="375">
        <v>8.33</v>
      </c>
      <c r="G796" s="376" t="s">
        <v>176</v>
      </c>
      <c r="H796" s="163"/>
      <c r="I796" s="163"/>
      <c r="J796" s="163"/>
      <c r="K796" s="163"/>
      <c r="L796" s="163"/>
      <c r="M796" s="163"/>
      <c r="N796" s="163"/>
      <c r="O796" s="163"/>
      <c r="P796" s="163"/>
      <c r="Q796" s="163"/>
      <c r="R796" s="163"/>
      <c r="S796" s="163"/>
      <c r="T796" s="163"/>
      <c r="U796" s="163"/>
      <c r="V796" s="163"/>
      <c r="W796" s="163"/>
      <c r="X796" s="163"/>
      <c r="Y796" s="163"/>
      <c r="Z796" s="163"/>
    </row>
    <row r="797" ht="11.25" customHeight="1">
      <c r="A797" s="162" t="s">
        <v>12688</v>
      </c>
      <c r="B797" s="10" t="s">
        <v>177</v>
      </c>
      <c r="C797" s="162" t="s">
        <v>14186</v>
      </c>
      <c r="D797" s="10" t="s">
        <v>14182</v>
      </c>
      <c r="E797" s="10">
        <v>8.0</v>
      </c>
      <c r="F797" s="375">
        <v>8.33</v>
      </c>
      <c r="G797" s="376" t="s">
        <v>176</v>
      </c>
      <c r="H797" s="163"/>
      <c r="I797" s="163"/>
      <c r="J797" s="163"/>
      <c r="K797" s="163"/>
      <c r="L797" s="163"/>
      <c r="M797" s="163"/>
      <c r="N797" s="163"/>
      <c r="O797" s="163"/>
      <c r="P797" s="163"/>
      <c r="Q797" s="163"/>
      <c r="R797" s="163"/>
      <c r="S797" s="163"/>
      <c r="T797" s="163"/>
      <c r="U797" s="163"/>
      <c r="V797" s="163"/>
      <c r="W797" s="163"/>
      <c r="X797" s="163"/>
      <c r="Y797" s="163"/>
      <c r="Z797" s="163"/>
    </row>
    <row r="798" ht="11.25" customHeight="1">
      <c r="A798" s="162" t="s">
        <v>12688</v>
      </c>
      <c r="B798" s="10" t="s">
        <v>177</v>
      </c>
      <c r="C798" s="162" t="s">
        <v>14187</v>
      </c>
      <c r="D798" s="10" t="s">
        <v>14182</v>
      </c>
      <c r="E798" s="10">
        <v>11.0</v>
      </c>
      <c r="F798" s="375">
        <v>11.33</v>
      </c>
      <c r="G798" s="376" t="s">
        <v>176</v>
      </c>
      <c r="H798" s="163"/>
      <c r="I798" s="163"/>
      <c r="J798" s="163"/>
      <c r="K798" s="163"/>
      <c r="L798" s="163"/>
      <c r="M798" s="163"/>
      <c r="N798" s="163"/>
      <c r="O798" s="163"/>
      <c r="P798" s="163"/>
      <c r="Q798" s="163"/>
      <c r="R798" s="163"/>
      <c r="S798" s="163"/>
      <c r="T798" s="163"/>
      <c r="U798" s="163"/>
      <c r="V798" s="163"/>
      <c r="W798" s="163"/>
      <c r="X798" s="163"/>
      <c r="Y798" s="163"/>
      <c r="Z798" s="163"/>
    </row>
    <row r="799" ht="11.25" customHeight="1">
      <c r="A799" s="162" t="s">
        <v>12688</v>
      </c>
      <c r="B799" s="10" t="s">
        <v>177</v>
      </c>
      <c r="C799" s="162" t="s">
        <v>13327</v>
      </c>
      <c r="D799" s="10" t="s">
        <v>14182</v>
      </c>
      <c r="E799" s="10">
        <v>42.0</v>
      </c>
      <c r="F799" s="375">
        <v>42.0</v>
      </c>
      <c r="G799" s="376" t="s">
        <v>176</v>
      </c>
      <c r="H799" s="163"/>
      <c r="I799" s="163"/>
      <c r="J799" s="163"/>
      <c r="K799" s="163"/>
      <c r="L799" s="163"/>
      <c r="M799" s="163"/>
      <c r="N799" s="163"/>
      <c r="O799" s="163"/>
      <c r="P799" s="163"/>
      <c r="Q799" s="163"/>
      <c r="R799" s="163"/>
      <c r="S799" s="163"/>
      <c r="T799" s="163"/>
      <c r="U799" s="163"/>
      <c r="V799" s="163"/>
      <c r="W799" s="163"/>
      <c r="X799" s="163"/>
      <c r="Y799" s="163"/>
      <c r="Z799" s="163"/>
    </row>
    <row r="800" ht="11.25" customHeight="1">
      <c r="A800" s="162" t="s">
        <v>12688</v>
      </c>
      <c r="B800" s="10" t="s">
        <v>177</v>
      </c>
      <c r="C800" s="162" t="s">
        <v>13328</v>
      </c>
      <c r="D800" s="10" t="s">
        <v>14182</v>
      </c>
      <c r="E800" s="10">
        <v>42.0</v>
      </c>
      <c r="F800" s="375">
        <v>42.0</v>
      </c>
      <c r="G800" s="376" t="s">
        <v>176</v>
      </c>
      <c r="H800" s="163"/>
      <c r="I800" s="163"/>
      <c r="J800" s="163"/>
      <c r="K800" s="163"/>
      <c r="L800" s="163"/>
      <c r="M800" s="163"/>
      <c r="N800" s="163"/>
      <c r="O800" s="163"/>
      <c r="P800" s="163"/>
      <c r="Q800" s="163"/>
      <c r="R800" s="163"/>
      <c r="S800" s="163"/>
      <c r="T800" s="163"/>
      <c r="U800" s="163"/>
      <c r="V800" s="163"/>
      <c r="W800" s="163"/>
      <c r="X800" s="163"/>
      <c r="Y800" s="163"/>
      <c r="Z800" s="163"/>
    </row>
    <row r="801" ht="11.25" customHeight="1">
      <c r="A801" s="162" t="s">
        <v>12689</v>
      </c>
      <c r="B801" s="10" t="s">
        <v>177</v>
      </c>
      <c r="C801" s="162" t="s">
        <v>14188</v>
      </c>
      <c r="D801" s="10" t="s">
        <v>14189</v>
      </c>
      <c r="E801" s="10">
        <v>11.0</v>
      </c>
      <c r="F801" s="375">
        <v>11.33</v>
      </c>
      <c r="G801" s="376" t="s">
        <v>183</v>
      </c>
      <c r="H801" s="163"/>
      <c r="I801" s="163"/>
      <c r="J801" s="163"/>
      <c r="K801" s="163"/>
      <c r="L801" s="163"/>
      <c r="M801" s="163"/>
      <c r="N801" s="163"/>
      <c r="O801" s="163"/>
      <c r="P801" s="163"/>
      <c r="Q801" s="163"/>
      <c r="R801" s="163"/>
      <c r="S801" s="163"/>
      <c r="T801" s="163"/>
      <c r="U801" s="163"/>
      <c r="V801" s="163"/>
      <c r="W801" s="163"/>
      <c r="X801" s="163"/>
      <c r="Y801" s="163"/>
      <c r="Z801" s="163"/>
    </row>
    <row r="802" ht="11.25" customHeight="1">
      <c r="A802" s="162" t="s">
        <v>12689</v>
      </c>
      <c r="B802" s="10" t="s">
        <v>177</v>
      </c>
      <c r="C802" s="162" t="s">
        <v>14190</v>
      </c>
      <c r="D802" s="10" t="s">
        <v>14189</v>
      </c>
      <c r="E802" s="10">
        <v>11.0</v>
      </c>
      <c r="F802" s="375">
        <v>11.33</v>
      </c>
      <c r="G802" s="376" t="s">
        <v>183</v>
      </c>
      <c r="H802" s="163"/>
      <c r="I802" s="163"/>
      <c r="J802" s="163"/>
      <c r="K802" s="163"/>
      <c r="L802" s="163"/>
      <c r="M802" s="163"/>
      <c r="N802" s="163"/>
      <c r="O802" s="163"/>
      <c r="P802" s="163"/>
      <c r="Q802" s="163"/>
      <c r="R802" s="163"/>
      <c r="S802" s="163"/>
      <c r="T802" s="163"/>
      <c r="U802" s="163"/>
      <c r="V802" s="163"/>
      <c r="W802" s="163"/>
      <c r="X802" s="163"/>
      <c r="Y802" s="163"/>
      <c r="Z802" s="163"/>
    </row>
    <row r="803" ht="11.25" customHeight="1">
      <c r="A803" s="162" t="s">
        <v>12689</v>
      </c>
      <c r="B803" s="10" t="s">
        <v>177</v>
      </c>
      <c r="C803" s="162" t="s">
        <v>14191</v>
      </c>
      <c r="D803" s="10" t="s">
        <v>14189</v>
      </c>
      <c r="E803" s="10">
        <v>11.0</v>
      </c>
      <c r="F803" s="375">
        <v>11.33</v>
      </c>
      <c r="G803" s="376" t="s">
        <v>183</v>
      </c>
      <c r="H803" s="163"/>
      <c r="I803" s="163"/>
      <c r="J803" s="163"/>
      <c r="K803" s="163"/>
      <c r="L803" s="163"/>
      <c r="M803" s="163"/>
      <c r="N803" s="163"/>
      <c r="O803" s="163"/>
      <c r="P803" s="163"/>
      <c r="Q803" s="163"/>
      <c r="R803" s="163"/>
      <c r="S803" s="163"/>
      <c r="T803" s="163"/>
      <c r="U803" s="163"/>
      <c r="V803" s="163"/>
      <c r="W803" s="163"/>
      <c r="X803" s="163"/>
      <c r="Y803" s="163"/>
      <c r="Z803" s="163"/>
    </row>
    <row r="804" ht="11.25" customHeight="1">
      <c r="A804" s="162" t="s">
        <v>12689</v>
      </c>
      <c r="B804" s="10" t="s">
        <v>177</v>
      </c>
      <c r="C804" s="162" t="s">
        <v>14192</v>
      </c>
      <c r="D804" s="10" t="s">
        <v>14189</v>
      </c>
      <c r="E804" s="10">
        <v>6.0</v>
      </c>
      <c r="F804" s="375">
        <v>6.33</v>
      </c>
      <c r="G804" s="376" t="s">
        <v>183</v>
      </c>
      <c r="H804" s="163"/>
      <c r="I804" s="163"/>
      <c r="J804" s="163"/>
      <c r="K804" s="163"/>
      <c r="L804" s="163"/>
      <c r="M804" s="163"/>
      <c r="N804" s="163"/>
      <c r="O804" s="163"/>
      <c r="P804" s="163"/>
      <c r="Q804" s="163"/>
      <c r="R804" s="163"/>
      <c r="S804" s="163"/>
      <c r="T804" s="163"/>
      <c r="U804" s="163"/>
      <c r="V804" s="163"/>
      <c r="W804" s="163"/>
      <c r="X804" s="163"/>
      <c r="Y804" s="163"/>
      <c r="Z804" s="163"/>
    </row>
    <row r="805" ht="11.25" customHeight="1">
      <c r="A805" s="162" t="s">
        <v>12689</v>
      </c>
      <c r="B805" s="10" t="s">
        <v>177</v>
      </c>
      <c r="C805" s="162" t="s">
        <v>14193</v>
      </c>
      <c r="D805" s="10" t="s">
        <v>14189</v>
      </c>
      <c r="E805" s="10">
        <v>6.0</v>
      </c>
      <c r="F805" s="375">
        <v>6.33</v>
      </c>
      <c r="G805" s="376" t="s">
        <v>183</v>
      </c>
      <c r="H805" s="163"/>
      <c r="I805" s="163"/>
      <c r="J805" s="163"/>
      <c r="K805" s="163"/>
      <c r="L805" s="163"/>
      <c r="M805" s="163"/>
      <c r="N805" s="163"/>
      <c r="O805" s="163"/>
      <c r="P805" s="163"/>
      <c r="Q805" s="163"/>
      <c r="R805" s="163"/>
      <c r="S805" s="163"/>
      <c r="T805" s="163"/>
      <c r="U805" s="163"/>
      <c r="V805" s="163"/>
      <c r="W805" s="163"/>
      <c r="X805" s="163"/>
      <c r="Y805" s="163"/>
      <c r="Z805" s="163"/>
    </row>
    <row r="806" ht="11.25" customHeight="1">
      <c r="A806" s="162" t="s">
        <v>12689</v>
      </c>
      <c r="B806" s="10" t="s">
        <v>177</v>
      </c>
      <c r="C806" s="162" t="s">
        <v>14194</v>
      </c>
      <c r="D806" s="10" t="s">
        <v>14189</v>
      </c>
      <c r="E806" s="10">
        <v>6.0</v>
      </c>
      <c r="F806" s="375">
        <v>6.33</v>
      </c>
      <c r="G806" s="376" t="s">
        <v>183</v>
      </c>
      <c r="H806" s="163"/>
      <c r="I806" s="163"/>
      <c r="J806" s="163"/>
      <c r="K806" s="163"/>
      <c r="L806" s="163"/>
      <c r="M806" s="163"/>
      <c r="N806" s="163"/>
      <c r="O806" s="163"/>
      <c r="P806" s="163"/>
      <c r="Q806" s="163"/>
      <c r="R806" s="163"/>
      <c r="S806" s="163"/>
      <c r="T806" s="163"/>
      <c r="U806" s="163"/>
      <c r="V806" s="163"/>
      <c r="W806" s="163"/>
      <c r="X806" s="163"/>
      <c r="Y806" s="163"/>
      <c r="Z806" s="163"/>
    </row>
    <row r="807" ht="11.25" customHeight="1">
      <c r="A807" s="162" t="s">
        <v>12689</v>
      </c>
      <c r="B807" s="10" t="s">
        <v>177</v>
      </c>
      <c r="C807" s="162" t="s">
        <v>14195</v>
      </c>
      <c r="D807" s="10" t="s">
        <v>14189</v>
      </c>
      <c r="E807" s="10">
        <v>16.0</v>
      </c>
      <c r="F807" s="375">
        <v>16.0</v>
      </c>
      <c r="G807" s="376" t="s">
        <v>183</v>
      </c>
      <c r="H807" s="163"/>
      <c r="I807" s="163"/>
      <c r="J807" s="163"/>
      <c r="K807" s="163"/>
      <c r="L807" s="163"/>
      <c r="M807" s="163"/>
      <c r="N807" s="163"/>
      <c r="O807" s="163"/>
      <c r="P807" s="163"/>
      <c r="Q807" s="163"/>
      <c r="R807" s="163"/>
      <c r="S807" s="163"/>
      <c r="T807" s="163"/>
      <c r="U807" s="163"/>
      <c r="V807" s="163"/>
      <c r="W807" s="163"/>
      <c r="X807" s="163"/>
      <c r="Y807" s="163"/>
      <c r="Z807" s="163"/>
    </row>
    <row r="808" ht="11.25" customHeight="1">
      <c r="A808" s="162" t="s">
        <v>12689</v>
      </c>
      <c r="B808" s="10" t="s">
        <v>177</v>
      </c>
      <c r="C808" s="162" t="s">
        <v>14196</v>
      </c>
      <c r="D808" s="10" t="s">
        <v>14189</v>
      </c>
      <c r="E808" s="10">
        <v>8.0</v>
      </c>
      <c r="F808" s="375">
        <v>8.33</v>
      </c>
      <c r="G808" s="376" t="s">
        <v>183</v>
      </c>
      <c r="H808" s="163"/>
      <c r="I808" s="163"/>
      <c r="J808" s="163"/>
      <c r="K808" s="163"/>
      <c r="L808" s="163"/>
      <c r="M808" s="163"/>
      <c r="N808" s="163"/>
      <c r="O808" s="163"/>
      <c r="P808" s="163"/>
      <c r="Q808" s="163"/>
      <c r="R808" s="163"/>
      <c r="S808" s="163"/>
      <c r="T808" s="163"/>
      <c r="U808" s="163"/>
      <c r="V808" s="163"/>
      <c r="W808" s="163"/>
      <c r="X808" s="163"/>
      <c r="Y808" s="163"/>
      <c r="Z808" s="163"/>
    </row>
    <row r="809" ht="11.25" customHeight="1">
      <c r="A809" s="162" t="s">
        <v>12689</v>
      </c>
      <c r="B809" s="10" t="s">
        <v>177</v>
      </c>
      <c r="C809" s="162" t="s">
        <v>14197</v>
      </c>
      <c r="D809" s="10" t="s">
        <v>14189</v>
      </c>
      <c r="E809" s="10">
        <v>8.0</v>
      </c>
      <c r="F809" s="375">
        <v>8.33</v>
      </c>
      <c r="G809" s="376" t="s">
        <v>183</v>
      </c>
      <c r="H809" s="163"/>
      <c r="I809" s="163"/>
      <c r="J809" s="163"/>
      <c r="K809" s="163"/>
      <c r="L809" s="163"/>
      <c r="M809" s="163"/>
      <c r="N809" s="163"/>
      <c r="O809" s="163"/>
      <c r="P809" s="163"/>
      <c r="Q809" s="163"/>
      <c r="R809" s="163"/>
      <c r="S809" s="163"/>
      <c r="T809" s="163"/>
      <c r="U809" s="163"/>
      <c r="V809" s="163"/>
      <c r="W809" s="163"/>
      <c r="X809" s="163"/>
      <c r="Y809" s="163"/>
      <c r="Z809" s="163"/>
    </row>
    <row r="810" ht="11.25" customHeight="1">
      <c r="A810" s="162" t="s">
        <v>12689</v>
      </c>
      <c r="B810" s="10" t="s">
        <v>177</v>
      </c>
      <c r="C810" s="162" t="s">
        <v>14198</v>
      </c>
      <c r="D810" s="10" t="s">
        <v>14189</v>
      </c>
      <c r="E810" s="10">
        <v>8.0</v>
      </c>
      <c r="F810" s="375">
        <v>8.33</v>
      </c>
      <c r="G810" s="376" t="s">
        <v>183</v>
      </c>
      <c r="H810" s="163"/>
      <c r="I810" s="163"/>
      <c r="J810" s="163"/>
      <c r="K810" s="163"/>
      <c r="L810" s="163"/>
      <c r="M810" s="163"/>
      <c r="N810" s="163"/>
      <c r="O810" s="163"/>
      <c r="P810" s="163"/>
      <c r="Q810" s="163"/>
      <c r="R810" s="163"/>
      <c r="S810" s="163"/>
      <c r="T810" s="163"/>
      <c r="U810" s="163"/>
      <c r="V810" s="163"/>
      <c r="W810" s="163"/>
      <c r="X810" s="163"/>
      <c r="Y810" s="163"/>
      <c r="Z810" s="163"/>
    </row>
    <row r="811" ht="11.25" customHeight="1">
      <c r="A811" s="162" t="s">
        <v>184</v>
      </c>
      <c r="B811" s="10" t="s">
        <v>1183</v>
      </c>
      <c r="C811" s="162" t="s">
        <v>14199</v>
      </c>
      <c r="D811" s="10" t="s">
        <v>13300</v>
      </c>
      <c r="E811" s="10">
        <v>66.0</v>
      </c>
      <c r="F811" s="375">
        <v>66.0</v>
      </c>
      <c r="G811" s="376" t="s">
        <v>11522</v>
      </c>
      <c r="H811" s="163"/>
      <c r="I811" s="163"/>
      <c r="J811" s="163"/>
      <c r="K811" s="163"/>
      <c r="L811" s="163"/>
      <c r="M811" s="163"/>
      <c r="N811" s="163"/>
      <c r="O811" s="163"/>
      <c r="P811" s="163"/>
      <c r="Q811" s="163"/>
      <c r="R811" s="163"/>
      <c r="S811" s="163"/>
      <c r="T811" s="163"/>
      <c r="U811" s="163"/>
      <c r="V811" s="163"/>
      <c r="W811" s="163"/>
      <c r="X811" s="163"/>
      <c r="Y811" s="163"/>
      <c r="Z811" s="163"/>
    </row>
    <row r="812" ht="11.25" customHeight="1">
      <c r="A812" s="162" t="s">
        <v>184</v>
      </c>
      <c r="B812" s="10" t="s">
        <v>1183</v>
      </c>
      <c r="C812" s="162" t="s">
        <v>14200</v>
      </c>
      <c r="D812" s="10" t="s">
        <v>13300</v>
      </c>
      <c r="E812" s="10">
        <v>66.0</v>
      </c>
      <c r="F812" s="375">
        <v>66.0</v>
      </c>
      <c r="G812" s="376" t="s">
        <v>11522</v>
      </c>
      <c r="H812" s="163"/>
      <c r="I812" s="163"/>
      <c r="J812" s="163"/>
      <c r="K812" s="163"/>
      <c r="L812" s="163"/>
      <c r="M812" s="163"/>
      <c r="N812" s="163"/>
      <c r="O812" s="163"/>
      <c r="P812" s="163"/>
      <c r="Q812" s="163"/>
      <c r="R812" s="163"/>
      <c r="S812" s="163"/>
      <c r="T812" s="163"/>
      <c r="U812" s="163"/>
      <c r="V812" s="163"/>
      <c r="W812" s="163"/>
      <c r="X812" s="163"/>
      <c r="Y812" s="163"/>
      <c r="Z812" s="163"/>
    </row>
    <row r="813" ht="11.25" customHeight="1">
      <c r="A813" s="162" t="s">
        <v>184</v>
      </c>
      <c r="B813" s="10" t="s">
        <v>1183</v>
      </c>
      <c r="C813" s="162" t="s">
        <v>14201</v>
      </c>
      <c r="D813" s="10" t="s">
        <v>13300</v>
      </c>
      <c r="E813" s="10">
        <v>22.0</v>
      </c>
      <c r="F813" s="375">
        <v>22.0</v>
      </c>
      <c r="G813" s="376" t="s">
        <v>11522</v>
      </c>
      <c r="H813" s="163"/>
      <c r="I813" s="163"/>
      <c r="J813" s="163"/>
      <c r="K813" s="163"/>
      <c r="L813" s="163"/>
      <c r="M813" s="163"/>
      <c r="N813" s="163"/>
      <c r="O813" s="163"/>
      <c r="P813" s="163"/>
      <c r="Q813" s="163"/>
      <c r="R813" s="163"/>
      <c r="S813" s="163"/>
      <c r="T813" s="163"/>
      <c r="U813" s="163"/>
      <c r="V813" s="163"/>
      <c r="W813" s="163"/>
      <c r="X813" s="163"/>
      <c r="Y813" s="163"/>
      <c r="Z813" s="163"/>
    </row>
    <row r="814" ht="11.25" customHeight="1">
      <c r="A814" s="162" t="s">
        <v>184</v>
      </c>
      <c r="B814" s="10" t="s">
        <v>1183</v>
      </c>
      <c r="C814" s="162" t="s">
        <v>14202</v>
      </c>
      <c r="D814" s="10" t="s">
        <v>13300</v>
      </c>
      <c r="E814" s="10">
        <v>22.0</v>
      </c>
      <c r="F814" s="375">
        <v>22.0</v>
      </c>
      <c r="G814" s="376" t="s">
        <v>11522</v>
      </c>
      <c r="H814" s="163"/>
      <c r="I814" s="163"/>
      <c r="J814" s="163"/>
      <c r="K814" s="163"/>
      <c r="L814" s="163"/>
      <c r="M814" s="163"/>
      <c r="N814" s="163"/>
      <c r="O814" s="163"/>
      <c r="P814" s="163"/>
      <c r="Q814" s="163"/>
      <c r="R814" s="163"/>
      <c r="S814" s="163"/>
      <c r="T814" s="163"/>
      <c r="U814" s="163"/>
      <c r="V814" s="163"/>
      <c r="W814" s="163"/>
      <c r="X814" s="163"/>
      <c r="Y814" s="163"/>
      <c r="Z814" s="163"/>
    </row>
    <row r="815" ht="11.25" customHeight="1">
      <c r="A815" s="162" t="s">
        <v>184</v>
      </c>
      <c r="B815" s="10" t="s">
        <v>1183</v>
      </c>
      <c r="C815" s="162" t="s">
        <v>14203</v>
      </c>
      <c r="D815" s="10" t="s">
        <v>13300</v>
      </c>
      <c r="E815" s="10">
        <v>22.0</v>
      </c>
      <c r="F815" s="375">
        <v>22.0</v>
      </c>
      <c r="G815" s="376" t="s">
        <v>11522</v>
      </c>
      <c r="H815" s="163"/>
      <c r="I815" s="163"/>
      <c r="J815" s="163"/>
      <c r="K815" s="163"/>
      <c r="L815" s="163"/>
      <c r="M815" s="163"/>
      <c r="N815" s="163"/>
      <c r="O815" s="163"/>
      <c r="P815" s="163"/>
      <c r="Q815" s="163"/>
      <c r="R815" s="163"/>
      <c r="S815" s="163"/>
      <c r="T815" s="163"/>
      <c r="U815" s="163"/>
      <c r="V815" s="163"/>
      <c r="W815" s="163"/>
      <c r="X815" s="163"/>
      <c r="Y815" s="163"/>
      <c r="Z815" s="163"/>
    </row>
    <row r="816" ht="11.25" customHeight="1">
      <c r="A816" s="162" t="s">
        <v>184</v>
      </c>
      <c r="B816" s="10" t="s">
        <v>1183</v>
      </c>
      <c r="C816" s="162" t="s">
        <v>14204</v>
      </c>
      <c r="D816" s="10" t="s">
        <v>13300</v>
      </c>
      <c r="E816" s="10">
        <v>39.0</v>
      </c>
      <c r="F816" s="375">
        <v>39.0</v>
      </c>
      <c r="G816" s="376" t="s">
        <v>11522</v>
      </c>
      <c r="H816" s="163"/>
      <c r="I816" s="163"/>
      <c r="J816" s="163"/>
      <c r="K816" s="163"/>
      <c r="L816" s="163"/>
      <c r="M816" s="163"/>
      <c r="N816" s="163"/>
      <c r="O816" s="163"/>
      <c r="P816" s="163"/>
      <c r="Q816" s="163"/>
      <c r="R816" s="163"/>
      <c r="S816" s="163"/>
      <c r="T816" s="163"/>
      <c r="U816" s="163"/>
      <c r="V816" s="163"/>
      <c r="W816" s="163"/>
      <c r="X816" s="163"/>
      <c r="Y816" s="163"/>
      <c r="Z816" s="163"/>
    </row>
    <row r="817" ht="11.25" customHeight="1">
      <c r="A817" s="162" t="s">
        <v>184</v>
      </c>
      <c r="B817" s="10" t="s">
        <v>1183</v>
      </c>
      <c r="C817" s="162" t="s">
        <v>14205</v>
      </c>
      <c r="D817" s="10" t="s">
        <v>13300</v>
      </c>
      <c r="E817" s="10">
        <v>25.0</v>
      </c>
      <c r="F817" s="375">
        <v>25.0</v>
      </c>
      <c r="G817" s="376" t="s">
        <v>11522</v>
      </c>
      <c r="H817" s="163"/>
      <c r="I817" s="163"/>
      <c r="J817" s="163"/>
      <c r="K817" s="163"/>
      <c r="L817" s="163"/>
      <c r="M817" s="163"/>
      <c r="N817" s="163"/>
      <c r="O817" s="163"/>
      <c r="P817" s="163"/>
      <c r="Q817" s="163"/>
      <c r="R817" s="163"/>
      <c r="S817" s="163"/>
      <c r="T817" s="163"/>
      <c r="U817" s="163"/>
      <c r="V817" s="163"/>
      <c r="W817" s="163"/>
      <c r="X817" s="163"/>
      <c r="Y817" s="163"/>
      <c r="Z817" s="163"/>
    </row>
    <row r="818" ht="11.25" customHeight="1">
      <c r="A818" s="162" t="s">
        <v>184</v>
      </c>
      <c r="B818" s="10" t="s">
        <v>1183</v>
      </c>
      <c r="C818" s="162" t="s">
        <v>14206</v>
      </c>
      <c r="D818" s="10" t="s">
        <v>13300</v>
      </c>
      <c r="E818" s="10">
        <v>11.0</v>
      </c>
      <c r="F818" s="375">
        <v>11.0</v>
      </c>
      <c r="G818" s="376" t="s">
        <v>11522</v>
      </c>
      <c r="H818" s="163"/>
      <c r="I818" s="163"/>
      <c r="J818" s="163"/>
      <c r="K818" s="163"/>
      <c r="L818" s="163"/>
      <c r="M818" s="163"/>
      <c r="N818" s="163"/>
      <c r="O818" s="163"/>
      <c r="P818" s="163"/>
      <c r="Q818" s="163"/>
      <c r="R818" s="163"/>
      <c r="S818" s="163"/>
      <c r="T818" s="163"/>
      <c r="U818" s="163"/>
      <c r="V818" s="163"/>
      <c r="W818" s="163"/>
      <c r="X818" s="163"/>
      <c r="Y818" s="163"/>
      <c r="Z818" s="163"/>
    </row>
    <row r="819" ht="11.25" customHeight="1">
      <c r="A819" s="162" t="s">
        <v>12692</v>
      </c>
      <c r="B819" s="10" t="s">
        <v>4704</v>
      </c>
      <c r="C819" s="162" t="s">
        <v>13356</v>
      </c>
      <c r="D819" s="10" t="s">
        <v>14207</v>
      </c>
      <c r="E819" s="10">
        <v>5.0</v>
      </c>
      <c r="F819" s="375">
        <v>5.33</v>
      </c>
      <c r="G819" s="376" t="s">
        <v>64</v>
      </c>
      <c r="H819" s="163"/>
      <c r="I819" s="163"/>
      <c r="J819" s="163"/>
      <c r="K819" s="163"/>
      <c r="L819" s="163"/>
      <c r="M819" s="163"/>
      <c r="N819" s="163"/>
      <c r="O819" s="163"/>
      <c r="P819" s="163"/>
      <c r="Q819" s="163"/>
      <c r="R819" s="163"/>
      <c r="S819" s="163"/>
      <c r="T819" s="163"/>
      <c r="U819" s="163"/>
      <c r="V819" s="163"/>
      <c r="W819" s="163"/>
      <c r="X819" s="163"/>
      <c r="Y819" s="163"/>
      <c r="Z819" s="163"/>
    </row>
    <row r="820" ht="11.25" customHeight="1">
      <c r="A820" s="162" t="s">
        <v>14208</v>
      </c>
      <c r="B820" s="10" t="s">
        <v>52</v>
      </c>
      <c r="C820" s="162" t="s">
        <v>14209</v>
      </c>
      <c r="D820" s="10" t="s">
        <v>13356</v>
      </c>
      <c r="E820" s="10">
        <v>495.0</v>
      </c>
      <c r="F820" s="375">
        <v>495.0</v>
      </c>
      <c r="G820" s="376" t="s">
        <v>13204</v>
      </c>
      <c r="H820" s="163"/>
      <c r="I820" s="163"/>
      <c r="J820" s="163"/>
      <c r="K820" s="163"/>
      <c r="L820" s="163"/>
      <c r="M820" s="163"/>
      <c r="N820" s="163"/>
      <c r="O820" s="163"/>
      <c r="P820" s="163"/>
      <c r="Q820" s="163"/>
      <c r="R820" s="163"/>
      <c r="S820" s="163"/>
      <c r="T820" s="163"/>
      <c r="U820" s="163"/>
      <c r="V820" s="163"/>
      <c r="W820" s="163"/>
      <c r="X820" s="163"/>
      <c r="Y820" s="163"/>
      <c r="Z820" s="163"/>
    </row>
    <row r="821" ht="11.25" customHeight="1">
      <c r="A821" s="162" t="s">
        <v>96</v>
      </c>
      <c r="B821" s="10" t="s">
        <v>52</v>
      </c>
      <c r="C821" s="162" t="s">
        <v>14210</v>
      </c>
      <c r="D821" s="10" t="s">
        <v>13420</v>
      </c>
      <c r="E821" s="10">
        <v>50.0</v>
      </c>
      <c r="F821" s="375">
        <v>50.0</v>
      </c>
      <c r="G821" s="376" t="s">
        <v>96</v>
      </c>
      <c r="H821" s="163"/>
      <c r="I821" s="163"/>
      <c r="J821" s="163"/>
      <c r="K821" s="163"/>
      <c r="L821" s="163"/>
      <c r="M821" s="163"/>
      <c r="N821" s="163"/>
      <c r="O821" s="163"/>
      <c r="P821" s="163"/>
      <c r="Q821" s="163"/>
      <c r="R821" s="163"/>
      <c r="S821" s="163"/>
      <c r="T821" s="163"/>
      <c r="U821" s="163"/>
      <c r="V821" s="163"/>
      <c r="W821" s="163"/>
      <c r="X821" s="163"/>
      <c r="Y821" s="163"/>
      <c r="Z821" s="163"/>
    </row>
    <row r="822" ht="11.25" customHeight="1">
      <c r="A822" s="162" t="s">
        <v>96</v>
      </c>
      <c r="B822" s="10" t="s">
        <v>52</v>
      </c>
      <c r="C822" s="162" t="s">
        <v>14211</v>
      </c>
      <c r="D822" s="10" t="s">
        <v>13420</v>
      </c>
      <c r="E822" s="10">
        <v>50.0</v>
      </c>
      <c r="F822" s="375">
        <v>50.0</v>
      </c>
      <c r="G822" s="376" t="s">
        <v>96</v>
      </c>
      <c r="H822" s="163"/>
      <c r="I822" s="163"/>
      <c r="J822" s="163"/>
      <c r="K822" s="163"/>
      <c r="L822" s="163"/>
      <c r="M822" s="163"/>
      <c r="N822" s="163"/>
      <c r="O822" s="163"/>
      <c r="P822" s="163"/>
      <c r="Q822" s="163"/>
      <c r="R822" s="163"/>
      <c r="S822" s="163"/>
      <c r="T822" s="163"/>
      <c r="U822" s="163"/>
      <c r="V822" s="163"/>
      <c r="W822" s="163"/>
      <c r="X822" s="163"/>
      <c r="Y822" s="163"/>
      <c r="Z822" s="163"/>
    </row>
    <row r="823" ht="11.25" customHeight="1">
      <c r="A823" s="162" t="s">
        <v>96</v>
      </c>
      <c r="B823" s="10" t="s">
        <v>52</v>
      </c>
      <c r="C823" s="162" t="s">
        <v>14212</v>
      </c>
      <c r="D823" s="10" t="s">
        <v>13420</v>
      </c>
      <c r="E823" s="10">
        <v>50.0</v>
      </c>
      <c r="F823" s="375">
        <v>50.0</v>
      </c>
      <c r="G823" s="376" t="s">
        <v>96</v>
      </c>
      <c r="H823" s="163"/>
      <c r="I823" s="163"/>
      <c r="J823" s="163"/>
      <c r="K823" s="163"/>
      <c r="L823" s="163"/>
      <c r="M823" s="163"/>
      <c r="N823" s="163"/>
      <c r="O823" s="163"/>
      <c r="P823" s="163"/>
      <c r="Q823" s="163"/>
      <c r="R823" s="163"/>
      <c r="S823" s="163"/>
      <c r="T823" s="163"/>
      <c r="U823" s="163"/>
      <c r="V823" s="163"/>
      <c r="W823" s="163"/>
      <c r="X823" s="163"/>
      <c r="Y823" s="163"/>
      <c r="Z823" s="163"/>
    </row>
    <row r="824" ht="11.25" customHeight="1">
      <c r="A824" s="162" t="s">
        <v>96</v>
      </c>
      <c r="B824" s="10" t="s">
        <v>52</v>
      </c>
      <c r="C824" s="162" t="s">
        <v>14213</v>
      </c>
      <c r="D824" s="10" t="s">
        <v>13420</v>
      </c>
      <c r="E824" s="10">
        <v>13.33</v>
      </c>
      <c r="F824" s="375">
        <v>13.33</v>
      </c>
      <c r="G824" s="376" t="s">
        <v>96</v>
      </c>
      <c r="H824" s="163"/>
      <c r="I824" s="163"/>
      <c r="J824" s="163"/>
      <c r="K824" s="163"/>
      <c r="L824" s="163"/>
      <c r="M824" s="163"/>
      <c r="N824" s="163"/>
      <c r="O824" s="163"/>
      <c r="P824" s="163"/>
      <c r="Q824" s="163"/>
      <c r="R824" s="163"/>
      <c r="S824" s="163"/>
      <c r="T824" s="163"/>
      <c r="U824" s="163"/>
      <c r="V824" s="163"/>
      <c r="W824" s="163"/>
      <c r="X824" s="163"/>
      <c r="Y824" s="163"/>
      <c r="Z824" s="163"/>
    </row>
    <row r="825" ht="11.25" customHeight="1">
      <c r="A825" s="162" t="s">
        <v>96</v>
      </c>
      <c r="B825" s="10" t="s">
        <v>52</v>
      </c>
      <c r="C825" s="162" t="s">
        <v>14214</v>
      </c>
      <c r="D825" s="10" t="s">
        <v>13420</v>
      </c>
      <c r="E825" s="10">
        <v>13.33</v>
      </c>
      <c r="F825" s="375">
        <v>13.33</v>
      </c>
      <c r="G825" s="376" t="s">
        <v>96</v>
      </c>
      <c r="H825" s="163"/>
      <c r="I825" s="163"/>
      <c r="J825" s="163"/>
      <c r="K825" s="163"/>
      <c r="L825" s="163"/>
      <c r="M825" s="163"/>
      <c r="N825" s="163"/>
      <c r="O825" s="163"/>
      <c r="P825" s="163"/>
      <c r="Q825" s="163"/>
      <c r="R825" s="163"/>
      <c r="S825" s="163"/>
      <c r="T825" s="163"/>
      <c r="U825" s="163"/>
      <c r="V825" s="163"/>
      <c r="W825" s="163"/>
      <c r="X825" s="163"/>
      <c r="Y825" s="163"/>
      <c r="Z825" s="163"/>
    </row>
    <row r="826" ht="11.25" customHeight="1">
      <c r="A826" s="162" t="s">
        <v>96</v>
      </c>
      <c r="B826" s="10" t="s">
        <v>52</v>
      </c>
      <c r="C826" s="162" t="s">
        <v>14215</v>
      </c>
      <c r="D826" s="10" t="s">
        <v>13420</v>
      </c>
      <c r="E826" s="10">
        <v>13.33</v>
      </c>
      <c r="F826" s="375">
        <v>13.33</v>
      </c>
      <c r="G826" s="376" t="s">
        <v>96</v>
      </c>
      <c r="H826" s="163"/>
      <c r="I826" s="163"/>
      <c r="J826" s="163"/>
      <c r="K826" s="163"/>
      <c r="L826" s="163"/>
      <c r="M826" s="163"/>
      <c r="N826" s="163"/>
      <c r="O826" s="163"/>
      <c r="P826" s="163"/>
      <c r="Q826" s="163"/>
      <c r="R826" s="163"/>
      <c r="S826" s="163"/>
      <c r="T826" s="163"/>
      <c r="U826" s="163"/>
      <c r="V826" s="163"/>
      <c r="W826" s="163"/>
      <c r="X826" s="163"/>
      <c r="Y826" s="163"/>
      <c r="Z826" s="163"/>
    </row>
    <row r="827" ht="11.25" customHeight="1">
      <c r="A827" s="162" t="s">
        <v>96</v>
      </c>
      <c r="B827" s="10" t="s">
        <v>52</v>
      </c>
      <c r="C827" s="162" t="s">
        <v>14216</v>
      </c>
      <c r="D827" s="10" t="s">
        <v>13420</v>
      </c>
      <c r="E827" s="10">
        <v>20.66</v>
      </c>
      <c r="F827" s="375">
        <v>20.66</v>
      </c>
      <c r="G827" s="376" t="s">
        <v>96</v>
      </c>
      <c r="H827" s="163"/>
      <c r="I827" s="163"/>
      <c r="J827" s="163"/>
      <c r="K827" s="163"/>
      <c r="L827" s="163"/>
      <c r="M827" s="163"/>
      <c r="N827" s="163"/>
      <c r="O827" s="163"/>
      <c r="P827" s="163"/>
      <c r="Q827" s="163"/>
      <c r="R827" s="163"/>
      <c r="S827" s="163"/>
      <c r="T827" s="163"/>
      <c r="U827" s="163"/>
      <c r="V827" s="163"/>
      <c r="W827" s="163"/>
      <c r="X827" s="163"/>
      <c r="Y827" s="163"/>
      <c r="Z827" s="163"/>
    </row>
    <row r="828" ht="11.25" customHeight="1">
      <c r="A828" s="162" t="s">
        <v>96</v>
      </c>
      <c r="B828" s="10" t="s">
        <v>52</v>
      </c>
      <c r="C828" s="162" t="s">
        <v>14217</v>
      </c>
      <c r="D828" s="10" t="s">
        <v>13420</v>
      </c>
      <c r="E828" s="10">
        <v>20.66</v>
      </c>
      <c r="F828" s="375">
        <v>20.66</v>
      </c>
      <c r="G828" s="376" t="s">
        <v>96</v>
      </c>
      <c r="H828" s="163"/>
      <c r="I828" s="163"/>
      <c r="J828" s="163"/>
      <c r="K828" s="163"/>
      <c r="L828" s="163"/>
      <c r="M828" s="163"/>
      <c r="N828" s="163"/>
      <c r="O828" s="163"/>
      <c r="P828" s="163"/>
      <c r="Q828" s="163"/>
      <c r="R828" s="163"/>
      <c r="S828" s="163"/>
      <c r="T828" s="163"/>
      <c r="U828" s="163"/>
      <c r="V828" s="163"/>
      <c r="W828" s="163"/>
      <c r="X828" s="163"/>
      <c r="Y828" s="163"/>
      <c r="Z828" s="163"/>
    </row>
    <row r="829" ht="11.25" customHeight="1">
      <c r="A829" s="162" t="s">
        <v>96</v>
      </c>
      <c r="B829" s="10" t="s">
        <v>52</v>
      </c>
      <c r="C829" s="162" t="s">
        <v>14218</v>
      </c>
      <c r="D829" s="10" t="s">
        <v>13420</v>
      </c>
      <c r="E829" s="10">
        <v>20.66</v>
      </c>
      <c r="F829" s="375">
        <v>20.66</v>
      </c>
      <c r="G829" s="376" t="s">
        <v>96</v>
      </c>
      <c r="H829" s="163"/>
      <c r="I829" s="163"/>
      <c r="J829" s="163"/>
      <c r="K829" s="163"/>
      <c r="L829" s="163"/>
      <c r="M829" s="163"/>
      <c r="N829" s="163"/>
      <c r="O829" s="163"/>
      <c r="P829" s="163"/>
      <c r="Q829" s="163"/>
      <c r="R829" s="163"/>
      <c r="S829" s="163"/>
      <c r="T829" s="163"/>
      <c r="U829" s="163"/>
      <c r="V829" s="163"/>
      <c r="W829" s="163"/>
      <c r="X829" s="163"/>
      <c r="Y829" s="163"/>
      <c r="Z829" s="163"/>
    </row>
    <row r="830" ht="11.25" customHeight="1">
      <c r="A830" s="162" t="s">
        <v>96</v>
      </c>
      <c r="B830" s="10" t="s">
        <v>52</v>
      </c>
      <c r="C830" s="162" t="s">
        <v>14219</v>
      </c>
      <c r="D830" s="10" t="s">
        <v>13420</v>
      </c>
      <c r="E830" s="10">
        <v>7.66</v>
      </c>
      <c r="F830" s="375">
        <v>7.66</v>
      </c>
      <c r="G830" s="376" t="s">
        <v>96</v>
      </c>
      <c r="H830" s="163"/>
      <c r="I830" s="163"/>
      <c r="J830" s="163"/>
      <c r="K830" s="163"/>
      <c r="L830" s="163"/>
      <c r="M830" s="163"/>
      <c r="N830" s="163"/>
      <c r="O830" s="163"/>
      <c r="P830" s="163"/>
      <c r="Q830" s="163"/>
      <c r="R830" s="163"/>
      <c r="S830" s="163"/>
      <c r="T830" s="163"/>
      <c r="U830" s="163"/>
      <c r="V830" s="163"/>
      <c r="W830" s="163"/>
      <c r="X830" s="163"/>
      <c r="Y830" s="163"/>
      <c r="Z830" s="163"/>
    </row>
    <row r="831" ht="11.25" customHeight="1">
      <c r="A831" s="162" t="s">
        <v>96</v>
      </c>
      <c r="B831" s="10" t="s">
        <v>52</v>
      </c>
      <c r="C831" s="162" t="s">
        <v>14220</v>
      </c>
      <c r="D831" s="10" t="s">
        <v>13420</v>
      </c>
      <c r="E831" s="10">
        <v>7.66</v>
      </c>
      <c r="F831" s="375">
        <v>7.66</v>
      </c>
      <c r="G831" s="376" t="s">
        <v>96</v>
      </c>
      <c r="H831" s="163"/>
      <c r="I831" s="163"/>
      <c r="J831" s="163"/>
      <c r="K831" s="163"/>
      <c r="L831" s="163"/>
      <c r="M831" s="163"/>
      <c r="N831" s="163"/>
      <c r="O831" s="163"/>
      <c r="P831" s="163"/>
      <c r="Q831" s="163"/>
      <c r="R831" s="163"/>
      <c r="S831" s="163"/>
      <c r="T831" s="163"/>
      <c r="U831" s="163"/>
      <c r="V831" s="163"/>
      <c r="W831" s="163"/>
      <c r="X831" s="163"/>
      <c r="Y831" s="163"/>
      <c r="Z831" s="163"/>
    </row>
    <row r="832" ht="11.25" customHeight="1">
      <c r="A832" s="162" t="s">
        <v>96</v>
      </c>
      <c r="B832" s="10" t="s">
        <v>52</v>
      </c>
      <c r="C832" s="162" t="s">
        <v>14221</v>
      </c>
      <c r="D832" s="10" t="s">
        <v>13420</v>
      </c>
      <c r="E832" s="10">
        <v>7.66</v>
      </c>
      <c r="F832" s="375">
        <v>7.66</v>
      </c>
      <c r="G832" s="376" t="s">
        <v>96</v>
      </c>
      <c r="H832" s="163"/>
      <c r="I832" s="163"/>
      <c r="J832" s="163"/>
      <c r="K832" s="163"/>
      <c r="L832" s="163"/>
      <c r="M832" s="163"/>
      <c r="N832" s="163"/>
      <c r="O832" s="163"/>
      <c r="P832" s="163"/>
      <c r="Q832" s="163"/>
      <c r="R832" s="163"/>
      <c r="S832" s="163"/>
      <c r="T832" s="163"/>
      <c r="U832" s="163"/>
      <c r="V832" s="163"/>
      <c r="W832" s="163"/>
      <c r="X832" s="163"/>
      <c r="Y832" s="163"/>
      <c r="Z832" s="163"/>
    </row>
    <row r="833" ht="11.25" customHeight="1">
      <c r="A833" s="162" t="s">
        <v>96</v>
      </c>
      <c r="B833" s="10" t="s">
        <v>52</v>
      </c>
      <c r="C833" s="162" t="s">
        <v>13803</v>
      </c>
      <c r="D833" s="10" t="s">
        <v>13420</v>
      </c>
      <c r="E833" s="10">
        <v>79.33</v>
      </c>
      <c r="F833" s="375">
        <v>79.33</v>
      </c>
      <c r="G833" s="376" t="s">
        <v>96</v>
      </c>
      <c r="H833" s="163"/>
      <c r="I833" s="163"/>
      <c r="J833" s="163"/>
      <c r="K833" s="163"/>
      <c r="L833" s="163"/>
      <c r="M833" s="163"/>
      <c r="N833" s="163"/>
      <c r="O833" s="163"/>
      <c r="P833" s="163"/>
      <c r="Q833" s="163"/>
      <c r="R833" s="163"/>
      <c r="S833" s="163"/>
      <c r="T833" s="163"/>
      <c r="U833" s="163"/>
      <c r="V833" s="163"/>
      <c r="W833" s="163"/>
      <c r="X833" s="163"/>
      <c r="Y833" s="163"/>
      <c r="Z833" s="163"/>
    </row>
    <row r="834" ht="11.25" customHeight="1">
      <c r="A834" s="162" t="s">
        <v>96</v>
      </c>
      <c r="B834" s="10" t="s">
        <v>52</v>
      </c>
      <c r="C834" s="162" t="s">
        <v>13804</v>
      </c>
      <c r="D834" s="10" t="s">
        <v>13420</v>
      </c>
      <c r="E834" s="10">
        <v>51.33</v>
      </c>
      <c r="F834" s="375">
        <v>51.33</v>
      </c>
      <c r="G834" s="376" t="s">
        <v>96</v>
      </c>
      <c r="H834" s="163"/>
      <c r="I834" s="163"/>
      <c r="J834" s="163"/>
      <c r="K834" s="163"/>
      <c r="L834" s="163"/>
      <c r="M834" s="163"/>
      <c r="N834" s="163"/>
      <c r="O834" s="163"/>
      <c r="P834" s="163"/>
      <c r="Q834" s="163"/>
      <c r="R834" s="163"/>
      <c r="S834" s="163"/>
      <c r="T834" s="163"/>
      <c r="U834" s="163"/>
      <c r="V834" s="163"/>
      <c r="W834" s="163"/>
      <c r="X834" s="163"/>
      <c r="Y834" s="163"/>
      <c r="Z834" s="163"/>
    </row>
    <row r="835" ht="11.25" customHeight="1">
      <c r="A835" s="162" t="s">
        <v>96</v>
      </c>
      <c r="B835" s="10" t="s">
        <v>52</v>
      </c>
      <c r="C835" s="162" t="s">
        <v>13372</v>
      </c>
      <c r="D835" s="10" t="s">
        <v>13420</v>
      </c>
      <c r="E835" s="10">
        <v>482.66</v>
      </c>
      <c r="F835" s="375">
        <v>482.66</v>
      </c>
      <c r="G835" s="376" t="s">
        <v>96</v>
      </c>
      <c r="H835" s="163"/>
      <c r="I835" s="163"/>
      <c r="J835" s="163"/>
      <c r="K835" s="163"/>
      <c r="L835" s="163"/>
      <c r="M835" s="163"/>
      <c r="N835" s="163"/>
      <c r="O835" s="163"/>
      <c r="P835" s="163"/>
      <c r="Q835" s="163"/>
      <c r="R835" s="163"/>
      <c r="S835" s="163"/>
      <c r="T835" s="163"/>
      <c r="U835" s="163"/>
      <c r="V835" s="163"/>
      <c r="W835" s="163"/>
      <c r="X835" s="163"/>
      <c r="Y835" s="163"/>
      <c r="Z835" s="163"/>
    </row>
    <row r="836" ht="11.25" customHeight="1">
      <c r="A836" s="162" t="s">
        <v>13064</v>
      </c>
      <c r="B836" s="10" t="s">
        <v>177</v>
      </c>
      <c r="C836" s="162" t="s">
        <v>14222</v>
      </c>
      <c r="D836" s="10" t="s">
        <v>13300</v>
      </c>
      <c r="E836" s="10">
        <v>0.33</v>
      </c>
      <c r="F836" s="375">
        <v>8.33</v>
      </c>
      <c r="G836" s="376" t="s">
        <v>190</v>
      </c>
      <c r="H836" s="163"/>
      <c r="I836" s="163"/>
      <c r="J836" s="163"/>
      <c r="K836" s="163"/>
      <c r="L836" s="163"/>
      <c r="M836" s="163"/>
      <c r="N836" s="163"/>
      <c r="O836" s="163"/>
      <c r="P836" s="163"/>
      <c r="Q836" s="163"/>
      <c r="R836" s="163"/>
      <c r="S836" s="163"/>
      <c r="T836" s="163"/>
      <c r="U836" s="163"/>
      <c r="V836" s="163"/>
      <c r="W836" s="163"/>
      <c r="X836" s="163"/>
      <c r="Y836" s="163"/>
      <c r="Z836" s="163"/>
    </row>
    <row r="837" ht="11.25" customHeight="1">
      <c r="A837" s="162" t="s">
        <v>13064</v>
      </c>
      <c r="B837" s="10" t="s">
        <v>177</v>
      </c>
      <c r="C837" s="162" t="s">
        <v>14223</v>
      </c>
      <c r="D837" s="10" t="s">
        <v>13300</v>
      </c>
      <c r="E837" s="10">
        <v>0.33</v>
      </c>
      <c r="F837" s="375">
        <v>8.33</v>
      </c>
      <c r="G837" s="376" t="s">
        <v>190</v>
      </c>
      <c r="H837" s="163"/>
      <c r="I837" s="163"/>
      <c r="J837" s="163"/>
      <c r="K837" s="163"/>
      <c r="L837" s="163"/>
      <c r="M837" s="163"/>
      <c r="N837" s="163"/>
      <c r="O837" s="163"/>
      <c r="P837" s="163"/>
      <c r="Q837" s="163"/>
      <c r="R837" s="163"/>
      <c r="S837" s="163"/>
      <c r="T837" s="163"/>
      <c r="U837" s="163"/>
      <c r="V837" s="163"/>
      <c r="W837" s="163"/>
      <c r="X837" s="163"/>
      <c r="Y837" s="163"/>
      <c r="Z837" s="163"/>
    </row>
    <row r="838" ht="11.25" customHeight="1">
      <c r="A838" s="162" t="s">
        <v>13064</v>
      </c>
      <c r="B838" s="10" t="s">
        <v>177</v>
      </c>
      <c r="C838" s="162" t="s">
        <v>14224</v>
      </c>
      <c r="D838" s="10" t="s">
        <v>13300</v>
      </c>
      <c r="E838" s="10">
        <v>0.33</v>
      </c>
      <c r="F838" s="375">
        <v>3.0</v>
      </c>
      <c r="G838" s="376" t="s">
        <v>190</v>
      </c>
      <c r="H838" s="163"/>
      <c r="I838" s="163"/>
      <c r="J838" s="163"/>
      <c r="K838" s="163"/>
      <c r="L838" s="163"/>
      <c r="M838" s="163"/>
      <c r="N838" s="163"/>
      <c r="O838" s="163"/>
      <c r="P838" s="163"/>
      <c r="Q838" s="163"/>
      <c r="R838" s="163"/>
      <c r="S838" s="163"/>
      <c r="T838" s="163"/>
      <c r="U838" s="163"/>
      <c r="V838" s="163"/>
      <c r="W838" s="163"/>
      <c r="X838" s="163"/>
      <c r="Y838" s="163"/>
      <c r="Z838" s="163"/>
    </row>
    <row r="839" ht="11.25" customHeight="1">
      <c r="A839" s="162" t="s">
        <v>13064</v>
      </c>
      <c r="B839" s="10" t="s">
        <v>177</v>
      </c>
      <c r="C839" s="162" t="s">
        <v>14225</v>
      </c>
      <c r="D839" s="10" t="s">
        <v>13300</v>
      </c>
      <c r="E839" s="10">
        <v>0.33</v>
      </c>
      <c r="F839" s="375">
        <v>2.67</v>
      </c>
      <c r="G839" s="376" t="s">
        <v>190</v>
      </c>
      <c r="H839" s="163"/>
      <c r="I839" s="163"/>
      <c r="J839" s="163"/>
      <c r="K839" s="163"/>
      <c r="L839" s="163"/>
      <c r="M839" s="163"/>
      <c r="N839" s="163"/>
      <c r="O839" s="163"/>
      <c r="P839" s="163"/>
      <c r="Q839" s="163"/>
      <c r="R839" s="163"/>
      <c r="S839" s="163"/>
      <c r="T839" s="163"/>
      <c r="U839" s="163"/>
      <c r="V839" s="163"/>
      <c r="W839" s="163"/>
      <c r="X839" s="163"/>
      <c r="Y839" s="163"/>
      <c r="Z839" s="163"/>
    </row>
    <row r="840" ht="11.25" customHeight="1">
      <c r="A840" s="162" t="s">
        <v>13064</v>
      </c>
      <c r="B840" s="10" t="s">
        <v>177</v>
      </c>
      <c r="C840" s="162" t="s">
        <v>14226</v>
      </c>
      <c r="D840" s="10" t="s">
        <v>13300</v>
      </c>
      <c r="E840" s="10">
        <v>0.33</v>
      </c>
      <c r="F840" s="375">
        <v>8.33</v>
      </c>
      <c r="G840" s="376" t="s">
        <v>190</v>
      </c>
      <c r="H840" s="163"/>
      <c r="I840" s="163"/>
      <c r="J840" s="163"/>
      <c r="K840" s="163"/>
      <c r="L840" s="163"/>
      <c r="M840" s="163"/>
      <c r="N840" s="163"/>
      <c r="O840" s="163"/>
      <c r="P840" s="163"/>
      <c r="Q840" s="163"/>
      <c r="R840" s="163"/>
      <c r="S840" s="163"/>
      <c r="T840" s="163"/>
      <c r="U840" s="163"/>
      <c r="V840" s="163"/>
      <c r="W840" s="163"/>
      <c r="X840" s="163"/>
      <c r="Y840" s="163"/>
      <c r="Z840" s="163"/>
    </row>
    <row r="841" ht="11.25" customHeight="1">
      <c r="A841" s="162" t="s">
        <v>13064</v>
      </c>
      <c r="B841" s="10" t="s">
        <v>177</v>
      </c>
      <c r="C841" s="162" t="s">
        <v>14227</v>
      </c>
      <c r="D841" s="10" t="s">
        <v>13300</v>
      </c>
      <c r="E841" s="10">
        <v>0.33</v>
      </c>
      <c r="F841" s="375">
        <v>8.33</v>
      </c>
      <c r="G841" s="376" t="s">
        <v>190</v>
      </c>
      <c r="H841" s="163"/>
      <c r="I841" s="163"/>
      <c r="J841" s="163"/>
      <c r="K841" s="163"/>
      <c r="L841" s="163"/>
      <c r="M841" s="163"/>
      <c r="N841" s="163"/>
      <c r="O841" s="163"/>
      <c r="P841" s="163"/>
      <c r="Q841" s="163"/>
      <c r="R841" s="163"/>
      <c r="S841" s="163"/>
      <c r="T841" s="163"/>
      <c r="U841" s="163"/>
      <c r="V841" s="163"/>
      <c r="W841" s="163"/>
      <c r="X841" s="163"/>
      <c r="Y841" s="163"/>
      <c r="Z841" s="163"/>
    </row>
    <row r="842" ht="11.25" customHeight="1">
      <c r="A842" s="162" t="s">
        <v>13064</v>
      </c>
      <c r="B842" s="10" t="s">
        <v>177</v>
      </c>
      <c r="C842" s="162" t="s">
        <v>14228</v>
      </c>
      <c r="D842" s="10" t="s">
        <v>13300</v>
      </c>
      <c r="E842" s="10">
        <v>0.33</v>
      </c>
      <c r="F842" s="375">
        <v>14.67</v>
      </c>
      <c r="G842" s="376" t="s">
        <v>190</v>
      </c>
      <c r="H842" s="163"/>
      <c r="I842" s="163"/>
      <c r="J842" s="163"/>
      <c r="K842" s="163"/>
      <c r="L842" s="163"/>
      <c r="M842" s="163"/>
      <c r="N842" s="163"/>
      <c r="O842" s="163"/>
      <c r="P842" s="163"/>
      <c r="Q842" s="163"/>
      <c r="R842" s="163"/>
      <c r="S842" s="163"/>
      <c r="T842" s="163"/>
      <c r="U842" s="163"/>
      <c r="V842" s="163"/>
      <c r="W842" s="163"/>
      <c r="X842" s="163"/>
      <c r="Y842" s="163"/>
      <c r="Z842" s="163"/>
    </row>
    <row r="843" ht="11.25" customHeight="1">
      <c r="A843" s="162" t="s">
        <v>13064</v>
      </c>
      <c r="B843" s="10" t="s">
        <v>177</v>
      </c>
      <c r="C843" s="162" t="s">
        <v>14229</v>
      </c>
      <c r="D843" s="10" t="s">
        <v>13300</v>
      </c>
      <c r="E843" s="10">
        <v>0.33</v>
      </c>
      <c r="F843" s="375">
        <v>14.67</v>
      </c>
      <c r="G843" s="376" t="s">
        <v>190</v>
      </c>
      <c r="H843" s="163"/>
      <c r="I843" s="163"/>
      <c r="J843" s="163"/>
      <c r="K843" s="163"/>
      <c r="L843" s="163"/>
      <c r="M843" s="163"/>
      <c r="N843" s="163"/>
      <c r="O843" s="163"/>
      <c r="P843" s="163"/>
      <c r="Q843" s="163"/>
      <c r="R843" s="163"/>
      <c r="S843" s="163"/>
      <c r="T843" s="163"/>
      <c r="U843" s="163"/>
      <c r="V843" s="163"/>
      <c r="W843" s="163"/>
      <c r="X843" s="163"/>
      <c r="Y843" s="163"/>
      <c r="Z843" s="163"/>
    </row>
    <row r="844" ht="11.25" customHeight="1">
      <c r="A844" s="162" t="s">
        <v>13064</v>
      </c>
      <c r="B844" s="10" t="s">
        <v>177</v>
      </c>
      <c r="C844" s="162" t="s">
        <v>14230</v>
      </c>
      <c r="D844" s="10" t="s">
        <v>13300</v>
      </c>
      <c r="E844" s="10">
        <v>0.33</v>
      </c>
      <c r="F844" s="375">
        <v>3.33</v>
      </c>
      <c r="G844" s="376" t="s">
        <v>190</v>
      </c>
      <c r="H844" s="163"/>
      <c r="I844" s="163"/>
      <c r="J844" s="163"/>
      <c r="K844" s="163"/>
      <c r="L844" s="163"/>
      <c r="M844" s="163"/>
      <c r="N844" s="163"/>
      <c r="O844" s="163"/>
      <c r="P844" s="163"/>
      <c r="Q844" s="163"/>
      <c r="R844" s="163"/>
      <c r="S844" s="163"/>
      <c r="T844" s="163"/>
      <c r="U844" s="163"/>
      <c r="V844" s="163"/>
      <c r="W844" s="163"/>
      <c r="X844" s="163"/>
      <c r="Y844" s="163"/>
      <c r="Z844" s="163"/>
    </row>
    <row r="845" ht="11.25" customHeight="1">
      <c r="A845" s="162" t="s">
        <v>13064</v>
      </c>
      <c r="B845" s="10" t="s">
        <v>177</v>
      </c>
      <c r="C845" s="162" t="s">
        <v>14231</v>
      </c>
      <c r="D845" s="10" t="s">
        <v>13300</v>
      </c>
      <c r="E845" s="10">
        <v>0.33</v>
      </c>
      <c r="F845" s="375">
        <v>8.33</v>
      </c>
      <c r="G845" s="376" t="s">
        <v>190</v>
      </c>
      <c r="H845" s="163"/>
      <c r="I845" s="163"/>
      <c r="J845" s="163"/>
      <c r="K845" s="163"/>
      <c r="L845" s="163"/>
      <c r="M845" s="163"/>
      <c r="N845" s="163"/>
      <c r="O845" s="163"/>
      <c r="P845" s="163"/>
      <c r="Q845" s="163"/>
      <c r="R845" s="163"/>
      <c r="S845" s="163"/>
      <c r="T845" s="163"/>
      <c r="U845" s="163"/>
      <c r="V845" s="163"/>
      <c r="W845" s="163"/>
      <c r="X845" s="163"/>
      <c r="Y845" s="163"/>
      <c r="Z845" s="163"/>
    </row>
    <row r="846" ht="11.25" customHeight="1">
      <c r="A846" s="162" t="s">
        <v>13064</v>
      </c>
      <c r="B846" s="10" t="s">
        <v>177</v>
      </c>
      <c r="C846" s="162" t="s">
        <v>14232</v>
      </c>
      <c r="D846" s="10" t="s">
        <v>13300</v>
      </c>
      <c r="E846" s="10">
        <v>0.33</v>
      </c>
      <c r="F846" s="375">
        <v>8.33</v>
      </c>
      <c r="G846" s="376" t="s">
        <v>190</v>
      </c>
      <c r="H846" s="163"/>
      <c r="I846" s="163"/>
      <c r="J846" s="163"/>
      <c r="K846" s="163"/>
      <c r="L846" s="163"/>
      <c r="M846" s="163"/>
      <c r="N846" s="163"/>
      <c r="O846" s="163"/>
      <c r="P846" s="163"/>
      <c r="Q846" s="163"/>
      <c r="R846" s="163"/>
      <c r="S846" s="163"/>
      <c r="T846" s="163"/>
      <c r="U846" s="163"/>
      <c r="V846" s="163"/>
      <c r="W846" s="163"/>
      <c r="X846" s="163"/>
      <c r="Y846" s="163"/>
      <c r="Z846" s="163"/>
    </row>
    <row r="847" ht="11.25" customHeight="1">
      <c r="A847" s="162" t="s">
        <v>13064</v>
      </c>
      <c r="B847" s="10" t="s">
        <v>177</v>
      </c>
      <c r="C847" s="162" t="s">
        <v>14233</v>
      </c>
      <c r="D847" s="10" t="s">
        <v>13300</v>
      </c>
      <c r="E847" s="10">
        <v>0.33</v>
      </c>
      <c r="F847" s="375">
        <v>12.67</v>
      </c>
      <c r="G847" s="376" t="s">
        <v>190</v>
      </c>
      <c r="H847" s="163"/>
      <c r="I847" s="163"/>
      <c r="J847" s="163"/>
      <c r="K847" s="163"/>
      <c r="L847" s="163"/>
      <c r="M847" s="163"/>
      <c r="N847" s="163"/>
      <c r="O847" s="163"/>
      <c r="P847" s="163"/>
      <c r="Q847" s="163"/>
      <c r="R847" s="163"/>
      <c r="S847" s="163"/>
      <c r="T847" s="163"/>
      <c r="U847" s="163"/>
      <c r="V847" s="163"/>
      <c r="W847" s="163"/>
      <c r="X847" s="163"/>
      <c r="Y847" s="163"/>
      <c r="Z847" s="163"/>
    </row>
    <row r="848" ht="11.25" customHeight="1">
      <c r="A848" s="162" t="s">
        <v>13064</v>
      </c>
      <c r="B848" s="10" t="s">
        <v>177</v>
      </c>
      <c r="C848" s="162" t="s">
        <v>14234</v>
      </c>
      <c r="D848" s="10" t="s">
        <v>13353</v>
      </c>
      <c r="E848" s="10">
        <v>0.67</v>
      </c>
      <c r="F848" s="375">
        <v>16.67</v>
      </c>
      <c r="G848" s="376" t="s">
        <v>190</v>
      </c>
      <c r="H848" s="163"/>
      <c r="I848" s="163"/>
      <c r="J848" s="163"/>
      <c r="K848" s="163"/>
      <c r="L848" s="163"/>
      <c r="M848" s="163"/>
      <c r="N848" s="163"/>
      <c r="O848" s="163"/>
      <c r="P848" s="163"/>
      <c r="Q848" s="163"/>
      <c r="R848" s="163"/>
      <c r="S848" s="163"/>
      <c r="T848" s="163"/>
      <c r="U848" s="163"/>
      <c r="V848" s="163"/>
      <c r="W848" s="163"/>
      <c r="X848" s="163"/>
      <c r="Y848" s="163"/>
      <c r="Z848" s="163"/>
    </row>
    <row r="849" ht="11.25" customHeight="1">
      <c r="A849" s="162" t="s">
        <v>13064</v>
      </c>
      <c r="B849" s="10" t="s">
        <v>177</v>
      </c>
      <c r="C849" s="162" t="s">
        <v>14235</v>
      </c>
      <c r="D849" s="10" t="s">
        <v>13353</v>
      </c>
      <c r="E849" s="10">
        <v>0.67</v>
      </c>
      <c r="F849" s="375">
        <v>16.67</v>
      </c>
      <c r="G849" s="376" t="s">
        <v>190</v>
      </c>
      <c r="H849" s="163"/>
      <c r="I849" s="163"/>
      <c r="J849" s="163"/>
      <c r="K849" s="163"/>
      <c r="L849" s="163"/>
      <c r="M849" s="163"/>
      <c r="N849" s="163"/>
      <c r="O849" s="163"/>
      <c r="P849" s="163"/>
      <c r="Q849" s="163"/>
      <c r="R849" s="163"/>
      <c r="S849" s="163"/>
      <c r="T849" s="163"/>
      <c r="U849" s="163"/>
      <c r="V849" s="163"/>
      <c r="W849" s="163"/>
      <c r="X849" s="163"/>
      <c r="Y849" s="163"/>
      <c r="Z849" s="163"/>
    </row>
    <row r="850" ht="11.25" customHeight="1">
      <c r="A850" s="162" t="s">
        <v>13064</v>
      </c>
      <c r="B850" s="10" t="s">
        <v>177</v>
      </c>
      <c r="C850" s="162" t="s">
        <v>13354</v>
      </c>
      <c r="D850" s="10" t="s">
        <v>13353</v>
      </c>
      <c r="E850" s="10">
        <v>0.67</v>
      </c>
      <c r="F850" s="375">
        <v>115.33</v>
      </c>
      <c r="G850" s="376" t="s">
        <v>190</v>
      </c>
      <c r="H850" s="163"/>
      <c r="I850" s="163"/>
      <c r="J850" s="163"/>
      <c r="K850" s="163"/>
      <c r="L850" s="163"/>
      <c r="M850" s="163"/>
      <c r="N850" s="163"/>
      <c r="O850" s="163"/>
      <c r="P850" s="163"/>
      <c r="Q850" s="163"/>
      <c r="R850" s="163"/>
      <c r="S850" s="163"/>
      <c r="T850" s="163"/>
      <c r="U850" s="163"/>
      <c r="V850" s="163"/>
      <c r="W850" s="163"/>
      <c r="X850" s="163"/>
      <c r="Y850" s="163"/>
      <c r="Z850" s="163"/>
    </row>
    <row r="851" ht="11.25" customHeight="1">
      <c r="A851" s="162" t="s">
        <v>191</v>
      </c>
      <c r="B851" s="10" t="s">
        <v>177</v>
      </c>
      <c r="C851" s="162" t="s">
        <v>14236</v>
      </c>
      <c r="D851" s="10" t="s">
        <v>13300</v>
      </c>
      <c r="E851" s="10">
        <v>0.33</v>
      </c>
      <c r="F851" s="375">
        <v>12.67</v>
      </c>
      <c r="G851" s="376" t="s">
        <v>191</v>
      </c>
      <c r="H851" s="163"/>
      <c r="I851" s="163"/>
      <c r="J851" s="163"/>
      <c r="K851" s="163"/>
      <c r="L851" s="163"/>
      <c r="M851" s="163"/>
      <c r="N851" s="163"/>
      <c r="O851" s="163"/>
      <c r="P851" s="163"/>
      <c r="Q851" s="163"/>
      <c r="R851" s="163"/>
      <c r="S851" s="163"/>
      <c r="T851" s="163"/>
      <c r="U851" s="163"/>
      <c r="V851" s="163"/>
      <c r="W851" s="163"/>
      <c r="X851" s="163"/>
      <c r="Y851" s="163"/>
      <c r="Z851" s="163"/>
    </row>
    <row r="852" ht="11.25" customHeight="1">
      <c r="A852" s="162" t="s">
        <v>191</v>
      </c>
      <c r="B852" s="10" t="s">
        <v>177</v>
      </c>
      <c r="C852" s="162" t="s">
        <v>14237</v>
      </c>
      <c r="D852" s="10" t="s">
        <v>13300</v>
      </c>
      <c r="E852" s="10">
        <v>0.33</v>
      </c>
      <c r="F852" s="375">
        <v>12.67</v>
      </c>
      <c r="G852" s="376" t="s">
        <v>191</v>
      </c>
      <c r="H852" s="163"/>
      <c r="I852" s="163"/>
      <c r="J852" s="163"/>
      <c r="K852" s="163"/>
      <c r="L852" s="163"/>
      <c r="M852" s="163"/>
      <c r="N852" s="163"/>
      <c r="O852" s="163"/>
      <c r="P852" s="163"/>
      <c r="Q852" s="163"/>
      <c r="R852" s="163"/>
      <c r="S852" s="163"/>
      <c r="T852" s="163"/>
      <c r="U852" s="163"/>
      <c r="V852" s="163"/>
      <c r="W852" s="163"/>
      <c r="X852" s="163"/>
      <c r="Y852" s="163"/>
      <c r="Z852" s="163"/>
    </row>
    <row r="853" ht="11.25" customHeight="1">
      <c r="A853" s="162" t="s">
        <v>191</v>
      </c>
      <c r="B853" s="10" t="s">
        <v>177</v>
      </c>
      <c r="C853" s="162" t="s">
        <v>14238</v>
      </c>
      <c r="D853" s="10" t="s">
        <v>13300</v>
      </c>
      <c r="E853" s="10">
        <v>0.33</v>
      </c>
      <c r="F853" s="375">
        <v>3.0</v>
      </c>
      <c r="G853" s="376" t="s">
        <v>191</v>
      </c>
      <c r="H853" s="163"/>
      <c r="I853" s="163"/>
      <c r="J853" s="163"/>
      <c r="K853" s="163"/>
      <c r="L853" s="163"/>
      <c r="M853" s="163"/>
      <c r="N853" s="163"/>
      <c r="O853" s="163"/>
      <c r="P853" s="163"/>
      <c r="Q853" s="163"/>
      <c r="R853" s="163"/>
      <c r="S853" s="163"/>
      <c r="T853" s="163"/>
      <c r="U853" s="163"/>
      <c r="V853" s="163"/>
      <c r="W853" s="163"/>
      <c r="X853" s="163"/>
      <c r="Y853" s="163"/>
      <c r="Z853" s="163"/>
    </row>
    <row r="854" ht="11.25" customHeight="1">
      <c r="A854" s="162" t="s">
        <v>191</v>
      </c>
      <c r="B854" s="10" t="s">
        <v>177</v>
      </c>
      <c r="C854" s="162" t="s">
        <v>14239</v>
      </c>
      <c r="D854" s="10" t="s">
        <v>13300</v>
      </c>
      <c r="E854" s="10">
        <v>0.33</v>
      </c>
      <c r="F854" s="375">
        <v>3.33</v>
      </c>
      <c r="G854" s="376" t="s">
        <v>191</v>
      </c>
      <c r="H854" s="163"/>
      <c r="I854" s="163"/>
      <c r="J854" s="163"/>
      <c r="K854" s="163"/>
      <c r="L854" s="163"/>
      <c r="M854" s="163"/>
      <c r="N854" s="163"/>
      <c r="O854" s="163"/>
      <c r="P854" s="163"/>
      <c r="Q854" s="163"/>
      <c r="R854" s="163"/>
      <c r="S854" s="163"/>
      <c r="T854" s="163"/>
      <c r="U854" s="163"/>
      <c r="V854" s="163"/>
      <c r="W854" s="163"/>
      <c r="X854" s="163"/>
      <c r="Y854" s="163"/>
      <c r="Z854" s="163"/>
    </row>
    <row r="855" ht="11.25" customHeight="1">
      <c r="A855" s="162" t="s">
        <v>191</v>
      </c>
      <c r="B855" s="10" t="s">
        <v>177</v>
      </c>
      <c r="C855" s="162" t="s">
        <v>14240</v>
      </c>
      <c r="D855" s="10" t="s">
        <v>13300</v>
      </c>
      <c r="E855" s="10">
        <v>0.33</v>
      </c>
      <c r="F855" s="375">
        <v>8.33</v>
      </c>
      <c r="G855" s="376" t="s">
        <v>191</v>
      </c>
      <c r="H855" s="163"/>
      <c r="I855" s="163"/>
      <c r="J855" s="163"/>
      <c r="K855" s="163"/>
      <c r="L855" s="163"/>
      <c r="M855" s="163"/>
      <c r="N855" s="163"/>
      <c r="O855" s="163"/>
      <c r="P855" s="163"/>
      <c r="Q855" s="163"/>
      <c r="R855" s="163"/>
      <c r="S855" s="163"/>
      <c r="T855" s="163"/>
      <c r="U855" s="163"/>
      <c r="V855" s="163"/>
      <c r="W855" s="163"/>
      <c r="X855" s="163"/>
      <c r="Y855" s="163"/>
      <c r="Z855" s="163"/>
    </row>
    <row r="856" ht="11.25" customHeight="1">
      <c r="A856" s="162" t="s">
        <v>191</v>
      </c>
      <c r="B856" s="10" t="s">
        <v>177</v>
      </c>
      <c r="C856" s="162" t="s">
        <v>14241</v>
      </c>
      <c r="D856" s="10" t="s">
        <v>13300</v>
      </c>
      <c r="E856" s="10">
        <v>0.33</v>
      </c>
      <c r="F856" s="375">
        <v>8.33</v>
      </c>
      <c r="G856" s="376" t="s">
        <v>191</v>
      </c>
      <c r="H856" s="163"/>
      <c r="I856" s="163"/>
      <c r="J856" s="163"/>
      <c r="K856" s="163"/>
      <c r="L856" s="163"/>
      <c r="M856" s="163"/>
      <c r="N856" s="163"/>
      <c r="O856" s="163"/>
      <c r="P856" s="163"/>
      <c r="Q856" s="163"/>
      <c r="R856" s="163"/>
      <c r="S856" s="163"/>
      <c r="T856" s="163"/>
      <c r="U856" s="163"/>
      <c r="V856" s="163"/>
      <c r="W856" s="163"/>
      <c r="X856" s="163"/>
      <c r="Y856" s="163"/>
      <c r="Z856" s="163"/>
    </row>
    <row r="857" ht="11.25" customHeight="1">
      <c r="A857" s="162" t="s">
        <v>191</v>
      </c>
      <c r="B857" s="10" t="s">
        <v>177</v>
      </c>
      <c r="C857" s="162" t="s">
        <v>14242</v>
      </c>
      <c r="D857" s="10" t="s">
        <v>13300</v>
      </c>
      <c r="E857" s="10">
        <v>0.33</v>
      </c>
      <c r="F857" s="375">
        <v>6.33</v>
      </c>
      <c r="G857" s="376" t="s">
        <v>191</v>
      </c>
      <c r="H857" s="163"/>
      <c r="I857" s="163"/>
      <c r="J857" s="163"/>
      <c r="K857" s="163"/>
      <c r="L857" s="163"/>
      <c r="M857" s="163"/>
      <c r="N857" s="163"/>
      <c r="O857" s="163"/>
      <c r="P857" s="163"/>
      <c r="Q857" s="163"/>
      <c r="R857" s="163"/>
      <c r="S857" s="163"/>
      <c r="T857" s="163"/>
      <c r="U857" s="163"/>
      <c r="V857" s="163"/>
      <c r="W857" s="163"/>
      <c r="X857" s="163"/>
      <c r="Y857" s="163"/>
      <c r="Z857" s="163"/>
    </row>
    <row r="858" ht="11.25" customHeight="1">
      <c r="A858" s="162" t="s">
        <v>191</v>
      </c>
      <c r="B858" s="10" t="s">
        <v>177</v>
      </c>
      <c r="C858" s="162" t="s">
        <v>14243</v>
      </c>
      <c r="D858" s="10" t="s">
        <v>13300</v>
      </c>
      <c r="E858" s="10">
        <v>0.33</v>
      </c>
      <c r="F858" s="375">
        <v>6.33</v>
      </c>
      <c r="G858" s="376" t="s">
        <v>191</v>
      </c>
      <c r="H858" s="163"/>
      <c r="I858" s="163"/>
      <c r="J858" s="163"/>
      <c r="K858" s="163"/>
      <c r="L858" s="163"/>
      <c r="M858" s="163"/>
      <c r="N858" s="163"/>
      <c r="O858" s="163"/>
      <c r="P858" s="163"/>
      <c r="Q858" s="163"/>
      <c r="R858" s="163"/>
      <c r="S858" s="163"/>
      <c r="T858" s="163"/>
      <c r="U858" s="163"/>
      <c r="V858" s="163"/>
      <c r="W858" s="163"/>
      <c r="X858" s="163"/>
      <c r="Y858" s="163"/>
      <c r="Z858" s="163"/>
    </row>
    <row r="859" ht="11.25" customHeight="1">
      <c r="A859" s="162" t="s">
        <v>191</v>
      </c>
      <c r="B859" s="10" t="s">
        <v>177</v>
      </c>
      <c r="C859" s="162" t="s">
        <v>14230</v>
      </c>
      <c r="D859" s="10" t="s">
        <v>13300</v>
      </c>
      <c r="E859" s="10">
        <v>0.33</v>
      </c>
      <c r="F859" s="375">
        <v>3.33</v>
      </c>
      <c r="G859" s="376" t="s">
        <v>191</v>
      </c>
      <c r="H859" s="163"/>
      <c r="I859" s="163"/>
      <c r="J859" s="163"/>
      <c r="K859" s="163"/>
      <c r="L859" s="163"/>
      <c r="M859" s="163"/>
      <c r="N859" s="163"/>
      <c r="O859" s="163"/>
      <c r="P859" s="163"/>
      <c r="Q859" s="163"/>
      <c r="R859" s="163"/>
      <c r="S859" s="163"/>
      <c r="T859" s="163"/>
      <c r="U859" s="163"/>
      <c r="V859" s="163"/>
      <c r="W859" s="163"/>
      <c r="X859" s="163"/>
      <c r="Y859" s="163"/>
      <c r="Z859" s="163"/>
    </row>
    <row r="860" ht="11.25" customHeight="1">
      <c r="A860" s="162" t="s">
        <v>191</v>
      </c>
      <c r="B860" s="10" t="s">
        <v>177</v>
      </c>
      <c r="C860" s="162" t="s">
        <v>14244</v>
      </c>
      <c r="D860" s="10" t="s">
        <v>13300</v>
      </c>
      <c r="E860" s="10">
        <v>0.33</v>
      </c>
      <c r="F860" s="375">
        <v>3.0</v>
      </c>
      <c r="G860" s="376" t="s">
        <v>191</v>
      </c>
      <c r="H860" s="163"/>
      <c r="I860" s="163"/>
      <c r="J860" s="163"/>
      <c r="K860" s="163"/>
      <c r="L860" s="163"/>
      <c r="M860" s="163"/>
      <c r="N860" s="163"/>
      <c r="O860" s="163"/>
      <c r="P860" s="163"/>
      <c r="Q860" s="163"/>
      <c r="R860" s="163"/>
      <c r="S860" s="163"/>
      <c r="T860" s="163"/>
      <c r="U860" s="163"/>
      <c r="V860" s="163"/>
      <c r="W860" s="163"/>
      <c r="X860" s="163"/>
      <c r="Y860" s="163"/>
      <c r="Z860" s="163"/>
    </row>
    <row r="861" ht="11.25" customHeight="1">
      <c r="A861" s="162" t="s">
        <v>191</v>
      </c>
      <c r="B861" s="10" t="s">
        <v>177</v>
      </c>
      <c r="C861" s="162" t="s">
        <v>14245</v>
      </c>
      <c r="D861" s="10" t="s">
        <v>13353</v>
      </c>
      <c r="E861" s="10">
        <v>0.67</v>
      </c>
      <c r="F861" s="375">
        <v>16.67</v>
      </c>
      <c r="G861" s="376" t="s">
        <v>191</v>
      </c>
      <c r="H861" s="163"/>
      <c r="I861" s="163"/>
      <c r="J861" s="163"/>
      <c r="K861" s="163"/>
      <c r="L861" s="163"/>
      <c r="M861" s="163"/>
      <c r="N861" s="163"/>
      <c r="O861" s="163"/>
      <c r="P861" s="163"/>
      <c r="Q861" s="163"/>
      <c r="R861" s="163"/>
      <c r="S861" s="163"/>
      <c r="T861" s="163"/>
      <c r="U861" s="163"/>
      <c r="V861" s="163"/>
      <c r="W861" s="163"/>
      <c r="X861" s="163"/>
      <c r="Y861" s="163"/>
      <c r="Z861" s="163"/>
    </row>
    <row r="862" ht="11.25" customHeight="1">
      <c r="A862" s="162" t="s">
        <v>191</v>
      </c>
      <c r="B862" s="10" t="s">
        <v>177</v>
      </c>
      <c r="C862" s="162" t="s">
        <v>14235</v>
      </c>
      <c r="D862" s="10" t="s">
        <v>13353</v>
      </c>
      <c r="E862" s="10">
        <v>0.67</v>
      </c>
      <c r="F862" s="375">
        <v>16.67</v>
      </c>
      <c r="G862" s="376" t="s">
        <v>191</v>
      </c>
      <c r="H862" s="163"/>
      <c r="I862" s="163"/>
      <c r="J862" s="163"/>
      <c r="K862" s="163"/>
      <c r="L862" s="163"/>
      <c r="M862" s="163"/>
      <c r="N862" s="163"/>
      <c r="O862" s="163"/>
      <c r="P862" s="163"/>
      <c r="Q862" s="163"/>
      <c r="R862" s="163"/>
      <c r="S862" s="163"/>
      <c r="T862" s="163"/>
      <c r="U862" s="163"/>
      <c r="V862" s="163"/>
      <c r="W862" s="163"/>
      <c r="X862" s="163"/>
      <c r="Y862" s="163"/>
      <c r="Z862" s="163"/>
    </row>
    <row r="863" ht="11.25" customHeight="1">
      <c r="A863" s="162" t="s">
        <v>191</v>
      </c>
      <c r="B863" s="10" t="s">
        <v>177</v>
      </c>
      <c r="C863" s="162" t="s">
        <v>13352</v>
      </c>
      <c r="D863" s="10" t="s">
        <v>13353</v>
      </c>
      <c r="E863" s="10">
        <v>0.67</v>
      </c>
      <c r="F863" s="375">
        <v>470.67</v>
      </c>
      <c r="G863" s="376" t="s">
        <v>191</v>
      </c>
      <c r="H863" s="163"/>
      <c r="I863" s="163"/>
      <c r="J863" s="163"/>
      <c r="K863" s="163"/>
      <c r="L863" s="163"/>
      <c r="M863" s="163"/>
      <c r="N863" s="163"/>
      <c r="O863" s="163"/>
      <c r="P863" s="163"/>
      <c r="Q863" s="163"/>
      <c r="R863" s="163"/>
      <c r="S863" s="163"/>
      <c r="T863" s="163"/>
      <c r="U863" s="163"/>
      <c r="V863" s="163"/>
      <c r="W863" s="163"/>
      <c r="X863" s="163"/>
      <c r="Y863" s="163"/>
      <c r="Z863" s="163"/>
    </row>
    <row r="864" ht="11.25" customHeight="1">
      <c r="A864" s="162" t="s">
        <v>191</v>
      </c>
      <c r="B864" s="10" t="s">
        <v>177</v>
      </c>
      <c r="C864" s="162" t="s">
        <v>13354</v>
      </c>
      <c r="D864" s="10" t="s">
        <v>13353</v>
      </c>
      <c r="E864" s="10">
        <v>0.67</v>
      </c>
      <c r="F864" s="375">
        <v>115.66</v>
      </c>
      <c r="G864" s="376" t="s">
        <v>191</v>
      </c>
      <c r="H864" s="163"/>
      <c r="I864" s="163"/>
      <c r="J864" s="163"/>
      <c r="K864" s="163"/>
      <c r="L864" s="163"/>
      <c r="M864" s="163"/>
      <c r="N864" s="163"/>
      <c r="O864" s="163"/>
      <c r="P864" s="163"/>
      <c r="Q864" s="163"/>
      <c r="R864" s="163"/>
      <c r="S864" s="163"/>
      <c r="T864" s="163"/>
      <c r="U864" s="163"/>
      <c r="V864" s="163"/>
      <c r="W864" s="163"/>
      <c r="X864" s="163"/>
      <c r="Y864" s="163"/>
      <c r="Z864" s="163"/>
    </row>
    <row r="865" ht="11.25" customHeight="1">
      <c r="A865" s="162" t="s">
        <v>11534</v>
      </c>
      <c r="B865" s="10" t="s">
        <v>52</v>
      </c>
      <c r="C865" s="162" t="s">
        <v>14246</v>
      </c>
      <c r="D865" s="10" t="s">
        <v>13330</v>
      </c>
      <c r="E865" s="10">
        <v>420.0</v>
      </c>
      <c r="F865" s="375">
        <v>420.0</v>
      </c>
      <c r="G865" s="376" t="s">
        <v>1599</v>
      </c>
      <c r="H865" s="163"/>
      <c r="I865" s="163"/>
      <c r="J865" s="163"/>
      <c r="K865" s="163"/>
      <c r="L865" s="163"/>
      <c r="M865" s="163"/>
      <c r="N865" s="163"/>
      <c r="O865" s="163"/>
      <c r="P865" s="163"/>
      <c r="Q865" s="163"/>
      <c r="R865" s="163"/>
      <c r="S865" s="163"/>
      <c r="T865" s="163"/>
      <c r="U865" s="163"/>
      <c r="V865" s="163"/>
      <c r="W865" s="163"/>
      <c r="X865" s="163"/>
      <c r="Y865" s="163"/>
      <c r="Z865" s="163"/>
    </row>
    <row r="866" ht="11.25" customHeight="1">
      <c r="A866" s="162" t="s">
        <v>11534</v>
      </c>
      <c r="B866" s="10" t="s">
        <v>52</v>
      </c>
      <c r="C866" s="162" t="s">
        <v>14247</v>
      </c>
      <c r="D866" s="10" t="s">
        <v>13330</v>
      </c>
      <c r="E866" s="10" t="s">
        <v>14248</v>
      </c>
      <c r="F866" s="375">
        <v>48.66</v>
      </c>
      <c r="G866" s="376" t="s">
        <v>1599</v>
      </c>
      <c r="H866" s="163"/>
      <c r="I866" s="163"/>
      <c r="J866" s="163"/>
      <c r="K866" s="163"/>
      <c r="L866" s="163"/>
      <c r="M866" s="163"/>
      <c r="N866" s="163"/>
      <c r="O866" s="163"/>
      <c r="P866" s="163"/>
      <c r="Q866" s="163"/>
      <c r="R866" s="163"/>
      <c r="S866" s="163"/>
      <c r="T866" s="163"/>
      <c r="U866" s="163"/>
      <c r="V866" s="163"/>
      <c r="W866" s="163"/>
      <c r="X866" s="163"/>
      <c r="Y866" s="163"/>
      <c r="Z866" s="163"/>
    </row>
    <row r="867" ht="11.25" customHeight="1">
      <c r="A867" s="162" t="s">
        <v>11534</v>
      </c>
      <c r="B867" s="10" t="s">
        <v>52</v>
      </c>
      <c r="C867" s="162" t="s">
        <v>14249</v>
      </c>
      <c r="D867" s="10" t="s">
        <v>13330</v>
      </c>
      <c r="E867" s="10" t="s">
        <v>14250</v>
      </c>
      <c r="F867" s="375">
        <v>49.0</v>
      </c>
      <c r="G867" s="376" t="s">
        <v>1599</v>
      </c>
      <c r="H867" s="163"/>
      <c r="I867" s="163"/>
      <c r="J867" s="163"/>
      <c r="K867" s="163"/>
      <c r="L867" s="163"/>
      <c r="M867" s="163"/>
      <c r="N867" s="163"/>
      <c r="O867" s="163"/>
      <c r="P867" s="163"/>
      <c r="Q867" s="163"/>
      <c r="R867" s="163"/>
      <c r="S867" s="163"/>
      <c r="T867" s="163"/>
      <c r="U867" s="163"/>
      <c r="V867" s="163"/>
      <c r="W867" s="163"/>
      <c r="X867" s="163"/>
      <c r="Y867" s="163"/>
      <c r="Z867" s="163"/>
    </row>
    <row r="868" ht="11.25" customHeight="1">
      <c r="A868" s="162" t="s">
        <v>11534</v>
      </c>
      <c r="B868" s="10" t="s">
        <v>52</v>
      </c>
      <c r="C868" s="162" t="s">
        <v>14251</v>
      </c>
      <c r="D868" s="10" t="s">
        <v>13330</v>
      </c>
      <c r="E868" s="10" t="s">
        <v>14252</v>
      </c>
      <c r="F868" s="375">
        <v>11.0</v>
      </c>
      <c r="G868" s="376" t="s">
        <v>1599</v>
      </c>
      <c r="H868" s="163"/>
      <c r="I868" s="163"/>
      <c r="J868" s="163"/>
      <c r="K868" s="163"/>
      <c r="L868" s="163"/>
      <c r="M868" s="163"/>
      <c r="N868" s="163"/>
      <c r="O868" s="163"/>
      <c r="P868" s="163"/>
      <c r="Q868" s="163"/>
      <c r="R868" s="163"/>
      <c r="S868" s="163"/>
      <c r="T868" s="163"/>
      <c r="U868" s="163"/>
      <c r="V868" s="163"/>
      <c r="W868" s="163"/>
      <c r="X868" s="163"/>
      <c r="Y868" s="163"/>
      <c r="Z868" s="163"/>
    </row>
    <row r="869" ht="11.25" customHeight="1">
      <c r="A869" s="162" t="s">
        <v>11534</v>
      </c>
      <c r="B869" s="10" t="s">
        <v>52</v>
      </c>
      <c r="C869" s="162" t="s">
        <v>14253</v>
      </c>
      <c r="D869" s="10" t="s">
        <v>13330</v>
      </c>
      <c r="E869" s="10" t="s">
        <v>14252</v>
      </c>
      <c r="F869" s="375">
        <v>11.0</v>
      </c>
      <c r="G869" s="376" t="s">
        <v>1599</v>
      </c>
      <c r="H869" s="163"/>
      <c r="I869" s="163"/>
      <c r="J869" s="163"/>
      <c r="K869" s="163"/>
      <c r="L869" s="163"/>
      <c r="M869" s="163"/>
      <c r="N869" s="163"/>
      <c r="O869" s="163"/>
      <c r="P869" s="163"/>
      <c r="Q869" s="163"/>
      <c r="R869" s="163"/>
      <c r="S869" s="163"/>
      <c r="T869" s="163"/>
      <c r="U869" s="163"/>
      <c r="V869" s="163"/>
      <c r="W869" s="163"/>
      <c r="X869" s="163"/>
      <c r="Y869" s="163"/>
      <c r="Z869" s="163"/>
    </row>
    <row r="870" ht="11.25" customHeight="1">
      <c r="A870" s="162" t="s">
        <v>11534</v>
      </c>
      <c r="B870" s="10" t="s">
        <v>52</v>
      </c>
      <c r="C870" s="162" t="s">
        <v>14254</v>
      </c>
      <c r="D870" s="10" t="s">
        <v>13330</v>
      </c>
      <c r="E870" s="10" t="s">
        <v>14255</v>
      </c>
      <c r="F870" s="375">
        <v>15.0</v>
      </c>
      <c r="G870" s="376" t="s">
        <v>1599</v>
      </c>
      <c r="H870" s="163"/>
      <c r="I870" s="163"/>
      <c r="J870" s="163"/>
      <c r="K870" s="163"/>
      <c r="L870" s="163"/>
      <c r="M870" s="163"/>
      <c r="N870" s="163"/>
      <c r="O870" s="163"/>
      <c r="P870" s="163"/>
      <c r="Q870" s="163"/>
      <c r="R870" s="163"/>
      <c r="S870" s="163"/>
      <c r="T870" s="163"/>
      <c r="U870" s="163"/>
      <c r="V870" s="163"/>
      <c r="W870" s="163"/>
      <c r="X870" s="163"/>
      <c r="Y870" s="163"/>
      <c r="Z870" s="163"/>
    </row>
    <row r="871" ht="11.25" customHeight="1">
      <c r="A871" s="162" t="s">
        <v>11534</v>
      </c>
      <c r="B871" s="10" t="s">
        <v>52</v>
      </c>
      <c r="C871" s="162" t="s">
        <v>14256</v>
      </c>
      <c r="D871" s="10" t="s">
        <v>13330</v>
      </c>
      <c r="E871" s="10" t="s">
        <v>14250</v>
      </c>
      <c r="F871" s="375">
        <v>49.0</v>
      </c>
      <c r="G871" s="376" t="s">
        <v>1599</v>
      </c>
      <c r="H871" s="163"/>
      <c r="I871" s="163"/>
      <c r="J871" s="163"/>
      <c r="K871" s="163"/>
      <c r="L871" s="163"/>
      <c r="M871" s="163"/>
      <c r="N871" s="163"/>
      <c r="O871" s="163"/>
      <c r="P871" s="163"/>
      <c r="Q871" s="163"/>
      <c r="R871" s="163"/>
      <c r="S871" s="163"/>
      <c r="T871" s="163"/>
      <c r="U871" s="163"/>
      <c r="V871" s="163"/>
      <c r="W871" s="163"/>
      <c r="X871" s="163"/>
      <c r="Y871" s="163"/>
      <c r="Z871" s="163"/>
    </row>
    <row r="872" ht="11.25" customHeight="1">
      <c r="A872" s="162" t="s">
        <v>11534</v>
      </c>
      <c r="B872" s="10" t="s">
        <v>52</v>
      </c>
      <c r="C872" s="162" t="s">
        <v>14257</v>
      </c>
      <c r="D872" s="10" t="s">
        <v>13330</v>
      </c>
      <c r="E872" s="10" t="s">
        <v>14250</v>
      </c>
      <c r="F872" s="375">
        <v>49.0</v>
      </c>
      <c r="G872" s="376" t="s">
        <v>1599</v>
      </c>
      <c r="H872" s="163"/>
      <c r="I872" s="163"/>
      <c r="J872" s="163"/>
      <c r="K872" s="163"/>
      <c r="L872" s="163"/>
      <c r="M872" s="163"/>
      <c r="N872" s="163"/>
      <c r="O872" s="163"/>
      <c r="P872" s="163"/>
      <c r="Q872" s="163"/>
      <c r="R872" s="163"/>
      <c r="S872" s="163"/>
      <c r="T872" s="163"/>
      <c r="U872" s="163"/>
      <c r="V872" s="163"/>
      <c r="W872" s="163"/>
      <c r="X872" s="163"/>
      <c r="Y872" s="163"/>
      <c r="Z872" s="163"/>
    </row>
    <row r="873" ht="11.25" customHeight="1">
      <c r="A873" s="162" t="s">
        <v>11534</v>
      </c>
      <c r="B873" s="10" t="s">
        <v>52</v>
      </c>
      <c r="C873" s="162" t="s">
        <v>14258</v>
      </c>
      <c r="D873" s="10" t="s">
        <v>13330</v>
      </c>
      <c r="E873" s="10" t="s">
        <v>14259</v>
      </c>
      <c r="F873" s="375">
        <v>30.0</v>
      </c>
      <c r="G873" s="376" t="s">
        <v>1599</v>
      </c>
      <c r="H873" s="163"/>
      <c r="I873" s="163"/>
      <c r="J873" s="163"/>
      <c r="K873" s="163"/>
      <c r="L873" s="163"/>
      <c r="M873" s="163"/>
      <c r="N873" s="163"/>
      <c r="O873" s="163"/>
      <c r="P873" s="163"/>
      <c r="Q873" s="163"/>
      <c r="R873" s="163"/>
      <c r="S873" s="163"/>
      <c r="T873" s="163"/>
      <c r="U873" s="163"/>
      <c r="V873" s="163"/>
      <c r="W873" s="163"/>
      <c r="X873" s="163"/>
      <c r="Y873" s="163"/>
      <c r="Z873" s="163"/>
    </row>
    <row r="874" ht="11.25" customHeight="1">
      <c r="A874" s="162" t="s">
        <v>11534</v>
      </c>
      <c r="B874" s="10" t="s">
        <v>52</v>
      </c>
      <c r="C874" s="162" t="s">
        <v>14260</v>
      </c>
      <c r="D874" s="10" t="s">
        <v>13330</v>
      </c>
      <c r="E874" s="10" t="s">
        <v>14252</v>
      </c>
      <c r="F874" s="375">
        <v>49.0</v>
      </c>
      <c r="G874" s="376" t="s">
        <v>1599</v>
      </c>
      <c r="H874" s="163"/>
      <c r="I874" s="163"/>
      <c r="J874" s="163"/>
      <c r="K874" s="163"/>
      <c r="L874" s="163"/>
      <c r="M874" s="163"/>
      <c r="N874" s="163"/>
      <c r="O874" s="163"/>
      <c r="P874" s="163"/>
      <c r="Q874" s="163"/>
      <c r="R874" s="163"/>
      <c r="S874" s="163"/>
      <c r="T874" s="163"/>
      <c r="U874" s="163"/>
      <c r="V874" s="163"/>
      <c r="W874" s="163"/>
      <c r="X874" s="163"/>
      <c r="Y874" s="163"/>
      <c r="Z874" s="163"/>
    </row>
    <row r="875" ht="11.25" customHeight="1">
      <c r="A875" s="162" t="s">
        <v>11534</v>
      </c>
      <c r="B875" s="10" t="s">
        <v>52</v>
      </c>
      <c r="C875" s="162" t="s">
        <v>14261</v>
      </c>
      <c r="D875" s="10" t="s">
        <v>13330</v>
      </c>
      <c r="E875" s="10" t="s">
        <v>14252</v>
      </c>
      <c r="F875" s="375">
        <v>11.0</v>
      </c>
      <c r="G875" s="376" t="s">
        <v>1599</v>
      </c>
      <c r="H875" s="163"/>
      <c r="I875" s="163"/>
      <c r="J875" s="163"/>
      <c r="K875" s="163"/>
      <c r="L875" s="163"/>
      <c r="M875" s="163"/>
      <c r="N875" s="163"/>
      <c r="O875" s="163"/>
      <c r="P875" s="163"/>
      <c r="Q875" s="163"/>
      <c r="R875" s="163"/>
      <c r="S875" s="163"/>
      <c r="T875" s="163"/>
      <c r="U875" s="163"/>
      <c r="V875" s="163"/>
      <c r="W875" s="163"/>
      <c r="X875" s="163"/>
      <c r="Y875" s="163"/>
      <c r="Z875" s="163"/>
    </row>
    <row r="876" ht="11.25" customHeight="1">
      <c r="A876" s="162" t="s">
        <v>11534</v>
      </c>
      <c r="B876" s="10" t="s">
        <v>52</v>
      </c>
      <c r="C876" s="162" t="s">
        <v>14262</v>
      </c>
      <c r="D876" s="10" t="s">
        <v>13330</v>
      </c>
      <c r="E876" s="10" t="s">
        <v>14255</v>
      </c>
      <c r="F876" s="375">
        <v>15.0</v>
      </c>
      <c r="G876" s="376" t="s">
        <v>1599</v>
      </c>
      <c r="H876" s="163"/>
      <c r="I876" s="163"/>
      <c r="J876" s="163"/>
      <c r="K876" s="163"/>
      <c r="L876" s="163"/>
      <c r="M876" s="163"/>
      <c r="N876" s="163"/>
      <c r="O876" s="163"/>
      <c r="P876" s="163"/>
      <c r="Q876" s="163"/>
      <c r="R876" s="163"/>
      <c r="S876" s="163"/>
      <c r="T876" s="163"/>
      <c r="U876" s="163"/>
      <c r="V876" s="163"/>
      <c r="W876" s="163"/>
      <c r="X876" s="163"/>
      <c r="Y876" s="163"/>
      <c r="Z876" s="163"/>
    </row>
    <row r="877" ht="11.25" customHeight="1">
      <c r="A877" s="162" t="s">
        <v>11534</v>
      </c>
      <c r="B877" s="10" t="s">
        <v>52</v>
      </c>
      <c r="C877" s="162" t="s">
        <v>14263</v>
      </c>
      <c r="D877" s="10" t="s">
        <v>13330</v>
      </c>
      <c r="E877" s="10" t="s">
        <v>14264</v>
      </c>
      <c r="F877" s="375">
        <v>12.0</v>
      </c>
      <c r="G877" s="376" t="s">
        <v>1599</v>
      </c>
      <c r="H877" s="163"/>
      <c r="I877" s="163"/>
      <c r="J877" s="163"/>
      <c r="K877" s="163"/>
      <c r="L877" s="163"/>
      <c r="M877" s="163"/>
      <c r="N877" s="163"/>
      <c r="O877" s="163"/>
      <c r="P877" s="163"/>
      <c r="Q877" s="163"/>
      <c r="R877" s="163"/>
      <c r="S877" s="163"/>
      <c r="T877" s="163"/>
      <c r="U877" s="163"/>
      <c r="V877" s="163"/>
      <c r="W877" s="163"/>
      <c r="X877" s="163"/>
      <c r="Y877" s="163"/>
      <c r="Z877" s="163"/>
    </row>
    <row r="878" ht="11.25" customHeight="1">
      <c r="A878" s="162" t="s">
        <v>11534</v>
      </c>
      <c r="B878" s="10" t="s">
        <v>52</v>
      </c>
      <c r="C878" s="162" t="s">
        <v>14265</v>
      </c>
      <c r="D878" s="10" t="s">
        <v>13330</v>
      </c>
      <c r="E878" s="10" t="s">
        <v>14264</v>
      </c>
      <c r="F878" s="375">
        <v>12.0</v>
      </c>
      <c r="G878" s="376" t="s">
        <v>1599</v>
      </c>
      <c r="H878" s="163"/>
      <c r="I878" s="163"/>
      <c r="J878" s="163"/>
      <c r="K878" s="163"/>
      <c r="L878" s="163"/>
      <c r="M878" s="163"/>
      <c r="N878" s="163"/>
      <c r="O878" s="163"/>
      <c r="P878" s="163"/>
      <c r="Q878" s="163"/>
      <c r="R878" s="163"/>
      <c r="S878" s="163"/>
      <c r="T878" s="163"/>
      <c r="U878" s="163"/>
      <c r="V878" s="163"/>
      <c r="W878" s="163"/>
      <c r="X878" s="163"/>
      <c r="Y878" s="163"/>
      <c r="Z878" s="163"/>
    </row>
    <row r="879" ht="11.25" customHeight="1">
      <c r="A879" s="162" t="s">
        <v>11534</v>
      </c>
      <c r="B879" s="10" t="s">
        <v>52</v>
      </c>
      <c r="C879" s="162" t="s">
        <v>14266</v>
      </c>
      <c r="D879" s="10" t="s">
        <v>13330</v>
      </c>
      <c r="E879" s="10" t="s">
        <v>14267</v>
      </c>
      <c r="F879" s="375">
        <v>3.0</v>
      </c>
      <c r="G879" s="376" t="s">
        <v>1599</v>
      </c>
      <c r="H879" s="163"/>
      <c r="I879" s="163"/>
      <c r="J879" s="163"/>
      <c r="K879" s="163"/>
      <c r="L879" s="163"/>
      <c r="M879" s="163"/>
      <c r="N879" s="163"/>
      <c r="O879" s="163"/>
      <c r="P879" s="163"/>
      <c r="Q879" s="163"/>
      <c r="R879" s="163"/>
      <c r="S879" s="163"/>
      <c r="T879" s="163"/>
      <c r="U879" s="163"/>
      <c r="V879" s="163"/>
      <c r="W879" s="163"/>
      <c r="X879" s="163"/>
      <c r="Y879" s="163"/>
      <c r="Z879" s="163"/>
    </row>
    <row r="880" ht="11.25" customHeight="1">
      <c r="A880" s="162" t="s">
        <v>11534</v>
      </c>
      <c r="B880" s="10" t="s">
        <v>52</v>
      </c>
      <c r="C880" s="162" t="s">
        <v>14268</v>
      </c>
      <c r="D880" s="10" t="s">
        <v>13330</v>
      </c>
      <c r="E880" s="10" t="s">
        <v>14267</v>
      </c>
      <c r="F880" s="375">
        <v>3.0</v>
      </c>
      <c r="G880" s="376" t="s">
        <v>1599</v>
      </c>
      <c r="H880" s="163"/>
      <c r="I880" s="163"/>
      <c r="J880" s="163"/>
      <c r="K880" s="163"/>
      <c r="L880" s="163"/>
      <c r="M880" s="163"/>
      <c r="N880" s="163"/>
      <c r="O880" s="163"/>
      <c r="P880" s="163"/>
      <c r="Q880" s="163"/>
      <c r="R880" s="163"/>
      <c r="S880" s="163"/>
      <c r="T880" s="163"/>
      <c r="U880" s="163"/>
      <c r="V880" s="163"/>
      <c r="W880" s="163"/>
      <c r="X880" s="163"/>
      <c r="Y880" s="163"/>
      <c r="Z880" s="163"/>
    </row>
    <row r="881" ht="11.25" customHeight="1">
      <c r="A881" s="162" t="s">
        <v>11534</v>
      </c>
      <c r="B881" s="10" t="s">
        <v>52</v>
      </c>
      <c r="C881" s="162" t="s">
        <v>14269</v>
      </c>
      <c r="D881" s="10" t="s">
        <v>13330</v>
      </c>
      <c r="E881" s="10" t="s">
        <v>14270</v>
      </c>
      <c r="F881" s="375">
        <v>10.0</v>
      </c>
      <c r="G881" s="376" t="s">
        <v>1599</v>
      </c>
      <c r="H881" s="163"/>
      <c r="I881" s="163"/>
      <c r="J881" s="163"/>
      <c r="K881" s="163"/>
      <c r="L881" s="163"/>
      <c r="M881" s="163"/>
      <c r="N881" s="163"/>
      <c r="O881" s="163"/>
      <c r="P881" s="163"/>
      <c r="Q881" s="163"/>
      <c r="R881" s="163"/>
      <c r="S881" s="163"/>
      <c r="T881" s="163"/>
      <c r="U881" s="163"/>
      <c r="V881" s="163"/>
      <c r="W881" s="163"/>
      <c r="X881" s="163"/>
      <c r="Y881" s="163"/>
      <c r="Z881" s="163"/>
    </row>
    <row r="882" ht="11.25" customHeight="1">
      <c r="A882" s="162" t="s">
        <v>11534</v>
      </c>
      <c r="B882" s="10" t="s">
        <v>52</v>
      </c>
      <c r="C882" s="162" t="s">
        <v>14271</v>
      </c>
      <c r="D882" s="10" t="s">
        <v>13330</v>
      </c>
      <c r="E882" s="10" t="s">
        <v>14272</v>
      </c>
      <c r="F882" s="375">
        <v>5.0</v>
      </c>
      <c r="G882" s="376" t="s">
        <v>1599</v>
      </c>
      <c r="H882" s="163"/>
      <c r="I882" s="163"/>
      <c r="J882" s="163"/>
      <c r="K882" s="163"/>
      <c r="L882" s="163"/>
      <c r="M882" s="163"/>
      <c r="N882" s="163"/>
      <c r="O882" s="163"/>
      <c r="P882" s="163"/>
      <c r="Q882" s="163"/>
      <c r="R882" s="163"/>
      <c r="S882" s="163"/>
      <c r="T882" s="163"/>
      <c r="U882" s="163"/>
      <c r="V882" s="163"/>
      <c r="W882" s="163"/>
      <c r="X882" s="163"/>
      <c r="Y882" s="163"/>
      <c r="Z882" s="163"/>
    </row>
    <row r="883" ht="11.25" customHeight="1">
      <c r="A883" s="162" t="s">
        <v>11534</v>
      </c>
      <c r="B883" s="10" t="s">
        <v>52</v>
      </c>
      <c r="C883" s="162" t="s">
        <v>14273</v>
      </c>
      <c r="D883" s="10" t="s">
        <v>13330</v>
      </c>
      <c r="E883" s="10" t="s">
        <v>14274</v>
      </c>
      <c r="F883" s="375">
        <v>1.0</v>
      </c>
      <c r="G883" s="376" t="s">
        <v>1599</v>
      </c>
      <c r="H883" s="163"/>
      <c r="I883" s="163"/>
      <c r="J883" s="163"/>
      <c r="K883" s="163"/>
      <c r="L883" s="163"/>
      <c r="M883" s="163"/>
      <c r="N883" s="163"/>
      <c r="O883" s="163"/>
      <c r="P883" s="163"/>
      <c r="Q883" s="163"/>
      <c r="R883" s="163"/>
      <c r="S883" s="163"/>
      <c r="T883" s="163"/>
      <c r="U883" s="163"/>
      <c r="V883" s="163"/>
      <c r="W883" s="163"/>
      <c r="X883" s="163"/>
      <c r="Y883" s="163"/>
      <c r="Z883" s="163"/>
    </row>
    <row r="884" ht="11.25" customHeight="1">
      <c r="A884" s="162" t="s">
        <v>11534</v>
      </c>
      <c r="B884" s="10" t="s">
        <v>52</v>
      </c>
      <c r="C884" s="162" t="s">
        <v>14275</v>
      </c>
      <c r="D884" s="10" t="s">
        <v>13330</v>
      </c>
      <c r="E884" s="10" t="s">
        <v>14274</v>
      </c>
      <c r="F884" s="375">
        <v>1.0</v>
      </c>
      <c r="G884" s="376" t="s">
        <v>1599</v>
      </c>
      <c r="H884" s="163"/>
      <c r="I884" s="163"/>
      <c r="J884" s="163"/>
      <c r="K884" s="163"/>
      <c r="L884" s="163"/>
      <c r="M884" s="163"/>
      <c r="N884" s="163"/>
      <c r="O884" s="163"/>
      <c r="P884" s="163"/>
      <c r="Q884" s="163"/>
      <c r="R884" s="163"/>
      <c r="S884" s="163"/>
      <c r="T884" s="163"/>
      <c r="U884" s="163"/>
      <c r="V884" s="163"/>
      <c r="W884" s="163"/>
      <c r="X884" s="163"/>
      <c r="Y884" s="163"/>
      <c r="Z884" s="163"/>
    </row>
    <row r="885" ht="11.25" customHeight="1">
      <c r="A885" s="162" t="s">
        <v>11534</v>
      </c>
      <c r="B885" s="10" t="s">
        <v>52</v>
      </c>
      <c r="C885" s="162" t="s">
        <v>14276</v>
      </c>
      <c r="D885" s="10" t="s">
        <v>13330</v>
      </c>
      <c r="E885" s="10" t="s">
        <v>14277</v>
      </c>
      <c r="F885" s="375">
        <v>2.0</v>
      </c>
      <c r="G885" s="376" t="s">
        <v>1599</v>
      </c>
      <c r="H885" s="163"/>
      <c r="I885" s="163"/>
      <c r="J885" s="163"/>
      <c r="K885" s="163"/>
      <c r="L885" s="163"/>
      <c r="M885" s="163"/>
      <c r="N885" s="163"/>
      <c r="O885" s="163"/>
      <c r="P885" s="163"/>
      <c r="Q885" s="163"/>
      <c r="R885" s="163"/>
      <c r="S885" s="163"/>
      <c r="T885" s="163"/>
      <c r="U885" s="163"/>
      <c r="V885" s="163"/>
      <c r="W885" s="163"/>
      <c r="X885" s="163"/>
      <c r="Y885" s="163"/>
      <c r="Z885" s="163"/>
    </row>
    <row r="886" ht="11.25" customHeight="1">
      <c r="A886" s="162" t="s">
        <v>11534</v>
      </c>
      <c r="B886" s="10" t="s">
        <v>52</v>
      </c>
      <c r="C886" s="162" t="s">
        <v>14278</v>
      </c>
      <c r="D886" s="10" t="s">
        <v>13330</v>
      </c>
      <c r="E886" s="10" t="s">
        <v>14279</v>
      </c>
      <c r="F886" s="375">
        <v>25.0</v>
      </c>
      <c r="G886" s="376" t="s">
        <v>1599</v>
      </c>
      <c r="H886" s="163"/>
      <c r="I886" s="163"/>
      <c r="J886" s="163"/>
      <c r="K886" s="163"/>
      <c r="L886" s="163"/>
      <c r="M886" s="163"/>
      <c r="N886" s="163"/>
      <c r="O886" s="163"/>
      <c r="P886" s="163"/>
      <c r="Q886" s="163"/>
      <c r="R886" s="163"/>
      <c r="S886" s="163"/>
      <c r="T886" s="163"/>
      <c r="U886" s="163"/>
      <c r="V886" s="163"/>
      <c r="W886" s="163"/>
      <c r="X886" s="163"/>
      <c r="Y886" s="163"/>
      <c r="Z886" s="163"/>
    </row>
    <row r="887" ht="11.25" customHeight="1">
      <c r="A887" s="162" t="s">
        <v>11534</v>
      </c>
      <c r="B887" s="10" t="s">
        <v>52</v>
      </c>
      <c r="C887" s="162" t="s">
        <v>14280</v>
      </c>
      <c r="D887" s="10" t="s">
        <v>13330</v>
      </c>
      <c r="E887" s="10" t="s">
        <v>14281</v>
      </c>
      <c r="F887" s="375">
        <v>8.0</v>
      </c>
      <c r="G887" s="376" t="s">
        <v>1599</v>
      </c>
      <c r="H887" s="163"/>
      <c r="I887" s="163"/>
      <c r="J887" s="163"/>
      <c r="K887" s="163"/>
      <c r="L887" s="163"/>
      <c r="M887" s="163"/>
      <c r="N887" s="163"/>
      <c r="O887" s="163"/>
      <c r="P887" s="163"/>
      <c r="Q887" s="163"/>
      <c r="R887" s="163"/>
      <c r="S887" s="163"/>
      <c r="T887" s="163"/>
      <c r="U887" s="163"/>
      <c r="V887" s="163"/>
      <c r="W887" s="163"/>
      <c r="X887" s="163"/>
      <c r="Y887" s="163"/>
      <c r="Z887" s="163"/>
    </row>
    <row r="888" ht="11.25" customHeight="1">
      <c r="A888" s="162" t="s">
        <v>11534</v>
      </c>
      <c r="B888" s="10" t="s">
        <v>52</v>
      </c>
      <c r="C888" s="162" t="s">
        <v>14282</v>
      </c>
      <c r="D888" s="10" t="s">
        <v>13330</v>
      </c>
      <c r="E888" s="10" t="s">
        <v>14255</v>
      </c>
      <c r="F888" s="375">
        <v>15.0</v>
      </c>
      <c r="G888" s="376" t="s">
        <v>1599</v>
      </c>
      <c r="H888" s="163"/>
      <c r="I888" s="163"/>
      <c r="J888" s="163"/>
      <c r="K888" s="163"/>
      <c r="L888" s="163"/>
      <c r="M888" s="163"/>
      <c r="N888" s="163"/>
      <c r="O888" s="163"/>
      <c r="P888" s="163"/>
      <c r="Q888" s="163"/>
      <c r="R888" s="163"/>
      <c r="S888" s="163"/>
      <c r="T888" s="163"/>
      <c r="U888" s="163"/>
      <c r="V888" s="163"/>
      <c r="W888" s="163"/>
      <c r="X888" s="163"/>
      <c r="Y888" s="163"/>
      <c r="Z888" s="163"/>
    </row>
    <row r="889" ht="11.25" customHeight="1">
      <c r="A889" s="162" t="s">
        <v>11534</v>
      </c>
      <c r="B889" s="10" t="s">
        <v>52</v>
      </c>
      <c r="C889" s="162" t="s">
        <v>14283</v>
      </c>
      <c r="D889" s="10" t="s">
        <v>13330</v>
      </c>
      <c r="E889" s="10" t="s">
        <v>14252</v>
      </c>
      <c r="F889" s="375">
        <v>11.0</v>
      </c>
      <c r="G889" s="376" t="s">
        <v>1599</v>
      </c>
      <c r="H889" s="163"/>
      <c r="I889" s="163"/>
      <c r="J889" s="163"/>
      <c r="K889" s="163"/>
      <c r="L889" s="163"/>
      <c r="M889" s="163"/>
      <c r="N889" s="163"/>
      <c r="O889" s="163"/>
      <c r="P889" s="163"/>
      <c r="Q889" s="163"/>
      <c r="R889" s="163"/>
      <c r="S889" s="163"/>
      <c r="T889" s="163"/>
      <c r="U889" s="163"/>
      <c r="V889" s="163"/>
      <c r="W889" s="163"/>
      <c r="X889" s="163"/>
      <c r="Y889" s="163"/>
      <c r="Z889" s="163"/>
    </row>
    <row r="890" ht="11.25" customHeight="1">
      <c r="A890" s="162" t="s">
        <v>11534</v>
      </c>
      <c r="B890" s="10" t="s">
        <v>52</v>
      </c>
      <c r="C890" s="162" t="s">
        <v>14284</v>
      </c>
      <c r="D890" s="10" t="s">
        <v>13330</v>
      </c>
      <c r="E890" s="10" t="s">
        <v>14285</v>
      </c>
      <c r="F890" s="375">
        <v>6.0</v>
      </c>
      <c r="G890" s="376" t="s">
        <v>1599</v>
      </c>
      <c r="H890" s="163"/>
      <c r="I890" s="163"/>
      <c r="J890" s="163"/>
      <c r="K890" s="163"/>
      <c r="L890" s="163"/>
      <c r="M890" s="163"/>
      <c r="N890" s="163"/>
      <c r="O890" s="163"/>
      <c r="P890" s="163"/>
      <c r="Q890" s="163"/>
      <c r="R890" s="163"/>
      <c r="S890" s="163"/>
      <c r="T890" s="163"/>
      <c r="U890" s="163"/>
      <c r="V890" s="163"/>
      <c r="W890" s="163"/>
      <c r="X890" s="163"/>
      <c r="Y890" s="163"/>
      <c r="Z890" s="163"/>
    </row>
    <row r="891" ht="11.25" customHeight="1">
      <c r="A891" s="162" t="s">
        <v>11534</v>
      </c>
      <c r="B891" s="10" t="s">
        <v>52</v>
      </c>
      <c r="C891" s="162" t="s">
        <v>14286</v>
      </c>
      <c r="D891" s="10" t="s">
        <v>13330</v>
      </c>
      <c r="E891" s="10" t="s">
        <v>14287</v>
      </c>
      <c r="F891" s="375">
        <v>2.0</v>
      </c>
      <c r="G891" s="376" t="s">
        <v>1599</v>
      </c>
      <c r="H891" s="163"/>
      <c r="I891" s="163"/>
      <c r="J891" s="163"/>
      <c r="K891" s="163"/>
      <c r="L891" s="163"/>
      <c r="M891" s="163"/>
      <c r="N891" s="163"/>
      <c r="O891" s="163"/>
      <c r="P891" s="163"/>
      <c r="Q891" s="163"/>
      <c r="R891" s="163"/>
      <c r="S891" s="163"/>
      <c r="T891" s="163"/>
      <c r="U891" s="163"/>
      <c r="V891" s="163"/>
      <c r="W891" s="163"/>
      <c r="X891" s="163"/>
      <c r="Y891" s="163"/>
      <c r="Z891" s="163"/>
    </row>
    <row r="892" ht="11.25" customHeight="1">
      <c r="A892" s="162" t="s">
        <v>11534</v>
      </c>
      <c r="B892" s="10" t="s">
        <v>52</v>
      </c>
      <c r="C892" s="162" t="s">
        <v>14288</v>
      </c>
      <c r="D892" s="10" t="s">
        <v>13330</v>
      </c>
      <c r="E892" s="10" t="s">
        <v>14270</v>
      </c>
      <c r="F892" s="375">
        <v>12.0</v>
      </c>
      <c r="G892" s="376" t="s">
        <v>1599</v>
      </c>
      <c r="H892" s="163"/>
      <c r="I892" s="163"/>
      <c r="J892" s="163"/>
      <c r="K892" s="163"/>
      <c r="L892" s="163"/>
      <c r="M892" s="163"/>
      <c r="N892" s="163"/>
      <c r="O892" s="163"/>
      <c r="P892" s="163"/>
      <c r="Q892" s="163"/>
      <c r="R892" s="163"/>
      <c r="S892" s="163"/>
      <c r="T892" s="163"/>
      <c r="U892" s="163"/>
      <c r="V892" s="163"/>
      <c r="W892" s="163"/>
      <c r="X892" s="163"/>
      <c r="Y892" s="163"/>
      <c r="Z892" s="163"/>
    </row>
    <row r="893" ht="11.25" customHeight="1">
      <c r="A893" s="162" t="s">
        <v>11534</v>
      </c>
      <c r="B893" s="10" t="s">
        <v>52</v>
      </c>
      <c r="C893" s="162" t="s">
        <v>14289</v>
      </c>
      <c r="D893" s="10" t="s">
        <v>13330</v>
      </c>
      <c r="E893" s="10" t="s">
        <v>14267</v>
      </c>
      <c r="F893" s="375">
        <v>3.0</v>
      </c>
      <c r="G893" s="376" t="s">
        <v>1599</v>
      </c>
      <c r="H893" s="163"/>
      <c r="I893" s="163"/>
      <c r="J893" s="163"/>
      <c r="K893" s="163"/>
      <c r="L893" s="163"/>
      <c r="M893" s="163"/>
      <c r="N893" s="163"/>
      <c r="O893" s="163"/>
      <c r="P893" s="163"/>
      <c r="Q893" s="163"/>
      <c r="R893" s="163"/>
      <c r="S893" s="163"/>
      <c r="T893" s="163"/>
      <c r="U893" s="163"/>
      <c r="V893" s="163"/>
      <c r="W893" s="163"/>
      <c r="X893" s="163"/>
      <c r="Y893" s="163"/>
      <c r="Z893" s="163"/>
    </row>
    <row r="894" ht="11.25" customHeight="1">
      <c r="A894" s="162" t="s">
        <v>11534</v>
      </c>
      <c r="B894" s="10" t="s">
        <v>52</v>
      </c>
      <c r="C894" s="162" t="s">
        <v>14290</v>
      </c>
      <c r="D894" s="10" t="s">
        <v>13330</v>
      </c>
      <c r="E894" s="10" t="s">
        <v>14291</v>
      </c>
      <c r="F894" s="375">
        <v>10.0</v>
      </c>
      <c r="G894" s="376" t="s">
        <v>1599</v>
      </c>
      <c r="H894" s="163"/>
      <c r="I894" s="163"/>
      <c r="J894" s="163"/>
      <c r="K894" s="163"/>
      <c r="L894" s="163"/>
      <c r="M894" s="163"/>
      <c r="N894" s="163"/>
      <c r="O894" s="163"/>
      <c r="P894" s="163"/>
      <c r="Q894" s="163"/>
      <c r="R894" s="163"/>
      <c r="S894" s="163"/>
      <c r="T894" s="163"/>
      <c r="U894" s="163"/>
      <c r="V894" s="163"/>
      <c r="W894" s="163"/>
      <c r="X894" s="163"/>
      <c r="Y894" s="163"/>
      <c r="Z894" s="163"/>
    </row>
    <row r="895" ht="11.25" customHeight="1">
      <c r="A895" s="162" t="s">
        <v>11534</v>
      </c>
      <c r="B895" s="10" t="s">
        <v>52</v>
      </c>
      <c r="C895" s="162" t="s">
        <v>14292</v>
      </c>
      <c r="D895" s="10" t="s">
        <v>13334</v>
      </c>
      <c r="E895" s="10" t="s">
        <v>14293</v>
      </c>
      <c r="F895" s="375">
        <v>5.0</v>
      </c>
      <c r="G895" s="376" t="s">
        <v>1599</v>
      </c>
      <c r="H895" s="163"/>
      <c r="I895" s="163"/>
      <c r="J895" s="163"/>
      <c r="K895" s="163"/>
      <c r="L895" s="163"/>
      <c r="M895" s="163"/>
      <c r="N895" s="163"/>
      <c r="O895" s="163"/>
      <c r="P895" s="163"/>
      <c r="Q895" s="163"/>
      <c r="R895" s="163"/>
      <c r="S895" s="163"/>
      <c r="T895" s="163"/>
      <c r="U895" s="163"/>
      <c r="V895" s="163"/>
      <c r="W895" s="163"/>
      <c r="X895" s="163"/>
      <c r="Y895" s="163"/>
      <c r="Z895" s="163"/>
    </row>
    <row r="896" ht="11.25" customHeight="1">
      <c r="A896" s="162" t="s">
        <v>11534</v>
      </c>
      <c r="B896" s="10" t="s">
        <v>52</v>
      </c>
      <c r="C896" s="162" t="s">
        <v>14294</v>
      </c>
      <c r="D896" s="10" t="s">
        <v>13334</v>
      </c>
      <c r="E896" s="10" t="s">
        <v>14295</v>
      </c>
      <c r="F896" s="375">
        <v>24.0</v>
      </c>
      <c r="G896" s="376" t="s">
        <v>1599</v>
      </c>
      <c r="H896" s="163"/>
      <c r="I896" s="163"/>
      <c r="J896" s="163"/>
      <c r="K896" s="163"/>
      <c r="L896" s="163"/>
      <c r="M896" s="163"/>
      <c r="N896" s="163"/>
      <c r="O896" s="163"/>
      <c r="P896" s="163"/>
      <c r="Q896" s="163"/>
      <c r="R896" s="163"/>
      <c r="S896" s="163"/>
      <c r="T896" s="163"/>
      <c r="U896" s="163"/>
      <c r="V896" s="163"/>
      <c r="W896" s="163"/>
      <c r="X896" s="163"/>
      <c r="Y896" s="163"/>
      <c r="Z896" s="163"/>
    </row>
    <row r="897" ht="11.25" customHeight="1">
      <c r="A897" s="162" t="s">
        <v>11534</v>
      </c>
      <c r="B897" s="10" t="s">
        <v>52</v>
      </c>
      <c r="C897" s="162" t="s">
        <v>14296</v>
      </c>
      <c r="D897" s="10" t="s">
        <v>13334</v>
      </c>
      <c r="E897" s="10" t="s">
        <v>14297</v>
      </c>
      <c r="F897" s="375">
        <v>12.0</v>
      </c>
      <c r="G897" s="376" t="s">
        <v>1599</v>
      </c>
      <c r="H897" s="163"/>
      <c r="I897" s="163"/>
      <c r="J897" s="163"/>
      <c r="K897" s="163"/>
      <c r="L897" s="163"/>
      <c r="M897" s="163"/>
      <c r="N897" s="163"/>
      <c r="O897" s="163"/>
      <c r="P897" s="163"/>
      <c r="Q897" s="163"/>
      <c r="R897" s="163"/>
      <c r="S897" s="163"/>
      <c r="T897" s="163"/>
      <c r="U897" s="163"/>
      <c r="V897" s="163"/>
      <c r="W897" s="163"/>
      <c r="X897" s="163"/>
      <c r="Y897" s="163"/>
      <c r="Z897" s="163"/>
    </row>
    <row r="898" ht="11.25" customHeight="1">
      <c r="A898" s="162" t="s">
        <v>11534</v>
      </c>
      <c r="B898" s="10" t="s">
        <v>52</v>
      </c>
      <c r="C898" s="162" t="s">
        <v>14298</v>
      </c>
      <c r="D898" s="10" t="s">
        <v>13334</v>
      </c>
      <c r="E898" s="10" t="s">
        <v>14299</v>
      </c>
      <c r="F898" s="375">
        <v>7.0</v>
      </c>
      <c r="G898" s="376" t="s">
        <v>1599</v>
      </c>
      <c r="H898" s="163"/>
      <c r="I898" s="163"/>
      <c r="J898" s="163"/>
      <c r="K898" s="163"/>
      <c r="L898" s="163"/>
      <c r="M898" s="163"/>
      <c r="N898" s="163"/>
      <c r="O898" s="163"/>
      <c r="P898" s="163"/>
      <c r="Q898" s="163"/>
      <c r="R898" s="163"/>
      <c r="S898" s="163"/>
      <c r="T898" s="163"/>
      <c r="U898" s="163"/>
      <c r="V898" s="163"/>
      <c r="W898" s="163"/>
      <c r="X898" s="163"/>
      <c r="Y898" s="163"/>
      <c r="Z898" s="163"/>
    </row>
    <row r="899" ht="11.25" customHeight="1">
      <c r="A899" s="162" t="s">
        <v>11534</v>
      </c>
      <c r="B899" s="10" t="s">
        <v>52</v>
      </c>
      <c r="C899" s="162" t="s">
        <v>14300</v>
      </c>
      <c r="D899" s="10" t="s">
        <v>13334</v>
      </c>
      <c r="E899" s="10" t="s">
        <v>14301</v>
      </c>
      <c r="F899" s="375">
        <v>4.0</v>
      </c>
      <c r="G899" s="376" t="s">
        <v>1599</v>
      </c>
      <c r="H899" s="163"/>
      <c r="I899" s="163"/>
      <c r="J899" s="163"/>
      <c r="K899" s="163"/>
      <c r="L899" s="163"/>
      <c r="M899" s="163"/>
      <c r="N899" s="163"/>
      <c r="O899" s="163"/>
      <c r="P899" s="163"/>
      <c r="Q899" s="163"/>
      <c r="R899" s="163"/>
      <c r="S899" s="163"/>
      <c r="T899" s="163"/>
      <c r="U899" s="163"/>
      <c r="V899" s="163"/>
      <c r="W899" s="163"/>
      <c r="X899" s="163"/>
      <c r="Y899" s="163"/>
      <c r="Z899" s="163"/>
    </row>
    <row r="900" ht="11.25" customHeight="1">
      <c r="A900" s="162" t="s">
        <v>11534</v>
      </c>
      <c r="B900" s="10" t="s">
        <v>52</v>
      </c>
      <c r="C900" s="162" t="s">
        <v>14302</v>
      </c>
      <c r="D900" s="10" t="s">
        <v>13334</v>
      </c>
      <c r="E900" s="10" t="s">
        <v>14303</v>
      </c>
      <c r="F900" s="375">
        <v>5.5</v>
      </c>
      <c r="G900" s="376" t="s">
        <v>1599</v>
      </c>
      <c r="H900" s="163"/>
      <c r="I900" s="163"/>
      <c r="J900" s="163"/>
      <c r="K900" s="163"/>
      <c r="L900" s="163"/>
      <c r="M900" s="163"/>
      <c r="N900" s="163"/>
      <c r="O900" s="163"/>
      <c r="P900" s="163"/>
      <c r="Q900" s="163"/>
      <c r="R900" s="163"/>
      <c r="S900" s="163"/>
      <c r="T900" s="163"/>
      <c r="U900" s="163"/>
      <c r="V900" s="163"/>
      <c r="W900" s="163"/>
      <c r="X900" s="163"/>
      <c r="Y900" s="163"/>
      <c r="Z900" s="163"/>
    </row>
    <row r="901" ht="11.25" customHeight="1">
      <c r="A901" s="162" t="s">
        <v>11534</v>
      </c>
      <c r="B901" s="10" t="s">
        <v>52</v>
      </c>
      <c r="C901" s="162" t="s">
        <v>14304</v>
      </c>
      <c r="D901" s="10" t="s">
        <v>13334</v>
      </c>
      <c r="E901" s="10" t="s">
        <v>14303</v>
      </c>
      <c r="F901" s="375">
        <v>5.5</v>
      </c>
      <c r="G901" s="376" t="s">
        <v>1599</v>
      </c>
      <c r="H901" s="163"/>
      <c r="I901" s="163"/>
      <c r="J901" s="163"/>
      <c r="K901" s="163"/>
      <c r="L901" s="163"/>
      <c r="M901" s="163"/>
      <c r="N901" s="163"/>
      <c r="O901" s="163"/>
      <c r="P901" s="163"/>
      <c r="Q901" s="163"/>
      <c r="R901" s="163"/>
      <c r="S901" s="163"/>
      <c r="T901" s="163"/>
      <c r="U901" s="163"/>
      <c r="V901" s="163"/>
      <c r="W901" s="163"/>
      <c r="X901" s="163"/>
      <c r="Y901" s="163"/>
      <c r="Z901" s="163"/>
    </row>
    <row r="902" ht="11.25" customHeight="1">
      <c r="A902" s="162" t="s">
        <v>11534</v>
      </c>
      <c r="B902" s="10" t="s">
        <v>52</v>
      </c>
      <c r="C902" s="162" t="s">
        <v>14305</v>
      </c>
      <c r="D902" s="10" t="s">
        <v>13334</v>
      </c>
      <c r="E902" s="10" t="s">
        <v>14306</v>
      </c>
      <c r="F902" s="375">
        <v>5.5</v>
      </c>
      <c r="G902" s="376" t="s">
        <v>1599</v>
      </c>
      <c r="H902" s="163"/>
      <c r="I902" s="163"/>
      <c r="J902" s="163"/>
      <c r="K902" s="163"/>
      <c r="L902" s="163"/>
      <c r="M902" s="163"/>
      <c r="N902" s="163"/>
      <c r="O902" s="163"/>
      <c r="P902" s="163"/>
      <c r="Q902" s="163"/>
      <c r="R902" s="163"/>
      <c r="S902" s="163"/>
      <c r="T902" s="163"/>
      <c r="U902" s="163"/>
      <c r="V902" s="163"/>
      <c r="W902" s="163"/>
      <c r="X902" s="163"/>
      <c r="Y902" s="163"/>
      <c r="Z902" s="163"/>
    </row>
    <row r="903" ht="11.25" customHeight="1">
      <c r="A903" s="162" t="s">
        <v>13207</v>
      </c>
      <c r="B903" s="10" t="s">
        <v>52</v>
      </c>
      <c r="C903" s="162" t="s">
        <v>14307</v>
      </c>
      <c r="D903" s="10" t="s">
        <v>13334</v>
      </c>
      <c r="E903" s="10">
        <v>15.0</v>
      </c>
      <c r="F903" s="375">
        <v>15.0</v>
      </c>
      <c r="G903" s="376" t="s">
        <v>90</v>
      </c>
      <c r="H903" s="163"/>
      <c r="I903" s="163"/>
      <c r="J903" s="163"/>
      <c r="K903" s="163"/>
      <c r="L903" s="163"/>
      <c r="M903" s="163"/>
      <c r="N903" s="163"/>
      <c r="O903" s="163"/>
      <c r="P903" s="163"/>
      <c r="Q903" s="163"/>
      <c r="R903" s="163"/>
      <c r="S903" s="163"/>
      <c r="T903" s="163"/>
      <c r="U903" s="163"/>
      <c r="V903" s="163"/>
      <c r="W903" s="163"/>
      <c r="X903" s="163"/>
      <c r="Y903" s="163"/>
      <c r="Z903" s="163"/>
    </row>
    <row r="904" ht="11.25" customHeight="1">
      <c r="A904" s="162" t="s">
        <v>13207</v>
      </c>
      <c r="B904" s="10" t="s">
        <v>52</v>
      </c>
      <c r="C904" s="162" t="s">
        <v>14307</v>
      </c>
      <c r="D904" s="10" t="s">
        <v>13334</v>
      </c>
      <c r="E904" s="10">
        <v>2.0</v>
      </c>
      <c r="F904" s="375">
        <v>2.0</v>
      </c>
      <c r="G904" s="376" t="s">
        <v>90</v>
      </c>
      <c r="H904" s="163"/>
      <c r="I904" s="163"/>
      <c r="J904" s="163"/>
      <c r="K904" s="163"/>
      <c r="L904" s="163"/>
      <c r="M904" s="163"/>
      <c r="N904" s="163"/>
      <c r="O904" s="163"/>
      <c r="P904" s="163"/>
      <c r="Q904" s="163"/>
      <c r="R904" s="163"/>
      <c r="S904" s="163"/>
      <c r="T904" s="163"/>
      <c r="U904" s="163"/>
      <c r="V904" s="163"/>
      <c r="W904" s="163"/>
      <c r="X904" s="163"/>
      <c r="Y904" s="163"/>
      <c r="Z904" s="163"/>
    </row>
    <row r="905" ht="11.25" customHeight="1">
      <c r="A905" s="162" t="s">
        <v>13207</v>
      </c>
      <c r="B905" s="10" t="s">
        <v>52</v>
      </c>
      <c r="C905" s="162" t="s">
        <v>14307</v>
      </c>
      <c r="D905" s="10" t="s">
        <v>13334</v>
      </c>
      <c r="E905" s="10">
        <v>1.0</v>
      </c>
      <c r="F905" s="375">
        <v>1.0</v>
      </c>
      <c r="G905" s="376" t="s">
        <v>90</v>
      </c>
      <c r="H905" s="163"/>
      <c r="I905" s="163"/>
      <c r="J905" s="163"/>
      <c r="K905" s="163"/>
      <c r="L905" s="163"/>
      <c r="M905" s="163"/>
      <c r="N905" s="163"/>
      <c r="O905" s="163"/>
      <c r="P905" s="163"/>
      <c r="Q905" s="163"/>
      <c r="R905" s="163"/>
      <c r="S905" s="163"/>
      <c r="T905" s="163"/>
      <c r="U905" s="163"/>
      <c r="V905" s="163"/>
      <c r="W905" s="163"/>
      <c r="X905" s="163"/>
      <c r="Y905" s="163"/>
      <c r="Z905" s="163"/>
    </row>
    <row r="906" ht="11.25" customHeight="1">
      <c r="A906" s="162" t="s">
        <v>13207</v>
      </c>
      <c r="B906" s="10" t="s">
        <v>52</v>
      </c>
      <c r="C906" s="162" t="s">
        <v>14307</v>
      </c>
      <c r="D906" s="10" t="s">
        <v>13334</v>
      </c>
      <c r="E906" s="10">
        <v>20.0</v>
      </c>
      <c r="F906" s="375">
        <v>20.0</v>
      </c>
      <c r="G906" s="376" t="s">
        <v>90</v>
      </c>
      <c r="H906" s="163"/>
      <c r="I906" s="163"/>
      <c r="J906" s="163"/>
      <c r="K906" s="163"/>
      <c r="L906" s="163"/>
      <c r="M906" s="163"/>
      <c r="N906" s="163"/>
      <c r="O906" s="163"/>
      <c r="P906" s="163"/>
      <c r="Q906" s="163"/>
      <c r="R906" s="163"/>
      <c r="S906" s="163"/>
      <c r="T906" s="163"/>
      <c r="U906" s="163"/>
      <c r="V906" s="163"/>
      <c r="W906" s="163"/>
      <c r="X906" s="163"/>
      <c r="Y906" s="163"/>
      <c r="Z906" s="163"/>
    </row>
    <row r="907" ht="11.25" customHeight="1">
      <c r="A907" s="162" t="s">
        <v>13207</v>
      </c>
      <c r="B907" s="10" t="s">
        <v>52</v>
      </c>
      <c r="C907" s="162" t="s">
        <v>14307</v>
      </c>
      <c r="D907" s="10" t="s">
        <v>13334</v>
      </c>
      <c r="E907" s="10">
        <v>2.5</v>
      </c>
      <c r="F907" s="375">
        <v>2.5</v>
      </c>
      <c r="G907" s="376" t="s">
        <v>90</v>
      </c>
      <c r="H907" s="163"/>
      <c r="I907" s="163"/>
      <c r="J907" s="163"/>
      <c r="K907" s="163"/>
      <c r="L907" s="163"/>
      <c r="M907" s="163"/>
      <c r="N907" s="163"/>
      <c r="O907" s="163"/>
      <c r="P907" s="163"/>
      <c r="Q907" s="163"/>
      <c r="R907" s="163"/>
      <c r="S907" s="163"/>
      <c r="T907" s="163"/>
      <c r="U907" s="163"/>
      <c r="V907" s="163"/>
      <c r="W907" s="163"/>
      <c r="X907" s="163"/>
      <c r="Y907" s="163"/>
      <c r="Z907" s="163"/>
    </row>
    <row r="908" ht="11.25" customHeight="1">
      <c r="A908" s="162" t="s">
        <v>13207</v>
      </c>
      <c r="B908" s="10" t="s">
        <v>52</v>
      </c>
      <c r="C908" s="162" t="s">
        <v>14307</v>
      </c>
      <c r="D908" s="10" t="s">
        <v>13334</v>
      </c>
      <c r="E908" s="10">
        <v>12.0</v>
      </c>
      <c r="F908" s="375">
        <v>12.0</v>
      </c>
      <c r="G908" s="376" t="s">
        <v>90</v>
      </c>
      <c r="H908" s="163"/>
      <c r="I908" s="163"/>
      <c r="J908" s="163"/>
      <c r="K908" s="163"/>
      <c r="L908" s="163"/>
      <c r="M908" s="163"/>
      <c r="N908" s="163"/>
      <c r="O908" s="163"/>
      <c r="P908" s="163"/>
      <c r="Q908" s="163"/>
      <c r="R908" s="163"/>
      <c r="S908" s="163"/>
      <c r="T908" s="163"/>
      <c r="U908" s="163"/>
      <c r="V908" s="163"/>
      <c r="W908" s="163"/>
      <c r="X908" s="163"/>
      <c r="Y908" s="163"/>
      <c r="Z908" s="163"/>
    </row>
    <row r="909" ht="11.25" customHeight="1">
      <c r="A909" s="162" t="s">
        <v>13207</v>
      </c>
      <c r="B909" s="10" t="s">
        <v>52</v>
      </c>
      <c r="C909" s="162" t="s">
        <v>14307</v>
      </c>
      <c r="D909" s="10" t="s">
        <v>13334</v>
      </c>
      <c r="E909" s="10">
        <v>1.5</v>
      </c>
      <c r="F909" s="375">
        <v>1.5</v>
      </c>
      <c r="G909" s="376" t="s">
        <v>90</v>
      </c>
      <c r="H909" s="163"/>
      <c r="I909" s="163"/>
      <c r="J909" s="163"/>
      <c r="K909" s="163"/>
      <c r="L909" s="163"/>
      <c r="M909" s="163"/>
      <c r="N909" s="163"/>
      <c r="O909" s="163"/>
      <c r="P909" s="163"/>
      <c r="Q909" s="163"/>
      <c r="R909" s="163"/>
      <c r="S909" s="163"/>
      <c r="T909" s="163"/>
      <c r="U909" s="163"/>
      <c r="V909" s="163"/>
      <c r="W909" s="163"/>
      <c r="X909" s="163"/>
      <c r="Y909" s="163"/>
      <c r="Z909" s="163"/>
    </row>
    <row r="910" ht="11.25" customHeight="1">
      <c r="A910" s="162" t="s">
        <v>13207</v>
      </c>
      <c r="B910" s="10" t="s">
        <v>52</v>
      </c>
      <c r="C910" s="162" t="s">
        <v>14307</v>
      </c>
      <c r="D910" s="10" t="s">
        <v>13334</v>
      </c>
      <c r="E910" s="10">
        <v>0.5</v>
      </c>
      <c r="F910" s="375">
        <v>0.5</v>
      </c>
      <c r="G910" s="376" t="s">
        <v>90</v>
      </c>
      <c r="H910" s="163"/>
      <c r="I910" s="163"/>
      <c r="J910" s="163"/>
      <c r="K910" s="163"/>
      <c r="L910" s="163"/>
      <c r="M910" s="163"/>
      <c r="N910" s="163"/>
      <c r="O910" s="163"/>
      <c r="P910" s="163"/>
      <c r="Q910" s="163"/>
      <c r="R910" s="163"/>
      <c r="S910" s="163"/>
      <c r="T910" s="163"/>
      <c r="U910" s="163"/>
      <c r="V910" s="163"/>
      <c r="W910" s="163"/>
      <c r="X910" s="163"/>
      <c r="Y910" s="163"/>
      <c r="Z910" s="163"/>
    </row>
    <row r="911" ht="11.25" customHeight="1">
      <c r="A911" s="162" t="s">
        <v>13207</v>
      </c>
      <c r="B911" s="10" t="s">
        <v>52</v>
      </c>
      <c r="C911" s="162" t="s">
        <v>14307</v>
      </c>
      <c r="D911" s="10" t="s">
        <v>13334</v>
      </c>
      <c r="E911" s="10">
        <v>2.5</v>
      </c>
      <c r="F911" s="375">
        <v>2.5</v>
      </c>
      <c r="G911" s="376" t="s">
        <v>90</v>
      </c>
      <c r="H911" s="163"/>
      <c r="I911" s="163"/>
      <c r="J911" s="163"/>
      <c r="K911" s="163"/>
      <c r="L911" s="163"/>
      <c r="M911" s="163"/>
      <c r="N911" s="163"/>
      <c r="O911" s="163"/>
      <c r="P911" s="163"/>
      <c r="Q911" s="163"/>
      <c r="R911" s="163"/>
      <c r="S911" s="163"/>
      <c r="T911" s="163"/>
      <c r="U911" s="163"/>
      <c r="V911" s="163"/>
      <c r="W911" s="163"/>
      <c r="X911" s="163"/>
      <c r="Y911" s="163"/>
      <c r="Z911" s="163"/>
    </row>
    <row r="912" ht="11.25" customHeight="1">
      <c r="A912" s="162" t="s">
        <v>13207</v>
      </c>
      <c r="B912" s="10" t="s">
        <v>52</v>
      </c>
      <c r="C912" s="162" t="s">
        <v>14307</v>
      </c>
      <c r="D912" s="10" t="s">
        <v>13334</v>
      </c>
      <c r="E912" s="10">
        <v>2.5</v>
      </c>
      <c r="F912" s="375">
        <v>2.5</v>
      </c>
      <c r="G912" s="376" t="s">
        <v>90</v>
      </c>
      <c r="H912" s="163"/>
      <c r="I912" s="163"/>
      <c r="J912" s="163"/>
      <c r="K912" s="163"/>
      <c r="L912" s="163"/>
      <c r="M912" s="163"/>
      <c r="N912" s="163"/>
      <c r="O912" s="163"/>
      <c r="P912" s="163"/>
      <c r="Q912" s="163"/>
      <c r="R912" s="163"/>
      <c r="S912" s="163"/>
      <c r="T912" s="163"/>
      <c r="U912" s="163"/>
      <c r="V912" s="163"/>
      <c r="W912" s="163"/>
      <c r="X912" s="163"/>
      <c r="Y912" s="163"/>
      <c r="Z912" s="163"/>
    </row>
    <row r="913" ht="11.25" customHeight="1">
      <c r="A913" s="162" t="s">
        <v>13207</v>
      </c>
      <c r="B913" s="10" t="s">
        <v>52</v>
      </c>
      <c r="C913" s="162" t="s">
        <v>14307</v>
      </c>
      <c r="D913" s="10" t="s">
        <v>13334</v>
      </c>
      <c r="E913" s="10">
        <v>2.5</v>
      </c>
      <c r="F913" s="375">
        <v>2.5</v>
      </c>
      <c r="G913" s="376" t="s">
        <v>90</v>
      </c>
      <c r="H913" s="163"/>
      <c r="I913" s="163"/>
      <c r="J913" s="163"/>
      <c r="K913" s="163"/>
      <c r="L913" s="163"/>
      <c r="M913" s="163"/>
      <c r="N913" s="163"/>
      <c r="O913" s="163"/>
      <c r="P913" s="163"/>
      <c r="Q913" s="163"/>
      <c r="R913" s="163"/>
      <c r="S913" s="163"/>
      <c r="T913" s="163"/>
      <c r="U913" s="163"/>
      <c r="V913" s="163"/>
      <c r="W913" s="163"/>
      <c r="X913" s="163"/>
      <c r="Y913" s="163"/>
      <c r="Z913" s="163"/>
    </row>
    <row r="914" ht="11.25" customHeight="1">
      <c r="A914" s="162" t="s">
        <v>13207</v>
      </c>
      <c r="B914" s="10" t="s">
        <v>52</v>
      </c>
      <c r="C914" s="162" t="s">
        <v>13724</v>
      </c>
      <c r="D914" s="10" t="s">
        <v>13334</v>
      </c>
      <c r="E914" s="10">
        <v>496.65</v>
      </c>
      <c r="F914" s="375">
        <v>496.65</v>
      </c>
      <c r="G914" s="376" t="s">
        <v>90</v>
      </c>
      <c r="H914" s="163"/>
      <c r="I914" s="163"/>
      <c r="J914" s="163"/>
      <c r="K914" s="163"/>
      <c r="L914" s="163"/>
      <c r="M914" s="163"/>
      <c r="N914" s="163"/>
      <c r="O914" s="163"/>
      <c r="P914" s="163"/>
      <c r="Q914" s="163"/>
      <c r="R914" s="163"/>
      <c r="S914" s="163"/>
      <c r="T914" s="163"/>
      <c r="U914" s="163"/>
      <c r="V914" s="163"/>
      <c r="W914" s="163"/>
      <c r="X914" s="163"/>
      <c r="Y914" s="163"/>
      <c r="Z914" s="163"/>
    </row>
    <row r="915" ht="11.25" customHeight="1">
      <c r="A915" s="162" t="s">
        <v>13208</v>
      </c>
      <c r="B915" s="10" t="s">
        <v>52</v>
      </c>
      <c r="C915" s="162" t="s">
        <v>14210</v>
      </c>
      <c r="D915" s="10" t="s">
        <v>13420</v>
      </c>
      <c r="E915" s="10">
        <v>50.0</v>
      </c>
      <c r="F915" s="375">
        <v>50.0</v>
      </c>
      <c r="G915" s="376" t="s">
        <v>73</v>
      </c>
      <c r="H915" s="163"/>
      <c r="I915" s="163"/>
      <c r="J915" s="163"/>
      <c r="K915" s="163"/>
      <c r="L915" s="163"/>
      <c r="M915" s="163"/>
      <c r="N915" s="163"/>
      <c r="O915" s="163"/>
      <c r="P915" s="163"/>
      <c r="Q915" s="163"/>
      <c r="R915" s="163"/>
      <c r="S915" s="163"/>
      <c r="T915" s="163"/>
      <c r="U915" s="163"/>
      <c r="V915" s="163"/>
      <c r="W915" s="163"/>
      <c r="X915" s="163"/>
      <c r="Y915" s="163"/>
      <c r="Z915" s="163"/>
    </row>
    <row r="916" ht="11.25" customHeight="1">
      <c r="A916" s="162" t="s">
        <v>13208</v>
      </c>
      <c r="B916" s="10" t="s">
        <v>52</v>
      </c>
      <c r="C916" s="162" t="s">
        <v>14211</v>
      </c>
      <c r="D916" s="10" t="s">
        <v>13420</v>
      </c>
      <c r="E916" s="10">
        <v>50.0</v>
      </c>
      <c r="F916" s="375">
        <v>50.0</v>
      </c>
      <c r="G916" s="376" t="s">
        <v>73</v>
      </c>
      <c r="H916" s="163"/>
      <c r="I916" s="163"/>
      <c r="J916" s="163"/>
      <c r="K916" s="163"/>
      <c r="L916" s="163"/>
      <c r="M916" s="163"/>
      <c r="N916" s="163"/>
      <c r="O916" s="163"/>
      <c r="P916" s="163"/>
      <c r="Q916" s="163"/>
      <c r="R916" s="163"/>
      <c r="S916" s="163"/>
      <c r="T916" s="163"/>
      <c r="U916" s="163"/>
      <c r="V916" s="163"/>
      <c r="W916" s="163"/>
      <c r="X916" s="163"/>
      <c r="Y916" s="163"/>
      <c r="Z916" s="163"/>
    </row>
    <row r="917" ht="11.25" customHeight="1">
      <c r="A917" s="162" t="s">
        <v>13208</v>
      </c>
      <c r="B917" s="10" t="s">
        <v>52</v>
      </c>
      <c r="C917" s="162" t="s">
        <v>14212</v>
      </c>
      <c r="D917" s="10" t="s">
        <v>13420</v>
      </c>
      <c r="E917" s="10">
        <v>50.0</v>
      </c>
      <c r="F917" s="375">
        <v>50.0</v>
      </c>
      <c r="G917" s="376" t="s">
        <v>73</v>
      </c>
      <c r="H917" s="163"/>
      <c r="I917" s="163"/>
      <c r="J917" s="163"/>
      <c r="K917" s="163"/>
      <c r="L917" s="163"/>
      <c r="M917" s="163"/>
      <c r="N917" s="163"/>
      <c r="O917" s="163"/>
      <c r="P917" s="163"/>
      <c r="Q917" s="163"/>
      <c r="R917" s="163"/>
      <c r="S917" s="163"/>
      <c r="T917" s="163"/>
      <c r="U917" s="163"/>
      <c r="V917" s="163"/>
      <c r="W917" s="163"/>
      <c r="X917" s="163"/>
      <c r="Y917" s="163"/>
      <c r="Z917" s="163"/>
    </row>
    <row r="918" ht="11.25" customHeight="1">
      <c r="A918" s="162" t="s">
        <v>13208</v>
      </c>
      <c r="B918" s="10" t="s">
        <v>52</v>
      </c>
      <c r="C918" s="162" t="s">
        <v>14213</v>
      </c>
      <c r="D918" s="10" t="s">
        <v>13420</v>
      </c>
      <c r="E918" s="10">
        <v>13.33</v>
      </c>
      <c r="F918" s="375">
        <v>13.33</v>
      </c>
      <c r="G918" s="376" t="s">
        <v>73</v>
      </c>
      <c r="H918" s="163"/>
      <c r="I918" s="163"/>
      <c r="J918" s="163"/>
      <c r="K918" s="163"/>
      <c r="L918" s="163"/>
      <c r="M918" s="163"/>
      <c r="N918" s="163"/>
      <c r="O918" s="163"/>
      <c r="P918" s="163"/>
      <c r="Q918" s="163"/>
      <c r="R918" s="163"/>
      <c r="S918" s="163"/>
      <c r="T918" s="163"/>
      <c r="U918" s="163"/>
      <c r="V918" s="163"/>
      <c r="W918" s="163"/>
      <c r="X918" s="163"/>
      <c r="Y918" s="163"/>
      <c r="Z918" s="163"/>
    </row>
    <row r="919" ht="11.25" customHeight="1">
      <c r="A919" s="162" t="s">
        <v>13208</v>
      </c>
      <c r="B919" s="10" t="s">
        <v>52</v>
      </c>
      <c r="C919" s="162" t="s">
        <v>14214</v>
      </c>
      <c r="D919" s="10" t="s">
        <v>13420</v>
      </c>
      <c r="E919" s="10">
        <v>13.33</v>
      </c>
      <c r="F919" s="375">
        <v>13.33</v>
      </c>
      <c r="G919" s="376" t="s">
        <v>73</v>
      </c>
      <c r="H919" s="163"/>
      <c r="I919" s="163"/>
      <c r="J919" s="163"/>
      <c r="K919" s="163"/>
      <c r="L919" s="163"/>
      <c r="M919" s="163"/>
      <c r="N919" s="163"/>
      <c r="O919" s="163"/>
      <c r="P919" s="163"/>
      <c r="Q919" s="163"/>
      <c r="R919" s="163"/>
      <c r="S919" s="163"/>
      <c r="T919" s="163"/>
      <c r="U919" s="163"/>
      <c r="V919" s="163"/>
      <c r="W919" s="163"/>
      <c r="X919" s="163"/>
      <c r="Y919" s="163"/>
      <c r="Z919" s="163"/>
    </row>
    <row r="920" ht="11.25" customHeight="1">
      <c r="A920" s="162" t="s">
        <v>13208</v>
      </c>
      <c r="B920" s="10" t="s">
        <v>52</v>
      </c>
      <c r="C920" s="162" t="s">
        <v>14215</v>
      </c>
      <c r="D920" s="10" t="s">
        <v>13420</v>
      </c>
      <c r="E920" s="10">
        <v>13.33</v>
      </c>
      <c r="F920" s="375">
        <v>13.33</v>
      </c>
      <c r="G920" s="376" t="s">
        <v>73</v>
      </c>
      <c r="H920" s="163"/>
      <c r="I920" s="163"/>
      <c r="J920" s="163"/>
      <c r="K920" s="163"/>
      <c r="L920" s="163"/>
      <c r="M920" s="163"/>
      <c r="N920" s="163"/>
      <c r="O920" s="163"/>
      <c r="P920" s="163"/>
      <c r="Q920" s="163"/>
      <c r="R920" s="163"/>
      <c r="S920" s="163"/>
      <c r="T920" s="163"/>
      <c r="U920" s="163"/>
      <c r="V920" s="163"/>
      <c r="W920" s="163"/>
      <c r="X920" s="163"/>
      <c r="Y920" s="163"/>
      <c r="Z920" s="163"/>
    </row>
    <row r="921" ht="11.25" customHeight="1">
      <c r="A921" s="162" t="s">
        <v>13208</v>
      </c>
      <c r="B921" s="10" t="s">
        <v>52</v>
      </c>
      <c r="C921" s="162" t="s">
        <v>14216</v>
      </c>
      <c r="D921" s="10" t="s">
        <v>13300</v>
      </c>
      <c r="E921" s="10">
        <v>20.66</v>
      </c>
      <c r="F921" s="375">
        <v>20.66</v>
      </c>
      <c r="G921" s="376" t="s">
        <v>73</v>
      </c>
      <c r="H921" s="163"/>
      <c r="I921" s="163"/>
      <c r="J921" s="163"/>
      <c r="K921" s="163"/>
      <c r="L921" s="163"/>
      <c r="M921" s="163"/>
      <c r="N921" s="163"/>
      <c r="O921" s="163"/>
      <c r="P921" s="163"/>
      <c r="Q921" s="163"/>
      <c r="R921" s="163"/>
      <c r="S921" s="163"/>
      <c r="T921" s="163"/>
      <c r="U921" s="163"/>
      <c r="V921" s="163"/>
      <c r="W921" s="163"/>
      <c r="X921" s="163"/>
      <c r="Y921" s="163"/>
      <c r="Z921" s="163"/>
    </row>
    <row r="922" ht="11.25" customHeight="1">
      <c r="A922" s="162" t="s">
        <v>13208</v>
      </c>
      <c r="B922" s="10" t="s">
        <v>52</v>
      </c>
      <c r="C922" s="162" t="s">
        <v>14217</v>
      </c>
      <c r="D922" s="10" t="s">
        <v>13300</v>
      </c>
      <c r="E922" s="10">
        <v>20.66</v>
      </c>
      <c r="F922" s="375">
        <v>20.66</v>
      </c>
      <c r="G922" s="376" t="s">
        <v>73</v>
      </c>
      <c r="H922" s="163"/>
      <c r="I922" s="163"/>
      <c r="J922" s="163"/>
      <c r="K922" s="163"/>
      <c r="L922" s="163"/>
      <c r="M922" s="163"/>
      <c r="N922" s="163"/>
      <c r="O922" s="163"/>
      <c r="P922" s="163"/>
      <c r="Q922" s="163"/>
      <c r="R922" s="163"/>
      <c r="S922" s="163"/>
      <c r="T922" s="163"/>
      <c r="U922" s="163"/>
      <c r="V922" s="163"/>
      <c r="W922" s="163"/>
      <c r="X922" s="163"/>
      <c r="Y922" s="163"/>
      <c r="Z922" s="163"/>
    </row>
    <row r="923" ht="11.25" customHeight="1">
      <c r="A923" s="162" t="s">
        <v>13208</v>
      </c>
      <c r="B923" s="10" t="s">
        <v>52</v>
      </c>
      <c r="C923" s="162" t="s">
        <v>14218</v>
      </c>
      <c r="D923" s="10" t="s">
        <v>13300</v>
      </c>
      <c r="E923" s="10">
        <v>20.66</v>
      </c>
      <c r="F923" s="375">
        <v>20.66</v>
      </c>
      <c r="G923" s="376" t="s">
        <v>73</v>
      </c>
      <c r="H923" s="163"/>
      <c r="I923" s="163"/>
      <c r="J923" s="163"/>
      <c r="K923" s="163"/>
      <c r="L923" s="163"/>
      <c r="M923" s="163"/>
      <c r="N923" s="163"/>
      <c r="O923" s="163"/>
      <c r="P923" s="163"/>
      <c r="Q923" s="163"/>
      <c r="R923" s="163"/>
      <c r="S923" s="163"/>
      <c r="T923" s="163"/>
      <c r="U923" s="163"/>
      <c r="V923" s="163"/>
      <c r="W923" s="163"/>
      <c r="X923" s="163"/>
      <c r="Y923" s="163"/>
      <c r="Z923" s="163"/>
    </row>
    <row r="924" ht="11.25" customHeight="1">
      <c r="A924" s="162" t="s">
        <v>13208</v>
      </c>
      <c r="B924" s="10" t="s">
        <v>52</v>
      </c>
      <c r="C924" s="162" t="s">
        <v>14219</v>
      </c>
      <c r="D924" s="10" t="s">
        <v>13300</v>
      </c>
      <c r="E924" s="10">
        <v>7.66</v>
      </c>
      <c r="F924" s="375">
        <v>7.66</v>
      </c>
      <c r="G924" s="376" t="s">
        <v>73</v>
      </c>
      <c r="H924" s="163"/>
      <c r="I924" s="163"/>
      <c r="J924" s="163"/>
      <c r="K924" s="163"/>
      <c r="L924" s="163"/>
      <c r="M924" s="163"/>
      <c r="N924" s="163"/>
      <c r="O924" s="163"/>
      <c r="P924" s="163"/>
      <c r="Q924" s="163"/>
      <c r="R924" s="163"/>
      <c r="S924" s="163"/>
      <c r="T924" s="163"/>
      <c r="U924" s="163"/>
      <c r="V924" s="163"/>
      <c r="W924" s="163"/>
      <c r="X924" s="163"/>
      <c r="Y924" s="163"/>
      <c r="Z924" s="163"/>
    </row>
    <row r="925" ht="11.25" customHeight="1">
      <c r="A925" s="162" t="s">
        <v>13208</v>
      </c>
      <c r="B925" s="10" t="s">
        <v>52</v>
      </c>
      <c r="C925" s="162" t="s">
        <v>14220</v>
      </c>
      <c r="D925" s="10" t="s">
        <v>13300</v>
      </c>
      <c r="E925" s="10">
        <v>7.66</v>
      </c>
      <c r="F925" s="375">
        <v>7.66</v>
      </c>
      <c r="G925" s="376" t="s">
        <v>73</v>
      </c>
      <c r="H925" s="163"/>
      <c r="I925" s="163"/>
      <c r="J925" s="163"/>
      <c r="K925" s="163"/>
      <c r="L925" s="163"/>
      <c r="M925" s="163"/>
      <c r="N925" s="163"/>
      <c r="O925" s="163"/>
      <c r="P925" s="163"/>
      <c r="Q925" s="163"/>
      <c r="R925" s="163"/>
      <c r="S925" s="163"/>
      <c r="T925" s="163"/>
      <c r="U925" s="163"/>
      <c r="V925" s="163"/>
      <c r="W925" s="163"/>
      <c r="X925" s="163"/>
      <c r="Y925" s="163"/>
      <c r="Z925" s="163"/>
    </row>
    <row r="926" ht="11.25" customHeight="1">
      <c r="A926" s="162" t="s">
        <v>13208</v>
      </c>
      <c r="B926" s="10" t="s">
        <v>52</v>
      </c>
      <c r="C926" s="162" t="s">
        <v>14221</v>
      </c>
      <c r="D926" s="10" t="s">
        <v>13300</v>
      </c>
      <c r="E926" s="10">
        <v>7.66</v>
      </c>
      <c r="F926" s="375">
        <v>7.66</v>
      </c>
      <c r="G926" s="376" t="s">
        <v>73</v>
      </c>
      <c r="H926" s="163"/>
      <c r="I926" s="163"/>
      <c r="J926" s="163"/>
      <c r="K926" s="163"/>
      <c r="L926" s="163"/>
      <c r="M926" s="163"/>
      <c r="N926" s="163"/>
      <c r="O926" s="163"/>
      <c r="P926" s="163"/>
      <c r="Q926" s="163"/>
      <c r="R926" s="163"/>
      <c r="S926" s="163"/>
      <c r="T926" s="163"/>
      <c r="U926" s="163"/>
      <c r="V926" s="163"/>
      <c r="W926" s="163"/>
      <c r="X926" s="163"/>
      <c r="Y926" s="163"/>
      <c r="Z926" s="163"/>
    </row>
    <row r="927" ht="11.25" customHeight="1">
      <c r="A927" s="162" t="s">
        <v>13208</v>
      </c>
      <c r="B927" s="10" t="s">
        <v>52</v>
      </c>
      <c r="C927" s="162" t="s">
        <v>13803</v>
      </c>
      <c r="D927" s="10" t="s">
        <v>13300</v>
      </c>
      <c r="E927" s="10">
        <v>79.33</v>
      </c>
      <c r="F927" s="375">
        <v>79.33</v>
      </c>
      <c r="G927" s="376" t="s">
        <v>73</v>
      </c>
      <c r="H927" s="163"/>
      <c r="I927" s="163"/>
      <c r="J927" s="163"/>
      <c r="K927" s="163"/>
      <c r="L927" s="163"/>
      <c r="M927" s="163"/>
      <c r="N927" s="163"/>
      <c r="O927" s="163"/>
      <c r="P927" s="163"/>
      <c r="Q927" s="163"/>
      <c r="R927" s="163"/>
      <c r="S927" s="163"/>
      <c r="T927" s="163"/>
      <c r="U927" s="163"/>
      <c r="V927" s="163"/>
      <c r="W927" s="163"/>
      <c r="X927" s="163"/>
      <c r="Y927" s="163"/>
      <c r="Z927" s="163"/>
    </row>
    <row r="928" ht="11.25" customHeight="1">
      <c r="A928" s="162" t="s">
        <v>13208</v>
      </c>
      <c r="B928" s="10" t="s">
        <v>52</v>
      </c>
      <c r="C928" s="162" t="s">
        <v>13804</v>
      </c>
      <c r="D928" s="10" t="s">
        <v>13300</v>
      </c>
      <c r="E928" s="10">
        <v>51.33</v>
      </c>
      <c r="F928" s="375">
        <v>51.33</v>
      </c>
      <c r="G928" s="376" t="s">
        <v>73</v>
      </c>
      <c r="H928" s="163"/>
      <c r="I928" s="163"/>
      <c r="J928" s="163"/>
      <c r="K928" s="163"/>
      <c r="L928" s="163"/>
      <c r="M928" s="163"/>
      <c r="N928" s="163"/>
      <c r="O928" s="163"/>
      <c r="P928" s="163"/>
      <c r="Q928" s="163"/>
      <c r="R928" s="163"/>
      <c r="S928" s="163"/>
      <c r="T928" s="163"/>
      <c r="U928" s="163"/>
      <c r="V928" s="163"/>
      <c r="W928" s="163"/>
      <c r="X928" s="163"/>
      <c r="Y928" s="163"/>
      <c r="Z928" s="163"/>
    </row>
    <row r="929" ht="11.25" customHeight="1">
      <c r="A929" s="162" t="s">
        <v>13208</v>
      </c>
      <c r="B929" s="10" t="s">
        <v>52</v>
      </c>
      <c r="C929" s="162" t="s">
        <v>13372</v>
      </c>
      <c r="D929" s="10" t="s">
        <v>13300</v>
      </c>
      <c r="E929" s="10">
        <v>482.66</v>
      </c>
      <c r="F929" s="375">
        <v>482.66</v>
      </c>
      <c r="G929" s="376" t="s">
        <v>73</v>
      </c>
      <c r="H929" s="163"/>
      <c r="I929" s="163"/>
      <c r="J929" s="163"/>
      <c r="K929" s="163"/>
      <c r="L929" s="163"/>
      <c r="M929" s="163"/>
      <c r="N929" s="163"/>
      <c r="O929" s="163"/>
      <c r="P929" s="163"/>
      <c r="Q929" s="163"/>
      <c r="R929" s="163"/>
      <c r="S929" s="163"/>
      <c r="T929" s="163"/>
      <c r="U929" s="163"/>
      <c r="V929" s="163"/>
      <c r="W929" s="163"/>
      <c r="X929" s="163"/>
      <c r="Y929" s="163"/>
      <c r="Z929" s="163"/>
    </row>
    <row r="930" ht="11.25" customHeight="1">
      <c r="A930" s="162" t="s">
        <v>74</v>
      </c>
      <c r="B930" s="10" t="s">
        <v>52</v>
      </c>
      <c r="C930" s="162" t="s">
        <v>14308</v>
      </c>
      <c r="D930" s="10" t="s">
        <v>13330</v>
      </c>
      <c r="E930" s="10">
        <v>29.0</v>
      </c>
      <c r="F930" s="375">
        <v>57.6</v>
      </c>
      <c r="G930" s="376" t="s">
        <v>74</v>
      </c>
      <c r="H930" s="163"/>
      <c r="I930" s="163"/>
      <c r="J930" s="163"/>
      <c r="K930" s="163"/>
      <c r="L930" s="163"/>
      <c r="M930" s="163"/>
      <c r="N930" s="163"/>
      <c r="O930" s="163"/>
      <c r="P930" s="163"/>
      <c r="Q930" s="163"/>
      <c r="R930" s="163"/>
      <c r="S930" s="163"/>
      <c r="T930" s="163"/>
      <c r="U930" s="163"/>
      <c r="V930" s="163"/>
      <c r="W930" s="163"/>
      <c r="X930" s="163"/>
      <c r="Y930" s="163"/>
      <c r="Z930" s="163"/>
    </row>
    <row r="931" ht="11.25" customHeight="1">
      <c r="A931" s="162" t="s">
        <v>74</v>
      </c>
      <c r="B931" s="10" t="s">
        <v>52</v>
      </c>
      <c r="C931" s="162" t="s">
        <v>14309</v>
      </c>
      <c r="D931" s="10" t="s">
        <v>13330</v>
      </c>
      <c r="E931" s="10">
        <v>12.0</v>
      </c>
      <c r="F931" s="375">
        <v>24.0</v>
      </c>
      <c r="G931" s="376" t="s">
        <v>74</v>
      </c>
      <c r="H931" s="163"/>
      <c r="I931" s="163"/>
      <c r="J931" s="163"/>
      <c r="K931" s="163"/>
      <c r="L931" s="163"/>
      <c r="M931" s="163"/>
      <c r="N931" s="163"/>
      <c r="O931" s="163"/>
      <c r="P931" s="163"/>
      <c r="Q931" s="163"/>
      <c r="R931" s="163"/>
      <c r="S931" s="163"/>
      <c r="T931" s="163"/>
      <c r="U931" s="163"/>
      <c r="V931" s="163"/>
      <c r="W931" s="163"/>
      <c r="X931" s="163"/>
      <c r="Y931" s="163"/>
      <c r="Z931" s="163"/>
    </row>
    <row r="932" ht="11.25" customHeight="1">
      <c r="A932" s="162" t="s">
        <v>74</v>
      </c>
      <c r="B932" s="10" t="s">
        <v>52</v>
      </c>
      <c r="C932" s="162" t="s">
        <v>14310</v>
      </c>
      <c r="D932" s="10" t="s">
        <v>13330</v>
      </c>
      <c r="E932" s="10">
        <v>2.0</v>
      </c>
      <c r="F932" s="375">
        <v>4.0</v>
      </c>
      <c r="G932" s="376" t="s">
        <v>74</v>
      </c>
      <c r="H932" s="163"/>
      <c r="I932" s="163"/>
      <c r="J932" s="163"/>
      <c r="K932" s="163"/>
      <c r="L932" s="163"/>
      <c r="M932" s="163"/>
      <c r="N932" s="163"/>
      <c r="O932" s="163"/>
      <c r="P932" s="163"/>
      <c r="Q932" s="163"/>
      <c r="R932" s="163"/>
      <c r="S932" s="163"/>
      <c r="T932" s="163"/>
      <c r="U932" s="163"/>
      <c r="V932" s="163"/>
      <c r="W932" s="163"/>
      <c r="X932" s="163"/>
      <c r="Y932" s="163"/>
      <c r="Z932" s="163"/>
    </row>
    <row r="933" ht="11.25" customHeight="1">
      <c r="A933" s="162" t="s">
        <v>74</v>
      </c>
      <c r="B933" s="10" t="s">
        <v>52</v>
      </c>
      <c r="C933" s="162" t="s">
        <v>14311</v>
      </c>
      <c r="D933" s="10" t="s">
        <v>13330</v>
      </c>
      <c r="E933" s="10">
        <v>12.0</v>
      </c>
      <c r="F933" s="375">
        <v>24.0</v>
      </c>
      <c r="G933" s="376" t="s">
        <v>74</v>
      </c>
      <c r="H933" s="163"/>
      <c r="I933" s="163"/>
      <c r="J933" s="163"/>
      <c r="K933" s="163"/>
      <c r="L933" s="163"/>
      <c r="M933" s="163"/>
      <c r="N933" s="163"/>
      <c r="O933" s="163"/>
      <c r="P933" s="163"/>
      <c r="Q933" s="163"/>
      <c r="R933" s="163"/>
      <c r="S933" s="163"/>
      <c r="T933" s="163"/>
      <c r="U933" s="163"/>
      <c r="V933" s="163"/>
      <c r="W933" s="163"/>
      <c r="X933" s="163"/>
      <c r="Y933" s="163"/>
      <c r="Z933" s="163"/>
    </row>
    <row r="934" ht="11.25" customHeight="1">
      <c r="A934" s="162" t="s">
        <v>74</v>
      </c>
      <c r="B934" s="10" t="s">
        <v>52</v>
      </c>
      <c r="C934" s="162" t="s">
        <v>14312</v>
      </c>
      <c r="D934" s="10" t="s">
        <v>13576</v>
      </c>
      <c r="E934" s="10">
        <v>12.0</v>
      </c>
      <c r="F934" s="375">
        <v>6.0</v>
      </c>
      <c r="G934" s="376" t="s">
        <v>74</v>
      </c>
      <c r="H934" s="163"/>
      <c r="I934" s="163"/>
      <c r="J934" s="163"/>
      <c r="K934" s="163"/>
      <c r="L934" s="163"/>
      <c r="M934" s="163"/>
      <c r="N934" s="163"/>
      <c r="O934" s="163"/>
      <c r="P934" s="163"/>
      <c r="Q934" s="163"/>
      <c r="R934" s="163"/>
      <c r="S934" s="163"/>
      <c r="T934" s="163"/>
      <c r="U934" s="163"/>
      <c r="V934" s="163"/>
      <c r="W934" s="163"/>
      <c r="X934" s="163"/>
      <c r="Y934" s="163"/>
      <c r="Z934" s="163"/>
    </row>
    <row r="935" ht="11.25" customHeight="1">
      <c r="A935" s="162" t="s">
        <v>74</v>
      </c>
      <c r="B935" s="10" t="s">
        <v>52</v>
      </c>
      <c r="C935" s="162" t="s">
        <v>14313</v>
      </c>
      <c r="D935" s="10" t="s">
        <v>13330</v>
      </c>
      <c r="E935" s="10">
        <v>10.0</v>
      </c>
      <c r="F935" s="375">
        <v>20.0</v>
      </c>
      <c r="G935" s="376" t="s">
        <v>74</v>
      </c>
      <c r="H935" s="163"/>
      <c r="I935" s="163"/>
      <c r="J935" s="163"/>
      <c r="K935" s="163"/>
      <c r="L935" s="163"/>
      <c r="M935" s="163"/>
      <c r="N935" s="163"/>
      <c r="O935" s="163"/>
      <c r="P935" s="163"/>
      <c r="Q935" s="163"/>
      <c r="R935" s="163"/>
      <c r="S935" s="163"/>
      <c r="T935" s="163"/>
      <c r="U935" s="163"/>
      <c r="V935" s="163"/>
      <c r="W935" s="163"/>
      <c r="X935" s="163"/>
      <c r="Y935" s="163"/>
      <c r="Z935" s="163"/>
    </row>
    <row r="936" ht="11.25" customHeight="1">
      <c r="A936" s="162" t="s">
        <v>74</v>
      </c>
      <c r="B936" s="10" t="s">
        <v>52</v>
      </c>
      <c r="C936" s="162" t="s">
        <v>14314</v>
      </c>
      <c r="D936" s="10" t="s">
        <v>13330</v>
      </c>
      <c r="E936" s="10">
        <v>2.0</v>
      </c>
      <c r="F936" s="375">
        <v>4.0</v>
      </c>
      <c r="G936" s="376" t="s">
        <v>74</v>
      </c>
      <c r="H936" s="163"/>
      <c r="I936" s="163"/>
      <c r="J936" s="163"/>
      <c r="K936" s="163"/>
      <c r="L936" s="163"/>
      <c r="M936" s="163"/>
      <c r="N936" s="163"/>
      <c r="O936" s="163"/>
      <c r="P936" s="163"/>
      <c r="Q936" s="163"/>
      <c r="R936" s="163"/>
      <c r="S936" s="163"/>
      <c r="T936" s="163"/>
      <c r="U936" s="163"/>
      <c r="V936" s="163"/>
      <c r="W936" s="163"/>
      <c r="X936" s="163"/>
      <c r="Y936" s="163"/>
      <c r="Z936" s="163"/>
    </row>
    <row r="937" ht="11.25" customHeight="1">
      <c r="A937" s="162" t="s">
        <v>74</v>
      </c>
      <c r="B937" s="10" t="s">
        <v>52</v>
      </c>
      <c r="C937" s="162" t="s">
        <v>14315</v>
      </c>
      <c r="D937" s="10" t="s">
        <v>13576</v>
      </c>
      <c r="E937" s="10">
        <v>4.0</v>
      </c>
      <c r="F937" s="375">
        <v>8.0</v>
      </c>
      <c r="G937" s="376" t="s">
        <v>74</v>
      </c>
      <c r="H937" s="163"/>
      <c r="I937" s="163"/>
      <c r="J937" s="163"/>
      <c r="K937" s="163"/>
      <c r="L937" s="163"/>
      <c r="M937" s="163"/>
      <c r="N937" s="163"/>
      <c r="O937" s="163"/>
      <c r="P937" s="163"/>
      <c r="Q937" s="163"/>
      <c r="R937" s="163"/>
      <c r="S937" s="163"/>
      <c r="T937" s="163"/>
      <c r="U937" s="163"/>
      <c r="V937" s="163"/>
      <c r="W937" s="163"/>
      <c r="X937" s="163"/>
      <c r="Y937" s="163"/>
      <c r="Z937" s="163"/>
    </row>
    <row r="938" ht="11.25" customHeight="1">
      <c r="A938" s="162" t="s">
        <v>74</v>
      </c>
      <c r="B938" s="10" t="s">
        <v>52</v>
      </c>
      <c r="C938" s="162" t="s">
        <v>14316</v>
      </c>
      <c r="D938" s="10" t="s">
        <v>13330</v>
      </c>
      <c r="E938" s="10">
        <v>7.0</v>
      </c>
      <c r="F938" s="375">
        <v>14.0</v>
      </c>
      <c r="G938" s="376" t="s">
        <v>74</v>
      </c>
      <c r="H938" s="163"/>
      <c r="I938" s="163"/>
      <c r="J938" s="163"/>
      <c r="K938" s="163"/>
      <c r="L938" s="163"/>
      <c r="M938" s="163"/>
      <c r="N938" s="163"/>
      <c r="O938" s="163"/>
      <c r="P938" s="163"/>
      <c r="Q938" s="163"/>
      <c r="R938" s="163"/>
      <c r="S938" s="163"/>
      <c r="T938" s="163"/>
      <c r="U938" s="163"/>
      <c r="V938" s="163"/>
      <c r="W938" s="163"/>
      <c r="X938" s="163"/>
      <c r="Y938" s="163"/>
      <c r="Z938" s="163"/>
    </row>
    <row r="939" ht="11.25" customHeight="1">
      <c r="A939" s="162" t="s">
        <v>91</v>
      </c>
      <c r="B939" s="10" t="s">
        <v>52</v>
      </c>
      <c r="C939" s="162" t="s">
        <v>14317</v>
      </c>
      <c r="D939" s="10" t="s">
        <v>13334</v>
      </c>
      <c r="E939" s="10">
        <v>50.33</v>
      </c>
      <c r="F939" s="375">
        <v>50.33</v>
      </c>
      <c r="G939" s="376" t="s">
        <v>91</v>
      </c>
      <c r="H939" s="163"/>
      <c r="I939" s="163"/>
      <c r="J939" s="163"/>
      <c r="K939" s="163"/>
      <c r="L939" s="163"/>
      <c r="M939" s="163"/>
      <c r="N939" s="163"/>
      <c r="O939" s="163"/>
      <c r="P939" s="163"/>
      <c r="Q939" s="163"/>
      <c r="R939" s="163"/>
      <c r="S939" s="163"/>
      <c r="T939" s="163"/>
      <c r="U939" s="163"/>
      <c r="V939" s="163"/>
      <c r="W939" s="163"/>
      <c r="X939" s="163"/>
      <c r="Y939" s="163"/>
      <c r="Z939" s="163"/>
    </row>
    <row r="940" ht="11.25" customHeight="1">
      <c r="A940" s="162" t="s">
        <v>91</v>
      </c>
      <c r="B940" s="10" t="s">
        <v>52</v>
      </c>
      <c r="C940" s="162" t="s">
        <v>14317</v>
      </c>
      <c r="D940" s="10" t="s">
        <v>13334</v>
      </c>
      <c r="E940" s="10">
        <v>15.66</v>
      </c>
      <c r="F940" s="375">
        <v>15.66</v>
      </c>
      <c r="G940" s="376" t="s">
        <v>91</v>
      </c>
      <c r="H940" s="163"/>
      <c r="I940" s="163"/>
      <c r="J940" s="163"/>
      <c r="K940" s="163"/>
      <c r="L940" s="163"/>
      <c r="M940" s="163"/>
      <c r="N940" s="163"/>
      <c r="O940" s="163"/>
      <c r="P940" s="163"/>
      <c r="Q940" s="163"/>
      <c r="R940" s="163"/>
      <c r="S940" s="163"/>
      <c r="T940" s="163"/>
      <c r="U940" s="163"/>
      <c r="V940" s="163"/>
      <c r="W940" s="163"/>
      <c r="X940" s="163"/>
      <c r="Y940" s="163"/>
      <c r="Z940" s="163"/>
    </row>
    <row r="941" ht="11.25" customHeight="1">
      <c r="A941" s="162" t="s">
        <v>91</v>
      </c>
      <c r="B941" s="10" t="s">
        <v>52</v>
      </c>
      <c r="C941" s="162" t="s">
        <v>14317</v>
      </c>
      <c r="D941" s="10" t="s">
        <v>13334</v>
      </c>
      <c r="E941" s="10">
        <v>26.33</v>
      </c>
      <c r="F941" s="375">
        <v>26.33</v>
      </c>
      <c r="G941" s="376" t="s">
        <v>91</v>
      </c>
      <c r="H941" s="163"/>
      <c r="I941" s="163"/>
      <c r="J941" s="163"/>
      <c r="K941" s="163"/>
      <c r="L941" s="163"/>
      <c r="M941" s="163"/>
      <c r="N941" s="163"/>
      <c r="O941" s="163"/>
      <c r="P941" s="163"/>
      <c r="Q941" s="163"/>
      <c r="R941" s="163"/>
      <c r="S941" s="163"/>
      <c r="T941" s="163"/>
      <c r="U941" s="163"/>
      <c r="V941" s="163"/>
      <c r="W941" s="163"/>
      <c r="X941" s="163"/>
      <c r="Y941" s="163"/>
      <c r="Z941" s="163"/>
    </row>
    <row r="942" ht="11.25" customHeight="1">
      <c r="A942" s="162" t="s">
        <v>91</v>
      </c>
      <c r="B942" s="10" t="s">
        <v>52</v>
      </c>
      <c r="C942" s="162" t="s">
        <v>14317</v>
      </c>
      <c r="D942" s="10" t="s">
        <v>13334</v>
      </c>
      <c r="E942" s="10">
        <v>17.66</v>
      </c>
      <c r="F942" s="375">
        <v>17.66</v>
      </c>
      <c r="G942" s="376" t="s">
        <v>91</v>
      </c>
      <c r="H942" s="163"/>
      <c r="I942" s="163"/>
      <c r="J942" s="163"/>
      <c r="K942" s="163"/>
      <c r="L942" s="163"/>
      <c r="M942" s="163"/>
      <c r="N942" s="163"/>
      <c r="O942" s="163"/>
      <c r="P942" s="163"/>
      <c r="Q942" s="163"/>
      <c r="R942" s="163"/>
      <c r="S942" s="163"/>
      <c r="T942" s="163"/>
      <c r="U942" s="163"/>
      <c r="V942" s="163"/>
      <c r="W942" s="163"/>
      <c r="X942" s="163"/>
      <c r="Y942" s="163"/>
      <c r="Z942" s="163"/>
    </row>
    <row r="943" ht="11.25" customHeight="1">
      <c r="A943" s="162" t="s">
        <v>91</v>
      </c>
      <c r="B943" s="10" t="s">
        <v>52</v>
      </c>
      <c r="C943" s="162" t="s">
        <v>14318</v>
      </c>
      <c r="D943" s="10" t="s">
        <v>13334</v>
      </c>
      <c r="E943" s="10">
        <v>37.75</v>
      </c>
      <c r="F943" s="375">
        <v>37.75</v>
      </c>
      <c r="G943" s="376" t="s">
        <v>91</v>
      </c>
      <c r="H943" s="163"/>
      <c r="I943" s="163"/>
      <c r="J943" s="163"/>
      <c r="K943" s="163"/>
      <c r="L943" s="163"/>
      <c r="M943" s="163"/>
      <c r="N943" s="163"/>
      <c r="O943" s="163"/>
      <c r="P943" s="163"/>
      <c r="Q943" s="163"/>
      <c r="R943" s="163"/>
      <c r="S943" s="163"/>
      <c r="T943" s="163"/>
      <c r="U943" s="163"/>
      <c r="V943" s="163"/>
      <c r="W943" s="163"/>
      <c r="X943" s="163"/>
      <c r="Y943" s="163"/>
      <c r="Z943" s="163"/>
    </row>
    <row r="944" ht="11.25" customHeight="1">
      <c r="A944" s="162" t="s">
        <v>91</v>
      </c>
      <c r="B944" s="10" t="s">
        <v>52</v>
      </c>
      <c r="C944" s="162" t="s">
        <v>14318</v>
      </c>
      <c r="D944" s="10" t="s">
        <v>13334</v>
      </c>
      <c r="E944" s="10">
        <v>19.75</v>
      </c>
      <c r="F944" s="375">
        <v>19.75</v>
      </c>
      <c r="G944" s="376" t="s">
        <v>91</v>
      </c>
      <c r="H944" s="163"/>
      <c r="I944" s="163"/>
      <c r="J944" s="163"/>
      <c r="K944" s="163"/>
      <c r="L944" s="163"/>
      <c r="M944" s="163"/>
      <c r="N944" s="163"/>
      <c r="O944" s="163"/>
      <c r="P944" s="163"/>
      <c r="Q944" s="163"/>
      <c r="R944" s="163"/>
      <c r="S944" s="163"/>
      <c r="T944" s="163"/>
      <c r="U944" s="163"/>
      <c r="V944" s="163"/>
      <c r="W944" s="163"/>
      <c r="X944" s="163"/>
      <c r="Y944" s="163"/>
      <c r="Z944" s="163"/>
    </row>
    <row r="945" ht="11.25" customHeight="1">
      <c r="A945" s="162" t="s">
        <v>12724</v>
      </c>
      <c r="B945" s="10" t="s">
        <v>52</v>
      </c>
      <c r="C945" s="162" t="s">
        <v>13551</v>
      </c>
      <c r="D945" s="10" t="s">
        <v>14319</v>
      </c>
      <c r="E945" s="10" t="s">
        <v>14320</v>
      </c>
      <c r="F945" s="375">
        <v>19.66</v>
      </c>
      <c r="G945" s="376" t="s">
        <v>92</v>
      </c>
      <c r="H945" s="163"/>
      <c r="I945" s="163"/>
      <c r="J945" s="163"/>
      <c r="K945" s="163"/>
      <c r="L945" s="163"/>
      <c r="M945" s="163"/>
      <c r="N945" s="163"/>
      <c r="O945" s="163"/>
      <c r="P945" s="163"/>
      <c r="Q945" s="163"/>
      <c r="R945" s="163"/>
      <c r="S945" s="163"/>
      <c r="T945" s="163"/>
      <c r="U945" s="163"/>
      <c r="V945" s="163"/>
      <c r="W945" s="163"/>
      <c r="X945" s="163"/>
      <c r="Y945" s="163"/>
      <c r="Z945" s="163"/>
    </row>
    <row r="946" ht="11.25" customHeight="1">
      <c r="A946" s="162" t="s">
        <v>12724</v>
      </c>
      <c r="B946" s="10" t="s">
        <v>52</v>
      </c>
      <c r="C946" s="162" t="s">
        <v>14321</v>
      </c>
      <c r="D946" s="10" t="s">
        <v>14319</v>
      </c>
      <c r="E946" s="10" t="s">
        <v>14322</v>
      </c>
      <c r="F946" s="375">
        <v>251.66</v>
      </c>
      <c r="G946" s="376" t="s">
        <v>92</v>
      </c>
      <c r="H946" s="163"/>
      <c r="I946" s="163"/>
      <c r="J946" s="163"/>
      <c r="K946" s="163"/>
      <c r="L946" s="163"/>
      <c r="M946" s="163"/>
      <c r="N946" s="163"/>
      <c r="O946" s="163"/>
      <c r="P946" s="163"/>
      <c r="Q946" s="163"/>
      <c r="R946" s="163"/>
      <c r="S946" s="163"/>
      <c r="T946" s="163"/>
      <c r="U946" s="163"/>
      <c r="V946" s="163"/>
      <c r="W946" s="163"/>
      <c r="X946" s="163"/>
      <c r="Y946" s="163"/>
      <c r="Z946" s="163"/>
    </row>
    <row r="947" ht="11.25" customHeight="1">
      <c r="A947" s="162" t="s">
        <v>12724</v>
      </c>
      <c r="B947" s="10" t="s">
        <v>52</v>
      </c>
      <c r="C947" s="162" t="s">
        <v>14323</v>
      </c>
      <c r="D947" s="10" t="s">
        <v>14319</v>
      </c>
      <c r="E947" s="10" t="s">
        <v>14324</v>
      </c>
      <c r="F947" s="375">
        <v>4.66</v>
      </c>
      <c r="G947" s="376" t="s">
        <v>92</v>
      </c>
      <c r="H947" s="163"/>
      <c r="I947" s="163"/>
      <c r="J947" s="163"/>
      <c r="K947" s="163"/>
      <c r="L947" s="163"/>
      <c r="M947" s="163"/>
      <c r="N947" s="163"/>
      <c r="O947" s="163"/>
      <c r="P947" s="163"/>
      <c r="Q947" s="163"/>
      <c r="R947" s="163"/>
      <c r="S947" s="163"/>
      <c r="T947" s="163"/>
      <c r="U947" s="163"/>
      <c r="V947" s="163"/>
      <c r="W947" s="163"/>
      <c r="X947" s="163"/>
      <c r="Y947" s="163"/>
      <c r="Z947" s="163"/>
    </row>
    <row r="948" ht="11.25" customHeight="1">
      <c r="A948" s="162" t="s">
        <v>12724</v>
      </c>
      <c r="B948" s="10" t="s">
        <v>52</v>
      </c>
      <c r="C948" s="162" t="s">
        <v>14325</v>
      </c>
      <c r="D948" s="10" t="s">
        <v>14319</v>
      </c>
      <c r="E948" s="10" t="s">
        <v>14326</v>
      </c>
      <c r="F948" s="375">
        <v>3.66</v>
      </c>
      <c r="G948" s="376" t="s">
        <v>92</v>
      </c>
      <c r="H948" s="163"/>
      <c r="I948" s="163"/>
      <c r="J948" s="163"/>
      <c r="K948" s="163"/>
      <c r="L948" s="163"/>
      <c r="M948" s="163"/>
      <c r="N948" s="163"/>
      <c r="O948" s="163"/>
      <c r="P948" s="163"/>
      <c r="Q948" s="163"/>
      <c r="R948" s="163"/>
      <c r="S948" s="163"/>
      <c r="T948" s="163"/>
      <c r="U948" s="163"/>
      <c r="V948" s="163"/>
      <c r="W948" s="163"/>
      <c r="X948" s="163"/>
      <c r="Y948" s="163"/>
      <c r="Z948" s="163"/>
    </row>
    <row r="949" ht="11.25" customHeight="1">
      <c r="A949" s="162" t="s">
        <v>12724</v>
      </c>
      <c r="B949" s="10" t="s">
        <v>52</v>
      </c>
      <c r="C949" s="162" t="s">
        <v>14327</v>
      </c>
      <c r="D949" s="10" t="s">
        <v>14319</v>
      </c>
      <c r="E949" s="10" t="s">
        <v>14328</v>
      </c>
      <c r="F949" s="375">
        <v>10.0</v>
      </c>
      <c r="G949" s="376" t="s">
        <v>92</v>
      </c>
      <c r="H949" s="163"/>
      <c r="I949" s="163"/>
      <c r="J949" s="163"/>
      <c r="K949" s="163"/>
      <c r="L949" s="163"/>
      <c r="M949" s="163"/>
      <c r="N949" s="163"/>
      <c r="O949" s="163"/>
      <c r="P949" s="163"/>
      <c r="Q949" s="163"/>
      <c r="R949" s="163"/>
      <c r="S949" s="163"/>
      <c r="T949" s="163"/>
      <c r="U949" s="163"/>
      <c r="V949" s="163"/>
      <c r="W949" s="163"/>
      <c r="X949" s="163"/>
      <c r="Y949" s="163"/>
      <c r="Z949" s="163"/>
    </row>
    <row r="950" ht="11.25" customHeight="1">
      <c r="A950" s="162" t="s">
        <v>12724</v>
      </c>
      <c r="B950" s="10" t="s">
        <v>52</v>
      </c>
      <c r="C950" s="162" t="s">
        <v>14329</v>
      </c>
      <c r="D950" s="10" t="s">
        <v>14319</v>
      </c>
      <c r="E950" s="10" t="s">
        <v>14330</v>
      </c>
      <c r="F950" s="375">
        <v>13.6</v>
      </c>
      <c r="G950" s="376" t="s">
        <v>92</v>
      </c>
      <c r="H950" s="163"/>
      <c r="I950" s="163"/>
      <c r="J950" s="163"/>
      <c r="K950" s="163"/>
      <c r="L950" s="163"/>
      <c r="M950" s="163"/>
      <c r="N950" s="163"/>
      <c r="O950" s="163"/>
      <c r="P950" s="163"/>
      <c r="Q950" s="163"/>
      <c r="R950" s="163"/>
      <c r="S950" s="163"/>
      <c r="T950" s="163"/>
      <c r="U950" s="163"/>
      <c r="V950" s="163"/>
      <c r="W950" s="163"/>
      <c r="X950" s="163"/>
      <c r="Y950" s="163"/>
      <c r="Z950" s="163"/>
    </row>
    <row r="951" ht="11.25" customHeight="1">
      <c r="A951" s="162" t="s">
        <v>12724</v>
      </c>
      <c r="B951" s="10" t="s">
        <v>52</v>
      </c>
      <c r="C951" s="162" t="s">
        <v>14331</v>
      </c>
      <c r="D951" s="10" t="s">
        <v>13300</v>
      </c>
      <c r="E951" s="10" t="s">
        <v>14332</v>
      </c>
      <c r="F951" s="375">
        <v>127.33</v>
      </c>
      <c r="G951" s="376" t="s">
        <v>92</v>
      </c>
      <c r="H951" s="163"/>
      <c r="I951" s="163"/>
      <c r="J951" s="163"/>
      <c r="K951" s="163"/>
      <c r="L951" s="163"/>
      <c r="M951" s="163"/>
      <c r="N951" s="163"/>
      <c r="O951" s="163"/>
      <c r="P951" s="163"/>
      <c r="Q951" s="163"/>
      <c r="R951" s="163"/>
      <c r="S951" s="163"/>
      <c r="T951" s="163"/>
      <c r="U951" s="163"/>
      <c r="V951" s="163"/>
      <c r="W951" s="163"/>
      <c r="X951" s="163"/>
      <c r="Y951" s="163"/>
      <c r="Z951" s="163"/>
    </row>
    <row r="952" ht="11.25" customHeight="1">
      <c r="A952" s="162" t="s">
        <v>12724</v>
      </c>
      <c r="B952" s="10" t="s">
        <v>52</v>
      </c>
      <c r="C952" s="162" t="s">
        <v>14333</v>
      </c>
      <c r="D952" s="10" t="s">
        <v>13300</v>
      </c>
      <c r="E952" s="10" t="s">
        <v>14332</v>
      </c>
      <c r="F952" s="375">
        <v>127.33</v>
      </c>
      <c r="G952" s="376" t="s">
        <v>92</v>
      </c>
      <c r="H952" s="163"/>
      <c r="I952" s="163"/>
      <c r="J952" s="163"/>
      <c r="K952" s="163"/>
      <c r="L952" s="163"/>
      <c r="M952" s="163"/>
      <c r="N952" s="163"/>
      <c r="O952" s="163"/>
      <c r="P952" s="163"/>
      <c r="Q952" s="163"/>
      <c r="R952" s="163"/>
      <c r="S952" s="163"/>
      <c r="T952" s="163"/>
      <c r="U952" s="163"/>
      <c r="V952" s="163"/>
      <c r="W952" s="163"/>
      <c r="X952" s="163"/>
      <c r="Y952" s="163"/>
      <c r="Z952" s="163"/>
    </row>
    <row r="953" ht="11.25" customHeight="1">
      <c r="A953" s="162" t="s">
        <v>12724</v>
      </c>
      <c r="B953" s="10" t="s">
        <v>52</v>
      </c>
      <c r="C953" s="162" t="s">
        <v>14334</v>
      </c>
      <c r="D953" s="10" t="s">
        <v>13300</v>
      </c>
      <c r="E953" s="10" t="s">
        <v>14335</v>
      </c>
      <c r="F953" s="375">
        <v>51.33</v>
      </c>
      <c r="G953" s="376" t="s">
        <v>92</v>
      </c>
      <c r="H953" s="163"/>
      <c r="I953" s="163"/>
      <c r="J953" s="163"/>
      <c r="K953" s="163"/>
      <c r="L953" s="163"/>
      <c r="M953" s="163"/>
      <c r="N953" s="163"/>
      <c r="O953" s="163"/>
      <c r="P953" s="163"/>
      <c r="Q953" s="163"/>
      <c r="R953" s="163"/>
      <c r="S953" s="163"/>
      <c r="T953" s="163"/>
      <c r="U953" s="163"/>
      <c r="V953" s="163"/>
      <c r="W953" s="163"/>
      <c r="X953" s="163"/>
      <c r="Y953" s="163"/>
      <c r="Z953" s="163"/>
    </row>
    <row r="954" ht="11.25" customHeight="1">
      <c r="A954" s="162" t="s">
        <v>60</v>
      </c>
      <c r="B954" s="10" t="s">
        <v>52</v>
      </c>
      <c r="C954" s="162" t="s">
        <v>14336</v>
      </c>
      <c r="D954" s="10" t="s">
        <v>13300</v>
      </c>
      <c r="E954" s="10">
        <v>8.33</v>
      </c>
      <c r="F954" s="375">
        <v>8.33</v>
      </c>
      <c r="G954" s="376" t="s">
        <v>1729</v>
      </c>
      <c r="H954" s="163"/>
      <c r="I954" s="163"/>
      <c r="J954" s="163"/>
      <c r="K954" s="163"/>
      <c r="L954" s="163"/>
      <c r="M954" s="163"/>
      <c r="N954" s="163"/>
      <c r="O954" s="163"/>
      <c r="P954" s="163"/>
      <c r="Q954" s="163"/>
      <c r="R954" s="163"/>
      <c r="S954" s="163"/>
      <c r="T954" s="163"/>
      <c r="U954" s="163"/>
      <c r="V954" s="163"/>
      <c r="W954" s="163"/>
      <c r="X954" s="163"/>
      <c r="Y954" s="163"/>
      <c r="Z954" s="163"/>
    </row>
    <row r="955" ht="11.25" customHeight="1">
      <c r="A955" s="162" t="s">
        <v>60</v>
      </c>
      <c r="B955" s="10" t="s">
        <v>52</v>
      </c>
      <c r="C955" s="162" t="s">
        <v>14337</v>
      </c>
      <c r="D955" s="10" t="s">
        <v>13300</v>
      </c>
      <c r="E955" s="10">
        <v>8.0</v>
      </c>
      <c r="F955" s="375">
        <v>8.33</v>
      </c>
      <c r="G955" s="376" t="s">
        <v>1729</v>
      </c>
      <c r="H955" s="163"/>
      <c r="I955" s="163"/>
      <c r="J955" s="163"/>
      <c r="K955" s="163"/>
      <c r="L955" s="163"/>
      <c r="M955" s="163"/>
      <c r="N955" s="163"/>
      <c r="O955" s="163"/>
      <c r="P955" s="163"/>
      <c r="Q955" s="163"/>
      <c r="R955" s="163"/>
      <c r="S955" s="163"/>
      <c r="T955" s="163"/>
      <c r="U955" s="163"/>
      <c r="V955" s="163"/>
      <c r="W955" s="163"/>
      <c r="X955" s="163"/>
      <c r="Y955" s="163"/>
      <c r="Z955" s="163"/>
    </row>
    <row r="956" ht="11.25" customHeight="1">
      <c r="A956" s="162" t="s">
        <v>60</v>
      </c>
      <c r="B956" s="10" t="s">
        <v>52</v>
      </c>
      <c r="C956" s="162" t="s">
        <v>14338</v>
      </c>
      <c r="D956" s="10" t="s">
        <v>13300</v>
      </c>
      <c r="E956" s="10">
        <v>495.0</v>
      </c>
      <c r="F956" s="375">
        <v>495.0</v>
      </c>
      <c r="G956" s="376" t="s">
        <v>1729</v>
      </c>
      <c r="H956" s="163"/>
      <c r="I956" s="163"/>
      <c r="J956" s="163"/>
      <c r="K956" s="163"/>
      <c r="L956" s="163"/>
      <c r="M956" s="163"/>
      <c r="N956" s="163"/>
      <c r="O956" s="163"/>
      <c r="P956" s="163"/>
      <c r="Q956" s="163"/>
      <c r="R956" s="163"/>
      <c r="S956" s="163"/>
      <c r="T956" s="163"/>
      <c r="U956" s="163"/>
      <c r="V956" s="163"/>
      <c r="W956" s="163"/>
      <c r="X956" s="163"/>
      <c r="Y956" s="163"/>
      <c r="Z956" s="163"/>
    </row>
    <row r="957" ht="11.25" customHeight="1">
      <c r="A957" s="162" t="s">
        <v>79</v>
      </c>
      <c r="B957" s="10" t="s">
        <v>52</v>
      </c>
      <c r="C957" s="162" t="s">
        <v>13569</v>
      </c>
      <c r="D957" s="10" t="s">
        <v>13330</v>
      </c>
      <c r="E957" s="10">
        <v>11.0</v>
      </c>
      <c r="F957" s="375">
        <v>22.0</v>
      </c>
      <c r="G957" s="376" t="s">
        <v>1761</v>
      </c>
      <c r="H957" s="163"/>
      <c r="I957" s="163"/>
      <c r="J957" s="163"/>
      <c r="K957" s="163"/>
      <c r="L957" s="163"/>
      <c r="M957" s="163"/>
      <c r="N957" s="163"/>
      <c r="O957" s="163"/>
      <c r="P957" s="163"/>
      <c r="Q957" s="163"/>
      <c r="R957" s="163"/>
      <c r="S957" s="163"/>
      <c r="T957" s="163"/>
      <c r="U957" s="163"/>
      <c r="V957" s="163"/>
      <c r="W957" s="163"/>
      <c r="X957" s="163"/>
      <c r="Y957" s="163"/>
      <c r="Z957" s="163"/>
    </row>
    <row r="958" ht="11.25" customHeight="1">
      <c r="A958" s="162" t="s">
        <v>79</v>
      </c>
      <c r="B958" s="10" t="s">
        <v>52</v>
      </c>
      <c r="C958" s="162" t="s">
        <v>13582</v>
      </c>
      <c r="D958" s="10" t="s">
        <v>13330</v>
      </c>
      <c r="E958" s="10">
        <v>32.0</v>
      </c>
      <c r="F958" s="375">
        <v>32.0</v>
      </c>
      <c r="G958" s="376" t="s">
        <v>1761</v>
      </c>
      <c r="H958" s="163"/>
      <c r="I958" s="163"/>
      <c r="J958" s="163"/>
      <c r="K958" s="163"/>
      <c r="L958" s="163"/>
      <c r="M958" s="163"/>
      <c r="N958" s="163"/>
      <c r="O958" s="163"/>
      <c r="P958" s="163"/>
      <c r="Q958" s="163"/>
      <c r="R958" s="163"/>
      <c r="S958" s="163"/>
      <c r="T958" s="163"/>
      <c r="U958" s="163"/>
      <c r="V958" s="163"/>
      <c r="W958" s="163"/>
      <c r="X958" s="163"/>
      <c r="Y958" s="163"/>
      <c r="Z958" s="163"/>
    </row>
    <row r="959" ht="11.25" customHeight="1">
      <c r="A959" s="162" t="s">
        <v>79</v>
      </c>
      <c r="B959" s="10" t="s">
        <v>52</v>
      </c>
      <c r="C959" s="162" t="s">
        <v>14339</v>
      </c>
      <c r="D959" s="10" t="s">
        <v>13330</v>
      </c>
      <c r="E959" s="10">
        <v>11.33</v>
      </c>
      <c r="F959" s="375">
        <v>11.33</v>
      </c>
      <c r="G959" s="376" t="s">
        <v>1761</v>
      </c>
      <c r="H959" s="163"/>
      <c r="I959" s="163"/>
      <c r="J959" s="163"/>
      <c r="K959" s="163"/>
      <c r="L959" s="163"/>
      <c r="M959" s="163"/>
      <c r="N959" s="163"/>
      <c r="O959" s="163"/>
      <c r="P959" s="163"/>
      <c r="Q959" s="163"/>
      <c r="R959" s="163"/>
      <c r="S959" s="163"/>
      <c r="T959" s="163"/>
      <c r="U959" s="163"/>
      <c r="V959" s="163"/>
      <c r="W959" s="163"/>
      <c r="X959" s="163"/>
      <c r="Y959" s="163"/>
      <c r="Z959" s="163"/>
    </row>
    <row r="960" ht="11.25" customHeight="1">
      <c r="A960" s="162" t="s">
        <v>79</v>
      </c>
      <c r="B960" s="10" t="s">
        <v>52</v>
      </c>
      <c r="C960" s="162" t="s">
        <v>14340</v>
      </c>
      <c r="D960" s="10" t="s">
        <v>13330</v>
      </c>
      <c r="E960" s="10">
        <v>11.33</v>
      </c>
      <c r="F960" s="375">
        <v>11.33</v>
      </c>
      <c r="G960" s="376" t="s">
        <v>1761</v>
      </c>
      <c r="H960" s="163"/>
      <c r="I960" s="163"/>
      <c r="J960" s="163"/>
      <c r="K960" s="163"/>
      <c r="L960" s="163"/>
      <c r="M960" s="163"/>
      <c r="N960" s="163"/>
      <c r="O960" s="163"/>
      <c r="P960" s="163"/>
      <c r="Q960" s="163"/>
      <c r="R960" s="163"/>
      <c r="S960" s="163"/>
      <c r="T960" s="163"/>
      <c r="U960" s="163"/>
      <c r="V960" s="163"/>
      <c r="W960" s="163"/>
      <c r="X960" s="163"/>
      <c r="Y960" s="163"/>
      <c r="Z960" s="163"/>
    </row>
    <row r="961" ht="11.25" customHeight="1">
      <c r="A961" s="162" t="s">
        <v>79</v>
      </c>
      <c r="B961" s="10" t="s">
        <v>52</v>
      </c>
      <c r="C961" s="162" t="s">
        <v>14341</v>
      </c>
      <c r="D961" s="10" t="s">
        <v>13330</v>
      </c>
      <c r="E961" s="10">
        <v>11.33</v>
      </c>
      <c r="F961" s="375">
        <v>11.33</v>
      </c>
      <c r="G961" s="376" t="s">
        <v>1761</v>
      </c>
      <c r="H961" s="163"/>
      <c r="I961" s="163"/>
      <c r="J961" s="163"/>
      <c r="K961" s="163"/>
      <c r="L961" s="163"/>
      <c r="M961" s="163"/>
      <c r="N961" s="163"/>
      <c r="O961" s="163"/>
      <c r="P961" s="163"/>
      <c r="Q961" s="163"/>
      <c r="R961" s="163"/>
      <c r="S961" s="163"/>
      <c r="T961" s="163"/>
      <c r="U961" s="163"/>
      <c r="V961" s="163"/>
      <c r="W961" s="163"/>
      <c r="X961" s="163"/>
      <c r="Y961" s="163"/>
      <c r="Z961" s="163"/>
    </row>
    <row r="962" ht="11.25" customHeight="1">
      <c r="A962" s="162" t="s">
        <v>79</v>
      </c>
      <c r="B962" s="10" t="s">
        <v>52</v>
      </c>
      <c r="C962" s="162" t="s">
        <v>14342</v>
      </c>
      <c r="D962" s="10" t="s">
        <v>13330</v>
      </c>
      <c r="E962" s="10">
        <v>11.33</v>
      </c>
      <c r="F962" s="375">
        <v>11.33</v>
      </c>
      <c r="G962" s="376" t="s">
        <v>1761</v>
      </c>
      <c r="H962" s="163"/>
      <c r="I962" s="163"/>
      <c r="J962" s="163"/>
      <c r="K962" s="163"/>
      <c r="L962" s="163"/>
      <c r="M962" s="163"/>
      <c r="N962" s="163"/>
      <c r="O962" s="163"/>
      <c r="P962" s="163"/>
      <c r="Q962" s="163"/>
      <c r="R962" s="163"/>
      <c r="S962" s="163"/>
      <c r="T962" s="163"/>
      <c r="U962" s="163"/>
      <c r="V962" s="163"/>
      <c r="W962" s="163"/>
      <c r="X962" s="163"/>
      <c r="Y962" s="163"/>
      <c r="Z962" s="163"/>
    </row>
    <row r="963" ht="11.25" customHeight="1">
      <c r="A963" s="162" t="s">
        <v>79</v>
      </c>
      <c r="B963" s="10" t="s">
        <v>52</v>
      </c>
      <c r="C963" s="162" t="s">
        <v>14343</v>
      </c>
      <c r="D963" s="10" t="s">
        <v>13330</v>
      </c>
      <c r="E963" s="10">
        <v>11.33</v>
      </c>
      <c r="F963" s="375">
        <v>11.33</v>
      </c>
      <c r="G963" s="376" t="s">
        <v>1761</v>
      </c>
      <c r="H963" s="163"/>
      <c r="I963" s="163"/>
      <c r="J963" s="163"/>
      <c r="K963" s="163"/>
      <c r="L963" s="163"/>
      <c r="M963" s="163"/>
      <c r="N963" s="163"/>
      <c r="O963" s="163"/>
      <c r="P963" s="163"/>
      <c r="Q963" s="163"/>
      <c r="R963" s="163"/>
      <c r="S963" s="163"/>
      <c r="T963" s="163"/>
      <c r="U963" s="163"/>
      <c r="V963" s="163"/>
      <c r="W963" s="163"/>
      <c r="X963" s="163"/>
      <c r="Y963" s="163"/>
      <c r="Z963" s="163"/>
    </row>
    <row r="964" ht="11.25" customHeight="1">
      <c r="A964" s="162" t="s">
        <v>79</v>
      </c>
      <c r="B964" s="10" t="s">
        <v>52</v>
      </c>
      <c r="C964" s="162" t="s">
        <v>14344</v>
      </c>
      <c r="D964" s="10" t="s">
        <v>13330</v>
      </c>
      <c r="E964" s="10">
        <v>8.5</v>
      </c>
      <c r="F964" s="375">
        <v>8.5</v>
      </c>
      <c r="G964" s="376" t="s">
        <v>1761</v>
      </c>
      <c r="H964" s="163"/>
      <c r="I964" s="163"/>
      <c r="J964" s="163"/>
      <c r="K964" s="163"/>
      <c r="L964" s="163"/>
      <c r="M964" s="163"/>
      <c r="N964" s="163"/>
      <c r="O964" s="163"/>
      <c r="P964" s="163"/>
      <c r="Q964" s="163"/>
      <c r="R964" s="163"/>
      <c r="S964" s="163"/>
      <c r="T964" s="163"/>
      <c r="U964" s="163"/>
      <c r="V964" s="163"/>
      <c r="W964" s="163"/>
      <c r="X964" s="163"/>
      <c r="Y964" s="163"/>
      <c r="Z964" s="163"/>
    </row>
    <row r="965" ht="11.25" customHeight="1">
      <c r="A965" s="162" t="s">
        <v>79</v>
      </c>
      <c r="B965" s="10" t="s">
        <v>52</v>
      </c>
      <c r="C965" s="162" t="s">
        <v>14345</v>
      </c>
      <c r="D965" s="10" t="s">
        <v>13330</v>
      </c>
      <c r="E965" s="10">
        <v>8.5</v>
      </c>
      <c r="F965" s="375">
        <v>8.5</v>
      </c>
      <c r="G965" s="376" t="s">
        <v>1761</v>
      </c>
      <c r="H965" s="163"/>
      <c r="I965" s="163"/>
      <c r="J965" s="163"/>
      <c r="K965" s="163"/>
      <c r="L965" s="163"/>
      <c r="M965" s="163"/>
      <c r="N965" s="163"/>
      <c r="O965" s="163"/>
      <c r="P965" s="163"/>
      <c r="Q965" s="163"/>
      <c r="R965" s="163"/>
      <c r="S965" s="163"/>
      <c r="T965" s="163"/>
      <c r="U965" s="163"/>
      <c r="V965" s="163"/>
      <c r="W965" s="163"/>
      <c r="X965" s="163"/>
      <c r="Y965" s="163"/>
      <c r="Z965" s="163"/>
    </row>
    <row r="966" ht="11.25" customHeight="1">
      <c r="A966" s="162" t="s">
        <v>54</v>
      </c>
      <c r="B966" s="10" t="s">
        <v>1764</v>
      </c>
      <c r="C966" s="162" t="s">
        <v>14346</v>
      </c>
      <c r="D966" s="10" t="s">
        <v>13330</v>
      </c>
      <c r="E966" s="10">
        <v>50.0</v>
      </c>
      <c r="F966" s="375">
        <v>50.0</v>
      </c>
      <c r="G966" s="376" t="s">
        <v>54</v>
      </c>
      <c r="H966" s="163"/>
      <c r="I966" s="163"/>
      <c r="J966" s="163"/>
      <c r="K966" s="163"/>
      <c r="L966" s="163"/>
      <c r="M966" s="163"/>
      <c r="N966" s="163"/>
      <c r="O966" s="163"/>
      <c r="P966" s="163"/>
      <c r="Q966" s="163"/>
      <c r="R966" s="163"/>
      <c r="S966" s="163"/>
      <c r="T966" s="163"/>
      <c r="U966" s="163"/>
      <c r="V966" s="163"/>
      <c r="W966" s="163"/>
      <c r="X966" s="163"/>
      <c r="Y966" s="163"/>
      <c r="Z966" s="163"/>
    </row>
    <row r="967" ht="11.25" customHeight="1">
      <c r="A967" s="162" t="s">
        <v>54</v>
      </c>
      <c r="B967" s="10" t="s">
        <v>1764</v>
      </c>
      <c r="C967" s="162" t="s">
        <v>14347</v>
      </c>
      <c r="D967" s="10" t="s">
        <v>13330</v>
      </c>
      <c r="E967" s="10">
        <v>50.0</v>
      </c>
      <c r="F967" s="375">
        <v>50.0</v>
      </c>
      <c r="G967" s="376" t="s">
        <v>54</v>
      </c>
      <c r="H967" s="163"/>
      <c r="I967" s="163"/>
      <c r="J967" s="163"/>
      <c r="K967" s="163"/>
      <c r="L967" s="163"/>
      <c r="M967" s="163"/>
      <c r="N967" s="163"/>
      <c r="O967" s="163"/>
      <c r="P967" s="163"/>
      <c r="Q967" s="163"/>
      <c r="R967" s="163"/>
      <c r="S967" s="163"/>
      <c r="T967" s="163"/>
      <c r="U967" s="163"/>
      <c r="V967" s="163"/>
      <c r="W967" s="163"/>
      <c r="X967" s="163"/>
      <c r="Y967" s="163"/>
      <c r="Z967" s="163"/>
    </row>
    <row r="968" ht="11.25" customHeight="1">
      <c r="A968" s="162" t="s">
        <v>54</v>
      </c>
      <c r="B968" s="10" t="s">
        <v>1764</v>
      </c>
      <c r="C968" s="162" t="s">
        <v>14348</v>
      </c>
      <c r="D968" s="10" t="s">
        <v>13330</v>
      </c>
      <c r="E968" s="10">
        <v>40.0</v>
      </c>
      <c r="F968" s="375">
        <v>40.0</v>
      </c>
      <c r="G968" s="376" t="s">
        <v>54</v>
      </c>
      <c r="H968" s="163"/>
      <c r="I968" s="163"/>
      <c r="J968" s="163"/>
      <c r="K968" s="163"/>
      <c r="L968" s="163"/>
      <c r="M968" s="163"/>
      <c r="N968" s="163"/>
      <c r="O968" s="163"/>
      <c r="P968" s="163"/>
      <c r="Q968" s="163"/>
      <c r="R968" s="163"/>
      <c r="S968" s="163"/>
      <c r="T968" s="163"/>
      <c r="U968" s="163"/>
      <c r="V968" s="163"/>
      <c r="W968" s="163"/>
      <c r="X968" s="163"/>
      <c r="Y968" s="163"/>
      <c r="Z968" s="163"/>
    </row>
    <row r="969" ht="11.25" customHeight="1">
      <c r="A969" s="162" t="s">
        <v>54</v>
      </c>
      <c r="B969" s="10" t="s">
        <v>1764</v>
      </c>
      <c r="C969" s="162" t="s">
        <v>14349</v>
      </c>
      <c r="D969" s="10" t="s">
        <v>13330</v>
      </c>
      <c r="E969" s="10">
        <v>13.0</v>
      </c>
      <c r="F969" s="375">
        <v>13.0</v>
      </c>
      <c r="G969" s="376" t="s">
        <v>54</v>
      </c>
      <c r="H969" s="163"/>
      <c r="I969" s="163"/>
      <c r="J969" s="163"/>
      <c r="K969" s="163"/>
      <c r="L969" s="163"/>
      <c r="M969" s="163"/>
      <c r="N969" s="163"/>
      <c r="O969" s="163"/>
      <c r="P969" s="163"/>
      <c r="Q969" s="163"/>
      <c r="R969" s="163"/>
      <c r="S969" s="163"/>
      <c r="T969" s="163"/>
      <c r="U969" s="163"/>
      <c r="V969" s="163"/>
      <c r="W969" s="163"/>
      <c r="X969" s="163"/>
      <c r="Y969" s="163"/>
      <c r="Z969" s="163"/>
    </row>
    <row r="970" ht="11.25" customHeight="1">
      <c r="A970" s="162" t="s">
        <v>54</v>
      </c>
      <c r="B970" s="10" t="s">
        <v>1764</v>
      </c>
      <c r="C970" s="162" t="s">
        <v>14350</v>
      </c>
      <c r="D970" s="10" t="s">
        <v>13330</v>
      </c>
      <c r="E970" s="10">
        <v>50.0</v>
      </c>
      <c r="F970" s="375">
        <v>50.0</v>
      </c>
      <c r="G970" s="376" t="s">
        <v>54</v>
      </c>
      <c r="H970" s="163"/>
      <c r="I970" s="163"/>
      <c r="J970" s="163"/>
      <c r="K970" s="163"/>
      <c r="L970" s="163"/>
      <c r="M970" s="163"/>
      <c r="N970" s="163"/>
      <c r="O970" s="163"/>
      <c r="P970" s="163"/>
      <c r="Q970" s="163"/>
      <c r="R970" s="163"/>
      <c r="S970" s="163"/>
      <c r="T970" s="163"/>
      <c r="U970" s="163"/>
      <c r="V970" s="163"/>
      <c r="W970" s="163"/>
      <c r="X970" s="163"/>
      <c r="Y970" s="163"/>
      <c r="Z970" s="163"/>
    </row>
    <row r="971" ht="11.25" customHeight="1">
      <c r="A971" s="162" t="s">
        <v>54</v>
      </c>
      <c r="B971" s="10" t="s">
        <v>1764</v>
      </c>
      <c r="C971" s="162" t="s">
        <v>14351</v>
      </c>
      <c r="D971" s="10" t="s">
        <v>13330</v>
      </c>
      <c r="E971" s="10">
        <v>50.0</v>
      </c>
      <c r="F971" s="375">
        <v>50.0</v>
      </c>
      <c r="G971" s="376" t="s">
        <v>54</v>
      </c>
      <c r="H971" s="163"/>
      <c r="I971" s="163"/>
      <c r="J971" s="163"/>
      <c r="K971" s="163"/>
      <c r="L971" s="163"/>
      <c r="M971" s="163"/>
      <c r="N971" s="163"/>
      <c r="O971" s="163"/>
      <c r="P971" s="163"/>
      <c r="Q971" s="163"/>
      <c r="R971" s="163"/>
      <c r="S971" s="163"/>
      <c r="T971" s="163"/>
      <c r="U971" s="163"/>
      <c r="V971" s="163"/>
      <c r="W971" s="163"/>
      <c r="X971" s="163"/>
      <c r="Y971" s="163"/>
      <c r="Z971" s="163"/>
    </row>
    <row r="972" ht="11.25" customHeight="1">
      <c r="A972" s="162" t="s">
        <v>54</v>
      </c>
      <c r="B972" s="10" t="s">
        <v>1764</v>
      </c>
      <c r="C972" s="162" t="s">
        <v>14352</v>
      </c>
      <c r="D972" s="10" t="s">
        <v>13330</v>
      </c>
      <c r="E972" s="10">
        <v>40.0</v>
      </c>
      <c r="F972" s="375">
        <v>40.0</v>
      </c>
      <c r="G972" s="376" t="s">
        <v>54</v>
      </c>
      <c r="H972" s="163"/>
      <c r="I972" s="163"/>
      <c r="J972" s="163"/>
      <c r="K972" s="163"/>
      <c r="L972" s="163"/>
      <c r="M972" s="163"/>
      <c r="N972" s="163"/>
      <c r="O972" s="163"/>
      <c r="P972" s="163"/>
      <c r="Q972" s="163"/>
      <c r="R972" s="163"/>
      <c r="S972" s="163"/>
      <c r="T972" s="163"/>
      <c r="U972" s="163"/>
      <c r="V972" s="163"/>
      <c r="W972" s="163"/>
      <c r="X972" s="163"/>
      <c r="Y972" s="163"/>
      <c r="Z972" s="163"/>
    </row>
    <row r="973" ht="11.25" customHeight="1">
      <c r="A973" s="162" t="s">
        <v>54</v>
      </c>
      <c r="B973" s="10" t="s">
        <v>1764</v>
      </c>
      <c r="C973" s="162" t="s">
        <v>14353</v>
      </c>
      <c r="D973" s="10" t="s">
        <v>13330</v>
      </c>
      <c r="E973" s="10">
        <v>13.0</v>
      </c>
      <c r="F973" s="375">
        <v>13.0</v>
      </c>
      <c r="G973" s="376" t="s">
        <v>54</v>
      </c>
      <c r="H973" s="163"/>
      <c r="I973" s="163"/>
      <c r="J973" s="163"/>
      <c r="K973" s="163"/>
      <c r="L973" s="163"/>
      <c r="M973" s="163"/>
      <c r="N973" s="163"/>
      <c r="O973" s="163"/>
      <c r="P973" s="163"/>
      <c r="Q973" s="163"/>
      <c r="R973" s="163"/>
      <c r="S973" s="163"/>
      <c r="T973" s="163"/>
      <c r="U973" s="163"/>
      <c r="V973" s="163"/>
      <c r="W973" s="163"/>
      <c r="X973" s="163"/>
      <c r="Y973" s="163"/>
      <c r="Z973" s="163"/>
    </row>
    <row r="974" ht="11.25" customHeight="1">
      <c r="A974" s="162" t="s">
        <v>54</v>
      </c>
      <c r="B974" s="10" t="s">
        <v>1764</v>
      </c>
      <c r="C974" s="162" t="s">
        <v>14354</v>
      </c>
      <c r="D974" s="10" t="s">
        <v>13330</v>
      </c>
      <c r="E974" s="10">
        <v>50.0</v>
      </c>
      <c r="F974" s="375">
        <v>50.0</v>
      </c>
      <c r="G974" s="376" t="s">
        <v>54</v>
      </c>
      <c r="H974" s="163"/>
      <c r="I974" s="163"/>
      <c r="J974" s="163"/>
      <c r="K974" s="163"/>
      <c r="L974" s="163"/>
      <c r="M974" s="163"/>
      <c r="N974" s="163"/>
      <c r="O974" s="163"/>
      <c r="P974" s="163"/>
      <c r="Q974" s="163"/>
      <c r="R974" s="163"/>
      <c r="S974" s="163"/>
      <c r="T974" s="163"/>
      <c r="U974" s="163"/>
      <c r="V974" s="163"/>
      <c r="W974" s="163"/>
      <c r="X974" s="163"/>
      <c r="Y974" s="163"/>
      <c r="Z974" s="163"/>
    </row>
    <row r="975" ht="11.25" customHeight="1">
      <c r="A975" s="162" t="s">
        <v>54</v>
      </c>
      <c r="B975" s="10" t="s">
        <v>1764</v>
      </c>
      <c r="C975" s="162" t="s">
        <v>14355</v>
      </c>
      <c r="D975" s="10" t="s">
        <v>13330</v>
      </c>
      <c r="E975" s="10">
        <v>50.0</v>
      </c>
      <c r="F975" s="375">
        <v>50.0</v>
      </c>
      <c r="G975" s="376" t="s">
        <v>54</v>
      </c>
      <c r="H975" s="163"/>
      <c r="I975" s="163"/>
      <c r="J975" s="163"/>
      <c r="K975" s="163"/>
      <c r="L975" s="163"/>
      <c r="M975" s="163"/>
      <c r="N975" s="163"/>
      <c r="O975" s="163"/>
      <c r="P975" s="163"/>
      <c r="Q975" s="163"/>
      <c r="R975" s="163"/>
      <c r="S975" s="163"/>
      <c r="T975" s="163"/>
      <c r="U975" s="163"/>
      <c r="V975" s="163"/>
      <c r="W975" s="163"/>
      <c r="X975" s="163"/>
      <c r="Y975" s="163"/>
      <c r="Z975" s="163"/>
    </row>
    <row r="976" ht="11.25" customHeight="1">
      <c r="A976" s="162" t="s">
        <v>54</v>
      </c>
      <c r="B976" s="10" t="s">
        <v>1764</v>
      </c>
      <c r="C976" s="162" t="s">
        <v>14356</v>
      </c>
      <c r="D976" s="10" t="s">
        <v>13330</v>
      </c>
      <c r="E976" s="10">
        <v>50.0</v>
      </c>
      <c r="F976" s="375">
        <v>50.0</v>
      </c>
      <c r="G976" s="376" t="s">
        <v>54</v>
      </c>
      <c r="H976" s="163"/>
      <c r="I976" s="163"/>
      <c r="J976" s="163"/>
      <c r="K976" s="163"/>
      <c r="L976" s="163"/>
      <c r="M976" s="163"/>
      <c r="N976" s="163"/>
      <c r="O976" s="163"/>
      <c r="P976" s="163"/>
      <c r="Q976" s="163"/>
      <c r="R976" s="163"/>
      <c r="S976" s="163"/>
      <c r="T976" s="163"/>
      <c r="U976" s="163"/>
      <c r="V976" s="163"/>
      <c r="W976" s="163"/>
      <c r="X976" s="163"/>
      <c r="Y976" s="163"/>
      <c r="Z976" s="163"/>
    </row>
    <row r="977" ht="11.25" customHeight="1">
      <c r="A977" s="162" t="s">
        <v>54</v>
      </c>
      <c r="B977" s="10" t="s">
        <v>1764</v>
      </c>
      <c r="C977" s="162" t="s">
        <v>14357</v>
      </c>
      <c r="D977" s="10" t="s">
        <v>13330</v>
      </c>
      <c r="E977" s="10">
        <v>13.0</v>
      </c>
      <c r="F977" s="375">
        <v>13.0</v>
      </c>
      <c r="G977" s="376" t="s">
        <v>54</v>
      </c>
      <c r="H977" s="163"/>
      <c r="I977" s="163"/>
      <c r="J977" s="163"/>
      <c r="K977" s="163"/>
      <c r="L977" s="163"/>
      <c r="M977" s="163"/>
      <c r="N977" s="163"/>
      <c r="O977" s="163"/>
      <c r="P977" s="163"/>
      <c r="Q977" s="163"/>
      <c r="R977" s="163"/>
      <c r="S977" s="163"/>
      <c r="T977" s="163"/>
      <c r="U977" s="163"/>
      <c r="V977" s="163"/>
      <c r="W977" s="163"/>
      <c r="X977" s="163"/>
      <c r="Y977" s="163"/>
      <c r="Z977" s="163"/>
    </row>
    <row r="978" ht="11.25" customHeight="1">
      <c r="A978" s="162" t="s">
        <v>54</v>
      </c>
      <c r="B978" s="10" t="s">
        <v>1764</v>
      </c>
      <c r="C978" s="162" t="s">
        <v>14358</v>
      </c>
      <c r="D978" s="10" t="s">
        <v>13330</v>
      </c>
      <c r="E978" s="10">
        <v>79.0</v>
      </c>
      <c r="F978" s="375">
        <v>79.0</v>
      </c>
      <c r="G978" s="376" t="s">
        <v>54</v>
      </c>
      <c r="H978" s="163"/>
      <c r="I978" s="163"/>
      <c r="J978" s="163"/>
      <c r="K978" s="163"/>
      <c r="L978" s="163"/>
      <c r="M978" s="163"/>
      <c r="N978" s="163"/>
      <c r="O978" s="163"/>
      <c r="P978" s="163"/>
      <c r="Q978" s="163"/>
      <c r="R978" s="163"/>
      <c r="S978" s="163"/>
      <c r="T978" s="163"/>
      <c r="U978" s="163"/>
      <c r="V978" s="163"/>
      <c r="W978" s="163"/>
      <c r="X978" s="163"/>
      <c r="Y978" s="163"/>
      <c r="Z978" s="163"/>
    </row>
    <row r="979" ht="11.25" customHeight="1">
      <c r="A979" s="162" t="s">
        <v>54</v>
      </c>
      <c r="B979" s="10" t="s">
        <v>1764</v>
      </c>
      <c r="C979" s="162" t="s">
        <v>14359</v>
      </c>
      <c r="D979" s="10" t="s">
        <v>14360</v>
      </c>
      <c r="E979" s="10">
        <v>13.0</v>
      </c>
      <c r="F979" s="375">
        <v>13.0</v>
      </c>
      <c r="G979" s="376" t="s">
        <v>54</v>
      </c>
      <c r="H979" s="163"/>
      <c r="I979" s="163"/>
      <c r="J979" s="163"/>
      <c r="K979" s="163"/>
      <c r="L979" s="163"/>
      <c r="M979" s="163"/>
      <c r="N979" s="163"/>
      <c r="O979" s="163"/>
      <c r="P979" s="163"/>
      <c r="Q979" s="163"/>
      <c r="R979" s="163"/>
      <c r="S979" s="163"/>
      <c r="T979" s="163"/>
      <c r="U979" s="163"/>
      <c r="V979" s="163"/>
      <c r="W979" s="163"/>
      <c r="X979" s="163"/>
      <c r="Y979" s="163"/>
      <c r="Z979" s="163"/>
    </row>
    <row r="980" ht="11.25" customHeight="1">
      <c r="A980" s="162" t="s">
        <v>54</v>
      </c>
      <c r="B980" s="10" t="s">
        <v>1764</v>
      </c>
      <c r="C980" s="162" t="s">
        <v>14361</v>
      </c>
      <c r="D980" s="10" t="s">
        <v>14360</v>
      </c>
      <c r="E980" s="10">
        <v>40.0</v>
      </c>
      <c r="F980" s="375">
        <v>40.0</v>
      </c>
      <c r="G980" s="376" t="s">
        <v>54</v>
      </c>
      <c r="H980" s="163"/>
      <c r="I980" s="163"/>
      <c r="J980" s="163"/>
      <c r="K980" s="163"/>
      <c r="L980" s="163"/>
      <c r="M980" s="163"/>
      <c r="N980" s="163"/>
      <c r="O980" s="163"/>
      <c r="P980" s="163"/>
      <c r="Q980" s="163"/>
      <c r="R980" s="163"/>
      <c r="S980" s="163"/>
      <c r="T980" s="163"/>
      <c r="U980" s="163"/>
      <c r="V980" s="163"/>
      <c r="W980" s="163"/>
      <c r="X980" s="163"/>
      <c r="Y980" s="163"/>
      <c r="Z980" s="163"/>
    </row>
    <row r="981" ht="11.25" customHeight="1">
      <c r="A981" s="162" t="s">
        <v>54</v>
      </c>
      <c r="B981" s="10" t="s">
        <v>1764</v>
      </c>
      <c r="C981" s="162" t="s">
        <v>14362</v>
      </c>
      <c r="D981" s="10" t="s">
        <v>14360</v>
      </c>
      <c r="E981" s="10">
        <v>50.0</v>
      </c>
      <c r="F981" s="375">
        <v>50.0</v>
      </c>
      <c r="G981" s="376" t="s">
        <v>54</v>
      </c>
      <c r="H981" s="163"/>
      <c r="I981" s="163"/>
      <c r="J981" s="163"/>
      <c r="K981" s="163"/>
      <c r="L981" s="163"/>
      <c r="M981" s="163"/>
      <c r="N981" s="163"/>
      <c r="O981" s="163"/>
      <c r="P981" s="163"/>
      <c r="Q981" s="163"/>
      <c r="R981" s="163"/>
      <c r="S981" s="163"/>
      <c r="T981" s="163"/>
      <c r="U981" s="163"/>
      <c r="V981" s="163"/>
      <c r="W981" s="163"/>
      <c r="X981" s="163"/>
      <c r="Y981" s="163"/>
      <c r="Z981" s="163"/>
    </row>
    <row r="982" ht="11.25" customHeight="1">
      <c r="A982" s="162" t="s">
        <v>54</v>
      </c>
      <c r="B982" s="10" t="s">
        <v>1764</v>
      </c>
      <c r="C982" s="162" t="s">
        <v>14359</v>
      </c>
      <c r="D982" s="10" t="s">
        <v>14360</v>
      </c>
      <c r="E982" s="10">
        <v>13.0</v>
      </c>
      <c r="F982" s="375">
        <v>6.5</v>
      </c>
      <c r="G982" s="376" t="s">
        <v>54</v>
      </c>
      <c r="H982" s="163"/>
      <c r="I982" s="163"/>
      <c r="J982" s="163"/>
      <c r="K982" s="163"/>
      <c r="L982" s="163"/>
      <c r="M982" s="163"/>
      <c r="N982" s="163"/>
      <c r="O982" s="163"/>
      <c r="P982" s="163"/>
      <c r="Q982" s="163"/>
      <c r="R982" s="163"/>
      <c r="S982" s="163"/>
      <c r="T982" s="163"/>
      <c r="U982" s="163"/>
      <c r="V982" s="163"/>
      <c r="W982" s="163"/>
      <c r="X982" s="163"/>
      <c r="Y982" s="163"/>
      <c r="Z982" s="163"/>
    </row>
    <row r="983" ht="11.25" customHeight="1">
      <c r="A983" s="162" t="s">
        <v>54</v>
      </c>
      <c r="B983" s="386" t="s">
        <v>1764</v>
      </c>
      <c r="C983" s="174" t="s">
        <v>14361</v>
      </c>
      <c r="D983" s="143" t="s">
        <v>14360</v>
      </c>
      <c r="E983" s="143">
        <v>40.0</v>
      </c>
      <c r="F983" s="317">
        <v>20.0</v>
      </c>
      <c r="G983" s="376" t="s">
        <v>54</v>
      </c>
      <c r="H983" s="166"/>
      <c r="I983" s="166"/>
      <c r="J983" s="166"/>
      <c r="K983" s="166"/>
      <c r="L983" s="166"/>
      <c r="M983" s="166"/>
      <c r="N983" s="166"/>
      <c r="O983" s="166"/>
      <c r="P983" s="166"/>
      <c r="Q983" s="166"/>
      <c r="R983" s="166"/>
      <c r="S983" s="166"/>
      <c r="T983" s="166"/>
      <c r="U983" s="166"/>
      <c r="V983" s="166"/>
      <c r="W983" s="166"/>
      <c r="X983" s="166"/>
      <c r="Y983" s="166"/>
      <c r="Z983" s="166"/>
    </row>
    <row r="984" ht="11.25" customHeight="1">
      <c r="A984" s="162" t="s">
        <v>54</v>
      </c>
      <c r="B984" s="10" t="s">
        <v>1764</v>
      </c>
      <c r="C984" s="162" t="s">
        <v>14359</v>
      </c>
      <c r="D984" s="10" t="s">
        <v>14360</v>
      </c>
      <c r="E984" s="10">
        <v>50.0</v>
      </c>
      <c r="F984" s="375">
        <v>25.0</v>
      </c>
      <c r="G984" s="376" t="s">
        <v>54</v>
      </c>
      <c r="H984" s="163"/>
      <c r="I984" s="163"/>
      <c r="J984" s="163"/>
      <c r="K984" s="163"/>
      <c r="L984" s="163"/>
      <c r="M984" s="163"/>
      <c r="N984" s="163"/>
      <c r="O984" s="163"/>
      <c r="P984" s="163"/>
      <c r="Q984" s="163"/>
      <c r="R984" s="163"/>
      <c r="S984" s="163"/>
      <c r="T984" s="163"/>
      <c r="U984" s="163"/>
      <c r="V984" s="163"/>
      <c r="W984" s="163"/>
      <c r="X984" s="163"/>
      <c r="Y984" s="163"/>
      <c r="Z984" s="163"/>
    </row>
    <row r="985" ht="11.25" customHeight="1">
      <c r="A985" s="162" t="s">
        <v>54</v>
      </c>
      <c r="B985" s="10" t="s">
        <v>1764</v>
      </c>
      <c r="C985" s="162" t="s">
        <v>13878</v>
      </c>
      <c r="D985" s="10" t="s">
        <v>13330</v>
      </c>
      <c r="E985" s="10">
        <v>495.0</v>
      </c>
      <c r="F985" s="375">
        <v>494.66</v>
      </c>
      <c r="G985" s="376" t="s">
        <v>54</v>
      </c>
      <c r="H985" s="163"/>
      <c r="I985" s="163"/>
      <c r="J985" s="163"/>
      <c r="K985" s="163"/>
      <c r="L985" s="163"/>
      <c r="M985" s="163"/>
      <c r="N985" s="163"/>
      <c r="O985" s="163"/>
      <c r="P985" s="163"/>
      <c r="Q985" s="163"/>
      <c r="R985" s="163"/>
      <c r="S985" s="163"/>
      <c r="T985" s="163"/>
      <c r="U985" s="163"/>
      <c r="V985" s="163"/>
      <c r="W985" s="163"/>
      <c r="X985" s="163"/>
      <c r="Y985" s="163"/>
      <c r="Z985" s="163"/>
    </row>
    <row r="986" ht="11.25" customHeight="1">
      <c r="A986" s="162" t="s">
        <v>55</v>
      </c>
      <c r="B986" s="10" t="s">
        <v>1764</v>
      </c>
      <c r="C986" s="162" t="s">
        <v>14363</v>
      </c>
      <c r="D986" s="10" t="s">
        <v>13330</v>
      </c>
      <c r="E986" s="10">
        <v>40.0</v>
      </c>
      <c r="F986" s="375">
        <v>40.0</v>
      </c>
      <c r="G986" s="376" t="s">
        <v>55</v>
      </c>
      <c r="H986" s="163"/>
      <c r="I986" s="163"/>
      <c r="J986" s="163"/>
      <c r="K986" s="163"/>
      <c r="L986" s="163"/>
      <c r="M986" s="163"/>
      <c r="N986" s="163"/>
      <c r="O986" s="163"/>
      <c r="P986" s="163"/>
      <c r="Q986" s="163"/>
      <c r="R986" s="163"/>
      <c r="S986" s="163"/>
      <c r="T986" s="163"/>
      <c r="U986" s="163"/>
      <c r="V986" s="163"/>
      <c r="W986" s="163"/>
      <c r="X986" s="163"/>
      <c r="Y986" s="163"/>
      <c r="Z986" s="163"/>
    </row>
    <row r="987" ht="11.25" customHeight="1">
      <c r="A987" s="162" t="s">
        <v>55</v>
      </c>
      <c r="B987" s="10" t="s">
        <v>1764</v>
      </c>
      <c r="C987" s="162" t="s">
        <v>14364</v>
      </c>
      <c r="D987" s="10" t="s">
        <v>13330</v>
      </c>
      <c r="E987" s="10">
        <v>40.0</v>
      </c>
      <c r="F987" s="375">
        <v>40.0</v>
      </c>
      <c r="G987" s="376" t="s">
        <v>55</v>
      </c>
      <c r="H987" s="163"/>
      <c r="I987" s="163"/>
      <c r="J987" s="163"/>
      <c r="K987" s="163"/>
      <c r="L987" s="163"/>
      <c r="M987" s="163"/>
      <c r="N987" s="163"/>
      <c r="O987" s="163"/>
      <c r="P987" s="163"/>
      <c r="Q987" s="163"/>
      <c r="R987" s="163"/>
      <c r="S987" s="163"/>
      <c r="T987" s="163"/>
      <c r="U987" s="163"/>
      <c r="V987" s="163"/>
      <c r="W987" s="163"/>
      <c r="X987" s="163"/>
      <c r="Y987" s="163"/>
      <c r="Z987" s="163"/>
    </row>
    <row r="988" ht="11.25" customHeight="1">
      <c r="A988" s="162" t="s">
        <v>55</v>
      </c>
      <c r="B988" s="10" t="s">
        <v>1764</v>
      </c>
      <c r="C988" s="162" t="s">
        <v>14365</v>
      </c>
      <c r="D988" s="10" t="s">
        <v>13330</v>
      </c>
      <c r="E988" s="10">
        <v>40.0</v>
      </c>
      <c r="F988" s="375">
        <v>40.0</v>
      </c>
      <c r="G988" s="376" t="s">
        <v>55</v>
      </c>
      <c r="H988" s="163"/>
      <c r="I988" s="163"/>
      <c r="J988" s="163"/>
      <c r="K988" s="163"/>
      <c r="L988" s="163"/>
      <c r="M988" s="163"/>
      <c r="N988" s="163"/>
      <c r="O988" s="163"/>
      <c r="P988" s="163"/>
      <c r="Q988" s="163"/>
      <c r="R988" s="163"/>
      <c r="S988" s="163"/>
      <c r="T988" s="163"/>
      <c r="U988" s="163"/>
      <c r="V988" s="163"/>
      <c r="W988" s="163"/>
      <c r="X988" s="163"/>
      <c r="Y988" s="163"/>
      <c r="Z988" s="163"/>
    </row>
    <row r="989" ht="11.25" customHeight="1">
      <c r="A989" s="162" t="s">
        <v>55</v>
      </c>
      <c r="B989" s="10" t="s">
        <v>1764</v>
      </c>
      <c r="C989" s="162" t="s">
        <v>14366</v>
      </c>
      <c r="D989" s="10" t="s">
        <v>13330</v>
      </c>
      <c r="E989" s="10">
        <v>13.0</v>
      </c>
      <c r="F989" s="375">
        <v>13.0</v>
      </c>
      <c r="G989" s="376" t="s">
        <v>55</v>
      </c>
      <c r="H989" s="163"/>
      <c r="I989" s="163"/>
      <c r="J989" s="163"/>
      <c r="K989" s="163"/>
      <c r="L989" s="163"/>
      <c r="M989" s="163"/>
      <c r="N989" s="163"/>
      <c r="O989" s="163"/>
      <c r="P989" s="163"/>
      <c r="Q989" s="163"/>
      <c r="R989" s="163"/>
      <c r="S989" s="163"/>
      <c r="T989" s="163"/>
      <c r="U989" s="163"/>
      <c r="V989" s="163"/>
      <c r="W989" s="163"/>
      <c r="X989" s="163"/>
      <c r="Y989" s="163"/>
      <c r="Z989" s="163"/>
    </row>
    <row r="990" ht="11.25" customHeight="1">
      <c r="A990" s="162" t="s">
        <v>55</v>
      </c>
      <c r="B990" s="10" t="s">
        <v>1764</v>
      </c>
      <c r="C990" s="162" t="s">
        <v>14367</v>
      </c>
      <c r="D990" s="10" t="s">
        <v>13330</v>
      </c>
      <c r="E990" s="10">
        <v>13.0</v>
      </c>
      <c r="F990" s="375">
        <v>13.0</v>
      </c>
      <c r="G990" s="376" t="s">
        <v>55</v>
      </c>
      <c r="H990" s="163"/>
      <c r="I990" s="163"/>
      <c r="J990" s="163"/>
      <c r="K990" s="163"/>
      <c r="L990" s="163"/>
      <c r="M990" s="163"/>
      <c r="N990" s="163"/>
      <c r="O990" s="163"/>
      <c r="P990" s="163"/>
      <c r="Q990" s="163"/>
      <c r="R990" s="163"/>
      <c r="S990" s="163"/>
      <c r="T990" s="163"/>
      <c r="U990" s="163"/>
      <c r="V990" s="163"/>
      <c r="W990" s="163"/>
      <c r="X990" s="163"/>
      <c r="Y990" s="163"/>
      <c r="Z990" s="163"/>
    </row>
    <row r="991" ht="11.25" customHeight="1">
      <c r="A991" s="162" t="s">
        <v>55</v>
      </c>
      <c r="B991" s="10" t="s">
        <v>1764</v>
      </c>
      <c r="C991" s="162" t="s">
        <v>14368</v>
      </c>
      <c r="D991" s="10" t="s">
        <v>13330</v>
      </c>
      <c r="E991" s="10">
        <v>40.0</v>
      </c>
      <c r="F991" s="375">
        <v>40.0</v>
      </c>
      <c r="G991" s="376" t="s">
        <v>55</v>
      </c>
      <c r="H991" s="163"/>
      <c r="I991" s="163"/>
      <c r="J991" s="163"/>
      <c r="K991" s="163"/>
      <c r="L991" s="163"/>
      <c r="M991" s="163"/>
      <c r="N991" s="163"/>
      <c r="O991" s="163"/>
      <c r="P991" s="163"/>
      <c r="Q991" s="163"/>
      <c r="R991" s="163"/>
      <c r="S991" s="163"/>
      <c r="T991" s="163"/>
      <c r="U991" s="163"/>
      <c r="V991" s="163"/>
      <c r="W991" s="163"/>
      <c r="X991" s="163"/>
      <c r="Y991" s="163"/>
      <c r="Z991" s="163"/>
    </row>
    <row r="992" ht="11.25" customHeight="1">
      <c r="A992" s="162" t="s">
        <v>55</v>
      </c>
      <c r="B992" s="10" t="s">
        <v>1764</v>
      </c>
      <c r="C992" s="162" t="s">
        <v>14369</v>
      </c>
      <c r="D992" s="10" t="s">
        <v>13330</v>
      </c>
      <c r="E992" s="10">
        <v>40.0</v>
      </c>
      <c r="F992" s="375">
        <v>40.0</v>
      </c>
      <c r="G992" s="376" t="s">
        <v>55</v>
      </c>
      <c r="H992" s="163"/>
      <c r="I992" s="163"/>
      <c r="J992" s="163"/>
      <c r="K992" s="163"/>
      <c r="L992" s="163"/>
      <c r="M992" s="163"/>
      <c r="N992" s="163"/>
      <c r="O992" s="163"/>
      <c r="P992" s="163"/>
      <c r="Q992" s="163"/>
      <c r="R992" s="163"/>
      <c r="S992" s="163"/>
      <c r="T992" s="163"/>
      <c r="U992" s="163"/>
      <c r="V992" s="163"/>
      <c r="W992" s="163"/>
      <c r="X992" s="163"/>
      <c r="Y992" s="163"/>
      <c r="Z992" s="163"/>
    </row>
    <row r="993" ht="11.25" customHeight="1">
      <c r="A993" s="162" t="s">
        <v>55</v>
      </c>
      <c r="B993" s="10" t="s">
        <v>1764</v>
      </c>
      <c r="C993" s="162" t="s">
        <v>14370</v>
      </c>
      <c r="D993" s="10" t="s">
        <v>13330</v>
      </c>
      <c r="E993" s="10">
        <v>40.0</v>
      </c>
      <c r="F993" s="375">
        <v>40.0</v>
      </c>
      <c r="G993" s="376" t="s">
        <v>55</v>
      </c>
      <c r="H993" s="163"/>
      <c r="I993" s="163"/>
      <c r="J993" s="163"/>
      <c r="K993" s="163"/>
      <c r="L993" s="163"/>
      <c r="M993" s="163"/>
      <c r="N993" s="163"/>
      <c r="O993" s="163"/>
      <c r="P993" s="163"/>
      <c r="Q993" s="163"/>
      <c r="R993" s="163"/>
      <c r="S993" s="163"/>
      <c r="T993" s="163"/>
      <c r="U993" s="163"/>
      <c r="V993" s="163"/>
      <c r="W993" s="163"/>
      <c r="X993" s="163"/>
      <c r="Y993" s="163"/>
      <c r="Z993" s="163"/>
    </row>
    <row r="994" ht="11.25" customHeight="1">
      <c r="A994" s="162" t="s">
        <v>55</v>
      </c>
      <c r="B994" s="10" t="s">
        <v>1764</v>
      </c>
      <c r="C994" s="162" t="s">
        <v>14371</v>
      </c>
      <c r="D994" s="10" t="s">
        <v>13330</v>
      </c>
      <c r="E994" s="10">
        <v>13.0</v>
      </c>
      <c r="F994" s="375">
        <v>13.0</v>
      </c>
      <c r="G994" s="376" t="s">
        <v>55</v>
      </c>
      <c r="H994" s="163"/>
      <c r="I994" s="163"/>
      <c r="J994" s="163"/>
      <c r="K994" s="163"/>
      <c r="L994" s="163"/>
      <c r="M994" s="163"/>
      <c r="N994" s="163"/>
      <c r="O994" s="163"/>
      <c r="P994" s="163"/>
      <c r="Q994" s="163"/>
      <c r="R994" s="163"/>
      <c r="S994" s="163"/>
      <c r="T994" s="163"/>
      <c r="U994" s="163"/>
      <c r="V994" s="163"/>
      <c r="W994" s="163"/>
      <c r="X994" s="163"/>
      <c r="Y994" s="163"/>
      <c r="Z994" s="163"/>
    </row>
    <row r="995" ht="11.25" customHeight="1">
      <c r="A995" s="162" t="s">
        <v>55</v>
      </c>
      <c r="B995" s="10" t="s">
        <v>1764</v>
      </c>
      <c r="C995" s="162" t="s">
        <v>14372</v>
      </c>
      <c r="D995" s="10" t="s">
        <v>13330</v>
      </c>
      <c r="E995" s="10">
        <v>13.0</v>
      </c>
      <c r="F995" s="375">
        <v>13.0</v>
      </c>
      <c r="G995" s="376" t="s">
        <v>55</v>
      </c>
      <c r="H995" s="163"/>
      <c r="I995" s="163"/>
      <c r="J995" s="163"/>
      <c r="K995" s="163"/>
      <c r="L995" s="163"/>
      <c r="M995" s="163"/>
      <c r="N995" s="163"/>
      <c r="O995" s="163"/>
      <c r="P995" s="163"/>
      <c r="Q995" s="163"/>
      <c r="R995" s="163"/>
      <c r="S995" s="163"/>
      <c r="T995" s="163"/>
      <c r="U995" s="163"/>
      <c r="V995" s="163"/>
      <c r="W995" s="163"/>
      <c r="X995" s="163"/>
      <c r="Y995" s="163"/>
      <c r="Z995" s="163"/>
    </row>
    <row r="996" ht="11.25" customHeight="1">
      <c r="A996" s="162" t="s">
        <v>55</v>
      </c>
      <c r="B996" s="10" t="s">
        <v>1764</v>
      </c>
      <c r="C996" s="162" t="s">
        <v>14373</v>
      </c>
      <c r="D996" s="10" t="s">
        <v>13330</v>
      </c>
      <c r="E996" s="10">
        <v>30.0</v>
      </c>
      <c r="F996" s="375">
        <v>30.0</v>
      </c>
      <c r="G996" s="376" t="s">
        <v>55</v>
      </c>
      <c r="H996" s="163"/>
      <c r="I996" s="163"/>
      <c r="J996" s="163"/>
      <c r="K996" s="163"/>
      <c r="L996" s="163"/>
      <c r="M996" s="163"/>
      <c r="N996" s="163"/>
      <c r="O996" s="163"/>
      <c r="P996" s="163"/>
      <c r="Q996" s="163"/>
      <c r="R996" s="163"/>
      <c r="S996" s="163"/>
      <c r="T996" s="163"/>
      <c r="U996" s="163"/>
      <c r="V996" s="163"/>
      <c r="W996" s="163"/>
      <c r="X996" s="163"/>
      <c r="Y996" s="163"/>
      <c r="Z996" s="163"/>
    </row>
    <row r="997" ht="11.25" customHeight="1">
      <c r="A997" s="162" t="s">
        <v>55</v>
      </c>
      <c r="B997" s="10" t="s">
        <v>1764</v>
      </c>
      <c r="C997" s="162" t="s">
        <v>14374</v>
      </c>
      <c r="D997" s="10" t="s">
        <v>13330</v>
      </c>
      <c r="E997" s="10">
        <v>30.0</v>
      </c>
      <c r="F997" s="375">
        <v>30.0</v>
      </c>
      <c r="G997" s="376" t="s">
        <v>55</v>
      </c>
      <c r="H997" s="163"/>
      <c r="I997" s="163"/>
      <c r="J997" s="163"/>
      <c r="K997" s="163"/>
      <c r="L997" s="163"/>
      <c r="M997" s="163"/>
      <c r="N997" s="163"/>
      <c r="O997" s="163"/>
      <c r="P997" s="163"/>
      <c r="Q997" s="163"/>
      <c r="R997" s="163"/>
      <c r="S997" s="163"/>
      <c r="T997" s="163"/>
      <c r="U997" s="163"/>
      <c r="V997" s="163"/>
      <c r="W997" s="163"/>
      <c r="X997" s="163"/>
      <c r="Y997" s="163"/>
      <c r="Z997" s="163"/>
    </row>
    <row r="998" ht="11.25" customHeight="1">
      <c r="A998" s="162" t="s">
        <v>55</v>
      </c>
      <c r="B998" s="10" t="s">
        <v>1764</v>
      </c>
      <c r="C998" s="162" t="s">
        <v>14375</v>
      </c>
      <c r="D998" s="10" t="s">
        <v>13330</v>
      </c>
      <c r="E998" s="10">
        <v>30.0</v>
      </c>
      <c r="F998" s="375">
        <v>30.0</v>
      </c>
      <c r="G998" s="376" t="s">
        <v>55</v>
      </c>
      <c r="H998" s="163"/>
      <c r="I998" s="163"/>
      <c r="J998" s="163"/>
      <c r="K998" s="163"/>
      <c r="L998" s="163"/>
      <c r="M998" s="163"/>
      <c r="N998" s="163"/>
      <c r="O998" s="163"/>
      <c r="P998" s="163"/>
      <c r="Q998" s="163"/>
      <c r="R998" s="163"/>
      <c r="S998" s="163"/>
      <c r="T998" s="163"/>
      <c r="U998" s="163"/>
      <c r="V998" s="163"/>
      <c r="W998" s="163"/>
      <c r="X998" s="163"/>
      <c r="Y998" s="163"/>
      <c r="Z998" s="163"/>
    </row>
    <row r="999" ht="11.25" customHeight="1">
      <c r="A999" s="162" t="s">
        <v>55</v>
      </c>
      <c r="B999" s="10" t="s">
        <v>1764</v>
      </c>
      <c r="C999" s="162" t="s">
        <v>14376</v>
      </c>
      <c r="D999" s="10" t="s">
        <v>13330</v>
      </c>
      <c r="E999" s="10">
        <v>10.0</v>
      </c>
      <c r="F999" s="375">
        <v>10.0</v>
      </c>
      <c r="G999" s="376" t="s">
        <v>55</v>
      </c>
      <c r="H999" s="163"/>
      <c r="I999" s="163"/>
      <c r="J999" s="163"/>
      <c r="K999" s="163"/>
      <c r="L999" s="163"/>
      <c r="M999" s="163"/>
      <c r="N999" s="163"/>
      <c r="O999" s="163"/>
      <c r="P999" s="163"/>
      <c r="Q999" s="163"/>
      <c r="R999" s="163"/>
      <c r="S999" s="163"/>
      <c r="T999" s="163"/>
      <c r="U999" s="163"/>
      <c r="V999" s="163"/>
      <c r="W999" s="163"/>
      <c r="X999" s="163"/>
      <c r="Y999" s="163"/>
      <c r="Z999" s="163"/>
    </row>
    <row r="1000" ht="11.25" customHeight="1">
      <c r="A1000" s="162" t="s">
        <v>55</v>
      </c>
      <c r="B1000" s="10" t="s">
        <v>1764</v>
      </c>
      <c r="C1000" s="162" t="s">
        <v>14377</v>
      </c>
      <c r="D1000" s="10" t="s">
        <v>13330</v>
      </c>
      <c r="E1000" s="10">
        <v>10.0</v>
      </c>
      <c r="F1000" s="375">
        <v>10.0</v>
      </c>
      <c r="G1000" s="376" t="s">
        <v>55</v>
      </c>
      <c r="H1000" s="163"/>
      <c r="I1000" s="163"/>
      <c r="J1000" s="163"/>
      <c r="K1000" s="163"/>
      <c r="L1000" s="163"/>
      <c r="M1000" s="163"/>
      <c r="N1000" s="163"/>
      <c r="O1000" s="163"/>
      <c r="P1000" s="163"/>
      <c r="Q1000" s="163"/>
      <c r="R1000" s="163"/>
      <c r="S1000" s="163"/>
      <c r="T1000" s="163"/>
      <c r="U1000" s="163"/>
      <c r="V1000" s="163"/>
      <c r="W1000" s="163"/>
      <c r="X1000" s="163"/>
      <c r="Y1000" s="163"/>
      <c r="Z1000" s="163"/>
    </row>
    <row r="1001" ht="11.25" customHeight="1">
      <c r="A1001" s="162" t="s">
        <v>55</v>
      </c>
      <c r="B1001" s="10" t="s">
        <v>1764</v>
      </c>
      <c r="C1001" s="162" t="s">
        <v>14378</v>
      </c>
      <c r="D1001" s="10" t="s">
        <v>13330</v>
      </c>
      <c r="E1001" s="10">
        <v>10.0</v>
      </c>
      <c r="F1001" s="375">
        <v>10.0</v>
      </c>
      <c r="G1001" s="376" t="s">
        <v>55</v>
      </c>
      <c r="H1001" s="163"/>
      <c r="I1001" s="163"/>
      <c r="J1001" s="163"/>
      <c r="K1001" s="163"/>
      <c r="L1001" s="163"/>
      <c r="M1001" s="163"/>
      <c r="N1001" s="163"/>
      <c r="O1001" s="163"/>
      <c r="P1001" s="163"/>
      <c r="Q1001" s="163"/>
      <c r="R1001" s="163"/>
      <c r="S1001" s="163"/>
      <c r="T1001" s="163"/>
      <c r="U1001" s="163"/>
      <c r="V1001" s="163"/>
      <c r="W1001" s="163"/>
      <c r="X1001" s="163"/>
      <c r="Y1001" s="163"/>
      <c r="Z1001" s="163"/>
    </row>
    <row r="1002" ht="11.25" customHeight="1">
      <c r="A1002" s="162" t="s">
        <v>55</v>
      </c>
      <c r="B1002" s="10" t="s">
        <v>1764</v>
      </c>
      <c r="C1002" s="162" t="s">
        <v>14379</v>
      </c>
      <c r="D1002" s="10" t="s">
        <v>13330</v>
      </c>
      <c r="E1002" s="10">
        <v>10.0</v>
      </c>
      <c r="F1002" s="375">
        <v>10.0</v>
      </c>
      <c r="G1002" s="376" t="s">
        <v>55</v>
      </c>
      <c r="H1002" s="163"/>
      <c r="I1002" s="163"/>
      <c r="J1002" s="163"/>
      <c r="K1002" s="163"/>
      <c r="L1002" s="163"/>
      <c r="M1002" s="163"/>
      <c r="N1002" s="163"/>
      <c r="O1002" s="163"/>
      <c r="P1002" s="163"/>
      <c r="Q1002" s="163"/>
      <c r="R1002" s="163"/>
      <c r="S1002" s="163"/>
      <c r="T1002" s="163"/>
      <c r="U1002" s="163"/>
      <c r="V1002" s="163"/>
      <c r="W1002" s="163"/>
      <c r="X1002" s="163"/>
      <c r="Y1002" s="163"/>
      <c r="Z1002" s="163"/>
    </row>
    <row r="1003" ht="11.25" customHeight="1">
      <c r="A1003" s="162" t="s">
        <v>55</v>
      </c>
      <c r="B1003" s="10" t="s">
        <v>1764</v>
      </c>
      <c r="C1003" s="162" t="s">
        <v>14380</v>
      </c>
      <c r="D1003" s="10" t="s">
        <v>13330</v>
      </c>
      <c r="E1003" s="10">
        <v>10.0</v>
      </c>
      <c r="F1003" s="375">
        <v>10.0</v>
      </c>
      <c r="G1003" s="376" t="s">
        <v>55</v>
      </c>
      <c r="H1003" s="163"/>
      <c r="I1003" s="163"/>
      <c r="J1003" s="163"/>
      <c r="K1003" s="163"/>
      <c r="L1003" s="163"/>
      <c r="M1003" s="163"/>
      <c r="N1003" s="163"/>
      <c r="O1003" s="163"/>
      <c r="P1003" s="163"/>
      <c r="Q1003" s="163"/>
      <c r="R1003" s="163"/>
      <c r="S1003" s="163"/>
      <c r="T1003" s="163"/>
      <c r="U1003" s="163"/>
      <c r="V1003" s="163"/>
      <c r="W1003" s="163"/>
      <c r="X1003" s="163"/>
      <c r="Y1003" s="163"/>
      <c r="Z1003" s="163"/>
    </row>
    <row r="1004" ht="11.25" customHeight="1">
      <c r="A1004" s="162" t="s">
        <v>55</v>
      </c>
      <c r="B1004" s="10" t="s">
        <v>1764</v>
      </c>
      <c r="C1004" s="162" t="s">
        <v>14381</v>
      </c>
      <c r="D1004" s="10" t="s">
        <v>13330</v>
      </c>
      <c r="E1004" s="10">
        <v>10.0</v>
      </c>
      <c r="F1004" s="375">
        <v>10.0</v>
      </c>
      <c r="G1004" s="376" t="s">
        <v>55</v>
      </c>
      <c r="H1004" s="163"/>
      <c r="I1004" s="163"/>
      <c r="J1004" s="163"/>
      <c r="K1004" s="163"/>
      <c r="L1004" s="163"/>
      <c r="M1004" s="163"/>
      <c r="N1004" s="163"/>
      <c r="O1004" s="163"/>
      <c r="P1004" s="163"/>
      <c r="Q1004" s="163"/>
      <c r="R1004" s="163"/>
      <c r="S1004" s="163"/>
      <c r="T1004" s="163"/>
      <c r="U1004" s="163"/>
      <c r="V1004" s="163"/>
      <c r="W1004" s="163"/>
      <c r="X1004" s="163"/>
      <c r="Y1004" s="163"/>
      <c r="Z1004" s="163"/>
    </row>
    <row r="1005" ht="11.25" customHeight="1">
      <c r="A1005" s="162" t="s">
        <v>55</v>
      </c>
      <c r="B1005" s="10" t="s">
        <v>1764</v>
      </c>
      <c r="C1005" s="162" t="s">
        <v>14381</v>
      </c>
      <c r="D1005" s="10" t="s">
        <v>13330</v>
      </c>
      <c r="E1005" s="10">
        <v>10.0</v>
      </c>
      <c r="F1005" s="375">
        <v>10.0</v>
      </c>
      <c r="G1005" s="376" t="s">
        <v>55</v>
      </c>
      <c r="H1005" s="163"/>
      <c r="I1005" s="163"/>
      <c r="J1005" s="163"/>
      <c r="K1005" s="163"/>
      <c r="L1005" s="163"/>
      <c r="M1005" s="163"/>
      <c r="N1005" s="163"/>
      <c r="O1005" s="163"/>
      <c r="P1005" s="163"/>
      <c r="Q1005" s="163"/>
      <c r="R1005" s="163"/>
      <c r="S1005" s="163"/>
      <c r="T1005" s="163"/>
      <c r="U1005" s="163"/>
      <c r="V1005" s="163"/>
      <c r="W1005" s="163"/>
      <c r="X1005" s="163"/>
      <c r="Y1005" s="163"/>
      <c r="Z1005" s="163"/>
    </row>
    <row r="1006" ht="11.25" customHeight="1">
      <c r="A1006" s="162" t="s">
        <v>55</v>
      </c>
      <c r="B1006" s="10" t="s">
        <v>1764</v>
      </c>
      <c r="C1006" s="162" t="s">
        <v>14381</v>
      </c>
      <c r="D1006" s="10" t="s">
        <v>13330</v>
      </c>
      <c r="E1006" s="10">
        <v>10.0</v>
      </c>
      <c r="F1006" s="375">
        <v>10.0</v>
      </c>
      <c r="G1006" s="376" t="s">
        <v>55</v>
      </c>
      <c r="H1006" s="163"/>
      <c r="I1006" s="163"/>
      <c r="J1006" s="163"/>
      <c r="K1006" s="163"/>
      <c r="L1006" s="163"/>
      <c r="M1006" s="163"/>
      <c r="N1006" s="163"/>
      <c r="O1006" s="163"/>
      <c r="P1006" s="163"/>
      <c r="Q1006" s="163"/>
      <c r="R1006" s="163"/>
      <c r="S1006" s="163"/>
      <c r="T1006" s="163"/>
      <c r="U1006" s="163"/>
      <c r="V1006" s="163"/>
      <c r="W1006" s="163"/>
      <c r="X1006" s="163"/>
      <c r="Y1006" s="163"/>
      <c r="Z1006" s="163"/>
    </row>
    <row r="1007" ht="11.25" customHeight="1">
      <c r="A1007" s="162" t="s">
        <v>55</v>
      </c>
      <c r="B1007" s="10" t="s">
        <v>1764</v>
      </c>
      <c r="C1007" s="162" t="s">
        <v>13878</v>
      </c>
      <c r="D1007" s="10" t="s">
        <v>13330</v>
      </c>
      <c r="E1007" s="10">
        <v>495.0</v>
      </c>
      <c r="F1007" s="375">
        <v>494.66</v>
      </c>
      <c r="G1007" s="376" t="s">
        <v>55</v>
      </c>
      <c r="H1007" s="163"/>
      <c r="I1007" s="163"/>
      <c r="J1007" s="163"/>
      <c r="K1007" s="163"/>
      <c r="L1007" s="163"/>
      <c r="M1007" s="163"/>
      <c r="N1007" s="163"/>
      <c r="O1007" s="163"/>
      <c r="P1007" s="163"/>
      <c r="Q1007" s="163"/>
      <c r="R1007" s="163"/>
      <c r="S1007" s="163"/>
      <c r="T1007" s="163"/>
      <c r="U1007" s="163"/>
      <c r="V1007" s="163"/>
      <c r="W1007" s="163"/>
      <c r="X1007" s="163"/>
      <c r="Y1007" s="163"/>
      <c r="Z1007" s="163"/>
    </row>
    <row r="1008" ht="11.25" customHeight="1">
      <c r="A1008" s="162" t="s">
        <v>55</v>
      </c>
      <c r="B1008" s="10" t="s">
        <v>1764</v>
      </c>
      <c r="C1008" s="162" t="s">
        <v>14358</v>
      </c>
      <c r="D1008" s="10" t="s">
        <v>13330</v>
      </c>
      <c r="E1008" s="10">
        <v>79.0</v>
      </c>
      <c r="F1008" s="375">
        <v>79.33</v>
      </c>
      <c r="G1008" s="376" t="s">
        <v>55</v>
      </c>
      <c r="H1008" s="163"/>
      <c r="I1008" s="163"/>
      <c r="J1008" s="163"/>
      <c r="K1008" s="163"/>
      <c r="L1008" s="163"/>
      <c r="M1008" s="163"/>
      <c r="N1008" s="163"/>
      <c r="O1008" s="163"/>
      <c r="P1008" s="163"/>
      <c r="Q1008" s="163"/>
      <c r="R1008" s="163"/>
      <c r="S1008" s="163"/>
      <c r="T1008" s="163"/>
      <c r="U1008" s="163"/>
      <c r="V1008" s="163"/>
      <c r="W1008" s="163"/>
      <c r="X1008" s="163"/>
      <c r="Y1008" s="163"/>
      <c r="Z1008" s="163"/>
    </row>
    <row r="1009" ht="11.25" customHeight="1">
      <c r="A1009" s="162" t="s">
        <v>55</v>
      </c>
      <c r="B1009" s="10" t="s">
        <v>1764</v>
      </c>
      <c r="C1009" s="162" t="s">
        <v>14382</v>
      </c>
      <c r="D1009" s="10" t="s">
        <v>13330</v>
      </c>
      <c r="E1009" s="10">
        <v>22.0</v>
      </c>
      <c r="F1009" s="375">
        <v>4.66</v>
      </c>
      <c r="G1009" s="376" t="s">
        <v>55</v>
      </c>
      <c r="H1009" s="163"/>
      <c r="I1009" s="163"/>
      <c r="J1009" s="163"/>
      <c r="K1009" s="163"/>
      <c r="L1009" s="163"/>
      <c r="M1009" s="163"/>
      <c r="N1009" s="163"/>
      <c r="O1009" s="163"/>
      <c r="P1009" s="163"/>
      <c r="Q1009" s="163"/>
      <c r="R1009" s="163"/>
      <c r="S1009" s="163"/>
      <c r="T1009" s="163"/>
      <c r="U1009" s="163"/>
      <c r="V1009" s="163"/>
      <c r="W1009" s="163"/>
      <c r="X1009" s="163"/>
      <c r="Y1009" s="163"/>
      <c r="Z1009" s="163"/>
    </row>
    <row r="1010" ht="11.25" customHeight="1">
      <c r="A1010" s="162" t="s">
        <v>55</v>
      </c>
      <c r="B1010" s="10" t="s">
        <v>1764</v>
      </c>
      <c r="C1010" s="162" t="s">
        <v>14383</v>
      </c>
      <c r="D1010" s="10" t="s">
        <v>13330</v>
      </c>
      <c r="E1010" s="10">
        <v>9.0</v>
      </c>
      <c r="F1010" s="375">
        <v>4.66</v>
      </c>
      <c r="G1010" s="376" t="s">
        <v>55</v>
      </c>
      <c r="H1010" s="163"/>
      <c r="I1010" s="163"/>
      <c r="J1010" s="163"/>
      <c r="K1010" s="163"/>
      <c r="L1010" s="163"/>
      <c r="M1010" s="163"/>
      <c r="N1010" s="163"/>
      <c r="O1010" s="163"/>
      <c r="P1010" s="163"/>
      <c r="Q1010" s="163"/>
      <c r="R1010" s="163"/>
      <c r="S1010" s="163"/>
      <c r="T1010" s="163"/>
      <c r="U1010" s="163"/>
      <c r="V1010" s="163"/>
      <c r="W1010" s="163"/>
      <c r="X1010" s="163"/>
      <c r="Y1010" s="163"/>
      <c r="Z1010" s="163"/>
    </row>
    <row r="1011" ht="11.25" customHeight="1">
      <c r="A1011" s="162" t="s">
        <v>55</v>
      </c>
      <c r="B1011" s="10" t="s">
        <v>1764</v>
      </c>
      <c r="C1011" s="162" t="s">
        <v>14384</v>
      </c>
      <c r="D1011" s="10" t="s">
        <v>13330</v>
      </c>
      <c r="E1011" s="10">
        <v>9.0</v>
      </c>
      <c r="F1011" s="375">
        <v>13.33</v>
      </c>
      <c r="G1011" s="376" t="s">
        <v>55</v>
      </c>
      <c r="H1011" s="163"/>
      <c r="I1011" s="163"/>
      <c r="J1011" s="163"/>
      <c r="K1011" s="163"/>
      <c r="L1011" s="163"/>
      <c r="M1011" s="163"/>
      <c r="N1011" s="163"/>
      <c r="O1011" s="163"/>
      <c r="P1011" s="163"/>
      <c r="Q1011" s="163"/>
      <c r="R1011" s="163"/>
      <c r="S1011" s="163"/>
      <c r="T1011" s="163"/>
      <c r="U1011" s="163"/>
      <c r="V1011" s="163"/>
      <c r="W1011" s="163"/>
      <c r="X1011" s="163"/>
      <c r="Y1011" s="163"/>
      <c r="Z1011" s="163"/>
    </row>
    <row r="1012" ht="11.25" customHeight="1">
      <c r="A1012" s="162" t="s">
        <v>55</v>
      </c>
      <c r="B1012" s="10" t="s">
        <v>1764</v>
      </c>
      <c r="C1012" s="162" t="s">
        <v>14385</v>
      </c>
      <c r="D1012" s="10" t="s">
        <v>13330</v>
      </c>
      <c r="E1012" s="10">
        <v>27.0</v>
      </c>
      <c r="F1012" s="375">
        <v>4.16</v>
      </c>
      <c r="G1012" s="376" t="s">
        <v>55</v>
      </c>
      <c r="H1012" s="163"/>
      <c r="I1012" s="163"/>
      <c r="J1012" s="163"/>
      <c r="K1012" s="163"/>
      <c r="L1012" s="163"/>
      <c r="M1012" s="163"/>
      <c r="N1012" s="163"/>
      <c r="O1012" s="163"/>
      <c r="P1012" s="163"/>
      <c r="Q1012" s="163"/>
      <c r="R1012" s="163"/>
      <c r="S1012" s="163"/>
      <c r="T1012" s="163"/>
      <c r="U1012" s="163"/>
      <c r="V1012" s="163"/>
      <c r="W1012" s="163"/>
      <c r="X1012" s="163"/>
      <c r="Y1012" s="163"/>
      <c r="Z1012" s="163"/>
    </row>
    <row r="1013" ht="11.25" customHeight="1">
      <c r="A1013" s="162" t="s">
        <v>55</v>
      </c>
      <c r="B1013" s="10" t="s">
        <v>1764</v>
      </c>
      <c r="C1013" s="162" t="s">
        <v>14386</v>
      </c>
      <c r="D1013" s="10" t="s">
        <v>13330</v>
      </c>
      <c r="E1013" s="10">
        <v>8.0</v>
      </c>
      <c r="F1013" s="375">
        <v>5.0</v>
      </c>
      <c r="G1013" s="376" t="s">
        <v>55</v>
      </c>
      <c r="H1013" s="163"/>
      <c r="I1013" s="163"/>
      <c r="J1013" s="163"/>
      <c r="K1013" s="163"/>
      <c r="L1013" s="163"/>
      <c r="M1013" s="163"/>
      <c r="N1013" s="163"/>
      <c r="O1013" s="163"/>
      <c r="P1013" s="163"/>
      <c r="Q1013" s="163"/>
      <c r="R1013" s="163"/>
      <c r="S1013" s="163"/>
      <c r="T1013" s="163"/>
      <c r="U1013" s="163"/>
      <c r="V1013" s="163"/>
      <c r="W1013" s="163"/>
      <c r="X1013" s="163"/>
      <c r="Y1013" s="163"/>
      <c r="Z1013" s="163"/>
    </row>
    <row r="1014" ht="11.25" customHeight="1">
      <c r="A1014" s="162" t="s">
        <v>55</v>
      </c>
      <c r="B1014" s="10" t="s">
        <v>1764</v>
      </c>
      <c r="C1014" s="162" t="s">
        <v>14387</v>
      </c>
      <c r="D1014" s="10" t="s">
        <v>13330</v>
      </c>
      <c r="E1014" s="10">
        <v>10.0</v>
      </c>
      <c r="F1014" s="375">
        <v>11.0</v>
      </c>
      <c r="G1014" s="376" t="s">
        <v>55</v>
      </c>
      <c r="H1014" s="163"/>
      <c r="I1014" s="163"/>
      <c r="J1014" s="163"/>
      <c r="K1014" s="163"/>
      <c r="L1014" s="163"/>
      <c r="M1014" s="163"/>
      <c r="N1014" s="163"/>
      <c r="O1014" s="163"/>
      <c r="P1014" s="163"/>
      <c r="Q1014" s="163"/>
      <c r="R1014" s="163"/>
      <c r="S1014" s="163"/>
      <c r="T1014" s="163"/>
      <c r="U1014" s="163"/>
      <c r="V1014" s="163"/>
      <c r="W1014" s="163"/>
      <c r="X1014" s="163"/>
      <c r="Y1014" s="163"/>
      <c r="Z1014" s="163"/>
    </row>
    <row r="1015" ht="11.25" customHeight="1">
      <c r="A1015" s="162" t="s">
        <v>55</v>
      </c>
      <c r="B1015" s="10" t="s">
        <v>1764</v>
      </c>
      <c r="C1015" s="162" t="s">
        <v>14388</v>
      </c>
      <c r="D1015" s="10" t="s">
        <v>13330</v>
      </c>
      <c r="E1015" s="10">
        <v>22.0</v>
      </c>
      <c r="F1015" s="375">
        <v>4.66</v>
      </c>
      <c r="G1015" s="376" t="s">
        <v>55</v>
      </c>
      <c r="H1015" s="163"/>
      <c r="I1015" s="163"/>
      <c r="J1015" s="163"/>
      <c r="K1015" s="163"/>
      <c r="L1015" s="163"/>
      <c r="M1015" s="163"/>
      <c r="N1015" s="163"/>
      <c r="O1015" s="163"/>
      <c r="P1015" s="163"/>
      <c r="Q1015" s="163"/>
      <c r="R1015" s="163"/>
      <c r="S1015" s="163"/>
      <c r="T1015" s="163"/>
      <c r="U1015" s="163"/>
      <c r="V1015" s="163"/>
      <c r="W1015" s="163"/>
      <c r="X1015" s="163"/>
      <c r="Y1015" s="163"/>
      <c r="Z1015" s="163"/>
    </row>
    <row r="1016" ht="11.25" customHeight="1">
      <c r="A1016" s="162" t="s">
        <v>55</v>
      </c>
      <c r="B1016" s="10" t="s">
        <v>1764</v>
      </c>
      <c r="C1016" s="162" t="s">
        <v>14389</v>
      </c>
      <c r="D1016" s="10" t="s">
        <v>13330</v>
      </c>
      <c r="E1016" s="10">
        <v>9.0</v>
      </c>
      <c r="F1016" s="375">
        <v>4.66</v>
      </c>
      <c r="G1016" s="376" t="s">
        <v>55</v>
      </c>
      <c r="H1016" s="163"/>
      <c r="I1016" s="163"/>
      <c r="J1016" s="163"/>
      <c r="K1016" s="163"/>
      <c r="L1016" s="163"/>
      <c r="M1016" s="163"/>
      <c r="N1016" s="163"/>
      <c r="O1016" s="163"/>
      <c r="P1016" s="163"/>
      <c r="Q1016" s="163"/>
      <c r="R1016" s="163"/>
      <c r="S1016" s="163"/>
      <c r="T1016" s="163"/>
      <c r="U1016" s="163"/>
      <c r="V1016" s="163"/>
      <c r="W1016" s="163"/>
      <c r="X1016" s="163"/>
      <c r="Y1016" s="163"/>
      <c r="Z1016" s="163"/>
    </row>
    <row r="1017" ht="11.25" customHeight="1">
      <c r="A1017" s="162" t="s">
        <v>55</v>
      </c>
      <c r="B1017" s="10" t="s">
        <v>1764</v>
      </c>
      <c r="C1017" s="162" t="s">
        <v>14390</v>
      </c>
      <c r="D1017" s="10" t="s">
        <v>13330</v>
      </c>
      <c r="E1017" s="10">
        <v>9.0</v>
      </c>
      <c r="F1017" s="375">
        <v>13.33</v>
      </c>
      <c r="G1017" s="376" t="s">
        <v>55</v>
      </c>
      <c r="H1017" s="163"/>
      <c r="I1017" s="163"/>
      <c r="J1017" s="163"/>
      <c r="K1017" s="163"/>
      <c r="L1017" s="163"/>
      <c r="M1017" s="163"/>
      <c r="N1017" s="163"/>
      <c r="O1017" s="163"/>
      <c r="P1017" s="163"/>
      <c r="Q1017" s="163"/>
      <c r="R1017" s="163"/>
      <c r="S1017" s="163"/>
      <c r="T1017" s="163"/>
      <c r="U1017" s="163"/>
      <c r="V1017" s="163"/>
      <c r="W1017" s="163"/>
      <c r="X1017" s="163"/>
      <c r="Y1017" s="163"/>
      <c r="Z1017" s="163"/>
    </row>
    <row r="1018" ht="11.25" customHeight="1">
      <c r="A1018" s="162" t="s">
        <v>55</v>
      </c>
      <c r="B1018" s="10" t="s">
        <v>1764</v>
      </c>
      <c r="C1018" s="162" t="s">
        <v>14391</v>
      </c>
      <c r="D1018" s="10" t="s">
        <v>13330</v>
      </c>
      <c r="E1018" s="10">
        <v>27.0</v>
      </c>
      <c r="F1018" s="375">
        <v>4.16</v>
      </c>
      <c r="G1018" s="376" t="s">
        <v>55</v>
      </c>
      <c r="H1018" s="163"/>
      <c r="I1018" s="163"/>
      <c r="J1018" s="163"/>
      <c r="K1018" s="163"/>
      <c r="L1018" s="163"/>
      <c r="M1018" s="163"/>
      <c r="N1018" s="163"/>
      <c r="O1018" s="163"/>
      <c r="P1018" s="163"/>
      <c r="Q1018" s="163"/>
      <c r="R1018" s="163"/>
      <c r="S1018" s="163"/>
      <c r="T1018" s="163"/>
      <c r="U1018" s="163"/>
      <c r="V1018" s="163"/>
      <c r="W1018" s="163"/>
      <c r="X1018" s="163"/>
      <c r="Y1018" s="163"/>
      <c r="Z1018" s="163"/>
    </row>
    <row r="1019" ht="11.25" customHeight="1">
      <c r="A1019" s="162" t="s">
        <v>55</v>
      </c>
      <c r="B1019" s="10" t="s">
        <v>1764</v>
      </c>
      <c r="C1019" s="162" t="s">
        <v>14392</v>
      </c>
      <c r="D1019" s="10" t="s">
        <v>13330</v>
      </c>
      <c r="E1019" s="10">
        <v>8.0</v>
      </c>
      <c r="F1019" s="375">
        <v>5.0</v>
      </c>
      <c r="G1019" s="376" t="s">
        <v>55</v>
      </c>
      <c r="H1019" s="163"/>
      <c r="I1019" s="163"/>
      <c r="J1019" s="163"/>
      <c r="K1019" s="163"/>
      <c r="L1019" s="163"/>
      <c r="M1019" s="163"/>
      <c r="N1019" s="163"/>
      <c r="O1019" s="163"/>
      <c r="P1019" s="163"/>
      <c r="Q1019" s="163"/>
      <c r="R1019" s="163"/>
      <c r="S1019" s="163"/>
      <c r="T1019" s="163"/>
      <c r="U1019" s="163"/>
      <c r="V1019" s="163"/>
      <c r="W1019" s="163"/>
      <c r="X1019" s="163"/>
      <c r="Y1019" s="163"/>
      <c r="Z1019" s="163"/>
    </row>
    <row r="1020" ht="11.25" customHeight="1">
      <c r="A1020" s="162" t="s">
        <v>55</v>
      </c>
      <c r="B1020" s="10" t="s">
        <v>1764</v>
      </c>
      <c r="C1020" s="162" t="s">
        <v>14393</v>
      </c>
      <c r="D1020" s="10" t="s">
        <v>13330</v>
      </c>
      <c r="E1020" s="10">
        <v>49.0</v>
      </c>
      <c r="F1020" s="375">
        <v>48.66</v>
      </c>
      <c r="G1020" s="376" t="s">
        <v>55</v>
      </c>
      <c r="H1020" s="163"/>
      <c r="I1020" s="163"/>
      <c r="J1020" s="163"/>
      <c r="K1020" s="163"/>
      <c r="L1020" s="163"/>
      <c r="M1020" s="163"/>
      <c r="N1020" s="163"/>
      <c r="O1020" s="163"/>
      <c r="P1020" s="163"/>
      <c r="Q1020" s="163"/>
      <c r="R1020" s="163"/>
      <c r="S1020" s="163"/>
      <c r="T1020" s="163"/>
      <c r="U1020" s="163"/>
      <c r="V1020" s="163"/>
      <c r="W1020" s="163"/>
      <c r="X1020" s="163"/>
      <c r="Y1020" s="163"/>
      <c r="Z1020" s="163"/>
    </row>
    <row r="1021" ht="11.25" customHeight="1">
      <c r="A1021" s="162" t="s">
        <v>55</v>
      </c>
      <c r="B1021" s="10" t="s">
        <v>1764</v>
      </c>
      <c r="C1021" s="162" t="s">
        <v>14394</v>
      </c>
      <c r="D1021" s="10" t="s">
        <v>13330</v>
      </c>
      <c r="E1021" s="10"/>
      <c r="F1021" s="375"/>
      <c r="G1021" s="376" t="s">
        <v>55</v>
      </c>
      <c r="H1021" s="163"/>
      <c r="I1021" s="163"/>
      <c r="J1021" s="163"/>
      <c r="K1021" s="163"/>
      <c r="L1021" s="163"/>
      <c r="M1021" s="163"/>
      <c r="N1021" s="163"/>
      <c r="O1021" s="163"/>
      <c r="P1021" s="163"/>
      <c r="Q1021" s="163"/>
      <c r="R1021" s="163"/>
      <c r="S1021" s="163"/>
      <c r="T1021" s="163"/>
      <c r="U1021" s="163"/>
      <c r="V1021" s="163"/>
      <c r="W1021" s="163"/>
      <c r="X1021" s="163"/>
      <c r="Y1021" s="163"/>
      <c r="Z1021" s="163"/>
    </row>
    <row r="1022" ht="11.25" customHeight="1">
      <c r="A1022" s="162" t="s">
        <v>1793</v>
      </c>
      <c r="B1022" s="10" t="s">
        <v>52</v>
      </c>
      <c r="C1022" s="162" t="s">
        <v>13670</v>
      </c>
      <c r="D1022" s="10" t="s">
        <v>13300</v>
      </c>
      <c r="E1022" s="10">
        <v>167.0</v>
      </c>
      <c r="F1022" s="375">
        <v>166.6</v>
      </c>
      <c r="G1022" s="376" t="s">
        <v>1775</v>
      </c>
      <c r="H1022" s="163"/>
      <c r="I1022" s="163"/>
      <c r="J1022" s="163"/>
      <c r="K1022" s="163"/>
      <c r="L1022" s="163"/>
      <c r="M1022" s="163"/>
      <c r="N1022" s="163"/>
      <c r="O1022" s="163"/>
      <c r="P1022" s="163"/>
      <c r="Q1022" s="163"/>
      <c r="R1022" s="163"/>
      <c r="S1022" s="163"/>
      <c r="T1022" s="163"/>
      <c r="U1022" s="163"/>
      <c r="V1022" s="163"/>
      <c r="W1022" s="163"/>
      <c r="X1022" s="163"/>
      <c r="Y1022" s="163"/>
      <c r="Z1022" s="163"/>
    </row>
    <row r="1023" ht="11.25" customHeight="1">
      <c r="A1023" s="162" t="s">
        <v>1793</v>
      </c>
      <c r="B1023" s="10" t="s">
        <v>52</v>
      </c>
      <c r="C1023" s="162" t="s">
        <v>13670</v>
      </c>
      <c r="D1023" s="10" t="s">
        <v>13300</v>
      </c>
      <c r="E1023" s="10">
        <v>167.0</v>
      </c>
      <c r="F1023" s="375">
        <v>166.6</v>
      </c>
      <c r="G1023" s="376" t="s">
        <v>1793</v>
      </c>
      <c r="H1023" s="163"/>
      <c r="I1023" s="163"/>
      <c r="J1023" s="163"/>
      <c r="K1023" s="163"/>
      <c r="L1023" s="163"/>
      <c r="M1023" s="163"/>
      <c r="N1023" s="163"/>
      <c r="O1023" s="163"/>
      <c r="P1023" s="163"/>
      <c r="Q1023" s="163"/>
      <c r="R1023" s="163"/>
      <c r="S1023" s="163"/>
      <c r="T1023" s="163"/>
      <c r="U1023" s="163"/>
      <c r="V1023" s="163"/>
      <c r="W1023" s="163"/>
      <c r="X1023" s="163"/>
      <c r="Y1023" s="163"/>
      <c r="Z1023" s="163"/>
    </row>
    <row r="1024" ht="11.25" customHeight="1">
      <c r="A1024" s="162" t="s">
        <v>13221</v>
      </c>
      <c r="B1024" s="10" t="s">
        <v>52</v>
      </c>
      <c r="C1024" s="162" t="s">
        <v>14395</v>
      </c>
      <c r="D1024" s="10" t="s">
        <v>13356</v>
      </c>
      <c r="E1024" s="10">
        <v>100.0</v>
      </c>
      <c r="F1024" s="375">
        <v>100.0</v>
      </c>
      <c r="G1024" s="376" t="s">
        <v>98</v>
      </c>
      <c r="H1024" s="163"/>
      <c r="I1024" s="163"/>
      <c r="J1024" s="163"/>
      <c r="K1024" s="163"/>
      <c r="L1024" s="163"/>
      <c r="M1024" s="163"/>
      <c r="N1024" s="163"/>
      <c r="O1024" s="163"/>
      <c r="P1024" s="163"/>
      <c r="Q1024" s="163"/>
      <c r="R1024" s="163"/>
      <c r="S1024" s="163"/>
      <c r="T1024" s="163"/>
      <c r="U1024" s="163"/>
      <c r="V1024" s="163"/>
      <c r="W1024" s="163"/>
      <c r="X1024" s="163"/>
      <c r="Y1024" s="163"/>
      <c r="Z1024" s="163"/>
    </row>
    <row r="1025" ht="11.25" customHeight="1">
      <c r="A1025" s="162" t="s">
        <v>13221</v>
      </c>
      <c r="B1025" s="10" t="s">
        <v>52</v>
      </c>
      <c r="C1025" s="162" t="s">
        <v>14396</v>
      </c>
      <c r="D1025" s="10" t="s">
        <v>13356</v>
      </c>
      <c r="E1025" s="10">
        <v>200.0</v>
      </c>
      <c r="F1025" s="375">
        <v>200.0</v>
      </c>
      <c r="G1025" s="376" t="s">
        <v>98</v>
      </c>
      <c r="H1025" s="163"/>
      <c r="I1025" s="163"/>
      <c r="J1025" s="163"/>
      <c r="K1025" s="163"/>
      <c r="L1025" s="163"/>
      <c r="M1025" s="163"/>
      <c r="N1025" s="163"/>
      <c r="O1025" s="163"/>
      <c r="P1025" s="163"/>
      <c r="Q1025" s="163"/>
      <c r="R1025" s="163"/>
      <c r="S1025" s="163"/>
      <c r="T1025" s="163"/>
      <c r="U1025" s="163"/>
      <c r="V1025" s="163"/>
      <c r="W1025" s="163"/>
      <c r="X1025" s="163"/>
      <c r="Y1025" s="163"/>
      <c r="Z1025" s="163"/>
    </row>
    <row r="1026" ht="11.25" customHeight="1">
      <c r="A1026" s="162" t="s">
        <v>13221</v>
      </c>
      <c r="B1026" s="10" t="s">
        <v>52</v>
      </c>
      <c r="C1026" s="162" t="s">
        <v>14397</v>
      </c>
      <c r="D1026" s="10" t="s">
        <v>13356</v>
      </c>
      <c r="E1026" s="10">
        <v>12.0</v>
      </c>
      <c r="F1026" s="375">
        <v>12.0</v>
      </c>
      <c r="G1026" s="376" t="s">
        <v>98</v>
      </c>
      <c r="H1026" s="163"/>
      <c r="I1026" s="163"/>
      <c r="J1026" s="163"/>
      <c r="K1026" s="163"/>
      <c r="L1026" s="163"/>
      <c r="M1026" s="163"/>
      <c r="N1026" s="163"/>
      <c r="O1026" s="163"/>
      <c r="P1026" s="163"/>
      <c r="Q1026" s="163"/>
      <c r="R1026" s="163"/>
      <c r="S1026" s="163"/>
      <c r="T1026" s="163"/>
      <c r="U1026" s="163"/>
      <c r="V1026" s="163"/>
      <c r="W1026" s="163"/>
      <c r="X1026" s="163"/>
      <c r="Y1026" s="163"/>
      <c r="Z1026" s="163"/>
    </row>
    <row r="1027" ht="11.25" customHeight="1">
      <c r="A1027" s="162" t="s">
        <v>13221</v>
      </c>
      <c r="B1027" s="10" t="s">
        <v>52</v>
      </c>
      <c r="C1027" s="162" t="s">
        <v>14398</v>
      </c>
      <c r="D1027" s="10" t="s">
        <v>13356</v>
      </c>
      <c r="E1027" s="10">
        <v>470.0</v>
      </c>
      <c r="F1027" s="375">
        <v>494.66</v>
      </c>
      <c r="G1027" s="376" t="s">
        <v>98</v>
      </c>
      <c r="H1027" s="163"/>
      <c r="I1027" s="163"/>
      <c r="J1027" s="163"/>
      <c r="K1027" s="163"/>
      <c r="L1027" s="163"/>
      <c r="M1027" s="163"/>
      <c r="N1027" s="163"/>
      <c r="O1027" s="163"/>
      <c r="P1027" s="163"/>
      <c r="Q1027" s="163"/>
      <c r="R1027" s="163"/>
      <c r="S1027" s="163"/>
      <c r="T1027" s="163"/>
      <c r="U1027" s="163"/>
      <c r="V1027" s="163"/>
      <c r="W1027" s="163"/>
      <c r="X1027" s="163"/>
      <c r="Y1027" s="163"/>
      <c r="Z1027" s="163"/>
    </row>
    <row r="1028" ht="11.25" customHeight="1">
      <c r="A1028" s="162" t="s">
        <v>13221</v>
      </c>
      <c r="B1028" s="139" t="s">
        <v>52</v>
      </c>
      <c r="C1028" s="174" t="s">
        <v>14399</v>
      </c>
      <c r="D1028" s="143" t="s">
        <v>13356</v>
      </c>
      <c r="E1028" s="143">
        <v>32.0</v>
      </c>
      <c r="F1028" s="317">
        <v>32.0</v>
      </c>
      <c r="G1028" s="376" t="s">
        <v>98</v>
      </c>
      <c r="H1028" s="163"/>
      <c r="I1028" s="163"/>
      <c r="J1028" s="163"/>
      <c r="K1028" s="163"/>
      <c r="L1028" s="163"/>
      <c r="M1028" s="163"/>
      <c r="N1028" s="163"/>
      <c r="O1028" s="163"/>
      <c r="P1028" s="163"/>
      <c r="Q1028" s="163"/>
      <c r="R1028" s="163"/>
      <c r="S1028" s="163"/>
      <c r="T1028" s="163"/>
      <c r="U1028" s="163"/>
      <c r="V1028" s="163"/>
      <c r="W1028" s="163"/>
      <c r="X1028" s="163"/>
      <c r="Y1028" s="163"/>
      <c r="Z1028" s="163"/>
    </row>
    <row r="1029" ht="11.25" customHeight="1">
      <c r="A1029" s="162" t="s">
        <v>13221</v>
      </c>
      <c r="B1029" s="139" t="s">
        <v>52</v>
      </c>
      <c r="C1029" s="174" t="s">
        <v>14400</v>
      </c>
      <c r="D1029" s="143" t="s">
        <v>13356</v>
      </c>
      <c r="E1029" s="143">
        <v>18.0</v>
      </c>
      <c r="F1029" s="317">
        <v>18.0</v>
      </c>
      <c r="G1029" s="376" t="s">
        <v>98</v>
      </c>
      <c r="H1029" s="163"/>
      <c r="I1029" s="163"/>
      <c r="J1029" s="163"/>
      <c r="K1029" s="163"/>
      <c r="L1029" s="163"/>
      <c r="M1029" s="163"/>
      <c r="N1029" s="163"/>
      <c r="O1029" s="163"/>
      <c r="P1029" s="163"/>
      <c r="Q1029" s="163"/>
      <c r="R1029" s="163"/>
      <c r="S1029" s="163"/>
      <c r="T1029" s="163"/>
      <c r="U1029" s="163"/>
      <c r="V1029" s="163"/>
      <c r="W1029" s="163"/>
      <c r="X1029" s="163"/>
      <c r="Y1029" s="163"/>
      <c r="Z1029" s="163"/>
    </row>
    <row r="1030" ht="11.25" customHeight="1">
      <c r="A1030" s="162" t="s">
        <v>13221</v>
      </c>
      <c r="B1030" s="139" t="s">
        <v>52</v>
      </c>
      <c r="C1030" s="174" t="s">
        <v>14401</v>
      </c>
      <c r="D1030" s="143" t="s">
        <v>13356</v>
      </c>
      <c r="E1030" s="143">
        <v>18.0</v>
      </c>
      <c r="F1030" s="317">
        <v>18.0</v>
      </c>
      <c r="G1030" s="376" t="s">
        <v>98</v>
      </c>
      <c r="H1030" s="163"/>
      <c r="I1030" s="163"/>
      <c r="J1030" s="163"/>
      <c r="K1030" s="163"/>
      <c r="L1030" s="163"/>
      <c r="M1030" s="163"/>
      <c r="N1030" s="163"/>
      <c r="O1030" s="163"/>
      <c r="P1030" s="163"/>
      <c r="Q1030" s="163"/>
      <c r="R1030" s="163"/>
      <c r="S1030" s="163"/>
      <c r="T1030" s="163"/>
      <c r="U1030" s="163"/>
      <c r="V1030" s="163"/>
      <c r="W1030" s="163"/>
      <c r="X1030" s="163"/>
      <c r="Y1030" s="163"/>
      <c r="Z1030" s="163"/>
    </row>
    <row r="1031" ht="11.25" customHeight="1">
      <c r="A1031" s="162" t="s">
        <v>13221</v>
      </c>
      <c r="B1031" s="139" t="s">
        <v>52</v>
      </c>
      <c r="C1031" s="174" t="s">
        <v>14402</v>
      </c>
      <c r="D1031" s="143" t="s">
        <v>13356</v>
      </c>
      <c r="E1031" s="143">
        <v>34.0</v>
      </c>
      <c r="F1031" s="317">
        <v>34.0</v>
      </c>
      <c r="G1031" s="376" t="s">
        <v>98</v>
      </c>
      <c r="H1031" s="163"/>
      <c r="I1031" s="163"/>
      <c r="J1031" s="163"/>
      <c r="K1031" s="163"/>
      <c r="L1031" s="163"/>
      <c r="M1031" s="163"/>
      <c r="N1031" s="163"/>
      <c r="O1031" s="163"/>
      <c r="P1031" s="163"/>
      <c r="Q1031" s="163"/>
      <c r="R1031" s="163"/>
      <c r="S1031" s="163"/>
      <c r="T1031" s="163"/>
      <c r="U1031" s="163"/>
      <c r="V1031" s="163"/>
      <c r="W1031" s="163"/>
      <c r="X1031" s="163"/>
      <c r="Y1031" s="163"/>
      <c r="Z1031" s="163"/>
    </row>
    <row r="1032" ht="11.25" customHeight="1">
      <c r="A1032" s="162" t="s">
        <v>13221</v>
      </c>
      <c r="B1032" s="10" t="s">
        <v>52</v>
      </c>
      <c r="C1032" s="162" t="s">
        <v>14403</v>
      </c>
      <c r="D1032" s="10" t="s">
        <v>13356</v>
      </c>
      <c r="E1032" s="10">
        <v>27.0</v>
      </c>
      <c r="F1032" s="375">
        <v>27.0</v>
      </c>
      <c r="G1032" s="376" t="s">
        <v>98</v>
      </c>
      <c r="H1032" s="163"/>
      <c r="I1032" s="163"/>
      <c r="J1032" s="163"/>
      <c r="K1032" s="163"/>
      <c r="L1032" s="163"/>
      <c r="M1032" s="163"/>
      <c r="N1032" s="163"/>
      <c r="O1032" s="163"/>
      <c r="P1032" s="163"/>
      <c r="Q1032" s="163"/>
      <c r="R1032" s="163"/>
      <c r="S1032" s="163"/>
      <c r="T1032" s="163"/>
      <c r="U1032" s="163"/>
      <c r="V1032" s="163"/>
      <c r="W1032" s="163"/>
      <c r="X1032" s="163"/>
      <c r="Y1032" s="163"/>
      <c r="Z1032" s="163"/>
    </row>
    <row r="1033" ht="11.25" customHeight="1">
      <c r="A1033" s="162" t="s">
        <v>13221</v>
      </c>
      <c r="B1033" s="10" t="s">
        <v>52</v>
      </c>
      <c r="C1033" s="162" t="s">
        <v>14404</v>
      </c>
      <c r="D1033" s="10" t="s">
        <v>13356</v>
      </c>
      <c r="E1033" s="10">
        <v>27.0</v>
      </c>
      <c r="F1033" s="375">
        <v>27.0</v>
      </c>
      <c r="G1033" s="376" t="s">
        <v>98</v>
      </c>
      <c r="H1033" s="163"/>
      <c r="I1033" s="163"/>
      <c r="J1033" s="163"/>
      <c r="K1033" s="163"/>
      <c r="L1033" s="163"/>
      <c r="M1033" s="163"/>
      <c r="N1033" s="163"/>
      <c r="O1033" s="163"/>
      <c r="P1033" s="163"/>
      <c r="Q1033" s="163"/>
      <c r="R1033" s="163"/>
      <c r="S1033" s="163"/>
      <c r="T1033" s="163"/>
      <c r="U1033" s="163"/>
      <c r="V1033" s="163"/>
      <c r="W1033" s="163"/>
      <c r="X1033" s="163"/>
      <c r="Y1033" s="163"/>
      <c r="Z1033" s="163"/>
    </row>
    <row r="1034" ht="11.25" customHeight="1">
      <c r="A1034" s="162" t="s">
        <v>13221</v>
      </c>
      <c r="B1034" s="10" t="s">
        <v>52</v>
      </c>
      <c r="C1034" s="162" t="s">
        <v>14405</v>
      </c>
      <c r="D1034" s="10" t="s">
        <v>13356</v>
      </c>
      <c r="E1034" s="10">
        <v>54.0</v>
      </c>
      <c r="F1034" s="375">
        <v>54.0</v>
      </c>
      <c r="G1034" s="376" t="s">
        <v>98</v>
      </c>
      <c r="H1034" s="163"/>
      <c r="I1034" s="163"/>
      <c r="J1034" s="163"/>
      <c r="K1034" s="163"/>
      <c r="L1034" s="163"/>
      <c r="M1034" s="163"/>
      <c r="N1034" s="163"/>
      <c r="O1034" s="163"/>
      <c r="P1034" s="163"/>
      <c r="Q1034" s="163"/>
      <c r="R1034" s="163"/>
      <c r="S1034" s="163"/>
      <c r="T1034" s="163"/>
      <c r="U1034" s="163"/>
      <c r="V1034" s="163"/>
      <c r="W1034" s="163"/>
      <c r="X1034" s="163"/>
      <c r="Y1034" s="163"/>
      <c r="Z1034" s="163"/>
    </row>
    <row r="1035" ht="11.25" customHeight="1">
      <c r="A1035" s="162" t="s">
        <v>102</v>
      </c>
      <c r="B1035" s="10" t="s">
        <v>52</v>
      </c>
      <c r="C1035" s="162" t="s">
        <v>13551</v>
      </c>
      <c r="D1035" s="10" t="s">
        <v>13300</v>
      </c>
      <c r="E1035" s="10" t="s">
        <v>13552</v>
      </c>
      <c r="F1035" s="375">
        <v>39.33</v>
      </c>
      <c r="G1035" s="376" t="s">
        <v>102</v>
      </c>
      <c r="H1035" s="163"/>
      <c r="I1035" s="163"/>
      <c r="J1035" s="163"/>
      <c r="K1035" s="163"/>
      <c r="L1035" s="163"/>
      <c r="M1035" s="163"/>
      <c r="N1035" s="163"/>
      <c r="O1035" s="163"/>
      <c r="P1035" s="163"/>
      <c r="Q1035" s="163"/>
      <c r="R1035" s="163"/>
      <c r="S1035" s="163"/>
      <c r="T1035" s="163"/>
      <c r="U1035" s="163"/>
      <c r="V1035" s="163"/>
      <c r="W1035" s="163"/>
      <c r="X1035" s="163"/>
      <c r="Y1035" s="163"/>
      <c r="Z1035" s="163"/>
    </row>
    <row r="1036" ht="11.25" customHeight="1">
      <c r="A1036" s="162" t="s">
        <v>102</v>
      </c>
      <c r="B1036" s="10" t="s">
        <v>52</v>
      </c>
      <c r="C1036" s="162" t="s">
        <v>13553</v>
      </c>
      <c r="D1036" s="10" t="s">
        <v>13300</v>
      </c>
      <c r="E1036" s="10" t="s">
        <v>13554</v>
      </c>
      <c r="F1036" s="375">
        <v>42.0</v>
      </c>
      <c r="G1036" s="376" t="s">
        <v>102</v>
      </c>
      <c r="H1036" s="163"/>
      <c r="I1036" s="163"/>
      <c r="J1036" s="163"/>
      <c r="K1036" s="163"/>
      <c r="L1036" s="163"/>
      <c r="M1036" s="163"/>
      <c r="N1036" s="163"/>
      <c r="O1036" s="163"/>
      <c r="P1036" s="163"/>
      <c r="Q1036" s="163"/>
      <c r="R1036" s="163"/>
      <c r="S1036" s="163"/>
      <c r="T1036" s="163"/>
      <c r="U1036" s="163"/>
      <c r="V1036" s="163"/>
      <c r="W1036" s="163"/>
      <c r="X1036" s="163"/>
      <c r="Y1036" s="163"/>
      <c r="Z1036" s="163"/>
    </row>
    <row r="1037" ht="11.25" customHeight="1">
      <c r="A1037" s="162" t="s">
        <v>102</v>
      </c>
      <c r="B1037" s="10" t="s">
        <v>52</v>
      </c>
      <c r="C1037" s="162" t="s">
        <v>13555</v>
      </c>
      <c r="D1037" s="10" t="s">
        <v>13300</v>
      </c>
      <c r="E1037" s="10" t="s">
        <v>13556</v>
      </c>
      <c r="F1037" s="375">
        <v>8.33</v>
      </c>
      <c r="G1037" s="376" t="s">
        <v>102</v>
      </c>
      <c r="H1037" s="163"/>
      <c r="I1037" s="163"/>
      <c r="J1037" s="163"/>
      <c r="K1037" s="163"/>
      <c r="L1037" s="163"/>
      <c r="M1037" s="163"/>
      <c r="N1037" s="163"/>
      <c r="O1037" s="163"/>
      <c r="P1037" s="163"/>
      <c r="Q1037" s="163"/>
      <c r="R1037" s="163"/>
      <c r="S1037" s="163"/>
      <c r="T1037" s="163"/>
      <c r="U1037" s="163"/>
      <c r="V1037" s="163"/>
      <c r="W1037" s="163"/>
      <c r="X1037" s="163"/>
      <c r="Y1037" s="163"/>
      <c r="Z1037" s="163"/>
    </row>
    <row r="1038" ht="11.25" customHeight="1">
      <c r="A1038" s="162" t="s">
        <v>102</v>
      </c>
      <c r="B1038" s="10" t="s">
        <v>52</v>
      </c>
      <c r="C1038" s="162" t="s">
        <v>14406</v>
      </c>
      <c r="D1038" s="10" t="s">
        <v>13300</v>
      </c>
      <c r="E1038" s="10" t="s">
        <v>14030</v>
      </c>
      <c r="F1038" s="375">
        <v>12.66</v>
      </c>
      <c r="G1038" s="376" t="s">
        <v>102</v>
      </c>
      <c r="H1038" s="163"/>
      <c r="I1038" s="163"/>
      <c r="J1038" s="163"/>
      <c r="K1038" s="163"/>
      <c r="L1038" s="163"/>
      <c r="M1038" s="163"/>
      <c r="N1038" s="163"/>
      <c r="O1038" s="163"/>
      <c r="P1038" s="163"/>
      <c r="Q1038" s="163"/>
      <c r="R1038" s="163"/>
      <c r="S1038" s="163"/>
      <c r="T1038" s="163"/>
      <c r="U1038" s="163"/>
      <c r="V1038" s="163"/>
      <c r="W1038" s="163"/>
      <c r="X1038" s="163"/>
      <c r="Y1038" s="163"/>
      <c r="Z1038" s="163"/>
    </row>
    <row r="1039" ht="11.25" customHeight="1">
      <c r="A1039" s="162" t="s">
        <v>102</v>
      </c>
      <c r="B1039" s="10" t="s">
        <v>52</v>
      </c>
      <c r="C1039" s="162" t="s">
        <v>14407</v>
      </c>
      <c r="D1039" s="10" t="s">
        <v>13300</v>
      </c>
      <c r="E1039" s="10" t="s">
        <v>14007</v>
      </c>
      <c r="F1039" s="375">
        <v>7.33</v>
      </c>
      <c r="G1039" s="376" t="s">
        <v>102</v>
      </c>
      <c r="H1039" s="163"/>
      <c r="I1039" s="163"/>
      <c r="J1039" s="163"/>
      <c r="K1039" s="163"/>
      <c r="L1039" s="163"/>
      <c r="M1039" s="163"/>
      <c r="N1039" s="163"/>
      <c r="O1039" s="163"/>
      <c r="P1039" s="163"/>
      <c r="Q1039" s="163"/>
      <c r="R1039" s="163"/>
      <c r="S1039" s="163"/>
      <c r="T1039" s="163"/>
      <c r="U1039" s="163"/>
      <c r="V1039" s="163"/>
      <c r="W1039" s="163"/>
      <c r="X1039" s="163"/>
      <c r="Y1039" s="163"/>
      <c r="Z1039" s="163"/>
    </row>
    <row r="1040" ht="11.25" customHeight="1">
      <c r="A1040" s="162" t="s">
        <v>102</v>
      </c>
      <c r="B1040" s="10" t="s">
        <v>52</v>
      </c>
      <c r="C1040" s="162" t="s">
        <v>13565</v>
      </c>
      <c r="D1040" s="10" t="s">
        <v>13300</v>
      </c>
      <c r="E1040" s="10" t="s">
        <v>13566</v>
      </c>
      <c r="F1040" s="375">
        <v>14.0</v>
      </c>
      <c r="G1040" s="376" t="s">
        <v>102</v>
      </c>
      <c r="H1040" s="163"/>
      <c r="I1040" s="163"/>
      <c r="J1040" s="163"/>
      <c r="K1040" s="163"/>
      <c r="L1040" s="163"/>
      <c r="M1040" s="163"/>
      <c r="N1040" s="163"/>
      <c r="O1040" s="163"/>
      <c r="P1040" s="163"/>
      <c r="Q1040" s="163"/>
      <c r="R1040" s="163"/>
      <c r="S1040" s="163"/>
      <c r="T1040" s="163"/>
      <c r="U1040" s="163"/>
      <c r="V1040" s="163"/>
      <c r="W1040" s="163"/>
      <c r="X1040" s="163"/>
      <c r="Y1040" s="163"/>
      <c r="Z1040" s="163"/>
    </row>
    <row r="1041" ht="11.25" customHeight="1">
      <c r="A1041" s="162" t="s">
        <v>1809</v>
      </c>
      <c r="B1041" s="10" t="s">
        <v>52</v>
      </c>
      <c r="C1041" s="162" t="s">
        <v>13878</v>
      </c>
      <c r="D1041" s="10" t="s">
        <v>13330</v>
      </c>
      <c r="E1041" s="10" t="s">
        <v>14408</v>
      </c>
      <c r="F1041" s="375">
        <v>464.66</v>
      </c>
      <c r="G1041" s="376" t="s">
        <v>1809</v>
      </c>
      <c r="H1041" s="163"/>
      <c r="I1041" s="163"/>
      <c r="J1041" s="163"/>
      <c r="K1041" s="163"/>
      <c r="L1041" s="163"/>
      <c r="M1041" s="163"/>
      <c r="N1041" s="163"/>
      <c r="O1041" s="163"/>
      <c r="P1041" s="163"/>
      <c r="Q1041" s="163"/>
      <c r="R1041" s="163"/>
      <c r="S1041" s="163"/>
      <c r="T1041" s="163"/>
      <c r="U1041" s="163"/>
      <c r="V1041" s="163"/>
      <c r="W1041" s="163"/>
      <c r="X1041" s="163"/>
      <c r="Y1041" s="163"/>
      <c r="Z1041" s="163"/>
    </row>
    <row r="1042" ht="11.25" customHeight="1">
      <c r="A1042" s="162" t="s">
        <v>1809</v>
      </c>
      <c r="B1042" s="10" t="s">
        <v>52</v>
      </c>
      <c r="C1042" s="162" t="s">
        <v>14409</v>
      </c>
      <c r="D1042" s="10" t="s">
        <v>13330</v>
      </c>
      <c r="E1042" s="10" t="s">
        <v>14410</v>
      </c>
      <c r="F1042" s="375">
        <v>5.0</v>
      </c>
      <c r="G1042" s="376" t="s">
        <v>1809</v>
      </c>
      <c r="H1042" s="163"/>
      <c r="I1042" s="163"/>
      <c r="J1042" s="163"/>
      <c r="K1042" s="163"/>
      <c r="L1042" s="163"/>
      <c r="M1042" s="163"/>
      <c r="N1042" s="163"/>
      <c r="O1042" s="163"/>
      <c r="P1042" s="163"/>
      <c r="Q1042" s="163"/>
      <c r="R1042" s="163"/>
      <c r="S1042" s="163"/>
      <c r="T1042" s="163"/>
      <c r="U1042" s="163"/>
      <c r="V1042" s="163"/>
      <c r="W1042" s="163"/>
      <c r="X1042" s="163"/>
      <c r="Y1042" s="163"/>
      <c r="Z1042" s="163"/>
    </row>
    <row r="1043" ht="11.25" customHeight="1">
      <c r="A1043" s="162" t="s">
        <v>1809</v>
      </c>
      <c r="B1043" s="10" t="s">
        <v>52</v>
      </c>
      <c r="C1043" s="162" t="s">
        <v>14411</v>
      </c>
      <c r="D1043" s="10" t="s">
        <v>13330</v>
      </c>
      <c r="E1043" s="10" t="s">
        <v>14412</v>
      </c>
      <c r="F1043" s="375">
        <v>100.0</v>
      </c>
      <c r="G1043" s="376" t="s">
        <v>1809</v>
      </c>
      <c r="H1043" s="163"/>
      <c r="I1043" s="163"/>
      <c r="J1043" s="163"/>
      <c r="K1043" s="163"/>
      <c r="L1043" s="163"/>
      <c r="M1043" s="163"/>
      <c r="N1043" s="163"/>
      <c r="O1043" s="163"/>
      <c r="P1043" s="163"/>
      <c r="Q1043" s="163"/>
      <c r="R1043" s="163"/>
      <c r="S1043" s="163"/>
      <c r="T1043" s="163"/>
      <c r="U1043" s="163"/>
      <c r="V1043" s="163"/>
      <c r="W1043" s="163"/>
      <c r="X1043" s="163"/>
      <c r="Y1043" s="163"/>
      <c r="Z1043" s="163"/>
    </row>
    <row r="1044" ht="11.25" customHeight="1">
      <c r="A1044" s="162" t="s">
        <v>1809</v>
      </c>
      <c r="B1044" s="10" t="s">
        <v>52</v>
      </c>
      <c r="C1044" s="162" t="s">
        <v>14413</v>
      </c>
      <c r="D1044" s="10" t="s">
        <v>13330</v>
      </c>
      <c r="E1044" s="10" t="s">
        <v>14255</v>
      </c>
      <c r="F1044" s="375">
        <v>15.0</v>
      </c>
      <c r="G1044" s="376" t="s">
        <v>1809</v>
      </c>
      <c r="H1044" s="163"/>
      <c r="I1044" s="163"/>
      <c r="J1044" s="163"/>
      <c r="K1044" s="163"/>
      <c r="L1044" s="163"/>
      <c r="M1044" s="163"/>
      <c r="N1044" s="163"/>
      <c r="O1044" s="163"/>
      <c r="P1044" s="163"/>
      <c r="Q1044" s="163"/>
      <c r="R1044" s="163"/>
      <c r="S1044" s="163"/>
      <c r="T1044" s="163"/>
      <c r="U1044" s="163"/>
      <c r="V1044" s="163"/>
      <c r="W1044" s="163"/>
      <c r="X1044" s="163"/>
      <c r="Y1044" s="163"/>
      <c r="Z1044" s="163"/>
    </row>
    <row r="1045" ht="11.25" customHeight="1">
      <c r="A1045" s="162" t="s">
        <v>1809</v>
      </c>
      <c r="B1045" s="10" t="s">
        <v>52</v>
      </c>
      <c r="C1045" s="162" t="s">
        <v>14414</v>
      </c>
      <c r="D1045" s="10" t="s">
        <v>13420</v>
      </c>
      <c r="E1045" s="10" t="s">
        <v>14415</v>
      </c>
      <c r="F1045" s="375">
        <v>38.33</v>
      </c>
      <c r="G1045" s="376" t="s">
        <v>1809</v>
      </c>
      <c r="H1045" s="163"/>
      <c r="I1045" s="163"/>
      <c r="J1045" s="163"/>
      <c r="K1045" s="163"/>
      <c r="L1045" s="163"/>
      <c r="M1045" s="163"/>
      <c r="N1045" s="163"/>
      <c r="O1045" s="163"/>
      <c r="P1045" s="163"/>
      <c r="Q1045" s="163"/>
      <c r="R1045" s="163"/>
      <c r="S1045" s="163"/>
      <c r="T1045" s="163"/>
      <c r="U1045" s="163"/>
      <c r="V1045" s="163"/>
      <c r="W1045" s="163"/>
      <c r="X1045" s="163"/>
      <c r="Y1045" s="163"/>
      <c r="Z1045" s="163"/>
    </row>
    <row r="1046" ht="11.25" customHeight="1">
      <c r="A1046" s="162" t="s">
        <v>1809</v>
      </c>
      <c r="B1046" s="10" t="s">
        <v>52</v>
      </c>
      <c r="C1046" s="162" t="s">
        <v>14416</v>
      </c>
      <c r="D1046" s="10" t="s">
        <v>13330</v>
      </c>
      <c r="E1046" s="10" t="s">
        <v>14417</v>
      </c>
      <c r="F1046" s="375">
        <v>46.66</v>
      </c>
      <c r="G1046" s="376" t="s">
        <v>1809</v>
      </c>
      <c r="H1046" s="163"/>
      <c r="I1046" s="163"/>
      <c r="J1046" s="163"/>
      <c r="K1046" s="163"/>
      <c r="L1046" s="163"/>
      <c r="M1046" s="163"/>
      <c r="N1046" s="163"/>
      <c r="O1046" s="163"/>
      <c r="P1046" s="163"/>
      <c r="Q1046" s="163"/>
      <c r="R1046" s="163"/>
      <c r="S1046" s="163"/>
      <c r="T1046" s="163"/>
      <c r="U1046" s="163"/>
      <c r="V1046" s="163"/>
      <c r="W1046" s="163"/>
      <c r="X1046" s="163"/>
      <c r="Y1046" s="163"/>
      <c r="Z1046" s="163"/>
    </row>
    <row r="1047" ht="11.25" customHeight="1">
      <c r="A1047" s="162" t="s">
        <v>1809</v>
      </c>
      <c r="B1047" s="10" t="s">
        <v>52</v>
      </c>
      <c r="C1047" s="162" t="s">
        <v>14418</v>
      </c>
      <c r="D1047" s="10" t="s">
        <v>13330</v>
      </c>
      <c r="E1047" s="10" t="s">
        <v>14419</v>
      </c>
      <c r="F1047" s="375">
        <v>35.0</v>
      </c>
      <c r="G1047" s="376" t="s">
        <v>1809</v>
      </c>
      <c r="H1047" s="163"/>
      <c r="I1047" s="163"/>
      <c r="J1047" s="163"/>
      <c r="K1047" s="163"/>
      <c r="L1047" s="163"/>
      <c r="M1047" s="163"/>
      <c r="N1047" s="163"/>
      <c r="O1047" s="163"/>
      <c r="P1047" s="163"/>
      <c r="Q1047" s="163"/>
      <c r="R1047" s="163"/>
      <c r="S1047" s="163"/>
      <c r="T1047" s="163"/>
      <c r="U1047" s="163"/>
      <c r="V1047" s="163"/>
      <c r="W1047" s="163"/>
      <c r="X1047" s="163"/>
      <c r="Y1047" s="163"/>
      <c r="Z1047" s="163"/>
    </row>
    <row r="1048" ht="11.25" customHeight="1">
      <c r="A1048" s="162" t="s">
        <v>1809</v>
      </c>
      <c r="B1048" s="10" t="s">
        <v>52</v>
      </c>
      <c r="C1048" s="162" t="s">
        <v>14420</v>
      </c>
      <c r="D1048" s="10" t="s">
        <v>13330</v>
      </c>
      <c r="E1048" s="10" t="s">
        <v>14421</v>
      </c>
      <c r="F1048" s="375">
        <v>11.25</v>
      </c>
      <c r="G1048" s="376" t="s">
        <v>1809</v>
      </c>
      <c r="H1048" s="163"/>
      <c r="I1048" s="163"/>
      <c r="J1048" s="163"/>
      <c r="K1048" s="163"/>
      <c r="L1048" s="163"/>
      <c r="M1048" s="163"/>
      <c r="N1048" s="163"/>
      <c r="O1048" s="163"/>
      <c r="P1048" s="163"/>
      <c r="Q1048" s="163"/>
      <c r="R1048" s="163"/>
      <c r="S1048" s="163"/>
      <c r="T1048" s="163"/>
      <c r="U1048" s="163"/>
      <c r="V1048" s="163"/>
      <c r="W1048" s="163"/>
      <c r="X1048" s="163"/>
      <c r="Y1048" s="163"/>
      <c r="Z1048" s="163"/>
    </row>
    <row r="1049" ht="11.25" customHeight="1">
      <c r="A1049" s="162" t="s">
        <v>1809</v>
      </c>
      <c r="B1049" s="10" t="s">
        <v>52</v>
      </c>
      <c r="C1049" s="162" t="s">
        <v>14422</v>
      </c>
      <c r="D1049" s="10" t="s">
        <v>13420</v>
      </c>
      <c r="E1049" s="10" t="s">
        <v>14423</v>
      </c>
      <c r="F1049" s="375">
        <v>28.75</v>
      </c>
      <c r="G1049" s="376" t="s">
        <v>1809</v>
      </c>
      <c r="H1049" s="163"/>
      <c r="I1049" s="163"/>
      <c r="J1049" s="163"/>
      <c r="K1049" s="163"/>
      <c r="L1049" s="163"/>
      <c r="M1049" s="163"/>
      <c r="N1049" s="163"/>
      <c r="O1049" s="163"/>
      <c r="P1049" s="163"/>
      <c r="Q1049" s="163"/>
      <c r="R1049" s="163"/>
      <c r="S1049" s="163"/>
      <c r="T1049" s="163"/>
      <c r="U1049" s="163"/>
      <c r="V1049" s="163"/>
      <c r="W1049" s="163"/>
      <c r="X1049" s="163"/>
      <c r="Y1049" s="163"/>
      <c r="Z1049" s="163"/>
    </row>
    <row r="1050" ht="11.25" customHeight="1">
      <c r="A1050" s="162" t="s">
        <v>1809</v>
      </c>
      <c r="B1050" s="10" t="s">
        <v>52</v>
      </c>
      <c r="C1050" s="162" t="s">
        <v>14424</v>
      </c>
      <c r="D1050" s="10" t="s">
        <v>13330</v>
      </c>
      <c r="E1050" s="10" t="s">
        <v>14425</v>
      </c>
      <c r="F1050" s="375">
        <v>14.0</v>
      </c>
      <c r="G1050" s="376" t="s">
        <v>1809</v>
      </c>
      <c r="H1050" s="163"/>
      <c r="I1050" s="163"/>
      <c r="J1050" s="163"/>
      <c r="K1050" s="163"/>
      <c r="L1050" s="163"/>
      <c r="M1050" s="163"/>
      <c r="N1050" s="163"/>
      <c r="O1050" s="163"/>
      <c r="P1050" s="163"/>
      <c r="Q1050" s="163"/>
      <c r="R1050" s="163"/>
      <c r="S1050" s="163"/>
      <c r="T1050" s="163"/>
      <c r="U1050" s="163"/>
      <c r="V1050" s="163"/>
      <c r="W1050" s="163"/>
      <c r="X1050" s="163"/>
      <c r="Y1050" s="163"/>
      <c r="Z1050" s="163"/>
    </row>
    <row r="1051" ht="11.25" customHeight="1">
      <c r="A1051" s="162" t="s">
        <v>1809</v>
      </c>
      <c r="B1051" s="10" t="s">
        <v>52</v>
      </c>
      <c r="C1051" s="162" t="s">
        <v>14426</v>
      </c>
      <c r="D1051" s="10" t="s">
        <v>13420</v>
      </c>
      <c r="E1051" s="10" t="s">
        <v>14427</v>
      </c>
      <c r="F1051" s="375">
        <v>11.5</v>
      </c>
      <c r="G1051" s="376" t="s">
        <v>1809</v>
      </c>
      <c r="H1051" s="163"/>
      <c r="I1051" s="163"/>
      <c r="J1051" s="163"/>
      <c r="K1051" s="163"/>
      <c r="L1051" s="163"/>
      <c r="M1051" s="163"/>
      <c r="N1051" s="163"/>
      <c r="O1051" s="163"/>
      <c r="P1051" s="163"/>
      <c r="Q1051" s="163"/>
      <c r="R1051" s="163"/>
      <c r="S1051" s="163"/>
      <c r="T1051" s="163"/>
      <c r="U1051" s="163"/>
      <c r="V1051" s="163"/>
      <c r="W1051" s="163"/>
      <c r="X1051" s="163"/>
      <c r="Y1051" s="163"/>
      <c r="Z1051" s="163"/>
    </row>
    <row r="1052" ht="11.25" customHeight="1">
      <c r="A1052" s="162" t="s">
        <v>1809</v>
      </c>
      <c r="B1052" s="10" t="s">
        <v>52</v>
      </c>
      <c r="C1052" s="162" t="s">
        <v>14428</v>
      </c>
      <c r="D1052" s="10" t="s">
        <v>13330</v>
      </c>
      <c r="E1052" s="10" t="s">
        <v>14429</v>
      </c>
      <c r="F1052" s="375">
        <v>4.5</v>
      </c>
      <c r="G1052" s="376" t="s">
        <v>1809</v>
      </c>
      <c r="H1052" s="163"/>
      <c r="I1052" s="163"/>
      <c r="J1052" s="163"/>
      <c r="K1052" s="163"/>
      <c r="L1052" s="163"/>
      <c r="M1052" s="163"/>
      <c r="N1052" s="163"/>
      <c r="O1052" s="163"/>
      <c r="P1052" s="163"/>
      <c r="Q1052" s="163"/>
      <c r="R1052" s="163"/>
      <c r="S1052" s="163"/>
      <c r="T1052" s="163"/>
      <c r="U1052" s="163"/>
      <c r="V1052" s="163"/>
      <c r="W1052" s="163"/>
      <c r="X1052" s="163"/>
      <c r="Y1052" s="163"/>
      <c r="Z1052" s="163"/>
    </row>
    <row r="1053" ht="11.25" customHeight="1">
      <c r="A1053" s="162" t="s">
        <v>1809</v>
      </c>
      <c r="B1053" s="10" t="s">
        <v>52</v>
      </c>
      <c r="C1053" s="162" t="s">
        <v>14430</v>
      </c>
      <c r="D1053" s="10" t="s">
        <v>13420</v>
      </c>
      <c r="E1053" s="10" t="s">
        <v>14427</v>
      </c>
      <c r="F1053" s="375">
        <v>11.5</v>
      </c>
      <c r="G1053" s="376" t="s">
        <v>1809</v>
      </c>
      <c r="H1053" s="163"/>
      <c r="I1053" s="163"/>
      <c r="J1053" s="163"/>
      <c r="K1053" s="163"/>
      <c r="L1053" s="163"/>
      <c r="M1053" s="163"/>
      <c r="N1053" s="163"/>
      <c r="O1053" s="163"/>
      <c r="P1053" s="163"/>
      <c r="Q1053" s="163"/>
      <c r="R1053" s="163"/>
      <c r="S1053" s="163"/>
      <c r="T1053" s="163"/>
      <c r="U1053" s="163"/>
      <c r="V1053" s="163"/>
      <c r="W1053" s="163"/>
      <c r="X1053" s="163"/>
      <c r="Y1053" s="163"/>
      <c r="Z1053" s="163"/>
    </row>
    <row r="1054" ht="11.25" customHeight="1">
      <c r="A1054" s="162" t="s">
        <v>1809</v>
      </c>
      <c r="B1054" s="10" t="s">
        <v>52</v>
      </c>
      <c r="C1054" s="162" t="s">
        <v>14431</v>
      </c>
      <c r="D1054" s="10" t="s">
        <v>13330</v>
      </c>
      <c r="E1054" s="10" t="s">
        <v>14432</v>
      </c>
      <c r="F1054" s="375">
        <v>20.0</v>
      </c>
      <c r="G1054" s="376" t="s">
        <v>1809</v>
      </c>
      <c r="H1054" s="163"/>
      <c r="I1054" s="163"/>
      <c r="J1054" s="163"/>
      <c r="K1054" s="163"/>
      <c r="L1054" s="163"/>
      <c r="M1054" s="163"/>
      <c r="N1054" s="163"/>
      <c r="O1054" s="163"/>
      <c r="P1054" s="163"/>
      <c r="Q1054" s="163"/>
      <c r="R1054" s="163"/>
      <c r="S1054" s="163"/>
      <c r="T1054" s="163"/>
      <c r="U1054" s="163"/>
      <c r="V1054" s="163"/>
      <c r="W1054" s="163"/>
      <c r="X1054" s="163"/>
      <c r="Y1054" s="163"/>
      <c r="Z1054" s="163"/>
    </row>
    <row r="1055" ht="11.25" customHeight="1">
      <c r="A1055" s="162" t="s">
        <v>1809</v>
      </c>
      <c r="B1055" s="10" t="s">
        <v>52</v>
      </c>
      <c r="C1055" s="162" t="s">
        <v>14433</v>
      </c>
      <c r="D1055" s="10" t="s">
        <v>13420</v>
      </c>
      <c r="E1055" s="10" t="s">
        <v>14410</v>
      </c>
      <c r="F1055" s="375">
        <v>5.0</v>
      </c>
      <c r="G1055" s="376" t="s">
        <v>1809</v>
      </c>
      <c r="H1055" s="163"/>
      <c r="I1055" s="163"/>
      <c r="J1055" s="163"/>
      <c r="K1055" s="163"/>
      <c r="L1055" s="163"/>
      <c r="M1055" s="163"/>
      <c r="N1055" s="163"/>
      <c r="O1055" s="163"/>
      <c r="P1055" s="163"/>
      <c r="Q1055" s="163"/>
      <c r="R1055" s="163"/>
      <c r="S1055" s="163"/>
      <c r="T1055" s="163"/>
      <c r="U1055" s="163"/>
      <c r="V1055" s="163"/>
      <c r="W1055" s="163"/>
      <c r="X1055" s="163"/>
      <c r="Y1055" s="163"/>
      <c r="Z1055" s="163"/>
    </row>
    <row r="1056" ht="11.25" customHeight="1">
      <c r="A1056" s="162" t="s">
        <v>1809</v>
      </c>
      <c r="B1056" s="10" t="s">
        <v>52</v>
      </c>
      <c r="C1056" s="162" t="s">
        <v>14434</v>
      </c>
      <c r="D1056" s="10" t="s">
        <v>13330</v>
      </c>
      <c r="E1056" s="10" t="s">
        <v>14291</v>
      </c>
      <c r="F1056" s="375">
        <v>10.0</v>
      </c>
      <c r="G1056" s="376" t="s">
        <v>1809</v>
      </c>
      <c r="H1056" s="163"/>
      <c r="I1056" s="163"/>
      <c r="J1056" s="163"/>
      <c r="K1056" s="163"/>
      <c r="L1056" s="163"/>
      <c r="M1056" s="163"/>
      <c r="N1056" s="163"/>
      <c r="O1056" s="163"/>
      <c r="P1056" s="163"/>
      <c r="Q1056" s="163"/>
      <c r="R1056" s="163"/>
      <c r="S1056" s="163"/>
      <c r="T1056" s="163"/>
      <c r="U1056" s="163"/>
      <c r="V1056" s="163"/>
      <c r="W1056" s="163"/>
      <c r="X1056" s="163"/>
      <c r="Y1056" s="163"/>
      <c r="Z1056" s="163"/>
    </row>
    <row r="1057" ht="11.25" customHeight="1">
      <c r="A1057" s="162" t="s">
        <v>1809</v>
      </c>
      <c r="B1057" s="10" t="s">
        <v>52</v>
      </c>
      <c r="C1057" s="162" t="s">
        <v>14435</v>
      </c>
      <c r="D1057" s="10" t="s">
        <v>13330</v>
      </c>
      <c r="E1057" s="10" t="s">
        <v>14436</v>
      </c>
      <c r="F1057" s="375">
        <v>7.5</v>
      </c>
      <c r="G1057" s="376" t="s">
        <v>1809</v>
      </c>
      <c r="H1057" s="163"/>
      <c r="I1057" s="163"/>
      <c r="J1057" s="163"/>
      <c r="K1057" s="163"/>
      <c r="L1057" s="163"/>
      <c r="M1057" s="163"/>
      <c r="N1057" s="163"/>
      <c r="O1057" s="163"/>
      <c r="P1057" s="163"/>
      <c r="Q1057" s="163"/>
      <c r="R1057" s="163"/>
      <c r="S1057" s="163"/>
      <c r="T1057" s="163"/>
      <c r="U1057" s="163"/>
      <c r="V1057" s="163"/>
      <c r="W1057" s="163"/>
      <c r="X1057" s="163"/>
      <c r="Y1057" s="163"/>
      <c r="Z1057" s="163"/>
    </row>
    <row r="1058" ht="11.25" customHeight="1">
      <c r="A1058" s="162" t="s">
        <v>1809</v>
      </c>
      <c r="B1058" s="10" t="s">
        <v>52</v>
      </c>
      <c r="C1058" s="162" t="s">
        <v>14437</v>
      </c>
      <c r="D1058" s="10" t="s">
        <v>13330</v>
      </c>
      <c r="E1058" s="10" t="s">
        <v>14438</v>
      </c>
      <c r="F1058" s="375">
        <v>3.75</v>
      </c>
      <c r="G1058" s="376" t="s">
        <v>1809</v>
      </c>
      <c r="H1058" s="163"/>
      <c r="I1058" s="163"/>
      <c r="J1058" s="163"/>
      <c r="K1058" s="163"/>
      <c r="L1058" s="163"/>
      <c r="M1058" s="163"/>
      <c r="N1058" s="163"/>
      <c r="O1058" s="163"/>
      <c r="P1058" s="163"/>
      <c r="Q1058" s="163"/>
      <c r="R1058" s="163"/>
      <c r="S1058" s="163"/>
      <c r="T1058" s="163"/>
      <c r="U1058" s="163"/>
      <c r="V1058" s="163"/>
      <c r="W1058" s="163"/>
      <c r="X1058" s="163"/>
      <c r="Y1058" s="163"/>
      <c r="Z1058" s="163"/>
    </row>
    <row r="1059" ht="11.25" customHeight="1">
      <c r="A1059" s="162" t="s">
        <v>1809</v>
      </c>
      <c r="B1059" s="10" t="s">
        <v>52</v>
      </c>
      <c r="C1059" s="162" t="s">
        <v>14439</v>
      </c>
      <c r="D1059" s="10" t="s">
        <v>13330</v>
      </c>
      <c r="E1059" s="10" t="s">
        <v>14440</v>
      </c>
      <c r="F1059" s="375">
        <v>3.0</v>
      </c>
      <c r="G1059" s="376" t="s">
        <v>1809</v>
      </c>
      <c r="H1059" s="163"/>
      <c r="I1059" s="163"/>
      <c r="J1059" s="163"/>
      <c r="K1059" s="163"/>
      <c r="L1059" s="163"/>
      <c r="M1059" s="163"/>
      <c r="N1059" s="163"/>
      <c r="O1059" s="163"/>
      <c r="P1059" s="163"/>
      <c r="Q1059" s="163"/>
      <c r="R1059" s="163"/>
      <c r="S1059" s="163"/>
      <c r="T1059" s="163"/>
      <c r="U1059" s="163"/>
      <c r="V1059" s="163"/>
      <c r="W1059" s="163"/>
      <c r="X1059" s="163"/>
      <c r="Y1059" s="163"/>
      <c r="Z1059" s="163"/>
    </row>
    <row r="1060" ht="11.25" customHeight="1">
      <c r="A1060" s="162" t="s">
        <v>1809</v>
      </c>
      <c r="B1060" s="10" t="s">
        <v>52</v>
      </c>
      <c r="C1060" s="162" t="s">
        <v>14441</v>
      </c>
      <c r="D1060" s="10" t="s">
        <v>13330</v>
      </c>
      <c r="E1060" s="10" t="s">
        <v>14442</v>
      </c>
      <c r="F1060" s="375">
        <v>1.5</v>
      </c>
      <c r="G1060" s="376" t="s">
        <v>1809</v>
      </c>
      <c r="H1060" s="163"/>
      <c r="I1060" s="163"/>
      <c r="J1060" s="163"/>
      <c r="K1060" s="163"/>
      <c r="L1060" s="163"/>
      <c r="M1060" s="163"/>
      <c r="N1060" s="163"/>
      <c r="O1060" s="163"/>
      <c r="P1060" s="163"/>
      <c r="Q1060" s="163"/>
      <c r="R1060" s="163"/>
      <c r="S1060" s="163"/>
      <c r="T1060" s="163"/>
      <c r="U1060" s="163"/>
      <c r="V1060" s="163"/>
      <c r="W1060" s="163"/>
      <c r="X1060" s="163"/>
      <c r="Y1060" s="163"/>
      <c r="Z1060" s="163"/>
    </row>
    <row r="1061" ht="11.25" customHeight="1">
      <c r="A1061" s="162" t="s">
        <v>1809</v>
      </c>
      <c r="B1061" s="10" t="s">
        <v>52</v>
      </c>
      <c r="C1061" s="162" t="s">
        <v>14443</v>
      </c>
      <c r="D1061" s="10" t="s">
        <v>13330</v>
      </c>
      <c r="E1061" s="10" t="s">
        <v>14444</v>
      </c>
      <c r="F1061" s="375">
        <v>26.66</v>
      </c>
      <c r="G1061" s="376" t="s">
        <v>1809</v>
      </c>
      <c r="H1061" s="163"/>
      <c r="I1061" s="163"/>
      <c r="J1061" s="163"/>
      <c r="K1061" s="163"/>
      <c r="L1061" s="163"/>
      <c r="M1061" s="163"/>
      <c r="N1061" s="163"/>
      <c r="O1061" s="163"/>
      <c r="P1061" s="163"/>
      <c r="Q1061" s="163"/>
      <c r="R1061" s="163"/>
      <c r="S1061" s="163"/>
      <c r="T1061" s="163"/>
      <c r="U1061" s="163"/>
      <c r="V1061" s="163"/>
      <c r="W1061" s="163"/>
      <c r="X1061" s="163"/>
      <c r="Y1061" s="163"/>
      <c r="Z1061" s="163"/>
    </row>
    <row r="1062" ht="11.25" customHeight="1">
      <c r="A1062" s="162" t="s">
        <v>1809</v>
      </c>
      <c r="B1062" s="10" t="s">
        <v>52</v>
      </c>
      <c r="C1062" s="162" t="s">
        <v>14445</v>
      </c>
      <c r="D1062" s="10" t="s">
        <v>13330</v>
      </c>
      <c r="E1062" s="10" t="s">
        <v>14255</v>
      </c>
      <c r="F1062" s="375">
        <v>15.0</v>
      </c>
      <c r="G1062" s="376" t="s">
        <v>1809</v>
      </c>
      <c r="H1062" s="163"/>
      <c r="I1062" s="163"/>
      <c r="J1062" s="163"/>
      <c r="K1062" s="163"/>
      <c r="L1062" s="163"/>
      <c r="M1062" s="163"/>
      <c r="N1062" s="163"/>
      <c r="O1062" s="163"/>
      <c r="P1062" s="163"/>
      <c r="Q1062" s="163"/>
      <c r="R1062" s="163"/>
      <c r="S1062" s="163"/>
      <c r="T1062" s="163"/>
      <c r="U1062" s="163"/>
      <c r="V1062" s="163"/>
      <c r="W1062" s="163"/>
      <c r="X1062" s="163"/>
      <c r="Y1062" s="163"/>
      <c r="Z1062" s="163"/>
    </row>
    <row r="1063" ht="11.25" customHeight="1">
      <c r="A1063" s="162" t="s">
        <v>1809</v>
      </c>
      <c r="B1063" s="10" t="s">
        <v>52</v>
      </c>
      <c r="C1063" s="162" t="s">
        <v>14446</v>
      </c>
      <c r="D1063" s="10" t="s">
        <v>13420</v>
      </c>
      <c r="E1063" s="10" t="s">
        <v>14447</v>
      </c>
      <c r="F1063" s="375">
        <v>17.5</v>
      </c>
      <c r="G1063" s="376" t="s">
        <v>1809</v>
      </c>
      <c r="H1063" s="163"/>
      <c r="I1063" s="163"/>
      <c r="J1063" s="163"/>
      <c r="K1063" s="163"/>
      <c r="L1063" s="163"/>
      <c r="M1063" s="163"/>
      <c r="N1063" s="163"/>
      <c r="O1063" s="163"/>
      <c r="P1063" s="163"/>
      <c r="Q1063" s="163"/>
      <c r="R1063" s="163"/>
      <c r="S1063" s="163"/>
      <c r="T1063" s="163"/>
      <c r="U1063" s="163"/>
      <c r="V1063" s="163"/>
      <c r="W1063" s="163"/>
      <c r="X1063" s="163"/>
      <c r="Y1063" s="163"/>
      <c r="Z1063" s="163"/>
    </row>
    <row r="1064" ht="11.25" customHeight="1">
      <c r="A1064" s="162" t="s">
        <v>1809</v>
      </c>
      <c r="B1064" s="10" t="s">
        <v>52</v>
      </c>
      <c r="C1064" s="162" t="s">
        <v>14448</v>
      </c>
      <c r="D1064" s="10" t="s">
        <v>13330</v>
      </c>
      <c r="E1064" s="10" t="s">
        <v>14444</v>
      </c>
      <c r="F1064" s="375">
        <v>26.66</v>
      </c>
      <c r="G1064" s="376" t="s">
        <v>1809</v>
      </c>
      <c r="H1064" s="163"/>
      <c r="I1064" s="163"/>
      <c r="J1064" s="163"/>
      <c r="K1064" s="163"/>
      <c r="L1064" s="163"/>
      <c r="M1064" s="163"/>
      <c r="N1064" s="163"/>
      <c r="O1064" s="163"/>
      <c r="P1064" s="163"/>
      <c r="Q1064" s="163"/>
      <c r="R1064" s="163"/>
      <c r="S1064" s="163"/>
      <c r="T1064" s="163"/>
      <c r="U1064" s="163"/>
      <c r="V1064" s="163"/>
      <c r="W1064" s="163"/>
      <c r="X1064" s="163"/>
      <c r="Y1064" s="163"/>
      <c r="Z1064" s="163"/>
    </row>
    <row r="1065" ht="11.25" customHeight="1">
      <c r="A1065" s="162" t="s">
        <v>1809</v>
      </c>
      <c r="B1065" s="10" t="s">
        <v>52</v>
      </c>
      <c r="C1065" s="162" t="s">
        <v>14449</v>
      </c>
      <c r="D1065" s="10" t="s">
        <v>13330</v>
      </c>
      <c r="E1065" s="10" t="s">
        <v>14450</v>
      </c>
      <c r="F1065" s="375">
        <v>20.0</v>
      </c>
      <c r="G1065" s="376" t="s">
        <v>1809</v>
      </c>
      <c r="H1065" s="163"/>
      <c r="I1065" s="163"/>
      <c r="J1065" s="163"/>
      <c r="K1065" s="163"/>
      <c r="L1065" s="163"/>
      <c r="M1065" s="163"/>
      <c r="N1065" s="163"/>
      <c r="O1065" s="163"/>
      <c r="P1065" s="163"/>
      <c r="Q1065" s="163"/>
      <c r="R1065" s="163"/>
      <c r="S1065" s="163"/>
      <c r="T1065" s="163"/>
      <c r="U1065" s="163"/>
      <c r="V1065" s="163"/>
      <c r="W1065" s="163"/>
      <c r="X1065" s="163"/>
      <c r="Y1065" s="163"/>
      <c r="Z1065" s="163"/>
    </row>
    <row r="1066" ht="11.25" customHeight="1">
      <c r="A1066" s="162" t="s">
        <v>1809</v>
      </c>
      <c r="B1066" s="10" t="s">
        <v>52</v>
      </c>
      <c r="C1066" s="162" t="s">
        <v>14451</v>
      </c>
      <c r="D1066" s="10" t="s">
        <v>13330</v>
      </c>
      <c r="E1066" s="10" t="s">
        <v>14452</v>
      </c>
      <c r="F1066" s="375">
        <v>8.0</v>
      </c>
      <c r="G1066" s="376" t="s">
        <v>1809</v>
      </c>
      <c r="H1066" s="163"/>
      <c r="I1066" s="163"/>
      <c r="J1066" s="163"/>
      <c r="K1066" s="163"/>
      <c r="L1066" s="163"/>
      <c r="M1066" s="163"/>
      <c r="N1066" s="163"/>
      <c r="O1066" s="163"/>
      <c r="P1066" s="163"/>
      <c r="Q1066" s="163"/>
      <c r="R1066" s="163"/>
      <c r="S1066" s="163"/>
      <c r="T1066" s="163"/>
      <c r="U1066" s="163"/>
      <c r="V1066" s="163"/>
      <c r="W1066" s="163"/>
      <c r="X1066" s="163"/>
      <c r="Y1066" s="163"/>
      <c r="Z1066" s="163"/>
    </row>
    <row r="1067" ht="11.25" customHeight="1">
      <c r="A1067" s="162" t="s">
        <v>1809</v>
      </c>
      <c r="B1067" s="10" t="s">
        <v>52</v>
      </c>
      <c r="C1067" s="162" t="s">
        <v>14453</v>
      </c>
      <c r="D1067" s="10" t="s">
        <v>13330</v>
      </c>
      <c r="E1067" s="10" t="s">
        <v>14429</v>
      </c>
      <c r="F1067" s="375">
        <v>4.5</v>
      </c>
      <c r="G1067" s="376" t="s">
        <v>1809</v>
      </c>
      <c r="H1067" s="163"/>
      <c r="I1067" s="163"/>
      <c r="J1067" s="163"/>
      <c r="K1067" s="163"/>
      <c r="L1067" s="163"/>
      <c r="M1067" s="163"/>
      <c r="N1067" s="163"/>
      <c r="O1067" s="163"/>
      <c r="P1067" s="163"/>
      <c r="Q1067" s="163"/>
      <c r="R1067" s="163"/>
      <c r="S1067" s="163"/>
      <c r="T1067" s="163"/>
      <c r="U1067" s="163"/>
      <c r="V1067" s="163"/>
      <c r="W1067" s="163"/>
      <c r="X1067" s="163"/>
      <c r="Y1067" s="163"/>
      <c r="Z1067" s="163"/>
    </row>
    <row r="1068" ht="11.25" customHeight="1">
      <c r="A1068" s="162" t="s">
        <v>1809</v>
      </c>
      <c r="B1068" s="10" t="s">
        <v>52</v>
      </c>
      <c r="C1068" s="162" t="s">
        <v>14454</v>
      </c>
      <c r="D1068" s="10" t="s">
        <v>13330</v>
      </c>
      <c r="E1068" s="10" t="s">
        <v>14432</v>
      </c>
      <c r="F1068" s="375">
        <v>20.0</v>
      </c>
      <c r="G1068" s="376" t="s">
        <v>1809</v>
      </c>
      <c r="H1068" s="163"/>
      <c r="I1068" s="163"/>
      <c r="J1068" s="163"/>
      <c r="K1068" s="163"/>
      <c r="L1068" s="163"/>
      <c r="M1068" s="163"/>
      <c r="N1068" s="163"/>
      <c r="O1068" s="163"/>
      <c r="P1068" s="163"/>
      <c r="Q1068" s="163"/>
      <c r="R1068" s="163"/>
      <c r="S1068" s="163"/>
      <c r="T1068" s="163"/>
      <c r="U1068" s="163"/>
      <c r="V1068" s="163"/>
      <c r="W1068" s="163"/>
      <c r="X1068" s="163"/>
      <c r="Y1068" s="163"/>
      <c r="Z1068" s="163"/>
    </row>
    <row r="1069" ht="11.25" customHeight="1">
      <c r="A1069" s="162" t="s">
        <v>1809</v>
      </c>
      <c r="B1069" s="10" t="s">
        <v>52</v>
      </c>
      <c r="C1069" s="162" t="s">
        <v>14455</v>
      </c>
      <c r="D1069" s="10" t="s">
        <v>13330</v>
      </c>
      <c r="E1069" s="10" t="s">
        <v>14291</v>
      </c>
      <c r="F1069" s="375">
        <v>10.0</v>
      </c>
      <c r="G1069" s="376" t="s">
        <v>1809</v>
      </c>
      <c r="H1069" s="163"/>
      <c r="I1069" s="163"/>
      <c r="J1069" s="163"/>
      <c r="K1069" s="163"/>
      <c r="L1069" s="163"/>
      <c r="M1069" s="163"/>
      <c r="N1069" s="163"/>
      <c r="O1069" s="163"/>
      <c r="P1069" s="163"/>
      <c r="Q1069" s="163"/>
      <c r="R1069" s="163"/>
      <c r="S1069" s="163"/>
      <c r="T1069" s="163"/>
      <c r="U1069" s="163"/>
      <c r="V1069" s="163"/>
      <c r="W1069" s="163"/>
      <c r="X1069" s="163"/>
      <c r="Y1069" s="163"/>
      <c r="Z1069" s="163"/>
    </row>
    <row r="1070" ht="11.25" customHeight="1">
      <c r="A1070" s="162" t="s">
        <v>1809</v>
      </c>
      <c r="B1070" s="10" t="s">
        <v>52</v>
      </c>
      <c r="C1070" s="162" t="s">
        <v>14455</v>
      </c>
      <c r="D1070" s="10" t="s">
        <v>13420</v>
      </c>
      <c r="E1070" s="10" t="s">
        <v>14291</v>
      </c>
      <c r="F1070" s="375">
        <v>10.0</v>
      </c>
      <c r="G1070" s="376" t="s">
        <v>1809</v>
      </c>
      <c r="H1070" s="163"/>
      <c r="I1070" s="163"/>
      <c r="J1070" s="163"/>
      <c r="K1070" s="163"/>
      <c r="L1070" s="163"/>
      <c r="M1070" s="163"/>
      <c r="N1070" s="163"/>
      <c r="O1070" s="163"/>
      <c r="P1070" s="163"/>
      <c r="Q1070" s="163"/>
      <c r="R1070" s="163"/>
      <c r="S1070" s="163"/>
      <c r="T1070" s="163"/>
      <c r="U1070" s="163"/>
      <c r="V1070" s="163"/>
      <c r="W1070" s="163"/>
      <c r="X1070" s="163"/>
      <c r="Y1070" s="163"/>
      <c r="Z1070" s="163"/>
    </row>
    <row r="1071" ht="11.25" customHeight="1">
      <c r="A1071" s="162" t="s">
        <v>1809</v>
      </c>
      <c r="B1071" s="10" t="s">
        <v>52</v>
      </c>
      <c r="C1071" s="162" t="s">
        <v>14456</v>
      </c>
      <c r="D1071" s="10" t="s">
        <v>13330</v>
      </c>
      <c r="E1071" s="10" t="s">
        <v>14432</v>
      </c>
      <c r="F1071" s="375">
        <v>20.0</v>
      </c>
      <c r="G1071" s="376" t="s">
        <v>1809</v>
      </c>
      <c r="H1071" s="163"/>
      <c r="I1071" s="163"/>
      <c r="J1071" s="163"/>
      <c r="K1071" s="163"/>
      <c r="L1071" s="163"/>
      <c r="M1071" s="163"/>
      <c r="N1071" s="163"/>
      <c r="O1071" s="163"/>
      <c r="P1071" s="163"/>
      <c r="Q1071" s="163"/>
      <c r="R1071" s="163"/>
      <c r="S1071" s="163"/>
      <c r="T1071" s="163"/>
      <c r="U1071" s="163"/>
      <c r="V1071" s="163"/>
      <c r="W1071" s="163"/>
      <c r="X1071" s="163"/>
      <c r="Y1071" s="163"/>
      <c r="Z1071" s="163"/>
    </row>
    <row r="1072" ht="11.25" customHeight="1">
      <c r="A1072" s="162" t="s">
        <v>1809</v>
      </c>
      <c r="B1072" s="10" t="s">
        <v>52</v>
      </c>
      <c r="C1072" s="162" t="s">
        <v>14457</v>
      </c>
      <c r="D1072" s="10" t="s">
        <v>13330</v>
      </c>
      <c r="E1072" s="10" t="s">
        <v>14458</v>
      </c>
      <c r="F1072" s="375">
        <v>15.0</v>
      </c>
      <c r="G1072" s="376" t="s">
        <v>1809</v>
      </c>
      <c r="H1072" s="163"/>
      <c r="I1072" s="163"/>
      <c r="J1072" s="163"/>
      <c r="K1072" s="163"/>
      <c r="L1072" s="163"/>
      <c r="M1072" s="163"/>
      <c r="N1072" s="163"/>
      <c r="O1072" s="163"/>
      <c r="P1072" s="163"/>
      <c r="Q1072" s="163"/>
      <c r="R1072" s="163"/>
      <c r="S1072" s="163"/>
      <c r="T1072" s="163"/>
      <c r="U1072" s="163"/>
      <c r="V1072" s="163"/>
      <c r="W1072" s="163"/>
      <c r="X1072" s="163"/>
      <c r="Y1072" s="163"/>
      <c r="Z1072" s="163"/>
    </row>
    <row r="1073" ht="11.25" customHeight="1">
      <c r="A1073" s="162" t="s">
        <v>1809</v>
      </c>
      <c r="B1073" s="10" t="s">
        <v>52</v>
      </c>
      <c r="C1073" s="162" t="s">
        <v>14459</v>
      </c>
      <c r="D1073" s="10" t="s">
        <v>13330</v>
      </c>
      <c r="E1073" s="10" t="s">
        <v>14436</v>
      </c>
      <c r="F1073" s="375">
        <v>3.0</v>
      </c>
      <c r="G1073" s="376" t="s">
        <v>1809</v>
      </c>
      <c r="H1073" s="163"/>
      <c r="I1073" s="163"/>
      <c r="J1073" s="163"/>
      <c r="K1073" s="163"/>
      <c r="L1073" s="163"/>
      <c r="M1073" s="163"/>
      <c r="N1073" s="163"/>
      <c r="O1073" s="163"/>
      <c r="P1073" s="163"/>
      <c r="Q1073" s="163"/>
      <c r="R1073" s="163"/>
      <c r="S1073" s="163"/>
      <c r="T1073" s="163"/>
      <c r="U1073" s="163"/>
      <c r="V1073" s="163"/>
      <c r="W1073" s="163"/>
      <c r="X1073" s="163"/>
      <c r="Y1073" s="163"/>
      <c r="Z1073" s="163"/>
    </row>
    <row r="1074" ht="11.25" customHeight="1">
      <c r="A1074" s="162" t="s">
        <v>1809</v>
      </c>
      <c r="B1074" s="10" t="s">
        <v>52</v>
      </c>
      <c r="C1074" s="162" t="s">
        <v>14460</v>
      </c>
      <c r="D1074" s="10" t="s">
        <v>13330</v>
      </c>
      <c r="E1074" s="10" t="s">
        <v>14461</v>
      </c>
      <c r="F1074" s="375">
        <v>6.0</v>
      </c>
      <c r="G1074" s="376" t="s">
        <v>1809</v>
      </c>
      <c r="H1074" s="163"/>
      <c r="I1074" s="163"/>
      <c r="J1074" s="163"/>
      <c r="K1074" s="163"/>
      <c r="L1074" s="163"/>
      <c r="M1074" s="163"/>
      <c r="N1074" s="163"/>
      <c r="O1074" s="163"/>
      <c r="P1074" s="163"/>
      <c r="Q1074" s="163"/>
      <c r="R1074" s="163"/>
      <c r="S1074" s="163"/>
      <c r="T1074" s="163"/>
      <c r="U1074" s="163"/>
      <c r="V1074" s="163"/>
      <c r="W1074" s="163"/>
      <c r="X1074" s="163"/>
      <c r="Y1074" s="163"/>
      <c r="Z1074" s="163"/>
    </row>
    <row r="1075" ht="11.25" customHeight="1">
      <c r="A1075" s="162" t="s">
        <v>1809</v>
      </c>
      <c r="B1075" s="10" t="s">
        <v>52</v>
      </c>
      <c r="C1075" s="162" t="s">
        <v>14462</v>
      </c>
      <c r="D1075" s="10" t="s">
        <v>13330</v>
      </c>
      <c r="E1075" s="10" t="s">
        <v>14440</v>
      </c>
      <c r="F1075" s="375">
        <v>3.0</v>
      </c>
      <c r="G1075" s="376" t="s">
        <v>1809</v>
      </c>
      <c r="H1075" s="163"/>
      <c r="I1075" s="163"/>
      <c r="J1075" s="163"/>
      <c r="K1075" s="163"/>
      <c r="L1075" s="163"/>
      <c r="M1075" s="163"/>
      <c r="N1075" s="163"/>
      <c r="O1075" s="163"/>
      <c r="P1075" s="163"/>
      <c r="Q1075" s="163"/>
      <c r="R1075" s="163"/>
      <c r="S1075" s="163"/>
      <c r="T1075" s="163"/>
      <c r="U1075" s="163"/>
      <c r="V1075" s="163"/>
      <c r="W1075" s="163"/>
      <c r="X1075" s="163"/>
      <c r="Y1075" s="163"/>
      <c r="Z1075" s="163"/>
    </row>
    <row r="1076" ht="11.25" customHeight="1">
      <c r="A1076" s="162" t="s">
        <v>1809</v>
      </c>
      <c r="B1076" s="10" t="s">
        <v>52</v>
      </c>
      <c r="C1076" s="162" t="s">
        <v>14463</v>
      </c>
      <c r="D1076" s="10" t="s">
        <v>13420</v>
      </c>
      <c r="E1076" s="10" t="s">
        <v>14464</v>
      </c>
      <c r="F1076" s="375">
        <v>93.33</v>
      </c>
      <c r="G1076" s="376" t="s">
        <v>1809</v>
      </c>
      <c r="H1076" s="163"/>
      <c r="I1076" s="163"/>
      <c r="J1076" s="163"/>
      <c r="K1076" s="163"/>
      <c r="L1076" s="163"/>
      <c r="M1076" s="163"/>
      <c r="N1076" s="163"/>
      <c r="O1076" s="163"/>
      <c r="P1076" s="163"/>
      <c r="Q1076" s="163"/>
      <c r="R1076" s="163"/>
      <c r="S1076" s="163"/>
      <c r="T1076" s="163"/>
      <c r="U1076" s="163"/>
      <c r="V1076" s="163"/>
      <c r="W1076" s="163"/>
      <c r="X1076" s="163"/>
      <c r="Y1076" s="163"/>
      <c r="Z1076" s="163"/>
    </row>
    <row r="1077" ht="11.25" customHeight="1">
      <c r="A1077" s="162" t="s">
        <v>1809</v>
      </c>
      <c r="B1077" s="10" t="s">
        <v>52</v>
      </c>
      <c r="C1077" s="162" t="s">
        <v>14465</v>
      </c>
      <c r="D1077" s="10" t="s">
        <v>13420</v>
      </c>
      <c r="E1077" s="10" t="s">
        <v>14255</v>
      </c>
      <c r="F1077" s="375">
        <v>15.0</v>
      </c>
      <c r="G1077" s="376" t="s">
        <v>1809</v>
      </c>
      <c r="H1077" s="163"/>
      <c r="I1077" s="163"/>
      <c r="J1077" s="163"/>
      <c r="K1077" s="163"/>
      <c r="L1077" s="163"/>
      <c r="M1077" s="163"/>
      <c r="N1077" s="163"/>
      <c r="O1077" s="163"/>
      <c r="P1077" s="163"/>
      <c r="Q1077" s="163"/>
      <c r="R1077" s="163"/>
      <c r="S1077" s="163"/>
      <c r="T1077" s="163"/>
      <c r="U1077" s="163"/>
      <c r="V1077" s="163"/>
      <c r="W1077" s="163"/>
      <c r="X1077" s="163"/>
      <c r="Y1077" s="163"/>
      <c r="Z1077" s="163"/>
    </row>
    <row r="1078" ht="11.25" customHeight="1">
      <c r="A1078" s="162" t="s">
        <v>1809</v>
      </c>
      <c r="B1078" s="10" t="s">
        <v>52</v>
      </c>
      <c r="C1078" s="162" t="s">
        <v>14466</v>
      </c>
      <c r="D1078" s="10" t="s">
        <v>13420</v>
      </c>
      <c r="E1078" s="10" t="s">
        <v>14417</v>
      </c>
      <c r="F1078" s="375">
        <v>46.66</v>
      </c>
      <c r="G1078" s="376" t="s">
        <v>1809</v>
      </c>
      <c r="H1078" s="163"/>
      <c r="I1078" s="163"/>
      <c r="J1078" s="163"/>
      <c r="K1078" s="163"/>
      <c r="L1078" s="163"/>
      <c r="M1078" s="163"/>
      <c r="N1078" s="163"/>
      <c r="O1078" s="163"/>
      <c r="P1078" s="163"/>
      <c r="Q1078" s="163"/>
      <c r="R1078" s="163"/>
      <c r="S1078" s="163"/>
      <c r="T1078" s="163"/>
      <c r="U1078" s="163"/>
      <c r="V1078" s="163"/>
      <c r="W1078" s="163"/>
      <c r="X1078" s="163"/>
      <c r="Y1078" s="163"/>
      <c r="Z1078" s="163"/>
    </row>
    <row r="1079" ht="11.25" customHeight="1">
      <c r="A1079" s="162" t="s">
        <v>1809</v>
      </c>
      <c r="B1079" s="10" t="s">
        <v>52</v>
      </c>
      <c r="C1079" s="162" t="s">
        <v>14467</v>
      </c>
      <c r="D1079" s="10" t="s">
        <v>13420</v>
      </c>
      <c r="E1079" s="10" t="s">
        <v>14419</v>
      </c>
      <c r="F1079" s="375">
        <v>35.0</v>
      </c>
      <c r="G1079" s="376" t="s">
        <v>1809</v>
      </c>
      <c r="H1079" s="163"/>
      <c r="I1079" s="163"/>
      <c r="J1079" s="163"/>
      <c r="K1079" s="163"/>
      <c r="L1079" s="163"/>
      <c r="M1079" s="163"/>
      <c r="N1079" s="163"/>
      <c r="O1079" s="163"/>
      <c r="P1079" s="163"/>
      <c r="Q1079" s="163"/>
      <c r="R1079" s="163"/>
      <c r="S1079" s="163"/>
      <c r="T1079" s="163"/>
      <c r="U1079" s="163"/>
      <c r="V1079" s="163"/>
      <c r="W1079" s="163"/>
      <c r="X1079" s="163"/>
      <c r="Y1079" s="163"/>
      <c r="Z1079" s="163"/>
    </row>
    <row r="1080" ht="11.25" customHeight="1">
      <c r="A1080" s="162" t="s">
        <v>1809</v>
      </c>
      <c r="B1080" s="10" t="s">
        <v>52</v>
      </c>
      <c r="C1080" s="162" t="s">
        <v>14468</v>
      </c>
      <c r="D1080" s="10" t="s">
        <v>13420</v>
      </c>
      <c r="E1080" s="10" t="s">
        <v>14421</v>
      </c>
      <c r="F1080" s="375">
        <v>11.25</v>
      </c>
      <c r="G1080" s="376" t="s">
        <v>1809</v>
      </c>
      <c r="H1080" s="163"/>
      <c r="I1080" s="163"/>
      <c r="J1080" s="163"/>
      <c r="K1080" s="163"/>
      <c r="L1080" s="163"/>
      <c r="M1080" s="163"/>
      <c r="N1080" s="163"/>
      <c r="O1080" s="163"/>
      <c r="P1080" s="163"/>
      <c r="Q1080" s="163"/>
      <c r="R1080" s="163"/>
      <c r="S1080" s="163"/>
      <c r="T1080" s="163"/>
      <c r="U1080" s="163"/>
      <c r="V1080" s="163"/>
      <c r="W1080" s="163"/>
      <c r="X1080" s="163"/>
      <c r="Y1080" s="163"/>
      <c r="Z1080" s="163"/>
    </row>
    <row r="1081" ht="11.25" customHeight="1">
      <c r="A1081" s="162" t="s">
        <v>1809</v>
      </c>
      <c r="B1081" s="10" t="s">
        <v>52</v>
      </c>
      <c r="C1081" s="162" t="s">
        <v>14469</v>
      </c>
      <c r="D1081" s="10" t="s">
        <v>13420</v>
      </c>
      <c r="E1081" s="10" t="s">
        <v>14425</v>
      </c>
      <c r="F1081" s="375">
        <v>14.0</v>
      </c>
      <c r="G1081" s="376" t="s">
        <v>1809</v>
      </c>
      <c r="H1081" s="163"/>
      <c r="I1081" s="163"/>
      <c r="J1081" s="163"/>
      <c r="K1081" s="163"/>
      <c r="L1081" s="163"/>
      <c r="M1081" s="163"/>
      <c r="N1081" s="163"/>
      <c r="O1081" s="163"/>
      <c r="P1081" s="163"/>
      <c r="Q1081" s="163"/>
      <c r="R1081" s="163"/>
      <c r="S1081" s="163"/>
      <c r="T1081" s="163"/>
      <c r="U1081" s="163"/>
      <c r="V1081" s="163"/>
      <c r="W1081" s="163"/>
      <c r="X1081" s="163"/>
      <c r="Y1081" s="163"/>
      <c r="Z1081" s="163"/>
    </row>
    <row r="1082" ht="11.25" customHeight="1">
      <c r="A1082" s="162" t="s">
        <v>1809</v>
      </c>
      <c r="B1082" s="10" t="s">
        <v>52</v>
      </c>
      <c r="C1082" s="162" t="s">
        <v>14470</v>
      </c>
      <c r="D1082" s="10" t="s">
        <v>13420</v>
      </c>
      <c r="E1082" s="10" t="s">
        <v>14440</v>
      </c>
      <c r="F1082" s="375">
        <v>4.5</v>
      </c>
      <c r="G1082" s="376" t="s">
        <v>1809</v>
      </c>
      <c r="H1082" s="163"/>
      <c r="I1082" s="163"/>
      <c r="J1082" s="163"/>
      <c r="K1082" s="163"/>
      <c r="L1082" s="163"/>
      <c r="M1082" s="163"/>
      <c r="N1082" s="163"/>
      <c r="O1082" s="163"/>
      <c r="P1082" s="163"/>
      <c r="Q1082" s="163"/>
      <c r="R1082" s="163"/>
      <c r="S1082" s="163"/>
      <c r="T1082" s="163"/>
      <c r="U1082" s="163"/>
      <c r="V1082" s="163"/>
      <c r="W1082" s="163"/>
      <c r="X1082" s="163"/>
      <c r="Y1082" s="163"/>
      <c r="Z1082" s="163"/>
    </row>
    <row r="1083" ht="11.25" customHeight="1">
      <c r="A1083" s="162" t="s">
        <v>1809</v>
      </c>
      <c r="B1083" s="10" t="s">
        <v>52</v>
      </c>
      <c r="C1083" s="162" t="s">
        <v>14471</v>
      </c>
      <c r="D1083" s="10" t="s">
        <v>13420</v>
      </c>
      <c r="E1083" s="10" t="s">
        <v>14432</v>
      </c>
      <c r="F1083" s="375">
        <v>20.0</v>
      </c>
      <c r="G1083" s="376" t="s">
        <v>1809</v>
      </c>
      <c r="H1083" s="163"/>
      <c r="I1083" s="163"/>
      <c r="J1083" s="163"/>
      <c r="K1083" s="163"/>
      <c r="L1083" s="163"/>
      <c r="M1083" s="163"/>
      <c r="N1083" s="163"/>
      <c r="O1083" s="163"/>
      <c r="P1083" s="163"/>
      <c r="Q1083" s="163"/>
      <c r="R1083" s="163"/>
      <c r="S1083" s="163"/>
      <c r="T1083" s="163"/>
      <c r="U1083" s="163"/>
      <c r="V1083" s="163"/>
      <c r="W1083" s="163"/>
      <c r="X1083" s="163"/>
      <c r="Y1083" s="163"/>
      <c r="Z1083" s="163"/>
    </row>
    <row r="1084" ht="11.25" customHeight="1">
      <c r="A1084" s="162" t="s">
        <v>1809</v>
      </c>
      <c r="B1084" s="10" t="s">
        <v>52</v>
      </c>
      <c r="C1084" s="162" t="s">
        <v>14472</v>
      </c>
      <c r="D1084" s="10" t="s">
        <v>13420</v>
      </c>
      <c r="E1084" s="10" t="s">
        <v>14410</v>
      </c>
      <c r="F1084" s="375">
        <v>5.0</v>
      </c>
      <c r="G1084" s="376" t="s">
        <v>1809</v>
      </c>
      <c r="H1084" s="163"/>
      <c r="I1084" s="163"/>
      <c r="J1084" s="163"/>
      <c r="K1084" s="163"/>
      <c r="L1084" s="163"/>
      <c r="M1084" s="163"/>
      <c r="N1084" s="163"/>
      <c r="O1084" s="163"/>
      <c r="P1084" s="163"/>
      <c r="Q1084" s="163"/>
      <c r="R1084" s="163"/>
      <c r="S1084" s="163"/>
      <c r="T1084" s="163"/>
      <c r="U1084" s="163"/>
      <c r="V1084" s="163"/>
      <c r="W1084" s="163"/>
      <c r="X1084" s="163"/>
      <c r="Y1084" s="163"/>
      <c r="Z1084" s="163"/>
    </row>
    <row r="1085" ht="11.25" customHeight="1">
      <c r="A1085" s="162" t="s">
        <v>1809</v>
      </c>
      <c r="B1085" s="10" t="s">
        <v>52</v>
      </c>
      <c r="C1085" s="162" t="s">
        <v>14473</v>
      </c>
      <c r="D1085" s="10" t="s">
        <v>13420</v>
      </c>
      <c r="E1085" s="10" t="s">
        <v>14291</v>
      </c>
      <c r="F1085" s="375">
        <v>10.0</v>
      </c>
      <c r="G1085" s="376" t="s">
        <v>1809</v>
      </c>
      <c r="H1085" s="163"/>
      <c r="I1085" s="163"/>
      <c r="J1085" s="163"/>
      <c r="K1085" s="163"/>
      <c r="L1085" s="163"/>
      <c r="M1085" s="163"/>
      <c r="N1085" s="163"/>
      <c r="O1085" s="163"/>
      <c r="P1085" s="163"/>
      <c r="Q1085" s="163"/>
      <c r="R1085" s="163"/>
      <c r="S1085" s="163"/>
      <c r="T1085" s="163"/>
      <c r="U1085" s="163"/>
      <c r="V1085" s="163"/>
      <c r="W1085" s="163"/>
      <c r="X1085" s="163"/>
      <c r="Y1085" s="163"/>
      <c r="Z1085" s="163"/>
    </row>
    <row r="1086" ht="11.25" customHeight="1">
      <c r="A1086" s="162" t="s">
        <v>1809</v>
      </c>
      <c r="B1086" s="10" t="s">
        <v>52</v>
      </c>
      <c r="C1086" s="162" t="s">
        <v>14474</v>
      </c>
      <c r="D1086" s="10" t="s">
        <v>13420</v>
      </c>
      <c r="E1086" s="10" t="s">
        <v>14436</v>
      </c>
      <c r="F1086" s="375">
        <v>7.5</v>
      </c>
      <c r="G1086" s="376" t="s">
        <v>1809</v>
      </c>
      <c r="H1086" s="163"/>
      <c r="I1086" s="163"/>
      <c r="J1086" s="163"/>
      <c r="K1086" s="163"/>
      <c r="L1086" s="163"/>
      <c r="M1086" s="163"/>
      <c r="N1086" s="163"/>
      <c r="O1086" s="163"/>
      <c r="P1086" s="163"/>
      <c r="Q1086" s="163"/>
      <c r="R1086" s="163"/>
      <c r="S1086" s="163"/>
      <c r="T1086" s="163"/>
      <c r="U1086" s="163"/>
      <c r="V1086" s="163"/>
      <c r="W1086" s="163"/>
      <c r="X1086" s="163"/>
      <c r="Y1086" s="163"/>
      <c r="Z1086" s="163"/>
    </row>
    <row r="1087" ht="11.25" customHeight="1">
      <c r="A1087" s="162" t="s">
        <v>1809</v>
      </c>
      <c r="B1087" s="10" t="s">
        <v>52</v>
      </c>
      <c r="C1087" s="162" t="s">
        <v>14475</v>
      </c>
      <c r="D1087" s="10" t="s">
        <v>13420</v>
      </c>
      <c r="E1087" s="10" t="s">
        <v>14438</v>
      </c>
      <c r="F1087" s="375">
        <v>3.75</v>
      </c>
      <c r="G1087" s="376" t="s">
        <v>1809</v>
      </c>
      <c r="H1087" s="163"/>
      <c r="I1087" s="163"/>
      <c r="J1087" s="163"/>
      <c r="K1087" s="163"/>
      <c r="L1087" s="163"/>
      <c r="M1087" s="163"/>
      <c r="N1087" s="163"/>
      <c r="O1087" s="163"/>
      <c r="P1087" s="163"/>
      <c r="Q1087" s="163"/>
      <c r="R1087" s="163"/>
      <c r="S1087" s="163"/>
      <c r="T1087" s="163"/>
      <c r="U1087" s="163"/>
      <c r="V1087" s="163"/>
      <c r="W1087" s="163"/>
      <c r="X1087" s="163"/>
      <c r="Y1087" s="163"/>
      <c r="Z1087" s="163"/>
    </row>
    <row r="1088" ht="11.25" customHeight="1">
      <c r="A1088" s="162" t="s">
        <v>1809</v>
      </c>
      <c r="B1088" s="10" t="s">
        <v>52</v>
      </c>
      <c r="C1088" s="162" t="s">
        <v>14476</v>
      </c>
      <c r="D1088" s="10" t="s">
        <v>13420</v>
      </c>
      <c r="E1088" s="10" t="s">
        <v>14440</v>
      </c>
      <c r="F1088" s="375">
        <v>3.0</v>
      </c>
      <c r="G1088" s="376" t="s">
        <v>1809</v>
      </c>
      <c r="H1088" s="163"/>
      <c r="I1088" s="163"/>
      <c r="J1088" s="163"/>
      <c r="K1088" s="163"/>
      <c r="L1088" s="163"/>
      <c r="M1088" s="163"/>
      <c r="N1088" s="163"/>
      <c r="O1088" s="163"/>
      <c r="P1088" s="163"/>
      <c r="Q1088" s="163"/>
      <c r="R1088" s="163"/>
      <c r="S1088" s="163"/>
      <c r="T1088" s="163"/>
      <c r="U1088" s="163"/>
      <c r="V1088" s="163"/>
      <c r="W1088" s="163"/>
      <c r="X1088" s="163"/>
      <c r="Y1088" s="163"/>
      <c r="Z1088" s="163"/>
    </row>
    <row r="1089" ht="11.25" customHeight="1">
      <c r="A1089" s="162" t="s">
        <v>1809</v>
      </c>
      <c r="B1089" s="10" t="s">
        <v>52</v>
      </c>
      <c r="C1089" s="162" t="s">
        <v>14477</v>
      </c>
      <c r="D1089" s="10" t="s">
        <v>13420</v>
      </c>
      <c r="E1089" s="10" t="s">
        <v>14442</v>
      </c>
      <c r="F1089" s="375">
        <v>1.5</v>
      </c>
      <c r="G1089" s="376" t="s">
        <v>1809</v>
      </c>
      <c r="H1089" s="163"/>
      <c r="I1089" s="163"/>
      <c r="J1089" s="163"/>
      <c r="K1089" s="163"/>
      <c r="L1089" s="163"/>
      <c r="M1089" s="163"/>
      <c r="N1089" s="163"/>
      <c r="O1089" s="163"/>
      <c r="P1089" s="163"/>
      <c r="Q1089" s="163"/>
      <c r="R1089" s="163"/>
      <c r="S1089" s="163"/>
      <c r="T1089" s="163"/>
      <c r="U1089" s="163"/>
      <c r="V1089" s="163"/>
      <c r="W1089" s="163"/>
      <c r="X1089" s="163"/>
      <c r="Y1089" s="163"/>
      <c r="Z1089" s="163"/>
    </row>
    <row r="1090" ht="11.25" customHeight="1">
      <c r="A1090" s="162" t="s">
        <v>1809</v>
      </c>
      <c r="B1090" s="10" t="s">
        <v>52</v>
      </c>
      <c r="C1090" s="162" t="s">
        <v>14478</v>
      </c>
      <c r="D1090" s="10" t="s">
        <v>13300</v>
      </c>
      <c r="E1090" s="10" t="s">
        <v>14410</v>
      </c>
      <c r="F1090" s="375">
        <v>5.0</v>
      </c>
      <c r="G1090" s="376" t="s">
        <v>1809</v>
      </c>
      <c r="H1090" s="163"/>
      <c r="I1090" s="163"/>
      <c r="J1090" s="163"/>
      <c r="K1090" s="163"/>
      <c r="L1090" s="163"/>
      <c r="M1090" s="163"/>
      <c r="N1090" s="163"/>
      <c r="O1090" s="163"/>
      <c r="P1090" s="163"/>
      <c r="Q1090" s="163"/>
      <c r="R1090" s="163"/>
      <c r="S1090" s="163"/>
      <c r="T1090" s="163"/>
      <c r="U1090" s="163"/>
      <c r="V1090" s="163"/>
      <c r="W1090" s="163"/>
      <c r="X1090" s="163"/>
      <c r="Y1090" s="163"/>
      <c r="Z1090" s="163"/>
    </row>
    <row r="1091" ht="11.25" customHeight="1">
      <c r="A1091" s="162" t="s">
        <v>1809</v>
      </c>
      <c r="B1091" s="10" t="s">
        <v>52</v>
      </c>
      <c r="C1091" s="162" t="s">
        <v>14478</v>
      </c>
      <c r="D1091" s="10" t="s">
        <v>13420</v>
      </c>
      <c r="E1091" s="10" t="s">
        <v>14410</v>
      </c>
      <c r="F1091" s="375">
        <v>5.0</v>
      </c>
      <c r="G1091" s="376" t="s">
        <v>1809</v>
      </c>
      <c r="H1091" s="163"/>
      <c r="I1091" s="163"/>
      <c r="J1091" s="163"/>
      <c r="K1091" s="163"/>
      <c r="L1091" s="163"/>
      <c r="M1091" s="163"/>
      <c r="N1091" s="163"/>
      <c r="O1091" s="163"/>
      <c r="P1091" s="163"/>
      <c r="Q1091" s="163"/>
      <c r="R1091" s="163"/>
      <c r="S1091" s="163"/>
      <c r="T1091" s="163"/>
      <c r="U1091" s="163"/>
      <c r="V1091" s="163"/>
      <c r="W1091" s="163"/>
      <c r="X1091" s="163"/>
      <c r="Y1091" s="163"/>
      <c r="Z1091" s="163"/>
    </row>
    <row r="1092" ht="11.25" customHeight="1">
      <c r="A1092" s="162" t="s">
        <v>1809</v>
      </c>
      <c r="B1092" s="10" t="s">
        <v>52</v>
      </c>
      <c r="C1092" s="162" t="s">
        <v>14479</v>
      </c>
      <c r="D1092" s="10" t="s">
        <v>13300</v>
      </c>
      <c r="E1092" s="10" t="s">
        <v>14291</v>
      </c>
      <c r="F1092" s="375">
        <v>10.0</v>
      </c>
      <c r="G1092" s="376" t="s">
        <v>1809</v>
      </c>
      <c r="H1092" s="163"/>
      <c r="I1092" s="163"/>
      <c r="J1092" s="163"/>
      <c r="K1092" s="163"/>
      <c r="L1092" s="163"/>
      <c r="M1092" s="163"/>
      <c r="N1092" s="163"/>
      <c r="O1092" s="163"/>
      <c r="P1092" s="163"/>
      <c r="Q1092" s="163"/>
      <c r="R1092" s="163"/>
      <c r="S1092" s="163"/>
      <c r="T1092" s="163"/>
      <c r="U1092" s="163"/>
      <c r="V1092" s="163"/>
      <c r="W1092" s="163"/>
      <c r="X1092" s="163"/>
      <c r="Y1092" s="163"/>
      <c r="Z1092" s="163"/>
    </row>
    <row r="1093" ht="11.25" customHeight="1">
      <c r="A1093" s="162" t="s">
        <v>1809</v>
      </c>
      <c r="B1093" s="10" t="s">
        <v>52</v>
      </c>
      <c r="C1093" s="162" t="s">
        <v>14480</v>
      </c>
      <c r="D1093" s="10" t="s">
        <v>13300</v>
      </c>
      <c r="E1093" s="10" t="s">
        <v>14291</v>
      </c>
      <c r="F1093" s="375">
        <v>10.0</v>
      </c>
      <c r="G1093" s="376" t="s">
        <v>1809</v>
      </c>
      <c r="H1093" s="163"/>
      <c r="I1093" s="163"/>
      <c r="J1093" s="163"/>
      <c r="K1093" s="163"/>
      <c r="L1093" s="163"/>
      <c r="M1093" s="163"/>
      <c r="N1093" s="163"/>
      <c r="O1093" s="163"/>
      <c r="P1093" s="163"/>
      <c r="Q1093" s="163"/>
      <c r="R1093" s="163"/>
      <c r="S1093" s="163"/>
      <c r="T1093" s="163"/>
      <c r="U1093" s="163"/>
      <c r="V1093" s="163"/>
      <c r="W1093" s="163"/>
      <c r="X1093" s="163"/>
      <c r="Y1093" s="163"/>
      <c r="Z1093" s="163"/>
    </row>
    <row r="1094" ht="11.25" customHeight="1">
      <c r="A1094" s="162" t="s">
        <v>1809</v>
      </c>
      <c r="B1094" s="10" t="s">
        <v>52</v>
      </c>
      <c r="C1094" s="162" t="s">
        <v>14481</v>
      </c>
      <c r="D1094" s="10" t="s">
        <v>13300</v>
      </c>
      <c r="E1094" s="10" t="s">
        <v>14410</v>
      </c>
      <c r="F1094" s="375">
        <v>5.0</v>
      </c>
      <c r="G1094" s="376" t="s">
        <v>1809</v>
      </c>
      <c r="H1094" s="163"/>
      <c r="I1094" s="163"/>
      <c r="J1094" s="163"/>
      <c r="K1094" s="163"/>
      <c r="L1094" s="163"/>
      <c r="M1094" s="163"/>
      <c r="N1094" s="163"/>
      <c r="O1094" s="163"/>
      <c r="P1094" s="163"/>
      <c r="Q1094" s="163"/>
      <c r="R1094" s="163"/>
      <c r="S1094" s="163"/>
      <c r="T1094" s="163"/>
      <c r="U1094" s="163"/>
      <c r="V1094" s="163"/>
      <c r="W1094" s="163"/>
      <c r="X1094" s="163"/>
      <c r="Y1094" s="163"/>
      <c r="Z1094" s="163"/>
    </row>
    <row r="1095" ht="11.25" customHeight="1">
      <c r="A1095" s="162" t="s">
        <v>1809</v>
      </c>
      <c r="B1095" s="10" t="s">
        <v>52</v>
      </c>
      <c r="C1095" s="162" t="s">
        <v>14482</v>
      </c>
      <c r="D1095" s="10" t="s">
        <v>13300</v>
      </c>
      <c r="E1095" s="10" t="s">
        <v>14410</v>
      </c>
      <c r="F1095" s="375">
        <v>5.0</v>
      </c>
      <c r="G1095" s="376" t="s">
        <v>1809</v>
      </c>
      <c r="H1095" s="163"/>
      <c r="I1095" s="163"/>
      <c r="J1095" s="163"/>
      <c r="K1095" s="163"/>
      <c r="L1095" s="163"/>
      <c r="M1095" s="163"/>
      <c r="N1095" s="163"/>
      <c r="O1095" s="163"/>
      <c r="P1095" s="163"/>
      <c r="Q1095" s="163"/>
      <c r="R1095" s="163"/>
      <c r="S1095" s="163"/>
      <c r="T1095" s="163"/>
      <c r="U1095" s="163"/>
      <c r="V1095" s="163"/>
      <c r="W1095" s="163"/>
      <c r="X1095" s="163"/>
      <c r="Y1095" s="163"/>
      <c r="Z1095" s="163"/>
    </row>
    <row r="1096" ht="11.25" customHeight="1">
      <c r="A1096" s="162" t="s">
        <v>1809</v>
      </c>
      <c r="B1096" s="10" t="s">
        <v>52</v>
      </c>
      <c r="C1096" s="162" t="s">
        <v>14483</v>
      </c>
      <c r="D1096" s="10" t="s">
        <v>13300</v>
      </c>
      <c r="E1096" s="10" t="s">
        <v>14410</v>
      </c>
      <c r="F1096" s="375">
        <v>5.0</v>
      </c>
      <c r="G1096" s="376" t="s">
        <v>1809</v>
      </c>
      <c r="H1096" s="163"/>
      <c r="I1096" s="163"/>
      <c r="J1096" s="163"/>
      <c r="K1096" s="163"/>
      <c r="L1096" s="163"/>
      <c r="M1096" s="163"/>
      <c r="N1096" s="163"/>
      <c r="O1096" s="163"/>
      <c r="P1096" s="163"/>
      <c r="Q1096" s="163"/>
      <c r="R1096" s="163"/>
      <c r="S1096" s="163"/>
      <c r="T1096" s="163"/>
      <c r="U1096" s="163"/>
      <c r="V1096" s="163"/>
      <c r="W1096" s="163"/>
      <c r="X1096" s="163"/>
      <c r="Y1096" s="163"/>
      <c r="Z1096" s="163"/>
    </row>
    <row r="1097" ht="11.25" customHeight="1">
      <c r="A1097" s="162" t="s">
        <v>1809</v>
      </c>
      <c r="B1097" s="10" t="s">
        <v>52</v>
      </c>
      <c r="C1097" s="162" t="s">
        <v>14484</v>
      </c>
      <c r="D1097" s="10" t="s">
        <v>13300</v>
      </c>
      <c r="E1097" s="10" t="s">
        <v>14485</v>
      </c>
      <c r="F1097" s="375">
        <v>2.33</v>
      </c>
      <c r="G1097" s="376" t="s">
        <v>1809</v>
      </c>
      <c r="H1097" s="163"/>
      <c r="I1097" s="163"/>
      <c r="J1097" s="163"/>
      <c r="K1097" s="163"/>
      <c r="L1097" s="163"/>
      <c r="M1097" s="163"/>
      <c r="N1097" s="163"/>
      <c r="O1097" s="163"/>
      <c r="P1097" s="163"/>
      <c r="Q1097" s="163"/>
      <c r="R1097" s="163"/>
      <c r="S1097" s="163"/>
      <c r="T1097" s="163"/>
      <c r="U1097" s="163"/>
      <c r="V1097" s="163"/>
      <c r="W1097" s="163"/>
      <c r="X1097" s="163"/>
      <c r="Y1097" s="163"/>
      <c r="Z1097" s="163"/>
    </row>
    <row r="1098" ht="11.25" customHeight="1">
      <c r="A1098" s="162" t="s">
        <v>1809</v>
      </c>
      <c r="B1098" s="10" t="s">
        <v>52</v>
      </c>
      <c r="C1098" s="162" t="s">
        <v>14484</v>
      </c>
      <c r="D1098" s="10" t="s">
        <v>13420</v>
      </c>
      <c r="E1098" s="10" t="s">
        <v>14410</v>
      </c>
      <c r="F1098" s="375">
        <v>5.0</v>
      </c>
      <c r="G1098" s="376" t="s">
        <v>1809</v>
      </c>
      <c r="H1098" s="163"/>
      <c r="I1098" s="163"/>
      <c r="J1098" s="163"/>
      <c r="K1098" s="163"/>
      <c r="L1098" s="163"/>
      <c r="M1098" s="163"/>
      <c r="N1098" s="163"/>
      <c r="O1098" s="163"/>
      <c r="P1098" s="163"/>
      <c r="Q1098" s="163"/>
      <c r="R1098" s="163"/>
      <c r="S1098" s="163"/>
      <c r="T1098" s="163"/>
      <c r="U1098" s="163"/>
      <c r="V1098" s="163"/>
      <c r="W1098" s="163"/>
      <c r="X1098" s="163"/>
      <c r="Y1098" s="163"/>
      <c r="Z1098" s="163"/>
    </row>
    <row r="1099" ht="11.25" customHeight="1">
      <c r="A1099" s="162" t="s">
        <v>1809</v>
      </c>
      <c r="B1099" s="10" t="s">
        <v>52</v>
      </c>
      <c r="C1099" s="162" t="s">
        <v>14486</v>
      </c>
      <c r="D1099" s="10" t="s">
        <v>13300</v>
      </c>
      <c r="E1099" s="10" t="s">
        <v>14485</v>
      </c>
      <c r="F1099" s="375">
        <v>2.33</v>
      </c>
      <c r="G1099" s="376" t="s">
        <v>1809</v>
      </c>
      <c r="H1099" s="163"/>
      <c r="I1099" s="163"/>
      <c r="J1099" s="163"/>
      <c r="K1099" s="163"/>
      <c r="L1099" s="163"/>
      <c r="M1099" s="163"/>
      <c r="N1099" s="163"/>
      <c r="O1099" s="163"/>
      <c r="P1099" s="163"/>
      <c r="Q1099" s="163"/>
      <c r="R1099" s="163"/>
      <c r="S1099" s="163"/>
      <c r="T1099" s="163"/>
      <c r="U1099" s="163"/>
      <c r="V1099" s="163"/>
      <c r="W1099" s="163"/>
      <c r="X1099" s="163"/>
      <c r="Y1099" s="163"/>
      <c r="Z1099" s="163"/>
    </row>
    <row r="1100" ht="11.25" customHeight="1">
      <c r="A1100" s="162" t="s">
        <v>103</v>
      </c>
      <c r="B1100" s="10" t="s">
        <v>52</v>
      </c>
      <c r="C1100" s="162" t="s">
        <v>14487</v>
      </c>
      <c r="D1100" s="10" t="s">
        <v>14488</v>
      </c>
      <c r="E1100" s="10">
        <v>21.0</v>
      </c>
      <c r="F1100" s="375">
        <v>21.33</v>
      </c>
      <c r="G1100" s="376" t="s">
        <v>103</v>
      </c>
      <c r="H1100" s="163"/>
      <c r="I1100" s="163"/>
      <c r="J1100" s="163"/>
      <c r="K1100" s="163"/>
      <c r="L1100" s="163"/>
      <c r="M1100" s="163"/>
      <c r="N1100" s="163"/>
      <c r="O1100" s="163"/>
      <c r="P1100" s="163"/>
      <c r="Q1100" s="163"/>
      <c r="R1100" s="163"/>
      <c r="S1100" s="163"/>
      <c r="T1100" s="163"/>
      <c r="U1100" s="163"/>
      <c r="V1100" s="163"/>
      <c r="W1100" s="163"/>
      <c r="X1100" s="163"/>
      <c r="Y1100" s="163"/>
      <c r="Z1100" s="163"/>
    </row>
    <row r="1101" ht="11.25" customHeight="1">
      <c r="A1101" s="162" t="s">
        <v>103</v>
      </c>
      <c r="B1101" s="10" t="s">
        <v>52</v>
      </c>
      <c r="C1101" s="162" t="s">
        <v>14489</v>
      </c>
      <c r="D1101" s="10" t="s">
        <v>14490</v>
      </c>
      <c r="E1101" s="10">
        <v>5.0</v>
      </c>
      <c r="F1101" s="375">
        <v>5.33</v>
      </c>
      <c r="G1101" s="376" t="s">
        <v>103</v>
      </c>
      <c r="H1101" s="163"/>
      <c r="I1101" s="163"/>
      <c r="J1101" s="163"/>
      <c r="K1101" s="163"/>
      <c r="L1101" s="163"/>
      <c r="M1101" s="163"/>
      <c r="N1101" s="163"/>
      <c r="O1101" s="163"/>
      <c r="P1101" s="163"/>
      <c r="Q1101" s="163"/>
      <c r="R1101" s="163"/>
      <c r="S1101" s="163"/>
      <c r="T1101" s="163"/>
      <c r="U1101" s="163"/>
      <c r="V1101" s="163"/>
      <c r="W1101" s="163"/>
      <c r="X1101" s="163"/>
      <c r="Y1101" s="163"/>
      <c r="Z1101" s="163"/>
    </row>
    <row r="1102" ht="11.25" customHeight="1">
      <c r="A1102" s="162" t="s">
        <v>103</v>
      </c>
      <c r="B1102" s="10" t="s">
        <v>106</v>
      </c>
      <c r="C1102" s="162" t="s">
        <v>14491</v>
      </c>
      <c r="D1102" s="10"/>
      <c r="E1102" s="10">
        <v>475.0</v>
      </c>
      <c r="F1102" s="375">
        <v>475.0</v>
      </c>
      <c r="G1102" s="376" t="s">
        <v>103</v>
      </c>
      <c r="H1102" s="163"/>
      <c r="I1102" s="163"/>
      <c r="J1102" s="163"/>
      <c r="K1102" s="163"/>
      <c r="L1102" s="163"/>
      <c r="M1102" s="163"/>
      <c r="N1102" s="163"/>
      <c r="O1102" s="163"/>
      <c r="P1102" s="163"/>
      <c r="Q1102" s="163"/>
      <c r="R1102" s="163"/>
      <c r="S1102" s="163"/>
      <c r="T1102" s="163"/>
      <c r="U1102" s="163"/>
      <c r="V1102" s="163"/>
      <c r="W1102" s="163"/>
      <c r="X1102" s="163"/>
      <c r="Y1102" s="163"/>
      <c r="Z1102" s="163"/>
    </row>
    <row r="1103" ht="11.25" customHeight="1">
      <c r="A1103" s="162" t="s">
        <v>12763</v>
      </c>
      <c r="B1103" s="10" t="s">
        <v>52</v>
      </c>
      <c r="C1103" s="162" t="s">
        <v>13569</v>
      </c>
      <c r="D1103" s="10" t="s">
        <v>13330</v>
      </c>
      <c r="E1103" s="10">
        <v>11.0</v>
      </c>
      <c r="F1103" s="375">
        <v>22.67</v>
      </c>
      <c r="G1103" s="376" t="s">
        <v>69</v>
      </c>
      <c r="H1103" s="163"/>
      <c r="I1103" s="163"/>
      <c r="J1103" s="163"/>
      <c r="K1103" s="163"/>
      <c r="L1103" s="163"/>
      <c r="M1103" s="163"/>
      <c r="N1103" s="163"/>
      <c r="O1103" s="163"/>
      <c r="P1103" s="163"/>
      <c r="Q1103" s="163"/>
      <c r="R1103" s="163"/>
      <c r="S1103" s="163"/>
      <c r="T1103" s="163"/>
      <c r="U1103" s="163"/>
      <c r="V1103" s="163"/>
      <c r="W1103" s="163"/>
      <c r="X1103" s="163"/>
      <c r="Y1103" s="163"/>
      <c r="Z1103" s="163"/>
    </row>
    <row r="1104" ht="11.25" customHeight="1">
      <c r="A1104" s="162" t="s">
        <v>12763</v>
      </c>
      <c r="B1104" s="10" t="s">
        <v>52</v>
      </c>
      <c r="C1104" s="162" t="s">
        <v>14492</v>
      </c>
      <c r="D1104" s="10" t="s">
        <v>13330</v>
      </c>
      <c r="E1104" s="10">
        <v>10.0</v>
      </c>
      <c r="F1104" s="375">
        <v>10.0</v>
      </c>
      <c r="G1104" s="376" t="s">
        <v>69</v>
      </c>
      <c r="H1104" s="163"/>
      <c r="I1104" s="163"/>
      <c r="J1104" s="163"/>
      <c r="K1104" s="163"/>
      <c r="L1104" s="163"/>
      <c r="M1104" s="163"/>
      <c r="N1104" s="163"/>
      <c r="O1104" s="163"/>
      <c r="P1104" s="163"/>
      <c r="Q1104" s="163"/>
      <c r="R1104" s="163"/>
      <c r="S1104" s="163"/>
      <c r="T1104" s="163"/>
      <c r="U1104" s="163"/>
      <c r="V1104" s="163"/>
      <c r="W1104" s="163"/>
      <c r="X1104" s="163"/>
      <c r="Y1104" s="163"/>
      <c r="Z1104" s="163"/>
    </row>
    <row r="1105" ht="11.25" customHeight="1">
      <c r="A1105" s="162" t="s">
        <v>12763</v>
      </c>
      <c r="B1105" s="10" t="s">
        <v>52</v>
      </c>
      <c r="C1105" s="162" t="s">
        <v>14493</v>
      </c>
      <c r="D1105" s="10" t="s">
        <v>13330</v>
      </c>
      <c r="E1105" s="10">
        <v>10.0</v>
      </c>
      <c r="F1105" s="375">
        <v>10.0</v>
      </c>
      <c r="G1105" s="376" t="s">
        <v>69</v>
      </c>
      <c r="H1105" s="163"/>
      <c r="I1105" s="163"/>
      <c r="J1105" s="163"/>
      <c r="K1105" s="163"/>
      <c r="L1105" s="163"/>
      <c r="M1105" s="163"/>
      <c r="N1105" s="163"/>
      <c r="O1105" s="163"/>
      <c r="P1105" s="163"/>
      <c r="Q1105" s="163"/>
      <c r="R1105" s="163"/>
      <c r="S1105" s="163"/>
      <c r="T1105" s="163"/>
      <c r="U1105" s="163"/>
      <c r="V1105" s="163"/>
      <c r="W1105" s="163"/>
      <c r="X1105" s="163"/>
      <c r="Y1105" s="163"/>
      <c r="Z1105" s="163"/>
    </row>
    <row r="1106" ht="11.25" customHeight="1">
      <c r="A1106" s="162" t="s">
        <v>12763</v>
      </c>
      <c r="B1106" s="10" t="s">
        <v>52</v>
      </c>
      <c r="C1106" s="162" t="s">
        <v>14494</v>
      </c>
      <c r="D1106" s="10" t="s">
        <v>13330</v>
      </c>
      <c r="E1106" s="10">
        <v>8.0</v>
      </c>
      <c r="F1106" s="375">
        <v>8.0</v>
      </c>
      <c r="G1106" s="376" t="s">
        <v>69</v>
      </c>
      <c r="H1106" s="163"/>
      <c r="I1106" s="163"/>
      <c r="J1106" s="163"/>
      <c r="K1106" s="163"/>
      <c r="L1106" s="163"/>
      <c r="M1106" s="163"/>
      <c r="N1106" s="163"/>
      <c r="O1106" s="163"/>
      <c r="P1106" s="163"/>
      <c r="Q1106" s="163"/>
      <c r="R1106" s="163"/>
      <c r="S1106" s="163"/>
      <c r="T1106" s="163"/>
      <c r="U1106" s="163"/>
      <c r="V1106" s="163"/>
      <c r="W1106" s="163"/>
      <c r="X1106" s="163"/>
      <c r="Y1106" s="163"/>
      <c r="Z1106" s="163"/>
    </row>
    <row r="1107" ht="11.25" customHeight="1">
      <c r="A1107" s="162" t="s">
        <v>12763</v>
      </c>
      <c r="B1107" s="10" t="s">
        <v>52</v>
      </c>
      <c r="C1107" s="162" t="s">
        <v>14495</v>
      </c>
      <c r="D1107" s="10" t="s">
        <v>13330</v>
      </c>
      <c r="E1107" s="10">
        <v>8.0</v>
      </c>
      <c r="F1107" s="375">
        <v>8.0</v>
      </c>
      <c r="G1107" s="376" t="s">
        <v>69</v>
      </c>
      <c r="H1107" s="163"/>
      <c r="I1107" s="163"/>
      <c r="J1107" s="163"/>
      <c r="K1107" s="163"/>
      <c r="L1107" s="163"/>
      <c r="M1107" s="163"/>
      <c r="N1107" s="163"/>
      <c r="O1107" s="163"/>
      <c r="P1107" s="163"/>
      <c r="Q1107" s="163"/>
      <c r="R1107" s="163"/>
      <c r="S1107" s="163"/>
      <c r="T1107" s="163"/>
      <c r="U1107" s="163"/>
      <c r="V1107" s="163"/>
      <c r="W1107" s="163"/>
      <c r="X1107" s="163"/>
      <c r="Y1107" s="163"/>
      <c r="Z1107" s="163"/>
    </row>
    <row r="1108" ht="11.25" customHeight="1">
      <c r="A1108" s="162" t="s">
        <v>12763</v>
      </c>
      <c r="B1108" s="10" t="s">
        <v>52</v>
      </c>
      <c r="C1108" s="162" t="s">
        <v>14496</v>
      </c>
      <c r="D1108" s="10" t="s">
        <v>13330</v>
      </c>
      <c r="E1108" s="10">
        <v>8.0</v>
      </c>
      <c r="F1108" s="375">
        <v>8.0</v>
      </c>
      <c r="G1108" s="376" t="s">
        <v>69</v>
      </c>
      <c r="H1108" s="163"/>
      <c r="I1108" s="163"/>
      <c r="J1108" s="163"/>
      <c r="K1108" s="163"/>
      <c r="L1108" s="163"/>
      <c r="M1108" s="163"/>
      <c r="N1108" s="163"/>
      <c r="O1108" s="163"/>
      <c r="P1108" s="163"/>
      <c r="Q1108" s="163"/>
      <c r="R1108" s="163"/>
      <c r="S1108" s="163"/>
      <c r="T1108" s="163"/>
      <c r="U1108" s="163"/>
      <c r="V1108" s="163"/>
      <c r="W1108" s="163"/>
      <c r="X1108" s="163"/>
      <c r="Y1108" s="163"/>
      <c r="Z1108" s="163"/>
    </row>
    <row r="1109" ht="11.25" customHeight="1">
      <c r="A1109" s="162" t="s">
        <v>12763</v>
      </c>
      <c r="B1109" s="10" t="s">
        <v>52</v>
      </c>
      <c r="C1109" s="162" t="s">
        <v>13588</v>
      </c>
      <c r="D1109" s="10" t="s">
        <v>13330</v>
      </c>
      <c r="E1109" s="10">
        <v>10.0</v>
      </c>
      <c r="F1109" s="375">
        <v>10.0</v>
      </c>
      <c r="G1109" s="376" t="s">
        <v>69</v>
      </c>
      <c r="H1109" s="163"/>
      <c r="I1109" s="163"/>
      <c r="J1109" s="163"/>
      <c r="K1109" s="163"/>
      <c r="L1109" s="163"/>
      <c r="M1109" s="163"/>
      <c r="N1109" s="163"/>
      <c r="O1109" s="163"/>
      <c r="P1109" s="163"/>
      <c r="Q1109" s="163"/>
      <c r="R1109" s="163"/>
      <c r="S1109" s="163"/>
      <c r="T1109" s="163"/>
      <c r="U1109" s="163"/>
      <c r="V1109" s="163"/>
      <c r="W1109" s="163"/>
      <c r="X1109" s="163"/>
      <c r="Y1109" s="163"/>
      <c r="Z1109" s="163"/>
    </row>
    <row r="1110" ht="11.25" customHeight="1">
      <c r="A1110" s="162" t="s">
        <v>12763</v>
      </c>
      <c r="B1110" s="10" t="s">
        <v>52</v>
      </c>
      <c r="C1110" s="162" t="s">
        <v>14497</v>
      </c>
      <c r="D1110" s="10" t="s">
        <v>13405</v>
      </c>
      <c r="E1110" s="10">
        <v>8.0</v>
      </c>
      <c r="F1110" s="375">
        <v>4.17</v>
      </c>
      <c r="G1110" s="376" t="s">
        <v>69</v>
      </c>
      <c r="H1110" s="163"/>
      <c r="I1110" s="163"/>
      <c r="J1110" s="163"/>
      <c r="K1110" s="163"/>
      <c r="L1110" s="163"/>
      <c r="M1110" s="163"/>
      <c r="N1110" s="163"/>
      <c r="O1110" s="163"/>
      <c r="P1110" s="163"/>
      <c r="Q1110" s="163"/>
      <c r="R1110" s="163"/>
      <c r="S1110" s="163"/>
      <c r="T1110" s="163"/>
      <c r="U1110" s="163"/>
      <c r="V1110" s="163"/>
      <c r="W1110" s="163"/>
      <c r="X1110" s="163"/>
      <c r="Y1110" s="163"/>
      <c r="Z1110" s="163"/>
    </row>
    <row r="1111" ht="11.25" customHeight="1">
      <c r="A1111" s="162" t="s">
        <v>12763</v>
      </c>
      <c r="B1111" s="10" t="s">
        <v>52</v>
      </c>
      <c r="C1111" s="162" t="s">
        <v>13590</v>
      </c>
      <c r="D1111" s="10" t="s">
        <v>13405</v>
      </c>
      <c r="E1111" s="10">
        <v>10.0</v>
      </c>
      <c r="F1111" s="375">
        <v>5.0</v>
      </c>
      <c r="G1111" s="376" t="s">
        <v>69</v>
      </c>
      <c r="H1111" s="163"/>
      <c r="I1111" s="163"/>
      <c r="J1111" s="163"/>
      <c r="K1111" s="163"/>
      <c r="L1111" s="163"/>
      <c r="M1111" s="163"/>
      <c r="N1111" s="163"/>
      <c r="O1111" s="163"/>
      <c r="P1111" s="163"/>
      <c r="Q1111" s="163"/>
      <c r="R1111" s="163"/>
      <c r="S1111" s="163"/>
      <c r="T1111" s="163"/>
      <c r="U1111" s="163"/>
      <c r="V1111" s="163"/>
      <c r="W1111" s="163"/>
      <c r="X1111" s="163"/>
      <c r="Y1111" s="163"/>
      <c r="Z1111" s="163"/>
    </row>
    <row r="1112" ht="11.25" customHeight="1">
      <c r="A1112" s="162" t="s">
        <v>12763</v>
      </c>
      <c r="B1112" s="10" t="s">
        <v>52</v>
      </c>
      <c r="C1112" s="162" t="s">
        <v>14498</v>
      </c>
      <c r="D1112" s="10" t="s">
        <v>13330</v>
      </c>
      <c r="E1112" s="10">
        <v>7.0</v>
      </c>
      <c r="F1112" s="375">
        <v>6.67</v>
      </c>
      <c r="G1112" s="376" t="s">
        <v>69</v>
      </c>
      <c r="H1112" s="163"/>
      <c r="I1112" s="163"/>
      <c r="J1112" s="163"/>
      <c r="K1112" s="163"/>
      <c r="L1112" s="163"/>
      <c r="M1112" s="163"/>
      <c r="N1112" s="163"/>
      <c r="O1112" s="163"/>
      <c r="P1112" s="163"/>
      <c r="Q1112" s="163"/>
      <c r="R1112" s="163"/>
      <c r="S1112" s="163"/>
      <c r="T1112" s="163"/>
      <c r="U1112" s="163"/>
      <c r="V1112" s="163"/>
      <c r="W1112" s="163"/>
      <c r="X1112" s="163"/>
      <c r="Y1112" s="163"/>
      <c r="Z1112" s="163"/>
    </row>
    <row r="1113" ht="11.25" customHeight="1">
      <c r="A1113" s="162" t="s">
        <v>12763</v>
      </c>
      <c r="B1113" s="10" t="s">
        <v>52</v>
      </c>
      <c r="C1113" s="162" t="s">
        <v>13599</v>
      </c>
      <c r="D1113" s="10" t="s">
        <v>13330</v>
      </c>
      <c r="E1113" s="10">
        <v>3.0</v>
      </c>
      <c r="F1113" s="375">
        <v>2.67</v>
      </c>
      <c r="G1113" s="376" t="s">
        <v>69</v>
      </c>
      <c r="H1113" s="163"/>
      <c r="I1113" s="163"/>
      <c r="J1113" s="163"/>
      <c r="K1113" s="163"/>
      <c r="L1113" s="163"/>
      <c r="M1113" s="163"/>
      <c r="N1113" s="163"/>
      <c r="O1113" s="163"/>
      <c r="P1113" s="163"/>
      <c r="Q1113" s="163"/>
      <c r="R1113" s="163"/>
      <c r="S1113" s="163"/>
      <c r="T1113" s="163"/>
      <c r="U1113" s="163"/>
      <c r="V1113" s="163"/>
      <c r="W1113" s="163"/>
      <c r="X1113" s="163"/>
      <c r="Y1113" s="163"/>
      <c r="Z1113" s="163"/>
    </row>
    <row r="1114" ht="11.25" customHeight="1">
      <c r="A1114" s="162" t="s">
        <v>12763</v>
      </c>
      <c r="B1114" s="10" t="s">
        <v>52</v>
      </c>
      <c r="C1114" s="162" t="s">
        <v>14499</v>
      </c>
      <c r="D1114" s="10" t="s">
        <v>13405</v>
      </c>
      <c r="E1114" s="10">
        <v>5.0</v>
      </c>
      <c r="F1114" s="375">
        <v>4.66</v>
      </c>
      <c r="G1114" s="376" t="s">
        <v>69</v>
      </c>
      <c r="H1114" s="163"/>
      <c r="I1114" s="163"/>
      <c r="J1114" s="163"/>
      <c r="K1114" s="163"/>
      <c r="L1114" s="163"/>
      <c r="M1114" s="163"/>
      <c r="N1114" s="163"/>
      <c r="O1114" s="163"/>
      <c r="P1114" s="163"/>
      <c r="Q1114" s="163"/>
      <c r="R1114" s="163"/>
      <c r="S1114" s="163"/>
      <c r="T1114" s="163"/>
      <c r="U1114" s="163"/>
      <c r="V1114" s="163"/>
      <c r="W1114" s="163"/>
      <c r="X1114" s="163"/>
      <c r="Y1114" s="163"/>
      <c r="Z1114" s="163"/>
    </row>
    <row r="1115" ht="11.25" customHeight="1">
      <c r="A1115" s="162" t="s">
        <v>12763</v>
      </c>
      <c r="B1115" s="10" t="s">
        <v>52</v>
      </c>
      <c r="C1115" s="162" t="s">
        <v>14500</v>
      </c>
      <c r="D1115" s="10" t="s">
        <v>13405</v>
      </c>
      <c r="E1115" s="10">
        <v>0.0</v>
      </c>
      <c r="F1115" s="375">
        <v>0.17</v>
      </c>
      <c r="G1115" s="376" t="s">
        <v>69</v>
      </c>
      <c r="H1115" s="163"/>
      <c r="I1115" s="163"/>
      <c r="J1115" s="163"/>
      <c r="K1115" s="163"/>
      <c r="L1115" s="163"/>
      <c r="M1115" s="163"/>
      <c r="N1115" s="163"/>
      <c r="O1115" s="163"/>
      <c r="P1115" s="163"/>
      <c r="Q1115" s="163"/>
      <c r="R1115" s="163"/>
      <c r="S1115" s="163"/>
      <c r="T1115" s="163"/>
      <c r="U1115" s="163"/>
      <c r="V1115" s="163"/>
      <c r="W1115" s="163"/>
      <c r="X1115" s="163"/>
      <c r="Y1115" s="163"/>
      <c r="Z1115" s="163"/>
    </row>
    <row r="1116" ht="11.25" customHeight="1">
      <c r="A1116" s="162" t="s">
        <v>12763</v>
      </c>
      <c r="B1116" s="10" t="s">
        <v>52</v>
      </c>
      <c r="C1116" s="162" t="s">
        <v>14501</v>
      </c>
      <c r="D1116" s="10" t="s">
        <v>13330</v>
      </c>
      <c r="E1116" s="10">
        <v>1.0</v>
      </c>
      <c r="F1116" s="375">
        <v>0.67</v>
      </c>
      <c r="G1116" s="376" t="s">
        <v>69</v>
      </c>
      <c r="H1116" s="163"/>
      <c r="I1116" s="163"/>
      <c r="J1116" s="163"/>
      <c r="K1116" s="163"/>
      <c r="L1116" s="163"/>
      <c r="M1116" s="163"/>
      <c r="N1116" s="163"/>
      <c r="O1116" s="163"/>
      <c r="P1116" s="163"/>
      <c r="Q1116" s="163"/>
      <c r="R1116" s="163"/>
      <c r="S1116" s="163"/>
      <c r="T1116" s="163"/>
      <c r="U1116" s="163"/>
      <c r="V1116" s="163"/>
      <c r="W1116" s="163"/>
      <c r="X1116" s="163"/>
      <c r="Y1116" s="163"/>
      <c r="Z1116" s="163"/>
    </row>
    <row r="1117" ht="11.25" customHeight="1">
      <c r="A1117" s="162" t="s">
        <v>1852</v>
      </c>
      <c r="B1117" s="10" t="s">
        <v>106</v>
      </c>
      <c r="C1117" s="162" t="s">
        <v>14502</v>
      </c>
      <c r="D1117" s="10" t="s">
        <v>14503</v>
      </c>
      <c r="E1117" s="10" t="s">
        <v>14504</v>
      </c>
      <c r="F1117" s="375">
        <v>80.0</v>
      </c>
      <c r="G1117" s="376" t="s">
        <v>1852</v>
      </c>
      <c r="H1117" s="163"/>
      <c r="I1117" s="163"/>
      <c r="J1117" s="163"/>
      <c r="K1117" s="163"/>
      <c r="L1117" s="163"/>
      <c r="M1117" s="163"/>
      <c r="N1117" s="163"/>
      <c r="O1117" s="163"/>
      <c r="P1117" s="163"/>
      <c r="Q1117" s="163"/>
      <c r="R1117" s="163"/>
      <c r="S1117" s="163"/>
      <c r="T1117" s="163"/>
      <c r="U1117" s="163"/>
      <c r="V1117" s="163"/>
      <c r="W1117" s="163"/>
      <c r="X1117" s="163"/>
      <c r="Y1117" s="163"/>
      <c r="Z1117" s="163"/>
    </row>
    <row r="1118" ht="11.25" customHeight="1">
      <c r="A1118" s="162" t="s">
        <v>1852</v>
      </c>
      <c r="B1118" s="10" t="s">
        <v>106</v>
      </c>
      <c r="C1118" s="162" t="s">
        <v>14505</v>
      </c>
      <c r="D1118" s="10" t="s">
        <v>14503</v>
      </c>
      <c r="E1118" s="10" t="s">
        <v>14506</v>
      </c>
      <c r="F1118" s="375">
        <v>470.66</v>
      </c>
      <c r="G1118" s="376" t="s">
        <v>1852</v>
      </c>
      <c r="H1118" s="163"/>
      <c r="I1118" s="163"/>
      <c r="J1118" s="163"/>
      <c r="K1118" s="163"/>
      <c r="L1118" s="163"/>
      <c r="M1118" s="163"/>
      <c r="N1118" s="163"/>
      <c r="O1118" s="163"/>
      <c r="P1118" s="163"/>
      <c r="Q1118" s="163"/>
      <c r="R1118" s="163"/>
      <c r="S1118" s="163"/>
      <c r="T1118" s="163"/>
      <c r="U1118" s="163"/>
      <c r="V1118" s="163"/>
      <c r="W1118" s="163"/>
      <c r="X1118" s="163"/>
      <c r="Y1118" s="163"/>
      <c r="Z1118" s="163"/>
    </row>
    <row r="1119" ht="11.25" customHeight="1">
      <c r="A1119" s="162" t="s">
        <v>1852</v>
      </c>
      <c r="B1119" s="10" t="s">
        <v>106</v>
      </c>
      <c r="C1119" s="162" t="s">
        <v>14507</v>
      </c>
      <c r="D1119" s="10" t="s">
        <v>14503</v>
      </c>
      <c r="E1119" s="10" t="s">
        <v>13486</v>
      </c>
      <c r="F1119" s="375">
        <v>78.66</v>
      </c>
      <c r="G1119" s="376" t="s">
        <v>1852</v>
      </c>
      <c r="H1119" s="163"/>
      <c r="I1119" s="163"/>
      <c r="J1119" s="163"/>
      <c r="K1119" s="163"/>
      <c r="L1119" s="163"/>
      <c r="M1119" s="163"/>
      <c r="N1119" s="163"/>
      <c r="O1119" s="163"/>
      <c r="P1119" s="163"/>
      <c r="Q1119" s="163"/>
      <c r="R1119" s="163"/>
      <c r="S1119" s="163"/>
      <c r="T1119" s="163"/>
      <c r="U1119" s="163"/>
      <c r="V1119" s="163"/>
      <c r="W1119" s="163"/>
      <c r="X1119" s="163"/>
      <c r="Y1119" s="163"/>
      <c r="Z1119" s="163"/>
    </row>
    <row r="1120" ht="11.25" customHeight="1">
      <c r="A1120" s="162" t="s">
        <v>13276</v>
      </c>
      <c r="B1120" s="10" t="s">
        <v>52</v>
      </c>
      <c r="C1120" s="162" t="s">
        <v>14508</v>
      </c>
      <c r="D1120" s="10" t="s">
        <v>13356</v>
      </c>
      <c r="E1120" s="10" t="s">
        <v>14509</v>
      </c>
      <c r="F1120" s="375">
        <v>40.0</v>
      </c>
      <c r="G1120" s="376" t="s">
        <v>127</v>
      </c>
      <c r="H1120" s="163"/>
      <c r="I1120" s="163"/>
      <c r="J1120" s="163"/>
      <c r="K1120" s="163"/>
      <c r="L1120" s="163"/>
      <c r="M1120" s="163"/>
      <c r="N1120" s="163"/>
      <c r="O1120" s="163"/>
      <c r="P1120" s="163"/>
      <c r="Q1120" s="163"/>
      <c r="R1120" s="163"/>
      <c r="S1120" s="163"/>
      <c r="T1120" s="163"/>
      <c r="U1120" s="163"/>
      <c r="V1120" s="163"/>
      <c r="W1120" s="163"/>
      <c r="X1120" s="163"/>
      <c r="Y1120" s="163"/>
      <c r="Z1120" s="163"/>
    </row>
    <row r="1121" ht="11.25" customHeight="1">
      <c r="A1121" s="162" t="s">
        <v>13276</v>
      </c>
      <c r="B1121" s="10" t="s">
        <v>52</v>
      </c>
      <c r="C1121" s="162" t="s">
        <v>14510</v>
      </c>
      <c r="D1121" s="10" t="s">
        <v>13356</v>
      </c>
      <c r="E1121" s="10">
        <v>70.0</v>
      </c>
      <c r="F1121" s="375">
        <v>25.0</v>
      </c>
      <c r="G1121" s="376" t="s">
        <v>127</v>
      </c>
      <c r="H1121" s="163"/>
      <c r="I1121" s="163"/>
      <c r="J1121" s="163"/>
      <c r="K1121" s="163"/>
      <c r="L1121" s="163"/>
      <c r="M1121" s="163"/>
      <c r="N1121" s="163"/>
      <c r="O1121" s="163"/>
      <c r="P1121" s="163"/>
      <c r="Q1121" s="163"/>
      <c r="R1121" s="163"/>
      <c r="S1121" s="163"/>
      <c r="T1121" s="163"/>
      <c r="U1121" s="163"/>
      <c r="V1121" s="163"/>
      <c r="W1121" s="163"/>
      <c r="X1121" s="163"/>
      <c r="Y1121" s="163"/>
      <c r="Z1121" s="163"/>
    </row>
    <row r="1122" ht="11.25" customHeight="1">
      <c r="A1122" s="162" t="s">
        <v>13276</v>
      </c>
      <c r="B1122" s="10" t="s">
        <v>52</v>
      </c>
      <c r="C1122" s="162" t="s">
        <v>14510</v>
      </c>
      <c r="D1122" s="10" t="s">
        <v>13356</v>
      </c>
      <c r="E1122" s="10">
        <v>50.0</v>
      </c>
      <c r="F1122" s="375">
        <v>20.0</v>
      </c>
      <c r="G1122" s="376" t="s">
        <v>127</v>
      </c>
      <c r="H1122" s="163"/>
      <c r="I1122" s="163"/>
      <c r="J1122" s="163"/>
      <c r="K1122" s="163"/>
      <c r="L1122" s="163"/>
      <c r="M1122" s="163"/>
      <c r="N1122" s="163"/>
      <c r="O1122" s="163"/>
      <c r="P1122" s="163"/>
      <c r="Q1122" s="163"/>
      <c r="R1122" s="163"/>
      <c r="S1122" s="163"/>
      <c r="T1122" s="163"/>
      <c r="U1122" s="163"/>
      <c r="V1122" s="163"/>
      <c r="W1122" s="163"/>
      <c r="X1122" s="163"/>
      <c r="Y1122" s="163"/>
      <c r="Z1122" s="163"/>
    </row>
    <row r="1123" ht="11.25" customHeight="1">
      <c r="A1123" s="162" t="s">
        <v>13276</v>
      </c>
      <c r="B1123" s="10" t="s">
        <v>52</v>
      </c>
      <c r="C1123" s="162" t="s">
        <v>14511</v>
      </c>
      <c r="D1123" s="10" t="s">
        <v>13356</v>
      </c>
      <c r="E1123" s="10">
        <v>120.0</v>
      </c>
      <c r="F1123" s="375">
        <v>40.0</v>
      </c>
      <c r="G1123" s="376" t="s">
        <v>127</v>
      </c>
      <c r="H1123" s="163"/>
      <c r="I1123" s="163"/>
      <c r="J1123" s="163"/>
      <c r="K1123" s="163"/>
      <c r="L1123" s="163"/>
      <c r="M1123" s="163"/>
      <c r="N1123" s="163"/>
      <c r="O1123" s="163"/>
      <c r="P1123" s="163"/>
      <c r="Q1123" s="163"/>
      <c r="R1123" s="163"/>
      <c r="S1123" s="163"/>
      <c r="T1123" s="163"/>
      <c r="U1123" s="163"/>
      <c r="V1123" s="163"/>
      <c r="W1123" s="163"/>
      <c r="X1123" s="163"/>
      <c r="Y1123" s="163"/>
      <c r="Z1123" s="163"/>
    </row>
    <row r="1124" ht="11.25" customHeight="1">
      <c r="A1124" s="162" t="s">
        <v>13276</v>
      </c>
      <c r="B1124" s="10" t="s">
        <v>52</v>
      </c>
      <c r="C1124" s="162" t="s">
        <v>14511</v>
      </c>
      <c r="D1124" s="10" t="s">
        <v>13356</v>
      </c>
      <c r="E1124" s="10">
        <v>70.0</v>
      </c>
      <c r="F1124" s="375">
        <v>25.0</v>
      </c>
      <c r="G1124" s="376" t="s">
        <v>127</v>
      </c>
      <c r="H1124" s="163"/>
      <c r="I1124" s="163"/>
      <c r="J1124" s="163"/>
      <c r="K1124" s="163"/>
      <c r="L1124" s="163"/>
      <c r="M1124" s="163"/>
      <c r="N1124" s="163"/>
      <c r="O1124" s="163"/>
      <c r="P1124" s="163"/>
      <c r="Q1124" s="163"/>
      <c r="R1124" s="163"/>
      <c r="S1124" s="163"/>
      <c r="T1124" s="163"/>
      <c r="U1124" s="163"/>
      <c r="V1124" s="163"/>
      <c r="W1124" s="163"/>
      <c r="X1124" s="163"/>
      <c r="Y1124" s="163"/>
      <c r="Z1124" s="163"/>
    </row>
    <row r="1125" ht="11.25" customHeight="1">
      <c r="A1125" s="162" t="s">
        <v>13276</v>
      </c>
      <c r="B1125" s="10" t="s">
        <v>52</v>
      </c>
      <c r="C1125" s="162" t="s">
        <v>14511</v>
      </c>
      <c r="D1125" s="10" t="s">
        <v>13356</v>
      </c>
      <c r="E1125" s="10">
        <v>50.0</v>
      </c>
      <c r="F1125" s="375">
        <v>20.0</v>
      </c>
      <c r="G1125" s="376" t="s">
        <v>127</v>
      </c>
      <c r="H1125" s="163"/>
      <c r="I1125" s="163"/>
      <c r="J1125" s="163"/>
      <c r="K1125" s="163"/>
      <c r="L1125" s="163"/>
      <c r="M1125" s="163"/>
      <c r="N1125" s="163"/>
      <c r="O1125" s="163"/>
      <c r="P1125" s="163"/>
      <c r="Q1125" s="163"/>
      <c r="R1125" s="163"/>
      <c r="S1125" s="163"/>
      <c r="T1125" s="163"/>
      <c r="U1125" s="163"/>
      <c r="V1125" s="163"/>
      <c r="W1125" s="163"/>
      <c r="X1125" s="163"/>
      <c r="Y1125" s="163"/>
      <c r="Z1125" s="163"/>
    </row>
    <row r="1126" ht="11.25" customHeight="1">
      <c r="A1126" s="162" t="s">
        <v>128</v>
      </c>
      <c r="B1126" s="10" t="s">
        <v>106</v>
      </c>
      <c r="C1126" s="162" t="s">
        <v>14512</v>
      </c>
      <c r="D1126" s="10" t="s">
        <v>13330</v>
      </c>
      <c r="E1126" s="10" t="s">
        <v>13647</v>
      </c>
      <c r="F1126" s="375">
        <v>14.0</v>
      </c>
      <c r="G1126" s="376" t="s">
        <v>128</v>
      </c>
      <c r="H1126" s="163"/>
      <c r="I1126" s="163"/>
      <c r="J1126" s="163"/>
      <c r="K1126" s="163"/>
      <c r="L1126" s="163"/>
      <c r="M1126" s="163"/>
      <c r="N1126" s="163"/>
      <c r="O1126" s="163"/>
      <c r="P1126" s="163"/>
      <c r="Q1126" s="163"/>
      <c r="R1126" s="163"/>
      <c r="S1126" s="163"/>
      <c r="T1126" s="163"/>
      <c r="U1126" s="163"/>
      <c r="V1126" s="163"/>
      <c r="W1126" s="163"/>
      <c r="X1126" s="163"/>
      <c r="Y1126" s="163"/>
      <c r="Z1126" s="163"/>
    </row>
    <row r="1127" ht="11.25" customHeight="1">
      <c r="A1127" s="162" t="s">
        <v>128</v>
      </c>
      <c r="B1127" s="139" t="s">
        <v>106</v>
      </c>
      <c r="C1127" s="174" t="s">
        <v>14513</v>
      </c>
      <c r="D1127" s="143" t="s">
        <v>13330</v>
      </c>
      <c r="E1127" s="143" t="s">
        <v>13486</v>
      </c>
      <c r="F1127" s="317">
        <v>78.6</v>
      </c>
      <c r="G1127" s="376" t="s">
        <v>128</v>
      </c>
      <c r="H1127" s="163"/>
      <c r="I1127" s="163"/>
      <c r="J1127" s="163"/>
      <c r="K1127" s="163"/>
      <c r="L1127" s="163"/>
      <c r="M1127" s="163"/>
      <c r="N1127" s="163"/>
      <c r="O1127" s="163"/>
      <c r="P1127" s="163"/>
      <c r="Q1127" s="163"/>
      <c r="R1127" s="163"/>
      <c r="S1127" s="163"/>
      <c r="T1127" s="163"/>
      <c r="U1127" s="163"/>
      <c r="V1127" s="163"/>
      <c r="W1127" s="163"/>
      <c r="X1127" s="163"/>
      <c r="Y1127" s="163"/>
      <c r="Z1127" s="163"/>
    </row>
    <row r="1128" ht="11.25" customHeight="1">
      <c r="A1128" s="162" t="s">
        <v>128</v>
      </c>
      <c r="B1128" s="10" t="s">
        <v>106</v>
      </c>
      <c r="C1128" s="162" t="s">
        <v>14514</v>
      </c>
      <c r="D1128" s="10" t="s">
        <v>13330</v>
      </c>
      <c r="E1128" s="10" t="s">
        <v>13647</v>
      </c>
      <c r="F1128" s="375">
        <v>14.0</v>
      </c>
      <c r="G1128" s="376" t="s">
        <v>128</v>
      </c>
      <c r="H1128" s="163"/>
      <c r="I1128" s="163"/>
      <c r="J1128" s="163"/>
      <c r="K1128" s="163"/>
      <c r="L1128" s="163"/>
      <c r="M1128" s="163"/>
      <c r="N1128" s="163"/>
      <c r="O1128" s="163"/>
      <c r="P1128" s="163"/>
      <c r="Q1128" s="163"/>
      <c r="R1128" s="163"/>
      <c r="S1128" s="163"/>
      <c r="T1128" s="163"/>
      <c r="U1128" s="163"/>
      <c r="V1128" s="163"/>
      <c r="W1128" s="163"/>
      <c r="X1128" s="163"/>
      <c r="Y1128" s="163"/>
      <c r="Z1128" s="163"/>
    </row>
    <row r="1129" ht="11.25" customHeight="1">
      <c r="A1129" s="162" t="s">
        <v>128</v>
      </c>
      <c r="B1129" s="10" t="s">
        <v>106</v>
      </c>
      <c r="C1129" s="162" t="s">
        <v>14515</v>
      </c>
      <c r="D1129" s="10" t="s">
        <v>13330</v>
      </c>
      <c r="E1129" s="10" t="s">
        <v>14516</v>
      </c>
      <c r="F1129" s="375">
        <v>42.0</v>
      </c>
      <c r="G1129" s="376" t="s">
        <v>128</v>
      </c>
      <c r="H1129" s="163"/>
      <c r="I1129" s="163"/>
      <c r="J1129" s="163"/>
      <c r="K1129" s="163"/>
      <c r="L1129" s="163"/>
      <c r="M1129" s="163"/>
      <c r="N1129" s="163"/>
      <c r="O1129" s="163"/>
      <c r="P1129" s="163"/>
      <c r="Q1129" s="163"/>
      <c r="R1129" s="163"/>
      <c r="S1129" s="163"/>
      <c r="T1129" s="163"/>
      <c r="U1129" s="163"/>
      <c r="V1129" s="163"/>
      <c r="W1129" s="163"/>
      <c r="X1129" s="163"/>
      <c r="Y1129" s="163"/>
      <c r="Z1129" s="163"/>
    </row>
    <row r="1130" ht="11.25" customHeight="1">
      <c r="A1130" s="162" t="s">
        <v>128</v>
      </c>
      <c r="B1130" s="10" t="s">
        <v>106</v>
      </c>
      <c r="C1130" s="162" t="s">
        <v>14517</v>
      </c>
      <c r="D1130" s="10" t="s">
        <v>13330</v>
      </c>
      <c r="E1130" s="10" t="s">
        <v>14516</v>
      </c>
      <c r="F1130" s="375">
        <v>42.0</v>
      </c>
      <c r="G1130" s="376" t="s">
        <v>128</v>
      </c>
      <c r="H1130" s="163"/>
      <c r="I1130" s="163"/>
      <c r="J1130" s="163"/>
      <c r="K1130" s="163"/>
      <c r="L1130" s="163"/>
      <c r="M1130" s="163"/>
      <c r="N1130" s="163"/>
      <c r="O1130" s="163"/>
      <c r="P1130" s="163"/>
      <c r="Q1130" s="163"/>
      <c r="R1130" s="163"/>
      <c r="S1130" s="163"/>
      <c r="T1130" s="163"/>
      <c r="U1130" s="163"/>
      <c r="V1130" s="163"/>
      <c r="W1130" s="163"/>
      <c r="X1130" s="163"/>
      <c r="Y1130" s="163"/>
      <c r="Z1130" s="163"/>
    </row>
    <row r="1131" ht="11.25" customHeight="1">
      <c r="A1131" s="162" t="s">
        <v>128</v>
      </c>
      <c r="B1131" s="10" t="s">
        <v>106</v>
      </c>
      <c r="C1131" s="162" t="s">
        <v>14518</v>
      </c>
      <c r="D1131" s="10" t="s">
        <v>13330</v>
      </c>
      <c r="E1131" s="10" t="s">
        <v>14519</v>
      </c>
      <c r="F1131" s="375">
        <v>84.0</v>
      </c>
      <c r="G1131" s="376" t="s">
        <v>128</v>
      </c>
      <c r="H1131" s="163"/>
      <c r="I1131" s="163"/>
      <c r="J1131" s="163"/>
      <c r="K1131" s="163"/>
      <c r="L1131" s="163"/>
      <c r="M1131" s="163"/>
      <c r="N1131" s="163"/>
      <c r="O1131" s="163"/>
      <c r="P1131" s="163"/>
      <c r="Q1131" s="163"/>
      <c r="R1131" s="163"/>
      <c r="S1131" s="163"/>
      <c r="T1131" s="163"/>
      <c r="U1131" s="163"/>
      <c r="V1131" s="163"/>
      <c r="W1131" s="163"/>
      <c r="X1131" s="163"/>
      <c r="Y1131" s="163"/>
      <c r="Z1131" s="163"/>
    </row>
    <row r="1132" ht="11.25" customHeight="1">
      <c r="A1132" s="162" t="s">
        <v>128</v>
      </c>
      <c r="B1132" s="10" t="s">
        <v>106</v>
      </c>
      <c r="C1132" s="162" t="s">
        <v>14520</v>
      </c>
      <c r="D1132" s="10" t="s">
        <v>13330</v>
      </c>
      <c r="E1132" s="10" t="s">
        <v>14521</v>
      </c>
      <c r="F1132" s="375">
        <v>20.0</v>
      </c>
      <c r="G1132" s="376" t="s">
        <v>128</v>
      </c>
      <c r="H1132" s="163"/>
      <c r="I1132" s="163"/>
      <c r="J1132" s="163"/>
      <c r="K1132" s="163"/>
      <c r="L1132" s="163"/>
      <c r="M1132" s="163"/>
      <c r="N1132" s="163"/>
      <c r="O1132" s="163"/>
      <c r="P1132" s="163"/>
      <c r="Q1132" s="163"/>
      <c r="R1132" s="163"/>
      <c r="S1132" s="163"/>
      <c r="T1132" s="163"/>
      <c r="U1132" s="163"/>
      <c r="V1132" s="163"/>
      <c r="W1132" s="163"/>
      <c r="X1132" s="163"/>
      <c r="Y1132" s="163"/>
      <c r="Z1132" s="163"/>
    </row>
    <row r="1133" ht="11.25" customHeight="1">
      <c r="A1133" s="162" t="s">
        <v>128</v>
      </c>
      <c r="B1133" s="10" t="s">
        <v>106</v>
      </c>
      <c r="C1133" s="162" t="s">
        <v>14522</v>
      </c>
      <c r="D1133" s="10" t="s">
        <v>13330</v>
      </c>
      <c r="E1133" s="10">
        <v>20.0</v>
      </c>
      <c r="F1133" s="375">
        <v>20.0</v>
      </c>
      <c r="G1133" s="376" t="s">
        <v>128</v>
      </c>
      <c r="H1133" s="163"/>
      <c r="I1133" s="163"/>
      <c r="J1133" s="163"/>
      <c r="K1133" s="163"/>
      <c r="L1133" s="163"/>
      <c r="M1133" s="163"/>
      <c r="N1133" s="163"/>
      <c r="O1133" s="163"/>
      <c r="P1133" s="163"/>
      <c r="Q1133" s="163"/>
      <c r="R1133" s="163"/>
      <c r="S1133" s="163"/>
      <c r="T1133" s="163"/>
      <c r="U1133" s="163"/>
      <c r="V1133" s="163"/>
      <c r="W1133" s="163"/>
      <c r="X1133" s="163"/>
      <c r="Y1133" s="163"/>
      <c r="Z1133" s="163"/>
    </row>
    <row r="1134" ht="11.25" customHeight="1">
      <c r="A1134" s="162" t="s">
        <v>128</v>
      </c>
      <c r="B1134" s="10" t="s">
        <v>106</v>
      </c>
      <c r="C1134" s="162" t="s">
        <v>14523</v>
      </c>
      <c r="D1134" s="10" t="s">
        <v>13330</v>
      </c>
      <c r="E1134" s="10" t="s">
        <v>14524</v>
      </c>
      <c r="F1134" s="375">
        <v>25.66</v>
      </c>
      <c r="G1134" s="376" t="s">
        <v>128</v>
      </c>
      <c r="H1134" s="163"/>
      <c r="I1134" s="163"/>
      <c r="J1134" s="163"/>
      <c r="K1134" s="163"/>
      <c r="L1134" s="163"/>
      <c r="M1134" s="163"/>
      <c r="N1134" s="163"/>
      <c r="O1134" s="163"/>
      <c r="P1134" s="163"/>
      <c r="Q1134" s="163"/>
      <c r="R1134" s="163"/>
      <c r="S1134" s="163"/>
      <c r="T1134" s="163"/>
      <c r="U1134" s="163"/>
      <c r="V1134" s="163"/>
      <c r="W1134" s="163"/>
      <c r="X1134" s="163"/>
      <c r="Y1134" s="163"/>
      <c r="Z1134" s="163"/>
    </row>
    <row r="1135" ht="11.25" customHeight="1">
      <c r="A1135" s="162" t="s">
        <v>128</v>
      </c>
      <c r="B1135" s="10" t="s">
        <v>106</v>
      </c>
      <c r="C1135" s="162" t="s">
        <v>14525</v>
      </c>
      <c r="D1135" s="10" t="s">
        <v>13330</v>
      </c>
      <c r="E1135" s="10" t="s">
        <v>14524</v>
      </c>
      <c r="F1135" s="375">
        <v>25.66</v>
      </c>
      <c r="G1135" s="376" t="s">
        <v>128</v>
      </c>
      <c r="H1135" s="163"/>
      <c r="I1135" s="163"/>
      <c r="J1135" s="163"/>
      <c r="K1135" s="163"/>
      <c r="L1135" s="163"/>
      <c r="M1135" s="163"/>
      <c r="N1135" s="163"/>
      <c r="O1135" s="163"/>
      <c r="P1135" s="163"/>
      <c r="Q1135" s="163"/>
      <c r="R1135" s="163"/>
      <c r="S1135" s="163"/>
      <c r="T1135" s="163"/>
      <c r="U1135" s="163"/>
      <c r="V1135" s="163"/>
      <c r="W1135" s="163"/>
      <c r="X1135" s="163"/>
      <c r="Y1135" s="163"/>
      <c r="Z1135" s="163"/>
    </row>
    <row r="1136" ht="11.25" customHeight="1">
      <c r="A1136" s="162" t="s">
        <v>128</v>
      </c>
      <c r="B1136" s="10" t="s">
        <v>106</v>
      </c>
      <c r="C1136" s="162" t="s">
        <v>14526</v>
      </c>
      <c r="D1136" s="10" t="s">
        <v>13330</v>
      </c>
      <c r="E1136" s="10" t="s">
        <v>14527</v>
      </c>
      <c r="F1136" s="375">
        <v>7.33</v>
      </c>
      <c r="G1136" s="376" t="s">
        <v>128</v>
      </c>
      <c r="H1136" s="163"/>
      <c r="I1136" s="163"/>
      <c r="J1136" s="163"/>
      <c r="K1136" s="163"/>
      <c r="L1136" s="163"/>
      <c r="M1136" s="163"/>
      <c r="N1136" s="163"/>
      <c r="O1136" s="163"/>
      <c r="P1136" s="163"/>
      <c r="Q1136" s="163"/>
      <c r="R1136" s="163"/>
      <c r="S1136" s="163"/>
      <c r="T1136" s="163"/>
      <c r="U1136" s="163"/>
      <c r="V1136" s="163"/>
      <c r="W1136" s="163"/>
      <c r="X1136" s="163"/>
      <c r="Y1136" s="163"/>
      <c r="Z1136" s="163"/>
    </row>
    <row r="1137" ht="11.25" customHeight="1">
      <c r="A1137" s="162" t="s">
        <v>128</v>
      </c>
      <c r="B1137" s="139" t="s">
        <v>106</v>
      </c>
      <c r="C1137" s="174" t="s">
        <v>14528</v>
      </c>
      <c r="D1137" s="143" t="s">
        <v>13330</v>
      </c>
      <c r="E1137" s="143">
        <v>470.66</v>
      </c>
      <c r="F1137" s="317">
        <v>470.66</v>
      </c>
      <c r="G1137" s="376" t="s">
        <v>128</v>
      </c>
      <c r="H1137" s="163"/>
      <c r="I1137" s="163"/>
      <c r="J1137" s="163"/>
      <c r="K1137" s="163"/>
      <c r="L1137" s="163"/>
      <c r="M1137" s="163"/>
      <c r="N1137" s="163"/>
      <c r="O1137" s="163"/>
      <c r="P1137" s="163"/>
      <c r="Q1137" s="163"/>
      <c r="R1137" s="163"/>
      <c r="S1137" s="163"/>
      <c r="T1137" s="163"/>
      <c r="U1137" s="163"/>
      <c r="V1137" s="163"/>
      <c r="W1137" s="163"/>
      <c r="X1137" s="163"/>
      <c r="Y1137" s="163"/>
      <c r="Z1137" s="163"/>
    </row>
    <row r="1138" ht="11.25" customHeight="1">
      <c r="A1138" s="162" t="s">
        <v>128</v>
      </c>
      <c r="B1138" s="10" t="s">
        <v>106</v>
      </c>
      <c r="C1138" s="162" t="s">
        <v>14529</v>
      </c>
      <c r="D1138" s="10" t="s">
        <v>13330</v>
      </c>
      <c r="E1138" s="10" t="s">
        <v>13614</v>
      </c>
      <c r="F1138" s="375">
        <v>3.0</v>
      </c>
      <c r="G1138" s="376" t="s">
        <v>128</v>
      </c>
      <c r="H1138" s="163"/>
      <c r="I1138" s="163"/>
      <c r="J1138" s="163"/>
      <c r="K1138" s="163"/>
      <c r="L1138" s="163"/>
      <c r="M1138" s="163"/>
      <c r="N1138" s="163"/>
      <c r="O1138" s="163"/>
      <c r="P1138" s="163"/>
      <c r="Q1138" s="163"/>
      <c r="R1138" s="163"/>
      <c r="S1138" s="163"/>
      <c r="T1138" s="163"/>
      <c r="U1138" s="163"/>
      <c r="V1138" s="163"/>
      <c r="W1138" s="163"/>
      <c r="X1138" s="163"/>
      <c r="Y1138" s="163"/>
      <c r="Z1138" s="163"/>
    </row>
    <row r="1139" ht="11.25" customHeight="1">
      <c r="A1139" s="162" t="s">
        <v>13226</v>
      </c>
      <c r="B1139" s="10" t="s">
        <v>106</v>
      </c>
      <c r="C1139" s="162" t="s">
        <v>14530</v>
      </c>
      <c r="D1139" s="10" t="s">
        <v>13356</v>
      </c>
      <c r="E1139" s="10" t="s">
        <v>14531</v>
      </c>
      <c r="F1139" s="375">
        <v>20.0</v>
      </c>
      <c r="G1139" s="376" t="s">
        <v>135</v>
      </c>
      <c r="H1139" s="163"/>
      <c r="I1139" s="163"/>
      <c r="J1139" s="163"/>
      <c r="K1139" s="163"/>
      <c r="L1139" s="163"/>
      <c r="M1139" s="163"/>
      <c r="N1139" s="163"/>
      <c r="O1139" s="163"/>
      <c r="P1139" s="163"/>
      <c r="Q1139" s="163"/>
      <c r="R1139" s="163"/>
      <c r="S1139" s="163"/>
      <c r="T1139" s="163"/>
      <c r="U1139" s="163"/>
      <c r="V1139" s="163"/>
      <c r="W1139" s="163"/>
      <c r="X1139" s="163"/>
      <c r="Y1139" s="163"/>
      <c r="Z1139" s="163"/>
    </row>
    <row r="1140" ht="11.25" customHeight="1">
      <c r="A1140" s="162" t="s">
        <v>13226</v>
      </c>
      <c r="B1140" s="10" t="s">
        <v>106</v>
      </c>
      <c r="C1140" s="162" t="s">
        <v>14532</v>
      </c>
      <c r="D1140" s="10" t="s">
        <v>13356</v>
      </c>
      <c r="E1140" s="10" t="s">
        <v>13473</v>
      </c>
      <c r="F1140" s="375">
        <v>50.0</v>
      </c>
      <c r="G1140" s="376" t="s">
        <v>135</v>
      </c>
      <c r="H1140" s="163"/>
      <c r="I1140" s="163"/>
      <c r="J1140" s="163"/>
      <c r="K1140" s="163"/>
      <c r="L1140" s="163"/>
      <c r="M1140" s="163"/>
      <c r="N1140" s="163"/>
      <c r="O1140" s="163"/>
      <c r="P1140" s="163"/>
      <c r="Q1140" s="163"/>
      <c r="R1140" s="163"/>
      <c r="S1140" s="163"/>
      <c r="T1140" s="163"/>
      <c r="U1140" s="163"/>
      <c r="V1140" s="163"/>
      <c r="W1140" s="163"/>
      <c r="X1140" s="163"/>
      <c r="Y1140" s="163"/>
      <c r="Z1140" s="163"/>
    </row>
    <row r="1141" ht="11.25" customHeight="1">
      <c r="A1141" s="162" t="s">
        <v>13226</v>
      </c>
      <c r="B1141" s="10" t="s">
        <v>106</v>
      </c>
      <c r="C1141" s="162" t="s">
        <v>14533</v>
      </c>
      <c r="D1141" s="10" t="s">
        <v>13356</v>
      </c>
      <c r="E1141" s="10" t="s">
        <v>14534</v>
      </c>
      <c r="F1141" s="375">
        <v>9.33</v>
      </c>
      <c r="G1141" s="376" t="s">
        <v>135</v>
      </c>
      <c r="H1141" s="163"/>
      <c r="I1141" s="163"/>
      <c r="J1141" s="163"/>
      <c r="K1141" s="163"/>
      <c r="L1141" s="163"/>
      <c r="M1141" s="163"/>
      <c r="N1141" s="163"/>
      <c r="O1141" s="163"/>
      <c r="P1141" s="163"/>
      <c r="Q1141" s="163"/>
      <c r="R1141" s="163"/>
      <c r="S1141" s="163"/>
      <c r="T1141" s="163"/>
      <c r="U1141" s="163"/>
      <c r="V1141" s="163"/>
      <c r="W1141" s="163"/>
      <c r="X1141" s="163"/>
      <c r="Y1141" s="163"/>
      <c r="Z1141" s="163"/>
    </row>
    <row r="1142" ht="11.25" customHeight="1">
      <c r="A1142" s="162" t="s">
        <v>13226</v>
      </c>
      <c r="B1142" s="10" t="s">
        <v>106</v>
      </c>
      <c r="C1142" s="162" t="s">
        <v>14535</v>
      </c>
      <c r="D1142" s="10" t="s">
        <v>13356</v>
      </c>
      <c r="E1142" s="10" t="s">
        <v>14536</v>
      </c>
      <c r="F1142" s="375">
        <v>14.66</v>
      </c>
      <c r="G1142" s="376" t="s">
        <v>135</v>
      </c>
      <c r="H1142" s="163"/>
      <c r="I1142" s="163"/>
      <c r="J1142" s="163"/>
      <c r="K1142" s="163"/>
      <c r="L1142" s="163"/>
      <c r="M1142" s="163"/>
      <c r="N1142" s="163"/>
      <c r="O1142" s="163"/>
      <c r="P1142" s="163"/>
      <c r="Q1142" s="163"/>
      <c r="R1142" s="163"/>
      <c r="S1142" s="163"/>
      <c r="T1142" s="163"/>
      <c r="U1142" s="163"/>
      <c r="V1142" s="163"/>
      <c r="W1142" s="163"/>
      <c r="X1142" s="163"/>
      <c r="Y1142" s="163"/>
      <c r="Z1142" s="163"/>
    </row>
    <row r="1143" ht="11.25" customHeight="1">
      <c r="A1143" s="162" t="s">
        <v>13226</v>
      </c>
      <c r="B1143" s="10" t="s">
        <v>106</v>
      </c>
      <c r="C1143" s="162" t="s">
        <v>14537</v>
      </c>
      <c r="D1143" s="10" t="s">
        <v>13356</v>
      </c>
      <c r="E1143" s="10" t="s">
        <v>14538</v>
      </c>
      <c r="F1143" s="375">
        <v>7.33</v>
      </c>
      <c r="G1143" s="376" t="s">
        <v>135</v>
      </c>
      <c r="H1143" s="163"/>
      <c r="I1143" s="163"/>
      <c r="J1143" s="163"/>
      <c r="K1143" s="163"/>
      <c r="L1143" s="163"/>
      <c r="M1143" s="163"/>
      <c r="N1143" s="163"/>
      <c r="O1143" s="163"/>
      <c r="P1143" s="163"/>
      <c r="Q1143" s="163"/>
      <c r="R1143" s="163"/>
      <c r="S1143" s="163"/>
      <c r="T1143" s="163"/>
      <c r="U1143" s="163"/>
      <c r="V1143" s="163"/>
      <c r="W1143" s="163"/>
      <c r="X1143" s="163"/>
      <c r="Y1143" s="163"/>
      <c r="Z1143" s="163"/>
    </row>
    <row r="1144" ht="11.25" customHeight="1">
      <c r="A1144" s="162" t="s">
        <v>13226</v>
      </c>
      <c r="B1144" s="10" t="s">
        <v>106</v>
      </c>
      <c r="C1144" s="162" t="s">
        <v>14539</v>
      </c>
      <c r="D1144" s="10" t="s">
        <v>13356</v>
      </c>
      <c r="E1144" s="10" t="s">
        <v>14007</v>
      </c>
      <c r="F1144" s="375">
        <v>7.33</v>
      </c>
      <c r="G1144" s="376" t="s">
        <v>135</v>
      </c>
      <c r="H1144" s="163"/>
      <c r="I1144" s="163"/>
      <c r="J1144" s="163"/>
      <c r="K1144" s="163"/>
      <c r="L1144" s="163"/>
      <c r="M1144" s="163"/>
      <c r="N1144" s="163"/>
      <c r="O1144" s="163"/>
      <c r="P1144" s="163"/>
      <c r="Q1144" s="163"/>
      <c r="R1144" s="163"/>
      <c r="S1144" s="163"/>
      <c r="T1144" s="163"/>
      <c r="U1144" s="163"/>
      <c r="V1144" s="163"/>
      <c r="W1144" s="163"/>
      <c r="X1144" s="163"/>
      <c r="Y1144" s="163"/>
      <c r="Z1144" s="163"/>
    </row>
    <row r="1145" ht="11.25" customHeight="1">
      <c r="A1145" s="162" t="s">
        <v>13226</v>
      </c>
      <c r="B1145" s="10" t="s">
        <v>106</v>
      </c>
      <c r="C1145" s="162" t="s">
        <v>14540</v>
      </c>
      <c r="D1145" s="10" t="s">
        <v>13356</v>
      </c>
      <c r="E1145" s="10" t="s">
        <v>14541</v>
      </c>
      <c r="F1145" s="375">
        <v>21.33</v>
      </c>
      <c r="G1145" s="376" t="s">
        <v>135</v>
      </c>
      <c r="H1145" s="163"/>
      <c r="I1145" s="163"/>
      <c r="J1145" s="163"/>
      <c r="K1145" s="163"/>
      <c r="L1145" s="163"/>
      <c r="M1145" s="163"/>
      <c r="N1145" s="163"/>
      <c r="O1145" s="163"/>
      <c r="P1145" s="163"/>
      <c r="Q1145" s="163"/>
      <c r="R1145" s="163"/>
      <c r="S1145" s="163"/>
      <c r="T1145" s="163"/>
      <c r="U1145" s="163"/>
      <c r="V1145" s="163"/>
      <c r="W1145" s="163"/>
      <c r="X1145" s="163"/>
      <c r="Y1145" s="163"/>
      <c r="Z1145" s="163"/>
    </row>
    <row r="1146" ht="11.25" customHeight="1">
      <c r="A1146" s="162" t="s">
        <v>13226</v>
      </c>
      <c r="B1146" s="10" t="s">
        <v>106</v>
      </c>
      <c r="C1146" s="162" t="s">
        <v>14542</v>
      </c>
      <c r="D1146" s="10" t="s">
        <v>13356</v>
      </c>
      <c r="E1146" s="10" t="s">
        <v>14541</v>
      </c>
      <c r="F1146" s="375">
        <v>21.33</v>
      </c>
      <c r="G1146" s="376" t="s">
        <v>135</v>
      </c>
      <c r="H1146" s="163"/>
      <c r="I1146" s="163"/>
      <c r="J1146" s="163"/>
      <c r="K1146" s="163"/>
      <c r="L1146" s="163"/>
      <c r="M1146" s="163"/>
      <c r="N1146" s="163"/>
      <c r="O1146" s="163"/>
      <c r="P1146" s="163"/>
      <c r="Q1146" s="163"/>
      <c r="R1146" s="163"/>
      <c r="S1146" s="163"/>
      <c r="T1146" s="163"/>
      <c r="U1146" s="163"/>
      <c r="V1146" s="163"/>
      <c r="W1146" s="163"/>
      <c r="X1146" s="163"/>
      <c r="Y1146" s="163"/>
      <c r="Z1146" s="163"/>
    </row>
    <row r="1147" ht="11.25" customHeight="1">
      <c r="A1147" s="162" t="s">
        <v>13226</v>
      </c>
      <c r="B1147" s="10" t="s">
        <v>106</v>
      </c>
      <c r="C1147" s="162" t="s">
        <v>14543</v>
      </c>
      <c r="D1147" s="10" t="s">
        <v>13356</v>
      </c>
      <c r="E1147" s="10" t="s">
        <v>14544</v>
      </c>
      <c r="F1147" s="375">
        <v>8.66</v>
      </c>
      <c r="G1147" s="376" t="s">
        <v>135</v>
      </c>
      <c r="H1147" s="163"/>
      <c r="I1147" s="163"/>
      <c r="J1147" s="163"/>
      <c r="K1147" s="163"/>
      <c r="L1147" s="163"/>
      <c r="M1147" s="163"/>
      <c r="N1147" s="163"/>
      <c r="O1147" s="163"/>
      <c r="P1147" s="163"/>
      <c r="Q1147" s="163"/>
      <c r="R1147" s="163"/>
      <c r="S1147" s="163"/>
      <c r="T1147" s="163"/>
      <c r="U1147" s="163"/>
      <c r="V1147" s="163"/>
      <c r="W1147" s="163"/>
      <c r="X1147" s="163"/>
      <c r="Y1147" s="163"/>
      <c r="Z1147" s="163"/>
    </row>
    <row r="1148" ht="11.25" customHeight="1">
      <c r="A1148" s="162" t="s">
        <v>13226</v>
      </c>
      <c r="B1148" s="10" t="s">
        <v>106</v>
      </c>
      <c r="C1148" s="162" t="s">
        <v>14545</v>
      </c>
      <c r="D1148" s="10" t="s">
        <v>13356</v>
      </c>
      <c r="E1148" s="10" t="s">
        <v>14546</v>
      </c>
      <c r="F1148" s="375">
        <v>17.33</v>
      </c>
      <c r="G1148" s="376" t="s">
        <v>135</v>
      </c>
      <c r="H1148" s="163"/>
      <c r="I1148" s="163"/>
      <c r="J1148" s="163"/>
      <c r="K1148" s="163"/>
      <c r="L1148" s="163"/>
      <c r="M1148" s="163"/>
      <c r="N1148" s="163"/>
      <c r="O1148" s="163"/>
      <c r="P1148" s="163"/>
      <c r="Q1148" s="163"/>
      <c r="R1148" s="163"/>
      <c r="S1148" s="163"/>
      <c r="T1148" s="163"/>
      <c r="U1148" s="163"/>
      <c r="V1148" s="163"/>
      <c r="W1148" s="163"/>
      <c r="X1148" s="163"/>
      <c r="Y1148" s="163"/>
      <c r="Z1148" s="163"/>
    </row>
    <row r="1149" ht="11.25" customHeight="1">
      <c r="A1149" s="162" t="s">
        <v>13226</v>
      </c>
      <c r="B1149" s="10" t="s">
        <v>106</v>
      </c>
      <c r="C1149" s="162" t="s">
        <v>14318</v>
      </c>
      <c r="D1149" s="10" t="s">
        <v>13356</v>
      </c>
      <c r="E1149" s="10" t="s">
        <v>14547</v>
      </c>
      <c r="F1149" s="375">
        <v>1.0</v>
      </c>
      <c r="G1149" s="376" t="s">
        <v>135</v>
      </c>
      <c r="H1149" s="163"/>
      <c r="I1149" s="163"/>
      <c r="J1149" s="163"/>
      <c r="K1149" s="163"/>
      <c r="L1149" s="163"/>
      <c r="M1149" s="163"/>
      <c r="N1149" s="163"/>
      <c r="O1149" s="163"/>
      <c r="P1149" s="163"/>
      <c r="Q1149" s="163"/>
      <c r="R1149" s="163"/>
      <c r="S1149" s="163"/>
      <c r="T1149" s="163"/>
      <c r="U1149" s="163"/>
      <c r="V1149" s="163"/>
      <c r="W1149" s="163"/>
      <c r="X1149" s="163"/>
      <c r="Y1149" s="163"/>
      <c r="Z1149" s="163"/>
    </row>
    <row r="1150" ht="11.25" customHeight="1">
      <c r="A1150" s="162" t="s">
        <v>13226</v>
      </c>
      <c r="B1150" s="10" t="s">
        <v>106</v>
      </c>
      <c r="C1150" s="162" t="s">
        <v>14548</v>
      </c>
      <c r="D1150" s="10" t="s">
        <v>13356</v>
      </c>
      <c r="E1150" s="10" t="s">
        <v>13471</v>
      </c>
      <c r="F1150" s="375">
        <v>470.66</v>
      </c>
      <c r="G1150" s="376" t="s">
        <v>135</v>
      </c>
      <c r="H1150" s="163"/>
      <c r="I1150" s="163"/>
      <c r="J1150" s="163"/>
      <c r="K1150" s="163"/>
      <c r="L1150" s="163"/>
      <c r="M1150" s="163"/>
      <c r="N1150" s="163"/>
      <c r="O1150" s="163"/>
      <c r="P1150" s="163"/>
      <c r="Q1150" s="163"/>
      <c r="R1150" s="163"/>
      <c r="S1150" s="163"/>
      <c r="T1150" s="163"/>
      <c r="U1150" s="163"/>
      <c r="V1150" s="163"/>
      <c r="W1150" s="163"/>
      <c r="X1150" s="163"/>
      <c r="Y1150" s="163"/>
      <c r="Z1150" s="163"/>
    </row>
    <row r="1151" ht="11.25" customHeight="1">
      <c r="A1151" s="162" t="s">
        <v>13226</v>
      </c>
      <c r="B1151" s="10" t="s">
        <v>106</v>
      </c>
      <c r="C1151" s="162" t="s">
        <v>14549</v>
      </c>
      <c r="D1151" s="10" t="s">
        <v>13356</v>
      </c>
      <c r="E1151" s="10" t="s">
        <v>13486</v>
      </c>
      <c r="F1151" s="375">
        <v>78.66</v>
      </c>
      <c r="G1151" s="376" t="s">
        <v>135</v>
      </c>
      <c r="H1151" s="163"/>
      <c r="I1151" s="163"/>
      <c r="J1151" s="163"/>
      <c r="K1151" s="163"/>
      <c r="L1151" s="163"/>
      <c r="M1151" s="163"/>
      <c r="N1151" s="163"/>
      <c r="O1151" s="163"/>
      <c r="P1151" s="163"/>
      <c r="Q1151" s="163"/>
      <c r="R1151" s="163"/>
      <c r="S1151" s="163"/>
      <c r="T1151" s="163"/>
      <c r="U1151" s="163"/>
      <c r="V1151" s="163"/>
      <c r="W1151" s="163"/>
      <c r="X1151" s="163"/>
      <c r="Y1151" s="163"/>
      <c r="Z1151" s="163"/>
    </row>
    <row r="1152" ht="11.25" customHeight="1">
      <c r="A1152" s="162" t="s">
        <v>13227</v>
      </c>
      <c r="B1152" s="10" t="s">
        <v>106</v>
      </c>
      <c r="C1152" s="162" t="s">
        <v>14550</v>
      </c>
      <c r="D1152" s="10" t="s">
        <v>13356</v>
      </c>
      <c r="E1152" s="10" t="s">
        <v>13980</v>
      </c>
      <c r="F1152" s="375">
        <v>13.33</v>
      </c>
      <c r="G1152" s="376" t="s">
        <v>136</v>
      </c>
      <c r="H1152" s="163"/>
      <c r="I1152" s="163"/>
      <c r="J1152" s="163"/>
      <c r="K1152" s="163"/>
      <c r="L1152" s="163"/>
      <c r="M1152" s="163"/>
      <c r="N1152" s="163"/>
      <c r="O1152" s="163"/>
      <c r="P1152" s="163"/>
      <c r="Q1152" s="163"/>
      <c r="R1152" s="163"/>
      <c r="S1152" s="163"/>
      <c r="T1152" s="163"/>
      <c r="U1152" s="163"/>
      <c r="V1152" s="163"/>
      <c r="W1152" s="163"/>
      <c r="X1152" s="163"/>
      <c r="Y1152" s="163"/>
      <c r="Z1152" s="163"/>
    </row>
    <row r="1153" ht="11.25" customHeight="1">
      <c r="A1153" s="162" t="s">
        <v>14551</v>
      </c>
      <c r="B1153" s="10" t="s">
        <v>106</v>
      </c>
      <c r="C1153" s="162" t="s">
        <v>14552</v>
      </c>
      <c r="D1153" s="10" t="s">
        <v>13356</v>
      </c>
      <c r="E1153" s="10" t="s">
        <v>13980</v>
      </c>
      <c r="F1153" s="375">
        <v>13.33</v>
      </c>
      <c r="G1153" s="376" t="s">
        <v>136</v>
      </c>
      <c r="H1153" s="163"/>
      <c r="I1153" s="163"/>
      <c r="J1153" s="163"/>
      <c r="K1153" s="163"/>
      <c r="L1153" s="163"/>
      <c r="M1153" s="163"/>
      <c r="N1153" s="163"/>
      <c r="O1153" s="163"/>
      <c r="P1153" s="163"/>
      <c r="Q1153" s="163"/>
      <c r="R1153" s="163"/>
      <c r="S1153" s="163"/>
      <c r="T1153" s="163"/>
      <c r="U1153" s="163"/>
      <c r="V1153" s="163"/>
      <c r="W1153" s="163"/>
      <c r="X1153" s="163"/>
      <c r="Y1153" s="163"/>
      <c r="Z1153" s="163"/>
    </row>
    <row r="1154" ht="11.25" customHeight="1">
      <c r="A1154" s="162" t="s">
        <v>14553</v>
      </c>
      <c r="B1154" s="10" t="s">
        <v>106</v>
      </c>
      <c r="C1154" s="162" t="s">
        <v>14554</v>
      </c>
      <c r="D1154" s="10" t="s">
        <v>13356</v>
      </c>
      <c r="E1154" s="10" t="s">
        <v>13486</v>
      </c>
      <c r="F1154" s="375">
        <v>78.66</v>
      </c>
      <c r="G1154" s="376" t="s">
        <v>136</v>
      </c>
      <c r="H1154" s="163"/>
      <c r="I1154" s="163"/>
      <c r="J1154" s="163"/>
      <c r="K1154" s="163"/>
      <c r="L1154" s="163"/>
      <c r="M1154" s="163"/>
      <c r="N1154" s="163"/>
      <c r="O1154" s="163"/>
      <c r="P1154" s="163"/>
      <c r="Q1154" s="163"/>
      <c r="R1154" s="163"/>
      <c r="S1154" s="163"/>
      <c r="T1154" s="163"/>
      <c r="U1154" s="163"/>
      <c r="V1154" s="163"/>
      <c r="W1154" s="163"/>
      <c r="X1154" s="163"/>
      <c r="Y1154" s="163"/>
      <c r="Z1154" s="163"/>
    </row>
    <row r="1155" ht="11.25" customHeight="1">
      <c r="A1155" s="162" t="s">
        <v>14555</v>
      </c>
      <c r="B1155" s="10" t="s">
        <v>106</v>
      </c>
      <c r="C1155" s="162" t="s">
        <v>14556</v>
      </c>
      <c r="D1155" s="10" t="s">
        <v>13356</v>
      </c>
      <c r="E1155" s="10" t="s">
        <v>13471</v>
      </c>
      <c r="F1155" s="375">
        <v>470.66</v>
      </c>
      <c r="G1155" s="376" t="s">
        <v>136</v>
      </c>
      <c r="H1155" s="163"/>
      <c r="I1155" s="163"/>
      <c r="J1155" s="163"/>
      <c r="K1155" s="163"/>
      <c r="L1155" s="163"/>
      <c r="M1155" s="163"/>
      <c r="N1155" s="163"/>
      <c r="O1155" s="163"/>
      <c r="P1155" s="163"/>
      <c r="Q1155" s="163"/>
      <c r="R1155" s="163"/>
      <c r="S1155" s="163"/>
      <c r="T1155" s="163"/>
      <c r="U1155" s="163"/>
      <c r="V1155" s="163"/>
      <c r="W1155" s="163"/>
      <c r="X1155" s="163"/>
      <c r="Y1155" s="163"/>
      <c r="Z1155" s="163"/>
    </row>
    <row r="1156" ht="11.25" customHeight="1">
      <c r="A1156" s="162" t="s">
        <v>14557</v>
      </c>
      <c r="B1156" s="10" t="s">
        <v>106</v>
      </c>
      <c r="C1156" s="162" t="s">
        <v>14558</v>
      </c>
      <c r="D1156" s="10" t="s">
        <v>13356</v>
      </c>
      <c r="E1156" s="10" t="s">
        <v>14559</v>
      </c>
      <c r="F1156" s="375">
        <v>40.0</v>
      </c>
      <c r="G1156" s="376" t="s">
        <v>136</v>
      </c>
      <c r="H1156" s="163"/>
      <c r="I1156" s="163"/>
      <c r="J1156" s="163"/>
      <c r="K1156" s="163"/>
      <c r="L1156" s="163"/>
      <c r="M1156" s="163"/>
      <c r="N1156" s="163"/>
      <c r="O1156" s="163"/>
      <c r="P1156" s="163"/>
      <c r="Q1156" s="163"/>
      <c r="R1156" s="163"/>
      <c r="S1156" s="163"/>
      <c r="T1156" s="163"/>
      <c r="U1156" s="163"/>
      <c r="V1156" s="163"/>
      <c r="W1156" s="163"/>
      <c r="X1156" s="163"/>
      <c r="Y1156" s="163"/>
      <c r="Z1156" s="163"/>
    </row>
    <row r="1157" ht="11.25" customHeight="1">
      <c r="A1157" s="162" t="s">
        <v>14560</v>
      </c>
      <c r="B1157" s="10" t="s">
        <v>106</v>
      </c>
      <c r="C1157" s="162" t="s">
        <v>14561</v>
      </c>
      <c r="D1157" s="10" t="s">
        <v>13356</v>
      </c>
      <c r="E1157" s="10" t="s">
        <v>14562</v>
      </c>
      <c r="F1157" s="375">
        <v>6.66</v>
      </c>
      <c r="G1157" s="376" t="s">
        <v>136</v>
      </c>
      <c r="H1157" s="163"/>
      <c r="I1157" s="163"/>
      <c r="J1157" s="163"/>
      <c r="K1157" s="163"/>
      <c r="L1157" s="163"/>
      <c r="M1157" s="163"/>
      <c r="N1157" s="163"/>
      <c r="O1157" s="163"/>
      <c r="P1157" s="163"/>
      <c r="Q1157" s="163"/>
      <c r="R1157" s="163"/>
      <c r="S1157" s="163"/>
      <c r="T1157" s="163"/>
      <c r="U1157" s="163"/>
      <c r="V1157" s="163"/>
      <c r="W1157" s="163"/>
      <c r="X1157" s="163"/>
      <c r="Y1157" s="163"/>
      <c r="Z1157" s="163"/>
    </row>
    <row r="1158" ht="11.25" customHeight="1">
      <c r="A1158" s="162" t="s">
        <v>14563</v>
      </c>
      <c r="B1158" s="10" t="s">
        <v>106</v>
      </c>
      <c r="C1158" s="162" t="s">
        <v>14564</v>
      </c>
      <c r="D1158" s="10" t="s">
        <v>13356</v>
      </c>
      <c r="E1158" s="10" t="s">
        <v>14562</v>
      </c>
      <c r="F1158" s="375">
        <v>6.66</v>
      </c>
      <c r="G1158" s="376" t="s">
        <v>136</v>
      </c>
      <c r="H1158" s="163"/>
      <c r="I1158" s="163"/>
      <c r="J1158" s="163"/>
      <c r="K1158" s="163"/>
      <c r="L1158" s="163"/>
      <c r="M1158" s="163"/>
      <c r="N1158" s="163"/>
      <c r="O1158" s="163"/>
      <c r="P1158" s="163"/>
      <c r="Q1158" s="163"/>
      <c r="R1158" s="163"/>
      <c r="S1158" s="163"/>
      <c r="T1158" s="163"/>
      <c r="U1158" s="163"/>
      <c r="V1158" s="163"/>
      <c r="W1158" s="163"/>
      <c r="X1158" s="163"/>
      <c r="Y1158" s="163"/>
      <c r="Z1158" s="163"/>
    </row>
    <row r="1159" ht="11.25" customHeight="1">
      <c r="A1159" s="162" t="s">
        <v>14565</v>
      </c>
      <c r="B1159" s="10" t="s">
        <v>106</v>
      </c>
      <c r="C1159" s="162" t="s">
        <v>14566</v>
      </c>
      <c r="D1159" s="10" t="s">
        <v>13356</v>
      </c>
      <c r="E1159" s="10">
        <v>42.0</v>
      </c>
      <c r="F1159" s="375">
        <v>42.0</v>
      </c>
      <c r="G1159" s="376" t="s">
        <v>136</v>
      </c>
      <c r="H1159" s="163"/>
      <c r="I1159" s="163"/>
      <c r="J1159" s="163"/>
      <c r="K1159" s="163"/>
      <c r="L1159" s="163"/>
      <c r="M1159" s="163"/>
      <c r="N1159" s="163"/>
      <c r="O1159" s="163"/>
      <c r="P1159" s="163"/>
      <c r="Q1159" s="163"/>
      <c r="R1159" s="163"/>
      <c r="S1159" s="163"/>
      <c r="T1159" s="163"/>
      <c r="U1159" s="163"/>
      <c r="V1159" s="163"/>
      <c r="W1159" s="163"/>
      <c r="X1159" s="163"/>
      <c r="Y1159" s="163"/>
      <c r="Z1159" s="163"/>
    </row>
    <row r="1160" ht="11.25" customHeight="1">
      <c r="A1160" s="162" t="s">
        <v>14567</v>
      </c>
      <c r="B1160" s="10" t="s">
        <v>106</v>
      </c>
      <c r="C1160" s="162" t="s">
        <v>13664</v>
      </c>
      <c r="D1160" s="10" t="s">
        <v>13356</v>
      </c>
      <c r="E1160" s="10">
        <v>42.0</v>
      </c>
      <c r="F1160" s="375">
        <v>42.0</v>
      </c>
      <c r="G1160" s="376" t="s">
        <v>136</v>
      </c>
      <c r="H1160" s="163"/>
      <c r="I1160" s="163"/>
      <c r="J1160" s="163"/>
      <c r="K1160" s="163"/>
      <c r="L1160" s="163"/>
      <c r="M1160" s="163"/>
      <c r="N1160" s="163"/>
      <c r="O1160" s="163"/>
      <c r="P1160" s="163"/>
      <c r="Q1160" s="163"/>
      <c r="R1160" s="163"/>
      <c r="S1160" s="163"/>
      <c r="T1160" s="163"/>
      <c r="U1160" s="163"/>
      <c r="V1160" s="163"/>
      <c r="W1160" s="163"/>
      <c r="X1160" s="163"/>
      <c r="Y1160" s="163"/>
      <c r="Z1160" s="163"/>
    </row>
    <row r="1161" ht="11.25" customHeight="1">
      <c r="A1161" s="162" t="s">
        <v>14568</v>
      </c>
      <c r="B1161" s="10" t="s">
        <v>106</v>
      </c>
      <c r="C1161" s="162" t="s">
        <v>14569</v>
      </c>
      <c r="D1161" s="10" t="s">
        <v>13356</v>
      </c>
      <c r="E1161" s="10">
        <v>502.0</v>
      </c>
      <c r="F1161" s="375">
        <v>502.0</v>
      </c>
      <c r="G1161" s="376" t="s">
        <v>136</v>
      </c>
      <c r="H1161" s="163"/>
      <c r="I1161" s="163"/>
      <c r="J1161" s="163"/>
      <c r="K1161" s="163"/>
      <c r="L1161" s="163"/>
      <c r="M1161" s="163"/>
      <c r="N1161" s="163"/>
      <c r="O1161" s="163"/>
      <c r="P1161" s="163"/>
      <c r="Q1161" s="163"/>
      <c r="R1161" s="163"/>
      <c r="S1161" s="163"/>
      <c r="T1161" s="163"/>
      <c r="U1161" s="163"/>
      <c r="V1161" s="163"/>
      <c r="W1161" s="163"/>
      <c r="X1161" s="163"/>
      <c r="Y1161" s="163"/>
      <c r="Z1161" s="163"/>
    </row>
    <row r="1162" ht="11.25" customHeight="1">
      <c r="A1162" s="162" t="s">
        <v>108</v>
      </c>
      <c r="B1162" s="10" t="s">
        <v>106</v>
      </c>
      <c r="C1162" s="162" t="s">
        <v>14570</v>
      </c>
      <c r="D1162" s="10" t="s">
        <v>13300</v>
      </c>
      <c r="E1162" s="10">
        <v>42.0</v>
      </c>
      <c r="F1162" s="375">
        <v>41.66</v>
      </c>
      <c r="G1162" s="376" t="s">
        <v>1923</v>
      </c>
      <c r="H1162" s="163"/>
      <c r="I1162" s="163"/>
      <c r="J1162" s="163"/>
      <c r="K1162" s="163"/>
      <c r="L1162" s="163"/>
      <c r="M1162" s="163"/>
      <c r="N1162" s="163"/>
      <c r="O1162" s="163"/>
      <c r="P1162" s="163"/>
      <c r="Q1162" s="163"/>
      <c r="R1162" s="163"/>
      <c r="S1162" s="163"/>
      <c r="T1162" s="163"/>
      <c r="U1162" s="163"/>
      <c r="V1162" s="163"/>
      <c r="W1162" s="163"/>
      <c r="X1162" s="163"/>
      <c r="Y1162" s="163"/>
      <c r="Z1162" s="163"/>
    </row>
    <row r="1163" ht="11.25" customHeight="1">
      <c r="A1163" s="162" t="s">
        <v>108</v>
      </c>
      <c r="B1163" s="10" t="s">
        <v>106</v>
      </c>
      <c r="C1163" s="162" t="s">
        <v>14571</v>
      </c>
      <c r="D1163" s="10" t="s">
        <v>13300</v>
      </c>
      <c r="E1163" s="10">
        <v>11.0</v>
      </c>
      <c r="F1163" s="375">
        <v>11.33</v>
      </c>
      <c r="G1163" s="376" t="s">
        <v>1923</v>
      </c>
      <c r="H1163" s="163"/>
      <c r="I1163" s="163"/>
      <c r="J1163" s="163"/>
      <c r="K1163" s="163"/>
      <c r="L1163" s="163"/>
      <c r="M1163" s="163"/>
      <c r="N1163" s="163"/>
      <c r="O1163" s="163"/>
      <c r="P1163" s="163"/>
      <c r="Q1163" s="163"/>
      <c r="R1163" s="163"/>
      <c r="S1163" s="163"/>
      <c r="T1163" s="163"/>
      <c r="U1163" s="163"/>
      <c r="V1163" s="163"/>
      <c r="W1163" s="163"/>
      <c r="X1163" s="163"/>
      <c r="Y1163" s="163"/>
      <c r="Z1163" s="163"/>
    </row>
    <row r="1164" ht="11.25" customHeight="1">
      <c r="A1164" s="162" t="s">
        <v>108</v>
      </c>
      <c r="B1164" s="10" t="s">
        <v>106</v>
      </c>
      <c r="C1164" s="162" t="s">
        <v>14572</v>
      </c>
      <c r="D1164" s="10" t="s">
        <v>13300</v>
      </c>
      <c r="E1164" s="10">
        <v>20.0</v>
      </c>
      <c r="F1164" s="375">
        <v>20.0</v>
      </c>
      <c r="G1164" s="376" t="s">
        <v>1923</v>
      </c>
      <c r="H1164" s="163"/>
      <c r="I1164" s="163"/>
      <c r="J1164" s="163"/>
      <c r="K1164" s="163"/>
      <c r="L1164" s="163"/>
      <c r="M1164" s="163"/>
      <c r="N1164" s="163"/>
      <c r="O1164" s="163"/>
      <c r="P1164" s="163"/>
      <c r="Q1164" s="163"/>
      <c r="R1164" s="163"/>
      <c r="S1164" s="163"/>
      <c r="T1164" s="163"/>
      <c r="U1164" s="163"/>
      <c r="V1164" s="163"/>
      <c r="W1164" s="163"/>
      <c r="X1164" s="163"/>
      <c r="Y1164" s="163"/>
      <c r="Z1164" s="163"/>
    </row>
    <row r="1165" ht="11.25" customHeight="1">
      <c r="A1165" s="162" t="s">
        <v>108</v>
      </c>
      <c r="B1165" s="10" t="s">
        <v>52</v>
      </c>
      <c r="C1165" s="162" t="s">
        <v>14573</v>
      </c>
      <c r="D1165" s="10" t="s">
        <v>13300</v>
      </c>
      <c r="E1165" s="10" t="s">
        <v>13486</v>
      </c>
      <c r="F1165" s="375">
        <v>78.6</v>
      </c>
      <c r="G1165" s="376" t="s">
        <v>1923</v>
      </c>
      <c r="H1165" s="163"/>
      <c r="I1165" s="163"/>
      <c r="J1165" s="163"/>
      <c r="K1165" s="163"/>
      <c r="L1165" s="163"/>
      <c r="M1165" s="163"/>
      <c r="N1165" s="163"/>
      <c r="O1165" s="163"/>
      <c r="P1165" s="163"/>
      <c r="Q1165" s="163"/>
      <c r="R1165" s="163"/>
      <c r="S1165" s="163"/>
      <c r="T1165" s="163"/>
      <c r="U1165" s="163"/>
      <c r="V1165" s="163"/>
      <c r="W1165" s="163"/>
      <c r="X1165" s="163"/>
      <c r="Y1165" s="163"/>
      <c r="Z1165" s="163"/>
    </row>
    <row r="1166" ht="11.25" customHeight="1">
      <c r="A1166" s="162" t="s">
        <v>108</v>
      </c>
      <c r="B1166" s="10" t="s">
        <v>52</v>
      </c>
      <c r="C1166" s="162" t="s">
        <v>14574</v>
      </c>
      <c r="D1166" s="10" t="s">
        <v>13300</v>
      </c>
      <c r="E1166" s="10" t="s">
        <v>13471</v>
      </c>
      <c r="F1166" s="375">
        <v>470.66</v>
      </c>
      <c r="G1166" s="376" t="s">
        <v>1923</v>
      </c>
      <c r="H1166" s="163"/>
      <c r="I1166" s="163"/>
      <c r="J1166" s="163"/>
      <c r="K1166" s="163"/>
      <c r="L1166" s="163"/>
      <c r="M1166" s="163"/>
      <c r="N1166" s="163"/>
      <c r="O1166" s="163"/>
      <c r="P1166" s="163"/>
      <c r="Q1166" s="163"/>
      <c r="R1166" s="163"/>
      <c r="S1166" s="163"/>
      <c r="T1166" s="163"/>
      <c r="U1166" s="163"/>
      <c r="V1166" s="163"/>
      <c r="W1166" s="163"/>
      <c r="X1166" s="163"/>
      <c r="Y1166" s="163"/>
      <c r="Z1166" s="163"/>
    </row>
    <row r="1167" ht="11.25" customHeight="1">
      <c r="A1167" s="162" t="s">
        <v>9570</v>
      </c>
      <c r="B1167" s="10" t="s">
        <v>106</v>
      </c>
      <c r="C1167" s="162" t="s">
        <v>14575</v>
      </c>
      <c r="D1167" s="10" t="s">
        <v>13300</v>
      </c>
      <c r="E1167" s="10" t="s">
        <v>13620</v>
      </c>
      <c r="F1167" s="375">
        <v>41.66</v>
      </c>
      <c r="G1167" s="376" t="s">
        <v>116</v>
      </c>
      <c r="H1167" s="163"/>
      <c r="I1167" s="163"/>
      <c r="J1167" s="163"/>
      <c r="K1167" s="163"/>
      <c r="L1167" s="163"/>
      <c r="M1167" s="163"/>
      <c r="N1167" s="163"/>
      <c r="O1167" s="163"/>
      <c r="P1167" s="163"/>
      <c r="Q1167" s="163"/>
      <c r="R1167" s="163"/>
      <c r="S1167" s="163"/>
      <c r="T1167" s="163"/>
      <c r="U1167" s="163"/>
      <c r="V1167" s="163"/>
      <c r="W1167" s="163"/>
      <c r="X1167" s="163"/>
      <c r="Y1167" s="163"/>
      <c r="Z1167" s="163"/>
    </row>
    <row r="1168" ht="11.25" customHeight="1">
      <c r="A1168" s="162" t="s">
        <v>9570</v>
      </c>
      <c r="B1168" s="10" t="s">
        <v>106</v>
      </c>
      <c r="C1168" s="162" t="s">
        <v>14576</v>
      </c>
      <c r="D1168" s="10" t="s">
        <v>13300</v>
      </c>
      <c r="E1168" s="10">
        <v>42.0</v>
      </c>
      <c r="F1168" s="375">
        <v>41.66</v>
      </c>
      <c r="G1168" s="376" t="s">
        <v>116</v>
      </c>
      <c r="H1168" s="163"/>
      <c r="I1168" s="163"/>
      <c r="J1168" s="163"/>
      <c r="K1168" s="163"/>
      <c r="L1168" s="163"/>
      <c r="M1168" s="163"/>
      <c r="N1168" s="163"/>
      <c r="O1168" s="163"/>
      <c r="P1168" s="163"/>
      <c r="Q1168" s="163"/>
      <c r="R1168" s="163"/>
      <c r="S1168" s="163"/>
      <c r="T1168" s="163"/>
      <c r="U1168" s="163"/>
      <c r="V1168" s="163"/>
      <c r="W1168" s="163"/>
      <c r="X1168" s="163"/>
      <c r="Y1168" s="163"/>
      <c r="Z1168" s="163"/>
    </row>
    <row r="1169" ht="11.25" customHeight="1">
      <c r="A1169" s="162" t="s">
        <v>9570</v>
      </c>
      <c r="B1169" s="10" t="s">
        <v>106</v>
      </c>
      <c r="C1169" s="162" t="s">
        <v>14577</v>
      </c>
      <c r="D1169" s="10" t="s">
        <v>13300</v>
      </c>
      <c r="E1169" s="10" t="s">
        <v>14132</v>
      </c>
      <c r="F1169" s="375">
        <v>26.66</v>
      </c>
      <c r="G1169" s="376" t="s">
        <v>116</v>
      </c>
      <c r="H1169" s="163"/>
      <c r="I1169" s="163"/>
      <c r="J1169" s="163"/>
      <c r="K1169" s="163"/>
      <c r="L1169" s="163"/>
      <c r="M1169" s="163"/>
      <c r="N1169" s="163"/>
      <c r="O1169" s="163"/>
      <c r="P1169" s="163"/>
      <c r="Q1169" s="163"/>
      <c r="R1169" s="163"/>
      <c r="S1169" s="163"/>
      <c r="T1169" s="163"/>
      <c r="U1169" s="163"/>
      <c r="V1169" s="163"/>
      <c r="W1169" s="163"/>
      <c r="X1169" s="163"/>
      <c r="Y1169" s="163"/>
      <c r="Z1169" s="163"/>
    </row>
    <row r="1170" ht="11.25" customHeight="1">
      <c r="A1170" s="162" t="s">
        <v>9570</v>
      </c>
      <c r="B1170" s="10" t="s">
        <v>106</v>
      </c>
      <c r="C1170" s="162" t="s">
        <v>14578</v>
      </c>
      <c r="D1170" s="10" t="s">
        <v>13300</v>
      </c>
      <c r="E1170" s="10" t="s">
        <v>14132</v>
      </c>
      <c r="F1170" s="375">
        <v>26.66</v>
      </c>
      <c r="G1170" s="376" t="s">
        <v>116</v>
      </c>
      <c r="H1170" s="163"/>
      <c r="I1170" s="163"/>
      <c r="J1170" s="163"/>
      <c r="K1170" s="163"/>
      <c r="L1170" s="163"/>
      <c r="M1170" s="163"/>
      <c r="N1170" s="163"/>
      <c r="O1170" s="163"/>
      <c r="P1170" s="163"/>
      <c r="Q1170" s="163"/>
      <c r="R1170" s="163"/>
      <c r="S1170" s="163"/>
      <c r="T1170" s="163"/>
      <c r="U1170" s="163"/>
      <c r="V1170" s="163"/>
      <c r="W1170" s="163"/>
      <c r="X1170" s="163"/>
      <c r="Y1170" s="163"/>
      <c r="Z1170" s="163"/>
    </row>
    <row r="1171" ht="11.25" customHeight="1">
      <c r="A1171" s="162" t="s">
        <v>9570</v>
      </c>
      <c r="B1171" s="10" t="s">
        <v>106</v>
      </c>
      <c r="C1171" s="162" t="s">
        <v>14579</v>
      </c>
      <c r="D1171" s="10" t="s">
        <v>13300</v>
      </c>
      <c r="E1171" s="10" t="s">
        <v>13473</v>
      </c>
      <c r="F1171" s="375">
        <v>50.0</v>
      </c>
      <c r="G1171" s="376" t="s">
        <v>116</v>
      </c>
      <c r="H1171" s="163"/>
      <c r="I1171" s="163"/>
      <c r="J1171" s="163"/>
      <c r="K1171" s="163"/>
      <c r="L1171" s="163"/>
      <c r="M1171" s="163"/>
      <c r="N1171" s="163"/>
      <c r="O1171" s="163"/>
      <c r="P1171" s="163"/>
      <c r="Q1171" s="163"/>
      <c r="R1171" s="163"/>
      <c r="S1171" s="163"/>
      <c r="T1171" s="163"/>
      <c r="U1171" s="163"/>
      <c r="V1171" s="163"/>
      <c r="W1171" s="163"/>
      <c r="X1171" s="163"/>
      <c r="Y1171" s="163"/>
      <c r="Z1171" s="163"/>
    </row>
    <row r="1172" ht="11.25" customHeight="1">
      <c r="A1172" s="162" t="s">
        <v>9570</v>
      </c>
      <c r="B1172" s="10" t="s">
        <v>106</v>
      </c>
      <c r="C1172" s="162" t="s">
        <v>14580</v>
      </c>
      <c r="D1172" s="10" t="s">
        <v>13300</v>
      </c>
      <c r="E1172" s="10">
        <v>50.0</v>
      </c>
      <c r="F1172" s="375">
        <v>50.0</v>
      </c>
      <c r="G1172" s="376" t="s">
        <v>116</v>
      </c>
      <c r="H1172" s="163"/>
      <c r="I1172" s="163"/>
      <c r="J1172" s="163"/>
      <c r="K1172" s="163"/>
      <c r="L1172" s="163"/>
      <c r="M1172" s="163"/>
      <c r="N1172" s="163"/>
      <c r="O1172" s="163"/>
      <c r="P1172" s="163"/>
      <c r="Q1172" s="163"/>
      <c r="R1172" s="163"/>
      <c r="S1172" s="163"/>
      <c r="T1172" s="163"/>
      <c r="U1172" s="163"/>
      <c r="V1172" s="163"/>
      <c r="W1172" s="163"/>
      <c r="X1172" s="163"/>
      <c r="Y1172" s="163"/>
      <c r="Z1172" s="163"/>
    </row>
    <row r="1173" ht="11.25" customHeight="1">
      <c r="A1173" s="162" t="s">
        <v>9570</v>
      </c>
      <c r="B1173" s="10" t="s">
        <v>106</v>
      </c>
      <c r="C1173" s="162" t="s">
        <v>14581</v>
      </c>
      <c r="D1173" s="10" t="s">
        <v>13300</v>
      </c>
      <c r="E1173" s="10" t="s">
        <v>13473</v>
      </c>
      <c r="F1173" s="375">
        <v>50.0</v>
      </c>
      <c r="G1173" s="376" t="s">
        <v>116</v>
      </c>
      <c r="H1173" s="163"/>
      <c r="I1173" s="163"/>
      <c r="J1173" s="163"/>
      <c r="K1173" s="163"/>
      <c r="L1173" s="163"/>
      <c r="M1173" s="163"/>
      <c r="N1173" s="163"/>
      <c r="O1173" s="163"/>
      <c r="P1173" s="163"/>
      <c r="Q1173" s="163"/>
      <c r="R1173" s="163"/>
      <c r="S1173" s="163"/>
      <c r="T1173" s="163"/>
      <c r="U1173" s="163"/>
      <c r="V1173" s="163"/>
      <c r="W1173" s="163"/>
      <c r="X1173" s="163"/>
      <c r="Y1173" s="163"/>
      <c r="Z1173" s="163"/>
    </row>
    <row r="1174" ht="11.25" customHeight="1">
      <c r="A1174" s="162" t="s">
        <v>9570</v>
      </c>
      <c r="B1174" s="10" t="s">
        <v>106</v>
      </c>
      <c r="C1174" s="162" t="s">
        <v>14582</v>
      </c>
      <c r="D1174" s="10" t="s">
        <v>13300</v>
      </c>
      <c r="E1174" s="10">
        <v>50.0</v>
      </c>
      <c r="F1174" s="375">
        <v>50.0</v>
      </c>
      <c r="G1174" s="376" t="s">
        <v>116</v>
      </c>
      <c r="H1174" s="163"/>
      <c r="I1174" s="163"/>
      <c r="J1174" s="163"/>
      <c r="K1174" s="163"/>
      <c r="L1174" s="163"/>
      <c r="M1174" s="163"/>
      <c r="N1174" s="163"/>
      <c r="O1174" s="163"/>
      <c r="P1174" s="163"/>
      <c r="Q1174" s="163"/>
      <c r="R1174" s="163"/>
      <c r="S1174" s="163"/>
      <c r="T1174" s="163"/>
      <c r="U1174" s="163"/>
      <c r="V1174" s="163"/>
      <c r="W1174" s="163"/>
      <c r="X1174" s="163"/>
      <c r="Y1174" s="163"/>
      <c r="Z1174" s="163"/>
    </row>
    <row r="1175" ht="11.25" customHeight="1">
      <c r="A1175" s="162" t="s">
        <v>9570</v>
      </c>
      <c r="B1175" s="10" t="s">
        <v>106</v>
      </c>
      <c r="C1175" s="162" t="s">
        <v>14583</v>
      </c>
      <c r="D1175" s="10" t="s">
        <v>13300</v>
      </c>
      <c r="E1175" s="10" t="s">
        <v>13558</v>
      </c>
      <c r="F1175" s="375">
        <v>10.0</v>
      </c>
      <c r="G1175" s="376" t="s">
        <v>116</v>
      </c>
      <c r="H1175" s="163"/>
      <c r="I1175" s="163"/>
      <c r="J1175" s="163"/>
      <c r="K1175" s="163"/>
      <c r="L1175" s="163"/>
      <c r="M1175" s="163"/>
      <c r="N1175" s="163"/>
      <c r="O1175" s="163"/>
      <c r="P1175" s="163"/>
      <c r="Q1175" s="163"/>
      <c r="R1175" s="163"/>
      <c r="S1175" s="163"/>
      <c r="T1175" s="163"/>
      <c r="U1175" s="163"/>
      <c r="V1175" s="163"/>
      <c r="W1175" s="163"/>
      <c r="X1175" s="163"/>
      <c r="Y1175" s="163"/>
      <c r="Z1175" s="163"/>
    </row>
    <row r="1176" ht="11.25" customHeight="1">
      <c r="A1176" s="162" t="s">
        <v>9570</v>
      </c>
      <c r="B1176" s="10" t="s">
        <v>106</v>
      </c>
      <c r="C1176" s="162" t="s">
        <v>14584</v>
      </c>
      <c r="D1176" s="10" t="s">
        <v>13300</v>
      </c>
      <c r="E1176" s="10">
        <v>10.0</v>
      </c>
      <c r="F1176" s="375">
        <v>10.0</v>
      </c>
      <c r="G1176" s="376" t="s">
        <v>116</v>
      </c>
      <c r="H1176" s="163"/>
      <c r="I1176" s="163"/>
      <c r="J1176" s="163"/>
      <c r="K1176" s="163"/>
      <c r="L1176" s="163"/>
      <c r="M1176" s="163"/>
      <c r="N1176" s="163"/>
      <c r="O1176" s="163"/>
      <c r="P1176" s="163"/>
      <c r="Q1176" s="163"/>
      <c r="R1176" s="163"/>
      <c r="S1176" s="163"/>
      <c r="T1176" s="163"/>
      <c r="U1176" s="163"/>
      <c r="V1176" s="163"/>
      <c r="W1176" s="163"/>
      <c r="X1176" s="163"/>
      <c r="Y1176" s="163"/>
      <c r="Z1176" s="163"/>
    </row>
    <row r="1177" ht="11.25" customHeight="1">
      <c r="A1177" s="162" t="s">
        <v>9570</v>
      </c>
      <c r="B1177" s="10" t="s">
        <v>106</v>
      </c>
      <c r="C1177" s="162" t="s">
        <v>14528</v>
      </c>
      <c r="D1177" s="10" t="s">
        <v>11899</v>
      </c>
      <c r="E1177" s="10" t="s">
        <v>13471</v>
      </c>
      <c r="F1177" s="375">
        <v>470.66</v>
      </c>
      <c r="G1177" s="376" t="s">
        <v>116</v>
      </c>
      <c r="H1177" s="163"/>
      <c r="I1177" s="163"/>
      <c r="J1177" s="163"/>
      <c r="K1177" s="163"/>
      <c r="L1177" s="163"/>
      <c r="M1177" s="163"/>
      <c r="N1177" s="163"/>
      <c r="O1177" s="163"/>
      <c r="P1177" s="163"/>
      <c r="Q1177" s="163"/>
      <c r="R1177" s="163"/>
      <c r="S1177" s="163"/>
      <c r="T1177" s="163"/>
      <c r="U1177" s="163"/>
      <c r="V1177" s="163"/>
      <c r="W1177" s="163"/>
      <c r="X1177" s="163"/>
      <c r="Y1177" s="163"/>
      <c r="Z1177" s="163"/>
    </row>
    <row r="1178" ht="11.25" customHeight="1">
      <c r="A1178" s="162" t="s">
        <v>9570</v>
      </c>
      <c r="B1178" s="10" t="s">
        <v>106</v>
      </c>
      <c r="C1178" s="162" t="s">
        <v>14585</v>
      </c>
      <c r="D1178" s="10" t="s">
        <v>11899</v>
      </c>
      <c r="E1178" s="10" t="s">
        <v>13642</v>
      </c>
      <c r="F1178" s="375">
        <v>78.66</v>
      </c>
      <c r="G1178" s="376" t="s">
        <v>116</v>
      </c>
      <c r="H1178" s="163"/>
      <c r="I1178" s="163"/>
      <c r="J1178" s="163"/>
      <c r="K1178" s="163"/>
      <c r="L1178" s="163"/>
      <c r="M1178" s="163"/>
      <c r="N1178" s="163"/>
      <c r="O1178" s="163"/>
      <c r="P1178" s="163"/>
      <c r="Q1178" s="163"/>
      <c r="R1178" s="163"/>
      <c r="S1178" s="163"/>
      <c r="T1178" s="163"/>
      <c r="U1178" s="163"/>
      <c r="V1178" s="163"/>
      <c r="W1178" s="163"/>
      <c r="X1178" s="163"/>
      <c r="Y1178" s="163"/>
      <c r="Z1178" s="163"/>
    </row>
    <row r="1179" ht="11.25" customHeight="1">
      <c r="A1179" s="162" t="s">
        <v>9570</v>
      </c>
      <c r="B1179" s="10" t="s">
        <v>106</v>
      </c>
      <c r="C1179" s="162" t="s">
        <v>14586</v>
      </c>
      <c r="D1179" s="10" t="s">
        <v>11899</v>
      </c>
      <c r="E1179" s="10" t="s">
        <v>13647</v>
      </c>
      <c r="F1179" s="375">
        <v>14.0</v>
      </c>
      <c r="G1179" s="376" t="s">
        <v>116</v>
      </c>
      <c r="H1179" s="163"/>
      <c r="I1179" s="163"/>
      <c r="J1179" s="163"/>
      <c r="K1179" s="163"/>
      <c r="L1179" s="163"/>
      <c r="M1179" s="163"/>
      <c r="N1179" s="163"/>
      <c r="O1179" s="163"/>
      <c r="P1179" s="163"/>
      <c r="Q1179" s="163"/>
      <c r="R1179" s="163"/>
      <c r="S1179" s="163"/>
      <c r="T1179" s="163"/>
      <c r="U1179" s="163"/>
      <c r="V1179" s="163"/>
      <c r="W1179" s="163"/>
      <c r="X1179" s="163"/>
      <c r="Y1179" s="163"/>
      <c r="Z1179" s="163"/>
    </row>
    <row r="1180" ht="11.25" customHeight="1">
      <c r="A1180" s="162" t="s">
        <v>126</v>
      </c>
      <c r="B1180" s="10" t="s">
        <v>106</v>
      </c>
      <c r="C1180" s="162" t="s">
        <v>14587</v>
      </c>
      <c r="D1180" s="10" t="s">
        <v>13330</v>
      </c>
      <c r="E1180" s="10" t="s">
        <v>13486</v>
      </c>
      <c r="F1180" s="375">
        <v>78.66</v>
      </c>
      <c r="G1180" s="376" t="s">
        <v>126</v>
      </c>
      <c r="H1180" s="163"/>
      <c r="I1180" s="163"/>
      <c r="J1180" s="163"/>
      <c r="K1180" s="163"/>
      <c r="L1180" s="163"/>
      <c r="M1180" s="163"/>
      <c r="N1180" s="163"/>
      <c r="O1180" s="163"/>
      <c r="P1180" s="163"/>
      <c r="Q1180" s="163"/>
      <c r="R1180" s="163"/>
      <c r="S1180" s="163"/>
      <c r="T1180" s="163"/>
      <c r="U1180" s="163"/>
      <c r="V1180" s="163"/>
      <c r="W1180" s="163"/>
      <c r="X1180" s="163"/>
      <c r="Y1180" s="163"/>
      <c r="Z1180" s="163"/>
    </row>
    <row r="1181" ht="11.25" customHeight="1">
      <c r="A1181" s="162" t="s">
        <v>126</v>
      </c>
      <c r="B1181" s="111" t="s">
        <v>106</v>
      </c>
      <c r="C1181" s="96" t="s">
        <v>14588</v>
      </c>
      <c r="D1181" s="302" t="s">
        <v>13330</v>
      </c>
      <c r="E1181" s="302" t="s">
        <v>13471</v>
      </c>
      <c r="F1181" s="303">
        <v>470.66</v>
      </c>
      <c r="G1181" s="376" t="s">
        <v>126</v>
      </c>
      <c r="H1181" s="378"/>
      <c r="I1181" s="378"/>
      <c r="J1181" s="378"/>
      <c r="K1181" s="378"/>
      <c r="L1181" s="378"/>
      <c r="M1181" s="378"/>
      <c r="N1181" s="378"/>
      <c r="O1181" s="378"/>
      <c r="P1181" s="378"/>
      <c r="Q1181" s="378"/>
      <c r="R1181" s="378"/>
      <c r="S1181" s="378"/>
      <c r="T1181" s="378"/>
      <c r="U1181" s="378"/>
      <c r="V1181" s="378"/>
      <c r="W1181" s="378"/>
      <c r="X1181" s="378"/>
      <c r="Y1181" s="378"/>
      <c r="Z1181" s="378"/>
    </row>
    <row r="1182" ht="11.25" customHeight="1">
      <c r="A1182" s="162" t="s">
        <v>126</v>
      </c>
      <c r="B1182" s="10" t="s">
        <v>106</v>
      </c>
      <c r="C1182" s="162" t="s">
        <v>14589</v>
      </c>
      <c r="D1182" s="10" t="s">
        <v>13330</v>
      </c>
      <c r="E1182" s="10">
        <v>88.0</v>
      </c>
      <c r="F1182" s="375">
        <v>88.0</v>
      </c>
      <c r="G1182" s="376" t="s">
        <v>126</v>
      </c>
      <c r="H1182" s="163"/>
      <c r="I1182" s="163"/>
      <c r="J1182" s="163"/>
      <c r="K1182" s="163"/>
      <c r="L1182" s="163"/>
      <c r="M1182" s="163"/>
      <c r="N1182" s="163"/>
      <c r="O1182" s="163"/>
      <c r="P1182" s="163"/>
      <c r="Q1182" s="163"/>
      <c r="R1182" s="163"/>
      <c r="S1182" s="163"/>
      <c r="T1182" s="163"/>
      <c r="U1182" s="163"/>
      <c r="V1182" s="163"/>
      <c r="W1182" s="163"/>
      <c r="X1182" s="163"/>
      <c r="Y1182" s="163"/>
      <c r="Z1182" s="163"/>
    </row>
    <row r="1183" ht="11.25" customHeight="1">
      <c r="A1183" s="162" t="s">
        <v>126</v>
      </c>
      <c r="B1183" s="10" t="s">
        <v>106</v>
      </c>
      <c r="C1183" s="162" t="s">
        <v>14590</v>
      </c>
      <c r="D1183" s="10" t="s">
        <v>13330</v>
      </c>
      <c r="E1183" s="10">
        <v>88.0</v>
      </c>
      <c r="F1183" s="375">
        <v>88.0</v>
      </c>
      <c r="G1183" s="376" t="s">
        <v>126</v>
      </c>
      <c r="H1183" s="163"/>
      <c r="I1183" s="163"/>
      <c r="J1183" s="163"/>
      <c r="K1183" s="163"/>
      <c r="L1183" s="163"/>
      <c r="M1183" s="163"/>
      <c r="N1183" s="163"/>
      <c r="O1183" s="163"/>
      <c r="P1183" s="163"/>
      <c r="Q1183" s="163"/>
      <c r="R1183" s="163"/>
      <c r="S1183" s="163"/>
      <c r="T1183" s="163"/>
      <c r="U1183" s="163"/>
      <c r="V1183" s="163"/>
      <c r="W1183" s="163"/>
      <c r="X1183" s="163"/>
      <c r="Y1183" s="163"/>
      <c r="Z1183" s="163"/>
    </row>
    <row r="1184" ht="11.25" customHeight="1">
      <c r="A1184" s="162" t="s">
        <v>126</v>
      </c>
      <c r="B1184" s="10" t="s">
        <v>106</v>
      </c>
      <c r="C1184" s="162" t="s">
        <v>14591</v>
      </c>
      <c r="D1184" s="10" t="s">
        <v>13330</v>
      </c>
      <c r="E1184" s="10">
        <v>88.0</v>
      </c>
      <c r="F1184" s="375">
        <v>14.66</v>
      </c>
      <c r="G1184" s="376" t="s">
        <v>126</v>
      </c>
      <c r="H1184" s="163"/>
      <c r="I1184" s="163"/>
      <c r="J1184" s="163"/>
      <c r="K1184" s="163"/>
      <c r="L1184" s="163"/>
      <c r="M1184" s="163"/>
      <c r="N1184" s="163"/>
      <c r="O1184" s="163"/>
      <c r="P1184" s="163"/>
      <c r="Q1184" s="163"/>
      <c r="R1184" s="163"/>
      <c r="S1184" s="163"/>
      <c r="T1184" s="163"/>
      <c r="U1184" s="163"/>
      <c r="V1184" s="163"/>
      <c r="W1184" s="163"/>
      <c r="X1184" s="163"/>
      <c r="Y1184" s="163"/>
      <c r="Z1184" s="163"/>
    </row>
    <row r="1185" ht="11.25" customHeight="1">
      <c r="A1185" s="162" t="s">
        <v>126</v>
      </c>
      <c r="B1185" s="10" t="s">
        <v>106</v>
      </c>
      <c r="C1185" s="162" t="s">
        <v>14592</v>
      </c>
      <c r="D1185" s="10" t="s">
        <v>13330</v>
      </c>
      <c r="E1185" s="10">
        <v>88.0</v>
      </c>
      <c r="F1185" s="375">
        <v>14.66</v>
      </c>
      <c r="G1185" s="376" t="s">
        <v>126</v>
      </c>
      <c r="H1185" s="163"/>
      <c r="I1185" s="163"/>
      <c r="J1185" s="163"/>
      <c r="K1185" s="163"/>
      <c r="L1185" s="163"/>
      <c r="M1185" s="163"/>
      <c r="N1185" s="163"/>
      <c r="O1185" s="163"/>
      <c r="P1185" s="163"/>
      <c r="Q1185" s="163"/>
      <c r="R1185" s="163"/>
      <c r="S1185" s="163"/>
      <c r="T1185" s="163"/>
      <c r="U1185" s="163"/>
      <c r="V1185" s="163"/>
      <c r="W1185" s="163"/>
      <c r="X1185" s="163"/>
      <c r="Y1185" s="163"/>
      <c r="Z1185" s="163"/>
    </row>
    <row r="1186" ht="11.25" customHeight="1">
      <c r="A1186" s="162" t="s">
        <v>126</v>
      </c>
      <c r="B1186" s="10" t="s">
        <v>106</v>
      </c>
      <c r="C1186" s="162" t="s">
        <v>14593</v>
      </c>
      <c r="D1186" s="10" t="s">
        <v>13330</v>
      </c>
      <c r="E1186" s="10">
        <v>22.0</v>
      </c>
      <c r="F1186" s="375">
        <v>21.66</v>
      </c>
      <c r="G1186" s="376" t="s">
        <v>126</v>
      </c>
      <c r="H1186" s="163"/>
      <c r="I1186" s="163"/>
      <c r="J1186" s="163"/>
      <c r="K1186" s="163"/>
      <c r="L1186" s="163"/>
      <c r="M1186" s="163"/>
      <c r="N1186" s="163"/>
      <c r="O1186" s="163"/>
      <c r="P1186" s="163"/>
      <c r="Q1186" s="163"/>
      <c r="R1186" s="163"/>
      <c r="S1186" s="163"/>
      <c r="T1186" s="163"/>
      <c r="U1186" s="163"/>
      <c r="V1186" s="163"/>
      <c r="W1186" s="163"/>
      <c r="X1186" s="163"/>
      <c r="Y1186" s="163"/>
      <c r="Z1186" s="163"/>
    </row>
    <row r="1187" ht="11.25" customHeight="1">
      <c r="A1187" s="162" t="s">
        <v>126</v>
      </c>
      <c r="B1187" s="10" t="s">
        <v>106</v>
      </c>
      <c r="C1187" s="162" t="s">
        <v>14594</v>
      </c>
      <c r="D1187" s="10" t="s">
        <v>13330</v>
      </c>
      <c r="E1187" s="10">
        <v>22.0</v>
      </c>
      <c r="F1187" s="375">
        <v>21.66</v>
      </c>
      <c r="G1187" s="376" t="s">
        <v>126</v>
      </c>
      <c r="H1187" s="163"/>
      <c r="I1187" s="163"/>
      <c r="J1187" s="163"/>
      <c r="K1187" s="163"/>
      <c r="L1187" s="163"/>
      <c r="M1187" s="163"/>
      <c r="N1187" s="163"/>
      <c r="O1187" s="163"/>
      <c r="P1187" s="163"/>
      <c r="Q1187" s="163"/>
      <c r="R1187" s="163"/>
      <c r="S1187" s="163"/>
      <c r="T1187" s="163"/>
      <c r="U1187" s="163"/>
      <c r="V1187" s="163"/>
      <c r="W1187" s="163"/>
      <c r="X1187" s="163"/>
      <c r="Y1187" s="163"/>
      <c r="Z1187" s="163"/>
    </row>
    <row r="1188" ht="11.25" customHeight="1">
      <c r="A1188" s="162" t="s">
        <v>126</v>
      </c>
      <c r="B1188" s="10" t="s">
        <v>106</v>
      </c>
      <c r="C1188" s="174"/>
      <c r="D1188" s="10" t="s">
        <v>13330</v>
      </c>
      <c r="E1188" s="143"/>
      <c r="F1188" s="317">
        <v>22.0</v>
      </c>
      <c r="G1188" s="376" t="s">
        <v>126</v>
      </c>
      <c r="H1188" s="163"/>
      <c r="I1188" s="163"/>
      <c r="J1188" s="163"/>
      <c r="K1188" s="163"/>
      <c r="L1188" s="163"/>
      <c r="M1188" s="163"/>
      <c r="N1188" s="163"/>
      <c r="O1188" s="163"/>
      <c r="P1188" s="163"/>
      <c r="Q1188" s="163"/>
      <c r="R1188" s="163"/>
      <c r="S1188" s="163"/>
      <c r="T1188" s="163"/>
      <c r="U1188" s="163"/>
      <c r="V1188" s="163"/>
      <c r="W1188" s="163"/>
      <c r="X1188" s="163"/>
      <c r="Y1188" s="163"/>
      <c r="Z1188" s="163"/>
    </row>
    <row r="1189" ht="11.25" customHeight="1">
      <c r="A1189" s="162" t="s">
        <v>126</v>
      </c>
      <c r="B1189" s="10" t="s">
        <v>106</v>
      </c>
      <c r="C1189" s="174"/>
      <c r="D1189" s="10" t="s">
        <v>13330</v>
      </c>
      <c r="E1189" s="143"/>
      <c r="F1189" s="317">
        <v>9.0</v>
      </c>
      <c r="G1189" s="376" t="s">
        <v>126</v>
      </c>
      <c r="H1189" s="163"/>
      <c r="I1189" s="163"/>
      <c r="J1189" s="163"/>
      <c r="K1189" s="163"/>
      <c r="L1189" s="163"/>
      <c r="M1189" s="163"/>
      <c r="N1189" s="163"/>
      <c r="O1189" s="163"/>
      <c r="P1189" s="163"/>
      <c r="Q1189" s="163"/>
      <c r="R1189" s="163"/>
      <c r="S1189" s="163"/>
      <c r="T1189" s="163"/>
      <c r="U1189" s="163"/>
      <c r="V1189" s="163"/>
      <c r="W1189" s="163"/>
      <c r="X1189" s="163"/>
      <c r="Y1189" s="163"/>
      <c r="Z1189" s="163"/>
    </row>
    <row r="1190" ht="11.25" customHeight="1">
      <c r="A1190" s="162" t="s">
        <v>10107</v>
      </c>
      <c r="B1190" s="10" t="s">
        <v>106</v>
      </c>
      <c r="C1190" s="162" t="s">
        <v>13047</v>
      </c>
      <c r="D1190" s="10" t="s">
        <v>13300</v>
      </c>
      <c r="E1190" s="10" t="s">
        <v>14595</v>
      </c>
      <c r="F1190" s="375">
        <v>78.6</v>
      </c>
      <c r="G1190" s="376" t="s">
        <v>1943</v>
      </c>
      <c r="H1190" s="163"/>
      <c r="I1190" s="163"/>
      <c r="J1190" s="163"/>
      <c r="K1190" s="163"/>
      <c r="L1190" s="163"/>
      <c r="M1190" s="163"/>
      <c r="N1190" s="163"/>
      <c r="O1190" s="163"/>
      <c r="P1190" s="163"/>
      <c r="Q1190" s="163"/>
      <c r="R1190" s="163"/>
      <c r="S1190" s="163"/>
      <c r="T1190" s="163"/>
      <c r="U1190" s="163"/>
      <c r="V1190" s="163"/>
      <c r="W1190" s="163"/>
      <c r="X1190" s="163"/>
      <c r="Y1190" s="163"/>
      <c r="Z1190" s="163"/>
    </row>
    <row r="1191" ht="11.25" customHeight="1">
      <c r="A1191" s="162" t="s">
        <v>10107</v>
      </c>
      <c r="B1191" s="10" t="s">
        <v>106</v>
      </c>
      <c r="C1191" s="162" t="s">
        <v>13313</v>
      </c>
      <c r="D1191" s="10" t="s">
        <v>13300</v>
      </c>
      <c r="E1191" s="10" t="s">
        <v>14596</v>
      </c>
      <c r="F1191" s="375">
        <v>470.66</v>
      </c>
      <c r="G1191" s="376" t="s">
        <v>1943</v>
      </c>
      <c r="H1191" s="163"/>
      <c r="I1191" s="163"/>
      <c r="J1191" s="163"/>
      <c r="K1191" s="163"/>
      <c r="L1191" s="163"/>
      <c r="M1191" s="163"/>
      <c r="N1191" s="163"/>
      <c r="O1191" s="163"/>
      <c r="P1191" s="163"/>
      <c r="Q1191" s="163"/>
      <c r="R1191" s="163"/>
      <c r="S1191" s="163"/>
      <c r="T1191" s="163"/>
      <c r="U1191" s="163"/>
      <c r="V1191" s="163"/>
      <c r="W1191" s="163"/>
      <c r="X1191" s="163"/>
      <c r="Y1191" s="163"/>
      <c r="Z1191" s="163"/>
    </row>
    <row r="1192" ht="11.25" customHeight="1">
      <c r="A1192" s="162" t="s">
        <v>10107</v>
      </c>
      <c r="B1192" s="10" t="s">
        <v>106</v>
      </c>
      <c r="C1192" s="162" t="s">
        <v>14597</v>
      </c>
      <c r="D1192" s="10" t="s">
        <v>13300</v>
      </c>
      <c r="E1192" s="10" t="s">
        <v>14598</v>
      </c>
      <c r="F1192" s="375">
        <v>41.3</v>
      </c>
      <c r="G1192" s="376" t="s">
        <v>1943</v>
      </c>
      <c r="H1192" s="163"/>
      <c r="I1192" s="163"/>
      <c r="J1192" s="163"/>
      <c r="K1192" s="163"/>
      <c r="L1192" s="163"/>
      <c r="M1192" s="163"/>
      <c r="N1192" s="163"/>
      <c r="O1192" s="163"/>
      <c r="P1192" s="163"/>
      <c r="Q1192" s="163"/>
      <c r="R1192" s="163"/>
      <c r="S1192" s="163"/>
      <c r="T1192" s="163"/>
      <c r="U1192" s="163"/>
      <c r="V1192" s="163"/>
      <c r="W1192" s="163"/>
      <c r="X1192" s="163"/>
      <c r="Y1192" s="163"/>
      <c r="Z1192" s="163"/>
    </row>
    <row r="1193" ht="11.25" customHeight="1">
      <c r="A1193" s="162" t="s">
        <v>10107</v>
      </c>
      <c r="B1193" s="10" t="s">
        <v>106</v>
      </c>
      <c r="C1193" s="162" t="s">
        <v>14599</v>
      </c>
      <c r="D1193" s="10" t="s">
        <v>13300</v>
      </c>
      <c r="E1193" s="10">
        <v>73.0</v>
      </c>
      <c r="F1193" s="375">
        <v>24.3</v>
      </c>
      <c r="G1193" s="376" t="s">
        <v>1943</v>
      </c>
      <c r="H1193" s="163"/>
      <c r="I1193" s="163"/>
      <c r="J1193" s="163"/>
      <c r="K1193" s="163"/>
      <c r="L1193" s="163"/>
      <c r="M1193" s="163"/>
      <c r="N1193" s="163"/>
      <c r="O1193" s="163"/>
      <c r="P1193" s="163"/>
      <c r="Q1193" s="163"/>
      <c r="R1193" s="163"/>
      <c r="S1193" s="163"/>
      <c r="T1193" s="163"/>
      <c r="U1193" s="163"/>
      <c r="V1193" s="163"/>
      <c r="W1193" s="163"/>
      <c r="X1193" s="163"/>
      <c r="Y1193" s="163"/>
      <c r="Z1193" s="163"/>
    </row>
    <row r="1194" ht="11.25" customHeight="1">
      <c r="A1194" s="162" t="s">
        <v>10107</v>
      </c>
      <c r="B1194" s="10" t="s">
        <v>106</v>
      </c>
      <c r="C1194" s="162" t="s">
        <v>14600</v>
      </c>
      <c r="D1194" s="10" t="s">
        <v>13300</v>
      </c>
      <c r="E1194" s="10">
        <v>80.0</v>
      </c>
      <c r="F1194" s="375">
        <v>26.66</v>
      </c>
      <c r="G1194" s="376" t="s">
        <v>1943</v>
      </c>
      <c r="H1194" s="163"/>
      <c r="I1194" s="163"/>
      <c r="J1194" s="163"/>
      <c r="K1194" s="163"/>
      <c r="L1194" s="163"/>
      <c r="M1194" s="163"/>
      <c r="N1194" s="163"/>
      <c r="O1194" s="163"/>
      <c r="P1194" s="163"/>
      <c r="Q1194" s="163"/>
      <c r="R1194" s="163"/>
      <c r="S1194" s="163"/>
      <c r="T1194" s="163"/>
      <c r="U1194" s="163"/>
      <c r="V1194" s="163"/>
      <c r="W1194" s="163"/>
      <c r="X1194" s="163"/>
      <c r="Y1194" s="163"/>
      <c r="Z1194" s="163"/>
    </row>
    <row r="1195" ht="11.25" customHeight="1">
      <c r="A1195" s="162" t="s">
        <v>10107</v>
      </c>
      <c r="B1195" s="10" t="s">
        <v>106</v>
      </c>
      <c r="C1195" s="162" t="s">
        <v>14601</v>
      </c>
      <c r="D1195" s="10" t="s">
        <v>13300</v>
      </c>
      <c r="E1195" s="10">
        <v>35.0</v>
      </c>
      <c r="F1195" s="375">
        <v>11.66</v>
      </c>
      <c r="G1195" s="376" t="s">
        <v>1943</v>
      </c>
      <c r="H1195" s="163"/>
      <c r="I1195" s="163"/>
      <c r="J1195" s="163"/>
      <c r="K1195" s="163"/>
      <c r="L1195" s="163"/>
      <c r="M1195" s="163"/>
      <c r="N1195" s="163"/>
      <c r="O1195" s="163"/>
      <c r="P1195" s="163"/>
      <c r="Q1195" s="163"/>
      <c r="R1195" s="163"/>
      <c r="S1195" s="163"/>
      <c r="T1195" s="163"/>
      <c r="U1195" s="163"/>
      <c r="V1195" s="163"/>
      <c r="W1195" s="163"/>
      <c r="X1195" s="163"/>
      <c r="Y1195" s="163"/>
      <c r="Z1195" s="163"/>
    </row>
    <row r="1196" ht="11.25" customHeight="1">
      <c r="A1196" s="162" t="s">
        <v>10107</v>
      </c>
      <c r="B1196" s="10" t="s">
        <v>106</v>
      </c>
      <c r="C1196" s="162" t="s">
        <v>14602</v>
      </c>
      <c r="D1196" s="10" t="s">
        <v>13300</v>
      </c>
      <c r="E1196" s="10">
        <v>49.0</v>
      </c>
      <c r="F1196" s="375">
        <v>16.3</v>
      </c>
      <c r="G1196" s="376" t="s">
        <v>1943</v>
      </c>
      <c r="H1196" s="163"/>
      <c r="I1196" s="163"/>
      <c r="J1196" s="163"/>
      <c r="K1196" s="163"/>
      <c r="L1196" s="163"/>
      <c r="M1196" s="163"/>
      <c r="N1196" s="163"/>
      <c r="O1196" s="163"/>
      <c r="P1196" s="163"/>
      <c r="Q1196" s="163"/>
      <c r="R1196" s="163"/>
      <c r="S1196" s="163"/>
      <c r="T1196" s="163"/>
      <c r="U1196" s="163"/>
      <c r="V1196" s="163"/>
      <c r="W1196" s="163"/>
      <c r="X1196" s="163"/>
      <c r="Y1196" s="163"/>
      <c r="Z1196" s="163"/>
    </row>
    <row r="1197" ht="11.25" customHeight="1">
      <c r="A1197" s="162" t="s">
        <v>10107</v>
      </c>
      <c r="B1197" s="10" t="s">
        <v>106</v>
      </c>
      <c r="C1197" s="162" t="s">
        <v>14603</v>
      </c>
      <c r="D1197" s="10" t="s">
        <v>13300</v>
      </c>
      <c r="E1197" s="10">
        <v>149.0</v>
      </c>
      <c r="F1197" s="375">
        <v>49.66</v>
      </c>
      <c r="G1197" s="376" t="s">
        <v>1943</v>
      </c>
      <c r="H1197" s="163"/>
      <c r="I1197" s="163"/>
      <c r="J1197" s="163"/>
      <c r="K1197" s="163"/>
      <c r="L1197" s="163"/>
      <c r="M1197" s="163"/>
      <c r="N1197" s="163"/>
      <c r="O1197" s="163"/>
      <c r="P1197" s="163"/>
      <c r="Q1197" s="163"/>
      <c r="R1197" s="163"/>
      <c r="S1197" s="163"/>
      <c r="T1197" s="163"/>
      <c r="U1197" s="163"/>
      <c r="V1197" s="163"/>
      <c r="W1197" s="163"/>
      <c r="X1197" s="163"/>
      <c r="Y1197" s="163"/>
      <c r="Z1197" s="163"/>
    </row>
    <row r="1198" ht="11.25" customHeight="1">
      <c r="A1198" s="162" t="s">
        <v>10107</v>
      </c>
      <c r="B1198" s="10" t="s">
        <v>106</v>
      </c>
      <c r="C1198" s="162" t="s">
        <v>14604</v>
      </c>
      <c r="D1198" s="10" t="s">
        <v>13300</v>
      </c>
      <c r="E1198" s="10">
        <v>33.0</v>
      </c>
      <c r="F1198" s="375">
        <v>11.0</v>
      </c>
      <c r="G1198" s="376" t="s">
        <v>1943</v>
      </c>
      <c r="H1198" s="163"/>
      <c r="I1198" s="163"/>
      <c r="J1198" s="163"/>
      <c r="K1198" s="163"/>
      <c r="L1198" s="163"/>
      <c r="M1198" s="163"/>
      <c r="N1198" s="163"/>
      <c r="O1198" s="163"/>
      <c r="P1198" s="163"/>
      <c r="Q1198" s="163"/>
      <c r="R1198" s="163"/>
      <c r="S1198" s="163"/>
      <c r="T1198" s="163"/>
      <c r="U1198" s="163"/>
      <c r="V1198" s="163"/>
      <c r="W1198" s="163"/>
      <c r="X1198" s="163"/>
      <c r="Y1198" s="163"/>
      <c r="Z1198" s="163"/>
    </row>
    <row r="1199" ht="11.25" customHeight="1">
      <c r="A1199" s="162" t="s">
        <v>10107</v>
      </c>
      <c r="B1199" s="10" t="s">
        <v>106</v>
      </c>
      <c r="C1199" s="162" t="s">
        <v>14605</v>
      </c>
      <c r="D1199" s="10" t="s">
        <v>13300</v>
      </c>
      <c r="E1199" s="10">
        <v>150.0</v>
      </c>
      <c r="F1199" s="375">
        <v>50.0</v>
      </c>
      <c r="G1199" s="376" t="s">
        <v>1943</v>
      </c>
      <c r="H1199" s="163"/>
      <c r="I1199" s="163"/>
      <c r="J1199" s="163"/>
      <c r="K1199" s="163"/>
      <c r="L1199" s="163"/>
      <c r="M1199" s="163"/>
      <c r="N1199" s="163"/>
      <c r="O1199" s="163"/>
      <c r="P1199" s="163"/>
      <c r="Q1199" s="163"/>
      <c r="R1199" s="163"/>
      <c r="S1199" s="163"/>
      <c r="T1199" s="163"/>
      <c r="U1199" s="163"/>
      <c r="V1199" s="163"/>
      <c r="W1199" s="163"/>
      <c r="X1199" s="163"/>
      <c r="Y1199" s="163"/>
      <c r="Z1199" s="163"/>
    </row>
    <row r="1200" ht="11.25" customHeight="1">
      <c r="A1200" s="162" t="s">
        <v>10107</v>
      </c>
      <c r="B1200" s="10" t="s">
        <v>106</v>
      </c>
      <c r="C1200" s="162" t="s">
        <v>14606</v>
      </c>
      <c r="D1200" s="10" t="s">
        <v>13300</v>
      </c>
      <c r="E1200" s="10">
        <v>124.0</v>
      </c>
      <c r="F1200" s="375">
        <v>41.3</v>
      </c>
      <c r="G1200" s="376" t="s">
        <v>1943</v>
      </c>
      <c r="H1200" s="163"/>
      <c r="I1200" s="163"/>
      <c r="J1200" s="163"/>
      <c r="K1200" s="163"/>
      <c r="L1200" s="163"/>
      <c r="M1200" s="163"/>
      <c r="N1200" s="163"/>
      <c r="O1200" s="163"/>
      <c r="P1200" s="163"/>
      <c r="Q1200" s="163"/>
      <c r="R1200" s="163"/>
      <c r="S1200" s="163"/>
      <c r="T1200" s="163"/>
      <c r="U1200" s="163"/>
      <c r="V1200" s="163"/>
      <c r="W1200" s="163"/>
      <c r="X1200" s="163"/>
      <c r="Y1200" s="163"/>
      <c r="Z1200" s="163"/>
    </row>
    <row r="1201" ht="11.25" customHeight="1">
      <c r="A1201" s="162" t="s">
        <v>12893</v>
      </c>
      <c r="B1201" s="10" t="s">
        <v>106</v>
      </c>
      <c r="C1201" s="162" t="s">
        <v>14607</v>
      </c>
      <c r="D1201" s="10" t="s">
        <v>13356</v>
      </c>
      <c r="E1201" s="10" t="s">
        <v>14608</v>
      </c>
      <c r="F1201" s="375">
        <v>549.33</v>
      </c>
      <c r="G1201" s="376" t="s">
        <v>10084</v>
      </c>
      <c r="H1201" s="163"/>
      <c r="I1201" s="163"/>
      <c r="J1201" s="163"/>
      <c r="K1201" s="163"/>
      <c r="L1201" s="163"/>
      <c r="M1201" s="163"/>
      <c r="N1201" s="163"/>
      <c r="O1201" s="163"/>
      <c r="P1201" s="163"/>
      <c r="Q1201" s="163"/>
      <c r="R1201" s="163"/>
      <c r="S1201" s="163"/>
      <c r="T1201" s="163"/>
      <c r="U1201" s="163"/>
      <c r="V1201" s="163"/>
      <c r="W1201" s="163"/>
      <c r="X1201" s="163"/>
      <c r="Y1201" s="163"/>
      <c r="Z1201" s="163"/>
    </row>
    <row r="1202" ht="11.25" customHeight="1">
      <c r="A1202" s="162" t="s">
        <v>12893</v>
      </c>
      <c r="B1202" s="10" t="s">
        <v>106</v>
      </c>
      <c r="C1202" s="162" t="s">
        <v>14609</v>
      </c>
      <c r="D1202" s="10" t="s">
        <v>13356</v>
      </c>
      <c r="E1202" s="10">
        <v>55.0</v>
      </c>
      <c r="F1202" s="375">
        <v>55.0</v>
      </c>
      <c r="G1202" s="376" t="s">
        <v>10084</v>
      </c>
      <c r="H1202" s="163"/>
      <c r="I1202" s="163"/>
      <c r="J1202" s="163"/>
      <c r="K1202" s="163"/>
      <c r="L1202" s="163"/>
      <c r="M1202" s="163"/>
      <c r="N1202" s="163"/>
      <c r="O1202" s="163"/>
      <c r="P1202" s="163"/>
      <c r="Q1202" s="163"/>
      <c r="R1202" s="163"/>
      <c r="S1202" s="163"/>
      <c r="T1202" s="163"/>
      <c r="U1202" s="163"/>
      <c r="V1202" s="163"/>
      <c r="W1202" s="163"/>
      <c r="X1202" s="163"/>
      <c r="Y1202" s="163"/>
      <c r="Z1202" s="163"/>
    </row>
    <row r="1203" ht="11.25" customHeight="1">
      <c r="A1203" s="162" t="s">
        <v>12893</v>
      </c>
      <c r="B1203" s="10" t="s">
        <v>106</v>
      </c>
      <c r="C1203" s="162" t="s">
        <v>14610</v>
      </c>
      <c r="D1203" s="10" t="s">
        <v>13356</v>
      </c>
      <c r="E1203" s="10" t="s">
        <v>13558</v>
      </c>
      <c r="F1203" s="375">
        <v>10.0</v>
      </c>
      <c r="G1203" s="376" t="s">
        <v>10084</v>
      </c>
      <c r="H1203" s="163"/>
      <c r="I1203" s="163"/>
      <c r="J1203" s="163"/>
      <c r="K1203" s="163"/>
      <c r="L1203" s="163"/>
      <c r="M1203" s="163"/>
      <c r="N1203" s="163"/>
      <c r="O1203" s="163"/>
      <c r="P1203" s="163"/>
      <c r="Q1203" s="163"/>
      <c r="R1203" s="163"/>
      <c r="S1203" s="163"/>
      <c r="T1203" s="163"/>
      <c r="U1203" s="163"/>
      <c r="V1203" s="163"/>
      <c r="W1203" s="163"/>
      <c r="X1203" s="163"/>
      <c r="Y1203" s="163"/>
      <c r="Z1203" s="163"/>
    </row>
    <row r="1204" ht="11.25" customHeight="1">
      <c r="A1204" s="162" t="s">
        <v>12893</v>
      </c>
      <c r="B1204" s="10" t="s">
        <v>106</v>
      </c>
      <c r="C1204" s="162" t="s">
        <v>14611</v>
      </c>
      <c r="D1204" s="10" t="s">
        <v>13356</v>
      </c>
      <c r="E1204" s="10" t="s">
        <v>13980</v>
      </c>
      <c r="F1204" s="375">
        <v>13.33</v>
      </c>
      <c r="G1204" s="376" t="s">
        <v>10084</v>
      </c>
      <c r="H1204" s="163"/>
      <c r="I1204" s="163"/>
      <c r="J1204" s="163"/>
      <c r="K1204" s="163"/>
      <c r="L1204" s="163"/>
      <c r="M1204" s="163"/>
      <c r="N1204" s="163"/>
      <c r="O1204" s="163"/>
      <c r="P1204" s="163"/>
      <c r="Q1204" s="163"/>
      <c r="R1204" s="163"/>
      <c r="S1204" s="163"/>
      <c r="T1204" s="163"/>
      <c r="U1204" s="163"/>
      <c r="V1204" s="163"/>
      <c r="W1204" s="163"/>
      <c r="X1204" s="163"/>
      <c r="Y1204" s="163"/>
      <c r="Z1204" s="163"/>
    </row>
    <row r="1205" ht="11.25" customHeight="1">
      <c r="A1205" s="162" t="s">
        <v>12893</v>
      </c>
      <c r="B1205" s="10" t="s">
        <v>106</v>
      </c>
      <c r="C1205" s="162" t="s">
        <v>14612</v>
      </c>
      <c r="D1205" s="10" t="s">
        <v>13356</v>
      </c>
      <c r="E1205" s="10" t="s">
        <v>13558</v>
      </c>
      <c r="F1205" s="375">
        <v>10.0</v>
      </c>
      <c r="G1205" s="376" t="s">
        <v>10084</v>
      </c>
      <c r="H1205" s="163"/>
      <c r="I1205" s="163"/>
      <c r="J1205" s="163"/>
      <c r="K1205" s="163"/>
      <c r="L1205" s="163"/>
      <c r="M1205" s="163"/>
      <c r="N1205" s="163"/>
      <c r="O1205" s="163"/>
      <c r="P1205" s="163"/>
      <c r="Q1205" s="163"/>
      <c r="R1205" s="163"/>
      <c r="S1205" s="163"/>
      <c r="T1205" s="163"/>
      <c r="U1205" s="163"/>
      <c r="V1205" s="163"/>
      <c r="W1205" s="163"/>
      <c r="X1205" s="163"/>
      <c r="Y1205" s="163"/>
      <c r="Z1205" s="163"/>
    </row>
    <row r="1206" ht="11.25" customHeight="1">
      <c r="A1206" s="162" t="s">
        <v>12893</v>
      </c>
      <c r="B1206" s="10" t="s">
        <v>106</v>
      </c>
      <c r="C1206" s="162" t="s">
        <v>14613</v>
      </c>
      <c r="D1206" s="10" t="s">
        <v>13356</v>
      </c>
      <c r="E1206" s="10" t="s">
        <v>13980</v>
      </c>
      <c r="F1206" s="375">
        <v>13.33</v>
      </c>
      <c r="G1206" s="376" t="s">
        <v>10084</v>
      </c>
      <c r="H1206" s="163"/>
      <c r="I1206" s="163"/>
      <c r="J1206" s="163"/>
      <c r="K1206" s="163"/>
      <c r="L1206" s="163"/>
      <c r="M1206" s="163"/>
      <c r="N1206" s="163"/>
      <c r="O1206" s="163"/>
      <c r="P1206" s="163"/>
      <c r="Q1206" s="163"/>
      <c r="R1206" s="163"/>
      <c r="S1206" s="163"/>
      <c r="T1206" s="163"/>
      <c r="U1206" s="163"/>
      <c r="V1206" s="163"/>
      <c r="W1206" s="163"/>
      <c r="X1206" s="163"/>
      <c r="Y1206" s="163"/>
      <c r="Z1206" s="163"/>
    </row>
    <row r="1207" ht="11.25" customHeight="1">
      <c r="A1207" s="162" t="s">
        <v>12900</v>
      </c>
      <c r="B1207" s="10" t="s">
        <v>141</v>
      </c>
      <c r="C1207" s="162" t="s">
        <v>13372</v>
      </c>
      <c r="D1207" s="10"/>
      <c r="E1207" s="10">
        <v>598.0</v>
      </c>
      <c r="F1207" s="375">
        <v>598.0</v>
      </c>
      <c r="G1207" s="376" t="s">
        <v>163</v>
      </c>
      <c r="H1207" s="163"/>
      <c r="I1207" s="163"/>
      <c r="J1207" s="163"/>
      <c r="K1207" s="163"/>
      <c r="L1207" s="163"/>
      <c r="M1207" s="163"/>
      <c r="N1207" s="163"/>
      <c r="O1207" s="163"/>
      <c r="P1207" s="163"/>
      <c r="Q1207" s="163"/>
      <c r="R1207" s="163"/>
      <c r="S1207" s="163"/>
      <c r="T1207" s="163"/>
      <c r="U1207" s="163"/>
      <c r="V1207" s="163"/>
      <c r="W1207" s="163"/>
      <c r="X1207" s="163"/>
      <c r="Y1207" s="163"/>
      <c r="Z1207" s="163"/>
    </row>
    <row r="1208" ht="11.25" customHeight="1">
      <c r="A1208" s="162" t="s">
        <v>12900</v>
      </c>
      <c r="B1208" s="10" t="s">
        <v>141</v>
      </c>
      <c r="C1208" s="162" t="s">
        <v>14614</v>
      </c>
      <c r="D1208" s="10" t="s">
        <v>13356</v>
      </c>
      <c r="E1208" s="10">
        <v>27.0</v>
      </c>
      <c r="F1208" s="375">
        <v>27.0</v>
      </c>
      <c r="G1208" s="376" t="s">
        <v>163</v>
      </c>
      <c r="H1208" s="163"/>
      <c r="I1208" s="163"/>
      <c r="J1208" s="163"/>
      <c r="K1208" s="163"/>
      <c r="L1208" s="163"/>
      <c r="M1208" s="163"/>
      <c r="N1208" s="163"/>
      <c r="O1208" s="163"/>
      <c r="P1208" s="163"/>
      <c r="Q1208" s="163"/>
      <c r="R1208" s="163"/>
      <c r="S1208" s="163"/>
      <c r="T1208" s="163"/>
      <c r="U1208" s="163"/>
      <c r="V1208" s="163"/>
      <c r="W1208" s="163"/>
      <c r="X1208" s="163"/>
      <c r="Y1208" s="163"/>
      <c r="Z1208" s="163"/>
    </row>
    <row r="1209" ht="11.25" customHeight="1">
      <c r="A1209" s="162" t="s">
        <v>12900</v>
      </c>
      <c r="B1209" s="10" t="s">
        <v>141</v>
      </c>
      <c r="C1209" s="162" t="s">
        <v>14124</v>
      </c>
      <c r="D1209" s="10" t="s">
        <v>13356</v>
      </c>
      <c r="E1209" s="10">
        <v>44.0</v>
      </c>
      <c r="F1209" s="375">
        <v>44.0</v>
      </c>
      <c r="G1209" s="376" t="s">
        <v>163</v>
      </c>
      <c r="H1209" s="163"/>
      <c r="I1209" s="163"/>
      <c r="J1209" s="163"/>
      <c r="K1209" s="163"/>
      <c r="L1209" s="163"/>
      <c r="M1209" s="163"/>
      <c r="N1209" s="163"/>
      <c r="O1209" s="163"/>
      <c r="P1209" s="163"/>
      <c r="Q1209" s="163"/>
      <c r="R1209" s="163"/>
      <c r="S1209" s="163"/>
      <c r="T1209" s="163"/>
      <c r="U1209" s="163"/>
      <c r="V1209" s="163"/>
      <c r="W1209" s="163"/>
      <c r="X1209" s="163"/>
      <c r="Y1209" s="163"/>
      <c r="Z1209" s="163"/>
    </row>
    <row r="1210" ht="11.25" customHeight="1">
      <c r="A1210" s="162" t="s">
        <v>12900</v>
      </c>
      <c r="B1210" s="10" t="s">
        <v>141</v>
      </c>
      <c r="C1210" s="162" t="s">
        <v>14615</v>
      </c>
      <c r="D1210" s="10" t="s">
        <v>13356</v>
      </c>
      <c r="E1210" s="10">
        <v>10.0</v>
      </c>
      <c r="F1210" s="375">
        <v>10.0</v>
      </c>
      <c r="G1210" s="376" t="s">
        <v>163</v>
      </c>
      <c r="H1210" s="163"/>
      <c r="I1210" s="163"/>
      <c r="J1210" s="163"/>
      <c r="K1210" s="163"/>
      <c r="L1210" s="163"/>
      <c r="M1210" s="163"/>
      <c r="N1210" s="163"/>
      <c r="O1210" s="163"/>
      <c r="P1210" s="163"/>
      <c r="Q1210" s="163"/>
      <c r="R1210" s="163"/>
      <c r="S1210" s="163"/>
      <c r="T1210" s="163"/>
      <c r="U1210" s="163"/>
      <c r="V1210" s="163"/>
      <c r="W1210" s="163"/>
      <c r="X1210" s="163"/>
      <c r="Y1210" s="163"/>
      <c r="Z1210" s="163"/>
    </row>
    <row r="1211" ht="11.25" customHeight="1">
      <c r="A1211" s="162" t="s">
        <v>12900</v>
      </c>
      <c r="B1211" s="10" t="s">
        <v>141</v>
      </c>
      <c r="C1211" s="162" t="s">
        <v>14125</v>
      </c>
      <c r="D1211" s="10" t="s">
        <v>13356</v>
      </c>
      <c r="E1211" s="10">
        <v>13.0</v>
      </c>
      <c r="F1211" s="375">
        <v>13.0</v>
      </c>
      <c r="G1211" s="376" t="s">
        <v>163</v>
      </c>
      <c r="H1211" s="163"/>
      <c r="I1211" s="163"/>
      <c r="J1211" s="163"/>
      <c r="K1211" s="163"/>
      <c r="L1211" s="163"/>
      <c r="M1211" s="163"/>
      <c r="N1211" s="163"/>
      <c r="O1211" s="163"/>
      <c r="P1211" s="163"/>
      <c r="Q1211" s="163"/>
      <c r="R1211" s="163"/>
      <c r="S1211" s="163"/>
      <c r="T1211" s="163"/>
      <c r="U1211" s="163"/>
      <c r="V1211" s="163"/>
      <c r="W1211" s="163"/>
      <c r="X1211" s="163"/>
      <c r="Y1211" s="163"/>
      <c r="Z1211" s="163"/>
    </row>
    <row r="1212" ht="11.25" customHeight="1">
      <c r="A1212" s="162" t="s">
        <v>12900</v>
      </c>
      <c r="B1212" s="10" t="s">
        <v>141</v>
      </c>
      <c r="C1212" s="162" t="s">
        <v>14616</v>
      </c>
      <c r="D1212" s="10" t="s">
        <v>13356</v>
      </c>
      <c r="E1212" s="10">
        <v>3.0</v>
      </c>
      <c r="F1212" s="375">
        <v>3.0</v>
      </c>
      <c r="G1212" s="376" t="s">
        <v>163</v>
      </c>
      <c r="H1212" s="163"/>
      <c r="I1212" s="163"/>
      <c r="J1212" s="163"/>
      <c r="K1212" s="163"/>
      <c r="L1212" s="163"/>
      <c r="M1212" s="163"/>
      <c r="N1212" s="163"/>
      <c r="O1212" s="163"/>
      <c r="P1212" s="163"/>
      <c r="Q1212" s="163"/>
      <c r="R1212" s="163"/>
      <c r="S1212" s="163"/>
      <c r="T1212" s="163"/>
      <c r="U1212" s="163"/>
      <c r="V1212" s="163"/>
      <c r="W1212" s="163"/>
      <c r="X1212" s="163"/>
      <c r="Y1212" s="163"/>
      <c r="Z1212" s="163"/>
    </row>
    <row r="1213" ht="11.25" customHeight="1">
      <c r="A1213" s="162" t="s">
        <v>12900</v>
      </c>
      <c r="B1213" s="10" t="s">
        <v>141</v>
      </c>
      <c r="C1213" s="162" t="s">
        <v>14127</v>
      </c>
      <c r="D1213" s="10" t="s">
        <v>13356</v>
      </c>
      <c r="E1213" s="10">
        <v>13.0</v>
      </c>
      <c r="F1213" s="375">
        <v>13.0</v>
      </c>
      <c r="G1213" s="376" t="s">
        <v>163</v>
      </c>
      <c r="H1213" s="163"/>
      <c r="I1213" s="163"/>
      <c r="J1213" s="163"/>
      <c r="K1213" s="163"/>
      <c r="L1213" s="163"/>
      <c r="M1213" s="163"/>
      <c r="N1213" s="163"/>
      <c r="O1213" s="163"/>
      <c r="P1213" s="163"/>
      <c r="Q1213" s="163"/>
      <c r="R1213" s="163"/>
      <c r="S1213" s="163"/>
      <c r="T1213" s="163"/>
      <c r="U1213" s="163"/>
      <c r="V1213" s="163"/>
      <c r="W1213" s="163"/>
      <c r="X1213" s="163"/>
      <c r="Y1213" s="163"/>
      <c r="Z1213" s="163"/>
    </row>
    <row r="1214" ht="11.25" customHeight="1">
      <c r="A1214" s="162" t="s">
        <v>12900</v>
      </c>
      <c r="B1214" s="10" t="s">
        <v>141</v>
      </c>
      <c r="C1214" s="162" t="s">
        <v>14617</v>
      </c>
      <c r="D1214" s="10" t="s">
        <v>13356</v>
      </c>
      <c r="E1214" s="10">
        <v>6.0</v>
      </c>
      <c r="F1214" s="375">
        <v>6.0</v>
      </c>
      <c r="G1214" s="376" t="s">
        <v>163</v>
      </c>
      <c r="H1214" s="163"/>
      <c r="I1214" s="163"/>
      <c r="J1214" s="163"/>
      <c r="K1214" s="163"/>
      <c r="L1214" s="163"/>
      <c r="M1214" s="163"/>
      <c r="N1214" s="163"/>
      <c r="O1214" s="163"/>
      <c r="P1214" s="163"/>
      <c r="Q1214" s="163"/>
      <c r="R1214" s="163"/>
      <c r="S1214" s="163"/>
      <c r="T1214" s="163"/>
      <c r="U1214" s="163"/>
      <c r="V1214" s="163"/>
      <c r="W1214" s="163"/>
      <c r="X1214" s="163"/>
      <c r="Y1214" s="163"/>
      <c r="Z1214" s="163"/>
    </row>
    <row r="1215" ht="11.25" customHeight="1">
      <c r="A1215" s="162" t="s">
        <v>12900</v>
      </c>
      <c r="B1215" s="10" t="s">
        <v>141</v>
      </c>
      <c r="C1215" s="162" t="s">
        <v>14128</v>
      </c>
      <c r="D1215" s="10" t="s">
        <v>13356</v>
      </c>
      <c r="E1215" s="10">
        <v>22.0</v>
      </c>
      <c r="F1215" s="375">
        <v>22.0</v>
      </c>
      <c r="G1215" s="376" t="s">
        <v>163</v>
      </c>
      <c r="H1215" s="163"/>
      <c r="I1215" s="163"/>
      <c r="J1215" s="163"/>
      <c r="K1215" s="163"/>
      <c r="L1215" s="163"/>
      <c r="M1215" s="163"/>
      <c r="N1215" s="163"/>
      <c r="O1215" s="163"/>
      <c r="P1215" s="163"/>
      <c r="Q1215" s="163"/>
      <c r="R1215" s="163"/>
      <c r="S1215" s="163"/>
      <c r="T1215" s="163"/>
      <c r="U1215" s="163"/>
      <c r="V1215" s="163"/>
      <c r="W1215" s="163"/>
      <c r="X1215" s="163"/>
      <c r="Y1215" s="163"/>
      <c r="Z1215" s="163"/>
    </row>
    <row r="1216" ht="11.25" customHeight="1">
      <c r="A1216" s="162" t="s">
        <v>12900</v>
      </c>
      <c r="B1216" s="10" t="s">
        <v>141</v>
      </c>
      <c r="C1216" s="162" t="s">
        <v>14129</v>
      </c>
      <c r="D1216" s="10" t="s">
        <v>13356</v>
      </c>
      <c r="E1216" s="10">
        <v>11.0</v>
      </c>
      <c r="F1216" s="375">
        <v>11.0</v>
      </c>
      <c r="G1216" s="376" t="s">
        <v>163</v>
      </c>
      <c r="H1216" s="163"/>
      <c r="I1216" s="163"/>
      <c r="J1216" s="163"/>
      <c r="K1216" s="163"/>
      <c r="L1216" s="163"/>
      <c r="M1216" s="163"/>
      <c r="N1216" s="163"/>
      <c r="O1216" s="163"/>
      <c r="P1216" s="163"/>
      <c r="Q1216" s="163"/>
      <c r="R1216" s="163"/>
      <c r="S1216" s="163"/>
      <c r="T1216" s="163"/>
      <c r="U1216" s="163"/>
      <c r="V1216" s="163"/>
      <c r="W1216" s="163"/>
      <c r="X1216" s="163"/>
      <c r="Y1216" s="163"/>
      <c r="Z1216" s="163"/>
    </row>
    <row r="1217" ht="11.25" customHeight="1">
      <c r="A1217" s="162" t="s">
        <v>12900</v>
      </c>
      <c r="B1217" s="10" t="s">
        <v>141</v>
      </c>
      <c r="C1217" s="162" t="s">
        <v>14618</v>
      </c>
      <c r="D1217" s="10" t="s">
        <v>13356</v>
      </c>
      <c r="E1217" s="10">
        <v>4.0</v>
      </c>
      <c r="F1217" s="375">
        <v>4.0</v>
      </c>
      <c r="G1217" s="376" t="s">
        <v>163</v>
      </c>
      <c r="H1217" s="163"/>
      <c r="I1217" s="163"/>
      <c r="J1217" s="163"/>
      <c r="K1217" s="163"/>
      <c r="L1217" s="163"/>
      <c r="M1217" s="163"/>
      <c r="N1217" s="163"/>
      <c r="O1217" s="163"/>
      <c r="P1217" s="163"/>
      <c r="Q1217" s="163"/>
      <c r="R1217" s="163"/>
      <c r="S1217" s="163"/>
      <c r="T1217" s="163"/>
      <c r="U1217" s="163"/>
      <c r="V1217" s="163"/>
      <c r="W1217" s="163"/>
      <c r="X1217" s="163"/>
      <c r="Y1217" s="163"/>
      <c r="Z1217" s="163"/>
    </row>
    <row r="1218" ht="11.25" customHeight="1">
      <c r="A1218" s="162" t="s">
        <v>13232</v>
      </c>
      <c r="B1218" s="10" t="s">
        <v>52</v>
      </c>
      <c r="C1218" s="162" t="s">
        <v>14619</v>
      </c>
      <c r="D1218" s="10" t="s">
        <v>14620</v>
      </c>
      <c r="E1218" s="10">
        <v>42.0</v>
      </c>
      <c r="F1218" s="375">
        <v>14.0</v>
      </c>
      <c r="G1218" s="376" t="s">
        <v>123</v>
      </c>
      <c r="H1218" s="163"/>
      <c r="I1218" s="163"/>
      <c r="J1218" s="163"/>
      <c r="K1218" s="163"/>
      <c r="L1218" s="163"/>
      <c r="M1218" s="163"/>
      <c r="N1218" s="163"/>
      <c r="O1218" s="163"/>
      <c r="P1218" s="163"/>
      <c r="Q1218" s="163"/>
      <c r="R1218" s="163"/>
      <c r="S1218" s="163"/>
      <c r="T1218" s="163"/>
      <c r="U1218" s="163"/>
      <c r="V1218" s="163"/>
      <c r="W1218" s="163"/>
      <c r="X1218" s="163"/>
      <c r="Y1218" s="163"/>
      <c r="Z1218" s="163"/>
    </row>
    <row r="1219" ht="11.25" customHeight="1">
      <c r="A1219" s="162" t="s">
        <v>13232</v>
      </c>
      <c r="B1219" s="10" t="s">
        <v>52</v>
      </c>
      <c r="C1219" s="162" t="s">
        <v>14621</v>
      </c>
      <c r="D1219" s="10" t="s">
        <v>14622</v>
      </c>
      <c r="E1219" s="10">
        <v>20.0</v>
      </c>
      <c r="F1219" s="375">
        <v>6.66</v>
      </c>
      <c r="G1219" s="376" t="s">
        <v>123</v>
      </c>
      <c r="H1219" s="163"/>
      <c r="I1219" s="163"/>
      <c r="J1219" s="163"/>
      <c r="K1219" s="163"/>
      <c r="L1219" s="163"/>
      <c r="M1219" s="163"/>
      <c r="N1219" s="163"/>
      <c r="O1219" s="163"/>
      <c r="P1219" s="163"/>
      <c r="Q1219" s="163"/>
      <c r="R1219" s="163"/>
      <c r="S1219" s="163"/>
      <c r="T1219" s="163"/>
      <c r="U1219" s="163"/>
      <c r="V1219" s="163"/>
      <c r="W1219" s="163"/>
      <c r="X1219" s="163"/>
      <c r="Y1219" s="163"/>
      <c r="Z1219" s="163"/>
    </row>
    <row r="1220" ht="11.25" customHeight="1">
      <c r="A1220" s="162" t="s">
        <v>13232</v>
      </c>
      <c r="B1220" s="10" t="s">
        <v>52</v>
      </c>
      <c r="C1220" s="162" t="s">
        <v>14623</v>
      </c>
      <c r="D1220" s="10" t="s">
        <v>14622</v>
      </c>
      <c r="E1220" s="10">
        <v>120.0</v>
      </c>
      <c r="F1220" s="375">
        <v>40.0</v>
      </c>
      <c r="G1220" s="376" t="s">
        <v>123</v>
      </c>
      <c r="H1220" s="163"/>
      <c r="I1220" s="163"/>
      <c r="J1220" s="163"/>
      <c r="K1220" s="163"/>
      <c r="L1220" s="163"/>
      <c r="M1220" s="163"/>
      <c r="N1220" s="163"/>
      <c r="O1220" s="163"/>
      <c r="P1220" s="163"/>
      <c r="Q1220" s="163"/>
      <c r="R1220" s="163"/>
      <c r="S1220" s="163"/>
      <c r="T1220" s="163"/>
      <c r="U1220" s="163"/>
      <c r="V1220" s="163"/>
      <c r="W1220" s="163"/>
      <c r="X1220" s="163"/>
      <c r="Y1220" s="163"/>
      <c r="Z1220" s="163"/>
    </row>
    <row r="1221" ht="11.25" customHeight="1">
      <c r="A1221" s="162" t="s">
        <v>13232</v>
      </c>
      <c r="B1221" s="10" t="s">
        <v>52</v>
      </c>
      <c r="C1221" s="162" t="s">
        <v>14624</v>
      </c>
      <c r="D1221" s="10" t="s">
        <v>14622</v>
      </c>
      <c r="E1221" s="10">
        <v>30.0</v>
      </c>
      <c r="F1221" s="375">
        <v>10.0</v>
      </c>
      <c r="G1221" s="376" t="s">
        <v>123</v>
      </c>
      <c r="H1221" s="163"/>
      <c r="I1221" s="163"/>
      <c r="J1221" s="163"/>
      <c r="K1221" s="163"/>
      <c r="L1221" s="163"/>
      <c r="M1221" s="163"/>
      <c r="N1221" s="163"/>
      <c r="O1221" s="163"/>
      <c r="P1221" s="163"/>
      <c r="Q1221" s="163"/>
      <c r="R1221" s="163"/>
      <c r="S1221" s="163"/>
      <c r="T1221" s="163"/>
      <c r="U1221" s="163"/>
      <c r="V1221" s="163"/>
      <c r="W1221" s="163"/>
      <c r="X1221" s="163"/>
      <c r="Y1221" s="163"/>
      <c r="Z1221" s="163"/>
    </row>
    <row r="1222" ht="11.25" customHeight="1">
      <c r="A1222" s="162" t="s">
        <v>13232</v>
      </c>
      <c r="B1222" s="10" t="s">
        <v>52</v>
      </c>
      <c r="C1222" s="162" t="s">
        <v>14625</v>
      </c>
      <c r="D1222" s="10" t="s">
        <v>14622</v>
      </c>
      <c r="E1222" s="10">
        <v>10.0</v>
      </c>
      <c r="F1222" s="375">
        <v>3.0</v>
      </c>
      <c r="G1222" s="376" t="s">
        <v>123</v>
      </c>
      <c r="H1222" s="163"/>
      <c r="I1222" s="163"/>
      <c r="J1222" s="163"/>
      <c r="K1222" s="163"/>
      <c r="L1222" s="163"/>
      <c r="M1222" s="163"/>
      <c r="N1222" s="163"/>
      <c r="O1222" s="163"/>
      <c r="P1222" s="163"/>
      <c r="Q1222" s="163"/>
      <c r="R1222" s="163"/>
      <c r="S1222" s="163"/>
      <c r="T1222" s="163"/>
      <c r="U1222" s="163"/>
      <c r="V1222" s="163"/>
      <c r="W1222" s="163"/>
      <c r="X1222" s="163"/>
      <c r="Y1222" s="163"/>
      <c r="Z1222" s="163"/>
    </row>
    <row r="1223" ht="11.25" customHeight="1">
      <c r="A1223" s="162" t="s">
        <v>13232</v>
      </c>
      <c r="B1223" s="10" t="s">
        <v>52</v>
      </c>
      <c r="C1223" s="162" t="s">
        <v>14626</v>
      </c>
      <c r="D1223" s="10" t="s">
        <v>14622</v>
      </c>
      <c r="E1223" s="10">
        <v>42.0</v>
      </c>
      <c r="F1223" s="375">
        <v>14.0</v>
      </c>
      <c r="G1223" s="376" t="s">
        <v>123</v>
      </c>
      <c r="H1223" s="163"/>
      <c r="I1223" s="163"/>
      <c r="J1223" s="163"/>
      <c r="K1223" s="163"/>
      <c r="L1223" s="163"/>
      <c r="M1223" s="163"/>
      <c r="N1223" s="163"/>
      <c r="O1223" s="163"/>
      <c r="P1223" s="163"/>
      <c r="Q1223" s="163"/>
      <c r="R1223" s="163"/>
      <c r="S1223" s="163"/>
      <c r="T1223" s="163"/>
      <c r="U1223" s="163"/>
      <c r="V1223" s="163"/>
      <c r="W1223" s="163"/>
      <c r="X1223" s="163"/>
      <c r="Y1223" s="163"/>
      <c r="Z1223" s="163"/>
    </row>
    <row r="1224" ht="11.25" customHeight="1">
      <c r="A1224" s="162" t="s">
        <v>13232</v>
      </c>
      <c r="B1224" s="10" t="s">
        <v>52</v>
      </c>
      <c r="C1224" s="162" t="s">
        <v>14627</v>
      </c>
      <c r="D1224" s="10" t="s">
        <v>14622</v>
      </c>
      <c r="E1224" s="10">
        <v>20.0</v>
      </c>
      <c r="F1224" s="375">
        <v>6.66</v>
      </c>
      <c r="G1224" s="376" t="s">
        <v>123</v>
      </c>
      <c r="H1224" s="163"/>
      <c r="I1224" s="163"/>
      <c r="J1224" s="163"/>
      <c r="K1224" s="163"/>
      <c r="L1224" s="163"/>
      <c r="M1224" s="163"/>
      <c r="N1224" s="163"/>
      <c r="O1224" s="163"/>
      <c r="P1224" s="163"/>
      <c r="Q1224" s="163"/>
      <c r="R1224" s="163"/>
      <c r="S1224" s="163"/>
      <c r="T1224" s="163"/>
      <c r="U1224" s="163"/>
      <c r="V1224" s="163"/>
      <c r="W1224" s="163"/>
      <c r="X1224" s="163"/>
      <c r="Y1224" s="163"/>
      <c r="Z1224" s="163"/>
    </row>
    <row r="1225" ht="11.25" customHeight="1">
      <c r="A1225" s="162" t="s">
        <v>13232</v>
      </c>
      <c r="B1225" s="10" t="s">
        <v>52</v>
      </c>
      <c r="C1225" s="162" t="s">
        <v>14628</v>
      </c>
      <c r="D1225" s="10" t="s">
        <v>14622</v>
      </c>
      <c r="E1225" s="10">
        <v>150.0</v>
      </c>
      <c r="F1225" s="375">
        <v>50.0</v>
      </c>
      <c r="G1225" s="376" t="s">
        <v>123</v>
      </c>
      <c r="H1225" s="163"/>
      <c r="I1225" s="163"/>
      <c r="J1225" s="163"/>
      <c r="K1225" s="163"/>
      <c r="L1225" s="163"/>
      <c r="M1225" s="163"/>
      <c r="N1225" s="163"/>
      <c r="O1225" s="163"/>
      <c r="P1225" s="163"/>
      <c r="Q1225" s="163"/>
      <c r="R1225" s="163"/>
      <c r="S1225" s="163"/>
      <c r="T1225" s="163"/>
      <c r="U1225" s="163"/>
      <c r="V1225" s="163"/>
      <c r="W1225" s="163"/>
      <c r="X1225" s="163"/>
      <c r="Y1225" s="163"/>
      <c r="Z1225" s="163"/>
    </row>
    <row r="1226" ht="11.25" customHeight="1">
      <c r="A1226" s="162" t="s">
        <v>13232</v>
      </c>
      <c r="B1226" s="10" t="s">
        <v>52</v>
      </c>
      <c r="C1226" s="162" t="s">
        <v>14629</v>
      </c>
      <c r="D1226" s="10" t="s">
        <v>14630</v>
      </c>
      <c r="E1226" s="10" t="s">
        <v>13647</v>
      </c>
      <c r="F1226" s="375">
        <v>14.0</v>
      </c>
      <c r="G1226" s="376" t="s">
        <v>123</v>
      </c>
      <c r="H1226" s="163"/>
      <c r="I1226" s="163"/>
      <c r="J1226" s="163"/>
      <c r="K1226" s="163"/>
      <c r="L1226" s="163"/>
      <c r="M1226" s="163"/>
      <c r="N1226" s="163"/>
      <c r="O1226" s="163"/>
      <c r="P1226" s="163"/>
      <c r="Q1226" s="163"/>
      <c r="R1226" s="163"/>
      <c r="S1226" s="163"/>
      <c r="T1226" s="163"/>
      <c r="U1226" s="163"/>
      <c r="V1226" s="163"/>
      <c r="W1226" s="163"/>
      <c r="X1226" s="163"/>
      <c r="Y1226" s="163"/>
      <c r="Z1226" s="163"/>
    </row>
    <row r="1227" ht="11.25" customHeight="1">
      <c r="A1227" s="162" t="s">
        <v>13232</v>
      </c>
      <c r="B1227" s="10" t="s">
        <v>52</v>
      </c>
      <c r="C1227" s="162" t="s">
        <v>14629</v>
      </c>
      <c r="D1227" s="10" t="s">
        <v>11899</v>
      </c>
      <c r="E1227" s="10" t="s">
        <v>13647</v>
      </c>
      <c r="F1227" s="375">
        <v>14.0</v>
      </c>
      <c r="G1227" s="376" t="s">
        <v>123</v>
      </c>
      <c r="H1227" s="163"/>
      <c r="I1227" s="163"/>
      <c r="J1227" s="163"/>
      <c r="K1227" s="163"/>
      <c r="L1227" s="163"/>
      <c r="M1227" s="163"/>
      <c r="N1227" s="163"/>
      <c r="O1227" s="163"/>
      <c r="P1227" s="163"/>
      <c r="Q1227" s="163"/>
      <c r="R1227" s="163"/>
      <c r="S1227" s="163"/>
      <c r="T1227" s="163"/>
      <c r="U1227" s="163"/>
      <c r="V1227" s="163"/>
      <c r="W1227" s="163"/>
      <c r="X1227" s="163"/>
      <c r="Y1227" s="163"/>
      <c r="Z1227" s="163"/>
    </row>
    <row r="1228" ht="11.25" customHeight="1">
      <c r="A1228" s="162" t="s">
        <v>13232</v>
      </c>
      <c r="B1228" s="10" t="s">
        <v>52</v>
      </c>
      <c r="C1228" s="162" t="s">
        <v>14631</v>
      </c>
      <c r="D1228" s="10" t="s">
        <v>13300</v>
      </c>
      <c r="E1228" s="10" t="s">
        <v>13486</v>
      </c>
      <c r="F1228" s="375">
        <v>78.6</v>
      </c>
      <c r="G1228" s="376" t="s">
        <v>123</v>
      </c>
      <c r="H1228" s="163"/>
      <c r="I1228" s="163"/>
      <c r="J1228" s="163"/>
      <c r="K1228" s="163"/>
      <c r="L1228" s="163"/>
      <c r="M1228" s="163"/>
      <c r="N1228" s="163"/>
      <c r="O1228" s="163"/>
      <c r="P1228" s="163"/>
      <c r="Q1228" s="163"/>
      <c r="R1228" s="163"/>
      <c r="S1228" s="163"/>
      <c r="T1228" s="163"/>
      <c r="U1228" s="163"/>
      <c r="V1228" s="163"/>
      <c r="W1228" s="163"/>
      <c r="X1228" s="163"/>
      <c r="Y1228" s="163"/>
      <c r="Z1228" s="163"/>
    </row>
    <row r="1229" ht="11.25" customHeight="1">
      <c r="A1229" s="162" t="s">
        <v>13232</v>
      </c>
      <c r="B1229" s="10" t="s">
        <v>52</v>
      </c>
      <c r="C1229" s="162" t="s">
        <v>14632</v>
      </c>
      <c r="D1229" s="10" t="s">
        <v>13356</v>
      </c>
      <c r="E1229" s="10">
        <v>470.66</v>
      </c>
      <c r="F1229" s="375">
        <v>470.66</v>
      </c>
      <c r="G1229" s="376" t="s">
        <v>123</v>
      </c>
      <c r="H1229" s="163"/>
      <c r="I1229" s="163"/>
      <c r="J1229" s="163"/>
      <c r="K1229" s="163"/>
      <c r="L1229" s="163"/>
      <c r="M1229" s="163"/>
      <c r="N1229" s="163"/>
      <c r="O1229" s="163"/>
      <c r="P1229" s="163"/>
      <c r="Q1229" s="163"/>
      <c r="R1229" s="163"/>
      <c r="S1229" s="163"/>
      <c r="T1229" s="163"/>
      <c r="U1229" s="163"/>
      <c r="V1229" s="163"/>
      <c r="W1229" s="163"/>
      <c r="X1229" s="163"/>
      <c r="Y1229" s="163"/>
      <c r="Z1229" s="163"/>
    </row>
    <row r="1230" ht="11.25" customHeight="1">
      <c r="A1230" s="162" t="s">
        <v>124</v>
      </c>
      <c r="B1230" s="10" t="s">
        <v>106</v>
      </c>
      <c r="C1230" s="162" t="s">
        <v>14633</v>
      </c>
      <c r="D1230" s="10" t="s">
        <v>13330</v>
      </c>
      <c r="E1230" s="10" t="s">
        <v>14634</v>
      </c>
      <c r="F1230" s="375">
        <v>72.0</v>
      </c>
      <c r="G1230" s="376" t="s">
        <v>124</v>
      </c>
      <c r="H1230" s="163"/>
      <c r="I1230" s="163"/>
      <c r="J1230" s="163"/>
      <c r="K1230" s="163"/>
      <c r="L1230" s="163"/>
      <c r="M1230" s="163"/>
      <c r="N1230" s="163"/>
      <c r="O1230" s="163"/>
      <c r="P1230" s="163"/>
      <c r="Q1230" s="163"/>
      <c r="R1230" s="163"/>
      <c r="S1230" s="163"/>
      <c r="T1230" s="163"/>
      <c r="U1230" s="163"/>
      <c r="V1230" s="163"/>
      <c r="W1230" s="163"/>
      <c r="X1230" s="163"/>
      <c r="Y1230" s="163"/>
      <c r="Z1230" s="163"/>
    </row>
    <row r="1231" ht="11.25" customHeight="1">
      <c r="A1231" s="162" t="s">
        <v>124</v>
      </c>
      <c r="B1231" s="10" t="s">
        <v>106</v>
      </c>
      <c r="C1231" s="162" t="s">
        <v>14635</v>
      </c>
      <c r="D1231" s="10" t="s">
        <v>13330</v>
      </c>
      <c r="E1231" s="10" t="s">
        <v>14636</v>
      </c>
      <c r="F1231" s="375">
        <v>50.0</v>
      </c>
      <c r="G1231" s="376" t="s">
        <v>124</v>
      </c>
      <c r="H1231" s="163"/>
      <c r="I1231" s="163"/>
      <c r="J1231" s="163"/>
      <c r="K1231" s="163"/>
      <c r="L1231" s="163"/>
      <c r="M1231" s="163"/>
      <c r="N1231" s="163"/>
      <c r="O1231" s="163"/>
      <c r="P1231" s="163"/>
      <c r="Q1231" s="163"/>
      <c r="R1231" s="163"/>
      <c r="S1231" s="163"/>
      <c r="T1231" s="163"/>
      <c r="U1231" s="163"/>
      <c r="V1231" s="163"/>
      <c r="W1231" s="163"/>
      <c r="X1231" s="163"/>
      <c r="Y1231" s="163"/>
      <c r="Z1231" s="163"/>
    </row>
    <row r="1232" ht="11.25" customHeight="1">
      <c r="A1232" s="162" t="s">
        <v>124</v>
      </c>
      <c r="B1232" s="10" t="s">
        <v>106</v>
      </c>
      <c r="C1232" s="162" t="s">
        <v>14637</v>
      </c>
      <c r="D1232" s="10" t="s">
        <v>13330</v>
      </c>
      <c r="E1232" s="10" t="s">
        <v>14638</v>
      </c>
      <c r="F1232" s="375">
        <v>8.4</v>
      </c>
      <c r="G1232" s="376" t="s">
        <v>124</v>
      </c>
      <c r="H1232" s="163"/>
      <c r="I1232" s="163"/>
      <c r="J1232" s="163"/>
      <c r="K1232" s="163"/>
      <c r="L1232" s="163"/>
      <c r="M1232" s="163"/>
      <c r="N1232" s="163"/>
      <c r="O1232" s="163"/>
      <c r="P1232" s="163"/>
      <c r="Q1232" s="163"/>
      <c r="R1232" s="163"/>
      <c r="S1232" s="163"/>
      <c r="T1232" s="163"/>
      <c r="U1232" s="163"/>
      <c r="V1232" s="163"/>
      <c r="W1232" s="163"/>
      <c r="X1232" s="163"/>
      <c r="Y1232" s="163"/>
      <c r="Z1232" s="163"/>
    </row>
    <row r="1233" ht="11.25" customHeight="1">
      <c r="A1233" s="162" t="s">
        <v>124</v>
      </c>
      <c r="B1233" s="10" t="s">
        <v>106</v>
      </c>
      <c r="C1233" s="162" t="s">
        <v>14639</v>
      </c>
      <c r="D1233" s="10" t="s">
        <v>14640</v>
      </c>
      <c r="E1233" s="10" t="s">
        <v>14639</v>
      </c>
      <c r="F1233" s="375">
        <v>54.3</v>
      </c>
      <c r="G1233" s="376" t="s">
        <v>124</v>
      </c>
      <c r="H1233" s="163"/>
      <c r="I1233" s="163"/>
      <c r="J1233" s="163"/>
      <c r="K1233" s="163"/>
      <c r="L1233" s="163"/>
      <c r="M1233" s="163"/>
      <c r="N1233" s="163"/>
      <c r="O1233" s="163"/>
      <c r="P1233" s="163"/>
      <c r="Q1233" s="163"/>
      <c r="R1233" s="163"/>
      <c r="S1233" s="163"/>
      <c r="T1233" s="163"/>
      <c r="U1233" s="163"/>
      <c r="V1233" s="163"/>
      <c r="W1233" s="163"/>
      <c r="X1233" s="163"/>
      <c r="Y1233" s="163"/>
      <c r="Z1233" s="163"/>
    </row>
    <row r="1234" ht="11.25" customHeight="1">
      <c r="A1234" s="162" t="s">
        <v>124</v>
      </c>
      <c r="B1234" s="10" t="s">
        <v>106</v>
      </c>
      <c r="C1234" s="162" t="s">
        <v>13470</v>
      </c>
      <c r="D1234" s="10" t="s">
        <v>13330</v>
      </c>
      <c r="E1234" s="10" t="s">
        <v>13471</v>
      </c>
      <c r="F1234" s="375">
        <v>470.66</v>
      </c>
      <c r="G1234" s="376" t="s">
        <v>124</v>
      </c>
      <c r="H1234" s="163"/>
      <c r="I1234" s="163"/>
      <c r="J1234" s="163"/>
      <c r="K1234" s="163"/>
      <c r="L1234" s="163"/>
      <c r="M1234" s="163"/>
      <c r="N1234" s="163"/>
      <c r="O1234" s="163"/>
      <c r="P1234" s="163"/>
      <c r="Q1234" s="163"/>
      <c r="R1234" s="163"/>
      <c r="S1234" s="163"/>
      <c r="T1234" s="163"/>
      <c r="U1234" s="163"/>
      <c r="V1234" s="163"/>
      <c r="W1234" s="163"/>
      <c r="X1234" s="163"/>
      <c r="Y1234" s="163"/>
      <c r="Z1234" s="163"/>
    </row>
    <row r="1235" ht="11.25" customHeight="1">
      <c r="A1235" s="162" t="s">
        <v>124</v>
      </c>
      <c r="B1235" s="10" t="s">
        <v>106</v>
      </c>
      <c r="C1235" s="162" t="s">
        <v>13633</v>
      </c>
      <c r="D1235" s="10" t="s">
        <v>13330</v>
      </c>
      <c r="E1235" s="10" t="s">
        <v>13486</v>
      </c>
      <c r="F1235" s="375">
        <v>78.66</v>
      </c>
      <c r="G1235" s="376" t="s">
        <v>124</v>
      </c>
      <c r="H1235" s="163"/>
      <c r="I1235" s="163"/>
      <c r="J1235" s="163"/>
      <c r="K1235" s="163"/>
      <c r="L1235" s="163"/>
      <c r="M1235" s="163"/>
      <c r="N1235" s="163"/>
      <c r="O1235" s="163"/>
      <c r="P1235" s="163"/>
      <c r="Q1235" s="163"/>
      <c r="R1235" s="163"/>
      <c r="S1235" s="163"/>
      <c r="T1235" s="163"/>
      <c r="U1235" s="163"/>
      <c r="V1235" s="163"/>
      <c r="W1235" s="163"/>
      <c r="X1235" s="163"/>
      <c r="Y1235" s="163"/>
      <c r="Z1235" s="163"/>
    </row>
    <row r="1236" ht="11.25" customHeight="1">
      <c r="A1236" s="162" t="s">
        <v>124</v>
      </c>
      <c r="B1236" s="10" t="s">
        <v>106</v>
      </c>
      <c r="C1236" s="162" t="s">
        <v>14641</v>
      </c>
      <c r="D1236" s="10" t="s">
        <v>13330</v>
      </c>
      <c r="E1236" s="10" t="s">
        <v>13647</v>
      </c>
      <c r="F1236" s="375">
        <v>14.0</v>
      </c>
      <c r="G1236" s="376" t="s">
        <v>124</v>
      </c>
      <c r="H1236" s="163"/>
      <c r="I1236" s="163"/>
      <c r="J1236" s="163"/>
      <c r="K1236" s="163"/>
      <c r="L1236" s="163"/>
      <c r="M1236" s="163"/>
      <c r="N1236" s="163"/>
      <c r="O1236" s="163"/>
      <c r="P1236" s="163"/>
      <c r="Q1236" s="163"/>
      <c r="R1236" s="163"/>
      <c r="S1236" s="163"/>
      <c r="T1236" s="163"/>
      <c r="U1236" s="163"/>
      <c r="V1236" s="163"/>
      <c r="W1236" s="163"/>
      <c r="X1236" s="163"/>
      <c r="Y1236" s="163"/>
      <c r="Z1236" s="163"/>
    </row>
    <row r="1237" ht="11.25" customHeight="1">
      <c r="A1237" s="162" t="s">
        <v>10110</v>
      </c>
      <c r="B1237" s="10" t="s">
        <v>106</v>
      </c>
      <c r="C1237" s="162" t="s">
        <v>13313</v>
      </c>
      <c r="D1237" s="10" t="s">
        <v>13300</v>
      </c>
      <c r="E1237" s="10" t="s">
        <v>14642</v>
      </c>
      <c r="F1237" s="375">
        <v>470.6</v>
      </c>
      <c r="G1237" s="376" t="s">
        <v>2058</v>
      </c>
      <c r="H1237" s="163"/>
      <c r="I1237" s="163"/>
      <c r="J1237" s="163"/>
      <c r="K1237" s="163"/>
      <c r="L1237" s="163"/>
      <c r="M1237" s="163"/>
      <c r="N1237" s="163"/>
      <c r="O1237" s="163"/>
      <c r="P1237" s="163"/>
      <c r="Q1237" s="163"/>
      <c r="R1237" s="163"/>
      <c r="S1237" s="163"/>
      <c r="T1237" s="163"/>
      <c r="U1237" s="163"/>
      <c r="V1237" s="163"/>
      <c r="W1237" s="163"/>
      <c r="X1237" s="163"/>
      <c r="Y1237" s="163"/>
      <c r="Z1237" s="163"/>
    </row>
    <row r="1238" ht="11.25" customHeight="1">
      <c r="A1238" s="162" t="s">
        <v>10110</v>
      </c>
      <c r="B1238" s="10" t="s">
        <v>106</v>
      </c>
      <c r="C1238" s="162" t="s">
        <v>14643</v>
      </c>
      <c r="D1238" s="10" t="s">
        <v>13300</v>
      </c>
      <c r="E1238" s="10" t="s">
        <v>14644</v>
      </c>
      <c r="F1238" s="375">
        <v>78.66</v>
      </c>
      <c r="G1238" s="376" t="s">
        <v>2058</v>
      </c>
      <c r="H1238" s="163"/>
      <c r="I1238" s="163"/>
      <c r="J1238" s="163"/>
      <c r="K1238" s="163"/>
      <c r="L1238" s="163"/>
      <c r="M1238" s="163"/>
      <c r="N1238" s="163"/>
      <c r="O1238" s="163"/>
      <c r="P1238" s="163"/>
      <c r="Q1238" s="163"/>
      <c r="R1238" s="163"/>
      <c r="S1238" s="163"/>
      <c r="T1238" s="163"/>
      <c r="U1238" s="163"/>
      <c r="V1238" s="163"/>
      <c r="W1238" s="163"/>
      <c r="X1238" s="163"/>
      <c r="Y1238" s="163"/>
      <c r="Z1238" s="163"/>
    </row>
    <row r="1239" ht="11.25" customHeight="1">
      <c r="A1239" s="162" t="s">
        <v>10110</v>
      </c>
      <c r="B1239" s="10" t="s">
        <v>106</v>
      </c>
      <c r="C1239" s="162" t="s">
        <v>14645</v>
      </c>
      <c r="D1239" s="10" t="s">
        <v>13300</v>
      </c>
      <c r="E1239" s="10" t="s">
        <v>14646</v>
      </c>
      <c r="F1239" s="375">
        <v>26.66</v>
      </c>
      <c r="G1239" s="376" t="s">
        <v>2058</v>
      </c>
      <c r="H1239" s="163"/>
      <c r="I1239" s="163"/>
      <c r="J1239" s="163"/>
      <c r="K1239" s="163"/>
      <c r="L1239" s="163"/>
      <c r="M1239" s="163"/>
      <c r="N1239" s="163"/>
      <c r="O1239" s="163"/>
      <c r="P1239" s="163"/>
      <c r="Q1239" s="163"/>
      <c r="R1239" s="163"/>
      <c r="S1239" s="163"/>
      <c r="T1239" s="163"/>
      <c r="U1239" s="163"/>
      <c r="V1239" s="163"/>
      <c r="W1239" s="163"/>
      <c r="X1239" s="163"/>
      <c r="Y1239" s="163"/>
      <c r="Z1239" s="163"/>
    </row>
    <row r="1240" ht="11.25" customHeight="1">
      <c r="A1240" s="162" t="s">
        <v>10110</v>
      </c>
      <c r="B1240" s="10" t="s">
        <v>106</v>
      </c>
      <c r="C1240" s="162" t="s">
        <v>14647</v>
      </c>
      <c r="D1240" s="10" t="s">
        <v>13300</v>
      </c>
      <c r="E1240" s="10" t="s">
        <v>14648</v>
      </c>
      <c r="F1240" s="375">
        <v>21.33</v>
      </c>
      <c r="G1240" s="376" t="s">
        <v>2058</v>
      </c>
      <c r="H1240" s="163"/>
      <c r="I1240" s="163"/>
      <c r="J1240" s="163"/>
      <c r="K1240" s="163"/>
      <c r="L1240" s="163"/>
      <c r="M1240" s="163"/>
      <c r="N1240" s="163"/>
      <c r="O1240" s="163"/>
      <c r="P1240" s="163"/>
      <c r="Q1240" s="163"/>
      <c r="R1240" s="163"/>
      <c r="S1240" s="163"/>
      <c r="T1240" s="163"/>
      <c r="U1240" s="163"/>
      <c r="V1240" s="163"/>
      <c r="W1240" s="163"/>
      <c r="X1240" s="163"/>
      <c r="Y1240" s="163"/>
      <c r="Z1240" s="163"/>
    </row>
    <row r="1241" ht="11.25" customHeight="1">
      <c r="A1241" s="162" t="s">
        <v>10110</v>
      </c>
      <c r="B1241" s="10" t="s">
        <v>106</v>
      </c>
      <c r="C1241" s="162" t="s">
        <v>14649</v>
      </c>
      <c r="D1241" s="10" t="s">
        <v>13300</v>
      </c>
      <c r="E1241" s="10" t="s">
        <v>14648</v>
      </c>
      <c r="F1241" s="375">
        <v>21.33</v>
      </c>
      <c r="G1241" s="376" t="s">
        <v>2058</v>
      </c>
      <c r="H1241" s="163"/>
      <c r="I1241" s="163"/>
      <c r="J1241" s="163"/>
      <c r="K1241" s="163"/>
      <c r="L1241" s="163"/>
      <c r="M1241" s="163"/>
      <c r="N1241" s="163"/>
      <c r="O1241" s="163"/>
      <c r="P1241" s="163"/>
      <c r="Q1241" s="163"/>
      <c r="R1241" s="163"/>
      <c r="S1241" s="163"/>
      <c r="T1241" s="163"/>
      <c r="U1241" s="163"/>
      <c r="V1241" s="163"/>
      <c r="W1241" s="163"/>
      <c r="X1241" s="163"/>
      <c r="Y1241" s="163"/>
      <c r="Z1241" s="163"/>
    </row>
    <row r="1242" ht="11.25" customHeight="1">
      <c r="A1242" s="162" t="s">
        <v>10110</v>
      </c>
      <c r="B1242" s="10" t="s">
        <v>106</v>
      </c>
      <c r="C1242" s="162" t="s">
        <v>14650</v>
      </c>
      <c r="D1242" s="10" t="s">
        <v>13300</v>
      </c>
      <c r="E1242" s="10" t="s">
        <v>14648</v>
      </c>
      <c r="F1242" s="375">
        <v>21.33</v>
      </c>
      <c r="G1242" s="376" t="s">
        <v>2058</v>
      </c>
      <c r="H1242" s="163"/>
      <c r="I1242" s="163"/>
      <c r="J1242" s="163"/>
      <c r="K1242" s="163"/>
      <c r="L1242" s="163"/>
      <c r="M1242" s="163"/>
      <c r="N1242" s="163"/>
      <c r="O1242" s="163"/>
      <c r="P1242" s="163"/>
      <c r="Q1242" s="163"/>
      <c r="R1242" s="163"/>
      <c r="S1242" s="163"/>
      <c r="T1242" s="163"/>
      <c r="U1242" s="163"/>
      <c r="V1242" s="163"/>
      <c r="W1242" s="163"/>
      <c r="X1242" s="163"/>
      <c r="Y1242" s="163"/>
      <c r="Z1242" s="163"/>
    </row>
    <row r="1243" ht="11.25" customHeight="1">
      <c r="A1243" s="162" t="s">
        <v>10110</v>
      </c>
      <c r="B1243" s="10" t="s">
        <v>106</v>
      </c>
      <c r="C1243" s="162" t="s">
        <v>14651</v>
      </c>
      <c r="D1243" s="10" t="s">
        <v>13300</v>
      </c>
      <c r="E1243" s="10" t="s">
        <v>14648</v>
      </c>
      <c r="F1243" s="375">
        <v>21.33</v>
      </c>
      <c r="G1243" s="376" t="s">
        <v>2058</v>
      </c>
      <c r="H1243" s="163"/>
      <c r="I1243" s="163"/>
      <c r="J1243" s="163"/>
      <c r="K1243" s="163"/>
      <c r="L1243" s="163"/>
      <c r="M1243" s="163"/>
      <c r="N1243" s="163"/>
      <c r="O1243" s="163"/>
      <c r="P1243" s="163"/>
      <c r="Q1243" s="163"/>
      <c r="R1243" s="163"/>
      <c r="S1243" s="163"/>
      <c r="T1243" s="163"/>
      <c r="U1243" s="163"/>
      <c r="V1243" s="163"/>
      <c r="W1243" s="163"/>
      <c r="X1243" s="163"/>
      <c r="Y1243" s="163"/>
      <c r="Z1243" s="163"/>
    </row>
    <row r="1244" ht="11.25" customHeight="1">
      <c r="A1244" s="162" t="s">
        <v>10110</v>
      </c>
      <c r="B1244" s="10" t="s">
        <v>106</v>
      </c>
      <c r="C1244" s="162" t="s">
        <v>14652</v>
      </c>
      <c r="D1244" s="10" t="s">
        <v>13300</v>
      </c>
      <c r="E1244" s="10" t="s">
        <v>14648</v>
      </c>
      <c r="F1244" s="375">
        <v>21.33</v>
      </c>
      <c r="G1244" s="376" t="s">
        <v>2058</v>
      </c>
      <c r="H1244" s="163"/>
      <c r="I1244" s="163"/>
      <c r="J1244" s="163"/>
      <c r="K1244" s="163"/>
      <c r="L1244" s="163"/>
      <c r="M1244" s="163"/>
      <c r="N1244" s="163"/>
      <c r="O1244" s="163"/>
      <c r="P1244" s="163"/>
      <c r="Q1244" s="163"/>
      <c r="R1244" s="163"/>
      <c r="S1244" s="163"/>
      <c r="T1244" s="163"/>
      <c r="U1244" s="163"/>
      <c r="V1244" s="163"/>
      <c r="W1244" s="163"/>
      <c r="X1244" s="163"/>
      <c r="Y1244" s="163"/>
      <c r="Z1244" s="163"/>
    </row>
    <row r="1245" ht="11.25" customHeight="1">
      <c r="A1245" s="162" t="s">
        <v>10110</v>
      </c>
      <c r="B1245" s="10" t="s">
        <v>106</v>
      </c>
      <c r="C1245" s="162" t="s">
        <v>14653</v>
      </c>
      <c r="D1245" s="10" t="s">
        <v>13300</v>
      </c>
      <c r="E1245" s="10" t="s">
        <v>14648</v>
      </c>
      <c r="F1245" s="375">
        <v>21.33</v>
      </c>
      <c r="G1245" s="376" t="s">
        <v>2058</v>
      </c>
      <c r="H1245" s="163"/>
      <c r="I1245" s="163"/>
      <c r="J1245" s="163"/>
      <c r="K1245" s="163"/>
      <c r="L1245" s="163"/>
      <c r="M1245" s="163"/>
      <c r="N1245" s="163"/>
      <c r="O1245" s="163"/>
      <c r="P1245" s="163"/>
      <c r="Q1245" s="163"/>
      <c r="R1245" s="163"/>
      <c r="S1245" s="163"/>
      <c r="T1245" s="163"/>
      <c r="U1245" s="163"/>
      <c r="V1245" s="163"/>
      <c r="W1245" s="163"/>
      <c r="X1245" s="163"/>
      <c r="Y1245" s="163"/>
      <c r="Z1245" s="163"/>
    </row>
    <row r="1246" ht="11.25" customHeight="1">
      <c r="A1246" s="162" t="s">
        <v>10110</v>
      </c>
      <c r="B1246" s="10" t="s">
        <v>106</v>
      </c>
      <c r="C1246" s="162" t="s">
        <v>14654</v>
      </c>
      <c r="D1246" s="10" t="s">
        <v>13300</v>
      </c>
      <c r="E1246" s="10" t="s">
        <v>14655</v>
      </c>
      <c r="F1246" s="375">
        <v>23.33</v>
      </c>
      <c r="G1246" s="376" t="s">
        <v>2058</v>
      </c>
      <c r="H1246" s="163"/>
      <c r="I1246" s="163"/>
      <c r="J1246" s="163"/>
      <c r="K1246" s="163"/>
      <c r="L1246" s="163"/>
      <c r="M1246" s="163"/>
      <c r="N1246" s="163"/>
      <c r="O1246" s="163"/>
      <c r="P1246" s="163"/>
      <c r="Q1246" s="163"/>
      <c r="R1246" s="163"/>
      <c r="S1246" s="163"/>
      <c r="T1246" s="163"/>
      <c r="U1246" s="163"/>
      <c r="V1246" s="163"/>
      <c r="W1246" s="163"/>
      <c r="X1246" s="163"/>
      <c r="Y1246" s="163"/>
      <c r="Z1246" s="163"/>
    </row>
    <row r="1247" ht="11.25" customHeight="1">
      <c r="A1247" s="162" t="s">
        <v>10110</v>
      </c>
      <c r="B1247" s="10" t="s">
        <v>106</v>
      </c>
      <c r="C1247" s="162" t="s">
        <v>14656</v>
      </c>
      <c r="D1247" s="10" t="s">
        <v>13300</v>
      </c>
      <c r="E1247" s="10" t="s">
        <v>14657</v>
      </c>
      <c r="F1247" s="375">
        <v>16.66</v>
      </c>
      <c r="G1247" s="376" t="s">
        <v>2058</v>
      </c>
      <c r="H1247" s="163"/>
      <c r="I1247" s="163"/>
      <c r="J1247" s="163"/>
      <c r="K1247" s="163"/>
      <c r="L1247" s="163"/>
      <c r="M1247" s="163"/>
      <c r="N1247" s="163"/>
      <c r="O1247" s="163"/>
      <c r="P1247" s="163"/>
      <c r="Q1247" s="163"/>
      <c r="R1247" s="163"/>
      <c r="S1247" s="163"/>
      <c r="T1247" s="163"/>
      <c r="U1247" s="163"/>
      <c r="V1247" s="163"/>
      <c r="W1247" s="163"/>
      <c r="X1247" s="163"/>
      <c r="Y1247" s="163"/>
      <c r="Z1247" s="163"/>
    </row>
    <row r="1248" ht="11.25" customHeight="1">
      <c r="A1248" s="162" t="s">
        <v>10110</v>
      </c>
      <c r="B1248" s="10" t="s">
        <v>106</v>
      </c>
      <c r="C1248" s="162" t="s">
        <v>14658</v>
      </c>
      <c r="D1248" s="10" t="s">
        <v>13300</v>
      </c>
      <c r="E1248" s="10" t="s">
        <v>14659</v>
      </c>
      <c r="F1248" s="375">
        <v>53.33</v>
      </c>
      <c r="G1248" s="376" t="s">
        <v>2058</v>
      </c>
      <c r="H1248" s="163"/>
      <c r="I1248" s="163"/>
      <c r="J1248" s="163"/>
      <c r="K1248" s="163"/>
      <c r="L1248" s="163"/>
      <c r="M1248" s="163"/>
      <c r="N1248" s="163"/>
      <c r="O1248" s="163"/>
      <c r="P1248" s="163"/>
      <c r="Q1248" s="163"/>
      <c r="R1248" s="163"/>
      <c r="S1248" s="163"/>
      <c r="T1248" s="163"/>
      <c r="U1248" s="163"/>
      <c r="V1248" s="163"/>
      <c r="W1248" s="163"/>
      <c r="X1248" s="163"/>
      <c r="Y1248" s="163"/>
      <c r="Z1248" s="163"/>
    </row>
    <row r="1249" ht="11.25" customHeight="1">
      <c r="A1249" s="162" t="s">
        <v>88</v>
      </c>
      <c r="B1249" s="10" t="s">
        <v>52</v>
      </c>
      <c r="C1249" s="162" t="s">
        <v>14660</v>
      </c>
      <c r="D1249" s="10" t="s">
        <v>13330</v>
      </c>
      <c r="E1249" s="10">
        <v>8.33</v>
      </c>
      <c r="F1249" s="375">
        <v>8.33</v>
      </c>
      <c r="G1249" s="376" t="s">
        <v>88</v>
      </c>
      <c r="H1249" s="163"/>
      <c r="I1249" s="163"/>
      <c r="J1249" s="163"/>
      <c r="K1249" s="163"/>
      <c r="L1249" s="163"/>
      <c r="M1249" s="163"/>
      <c r="N1249" s="163"/>
      <c r="O1249" s="163"/>
      <c r="P1249" s="163"/>
      <c r="Q1249" s="163"/>
      <c r="R1249" s="163"/>
      <c r="S1249" s="163"/>
      <c r="T1249" s="163"/>
      <c r="U1249" s="163"/>
      <c r="V1249" s="163"/>
      <c r="W1249" s="163"/>
      <c r="X1249" s="163"/>
      <c r="Y1249" s="163"/>
      <c r="Z1249" s="163"/>
    </row>
    <row r="1250" ht="11.25" customHeight="1">
      <c r="A1250" s="162" t="s">
        <v>88</v>
      </c>
      <c r="B1250" s="10" t="s">
        <v>52</v>
      </c>
      <c r="C1250" s="162" t="s">
        <v>14661</v>
      </c>
      <c r="D1250" s="10" t="s">
        <v>13576</v>
      </c>
      <c r="E1250" s="10">
        <v>3.83</v>
      </c>
      <c r="F1250" s="375">
        <v>3.83</v>
      </c>
      <c r="G1250" s="376" t="s">
        <v>88</v>
      </c>
      <c r="H1250" s="163"/>
      <c r="I1250" s="163"/>
      <c r="J1250" s="163"/>
      <c r="K1250" s="163"/>
      <c r="L1250" s="163"/>
      <c r="M1250" s="163"/>
      <c r="N1250" s="163"/>
      <c r="O1250" s="163"/>
      <c r="P1250" s="163"/>
      <c r="Q1250" s="163"/>
      <c r="R1250" s="163"/>
      <c r="S1250" s="163"/>
      <c r="T1250" s="163"/>
      <c r="U1250" s="163"/>
      <c r="V1250" s="163"/>
      <c r="W1250" s="163"/>
      <c r="X1250" s="163"/>
      <c r="Y1250" s="163"/>
      <c r="Z1250" s="163"/>
    </row>
    <row r="1251" ht="11.25" customHeight="1">
      <c r="A1251" s="162" t="s">
        <v>88</v>
      </c>
      <c r="B1251" s="10" t="s">
        <v>52</v>
      </c>
      <c r="C1251" s="162" t="s">
        <v>14662</v>
      </c>
      <c r="D1251" s="10" t="s">
        <v>13330</v>
      </c>
      <c r="E1251" s="10">
        <v>9.66</v>
      </c>
      <c r="F1251" s="375">
        <v>9.66</v>
      </c>
      <c r="G1251" s="376" t="s">
        <v>88</v>
      </c>
      <c r="H1251" s="163"/>
      <c r="I1251" s="163"/>
      <c r="J1251" s="163"/>
      <c r="K1251" s="163"/>
      <c r="L1251" s="163"/>
      <c r="M1251" s="163"/>
      <c r="N1251" s="163"/>
      <c r="O1251" s="163"/>
      <c r="P1251" s="163"/>
      <c r="Q1251" s="163"/>
      <c r="R1251" s="163"/>
      <c r="S1251" s="163"/>
      <c r="T1251" s="163"/>
      <c r="U1251" s="163"/>
      <c r="V1251" s="163"/>
      <c r="W1251" s="163"/>
      <c r="X1251" s="163"/>
      <c r="Y1251" s="163"/>
      <c r="Z1251" s="163"/>
    </row>
    <row r="1252" ht="11.25" customHeight="1">
      <c r="A1252" s="162" t="s">
        <v>88</v>
      </c>
      <c r="B1252" s="10" t="s">
        <v>52</v>
      </c>
      <c r="C1252" s="162" t="s">
        <v>14663</v>
      </c>
      <c r="D1252" s="10" t="s">
        <v>13330</v>
      </c>
      <c r="E1252" s="10">
        <v>9.66</v>
      </c>
      <c r="F1252" s="375">
        <v>9.66</v>
      </c>
      <c r="G1252" s="376" t="s">
        <v>88</v>
      </c>
      <c r="H1252" s="163"/>
      <c r="I1252" s="163"/>
      <c r="J1252" s="163"/>
      <c r="K1252" s="163"/>
      <c r="L1252" s="163"/>
      <c r="M1252" s="163"/>
      <c r="N1252" s="163"/>
      <c r="O1252" s="163"/>
      <c r="P1252" s="163"/>
      <c r="Q1252" s="163"/>
      <c r="R1252" s="163"/>
      <c r="S1252" s="163"/>
      <c r="T1252" s="163"/>
      <c r="U1252" s="163"/>
      <c r="V1252" s="163"/>
      <c r="W1252" s="163"/>
      <c r="X1252" s="163"/>
      <c r="Y1252" s="163"/>
      <c r="Z1252" s="163"/>
    </row>
    <row r="1253" ht="11.25" customHeight="1">
      <c r="A1253" s="162" t="s">
        <v>88</v>
      </c>
      <c r="B1253" s="10" t="s">
        <v>52</v>
      </c>
      <c r="C1253" s="162" t="s">
        <v>14664</v>
      </c>
      <c r="D1253" s="10" t="s">
        <v>13330</v>
      </c>
      <c r="E1253" s="10">
        <v>9.66</v>
      </c>
      <c r="F1253" s="375">
        <v>9.66</v>
      </c>
      <c r="G1253" s="376" t="s">
        <v>88</v>
      </c>
      <c r="H1253" s="163"/>
      <c r="I1253" s="163"/>
      <c r="J1253" s="163"/>
      <c r="K1253" s="163"/>
      <c r="L1253" s="163"/>
      <c r="M1253" s="163"/>
      <c r="N1253" s="163"/>
      <c r="O1253" s="163"/>
      <c r="P1253" s="163"/>
      <c r="Q1253" s="163"/>
      <c r="R1253" s="163"/>
      <c r="S1253" s="163"/>
      <c r="T1253" s="163"/>
      <c r="U1253" s="163"/>
      <c r="V1253" s="163"/>
      <c r="W1253" s="163"/>
      <c r="X1253" s="163"/>
      <c r="Y1253" s="163"/>
      <c r="Z1253" s="163"/>
    </row>
    <row r="1254" ht="11.25" customHeight="1">
      <c r="A1254" s="162" t="s">
        <v>88</v>
      </c>
      <c r="B1254" s="10" t="s">
        <v>52</v>
      </c>
      <c r="C1254" s="162" t="s">
        <v>14665</v>
      </c>
      <c r="D1254" s="10" t="s">
        <v>13330</v>
      </c>
      <c r="E1254" s="10">
        <v>9.66</v>
      </c>
      <c r="F1254" s="375">
        <v>9.66</v>
      </c>
      <c r="G1254" s="376" t="s">
        <v>88</v>
      </c>
      <c r="H1254" s="163"/>
      <c r="I1254" s="163"/>
      <c r="J1254" s="163"/>
      <c r="K1254" s="163"/>
      <c r="L1254" s="163"/>
      <c r="M1254" s="163"/>
      <c r="N1254" s="163"/>
      <c r="O1254" s="163"/>
      <c r="P1254" s="163"/>
      <c r="Q1254" s="163"/>
      <c r="R1254" s="163"/>
      <c r="S1254" s="163"/>
      <c r="T1254" s="163"/>
      <c r="U1254" s="163"/>
      <c r="V1254" s="163"/>
      <c r="W1254" s="163"/>
      <c r="X1254" s="163"/>
      <c r="Y1254" s="163"/>
      <c r="Z1254" s="163"/>
    </row>
    <row r="1255" ht="11.25" customHeight="1">
      <c r="A1255" s="162" t="s">
        <v>88</v>
      </c>
      <c r="B1255" s="10" t="s">
        <v>52</v>
      </c>
      <c r="C1255" s="162" t="s">
        <v>14666</v>
      </c>
      <c r="D1255" s="10" t="s">
        <v>13330</v>
      </c>
      <c r="E1255" s="10">
        <v>8.33</v>
      </c>
      <c r="F1255" s="375">
        <v>8.33</v>
      </c>
      <c r="G1255" s="376" t="s">
        <v>88</v>
      </c>
      <c r="H1255" s="163"/>
      <c r="I1255" s="163"/>
      <c r="J1255" s="163"/>
      <c r="K1255" s="163"/>
      <c r="L1255" s="163"/>
      <c r="M1255" s="163"/>
      <c r="N1255" s="163"/>
      <c r="O1255" s="163"/>
      <c r="P1255" s="163"/>
      <c r="Q1255" s="163"/>
      <c r="R1255" s="163"/>
      <c r="S1255" s="163"/>
      <c r="T1255" s="163"/>
      <c r="U1255" s="163"/>
      <c r="V1255" s="163"/>
      <c r="W1255" s="163"/>
      <c r="X1255" s="163"/>
      <c r="Y1255" s="163"/>
      <c r="Z1255" s="163"/>
    </row>
    <row r="1256" ht="11.25" customHeight="1">
      <c r="A1256" s="162" t="s">
        <v>88</v>
      </c>
      <c r="B1256" s="10" t="s">
        <v>52</v>
      </c>
      <c r="C1256" s="162" t="s">
        <v>14667</v>
      </c>
      <c r="D1256" s="10" t="s">
        <v>13330</v>
      </c>
      <c r="E1256" s="10">
        <v>8.33</v>
      </c>
      <c r="F1256" s="375">
        <v>8.33</v>
      </c>
      <c r="G1256" s="376" t="s">
        <v>88</v>
      </c>
      <c r="H1256" s="163"/>
      <c r="I1256" s="163"/>
      <c r="J1256" s="163"/>
      <c r="K1256" s="163"/>
      <c r="L1256" s="163"/>
      <c r="M1256" s="163"/>
      <c r="N1256" s="163"/>
      <c r="O1256" s="163"/>
      <c r="P1256" s="163"/>
      <c r="Q1256" s="163"/>
      <c r="R1256" s="163"/>
      <c r="S1256" s="163"/>
      <c r="T1256" s="163"/>
      <c r="U1256" s="163"/>
      <c r="V1256" s="163"/>
      <c r="W1256" s="163"/>
      <c r="X1256" s="163"/>
      <c r="Y1256" s="163"/>
      <c r="Z1256" s="163"/>
    </row>
    <row r="1257" ht="11.25" customHeight="1">
      <c r="A1257" s="162" t="s">
        <v>88</v>
      </c>
      <c r="B1257" s="10" t="s">
        <v>52</v>
      </c>
      <c r="C1257" s="162" t="s">
        <v>14668</v>
      </c>
      <c r="D1257" s="10" t="s">
        <v>13576</v>
      </c>
      <c r="E1257" s="10">
        <v>5.0</v>
      </c>
      <c r="F1257" s="375">
        <v>5.0</v>
      </c>
      <c r="G1257" s="376" t="s">
        <v>88</v>
      </c>
      <c r="H1257" s="163"/>
      <c r="I1257" s="163"/>
      <c r="J1257" s="163"/>
      <c r="K1257" s="163"/>
      <c r="L1257" s="163"/>
      <c r="M1257" s="163"/>
      <c r="N1257" s="163"/>
      <c r="O1257" s="163"/>
      <c r="P1257" s="163"/>
      <c r="Q1257" s="163"/>
      <c r="R1257" s="163"/>
      <c r="S1257" s="163"/>
      <c r="T1257" s="163"/>
      <c r="U1257" s="163"/>
      <c r="V1257" s="163"/>
      <c r="W1257" s="163"/>
      <c r="X1257" s="163"/>
      <c r="Y1257" s="163"/>
      <c r="Z1257" s="163"/>
    </row>
    <row r="1258" ht="11.25" customHeight="1">
      <c r="A1258" s="162" t="s">
        <v>70</v>
      </c>
      <c r="B1258" s="10" t="s">
        <v>52</v>
      </c>
      <c r="C1258" s="162" t="s">
        <v>14669</v>
      </c>
      <c r="D1258" s="10" t="s">
        <v>13300</v>
      </c>
      <c r="E1258" s="10">
        <v>43.0</v>
      </c>
      <c r="F1258" s="375">
        <v>43.0</v>
      </c>
      <c r="G1258" s="376" t="s">
        <v>70</v>
      </c>
      <c r="H1258" s="163"/>
      <c r="I1258" s="163"/>
      <c r="J1258" s="163"/>
      <c r="K1258" s="163"/>
      <c r="L1258" s="163"/>
      <c r="M1258" s="163"/>
      <c r="N1258" s="163"/>
      <c r="O1258" s="163"/>
      <c r="P1258" s="163"/>
      <c r="Q1258" s="163"/>
      <c r="R1258" s="163"/>
      <c r="S1258" s="163"/>
      <c r="T1258" s="163"/>
      <c r="U1258" s="163"/>
      <c r="V1258" s="163"/>
      <c r="W1258" s="163"/>
      <c r="X1258" s="163"/>
      <c r="Y1258" s="163"/>
      <c r="Z1258" s="163"/>
    </row>
    <row r="1259" ht="11.25" customHeight="1">
      <c r="A1259" s="162" t="s">
        <v>70</v>
      </c>
      <c r="B1259" s="10" t="s">
        <v>52</v>
      </c>
      <c r="C1259" s="162" t="s">
        <v>14670</v>
      </c>
      <c r="D1259" s="10" t="s">
        <v>13300</v>
      </c>
      <c r="E1259" s="10">
        <v>30.0</v>
      </c>
      <c r="F1259" s="375">
        <v>50.0</v>
      </c>
      <c r="G1259" s="376" t="s">
        <v>70</v>
      </c>
      <c r="H1259" s="163"/>
      <c r="I1259" s="163"/>
      <c r="J1259" s="163"/>
      <c r="K1259" s="163"/>
      <c r="L1259" s="163"/>
      <c r="M1259" s="163"/>
      <c r="N1259" s="163"/>
      <c r="O1259" s="163"/>
      <c r="P1259" s="163"/>
      <c r="Q1259" s="163"/>
      <c r="R1259" s="163"/>
      <c r="S1259" s="163"/>
      <c r="T1259" s="163"/>
      <c r="U1259" s="163"/>
      <c r="V1259" s="163"/>
      <c r="W1259" s="163"/>
      <c r="X1259" s="163"/>
      <c r="Y1259" s="163"/>
      <c r="Z1259" s="163"/>
    </row>
    <row r="1260" ht="11.25" customHeight="1">
      <c r="A1260" s="162" t="s">
        <v>70</v>
      </c>
      <c r="B1260" s="10" t="s">
        <v>52</v>
      </c>
      <c r="C1260" s="162" t="s">
        <v>14671</v>
      </c>
      <c r="D1260" s="10" t="s">
        <v>13405</v>
      </c>
      <c r="E1260" s="10">
        <v>97.0</v>
      </c>
      <c r="F1260" s="375">
        <v>97.0</v>
      </c>
      <c r="G1260" s="376" t="s">
        <v>70</v>
      </c>
      <c r="H1260" s="163"/>
      <c r="I1260" s="163"/>
      <c r="J1260" s="163"/>
      <c r="K1260" s="163"/>
      <c r="L1260" s="163"/>
      <c r="M1260" s="163"/>
      <c r="N1260" s="163"/>
      <c r="O1260" s="163"/>
      <c r="P1260" s="163"/>
      <c r="Q1260" s="163"/>
      <c r="R1260" s="163"/>
      <c r="S1260" s="163"/>
      <c r="T1260" s="163"/>
      <c r="U1260" s="163"/>
      <c r="V1260" s="163"/>
      <c r="W1260" s="163"/>
      <c r="X1260" s="163"/>
      <c r="Y1260" s="163"/>
      <c r="Z1260" s="163"/>
    </row>
    <row r="1261" ht="11.25" customHeight="1">
      <c r="A1261" s="162" t="s">
        <v>70</v>
      </c>
      <c r="B1261" s="10" t="s">
        <v>52</v>
      </c>
      <c r="C1261" s="162" t="s">
        <v>13459</v>
      </c>
      <c r="D1261" s="10" t="s">
        <v>13300</v>
      </c>
      <c r="E1261" s="10">
        <v>21.0</v>
      </c>
      <c r="F1261" s="375">
        <v>21.0</v>
      </c>
      <c r="G1261" s="376" t="s">
        <v>70</v>
      </c>
      <c r="H1261" s="163"/>
      <c r="I1261" s="163"/>
      <c r="J1261" s="163"/>
      <c r="K1261" s="163"/>
      <c r="L1261" s="163"/>
      <c r="M1261" s="163"/>
      <c r="N1261" s="163"/>
      <c r="O1261" s="163"/>
      <c r="P1261" s="163"/>
      <c r="Q1261" s="163"/>
      <c r="R1261" s="163"/>
      <c r="S1261" s="163"/>
      <c r="T1261" s="163"/>
      <c r="U1261" s="163"/>
      <c r="V1261" s="163"/>
      <c r="W1261" s="163"/>
      <c r="X1261" s="163"/>
      <c r="Y1261" s="163"/>
      <c r="Z1261" s="163"/>
    </row>
    <row r="1262" ht="11.25" customHeight="1">
      <c r="A1262" s="162" t="s">
        <v>70</v>
      </c>
      <c r="B1262" s="10" t="s">
        <v>52</v>
      </c>
      <c r="C1262" s="162" t="s">
        <v>14672</v>
      </c>
      <c r="D1262" s="10" t="s">
        <v>13300</v>
      </c>
      <c r="E1262" s="10">
        <v>6.0</v>
      </c>
      <c r="F1262" s="375">
        <v>11.0</v>
      </c>
      <c r="G1262" s="376" t="s">
        <v>70</v>
      </c>
      <c r="H1262" s="163"/>
      <c r="I1262" s="163"/>
      <c r="J1262" s="163"/>
      <c r="K1262" s="163"/>
      <c r="L1262" s="163"/>
      <c r="M1262" s="163"/>
      <c r="N1262" s="163"/>
      <c r="O1262" s="163"/>
      <c r="P1262" s="163"/>
      <c r="Q1262" s="163"/>
      <c r="R1262" s="163"/>
      <c r="S1262" s="163"/>
      <c r="T1262" s="163"/>
      <c r="U1262" s="163"/>
      <c r="V1262" s="163"/>
      <c r="W1262" s="163"/>
      <c r="X1262" s="163"/>
      <c r="Y1262" s="163"/>
      <c r="Z1262" s="163"/>
    </row>
    <row r="1263" ht="11.25" customHeight="1">
      <c r="A1263" s="162" t="s">
        <v>70</v>
      </c>
      <c r="B1263" s="10" t="s">
        <v>52</v>
      </c>
      <c r="C1263" s="162" t="s">
        <v>13459</v>
      </c>
      <c r="D1263" s="10" t="s">
        <v>13405</v>
      </c>
      <c r="E1263" s="10">
        <v>23.0</v>
      </c>
      <c r="F1263" s="375">
        <v>23.0</v>
      </c>
      <c r="G1263" s="376" t="s">
        <v>70</v>
      </c>
      <c r="H1263" s="163"/>
      <c r="I1263" s="163"/>
      <c r="J1263" s="163"/>
      <c r="K1263" s="163"/>
      <c r="L1263" s="163"/>
      <c r="M1263" s="163"/>
      <c r="N1263" s="163"/>
      <c r="O1263" s="163"/>
      <c r="P1263" s="163"/>
      <c r="Q1263" s="163"/>
      <c r="R1263" s="163"/>
      <c r="S1263" s="163"/>
      <c r="T1263" s="163"/>
      <c r="U1263" s="163"/>
      <c r="V1263" s="163"/>
      <c r="W1263" s="163"/>
      <c r="X1263" s="163"/>
      <c r="Y1263" s="163"/>
      <c r="Z1263" s="163"/>
    </row>
    <row r="1264" ht="11.25" customHeight="1">
      <c r="A1264" s="162" t="s">
        <v>13235</v>
      </c>
      <c r="B1264" s="10" t="s">
        <v>52</v>
      </c>
      <c r="C1264" s="162" t="s">
        <v>14673</v>
      </c>
      <c r="D1264" s="10" t="s">
        <v>13330</v>
      </c>
      <c r="E1264" s="10">
        <v>140.0</v>
      </c>
      <c r="F1264" s="375">
        <v>140.0</v>
      </c>
      <c r="G1264" s="376" t="s">
        <v>72</v>
      </c>
      <c r="H1264" s="163"/>
      <c r="I1264" s="163"/>
      <c r="J1264" s="163"/>
      <c r="K1264" s="163"/>
      <c r="L1264" s="163"/>
      <c r="M1264" s="163"/>
      <c r="N1264" s="163"/>
      <c r="O1264" s="163"/>
      <c r="P1264" s="163"/>
      <c r="Q1264" s="163"/>
      <c r="R1264" s="163"/>
      <c r="S1264" s="163"/>
      <c r="T1264" s="163"/>
      <c r="U1264" s="163"/>
      <c r="V1264" s="163"/>
      <c r="W1264" s="163"/>
      <c r="X1264" s="163"/>
      <c r="Y1264" s="163"/>
      <c r="Z1264" s="163"/>
    </row>
    <row r="1265" ht="11.25" customHeight="1">
      <c r="A1265" s="162" t="s">
        <v>13235</v>
      </c>
      <c r="B1265" s="10" t="s">
        <v>52</v>
      </c>
      <c r="C1265" s="162" t="s">
        <v>14674</v>
      </c>
      <c r="D1265" s="10" t="s">
        <v>13330</v>
      </c>
      <c r="E1265" s="10">
        <v>35.0</v>
      </c>
      <c r="F1265" s="375">
        <v>35.0</v>
      </c>
      <c r="G1265" s="376" t="s">
        <v>72</v>
      </c>
      <c r="H1265" s="163"/>
      <c r="I1265" s="163"/>
      <c r="J1265" s="163"/>
      <c r="K1265" s="163"/>
      <c r="L1265" s="163"/>
      <c r="M1265" s="163"/>
      <c r="N1265" s="163"/>
      <c r="O1265" s="163"/>
      <c r="P1265" s="163"/>
      <c r="Q1265" s="163"/>
      <c r="R1265" s="163"/>
      <c r="S1265" s="163"/>
      <c r="T1265" s="163"/>
      <c r="U1265" s="163"/>
      <c r="V1265" s="163"/>
      <c r="W1265" s="163"/>
      <c r="X1265" s="163"/>
      <c r="Y1265" s="163"/>
      <c r="Z1265" s="163"/>
    </row>
    <row r="1266" ht="11.25" customHeight="1">
      <c r="A1266" s="162" t="s">
        <v>13235</v>
      </c>
      <c r="B1266" s="10" t="s">
        <v>52</v>
      </c>
      <c r="C1266" s="162" t="s">
        <v>14675</v>
      </c>
      <c r="D1266" s="10" t="s">
        <v>13330</v>
      </c>
      <c r="E1266" s="10">
        <v>9.0</v>
      </c>
      <c r="F1266" s="375">
        <v>9.16</v>
      </c>
      <c r="G1266" s="376" t="s">
        <v>72</v>
      </c>
      <c r="H1266" s="163"/>
      <c r="I1266" s="163"/>
      <c r="J1266" s="163"/>
      <c r="K1266" s="163"/>
      <c r="L1266" s="163"/>
      <c r="M1266" s="163"/>
      <c r="N1266" s="163"/>
      <c r="O1266" s="163"/>
      <c r="P1266" s="163"/>
      <c r="Q1266" s="163"/>
      <c r="R1266" s="163"/>
      <c r="S1266" s="163"/>
      <c r="T1266" s="163"/>
      <c r="U1266" s="163"/>
      <c r="V1266" s="163"/>
      <c r="W1266" s="163"/>
      <c r="X1266" s="163"/>
      <c r="Y1266" s="163"/>
      <c r="Z1266" s="163"/>
    </row>
    <row r="1267" ht="11.25" customHeight="1">
      <c r="A1267" s="162" t="s">
        <v>13235</v>
      </c>
      <c r="B1267" s="10" t="s">
        <v>52</v>
      </c>
      <c r="C1267" s="162" t="s">
        <v>14676</v>
      </c>
      <c r="D1267" s="10" t="s">
        <v>14677</v>
      </c>
      <c r="E1267" s="10">
        <v>586.0</v>
      </c>
      <c r="F1267" s="375">
        <v>586.0</v>
      </c>
      <c r="G1267" s="376" t="s">
        <v>72</v>
      </c>
      <c r="H1267" s="163"/>
      <c r="I1267" s="163"/>
      <c r="J1267" s="163"/>
      <c r="K1267" s="163"/>
      <c r="L1267" s="163"/>
      <c r="M1267" s="163"/>
      <c r="N1267" s="163"/>
      <c r="O1267" s="163"/>
      <c r="P1267" s="163"/>
      <c r="Q1267" s="163"/>
      <c r="R1267" s="163"/>
      <c r="S1267" s="163"/>
      <c r="T1267" s="163"/>
      <c r="U1267" s="163"/>
      <c r="V1267" s="163"/>
      <c r="W1267" s="163"/>
      <c r="X1267" s="163"/>
      <c r="Y1267" s="163"/>
      <c r="Z1267" s="163"/>
    </row>
    <row r="1268" ht="11.25" customHeight="1">
      <c r="A1268" s="162" t="s">
        <v>13235</v>
      </c>
      <c r="B1268" s="10" t="s">
        <v>52</v>
      </c>
      <c r="C1268" s="162" t="s">
        <v>14678</v>
      </c>
      <c r="D1268" s="10" t="s">
        <v>14677</v>
      </c>
      <c r="E1268" s="10">
        <v>198.0</v>
      </c>
      <c r="F1268" s="375">
        <v>198.4</v>
      </c>
      <c r="G1268" s="376" t="s">
        <v>72</v>
      </c>
      <c r="H1268" s="163"/>
      <c r="I1268" s="163"/>
      <c r="J1268" s="163"/>
      <c r="K1268" s="163"/>
      <c r="L1268" s="163"/>
      <c r="M1268" s="163"/>
      <c r="N1268" s="163"/>
      <c r="O1268" s="163"/>
      <c r="P1268" s="163"/>
      <c r="Q1268" s="163"/>
      <c r="R1268" s="163"/>
      <c r="S1268" s="163"/>
      <c r="T1268" s="163"/>
      <c r="U1268" s="163"/>
      <c r="V1268" s="163"/>
      <c r="W1268" s="163"/>
      <c r="X1268" s="163"/>
      <c r="Y1268" s="163"/>
      <c r="Z1268" s="163"/>
    </row>
    <row r="1269" ht="11.25" customHeight="1">
      <c r="A1269" s="162" t="s">
        <v>11670</v>
      </c>
      <c r="B1269" s="10" t="s">
        <v>52</v>
      </c>
      <c r="C1269" s="162" t="s">
        <v>13569</v>
      </c>
      <c r="D1269" s="10" t="s">
        <v>13330</v>
      </c>
      <c r="E1269" s="10">
        <v>29.0</v>
      </c>
      <c r="F1269" s="375">
        <v>57.6</v>
      </c>
      <c r="G1269" s="376" t="s">
        <v>76</v>
      </c>
      <c r="H1269" s="163"/>
      <c r="I1269" s="163"/>
      <c r="J1269" s="163"/>
      <c r="K1269" s="163"/>
      <c r="L1269" s="163"/>
      <c r="M1269" s="163"/>
      <c r="N1269" s="163"/>
      <c r="O1269" s="163"/>
      <c r="P1269" s="163"/>
      <c r="Q1269" s="163"/>
      <c r="R1269" s="163"/>
      <c r="S1269" s="163"/>
      <c r="T1269" s="163"/>
      <c r="U1269" s="163"/>
      <c r="V1269" s="163"/>
      <c r="W1269" s="163"/>
      <c r="X1269" s="163"/>
      <c r="Y1269" s="163"/>
      <c r="Z1269" s="163"/>
    </row>
    <row r="1270" ht="11.25" customHeight="1">
      <c r="A1270" s="162" t="s">
        <v>11670</v>
      </c>
      <c r="B1270" s="10" t="s">
        <v>52</v>
      </c>
      <c r="C1270" s="162" t="s">
        <v>14679</v>
      </c>
      <c r="D1270" s="10" t="s">
        <v>13330</v>
      </c>
      <c r="E1270" s="10">
        <v>178.0</v>
      </c>
      <c r="F1270" s="375">
        <v>355.33</v>
      </c>
      <c r="G1270" s="376" t="s">
        <v>76</v>
      </c>
      <c r="H1270" s="163"/>
      <c r="I1270" s="163"/>
      <c r="J1270" s="163"/>
      <c r="K1270" s="163"/>
      <c r="L1270" s="163"/>
      <c r="M1270" s="163"/>
      <c r="N1270" s="163"/>
      <c r="O1270" s="163"/>
      <c r="P1270" s="163"/>
      <c r="Q1270" s="163"/>
      <c r="R1270" s="163"/>
      <c r="S1270" s="163"/>
      <c r="T1270" s="163"/>
      <c r="U1270" s="163"/>
      <c r="V1270" s="163"/>
      <c r="W1270" s="163"/>
      <c r="X1270" s="163"/>
      <c r="Y1270" s="163"/>
      <c r="Z1270" s="163"/>
    </row>
    <row r="1271" ht="11.25" customHeight="1">
      <c r="A1271" s="162" t="s">
        <v>11670</v>
      </c>
      <c r="B1271" s="10" t="s">
        <v>52</v>
      </c>
      <c r="C1271" s="162" t="s">
        <v>14680</v>
      </c>
      <c r="D1271" s="10" t="s">
        <v>13330</v>
      </c>
      <c r="E1271" s="10">
        <v>11.0</v>
      </c>
      <c r="F1271" s="375">
        <v>11.33</v>
      </c>
      <c r="G1271" s="376" t="s">
        <v>76</v>
      </c>
      <c r="H1271" s="163"/>
      <c r="I1271" s="163"/>
      <c r="J1271" s="163"/>
      <c r="K1271" s="163"/>
      <c r="L1271" s="163"/>
      <c r="M1271" s="163"/>
      <c r="N1271" s="163"/>
      <c r="O1271" s="163"/>
      <c r="P1271" s="163"/>
      <c r="Q1271" s="163"/>
      <c r="R1271" s="163"/>
      <c r="S1271" s="163"/>
      <c r="T1271" s="163"/>
      <c r="U1271" s="163"/>
      <c r="V1271" s="163"/>
      <c r="W1271" s="163"/>
      <c r="X1271" s="163"/>
      <c r="Y1271" s="163"/>
      <c r="Z1271" s="163"/>
    </row>
    <row r="1272" ht="11.25" customHeight="1">
      <c r="A1272" s="162" t="s">
        <v>11670</v>
      </c>
      <c r="B1272" s="10" t="s">
        <v>52</v>
      </c>
      <c r="C1272" s="162" t="s">
        <v>13578</v>
      </c>
      <c r="D1272" s="10" t="s">
        <v>13576</v>
      </c>
      <c r="E1272" s="10">
        <v>11.0</v>
      </c>
      <c r="F1272" s="375">
        <v>6.0</v>
      </c>
      <c r="G1272" s="376" t="s">
        <v>76</v>
      </c>
      <c r="H1272" s="163"/>
      <c r="I1272" s="163"/>
      <c r="J1272" s="163"/>
      <c r="K1272" s="163"/>
      <c r="L1272" s="163"/>
      <c r="M1272" s="163"/>
      <c r="N1272" s="163"/>
      <c r="O1272" s="163"/>
      <c r="P1272" s="163"/>
      <c r="Q1272" s="163"/>
      <c r="R1272" s="163"/>
      <c r="S1272" s="163"/>
      <c r="T1272" s="163"/>
      <c r="U1272" s="163"/>
      <c r="V1272" s="163"/>
      <c r="W1272" s="163"/>
      <c r="X1272" s="163"/>
      <c r="Y1272" s="163"/>
      <c r="Z1272" s="163"/>
    </row>
    <row r="1273" ht="11.25" customHeight="1">
      <c r="A1273" s="162" t="s">
        <v>11670</v>
      </c>
      <c r="B1273" s="10" t="s">
        <v>52</v>
      </c>
      <c r="C1273" s="162" t="s">
        <v>14681</v>
      </c>
      <c r="D1273" s="10" t="s">
        <v>13576</v>
      </c>
      <c r="E1273" s="10">
        <v>8.0</v>
      </c>
      <c r="F1273" s="375">
        <v>4.17</v>
      </c>
      <c r="G1273" s="376" t="s">
        <v>76</v>
      </c>
      <c r="H1273" s="163"/>
      <c r="I1273" s="163"/>
      <c r="J1273" s="163"/>
      <c r="K1273" s="163"/>
      <c r="L1273" s="163"/>
      <c r="M1273" s="163"/>
      <c r="N1273" s="163"/>
      <c r="O1273" s="163"/>
      <c r="P1273" s="163"/>
      <c r="Q1273" s="163"/>
      <c r="R1273" s="163"/>
      <c r="S1273" s="163"/>
      <c r="T1273" s="163"/>
      <c r="U1273" s="163"/>
      <c r="V1273" s="163"/>
      <c r="W1273" s="163"/>
      <c r="X1273" s="163"/>
      <c r="Y1273" s="163"/>
      <c r="Z1273" s="163"/>
    </row>
    <row r="1274" ht="11.25" customHeight="1">
      <c r="A1274" s="162" t="s">
        <v>11670</v>
      </c>
      <c r="B1274" s="10" t="s">
        <v>52</v>
      </c>
      <c r="C1274" s="162" t="s">
        <v>14682</v>
      </c>
      <c r="D1274" s="10" t="s">
        <v>13330</v>
      </c>
      <c r="E1274" s="10">
        <v>8.0</v>
      </c>
      <c r="F1274" s="375">
        <v>8.0</v>
      </c>
      <c r="G1274" s="376" t="s">
        <v>76</v>
      </c>
      <c r="H1274" s="163"/>
      <c r="I1274" s="163"/>
      <c r="J1274" s="163"/>
      <c r="K1274" s="163"/>
      <c r="L1274" s="163"/>
      <c r="M1274" s="163"/>
      <c r="N1274" s="163"/>
      <c r="O1274" s="163"/>
      <c r="P1274" s="163"/>
      <c r="Q1274" s="163"/>
      <c r="R1274" s="163"/>
      <c r="S1274" s="163"/>
      <c r="T1274" s="163"/>
      <c r="U1274" s="163"/>
      <c r="V1274" s="163"/>
      <c r="W1274" s="163"/>
      <c r="X1274" s="163"/>
      <c r="Y1274" s="163"/>
      <c r="Z1274" s="163"/>
    </row>
    <row r="1275" ht="11.25" customHeight="1">
      <c r="A1275" s="162" t="s">
        <v>11670</v>
      </c>
      <c r="B1275" s="10" t="s">
        <v>52</v>
      </c>
      <c r="C1275" s="162" t="s">
        <v>14683</v>
      </c>
      <c r="D1275" s="10" t="s">
        <v>13330</v>
      </c>
      <c r="E1275" s="10">
        <v>8.0</v>
      </c>
      <c r="F1275" s="375">
        <v>8.0</v>
      </c>
      <c r="G1275" s="376" t="s">
        <v>76</v>
      </c>
      <c r="H1275" s="163"/>
      <c r="I1275" s="163"/>
      <c r="J1275" s="163"/>
      <c r="K1275" s="163"/>
      <c r="L1275" s="163"/>
      <c r="M1275" s="163"/>
      <c r="N1275" s="163"/>
      <c r="O1275" s="163"/>
      <c r="P1275" s="163"/>
      <c r="Q1275" s="163"/>
      <c r="R1275" s="163"/>
      <c r="S1275" s="163"/>
      <c r="T1275" s="163"/>
      <c r="U1275" s="163"/>
      <c r="V1275" s="163"/>
      <c r="W1275" s="163"/>
      <c r="X1275" s="163"/>
      <c r="Y1275" s="163"/>
      <c r="Z1275" s="163"/>
    </row>
    <row r="1276" ht="11.25" customHeight="1">
      <c r="A1276" s="162" t="s">
        <v>11670</v>
      </c>
      <c r="B1276" s="10" t="s">
        <v>52</v>
      </c>
      <c r="C1276" s="162" t="s">
        <v>14684</v>
      </c>
      <c r="D1276" s="10" t="s">
        <v>13330</v>
      </c>
      <c r="E1276" s="10">
        <v>8.0</v>
      </c>
      <c r="F1276" s="375">
        <v>8.0</v>
      </c>
      <c r="G1276" s="376" t="s">
        <v>76</v>
      </c>
      <c r="H1276" s="163"/>
      <c r="I1276" s="163"/>
      <c r="J1276" s="163"/>
      <c r="K1276" s="163"/>
      <c r="L1276" s="163"/>
      <c r="M1276" s="163"/>
      <c r="N1276" s="163"/>
      <c r="O1276" s="163"/>
      <c r="P1276" s="163"/>
      <c r="Q1276" s="163"/>
      <c r="R1276" s="163"/>
      <c r="S1276" s="163"/>
      <c r="T1276" s="163"/>
      <c r="U1276" s="163"/>
      <c r="V1276" s="163"/>
      <c r="W1276" s="163"/>
      <c r="X1276" s="163"/>
      <c r="Y1276" s="163"/>
      <c r="Z1276" s="163"/>
    </row>
    <row r="1277" ht="11.25" customHeight="1">
      <c r="A1277" s="162" t="s">
        <v>11670</v>
      </c>
      <c r="B1277" s="10" t="s">
        <v>52</v>
      </c>
      <c r="C1277" s="162" t="s">
        <v>14685</v>
      </c>
      <c r="D1277" s="10" t="s">
        <v>13330</v>
      </c>
      <c r="E1277" s="10">
        <v>9.0</v>
      </c>
      <c r="F1277" s="375">
        <v>9.33</v>
      </c>
      <c r="G1277" s="376" t="s">
        <v>76</v>
      </c>
      <c r="H1277" s="163"/>
      <c r="I1277" s="163"/>
      <c r="J1277" s="163"/>
      <c r="K1277" s="163"/>
      <c r="L1277" s="163"/>
      <c r="M1277" s="163"/>
      <c r="N1277" s="163"/>
      <c r="O1277" s="163"/>
      <c r="P1277" s="163"/>
      <c r="Q1277" s="163"/>
      <c r="R1277" s="163"/>
      <c r="S1277" s="163"/>
      <c r="T1277" s="163"/>
      <c r="U1277" s="163"/>
      <c r="V1277" s="163"/>
      <c r="W1277" s="163"/>
      <c r="X1277" s="163"/>
      <c r="Y1277" s="163"/>
      <c r="Z1277" s="163"/>
    </row>
    <row r="1278" ht="11.25" customHeight="1">
      <c r="A1278" s="162" t="s">
        <v>12961</v>
      </c>
      <c r="B1278" s="10" t="s">
        <v>52</v>
      </c>
      <c r="C1278" s="162" t="s">
        <v>14686</v>
      </c>
      <c r="D1278" s="10" t="s">
        <v>13330</v>
      </c>
      <c r="E1278" s="10" t="s">
        <v>14687</v>
      </c>
      <c r="F1278" s="375">
        <v>50.0</v>
      </c>
      <c r="G1278" s="376" t="s">
        <v>63</v>
      </c>
      <c r="H1278" s="163"/>
      <c r="I1278" s="163"/>
      <c r="J1278" s="163"/>
      <c r="K1278" s="163"/>
      <c r="L1278" s="163"/>
      <c r="M1278" s="163"/>
      <c r="N1278" s="163"/>
      <c r="O1278" s="163"/>
      <c r="P1278" s="163"/>
      <c r="Q1278" s="163"/>
      <c r="R1278" s="163"/>
      <c r="S1278" s="163"/>
      <c r="T1278" s="163"/>
      <c r="U1278" s="163"/>
      <c r="V1278" s="163"/>
      <c r="W1278" s="163"/>
      <c r="X1278" s="163"/>
      <c r="Y1278" s="163"/>
      <c r="Z1278" s="163"/>
    </row>
    <row r="1279" ht="11.25" customHeight="1">
      <c r="A1279" s="162" t="s">
        <v>12961</v>
      </c>
      <c r="B1279" s="10" t="s">
        <v>52</v>
      </c>
      <c r="C1279" s="162" t="s">
        <v>14688</v>
      </c>
      <c r="D1279" s="10" t="s">
        <v>13330</v>
      </c>
      <c r="E1279" s="10" t="s">
        <v>14291</v>
      </c>
      <c r="F1279" s="375">
        <v>10.0</v>
      </c>
      <c r="G1279" s="376" t="s">
        <v>63</v>
      </c>
      <c r="H1279" s="163"/>
      <c r="I1279" s="163"/>
      <c r="J1279" s="163"/>
      <c r="K1279" s="163"/>
      <c r="L1279" s="163"/>
      <c r="M1279" s="163"/>
      <c r="N1279" s="163"/>
      <c r="O1279" s="163"/>
      <c r="P1279" s="163"/>
      <c r="Q1279" s="163"/>
      <c r="R1279" s="163"/>
      <c r="S1279" s="163"/>
      <c r="T1279" s="163"/>
      <c r="U1279" s="163"/>
      <c r="V1279" s="163"/>
      <c r="W1279" s="163"/>
      <c r="X1279" s="163"/>
      <c r="Y1279" s="163"/>
      <c r="Z1279" s="163"/>
    </row>
    <row r="1280" ht="11.25" customHeight="1">
      <c r="A1280" s="162" t="s">
        <v>12961</v>
      </c>
      <c r="B1280" s="10" t="s">
        <v>52</v>
      </c>
      <c r="C1280" s="162" t="s">
        <v>14689</v>
      </c>
      <c r="D1280" s="10" t="s">
        <v>13330</v>
      </c>
      <c r="E1280" s="10" t="s">
        <v>14255</v>
      </c>
      <c r="F1280" s="375">
        <v>9.0</v>
      </c>
      <c r="G1280" s="376" t="s">
        <v>63</v>
      </c>
      <c r="H1280" s="163"/>
      <c r="I1280" s="163"/>
      <c r="J1280" s="163"/>
      <c r="K1280" s="163"/>
      <c r="L1280" s="163"/>
      <c r="M1280" s="163"/>
      <c r="N1280" s="163"/>
      <c r="O1280" s="163"/>
      <c r="P1280" s="163"/>
      <c r="Q1280" s="163"/>
      <c r="R1280" s="163"/>
      <c r="S1280" s="163"/>
      <c r="T1280" s="163"/>
      <c r="U1280" s="163"/>
      <c r="V1280" s="163"/>
      <c r="W1280" s="163"/>
      <c r="X1280" s="163"/>
      <c r="Y1280" s="163"/>
      <c r="Z1280" s="163"/>
    </row>
    <row r="1281" ht="11.25" customHeight="1">
      <c r="A1281" s="162" t="s">
        <v>12961</v>
      </c>
      <c r="B1281" s="10" t="s">
        <v>52</v>
      </c>
      <c r="C1281" s="162" t="s">
        <v>14690</v>
      </c>
      <c r="D1281" s="10" t="s">
        <v>13330</v>
      </c>
      <c r="E1281" s="10" t="s">
        <v>14255</v>
      </c>
      <c r="F1281" s="375">
        <v>9.0</v>
      </c>
      <c r="G1281" s="376" t="s">
        <v>63</v>
      </c>
      <c r="H1281" s="163"/>
      <c r="I1281" s="163"/>
      <c r="J1281" s="163"/>
      <c r="K1281" s="163"/>
      <c r="L1281" s="163"/>
      <c r="M1281" s="163"/>
      <c r="N1281" s="163"/>
      <c r="O1281" s="163"/>
      <c r="P1281" s="163"/>
      <c r="Q1281" s="163"/>
      <c r="R1281" s="163"/>
      <c r="S1281" s="163"/>
      <c r="T1281" s="163"/>
      <c r="U1281" s="163"/>
      <c r="V1281" s="163"/>
      <c r="W1281" s="163"/>
      <c r="X1281" s="163"/>
      <c r="Y1281" s="163"/>
      <c r="Z1281" s="163"/>
    </row>
    <row r="1282" ht="11.25" customHeight="1">
      <c r="A1282" s="162" t="s">
        <v>12961</v>
      </c>
      <c r="B1282" s="10" t="s">
        <v>52</v>
      </c>
      <c r="C1282" s="162" t="s">
        <v>14691</v>
      </c>
      <c r="D1282" s="10" t="s">
        <v>13330</v>
      </c>
      <c r="E1282" s="10" t="s">
        <v>14291</v>
      </c>
      <c r="F1282" s="375">
        <v>10.0</v>
      </c>
      <c r="G1282" s="376" t="s">
        <v>63</v>
      </c>
      <c r="H1282" s="163"/>
      <c r="I1282" s="163"/>
      <c r="J1282" s="163"/>
      <c r="K1282" s="163"/>
      <c r="L1282" s="163"/>
      <c r="M1282" s="163"/>
      <c r="N1282" s="163"/>
      <c r="O1282" s="163"/>
      <c r="P1282" s="163"/>
      <c r="Q1282" s="163"/>
      <c r="R1282" s="163"/>
      <c r="S1282" s="163"/>
      <c r="T1282" s="163"/>
      <c r="U1282" s="163"/>
      <c r="V1282" s="163"/>
      <c r="W1282" s="163"/>
      <c r="X1282" s="163"/>
      <c r="Y1282" s="163"/>
      <c r="Z1282" s="163"/>
    </row>
    <row r="1283" ht="11.25" customHeight="1">
      <c r="A1283" s="162" t="s">
        <v>12961</v>
      </c>
      <c r="B1283" s="10" t="s">
        <v>52</v>
      </c>
      <c r="C1283" s="162" t="s">
        <v>14692</v>
      </c>
      <c r="D1283" s="10" t="s">
        <v>13330</v>
      </c>
      <c r="E1283" s="10" t="s">
        <v>14693</v>
      </c>
      <c r="F1283" s="375">
        <v>6.33</v>
      </c>
      <c r="G1283" s="376" t="s">
        <v>63</v>
      </c>
      <c r="H1283" s="163"/>
      <c r="I1283" s="163"/>
      <c r="J1283" s="163"/>
      <c r="K1283" s="163"/>
      <c r="L1283" s="163"/>
      <c r="M1283" s="163"/>
      <c r="N1283" s="163"/>
      <c r="O1283" s="163"/>
      <c r="P1283" s="163"/>
      <c r="Q1283" s="163"/>
      <c r="R1283" s="163"/>
      <c r="S1283" s="163"/>
      <c r="T1283" s="163"/>
      <c r="U1283" s="163"/>
      <c r="V1283" s="163"/>
      <c r="W1283" s="163"/>
      <c r="X1283" s="163"/>
      <c r="Y1283" s="163"/>
      <c r="Z1283" s="163"/>
    </row>
    <row r="1284" ht="11.25" customHeight="1">
      <c r="A1284" s="162" t="s">
        <v>12961</v>
      </c>
      <c r="B1284" s="10" t="s">
        <v>52</v>
      </c>
      <c r="C1284" s="162" t="s">
        <v>14694</v>
      </c>
      <c r="D1284" s="10" t="s">
        <v>13330</v>
      </c>
      <c r="E1284" s="10" t="s">
        <v>14279</v>
      </c>
      <c r="F1284" s="375">
        <v>25.0</v>
      </c>
      <c r="G1284" s="376" t="s">
        <v>63</v>
      </c>
      <c r="H1284" s="163"/>
      <c r="I1284" s="163"/>
      <c r="J1284" s="163"/>
      <c r="K1284" s="163"/>
      <c r="L1284" s="163"/>
      <c r="M1284" s="163"/>
      <c r="N1284" s="163"/>
      <c r="O1284" s="163"/>
      <c r="P1284" s="163"/>
      <c r="Q1284" s="163"/>
      <c r="R1284" s="163"/>
      <c r="S1284" s="163"/>
      <c r="T1284" s="163"/>
      <c r="U1284" s="163"/>
      <c r="V1284" s="163"/>
      <c r="W1284" s="163"/>
      <c r="X1284" s="163"/>
      <c r="Y1284" s="163"/>
      <c r="Z1284" s="163"/>
    </row>
    <row r="1285" ht="11.25" customHeight="1">
      <c r="A1285" s="162" t="s">
        <v>12961</v>
      </c>
      <c r="B1285" s="10" t="s">
        <v>52</v>
      </c>
      <c r="C1285" s="162" t="s">
        <v>14695</v>
      </c>
      <c r="D1285" s="10" t="s">
        <v>13330</v>
      </c>
      <c r="E1285" s="10">
        <v>25.0</v>
      </c>
      <c r="F1285" s="375">
        <v>25.0</v>
      </c>
      <c r="G1285" s="376" t="s">
        <v>63</v>
      </c>
      <c r="H1285" s="163"/>
      <c r="I1285" s="163"/>
      <c r="J1285" s="163"/>
      <c r="K1285" s="163"/>
      <c r="L1285" s="163"/>
      <c r="M1285" s="163"/>
      <c r="N1285" s="163"/>
      <c r="O1285" s="163"/>
      <c r="P1285" s="163"/>
      <c r="Q1285" s="163"/>
      <c r="R1285" s="163"/>
      <c r="S1285" s="163"/>
      <c r="T1285" s="163"/>
      <c r="U1285" s="163"/>
      <c r="V1285" s="163"/>
      <c r="W1285" s="163"/>
      <c r="X1285" s="163"/>
      <c r="Y1285" s="163"/>
      <c r="Z1285" s="163"/>
    </row>
    <row r="1286" ht="11.25" customHeight="1">
      <c r="A1286" s="162" t="s">
        <v>12961</v>
      </c>
      <c r="B1286" s="10" t="s">
        <v>52</v>
      </c>
      <c r="C1286" s="162" t="s">
        <v>14696</v>
      </c>
      <c r="D1286" s="10" t="s">
        <v>13330</v>
      </c>
      <c r="E1286" s="10" t="s">
        <v>14697</v>
      </c>
      <c r="F1286" s="375">
        <v>35.0</v>
      </c>
      <c r="G1286" s="376" t="s">
        <v>63</v>
      </c>
      <c r="H1286" s="163"/>
      <c r="I1286" s="163"/>
      <c r="J1286" s="163"/>
      <c r="K1286" s="163"/>
      <c r="L1286" s="163"/>
      <c r="M1286" s="163"/>
      <c r="N1286" s="163"/>
      <c r="O1286" s="163"/>
      <c r="P1286" s="163"/>
      <c r="Q1286" s="163"/>
      <c r="R1286" s="163"/>
      <c r="S1286" s="163"/>
      <c r="T1286" s="163"/>
      <c r="U1286" s="163"/>
      <c r="V1286" s="163"/>
      <c r="W1286" s="163"/>
      <c r="X1286" s="163"/>
      <c r="Y1286" s="163"/>
      <c r="Z1286" s="163"/>
    </row>
    <row r="1287" ht="11.25" customHeight="1">
      <c r="A1287" s="162" t="s">
        <v>12961</v>
      </c>
      <c r="B1287" s="10" t="s">
        <v>52</v>
      </c>
      <c r="C1287" s="162" t="s">
        <v>14696</v>
      </c>
      <c r="D1287" s="10" t="s">
        <v>13330</v>
      </c>
      <c r="E1287" s="10" t="s">
        <v>14698</v>
      </c>
      <c r="F1287" s="375">
        <v>14.0</v>
      </c>
      <c r="G1287" s="376" t="s">
        <v>63</v>
      </c>
      <c r="H1287" s="163"/>
      <c r="I1287" s="163"/>
      <c r="J1287" s="163"/>
      <c r="K1287" s="163"/>
      <c r="L1287" s="163"/>
      <c r="M1287" s="163"/>
      <c r="N1287" s="163"/>
      <c r="O1287" s="163"/>
      <c r="P1287" s="163"/>
      <c r="Q1287" s="163"/>
      <c r="R1287" s="163"/>
      <c r="S1287" s="163"/>
      <c r="T1287" s="163"/>
      <c r="U1287" s="163"/>
      <c r="V1287" s="163"/>
      <c r="W1287" s="163"/>
      <c r="X1287" s="163"/>
      <c r="Y1287" s="163"/>
      <c r="Z1287" s="163"/>
    </row>
    <row r="1288" ht="11.25" customHeight="1">
      <c r="A1288" s="162" t="s">
        <v>12961</v>
      </c>
      <c r="B1288" s="10" t="s">
        <v>52</v>
      </c>
      <c r="C1288" s="162" t="s">
        <v>14699</v>
      </c>
      <c r="D1288" s="10" t="s">
        <v>13330</v>
      </c>
      <c r="E1288" s="10">
        <v>423.0</v>
      </c>
      <c r="F1288" s="375">
        <v>495.0</v>
      </c>
      <c r="G1288" s="376" t="s">
        <v>63</v>
      </c>
      <c r="H1288" s="163"/>
      <c r="I1288" s="163"/>
      <c r="J1288" s="163"/>
      <c r="K1288" s="163"/>
      <c r="L1288" s="163"/>
      <c r="M1288" s="163"/>
      <c r="N1288" s="163"/>
      <c r="O1288" s="163"/>
      <c r="P1288" s="163"/>
      <c r="Q1288" s="163"/>
      <c r="R1288" s="163"/>
      <c r="S1288" s="163"/>
      <c r="T1288" s="163"/>
      <c r="U1288" s="163"/>
      <c r="V1288" s="163"/>
      <c r="W1288" s="163"/>
      <c r="X1288" s="163"/>
      <c r="Y1288" s="163"/>
      <c r="Z1288" s="163"/>
    </row>
    <row r="1289" ht="11.25" customHeight="1">
      <c r="A1289" s="162" t="s">
        <v>77</v>
      </c>
      <c r="B1289" s="10" t="s">
        <v>52</v>
      </c>
      <c r="C1289" s="162" t="s">
        <v>13569</v>
      </c>
      <c r="D1289" s="10" t="s">
        <v>13581</v>
      </c>
      <c r="E1289" s="10">
        <v>11.0</v>
      </c>
      <c r="F1289" s="375">
        <v>22.67</v>
      </c>
      <c r="G1289" s="376" t="s">
        <v>77</v>
      </c>
      <c r="H1289" s="163"/>
      <c r="I1289" s="163"/>
      <c r="J1289" s="163"/>
      <c r="K1289" s="163"/>
      <c r="L1289" s="163"/>
      <c r="M1289" s="163"/>
      <c r="N1289" s="163"/>
      <c r="O1289" s="163"/>
      <c r="P1289" s="163"/>
      <c r="Q1289" s="163"/>
      <c r="R1289" s="163"/>
      <c r="S1289" s="163"/>
      <c r="T1289" s="163"/>
      <c r="U1289" s="163"/>
      <c r="V1289" s="163"/>
      <c r="W1289" s="163"/>
      <c r="X1289" s="163"/>
      <c r="Y1289" s="163"/>
      <c r="Z1289" s="163"/>
    </row>
    <row r="1290" ht="11.25" customHeight="1">
      <c r="A1290" s="162" t="s">
        <v>77</v>
      </c>
      <c r="B1290" s="10" t="s">
        <v>52</v>
      </c>
      <c r="C1290" s="162" t="s">
        <v>13582</v>
      </c>
      <c r="D1290" s="10" t="s">
        <v>13536</v>
      </c>
      <c r="E1290" s="10">
        <v>224.0</v>
      </c>
      <c r="F1290" s="375">
        <v>447.34</v>
      </c>
      <c r="G1290" s="376" t="s">
        <v>77</v>
      </c>
      <c r="H1290" s="163"/>
      <c r="I1290" s="163"/>
      <c r="J1290" s="163"/>
      <c r="K1290" s="163"/>
      <c r="L1290" s="163"/>
      <c r="M1290" s="163"/>
      <c r="N1290" s="163"/>
      <c r="O1290" s="163"/>
      <c r="P1290" s="163"/>
      <c r="Q1290" s="163"/>
      <c r="R1290" s="163"/>
      <c r="S1290" s="163"/>
      <c r="T1290" s="163"/>
      <c r="U1290" s="163"/>
      <c r="V1290" s="163"/>
      <c r="W1290" s="163"/>
      <c r="X1290" s="163"/>
      <c r="Y1290" s="163"/>
      <c r="Z1290" s="163"/>
    </row>
    <row r="1291" ht="11.25" customHeight="1">
      <c r="A1291" s="162" t="s">
        <v>77</v>
      </c>
      <c r="B1291" s="10" t="s">
        <v>52</v>
      </c>
      <c r="C1291" s="162" t="s">
        <v>14700</v>
      </c>
      <c r="D1291" s="10" t="s">
        <v>13330</v>
      </c>
      <c r="E1291" s="10">
        <v>7.0</v>
      </c>
      <c r="F1291" s="375">
        <v>7.33</v>
      </c>
      <c r="G1291" s="376" t="s">
        <v>77</v>
      </c>
      <c r="H1291" s="163"/>
      <c r="I1291" s="163"/>
      <c r="J1291" s="163"/>
      <c r="K1291" s="163"/>
      <c r="L1291" s="163"/>
      <c r="M1291" s="163"/>
      <c r="N1291" s="163"/>
      <c r="O1291" s="163"/>
      <c r="P1291" s="163"/>
      <c r="Q1291" s="163"/>
      <c r="R1291" s="163"/>
      <c r="S1291" s="163"/>
      <c r="T1291" s="163"/>
      <c r="U1291" s="163"/>
      <c r="V1291" s="163"/>
      <c r="W1291" s="163"/>
      <c r="X1291" s="163"/>
      <c r="Y1291" s="163"/>
      <c r="Z1291" s="163"/>
    </row>
    <row r="1292" ht="11.25" customHeight="1">
      <c r="A1292" s="162" t="s">
        <v>77</v>
      </c>
      <c r="B1292" s="10" t="s">
        <v>52</v>
      </c>
      <c r="C1292" s="162" t="s">
        <v>14701</v>
      </c>
      <c r="D1292" s="10" t="s">
        <v>13330</v>
      </c>
      <c r="E1292" s="10">
        <v>7.0</v>
      </c>
      <c r="F1292" s="375">
        <v>7.33</v>
      </c>
      <c r="G1292" s="376" t="s">
        <v>77</v>
      </c>
      <c r="H1292" s="163"/>
      <c r="I1292" s="163"/>
      <c r="J1292" s="163"/>
      <c r="K1292" s="163"/>
      <c r="L1292" s="163"/>
      <c r="M1292" s="163"/>
      <c r="N1292" s="163"/>
      <c r="O1292" s="163"/>
      <c r="P1292" s="163"/>
      <c r="Q1292" s="163"/>
      <c r="R1292" s="163"/>
      <c r="S1292" s="163"/>
      <c r="T1292" s="163"/>
      <c r="U1292" s="163"/>
      <c r="V1292" s="163"/>
      <c r="W1292" s="163"/>
      <c r="X1292" s="163"/>
      <c r="Y1292" s="163"/>
      <c r="Z1292" s="163"/>
    </row>
    <row r="1293" ht="11.25" customHeight="1">
      <c r="A1293" s="162" t="s">
        <v>77</v>
      </c>
      <c r="B1293" s="10" t="s">
        <v>52</v>
      </c>
      <c r="C1293" s="162" t="s">
        <v>14702</v>
      </c>
      <c r="D1293" s="10" t="s">
        <v>13330</v>
      </c>
      <c r="E1293" s="10">
        <v>10.0</v>
      </c>
      <c r="F1293" s="375">
        <v>9.67</v>
      </c>
      <c r="G1293" s="376" t="s">
        <v>77</v>
      </c>
      <c r="H1293" s="163"/>
      <c r="I1293" s="163"/>
      <c r="J1293" s="163"/>
      <c r="K1293" s="163"/>
      <c r="L1293" s="163"/>
      <c r="M1293" s="163"/>
      <c r="N1293" s="163"/>
      <c r="O1293" s="163"/>
      <c r="P1293" s="163"/>
      <c r="Q1293" s="163"/>
      <c r="R1293" s="163"/>
      <c r="S1293" s="163"/>
      <c r="T1293" s="163"/>
      <c r="U1293" s="163"/>
      <c r="V1293" s="163"/>
      <c r="W1293" s="163"/>
      <c r="X1293" s="163"/>
      <c r="Y1293" s="163"/>
      <c r="Z1293" s="163"/>
    </row>
    <row r="1294" ht="11.25" customHeight="1">
      <c r="A1294" s="162" t="s">
        <v>77</v>
      </c>
      <c r="B1294" s="10" t="s">
        <v>52</v>
      </c>
      <c r="C1294" s="162" t="s">
        <v>14702</v>
      </c>
      <c r="D1294" s="10" t="s">
        <v>13330</v>
      </c>
      <c r="E1294" s="10">
        <v>10.0</v>
      </c>
      <c r="F1294" s="375">
        <v>9.67</v>
      </c>
      <c r="G1294" s="376" t="s">
        <v>77</v>
      </c>
      <c r="H1294" s="163"/>
      <c r="I1294" s="163"/>
      <c r="J1294" s="163"/>
      <c r="K1294" s="163"/>
      <c r="L1294" s="163"/>
      <c r="M1294" s="163"/>
      <c r="N1294" s="163"/>
      <c r="O1294" s="163"/>
      <c r="P1294" s="163"/>
      <c r="Q1294" s="163"/>
      <c r="R1294" s="163"/>
      <c r="S1294" s="163"/>
      <c r="T1294" s="163"/>
      <c r="U1294" s="163"/>
      <c r="V1294" s="163"/>
      <c r="W1294" s="163"/>
      <c r="X1294" s="163"/>
      <c r="Y1294" s="163"/>
      <c r="Z1294" s="163"/>
    </row>
    <row r="1295" ht="11.25" customHeight="1">
      <c r="A1295" s="162" t="s">
        <v>77</v>
      </c>
      <c r="B1295" s="10" t="s">
        <v>52</v>
      </c>
      <c r="C1295" s="162" t="s">
        <v>14703</v>
      </c>
      <c r="D1295" s="10" t="s">
        <v>13330</v>
      </c>
      <c r="E1295" s="10">
        <v>7.0</v>
      </c>
      <c r="F1295" s="375">
        <v>7.33</v>
      </c>
      <c r="G1295" s="376" t="s">
        <v>77</v>
      </c>
      <c r="H1295" s="163"/>
      <c r="I1295" s="163"/>
      <c r="J1295" s="163"/>
      <c r="K1295" s="163"/>
      <c r="L1295" s="163"/>
      <c r="M1295" s="163"/>
      <c r="N1295" s="163"/>
      <c r="O1295" s="163"/>
      <c r="P1295" s="163"/>
      <c r="Q1295" s="163"/>
      <c r="R1295" s="163"/>
      <c r="S1295" s="163"/>
      <c r="T1295" s="163"/>
      <c r="U1295" s="163"/>
      <c r="V1295" s="163"/>
      <c r="W1295" s="163"/>
      <c r="X1295" s="163"/>
      <c r="Y1295" s="163"/>
      <c r="Z1295" s="163"/>
    </row>
    <row r="1296" ht="11.25" customHeight="1">
      <c r="A1296" s="162" t="s">
        <v>77</v>
      </c>
      <c r="B1296" s="10" t="s">
        <v>52</v>
      </c>
      <c r="C1296" s="162" t="s">
        <v>14704</v>
      </c>
      <c r="D1296" s="10" t="s">
        <v>13330</v>
      </c>
      <c r="E1296" s="10">
        <v>7.0</v>
      </c>
      <c r="F1296" s="375">
        <v>7.33</v>
      </c>
      <c r="G1296" s="376" t="s">
        <v>77</v>
      </c>
      <c r="H1296" s="163"/>
      <c r="I1296" s="163"/>
      <c r="J1296" s="163"/>
      <c r="K1296" s="163"/>
      <c r="L1296" s="163"/>
      <c r="M1296" s="163"/>
      <c r="N1296" s="163"/>
      <c r="O1296" s="163"/>
      <c r="P1296" s="163"/>
      <c r="Q1296" s="163"/>
      <c r="R1296" s="163"/>
      <c r="S1296" s="163"/>
      <c r="T1296" s="163"/>
      <c r="U1296" s="163"/>
      <c r="V1296" s="163"/>
      <c r="W1296" s="163"/>
      <c r="X1296" s="163"/>
      <c r="Y1296" s="163"/>
      <c r="Z1296" s="163"/>
    </row>
    <row r="1297" ht="11.25" customHeight="1">
      <c r="A1297" s="144" t="s">
        <v>12972</v>
      </c>
      <c r="B1297" s="139" t="s">
        <v>141</v>
      </c>
      <c r="C1297" s="174" t="s">
        <v>13812</v>
      </c>
      <c r="D1297" s="143" t="s">
        <v>14705</v>
      </c>
      <c r="E1297" s="143">
        <f>121/3</f>
        <v>40.33333333</v>
      </c>
      <c r="F1297" s="317">
        <v>40.33</v>
      </c>
      <c r="G1297" s="55" t="s">
        <v>9998</v>
      </c>
      <c r="H1297" s="163"/>
      <c r="I1297" s="163"/>
      <c r="J1297" s="163"/>
      <c r="K1297" s="163"/>
      <c r="L1297" s="163"/>
      <c r="M1297" s="163"/>
      <c r="N1297" s="163"/>
      <c r="O1297" s="163"/>
      <c r="P1297" s="163"/>
      <c r="Q1297" s="163"/>
      <c r="R1297" s="163"/>
      <c r="S1297" s="163"/>
      <c r="T1297" s="163"/>
      <c r="U1297" s="163"/>
      <c r="V1297" s="163"/>
      <c r="W1297" s="163"/>
      <c r="X1297" s="163"/>
      <c r="Y1297" s="163"/>
      <c r="Z1297" s="163"/>
    </row>
    <row r="1298" ht="11.25" customHeight="1">
      <c r="A1298" s="144" t="s">
        <v>12972</v>
      </c>
      <c r="B1298" s="139" t="s">
        <v>141</v>
      </c>
      <c r="C1298" s="174" t="s">
        <v>14706</v>
      </c>
      <c r="D1298" s="143" t="s">
        <v>13356</v>
      </c>
      <c r="E1298" s="143">
        <v>40.0</v>
      </c>
      <c r="F1298" s="317">
        <v>40.33</v>
      </c>
      <c r="G1298" s="55" t="s">
        <v>9998</v>
      </c>
      <c r="H1298" s="163"/>
      <c r="I1298" s="163"/>
      <c r="J1298" s="163"/>
      <c r="K1298" s="163"/>
      <c r="L1298" s="163"/>
      <c r="M1298" s="163"/>
      <c r="N1298" s="163"/>
      <c r="O1298" s="163"/>
      <c r="P1298" s="163"/>
      <c r="Q1298" s="163"/>
      <c r="R1298" s="163"/>
      <c r="S1298" s="163"/>
      <c r="T1298" s="163"/>
      <c r="U1298" s="163"/>
      <c r="V1298" s="163"/>
      <c r="W1298" s="163"/>
      <c r="X1298" s="163"/>
      <c r="Y1298" s="163"/>
      <c r="Z1298" s="163"/>
    </row>
    <row r="1299" ht="11.25" customHeight="1">
      <c r="A1299" s="144" t="s">
        <v>12972</v>
      </c>
      <c r="B1299" s="139" t="s">
        <v>141</v>
      </c>
      <c r="C1299" s="174" t="s">
        <v>13814</v>
      </c>
      <c r="D1299" s="143" t="s">
        <v>14705</v>
      </c>
      <c r="E1299" s="143">
        <f>78/3</f>
        <v>26</v>
      </c>
      <c r="F1299" s="317">
        <v>26.0</v>
      </c>
      <c r="G1299" s="55" t="s">
        <v>9998</v>
      </c>
      <c r="H1299" s="163"/>
      <c r="I1299" s="163"/>
      <c r="J1299" s="163"/>
      <c r="K1299" s="163"/>
      <c r="L1299" s="163"/>
      <c r="M1299" s="163"/>
      <c r="N1299" s="163"/>
      <c r="O1299" s="163"/>
      <c r="P1299" s="163"/>
      <c r="Q1299" s="163"/>
      <c r="R1299" s="163"/>
      <c r="S1299" s="163"/>
      <c r="T1299" s="163"/>
      <c r="U1299" s="163"/>
      <c r="V1299" s="163"/>
      <c r="W1299" s="163"/>
      <c r="X1299" s="163"/>
      <c r="Y1299" s="163"/>
      <c r="Z1299" s="163"/>
    </row>
    <row r="1300" ht="11.25" customHeight="1">
      <c r="A1300" s="144" t="s">
        <v>12972</v>
      </c>
      <c r="B1300" s="139" t="s">
        <v>141</v>
      </c>
      <c r="C1300" s="174" t="s">
        <v>13816</v>
      </c>
      <c r="D1300" s="143" t="s">
        <v>13356</v>
      </c>
      <c r="E1300" s="143">
        <f>121*0.25/3</f>
        <v>10.08333333</v>
      </c>
      <c r="F1300" s="317">
        <v>10.08</v>
      </c>
      <c r="G1300" s="55" t="s">
        <v>9998</v>
      </c>
      <c r="H1300" s="163"/>
      <c r="I1300" s="163"/>
      <c r="J1300" s="163"/>
      <c r="K1300" s="163"/>
      <c r="L1300" s="163"/>
      <c r="M1300" s="163"/>
      <c r="N1300" s="163"/>
      <c r="O1300" s="163"/>
      <c r="P1300" s="163"/>
      <c r="Q1300" s="163"/>
      <c r="R1300" s="163"/>
      <c r="S1300" s="163"/>
      <c r="T1300" s="163"/>
      <c r="U1300" s="163"/>
      <c r="V1300" s="163"/>
      <c r="W1300" s="163"/>
      <c r="X1300" s="163"/>
      <c r="Y1300" s="163"/>
      <c r="Z1300" s="163"/>
    </row>
    <row r="1301" ht="11.25" customHeight="1">
      <c r="A1301" s="144" t="s">
        <v>12972</v>
      </c>
      <c r="B1301" s="139" t="s">
        <v>141</v>
      </c>
      <c r="C1301" s="174" t="s">
        <v>13817</v>
      </c>
      <c r="D1301" s="143" t="s">
        <v>13356</v>
      </c>
      <c r="E1301" s="143">
        <v>10.0</v>
      </c>
      <c r="F1301" s="317">
        <v>10.08</v>
      </c>
      <c r="G1301" s="55" t="s">
        <v>9998</v>
      </c>
      <c r="H1301" s="163"/>
      <c r="I1301" s="163"/>
      <c r="J1301" s="163"/>
      <c r="K1301" s="163"/>
      <c r="L1301" s="163"/>
      <c r="M1301" s="163"/>
      <c r="N1301" s="163"/>
      <c r="O1301" s="163"/>
      <c r="P1301" s="163"/>
      <c r="Q1301" s="163"/>
      <c r="R1301" s="163"/>
      <c r="S1301" s="163"/>
      <c r="T1301" s="163"/>
      <c r="U1301" s="163"/>
      <c r="V1301" s="163"/>
      <c r="W1301" s="163"/>
      <c r="X1301" s="163"/>
      <c r="Y1301" s="163"/>
      <c r="Z1301" s="163"/>
    </row>
    <row r="1302" ht="11.25" customHeight="1">
      <c r="A1302" s="144" t="s">
        <v>11150</v>
      </c>
      <c r="B1302" s="139" t="s">
        <v>141</v>
      </c>
      <c r="C1302" s="174" t="s">
        <v>14671</v>
      </c>
      <c r="D1302" s="143" t="s">
        <v>13334</v>
      </c>
      <c r="E1302" s="143" t="s">
        <v>14707</v>
      </c>
      <c r="F1302" s="317">
        <v>20.0</v>
      </c>
      <c r="G1302" s="162" t="s">
        <v>9400</v>
      </c>
      <c r="H1302" s="163"/>
      <c r="I1302" s="163"/>
      <c r="J1302" s="163"/>
      <c r="K1302" s="163"/>
      <c r="L1302" s="163"/>
      <c r="M1302" s="163"/>
      <c r="N1302" s="163"/>
      <c r="O1302" s="163"/>
      <c r="P1302" s="163"/>
      <c r="Q1302" s="163"/>
      <c r="R1302" s="163"/>
      <c r="S1302" s="163"/>
      <c r="T1302" s="163"/>
      <c r="U1302" s="163"/>
      <c r="V1302" s="163"/>
      <c r="W1302" s="163"/>
      <c r="X1302" s="163"/>
      <c r="Y1302" s="163"/>
      <c r="Z1302" s="163"/>
    </row>
    <row r="1303" ht="11.25" customHeight="1">
      <c r="A1303" s="144" t="s">
        <v>12974</v>
      </c>
      <c r="B1303" s="139" t="s">
        <v>141</v>
      </c>
      <c r="C1303" s="174" t="s">
        <v>14708</v>
      </c>
      <c r="D1303" s="143" t="s">
        <v>13356</v>
      </c>
      <c r="E1303" s="317">
        <f t="shared" ref="E1303:E1304" si="3">44/3</f>
        <v>14.66666667</v>
      </c>
      <c r="F1303" s="317">
        <v>14.67</v>
      </c>
      <c r="G1303" s="55" t="s">
        <v>154</v>
      </c>
      <c r="H1303" s="163"/>
      <c r="I1303" s="163"/>
      <c r="J1303" s="163"/>
      <c r="K1303" s="163"/>
      <c r="L1303" s="163"/>
      <c r="M1303" s="163"/>
      <c r="N1303" s="163"/>
      <c r="O1303" s="163"/>
      <c r="P1303" s="163"/>
      <c r="Q1303" s="163"/>
      <c r="R1303" s="163"/>
      <c r="S1303" s="163"/>
      <c r="T1303" s="163"/>
      <c r="U1303" s="163"/>
      <c r="V1303" s="163"/>
      <c r="W1303" s="163"/>
      <c r="X1303" s="163"/>
      <c r="Y1303" s="163"/>
      <c r="Z1303" s="163"/>
    </row>
    <row r="1304" ht="11.25" customHeight="1">
      <c r="A1304" s="144" t="s">
        <v>12974</v>
      </c>
      <c r="B1304" s="139" t="s">
        <v>141</v>
      </c>
      <c r="C1304" s="174" t="s">
        <v>14709</v>
      </c>
      <c r="D1304" s="143" t="s">
        <v>13356</v>
      </c>
      <c r="E1304" s="317">
        <f t="shared" si="3"/>
        <v>14.66666667</v>
      </c>
      <c r="F1304" s="317">
        <v>14.67</v>
      </c>
      <c r="G1304" s="55" t="s">
        <v>154</v>
      </c>
      <c r="H1304" s="163"/>
      <c r="I1304" s="163"/>
      <c r="J1304" s="163"/>
      <c r="K1304" s="163"/>
      <c r="L1304" s="163"/>
      <c r="M1304" s="163"/>
      <c r="N1304" s="163"/>
      <c r="O1304" s="163"/>
      <c r="P1304" s="163"/>
      <c r="Q1304" s="163"/>
      <c r="R1304" s="163"/>
      <c r="S1304" s="163"/>
      <c r="T1304" s="163"/>
      <c r="U1304" s="163"/>
      <c r="V1304" s="163"/>
      <c r="W1304" s="163"/>
      <c r="X1304" s="163"/>
      <c r="Y1304" s="163"/>
      <c r="Z1304" s="163"/>
    </row>
    <row r="1305" ht="11.25" customHeight="1">
      <c r="A1305" s="144" t="s">
        <v>12974</v>
      </c>
      <c r="B1305" s="139" t="s">
        <v>141</v>
      </c>
      <c r="C1305" s="174" t="s">
        <v>14710</v>
      </c>
      <c r="D1305" s="143" t="s">
        <v>13356</v>
      </c>
      <c r="E1305" s="317">
        <f t="shared" ref="E1305:E1306" si="4">125/3</f>
        <v>41.66666667</v>
      </c>
      <c r="F1305" s="317">
        <v>41.67</v>
      </c>
      <c r="G1305" s="55" t="s">
        <v>154</v>
      </c>
      <c r="H1305" s="163"/>
      <c r="I1305" s="163"/>
      <c r="J1305" s="163"/>
      <c r="K1305" s="163"/>
      <c r="L1305" s="163"/>
      <c r="M1305" s="163"/>
      <c r="N1305" s="163"/>
      <c r="O1305" s="163"/>
      <c r="P1305" s="163"/>
      <c r="Q1305" s="163"/>
      <c r="R1305" s="163"/>
      <c r="S1305" s="163"/>
      <c r="T1305" s="163"/>
      <c r="U1305" s="163"/>
      <c r="V1305" s="163"/>
      <c r="W1305" s="163"/>
      <c r="X1305" s="163"/>
      <c r="Y1305" s="163"/>
      <c r="Z1305" s="163"/>
    </row>
    <row r="1306" ht="11.25" customHeight="1">
      <c r="A1306" s="144" t="s">
        <v>12974</v>
      </c>
      <c r="B1306" s="139" t="s">
        <v>141</v>
      </c>
      <c r="C1306" s="174" t="s">
        <v>14711</v>
      </c>
      <c r="D1306" s="143" t="s">
        <v>13356</v>
      </c>
      <c r="E1306" s="317">
        <f t="shared" si="4"/>
        <v>41.66666667</v>
      </c>
      <c r="F1306" s="317">
        <v>41.67</v>
      </c>
      <c r="G1306" s="55" t="s">
        <v>154</v>
      </c>
      <c r="H1306" s="163"/>
      <c r="I1306" s="163"/>
      <c r="J1306" s="163"/>
      <c r="K1306" s="163"/>
      <c r="L1306" s="163"/>
      <c r="M1306" s="163"/>
      <c r="N1306" s="163"/>
      <c r="O1306" s="163"/>
      <c r="P1306" s="163"/>
      <c r="Q1306" s="163"/>
      <c r="R1306" s="163"/>
      <c r="S1306" s="163"/>
      <c r="T1306" s="163"/>
      <c r="U1306" s="163"/>
      <c r="V1306" s="163"/>
      <c r="W1306" s="163"/>
      <c r="X1306" s="163"/>
      <c r="Y1306" s="163"/>
      <c r="Z1306" s="163"/>
    </row>
    <row r="1307" ht="11.25" customHeight="1">
      <c r="A1307" s="178" t="s">
        <v>12974</v>
      </c>
      <c r="B1307" s="182" t="s">
        <v>141</v>
      </c>
      <c r="C1307" s="336" t="s">
        <v>14712</v>
      </c>
      <c r="D1307" s="339" t="s">
        <v>13356</v>
      </c>
      <c r="E1307" s="341">
        <f t="shared" ref="E1307:E1308" si="5">34/3</f>
        <v>11.33333333</v>
      </c>
      <c r="F1307" s="341">
        <v>11.33</v>
      </c>
      <c r="G1307" s="55" t="s">
        <v>154</v>
      </c>
      <c r="H1307" s="163"/>
      <c r="I1307" s="163"/>
      <c r="J1307" s="163"/>
      <c r="K1307" s="163"/>
      <c r="L1307" s="163"/>
      <c r="M1307" s="163"/>
      <c r="N1307" s="163"/>
      <c r="O1307" s="163"/>
      <c r="P1307" s="163"/>
      <c r="Q1307" s="163"/>
      <c r="R1307" s="163"/>
      <c r="S1307" s="163"/>
      <c r="T1307" s="163"/>
      <c r="U1307" s="163"/>
      <c r="V1307" s="163"/>
      <c r="W1307" s="163"/>
      <c r="X1307" s="163"/>
      <c r="Y1307" s="163"/>
      <c r="Z1307" s="163"/>
    </row>
    <row r="1308" ht="11.25" customHeight="1">
      <c r="A1308" s="144" t="s">
        <v>12974</v>
      </c>
      <c r="B1308" s="139" t="s">
        <v>141</v>
      </c>
      <c r="C1308" s="174" t="s">
        <v>14713</v>
      </c>
      <c r="D1308" s="143" t="s">
        <v>13356</v>
      </c>
      <c r="E1308" s="317">
        <f t="shared" si="5"/>
        <v>11.33333333</v>
      </c>
      <c r="F1308" s="317">
        <v>11.33</v>
      </c>
      <c r="G1308" s="55" t="s">
        <v>154</v>
      </c>
      <c r="H1308" s="163"/>
      <c r="I1308" s="163"/>
      <c r="J1308" s="163"/>
      <c r="K1308" s="163"/>
      <c r="L1308" s="163"/>
      <c r="M1308" s="163"/>
      <c r="N1308" s="163"/>
      <c r="O1308" s="163"/>
      <c r="P1308" s="163"/>
      <c r="Q1308" s="163"/>
      <c r="R1308" s="163"/>
      <c r="S1308" s="163"/>
      <c r="T1308" s="163"/>
      <c r="U1308" s="163"/>
      <c r="V1308" s="163"/>
      <c r="W1308" s="163"/>
      <c r="X1308" s="163"/>
      <c r="Y1308" s="163"/>
      <c r="Z1308" s="163"/>
    </row>
    <row r="1309" ht="11.25" customHeight="1">
      <c r="A1309" s="144" t="s">
        <v>12974</v>
      </c>
      <c r="B1309" s="111" t="s">
        <v>141</v>
      </c>
      <c r="C1309" s="96" t="s">
        <v>14714</v>
      </c>
      <c r="D1309" s="303" t="s">
        <v>13356</v>
      </c>
      <c r="E1309" s="303">
        <f t="shared" ref="E1309:E1310" si="6">77/3</f>
        <v>25.66666667</v>
      </c>
      <c r="F1309" s="375">
        <v>25.67</v>
      </c>
      <c r="G1309" s="55" t="s">
        <v>154</v>
      </c>
      <c r="H1309" s="163"/>
      <c r="I1309" s="163"/>
      <c r="J1309" s="163"/>
      <c r="K1309" s="163"/>
      <c r="L1309" s="163"/>
      <c r="M1309" s="163"/>
      <c r="N1309" s="163"/>
      <c r="O1309" s="163"/>
      <c r="P1309" s="163"/>
      <c r="Q1309" s="163"/>
      <c r="R1309" s="163"/>
      <c r="S1309" s="163"/>
      <c r="T1309" s="163"/>
      <c r="U1309" s="163"/>
      <c r="V1309" s="163"/>
      <c r="W1309" s="163"/>
      <c r="X1309" s="163"/>
      <c r="Y1309" s="163"/>
      <c r="Z1309" s="163"/>
    </row>
    <row r="1310" ht="11.25" customHeight="1">
      <c r="A1310" s="144" t="s">
        <v>12974</v>
      </c>
      <c r="B1310" s="112" t="s">
        <v>141</v>
      </c>
      <c r="C1310" s="293" t="s">
        <v>14715</v>
      </c>
      <c r="D1310" s="111" t="s">
        <v>13356</v>
      </c>
      <c r="E1310" s="303">
        <f t="shared" si="6"/>
        <v>25.66666667</v>
      </c>
      <c r="F1310" s="375">
        <v>25.67</v>
      </c>
      <c r="G1310" s="55" t="s">
        <v>154</v>
      </c>
      <c r="H1310" s="2"/>
      <c r="I1310" s="2"/>
      <c r="J1310" s="163"/>
      <c r="K1310" s="163"/>
      <c r="L1310" s="163"/>
      <c r="M1310" s="163"/>
      <c r="N1310" s="163"/>
      <c r="O1310" s="163"/>
      <c r="P1310" s="163"/>
      <c r="Q1310" s="163"/>
      <c r="R1310" s="163"/>
      <c r="S1310" s="163"/>
      <c r="T1310" s="163"/>
      <c r="U1310" s="163"/>
      <c r="V1310" s="163"/>
      <c r="W1310" s="163"/>
      <c r="X1310" s="163"/>
      <c r="Y1310" s="163"/>
      <c r="Z1310" s="163"/>
    </row>
    <row r="1311" ht="11.25" customHeight="1">
      <c r="A1311" s="144" t="s">
        <v>13165</v>
      </c>
      <c r="B1311" s="139" t="s">
        <v>141</v>
      </c>
      <c r="C1311" s="174" t="s">
        <v>13660</v>
      </c>
      <c r="D1311" s="143" t="s">
        <v>13356</v>
      </c>
      <c r="E1311" s="143">
        <f t="shared" ref="E1311:F1311" si="7">126/3</f>
        <v>42</v>
      </c>
      <c r="F1311" s="143">
        <f t="shared" si="7"/>
        <v>42</v>
      </c>
      <c r="G1311" s="55" t="s">
        <v>143</v>
      </c>
      <c r="H1311" s="163"/>
      <c r="I1311" s="163"/>
      <c r="J1311" s="163"/>
      <c r="K1311" s="163"/>
      <c r="L1311" s="163"/>
      <c r="M1311" s="163"/>
      <c r="N1311" s="163"/>
      <c r="O1311" s="163"/>
      <c r="P1311" s="163"/>
      <c r="Q1311" s="163"/>
      <c r="R1311" s="163"/>
      <c r="S1311" s="163"/>
      <c r="T1311" s="163"/>
      <c r="U1311" s="163"/>
      <c r="V1311" s="163"/>
      <c r="W1311" s="163"/>
      <c r="X1311" s="163"/>
      <c r="Y1311" s="163"/>
      <c r="Z1311" s="163"/>
    </row>
    <row r="1312" ht="11.25" customHeight="1">
      <c r="A1312" s="144" t="s">
        <v>13165</v>
      </c>
      <c r="B1312" s="139" t="s">
        <v>141</v>
      </c>
      <c r="C1312" s="174" t="s">
        <v>13660</v>
      </c>
      <c r="D1312" s="143" t="s">
        <v>13356</v>
      </c>
      <c r="E1312" s="143">
        <f t="shared" ref="E1312:F1312" si="8">126/3</f>
        <v>42</v>
      </c>
      <c r="F1312" s="143">
        <f t="shared" si="8"/>
        <v>42</v>
      </c>
      <c r="G1312" s="55" t="s">
        <v>143</v>
      </c>
      <c r="H1312" s="163"/>
      <c r="I1312" s="163"/>
      <c r="J1312" s="163"/>
      <c r="K1312" s="163"/>
      <c r="L1312" s="163"/>
      <c r="M1312" s="163"/>
      <c r="N1312" s="163"/>
      <c r="O1312" s="163"/>
      <c r="P1312" s="163"/>
      <c r="Q1312" s="163"/>
      <c r="R1312" s="163"/>
      <c r="S1312" s="163"/>
      <c r="T1312" s="163"/>
      <c r="U1312" s="163"/>
      <c r="V1312" s="163"/>
      <c r="W1312" s="163"/>
      <c r="X1312" s="163"/>
      <c r="Y1312" s="163"/>
      <c r="Z1312" s="163"/>
    </row>
    <row r="1313" ht="11.25" customHeight="1">
      <c r="A1313" s="144" t="s">
        <v>13165</v>
      </c>
      <c r="B1313" s="139" t="s">
        <v>141</v>
      </c>
      <c r="C1313" s="174" t="s">
        <v>13661</v>
      </c>
      <c r="D1313" s="143" t="s">
        <v>13356</v>
      </c>
      <c r="E1313" s="143">
        <f t="shared" ref="E1313:F1313" si="9">126/3</f>
        <v>42</v>
      </c>
      <c r="F1313" s="143">
        <f t="shared" si="9"/>
        <v>42</v>
      </c>
      <c r="G1313" s="55" t="s">
        <v>143</v>
      </c>
      <c r="H1313" s="163"/>
      <c r="I1313" s="163"/>
      <c r="J1313" s="163"/>
      <c r="K1313" s="163"/>
      <c r="L1313" s="163"/>
      <c r="M1313" s="163"/>
      <c r="N1313" s="163"/>
      <c r="O1313" s="163"/>
      <c r="P1313" s="163"/>
      <c r="Q1313" s="163"/>
      <c r="R1313" s="163"/>
      <c r="S1313" s="163"/>
      <c r="T1313" s="163"/>
      <c r="U1313" s="163"/>
      <c r="V1313" s="163"/>
      <c r="W1313" s="163"/>
      <c r="X1313" s="163"/>
      <c r="Y1313" s="163"/>
      <c r="Z1313" s="163"/>
    </row>
    <row r="1314" ht="11.25" customHeight="1">
      <c r="A1314" s="144" t="s">
        <v>13165</v>
      </c>
      <c r="B1314" s="139" t="s">
        <v>141</v>
      </c>
      <c r="C1314" s="174" t="s">
        <v>13662</v>
      </c>
      <c r="D1314" s="143" t="s">
        <v>13356</v>
      </c>
      <c r="E1314" s="143">
        <f t="shared" ref="E1314:F1314" si="10">126/3</f>
        <v>42</v>
      </c>
      <c r="F1314" s="143">
        <f t="shared" si="10"/>
        <v>42</v>
      </c>
      <c r="G1314" s="55" t="s">
        <v>143</v>
      </c>
      <c r="H1314" s="163"/>
      <c r="I1314" s="163"/>
      <c r="J1314" s="163"/>
      <c r="K1314" s="163"/>
      <c r="L1314" s="163"/>
      <c r="M1314" s="163"/>
      <c r="N1314" s="163"/>
      <c r="O1314" s="163"/>
      <c r="P1314" s="163"/>
      <c r="Q1314" s="163"/>
      <c r="R1314" s="163"/>
      <c r="S1314" s="163"/>
      <c r="T1314" s="163"/>
      <c r="U1314" s="163"/>
      <c r="V1314" s="163"/>
      <c r="W1314" s="163"/>
      <c r="X1314" s="163"/>
      <c r="Y1314" s="163"/>
      <c r="Z1314" s="163"/>
    </row>
    <row r="1315" ht="11.25" customHeight="1">
      <c r="A1315" s="144" t="s">
        <v>13165</v>
      </c>
      <c r="B1315" s="139" t="s">
        <v>141</v>
      </c>
      <c r="C1315" s="174" t="s">
        <v>13663</v>
      </c>
      <c r="D1315" s="143" t="s">
        <v>14716</v>
      </c>
      <c r="E1315" s="143">
        <f t="shared" ref="E1315:F1315" si="11">(879/3)*2</f>
        <v>586</v>
      </c>
      <c r="F1315" s="143">
        <f t="shared" si="11"/>
        <v>586</v>
      </c>
      <c r="G1315" s="55" t="s">
        <v>143</v>
      </c>
      <c r="H1315" s="163"/>
      <c r="I1315" s="163"/>
      <c r="J1315" s="163"/>
      <c r="K1315" s="163"/>
      <c r="L1315" s="163"/>
      <c r="M1315" s="163"/>
      <c r="N1315" s="163"/>
      <c r="O1315" s="163"/>
      <c r="P1315" s="163"/>
      <c r="Q1315" s="163"/>
      <c r="R1315" s="163"/>
      <c r="S1315" s="163"/>
      <c r="T1315" s="163"/>
      <c r="U1315" s="163"/>
      <c r="V1315" s="163"/>
      <c r="W1315" s="163"/>
      <c r="X1315" s="163"/>
      <c r="Y1315" s="163"/>
      <c r="Z1315" s="163"/>
    </row>
    <row r="1316" ht="11.25" customHeight="1">
      <c r="A1316" s="144" t="s">
        <v>13165</v>
      </c>
      <c r="B1316" s="139" t="s">
        <v>141</v>
      </c>
      <c r="C1316" s="174" t="s">
        <v>13664</v>
      </c>
      <c r="D1316" s="143" t="s">
        <v>14716</v>
      </c>
      <c r="E1316" s="143">
        <f t="shared" ref="E1316:F1316" si="12">(94/3)*2</f>
        <v>62.66666667</v>
      </c>
      <c r="F1316" s="143">
        <f t="shared" si="12"/>
        <v>62.66666667</v>
      </c>
      <c r="G1316" s="55" t="s">
        <v>143</v>
      </c>
      <c r="H1316" s="163"/>
      <c r="I1316" s="163"/>
      <c r="J1316" s="163"/>
      <c r="K1316" s="163"/>
      <c r="L1316" s="163"/>
      <c r="M1316" s="163"/>
      <c r="N1316" s="163"/>
      <c r="O1316" s="163"/>
      <c r="P1316" s="163"/>
      <c r="Q1316" s="163"/>
      <c r="R1316" s="163"/>
      <c r="S1316" s="163"/>
      <c r="T1316" s="163"/>
      <c r="U1316" s="163"/>
      <c r="V1316" s="163"/>
      <c r="W1316" s="163"/>
      <c r="X1316" s="163"/>
      <c r="Y1316" s="163"/>
      <c r="Z1316" s="163"/>
    </row>
    <row r="1317" ht="11.25" customHeight="1">
      <c r="A1317" s="144" t="s">
        <v>13165</v>
      </c>
      <c r="B1317" s="139" t="s">
        <v>141</v>
      </c>
      <c r="C1317" s="174" t="s">
        <v>13666</v>
      </c>
      <c r="D1317" s="143" t="s">
        <v>13356</v>
      </c>
      <c r="E1317" s="143">
        <f t="shared" ref="E1317:F1317" si="13">126*0.25/3</f>
        <v>10.5</v>
      </c>
      <c r="F1317" s="143">
        <f t="shared" si="13"/>
        <v>10.5</v>
      </c>
      <c r="G1317" s="55" t="s">
        <v>143</v>
      </c>
      <c r="H1317" s="163"/>
      <c r="I1317" s="163"/>
      <c r="J1317" s="163"/>
      <c r="K1317" s="163"/>
      <c r="L1317" s="163"/>
      <c r="M1317" s="163"/>
      <c r="N1317" s="163"/>
      <c r="O1317" s="163"/>
      <c r="P1317" s="163"/>
      <c r="Q1317" s="163"/>
      <c r="R1317" s="163"/>
      <c r="S1317" s="163"/>
      <c r="T1317" s="163"/>
      <c r="U1317" s="163"/>
      <c r="V1317" s="163"/>
      <c r="W1317" s="163"/>
      <c r="X1317" s="163"/>
      <c r="Y1317" s="163"/>
      <c r="Z1317" s="163"/>
    </row>
    <row r="1318" ht="11.25" customHeight="1">
      <c r="A1318" s="144" t="s">
        <v>13165</v>
      </c>
      <c r="B1318" s="112" t="s">
        <v>141</v>
      </c>
      <c r="C1318" s="293" t="s">
        <v>13669</v>
      </c>
      <c r="D1318" s="111" t="s">
        <v>13356</v>
      </c>
      <c r="E1318" s="302">
        <f t="shared" ref="E1318:F1318" si="14">151/3</f>
        <v>50.33333333</v>
      </c>
      <c r="F1318" s="387">
        <f t="shared" si="14"/>
        <v>50.33333333</v>
      </c>
      <c r="G1318" s="55" t="s">
        <v>143</v>
      </c>
      <c r="H1318" s="2"/>
      <c r="I1318" s="2"/>
      <c r="J1318" s="163"/>
      <c r="K1318" s="163"/>
      <c r="L1318" s="163"/>
      <c r="M1318" s="163"/>
      <c r="N1318" s="163"/>
      <c r="O1318" s="163"/>
      <c r="P1318" s="163"/>
      <c r="Q1318" s="163"/>
      <c r="R1318" s="163"/>
      <c r="S1318" s="163"/>
      <c r="T1318" s="163"/>
      <c r="U1318" s="163"/>
      <c r="V1318" s="163"/>
      <c r="W1318" s="163"/>
      <c r="X1318" s="163"/>
      <c r="Y1318" s="163"/>
      <c r="Z1318" s="163"/>
    </row>
    <row r="1319" ht="11.25" customHeight="1">
      <c r="A1319" s="144" t="s">
        <v>12719</v>
      </c>
      <c r="B1319" s="139" t="s">
        <v>141</v>
      </c>
      <c r="C1319" s="174" t="s">
        <v>13660</v>
      </c>
      <c r="D1319" s="143" t="s">
        <v>13356</v>
      </c>
      <c r="E1319" s="143">
        <f t="shared" ref="E1319:F1319" si="15">126/3</f>
        <v>42</v>
      </c>
      <c r="F1319" s="317">
        <f t="shared" si="15"/>
        <v>42</v>
      </c>
      <c r="G1319" s="293" t="s">
        <v>12719</v>
      </c>
      <c r="H1319" s="163"/>
      <c r="I1319" s="163"/>
      <c r="J1319" s="163"/>
      <c r="K1319" s="163"/>
      <c r="L1319" s="163"/>
      <c r="M1319" s="163"/>
      <c r="N1319" s="163"/>
      <c r="O1319" s="163"/>
      <c r="P1319" s="163"/>
      <c r="Q1319" s="163"/>
      <c r="R1319" s="163"/>
      <c r="S1319" s="163"/>
      <c r="T1319" s="163"/>
      <c r="U1319" s="163"/>
      <c r="V1319" s="163"/>
      <c r="W1319" s="163"/>
      <c r="X1319" s="163"/>
      <c r="Y1319" s="163"/>
      <c r="Z1319" s="163"/>
    </row>
    <row r="1320" ht="11.25" customHeight="1">
      <c r="A1320" s="144" t="s">
        <v>12719</v>
      </c>
      <c r="B1320" s="139" t="s">
        <v>141</v>
      </c>
      <c r="C1320" s="174" t="s">
        <v>13660</v>
      </c>
      <c r="D1320" s="143" t="s">
        <v>13356</v>
      </c>
      <c r="E1320" s="143">
        <f t="shared" ref="E1320:F1320" si="16">126/3</f>
        <v>42</v>
      </c>
      <c r="F1320" s="317">
        <f t="shared" si="16"/>
        <v>42</v>
      </c>
      <c r="G1320" s="293" t="s">
        <v>12719</v>
      </c>
      <c r="H1320" s="163"/>
      <c r="I1320" s="163"/>
      <c r="J1320" s="163"/>
      <c r="K1320" s="163"/>
      <c r="L1320" s="163"/>
      <c r="M1320" s="163"/>
      <c r="N1320" s="163"/>
      <c r="O1320" s="163"/>
      <c r="P1320" s="163"/>
      <c r="Q1320" s="163"/>
      <c r="R1320" s="163"/>
      <c r="S1320" s="163"/>
      <c r="T1320" s="163"/>
      <c r="U1320" s="163"/>
      <c r="V1320" s="163"/>
      <c r="W1320" s="163"/>
      <c r="X1320" s="163"/>
      <c r="Y1320" s="163"/>
      <c r="Z1320" s="163"/>
    </row>
    <row r="1321" ht="11.25" customHeight="1">
      <c r="A1321" s="144" t="s">
        <v>12719</v>
      </c>
      <c r="B1321" s="139" t="s">
        <v>141</v>
      </c>
      <c r="C1321" s="174" t="s">
        <v>13661</v>
      </c>
      <c r="D1321" s="143" t="s">
        <v>13356</v>
      </c>
      <c r="E1321" s="143">
        <f t="shared" ref="E1321:F1321" si="17">126/3</f>
        <v>42</v>
      </c>
      <c r="F1321" s="317">
        <f t="shared" si="17"/>
        <v>42</v>
      </c>
      <c r="G1321" s="293" t="s">
        <v>12719</v>
      </c>
      <c r="H1321" s="163"/>
      <c r="I1321" s="163"/>
      <c r="J1321" s="163"/>
      <c r="K1321" s="163"/>
      <c r="L1321" s="163"/>
      <c r="M1321" s="163"/>
      <c r="N1321" s="163"/>
      <c r="O1321" s="163"/>
      <c r="P1321" s="163"/>
      <c r="Q1321" s="163"/>
      <c r="R1321" s="163"/>
      <c r="S1321" s="163"/>
      <c r="T1321" s="163"/>
      <c r="U1321" s="163"/>
      <c r="V1321" s="163"/>
      <c r="W1321" s="163"/>
      <c r="X1321" s="163"/>
      <c r="Y1321" s="163"/>
      <c r="Z1321" s="163"/>
    </row>
    <row r="1322" ht="11.25" customHeight="1">
      <c r="A1322" s="144" t="s">
        <v>12719</v>
      </c>
      <c r="B1322" s="139" t="s">
        <v>141</v>
      </c>
      <c r="C1322" s="174" t="s">
        <v>13662</v>
      </c>
      <c r="D1322" s="143" t="s">
        <v>13356</v>
      </c>
      <c r="E1322" s="143">
        <f t="shared" ref="E1322:F1322" si="18">126/3</f>
        <v>42</v>
      </c>
      <c r="F1322" s="317">
        <f t="shared" si="18"/>
        <v>42</v>
      </c>
      <c r="G1322" s="293" t="s">
        <v>12719</v>
      </c>
      <c r="H1322" s="163"/>
      <c r="I1322" s="163"/>
      <c r="J1322" s="163"/>
      <c r="K1322" s="163"/>
      <c r="L1322" s="163"/>
      <c r="M1322" s="163"/>
      <c r="N1322" s="163"/>
      <c r="O1322" s="163"/>
      <c r="P1322" s="163"/>
      <c r="Q1322" s="163"/>
      <c r="R1322" s="163"/>
      <c r="S1322" s="163"/>
      <c r="T1322" s="163"/>
      <c r="U1322" s="163"/>
      <c r="V1322" s="163"/>
      <c r="W1322" s="163"/>
      <c r="X1322" s="163"/>
      <c r="Y1322" s="163"/>
      <c r="Z1322" s="163"/>
    </row>
    <row r="1323" ht="11.25" customHeight="1">
      <c r="A1323" s="144" t="s">
        <v>12719</v>
      </c>
      <c r="B1323" s="139" t="s">
        <v>141</v>
      </c>
      <c r="C1323" s="174" t="s">
        <v>13663</v>
      </c>
      <c r="D1323" s="143" t="s">
        <v>14716</v>
      </c>
      <c r="E1323" s="143">
        <f t="shared" ref="E1323:F1323" si="19">(879/3)*2</f>
        <v>586</v>
      </c>
      <c r="F1323" s="317">
        <f t="shared" si="19"/>
        <v>586</v>
      </c>
      <c r="G1323" s="293" t="s">
        <v>12719</v>
      </c>
      <c r="H1323" s="163"/>
      <c r="I1323" s="163"/>
      <c r="J1323" s="163"/>
      <c r="K1323" s="163"/>
      <c r="L1323" s="163"/>
      <c r="M1323" s="163"/>
      <c r="N1323" s="163"/>
      <c r="O1323" s="163"/>
      <c r="P1323" s="163"/>
      <c r="Q1323" s="163"/>
      <c r="R1323" s="163"/>
      <c r="S1323" s="163"/>
      <c r="T1323" s="163"/>
      <c r="U1323" s="163"/>
      <c r="V1323" s="163"/>
      <c r="W1323" s="163"/>
      <c r="X1323" s="163"/>
      <c r="Y1323" s="163"/>
      <c r="Z1323" s="163"/>
    </row>
    <row r="1324" ht="11.25" customHeight="1">
      <c r="A1324" s="144" t="s">
        <v>12719</v>
      </c>
      <c r="B1324" s="139" t="s">
        <v>141</v>
      </c>
      <c r="C1324" s="174" t="s">
        <v>13664</v>
      </c>
      <c r="D1324" s="143" t="s">
        <v>14716</v>
      </c>
      <c r="E1324" s="143">
        <f>(94/3)*2</f>
        <v>62.66666667</v>
      </c>
      <c r="F1324" s="317">
        <v>62.67</v>
      </c>
      <c r="G1324" s="293" t="s">
        <v>12719</v>
      </c>
      <c r="H1324" s="163"/>
      <c r="I1324" s="163"/>
      <c r="J1324" s="163"/>
      <c r="K1324" s="163"/>
      <c r="L1324" s="163"/>
      <c r="M1324" s="163"/>
      <c r="N1324" s="163"/>
      <c r="O1324" s="163"/>
      <c r="P1324" s="163"/>
      <c r="Q1324" s="163"/>
      <c r="R1324" s="163"/>
      <c r="S1324" s="163"/>
      <c r="T1324" s="163"/>
      <c r="U1324" s="163"/>
      <c r="V1324" s="163"/>
      <c r="W1324" s="163"/>
      <c r="X1324" s="163"/>
      <c r="Y1324" s="163"/>
      <c r="Z1324" s="163"/>
    </row>
    <row r="1325" ht="11.25" customHeight="1">
      <c r="A1325" s="144" t="s">
        <v>12719</v>
      </c>
      <c r="B1325" s="139" t="s">
        <v>141</v>
      </c>
      <c r="C1325" s="174" t="s">
        <v>13665</v>
      </c>
      <c r="D1325" s="143" t="s">
        <v>13356</v>
      </c>
      <c r="E1325" s="143">
        <f t="shared" ref="E1325:F1325" si="20">60/3</f>
        <v>20</v>
      </c>
      <c r="F1325" s="317">
        <f t="shared" si="20"/>
        <v>20</v>
      </c>
      <c r="G1325" s="293" t="s">
        <v>12719</v>
      </c>
      <c r="H1325" s="163"/>
      <c r="I1325" s="163"/>
      <c r="J1325" s="163"/>
      <c r="K1325" s="163"/>
      <c r="L1325" s="163"/>
      <c r="M1325" s="163"/>
      <c r="N1325" s="163"/>
      <c r="O1325" s="163"/>
      <c r="P1325" s="163"/>
      <c r="Q1325" s="163"/>
      <c r="R1325" s="163"/>
      <c r="S1325" s="163"/>
      <c r="T1325" s="163"/>
      <c r="U1325" s="163"/>
      <c r="V1325" s="163"/>
      <c r="W1325" s="163"/>
      <c r="X1325" s="163"/>
      <c r="Y1325" s="163"/>
      <c r="Z1325" s="163"/>
    </row>
    <row r="1326" ht="11.25" customHeight="1">
      <c r="A1326" s="144" t="s">
        <v>12719</v>
      </c>
      <c r="B1326" s="139" t="s">
        <v>141</v>
      </c>
      <c r="C1326" s="174" t="s">
        <v>13666</v>
      </c>
      <c r="D1326" s="143" t="s">
        <v>13356</v>
      </c>
      <c r="E1326" s="143">
        <f t="shared" ref="E1326:F1326" si="21">126*0.25/3</f>
        <v>10.5</v>
      </c>
      <c r="F1326" s="317">
        <f t="shared" si="21"/>
        <v>10.5</v>
      </c>
      <c r="G1326" s="293" t="s">
        <v>12719</v>
      </c>
      <c r="H1326" s="163"/>
      <c r="I1326" s="163"/>
      <c r="J1326" s="163"/>
      <c r="K1326" s="163"/>
      <c r="L1326" s="163"/>
      <c r="M1326" s="163"/>
      <c r="N1326" s="163"/>
      <c r="O1326" s="163"/>
      <c r="P1326" s="163"/>
      <c r="Q1326" s="163"/>
      <c r="R1326" s="163"/>
      <c r="S1326" s="163"/>
      <c r="T1326" s="163"/>
      <c r="U1326" s="163"/>
      <c r="V1326" s="163"/>
      <c r="W1326" s="163"/>
      <c r="X1326" s="163"/>
      <c r="Y1326" s="163"/>
      <c r="Z1326" s="163"/>
    </row>
    <row r="1327" ht="11.25" customHeight="1">
      <c r="A1327" s="144" t="s">
        <v>12719</v>
      </c>
      <c r="B1327" s="139" t="s">
        <v>141</v>
      </c>
      <c r="C1327" s="174" t="s">
        <v>13666</v>
      </c>
      <c r="D1327" s="143" t="s">
        <v>13356</v>
      </c>
      <c r="E1327" s="143">
        <f t="shared" ref="E1327:F1327" si="22">126*0.25/3</f>
        <v>10.5</v>
      </c>
      <c r="F1327" s="317">
        <f t="shared" si="22"/>
        <v>10.5</v>
      </c>
      <c r="G1327" s="293" t="s">
        <v>12719</v>
      </c>
      <c r="H1327" s="163"/>
      <c r="I1327" s="163"/>
      <c r="J1327" s="163"/>
      <c r="K1327" s="163"/>
      <c r="L1327" s="163"/>
      <c r="M1327" s="163"/>
      <c r="N1327" s="163"/>
      <c r="O1327" s="163"/>
      <c r="P1327" s="163"/>
      <c r="Q1327" s="163"/>
      <c r="R1327" s="163"/>
      <c r="S1327" s="163"/>
      <c r="T1327" s="163"/>
      <c r="U1327" s="163"/>
      <c r="V1327" s="163"/>
      <c r="W1327" s="163"/>
      <c r="X1327" s="163"/>
      <c r="Y1327" s="163"/>
      <c r="Z1327" s="163"/>
    </row>
    <row r="1328" ht="11.25" customHeight="1">
      <c r="A1328" s="144" t="s">
        <v>12719</v>
      </c>
      <c r="B1328" s="139" t="s">
        <v>141</v>
      </c>
      <c r="C1328" s="174" t="s">
        <v>14717</v>
      </c>
      <c r="D1328" s="143" t="s">
        <v>13356</v>
      </c>
      <c r="E1328" s="143">
        <f t="shared" ref="E1328:F1328" si="23">60/3</f>
        <v>20</v>
      </c>
      <c r="F1328" s="317">
        <f t="shared" si="23"/>
        <v>20</v>
      </c>
      <c r="G1328" s="293" t="s">
        <v>12719</v>
      </c>
      <c r="H1328" s="163"/>
      <c r="I1328" s="163"/>
      <c r="J1328" s="163"/>
      <c r="K1328" s="163"/>
      <c r="L1328" s="163"/>
      <c r="M1328" s="163"/>
      <c r="N1328" s="163"/>
      <c r="O1328" s="163"/>
      <c r="P1328" s="163"/>
      <c r="Q1328" s="163"/>
      <c r="R1328" s="163"/>
      <c r="S1328" s="163"/>
      <c r="T1328" s="163"/>
      <c r="U1328" s="163"/>
      <c r="V1328" s="163"/>
      <c r="W1328" s="163"/>
      <c r="X1328" s="163"/>
      <c r="Y1328" s="163"/>
      <c r="Z1328" s="163"/>
    </row>
    <row r="1329" ht="11.25" customHeight="1">
      <c r="A1329" s="144" t="s">
        <v>14718</v>
      </c>
      <c r="B1329" s="139" t="s">
        <v>52</v>
      </c>
      <c r="C1329" s="174" t="s">
        <v>14719</v>
      </c>
      <c r="D1329" s="143" t="s">
        <v>13330</v>
      </c>
      <c r="E1329" s="143">
        <v>50.0</v>
      </c>
      <c r="F1329" s="317">
        <v>50.0</v>
      </c>
      <c r="G1329" s="293" t="s">
        <v>13166</v>
      </c>
      <c r="H1329" s="163"/>
      <c r="I1329" s="163"/>
      <c r="J1329" s="163"/>
      <c r="K1329" s="163"/>
      <c r="L1329" s="163"/>
      <c r="M1329" s="163"/>
      <c r="N1329" s="163"/>
      <c r="O1329" s="163"/>
      <c r="P1329" s="163"/>
      <c r="Q1329" s="163"/>
      <c r="R1329" s="163"/>
      <c r="S1329" s="163"/>
      <c r="T1329" s="163"/>
      <c r="U1329" s="163"/>
      <c r="V1329" s="163"/>
      <c r="W1329" s="163"/>
      <c r="X1329" s="163"/>
      <c r="Y1329" s="163"/>
      <c r="Z1329" s="163"/>
    </row>
    <row r="1330" ht="11.25" customHeight="1">
      <c r="A1330" s="144" t="s">
        <v>14718</v>
      </c>
      <c r="B1330" s="139" t="s">
        <v>52</v>
      </c>
      <c r="C1330" s="174" t="s">
        <v>14720</v>
      </c>
      <c r="D1330" s="143" t="s">
        <v>13330</v>
      </c>
      <c r="E1330" s="143">
        <v>50.0</v>
      </c>
      <c r="F1330" s="317">
        <v>50.0</v>
      </c>
      <c r="G1330" s="293" t="s">
        <v>13166</v>
      </c>
      <c r="H1330" s="163"/>
      <c r="I1330" s="163"/>
      <c r="J1330" s="163"/>
      <c r="K1330" s="163"/>
      <c r="L1330" s="163"/>
      <c r="M1330" s="163"/>
      <c r="N1330" s="163"/>
      <c r="O1330" s="163"/>
      <c r="P1330" s="163"/>
      <c r="Q1330" s="163"/>
      <c r="R1330" s="163"/>
      <c r="S1330" s="163"/>
      <c r="T1330" s="163"/>
      <c r="U1330" s="163"/>
      <c r="V1330" s="163"/>
      <c r="W1330" s="163"/>
      <c r="X1330" s="163"/>
      <c r="Y1330" s="163"/>
      <c r="Z1330" s="163"/>
    </row>
    <row r="1331" ht="11.25" customHeight="1">
      <c r="A1331" s="144" t="s">
        <v>14718</v>
      </c>
      <c r="B1331" s="139" t="s">
        <v>52</v>
      </c>
      <c r="C1331" s="174" t="s">
        <v>14721</v>
      </c>
      <c r="D1331" s="143" t="s">
        <v>13330</v>
      </c>
      <c r="E1331" s="143">
        <v>50.0</v>
      </c>
      <c r="F1331" s="317">
        <v>50.0</v>
      </c>
      <c r="G1331" s="293" t="s">
        <v>13166</v>
      </c>
      <c r="H1331" s="163"/>
      <c r="I1331" s="163"/>
      <c r="J1331" s="163"/>
      <c r="K1331" s="163"/>
      <c r="L1331" s="163"/>
      <c r="M1331" s="163"/>
      <c r="N1331" s="163"/>
      <c r="O1331" s="163"/>
      <c r="P1331" s="163"/>
      <c r="Q1331" s="163"/>
      <c r="R1331" s="163"/>
      <c r="S1331" s="163"/>
      <c r="T1331" s="163"/>
      <c r="U1331" s="163"/>
      <c r="V1331" s="163"/>
      <c r="W1331" s="163"/>
      <c r="X1331" s="163"/>
      <c r="Y1331" s="163"/>
      <c r="Z1331" s="163"/>
    </row>
    <row r="1332" ht="11.25" customHeight="1">
      <c r="A1332" s="144" t="s">
        <v>14718</v>
      </c>
      <c r="B1332" s="139" t="s">
        <v>52</v>
      </c>
      <c r="C1332" s="174" t="s">
        <v>14722</v>
      </c>
      <c r="D1332" s="143" t="s">
        <v>13330</v>
      </c>
      <c r="E1332" s="143">
        <v>50.0</v>
      </c>
      <c r="F1332" s="317">
        <v>50.0</v>
      </c>
      <c r="G1332" s="293" t="s">
        <v>13166</v>
      </c>
      <c r="H1332" s="163"/>
      <c r="I1332" s="163"/>
      <c r="J1332" s="163"/>
      <c r="K1332" s="163"/>
      <c r="L1332" s="163"/>
      <c r="M1332" s="163"/>
      <c r="N1332" s="163"/>
      <c r="O1332" s="163"/>
      <c r="P1332" s="163"/>
      <c r="Q1332" s="163"/>
      <c r="R1332" s="163"/>
      <c r="S1332" s="163"/>
      <c r="T1332" s="163"/>
      <c r="U1332" s="163"/>
      <c r="V1332" s="163"/>
      <c r="W1332" s="163"/>
      <c r="X1332" s="163"/>
      <c r="Y1332" s="163"/>
      <c r="Z1332" s="163"/>
    </row>
    <row r="1333" ht="11.25" customHeight="1">
      <c r="A1333" s="144" t="s">
        <v>14718</v>
      </c>
      <c r="B1333" s="139" t="s">
        <v>52</v>
      </c>
      <c r="C1333" s="174" t="s">
        <v>14723</v>
      </c>
      <c r="D1333" s="143" t="s">
        <v>13330</v>
      </c>
      <c r="E1333" s="143">
        <v>10.0</v>
      </c>
      <c r="F1333" s="317">
        <v>10.0</v>
      </c>
      <c r="G1333" s="293" t="s">
        <v>13166</v>
      </c>
      <c r="H1333" s="163"/>
      <c r="I1333" s="163"/>
      <c r="J1333" s="163"/>
      <c r="K1333" s="163"/>
      <c r="L1333" s="163"/>
      <c r="M1333" s="163"/>
      <c r="N1333" s="163"/>
      <c r="O1333" s="163"/>
      <c r="P1333" s="163"/>
      <c r="Q1333" s="163"/>
      <c r="R1333" s="163"/>
      <c r="S1333" s="163"/>
      <c r="T1333" s="163"/>
      <c r="U1333" s="163"/>
      <c r="V1333" s="163"/>
      <c r="W1333" s="163"/>
      <c r="X1333" s="163"/>
      <c r="Y1333" s="163"/>
      <c r="Z1333" s="163"/>
    </row>
    <row r="1334" ht="11.25" customHeight="1">
      <c r="A1334" s="144" t="s">
        <v>14718</v>
      </c>
      <c r="B1334" s="139" t="s">
        <v>52</v>
      </c>
      <c r="C1334" s="174" t="s">
        <v>14724</v>
      </c>
      <c r="D1334" s="143" t="s">
        <v>13330</v>
      </c>
      <c r="E1334" s="143">
        <v>10.0</v>
      </c>
      <c r="F1334" s="317">
        <v>10.0</v>
      </c>
      <c r="G1334" s="293" t="s">
        <v>13166</v>
      </c>
      <c r="H1334" s="163"/>
      <c r="I1334" s="163"/>
      <c r="J1334" s="163"/>
      <c r="K1334" s="163"/>
      <c r="L1334" s="163"/>
      <c r="M1334" s="163"/>
      <c r="N1334" s="163"/>
      <c r="O1334" s="163"/>
      <c r="P1334" s="163"/>
      <c r="Q1334" s="163"/>
      <c r="R1334" s="163"/>
      <c r="S1334" s="163"/>
      <c r="T1334" s="163"/>
      <c r="U1334" s="163"/>
      <c r="V1334" s="163"/>
      <c r="W1334" s="163"/>
      <c r="X1334" s="163"/>
      <c r="Y1334" s="163"/>
      <c r="Z1334" s="163"/>
    </row>
    <row r="1335" ht="11.25" customHeight="1">
      <c r="A1335" s="144" t="s">
        <v>14718</v>
      </c>
      <c r="B1335" s="139" t="s">
        <v>52</v>
      </c>
      <c r="C1335" s="174" t="s">
        <v>14725</v>
      </c>
      <c r="D1335" s="143" t="s">
        <v>13300</v>
      </c>
      <c r="E1335" s="143">
        <v>117.9</v>
      </c>
      <c r="F1335" s="317">
        <v>117.9</v>
      </c>
      <c r="G1335" s="293" t="s">
        <v>13166</v>
      </c>
      <c r="H1335" s="163"/>
      <c r="I1335" s="163"/>
      <c r="J1335" s="163"/>
      <c r="K1335" s="163"/>
      <c r="L1335" s="163"/>
      <c r="M1335" s="163"/>
      <c r="N1335" s="163"/>
      <c r="O1335" s="163"/>
      <c r="P1335" s="163"/>
      <c r="Q1335" s="163"/>
      <c r="R1335" s="163"/>
      <c r="S1335" s="163"/>
      <c r="T1335" s="163"/>
      <c r="U1335" s="163"/>
      <c r="V1335" s="163"/>
      <c r="W1335" s="163"/>
      <c r="X1335" s="163"/>
      <c r="Y1335" s="163"/>
      <c r="Z1335" s="163"/>
    </row>
    <row r="1336" ht="11.25" customHeight="1">
      <c r="A1336" s="144" t="s">
        <v>14718</v>
      </c>
      <c r="B1336" s="139" t="s">
        <v>52</v>
      </c>
      <c r="C1336" s="174" t="s">
        <v>13804</v>
      </c>
      <c r="D1336" s="143" t="s">
        <v>13300</v>
      </c>
      <c r="E1336" s="143">
        <v>51.3</v>
      </c>
      <c r="F1336" s="317">
        <v>51.3</v>
      </c>
      <c r="G1336" s="293" t="s">
        <v>13166</v>
      </c>
      <c r="H1336" s="163"/>
      <c r="I1336" s="163"/>
      <c r="J1336" s="163"/>
      <c r="K1336" s="163"/>
      <c r="L1336" s="163"/>
      <c r="M1336" s="163"/>
      <c r="N1336" s="163"/>
      <c r="O1336" s="163"/>
      <c r="P1336" s="163"/>
      <c r="Q1336" s="163"/>
      <c r="R1336" s="163"/>
      <c r="S1336" s="163"/>
      <c r="T1336" s="163"/>
      <c r="U1336" s="163"/>
      <c r="V1336" s="163"/>
      <c r="W1336" s="163"/>
      <c r="X1336" s="163"/>
      <c r="Y1336" s="163"/>
      <c r="Z1336" s="163"/>
    </row>
    <row r="1337" ht="11.25" customHeight="1">
      <c r="A1337" s="144" t="s">
        <v>14718</v>
      </c>
      <c r="B1337" s="139" t="s">
        <v>52</v>
      </c>
      <c r="C1337" s="174" t="s">
        <v>14726</v>
      </c>
      <c r="D1337" s="143" t="s">
        <v>13300</v>
      </c>
      <c r="E1337" s="143">
        <v>235.33</v>
      </c>
      <c r="F1337" s="317">
        <v>235.33</v>
      </c>
      <c r="G1337" s="293" t="s">
        <v>13166</v>
      </c>
      <c r="H1337" s="163"/>
      <c r="I1337" s="163"/>
      <c r="J1337" s="163"/>
      <c r="K1337" s="163"/>
      <c r="L1337" s="163"/>
      <c r="M1337" s="163"/>
      <c r="N1337" s="163"/>
      <c r="O1337" s="163"/>
      <c r="P1337" s="163"/>
      <c r="Q1337" s="163"/>
      <c r="R1337" s="163"/>
      <c r="S1337" s="163"/>
      <c r="T1337" s="163"/>
      <c r="U1337" s="163"/>
      <c r="V1337" s="163"/>
      <c r="W1337" s="163"/>
      <c r="X1337" s="163"/>
      <c r="Y1337" s="163"/>
      <c r="Z1337" s="163"/>
    </row>
    <row r="1338" ht="11.25" customHeight="1">
      <c r="A1338" s="144" t="s">
        <v>14718</v>
      </c>
      <c r="B1338" s="139" t="s">
        <v>52</v>
      </c>
      <c r="C1338" s="174" t="s">
        <v>14727</v>
      </c>
      <c r="D1338" s="143" t="s">
        <v>13300</v>
      </c>
      <c r="E1338" s="143">
        <v>57.66</v>
      </c>
      <c r="F1338" s="317">
        <v>57.66</v>
      </c>
      <c r="G1338" s="293" t="s">
        <v>13166</v>
      </c>
      <c r="H1338" s="163"/>
      <c r="I1338" s="163"/>
      <c r="J1338" s="163"/>
      <c r="K1338" s="163"/>
      <c r="L1338" s="163"/>
      <c r="M1338" s="163"/>
      <c r="N1338" s="163"/>
      <c r="O1338" s="163"/>
      <c r="P1338" s="163"/>
      <c r="Q1338" s="163"/>
      <c r="R1338" s="163"/>
      <c r="S1338" s="163"/>
      <c r="T1338" s="163"/>
      <c r="U1338" s="163"/>
      <c r="V1338" s="163"/>
      <c r="W1338" s="163"/>
      <c r="X1338" s="163"/>
      <c r="Y1338" s="163"/>
      <c r="Z1338" s="163"/>
    </row>
    <row r="1339" ht="11.25" customHeight="1">
      <c r="A1339" s="162" t="s">
        <v>51</v>
      </c>
      <c r="B1339" s="10" t="s">
        <v>52</v>
      </c>
      <c r="C1339" s="162" t="s">
        <v>14728</v>
      </c>
      <c r="D1339" s="10" t="s">
        <v>13300</v>
      </c>
      <c r="E1339" s="10">
        <v>107.0</v>
      </c>
      <c r="F1339" s="375">
        <v>107.0</v>
      </c>
      <c r="G1339" s="376" t="s">
        <v>51</v>
      </c>
      <c r="H1339" s="163"/>
      <c r="I1339" s="163"/>
      <c r="J1339" s="163"/>
      <c r="K1339" s="163"/>
      <c r="L1339" s="163"/>
      <c r="M1339" s="163"/>
      <c r="N1339" s="163"/>
      <c r="O1339" s="163"/>
      <c r="P1339" s="163"/>
      <c r="Q1339" s="163"/>
      <c r="R1339" s="163"/>
      <c r="S1339" s="163"/>
      <c r="T1339" s="163"/>
      <c r="U1339" s="163"/>
      <c r="V1339" s="163"/>
      <c r="W1339" s="163"/>
      <c r="X1339" s="163"/>
      <c r="Y1339" s="163"/>
      <c r="Z1339" s="163"/>
    </row>
    <row r="1340" ht="11.25" customHeight="1">
      <c r="A1340" s="162" t="s">
        <v>51</v>
      </c>
      <c r="B1340" s="10" t="s">
        <v>52</v>
      </c>
      <c r="C1340" s="162" t="s">
        <v>14729</v>
      </c>
      <c r="D1340" s="10" t="s">
        <v>13300</v>
      </c>
      <c r="E1340" s="10">
        <v>107.0</v>
      </c>
      <c r="F1340" s="375">
        <v>107.0</v>
      </c>
      <c r="G1340" s="376" t="s">
        <v>51</v>
      </c>
      <c r="H1340" s="163"/>
      <c r="I1340" s="163"/>
      <c r="J1340" s="163"/>
      <c r="K1340" s="163"/>
      <c r="L1340" s="163"/>
      <c r="M1340" s="163"/>
      <c r="N1340" s="163"/>
      <c r="O1340" s="163"/>
      <c r="P1340" s="163"/>
      <c r="Q1340" s="163"/>
      <c r="R1340" s="163"/>
      <c r="S1340" s="163"/>
      <c r="T1340" s="163"/>
      <c r="U1340" s="163"/>
      <c r="V1340" s="163"/>
      <c r="W1340" s="163"/>
      <c r="X1340" s="163"/>
      <c r="Y1340" s="163"/>
      <c r="Z1340" s="163"/>
    </row>
    <row r="1341" ht="11.25" customHeight="1">
      <c r="A1341" s="162" t="s">
        <v>51</v>
      </c>
      <c r="B1341" s="10" t="s">
        <v>52</v>
      </c>
      <c r="C1341" s="162" t="s">
        <v>13459</v>
      </c>
      <c r="D1341" s="10" t="s">
        <v>13300</v>
      </c>
      <c r="E1341" s="10">
        <v>25.0</v>
      </c>
      <c r="F1341" s="375">
        <v>25.0</v>
      </c>
      <c r="G1341" s="376" t="s">
        <v>51</v>
      </c>
      <c r="H1341" s="163"/>
      <c r="I1341" s="163"/>
      <c r="J1341" s="163"/>
      <c r="K1341" s="163"/>
      <c r="L1341" s="163"/>
      <c r="M1341" s="163"/>
      <c r="N1341" s="163"/>
      <c r="O1341" s="163"/>
      <c r="P1341" s="163"/>
      <c r="Q1341" s="163"/>
      <c r="R1341" s="163"/>
      <c r="S1341" s="163"/>
      <c r="T1341" s="163"/>
      <c r="U1341" s="163"/>
      <c r="V1341" s="163"/>
      <c r="W1341" s="163"/>
      <c r="X1341" s="163"/>
      <c r="Y1341" s="163"/>
      <c r="Z1341" s="163"/>
    </row>
    <row r="1342" ht="11.25" customHeight="1">
      <c r="A1342" s="162" t="s">
        <v>51</v>
      </c>
      <c r="B1342" s="10" t="s">
        <v>52</v>
      </c>
      <c r="C1342" s="162" t="s">
        <v>13569</v>
      </c>
      <c r="D1342" s="10" t="s">
        <v>13300</v>
      </c>
      <c r="E1342" s="10">
        <v>12.0</v>
      </c>
      <c r="F1342" s="375">
        <v>24.0</v>
      </c>
      <c r="G1342" s="376" t="s">
        <v>51</v>
      </c>
      <c r="H1342" s="163"/>
      <c r="I1342" s="163"/>
      <c r="J1342" s="163"/>
      <c r="K1342" s="163"/>
      <c r="L1342" s="163"/>
      <c r="M1342" s="163"/>
      <c r="N1342" s="163"/>
      <c r="O1342" s="163"/>
      <c r="P1342" s="163"/>
      <c r="Q1342" s="163"/>
      <c r="R1342" s="163"/>
      <c r="S1342" s="163"/>
      <c r="T1342" s="163"/>
      <c r="U1342" s="163"/>
      <c r="V1342" s="163"/>
      <c r="W1342" s="163"/>
      <c r="X1342" s="163"/>
      <c r="Y1342" s="163"/>
      <c r="Z1342" s="163"/>
    </row>
    <row r="1343" ht="11.25" customHeight="1">
      <c r="A1343" s="162" t="s">
        <v>51</v>
      </c>
      <c r="B1343" s="10" t="s">
        <v>52</v>
      </c>
      <c r="C1343" s="162" t="s">
        <v>13582</v>
      </c>
      <c r="D1343" s="10" t="s">
        <v>13300</v>
      </c>
      <c r="E1343" s="10">
        <v>177.0</v>
      </c>
      <c r="F1343" s="375">
        <v>354.0</v>
      </c>
      <c r="G1343" s="376" t="s">
        <v>51</v>
      </c>
      <c r="H1343" s="163"/>
      <c r="I1343" s="163"/>
      <c r="J1343" s="163"/>
      <c r="K1343" s="163"/>
      <c r="L1343" s="163"/>
      <c r="M1343" s="163"/>
      <c r="N1343" s="163"/>
      <c r="O1343" s="163"/>
      <c r="P1343" s="163"/>
      <c r="Q1343" s="163"/>
      <c r="R1343" s="163"/>
      <c r="S1343" s="163"/>
      <c r="T1343" s="163"/>
      <c r="U1343" s="163"/>
      <c r="V1343" s="163"/>
      <c r="W1343" s="163"/>
      <c r="X1343" s="163"/>
      <c r="Y1343" s="163"/>
      <c r="Z1343" s="163"/>
    </row>
    <row r="1344" ht="11.25" customHeight="1">
      <c r="A1344" s="162" t="s">
        <v>51</v>
      </c>
      <c r="B1344" s="10" t="s">
        <v>52</v>
      </c>
      <c r="C1344" s="162" t="s">
        <v>14730</v>
      </c>
      <c r="D1344" s="10" t="s">
        <v>13300</v>
      </c>
      <c r="E1344" s="10">
        <v>9.0</v>
      </c>
      <c r="F1344" s="375">
        <v>18.0</v>
      </c>
      <c r="G1344" s="376" t="s">
        <v>51</v>
      </c>
      <c r="H1344" s="163"/>
      <c r="I1344" s="163"/>
      <c r="J1344" s="163"/>
      <c r="K1344" s="163"/>
      <c r="L1344" s="163"/>
      <c r="M1344" s="163"/>
      <c r="N1344" s="163"/>
      <c r="O1344" s="163"/>
      <c r="P1344" s="163"/>
      <c r="Q1344" s="163"/>
      <c r="R1344" s="163"/>
      <c r="S1344" s="163"/>
      <c r="T1344" s="163"/>
      <c r="U1344" s="163"/>
      <c r="V1344" s="163"/>
      <c r="W1344" s="163"/>
      <c r="X1344" s="163"/>
      <c r="Y1344" s="163"/>
      <c r="Z1344" s="163"/>
    </row>
    <row r="1345" ht="11.25" customHeight="1">
      <c r="A1345" s="162" t="s">
        <v>51</v>
      </c>
      <c r="B1345" s="10" t="s">
        <v>52</v>
      </c>
      <c r="C1345" s="162" t="s">
        <v>14731</v>
      </c>
      <c r="D1345" s="10" t="s">
        <v>13420</v>
      </c>
      <c r="E1345" s="10">
        <v>102.0</v>
      </c>
      <c r="F1345" s="375">
        <v>51.0</v>
      </c>
      <c r="G1345" s="376" t="s">
        <v>51</v>
      </c>
      <c r="H1345" s="163"/>
      <c r="I1345" s="163"/>
      <c r="J1345" s="163"/>
      <c r="K1345" s="163"/>
      <c r="L1345" s="163"/>
      <c r="M1345" s="163"/>
      <c r="N1345" s="163"/>
      <c r="O1345" s="163"/>
      <c r="P1345" s="163"/>
      <c r="Q1345" s="163"/>
      <c r="R1345" s="163"/>
      <c r="S1345" s="163"/>
      <c r="T1345" s="163"/>
      <c r="U1345" s="163"/>
      <c r="V1345" s="163"/>
      <c r="W1345" s="163"/>
      <c r="X1345" s="163"/>
      <c r="Y1345" s="163"/>
      <c r="Z1345" s="163"/>
    </row>
    <row r="1346" ht="11.25" customHeight="1">
      <c r="A1346" s="130"/>
      <c r="B1346" s="344"/>
      <c r="C1346" s="344"/>
      <c r="D1346" s="345"/>
      <c r="E1346" s="345"/>
      <c r="F1346" s="345">
        <v>71548.24</v>
      </c>
      <c r="G1346" s="388"/>
      <c r="H1346" s="163"/>
      <c r="I1346" s="163"/>
      <c r="J1346" s="163"/>
      <c r="K1346" s="163"/>
      <c r="L1346" s="163"/>
      <c r="M1346" s="163"/>
      <c r="N1346" s="163"/>
      <c r="O1346" s="163"/>
      <c r="P1346" s="163"/>
      <c r="Q1346" s="163"/>
      <c r="R1346" s="163"/>
      <c r="S1346" s="163"/>
      <c r="T1346" s="163"/>
      <c r="U1346" s="163"/>
      <c r="V1346" s="163"/>
      <c r="W1346" s="163"/>
      <c r="X1346" s="163"/>
      <c r="Y1346" s="163"/>
      <c r="Z1346" s="163"/>
    </row>
    <row r="1347" ht="11.25" customHeight="1">
      <c r="A1347" s="123"/>
      <c r="B1347" s="123"/>
      <c r="C1347" s="124"/>
      <c r="D1347" s="124"/>
      <c r="E1347" s="124"/>
      <c r="F1347" s="367"/>
      <c r="G1347" s="368"/>
      <c r="H1347" s="2"/>
      <c r="I1347" s="2"/>
      <c r="J1347" s="163"/>
      <c r="K1347" s="163"/>
      <c r="L1347" s="163"/>
      <c r="M1347" s="163"/>
      <c r="N1347" s="163"/>
      <c r="O1347" s="163"/>
      <c r="P1347" s="163"/>
      <c r="Q1347" s="163"/>
      <c r="R1347" s="163"/>
      <c r="S1347" s="163"/>
      <c r="T1347" s="163"/>
      <c r="U1347" s="163"/>
      <c r="V1347" s="163"/>
      <c r="W1347" s="163"/>
      <c r="X1347" s="163"/>
      <c r="Y1347" s="163"/>
      <c r="Z1347" s="163"/>
    </row>
    <row r="1348" ht="11.25" customHeight="1">
      <c r="A1348" s="148" t="s">
        <v>2134</v>
      </c>
      <c r="B1348" s="149"/>
      <c r="C1348" s="149"/>
      <c r="D1348" s="149"/>
      <c r="E1348" s="149"/>
      <c r="F1348" s="149"/>
      <c r="G1348" s="149"/>
      <c r="H1348" s="149"/>
      <c r="I1348" s="149"/>
      <c r="J1348" s="123"/>
      <c r="K1348" s="123"/>
      <c r="L1348" s="123"/>
      <c r="M1348" s="123"/>
      <c r="N1348" s="123"/>
      <c r="O1348" s="123"/>
      <c r="P1348" s="123"/>
      <c r="Q1348" s="123"/>
      <c r="R1348" s="123"/>
      <c r="S1348" s="123"/>
      <c r="T1348" s="123"/>
      <c r="U1348" s="123"/>
      <c r="V1348" s="123"/>
      <c r="W1348" s="123"/>
      <c r="X1348" s="123"/>
      <c r="Y1348" s="123"/>
      <c r="Z1348" s="123"/>
    </row>
    <row r="1349" ht="15.75" customHeight="1">
      <c r="A1349" s="123"/>
      <c r="B1349" s="123"/>
      <c r="C1349" s="124"/>
      <c r="D1349" s="124"/>
      <c r="E1349" s="124"/>
      <c r="F1349" s="5"/>
      <c r="G1349" s="368"/>
      <c r="H1349" s="2"/>
      <c r="I1349" s="2"/>
    </row>
    <row r="1350" ht="15.75" customHeight="1">
      <c r="F1350" s="345"/>
      <c r="G1350" s="389"/>
    </row>
  </sheetData>
  <autoFilter ref="$A$15:$H$1346"/>
  <mergeCells count="12">
    <mergeCell ref="A10:F10"/>
    <mergeCell ref="A11:F11"/>
    <mergeCell ref="A12:F12"/>
    <mergeCell ref="A13:F13"/>
    <mergeCell ref="A1348:I1348"/>
    <mergeCell ref="A2:F2"/>
    <mergeCell ref="A4:F4"/>
    <mergeCell ref="A5:F5"/>
    <mergeCell ref="A6:F6"/>
    <mergeCell ref="A7:F7"/>
    <mergeCell ref="A8:F8"/>
    <mergeCell ref="A9:F9"/>
  </mergeCells>
  <printOptions/>
  <pageMargins bottom="0.75" footer="0.0" header="0.0" left="0.7" right="0.7" top="0.75"/>
  <pageSetup orientation="landscape"/>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8.29"/>
    <col customWidth="1" min="2" max="2" width="9.71"/>
    <col customWidth="1" min="3" max="3" width="25.71"/>
    <col customWidth="1" min="4" max="4" width="12.71"/>
    <col customWidth="1" min="5" max="5" width="11.29"/>
    <col customWidth="1" min="6" max="6" width="25.86"/>
    <col customWidth="1" min="7" max="25" width="9.14"/>
    <col customWidth="1" min="26" max="26" width="8.71"/>
  </cols>
  <sheetData>
    <row r="1">
      <c r="A1" s="123"/>
      <c r="B1" s="123"/>
      <c r="C1" s="124"/>
      <c r="D1" s="124"/>
      <c r="E1" s="390"/>
      <c r="F1" s="2"/>
      <c r="G1" s="2"/>
      <c r="H1" s="2"/>
    </row>
    <row r="2" ht="15.75" customHeight="1">
      <c r="A2" s="125" t="s">
        <v>14732</v>
      </c>
      <c r="B2" s="74"/>
      <c r="C2" s="74"/>
      <c r="D2" s="74"/>
      <c r="E2" s="75"/>
      <c r="F2" s="364"/>
      <c r="G2" s="364"/>
      <c r="H2" s="364"/>
      <c r="I2" s="22"/>
      <c r="J2" s="22"/>
      <c r="K2" s="22"/>
      <c r="L2" s="22"/>
      <c r="M2" s="22"/>
      <c r="N2" s="22"/>
      <c r="O2" s="22"/>
      <c r="P2" s="22"/>
      <c r="Q2" s="22"/>
      <c r="R2" s="22"/>
      <c r="S2" s="22"/>
      <c r="T2" s="22"/>
      <c r="U2" s="22"/>
      <c r="V2" s="22"/>
      <c r="W2" s="22"/>
      <c r="X2" s="22"/>
      <c r="Y2" s="22"/>
    </row>
    <row r="3" ht="15.75" customHeight="1">
      <c r="A3" s="168"/>
      <c r="B3" s="168"/>
      <c r="C3" s="168"/>
      <c r="D3" s="168"/>
      <c r="E3" s="391"/>
      <c r="F3" s="364"/>
      <c r="G3" s="364"/>
      <c r="H3" s="364"/>
      <c r="I3" s="22"/>
      <c r="J3" s="22"/>
      <c r="K3" s="22"/>
      <c r="L3" s="22"/>
      <c r="M3" s="22"/>
      <c r="N3" s="22"/>
      <c r="O3" s="22"/>
      <c r="P3" s="22"/>
      <c r="Q3" s="22"/>
      <c r="R3" s="22"/>
      <c r="S3" s="22"/>
      <c r="T3" s="22"/>
      <c r="U3" s="22"/>
      <c r="V3" s="22"/>
      <c r="W3" s="22"/>
      <c r="X3" s="22"/>
      <c r="Y3" s="22"/>
    </row>
    <row r="4" ht="14.25" customHeight="1">
      <c r="A4" s="154" t="s">
        <v>14733</v>
      </c>
      <c r="B4" s="74"/>
      <c r="C4" s="74"/>
      <c r="D4" s="74"/>
      <c r="E4" s="75"/>
      <c r="F4" s="364"/>
      <c r="G4" s="364"/>
      <c r="H4" s="364"/>
      <c r="I4" s="22"/>
      <c r="J4" s="22"/>
      <c r="K4" s="22"/>
      <c r="L4" s="22"/>
      <c r="M4" s="22"/>
      <c r="N4" s="22"/>
      <c r="O4" s="22"/>
      <c r="P4" s="22"/>
      <c r="Q4" s="22"/>
      <c r="R4" s="22"/>
      <c r="S4" s="22"/>
      <c r="T4" s="22"/>
      <c r="U4" s="22"/>
      <c r="V4" s="22"/>
      <c r="W4" s="22"/>
      <c r="X4" s="22"/>
      <c r="Y4" s="22"/>
    </row>
    <row r="5" ht="16.5" customHeight="1">
      <c r="A5" s="261" t="s">
        <v>14734</v>
      </c>
      <c r="B5" s="74"/>
      <c r="C5" s="74"/>
      <c r="D5" s="74"/>
      <c r="E5" s="75"/>
      <c r="F5" s="364"/>
      <c r="G5" s="364"/>
      <c r="H5" s="364"/>
      <c r="I5" s="22"/>
      <c r="J5" s="22"/>
      <c r="K5" s="22"/>
      <c r="L5" s="22"/>
      <c r="M5" s="22"/>
      <c r="N5" s="22"/>
      <c r="O5" s="22"/>
      <c r="P5" s="22"/>
      <c r="Q5" s="22"/>
      <c r="R5" s="22"/>
      <c r="S5" s="22"/>
      <c r="T5" s="22"/>
      <c r="U5" s="22"/>
      <c r="V5" s="22"/>
      <c r="W5" s="22"/>
      <c r="X5" s="22"/>
      <c r="Y5" s="22"/>
    </row>
    <row r="6" ht="62.25" customHeight="1">
      <c r="A6" s="366" t="s">
        <v>14735</v>
      </c>
      <c r="B6" s="74"/>
      <c r="C6" s="74"/>
      <c r="D6" s="74"/>
      <c r="E6" s="75"/>
      <c r="F6" s="364"/>
      <c r="G6" s="364"/>
      <c r="H6" s="364"/>
      <c r="I6" s="22"/>
      <c r="J6" s="22"/>
      <c r="K6" s="22"/>
      <c r="L6" s="22"/>
      <c r="M6" s="22"/>
      <c r="N6" s="22"/>
      <c r="O6" s="22"/>
      <c r="P6" s="22"/>
      <c r="Q6" s="22"/>
      <c r="R6" s="22"/>
      <c r="S6" s="22"/>
      <c r="T6" s="22"/>
      <c r="U6" s="22"/>
      <c r="V6" s="22"/>
      <c r="W6" s="22"/>
      <c r="X6" s="22"/>
      <c r="Y6" s="22"/>
    </row>
    <row r="7">
      <c r="A7" s="129"/>
      <c r="B7" s="129"/>
      <c r="C7" s="130"/>
      <c r="D7" s="130"/>
      <c r="E7" s="392"/>
      <c r="F7" s="129"/>
      <c r="G7" s="129"/>
      <c r="H7" s="129"/>
      <c r="I7" s="22"/>
      <c r="J7" s="22"/>
      <c r="K7" s="22"/>
      <c r="L7" s="22"/>
      <c r="M7" s="22"/>
      <c r="N7" s="22"/>
      <c r="O7" s="22"/>
      <c r="P7" s="22"/>
      <c r="Q7" s="22"/>
      <c r="R7" s="22"/>
      <c r="S7" s="22"/>
      <c r="T7" s="22"/>
      <c r="U7" s="22"/>
      <c r="V7" s="22"/>
      <c r="W7" s="22"/>
      <c r="X7" s="22"/>
      <c r="Y7" s="22"/>
    </row>
    <row r="8" ht="61.5" customHeight="1">
      <c r="A8" s="263" t="s">
        <v>9593</v>
      </c>
      <c r="B8" s="247" t="s">
        <v>8</v>
      </c>
      <c r="C8" s="263" t="s">
        <v>14736</v>
      </c>
      <c r="D8" s="306" t="s">
        <v>250</v>
      </c>
      <c r="E8" s="393" t="s">
        <v>254</v>
      </c>
      <c r="F8" s="160" t="s">
        <v>255</v>
      </c>
      <c r="I8" s="22"/>
      <c r="J8" s="22"/>
      <c r="K8" s="22"/>
      <c r="L8" s="22"/>
      <c r="M8" s="22"/>
      <c r="N8" s="22"/>
      <c r="O8" s="22"/>
      <c r="P8" s="22"/>
      <c r="Q8" s="22"/>
      <c r="R8" s="22"/>
      <c r="S8" s="22"/>
      <c r="T8" s="22"/>
      <c r="U8" s="22"/>
      <c r="V8" s="22"/>
      <c r="W8" s="22"/>
      <c r="X8" s="22"/>
      <c r="Y8" s="22"/>
    </row>
    <row r="9" ht="11.25" customHeight="1">
      <c r="A9" s="162" t="s">
        <v>211</v>
      </c>
      <c r="B9" s="10" t="s">
        <v>177</v>
      </c>
      <c r="C9" s="162" t="s">
        <v>14737</v>
      </c>
      <c r="D9" s="172">
        <v>20.0</v>
      </c>
      <c r="E9" s="394">
        <v>20.0</v>
      </c>
      <c r="F9" s="162" t="s">
        <v>211</v>
      </c>
      <c r="G9" s="163"/>
      <c r="H9" s="163"/>
      <c r="I9" s="163"/>
      <c r="J9" s="163"/>
      <c r="K9" s="163"/>
      <c r="L9" s="163"/>
      <c r="M9" s="163"/>
      <c r="N9" s="163"/>
      <c r="O9" s="163"/>
      <c r="P9" s="163"/>
      <c r="Q9" s="163"/>
      <c r="R9" s="163"/>
      <c r="S9" s="163"/>
      <c r="T9" s="163"/>
      <c r="U9" s="163"/>
      <c r="V9" s="163"/>
      <c r="W9" s="163"/>
      <c r="X9" s="163"/>
      <c r="Y9" s="163"/>
      <c r="Z9" s="163"/>
    </row>
    <row r="10" ht="11.25" customHeight="1">
      <c r="A10" s="162" t="s">
        <v>211</v>
      </c>
      <c r="B10" s="10" t="s">
        <v>177</v>
      </c>
      <c r="C10" s="162" t="s">
        <v>14738</v>
      </c>
      <c r="D10" s="172">
        <v>20.0</v>
      </c>
      <c r="E10" s="394">
        <v>20.0</v>
      </c>
      <c r="F10" s="162" t="s">
        <v>211</v>
      </c>
      <c r="G10" s="163"/>
      <c r="H10" s="163"/>
      <c r="I10" s="163"/>
      <c r="J10" s="163"/>
      <c r="K10" s="163"/>
      <c r="L10" s="163"/>
      <c r="M10" s="163"/>
      <c r="N10" s="163"/>
      <c r="O10" s="163"/>
      <c r="P10" s="163"/>
      <c r="Q10" s="163"/>
      <c r="R10" s="163"/>
      <c r="S10" s="163"/>
      <c r="T10" s="163"/>
      <c r="U10" s="163"/>
      <c r="V10" s="163"/>
      <c r="W10" s="163"/>
      <c r="X10" s="163"/>
      <c r="Y10" s="163"/>
      <c r="Z10" s="163"/>
    </row>
    <row r="11" ht="11.25" customHeight="1">
      <c r="A11" s="162" t="s">
        <v>211</v>
      </c>
      <c r="B11" s="10" t="s">
        <v>177</v>
      </c>
      <c r="C11" s="162" t="s">
        <v>14739</v>
      </c>
      <c r="D11" s="172">
        <v>20.0</v>
      </c>
      <c r="E11" s="394">
        <v>20.0</v>
      </c>
      <c r="F11" s="162" t="s">
        <v>211</v>
      </c>
      <c r="G11" s="163"/>
      <c r="H11" s="163"/>
      <c r="I11" s="163"/>
      <c r="J11" s="163"/>
      <c r="K11" s="163"/>
      <c r="L11" s="163"/>
      <c r="M11" s="163"/>
      <c r="N11" s="163"/>
      <c r="O11" s="163"/>
      <c r="P11" s="163"/>
      <c r="Q11" s="163"/>
      <c r="R11" s="163"/>
      <c r="S11" s="163"/>
      <c r="T11" s="163"/>
      <c r="U11" s="163"/>
      <c r="V11" s="163"/>
      <c r="W11" s="163"/>
      <c r="X11" s="163"/>
      <c r="Y11" s="163"/>
      <c r="Z11" s="163"/>
    </row>
    <row r="12" ht="11.25" customHeight="1">
      <c r="A12" s="162" t="s">
        <v>211</v>
      </c>
      <c r="B12" s="10" t="s">
        <v>177</v>
      </c>
      <c r="C12" s="162" t="s">
        <v>14740</v>
      </c>
      <c r="D12" s="172">
        <v>20.0</v>
      </c>
      <c r="E12" s="394">
        <v>20.0</v>
      </c>
      <c r="F12" s="162" t="s">
        <v>211</v>
      </c>
      <c r="G12" s="163"/>
      <c r="H12" s="163"/>
      <c r="I12" s="163"/>
      <c r="J12" s="163"/>
      <c r="K12" s="163"/>
      <c r="L12" s="163"/>
      <c r="M12" s="163"/>
      <c r="N12" s="163"/>
      <c r="O12" s="163"/>
      <c r="P12" s="163"/>
      <c r="Q12" s="163"/>
      <c r="R12" s="163"/>
      <c r="S12" s="163"/>
      <c r="T12" s="163"/>
      <c r="U12" s="163"/>
      <c r="V12" s="163"/>
      <c r="W12" s="163"/>
      <c r="X12" s="163"/>
      <c r="Y12" s="163"/>
      <c r="Z12" s="163"/>
    </row>
    <row r="13" ht="11.25" customHeight="1">
      <c r="A13" s="162" t="s">
        <v>211</v>
      </c>
      <c r="B13" s="10" t="s">
        <v>177</v>
      </c>
      <c r="C13" s="162" t="s">
        <v>14741</v>
      </c>
      <c r="D13" s="172">
        <v>20.0</v>
      </c>
      <c r="E13" s="394">
        <v>20.0</v>
      </c>
      <c r="F13" s="162" t="s">
        <v>211</v>
      </c>
      <c r="G13" s="163"/>
      <c r="H13" s="163"/>
      <c r="I13" s="163"/>
      <c r="J13" s="163"/>
      <c r="K13" s="163"/>
      <c r="L13" s="163"/>
      <c r="M13" s="163"/>
      <c r="N13" s="163"/>
      <c r="O13" s="163"/>
      <c r="P13" s="163"/>
      <c r="Q13" s="163"/>
      <c r="R13" s="163"/>
      <c r="S13" s="163"/>
      <c r="T13" s="163"/>
      <c r="U13" s="163"/>
      <c r="V13" s="163"/>
      <c r="W13" s="163"/>
      <c r="X13" s="163"/>
      <c r="Y13" s="163"/>
      <c r="Z13" s="163"/>
    </row>
    <row r="14" ht="11.25" customHeight="1">
      <c r="A14" s="162" t="s">
        <v>211</v>
      </c>
      <c r="B14" s="10" t="s">
        <v>177</v>
      </c>
      <c r="C14" s="162" t="s">
        <v>14742</v>
      </c>
      <c r="D14" s="172">
        <v>20.0</v>
      </c>
      <c r="E14" s="394">
        <v>20.0</v>
      </c>
      <c r="F14" s="162" t="s">
        <v>211</v>
      </c>
      <c r="G14" s="163"/>
      <c r="H14" s="163"/>
      <c r="I14" s="163"/>
      <c r="J14" s="163"/>
      <c r="K14" s="163"/>
      <c r="L14" s="163"/>
      <c r="M14" s="163"/>
      <c r="N14" s="163"/>
      <c r="O14" s="163"/>
      <c r="P14" s="163"/>
      <c r="Q14" s="163"/>
      <c r="R14" s="163"/>
      <c r="S14" s="163"/>
      <c r="T14" s="163"/>
      <c r="U14" s="163"/>
      <c r="V14" s="163"/>
      <c r="W14" s="163"/>
      <c r="X14" s="163"/>
      <c r="Y14" s="163"/>
      <c r="Z14" s="163"/>
    </row>
    <row r="15" ht="11.25" customHeight="1">
      <c r="A15" s="162" t="s">
        <v>13196</v>
      </c>
      <c r="B15" s="10" t="s">
        <v>106</v>
      </c>
      <c r="C15" s="162" t="s">
        <v>14743</v>
      </c>
      <c r="D15" s="172">
        <v>30.0</v>
      </c>
      <c r="E15" s="394">
        <v>30.0</v>
      </c>
      <c r="F15" s="162" t="s">
        <v>1332</v>
      </c>
      <c r="G15" s="163"/>
      <c r="H15" s="163"/>
      <c r="I15" s="163"/>
      <c r="J15" s="163"/>
      <c r="K15" s="163"/>
      <c r="L15" s="163"/>
      <c r="M15" s="163"/>
      <c r="N15" s="163"/>
      <c r="O15" s="163"/>
      <c r="P15" s="163"/>
      <c r="Q15" s="163"/>
      <c r="R15" s="163"/>
      <c r="S15" s="163"/>
      <c r="T15" s="163"/>
      <c r="U15" s="163"/>
      <c r="V15" s="163"/>
      <c r="W15" s="163"/>
      <c r="X15" s="163"/>
      <c r="Y15" s="163"/>
      <c r="Z15" s="163"/>
    </row>
    <row r="16" ht="11.25" customHeight="1">
      <c r="A16" s="162" t="s">
        <v>13196</v>
      </c>
      <c r="B16" s="10" t="s">
        <v>106</v>
      </c>
      <c r="C16" s="162" t="s">
        <v>14744</v>
      </c>
      <c r="D16" s="172">
        <v>30.0</v>
      </c>
      <c r="E16" s="394">
        <v>30.0</v>
      </c>
      <c r="F16" s="162" t="s">
        <v>1332</v>
      </c>
      <c r="G16" s="163"/>
      <c r="H16" s="163"/>
      <c r="I16" s="163"/>
      <c r="J16" s="163"/>
      <c r="K16" s="163"/>
      <c r="L16" s="163"/>
      <c r="M16" s="163"/>
      <c r="N16" s="163"/>
      <c r="O16" s="163"/>
      <c r="P16" s="163"/>
      <c r="Q16" s="163"/>
      <c r="R16" s="163"/>
      <c r="S16" s="163"/>
      <c r="T16" s="163"/>
      <c r="U16" s="163"/>
      <c r="V16" s="163"/>
      <c r="W16" s="163"/>
      <c r="X16" s="163"/>
      <c r="Y16" s="163"/>
      <c r="Z16" s="163"/>
    </row>
    <row r="17" ht="11.25" customHeight="1">
      <c r="A17" s="162" t="s">
        <v>13196</v>
      </c>
      <c r="B17" s="10" t="s">
        <v>106</v>
      </c>
      <c r="C17" s="162" t="s">
        <v>14745</v>
      </c>
      <c r="D17" s="172">
        <v>30.0</v>
      </c>
      <c r="E17" s="394">
        <v>30.0</v>
      </c>
      <c r="F17" s="162" t="s">
        <v>1332</v>
      </c>
      <c r="G17" s="163"/>
      <c r="H17" s="163"/>
      <c r="I17" s="163"/>
      <c r="J17" s="163"/>
      <c r="K17" s="163"/>
      <c r="L17" s="163"/>
      <c r="M17" s="163"/>
      <c r="N17" s="163"/>
      <c r="O17" s="163"/>
      <c r="P17" s="163"/>
      <c r="Q17" s="163"/>
      <c r="R17" s="163"/>
      <c r="S17" s="163"/>
      <c r="T17" s="163"/>
      <c r="U17" s="163"/>
      <c r="V17" s="163"/>
      <c r="W17" s="163"/>
      <c r="X17" s="163"/>
      <c r="Y17" s="163"/>
      <c r="Z17" s="163"/>
    </row>
    <row r="18" ht="11.25" customHeight="1">
      <c r="A18" s="162" t="s">
        <v>60</v>
      </c>
      <c r="B18" s="10" t="s">
        <v>52</v>
      </c>
      <c r="C18" s="162" t="s">
        <v>14746</v>
      </c>
      <c r="D18" s="172">
        <v>30.0</v>
      </c>
      <c r="E18" s="394">
        <v>30.0</v>
      </c>
      <c r="F18" s="162" t="s">
        <v>1729</v>
      </c>
      <c r="G18" s="163"/>
      <c r="H18" s="163"/>
      <c r="I18" s="163"/>
      <c r="J18" s="163"/>
      <c r="K18" s="163"/>
      <c r="L18" s="163"/>
      <c r="M18" s="163"/>
      <c r="N18" s="163"/>
      <c r="O18" s="163"/>
      <c r="P18" s="163"/>
      <c r="Q18" s="163"/>
      <c r="R18" s="163"/>
      <c r="S18" s="163"/>
      <c r="T18" s="163"/>
      <c r="U18" s="163"/>
      <c r="V18" s="163"/>
      <c r="W18" s="163"/>
      <c r="X18" s="163"/>
      <c r="Y18" s="163"/>
      <c r="Z18" s="163"/>
    </row>
    <row r="19" ht="11.25" customHeight="1">
      <c r="A19" s="162" t="s">
        <v>60</v>
      </c>
      <c r="B19" s="10" t="s">
        <v>52</v>
      </c>
      <c r="C19" s="162" t="s">
        <v>14747</v>
      </c>
      <c r="D19" s="172">
        <v>30.0</v>
      </c>
      <c r="E19" s="394">
        <v>30.0</v>
      </c>
      <c r="F19" s="162" t="s">
        <v>1729</v>
      </c>
      <c r="G19" s="163"/>
      <c r="H19" s="163"/>
      <c r="I19" s="163"/>
      <c r="J19" s="163"/>
      <c r="K19" s="163"/>
      <c r="L19" s="163"/>
      <c r="M19" s="163"/>
      <c r="N19" s="163"/>
      <c r="O19" s="163"/>
      <c r="P19" s="163"/>
      <c r="Q19" s="163"/>
      <c r="R19" s="163"/>
      <c r="S19" s="163"/>
      <c r="T19" s="163"/>
      <c r="U19" s="163"/>
      <c r="V19" s="163"/>
      <c r="W19" s="163"/>
      <c r="X19" s="163"/>
      <c r="Y19" s="163"/>
      <c r="Z19" s="163"/>
    </row>
    <row r="20" ht="11.25" customHeight="1">
      <c r="A20" s="162" t="s">
        <v>60</v>
      </c>
      <c r="B20" s="10" t="s">
        <v>52</v>
      </c>
      <c r="C20" s="162" t="s">
        <v>14748</v>
      </c>
      <c r="D20" s="172">
        <v>30.0</v>
      </c>
      <c r="E20" s="394">
        <v>30.0</v>
      </c>
      <c r="F20" s="162" t="s">
        <v>1729</v>
      </c>
      <c r="G20" s="163"/>
      <c r="H20" s="163"/>
      <c r="I20" s="163"/>
      <c r="J20" s="163"/>
      <c r="K20" s="163"/>
      <c r="L20" s="163"/>
      <c r="M20" s="163"/>
      <c r="N20" s="163"/>
      <c r="O20" s="163"/>
      <c r="P20" s="163"/>
      <c r="Q20" s="163"/>
      <c r="R20" s="163"/>
      <c r="S20" s="163"/>
      <c r="T20" s="163"/>
      <c r="U20" s="163"/>
      <c r="V20" s="163"/>
      <c r="W20" s="163"/>
      <c r="X20" s="163"/>
      <c r="Y20" s="163"/>
      <c r="Z20" s="163"/>
    </row>
    <row r="21" ht="11.25" customHeight="1">
      <c r="A21" s="162" t="s">
        <v>60</v>
      </c>
      <c r="B21" s="10" t="s">
        <v>52</v>
      </c>
      <c r="C21" s="162" t="s">
        <v>14749</v>
      </c>
      <c r="D21" s="172">
        <v>30.0</v>
      </c>
      <c r="E21" s="394">
        <v>30.0</v>
      </c>
      <c r="F21" s="162" t="s">
        <v>1729</v>
      </c>
      <c r="G21" s="163"/>
      <c r="H21" s="163"/>
      <c r="I21" s="163"/>
      <c r="J21" s="163"/>
      <c r="K21" s="163"/>
      <c r="L21" s="163"/>
      <c r="M21" s="163"/>
      <c r="N21" s="163"/>
      <c r="O21" s="163"/>
      <c r="P21" s="163"/>
      <c r="Q21" s="163"/>
      <c r="R21" s="163"/>
      <c r="S21" s="163"/>
      <c r="T21" s="163"/>
      <c r="U21" s="163"/>
      <c r="V21" s="163"/>
      <c r="W21" s="163"/>
      <c r="X21" s="163"/>
      <c r="Y21" s="163"/>
      <c r="Z21" s="163"/>
    </row>
    <row r="22" ht="11.25" customHeight="1">
      <c r="A22" s="162" t="s">
        <v>60</v>
      </c>
      <c r="B22" s="10" t="s">
        <v>52</v>
      </c>
      <c r="C22" s="162" t="s">
        <v>14750</v>
      </c>
      <c r="D22" s="172">
        <v>30.0</v>
      </c>
      <c r="E22" s="394">
        <v>30.0</v>
      </c>
      <c r="F22" s="162" t="s">
        <v>1729</v>
      </c>
      <c r="G22" s="163"/>
      <c r="H22" s="163"/>
      <c r="I22" s="163"/>
      <c r="J22" s="163"/>
      <c r="K22" s="163"/>
      <c r="L22" s="163"/>
      <c r="M22" s="163"/>
      <c r="N22" s="163"/>
      <c r="O22" s="163"/>
      <c r="P22" s="163"/>
      <c r="Q22" s="163"/>
      <c r="R22" s="163"/>
      <c r="S22" s="163"/>
      <c r="T22" s="163"/>
      <c r="U22" s="163"/>
      <c r="V22" s="163"/>
      <c r="W22" s="163"/>
      <c r="X22" s="163"/>
      <c r="Y22" s="163"/>
      <c r="Z22" s="163"/>
    </row>
    <row r="23" ht="11.25" customHeight="1">
      <c r="A23" s="162" t="s">
        <v>60</v>
      </c>
      <c r="B23" s="10" t="s">
        <v>52</v>
      </c>
      <c r="C23" s="162" t="s">
        <v>14751</v>
      </c>
      <c r="D23" s="172">
        <v>30.0</v>
      </c>
      <c r="E23" s="394">
        <v>30.0</v>
      </c>
      <c r="F23" s="162" t="s">
        <v>1729</v>
      </c>
      <c r="G23" s="163"/>
      <c r="H23" s="163"/>
      <c r="I23" s="163"/>
      <c r="J23" s="163"/>
      <c r="K23" s="163"/>
      <c r="L23" s="163"/>
      <c r="M23" s="163"/>
      <c r="N23" s="163"/>
      <c r="O23" s="163"/>
      <c r="P23" s="163"/>
      <c r="Q23" s="163"/>
      <c r="R23" s="163"/>
      <c r="S23" s="163"/>
      <c r="T23" s="163"/>
      <c r="U23" s="163"/>
      <c r="V23" s="163"/>
      <c r="W23" s="163"/>
      <c r="X23" s="163"/>
      <c r="Y23" s="163"/>
      <c r="Z23" s="163"/>
    </row>
    <row r="24" ht="11.25" customHeight="1">
      <c r="A24" s="162" t="s">
        <v>60</v>
      </c>
      <c r="B24" s="10" t="s">
        <v>52</v>
      </c>
      <c r="C24" s="162" t="s">
        <v>14752</v>
      </c>
      <c r="D24" s="172">
        <v>30.0</v>
      </c>
      <c r="E24" s="394">
        <v>30.0</v>
      </c>
      <c r="F24" s="162" t="s">
        <v>1729</v>
      </c>
      <c r="G24" s="163"/>
      <c r="H24" s="163"/>
      <c r="I24" s="163"/>
      <c r="J24" s="163"/>
      <c r="K24" s="163"/>
      <c r="L24" s="163"/>
      <c r="M24" s="163"/>
      <c r="N24" s="163"/>
      <c r="O24" s="163"/>
      <c r="P24" s="163"/>
      <c r="Q24" s="163"/>
      <c r="R24" s="163"/>
      <c r="S24" s="163"/>
      <c r="T24" s="163"/>
      <c r="U24" s="163"/>
      <c r="V24" s="163"/>
      <c r="W24" s="163"/>
      <c r="X24" s="163"/>
      <c r="Y24" s="163"/>
      <c r="Z24" s="163"/>
    </row>
    <row r="25" ht="11.25" customHeight="1">
      <c r="A25" s="162" t="s">
        <v>1852</v>
      </c>
      <c r="B25" s="10" t="s">
        <v>106</v>
      </c>
      <c r="C25" s="162" t="s">
        <v>14753</v>
      </c>
      <c r="D25" s="172">
        <v>30.0</v>
      </c>
      <c r="E25" s="394">
        <v>30.0</v>
      </c>
      <c r="F25" s="162" t="s">
        <v>1852</v>
      </c>
      <c r="G25" s="163"/>
      <c r="H25" s="163"/>
      <c r="I25" s="163"/>
      <c r="J25" s="163"/>
      <c r="K25" s="163"/>
      <c r="L25" s="163"/>
      <c r="M25" s="163"/>
      <c r="N25" s="163"/>
      <c r="O25" s="163"/>
      <c r="P25" s="163"/>
      <c r="Q25" s="163"/>
      <c r="R25" s="163"/>
      <c r="S25" s="163"/>
      <c r="T25" s="163"/>
      <c r="U25" s="163"/>
      <c r="V25" s="163"/>
      <c r="W25" s="163"/>
      <c r="X25" s="163"/>
      <c r="Y25" s="163"/>
      <c r="Z25" s="163"/>
    </row>
    <row r="26" ht="11.25" customHeight="1">
      <c r="A26" s="162" t="s">
        <v>14754</v>
      </c>
      <c r="B26" s="10" t="s">
        <v>106</v>
      </c>
      <c r="C26" s="162" t="s">
        <v>14755</v>
      </c>
      <c r="D26" s="172">
        <v>30.0</v>
      </c>
      <c r="E26" s="394">
        <v>30.0</v>
      </c>
      <c r="F26" s="162" t="s">
        <v>1852</v>
      </c>
      <c r="G26" s="163"/>
      <c r="H26" s="163"/>
      <c r="I26" s="163"/>
      <c r="J26" s="163"/>
      <c r="K26" s="163"/>
      <c r="L26" s="163"/>
      <c r="M26" s="163"/>
      <c r="N26" s="163"/>
      <c r="O26" s="163"/>
      <c r="P26" s="163"/>
      <c r="Q26" s="163"/>
      <c r="R26" s="163"/>
      <c r="S26" s="163"/>
      <c r="T26" s="163"/>
      <c r="U26" s="163"/>
      <c r="V26" s="163"/>
      <c r="W26" s="163"/>
      <c r="X26" s="163"/>
      <c r="Y26" s="163"/>
      <c r="Z26" s="163"/>
    </row>
    <row r="27" ht="11.25" customHeight="1">
      <c r="A27" s="162" t="s">
        <v>14756</v>
      </c>
      <c r="B27" s="10" t="s">
        <v>106</v>
      </c>
      <c r="C27" s="162" t="s">
        <v>14757</v>
      </c>
      <c r="D27" s="172">
        <v>20.0</v>
      </c>
      <c r="E27" s="394">
        <v>20.0</v>
      </c>
      <c r="F27" s="162" t="s">
        <v>127</v>
      </c>
      <c r="G27" s="163"/>
      <c r="H27" s="163"/>
      <c r="I27" s="163"/>
      <c r="J27" s="163"/>
      <c r="K27" s="163"/>
      <c r="L27" s="163"/>
      <c r="M27" s="163"/>
      <c r="N27" s="163"/>
      <c r="O27" s="163"/>
      <c r="P27" s="163"/>
      <c r="Q27" s="163"/>
      <c r="R27" s="163"/>
      <c r="S27" s="163"/>
      <c r="T27" s="163"/>
      <c r="U27" s="163"/>
      <c r="V27" s="163"/>
      <c r="W27" s="163"/>
      <c r="X27" s="163"/>
      <c r="Y27" s="163"/>
      <c r="Z27" s="163"/>
    </row>
    <row r="28" ht="11.25" customHeight="1">
      <c r="A28" s="162" t="s">
        <v>128</v>
      </c>
      <c r="B28" s="10" t="s">
        <v>106</v>
      </c>
      <c r="C28" s="162" t="s">
        <v>14758</v>
      </c>
      <c r="D28" s="172">
        <v>30.0</v>
      </c>
      <c r="E28" s="394">
        <v>30.0</v>
      </c>
      <c r="F28" s="162" t="s">
        <v>128</v>
      </c>
      <c r="G28" s="163"/>
      <c r="H28" s="163"/>
      <c r="I28" s="163"/>
      <c r="J28" s="163"/>
      <c r="K28" s="163"/>
      <c r="L28" s="163"/>
      <c r="M28" s="163"/>
      <c r="N28" s="163"/>
      <c r="O28" s="163"/>
      <c r="P28" s="163"/>
      <c r="Q28" s="163"/>
      <c r="R28" s="163"/>
      <c r="S28" s="163"/>
      <c r="T28" s="163"/>
      <c r="U28" s="163"/>
      <c r="V28" s="163"/>
      <c r="W28" s="163"/>
      <c r="X28" s="163"/>
      <c r="Y28" s="163"/>
      <c r="Z28" s="163"/>
    </row>
    <row r="29" ht="11.25" customHeight="1">
      <c r="A29" s="162" t="s">
        <v>128</v>
      </c>
      <c r="B29" s="10" t="s">
        <v>106</v>
      </c>
      <c r="C29" s="162" t="s">
        <v>14759</v>
      </c>
      <c r="D29" s="172">
        <v>30.0</v>
      </c>
      <c r="E29" s="394">
        <v>30.0</v>
      </c>
      <c r="F29" s="162" t="s">
        <v>128</v>
      </c>
      <c r="G29" s="163"/>
      <c r="H29" s="163"/>
      <c r="I29" s="163"/>
      <c r="J29" s="163"/>
      <c r="K29" s="163"/>
      <c r="L29" s="163"/>
      <c r="M29" s="163"/>
      <c r="N29" s="163"/>
      <c r="O29" s="163"/>
      <c r="P29" s="163"/>
      <c r="Q29" s="163"/>
      <c r="R29" s="163"/>
      <c r="S29" s="163"/>
      <c r="T29" s="163"/>
      <c r="U29" s="163"/>
      <c r="V29" s="163"/>
      <c r="W29" s="163"/>
      <c r="X29" s="163"/>
      <c r="Y29" s="163"/>
      <c r="Z29" s="163"/>
    </row>
    <row r="30" ht="11.25" customHeight="1">
      <c r="A30" s="162" t="s">
        <v>128</v>
      </c>
      <c r="B30" s="10" t="s">
        <v>106</v>
      </c>
      <c r="C30" s="162" t="s">
        <v>14760</v>
      </c>
      <c r="D30" s="172">
        <v>30.0</v>
      </c>
      <c r="E30" s="394">
        <v>30.0</v>
      </c>
      <c r="F30" s="162" t="s">
        <v>128</v>
      </c>
      <c r="G30" s="163"/>
      <c r="H30" s="163"/>
      <c r="I30" s="163"/>
      <c r="J30" s="163"/>
      <c r="K30" s="163"/>
      <c r="L30" s="163"/>
      <c r="M30" s="163"/>
      <c r="N30" s="163"/>
      <c r="O30" s="163"/>
      <c r="P30" s="163"/>
      <c r="Q30" s="163"/>
      <c r="R30" s="163"/>
      <c r="S30" s="163"/>
      <c r="T30" s="163"/>
      <c r="U30" s="163"/>
      <c r="V30" s="163"/>
      <c r="W30" s="163"/>
      <c r="X30" s="163"/>
      <c r="Y30" s="163"/>
      <c r="Z30" s="163"/>
    </row>
    <row r="31" ht="11.25" customHeight="1">
      <c r="A31" s="162" t="s">
        <v>128</v>
      </c>
      <c r="B31" s="10" t="s">
        <v>106</v>
      </c>
      <c r="C31" s="162" t="s">
        <v>14761</v>
      </c>
      <c r="D31" s="172">
        <v>30.0</v>
      </c>
      <c r="E31" s="394">
        <v>30.0</v>
      </c>
      <c r="F31" s="162" t="s">
        <v>128</v>
      </c>
      <c r="G31" s="163"/>
      <c r="H31" s="163"/>
      <c r="I31" s="163"/>
      <c r="J31" s="163"/>
      <c r="K31" s="163"/>
      <c r="L31" s="163"/>
      <c r="M31" s="163"/>
      <c r="N31" s="163"/>
      <c r="O31" s="163"/>
      <c r="P31" s="163"/>
      <c r="Q31" s="163"/>
      <c r="R31" s="163"/>
      <c r="S31" s="163"/>
      <c r="T31" s="163"/>
      <c r="U31" s="163"/>
      <c r="V31" s="163"/>
      <c r="W31" s="163"/>
      <c r="X31" s="163"/>
      <c r="Y31" s="163"/>
      <c r="Z31" s="163"/>
    </row>
    <row r="32" ht="11.25" customHeight="1">
      <c r="A32" s="162" t="s">
        <v>128</v>
      </c>
      <c r="B32" s="10" t="s">
        <v>106</v>
      </c>
      <c r="C32" s="162" t="s">
        <v>14762</v>
      </c>
      <c r="D32" s="172">
        <v>30.0</v>
      </c>
      <c r="E32" s="394">
        <v>30.0</v>
      </c>
      <c r="F32" s="162" t="s">
        <v>128</v>
      </c>
      <c r="G32" s="163"/>
      <c r="H32" s="163"/>
      <c r="I32" s="163"/>
      <c r="J32" s="163"/>
      <c r="K32" s="163"/>
      <c r="L32" s="163"/>
      <c r="M32" s="163"/>
      <c r="N32" s="163"/>
      <c r="O32" s="163"/>
      <c r="P32" s="163"/>
      <c r="Q32" s="163"/>
      <c r="R32" s="163"/>
      <c r="S32" s="163"/>
      <c r="T32" s="163"/>
      <c r="U32" s="163"/>
      <c r="V32" s="163"/>
      <c r="W32" s="163"/>
      <c r="X32" s="163"/>
      <c r="Y32" s="163"/>
      <c r="Z32" s="163"/>
    </row>
    <row r="33" ht="11.25" customHeight="1">
      <c r="A33" s="162" t="s">
        <v>866</v>
      </c>
      <c r="B33" s="10" t="s">
        <v>141</v>
      </c>
      <c r="C33" s="162" t="s">
        <v>14763</v>
      </c>
      <c r="D33" s="172">
        <v>30.0</v>
      </c>
      <c r="E33" s="394">
        <v>30.0</v>
      </c>
      <c r="F33" s="162" t="s">
        <v>866</v>
      </c>
      <c r="G33" s="163"/>
      <c r="H33" s="163"/>
      <c r="I33" s="163"/>
      <c r="J33" s="163"/>
      <c r="K33" s="163"/>
      <c r="L33" s="163"/>
      <c r="M33" s="163"/>
      <c r="N33" s="163"/>
      <c r="O33" s="163"/>
      <c r="P33" s="163"/>
      <c r="Q33" s="163"/>
      <c r="R33" s="163"/>
      <c r="S33" s="163"/>
      <c r="T33" s="163"/>
      <c r="U33" s="163"/>
      <c r="V33" s="163"/>
      <c r="W33" s="163"/>
      <c r="X33" s="163"/>
      <c r="Y33" s="163"/>
      <c r="Z33" s="163"/>
    </row>
    <row r="34" ht="11.25" customHeight="1">
      <c r="A34" s="162" t="s">
        <v>866</v>
      </c>
      <c r="B34" s="10" t="s">
        <v>141</v>
      </c>
      <c r="C34" s="162" t="s">
        <v>14764</v>
      </c>
      <c r="D34" s="172">
        <v>30.0</v>
      </c>
      <c r="E34" s="394">
        <v>30.0</v>
      </c>
      <c r="F34" s="162" t="s">
        <v>866</v>
      </c>
      <c r="G34" s="163"/>
      <c r="H34" s="163"/>
      <c r="I34" s="163"/>
      <c r="J34" s="163"/>
      <c r="K34" s="163"/>
      <c r="L34" s="163"/>
      <c r="M34" s="163"/>
      <c r="N34" s="163"/>
      <c r="O34" s="163"/>
      <c r="P34" s="163"/>
      <c r="Q34" s="163"/>
      <c r="R34" s="163"/>
      <c r="S34" s="163"/>
      <c r="T34" s="163"/>
      <c r="U34" s="163"/>
      <c r="V34" s="163"/>
      <c r="W34" s="163"/>
      <c r="X34" s="163"/>
      <c r="Y34" s="163"/>
      <c r="Z34" s="163"/>
    </row>
    <row r="35" ht="11.25" customHeight="1">
      <c r="A35" s="162" t="s">
        <v>866</v>
      </c>
      <c r="B35" s="10" t="s">
        <v>141</v>
      </c>
      <c r="C35" s="162" t="s">
        <v>14765</v>
      </c>
      <c r="D35" s="172">
        <v>30.0</v>
      </c>
      <c r="E35" s="394">
        <v>30.0</v>
      </c>
      <c r="F35" s="162" t="s">
        <v>866</v>
      </c>
      <c r="G35" s="163"/>
      <c r="H35" s="163"/>
      <c r="I35" s="163"/>
      <c r="J35" s="163"/>
      <c r="K35" s="163"/>
      <c r="L35" s="163"/>
      <c r="M35" s="163"/>
      <c r="N35" s="163"/>
      <c r="O35" s="163"/>
      <c r="P35" s="163"/>
      <c r="Q35" s="163"/>
      <c r="R35" s="163"/>
      <c r="S35" s="163"/>
      <c r="T35" s="163"/>
      <c r="U35" s="163"/>
      <c r="V35" s="163"/>
      <c r="W35" s="163"/>
      <c r="X35" s="163"/>
      <c r="Y35" s="163"/>
      <c r="Z35" s="163"/>
    </row>
    <row r="36" ht="11.25" customHeight="1">
      <c r="A36" s="162" t="s">
        <v>866</v>
      </c>
      <c r="B36" s="10" t="s">
        <v>141</v>
      </c>
      <c r="C36" s="162" t="s">
        <v>14766</v>
      </c>
      <c r="D36" s="172">
        <v>30.0</v>
      </c>
      <c r="E36" s="394">
        <v>30.0</v>
      </c>
      <c r="F36" s="162" t="s">
        <v>866</v>
      </c>
      <c r="G36" s="163"/>
      <c r="H36" s="163"/>
      <c r="I36" s="163"/>
      <c r="J36" s="163"/>
      <c r="K36" s="163"/>
      <c r="L36" s="163"/>
      <c r="M36" s="163"/>
      <c r="N36" s="163"/>
      <c r="O36" s="163"/>
      <c r="P36" s="163"/>
      <c r="Q36" s="163"/>
      <c r="R36" s="163"/>
      <c r="S36" s="163"/>
      <c r="T36" s="163"/>
      <c r="U36" s="163"/>
      <c r="V36" s="163"/>
      <c r="W36" s="163"/>
      <c r="X36" s="163"/>
      <c r="Y36" s="163"/>
      <c r="Z36" s="163"/>
    </row>
    <row r="37" ht="11.25" customHeight="1">
      <c r="A37" s="162" t="s">
        <v>866</v>
      </c>
      <c r="B37" s="10" t="s">
        <v>141</v>
      </c>
      <c r="C37" s="162" t="s">
        <v>14767</v>
      </c>
      <c r="D37" s="172">
        <v>30.0</v>
      </c>
      <c r="E37" s="394">
        <v>30.0</v>
      </c>
      <c r="F37" s="162" t="s">
        <v>866</v>
      </c>
      <c r="G37" s="163"/>
      <c r="H37" s="163"/>
      <c r="I37" s="163"/>
      <c r="J37" s="163"/>
      <c r="K37" s="163"/>
      <c r="L37" s="163"/>
      <c r="M37" s="163"/>
      <c r="N37" s="163"/>
      <c r="O37" s="163"/>
      <c r="P37" s="163"/>
      <c r="Q37" s="163"/>
      <c r="R37" s="163"/>
      <c r="S37" s="163"/>
      <c r="T37" s="163"/>
      <c r="U37" s="163"/>
      <c r="V37" s="163"/>
      <c r="W37" s="163"/>
      <c r="X37" s="163"/>
      <c r="Y37" s="163"/>
      <c r="Z37" s="163"/>
    </row>
    <row r="38" ht="11.25" customHeight="1">
      <c r="A38" s="162" t="s">
        <v>14768</v>
      </c>
      <c r="B38" s="10" t="s">
        <v>1022</v>
      </c>
      <c r="C38" s="162" t="s">
        <v>14769</v>
      </c>
      <c r="D38" s="172">
        <v>20.0</v>
      </c>
      <c r="E38" s="394">
        <v>20.0</v>
      </c>
      <c r="F38" s="162" t="s">
        <v>146</v>
      </c>
      <c r="G38" s="163"/>
      <c r="H38" s="163"/>
      <c r="I38" s="163"/>
      <c r="J38" s="163"/>
      <c r="K38" s="163"/>
      <c r="L38" s="163"/>
      <c r="M38" s="163"/>
      <c r="N38" s="163"/>
      <c r="O38" s="163"/>
      <c r="P38" s="163"/>
      <c r="Q38" s="163"/>
      <c r="R38" s="163"/>
      <c r="S38" s="163"/>
      <c r="T38" s="163"/>
      <c r="U38" s="163"/>
      <c r="V38" s="163"/>
      <c r="W38" s="163"/>
      <c r="X38" s="163"/>
      <c r="Y38" s="163"/>
      <c r="Z38" s="163"/>
    </row>
    <row r="39" ht="11.25" customHeight="1">
      <c r="A39" s="162" t="s">
        <v>140</v>
      </c>
      <c r="B39" s="10" t="s">
        <v>141</v>
      </c>
      <c r="C39" s="162" t="s">
        <v>14770</v>
      </c>
      <c r="D39" s="172">
        <v>20.0</v>
      </c>
      <c r="E39" s="394">
        <v>20.0</v>
      </c>
      <c r="F39" s="162" t="s">
        <v>140</v>
      </c>
      <c r="G39" s="163"/>
      <c r="H39" s="163"/>
      <c r="I39" s="163"/>
      <c r="J39" s="163"/>
      <c r="K39" s="163"/>
      <c r="L39" s="163"/>
      <c r="M39" s="163"/>
      <c r="N39" s="163"/>
      <c r="O39" s="163"/>
      <c r="P39" s="163"/>
      <c r="Q39" s="163"/>
      <c r="R39" s="163"/>
      <c r="S39" s="163"/>
      <c r="T39" s="163"/>
      <c r="U39" s="163"/>
      <c r="V39" s="163"/>
      <c r="W39" s="163"/>
      <c r="X39" s="163"/>
      <c r="Y39" s="163"/>
      <c r="Z39" s="163"/>
    </row>
    <row r="40" ht="11.25" customHeight="1">
      <c r="A40" s="162" t="s">
        <v>140</v>
      </c>
      <c r="B40" s="10" t="s">
        <v>141</v>
      </c>
      <c r="C40" s="162" t="s">
        <v>14771</v>
      </c>
      <c r="D40" s="172">
        <v>20.0</v>
      </c>
      <c r="E40" s="394">
        <v>20.0</v>
      </c>
      <c r="F40" s="162" t="s">
        <v>140</v>
      </c>
      <c r="G40" s="163"/>
      <c r="H40" s="163"/>
      <c r="I40" s="163"/>
      <c r="J40" s="163"/>
      <c r="K40" s="163"/>
      <c r="L40" s="163"/>
      <c r="M40" s="163"/>
      <c r="N40" s="163"/>
      <c r="O40" s="163"/>
      <c r="P40" s="163"/>
      <c r="Q40" s="163"/>
      <c r="R40" s="163"/>
      <c r="S40" s="163"/>
      <c r="T40" s="163"/>
      <c r="U40" s="163"/>
      <c r="V40" s="163"/>
      <c r="W40" s="163"/>
      <c r="X40" s="163"/>
      <c r="Y40" s="163"/>
      <c r="Z40" s="163"/>
    </row>
    <row r="41" ht="11.25" customHeight="1">
      <c r="A41" s="162" t="s">
        <v>12272</v>
      </c>
      <c r="B41" s="10" t="s">
        <v>177</v>
      </c>
      <c r="C41" s="162" t="s">
        <v>14772</v>
      </c>
      <c r="D41" s="172">
        <v>20.0</v>
      </c>
      <c r="E41" s="394">
        <v>20.0</v>
      </c>
      <c r="F41" s="162" t="s">
        <v>193</v>
      </c>
      <c r="G41" s="163"/>
      <c r="H41" s="163"/>
      <c r="I41" s="163"/>
      <c r="J41" s="163"/>
      <c r="K41" s="163"/>
      <c r="L41" s="163"/>
      <c r="M41" s="163"/>
      <c r="N41" s="163"/>
      <c r="O41" s="163"/>
      <c r="P41" s="163"/>
      <c r="Q41" s="163"/>
      <c r="R41" s="163"/>
      <c r="S41" s="163"/>
      <c r="T41" s="163"/>
      <c r="U41" s="163"/>
      <c r="V41" s="163"/>
      <c r="W41" s="163"/>
      <c r="X41" s="163"/>
      <c r="Y41" s="163"/>
      <c r="Z41" s="163"/>
    </row>
    <row r="42" ht="11.25" customHeight="1">
      <c r="A42" s="162" t="s">
        <v>12272</v>
      </c>
      <c r="B42" s="10" t="s">
        <v>177</v>
      </c>
      <c r="C42" s="162" t="s">
        <v>14773</v>
      </c>
      <c r="D42" s="172">
        <v>20.0</v>
      </c>
      <c r="E42" s="394">
        <v>20.0</v>
      </c>
      <c r="F42" s="162" t="s">
        <v>193</v>
      </c>
      <c r="G42" s="163"/>
      <c r="H42" s="163"/>
      <c r="I42" s="163"/>
      <c r="J42" s="163"/>
      <c r="K42" s="163"/>
      <c r="L42" s="163"/>
      <c r="M42" s="163"/>
      <c r="N42" s="163"/>
      <c r="O42" s="163"/>
      <c r="P42" s="163"/>
      <c r="Q42" s="163"/>
      <c r="R42" s="163"/>
      <c r="S42" s="163"/>
      <c r="T42" s="163"/>
      <c r="U42" s="163"/>
      <c r="V42" s="163"/>
      <c r="W42" s="163"/>
      <c r="X42" s="163"/>
      <c r="Y42" s="163"/>
      <c r="Z42" s="163"/>
    </row>
    <row r="43" ht="11.25" customHeight="1">
      <c r="A43" s="162" t="s">
        <v>12272</v>
      </c>
      <c r="B43" s="10" t="s">
        <v>177</v>
      </c>
      <c r="C43" s="162" t="s">
        <v>14774</v>
      </c>
      <c r="D43" s="172">
        <v>20.0</v>
      </c>
      <c r="E43" s="394">
        <v>20.0</v>
      </c>
      <c r="F43" s="162" t="s">
        <v>193</v>
      </c>
      <c r="G43" s="163"/>
      <c r="H43" s="163"/>
      <c r="I43" s="163"/>
      <c r="J43" s="163"/>
      <c r="K43" s="163"/>
      <c r="L43" s="163"/>
      <c r="M43" s="163"/>
      <c r="N43" s="163"/>
      <c r="O43" s="163"/>
      <c r="P43" s="163"/>
      <c r="Q43" s="163"/>
      <c r="R43" s="163"/>
      <c r="S43" s="163"/>
      <c r="T43" s="163"/>
      <c r="U43" s="163"/>
      <c r="V43" s="163"/>
      <c r="W43" s="163"/>
      <c r="X43" s="163"/>
      <c r="Y43" s="163"/>
      <c r="Z43" s="163"/>
    </row>
    <row r="44" ht="11.25" customHeight="1">
      <c r="A44" s="162" t="s">
        <v>12272</v>
      </c>
      <c r="B44" s="10" t="s">
        <v>177</v>
      </c>
      <c r="C44" s="162" t="s">
        <v>14775</v>
      </c>
      <c r="D44" s="172">
        <v>20.0</v>
      </c>
      <c r="E44" s="394">
        <v>20.0</v>
      </c>
      <c r="F44" s="162" t="s">
        <v>193</v>
      </c>
      <c r="G44" s="163"/>
      <c r="H44" s="163"/>
      <c r="I44" s="163"/>
      <c r="J44" s="163"/>
      <c r="K44" s="163"/>
      <c r="L44" s="163"/>
      <c r="M44" s="163"/>
      <c r="N44" s="163"/>
      <c r="O44" s="163"/>
      <c r="P44" s="163"/>
      <c r="Q44" s="163"/>
      <c r="R44" s="163"/>
      <c r="S44" s="163"/>
      <c r="T44" s="163"/>
      <c r="U44" s="163"/>
      <c r="V44" s="163"/>
      <c r="W44" s="163"/>
      <c r="X44" s="163"/>
      <c r="Y44" s="163"/>
      <c r="Z44" s="163"/>
    </row>
    <row r="45" ht="11.25" customHeight="1">
      <c r="A45" s="162" t="s">
        <v>12272</v>
      </c>
      <c r="B45" s="10" t="s">
        <v>177</v>
      </c>
      <c r="C45" s="162" t="s">
        <v>14776</v>
      </c>
      <c r="D45" s="172">
        <v>20.0</v>
      </c>
      <c r="E45" s="394">
        <v>20.0</v>
      </c>
      <c r="F45" s="162" t="s">
        <v>193</v>
      </c>
      <c r="G45" s="163"/>
      <c r="H45" s="163"/>
      <c r="I45" s="163"/>
      <c r="J45" s="163"/>
      <c r="K45" s="163"/>
      <c r="L45" s="163"/>
      <c r="M45" s="163"/>
      <c r="N45" s="163"/>
      <c r="O45" s="163"/>
      <c r="P45" s="163"/>
      <c r="Q45" s="163"/>
      <c r="R45" s="163"/>
      <c r="S45" s="163"/>
      <c r="T45" s="163"/>
      <c r="U45" s="163"/>
      <c r="V45" s="163"/>
      <c r="W45" s="163"/>
      <c r="X45" s="163"/>
      <c r="Y45" s="163"/>
      <c r="Z45" s="163"/>
    </row>
    <row r="46" ht="11.25" customHeight="1">
      <c r="A46" s="162" t="s">
        <v>12272</v>
      </c>
      <c r="B46" s="10" t="s">
        <v>177</v>
      </c>
      <c r="C46" s="162" t="s">
        <v>14777</v>
      </c>
      <c r="D46" s="172">
        <v>20.0</v>
      </c>
      <c r="E46" s="394">
        <v>20.0</v>
      </c>
      <c r="F46" s="162" t="s">
        <v>193</v>
      </c>
      <c r="G46" s="163"/>
      <c r="H46" s="163"/>
      <c r="I46" s="163"/>
      <c r="J46" s="163"/>
      <c r="K46" s="163"/>
      <c r="L46" s="163"/>
      <c r="M46" s="163"/>
      <c r="N46" s="163"/>
      <c r="O46" s="163"/>
      <c r="P46" s="163"/>
      <c r="Q46" s="163"/>
      <c r="R46" s="163"/>
      <c r="S46" s="163"/>
      <c r="T46" s="163"/>
      <c r="U46" s="163"/>
      <c r="V46" s="163"/>
      <c r="W46" s="163"/>
      <c r="X46" s="163"/>
      <c r="Y46" s="163"/>
      <c r="Z46" s="163"/>
    </row>
    <row r="47" ht="11.25" customHeight="1">
      <c r="A47" s="162" t="s">
        <v>12272</v>
      </c>
      <c r="B47" s="10" t="s">
        <v>177</v>
      </c>
      <c r="C47" s="162" t="s">
        <v>14778</v>
      </c>
      <c r="D47" s="172">
        <v>20.0</v>
      </c>
      <c r="E47" s="394">
        <v>20.0</v>
      </c>
      <c r="F47" s="162" t="s">
        <v>193</v>
      </c>
      <c r="G47" s="163"/>
      <c r="H47" s="163"/>
      <c r="I47" s="163"/>
      <c r="J47" s="163"/>
      <c r="K47" s="163"/>
      <c r="L47" s="163"/>
      <c r="M47" s="163"/>
      <c r="N47" s="163"/>
      <c r="O47" s="163"/>
      <c r="P47" s="163"/>
      <c r="Q47" s="163"/>
      <c r="R47" s="163"/>
      <c r="S47" s="163"/>
      <c r="T47" s="163"/>
      <c r="U47" s="163"/>
      <c r="V47" s="163"/>
      <c r="W47" s="163"/>
      <c r="X47" s="163"/>
      <c r="Y47" s="163"/>
      <c r="Z47" s="163"/>
    </row>
    <row r="48" ht="11.25" customHeight="1">
      <c r="A48" s="162" t="s">
        <v>12272</v>
      </c>
      <c r="B48" s="10" t="s">
        <v>177</v>
      </c>
      <c r="C48" s="162" t="s">
        <v>14779</v>
      </c>
      <c r="D48" s="172">
        <v>20.0</v>
      </c>
      <c r="E48" s="394">
        <v>20.0</v>
      </c>
      <c r="F48" s="162" t="s">
        <v>193</v>
      </c>
      <c r="G48" s="163"/>
      <c r="H48" s="163"/>
      <c r="I48" s="163"/>
      <c r="J48" s="163"/>
      <c r="K48" s="163"/>
      <c r="L48" s="163"/>
      <c r="M48" s="163"/>
      <c r="N48" s="163"/>
      <c r="O48" s="163"/>
      <c r="P48" s="163"/>
      <c r="Q48" s="163"/>
      <c r="R48" s="163"/>
      <c r="S48" s="163"/>
      <c r="T48" s="163"/>
      <c r="U48" s="163"/>
      <c r="V48" s="163"/>
      <c r="W48" s="163"/>
      <c r="X48" s="163"/>
      <c r="Y48" s="163"/>
      <c r="Z48" s="163"/>
    </row>
    <row r="49" ht="11.25" customHeight="1">
      <c r="A49" s="162" t="s">
        <v>12272</v>
      </c>
      <c r="B49" s="10" t="s">
        <v>177</v>
      </c>
      <c r="C49" s="162" t="s">
        <v>14780</v>
      </c>
      <c r="D49" s="172">
        <v>20.0</v>
      </c>
      <c r="E49" s="394">
        <v>20.0</v>
      </c>
      <c r="F49" s="162" t="s">
        <v>193</v>
      </c>
      <c r="G49" s="163"/>
      <c r="H49" s="163"/>
      <c r="I49" s="163"/>
      <c r="J49" s="163"/>
      <c r="K49" s="163"/>
      <c r="L49" s="163"/>
      <c r="M49" s="163"/>
      <c r="N49" s="163"/>
      <c r="O49" s="163"/>
      <c r="P49" s="163"/>
      <c r="Q49" s="163"/>
      <c r="R49" s="163"/>
      <c r="S49" s="163"/>
      <c r="T49" s="163"/>
      <c r="U49" s="163"/>
      <c r="V49" s="163"/>
      <c r="W49" s="163"/>
      <c r="X49" s="163"/>
      <c r="Y49" s="163"/>
      <c r="Z49" s="163"/>
    </row>
    <row r="50" ht="11.25" customHeight="1">
      <c r="A50" s="162" t="s">
        <v>14781</v>
      </c>
      <c r="B50" s="10" t="s">
        <v>177</v>
      </c>
      <c r="C50" s="162" t="s">
        <v>14782</v>
      </c>
      <c r="D50" s="172">
        <v>30.0</v>
      </c>
      <c r="E50" s="394">
        <v>30.0</v>
      </c>
      <c r="F50" s="162" t="s">
        <v>178</v>
      </c>
      <c r="G50" s="163"/>
      <c r="H50" s="163"/>
      <c r="I50" s="163"/>
      <c r="J50" s="163"/>
      <c r="K50" s="163"/>
      <c r="L50" s="163"/>
      <c r="M50" s="163"/>
      <c r="N50" s="163"/>
      <c r="O50" s="163"/>
      <c r="P50" s="163"/>
      <c r="Q50" s="163"/>
      <c r="R50" s="163"/>
      <c r="S50" s="163"/>
      <c r="T50" s="163"/>
      <c r="U50" s="163"/>
      <c r="V50" s="163"/>
      <c r="W50" s="163"/>
      <c r="X50" s="163"/>
      <c r="Y50" s="163"/>
      <c r="Z50" s="163"/>
    </row>
    <row r="51" ht="11.25" customHeight="1">
      <c r="A51" s="162" t="s">
        <v>14781</v>
      </c>
      <c r="B51" s="10" t="s">
        <v>177</v>
      </c>
      <c r="C51" s="162" t="s">
        <v>14783</v>
      </c>
      <c r="D51" s="172">
        <v>30.0</v>
      </c>
      <c r="E51" s="394">
        <v>30.0</v>
      </c>
      <c r="F51" s="162" t="s">
        <v>178</v>
      </c>
      <c r="G51" s="163"/>
      <c r="H51" s="163"/>
      <c r="I51" s="163"/>
      <c r="J51" s="163"/>
      <c r="K51" s="163"/>
      <c r="L51" s="163"/>
      <c r="M51" s="163"/>
      <c r="N51" s="163"/>
      <c r="O51" s="163"/>
      <c r="P51" s="163"/>
      <c r="Q51" s="163"/>
      <c r="R51" s="163"/>
      <c r="S51" s="163"/>
      <c r="T51" s="163"/>
      <c r="U51" s="163"/>
      <c r="V51" s="163"/>
      <c r="W51" s="163"/>
      <c r="X51" s="163"/>
      <c r="Y51" s="163"/>
      <c r="Z51" s="163"/>
    </row>
    <row r="52" ht="11.25" customHeight="1">
      <c r="A52" s="162" t="s">
        <v>14781</v>
      </c>
      <c r="B52" s="10" t="s">
        <v>177</v>
      </c>
      <c r="C52" s="162" t="s">
        <v>14784</v>
      </c>
      <c r="D52" s="172">
        <v>30.0</v>
      </c>
      <c r="E52" s="394">
        <v>30.0</v>
      </c>
      <c r="F52" s="162" t="s">
        <v>178</v>
      </c>
      <c r="G52" s="163"/>
      <c r="H52" s="163"/>
      <c r="I52" s="163"/>
      <c r="J52" s="163"/>
      <c r="K52" s="163"/>
      <c r="L52" s="163"/>
      <c r="M52" s="163"/>
      <c r="N52" s="163"/>
      <c r="O52" s="163"/>
      <c r="P52" s="163"/>
      <c r="Q52" s="163"/>
      <c r="R52" s="163"/>
      <c r="S52" s="163"/>
      <c r="T52" s="163"/>
      <c r="U52" s="163"/>
      <c r="V52" s="163"/>
      <c r="W52" s="163"/>
      <c r="X52" s="163"/>
      <c r="Y52" s="163"/>
      <c r="Z52" s="163"/>
    </row>
    <row r="53" ht="11.25" customHeight="1">
      <c r="A53" s="162" t="s">
        <v>14781</v>
      </c>
      <c r="B53" s="10" t="s">
        <v>177</v>
      </c>
      <c r="C53" s="162" t="s">
        <v>14785</v>
      </c>
      <c r="D53" s="172">
        <v>30.0</v>
      </c>
      <c r="E53" s="394">
        <v>30.0</v>
      </c>
      <c r="F53" s="162" t="s">
        <v>178</v>
      </c>
      <c r="G53" s="163"/>
      <c r="H53" s="163"/>
      <c r="I53" s="163"/>
      <c r="J53" s="163"/>
      <c r="K53" s="163"/>
      <c r="L53" s="163"/>
      <c r="M53" s="163"/>
      <c r="N53" s="163"/>
      <c r="O53" s="163"/>
      <c r="P53" s="163"/>
      <c r="Q53" s="163"/>
      <c r="R53" s="163"/>
      <c r="S53" s="163"/>
      <c r="T53" s="163"/>
      <c r="U53" s="163"/>
      <c r="V53" s="163"/>
      <c r="W53" s="163"/>
      <c r="X53" s="163"/>
      <c r="Y53" s="163"/>
      <c r="Z53" s="163"/>
    </row>
    <row r="54" ht="11.25" customHeight="1">
      <c r="A54" s="162" t="s">
        <v>14781</v>
      </c>
      <c r="B54" s="10" t="s">
        <v>177</v>
      </c>
      <c r="C54" s="162" t="s">
        <v>14786</v>
      </c>
      <c r="D54" s="172">
        <v>30.0</v>
      </c>
      <c r="E54" s="394">
        <v>30.0</v>
      </c>
      <c r="F54" s="162" t="s">
        <v>178</v>
      </c>
      <c r="G54" s="163"/>
      <c r="H54" s="163"/>
      <c r="I54" s="163"/>
      <c r="J54" s="163"/>
      <c r="K54" s="163"/>
      <c r="L54" s="163"/>
      <c r="M54" s="163"/>
      <c r="N54" s="163"/>
      <c r="O54" s="163"/>
      <c r="P54" s="163"/>
      <c r="Q54" s="163"/>
      <c r="R54" s="163"/>
      <c r="S54" s="163"/>
      <c r="T54" s="163"/>
      <c r="U54" s="163"/>
      <c r="V54" s="163"/>
      <c r="W54" s="163"/>
      <c r="X54" s="163"/>
      <c r="Y54" s="163"/>
      <c r="Z54" s="163"/>
    </row>
    <row r="55" ht="11.25" customHeight="1">
      <c r="A55" s="162" t="s">
        <v>14781</v>
      </c>
      <c r="B55" s="10" t="s">
        <v>177</v>
      </c>
      <c r="C55" s="162" t="s">
        <v>14787</v>
      </c>
      <c r="D55" s="172">
        <v>30.0</v>
      </c>
      <c r="E55" s="394">
        <v>30.0</v>
      </c>
      <c r="F55" s="162" t="s">
        <v>178</v>
      </c>
      <c r="G55" s="163"/>
      <c r="H55" s="163"/>
      <c r="I55" s="163"/>
      <c r="J55" s="163"/>
      <c r="K55" s="163"/>
      <c r="L55" s="163"/>
      <c r="M55" s="163"/>
      <c r="N55" s="163"/>
      <c r="O55" s="163"/>
      <c r="P55" s="163"/>
      <c r="Q55" s="163"/>
      <c r="R55" s="163"/>
      <c r="S55" s="163"/>
      <c r="T55" s="163"/>
      <c r="U55" s="163"/>
      <c r="V55" s="163"/>
      <c r="W55" s="163"/>
      <c r="X55" s="163"/>
      <c r="Y55" s="163"/>
      <c r="Z55" s="163"/>
    </row>
    <row r="56" ht="11.25" customHeight="1">
      <c r="A56" s="162" t="s">
        <v>14781</v>
      </c>
      <c r="B56" s="10" t="s">
        <v>177</v>
      </c>
      <c r="C56" s="162" t="s">
        <v>14788</v>
      </c>
      <c r="D56" s="172">
        <v>30.0</v>
      </c>
      <c r="E56" s="394">
        <v>30.0</v>
      </c>
      <c r="F56" s="162" t="s">
        <v>178</v>
      </c>
      <c r="G56" s="163"/>
      <c r="H56" s="163"/>
      <c r="I56" s="163"/>
      <c r="J56" s="163"/>
      <c r="K56" s="163"/>
      <c r="L56" s="163"/>
      <c r="M56" s="163"/>
      <c r="N56" s="163"/>
      <c r="O56" s="163"/>
      <c r="P56" s="163"/>
      <c r="Q56" s="163"/>
      <c r="R56" s="163"/>
      <c r="S56" s="163"/>
      <c r="T56" s="163"/>
      <c r="U56" s="163"/>
      <c r="V56" s="163"/>
      <c r="W56" s="163"/>
      <c r="X56" s="163"/>
      <c r="Y56" s="163"/>
      <c r="Z56" s="163"/>
    </row>
    <row r="57" ht="11.25" customHeight="1">
      <c r="A57" s="162" t="s">
        <v>14781</v>
      </c>
      <c r="B57" s="10" t="s">
        <v>177</v>
      </c>
      <c r="C57" s="162" t="s">
        <v>14789</v>
      </c>
      <c r="D57" s="172">
        <v>30.0</v>
      </c>
      <c r="E57" s="394">
        <v>30.0</v>
      </c>
      <c r="F57" s="162" t="s">
        <v>178</v>
      </c>
      <c r="G57" s="163"/>
      <c r="H57" s="163"/>
      <c r="I57" s="163"/>
      <c r="J57" s="163"/>
      <c r="K57" s="163"/>
      <c r="L57" s="163"/>
      <c r="M57" s="163"/>
      <c r="N57" s="163"/>
      <c r="O57" s="163"/>
      <c r="P57" s="163"/>
      <c r="Q57" s="163"/>
      <c r="R57" s="163"/>
      <c r="S57" s="163"/>
      <c r="T57" s="163"/>
      <c r="U57" s="163"/>
      <c r="V57" s="163"/>
      <c r="W57" s="163"/>
      <c r="X57" s="163"/>
      <c r="Y57" s="163"/>
      <c r="Z57" s="163"/>
    </row>
    <row r="58" ht="11.25" customHeight="1">
      <c r="A58" s="162" t="s">
        <v>14781</v>
      </c>
      <c r="B58" s="10" t="s">
        <v>177</v>
      </c>
      <c r="C58" s="162" t="s">
        <v>14790</v>
      </c>
      <c r="D58" s="172">
        <v>30.0</v>
      </c>
      <c r="E58" s="394">
        <v>30.0</v>
      </c>
      <c r="F58" s="162" t="s">
        <v>178</v>
      </c>
      <c r="G58" s="163"/>
      <c r="H58" s="163"/>
      <c r="I58" s="163"/>
      <c r="J58" s="163"/>
      <c r="K58" s="163"/>
      <c r="L58" s="163"/>
      <c r="M58" s="163"/>
      <c r="N58" s="163"/>
      <c r="O58" s="163"/>
      <c r="P58" s="163"/>
      <c r="Q58" s="163"/>
      <c r="R58" s="163"/>
      <c r="S58" s="163"/>
      <c r="T58" s="163"/>
      <c r="U58" s="163"/>
      <c r="V58" s="163"/>
      <c r="W58" s="163"/>
      <c r="X58" s="163"/>
      <c r="Y58" s="163"/>
      <c r="Z58" s="163"/>
    </row>
    <row r="59" ht="11.25" customHeight="1">
      <c r="A59" s="162" t="s">
        <v>14781</v>
      </c>
      <c r="B59" s="10" t="s">
        <v>177</v>
      </c>
      <c r="C59" s="162" t="s">
        <v>14791</v>
      </c>
      <c r="D59" s="172">
        <v>30.0</v>
      </c>
      <c r="E59" s="394">
        <v>30.0</v>
      </c>
      <c r="F59" s="162" t="s">
        <v>178</v>
      </c>
      <c r="G59" s="163"/>
      <c r="H59" s="163"/>
      <c r="I59" s="163"/>
      <c r="J59" s="163"/>
      <c r="K59" s="163"/>
      <c r="L59" s="163"/>
      <c r="M59" s="163"/>
      <c r="N59" s="163"/>
      <c r="O59" s="163"/>
      <c r="P59" s="163"/>
      <c r="Q59" s="163"/>
      <c r="R59" s="163"/>
      <c r="S59" s="163"/>
      <c r="T59" s="163"/>
      <c r="U59" s="163"/>
      <c r="V59" s="163"/>
      <c r="W59" s="163"/>
      <c r="X59" s="163"/>
      <c r="Y59" s="163"/>
      <c r="Z59" s="163"/>
    </row>
    <row r="60" ht="11.25" customHeight="1">
      <c r="A60" s="162" t="s">
        <v>14781</v>
      </c>
      <c r="B60" s="10" t="s">
        <v>177</v>
      </c>
      <c r="C60" s="162" t="s">
        <v>14792</v>
      </c>
      <c r="D60" s="172">
        <v>30.0</v>
      </c>
      <c r="E60" s="394">
        <v>30.0</v>
      </c>
      <c r="F60" s="162" t="s">
        <v>178</v>
      </c>
      <c r="G60" s="163"/>
      <c r="H60" s="163"/>
      <c r="I60" s="163"/>
      <c r="J60" s="163"/>
      <c r="K60" s="163"/>
      <c r="L60" s="163"/>
      <c r="M60" s="163"/>
      <c r="N60" s="163"/>
      <c r="O60" s="163"/>
      <c r="P60" s="163"/>
      <c r="Q60" s="163"/>
      <c r="R60" s="163"/>
      <c r="S60" s="163"/>
      <c r="T60" s="163"/>
      <c r="U60" s="163"/>
      <c r="V60" s="163"/>
      <c r="W60" s="163"/>
      <c r="X60" s="163"/>
      <c r="Y60" s="163"/>
      <c r="Z60" s="163"/>
    </row>
    <row r="61" ht="11.25" customHeight="1">
      <c r="A61" s="162" t="s">
        <v>14781</v>
      </c>
      <c r="B61" s="10" t="s">
        <v>177</v>
      </c>
      <c r="C61" s="162" t="s">
        <v>14793</v>
      </c>
      <c r="D61" s="172">
        <v>30.0</v>
      </c>
      <c r="E61" s="394">
        <v>30.0</v>
      </c>
      <c r="F61" s="162" t="s">
        <v>178</v>
      </c>
      <c r="G61" s="163"/>
      <c r="H61" s="163"/>
      <c r="I61" s="163"/>
      <c r="J61" s="163"/>
      <c r="K61" s="163"/>
      <c r="L61" s="163"/>
      <c r="M61" s="163"/>
      <c r="N61" s="163"/>
      <c r="O61" s="163"/>
      <c r="P61" s="163"/>
      <c r="Q61" s="163"/>
      <c r="R61" s="163"/>
      <c r="S61" s="163"/>
      <c r="T61" s="163"/>
      <c r="U61" s="163"/>
      <c r="V61" s="163"/>
      <c r="W61" s="163"/>
      <c r="X61" s="163"/>
      <c r="Y61" s="163"/>
      <c r="Z61" s="163"/>
    </row>
    <row r="62" ht="11.25" customHeight="1">
      <c r="A62" s="162" t="s">
        <v>14781</v>
      </c>
      <c r="B62" s="10" t="s">
        <v>177</v>
      </c>
      <c r="C62" s="162" t="s">
        <v>14794</v>
      </c>
      <c r="D62" s="172">
        <v>30.0</v>
      </c>
      <c r="E62" s="394">
        <v>30.0</v>
      </c>
      <c r="F62" s="162" t="s">
        <v>178</v>
      </c>
      <c r="G62" s="163"/>
      <c r="H62" s="163"/>
      <c r="I62" s="163"/>
      <c r="J62" s="163"/>
      <c r="K62" s="163"/>
      <c r="L62" s="163"/>
      <c r="M62" s="163"/>
      <c r="N62" s="163"/>
      <c r="O62" s="163"/>
      <c r="P62" s="163"/>
      <c r="Q62" s="163"/>
      <c r="R62" s="163"/>
      <c r="S62" s="163"/>
      <c r="T62" s="163"/>
      <c r="U62" s="163"/>
      <c r="V62" s="163"/>
      <c r="W62" s="163"/>
      <c r="X62" s="163"/>
      <c r="Y62" s="163"/>
      <c r="Z62" s="163"/>
    </row>
    <row r="63" ht="11.25" customHeight="1">
      <c r="A63" s="162" t="s">
        <v>14781</v>
      </c>
      <c r="B63" s="10" t="s">
        <v>177</v>
      </c>
      <c r="C63" s="162" t="s">
        <v>14795</v>
      </c>
      <c r="D63" s="172">
        <v>30.0</v>
      </c>
      <c r="E63" s="394">
        <v>30.0</v>
      </c>
      <c r="F63" s="162" t="s">
        <v>178</v>
      </c>
      <c r="G63" s="163"/>
      <c r="H63" s="163"/>
      <c r="I63" s="163"/>
      <c r="J63" s="163"/>
      <c r="K63" s="163"/>
      <c r="L63" s="163"/>
      <c r="M63" s="163"/>
      <c r="N63" s="163"/>
      <c r="O63" s="163"/>
      <c r="P63" s="163"/>
      <c r="Q63" s="163"/>
      <c r="R63" s="163"/>
      <c r="S63" s="163"/>
      <c r="T63" s="163"/>
      <c r="U63" s="163"/>
      <c r="V63" s="163"/>
      <c r="W63" s="163"/>
      <c r="X63" s="163"/>
      <c r="Y63" s="163"/>
      <c r="Z63" s="163"/>
    </row>
    <row r="64" ht="11.25" customHeight="1">
      <c r="A64" s="162" t="s">
        <v>14781</v>
      </c>
      <c r="B64" s="10" t="s">
        <v>177</v>
      </c>
      <c r="C64" s="162" t="s">
        <v>14796</v>
      </c>
      <c r="D64" s="172">
        <v>30.0</v>
      </c>
      <c r="E64" s="394">
        <v>30.0</v>
      </c>
      <c r="F64" s="162" t="s">
        <v>178</v>
      </c>
      <c r="G64" s="163"/>
      <c r="H64" s="163"/>
      <c r="I64" s="163"/>
      <c r="J64" s="163"/>
      <c r="K64" s="163"/>
      <c r="L64" s="163"/>
      <c r="M64" s="163"/>
      <c r="N64" s="163"/>
      <c r="O64" s="163"/>
      <c r="P64" s="163"/>
      <c r="Q64" s="163"/>
      <c r="R64" s="163"/>
      <c r="S64" s="163"/>
      <c r="T64" s="163"/>
      <c r="U64" s="163"/>
      <c r="V64" s="163"/>
      <c r="W64" s="163"/>
      <c r="X64" s="163"/>
      <c r="Y64" s="163"/>
      <c r="Z64" s="163"/>
    </row>
    <row r="65" ht="11.25" customHeight="1">
      <c r="A65" s="162" t="s">
        <v>12065</v>
      </c>
      <c r="B65" s="10" t="s">
        <v>141</v>
      </c>
      <c r="C65" s="162" t="s">
        <v>14797</v>
      </c>
      <c r="D65" s="172">
        <v>30.0</v>
      </c>
      <c r="E65" s="394">
        <v>30.0</v>
      </c>
      <c r="F65" s="162" t="s">
        <v>147</v>
      </c>
      <c r="G65" s="163"/>
      <c r="H65" s="163"/>
      <c r="I65" s="163"/>
      <c r="J65" s="163"/>
      <c r="K65" s="163"/>
      <c r="L65" s="163"/>
      <c r="M65" s="163"/>
      <c r="N65" s="163"/>
      <c r="O65" s="163"/>
      <c r="P65" s="163"/>
      <c r="Q65" s="163"/>
      <c r="R65" s="163"/>
      <c r="S65" s="163"/>
      <c r="T65" s="163"/>
      <c r="U65" s="163"/>
      <c r="V65" s="163"/>
      <c r="W65" s="163"/>
      <c r="X65" s="163"/>
      <c r="Y65" s="163"/>
      <c r="Z65" s="163"/>
    </row>
    <row r="66" ht="11.25" customHeight="1">
      <c r="A66" s="162" t="s">
        <v>157</v>
      </c>
      <c r="B66" s="10" t="s">
        <v>141</v>
      </c>
      <c r="C66" s="162" t="s">
        <v>14798</v>
      </c>
      <c r="D66" s="172">
        <v>20.0</v>
      </c>
      <c r="E66" s="394">
        <v>20.0</v>
      </c>
      <c r="F66" s="162" t="s">
        <v>157</v>
      </c>
      <c r="G66" s="163"/>
      <c r="H66" s="163"/>
      <c r="I66" s="163"/>
      <c r="J66" s="163"/>
      <c r="K66" s="163"/>
      <c r="L66" s="163"/>
      <c r="M66" s="163"/>
      <c r="N66" s="163"/>
      <c r="O66" s="163"/>
      <c r="P66" s="163"/>
      <c r="Q66" s="163"/>
      <c r="R66" s="163"/>
      <c r="S66" s="163"/>
      <c r="T66" s="163"/>
      <c r="U66" s="163"/>
      <c r="V66" s="163"/>
      <c r="W66" s="163"/>
      <c r="X66" s="163"/>
      <c r="Y66" s="163"/>
      <c r="Z66" s="163"/>
    </row>
    <row r="67" ht="11.25" customHeight="1">
      <c r="A67" s="162" t="s">
        <v>157</v>
      </c>
      <c r="B67" s="10" t="s">
        <v>141</v>
      </c>
      <c r="C67" s="162" t="s">
        <v>14799</v>
      </c>
      <c r="D67" s="172">
        <v>20.0</v>
      </c>
      <c r="E67" s="394">
        <v>20.0</v>
      </c>
      <c r="F67" s="162" t="s">
        <v>157</v>
      </c>
      <c r="G67" s="163"/>
      <c r="H67" s="163"/>
      <c r="I67" s="163"/>
      <c r="J67" s="163"/>
      <c r="K67" s="163"/>
      <c r="L67" s="163"/>
      <c r="M67" s="163"/>
      <c r="N67" s="163"/>
      <c r="O67" s="163"/>
      <c r="P67" s="163"/>
      <c r="Q67" s="163"/>
      <c r="R67" s="163"/>
      <c r="S67" s="163"/>
      <c r="T67" s="163"/>
      <c r="U67" s="163"/>
      <c r="V67" s="163"/>
      <c r="W67" s="163"/>
      <c r="X67" s="163"/>
      <c r="Y67" s="163"/>
      <c r="Z67" s="163"/>
    </row>
    <row r="68" ht="11.25" customHeight="1">
      <c r="A68" s="162" t="s">
        <v>157</v>
      </c>
      <c r="B68" s="10" t="s">
        <v>141</v>
      </c>
      <c r="C68" s="162" t="s">
        <v>14800</v>
      </c>
      <c r="D68" s="172">
        <v>20.0</v>
      </c>
      <c r="E68" s="394">
        <v>20.0</v>
      </c>
      <c r="F68" s="162" t="s">
        <v>157</v>
      </c>
      <c r="G68" s="163"/>
      <c r="H68" s="163"/>
      <c r="I68" s="163"/>
      <c r="J68" s="163"/>
      <c r="K68" s="163"/>
      <c r="L68" s="163"/>
      <c r="M68" s="163"/>
      <c r="N68" s="163"/>
      <c r="O68" s="163"/>
      <c r="P68" s="163"/>
      <c r="Q68" s="163"/>
      <c r="R68" s="163"/>
      <c r="S68" s="163"/>
      <c r="T68" s="163"/>
      <c r="U68" s="163"/>
      <c r="V68" s="163"/>
      <c r="W68" s="163"/>
      <c r="X68" s="163"/>
      <c r="Y68" s="163"/>
      <c r="Z68" s="163"/>
    </row>
    <row r="69" ht="11.25" customHeight="1">
      <c r="A69" s="162" t="s">
        <v>158</v>
      </c>
      <c r="B69" s="10" t="s">
        <v>141</v>
      </c>
      <c r="C69" s="162" t="s">
        <v>14801</v>
      </c>
      <c r="D69" s="172">
        <v>20.0</v>
      </c>
      <c r="E69" s="394">
        <v>20.0</v>
      </c>
      <c r="F69" s="162" t="s">
        <v>158</v>
      </c>
      <c r="G69" s="163"/>
      <c r="H69" s="163"/>
      <c r="I69" s="163"/>
      <c r="J69" s="163"/>
      <c r="K69" s="163"/>
      <c r="L69" s="163"/>
      <c r="M69" s="163"/>
      <c r="N69" s="163"/>
      <c r="O69" s="163"/>
      <c r="P69" s="163"/>
      <c r="Q69" s="163"/>
      <c r="R69" s="163"/>
      <c r="S69" s="163"/>
      <c r="T69" s="163"/>
      <c r="U69" s="163"/>
      <c r="V69" s="163"/>
      <c r="W69" s="163"/>
      <c r="X69" s="163"/>
      <c r="Y69" s="163"/>
      <c r="Z69" s="163"/>
    </row>
    <row r="70" ht="11.25" customHeight="1">
      <c r="A70" s="162" t="s">
        <v>158</v>
      </c>
      <c r="B70" s="10" t="s">
        <v>141</v>
      </c>
      <c r="C70" s="162" t="s">
        <v>14802</v>
      </c>
      <c r="D70" s="172">
        <v>20.0</v>
      </c>
      <c r="E70" s="394">
        <v>20.0</v>
      </c>
      <c r="F70" s="162" t="s">
        <v>158</v>
      </c>
      <c r="G70" s="163"/>
      <c r="H70" s="163"/>
      <c r="I70" s="163"/>
      <c r="J70" s="163"/>
      <c r="K70" s="163"/>
      <c r="L70" s="163"/>
      <c r="M70" s="163"/>
      <c r="N70" s="163"/>
      <c r="O70" s="163"/>
      <c r="P70" s="163"/>
      <c r="Q70" s="163"/>
      <c r="R70" s="163"/>
      <c r="S70" s="163"/>
      <c r="T70" s="163"/>
      <c r="U70" s="163"/>
      <c r="V70" s="163"/>
      <c r="W70" s="163"/>
      <c r="X70" s="163"/>
      <c r="Y70" s="163"/>
      <c r="Z70" s="163"/>
    </row>
    <row r="71" ht="11.25" customHeight="1">
      <c r="A71" s="162" t="s">
        <v>158</v>
      </c>
      <c r="B71" s="10" t="s">
        <v>141</v>
      </c>
      <c r="C71" s="162" t="s">
        <v>14803</v>
      </c>
      <c r="D71" s="172">
        <v>20.0</v>
      </c>
      <c r="E71" s="394">
        <v>20.0</v>
      </c>
      <c r="F71" s="162" t="s">
        <v>158</v>
      </c>
      <c r="G71" s="163"/>
      <c r="H71" s="163"/>
      <c r="I71" s="163"/>
      <c r="J71" s="163"/>
      <c r="K71" s="163"/>
      <c r="L71" s="163"/>
      <c r="M71" s="163"/>
      <c r="N71" s="163"/>
      <c r="O71" s="163"/>
      <c r="P71" s="163"/>
      <c r="Q71" s="163"/>
      <c r="R71" s="163"/>
      <c r="S71" s="163"/>
      <c r="T71" s="163"/>
      <c r="U71" s="163"/>
      <c r="V71" s="163"/>
      <c r="W71" s="163"/>
      <c r="X71" s="163"/>
      <c r="Y71" s="163"/>
      <c r="Z71" s="163"/>
    </row>
    <row r="72" ht="11.25" customHeight="1">
      <c r="A72" s="162" t="s">
        <v>158</v>
      </c>
      <c r="B72" s="10" t="s">
        <v>141</v>
      </c>
      <c r="C72" s="162" t="s">
        <v>14804</v>
      </c>
      <c r="D72" s="172">
        <v>20.0</v>
      </c>
      <c r="E72" s="394">
        <v>20.0</v>
      </c>
      <c r="F72" s="162" t="s">
        <v>158</v>
      </c>
      <c r="G72" s="163"/>
      <c r="H72" s="163"/>
      <c r="I72" s="163"/>
      <c r="J72" s="163"/>
      <c r="K72" s="163"/>
      <c r="L72" s="163"/>
      <c r="M72" s="163"/>
      <c r="N72" s="163"/>
      <c r="O72" s="163"/>
      <c r="P72" s="163"/>
      <c r="Q72" s="163"/>
      <c r="R72" s="163"/>
      <c r="S72" s="163"/>
      <c r="T72" s="163"/>
      <c r="U72" s="163"/>
      <c r="V72" s="163"/>
      <c r="W72" s="163"/>
      <c r="X72" s="163"/>
      <c r="Y72" s="163"/>
      <c r="Z72" s="163"/>
    </row>
    <row r="73" ht="11.25" customHeight="1">
      <c r="A73" s="162" t="s">
        <v>158</v>
      </c>
      <c r="B73" s="10" t="s">
        <v>141</v>
      </c>
      <c r="C73" s="162" t="s">
        <v>14805</v>
      </c>
      <c r="D73" s="172">
        <v>20.0</v>
      </c>
      <c r="E73" s="394">
        <v>20.0</v>
      </c>
      <c r="F73" s="162" t="s">
        <v>158</v>
      </c>
      <c r="G73" s="163"/>
      <c r="H73" s="163"/>
      <c r="I73" s="163"/>
      <c r="J73" s="163"/>
      <c r="K73" s="163"/>
      <c r="L73" s="163"/>
      <c r="M73" s="163"/>
      <c r="N73" s="163"/>
      <c r="O73" s="163"/>
      <c r="P73" s="163"/>
      <c r="Q73" s="163"/>
      <c r="R73" s="163"/>
      <c r="S73" s="163"/>
      <c r="T73" s="163"/>
      <c r="U73" s="163"/>
      <c r="V73" s="163"/>
      <c r="W73" s="163"/>
      <c r="X73" s="163"/>
      <c r="Y73" s="163"/>
      <c r="Z73" s="163"/>
    </row>
    <row r="74" ht="11.25" customHeight="1">
      <c r="A74" s="162" t="s">
        <v>158</v>
      </c>
      <c r="B74" s="10" t="s">
        <v>141</v>
      </c>
      <c r="C74" s="162" t="s">
        <v>14806</v>
      </c>
      <c r="D74" s="172">
        <v>20.0</v>
      </c>
      <c r="E74" s="394">
        <v>20.0</v>
      </c>
      <c r="F74" s="162" t="s">
        <v>158</v>
      </c>
      <c r="G74" s="163"/>
      <c r="H74" s="163"/>
      <c r="I74" s="163"/>
      <c r="J74" s="163"/>
      <c r="K74" s="163"/>
      <c r="L74" s="163"/>
      <c r="M74" s="163"/>
      <c r="N74" s="163"/>
      <c r="O74" s="163"/>
      <c r="P74" s="163"/>
      <c r="Q74" s="163"/>
      <c r="R74" s="163"/>
      <c r="S74" s="163"/>
      <c r="T74" s="163"/>
      <c r="U74" s="163"/>
      <c r="V74" s="163"/>
      <c r="W74" s="163"/>
      <c r="X74" s="163"/>
      <c r="Y74" s="163"/>
      <c r="Z74" s="163"/>
    </row>
    <row r="75" ht="11.25" customHeight="1">
      <c r="A75" s="162" t="s">
        <v>158</v>
      </c>
      <c r="B75" s="10" t="s">
        <v>141</v>
      </c>
      <c r="C75" s="162" t="s">
        <v>14807</v>
      </c>
      <c r="D75" s="172">
        <v>20.0</v>
      </c>
      <c r="E75" s="394">
        <v>20.0</v>
      </c>
      <c r="F75" s="162" t="s">
        <v>158</v>
      </c>
      <c r="G75" s="163"/>
      <c r="H75" s="163"/>
      <c r="I75" s="163"/>
      <c r="J75" s="163"/>
      <c r="K75" s="163"/>
      <c r="L75" s="163"/>
      <c r="M75" s="163"/>
      <c r="N75" s="163"/>
      <c r="O75" s="163"/>
      <c r="P75" s="163"/>
      <c r="Q75" s="163"/>
      <c r="R75" s="163"/>
      <c r="S75" s="163"/>
      <c r="T75" s="163"/>
      <c r="U75" s="163"/>
      <c r="V75" s="163"/>
      <c r="W75" s="163"/>
      <c r="X75" s="163"/>
      <c r="Y75" s="163"/>
      <c r="Z75" s="163"/>
    </row>
    <row r="76" ht="11.25" customHeight="1">
      <c r="A76" s="162" t="s">
        <v>203</v>
      </c>
      <c r="B76" s="10" t="s">
        <v>177</v>
      </c>
      <c r="C76" s="162" t="s">
        <v>14808</v>
      </c>
      <c r="D76" s="172">
        <v>20.0</v>
      </c>
      <c r="E76" s="394">
        <v>20.0</v>
      </c>
      <c r="F76" s="162" t="s">
        <v>203</v>
      </c>
      <c r="G76" s="163"/>
      <c r="H76" s="163"/>
      <c r="I76" s="163"/>
      <c r="J76" s="163"/>
      <c r="K76" s="163"/>
      <c r="L76" s="163"/>
      <c r="M76" s="163"/>
      <c r="N76" s="163"/>
      <c r="O76" s="163"/>
      <c r="P76" s="163"/>
      <c r="Q76" s="163"/>
      <c r="R76" s="163"/>
      <c r="S76" s="163"/>
      <c r="T76" s="163"/>
      <c r="U76" s="163"/>
      <c r="V76" s="163"/>
      <c r="W76" s="163"/>
      <c r="X76" s="163"/>
      <c r="Y76" s="163"/>
      <c r="Z76" s="163"/>
    </row>
    <row r="77" ht="11.25" customHeight="1">
      <c r="A77" s="162" t="s">
        <v>204</v>
      </c>
      <c r="B77" s="395" t="s">
        <v>177</v>
      </c>
      <c r="C77" s="162" t="s">
        <v>14809</v>
      </c>
      <c r="D77" s="172">
        <v>20.0</v>
      </c>
      <c r="E77" s="394">
        <v>20.0</v>
      </c>
      <c r="F77" s="162" t="s">
        <v>204</v>
      </c>
      <c r="G77" s="163"/>
      <c r="H77" s="163"/>
      <c r="I77" s="163"/>
      <c r="J77" s="163"/>
      <c r="K77" s="163"/>
      <c r="L77" s="163"/>
      <c r="M77" s="163"/>
      <c r="N77" s="163"/>
      <c r="O77" s="163"/>
      <c r="P77" s="163"/>
      <c r="Q77" s="163"/>
      <c r="R77" s="163"/>
      <c r="S77" s="163"/>
      <c r="T77" s="163"/>
      <c r="U77" s="163"/>
      <c r="V77" s="163"/>
      <c r="W77" s="163"/>
      <c r="X77" s="163"/>
      <c r="Y77" s="163"/>
      <c r="Z77" s="163"/>
    </row>
    <row r="78" ht="11.25" customHeight="1">
      <c r="A78" s="162" t="s">
        <v>204</v>
      </c>
      <c r="B78" s="395" t="s">
        <v>177</v>
      </c>
      <c r="C78" s="162" t="s">
        <v>14810</v>
      </c>
      <c r="D78" s="172">
        <v>20.0</v>
      </c>
      <c r="E78" s="394">
        <v>20.0</v>
      </c>
      <c r="F78" s="162" t="s">
        <v>204</v>
      </c>
      <c r="G78" s="163"/>
      <c r="H78" s="163"/>
      <c r="I78" s="163"/>
      <c r="J78" s="163"/>
      <c r="K78" s="163"/>
      <c r="L78" s="163"/>
      <c r="M78" s="163"/>
      <c r="N78" s="163"/>
      <c r="O78" s="163"/>
      <c r="P78" s="163"/>
      <c r="Q78" s="163"/>
      <c r="R78" s="163"/>
      <c r="S78" s="163"/>
      <c r="T78" s="163"/>
      <c r="U78" s="163"/>
      <c r="V78" s="163"/>
      <c r="W78" s="163"/>
      <c r="X78" s="163"/>
      <c r="Y78" s="163"/>
      <c r="Z78" s="163"/>
    </row>
    <row r="79" ht="11.25" customHeight="1">
      <c r="A79" s="162" t="s">
        <v>204</v>
      </c>
      <c r="B79" s="395" t="s">
        <v>177</v>
      </c>
      <c r="C79" s="162" t="s">
        <v>14811</v>
      </c>
      <c r="D79" s="172">
        <v>20.0</v>
      </c>
      <c r="E79" s="394">
        <v>20.0</v>
      </c>
      <c r="F79" s="162" t="s">
        <v>204</v>
      </c>
      <c r="G79" s="163"/>
      <c r="H79" s="163"/>
      <c r="I79" s="163"/>
      <c r="J79" s="163"/>
      <c r="K79" s="163"/>
      <c r="L79" s="163"/>
      <c r="M79" s="163"/>
      <c r="N79" s="163"/>
      <c r="O79" s="163"/>
      <c r="P79" s="163"/>
      <c r="Q79" s="163"/>
      <c r="R79" s="163"/>
      <c r="S79" s="163"/>
      <c r="T79" s="163"/>
      <c r="U79" s="163"/>
      <c r="V79" s="163"/>
      <c r="W79" s="163"/>
      <c r="X79" s="163"/>
      <c r="Y79" s="163"/>
      <c r="Z79" s="163"/>
    </row>
    <row r="80" ht="11.25" customHeight="1">
      <c r="A80" s="162" t="s">
        <v>204</v>
      </c>
      <c r="B80" s="395" t="s">
        <v>177</v>
      </c>
      <c r="C80" s="162" t="s">
        <v>14812</v>
      </c>
      <c r="D80" s="172">
        <v>20.0</v>
      </c>
      <c r="E80" s="394">
        <v>20.0</v>
      </c>
      <c r="F80" s="162" t="s">
        <v>204</v>
      </c>
      <c r="G80" s="163"/>
      <c r="H80" s="163"/>
      <c r="I80" s="163"/>
      <c r="J80" s="163"/>
      <c r="K80" s="163"/>
      <c r="L80" s="163"/>
      <c r="M80" s="163"/>
      <c r="N80" s="163"/>
      <c r="O80" s="163"/>
      <c r="P80" s="163"/>
      <c r="Q80" s="163"/>
      <c r="R80" s="163"/>
      <c r="S80" s="163"/>
      <c r="T80" s="163"/>
      <c r="U80" s="163"/>
      <c r="V80" s="163"/>
      <c r="W80" s="163"/>
      <c r="X80" s="163"/>
      <c r="Y80" s="163"/>
      <c r="Z80" s="163"/>
    </row>
    <row r="81" ht="11.25" customHeight="1">
      <c r="A81" s="162" t="s">
        <v>204</v>
      </c>
      <c r="B81" s="395" t="s">
        <v>177</v>
      </c>
      <c r="C81" s="162" t="s">
        <v>14813</v>
      </c>
      <c r="D81" s="172">
        <v>20.0</v>
      </c>
      <c r="E81" s="394">
        <v>20.0</v>
      </c>
      <c r="F81" s="162" t="s">
        <v>204</v>
      </c>
      <c r="G81" s="163"/>
      <c r="H81" s="163"/>
      <c r="I81" s="163"/>
      <c r="J81" s="163"/>
      <c r="K81" s="163"/>
      <c r="L81" s="163"/>
      <c r="M81" s="163"/>
      <c r="N81" s="163"/>
      <c r="O81" s="163"/>
      <c r="P81" s="163"/>
      <c r="Q81" s="163"/>
      <c r="R81" s="163"/>
      <c r="S81" s="163"/>
      <c r="T81" s="163"/>
      <c r="U81" s="163"/>
      <c r="V81" s="163"/>
      <c r="W81" s="163"/>
      <c r="X81" s="163"/>
      <c r="Y81" s="163"/>
      <c r="Z81" s="163"/>
    </row>
    <row r="82" ht="11.25" customHeight="1">
      <c r="A82" s="162" t="s">
        <v>102</v>
      </c>
      <c r="B82" s="10" t="s">
        <v>52</v>
      </c>
      <c r="C82" s="162" t="s">
        <v>14814</v>
      </c>
      <c r="D82" s="172">
        <v>30.0</v>
      </c>
      <c r="E82" s="394">
        <v>30.0</v>
      </c>
      <c r="F82" s="162" t="s">
        <v>102</v>
      </c>
      <c r="G82" s="163"/>
      <c r="H82" s="163"/>
      <c r="I82" s="163"/>
      <c r="J82" s="163"/>
      <c r="K82" s="163"/>
      <c r="L82" s="163"/>
      <c r="M82" s="163"/>
      <c r="N82" s="163"/>
      <c r="O82" s="163"/>
      <c r="P82" s="163"/>
      <c r="Q82" s="163"/>
      <c r="R82" s="163"/>
      <c r="S82" s="163"/>
      <c r="T82" s="163"/>
      <c r="U82" s="163"/>
      <c r="V82" s="163"/>
      <c r="W82" s="163"/>
      <c r="X82" s="163"/>
      <c r="Y82" s="163"/>
      <c r="Z82" s="163"/>
    </row>
    <row r="83" ht="11.25" customHeight="1">
      <c r="A83" s="162" t="s">
        <v>102</v>
      </c>
      <c r="B83" s="10" t="s">
        <v>52</v>
      </c>
      <c r="C83" s="162" t="s">
        <v>14815</v>
      </c>
      <c r="D83" s="172">
        <v>30.0</v>
      </c>
      <c r="E83" s="394">
        <v>30.0</v>
      </c>
      <c r="F83" s="162" t="s">
        <v>102</v>
      </c>
      <c r="G83" s="163"/>
      <c r="H83" s="163"/>
      <c r="I83" s="163"/>
      <c r="J83" s="163"/>
      <c r="K83" s="163"/>
      <c r="L83" s="163"/>
      <c r="M83" s="163"/>
      <c r="N83" s="163"/>
      <c r="O83" s="163"/>
      <c r="P83" s="163"/>
      <c r="Q83" s="163"/>
      <c r="R83" s="163"/>
      <c r="S83" s="163"/>
      <c r="T83" s="163"/>
      <c r="U83" s="163"/>
      <c r="V83" s="163"/>
      <c r="W83" s="163"/>
      <c r="X83" s="163"/>
      <c r="Y83" s="163"/>
      <c r="Z83" s="163"/>
    </row>
    <row r="84" ht="11.25" customHeight="1">
      <c r="A84" s="162" t="s">
        <v>102</v>
      </c>
      <c r="B84" s="10" t="s">
        <v>52</v>
      </c>
      <c r="C84" s="162" t="s">
        <v>14816</v>
      </c>
      <c r="D84" s="172">
        <v>30.0</v>
      </c>
      <c r="E84" s="394">
        <v>30.0</v>
      </c>
      <c r="F84" s="162" t="s">
        <v>102</v>
      </c>
      <c r="G84" s="163"/>
      <c r="H84" s="163"/>
      <c r="I84" s="163"/>
      <c r="J84" s="163"/>
      <c r="K84" s="163"/>
      <c r="L84" s="163"/>
      <c r="M84" s="163"/>
      <c r="N84" s="163"/>
      <c r="O84" s="163"/>
      <c r="P84" s="163"/>
      <c r="Q84" s="163"/>
      <c r="R84" s="163"/>
      <c r="S84" s="163"/>
      <c r="T84" s="163"/>
      <c r="U84" s="163"/>
      <c r="V84" s="163"/>
      <c r="W84" s="163"/>
      <c r="X84" s="163"/>
      <c r="Y84" s="163"/>
      <c r="Z84" s="163"/>
    </row>
    <row r="85" ht="11.25" customHeight="1">
      <c r="A85" s="162" t="s">
        <v>102</v>
      </c>
      <c r="B85" s="10" t="s">
        <v>52</v>
      </c>
      <c r="C85" s="162" t="s">
        <v>14817</v>
      </c>
      <c r="D85" s="172">
        <v>30.0</v>
      </c>
      <c r="E85" s="394">
        <v>30.0</v>
      </c>
      <c r="F85" s="162" t="s">
        <v>102</v>
      </c>
      <c r="G85" s="163"/>
      <c r="H85" s="163"/>
      <c r="I85" s="163"/>
      <c r="J85" s="163"/>
      <c r="K85" s="163"/>
      <c r="L85" s="163"/>
      <c r="M85" s="163"/>
      <c r="N85" s="163"/>
      <c r="O85" s="163"/>
      <c r="P85" s="163"/>
      <c r="Q85" s="163"/>
      <c r="R85" s="163"/>
      <c r="S85" s="163"/>
      <c r="T85" s="163"/>
      <c r="U85" s="163"/>
      <c r="V85" s="163"/>
      <c r="W85" s="163"/>
      <c r="X85" s="163"/>
      <c r="Y85" s="163"/>
      <c r="Z85" s="163"/>
    </row>
    <row r="86" ht="11.25" customHeight="1">
      <c r="A86" s="162" t="s">
        <v>1809</v>
      </c>
      <c r="B86" s="10" t="s">
        <v>1066</v>
      </c>
      <c r="C86" s="162" t="s">
        <v>14818</v>
      </c>
      <c r="D86" s="172">
        <v>30.0</v>
      </c>
      <c r="E86" s="394">
        <v>30.0</v>
      </c>
      <c r="F86" s="162" t="s">
        <v>1809</v>
      </c>
      <c r="G86" s="163"/>
      <c r="H86" s="163"/>
      <c r="I86" s="163"/>
      <c r="J86" s="163"/>
      <c r="K86" s="163"/>
      <c r="L86" s="163"/>
      <c r="M86" s="163"/>
      <c r="N86" s="163"/>
      <c r="O86" s="163"/>
      <c r="P86" s="163"/>
      <c r="Q86" s="163"/>
      <c r="R86" s="163"/>
      <c r="S86" s="163"/>
      <c r="T86" s="163"/>
      <c r="U86" s="163"/>
      <c r="V86" s="163"/>
      <c r="W86" s="163"/>
      <c r="X86" s="163"/>
      <c r="Y86" s="163"/>
      <c r="Z86" s="163"/>
    </row>
    <row r="87" ht="11.25" customHeight="1">
      <c r="A87" s="162" t="s">
        <v>121</v>
      </c>
      <c r="B87" s="10" t="s">
        <v>106</v>
      </c>
      <c r="C87" s="162" t="s">
        <v>14819</v>
      </c>
      <c r="D87" s="172">
        <v>30.0</v>
      </c>
      <c r="E87" s="394">
        <v>30.0</v>
      </c>
      <c r="F87" s="162" t="s">
        <v>121</v>
      </c>
      <c r="G87" s="163"/>
      <c r="H87" s="163"/>
      <c r="I87" s="163"/>
      <c r="J87" s="163"/>
      <c r="K87" s="163"/>
      <c r="L87" s="163"/>
      <c r="M87" s="163"/>
      <c r="N87" s="163"/>
      <c r="O87" s="163"/>
      <c r="P87" s="163"/>
      <c r="Q87" s="163"/>
      <c r="R87" s="163"/>
      <c r="S87" s="163"/>
      <c r="T87" s="163"/>
      <c r="U87" s="163"/>
      <c r="V87" s="163"/>
      <c r="W87" s="163"/>
      <c r="X87" s="163"/>
      <c r="Y87" s="163"/>
      <c r="Z87" s="163"/>
    </row>
    <row r="88" ht="11.25" customHeight="1">
      <c r="A88" s="162" t="s">
        <v>121</v>
      </c>
      <c r="B88" s="10" t="s">
        <v>106</v>
      </c>
      <c r="C88" s="162" t="s">
        <v>14820</v>
      </c>
      <c r="D88" s="172">
        <v>30.0</v>
      </c>
      <c r="E88" s="394">
        <v>30.0</v>
      </c>
      <c r="F88" s="162" t="s">
        <v>121</v>
      </c>
      <c r="G88" s="163"/>
      <c r="H88" s="163"/>
      <c r="I88" s="163"/>
      <c r="J88" s="163"/>
      <c r="K88" s="163"/>
      <c r="L88" s="163"/>
      <c r="M88" s="163"/>
      <c r="N88" s="163"/>
      <c r="O88" s="163"/>
      <c r="P88" s="163"/>
      <c r="Q88" s="163"/>
      <c r="R88" s="163"/>
      <c r="S88" s="163"/>
      <c r="T88" s="163"/>
      <c r="U88" s="163"/>
      <c r="V88" s="163"/>
      <c r="W88" s="163"/>
      <c r="X88" s="163"/>
      <c r="Y88" s="163"/>
      <c r="Z88" s="163"/>
    </row>
    <row r="89" ht="11.25" customHeight="1">
      <c r="A89" s="162" t="s">
        <v>9967</v>
      </c>
      <c r="B89" s="10" t="s">
        <v>106</v>
      </c>
      <c r="C89" s="162" t="s">
        <v>14821</v>
      </c>
      <c r="D89" s="172">
        <v>30.0</v>
      </c>
      <c r="E89" s="394">
        <v>30.0</v>
      </c>
      <c r="F89" s="162" t="s">
        <v>136</v>
      </c>
      <c r="G89" s="163"/>
      <c r="H89" s="163"/>
      <c r="I89" s="163"/>
      <c r="J89" s="163"/>
      <c r="K89" s="163"/>
      <c r="L89" s="163"/>
      <c r="M89" s="163"/>
      <c r="N89" s="163"/>
      <c r="O89" s="163"/>
      <c r="P89" s="163"/>
      <c r="Q89" s="163"/>
      <c r="R89" s="163"/>
      <c r="S89" s="163"/>
      <c r="T89" s="163"/>
      <c r="U89" s="163"/>
      <c r="V89" s="163"/>
      <c r="W89" s="163"/>
      <c r="X89" s="163"/>
      <c r="Y89" s="163"/>
      <c r="Z89" s="163"/>
    </row>
    <row r="90" ht="11.25" customHeight="1">
      <c r="A90" s="162" t="s">
        <v>9967</v>
      </c>
      <c r="B90" s="10" t="s">
        <v>106</v>
      </c>
      <c r="C90" s="162" t="s">
        <v>14822</v>
      </c>
      <c r="D90" s="172">
        <v>30.0</v>
      </c>
      <c r="E90" s="394">
        <v>30.0</v>
      </c>
      <c r="F90" s="162" t="s">
        <v>136</v>
      </c>
      <c r="G90" s="163"/>
      <c r="H90" s="163"/>
      <c r="I90" s="163"/>
      <c r="J90" s="163"/>
      <c r="K90" s="163"/>
      <c r="L90" s="163"/>
      <c r="M90" s="163"/>
      <c r="N90" s="163"/>
      <c r="O90" s="163"/>
      <c r="P90" s="163"/>
      <c r="Q90" s="163"/>
      <c r="R90" s="163"/>
      <c r="S90" s="163"/>
      <c r="T90" s="163"/>
      <c r="U90" s="163"/>
      <c r="V90" s="163"/>
      <c r="W90" s="163"/>
      <c r="X90" s="163"/>
      <c r="Y90" s="163"/>
      <c r="Z90" s="163"/>
    </row>
    <row r="91" ht="11.25" customHeight="1">
      <c r="A91" s="162" t="s">
        <v>9967</v>
      </c>
      <c r="B91" s="10" t="s">
        <v>106</v>
      </c>
      <c r="C91" s="162" t="s">
        <v>14823</v>
      </c>
      <c r="D91" s="172">
        <v>30.0</v>
      </c>
      <c r="E91" s="394">
        <v>30.0</v>
      </c>
      <c r="F91" s="162" t="s">
        <v>136</v>
      </c>
      <c r="G91" s="163"/>
      <c r="H91" s="163"/>
      <c r="I91" s="163"/>
      <c r="J91" s="163"/>
      <c r="K91" s="163"/>
      <c r="L91" s="163"/>
      <c r="M91" s="163"/>
      <c r="N91" s="163"/>
      <c r="O91" s="163"/>
      <c r="P91" s="163"/>
      <c r="Q91" s="163"/>
      <c r="R91" s="163"/>
      <c r="S91" s="163"/>
      <c r="T91" s="163"/>
      <c r="U91" s="163"/>
      <c r="V91" s="163"/>
      <c r="W91" s="163"/>
      <c r="X91" s="163"/>
      <c r="Y91" s="163"/>
      <c r="Z91" s="163"/>
    </row>
    <row r="92" ht="11.25" customHeight="1">
      <c r="A92" s="162" t="s">
        <v>9967</v>
      </c>
      <c r="B92" s="10" t="s">
        <v>106</v>
      </c>
      <c r="C92" s="162" t="s">
        <v>14824</v>
      </c>
      <c r="D92" s="172">
        <v>30.0</v>
      </c>
      <c r="E92" s="394">
        <v>30.0</v>
      </c>
      <c r="F92" s="162" t="s">
        <v>136</v>
      </c>
      <c r="G92" s="163"/>
      <c r="H92" s="163"/>
      <c r="I92" s="163"/>
      <c r="J92" s="163"/>
      <c r="K92" s="163"/>
      <c r="L92" s="163"/>
      <c r="M92" s="163"/>
      <c r="N92" s="163"/>
      <c r="O92" s="163"/>
      <c r="P92" s="163"/>
      <c r="Q92" s="163"/>
      <c r="R92" s="163"/>
      <c r="S92" s="163"/>
      <c r="T92" s="163"/>
      <c r="U92" s="163"/>
      <c r="V92" s="163"/>
      <c r="W92" s="163"/>
      <c r="X92" s="163"/>
      <c r="Y92" s="163"/>
      <c r="Z92" s="163"/>
    </row>
    <row r="93" ht="11.25" customHeight="1">
      <c r="A93" s="162" t="s">
        <v>9570</v>
      </c>
      <c r="B93" s="10" t="s">
        <v>106</v>
      </c>
      <c r="C93" s="162" t="s">
        <v>14825</v>
      </c>
      <c r="D93" s="172">
        <v>30.0</v>
      </c>
      <c r="E93" s="394">
        <v>30.0</v>
      </c>
      <c r="F93" s="162" t="s">
        <v>116</v>
      </c>
      <c r="G93" s="163"/>
      <c r="H93" s="163"/>
      <c r="I93" s="163"/>
      <c r="J93" s="163"/>
      <c r="K93" s="163"/>
      <c r="L93" s="163"/>
      <c r="M93" s="163"/>
      <c r="N93" s="163"/>
      <c r="O93" s="163"/>
      <c r="P93" s="163"/>
      <c r="Q93" s="163"/>
      <c r="R93" s="163"/>
      <c r="S93" s="163"/>
      <c r="T93" s="163"/>
      <c r="U93" s="163"/>
      <c r="V93" s="163"/>
      <c r="W93" s="163"/>
      <c r="X93" s="163"/>
      <c r="Y93" s="163"/>
      <c r="Z93" s="163"/>
    </row>
    <row r="94" ht="11.25" customHeight="1">
      <c r="A94" s="162" t="s">
        <v>9570</v>
      </c>
      <c r="B94" s="10" t="s">
        <v>106</v>
      </c>
      <c r="C94" s="162" t="s">
        <v>14826</v>
      </c>
      <c r="D94" s="172">
        <v>30.0</v>
      </c>
      <c r="E94" s="394">
        <v>30.0</v>
      </c>
      <c r="F94" s="162" t="s">
        <v>116</v>
      </c>
      <c r="G94" s="163"/>
      <c r="H94" s="163"/>
      <c r="I94" s="163"/>
      <c r="J94" s="163"/>
      <c r="K94" s="163"/>
      <c r="L94" s="163"/>
      <c r="M94" s="163"/>
      <c r="N94" s="163"/>
      <c r="O94" s="163"/>
      <c r="P94" s="163"/>
      <c r="Q94" s="163"/>
      <c r="R94" s="163"/>
      <c r="S94" s="163"/>
      <c r="T94" s="163"/>
      <c r="U94" s="163"/>
      <c r="V94" s="163"/>
      <c r="W94" s="163"/>
      <c r="X94" s="163"/>
      <c r="Y94" s="163"/>
      <c r="Z94" s="163"/>
    </row>
    <row r="95" ht="11.25" customHeight="1">
      <c r="A95" s="162" t="s">
        <v>10107</v>
      </c>
      <c r="B95" s="10" t="s">
        <v>1297</v>
      </c>
      <c r="C95" s="162" t="s">
        <v>14827</v>
      </c>
      <c r="D95" s="172">
        <v>20.0</v>
      </c>
      <c r="E95" s="394">
        <v>20.0</v>
      </c>
      <c r="F95" s="162" t="s">
        <v>1943</v>
      </c>
      <c r="G95" s="163"/>
      <c r="H95" s="163"/>
      <c r="I95" s="163"/>
      <c r="J95" s="163"/>
      <c r="K95" s="163"/>
      <c r="L95" s="163"/>
      <c r="M95" s="163"/>
      <c r="N95" s="163"/>
      <c r="O95" s="163"/>
      <c r="P95" s="163"/>
      <c r="Q95" s="163"/>
      <c r="R95" s="163"/>
      <c r="S95" s="163"/>
      <c r="T95" s="163"/>
      <c r="U95" s="163"/>
      <c r="V95" s="163"/>
      <c r="W95" s="163"/>
      <c r="X95" s="163"/>
      <c r="Y95" s="163"/>
      <c r="Z95" s="163"/>
    </row>
    <row r="96" ht="11.25" customHeight="1">
      <c r="A96" s="162" t="s">
        <v>10107</v>
      </c>
      <c r="B96" s="10" t="s">
        <v>1297</v>
      </c>
      <c r="C96" s="162" t="s">
        <v>14828</v>
      </c>
      <c r="D96" s="172">
        <v>20.0</v>
      </c>
      <c r="E96" s="394">
        <v>20.0</v>
      </c>
      <c r="F96" s="162" t="s">
        <v>1943</v>
      </c>
      <c r="G96" s="163"/>
      <c r="H96" s="163"/>
      <c r="I96" s="163"/>
      <c r="J96" s="163"/>
      <c r="K96" s="163"/>
      <c r="L96" s="163"/>
      <c r="M96" s="163"/>
      <c r="N96" s="163"/>
      <c r="O96" s="163"/>
      <c r="P96" s="163"/>
      <c r="Q96" s="163"/>
      <c r="R96" s="163"/>
      <c r="S96" s="163"/>
      <c r="T96" s="163"/>
      <c r="U96" s="163"/>
      <c r="V96" s="163"/>
      <c r="W96" s="163"/>
      <c r="X96" s="163"/>
      <c r="Y96" s="163"/>
      <c r="Z96" s="163"/>
    </row>
    <row r="97" ht="11.25" customHeight="1">
      <c r="A97" s="162" t="s">
        <v>196</v>
      </c>
      <c r="B97" s="10" t="s">
        <v>177</v>
      </c>
      <c r="C97" s="162" t="s">
        <v>14829</v>
      </c>
      <c r="D97" s="172">
        <v>20.0</v>
      </c>
      <c r="E97" s="394">
        <v>20.0</v>
      </c>
      <c r="F97" s="162" t="s">
        <v>196</v>
      </c>
      <c r="G97" s="163"/>
      <c r="H97" s="163"/>
      <c r="I97" s="163"/>
      <c r="J97" s="163"/>
      <c r="K97" s="163"/>
      <c r="L97" s="163"/>
      <c r="M97" s="163"/>
      <c r="N97" s="163"/>
      <c r="O97" s="163"/>
      <c r="P97" s="163"/>
      <c r="Q97" s="163"/>
      <c r="R97" s="163"/>
      <c r="S97" s="163"/>
      <c r="T97" s="163"/>
      <c r="U97" s="163"/>
      <c r="V97" s="163"/>
      <c r="W97" s="163"/>
      <c r="X97" s="163"/>
      <c r="Y97" s="163"/>
      <c r="Z97" s="163"/>
    </row>
    <row r="98" ht="11.25" customHeight="1">
      <c r="A98" s="162" t="s">
        <v>11098</v>
      </c>
      <c r="B98" s="10" t="s">
        <v>177</v>
      </c>
      <c r="C98" s="162" t="s">
        <v>14830</v>
      </c>
      <c r="D98" s="172">
        <v>30.0</v>
      </c>
      <c r="E98" s="394">
        <v>30.0</v>
      </c>
      <c r="F98" s="162" t="s">
        <v>179</v>
      </c>
      <c r="G98" s="163"/>
      <c r="H98" s="163"/>
      <c r="I98" s="163"/>
      <c r="J98" s="163"/>
      <c r="K98" s="163"/>
      <c r="L98" s="163"/>
      <c r="M98" s="163"/>
      <c r="N98" s="163"/>
      <c r="O98" s="163"/>
      <c r="P98" s="163"/>
      <c r="Q98" s="163"/>
      <c r="R98" s="163"/>
      <c r="S98" s="163"/>
      <c r="T98" s="163"/>
      <c r="U98" s="163"/>
      <c r="V98" s="163"/>
      <c r="W98" s="163"/>
      <c r="X98" s="163"/>
      <c r="Y98" s="163"/>
      <c r="Z98" s="163"/>
    </row>
    <row r="99" ht="11.25" customHeight="1">
      <c r="A99" s="162" t="s">
        <v>11098</v>
      </c>
      <c r="B99" s="10" t="s">
        <v>177</v>
      </c>
      <c r="C99" s="162" t="s">
        <v>14831</v>
      </c>
      <c r="D99" s="172">
        <v>30.0</v>
      </c>
      <c r="E99" s="394">
        <v>30.0</v>
      </c>
      <c r="F99" s="162" t="s">
        <v>179</v>
      </c>
      <c r="G99" s="163"/>
      <c r="H99" s="163"/>
      <c r="I99" s="163"/>
      <c r="J99" s="163"/>
      <c r="K99" s="163"/>
      <c r="L99" s="163"/>
      <c r="M99" s="163"/>
      <c r="N99" s="163"/>
      <c r="O99" s="163"/>
      <c r="P99" s="163"/>
      <c r="Q99" s="163"/>
      <c r="R99" s="163"/>
      <c r="S99" s="163"/>
      <c r="T99" s="163"/>
      <c r="U99" s="163"/>
      <c r="V99" s="163"/>
      <c r="W99" s="163"/>
      <c r="X99" s="163"/>
      <c r="Y99" s="163"/>
      <c r="Z99" s="163"/>
    </row>
    <row r="100" ht="11.25" customHeight="1">
      <c r="A100" s="162" t="s">
        <v>11098</v>
      </c>
      <c r="B100" s="10" t="s">
        <v>177</v>
      </c>
      <c r="C100" s="162" t="s">
        <v>14832</v>
      </c>
      <c r="D100" s="172">
        <v>30.0</v>
      </c>
      <c r="E100" s="394">
        <v>30.0</v>
      </c>
      <c r="F100" s="162" t="s">
        <v>179</v>
      </c>
      <c r="G100" s="163"/>
      <c r="H100" s="163"/>
      <c r="I100" s="163"/>
      <c r="J100" s="163"/>
      <c r="K100" s="163"/>
      <c r="L100" s="163"/>
      <c r="M100" s="163"/>
      <c r="N100" s="163"/>
      <c r="O100" s="163"/>
      <c r="P100" s="163"/>
      <c r="Q100" s="163"/>
      <c r="R100" s="163"/>
      <c r="S100" s="163"/>
      <c r="T100" s="163"/>
      <c r="U100" s="163"/>
      <c r="V100" s="163"/>
      <c r="W100" s="163"/>
      <c r="X100" s="163"/>
      <c r="Y100" s="163"/>
      <c r="Z100" s="163"/>
    </row>
    <row r="101" ht="11.25" customHeight="1">
      <c r="A101" s="162" t="s">
        <v>11098</v>
      </c>
      <c r="B101" s="10" t="s">
        <v>177</v>
      </c>
      <c r="C101" s="162" t="s">
        <v>14833</v>
      </c>
      <c r="D101" s="172">
        <v>30.0</v>
      </c>
      <c r="E101" s="394">
        <v>30.0</v>
      </c>
      <c r="F101" s="162" t="s">
        <v>179</v>
      </c>
      <c r="G101" s="163"/>
      <c r="H101" s="163"/>
      <c r="I101" s="163"/>
      <c r="J101" s="163"/>
      <c r="K101" s="163"/>
      <c r="L101" s="163"/>
      <c r="M101" s="163"/>
      <c r="N101" s="163"/>
      <c r="O101" s="163"/>
      <c r="P101" s="163"/>
      <c r="Q101" s="163"/>
      <c r="R101" s="163"/>
      <c r="S101" s="163"/>
      <c r="T101" s="163"/>
      <c r="U101" s="163"/>
      <c r="V101" s="163"/>
      <c r="W101" s="163"/>
      <c r="X101" s="163"/>
      <c r="Y101" s="163"/>
      <c r="Z101" s="163"/>
    </row>
    <row r="102" ht="11.25" customHeight="1">
      <c r="A102" s="162" t="s">
        <v>11098</v>
      </c>
      <c r="B102" s="10" t="s">
        <v>177</v>
      </c>
      <c r="C102" s="162" t="s">
        <v>14834</v>
      </c>
      <c r="D102" s="172">
        <v>20.0</v>
      </c>
      <c r="E102" s="394">
        <v>20.0</v>
      </c>
      <c r="F102" s="162" t="s">
        <v>179</v>
      </c>
      <c r="G102" s="163"/>
      <c r="H102" s="163"/>
      <c r="I102" s="163"/>
      <c r="J102" s="163"/>
      <c r="K102" s="163"/>
      <c r="L102" s="163"/>
      <c r="M102" s="163"/>
      <c r="N102" s="163"/>
      <c r="O102" s="163"/>
      <c r="P102" s="163"/>
      <c r="Q102" s="163"/>
      <c r="R102" s="163"/>
      <c r="S102" s="163"/>
      <c r="T102" s="163"/>
      <c r="U102" s="163"/>
      <c r="V102" s="163"/>
      <c r="W102" s="163"/>
      <c r="X102" s="163"/>
      <c r="Y102" s="163"/>
      <c r="Z102" s="163"/>
    </row>
    <row r="103" ht="11.25" customHeight="1">
      <c r="A103" s="162" t="s">
        <v>11098</v>
      </c>
      <c r="B103" s="10" t="s">
        <v>177</v>
      </c>
      <c r="C103" s="162" t="s">
        <v>14835</v>
      </c>
      <c r="D103" s="172">
        <v>20.0</v>
      </c>
      <c r="E103" s="394">
        <v>20.0</v>
      </c>
      <c r="F103" s="162" t="s">
        <v>179</v>
      </c>
      <c r="G103" s="163"/>
      <c r="H103" s="163"/>
      <c r="I103" s="163"/>
      <c r="J103" s="163"/>
      <c r="K103" s="163"/>
      <c r="L103" s="163"/>
      <c r="M103" s="163"/>
      <c r="N103" s="163"/>
      <c r="O103" s="163"/>
      <c r="P103" s="163"/>
      <c r="Q103" s="163"/>
      <c r="R103" s="163"/>
      <c r="S103" s="163"/>
      <c r="T103" s="163"/>
      <c r="U103" s="163"/>
      <c r="V103" s="163"/>
      <c r="W103" s="163"/>
      <c r="X103" s="163"/>
      <c r="Y103" s="163"/>
      <c r="Z103" s="163"/>
    </row>
    <row r="104" ht="11.25" customHeight="1">
      <c r="A104" s="162" t="s">
        <v>11747</v>
      </c>
      <c r="B104" s="10" t="s">
        <v>177</v>
      </c>
      <c r="C104" s="162" t="s">
        <v>14836</v>
      </c>
      <c r="D104" s="172">
        <v>20.0</v>
      </c>
      <c r="E104" s="394">
        <v>20.0</v>
      </c>
      <c r="F104" s="162" t="s">
        <v>197</v>
      </c>
      <c r="G104" s="163"/>
      <c r="H104" s="163"/>
      <c r="I104" s="163"/>
      <c r="J104" s="163"/>
      <c r="K104" s="163"/>
      <c r="L104" s="163"/>
      <c r="M104" s="163"/>
      <c r="N104" s="163"/>
      <c r="O104" s="163"/>
      <c r="P104" s="163"/>
      <c r="Q104" s="163"/>
      <c r="R104" s="163"/>
      <c r="S104" s="163"/>
      <c r="T104" s="163"/>
      <c r="U104" s="163"/>
      <c r="V104" s="163"/>
      <c r="W104" s="163"/>
      <c r="X104" s="163"/>
      <c r="Y104" s="163"/>
      <c r="Z104" s="163"/>
    </row>
    <row r="105" ht="11.25" customHeight="1">
      <c r="A105" s="162" t="s">
        <v>198</v>
      </c>
      <c r="B105" s="10" t="s">
        <v>141</v>
      </c>
      <c r="C105" s="162" t="s">
        <v>14837</v>
      </c>
      <c r="D105" s="172">
        <v>20.0</v>
      </c>
      <c r="E105" s="394">
        <v>20.0</v>
      </c>
      <c r="F105" s="162" t="s">
        <v>198</v>
      </c>
      <c r="G105" s="163"/>
      <c r="H105" s="163"/>
      <c r="I105" s="163"/>
      <c r="J105" s="163"/>
      <c r="K105" s="163"/>
      <c r="L105" s="163"/>
      <c r="M105" s="163"/>
      <c r="N105" s="163"/>
      <c r="O105" s="163"/>
      <c r="P105" s="163"/>
      <c r="Q105" s="163"/>
      <c r="R105" s="163"/>
      <c r="S105" s="163"/>
      <c r="T105" s="163"/>
      <c r="U105" s="163"/>
      <c r="V105" s="163"/>
      <c r="W105" s="163"/>
      <c r="X105" s="163"/>
      <c r="Y105" s="163"/>
      <c r="Z105" s="163"/>
    </row>
    <row r="106" ht="11.25" customHeight="1">
      <c r="A106" s="162" t="s">
        <v>198</v>
      </c>
      <c r="B106" s="10" t="s">
        <v>141</v>
      </c>
      <c r="C106" s="162" t="s">
        <v>14838</v>
      </c>
      <c r="D106" s="172">
        <v>20.0</v>
      </c>
      <c r="E106" s="394">
        <v>20.0</v>
      </c>
      <c r="F106" s="162" t="s">
        <v>198</v>
      </c>
      <c r="G106" s="163"/>
      <c r="H106" s="163"/>
      <c r="I106" s="163"/>
      <c r="J106" s="163"/>
      <c r="K106" s="163"/>
      <c r="L106" s="163"/>
      <c r="M106" s="163"/>
      <c r="N106" s="163"/>
      <c r="O106" s="163"/>
      <c r="P106" s="163"/>
      <c r="Q106" s="163"/>
      <c r="R106" s="163"/>
      <c r="S106" s="163"/>
      <c r="T106" s="163"/>
      <c r="U106" s="163"/>
      <c r="V106" s="163"/>
      <c r="W106" s="163"/>
      <c r="X106" s="163"/>
      <c r="Y106" s="163"/>
      <c r="Z106" s="163"/>
    </row>
    <row r="107" ht="11.25" customHeight="1">
      <c r="A107" s="162" t="s">
        <v>113</v>
      </c>
      <c r="B107" s="10" t="s">
        <v>106</v>
      </c>
      <c r="C107" s="162" t="s">
        <v>14839</v>
      </c>
      <c r="D107" s="172">
        <v>20.0</v>
      </c>
      <c r="E107" s="394">
        <v>20.0</v>
      </c>
      <c r="F107" s="162" t="s">
        <v>113</v>
      </c>
      <c r="G107" s="163"/>
      <c r="H107" s="163"/>
      <c r="I107" s="163"/>
      <c r="J107" s="163"/>
      <c r="K107" s="163"/>
      <c r="L107" s="163"/>
      <c r="M107" s="163"/>
      <c r="N107" s="163"/>
      <c r="O107" s="163"/>
      <c r="P107" s="163"/>
      <c r="Q107" s="163"/>
      <c r="R107" s="163"/>
      <c r="S107" s="163"/>
      <c r="T107" s="163"/>
      <c r="U107" s="163"/>
      <c r="V107" s="163"/>
      <c r="W107" s="163"/>
      <c r="X107" s="163"/>
      <c r="Y107" s="163"/>
      <c r="Z107" s="163"/>
    </row>
    <row r="108" ht="11.25" customHeight="1">
      <c r="A108" s="162" t="s">
        <v>113</v>
      </c>
      <c r="B108" s="10" t="s">
        <v>106</v>
      </c>
      <c r="C108" s="162" t="s">
        <v>14840</v>
      </c>
      <c r="D108" s="172">
        <v>20.0</v>
      </c>
      <c r="E108" s="394">
        <v>20.0</v>
      </c>
      <c r="F108" s="162" t="s">
        <v>113</v>
      </c>
      <c r="G108" s="163"/>
      <c r="H108" s="163"/>
      <c r="I108" s="163"/>
      <c r="J108" s="163"/>
      <c r="K108" s="163"/>
      <c r="L108" s="163"/>
      <c r="M108" s="163"/>
      <c r="N108" s="163"/>
      <c r="O108" s="163"/>
      <c r="P108" s="163"/>
      <c r="Q108" s="163"/>
      <c r="R108" s="163"/>
      <c r="S108" s="163"/>
      <c r="T108" s="163"/>
      <c r="U108" s="163"/>
      <c r="V108" s="163"/>
      <c r="W108" s="163"/>
      <c r="X108" s="163"/>
      <c r="Y108" s="163"/>
      <c r="Z108" s="163"/>
    </row>
    <row r="109" ht="11.25" customHeight="1">
      <c r="A109" s="162" t="s">
        <v>13195</v>
      </c>
      <c r="B109" s="10" t="s">
        <v>106</v>
      </c>
      <c r="C109" s="162" t="s">
        <v>14841</v>
      </c>
      <c r="D109" s="172">
        <v>30.0</v>
      </c>
      <c r="E109" s="394">
        <v>30.0</v>
      </c>
      <c r="F109" s="162" t="s">
        <v>133</v>
      </c>
      <c r="G109" s="163"/>
      <c r="H109" s="163"/>
      <c r="I109" s="163"/>
      <c r="J109" s="163"/>
      <c r="K109" s="163"/>
      <c r="L109" s="163"/>
      <c r="M109" s="163"/>
      <c r="N109" s="163"/>
      <c r="O109" s="163"/>
      <c r="P109" s="163"/>
      <c r="Q109" s="163"/>
      <c r="R109" s="163"/>
      <c r="S109" s="163"/>
      <c r="T109" s="163"/>
      <c r="U109" s="163"/>
      <c r="V109" s="163"/>
      <c r="W109" s="163"/>
      <c r="X109" s="163"/>
      <c r="Y109" s="163"/>
      <c r="Z109" s="163"/>
    </row>
    <row r="110" ht="11.25" customHeight="1">
      <c r="A110" s="162" t="s">
        <v>13612</v>
      </c>
      <c r="B110" s="10" t="s">
        <v>106</v>
      </c>
      <c r="C110" s="162" t="s">
        <v>14842</v>
      </c>
      <c r="D110" s="172">
        <v>30.0</v>
      </c>
      <c r="E110" s="394">
        <v>30.0</v>
      </c>
      <c r="F110" s="162" t="s">
        <v>107</v>
      </c>
      <c r="G110" s="163"/>
      <c r="H110" s="163"/>
      <c r="I110" s="163"/>
      <c r="J110" s="163"/>
      <c r="K110" s="163"/>
      <c r="L110" s="163"/>
      <c r="M110" s="163"/>
      <c r="N110" s="163"/>
      <c r="O110" s="163"/>
      <c r="P110" s="163"/>
      <c r="Q110" s="163"/>
      <c r="R110" s="163"/>
      <c r="S110" s="163"/>
      <c r="T110" s="163"/>
      <c r="U110" s="163"/>
      <c r="V110" s="163"/>
      <c r="W110" s="163"/>
      <c r="X110" s="163"/>
      <c r="Y110" s="163"/>
      <c r="Z110" s="163"/>
    </row>
    <row r="111" ht="11.25" customHeight="1">
      <c r="A111" s="162" t="s">
        <v>13612</v>
      </c>
      <c r="B111" s="10" t="s">
        <v>106</v>
      </c>
      <c r="C111" s="162" t="s">
        <v>14843</v>
      </c>
      <c r="D111" s="172">
        <v>30.0</v>
      </c>
      <c r="E111" s="394">
        <v>30.0</v>
      </c>
      <c r="F111" s="162" t="s">
        <v>107</v>
      </c>
      <c r="G111" s="163"/>
      <c r="H111" s="163"/>
      <c r="I111" s="163"/>
      <c r="J111" s="163"/>
      <c r="K111" s="163"/>
      <c r="L111" s="163"/>
      <c r="M111" s="163"/>
      <c r="N111" s="163"/>
      <c r="O111" s="163"/>
      <c r="P111" s="163"/>
      <c r="Q111" s="163"/>
      <c r="R111" s="163"/>
      <c r="S111" s="163"/>
      <c r="T111" s="163"/>
      <c r="U111" s="163"/>
      <c r="V111" s="163"/>
      <c r="W111" s="163"/>
      <c r="X111" s="163"/>
      <c r="Y111" s="163"/>
      <c r="Z111" s="163"/>
    </row>
    <row r="112" ht="11.25" customHeight="1">
      <c r="A112" s="162" t="s">
        <v>13612</v>
      </c>
      <c r="B112" s="10" t="s">
        <v>106</v>
      </c>
      <c r="C112" s="162" t="s">
        <v>14844</v>
      </c>
      <c r="D112" s="172">
        <v>30.0</v>
      </c>
      <c r="E112" s="394">
        <v>30.0</v>
      </c>
      <c r="F112" s="162" t="s">
        <v>107</v>
      </c>
      <c r="G112" s="163"/>
      <c r="H112" s="163"/>
      <c r="I112" s="163"/>
      <c r="J112" s="163"/>
      <c r="K112" s="163"/>
      <c r="L112" s="163"/>
      <c r="M112" s="163"/>
      <c r="N112" s="163"/>
      <c r="O112" s="163"/>
      <c r="P112" s="163"/>
      <c r="Q112" s="163"/>
      <c r="R112" s="163"/>
      <c r="S112" s="163"/>
      <c r="T112" s="163"/>
      <c r="U112" s="163"/>
      <c r="V112" s="163"/>
      <c r="W112" s="163"/>
      <c r="X112" s="163"/>
      <c r="Y112" s="163"/>
      <c r="Z112" s="163"/>
    </row>
    <row r="113" ht="11.25" customHeight="1">
      <c r="A113" s="162" t="s">
        <v>13612</v>
      </c>
      <c r="B113" s="10" t="s">
        <v>106</v>
      </c>
      <c r="C113" s="162" t="s">
        <v>14845</v>
      </c>
      <c r="D113" s="172">
        <v>30.0</v>
      </c>
      <c r="E113" s="394">
        <v>30.0</v>
      </c>
      <c r="F113" s="162" t="s">
        <v>107</v>
      </c>
      <c r="G113" s="163"/>
      <c r="H113" s="163"/>
      <c r="I113" s="163"/>
      <c r="J113" s="163"/>
      <c r="K113" s="163"/>
      <c r="L113" s="163"/>
      <c r="M113" s="163"/>
      <c r="N113" s="163"/>
      <c r="O113" s="163"/>
      <c r="P113" s="163"/>
      <c r="Q113" s="163"/>
      <c r="R113" s="163"/>
      <c r="S113" s="163"/>
      <c r="T113" s="163"/>
      <c r="U113" s="163"/>
      <c r="V113" s="163"/>
      <c r="W113" s="163"/>
      <c r="X113" s="163"/>
      <c r="Y113" s="163"/>
      <c r="Z113" s="163"/>
    </row>
    <row r="114" ht="11.25" customHeight="1">
      <c r="A114" s="162" t="s">
        <v>13612</v>
      </c>
      <c r="B114" s="10" t="s">
        <v>106</v>
      </c>
      <c r="C114" s="162" t="s">
        <v>14846</v>
      </c>
      <c r="D114" s="172">
        <v>30.0</v>
      </c>
      <c r="E114" s="394">
        <v>30.0</v>
      </c>
      <c r="F114" s="162" t="s">
        <v>107</v>
      </c>
      <c r="G114" s="163"/>
      <c r="H114" s="163"/>
      <c r="I114" s="163"/>
      <c r="J114" s="163"/>
      <c r="K114" s="163"/>
      <c r="L114" s="163"/>
      <c r="M114" s="163"/>
      <c r="N114" s="163"/>
      <c r="O114" s="163"/>
      <c r="P114" s="163"/>
      <c r="Q114" s="163"/>
      <c r="R114" s="163"/>
      <c r="S114" s="163"/>
      <c r="T114" s="163"/>
      <c r="U114" s="163"/>
      <c r="V114" s="163"/>
      <c r="W114" s="163"/>
      <c r="X114" s="163"/>
      <c r="Y114" s="163"/>
      <c r="Z114" s="163"/>
    </row>
    <row r="115" ht="11.25" customHeight="1">
      <c r="A115" s="162" t="s">
        <v>13612</v>
      </c>
      <c r="B115" s="10" t="s">
        <v>106</v>
      </c>
      <c r="C115" s="162" t="s">
        <v>14847</v>
      </c>
      <c r="D115" s="172">
        <v>30.0</v>
      </c>
      <c r="E115" s="394">
        <v>30.0</v>
      </c>
      <c r="F115" s="162" t="s">
        <v>107</v>
      </c>
      <c r="G115" s="163"/>
      <c r="H115" s="163"/>
      <c r="I115" s="163"/>
      <c r="J115" s="163"/>
      <c r="K115" s="163"/>
      <c r="L115" s="163"/>
      <c r="M115" s="163"/>
      <c r="N115" s="163"/>
      <c r="O115" s="163"/>
      <c r="P115" s="163"/>
      <c r="Q115" s="163"/>
      <c r="R115" s="163"/>
      <c r="S115" s="163"/>
      <c r="T115" s="163"/>
      <c r="U115" s="163"/>
      <c r="V115" s="163"/>
      <c r="W115" s="163"/>
      <c r="X115" s="163"/>
      <c r="Y115" s="163"/>
      <c r="Z115" s="163"/>
    </row>
    <row r="116" ht="11.25" customHeight="1">
      <c r="A116" s="162" t="s">
        <v>13612</v>
      </c>
      <c r="B116" s="10" t="s">
        <v>106</v>
      </c>
      <c r="C116" s="162" t="s">
        <v>14848</v>
      </c>
      <c r="D116" s="172">
        <v>30.0</v>
      </c>
      <c r="E116" s="394">
        <v>30.0</v>
      </c>
      <c r="F116" s="162" t="s">
        <v>107</v>
      </c>
      <c r="G116" s="163"/>
      <c r="H116" s="163"/>
      <c r="I116" s="163"/>
      <c r="J116" s="163"/>
      <c r="K116" s="163"/>
      <c r="L116" s="163"/>
      <c r="M116" s="163"/>
      <c r="N116" s="163"/>
      <c r="O116" s="163"/>
      <c r="P116" s="163"/>
      <c r="Q116" s="163"/>
      <c r="R116" s="163"/>
      <c r="S116" s="163"/>
      <c r="T116" s="163"/>
      <c r="U116" s="163"/>
      <c r="V116" s="163"/>
      <c r="W116" s="163"/>
      <c r="X116" s="163"/>
      <c r="Y116" s="163"/>
      <c r="Z116" s="163"/>
    </row>
    <row r="117" ht="11.25" customHeight="1">
      <c r="A117" s="162" t="s">
        <v>13612</v>
      </c>
      <c r="B117" s="10" t="s">
        <v>106</v>
      </c>
      <c r="C117" s="162" t="s">
        <v>14849</v>
      </c>
      <c r="D117" s="172">
        <v>30.0</v>
      </c>
      <c r="E117" s="394">
        <v>30.0</v>
      </c>
      <c r="F117" s="162" t="s">
        <v>107</v>
      </c>
      <c r="G117" s="163"/>
      <c r="H117" s="163"/>
      <c r="I117" s="163"/>
      <c r="J117" s="163"/>
      <c r="K117" s="163"/>
      <c r="L117" s="163"/>
      <c r="M117" s="163"/>
      <c r="N117" s="163"/>
      <c r="O117" s="163"/>
      <c r="P117" s="163"/>
      <c r="Q117" s="163"/>
      <c r="R117" s="163"/>
      <c r="S117" s="163"/>
      <c r="T117" s="163"/>
      <c r="U117" s="163"/>
      <c r="V117" s="163"/>
      <c r="W117" s="163"/>
      <c r="X117" s="163"/>
      <c r="Y117" s="163"/>
      <c r="Z117" s="163"/>
    </row>
    <row r="118" ht="11.25" customHeight="1">
      <c r="A118" s="162" t="s">
        <v>134</v>
      </c>
      <c r="B118" s="10" t="s">
        <v>106</v>
      </c>
      <c r="C118" s="162" t="s">
        <v>14850</v>
      </c>
      <c r="D118" s="172">
        <v>30.0</v>
      </c>
      <c r="E118" s="394">
        <v>30.0</v>
      </c>
      <c r="F118" s="162" t="s">
        <v>134</v>
      </c>
      <c r="G118" s="163"/>
      <c r="H118" s="163"/>
      <c r="I118" s="163"/>
      <c r="J118" s="163"/>
      <c r="K118" s="163"/>
      <c r="L118" s="163"/>
      <c r="M118" s="163"/>
      <c r="N118" s="163"/>
      <c r="O118" s="163"/>
      <c r="P118" s="163"/>
      <c r="Q118" s="163"/>
      <c r="R118" s="163"/>
      <c r="S118" s="163"/>
      <c r="T118" s="163"/>
      <c r="U118" s="163"/>
      <c r="V118" s="163"/>
      <c r="W118" s="163"/>
      <c r="X118" s="163"/>
      <c r="Y118" s="163"/>
      <c r="Z118" s="163"/>
    </row>
    <row r="119" ht="11.25" customHeight="1">
      <c r="A119" s="162" t="s">
        <v>134</v>
      </c>
      <c r="B119" s="10" t="s">
        <v>106</v>
      </c>
      <c r="C119" s="162" t="s">
        <v>14851</v>
      </c>
      <c r="D119" s="172">
        <v>30.0</v>
      </c>
      <c r="E119" s="394">
        <v>30.0</v>
      </c>
      <c r="F119" s="162" t="s">
        <v>134</v>
      </c>
      <c r="G119" s="163"/>
      <c r="H119" s="163"/>
      <c r="I119" s="163"/>
      <c r="J119" s="163"/>
      <c r="K119" s="163"/>
      <c r="L119" s="163"/>
      <c r="M119" s="163"/>
      <c r="N119" s="163"/>
      <c r="O119" s="163"/>
      <c r="P119" s="163"/>
      <c r="Q119" s="163"/>
      <c r="R119" s="163"/>
      <c r="S119" s="163"/>
      <c r="T119" s="163"/>
      <c r="U119" s="163"/>
      <c r="V119" s="163"/>
      <c r="W119" s="163"/>
      <c r="X119" s="163"/>
      <c r="Y119" s="163"/>
      <c r="Z119" s="163"/>
    </row>
    <row r="120" ht="11.25" customHeight="1">
      <c r="A120" s="162" t="s">
        <v>134</v>
      </c>
      <c r="B120" s="10" t="s">
        <v>106</v>
      </c>
      <c r="C120" s="162" t="s">
        <v>14852</v>
      </c>
      <c r="D120" s="172">
        <v>30.0</v>
      </c>
      <c r="E120" s="394">
        <v>30.0</v>
      </c>
      <c r="F120" s="162" t="s">
        <v>134</v>
      </c>
      <c r="G120" s="163"/>
      <c r="H120" s="163"/>
      <c r="I120" s="163"/>
      <c r="J120" s="163"/>
      <c r="K120" s="163"/>
      <c r="L120" s="163"/>
      <c r="M120" s="163"/>
      <c r="N120" s="163"/>
      <c r="O120" s="163"/>
      <c r="P120" s="163"/>
      <c r="Q120" s="163"/>
      <c r="R120" s="163"/>
      <c r="S120" s="163"/>
      <c r="T120" s="163"/>
      <c r="U120" s="163"/>
      <c r="V120" s="163"/>
      <c r="W120" s="163"/>
      <c r="X120" s="163"/>
      <c r="Y120" s="163"/>
      <c r="Z120" s="163"/>
    </row>
    <row r="121" ht="11.25" customHeight="1">
      <c r="A121" s="162" t="s">
        <v>134</v>
      </c>
      <c r="B121" s="10" t="s">
        <v>106</v>
      </c>
      <c r="C121" s="162" t="s">
        <v>14853</v>
      </c>
      <c r="D121" s="172">
        <v>30.0</v>
      </c>
      <c r="E121" s="394">
        <v>30.0</v>
      </c>
      <c r="F121" s="162" t="s">
        <v>134</v>
      </c>
      <c r="G121" s="163"/>
      <c r="H121" s="163"/>
      <c r="I121" s="163"/>
      <c r="J121" s="163"/>
      <c r="K121" s="163"/>
      <c r="L121" s="163"/>
      <c r="M121" s="163"/>
      <c r="N121" s="163"/>
      <c r="O121" s="163"/>
      <c r="P121" s="163"/>
      <c r="Q121" s="163"/>
      <c r="R121" s="163"/>
      <c r="S121" s="163"/>
      <c r="T121" s="163"/>
      <c r="U121" s="163"/>
      <c r="V121" s="163"/>
      <c r="W121" s="163"/>
      <c r="X121" s="163"/>
      <c r="Y121" s="163"/>
      <c r="Z121" s="163"/>
    </row>
    <row r="122" ht="11.25" customHeight="1">
      <c r="A122" s="162" t="s">
        <v>13164</v>
      </c>
      <c r="B122" s="10" t="s">
        <v>106</v>
      </c>
      <c r="C122" s="162" t="s">
        <v>14854</v>
      </c>
      <c r="D122" s="172">
        <v>30.0</v>
      </c>
      <c r="E122" s="394">
        <v>30.0</v>
      </c>
      <c r="F122" s="162" t="s">
        <v>12058</v>
      </c>
      <c r="G122" s="163"/>
      <c r="H122" s="163"/>
      <c r="I122" s="163"/>
      <c r="J122" s="163"/>
      <c r="K122" s="163"/>
      <c r="L122" s="163"/>
      <c r="M122" s="163"/>
      <c r="N122" s="163"/>
      <c r="O122" s="163"/>
      <c r="P122" s="163"/>
      <c r="Q122" s="163"/>
      <c r="R122" s="163"/>
      <c r="S122" s="163"/>
      <c r="T122" s="163"/>
      <c r="U122" s="163"/>
      <c r="V122" s="163"/>
      <c r="W122" s="163"/>
      <c r="X122" s="163"/>
      <c r="Y122" s="163"/>
      <c r="Z122" s="163"/>
    </row>
    <row r="123" ht="11.25" customHeight="1">
      <c r="A123" s="162" t="s">
        <v>13164</v>
      </c>
      <c r="B123" s="10" t="s">
        <v>106</v>
      </c>
      <c r="C123" s="162" t="s">
        <v>14855</v>
      </c>
      <c r="D123" s="172">
        <v>30.0</v>
      </c>
      <c r="E123" s="394">
        <v>30.0</v>
      </c>
      <c r="F123" s="162" t="s">
        <v>12058</v>
      </c>
      <c r="G123" s="163"/>
      <c r="H123" s="163"/>
      <c r="I123" s="163"/>
      <c r="J123" s="163"/>
      <c r="K123" s="163"/>
      <c r="L123" s="163"/>
      <c r="M123" s="163"/>
      <c r="N123" s="163"/>
      <c r="O123" s="163"/>
      <c r="P123" s="163"/>
      <c r="Q123" s="163"/>
      <c r="R123" s="163"/>
      <c r="S123" s="163"/>
      <c r="T123" s="163"/>
      <c r="U123" s="163"/>
      <c r="V123" s="163"/>
      <c r="W123" s="163"/>
      <c r="X123" s="163"/>
      <c r="Y123" s="163"/>
      <c r="Z123" s="163"/>
    </row>
    <row r="124" ht="11.25" customHeight="1">
      <c r="A124" s="162" t="s">
        <v>13164</v>
      </c>
      <c r="B124" s="10" t="s">
        <v>106</v>
      </c>
      <c r="C124" s="162" t="s">
        <v>14856</v>
      </c>
      <c r="D124" s="172">
        <v>30.0</v>
      </c>
      <c r="E124" s="394">
        <v>30.0</v>
      </c>
      <c r="F124" s="162" t="s">
        <v>12058</v>
      </c>
      <c r="G124" s="163"/>
      <c r="H124" s="163"/>
      <c r="I124" s="163"/>
      <c r="J124" s="163"/>
      <c r="K124" s="163"/>
      <c r="L124" s="163"/>
      <c r="M124" s="163"/>
      <c r="N124" s="163"/>
      <c r="O124" s="163"/>
      <c r="P124" s="163"/>
      <c r="Q124" s="163"/>
      <c r="R124" s="163"/>
      <c r="S124" s="163"/>
      <c r="T124" s="163"/>
      <c r="U124" s="163"/>
      <c r="V124" s="163"/>
      <c r="W124" s="163"/>
      <c r="X124" s="163"/>
      <c r="Y124" s="163"/>
      <c r="Z124" s="163"/>
    </row>
    <row r="125" ht="11.25" customHeight="1">
      <c r="A125" s="162" t="s">
        <v>13164</v>
      </c>
      <c r="B125" s="10" t="s">
        <v>106</v>
      </c>
      <c r="C125" s="162" t="s">
        <v>14857</v>
      </c>
      <c r="D125" s="172">
        <v>20.0</v>
      </c>
      <c r="E125" s="394">
        <v>20.0</v>
      </c>
      <c r="F125" s="162" t="s">
        <v>12058</v>
      </c>
      <c r="G125" s="163"/>
      <c r="H125" s="163"/>
      <c r="I125" s="163"/>
      <c r="J125" s="163"/>
      <c r="K125" s="163"/>
      <c r="L125" s="163"/>
      <c r="M125" s="163"/>
      <c r="N125" s="163"/>
      <c r="O125" s="163"/>
      <c r="P125" s="163"/>
      <c r="Q125" s="163"/>
      <c r="R125" s="163"/>
      <c r="S125" s="163"/>
      <c r="T125" s="163"/>
      <c r="U125" s="163"/>
      <c r="V125" s="163"/>
      <c r="W125" s="163"/>
      <c r="X125" s="163"/>
      <c r="Y125" s="163"/>
      <c r="Z125" s="163"/>
    </row>
    <row r="126" ht="11.25" customHeight="1">
      <c r="A126" s="162" t="s">
        <v>10028</v>
      </c>
      <c r="B126" s="10" t="s">
        <v>177</v>
      </c>
      <c r="C126" s="162" t="s">
        <v>14858</v>
      </c>
      <c r="D126" s="172">
        <v>20.0</v>
      </c>
      <c r="E126" s="394">
        <v>20.0</v>
      </c>
      <c r="F126" s="162" t="s">
        <v>10028</v>
      </c>
      <c r="G126" s="163"/>
      <c r="H126" s="163"/>
      <c r="I126" s="163"/>
      <c r="J126" s="163"/>
      <c r="K126" s="163"/>
      <c r="L126" s="163"/>
      <c r="M126" s="163"/>
      <c r="N126" s="163"/>
      <c r="O126" s="163"/>
      <c r="P126" s="163"/>
      <c r="Q126" s="163"/>
      <c r="R126" s="163"/>
      <c r="S126" s="163"/>
      <c r="T126" s="163"/>
      <c r="U126" s="163"/>
      <c r="V126" s="163"/>
      <c r="W126" s="163"/>
      <c r="X126" s="163"/>
      <c r="Y126" s="163"/>
      <c r="Z126" s="163"/>
    </row>
    <row r="127" ht="11.25" customHeight="1">
      <c r="A127" s="162" t="s">
        <v>10028</v>
      </c>
      <c r="B127" s="10" t="s">
        <v>177</v>
      </c>
      <c r="C127" s="162" t="s">
        <v>14859</v>
      </c>
      <c r="D127" s="172">
        <v>20.0</v>
      </c>
      <c r="E127" s="394">
        <v>20.0</v>
      </c>
      <c r="F127" s="162" t="s">
        <v>10028</v>
      </c>
      <c r="G127" s="163"/>
      <c r="H127" s="163"/>
      <c r="I127" s="163"/>
      <c r="J127" s="163"/>
      <c r="K127" s="163"/>
      <c r="L127" s="163"/>
      <c r="M127" s="163"/>
      <c r="N127" s="163"/>
      <c r="O127" s="163"/>
      <c r="P127" s="163"/>
      <c r="Q127" s="163"/>
      <c r="R127" s="163"/>
      <c r="S127" s="163"/>
      <c r="T127" s="163"/>
      <c r="U127" s="163"/>
      <c r="V127" s="163"/>
      <c r="W127" s="163"/>
      <c r="X127" s="163"/>
      <c r="Y127" s="163"/>
      <c r="Z127" s="163"/>
    </row>
    <row r="128" ht="11.25" customHeight="1">
      <c r="A128" s="162" t="s">
        <v>10028</v>
      </c>
      <c r="B128" s="10" t="s">
        <v>177</v>
      </c>
      <c r="C128" s="162" t="s">
        <v>14860</v>
      </c>
      <c r="D128" s="172">
        <v>20.0</v>
      </c>
      <c r="E128" s="394">
        <v>20.0</v>
      </c>
      <c r="F128" s="162" t="s">
        <v>10028</v>
      </c>
      <c r="G128" s="163"/>
      <c r="H128" s="163"/>
      <c r="I128" s="163"/>
      <c r="J128" s="163"/>
      <c r="K128" s="163"/>
      <c r="L128" s="163"/>
      <c r="M128" s="163"/>
      <c r="N128" s="163"/>
      <c r="O128" s="163"/>
      <c r="P128" s="163"/>
      <c r="Q128" s="163"/>
      <c r="R128" s="163"/>
      <c r="S128" s="163"/>
      <c r="T128" s="163"/>
      <c r="U128" s="163"/>
      <c r="V128" s="163"/>
      <c r="W128" s="163"/>
      <c r="X128" s="163"/>
      <c r="Y128" s="163"/>
      <c r="Z128" s="163"/>
    </row>
    <row r="129" ht="11.25" customHeight="1">
      <c r="A129" s="162" t="s">
        <v>10028</v>
      </c>
      <c r="B129" s="10" t="s">
        <v>177</v>
      </c>
      <c r="C129" s="162" t="s">
        <v>14861</v>
      </c>
      <c r="D129" s="172">
        <v>20.0</v>
      </c>
      <c r="E129" s="394">
        <v>20.0</v>
      </c>
      <c r="F129" s="162" t="s">
        <v>10028</v>
      </c>
      <c r="G129" s="163"/>
      <c r="H129" s="163"/>
      <c r="I129" s="163"/>
      <c r="J129" s="163"/>
      <c r="K129" s="163"/>
      <c r="L129" s="163"/>
      <c r="M129" s="163"/>
      <c r="N129" s="163"/>
      <c r="O129" s="163"/>
      <c r="P129" s="163"/>
      <c r="Q129" s="163"/>
      <c r="R129" s="163"/>
      <c r="S129" s="163"/>
      <c r="T129" s="163"/>
      <c r="U129" s="163"/>
      <c r="V129" s="163"/>
      <c r="W129" s="163"/>
      <c r="X129" s="163"/>
      <c r="Y129" s="163"/>
      <c r="Z129" s="163"/>
    </row>
    <row r="130" ht="11.25" customHeight="1">
      <c r="A130" s="162" t="s">
        <v>10028</v>
      </c>
      <c r="B130" s="10" t="s">
        <v>177</v>
      </c>
      <c r="C130" s="162" t="s">
        <v>14862</v>
      </c>
      <c r="D130" s="172">
        <v>20.0</v>
      </c>
      <c r="E130" s="394">
        <v>20.0</v>
      </c>
      <c r="F130" s="162" t="s">
        <v>10028</v>
      </c>
      <c r="G130" s="163"/>
      <c r="H130" s="163"/>
      <c r="I130" s="163"/>
      <c r="J130" s="163"/>
      <c r="K130" s="163"/>
      <c r="L130" s="163"/>
      <c r="M130" s="163"/>
      <c r="N130" s="163"/>
      <c r="O130" s="163"/>
      <c r="P130" s="163"/>
      <c r="Q130" s="163"/>
      <c r="R130" s="163"/>
      <c r="S130" s="163"/>
      <c r="T130" s="163"/>
      <c r="U130" s="163"/>
      <c r="V130" s="163"/>
      <c r="W130" s="163"/>
      <c r="X130" s="163"/>
      <c r="Y130" s="163"/>
      <c r="Z130" s="163"/>
    </row>
    <row r="131" ht="11.25" customHeight="1">
      <c r="A131" s="162" t="s">
        <v>10028</v>
      </c>
      <c r="B131" s="10" t="s">
        <v>177</v>
      </c>
      <c r="C131" s="162" t="s">
        <v>14863</v>
      </c>
      <c r="D131" s="172">
        <v>20.0</v>
      </c>
      <c r="E131" s="394">
        <v>20.0</v>
      </c>
      <c r="F131" s="162" t="s">
        <v>10028</v>
      </c>
      <c r="G131" s="163"/>
      <c r="H131" s="163"/>
      <c r="I131" s="163"/>
      <c r="J131" s="163"/>
      <c r="K131" s="163"/>
      <c r="L131" s="163"/>
      <c r="M131" s="163"/>
      <c r="N131" s="163"/>
      <c r="O131" s="163"/>
      <c r="P131" s="163"/>
      <c r="Q131" s="163"/>
      <c r="R131" s="163"/>
      <c r="S131" s="163"/>
      <c r="T131" s="163"/>
      <c r="U131" s="163"/>
      <c r="V131" s="163"/>
      <c r="W131" s="163"/>
      <c r="X131" s="163"/>
      <c r="Y131" s="163"/>
      <c r="Z131" s="163"/>
    </row>
    <row r="132" ht="11.25" customHeight="1">
      <c r="A132" s="162" t="s">
        <v>10028</v>
      </c>
      <c r="B132" s="10" t="s">
        <v>177</v>
      </c>
      <c r="C132" s="162" t="s">
        <v>14864</v>
      </c>
      <c r="D132" s="172">
        <v>20.0</v>
      </c>
      <c r="E132" s="394">
        <v>20.0</v>
      </c>
      <c r="F132" s="162" t="s">
        <v>10028</v>
      </c>
      <c r="G132" s="163"/>
      <c r="H132" s="163"/>
      <c r="I132" s="163"/>
      <c r="J132" s="163"/>
      <c r="K132" s="163"/>
      <c r="L132" s="163"/>
      <c r="M132" s="163"/>
      <c r="N132" s="163"/>
      <c r="O132" s="163"/>
      <c r="P132" s="163"/>
      <c r="Q132" s="163"/>
      <c r="R132" s="163"/>
      <c r="S132" s="163"/>
      <c r="T132" s="163"/>
      <c r="U132" s="163"/>
      <c r="V132" s="163"/>
      <c r="W132" s="163"/>
      <c r="X132" s="163"/>
      <c r="Y132" s="163"/>
      <c r="Z132" s="163"/>
    </row>
    <row r="133" ht="11.25" customHeight="1">
      <c r="A133" s="162" t="s">
        <v>10028</v>
      </c>
      <c r="B133" s="10" t="s">
        <v>177</v>
      </c>
      <c r="C133" s="162" t="s">
        <v>14865</v>
      </c>
      <c r="D133" s="172">
        <v>20.0</v>
      </c>
      <c r="E133" s="394">
        <v>20.0</v>
      </c>
      <c r="F133" s="162" t="s">
        <v>10028</v>
      </c>
      <c r="G133" s="163"/>
      <c r="H133" s="163"/>
      <c r="I133" s="163"/>
      <c r="J133" s="163"/>
      <c r="K133" s="163"/>
      <c r="L133" s="163"/>
      <c r="M133" s="163"/>
      <c r="N133" s="163"/>
      <c r="O133" s="163"/>
      <c r="P133" s="163"/>
      <c r="Q133" s="163"/>
      <c r="R133" s="163"/>
      <c r="S133" s="163"/>
      <c r="T133" s="163"/>
      <c r="U133" s="163"/>
      <c r="V133" s="163"/>
      <c r="W133" s="163"/>
      <c r="X133" s="163"/>
      <c r="Y133" s="163"/>
      <c r="Z133" s="163"/>
    </row>
    <row r="134" ht="11.25" customHeight="1">
      <c r="A134" s="162" t="s">
        <v>10028</v>
      </c>
      <c r="B134" s="10" t="s">
        <v>177</v>
      </c>
      <c r="C134" s="162" t="s">
        <v>14866</v>
      </c>
      <c r="D134" s="172">
        <v>20.0</v>
      </c>
      <c r="E134" s="394">
        <v>20.0</v>
      </c>
      <c r="F134" s="162" t="s">
        <v>10028</v>
      </c>
      <c r="G134" s="163"/>
      <c r="H134" s="163"/>
      <c r="I134" s="163"/>
      <c r="J134" s="163"/>
      <c r="K134" s="163"/>
      <c r="L134" s="163"/>
      <c r="M134" s="163"/>
      <c r="N134" s="163"/>
      <c r="O134" s="163"/>
      <c r="P134" s="163"/>
      <c r="Q134" s="163"/>
      <c r="R134" s="163"/>
      <c r="S134" s="163"/>
      <c r="T134" s="163"/>
      <c r="U134" s="163"/>
      <c r="V134" s="163"/>
      <c r="W134" s="163"/>
      <c r="X134" s="163"/>
      <c r="Y134" s="163"/>
      <c r="Z134" s="163"/>
    </row>
    <row r="135" ht="11.25" customHeight="1">
      <c r="A135" s="162" t="s">
        <v>10028</v>
      </c>
      <c r="B135" s="10" t="s">
        <v>177</v>
      </c>
      <c r="C135" s="162" t="s">
        <v>14867</v>
      </c>
      <c r="D135" s="172">
        <v>20.0</v>
      </c>
      <c r="E135" s="394">
        <v>20.0</v>
      </c>
      <c r="F135" s="162" t="s">
        <v>10028</v>
      </c>
      <c r="G135" s="163"/>
      <c r="H135" s="163"/>
      <c r="I135" s="163"/>
      <c r="J135" s="163"/>
      <c r="K135" s="163"/>
      <c r="L135" s="163"/>
      <c r="M135" s="163"/>
      <c r="N135" s="163"/>
      <c r="O135" s="163"/>
      <c r="P135" s="163"/>
      <c r="Q135" s="163"/>
      <c r="R135" s="163"/>
      <c r="S135" s="163"/>
      <c r="T135" s="163"/>
      <c r="U135" s="163"/>
      <c r="V135" s="163"/>
      <c r="W135" s="163"/>
      <c r="X135" s="163"/>
      <c r="Y135" s="163"/>
      <c r="Z135" s="163"/>
    </row>
    <row r="136" ht="11.25" customHeight="1">
      <c r="A136" s="162" t="s">
        <v>10028</v>
      </c>
      <c r="B136" s="10" t="s">
        <v>177</v>
      </c>
      <c r="C136" s="162" t="s">
        <v>14868</v>
      </c>
      <c r="D136" s="172">
        <v>20.0</v>
      </c>
      <c r="E136" s="394">
        <v>20.0</v>
      </c>
      <c r="F136" s="162" t="s">
        <v>10028</v>
      </c>
      <c r="G136" s="163"/>
      <c r="H136" s="163"/>
      <c r="I136" s="163"/>
      <c r="J136" s="163"/>
      <c r="K136" s="163"/>
      <c r="L136" s="163"/>
      <c r="M136" s="163"/>
      <c r="N136" s="163"/>
      <c r="O136" s="163"/>
      <c r="P136" s="163"/>
      <c r="Q136" s="163"/>
      <c r="R136" s="163"/>
      <c r="S136" s="163"/>
      <c r="T136" s="163"/>
      <c r="U136" s="163"/>
      <c r="V136" s="163"/>
      <c r="W136" s="163"/>
      <c r="X136" s="163"/>
      <c r="Y136" s="163"/>
      <c r="Z136" s="163"/>
    </row>
    <row r="137" ht="11.25" customHeight="1">
      <c r="A137" s="162" t="s">
        <v>10028</v>
      </c>
      <c r="B137" s="10" t="s">
        <v>177</v>
      </c>
      <c r="C137" s="162" t="s">
        <v>14869</v>
      </c>
      <c r="D137" s="172">
        <v>20.0</v>
      </c>
      <c r="E137" s="394">
        <v>20.0</v>
      </c>
      <c r="F137" s="162" t="s">
        <v>10028</v>
      </c>
      <c r="G137" s="163"/>
      <c r="H137" s="163"/>
      <c r="I137" s="163"/>
      <c r="J137" s="163"/>
      <c r="K137" s="163"/>
      <c r="L137" s="163"/>
      <c r="M137" s="163"/>
      <c r="N137" s="163"/>
      <c r="O137" s="163"/>
      <c r="P137" s="163"/>
      <c r="Q137" s="163"/>
      <c r="R137" s="163"/>
      <c r="S137" s="163"/>
      <c r="T137" s="163"/>
      <c r="U137" s="163"/>
      <c r="V137" s="163"/>
      <c r="W137" s="163"/>
      <c r="X137" s="163"/>
      <c r="Y137" s="163"/>
      <c r="Z137" s="163"/>
    </row>
    <row r="138" ht="11.25" customHeight="1">
      <c r="A138" s="162" t="s">
        <v>10028</v>
      </c>
      <c r="B138" s="10" t="s">
        <v>177</v>
      </c>
      <c r="C138" s="162" t="s">
        <v>14870</v>
      </c>
      <c r="D138" s="172">
        <v>20.0</v>
      </c>
      <c r="E138" s="394">
        <v>20.0</v>
      </c>
      <c r="F138" s="162" t="s">
        <v>10028</v>
      </c>
      <c r="G138" s="163"/>
      <c r="H138" s="163"/>
      <c r="I138" s="163"/>
      <c r="J138" s="163"/>
      <c r="K138" s="163"/>
      <c r="L138" s="163"/>
      <c r="M138" s="163"/>
      <c r="N138" s="163"/>
      <c r="O138" s="163"/>
      <c r="P138" s="163"/>
      <c r="Q138" s="163"/>
      <c r="R138" s="163"/>
      <c r="S138" s="163"/>
      <c r="T138" s="163"/>
      <c r="U138" s="163"/>
      <c r="V138" s="163"/>
      <c r="W138" s="163"/>
      <c r="X138" s="163"/>
      <c r="Y138" s="163"/>
      <c r="Z138" s="163"/>
    </row>
    <row r="139" ht="11.25" customHeight="1">
      <c r="A139" s="162" t="s">
        <v>10028</v>
      </c>
      <c r="B139" s="10" t="s">
        <v>177</v>
      </c>
      <c r="C139" s="162" t="s">
        <v>14871</v>
      </c>
      <c r="D139" s="172">
        <v>20.0</v>
      </c>
      <c r="E139" s="394">
        <v>20.0</v>
      </c>
      <c r="F139" s="162" t="s">
        <v>10028</v>
      </c>
      <c r="G139" s="163"/>
      <c r="H139" s="163"/>
      <c r="I139" s="163"/>
      <c r="J139" s="163"/>
      <c r="K139" s="163"/>
      <c r="L139" s="163"/>
      <c r="M139" s="163"/>
      <c r="N139" s="163"/>
      <c r="O139" s="163"/>
      <c r="P139" s="163"/>
      <c r="Q139" s="163"/>
      <c r="R139" s="163"/>
      <c r="S139" s="163"/>
      <c r="T139" s="163"/>
      <c r="U139" s="163"/>
      <c r="V139" s="163"/>
      <c r="W139" s="163"/>
      <c r="X139" s="163"/>
      <c r="Y139" s="163"/>
      <c r="Z139" s="163"/>
    </row>
    <row r="140" ht="11.25" customHeight="1">
      <c r="A140" s="162" t="s">
        <v>14872</v>
      </c>
      <c r="B140" s="396"/>
      <c r="C140" s="162" t="s">
        <v>14873</v>
      </c>
      <c r="D140" s="172">
        <v>20.0</v>
      </c>
      <c r="E140" s="394">
        <v>20.0</v>
      </c>
      <c r="F140" s="162" t="s">
        <v>192</v>
      </c>
      <c r="G140" s="163"/>
      <c r="H140" s="163"/>
      <c r="I140" s="163"/>
      <c r="J140" s="163"/>
      <c r="K140" s="163"/>
      <c r="L140" s="163"/>
      <c r="M140" s="163"/>
      <c r="N140" s="163"/>
      <c r="O140" s="163"/>
      <c r="P140" s="163"/>
      <c r="Q140" s="163"/>
      <c r="R140" s="163"/>
      <c r="S140" s="163"/>
      <c r="T140" s="163"/>
      <c r="U140" s="163"/>
      <c r="V140" s="163"/>
      <c r="W140" s="163"/>
      <c r="X140" s="163"/>
      <c r="Y140" s="163"/>
      <c r="Z140" s="163"/>
    </row>
    <row r="141" ht="11.25" customHeight="1">
      <c r="A141" s="162" t="s">
        <v>14874</v>
      </c>
      <c r="B141" s="396"/>
      <c r="C141" s="162" t="s">
        <v>14875</v>
      </c>
      <c r="D141" s="172">
        <v>20.0</v>
      </c>
      <c r="E141" s="394">
        <v>20.0</v>
      </c>
      <c r="F141" s="162" t="s">
        <v>192</v>
      </c>
      <c r="G141" s="163"/>
      <c r="H141" s="163"/>
      <c r="I141" s="163"/>
      <c r="J141" s="163"/>
      <c r="K141" s="163"/>
      <c r="L141" s="163"/>
      <c r="M141" s="163"/>
      <c r="N141" s="163"/>
      <c r="O141" s="163"/>
      <c r="P141" s="163"/>
      <c r="Q141" s="163"/>
      <c r="R141" s="163"/>
      <c r="S141" s="163"/>
      <c r="T141" s="163"/>
      <c r="U141" s="163"/>
      <c r="V141" s="163"/>
      <c r="W141" s="163"/>
      <c r="X141" s="163"/>
      <c r="Y141" s="163"/>
      <c r="Z141" s="163"/>
    </row>
    <row r="142" ht="11.25" customHeight="1">
      <c r="A142" s="162" t="s">
        <v>14876</v>
      </c>
      <c r="B142" s="396"/>
      <c r="C142" s="162" t="s">
        <v>14877</v>
      </c>
      <c r="D142" s="172">
        <v>20.0</v>
      </c>
      <c r="E142" s="394">
        <v>20.0</v>
      </c>
      <c r="F142" s="162" t="s">
        <v>192</v>
      </c>
      <c r="G142" s="163"/>
      <c r="H142" s="163"/>
      <c r="I142" s="163"/>
      <c r="J142" s="163"/>
      <c r="K142" s="163"/>
      <c r="L142" s="163"/>
      <c r="M142" s="163"/>
      <c r="N142" s="163"/>
      <c r="O142" s="163"/>
      <c r="P142" s="163"/>
      <c r="Q142" s="163"/>
      <c r="R142" s="163"/>
      <c r="S142" s="163"/>
      <c r="T142" s="163"/>
      <c r="U142" s="163"/>
      <c r="V142" s="163"/>
      <c r="W142" s="163"/>
      <c r="X142" s="163"/>
      <c r="Y142" s="163"/>
      <c r="Z142" s="163"/>
    </row>
    <row r="143" ht="11.25" customHeight="1">
      <c r="A143" s="251" t="s">
        <v>14878</v>
      </c>
      <c r="B143" s="396"/>
      <c r="C143" s="162" t="s">
        <v>14879</v>
      </c>
      <c r="D143" s="172">
        <v>20.0</v>
      </c>
      <c r="E143" s="394">
        <v>20.0</v>
      </c>
      <c r="F143" s="162" t="s">
        <v>192</v>
      </c>
      <c r="G143" s="163"/>
      <c r="H143" s="163"/>
      <c r="I143" s="163"/>
      <c r="J143" s="163"/>
      <c r="K143" s="163"/>
      <c r="L143" s="163"/>
      <c r="M143" s="163"/>
      <c r="N143" s="163"/>
      <c r="O143" s="163"/>
      <c r="P143" s="163"/>
      <c r="Q143" s="163"/>
      <c r="R143" s="163"/>
      <c r="S143" s="163"/>
      <c r="T143" s="163"/>
      <c r="U143" s="163"/>
      <c r="V143" s="163"/>
      <c r="W143" s="163"/>
      <c r="X143" s="163"/>
      <c r="Y143" s="163"/>
      <c r="Z143" s="163"/>
    </row>
    <row r="144" ht="11.25" customHeight="1">
      <c r="A144" s="251" t="s">
        <v>14880</v>
      </c>
      <c r="B144" s="396"/>
      <c r="C144" s="162" t="s">
        <v>14881</v>
      </c>
      <c r="D144" s="172">
        <v>20.0</v>
      </c>
      <c r="E144" s="394">
        <v>20.0</v>
      </c>
      <c r="F144" s="162" t="s">
        <v>192</v>
      </c>
      <c r="G144" s="163"/>
      <c r="H144" s="163"/>
      <c r="I144" s="163"/>
      <c r="J144" s="163"/>
      <c r="K144" s="163"/>
      <c r="L144" s="163"/>
      <c r="M144" s="163"/>
      <c r="N144" s="163"/>
      <c r="O144" s="163"/>
      <c r="P144" s="163"/>
      <c r="Q144" s="163"/>
      <c r="R144" s="163"/>
      <c r="S144" s="163"/>
      <c r="T144" s="163"/>
      <c r="U144" s="163"/>
      <c r="V144" s="163"/>
      <c r="W144" s="163"/>
      <c r="X144" s="163"/>
      <c r="Y144" s="163"/>
      <c r="Z144" s="163"/>
    </row>
    <row r="145" ht="11.25" customHeight="1">
      <c r="A145" s="162" t="s">
        <v>9701</v>
      </c>
      <c r="B145" s="10" t="s">
        <v>106</v>
      </c>
      <c r="C145" s="162" t="s">
        <v>14882</v>
      </c>
      <c r="D145" s="172">
        <v>30.0</v>
      </c>
      <c r="E145" s="394">
        <v>30.0</v>
      </c>
      <c r="F145" s="162" t="s">
        <v>112</v>
      </c>
      <c r="G145" s="163"/>
      <c r="H145" s="163"/>
      <c r="I145" s="163"/>
      <c r="J145" s="163"/>
      <c r="K145" s="163"/>
      <c r="L145" s="163"/>
      <c r="M145" s="163"/>
      <c r="N145" s="163"/>
      <c r="O145" s="163"/>
      <c r="P145" s="163"/>
      <c r="Q145" s="163"/>
      <c r="R145" s="163"/>
      <c r="S145" s="163"/>
      <c r="T145" s="163"/>
      <c r="U145" s="163"/>
      <c r="V145" s="163"/>
      <c r="W145" s="163"/>
      <c r="X145" s="163"/>
      <c r="Y145" s="163"/>
      <c r="Z145" s="163"/>
    </row>
    <row r="146" ht="11.25" customHeight="1">
      <c r="A146" s="162" t="s">
        <v>9701</v>
      </c>
      <c r="B146" s="10" t="s">
        <v>106</v>
      </c>
      <c r="C146" s="162" t="s">
        <v>14883</v>
      </c>
      <c r="D146" s="172">
        <v>30.0</v>
      </c>
      <c r="E146" s="394">
        <v>30.0</v>
      </c>
      <c r="F146" s="162" t="s">
        <v>112</v>
      </c>
      <c r="G146" s="163"/>
      <c r="H146" s="163"/>
      <c r="I146" s="163"/>
      <c r="J146" s="163"/>
      <c r="K146" s="163"/>
      <c r="L146" s="163"/>
      <c r="M146" s="163"/>
      <c r="N146" s="163"/>
      <c r="O146" s="163"/>
      <c r="P146" s="163"/>
      <c r="Q146" s="163"/>
      <c r="R146" s="163"/>
      <c r="S146" s="163"/>
      <c r="T146" s="163"/>
      <c r="U146" s="163"/>
      <c r="V146" s="163"/>
      <c r="W146" s="163"/>
      <c r="X146" s="163"/>
      <c r="Y146" s="163"/>
      <c r="Z146" s="163"/>
    </row>
    <row r="147" ht="11.25" customHeight="1">
      <c r="A147" s="162" t="s">
        <v>9701</v>
      </c>
      <c r="B147" s="10" t="s">
        <v>106</v>
      </c>
      <c r="C147" s="162" t="s">
        <v>14884</v>
      </c>
      <c r="D147" s="172">
        <v>30.0</v>
      </c>
      <c r="E147" s="394">
        <v>30.0</v>
      </c>
      <c r="F147" s="162" t="s">
        <v>112</v>
      </c>
      <c r="G147" s="163"/>
      <c r="H147" s="163"/>
      <c r="I147" s="163"/>
      <c r="J147" s="163"/>
      <c r="K147" s="163"/>
      <c r="L147" s="163"/>
      <c r="M147" s="163"/>
      <c r="N147" s="163"/>
      <c r="O147" s="163"/>
      <c r="P147" s="163"/>
      <c r="Q147" s="163"/>
      <c r="R147" s="163"/>
      <c r="S147" s="163"/>
      <c r="T147" s="163"/>
      <c r="U147" s="163"/>
      <c r="V147" s="163"/>
      <c r="W147" s="163"/>
      <c r="X147" s="163"/>
      <c r="Y147" s="163"/>
      <c r="Z147" s="163"/>
    </row>
    <row r="148" ht="11.25" customHeight="1">
      <c r="A148" s="162" t="s">
        <v>9701</v>
      </c>
      <c r="B148" s="10" t="s">
        <v>106</v>
      </c>
      <c r="C148" s="162" t="s">
        <v>14885</v>
      </c>
      <c r="D148" s="172">
        <v>30.0</v>
      </c>
      <c r="E148" s="394">
        <v>30.0</v>
      </c>
      <c r="F148" s="162" t="s">
        <v>112</v>
      </c>
      <c r="G148" s="163"/>
      <c r="H148" s="163"/>
      <c r="I148" s="163"/>
      <c r="J148" s="163"/>
      <c r="K148" s="163"/>
      <c r="L148" s="163"/>
      <c r="M148" s="163"/>
      <c r="N148" s="163"/>
      <c r="O148" s="163"/>
      <c r="P148" s="163"/>
      <c r="Q148" s="163"/>
      <c r="R148" s="163"/>
      <c r="S148" s="163"/>
      <c r="T148" s="163"/>
      <c r="U148" s="163"/>
      <c r="V148" s="163"/>
      <c r="W148" s="163"/>
      <c r="X148" s="163"/>
      <c r="Y148" s="163"/>
      <c r="Z148" s="163"/>
    </row>
    <row r="149" ht="11.25" customHeight="1">
      <c r="A149" s="162" t="s">
        <v>9701</v>
      </c>
      <c r="B149" s="10" t="s">
        <v>106</v>
      </c>
      <c r="C149" s="162" t="s">
        <v>14886</v>
      </c>
      <c r="D149" s="172">
        <v>30.0</v>
      </c>
      <c r="E149" s="394">
        <v>30.0</v>
      </c>
      <c r="F149" s="162" t="s">
        <v>112</v>
      </c>
      <c r="G149" s="163"/>
      <c r="H149" s="163"/>
      <c r="I149" s="163"/>
      <c r="J149" s="163"/>
      <c r="K149" s="163"/>
      <c r="L149" s="163"/>
      <c r="M149" s="163"/>
      <c r="N149" s="163"/>
      <c r="O149" s="163"/>
      <c r="P149" s="163"/>
      <c r="Q149" s="163"/>
      <c r="R149" s="163"/>
      <c r="S149" s="163"/>
      <c r="T149" s="163"/>
      <c r="U149" s="163"/>
      <c r="V149" s="163"/>
      <c r="W149" s="163"/>
      <c r="X149" s="163"/>
      <c r="Y149" s="163"/>
      <c r="Z149" s="163"/>
    </row>
    <row r="150" ht="11.25" customHeight="1">
      <c r="A150" s="162" t="s">
        <v>9701</v>
      </c>
      <c r="B150" s="10" t="s">
        <v>106</v>
      </c>
      <c r="C150" s="162" t="s">
        <v>14887</v>
      </c>
      <c r="D150" s="172">
        <v>30.0</v>
      </c>
      <c r="E150" s="394">
        <v>30.0</v>
      </c>
      <c r="F150" s="162" t="s">
        <v>112</v>
      </c>
      <c r="G150" s="163"/>
      <c r="H150" s="163"/>
      <c r="I150" s="163"/>
      <c r="J150" s="163"/>
      <c r="K150" s="163"/>
      <c r="L150" s="163"/>
      <c r="M150" s="163"/>
      <c r="N150" s="163"/>
      <c r="O150" s="163"/>
      <c r="P150" s="163"/>
      <c r="Q150" s="163"/>
      <c r="R150" s="163"/>
      <c r="S150" s="163"/>
      <c r="T150" s="163"/>
      <c r="U150" s="163"/>
      <c r="V150" s="163"/>
      <c r="W150" s="163"/>
      <c r="X150" s="163"/>
      <c r="Y150" s="163"/>
      <c r="Z150" s="163"/>
    </row>
    <row r="151" ht="11.25" customHeight="1">
      <c r="A151" s="162" t="s">
        <v>9701</v>
      </c>
      <c r="B151" s="10" t="s">
        <v>106</v>
      </c>
      <c r="C151" s="162" t="s">
        <v>14888</v>
      </c>
      <c r="D151" s="172">
        <v>30.0</v>
      </c>
      <c r="E151" s="394">
        <v>30.0</v>
      </c>
      <c r="F151" s="162" t="s">
        <v>112</v>
      </c>
      <c r="G151" s="163"/>
      <c r="H151" s="163"/>
      <c r="I151" s="163"/>
      <c r="J151" s="163"/>
      <c r="K151" s="163"/>
      <c r="L151" s="163"/>
      <c r="M151" s="163"/>
      <c r="N151" s="163"/>
      <c r="O151" s="163"/>
      <c r="P151" s="163"/>
      <c r="Q151" s="163"/>
      <c r="R151" s="163"/>
      <c r="S151" s="163"/>
      <c r="T151" s="163"/>
      <c r="U151" s="163"/>
      <c r="V151" s="163"/>
      <c r="W151" s="163"/>
      <c r="X151" s="163"/>
      <c r="Y151" s="163"/>
      <c r="Z151" s="163"/>
    </row>
    <row r="152" ht="11.25" customHeight="1">
      <c r="A152" s="162" t="s">
        <v>9701</v>
      </c>
      <c r="B152" s="10" t="s">
        <v>106</v>
      </c>
      <c r="C152" s="162" t="s">
        <v>14889</v>
      </c>
      <c r="D152" s="172">
        <v>30.0</v>
      </c>
      <c r="E152" s="394">
        <v>30.0</v>
      </c>
      <c r="F152" s="162" t="s">
        <v>112</v>
      </c>
      <c r="G152" s="163"/>
      <c r="H152" s="163"/>
      <c r="I152" s="163"/>
      <c r="J152" s="163"/>
      <c r="K152" s="163"/>
      <c r="L152" s="163"/>
      <c r="M152" s="163"/>
      <c r="N152" s="163"/>
      <c r="O152" s="163"/>
      <c r="P152" s="163"/>
      <c r="Q152" s="163"/>
      <c r="R152" s="163"/>
      <c r="S152" s="163"/>
      <c r="T152" s="163"/>
      <c r="U152" s="163"/>
      <c r="V152" s="163"/>
      <c r="W152" s="163"/>
      <c r="X152" s="163"/>
      <c r="Y152" s="163"/>
      <c r="Z152" s="163"/>
    </row>
    <row r="153" ht="11.25" customHeight="1">
      <c r="A153" s="162" t="s">
        <v>103</v>
      </c>
      <c r="B153" s="10" t="s">
        <v>52</v>
      </c>
      <c r="C153" s="162" t="s">
        <v>14890</v>
      </c>
      <c r="D153" s="172">
        <v>20.0</v>
      </c>
      <c r="E153" s="394">
        <v>20.0</v>
      </c>
      <c r="F153" s="162" t="s">
        <v>103</v>
      </c>
      <c r="G153" s="163"/>
      <c r="H153" s="163"/>
      <c r="I153" s="163"/>
      <c r="J153" s="163"/>
      <c r="K153" s="163"/>
      <c r="L153" s="163"/>
      <c r="M153" s="163"/>
      <c r="N153" s="163"/>
      <c r="O153" s="163"/>
      <c r="P153" s="163"/>
      <c r="Q153" s="163"/>
      <c r="R153" s="163"/>
      <c r="S153" s="163"/>
      <c r="T153" s="163"/>
      <c r="U153" s="163"/>
      <c r="V153" s="163"/>
      <c r="W153" s="163"/>
      <c r="X153" s="163"/>
      <c r="Y153" s="163"/>
      <c r="Z153" s="163"/>
    </row>
    <row r="154" ht="11.25" customHeight="1">
      <c r="A154" s="162" t="s">
        <v>142</v>
      </c>
      <c r="B154" s="10" t="s">
        <v>1022</v>
      </c>
      <c r="C154" s="224"/>
      <c r="D154" s="172">
        <v>30.0</v>
      </c>
      <c r="E154" s="394">
        <v>30.0</v>
      </c>
      <c r="F154" s="162" t="s">
        <v>142</v>
      </c>
      <c r="G154" s="163"/>
      <c r="H154" s="163"/>
      <c r="I154" s="163"/>
      <c r="J154" s="163"/>
      <c r="K154" s="163"/>
      <c r="L154" s="163"/>
      <c r="M154" s="163"/>
      <c r="N154" s="163"/>
      <c r="O154" s="163"/>
      <c r="P154" s="163"/>
      <c r="Q154" s="163"/>
      <c r="R154" s="163"/>
      <c r="S154" s="163"/>
      <c r="T154" s="163"/>
      <c r="U154" s="163"/>
      <c r="V154" s="163"/>
      <c r="W154" s="163"/>
      <c r="X154" s="163"/>
      <c r="Y154" s="163"/>
      <c r="Z154" s="163"/>
    </row>
    <row r="155" ht="11.25" customHeight="1">
      <c r="A155" s="162" t="s">
        <v>142</v>
      </c>
      <c r="B155" s="10" t="s">
        <v>1022</v>
      </c>
      <c r="C155" s="224"/>
      <c r="D155" s="172">
        <v>30.0</v>
      </c>
      <c r="E155" s="394">
        <v>30.0</v>
      </c>
      <c r="F155" s="162" t="s">
        <v>142</v>
      </c>
      <c r="G155" s="163"/>
      <c r="H155" s="163"/>
      <c r="I155" s="163"/>
      <c r="J155" s="163"/>
      <c r="K155" s="163"/>
      <c r="L155" s="163"/>
      <c r="M155" s="163"/>
      <c r="N155" s="163"/>
      <c r="O155" s="163"/>
      <c r="P155" s="163"/>
      <c r="Q155" s="163"/>
      <c r="R155" s="163"/>
      <c r="S155" s="163"/>
      <c r="T155" s="163"/>
      <c r="U155" s="163"/>
      <c r="V155" s="163"/>
      <c r="W155" s="163"/>
      <c r="X155" s="163"/>
      <c r="Y155" s="163"/>
      <c r="Z155" s="163"/>
    </row>
    <row r="156" ht="11.25" customHeight="1">
      <c r="A156" s="162" t="s">
        <v>160</v>
      </c>
      <c r="B156" s="10" t="s">
        <v>141</v>
      </c>
      <c r="C156" s="162" t="s">
        <v>14891</v>
      </c>
      <c r="D156" s="172">
        <v>30.0</v>
      </c>
      <c r="E156" s="394">
        <v>30.0</v>
      </c>
      <c r="F156" s="162" t="s">
        <v>160</v>
      </c>
      <c r="G156" s="163"/>
      <c r="H156" s="163"/>
      <c r="I156" s="163"/>
      <c r="J156" s="163"/>
      <c r="K156" s="163"/>
      <c r="L156" s="163"/>
      <c r="M156" s="163"/>
      <c r="N156" s="163"/>
      <c r="O156" s="163"/>
      <c r="P156" s="163"/>
      <c r="Q156" s="163"/>
      <c r="R156" s="163"/>
      <c r="S156" s="163"/>
      <c r="T156" s="163"/>
      <c r="U156" s="163"/>
      <c r="V156" s="163"/>
      <c r="W156" s="163"/>
      <c r="X156" s="163"/>
      <c r="Y156" s="163"/>
      <c r="Z156" s="163"/>
    </row>
    <row r="157" ht="11.25" customHeight="1">
      <c r="A157" s="162" t="s">
        <v>160</v>
      </c>
      <c r="B157" s="10" t="s">
        <v>141</v>
      </c>
      <c r="C157" s="162" t="s">
        <v>14892</v>
      </c>
      <c r="D157" s="172">
        <v>30.0</v>
      </c>
      <c r="E157" s="394">
        <v>30.0</v>
      </c>
      <c r="F157" s="162" t="s">
        <v>160</v>
      </c>
      <c r="G157" s="163"/>
      <c r="H157" s="163"/>
      <c r="I157" s="163"/>
      <c r="J157" s="163"/>
      <c r="K157" s="163"/>
      <c r="L157" s="163"/>
      <c r="M157" s="163"/>
      <c r="N157" s="163"/>
      <c r="O157" s="163"/>
      <c r="P157" s="163"/>
      <c r="Q157" s="163"/>
      <c r="R157" s="163"/>
      <c r="S157" s="163"/>
      <c r="T157" s="163"/>
      <c r="U157" s="163"/>
      <c r="V157" s="163"/>
      <c r="W157" s="163"/>
      <c r="X157" s="163"/>
      <c r="Y157" s="163"/>
      <c r="Z157" s="163"/>
    </row>
    <row r="158" ht="11.25" customHeight="1">
      <c r="A158" s="162" t="s">
        <v>160</v>
      </c>
      <c r="B158" s="10" t="s">
        <v>141</v>
      </c>
      <c r="C158" s="162" t="s">
        <v>14893</v>
      </c>
      <c r="D158" s="172">
        <v>30.0</v>
      </c>
      <c r="E158" s="394">
        <v>30.0</v>
      </c>
      <c r="F158" s="162" t="s">
        <v>160</v>
      </c>
      <c r="G158" s="163"/>
      <c r="H158" s="163"/>
      <c r="I158" s="163"/>
      <c r="J158" s="163"/>
      <c r="K158" s="163"/>
      <c r="L158" s="163"/>
      <c r="M158" s="163"/>
      <c r="N158" s="163"/>
      <c r="O158" s="163"/>
      <c r="P158" s="163"/>
      <c r="Q158" s="163"/>
      <c r="R158" s="163"/>
      <c r="S158" s="163"/>
      <c r="T158" s="163"/>
      <c r="U158" s="163"/>
      <c r="V158" s="163"/>
      <c r="W158" s="163"/>
      <c r="X158" s="163"/>
      <c r="Y158" s="163"/>
      <c r="Z158" s="163"/>
    </row>
    <row r="159" ht="11.25" customHeight="1">
      <c r="A159" s="162" t="s">
        <v>160</v>
      </c>
      <c r="B159" s="10" t="s">
        <v>141</v>
      </c>
      <c r="C159" s="162" t="s">
        <v>14894</v>
      </c>
      <c r="D159" s="172">
        <v>30.0</v>
      </c>
      <c r="E159" s="394">
        <v>30.0</v>
      </c>
      <c r="F159" s="162" t="s">
        <v>160</v>
      </c>
      <c r="G159" s="163"/>
      <c r="H159" s="163"/>
      <c r="I159" s="163"/>
      <c r="J159" s="163"/>
      <c r="K159" s="163"/>
      <c r="L159" s="163"/>
      <c r="M159" s="163"/>
      <c r="N159" s="163"/>
      <c r="O159" s="163"/>
      <c r="P159" s="163"/>
      <c r="Q159" s="163"/>
      <c r="R159" s="163"/>
      <c r="S159" s="163"/>
      <c r="T159" s="163"/>
      <c r="U159" s="163"/>
      <c r="V159" s="163"/>
      <c r="W159" s="163"/>
      <c r="X159" s="163"/>
      <c r="Y159" s="163"/>
      <c r="Z159" s="163"/>
    </row>
    <row r="160" ht="11.25" customHeight="1">
      <c r="A160" s="162" t="s">
        <v>148</v>
      </c>
      <c r="B160" s="10" t="s">
        <v>9867</v>
      </c>
      <c r="C160" s="162" t="s">
        <v>14895</v>
      </c>
      <c r="D160" s="172">
        <v>30.0</v>
      </c>
      <c r="E160" s="394">
        <v>30.0</v>
      </c>
      <c r="F160" s="162" t="s">
        <v>148</v>
      </c>
      <c r="G160" s="163"/>
      <c r="H160" s="163"/>
      <c r="I160" s="163"/>
      <c r="J160" s="163"/>
      <c r="K160" s="163"/>
      <c r="L160" s="163"/>
      <c r="M160" s="163"/>
      <c r="N160" s="163"/>
      <c r="O160" s="163"/>
      <c r="P160" s="163"/>
      <c r="Q160" s="163"/>
      <c r="R160" s="163"/>
      <c r="S160" s="163"/>
      <c r="T160" s="163"/>
      <c r="U160" s="163"/>
      <c r="V160" s="163"/>
      <c r="W160" s="163"/>
      <c r="X160" s="163"/>
      <c r="Y160" s="163"/>
      <c r="Z160" s="163"/>
    </row>
    <row r="161" ht="11.25" customHeight="1">
      <c r="A161" s="162" t="s">
        <v>148</v>
      </c>
      <c r="B161" s="10" t="s">
        <v>9867</v>
      </c>
      <c r="C161" s="162" t="s">
        <v>14896</v>
      </c>
      <c r="D161" s="172">
        <v>30.0</v>
      </c>
      <c r="E161" s="394">
        <v>30.0</v>
      </c>
      <c r="F161" s="162" t="s">
        <v>148</v>
      </c>
      <c r="G161" s="163"/>
      <c r="H161" s="163"/>
      <c r="I161" s="163"/>
      <c r="J161" s="163"/>
      <c r="K161" s="163"/>
      <c r="L161" s="163"/>
      <c r="M161" s="163"/>
      <c r="N161" s="163"/>
      <c r="O161" s="163"/>
      <c r="P161" s="163"/>
      <c r="Q161" s="163"/>
      <c r="R161" s="163"/>
      <c r="S161" s="163"/>
      <c r="T161" s="163"/>
      <c r="U161" s="163"/>
      <c r="V161" s="163"/>
      <c r="W161" s="163"/>
      <c r="X161" s="163"/>
      <c r="Y161" s="163"/>
      <c r="Z161" s="163"/>
    </row>
    <row r="162" ht="11.25" customHeight="1">
      <c r="A162" s="162" t="s">
        <v>148</v>
      </c>
      <c r="B162" s="10" t="s">
        <v>9867</v>
      </c>
      <c r="C162" s="162" t="s">
        <v>14897</v>
      </c>
      <c r="D162" s="172">
        <v>30.0</v>
      </c>
      <c r="E162" s="394">
        <v>30.0</v>
      </c>
      <c r="F162" s="162" t="s">
        <v>148</v>
      </c>
      <c r="G162" s="163"/>
      <c r="H162" s="163"/>
      <c r="I162" s="163"/>
      <c r="J162" s="163"/>
      <c r="K162" s="163"/>
      <c r="L162" s="163"/>
      <c r="M162" s="163"/>
      <c r="N162" s="163"/>
      <c r="O162" s="163"/>
      <c r="P162" s="163"/>
      <c r="Q162" s="163"/>
      <c r="R162" s="163"/>
      <c r="S162" s="163"/>
      <c r="T162" s="163"/>
      <c r="U162" s="163"/>
      <c r="V162" s="163"/>
      <c r="W162" s="163"/>
      <c r="X162" s="163"/>
      <c r="Y162" s="163"/>
      <c r="Z162" s="163"/>
    </row>
    <row r="163" ht="11.25" customHeight="1">
      <c r="A163" s="162" t="s">
        <v>148</v>
      </c>
      <c r="B163" s="10" t="s">
        <v>9867</v>
      </c>
      <c r="C163" s="162" t="s">
        <v>14898</v>
      </c>
      <c r="D163" s="172">
        <v>30.0</v>
      </c>
      <c r="E163" s="394">
        <v>30.0</v>
      </c>
      <c r="F163" s="162" t="s">
        <v>148</v>
      </c>
      <c r="G163" s="163"/>
      <c r="H163" s="163"/>
      <c r="I163" s="163"/>
      <c r="J163" s="163"/>
      <c r="K163" s="163"/>
      <c r="L163" s="163"/>
      <c r="M163" s="163"/>
      <c r="N163" s="163"/>
      <c r="O163" s="163"/>
      <c r="P163" s="163"/>
      <c r="Q163" s="163"/>
      <c r="R163" s="163"/>
      <c r="S163" s="163"/>
      <c r="T163" s="163"/>
      <c r="U163" s="163"/>
      <c r="V163" s="163"/>
      <c r="W163" s="163"/>
      <c r="X163" s="163"/>
      <c r="Y163" s="163"/>
      <c r="Z163" s="163"/>
    </row>
    <row r="164" ht="11.25" customHeight="1">
      <c r="A164" s="162" t="s">
        <v>148</v>
      </c>
      <c r="B164" s="10" t="s">
        <v>9867</v>
      </c>
      <c r="C164" s="162" t="s">
        <v>14899</v>
      </c>
      <c r="D164" s="172">
        <v>30.0</v>
      </c>
      <c r="E164" s="394">
        <v>30.0</v>
      </c>
      <c r="F164" s="162" t="s">
        <v>148</v>
      </c>
      <c r="G164" s="163"/>
      <c r="H164" s="163"/>
      <c r="I164" s="163"/>
      <c r="J164" s="163"/>
      <c r="K164" s="163"/>
      <c r="L164" s="163"/>
      <c r="M164" s="163"/>
      <c r="N164" s="163"/>
      <c r="O164" s="163"/>
      <c r="P164" s="163"/>
      <c r="Q164" s="163"/>
      <c r="R164" s="163"/>
      <c r="S164" s="163"/>
      <c r="T164" s="163"/>
      <c r="U164" s="163"/>
      <c r="V164" s="163"/>
      <c r="W164" s="163"/>
      <c r="X164" s="163"/>
      <c r="Y164" s="163"/>
      <c r="Z164" s="163"/>
    </row>
    <row r="165" ht="11.25" customHeight="1">
      <c r="A165" s="162" t="s">
        <v>148</v>
      </c>
      <c r="B165" s="10" t="s">
        <v>9867</v>
      </c>
      <c r="C165" s="162" t="s">
        <v>14900</v>
      </c>
      <c r="D165" s="172">
        <v>30.0</v>
      </c>
      <c r="E165" s="394">
        <v>30.0</v>
      </c>
      <c r="F165" s="162" t="s">
        <v>148</v>
      </c>
      <c r="G165" s="163"/>
      <c r="H165" s="163"/>
      <c r="I165" s="163"/>
      <c r="J165" s="163"/>
      <c r="K165" s="163"/>
      <c r="L165" s="163"/>
      <c r="M165" s="163"/>
      <c r="N165" s="163"/>
      <c r="O165" s="163"/>
      <c r="P165" s="163"/>
      <c r="Q165" s="163"/>
      <c r="R165" s="163"/>
      <c r="S165" s="163"/>
      <c r="T165" s="163"/>
      <c r="U165" s="163"/>
      <c r="V165" s="163"/>
      <c r="W165" s="163"/>
      <c r="X165" s="163"/>
      <c r="Y165" s="163"/>
      <c r="Z165" s="163"/>
    </row>
    <row r="166" ht="11.25" customHeight="1">
      <c r="A166" s="162" t="s">
        <v>148</v>
      </c>
      <c r="B166" s="10" t="s">
        <v>9867</v>
      </c>
      <c r="C166" s="162" t="s">
        <v>14901</v>
      </c>
      <c r="D166" s="172">
        <v>30.0</v>
      </c>
      <c r="E166" s="394">
        <v>30.0</v>
      </c>
      <c r="F166" s="162" t="s">
        <v>148</v>
      </c>
      <c r="G166" s="163"/>
      <c r="H166" s="163"/>
      <c r="I166" s="163"/>
      <c r="J166" s="163"/>
      <c r="K166" s="163"/>
      <c r="L166" s="163"/>
      <c r="M166" s="163"/>
      <c r="N166" s="163"/>
      <c r="O166" s="163"/>
      <c r="P166" s="163"/>
      <c r="Q166" s="163"/>
      <c r="R166" s="163"/>
      <c r="S166" s="163"/>
      <c r="T166" s="163"/>
      <c r="U166" s="163"/>
      <c r="V166" s="163"/>
      <c r="W166" s="163"/>
      <c r="X166" s="163"/>
      <c r="Y166" s="163"/>
      <c r="Z166" s="163"/>
    </row>
    <row r="167" ht="11.25" customHeight="1">
      <c r="A167" s="162" t="s">
        <v>12318</v>
      </c>
      <c r="B167" s="10" t="s">
        <v>177</v>
      </c>
      <c r="C167" s="162" t="s">
        <v>14902</v>
      </c>
      <c r="D167" s="172">
        <v>20.0</v>
      </c>
      <c r="E167" s="394">
        <v>20.0</v>
      </c>
      <c r="F167" s="162" t="s">
        <v>202</v>
      </c>
      <c r="G167" s="163"/>
      <c r="H167" s="163"/>
      <c r="I167" s="163"/>
      <c r="J167" s="163"/>
      <c r="K167" s="163"/>
      <c r="L167" s="163"/>
      <c r="M167" s="163"/>
      <c r="N167" s="163"/>
      <c r="O167" s="163"/>
      <c r="P167" s="163"/>
      <c r="Q167" s="163"/>
      <c r="R167" s="163"/>
      <c r="S167" s="163"/>
      <c r="T167" s="163"/>
      <c r="U167" s="163"/>
      <c r="V167" s="163"/>
      <c r="W167" s="163"/>
      <c r="X167" s="163"/>
      <c r="Y167" s="163"/>
      <c r="Z167" s="163"/>
    </row>
    <row r="168" ht="11.25" customHeight="1">
      <c r="A168" s="162" t="s">
        <v>12318</v>
      </c>
      <c r="B168" s="10" t="s">
        <v>177</v>
      </c>
      <c r="C168" s="162" t="s">
        <v>14903</v>
      </c>
      <c r="D168" s="172">
        <v>20.0</v>
      </c>
      <c r="E168" s="394">
        <v>20.0</v>
      </c>
      <c r="F168" s="162" t="s">
        <v>202</v>
      </c>
      <c r="G168" s="163"/>
      <c r="H168" s="163"/>
      <c r="I168" s="163"/>
      <c r="J168" s="163"/>
      <c r="K168" s="163"/>
      <c r="L168" s="163"/>
      <c r="M168" s="163"/>
      <c r="N168" s="163"/>
      <c r="O168" s="163"/>
      <c r="P168" s="163"/>
      <c r="Q168" s="163"/>
      <c r="R168" s="163"/>
      <c r="S168" s="163"/>
      <c r="T168" s="163"/>
      <c r="U168" s="163"/>
      <c r="V168" s="163"/>
      <c r="W168" s="163"/>
      <c r="X168" s="163"/>
      <c r="Y168" s="163"/>
      <c r="Z168" s="163"/>
    </row>
    <row r="169" ht="11.25" customHeight="1">
      <c r="A169" s="162" t="s">
        <v>11964</v>
      </c>
      <c r="B169" s="10" t="s">
        <v>52</v>
      </c>
      <c r="C169" s="162" t="s">
        <v>14904</v>
      </c>
      <c r="D169" s="172">
        <v>30.0</v>
      </c>
      <c r="E169" s="394">
        <v>30.0</v>
      </c>
      <c r="F169" s="162" t="s">
        <v>61</v>
      </c>
      <c r="G169" s="163"/>
      <c r="H169" s="163"/>
      <c r="I169" s="163"/>
      <c r="J169" s="163"/>
      <c r="K169" s="163"/>
      <c r="L169" s="163"/>
      <c r="M169" s="163"/>
      <c r="N169" s="163"/>
      <c r="O169" s="163"/>
      <c r="P169" s="163"/>
      <c r="Q169" s="163"/>
      <c r="R169" s="163"/>
      <c r="S169" s="163"/>
      <c r="T169" s="163"/>
      <c r="U169" s="163"/>
      <c r="V169" s="163"/>
      <c r="W169" s="163"/>
      <c r="X169" s="163"/>
      <c r="Y169" s="163"/>
      <c r="Z169" s="163"/>
    </row>
    <row r="170" ht="11.25" customHeight="1">
      <c r="A170" s="162" t="s">
        <v>57</v>
      </c>
      <c r="B170" s="10" t="s">
        <v>52</v>
      </c>
      <c r="C170" s="162" t="s">
        <v>14905</v>
      </c>
      <c r="D170" s="172">
        <v>30.0</v>
      </c>
      <c r="E170" s="394">
        <v>30.0</v>
      </c>
      <c r="F170" s="162" t="s">
        <v>57</v>
      </c>
      <c r="G170" s="163"/>
      <c r="H170" s="163"/>
      <c r="I170" s="163"/>
      <c r="J170" s="163"/>
      <c r="K170" s="163"/>
      <c r="L170" s="163"/>
      <c r="M170" s="163"/>
      <c r="N170" s="163"/>
      <c r="O170" s="163"/>
      <c r="P170" s="163"/>
      <c r="Q170" s="163"/>
      <c r="R170" s="163"/>
      <c r="S170" s="163"/>
      <c r="T170" s="163"/>
      <c r="U170" s="163"/>
      <c r="V170" s="163"/>
      <c r="W170" s="163"/>
      <c r="X170" s="163"/>
      <c r="Y170" s="163"/>
      <c r="Z170" s="163"/>
    </row>
    <row r="171" ht="11.25" customHeight="1">
      <c r="A171" s="162" t="s">
        <v>57</v>
      </c>
      <c r="B171" s="10" t="s">
        <v>52</v>
      </c>
      <c r="C171" s="162" t="s">
        <v>14906</v>
      </c>
      <c r="D171" s="172">
        <v>30.0</v>
      </c>
      <c r="E171" s="394">
        <v>30.0</v>
      </c>
      <c r="F171" s="162" t="s">
        <v>57</v>
      </c>
      <c r="G171" s="163"/>
      <c r="H171" s="163"/>
      <c r="I171" s="163"/>
      <c r="J171" s="163"/>
      <c r="K171" s="163"/>
      <c r="L171" s="163"/>
      <c r="M171" s="163"/>
      <c r="N171" s="163"/>
      <c r="O171" s="163"/>
      <c r="P171" s="163"/>
      <c r="Q171" s="163"/>
      <c r="R171" s="163"/>
      <c r="S171" s="163"/>
      <c r="T171" s="163"/>
      <c r="U171" s="163"/>
      <c r="V171" s="163"/>
      <c r="W171" s="163"/>
      <c r="X171" s="163"/>
      <c r="Y171" s="163"/>
      <c r="Z171" s="163"/>
    </row>
    <row r="172" ht="11.25" customHeight="1">
      <c r="A172" s="162" t="s">
        <v>57</v>
      </c>
      <c r="B172" s="10" t="s">
        <v>52</v>
      </c>
      <c r="C172" s="162" t="s">
        <v>14907</v>
      </c>
      <c r="D172" s="172">
        <v>30.0</v>
      </c>
      <c r="E172" s="394">
        <v>30.0</v>
      </c>
      <c r="F172" s="162" t="s">
        <v>57</v>
      </c>
      <c r="G172" s="163"/>
      <c r="H172" s="163"/>
      <c r="I172" s="163"/>
      <c r="J172" s="163"/>
      <c r="K172" s="163"/>
      <c r="L172" s="163"/>
      <c r="M172" s="163"/>
      <c r="N172" s="163"/>
      <c r="O172" s="163"/>
      <c r="P172" s="163"/>
      <c r="Q172" s="163"/>
      <c r="R172" s="163"/>
      <c r="S172" s="163"/>
      <c r="T172" s="163"/>
      <c r="U172" s="163"/>
      <c r="V172" s="163"/>
      <c r="W172" s="163"/>
      <c r="X172" s="163"/>
      <c r="Y172" s="163"/>
      <c r="Z172" s="163"/>
    </row>
    <row r="173" ht="11.25" customHeight="1">
      <c r="A173" s="162" t="s">
        <v>57</v>
      </c>
      <c r="B173" s="10" t="s">
        <v>52</v>
      </c>
      <c r="C173" s="162" t="s">
        <v>14908</v>
      </c>
      <c r="D173" s="172">
        <v>30.0</v>
      </c>
      <c r="E173" s="394">
        <v>30.0</v>
      </c>
      <c r="F173" s="162" t="s">
        <v>57</v>
      </c>
      <c r="G173" s="163"/>
      <c r="H173" s="163"/>
      <c r="I173" s="163"/>
      <c r="J173" s="163"/>
      <c r="K173" s="163"/>
      <c r="L173" s="163"/>
      <c r="M173" s="163"/>
      <c r="N173" s="163"/>
      <c r="O173" s="163"/>
      <c r="P173" s="163"/>
      <c r="Q173" s="163"/>
      <c r="R173" s="163"/>
      <c r="S173" s="163"/>
      <c r="T173" s="163"/>
      <c r="U173" s="163"/>
      <c r="V173" s="163"/>
      <c r="W173" s="163"/>
      <c r="X173" s="163"/>
      <c r="Y173" s="163"/>
      <c r="Z173" s="163"/>
    </row>
    <row r="174" ht="11.25" customHeight="1">
      <c r="A174" s="162" t="s">
        <v>57</v>
      </c>
      <c r="B174" s="10" t="s">
        <v>52</v>
      </c>
      <c r="C174" s="162" t="s">
        <v>14909</v>
      </c>
      <c r="D174" s="172">
        <v>30.0</v>
      </c>
      <c r="E174" s="394">
        <v>30.0</v>
      </c>
      <c r="F174" s="162" t="s">
        <v>57</v>
      </c>
      <c r="G174" s="163"/>
      <c r="H174" s="163"/>
      <c r="I174" s="163"/>
      <c r="J174" s="163"/>
      <c r="K174" s="163"/>
      <c r="L174" s="163"/>
      <c r="M174" s="163"/>
      <c r="N174" s="163"/>
      <c r="O174" s="163"/>
      <c r="P174" s="163"/>
      <c r="Q174" s="163"/>
      <c r="R174" s="163"/>
      <c r="S174" s="163"/>
      <c r="T174" s="163"/>
      <c r="U174" s="163"/>
      <c r="V174" s="163"/>
      <c r="W174" s="163"/>
      <c r="X174" s="163"/>
      <c r="Y174" s="163"/>
      <c r="Z174" s="163"/>
    </row>
    <row r="175" ht="11.25" customHeight="1">
      <c r="A175" s="162" t="s">
        <v>14910</v>
      </c>
      <c r="B175" s="10" t="s">
        <v>52</v>
      </c>
      <c r="C175" s="162" t="s">
        <v>14911</v>
      </c>
      <c r="D175" s="172">
        <v>20.0</v>
      </c>
      <c r="E175" s="394">
        <v>20.0</v>
      </c>
      <c r="F175" s="162" t="s">
        <v>3487</v>
      </c>
      <c r="G175" s="163"/>
      <c r="H175" s="163"/>
      <c r="I175" s="163"/>
      <c r="J175" s="163"/>
      <c r="K175" s="163"/>
      <c r="L175" s="163"/>
      <c r="M175" s="163"/>
      <c r="N175" s="163"/>
      <c r="O175" s="163"/>
      <c r="P175" s="163"/>
      <c r="Q175" s="163"/>
      <c r="R175" s="163"/>
      <c r="S175" s="163"/>
      <c r="T175" s="163"/>
      <c r="U175" s="163"/>
      <c r="V175" s="163"/>
      <c r="W175" s="163"/>
      <c r="X175" s="163"/>
      <c r="Y175" s="163"/>
      <c r="Z175" s="163"/>
    </row>
    <row r="176" ht="11.25" customHeight="1">
      <c r="A176" s="162" t="s">
        <v>14910</v>
      </c>
      <c r="B176" s="10" t="s">
        <v>52</v>
      </c>
      <c r="C176" s="162" t="s">
        <v>14912</v>
      </c>
      <c r="D176" s="172">
        <v>20.0</v>
      </c>
      <c r="E176" s="394">
        <v>20.0</v>
      </c>
      <c r="F176" s="162" t="s">
        <v>3487</v>
      </c>
      <c r="G176" s="163"/>
      <c r="H176" s="163"/>
      <c r="I176" s="163"/>
      <c r="J176" s="163"/>
      <c r="K176" s="163"/>
      <c r="L176" s="163"/>
      <c r="M176" s="163"/>
      <c r="N176" s="163"/>
      <c r="O176" s="163"/>
      <c r="P176" s="163"/>
      <c r="Q176" s="163"/>
      <c r="R176" s="163"/>
      <c r="S176" s="163"/>
      <c r="T176" s="163"/>
      <c r="U176" s="163"/>
      <c r="V176" s="163"/>
      <c r="W176" s="163"/>
      <c r="X176" s="163"/>
      <c r="Y176" s="163"/>
      <c r="Z176" s="163"/>
    </row>
    <row r="177" ht="11.25" customHeight="1">
      <c r="A177" s="162" t="s">
        <v>14910</v>
      </c>
      <c r="B177" s="10" t="s">
        <v>52</v>
      </c>
      <c r="C177" s="162" t="s">
        <v>14913</v>
      </c>
      <c r="D177" s="172">
        <v>20.0</v>
      </c>
      <c r="E177" s="394">
        <v>20.0</v>
      </c>
      <c r="F177" s="162" t="s">
        <v>3487</v>
      </c>
      <c r="G177" s="163"/>
      <c r="H177" s="163"/>
      <c r="I177" s="163"/>
      <c r="J177" s="163"/>
      <c r="K177" s="163"/>
      <c r="L177" s="163"/>
      <c r="M177" s="163"/>
      <c r="N177" s="163"/>
      <c r="O177" s="163"/>
      <c r="P177" s="163"/>
      <c r="Q177" s="163"/>
      <c r="R177" s="163"/>
      <c r="S177" s="163"/>
      <c r="T177" s="163"/>
      <c r="U177" s="163"/>
      <c r="V177" s="163"/>
      <c r="W177" s="163"/>
      <c r="X177" s="163"/>
      <c r="Y177" s="163"/>
      <c r="Z177" s="163"/>
    </row>
    <row r="178" ht="11.25" customHeight="1">
      <c r="A178" s="162" t="s">
        <v>14910</v>
      </c>
      <c r="B178" s="10" t="s">
        <v>52</v>
      </c>
      <c r="C178" s="162" t="s">
        <v>14914</v>
      </c>
      <c r="D178" s="172">
        <v>20.0</v>
      </c>
      <c r="E178" s="394">
        <v>20.0</v>
      </c>
      <c r="F178" s="162" t="s">
        <v>3487</v>
      </c>
      <c r="G178" s="163"/>
      <c r="H178" s="163"/>
      <c r="I178" s="163"/>
      <c r="J178" s="163"/>
      <c r="K178" s="163"/>
      <c r="L178" s="163"/>
      <c r="M178" s="163"/>
      <c r="N178" s="163"/>
      <c r="O178" s="163"/>
      <c r="P178" s="163"/>
      <c r="Q178" s="163"/>
      <c r="R178" s="163"/>
      <c r="S178" s="163"/>
      <c r="T178" s="163"/>
      <c r="U178" s="163"/>
      <c r="V178" s="163"/>
      <c r="W178" s="163"/>
      <c r="X178" s="163"/>
      <c r="Y178" s="163"/>
      <c r="Z178" s="163"/>
    </row>
    <row r="179" ht="11.25" customHeight="1">
      <c r="A179" s="162" t="s">
        <v>12688</v>
      </c>
      <c r="B179" s="10" t="s">
        <v>177</v>
      </c>
      <c r="C179" s="162" t="s">
        <v>14915</v>
      </c>
      <c r="D179" s="172">
        <v>20.0</v>
      </c>
      <c r="E179" s="394">
        <v>20.0</v>
      </c>
      <c r="F179" s="162" t="s">
        <v>176</v>
      </c>
      <c r="G179" s="163"/>
      <c r="H179" s="163"/>
      <c r="I179" s="163"/>
      <c r="J179" s="163"/>
      <c r="K179" s="163"/>
      <c r="L179" s="163"/>
      <c r="M179" s="163"/>
      <c r="N179" s="163"/>
      <c r="O179" s="163"/>
      <c r="P179" s="163"/>
      <c r="Q179" s="163"/>
      <c r="R179" s="163"/>
      <c r="S179" s="163"/>
      <c r="T179" s="163"/>
      <c r="U179" s="163"/>
      <c r="V179" s="163"/>
      <c r="W179" s="163"/>
      <c r="X179" s="163"/>
      <c r="Y179" s="163"/>
      <c r="Z179" s="163"/>
    </row>
    <row r="180" ht="11.25" customHeight="1">
      <c r="A180" s="162" t="s">
        <v>12688</v>
      </c>
      <c r="B180" s="10" t="s">
        <v>177</v>
      </c>
      <c r="C180" s="162" t="s">
        <v>14916</v>
      </c>
      <c r="D180" s="172">
        <v>20.0</v>
      </c>
      <c r="E180" s="394">
        <v>20.0</v>
      </c>
      <c r="F180" s="162" t="s">
        <v>176</v>
      </c>
      <c r="G180" s="163"/>
      <c r="H180" s="163"/>
      <c r="I180" s="163"/>
      <c r="J180" s="163"/>
      <c r="K180" s="163"/>
      <c r="L180" s="163"/>
      <c r="M180" s="163"/>
      <c r="N180" s="163"/>
      <c r="O180" s="163"/>
      <c r="P180" s="163"/>
      <c r="Q180" s="163"/>
      <c r="R180" s="163"/>
      <c r="S180" s="163"/>
      <c r="T180" s="163"/>
      <c r="U180" s="163"/>
      <c r="V180" s="163"/>
      <c r="W180" s="163"/>
      <c r="X180" s="163"/>
      <c r="Y180" s="163"/>
      <c r="Z180" s="163"/>
    </row>
    <row r="181" ht="11.25" customHeight="1">
      <c r="A181" s="162" t="s">
        <v>12688</v>
      </c>
      <c r="B181" s="10" t="s">
        <v>177</v>
      </c>
      <c r="C181" s="162" t="s">
        <v>14917</v>
      </c>
      <c r="D181" s="172">
        <v>20.0</v>
      </c>
      <c r="E181" s="394">
        <v>20.0</v>
      </c>
      <c r="F181" s="162" t="s">
        <v>176</v>
      </c>
      <c r="G181" s="163"/>
      <c r="H181" s="163"/>
      <c r="I181" s="163"/>
      <c r="J181" s="163"/>
      <c r="K181" s="163"/>
      <c r="L181" s="163"/>
      <c r="M181" s="163"/>
      <c r="N181" s="163"/>
      <c r="O181" s="163"/>
      <c r="P181" s="163"/>
      <c r="Q181" s="163"/>
      <c r="R181" s="163"/>
      <c r="S181" s="163"/>
      <c r="T181" s="163"/>
      <c r="U181" s="163"/>
      <c r="V181" s="163"/>
      <c r="W181" s="163"/>
      <c r="X181" s="163"/>
      <c r="Y181" s="163"/>
      <c r="Z181" s="163"/>
    </row>
    <row r="182" ht="11.25" customHeight="1">
      <c r="A182" s="162" t="s">
        <v>12688</v>
      </c>
      <c r="B182" s="10" t="s">
        <v>177</v>
      </c>
      <c r="C182" s="162" t="s">
        <v>14918</v>
      </c>
      <c r="D182" s="172">
        <v>20.0</v>
      </c>
      <c r="E182" s="394">
        <v>20.0</v>
      </c>
      <c r="F182" s="162" t="s">
        <v>176</v>
      </c>
      <c r="G182" s="163"/>
      <c r="H182" s="163"/>
      <c r="I182" s="163"/>
      <c r="J182" s="163"/>
      <c r="K182" s="163"/>
      <c r="L182" s="163"/>
      <c r="M182" s="163"/>
      <c r="N182" s="163"/>
      <c r="O182" s="163"/>
      <c r="P182" s="163"/>
      <c r="Q182" s="163"/>
      <c r="R182" s="163"/>
      <c r="S182" s="163"/>
      <c r="T182" s="163"/>
      <c r="U182" s="163"/>
      <c r="V182" s="163"/>
      <c r="W182" s="163"/>
      <c r="X182" s="163"/>
      <c r="Y182" s="163"/>
      <c r="Z182" s="163"/>
    </row>
    <row r="183" ht="11.25" customHeight="1">
      <c r="A183" s="162" t="s">
        <v>12688</v>
      </c>
      <c r="B183" s="10" t="s">
        <v>177</v>
      </c>
      <c r="C183" s="162" t="s">
        <v>14919</v>
      </c>
      <c r="D183" s="172">
        <v>20.0</v>
      </c>
      <c r="E183" s="394">
        <v>20.0</v>
      </c>
      <c r="F183" s="162" t="s">
        <v>176</v>
      </c>
      <c r="G183" s="163"/>
      <c r="H183" s="163"/>
      <c r="I183" s="163"/>
      <c r="J183" s="163"/>
      <c r="K183" s="163"/>
      <c r="L183" s="163"/>
      <c r="M183" s="163"/>
      <c r="N183" s="163"/>
      <c r="O183" s="163"/>
      <c r="P183" s="163"/>
      <c r="Q183" s="163"/>
      <c r="R183" s="163"/>
      <c r="S183" s="163"/>
      <c r="T183" s="163"/>
      <c r="U183" s="163"/>
      <c r="V183" s="163"/>
      <c r="W183" s="163"/>
      <c r="X183" s="163"/>
      <c r="Y183" s="163"/>
      <c r="Z183" s="163"/>
    </row>
    <row r="184" ht="11.25" customHeight="1">
      <c r="A184" s="162" t="s">
        <v>184</v>
      </c>
      <c r="B184" s="10" t="s">
        <v>1183</v>
      </c>
      <c r="C184" s="162" t="s">
        <v>14920</v>
      </c>
      <c r="D184" s="172">
        <v>30.0</v>
      </c>
      <c r="E184" s="394">
        <v>30.0</v>
      </c>
      <c r="F184" s="162" t="s">
        <v>11522</v>
      </c>
      <c r="G184" s="163"/>
      <c r="H184" s="163"/>
      <c r="I184" s="163"/>
      <c r="J184" s="163"/>
      <c r="K184" s="163"/>
      <c r="L184" s="163"/>
      <c r="M184" s="163"/>
      <c r="N184" s="163"/>
      <c r="O184" s="163"/>
      <c r="P184" s="163"/>
      <c r="Q184" s="163"/>
      <c r="R184" s="163"/>
      <c r="S184" s="163"/>
      <c r="T184" s="163"/>
      <c r="U184" s="163"/>
      <c r="V184" s="163"/>
      <c r="W184" s="163"/>
      <c r="X184" s="163"/>
      <c r="Y184" s="163"/>
      <c r="Z184" s="163"/>
    </row>
    <row r="185" ht="11.25" customHeight="1">
      <c r="A185" s="162" t="s">
        <v>184</v>
      </c>
      <c r="B185" s="10" t="s">
        <v>1183</v>
      </c>
      <c r="C185" s="162" t="s">
        <v>14921</v>
      </c>
      <c r="D185" s="172">
        <v>30.0</v>
      </c>
      <c r="E185" s="394">
        <v>30.0</v>
      </c>
      <c r="F185" s="162" t="s">
        <v>11522</v>
      </c>
      <c r="G185" s="163"/>
      <c r="H185" s="163"/>
      <c r="I185" s="163"/>
      <c r="J185" s="163"/>
      <c r="K185" s="163"/>
      <c r="L185" s="163"/>
      <c r="M185" s="163"/>
      <c r="N185" s="163"/>
      <c r="O185" s="163"/>
      <c r="P185" s="163"/>
      <c r="Q185" s="163"/>
      <c r="R185" s="163"/>
      <c r="S185" s="163"/>
      <c r="T185" s="163"/>
      <c r="U185" s="163"/>
      <c r="V185" s="163"/>
      <c r="W185" s="163"/>
      <c r="X185" s="163"/>
      <c r="Y185" s="163"/>
      <c r="Z185" s="163"/>
    </row>
    <row r="186" ht="11.25" customHeight="1">
      <c r="A186" s="162" t="s">
        <v>184</v>
      </c>
      <c r="B186" s="10" t="s">
        <v>1183</v>
      </c>
      <c r="C186" s="162" t="s">
        <v>14922</v>
      </c>
      <c r="D186" s="172">
        <v>30.0</v>
      </c>
      <c r="E186" s="394">
        <v>30.0</v>
      </c>
      <c r="F186" s="162" t="s">
        <v>11522</v>
      </c>
      <c r="G186" s="163"/>
      <c r="H186" s="163"/>
      <c r="I186" s="163"/>
      <c r="J186" s="163"/>
      <c r="K186" s="163"/>
      <c r="L186" s="163"/>
      <c r="M186" s="163"/>
      <c r="N186" s="163"/>
      <c r="O186" s="163"/>
      <c r="P186" s="163"/>
      <c r="Q186" s="163"/>
      <c r="R186" s="163"/>
      <c r="S186" s="163"/>
      <c r="T186" s="163"/>
      <c r="U186" s="163"/>
      <c r="V186" s="163"/>
      <c r="W186" s="163"/>
      <c r="X186" s="163"/>
      <c r="Y186" s="163"/>
      <c r="Z186" s="163"/>
    </row>
    <row r="187" ht="11.25" customHeight="1">
      <c r="A187" s="162" t="s">
        <v>184</v>
      </c>
      <c r="B187" s="10" t="s">
        <v>1183</v>
      </c>
      <c r="C187" s="162" t="s">
        <v>14923</v>
      </c>
      <c r="D187" s="172">
        <v>30.0</v>
      </c>
      <c r="E187" s="394">
        <v>30.0</v>
      </c>
      <c r="F187" s="162" t="s">
        <v>11522</v>
      </c>
      <c r="G187" s="163"/>
      <c r="H187" s="163"/>
      <c r="I187" s="163"/>
      <c r="J187" s="163"/>
      <c r="K187" s="163"/>
      <c r="L187" s="163"/>
      <c r="M187" s="163"/>
      <c r="N187" s="163"/>
      <c r="O187" s="163"/>
      <c r="P187" s="163"/>
      <c r="Q187" s="163"/>
      <c r="R187" s="163"/>
      <c r="S187" s="163"/>
      <c r="T187" s="163"/>
      <c r="U187" s="163"/>
      <c r="V187" s="163"/>
      <c r="W187" s="163"/>
      <c r="X187" s="163"/>
      <c r="Y187" s="163"/>
      <c r="Z187" s="163"/>
    </row>
    <row r="188" ht="11.25" customHeight="1">
      <c r="A188" s="162" t="s">
        <v>184</v>
      </c>
      <c r="B188" s="10" t="s">
        <v>1183</v>
      </c>
      <c r="C188" s="162" t="s">
        <v>14924</v>
      </c>
      <c r="D188" s="172">
        <v>30.0</v>
      </c>
      <c r="E188" s="394">
        <v>30.0</v>
      </c>
      <c r="F188" s="162" t="s">
        <v>11522</v>
      </c>
      <c r="G188" s="163"/>
      <c r="H188" s="163"/>
      <c r="I188" s="163"/>
      <c r="J188" s="163"/>
      <c r="K188" s="163"/>
      <c r="L188" s="163"/>
      <c r="M188" s="163"/>
      <c r="N188" s="163"/>
      <c r="O188" s="163"/>
      <c r="P188" s="163"/>
      <c r="Q188" s="163"/>
      <c r="R188" s="163"/>
      <c r="S188" s="163"/>
      <c r="T188" s="163"/>
      <c r="U188" s="163"/>
      <c r="V188" s="163"/>
      <c r="W188" s="163"/>
      <c r="X188" s="163"/>
      <c r="Y188" s="163"/>
      <c r="Z188" s="163"/>
    </row>
    <row r="189" ht="11.25" customHeight="1">
      <c r="A189" s="162" t="s">
        <v>184</v>
      </c>
      <c r="B189" s="10" t="s">
        <v>1183</v>
      </c>
      <c r="C189" s="162" t="s">
        <v>14925</v>
      </c>
      <c r="D189" s="172">
        <v>30.0</v>
      </c>
      <c r="E189" s="394">
        <v>30.0</v>
      </c>
      <c r="F189" s="162" t="s">
        <v>11522</v>
      </c>
      <c r="G189" s="163"/>
      <c r="H189" s="163"/>
      <c r="I189" s="163"/>
      <c r="J189" s="163"/>
      <c r="K189" s="163"/>
      <c r="L189" s="163"/>
      <c r="M189" s="163"/>
      <c r="N189" s="163"/>
      <c r="O189" s="163"/>
      <c r="P189" s="163"/>
      <c r="Q189" s="163"/>
      <c r="R189" s="163"/>
      <c r="S189" s="163"/>
      <c r="T189" s="163"/>
      <c r="U189" s="163"/>
      <c r="V189" s="163"/>
      <c r="W189" s="163"/>
      <c r="X189" s="163"/>
      <c r="Y189" s="163"/>
      <c r="Z189" s="163"/>
    </row>
    <row r="190" ht="11.25" customHeight="1">
      <c r="A190" s="162" t="s">
        <v>184</v>
      </c>
      <c r="B190" s="10" t="s">
        <v>1183</v>
      </c>
      <c r="C190" s="162" t="s">
        <v>14926</v>
      </c>
      <c r="D190" s="172">
        <v>30.0</v>
      </c>
      <c r="E190" s="394">
        <v>30.0</v>
      </c>
      <c r="F190" s="162" t="s">
        <v>11522</v>
      </c>
      <c r="G190" s="163"/>
      <c r="H190" s="163"/>
      <c r="I190" s="163"/>
      <c r="J190" s="163"/>
      <c r="K190" s="163"/>
      <c r="L190" s="163"/>
      <c r="M190" s="163"/>
      <c r="N190" s="163"/>
      <c r="O190" s="163"/>
      <c r="P190" s="163"/>
      <c r="Q190" s="163"/>
      <c r="R190" s="163"/>
      <c r="S190" s="163"/>
      <c r="T190" s="163"/>
      <c r="U190" s="163"/>
      <c r="V190" s="163"/>
      <c r="W190" s="163"/>
      <c r="X190" s="163"/>
      <c r="Y190" s="163"/>
      <c r="Z190" s="163"/>
    </row>
    <row r="191" ht="11.25" customHeight="1">
      <c r="A191" s="162" t="s">
        <v>184</v>
      </c>
      <c r="B191" s="10" t="s">
        <v>1183</v>
      </c>
      <c r="C191" s="162" t="s">
        <v>14927</v>
      </c>
      <c r="D191" s="172">
        <v>30.0</v>
      </c>
      <c r="E191" s="394">
        <v>30.0</v>
      </c>
      <c r="F191" s="162" t="s">
        <v>11522</v>
      </c>
      <c r="G191" s="163"/>
      <c r="H191" s="163"/>
      <c r="I191" s="163"/>
      <c r="J191" s="163"/>
      <c r="K191" s="163"/>
      <c r="L191" s="163"/>
      <c r="M191" s="163"/>
      <c r="N191" s="163"/>
      <c r="O191" s="163"/>
      <c r="P191" s="163"/>
      <c r="Q191" s="163"/>
      <c r="R191" s="163"/>
      <c r="S191" s="163"/>
      <c r="T191" s="163"/>
      <c r="U191" s="163"/>
      <c r="V191" s="163"/>
      <c r="W191" s="163"/>
      <c r="X191" s="163"/>
      <c r="Y191" s="163"/>
      <c r="Z191" s="163"/>
    </row>
    <row r="192" ht="11.25" customHeight="1">
      <c r="A192" s="162" t="s">
        <v>184</v>
      </c>
      <c r="B192" s="10" t="s">
        <v>1183</v>
      </c>
      <c r="C192" s="162" t="s">
        <v>14928</v>
      </c>
      <c r="D192" s="172">
        <v>30.0</v>
      </c>
      <c r="E192" s="394">
        <v>30.0</v>
      </c>
      <c r="F192" s="162" t="s">
        <v>11522</v>
      </c>
      <c r="G192" s="163"/>
      <c r="H192" s="163"/>
      <c r="I192" s="163"/>
      <c r="J192" s="163"/>
      <c r="K192" s="163"/>
      <c r="L192" s="163"/>
      <c r="M192" s="163"/>
      <c r="N192" s="163"/>
      <c r="O192" s="163"/>
      <c r="P192" s="163"/>
      <c r="Q192" s="163"/>
      <c r="R192" s="163"/>
      <c r="S192" s="163"/>
      <c r="T192" s="163"/>
      <c r="U192" s="163"/>
      <c r="V192" s="163"/>
      <c r="W192" s="163"/>
      <c r="X192" s="163"/>
      <c r="Y192" s="163"/>
      <c r="Z192" s="163"/>
    </row>
    <row r="193" ht="11.25" customHeight="1">
      <c r="A193" s="162" t="s">
        <v>184</v>
      </c>
      <c r="B193" s="10" t="s">
        <v>1183</v>
      </c>
      <c r="C193" s="162" t="s">
        <v>14929</v>
      </c>
      <c r="D193" s="172">
        <v>30.0</v>
      </c>
      <c r="E193" s="394">
        <v>30.0</v>
      </c>
      <c r="F193" s="162" t="s">
        <v>11522</v>
      </c>
      <c r="G193" s="163"/>
      <c r="H193" s="163"/>
      <c r="I193" s="163"/>
      <c r="J193" s="163"/>
      <c r="K193" s="163"/>
      <c r="L193" s="163"/>
      <c r="M193" s="163"/>
      <c r="N193" s="163"/>
      <c r="O193" s="163"/>
      <c r="P193" s="163"/>
      <c r="Q193" s="163"/>
      <c r="R193" s="163"/>
      <c r="S193" s="163"/>
      <c r="T193" s="163"/>
      <c r="U193" s="163"/>
      <c r="V193" s="163"/>
      <c r="W193" s="163"/>
      <c r="X193" s="163"/>
      <c r="Y193" s="163"/>
      <c r="Z193" s="163"/>
    </row>
    <row r="194" ht="11.25" customHeight="1">
      <c r="A194" s="162" t="s">
        <v>184</v>
      </c>
      <c r="B194" s="10" t="s">
        <v>1183</v>
      </c>
      <c r="C194" s="162" t="s">
        <v>14930</v>
      </c>
      <c r="D194" s="172">
        <v>30.0</v>
      </c>
      <c r="E194" s="394">
        <v>30.0</v>
      </c>
      <c r="F194" s="162" t="s">
        <v>11522</v>
      </c>
      <c r="G194" s="163"/>
      <c r="H194" s="163"/>
      <c r="I194" s="163"/>
      <c r="J194" s="163"/>
      <c r="K194" s="163"/>
      <c r="L194" s="163"/>
      <c r="M194" s="163"/>
      <c r="N194" s="163"/>
      <c r="O194" s="163"/>
      <c r="P194" s="163"/>
      <c r="Q194" s="163"/>
      <c r="R194" s="163"/>
      <c r="S194" s="163"/>
      <c r="T194" s="163"/>
      <c r="U194" s="163"/>
      <c r="V194" s="163"/>
      <c r="W194" s="163"/>
      <c r="X194" s="163"/>
      <c r="Y194" s="163"/>
      <c r="Z194" s="163"/>
    </row>
    <row r="195" ht="11.25" customHeight="1">
      <c r="A195" s="162" t="s">
        <v>184</v>
      </c>
      <c r="B195" s="10" t="s">
        <v>1183</v>
      </c>
      <c r="C195" s="162" t="s">
        <v>14931</v>
      </c>
      <c r="D195" s="172">
        <v>30.0</v>
      </c>
      <c r="E195" s="394">
        <v>30.0</v>
      </c>
      <c r="F195" s="162" t="s">
        <v>11522</v>
      </c>
      <c r="G195" s="163"/>
      <c r="H195" s="163"/>
      <c r="I195" s="163"/>
      <c r="J195" s="163"/>
      <c r="K195" s="163"/>
      <c r="L195" s="163"/>
      <c r="M195" s="163"/>
      <c r="N195" s="163"/>
      <c r="O195" s="163"/>
      <c r="P195" s="163"/>
      <c r="Q195" s="163"/>
      <c r="R195" s="163"/>
      <c r="S195" s="163"/>
      <c r="T195" s="163"/>
      <c r="U195" s="163"/>
      <c r="V195" s="163"/>
      <c r="W195" s="163"/>
      <c r="X195" s="163"/>
      <c r="Y195" s="163"/>
      <c r="Z195" s="163"/>
    </row>
    <row r="196" ht="11.25" customHeight="1">
      <c r="A196" s="162" t="s">
        <v>184</v>
      </c>
      <c r="B196" s="10" t="s">
        <v>1183</v>
      </c>
      <c r="C196" s="162" t="s">
        <v>14932</v>
      </c>
      <c r="D196" s="172">
        <v>30.0</v>
      </c>
      <c r="E196" s="394">
        <v>30.0</v>
      </c>
      <c r="F196" s="162" t="s">
        <v>11522</v>
      </c>
      <c r="G196" s="163"/>
      <c r="H196" s="163"/>
      <c r="I196" s="163"/>
      <c r="J196" s="163"/>
      <c r="K196" s="163"/>
      <c r="L196" s="163"/>
      <c r="M196" s="163"/>
      <c r="N196" s="163"/>
      <c r="O196" s="163"/>
      <c r="P196" s="163"/>
      <c r="Q196" s="163"/>
      <c r="R196" s="163"/>
      <c r="S196" s="163"/>
      <c r="T196" s="163"/>
      <c r="U196" s="163"/>
      <c r="V196" s="163"/>
      <c r="W196" s="163"/>
      <c r="X196" s="163"/>
      <c r="Y196" s="163"/>
      <c r="Z196" s="163"/>
    </row>
    <row r="197" ht="11.25" customHeight="1">
      <c r="A197" s="162" t="s">
        <v>184</v>
      </c>
      <c r="B197" s="10" t="s">
        <v>1183</v>
      </c>
      <c r="C197" s="162" t="s">
        <v>14933</v>
      </c>
      <c r="D197" s="172">
        <v>30.0</v>
      </c>
      <c r="E197" s="394">
        <v>30.0</v>
      </c>
      <c r="F197" s="162" t="s">
        <v>11522</v>
      </c>
      <c r="G197" s="163"/>
      <c r="H197" s="163"/>
      <c r="I197" s="163"/>
      <c r="J197" s="163"/>
      <c r="K197" s="163"/>
      <c r="L197" s="163"/>
      <c r="M197" s="163"/>
      <c r="N197" s="163"/>
      <c r="O197" s="163"/>
      <c r="P197" s="163"/>
      <c r="Q197" s="163"/>
      <c r="R197" s="163"/>
      <c r="S197" s="163"/>
      <c r="T197" s="163"/>
      <c r="U197" s="163"/>
      <c r="V197" s="163"/>
      <c r="W197" s="163"/>
      <c r="X197" s="163"/>
      <c r="Y197" s="163"/>
      <c r="Z197" s="163"/>
    </row>
    <row r="198" ht="11.25" customHeight="1">
      <c r="A198" s="162" t="s">
        <v>184</v>
      </c>
      <c r="B198" s="10" t="s">
        <v>1183</v>
      </c>
      <c r="C198" s="162" t="s">
        <v>14934</v>
      </c>
      <c r="D198" s="172">
        <v>30.0</v>
      </c>
      <c r="E198" s="394">
        <v>30.0</v>
      </c>
      <c r="F198" s="162" t="s">
        <v>11522</v>
      </c>
      <c r="G198" s="163"/>
      <c r="H198" s="163"/>
      <c r="I198" s="163"/>
      <c r="J198" s="163"/>
      <c r="K198" s="163"/>
      <c r="L198" s="163"/>
      <c r="M198" s="163"/>
      <c r="N198" s="163"/>
      <c r="O198" s="163"/>
      <c r="P198" s="163"/>
      <c r="Q198" s="163"/>
      <c r="R198" s="163"/>
      <c r="S198" s="163"/>
      <c r="T198" s="163"/>
      <c r="U198" s="163"/>
      <c r="V198" s="163"/>
      <c r="W198" s="163"/>
      <c r="X198" s="163"/>
      <c r="Y198" s="163"/>
      <c r="Z198" s="163"/>
    </row>
    <row r="199" ht="11.25" customHeight="1">
      <c r="A199" s="162" t="s">
        <v>184</v>
      </c>
      <c r="B199" s="10" t="s">
        <v>1183</v>
      </c>
      <c r="C199" s="162" t="s">
        <v>14935</v>
      </c>
      <c r="D199" s="172">
        <v>30.0</v>
      </c>
      <c r="E199" s="394">
        <v>30.0</v>
      </c>
      <c r="F199" s="162" t="s">
        <v>11522</v>
      </c>
      <c r="G199" s="163"/>
      <c r="H199" s="163"/>
      <c r="I199" s="163"/>
      <c r="J199" s="163"/>
      <c r="K199" s="163"/>
      <c r="L199" s="163"/>
      <c r="M199" s="163"/>
      <c r="N199" s="163"/>
      <c r="O199" s="163"/>
      <c r="P199" s="163"/>
      <c r="Q199" s="163"/>
      <c r="R199" s="163"/>
      <c r="S199" s="163"/>
      <c r="T199" s="163"/>
      <c r="U199" s="163"/>
      <c r="V199" s="163"/>
      <c r="W199" s="163"/>
      <c r="X199" s="163"/>
      <c r="Y199" s="163"/>
      <c r="Z199" s="163"/>
    </row>
    <row r="200" ht="11.25" customHeight="1">
      <c r="A200" s="162" t="s">
        <v>184</v>
      </c>
      <c r="B200" s="10" t="s">
        <v>1183</v>
      </c>
      <c r="C200" s="162" t="s">
        <v>14936</v>
      </c>
      <c r="D200" s="172">
        <v>30.0</v>
      </c>
      <c r="E200" s="394">
        <v>30.0</v>
      </c>
      <c r="F200" s="162" t="s">
        <v>11522</v>
      </c>
      <c r="G200" s="163"/>
      <c r="H200" s="163"/>
      <c r="I200" s="163"/>
      <c r="J200" s="163"/>
      <c r="K200" s="163"/>
      <c r="L200" s="163"/>
      <c r="M200" s="163"/>
      <c r="N200" s="163"/>
      <c r="O200" s="163"/>
      <c r="P200" s="163"/>
      <c r="Q200" s="163"/>
      <c r="R200" s="163"/>
      <c r="S200" s="163"/>
      <c r="T200" s="163"/>
      <c r="U200" s="163"/>
      <c r="V200" s="163"/>
      <c r="W200" s="163"/>
      <c r="X200" s="163"/>
      <c r="Y200" s="163"/>
      <c r="Z200" s="163"/>
    </row>
    <row r="201" ht="11.25" customHeight="1">
      <c r="A201" s="162" t="s">
        <v>184</v>
      </c>
      <c r="B201" s="10" t="s">
        <v>1183</v>
      </c>
      <c r="C201" s="162" t="s">
        <v>14937</v>
      </c>
      <c r="D201" s="172">
        <v>30.0</v>
      </c>
      <c r="E201" s="394">
        <v>30.0</v>
      </c>
      <c r="F201" s="162" t="s">
        <v>11522</v>
      </c>
      <c r="G201" s="163"/>
      <c r="H201" s="163"/>
      <c r="I201" s="163"/>
      <c r="J201" s="163"/>
      <c r="K201" s="163"/>
      <c r="L201" s="163"/>
      <c r="M201" s="163"/>
      <c r="N201" s="163"/>
      <c r="O201" s="163"/>
      <c r="P201" s="163"/>
      <c r="Q201" s="163"/>
      <c r="R201" s="163"/>
      <c r="S201" s="163"/>
      <c r="T201" s="163"/>
      <c r="U201" s="163"/>
      <c r="V201" s="163"/>
      <c r="W201" s="163"/>
      <c r="X201" s="163"/>
      <c r="Y201" s="163"/>
      <c r="Z201" s="163"/>
    </row>
    <row r="202" ht="11.25" customHeight="1">
      <c r="A202" s="162" t="s">
        <v>184</v>
      </c>
      <c r="B202" s="10" t="s">
        <v>1183</v>
      </c>
      <c r="C202" s="162" t="s">
        <v>14938</v>
      </c>
      <c r="D202" s="172">
        <v>30.0</v>
      </c>
      <c r="E202" s="394">
        <v>30.0</v>
      </c>
      <c r="F202" s="162" t="s">
        <v>11522</v>
      </c>
      <c r="G202" s="163"/>
      <c r="H202" s="163"/>
      <c r="I202" s="163"/>
      <c r="J202" s="163"/>
      <c r="K202" s="163"/>
      <c r="L202" s="163"/>
      <c r="M202" s="163"/>
      <c r="N202" s="163"/>
      <c r="O202" s="163"/>
      <c r="P202" s="163"/>
      <c r="Q202" s="163"/>
      <c r="R202" s="163"/>
      <c r="S202" s="163"/>
      <c r="T202" s="163"/>
      <c r="U202" s="163"/>
      <c r="V202" s="163"/>
      <c r="W202" s="163"/>
      <c r="X202" s="163"/>
      <c r="Y202" s="163"/>
      <c r="Z202" s="163"/>
    </row>
    <row r="203" ht="11.25" customHeight="1">
      <c r="A203" s="162" t="s">
        <v>184</v>
      </c>
      <c r="B203" s="10" t="s">
        <v>1183</v>
      </c>
      <c r="C203" s="162" t="s">
        <v>14939</v>
      </c>
      <c r="D203" s="172">
        <v>30.0</v>
      </c>
      <c r="E203" s="394">
        <v>30.0</v>
      </c>
      <c r="F203" s="162" t="s">
        <v>11522</v>
      </c>
      <c r="G203" s="163"/>
      <c r="H203" s="163"/>
      <c r="I203" s="163"/>
      <c r="J203" s="163"/>
      <c r="K203" s="163"/>
      <c r="L203" s="163"/>
      <c r="M203" s="163"/>
      <c r="N203" s="163"/>
      <c r="O203" s="163"/>
      <c r="P203" s="163"/>
      <c r="Q203" s="163"/>
      <c r="R203" s="163"/>
      <c r="S203" s="163"/>
      <c r="T203" s="163"/>
      <c r="U203" s="163"/>
      <c r="V203" s="163"/>
      <c r="W203" s="163"/>
      <c r="X203" s="163"/>
      <c r="Y203" s="163"/>
      <c r="Z203" s="163"/>
    </row>
    <row r="204" ht="11.25" customHeight="1">
      <c r="A204" s="162" t="s">
        <v>184</v>
      </c>
      <c r="B204" s="10" t="s">
        <v>1183</v>
      </c>
      <c r="C204" s="162" t="s">
        <v>14940</v>
      </c>
      <c r="D204" s="172">
        <v>30.0</v>
      </c>
      <c r="E204" s="394">
        <v>30.0</v>
      </c>
      <c r="F204" s="162" t="s">
        <v>11522</v>
      </c>
      <c r="G204" s="163"/>
      <c r="H204" s="163"/>
      <c r="I204" s="163"/>
      <c r="J204" s="163"/>
      <c r="K204" s="163"/>
      <c r="L204" s="163"/>
      <c r="M204" s="163"/>
      <c r="N204" s="163"/>
      <c r="O204" s="163"/>
      <c r="P204" s="163"/>
      <c r="Q204" s="163"/>
      <c r="R204" s="163"/>
      <c r="S204" s="163"/>
      <c r="T204" s="163"/>
      <c r="U204" s="163"/>
      <c r="V204" s="163"/>
      <c r="W204" s="163"/>
      <c r="X204" s="163"/>
      <c r="Y204" s="163"/>
      <c r="Z204" s="163"/>
    </row>
    <row r="205" ht="11.25" customHeight="1">
      <c r="A205" s="162" t="s">
        <v>184</v>
      </c>
      <c r="B205" s="10" t="s">
        <v>1183</v>
      </c>
      <c r="C205" s="162" t="s">
        <v>14941</v>
      </c>
      <c r="D205" s="172">
        <v>30.0</v>
      </c>
      <c r="E205" s="394">
        <v>30.0</v>
      </c>
      <c r="F205" s="162" t="s">
        <v>11522</v>
      </c>
      <c r="G205" s="163"/>
      <c r="H205" s="163"/>
      <c r="I205" s="163"/>
      <c r="J205" s="163"/>
      <c r="K205" s="163"/>
      <c r="L205" s="163"/>
      <c r="M205" s="163"/>
      <c r="N205" s="163"/>
      <c r="O205" s="163"/>
      <c r="P205" s="163"/>
      <c r="Q205" s="163"/>
      <c r="R205" s="163"/>
      <c r="S205" s="163"/>
      <c r="T205" s="163"/>
      <c r="U205" s="163"/>
      <c r="V205" s="163"/>
      <c r="W205" s="163"/>
      <c r="X205" s="163"/>
      <c r="Y205" s="163"/>
      <c r="Z205" s="163"/>
    </row>
    <row r="206" ht="11.25" customHeight="1">
      <c r="A206" s="162" t="s">
        <v>184</v>
      </c>
      <c r="B206" s="10" t="s">
        <v>1183</v>
      </c>
      <c r="C206" s="162" t="s">
        <v>14942</v>
      </c>
      <c r="D206" s="172">
        <v>30.0</v>
      </c>
      <c r="E206" s="394">
        <v>30.0</v>
      </c>
      <c r="F206" s="162" t="s">
        <v>11522</v>
      </c>
      <c r="G206" s="163"/>
      <c r="H206" s="163"/>
      <c r="I206" s="163"/>
      <c r="J206" s="163"/>
      <c r="K206" s="163"/>
      <c r="L206" s="163"/>
      <c r="M206" s="163"/>
      <c r="N206" s="163"/>
      <c r="O206" s="163"/>
      <c r="P206" s="163"/>
      <c r="Q206" s="163"/>
      <c r="R206" s="163"/>
      <c r="S206" s="163"/>
      <c r="T206" s="163"/>
      <c r="U206" s="163"/>
      <c r="V206" s="163"/>
      <c r="W206" s="163"/>
      <c r="X206" s="163"/>
      <c r="Y206" s="163"/>
      <c r="Z206" s="163"/>
    </row>
    <row r="207" ht="11.25" customHeight="1">
      <c r="A207" s="162" t="s">
        <v>184</v>
      </c>
      <c r="B207" s="10" t="s">
        <v>1183</v>
      </c>
      <c r="C207" s="162" t="s">
        <v>14943</v>
      </c>
      <c r="D207" s="172">
        <v>30.0</v>
      </c>
      <c r="E207" s="394">
        <v>30.0</v>
      </c>
      <c r="F207" s="162" t="s">
        <v>11522</v>
      </c>
      <c r="G207" s="163"/>
      <c r="H207" s="163"/>
      <c r="I207" s="163"/>
      <c r="J207" s="163"/>
      <c r="K207" s="163"/>
      <c r="L207" s="163"/>
      <c r="M207" s="163"/>
      <c r="N207" s="163"/>
      <c r="O207" s="163"/>
      <c r="P207" s="163"/>
      <c r="Q207" s="163"/>
      <c r="R207" s="163"/>
      <c r="S207" s="163"/>
      <c r="T207" s="163"/>
      <c r="U207" s="163"/>
      <c r="V207" s="163"/>
      <c r="W207" s="163"/>
      <c r="X207" s="163"/>
      <c r="Y207" s="163"/>
      <c r="Z207" s="163"/>
    </row>
    <row r="208" ht="11.25" customHeight="1">
      <c r="A208" s="162" t="s">
        <v>184</v>
      </c>
      <c r="B208" s="10" t="s">
        <v>1183</v>
      </c>
      <c r="C208" s="162" t="s">
        <v>14944</v>
      </c>
      <c r="D208" s="172">
        <v>30.0</v>
      </c>
      <c r="E208" s="394">
        <v>30.0</v>
      </c>
      <c r="F208" s="162" t="s">
        <v>11522</v>
      </c>
      <c r="G208" s="163"/>
      <c r="H208" s="163"/>
      <c r="I208" s="163"/>
      <c r="J208" s="163"/>
      <c r="K208" s="163"/>
      <c r="L208" s="163"/>
      <c r="M208" s="163"/>
      <c r="N208" s="163"/>
      <c r="O208" s="163"/>
      <c r="P208" s="163"/>
      <c r="Q208" s="163"/>
      <c r="R208" s="163"/>
      <c r="S208" s="163"/>
      <c r="T208" s="163"/>
      <c r="U208" s="163"/>
      <c r="V208" s="163"/>
      <c r="W208" s="163"/>
      <c r="X208" s="163"/>
      <c r="Y208" s="163"/>
      <c r="Z208" s="163"/>
    </row>
    <row r="209" ht="11.25" customHeight="1">
      <c r="A209" s="162" t="s">
        <v>184</v>
      </c>
      <c r="B209" s="10" t="s">
        <v>1183</v>
      </c>
      <c r="C209" s="162" t="s">
        <v>14945</v>
      </c>
      <c r="D209" s="172">
        <v>30.0</v>
      </c>
      <c r="E209" s="394">
        <v>30.0</v>
      </c>
      <c r="F209" s="162" t="s">
        <v>11522</v>
      </c>
      <c r="G209" s="163"/>
      <c r="H209" s="163"/>
      <c r="I209" s="163"/>
      <c r="J209" s="163"/>
      <c r="K209" s="163"/>
      <c r="L209" s="163"/>
      <c r="M209" s="163"/>
      <c r="N209" s="163"/>
      <c r="O209" s="163"/>
      <c r="P209" s="163"/>
      <c r="Q209" s="163"/>
      <c r="R209" s="163"/>
      <c r="S209" s="163"/>
      <c r="T209" s="163"/>
      <c r="U209" s="163"/>
      <c r="V209" s="163"/>
      <c r="W209" s="163"/>
      <c r="X209" s="163"/>
      <c r="Y209" s="163"/>
      <c r="Z209" s="163"/>
    </row>
    <row r="210" ht="11.25" customHeight="1">
      <c r="A210" s="162" t="s">
        <v>11670</v>
      </c>
      <c r="B210" s="10" t="s">
        <v>52</v>
      </c>
      <c r="C210" s="162" t="s">
        <v>14946</v>
      </c>
      <c r="D210" s="172">
        <v>30.0</v>
      </c>
      <c r="E210" s="394">
        <v>30.0</v>
      </c>
      <c r="F210" s="162" t="s">
        <v>76</v>
      </c>
      <c r="G210" s="163"/>
      <c r="H210" s="163"/>
      <c r="I210" s="163"/>
      <c r="J210" s="163"/>
      <c r="K210" s="163"/>
      <c r="L210" s="163"/>
      <c r="M210" s="163"/>
      <c r="N210" s="163"/>
      <c r="O210" s="163"/>
      <c r="P210" s="163"/>
      <c r="Q210" s="163"/>
      <c r="R210" s="163"/>
      <c r="S210" s="163"/>
      <c r="T210" s="163"/>
      <c r="U210" s="163"/>
      <c r="V210" s="163"/>
      <c r="W210" s="163"/>
      <c r="X210" s="163"/>
      <c r="Y210" s="163"/>
      <c r="Z210" s="163"/>
    </row>
    <row r="211" ht="11.25" customHeight="1">
      <c r="A211" s="162" t="s">
        <v>11670</v>
      </c>
      <c r="B211" s="10" t="s">
        <v>52</v>
      </c>
      <c r="C211" s="162" t="s">
        <v>14947</v>
      </c>
      <c r="D211" s="172">
        <v>30.0</v>
      </c>
      <c r="E211" s="394">
        <v>30.0</v>
      </c>
      <c r="F211" s="162" t="s">
        <v>76</v>
      </c>
      <c r="G211" s="163"/>
      <c r="H211" s="163"/>
      <c r="I211" s="163"/>
      <c r="J211" s="163"/>
      <c r="K211" s="163"/>
      <c r="L211" s="163"/>
      <c r="M211" s="163"/>
      <c r="N211" s="163"/>
      <c r="O211" s="163"/>
      <c r="P211" s="163"/>
      <c r="Q211" s="163"/>
      <c r="R211" s="163"/>
      <c r="S211" s="163"/>
      <c r="T211" s="163"/>
      <c r="U211" s="163"/>
      <c r="V211" s="163"/>
      <c r="W211" s="163"/>
      <c r="X211" s="163"/>
      <c r="Y211" s="163"/>
      <c r="Z211" s="163"/>
    </row>
    <row r="212" ht="11.25" customHeight="1">
      <c r="A212" s="162" t="s">
        <v>11670</v>
      </c>
      <c r="B212" s="10" t="s">
        <v>52</v>
      </c>
      <c r="C212" s="162" t="s">
        <v>14948</v>
      </c>
      <c r="D212" s="172">
        <v>30.0</v>
      </c>
      <c r="E212" s="394">
        <v>30.0</v>
      </c>
      <c r="F212" s="162" t="s">
        <v>76</v>
      </c>
      <c r="G212" s="163"/>
      <c r="H212" s="163"/>
      <c r="I212" s="163"/>
      <c r="J212" s="163"/>
      <c r="K212" s="163"/>
      <c r="L212" s="163"/>
      <c r="M212" s="163"/>
      <c r="N212" s="163"/>
      <c r="O212" s="163"/>
      <c r="P212" s="163"/>
      <c r="Q212" s="163"/>
      <c r="R212" s="163"/>
      <c r="S212" s="163"/>
      <c r="T212" s="163"/>
      <c r="U212" s="163"/>
      <c r="V212" s="163"/>
      <c r="W212" s="163"/>
      <c r="X212" s="163"/>
      <c r="Y212" s="163"/>
      <c r="Z212" s="163"/>
    </row>
    <row r="213" ht="11.25" customHeight="1">
      <c r="A213" s="162" t="s">
        <v>11670</v>
      </c>
      <c r="B213" s="10" t="s">
        <v>52</v>
      </c>
      <c r="C213" s="162" t="s">
        <v>14949</v>
      </c>
      <c r="D213" s="172">
        <v>30.0</v>
      </c>
      <c r="E213" s="394">
        <v>30.0</v>
      </c>
      <c r="F213" s="162" t="s">
        <v>76</v>
      </c>
      <c r="G213" s="163"/>
      <c r="H213" s="163"/>
      <c r="I213" s="163"/>
      <c r="J213" s="163"/>
      <c r="K213" s="163"/>
      <c r="L213" s="163"/>
      <c r="M213" s="163"/>
      <c r="N213" s="163"/>
      <c r="O213" s="163"/>
      <c r="P213" s="163"/>
      <c r="Q213" s="163"/>
      <c r="R213" s="163"/>
      <c r="S213" s="163"/>
      <c r="T213" s="163"/>
      <c r="U213" s="163"/>
      <c r="V213" s="163"/>
      <c r="W213" s="163"/>
      <c r="X213" s="163"/>
      <c r="Y213" s="163"/>
      <c r="Z213" s="163"/>
    </row>
    <row r="214" ht="11.25" customHeight="1">
      <c r="A214" s="162" t="s">
        <v>77</v>
      </c>
      <c r="B214" s="10" t="s">
        <v>52</v>
      </c>
      <c r="C214" s="162" t="s">
        <v>14950</v>
      </c>
      <c r="D214" s="172">
        <v>30.0</v>
      </c>
      <c r="E214" s="394">
        <v>30.0</v>
      </c>
      <c r="F214" s="162" t="s">
        <v>77</v>
      </c>
      <c r="G214" s="163"/>
      <c r="H214" s="163"/>
      <c r="I214" s="163"/>
      <c r="J214" s="163"/>
      <c r="K214" s="163"/>
      <c r="L214" s="163"/>
      <c r="M214" s="163"/>
      <c r="N214" s="163"/>
      <c r="O214" s="163"/>
      <c r="P214" s="163"/>
      <c r="Q214" s="163"/>
      <c r="R214" s="163"/>
      <c r="S214" s="163"/>
      <c r="T214" s="163"/>
      <c r="U214" s="163"/>
      <c r="V214" s="163"/>
      <c r="W214" s="163"/>
      <c r="X214" s="163"/>
      <c r="Y214" s="163"/>
      <c r="Z214" s="163"/>
    </row>
    <row r="215" ht="11.25" customHeight="1">
      <c r="A215" s="162" t="s">
        <v>77</v>
      </c>
      <c r="B215" s="10" t="s">
        <v>52</v>
      </c>
      <c r="C215" s="162" t="s">
        <v>14951</v>
      </c>
      <c r="D215" s="172">
        <v>30.0</v>
      </c>
      <c r="E215" s="394">
        <v>30.0</v>
      </c>
      <c r="F215" s="162" t="s">
        <v>77</v>
      </c>
      <c r="G215" s="163"/>
      <c r="H215" s="163"/>
      <c r="I215" s="163"/>
      <c r="J215" s="163"/>
      <c r="K215" s="163"/>
      <c r="L215" s="163"/>
      <c r="M215" s="163"/>
      <c r="N215" s="163"/>
      <c r="O215" s="163"/>
      <c r="P215" s="163"/>
      <c r="Q215" s="163"/>
      <c r="R215" s="163"/>
      <c r="S215" s="163"/>
      <c r="T215" s="163"/>
      <c r="U215" s="163"/>
      <c r="V215" s="163"/>
      <c r="W215" s="163"/>
      <c r="X215" s="163"/>
      <c r="Y215" s="163"/>
      <c r="Z215" s="163"/>
    </row>
    <row r="216" ht="11.25" customHeight="1">
      <c r="A216" s="162" t="s">
        <v>77</v>
      </c>
      <c r="B216" s="10" t="s">
        <v>52</v>
      </c>
      <c r="C216" s="162" t="s">
        <v>14952</v>
      </c>
      <c r="D216" s="172">
        <v>30.0</v>
      </c>
      <c r="E216" s="394">
        <v>30.0</v>
      </c>
      <c r="F216" s="162" t="s">
        <v>77</v>
      </c>
      <c r="G216" s="163"/>
      <c r="H216" s="163"/>
      <c r="I216" s="163"/>
      <c r="J216" s="163"/>
      <c r="K216" s="163"/>
      <c r="L216" s="163"/>
      <c r="M216" s="163"/>
      <c r="N216" s="163"/>
      <c r="O216" s="163"/>
      <c r="P216" s="163"/>
      <c r="Q216" s="163"/>
      <c r="R216" s="163"/>
      <c r="S216" s="163"/>
      <c r="T216" s="163"/>
      <c r="U216" s="163"/>
      <c r="V216" s="163"/>
      <c r="W216" s="163"/>
      <c r="X216" s="163"/>
      <c r="Y216" s="163"/>
      <c r="Z216" s="163"/>
    </row>
    <row r="217" ht="11.25" customHeight="1">
      <c r="A217" s="162" t="s">
        <v>174</v>
      </c>
      <c r="B217" s="10" t="s">
        <v>141</v>
      </c>
      <c r="C217" s="162" t="s">
        <v>14953</v>
      </c>
      <c r="D217" s="172">
        <v>20.0</v>
      </c>
      <c r="E217" s="394">
        <v>20.0</v>
      </c>
      <c r="F217" s="162" t="s">
        <v>174</v>
      </c>
      <c r="G217" s="163"/>
      <c r="H217" s="163"/>
      <c r="I217" s="163"/>
      <c r="J217" s="163"/>
      <c r="K217" s="163"/>
      <c r="L217" s="163"/>
      <c r="M217" s="163"/>
      <c r="N217" s="163"/>
      <c r="O217" s="163"/>
      <c r="P217" s="163"/>
      <c r="Q217" s="163"/>
      <c r="R217" s="163"/>
      <c r="S217" s="163"/>
      <c r="T217" s="163"/>
      <c r="U217" s="163"/>
      <c r="V217" s="163"/>
      <c r="W217" s="163"/>
      <c r="X217" s="163"/>
      <c r="Y217" s="163"/>
      <c r="Z217" s="163"/>
    </row>
    <row r="218" ht="11.25" customHeight="1">
      <c r="A218" s="162" t="s">
        <v>2177</v>
      </c>
      <c r="B218" s="10" t="s">
        <v>141</v>
      </c>
      <c r="C218" s="162" t="s">
        <v>13723</v>
      </c>
      <c r="D218" s="172">
        <v>20.0</v>
      </c>
      <c r="E218" s="394">
        <v>20.0</v>
      </c>
      <c r="F218" s="162" t="s">
        <v>144</v>
      </c>
      <c r="G218" s="163"/>
      <c r="H218" s="163"/>
      <c r="I218" s="163"/>
      <c r="J218" s="163"/>
      <c r="K218" s="163"/>
      <c r="L218" s="163"/>
      <c r="M218" s="163"/>
      <c r="N218" s="163"/>
      <c r="O218" s="163"/>
      <c r="P218" s="163"/>
      <c r="Q218" s="163"/>
      <c r="R218" s="163"/>
      <c r="S218" s="163"/>
      <c r="T218" s="163"/>
      <c r="U218" s="163"/>
      <c r="V218" s="163"/>
      <c r="W218" s="163"/>
      <c r="X218" s="163"/>
      <c r="Y218" s="163"/>
      <c r="Z218" s="163"/>
    </row>
    <row r="219" ht="11.25" customHeight="1">
      <c r="A219" s="162" t="s">
        <v>2177</v>
      </c>
      <c r="B219" s="10" t="s">
        <v>141</v>
      </c>
      <c r="C219" s="162" t="s">
        <v>13723</v>
      </c>
      <c r="D219" s="172">
        <v>20.0</v>
      </c>
      <c r="E219" s="394">
        <v>20.0</v>
      </c>
      <c r="F219" s="162" t="s">
        <v>144</v>
      </c>
      <c r="G219" s="163"/>
      <c r="H219" s="163"/>
      <c r="I219" s="163"/>
      <c r="J219" s="163"/>
      <c r="K219" s="163"/>
      <c r="L219" s="163"/>
      <c r="M219" s="163"/>
      <c r="N219" s="163"/>
      <c r="O219" s="163"/>
      <c r="P219" s="163"/>
      <c r="Q219" s="163"/>
      <c r="R219" s="163"/>
      <c r="S219" s="163"/>
      <c r="T219" s="163"/>
      <c r="U219" s="163"/>
      <c r="V219" s="163"/>
      <c r="W219" s="163"/>
      <c r="X219" s="163"/>
      <c r="Y219" s="163"/>
      <c r="Z219" s="163"/>
    </row>
    <row r="220" ht="11.25" customHeight="1">
      <c r="A220" s="162" t="s">
        <v>2177</v>
      </c>
      <c r="B220" s="10" t="s">
        <v>141</v>
      </c>
      <c r="C220" s="162" t="s">
        <v>13723</v>
      </c>
      <c r="D220" s="172">
        <v>20.0</v>
      </c>
      <c r="E220" s="394">
        <v>20.0</v>
      </c>
      <c r="F220" s="162" t="s">
        <v>144</v>
      </c>
      <c r="G220" s="163"/>
      <c r="H220" s="163"/>
      <c r="I220" s="163"/>
      <c r="J220" s="163"/>
      <c r="K220" s="163"/>
      <c r="L220" s="163"/>
      <c r="M220" s="163"/>
      <c r="N220" s="163"/>
      <c r="O220" s="163"/>
      <c r="P220" s="163"/>
      <c r="Q220" s="163"/>
      <c r="R220" s="163"/>
      <c r="S220" s="163"/>
      <c r="T220" s="163"/>
      <c r="U220" s="163"/>
      <c r="V220" s="163"/>
      <c r="W220" s="163"/>
      <c r="X220" s="163"/>
      <c r="Y220" s="163"/>
      <c r="Z220" s="163"/>
    </row>
    <row r="221" ht="11.25" customHeight="1">
      <c r="A221" s="162" t="s">
        <v>2177</v>
      </c>
      <c r="B221" s="10" t="s">
        <v>141</v>
      </c>
      <c r="C221" s="162" t="s">
        <v>13723</v>
      </c>
      <c r="D221" s="172">
        <v>20.0</v>
      </c>
      <c r="E221" s="394">
        <v>20.0</v>
      </c>
      <c r="F221" s="162" t="s">
        <v>144</v>
      </c>
      <c r="G221" s="163"/>
      <c r="H221" s="163"/>
      <c r="I221" s="163"/>
      <c r="J221" s="163"/>
      <c r="K221" s="163"/>
      <c r="L221" s="163"/>
      <c r="M221" s="163"/>
      <c r="N221" s="163"/>
      <c r="O221" s="163"/>
      <c r="P221" s="163"/>
      <c r="Q221" s="163"/>
      <c r="R221" s="163"/>
      <c r="S221" s="163"/>
      <c r="T221" s="163"/>
      <c r="U221" s="163"/>
      <c r="V221" s="163"/>
      <c r="W221" s="163"/>
      <c r="X221" s="163"/>
      <c r="Y221" s="163"/>
      <c r="Z221" s="163"/>
    </row>
    <row r="222" ht="11.25" customHeight="1">
      <c r="A222" s="162" t="s">
        <v>2177</v>
      </c>
      <c r="B222" s="10" t="s">
        <v>141</v>
      </c>
      <c r="C222" s="162" t="s">
        <v>13723</v>
      </c>
      <c r="D222" s="172">
        <v>20.0</v>
      </c>
      <c r="E222" s="394">
        <v>20.0</v>
      </c>
      <c r="F222" s="162" t="s">
        <v>144</v>
      </c>
      <c r="G222" s="163"/>
      <c r="H222" s="163"/>
      <c r="I222" s="163"/>
      <c r="J222" s="163"/>
      <c r="K222" s="163"/>
      <c r="L222" s="163"/>
      <c r="M222" s="163"/>
      <c r="N222" s="163"/>
      <c r="O222" s="163"/>
      <c r="P222" s="163"/>
      <c r="Q222" s="163"/>
      <c r="R222" s="163"/>
      <c r="S222" s="163"/>
      <c r="T222" s="163"/>
      <c r="U222" s="163"/>
      <c r="V222" s="163"/>
      <c r="W222" s="163"/>
      <c r="X222" s="163"/>
      <c r="Y222" s="163"/>
      <c r="Z222" s="163"/>
    </row>
    <row r="223" ht="11.25" customHeight="1">
      <c r="A223" s="162" t="s">
        <v>2177</v>
      </c>
      <c r="B223" s="10" t="s">
        <v>141</v>
      </c>
      <c r="C223" s="162" t="s">
        <v>13723</v>
      </c>
      <c r="D223" s="172">
        <v>20.0</v>
      </c>
      <c r="E223" s="394">
        <v>20.0</v>
      </c>
      <c r="F223" s="162" t="s">
        <v>144</v>
      </c>
      <c r="G223" s="163"/>
      <c r="H223" s="163"/>
      <c r="I223" s="163"/>
      <c r="J223" s="163"/>
      <c r="K223" s="163"/>
      <c r="L223" s="163"/>
      <c r="M223" s="163"/>
      <c r="N223" s="163"/>
      <c r="O223" s="163"/>
      <c r="P223" s="163"/>
      <c r="Q223" s="163"/>
      <c r="R223" s="163"/>
      <c r="S223" s="163"/>
      <c r="T223" s="163"/>
      <c r="U223" s="163"/>
      <c r="V223" s="163"/>
      <c r="W223" s="163"/>
      <c r="X223" s="163"/>
      <c r="Y223" s="163"/>
      <c r="Z223" s="163"/>
    </row>
    <row r="224" ht="11.25" customHeight="1">
      <c r="A224" s="162" t="s">
        <v>2177</v>
      </c>
      <c r="B224" s="10" t="s">
        <v>141</v>
      </c>
      <c r="C224" s="162" t="s">
        <v>13723</v>
      </c>
      <c r="D224" s="172">
        <v>20.0</v>
      </c>
      <c r="E224" s="394">
        <v>20.0</v>
      </c>
      <c r="F224" s="162" t="s">
        <v>144</v>
      </c>
      <c r="G224" s="163"/>
      <c r="H224" s="163"/>
      <c r="I224" s="163"/>
      <c r="J224" s="163"/>
      <c r="K224" s="163"/>
      <c r="L224" s="163"/>
      <c r="M224" s="163"/>
      <c r="N224" s="163"/>
      <c r="O224" s="163"/>
      <c r="P224" s="163"/>
      <c r="Q224" s="163"/>
      <c r="R224" s="163"/>
      <c r="S224" s="163"/>
      <c r="T224" s="163"/>
      <c r="U224" s="163"/>
      <c r="V224" s="163"/>
      <c r="W224" s="163"/>
      <c r="X224" s="163"/>
      <c r="Y224" s="163"/>
      <c r="Z224" s="163"/>
    </row>
    <row r="225" ht="11.25" customHeight="1">
      <c r="A225" s="162" t="s">
        <v>2177</v>
      </c>
      <c r="B225" s="10" t="s">
        <v>141</v>
      </c>
      <c r="C225" s="162" t="s">
        <v>13723</v>
      </c>
      <c r="D225" s="172">
        <v>20.0</v>
      </c>
      <c r="E225" s="394">
        <v>20.0</v>
      </c>
      <c r="F225" s="162" t="s">
        <v>144</v>
      </c>
      <c r="G225" s="163"/>
      <c r="H225" s="163"/>
      <c r="I225" s="163"/>
      <c r="J225" s="163"/>
      <c r="K225" s="163"/>
      <c r="L225" s="163"/>
      <c r="M225" s="163"/>
      <c r="N225" s="163"/>
      <c r="O225" s="163"/>
      <c r="P225" s="163"/>
      <c r="Q225" s="163"/>
      <c r="R225" s="163"/>
      <c r="S225" s="163"/>
      <c r="T225" s="163"/>
      <c r="U225" s="163"/>
      <c r="V225" s="163"/>
      <c r="W225" s="163"/>
      <c r="X225" s="163"/>
      <c r="Y225" s="163"/>
      <c r="Z225" s="163"/>
    </row>
    <row r="226" ht="11.25" customHeight="1">
      <c r="A226" s="162" t="s">
        <v>2177</v>
      </c>
      <c r="B226" s="10" t="s">
        <v>141</v>
      </c>
      <c r="C226" s="162" t="s">
        <v>13723</v>
      </c>
      <c r="D226" s="172">
        <v>20.0</v>
      </c>
      <c r="E226" s="394">
        <v>20.0</v>
      </c>
      <c r="F226" s="162" t="s">
        <v>144</v>
      </c>
      <c r="G226" s="163"/>
      <c r="H226" s="163"/>
      <c r="I226" s="163"/>
      <c r="J226" s="163"/>
      <c r="K226" s="163"/>
      <c r="L226" s="163"/>
      <c r="M226" s="163"/>
      <c r="N226" s="163"/>
      <c r="O226" s="163"/>
      <c r="P226" s="163"/>
      <c r="Q226" s="163"/>
      <c r="R226" s="163"/>
      <c r="S226" s="163"/>
      <c r="T226" s="163"/>
      <c r="U226" s="163"/>
      <c r="V226" s="163"/>
      <c r="W226" s="163"/>
      <c r="X226" s="163"/>
      <c r="Y226" s="163"/>
      <c r="Z226" s="163"/>
    </row>
    <row r="227" ht="11.25" customHeight="1">
      <c r="A227" s="162" t="s">
        <v>2177</v>
      </c>
      <c r="B227" s="10" t="s">
        <v>141</v>
      </c>
      <c r="C227" s="162" t="s">
        <v>13723</v>
      </c>
      <c r="D227" s="172">
        <v>20.0</v>
      </c>
      <c r="E227" s="394">
        <v>20.0</v>
      </c>
      <c r="F227" s="162" t="s">
        <v>144</v>
      </c>
      <c r="G227" s="163"/>
      <c r="H227" s="163"/>
      <c r="I227" s="163"/>
      <c r="J227" s="163"/>
      <c r="K227" s="163"/>
      <c r="L227" s="163"/>
      <c r="M227" s="163"/>
      <c r="N227" s="163"/>
      <c r="O227" s="163"/>
      <c r="P227" s="163"/>
      <c r="Q227" s="163"/>
      <c r="R227" s="163"/>
      <c r="S227" s="163"/>
      <c r="T227" s="163"/>
      <c r="U227" s="163"/>
      <c r="V227" s="163"/>
      <c r="W227" s="163"/>
      <c r="X227" s="163"/>
      <c r="Y227" s="163"/>
      <c r="Z227" s="163"/>
    </row>
    <row r="228" ht="11.25" customHeight="1">
      <c r="A228" s="162" t="s">
        <v>2177</v>
      </c>
      <c r="B228" s="10" t="s">
        <v>141</v>
      </c>
      <c r="C228" s="162" t="s">
        <v>13723</v>
      </c>
      <c r="D228" s="172">
        <v>20.0</v>
      </c>
      <c r="E228" s="394">
        <v>20.0</v>
      </c>
      <c r="F228" s="162" t="s">
        <v>144</v>
      </c>
      <c r="G228" s="163"/>
      <c r="H228" s="163"/>
      <c r="I228" s="163"/>
      <c r="J228" s="163"/>
      <c r="K228" s="163"/>
      <c r="L228" s="163"/>
      <c r="M228" s="163"/>
      <c r="N228" s="163"/>
      <c r="O228" s="163"/>
      <c r="P228" s="163"/>
      <c r="Q228" s="163"/>
      <c r="R228" s="163"/>
      <c r="S228" s="163"/>
      <c r="T228" s="163"/>
      <c r="U228" s="163"/>
      <c r="V228" s="163"/>
      <c r="W228" s="163"/>
      <c r="X228" s="163"/>
      <c r="Y228" s="163"/>
      <c r="Z228" s="163"/>
    </row>
    <row r="229" ht="11.25" customHeight="1">
      <c r="A229" s="162" t="s">
        <v>2177</v>
      </c>
      <c r="B229" s="10" t="s">
        <v>141</v>
      </c>
      <c r="C229" s="162" t="s">
        <v>13723</v>
      </c>
      <c r="D229" s="172">
        <v>20.0</v>
      </c>
      <c r="E229" s="394">
        <v>20.0</v>
      </c>
      <c r="F229" s="162" t="s">
        <v>144</v>
      </c>
      <c r="G229" s="163"/>
      <c r="H229" s="163"/>
      <c r="I229" s="163"/>
      <c r="J229" s="163"/>
      <c r="K229" s="163"/>
      <c r="L229" s="163"/>
      <c r="M229" s="163"/>
      <c r="N229" s="163"/>
      <c r="O229" s="163"/>
      <c r="P229" s="163"/>
      <c r="Q229" s="163"/>
      <c r="R229" s="163"/>
      <c r="S229" s="163"/>
      <c r="T229" s="163"/>
      <c r="U229" s="163"/>
      <c r="V229" s="163"/>
      <c r="W229" s="163"/>
      <c r="X229" s="163"/>
      <c r="Y229" s="163"/>
      <c r="Z229" s="163"/>
    </row>
    <row r="230" ht="11.25" customHeight="1">
      <c r="A230" s="162" t="s">
        <v>2177</v>
      </c>
      <c r="B230" s="10" t="s">
        <v>141</v>
      </c>
      <c r="C230" s="162" t="s">
        <v>13723</v>
      </c>
      <c r="D230" s="172">
        <v>20.0</v>
      </c>
      <c r="E230" s="394">
        <v>20.0</v>
      </c>
      <c r="F230" s="162" t="s">
        <v>144</v>
      </c>
      <c r="G230" s="163"/>
      <c r="H230" s="163"/>
      <c r="I230" s="163"/>
      <c r="J230" s="163"/>
      <c r="K230" s="163"/>
      <c r="L230" s="163"/>
      <c r="M230" s="163"/>
      <c r="N230" s="163"/>
      <c r="O230" s="163"/>
      <c r="P230" s="163"/>
      <c r="Q230" s="163"/>
      <c r="R230" s="163"/>
      <c r="S230" s="163"/>
      <c r="T230" s="163"/>
      <c r="U230" s="163"/>
      <c r="V230" s="163"/>
      <c r="W230" s="163"/>
      <c r="X230" s="163"/>
      <c r="Y230" s="163"/>
      <c r="Z230" s="163"/>
    </row>
    <row r="231" ht="11.25" customHeight="1">
      <c r="A231" s="162" t="s">
        <v>12569</v>
      </c>
      <c r="B231" s="10" t="s">
        <v>141</v>
      </c>
      <c r="C231" s="162" t="s">
        <v>14954</v>
      </c>
      <c r="D231" s="172">
        <v>20.0</v>
      </c>
      <c r="E231" s="394">
        <v>20.0</v>
      </c>
      <c r="F231" s="162" t="s">
        <v>1529</v>
      </c>
      <c r="G231" s="163"/>
      <c r="H231" s="163"/>
      <c r="I231" s="163"/>
      <c r="J231" s="163"/>
      <c r="K231" s="163"/>
      <c r="L231" s="163"/>
      <c r="M231" s="163"/>
      <c r="N231" s="163"/>
      <c r="O231" s="163"/>
      <c r="P231" s="163"/>
      <c r="Q231" s="163"/>
      <c r="R231" s="163"/>
      <c r="S231" s="163"/>
      <c r="T231" s="163"/>
      <c r="U231" s="163"/>
      <c r="V231" s="163"/>
      <c r="W231" s="163"/>
      <c r="X231" s="163"/>
      <c r="Y231" s="163"/>
      <c r="Z231" s="163"/>
    </row>
    <row r="232" ht="11.25" customHeight="1">
      <c r="A232" s="162" t="s">
        <v>11510</v>
      </c>
      <c r="B232" s="10" t="s">
        <v>177</v>
      </c>
      <c r="C232" s="162" t="s">
        <v>14955</v>
      </c>
      <c r="D232" s="172">
        <v>30.0</v>
      </c>
      <c r="E232" s="394">
        <v>30.0</v>
      </c>
      <c r="F232" s="162" t="s">
        <v>180</v>
      </c>
      <c r="G232" s="163"/>
      <c r="H232" s="163"/>
      <c r="I232" s="163"/>
      <c r="J232" s="163"/>
      <c r="K232" s="163"/>
      <c r="L232" s="163"/>
      <c r="M232" s="163"/>
      <c r="N232" s="163"/>
      <c r="O232" s="163"/>
      <c r="P232" s="163"/>
      <c r="Q232" s="163"/>
      <c r="R232" s="163"/>
      <c r="S232" s="163"/>
      <c r="T232" s="163"/>
      <c r="U232" s="163"/>
      <c r="V232" s="163"/>
      <c r="W232" s="163"/>
      <c r="X232" s="163"/>
      <c r="Y232" s="163"/>
      <c r="Z232" s="163"/>
    </row>
    <row r="233" ht="11.25" customHeight="1">
      <c r="A233" s="162" t="s">
        <v>11510</v>
      </c>
      <c r="B233" s="10" t="s">
        <v>177</v>
      </c>
      <c r="C233" s="162" t="s">
        <v>14956</v>
      </c>
      <c r="D233" s="172">
        <v>30.0</v>
      </c>
      <c r="E233" s="394">
        <v>30.0</v>
      </c>
      <c r="F233" s="162" t="s">
        <v>180</v>
      </c>
      <c r="G233" s="163"/>
      <c r="H233" s="163"/>
      <c r="I233" s="163"/>
      <c r="J233" s="163"/>
      <c r="K233" s="163"/>
      <c r="L233" s="163"/>
      <c r="M233" s="163"/>
      <c r="N233" s="163"/>
      <c r="O233" s="163"/>
      <c r="P233" s="163"/>
      <c r="Q233" s="163"/>
      <c r="R233" s="163"/>
      <c r="S233" s="163"/>
      <c r="T233" s="163"/>
      <c r="U233" s="163"/>
      <c r="V233" s="163"/>
      <c r="W233" s="163"/>
      <c r="X233" s="163"/>
      <c r="Y233" s="163"/>
      <c r="Z233" s="163"/>
    </row>
    <row r="234" ht="11.25" customHeight="1">
      <c r="A234" s="162" t="s">
        <v>11339</v>
      </c>
      <c r="B234" s="10" t="s">
        <v>177</v>
      </c>
      <c r="C234" s="162" t="s">
        <v>14957</v>
      </c>
      <c r="D234" s="172">
        <v>20.0</v>
      </c>
      <c r="E234" s="394">
        <v>20.0</v>
      </c>
      <c r="F234" s="162" t="s">
        <v>187</v>
      </c>
      <c r="G234" s="163"/>
      <c r="H234" s="163"/>
      <c r="I234" s="163"/>
      <c r="J234" s="163"/>
      <c r="K234" s="163"/>
      <c r="L234" s="163"/>
      <c r="M234" s="163"/>
      <c r="N234" s="163"/>
      <c r="O234" s="163"/>
      <c r="P234" s="163"/>
      <c r="Q234" s="163"/>
      <c r="R234" s="163"/>
      <c r="S234" s="163"/>
      <c r="T234" s="163"/>
      <c r="U234" s="163"/>
      <c r="V234" s="163"/>
      <c r="W234" s="163"/>
      <c r="X234" s="163"/>
      <c r="Y234" s="163"/>
      <c r="Z234" s="163"/>
    </row>
    <row r="235" ht="11.25" customHeight="1">
      <c r="A235" s="162" t="s">
        <v>11339</v>
      </c>
      <c r="B235" s="10" t="s">
        <v>177</v>
      </c>
      <c r="C235" s="162" t="s">
        <v>14958</v>
      </c>
      <c r="D235" s="172">
        <v>20.0</v>
      </c>
      <c r="E235" s="394">
        <v>20.0</v>
      </c>
      <c r="F235" s="162" t="s">
        <v>187</v>
      </c>
      <c r="G235" s="163"/>
      <c r="H235" s="163"/>
      <c r="I235" s="163"/>
      <c r="J235" s="163"/>
      <c r="K235" s="163"/>
      <c r="L235" s="163"/>
      <c r="M235" s="163"/>
      <c r="N235" s="163"/>
      <c r="O235" s="163"/>
      <c r="P235" s="163"/>
      <c r="Q235" s="163"/>
      <c r="R235" s="163"/>
      <c r="S235" s="163"/>
      <c r="T235" s="163"/>
      <c r="U235" s="163"/>
      <c r="V235" s="163"/>
      <c r="W235" s="163"/>
      <c r="X235" s="163"/>
      <c r="Y235" s="163"/>
      <c r="Z235" s="163"/>
    </row>
    <row r="236" ht="11.25" customHeight="1">
      <c r="A236" s="162" t="s">
        <v>11339</v>
      </c>
      <c r="B236" s="10" t="s">
        <v>177</v>
      </c>
      <c r="C236" s="162" t="s">
        <v>14959</v>
      </c>
      <c r="D236" s="172">
        <v>20.0</v>
      </c>
      <c r="E236" s="394">
        <v>20.0</v>
      </c>
      <c r="F236" s="162" t="s">
        <v>187</v>
      </c>
      <c r="G236" s="163"/>
      <c r="H236" s="163"/>
      <c r="I236" s="163"/>
      <c r="J236" s="163"/>
      <c r="K236" s="163"/>
      <c r="L236" s="163"/>
      <c r="M236" s="163"/>
      <c r="N236" s="163"/>
      <c r="O236" s="163"/>
      <c r="P236" s="163"/>
      <c r="Q236" s="163"/>
      <c r="R236" s="163"/>
      <c r="S236" s="163"/>
      <c r="T236" s="163"/>
      <c r="U236" s="163"/>
      <c r="V236" s="163"/>
      <c r="W236" s="163"/>
      <c r="X236" s="163"/>
      <c r="Y236" s="163"/>
      <c r="Z236" s="163"/>
    </row>
    <row r="237" ht="11.25" customHeight="1">
      <c r="A237" s="162" t="s">
        <v>11339</v>
      </c>
      <c r="B237" s="10" t="s">
        <v>177</v>
      </c>
      <c r="C237" s="162" t="s">
        <v>14960</v>
      </c>
      <c r="D237" s="172">
        <v>20.0</v>
      </c>
      <c r="E237" s="394">
        <v>20.0</v>
      </c>
      <c r="F237" s="162" t="s">
        <v>187</v>
      </c>
      <c r="G237" s="163"/>
      <c r="H237" s="163"/>
      <c r="I237" s="163"/>
      <c r="J237" s="163"/>
      <c r="K237" s="163"/>
      <c r="L237" s="163"/>
      <c r="M237" s="163"/>
      <c r="N237" s="163"/>
      <c r="O237" s="163"/>
      <c r="P237" s="163"/>
      <c r="Q237" s="163"/>
      <c r="R237" s="163"/>
      <c r="S237" s="163"/>
      <c r="T237" s="163"/>
      <c r="U237" s="163"/>
      <c r="V237" s="163"/>
      <c r="W237" s="163"/>
      <c r="X237" s="163"/>
      <c r="Y237" s="163"/>
      <c r="Z237" s="163"/>
    </row>
    <row r="238" ht="11.25" customHeight="1">
      <c r="A238" s="162" t="s">
        <v>14961</v>
      </c>
      <c r="B238" s="10" t="s">
        <v>52</v>
      </c>
      <c r="C238" s="162" t="s">
        <v>14962</v>
      </c>
      <c r="D238" s="172">
        <v>30.0</v>
      </c>
      <c r="E238" s="394">
        <v>30.0</v>
      </c>
      <c r="F238" s="162" t="s">
        <v>1761</v>
      </c>
      <c r="G238" s="163"/>
      <c r="H238" s="163"/>
      <c r="I238" s="163"/>
      <c r="J238" s="163"/>
      <c r="K238" s="163"/>
      <c r="L238" s="163"/>
      <c r="M238" s="163"/>
      <c r="N238" s="163"/>
      <c r="O238" s="163"/>
      <c r="P238" s="163"/>
      <c r="Q238" s="163"/>
      <c r="R238" s="163"/>
      <c r="S238" s="163"/>
      <c r="T238" s="163"/>
      <c r="U238" s="163"/>
      <c r="V238" s="163"/>
      <c r="W238" s="163"/>
      <c r="X238" s="163"/>
      <c r="Y238" s="163"/>
      <c r="Z238" s="163"/>
    </row>
    <row r="239" ht="11.25" customHeight="1">
      <c r="A239" s="162" t="s">
        <v>14961</v>
      </c>
      <c r="B239" s="10" t="s">
        <v>52</v>
      </c>
      <c r="C239" s="162" t="s">
        <v>14963</v>
      </c>
      <c r="D239" s="172">
        <v>30.0</v>
      </c>
      <c r="E239" s="394">
        <v>30.0</v>
      </c>
      <c r="F239" s="162" t="s">
        <v>1761</v>
      </c>
      <c r="G239" s="163"/>
      <c r="H239" s="163"/>
      <c r="I239" s="163"/>
      <c r="J239" s="163"/>
      <c r="K239" s="163"/>
      <c r="L239" s="163"/>
      <c r="M239" s="163"/>
      <c r="N239" s="163"/>
      <c r="O239" s="163"/>
      <c r="P239" s="163"/>
      <c r="Q239" s="163"/>
      <c r="R239" s="163"/>
      <c r="S239" s="163"/>
      <c r="T239" s="163"/>
      <c r="U239" s="163"/>
      <c r="V239" s="163"/>
      <c r="W239" s="163"/>
      <c r="X239" s="163"/>
      <c r="Y239" s="163"/>
      <c r="Z239" s="163"/>
    </row>
    <row r="240" ht="11.25" customHeight="1">
      <c r="A240" s="162" t="s">
        <v>14961</v>
      </c>
      <c r="B240" s="10" t="s">
        <v>52</v>
      </c>
      <c r="C240" s="162" t="s">
        <v>14964</v>
      </c>
      <c r="D240" s="172">
        <v>30.0</v>
      </c>
      <c r="E240" s="394">
        <v>30.0</v>
      </c>
      <c r="F240" s="162" t="s">
        <v>1761</v>
      </c>
      <c r="G240" s="163"/>
      <c r="H240" s="163"/>
      <c r="I240" s="163"/>
      <c r="J240" s="163"/>
      <c r="K240" s="163"/>
      <c r="L240" s="163"/>
      <c r="M240" s="163"/>
      <c r="N240" s="163"/>
      <c r="O240" s="163"/>
      <c r="P240" s="163"/>
      <c r="Q240" s="163"/>
      <c r="R240" s="163"/>
      <c r="S240" s="163"/>
      <c r="T240" s="163"/>
      <c r="U240" s="163"/>
      <c r="V240" s="163"/>
      <c r="W240" s="163"/>
      <c r="X240" s="163"/>
      <c r="Y240" s="163"/>
      <c r="Z240" s="163"/>
    </row>
    <row r="241" ht="11.25" customHeight="1">
      <c r="A241" s="162" t="s">
        <v>14961</v>
      </c>
      <c r="B241" s="10" t="s">
        <v>52</v>
      </c>
      <c r="C241" s="162" t="s">
        <v>14965</v>
      </c>
      <c r="D241" s="172">
        <v>30.0</v>
      </c>
      <c r="E241" s="394">
        <v>30.0</v>
      </c>
      <c r="F241" s="162" t="s">
        <v>1761</v>
      </c>
      <c r="G241" s="163"/>
      <c r="H241" s="163"/>
      <c r="I241" s="163"/>
      <c r="J241" s="163"/>
      <c r="K241" s="163"/>
      <c r="L241" s="163"/>
      <c r="M241" s="163"/>
      <c r="N241" s="163"/>
      <c r="O241" s="163"/>
      <c r="P241" s="163"/>
      <c r="Q241" s="163"/>
      <c r="R241" s="163"/>
      <c r="S241" s="163"/>
      <c r="T241" s="163"/>
      <c r="U241" s="163"/>
      <c r="V241" s="163"/>
      <c r="W241" s="163"/>
      <c r="X241" s="163"/>
      <c r="Y241" s="163"/>
      <c r="Z241" s="163"/>
    </row>
    <row r="242" ht="11.25" customHeight="1">
      <c r="A242" s="162" t="s">
        <v>14961</v>
      </c>
      <c r="B242" s="10" t="s">
        <v>52</v>
      </c>
      <c r="C242" s="162" t="s">
        <v>14966</v>
      </c>
      <c r="D242" s="172">
        <v>30.0</v>
      </c>
      <c r="E242" s="394">
        <v>30.0</v>
      </c>
      <c r="F242" s="162" t="s">
        <v>1761</v>
      </c>
      <c r="G242" s="163"/>
      <c r="H242" s="163"/>
      <c r="I242" s="163"/>
      <c r="J242" s="163"/>
      <c r="K242" s="163"/>
      <c r="L242" s="163"/>
      <c r="M242" s="163"/>
      <c r="N242" s="163"/>
      <c r="O242" s="163"/>
      <c r="P242" s="163"/>
      <c r="Q242" s="163"/>
      <c r="R242" s="163"/>
      <c r="S242" s="163"/>
      <c r="T242" s="163"/>
      <c r="U242" s="163"/>
      <c r="V242" s="163"/>
      <c r="W242" s="163"/>
      <c r="X242" s="163"/>
      <c r="Y242" s="163"/>
      <c r="Z242" s="163"/>
    </row>
    <row r="243" ht="11.25" customHeight="1">
      <c r="A243" s="162" t="s">
        <v>13221</v>
      </c>
      <c r="B243" s="10" t="s">
        <v>52</v>
      </c>
      <c r="C243" s="162" t="s">
        <v>14967</v>
      </c>
      <c r="D243" s="172">
        <v>10.0</v>
      </c>
      <c r="E243" s="394">
        <v>10.0</v>
      </c>
      <c r="F243" s="162" t="s">
        <v>98</v>
      </c>
      <c r="G243" s="163"/>
      <c r="H243" s="163"/>
      <c r="I243" s="163"/>
      <c r="J243" s="163"/>
      <c r="K243" s="163"/>
      <c r="L243" s="163"/>
      <c r="M243" s="163"/>
      <c r="N243" s="163"/>
      <c r="O243" s="163"/>
      <c r="P243" s="163"/>
      <c r="Q243" s="163"/>
      <c r="R243" s="163"/>
      <c r="S243" s="163"/>
      <c r="T243" s="163"/>
      <c r="U243" s="163"/>
      <c r="V243" s="163"/>
      <c r="W243" s="163"/>
      <c r="X243" s="163"/>
      <c r="Y243" s="163"/>
      <c r="Z243" s="163"/>
    </row>
    <row r="244" ht="11.25" customHeight="1">
      <c r="A244" s="162" t="s">
        <v>14968</v>
      </c>
      <c r="B244" s="10" t="s">
        <v>106</v>
      </c>
      <c r="C244" s="162" t="s">
        <v>14969</v>
      </c>
      <c r="D244" s="172" t="s">
        <v>14970</v>
      </c>
      <c r="E244" s="394">
        <v>20.0</v>
      </c>
      <c r="F244" s="162" t="s">
        <v>1124</v>
      </c>
      <c r="G244" s="163"/>
      <c r="H244" s="163"/>
      <c r="I244" s="163"/>
      <c r="J244" s="163"/>
      <c r="K244" s="163"/>
      <c r="L244" s="163"/>
      <c r="M244" s="163"/>
      <c r="N244" s="163"/>
      <c r="O244" s="163"/>
      <c r="P244" s="163"/>
      <c r="Q244" s="163"/>
      <c r="R244" s="163"/>
      <c r="S244" s="163"/>
      <c r="T244" s="163"/>
      <c r="U244" s="163"/>
      <c r="V244" s="163"/>
      <c r="W244" s="163"/>
      <c r="X244" s="163"/>
      <c r="Y244" s="163"/>
      <c r="Z244" s="163"/>
    </row>
    <row r="245" ht="11.25" customHeight="1">
      <c r="A245" s="162" t="s">
        <v>14968</v>
      </c>
      <c r="B245" s="10" t="s">
        <v>106</v>
      </c>
      <c r="C245" s="162" t="s">
        <v>14971</v>
      </c>
      <c r="D245" s="172" t="s">
        <v>14970</v>
      </c>
      <c r="E245" s="394">
        <v>20.0</v>
      </c>
      <c r="F245" s="162" t="s">
        <v>1124</v>
      </c>
      <c r="G245" s="163"/>
      <c r="H245" s="163"/>
      <c r="I245" s="163"/>
      <c r="J245" s="163"/>
      <c r="K245" s="163"/>
      <c r="L245" s="163"/>
      <c r="M245" s="163"/>
      <c r="N245" s="163"/>
      <c r="O245" s="163"/>
      <c r="P245" s="163"/>
      <c r="Q245" s="163"/>
      <c r="R245" s="163"/>
      <c r="S245" s="163"/>
      <c r="T245" s="163"/>
      <c r="U245" s="163"/>
      <c r="V245" s="163"/>
      <c r="W245" s="163"/>
      <c r="X245" s="163"/>
      <c r="Y245" s="163"/>
      <c r="Z245" s="163"/>
    </row>
    <row r="246" ht="11.25" customHeight="1">
      <c r="A246" s="162" t="s">
        <v>13232</v>
      </c>
      <c r="B246" s="10" t="s">
        <v>52</v>
      </c>
      <c r="C246" s="162" t="s">
        <v>14972</v>
      </c>
      <c r="D246" s="172">
        <v>20.0</v>
      </c>
      <c r="E246" s="394">
        <v>20.0</v>
      </c>
      <c r="F246" s="162" t="s">
        <v>123</v>
      </c>
      <c r="G246" s="163"/>
      <c r="H246" s="163"/>
      <c r="I246" s="163"/>
      <c r="J246" s="163"/>
      <c r="K246" s="163"/>
      <c r="L246" s="163"/>
      <c r="M246" s="163"/>
      <c r="N246" s="163"/>
      <c r="O246" s="163"/>
      <c r="P246" s="163"/>
      <c r="Q246" s="163"/>
      <c r="R246" s="163"/>
      <c r="S246" s="163"/>
      <c r="T246" s="163"/>
      <c r="U246" s="163"/>
      <c r="V246" s="163"/>
      <c r="W246" s="163"/>
      <c r="X246" s="163"/>
      <c r="Y246" s="163"/>
      <c r="Z246" s="163"/>
    </row>
    <row r="247" ht="11.25" customHeight="1">
      <c r="A247" s="162" t="s">
        <v>13232</v>
      </c>
      <c r="B247" s="10" t="s">
        <v>52</v>
      </c>
      <c r="C247" s="162" t="s">
        <v>14973</v>
      </c>
      <c r="D247" s="172">
        <v>20.0</v>
      </c>
      <c r="E247" s="394">
        <v>20.0</v>
      </c>
      <c r="F247" s="162" t="s">
        <v>123</v>
      </c>
      <c r="G247" s="163"/>
      <c r="H247" s="163"/>
      <c r="I247" s="163"/>
      <c r="J247" s="163"/>
      <c r="K247" s="163"/>
      <c r="L247" s="163"/>
      <c r="M247" s="163"/>
      <c r="N247" s="163"/>
      <c r="O247" s="163"/>
      <c r="P247" s="163"/>
      <c r="Q247" s="163"/>
      <c r="R247" s="163"/>
      <c r="S247" s="163"/>
      <c r="T247" s="163"/>
      <c r="U247" s="163"/>
      <c r="V247" s="163"/>
      <c r="W247" s="163"/>
      <c r="X247" s="163"/>
      <c r="Y247" s="163"/>
      <c r="Z247" s="163"/>
    </row>
    <row r="248" ht="11.25" customHeight="1">
      <c r="A248" s="162" t="s">
        <v>10110</v>
      </c>
      <c r="B248" s="10" t="s">
        <v>1297</v>
      </c>
      <c r="C248" s="162" t="s">
        <v>14974</v>
      </c>
      <c r="D248" s="172">
        <v>30.0</v>
      </c>
      <c r="E248" s="394">
        <v>30.0</v>
      </c>
      <c r="F248" s="162" t="s">
        <v>2058</v>
      </c>
      <c r="G248" s="163"/>
      <c r="H248" s="163"/>
      <c r="I248" s="163"/>
      <c r="J248" s="163"/>
      <c r="K248" s="163"/>
      <c r="L248" s="163"/>
      <c r="M248" s="163"/>
      <c r="N248" s="163"/>
      <c r="O248" s="163"/>
      <c r="P248" s="163"/>
      <c r="Q248" s="163"/>
      <c r="R248" s="163"/>
      <c r="S248" s="163"/>
      <c r="T248" s="163"/>
      <c r="U248" s="163"/>
      <c r="V248" s="163"/>
      <c r="W248" s="163"/>
      <c r="X248" s="163"/>
      <c r="Y248" s="163"/>
      <c r="Z248" s="163"/>
    </row>
    <row r="249" ht="11.25" customHeight="1">
      <c r="A249" s="162" t="s">
        <v>12692</v>
      </c>
      <c r="B249" s="10" t="s">
        <v>4704</v>
      </c>
      <c r="C249" s="162" t="s">
        <v>14975</v>
      </c>
      <c r="D249" s="172">
        <v>20.0</v>
      </c>
      <c r="E249" s="394">
        <v>20.0</v>
      </c>
      <c r="F249" s="162" t="s">
        <v>64</v>
      </c>
      <c r="G249" s="163"/>
      <c r="H249" s="163"/>
      <c r="I249" s="163"/>
      <c r="J249" s="163"/>
      <c r="K249" s="163"/>
      <c r="L249" s="163"/>
      <c r="M249" s="163"/>
      <c r="N249" s="163"/>
      <c r="O249" s="163"/>
      <c r="P249" s="163"/>
      <c r="Q249" s="163"/>
      <c r="R249" s="163"/>
      <c r="S249" s="163"/>
      <c r="T249" s="163"/>
      <c r="U249" s="163"/>
      <c r="V249" s="163"/>
      <c r="W249" s="163"/>
      <c r="X249" s="163"/>
      <c r="Y249" s="163"/>
      <c r="Z249" s="163"/>
    </row>
    <row r="250" ht="11.25" customHeight="1">
      <c r="A250" s="162" t="s">
        <v>13203</v>
      </c>
      <c r="B250" s="10" t="s">
        <v>1764</v>
      </c>
      <c r="C250" s="162" t="s">
        <v>14976</v>
      </c>
      <c r="D250" s="172">
        <v>20.0</v>
      </c>
      <c r="E250" s="394">
        <v>20.0</v>
      </c>
      <c r="F250" s="162" t="s">
        <v>13204</v>
      </c>
      <c r="G250" s="163"/>
      <c r="H250" s="163"/>
      <c r="I250" s="163"/>
      <c r="J250" s="163"/>
      <c r="K250" s="163"/>
      <c r="L250" s="163"/>
      <c r="M250" s="163"/>
      <c r="N250" s="163"/>
      <c r="O250" s="163"/>
      <c r="P250" s="163"/>
      <c r="Q250" s="163"/>
      <c r="R250" s="163"/>
      <c r="S250" s="163"/>
      <c r="T250" s="163"/>
      <c r="U250" s="163"/>
      <c r="V250" s="163"/>
      <c r="W250" s="163"/>
      <c r="X250" s="163"/>
      <c r="Y250" s="163"/>
      <c r="Z250" s="163"/>
    </row>
    <row r="251" ht="11.25" customHeight="1">
      <c r="A251" s="162" t="s">
        <v>13203</v>
      </c>
      <c r="B251" s="10" t="s">
        <v>1764</v>
      </c>
      <c r="C251" s="162" t="s">
        <v>14977</v>
      </c>
      <c r="D251" s="172">
        <v>20.0</v>
      </c>
      <c r="E251" s="394">
        <v>20.0</v>
      </c>
      <c r="F251" s="162" t="s">
        <v>13204</v>
      </c>
      <c r="G251" s="163"/>
      <c r="H251" s="163"/>
      <c r="I251" s="163"/>
      <c r="J251" s="163"/>
      <c r="K251" s="163"/>
      <c r="L251" s="163"/>
      <c r="M251" s="163"/>
      <c r="N251" s="163"/>
      <c r="O251" s="163"/>
      <c r="P251" s="163"/>
      <c r="Q251" s="163"/>
      <c r="R251" s="163"/>
      <c r="S251" s="163"/>
      <c r="T251" s="163"/>
      <c r="U251" s="163"/>
      <c r="V251" s="163"/>
      <c r="W251" s="163"/>
      <c r="X251" s="163"/>
      <c r="Y251" s="163"/>
      <c r="Z251" s="163"/>
    </row>
    <row r="252" ht="11.25" customHeight="1">
      <c r="A252" s="162" t="s">
        <v>13203</v>
      </c>
      <c r="B252" s="10" t="s">
        <v>1764</v>
      </c>
      <c r="C252" s="162" t="s">
        <v>14978</v>
      </c>
      <c r="D252" s="172">
        <v>20.0</v>
      </c>
      <c r="E252" s="394">
        <v>20.0</v>
      </c>
      <c r="F252" s="162" t="s">
        <v>13204</v>
      </c>
      <c r="G252" s="163"/>
      <c r="H252" s="163"/>
      <c r="I252" s="163"/>
      <c r="J252" s="163"/>
      <c r="K252" s="163"/>
      <c r="L252" s="163"/>
      <c r="M252" s="163"/>
      <c r="N252" s="163"/>
      <c r="O252" s="163"/>
      <c r="P252" s="163"/>
      <c r="Q252" s="163"/>
      <c r="R252" s="163"/>
      <c r="S252" s="163"/>
      <c r="T252" s="163"/>
      <c r="U252" s="163"/>
      <c r="V252" s="163"/>
      <c r="W252" s="163"/>
      <c r="X252" s="163"/>
      <c r="Y252" s="163"/>
      <c r="Z252" s="163"/>
    </row>
    <row r="253" ht="11.25" customHeight="1">
      <c r="A253" s="162" t="s">
        <v>191</v>
      </c>
      <c r="B253" s="10" t="s">
        <v>177</v>
      </c>
      <c r="C253" s="162" t="s">
        <v>14979</v>
      </c>
      <c r="D253" s="172">
        <v>30.0</v>
      </c>
      <c r="E253" s="394">
        <v>30.0</v>
      </c>
      <c r="F253" s="162" t="s">
        <v>191</v>
      </c>
      <c r="G253" s="163"/>
      <c r="H253" s="163"/>
      <c r="I253" s="163"/>
      <c r="J253" s="163"/>
      <c r="K253" s="163"/>
      <c r="L253" s="163"/>
      <c r="M253" s="163"/>
      <c r="N253" s="163"/>
      <c r="O253" s="163"/>
      <c r="P253" s="163"/>
      <c r="Q253" s="163"/>
      <c r="R253" s="163"/>
      <c r="S253" s="163"/>
      <c r="T253" s="163"/>
      <c r="U253" s="163"/>
      <c r="V253" s="163"/>
      <c r="W253" s="163"/>
      <c r="X253" s="163"/>
      <c r="Y253" s="163"/>
      <c r="Z253" s="163"/>
    </row>
    <row r="254" ht="11.25" customHeight="1">
      <c r="A254" s="162" t="s">
        <v>191</v>
      </c>
      <c r="B254" s="10" t="s">
        <v>177</v>
      </c>
      <c r="C254" s="162" t="s">
        <v>14980</v>
      </c>
      <c r="D254" s="172">
        <v>30.0</v>
      </c>
      <c r="E254" s="394">
        <v>30.0</v>
      </c>
      <c r="F254" s="162" t="s">
        <v>191</v>
      </c>
      <c r="G254" s="163"/>
      <c r="H254" s="163"/>
      <c r="I254" s="163"/>
      <c r="J254" s="163"/>
      <c r="K254" s="163"/>
      <c r="L254" s="163"/>
      <c r="M254" s="163"/>
      <c r="N254" s="163"/>
      <c r="O254" s="163"/>
      <c r="P254" s="163"/>
      <c r="Q254" s="163"/>
      <c r="R254" s="163"/>
      <c r="S254" s="163"/>
      <c r="T254" s="163"/>
      <c r="U254" s="163"/>
      <c r="V254" s="163"/>
      <c r="W254" s="163"/>
      <c r="X254" s="163"/>
      <c r="Y254" s="163"/>
      <c r="Z254" s="163"/>
    </row>
    <row r="255" ht="11.25" customHeight="1">
      <c r="A255" s="162" t="s">
        <v>191</v>
      </c>
      <c r="B255" s="10" t="s">
        <v>177</v>
      </c>
      <c r="C255" s="162" t="s">
        <v>14981</v>
      </c>
      <c r="D255" s="172">
        <v>30.0</v>
      </c>
      <c r="E255" s="394">
        <v>30.0</v>
      </c>
      <c r="F255" s="162" t="s">
        <v>191</v>
      </c>
      <c r="G255" s="163"/>
      <c r="H255" s="163"/>
      <c r="I255" s="163"/>
      <c r="J255" s="163"/>
      <c r="K255" s="163"/>
      <c r="L255" s="163"/>
      <c r="M255" s="163"/>
      <c r="N255" s="163"/>
      <c r="O255" s="163"/>
      <c r="P255" s="163"/>
      <c r="Q255" s="163"/>
      <c r="R255" s="163"/>
      <c r="S255" s="163"/>
      <c r="T255" s="163"/>
      <c r="U255" s="163"/>
      <c r="V255" s="163"/>
      <c r="W255" s="163"/>
      <c r="X255" s="163"/>
      <c r="Y255" s="163"/>
      <c r="Z255" s="163"/>
    </row>
    <row r="256" ht="11.25" customHeight="1">
      <c r="A256" s="162" t="s">
        <v>191</v>
      </c>
      <c r="B256" s="10" t="s">
        <v>177</v>
      </c>
      <c r="C256" s="162" t="s">
        <v>14982</v>
      </c>
      <c r="D256" s="172">
        <v>30.0</v>
      </c>
      <c r="E256" s="394">
        <v>30.0</v>
      </c>
      <c r="F256" s="162" t="s">
        <v>191</v>
      </c>
      <c r="G256" s="163"/>
      <c r="H256" s="163"/>
      <c r="I256" s="163"/>
      <c r="J256" s="163"/>
      <c r="K256" s="163"/>
      <c r="L256" s="163"/>
      <c r="M256" s="163"/>
      <c r="N256" s="163"/>
      <c r="O256" s="163"/>
      <c r="P256" s="163"/>
      <c r="Q256" s="163"/>
      <c r="R256" s="163"/>
      <c r="S256" s="163"/>
      <c r="T256" s="163"/>
      <c r="U256" s="163"/>
      <c r="V256" s="163"/>
      <c r="W256" s="163"/>
      <c r="X256" s="163"/>
      <c r="Y256" s="163"/>
      <c r="Z256" s="163"/>
    </row>
    <row r="257" ht="11.25" customHeight="1">
      <c r="A257" s="162" t="s">
        <v>191</v>
      </c>
      <c r="B257" s="10" t="s">
        <v>177</v>
      </c>
      <c r="C257" s="162" t="s">
        <v>14983</v>
      </c>
      <c r="D257" s="172">
        <v>30.0</v>
      </c>
      <c r="E257" s="394">
        <v>30.0</v>
      </c>
      <c r="F257" s="162" t="s">
        <v>191</v>
      </c>
      <c r="G257" s="163"/>
      <c r="H257" s="163"/>
      <c r="I257" s="163"/>
      <c r="J257" s="163"/>
      <c r="K257" s="163"/>
      <c r="L257" s="163"/>
      <c r="M257" s="163"/>
      <c r="N257" s="163"/>
      <c r="O257" s="163"/>
      <c r="P257" s="163"/>
      <c r="Q257" s="163"/>
      <c r="R257" s="163"/>
      <c r="S257" s="163"/>
      <c r="T257" s="163"/>
      <c r="U257" s="163"/>
      <c r="V257" s="163"/>
      <c r="W257" s="163"/>
      <c r="X257" s="163"/>
      <c r="Y257" s="163"/>
      <c r="Z257" s="163"/>
    </row>
    <row r="258" ht="11.25" customHeight="1">
      <c r="A258" s="162" t="s">
        <v>191</v>
      </c>
      <c r="B258" s="10" t="s">
        <v>177</v>
      </c>
      <c r="C258" s="162" t="s">
        <v>14984</v>
      </c>
      <c r="D258" s="172">
        <v>30.0</v>
      </c>
      <c r="E258" s="394">
        <v>30.0</v>
      </c>
      <c r="F258" s="162" t="s">
        <v>191</v>
      </c>
      <c r="G258" s="163"/>
      <c r="H258" s="163"/>
      <c r="I258" s="163"/>
      <c r="J258" s="163"/>
      <c r="K258" s="163"/>
      <c r="L258" s="163"/>
      <c r="M258" s="163"/>
      <c r="N258" s="163"/>
      <c r="O258" s="163"/>
      <c r="P258" s="163"/>
      <c r="Q258" s="163"/>
      <c r="R258" s="163"/>
      <c r="S258" s="163"/>
      <c r="T258" s="163"/>
      <c r="U258" s="163"/>
      <c r="V258" s="163"/>
      <c r="W258" s="163"/>
      <c r="X258" s="163"/>
      <c r="Y258" s="163"/>
      <c r="Z258" s="163"/>
    </row>
    <row r="259" ht="11.25" customHeight="1">
      <c r="A259" s="162" t="s">
        <v>191</v>
      </c>
      <c r="B259" s="10" t="s">
        <v>177</v>
      </c>
      <c r="C259" s="162" t="s">
        <v>14985</v>
      </c>
      <c r="D259" s="172">
        <v>30.0</v>
      </c>
      <c r="E259" s="394">
        <v>30.0</v>
      </c>
      <c r="F259" s="162" t="s">
        <v>191</v>
      </c>
      <c r="G259" s="163"/>
      <c r="H259" s="163"/>
      <c r="I259" s="163"/>
      <c r="J259" s="163"/>
      <c r="K259" s="163"/>
      <c r="L259" s="163"/>
      <c r="M259" s="163"/>
      <c r="N259" s="163"/>
      <c r="O259" s="163"/>
      <c r="P259" s="163"/>
      <c r="Q259" s="163"/>
      <c r="R259" s="163"/>
      <c r="S259" s="163"/>
      <c r="T259" s="163"/>
      <c r="U259" s="163"/>
      <c r="V259" s="163"/>
      <c r="W259" s="163"/>
      <c r="X259" s="163"/>
      <c r="Y259" s="163"/>
      <c r="Z259" s="163"/>
    </row>
    <row r="260" ht="11.25" customHeight="1">
      <c r="A260" s="162" t="s">
        <v>88</v>
      </c>
      <c r="B260" s="10" t="s">
        <v>52</v>
      </c>
      <c r="C260" s="162" t="s">
        <v>14986</v>
      </c>
      <c r="D260" s="172">
        <v>30.0</v>
      </c>
      <c r="E260" s="394">
        <v>30.0</v>
      </c>
      <c r="F260" s="162" t="s">
        <v>88</v>
      </c>
      <c r="G260" s="163"/>
      <c r="H260" s="163"/>
      <c r="I260" s="163"/>
      <c r="J260" s="163"/>
      <c r="K260" s="163"/>
      <c r="L260" s="163"/>
      <c r="M260" s="163"/>
      <c r="N260" s="163"/>
      <c r="O260" s="163"/>
      <c r="P260" s="163"/>
      <c r="Q260" s="163"/>
      <c r="R260" s="163"/>
      <c r="S260" s="163"/>
      <c r="T260" s="163"/>
      <c r="U260" s="163"/>
      <c r="V260" s="163"/>
      <c r="W260" s="163"/>
      <c r="X260" s="163"/>
      <c r="Y260" s="163"/>
      <c r="Z260" s="163"/>
    </row>
    <row r="261" ht="11.25" customHeight="1">
      <c r="A261" s="162" t="s">
        <v>88</v>
      </c>
      <c r="B261" s="10" t="s">
        <v>52</v>
      </c>
      <c r="C261" s="162" t="s">
        <v>14987</v>
      </c>
      <c r="D261" s="172">
        <v>30.0</v>
      </c>
      <c r="E261" s="394">
        <v>30.0</v>
      </c>
      <c r="F261" s="162" t="s">
        <v>88</v>
      </c>
      <c r="G261" s="163"/>
      <c r="H261" s="163"/>
      <c r="I261" s="163"/>
      <c r="J261" s="163"/>
      <c r="K261" s="163"/>
      <c r="L261" s="163"/>
      <c r="M261" s="163"/>
      <c r="N261" s="163"/>
      <c r="O261" s="163"/>
      <c r="P261" s="163"/>
      <c r="Q261" s="163"/>
      <c r="R261" s="163"/>
      <c r="S261" s="163"/>
      <c r="T261" s="163"/>
      <c r="U261" s="163"/>
      <c r="V261" s="163"/>
      <c r="W261" s="163"/>
      <c r="X261" s="163"/>
      <c r="Y261" s="163"/>
      <c r="Z261" s="163"/>
    </row>
    <row r="262" ht="11.25" customHeight="1">
      <c r="A262" s="144" t="s">
        <v>12972</v>
      </c>
      <c r="B262" s="139" t="s">
        <v>141</v>
      </c>
      <c r="C262" s="174" t="s">
        <v>14988</v>
      </c>
      <c r="D262" s="140">
        <v>20.0</v>
      </c>
      <c r="E262" s="177">
        <v>20.0</v>
      </c>
      <c r="F262" s="115" t="s">
        <v>9998</v>
      </c>
      <c r="G262" s="163"/>
      <c r="H262" s="163"/>
      <c r="I262" s="163"/>
      <c r="J262" s="163"/>
      <c r="K262" s="163"/>
      <c r="L262" s="163"/>
      <c r="M262" s="163"/>
      <c r="N262" s="163"/>
      <c r="O262" s="163"/>
      <c r="P262" s="163"/>
      <c r="Q262" s="163"/>
      <c r="R262" s="163"/>
      <c r="S262" s="163"/>
      <c r="T262" s="163"/>
      <c r="U262" s="163"/>
      <c r="V262" s="163"/>
      <c r="W262" s="163"/>
      <c r="X262" s="163"/>
      <c r="Y262" s="163"/>
      <c r="Z262" s="163"/>
    </row>
    <row r="263" ht="11.25" customHeight="1">
      <c r="A263" s="144" t="s">
        <v>12972</v>
      </c>
      <c r="B263" s="139" t="s">
        <v>141</v>
      </c>
      <c r="C263" s="174" t="s">
        <v>14989</v>
      </c>
      <c r="D263" s="140">
        <v>20.0</v>
      </c>
      <c r="E263" s="177">
        <v>20.0</v>
      </c>
      <c r="F263" s="115" t="s">
        <v>9998</v>
      </c>
      <c r="G263" s="163"/>
      <c r="H263" s="163"/>
      <c r="I263" s="163"/>
      <c r="J263" s="163"/>
      <c r="K263" s="163"/>
      <c r="L263" s="163"/>
      <c r="M263" s="163"/>
      <c r="N263" s="163"/>
      <c r="O263" s="163"/>
      <c r="P263" s="163"/>
      <c r="Q263" s="163"/>
      <c r="R263" s="163"/>
      <c r="S263" s="163"/>
      <c r="T263" s="163"/>
      <c r="U263" s="163"/>
      <c r="V263" s="163"/>
      <c r="W263" s="163"/>
      <c r="X263" s="163"/>
      <c r="Y263" s="163"/>
      <c r="Z263" s="163"/>
    </row>
    <row r="264" ht="11.25" customHeight="1">
      <c r="A264" s="144" t="s">
        <v>12972</v>
      </c>
      <c r="B264" s="139" t="s">
        <v>141</v>
      </c>
      <c r="C264" s="174" t="s">
        <v>14990</v>
      </c>
      <c r="D264" s="140">
        <v>20.0</v>
      </c>
      <c r="E264" s="177">
        <v>20.0</v>
      </c>
      <c r="F264" s="115" t="s">
        <v>9998</v>
      </c>
      <c r="G264" s="163"/>
      <c r="H264" s="163"/>
      <c r="I264" s="163"/>
      <c r="J264" s="163"/>
      <c r="K264" s="163"/>
      <c r="L264" s="163"/>
      <c r="M264" s="163"/>
      <c r="N264" s="163"/>
      <c r="O264" s="163"/>
      <c r="P264" s="163"/>
      <c r="Q264" s="163"/>
      <c r="R264" s="163"/>
      <c r="S264" s="163"/>
      <c r="T264" s="163"/>
      <c r="U264" s="163"/>
      <c r="V264" s="163"/>
      <c r="W264" s="163"/>
      <c r="X264" s="163"/>
      <c r="Y264" s="163"/>
      <c r="Z264" s="163"/>
    </row>
    <row r="265" ht="11.25" customHeight="1">
      <c r="A265" s="144" t="s">
        <v>12972</v>
      </c>
      <c r="B265" s="139" t="s">
        <v>141</v>
      </c>
      <c r="C265" s="174" t="s">
        <v>14991</v>
      </c>
      <c r="D265" s="140">
        <v>20.0</v>
      </c>
      <c r="E265" s="177">
        <v>20.0</v>
      </c>
      <c r="F265" s="115" t="s">
        <v>9998</v>
      </c>
      <c r="G265" s="163"/>
      <c r="H265" s="163"/>
      <c r="I265" s="163"/>
      <c r="J265" s="163"/>
      <c r="K265" s="163"/>
      <c r="L265" s="163"/>
      <c r="M265" s="163"/>
      <c r="N265" s="163"/>
      <c r="O265" s="163"/>
      <c r="P265" s="163"/>
      <c r="Q265" s="163"/>
      <c r="R265" s="163"/>
      <c r="S265" s="163"/>
      <c r="T265" s="163"/>
      <c r="U265" s="163"/>
      <c r="V265" s="163"/>
      <c r="W265" s="163"/>
      <c r="X265" s="163"/>
      <c r="Y265" s="163"/>
      <c r="Z265" s="163"/>
    </row>
    <row r="266" ht="11.25" customHeight="1">
      <c r="A266" s="144" t="s">
        <v>12972</v>
      </c>
      <c r="B266" s="139" t="s">
        <v>141</v>
      </c>
      <c r="C266" s="174" t="s">
        <v>14992</v>
      </c>
      <c r="D266" s="140">
        <v>20.0</v>
      </c>
      <c r="E266" s="177">
        <v>20.0</v>
      </c>
      <c r="F266" s="115" t="s">
        <v>9998</v>
      </c>
      <c r="G266" s="163"/>
      <c r="H266" s="163"/>
      <c r="I266" s="163"/>
      <c r="J266" s="163"/>
      <c r="K266" s="163"/>
      <c r="L266" s="163"/>
      <c r="M266" s="163"/>
      <c r="N266" s="163"/>
      <c r="O266" s="163"/>
      <c r="P266" s="163"/>
      <c r="Q266" s="163"/>
      <c r="R266" s="163"/>
      <c r="S266" s="163"/>
      <c r="T266" s="163"/>
      <c r="U266" s="163"/>
      <c r="V266" s="163"/>
      <c r="W266" s="163"/>
      <c r="X266" s="163"/>
      <c r="Y266" s="163"/>
      <c r="Z266" s="163"/>
    </row>
    <row r="267" ht="11.25" customHeight="1">
      <c r="A267" s="144" t="s">
        <v>13165</v>
      </c>
      <c r="B267" s="139" t="s">
        <v>141</v>
      </c>
      <c r="C267" s="174" t="s">
        <v>14993</v>
      </c>
      <c r="D267" s="140">
        <v>30.0</v>
      </c>
      <c r="E267" s="177">
        <v>30.0</v>
      </c>
      <c r="F267" s="115" t="s">
        <v>143</v>
      </c>
      <c r="G267" s="163"/>
      <c r="H267" s="163"/>
      <c r="I267" s="163"/>
      <c r="J267" s="163"/>
      <c r="K267" s="163"/>
      <c r="L267" s="163"/>
      <c r="M267" s="163"/>
      <c r="N267" s="163"/>
      <c r="O267" s="163"/>
      <c r="P267" s="163"/>
      <c r="Q267" s="163"/>
      <c r="R267" s="163"/>
      <c r="S267" s="163"/>
      <c r="T267" s="163"/>
      <c r="U267" s="163"/>
      <c r="V267" s="163"/>
      <c r="W267" s="163"/>
      <c r="X267" s="163"/>
      <c r="Y267" s="163"/>
      <c r="Z267" s="163"/>
    </row>
    <row r="268" ht="11.25" customHeight="1">
      <c r="A268" s="144" t="s">
        <v>13165</v>
      </c>
      <c r="B268" s="139" t="s">
        <v>141</v>
      </c>
      <c r="C268" s="174" t="s">
        <v>14994</v>
      </c>
      <c r="D268" s="140">
        <v>30.0</v>
      </c>
      <c r="E268" s="177">
        <v>30.0</v>
      </c>
      <c r="F268" s="115" t="s">
        <v>143</v>
      </c>
      <c r="G268" s="163"/>
      <c r="H268" s="163"/>
      <c r="I268" s="163"/>
      <c r="J268" s="163"/>
      <c r="K268" s="163"/>
      <c r="L268" s="163"/>
      <c r="M268" s="163"/>
      <c r="N268" s="163"/>
      <c r="O268" s="163"/>
      <c r="P268" s="163"/>
      <c r="Q268" s="163"/>
      <c r="R268" s="163"/>
      <c r="S268" s="163"/>
      <c r="T268" s="163"/>
      <c r="U268" s="163"/>
      <c r="V268" s="163"/>
      <c r="W268" s="163"/>
      <c r="X268" s="163"/>
      <c r="Y268" s="163"/>
      <c r="Z268" s="163"/>
    </row>
    <row r="269" ht="11.25" customHeight="1">
      <c r="A269" s="144" t="s">
        <v>13165</v>
      </c>
      <c r="B269" s="139" t="s">
        <v>141</v>
      </c>
      <c r="C269" s="174" t="s">
        <v>14995</v>
      </c>
      <c r="D269" s="140">
        <v>30.0</v>
      </c>
      <c r="E269" s="177">
        <v>30.0</v>
      </c>
      <c r="F269" s="115" t="s">
        <v>143</v>
      </c>
      <c r="G269" s="163"/>
      <c r="H269" s="163"/>
      <c r="I269" s="163"/>
      <c r="J269" s="163"/>
      <c r="K269" s="163"/>
      <c r="L269" s="163"/>
      <c r="M269" s="163"/>
      <c r="N269" s="163"/>
      <c r="O269" s="163"/>
      <c r="P269" s="163"/>
      <c r="Q269" s="163"/>
      <c r="R269" s="163"/>
      <c r="S269" s="163"/>
      <c r="T269" s="163"/>
      <c r="U269" s="163"/>
      <c r="V269" s="163"/>
      <c r="W269" s="163"/>
      <c r="X269" s="163"/>
      <c r="Y269" s="163"/>
      <c r="Z269" s="163"/>
    </row>
    <row r="270" ht="11.25" customHeight="1">
      <c r="A270" s="144" t="s">
        <v>11150</v>
      </c>
      <c r="B270" s="139" t="s">
        <v>141</v>
      </c>
      <c r="C270" s="174" t="s">
        <v>14996</v>
      </c>
      <c r="D270" s="140">
        <v>30.0</v>
      </c>
      <c r="E270" s="397">
        <v>30.0</v>
      </c>
      <c r="F270" s="162" t="s">
        <v>9400</v>
      </c>
      <c r="G270" s="163"/>
      <c r="H270" s="163"/>
      <c r="I270" s="163"/>
      <c r="J270" s="163"/>
      <c r="K270" s="163"/>
      <c r="L270" s="163"/>
      <c r="M270" s="163"/>
      <c r="N270" s="163"/>
      <c r="O270" s="163"/>
      <c r="P270" s="163"/>
      <c r="Q270" s="163"/>
      <c r="R270" s="163"/>
      <c r="S270" s="163"/>
      <c r="T270" s="163"/>
      <c r="U270" s="163"/>
      <c r="V270" s="163"/>
      <c r="W270" s="163"/>
      <c r="X270" s="163"/>
      <c r="Y270" s="163"/>
      <c r="Z270" s="163"/>
    </row>
    <row r="271" ht="11.25" customHeight="1">
      <c r="A271" s="162" t="s">
        <v>74</v>
      </c>
      <c r="B271" s="10" t="s">
        <v>52</v>
      </c>
      <c r="C271" s="162" t="s">
        <v>14997</v>
      </c>
      <c r="D271" s="172">
        <v>30.0</v>
      </c>
      <c r="E271" s="394">
        <v>30.0</v>
      </c>
      <c r="F271" s="162" t="s">
        <v>74</v>
      </c>
      <c r="G271" s="163"/>
      <c r="H271" s="163"/>
      <c r="I271" s="163"/>
      <c r="J271" s="163"/>
      <c r="K271" s="163"/>
      <c r="L271" s="163"/>
      <c r="M271" s="163"/>
      <c r="N271" s="163"/>
      <c r="O271" s="163"/>
      <c r="P271" s="163"/>
      <c r="Q271" s="163"/>
      <c r="R271" s="163"/>
      <c r="S271" s="163"/>
      <c r="T271" s="163"/>
      <c r="U271" s="163"/>
      <c r="V271" s="163"/>
      <c r="W271" s="163"/>
      <c r="X271" s="163"/>
      <c r="Y271" s="163"/>
      <c r="Z271" s="163"/>
    </row>
    <row r="272" ht="11.25" customHeight="1">
      <c r="A272" s="162" t="s">
        <v>74</v>
      </c>
      <c r="B272" s="10" t="s">
        <v>52</v>
      </c>
      <c r="C272" s="162" t="s">
        <v>14998</v>
      </c>
      <c r="D272" s="172">
        <v>30.0</v>
      </c>
      <c r="E272" s="394">
        <v>30.0</v>
      </c>
      <c r="F272" s="162" t="s">
        <v>74</v>
      </c>
      <c r="G272" s="163"/>
      <c r="H272" s="163"/>
      <c r="I272" s="163"/>
      <c r="J272" s="163"/>
      <c r="K272" s="163"/>
      <c r="L272" s="163"/>
      <c r="M272" s="163"/>
      <c r="N272" s="163"/>
      <c r="O272" s="163"/>
      <c r="P272" s="163"/>
      <c r="Q272" s="163"/>
      <c r="R272" s="163"/>
      <c r="S272" s="163"/>
      <c r="T272" s="163"/>
      <c r="U272" s="163"/>
      <c r="V272" s="163"/>
      <c r="W272" s="163"/>
      <c r="X272" s="163"/>
      <c r="Y272" s="163"/>
      <c r="Z272" s="163"/>
    </row>
    <row r="273" ht="11.25" customHeight="1">
      <c r="A273" s="162" t="s">
        <v>74</v>
      </c>
      <c r="B273" s="10" t="s">
        <v>106</v>
      </c>
      <c r="C273" s="162" t="s">
        <v>14999</v>
      </c>
      <c r="D273" s="172">
        <v>30.0</v>
      </c>
      <c r="E273" s="394">
        <v>30.0</v>
      </c>
      <c r="F273" s="162" t="s">
        <v>74</v>
      </c>
      <c r="G273" s="163"/>
      <c r="H273" s="163"/>
      <c r="I273" s="163"/>
      <c r="J273" s="163"/>
      <c r="K273" s="163"/>
      <c r="L273" s="163"/>
      <c r="M273" s="163"/>
      <c r="N273" s="163"/>
      <c r="O273" s="163"/>
      <c r="P273" s="163"/>
      <c r="Q273" s="163"/>
      <c r="R273" s="163"/>
      <c r="S273" s="163"/>
      <c r="T273" s="163"/>
      <c r="U273" s="163"/>
      <c r="V273" s="163"/>
      <c r="W273" s="163"/>
      <c r="X273" s="163"/>
      <c r="Y273" s="163"/>
      <c r="Z273" s="163"/>
    </row>
    <row r="274" ht="11.25" customHeight="1">
      <c r="A274" s="162" t="s">
        <v>74</v>
      </c>
      <c r="B274" s="10" t="s">
        <v>141</v>
      </c>
      <c r="C274" s="162" t="s">
        <v>15000</v>
      </c>
      <c r="D274" s="172">
        <v>30.0</v>
      </c>
      <c r="E274" s="394">
        <v>30.0</v>
      </c>
      <c r="F274" s="162" t="s">
        <v>74</v>
      </c>
      <c r="G274" s="163"/>
      <c r="H274" s="163"/>
      <c r="I274" s="163"/>
      <c r="J274" s="163"/>
      <c r="K274" s="163"/>
      <c r="L274" s="163"/>
      <c r="M274" s="163"/>
      <c r="N274" s="163"/>
      <c r="O274" s="163"/>
      <c r="P274" s="163"/>
      <c r="Q274" s="163"/>
      <c r="R274" s="163"/>
      <c r="S274" s="163"/>
      <c r="T274" s="163"/>
      <c r="U274" s="163"/>
      <c r="V274" s="163"/>
      <c r="W274" s="163"/>
      <c r="X274" s="163"/>
      <c r="Y274" s="163"/>
      <c r="Z274" s="163"/>
    </row>
    <row r="275" ht="11.25" customHeight="1">
      <c r="A275" s="162" t="s">
        <v>74</v>
      </c>
      <c r="B275" s="10" t="s">
        <v>177</v>
      </c>
      <c r="C275" s="162" t="s">
        <v>15001</v>
      </c>
      <c r="D275" s="172">
        <v>30.0</v>
      </c>
      <c r="E275" s="394">
        <v>30.0</v>
      </c>
      <c r="F275" s="162" t="s">
        <v>74</v>
      </c>
      <c r="G275" s="163"/>
      <c r="H275" s="163"/>
      <c r="I275" s="163"/>
      <c r="J275" s="163"/>
      <c r="K275" s="163"/>
      <c r="L275" s="163"/>
      <c r="M275" s="163"/>
      <c r="N275" s="163"/>
      <c r="O275" s="163"/>
      <c r="P275" s="163"/>
      <c r="Q275" s="163"/>
      <c r="R275" s="163"/>
      <c r="S275" s="163"/>
      <c r="T275" s="163"/>
      <c r="U275" s="163"/>
      <c r="V275" s="163"/>
      <c r="W275" s="163"/>
      <c r="X275" s="163"/>
      <c r="Y275" s="163"/>
      <c r="Z275" s="163"/>
    </row>
    <row r="276" ht="11.25" customHeight="1">
      <c r="A276" s="130"/>
      <c r="B276" s="344"/>
      <c r="C276" s="344"/>
      <c r="D276" s="345"/>
      <c r="E276" s="398">
        <f>SUM(E9:E275)</f>
        <v>6900</v>
      </c>
      <c r="F276" s="163"/>
      <c r="G276" s="163"/>
      <c r="H276" s="163"/>
      <c r="I276" s="163"/>
      <c r="J276" s="163"/>
      <c r="K276" s="163"/>
      <c r="L276" s="163"/>
      <c r="M276" s="163"/>
      <c r="N276" s="163"/>
      <c r="O276" s="163"/>
      <c r="P276" s="163"/>
      <c r="Q276" s="163"/>
      <c r="R276" s="163"/>
      <c r="S276" s="163"/>
      <c r="T276" s="163"/>
      <c r="U276" s="163"/>
      <c r="V276" s="163"/>
      <c r="W276" s="163"/>
      <c r="X276" s="163"/>
      <c r="Y276" s="163"/>
      <c r="Z276" s="163"/>
    </row>
    <row r="277" ht="11.25" customHeight="1">
      <c r="A277" s="123"/>
      <c r="B277" s="123"/>
      <c r="C277" s="124"/>
      <c r="D277" s="124"/>
      <c r="E277" s="390"/>
      <c r="F277" s="2"/>
      <c r="G277" s="2"/>
      <c r="H277" s="2"/>
      <c r="I277" s="163"/>
      <c r="J277" s="163"/>
      <c r="K277" s="163"/>
      <c r="L277" s="163"/>
      <c r="M277" s="163"/>
      <c r="N277" s="163"/>
      <c r="O277" s="163"/>
      <c r="P277" s="163"/>
      <c r="Q277" s="163"/>
      <c r="R277" s="163"/>
      <c r="S277" s="163"/>
      <c r="T277" s="163"/>
      <c r="U277" s="163"/>
      <c r="V277" s="163"/>
      <c r="W277" s="163"/>
      <c r="X277" s="163"/>
      <c r="Y277" s="163"/>
      <c r="Z277" s="163"/>
    </row>
    <row r="278" ht="11.25" customHeight="1">
      <c r="A278" s="148" t="s">
        <v>2134</v>
      </c>
      <c r="B278" s="149"/>
      <c r="C278" s="149"/>
      <c r="D278" s="149"/>
      <c r="E278" s="149"/>
      <c r="F278" s="166"/>
      <c r="G278" s="166"/>
      <c r="H278" s="166"/>
      <c r="I278" s="123"/>
      <c r="J278" s="123"/>
      <c r="K278" s="123"/>
      <c r="L278" s="123"/>
      <c r="M278" s="123"/>
      <c r="N278" s="123"/>
      <c r="O278" s="123"/>
      <c r="P278" s="123"/>
      <c r="Q278" s="123"/>
      <c r="R278" s="123"/>
      <c r="S278" s="123"/>
      <c r="T278" s="123"/>
      <c r="U278" s="123"/>
      <c r="V278" s="123"/>
      <c r="W278" s="123"/>
      <c r="X278" s="123"/>
      <c r="Y278" s="123"/>
      <c r="Z278" s="163"/>
    </row>
    <row r="279" ht="15.75" customHeight="1">
      <c r="A279" s="123"/>
      <c r="B279" s="123"/>
      <c r="C279" s="124"/>
      <c r="D279" s="124"/>
      <c r="E279" s="399"/>
      <c r="F279" s="2"/>
      <c r="G279" s="2"/>
      <c r="H279" s="2"/>
    </row>
    <row r="280" ht="15.75" customHeight="1">
      <c r="A280" s="123"/>
      <c r="B280" s="123"/>
      <c r="C280" s="124"/>
      <c r="D280" s="124"/>
      <c r="E280" s="390"/>
      <c r="F280" s="2"/>
      <c r="G280" s="2"/>
      <c r="H280" s="2"/>
    </row>
    <row r="281" ht="15.75" customHeight="1">
      <c r="A281" s="123"/>
      <c r="B281" s="123"/>
      <c r="C281" s="124"/>
      <c r="D281" s="124"/>
      <c r="E281" s="399"/>
      <c r="F281" s="2"/>
      <c r="G281" s="2"/>
      <c r="H281" s="2"/>
    </row>
    <row r="282" ht="15.75" customHeight="1">
      <c r="E282" s="400"/>
    </row>
    <row r="283" ht="15.75" customHeight="1">
      <c r="E283" s="400"/>
    </row>
    <row r="284" ht="15.75" customHeight="1">
      <c r="E284" s="400"/>
    </row>
    <row r="285" ht="15.75" customHeight="1">
      <c r="E285" s="400"/>
    </row>
    <row r="286" ht="15.75" customHeight="1">
      <c r="E286" s="400"/>
    </row>
    <row r="287" ht="15.75" customHeight="1">
      <c r="E287" s="400"/>
    </row>
    <row r="288" ht="15.75" customHeight="1">
      <c r="E288" s="400"/>
    </row>
    <row r="289" ht="15.75" customHeight="1">
      <c r="E289" s="400"/>
    </row>
    <row r="290" ht="15.75" customHeight="1">
      <c r="E290" s="400"/>
    </row>
    <row r="291" ht="15.75" customHeight="1">
      <c r="E291" s="400"/>
    </row>
    <row r="292" ht="15.75" customHeight="1">
      <c r="E292" s="400"/>
    </row>
    <row r="293" ht="15.75" customHeight="1">
      <c r="E293" s="400"/>
    </row>
    <row r="294" ht="15.75" customHeight="1">
      <c r="E294" s="400"/>
    </row>
    <row r="295" ht="15.75" customHeight="1">
      <c r="E295" s="400"/>
    </row>
    <row r="296" ht="15.75" customHeight="1">
      <c r="E296" s="400"/>
    </row>
    <row r="297" ht="15.75" customHeight="1">
      <c r="E297" s="400"/>
    </row>
    <row r="298" ht="15.75" customHeight="1">
      <c r="E298" s="400"/>
    </row>
    <row r="299" ht="15.75" customHeight="1">
      <c r="E299" s="400"/>
    </row>
    <row r="300" ht="15.75" customHeight="1">
      <c r="E300" s="400"/>
    </row>
    <row r="301" ht="15.75" customHeight="1">
      <c r="E301" s="400"/>
    </row>
    <row r="302" ht="15.75" customHeight="1">
      <c r="E302" s="400"/>
    </row>
    <row r="303" ht="15.75" customHeight="1">
      <c r="E303" s="400"/>
    </row>
    <row r="304" ht="15.75" customHeight="1">
      <c r="E304" s="400"/>
    </row>
    <row r="305" ht="15.75" customHeight="1">
      <c r="E305" s="400"/>
    </row>
    <row r="306" ht="15.75" customHeight="1">
      <c r="E306" s="400"/>
    </row>
    <row r="307" ht="15.75" customHeight="1">
      <c r="E307" s="400"/>
    </row>
    <row r="308" ht="15.75" customHeight="1">
      <c r="E308" s="400"/>
    </row>
    <row r="309" ht="15.75" customHeight="1">
      <c r="E309" s="400"/>
    </row>
    <row r="310" ht="15.75" customHeight="1">
      <c r="E310" s="400"/>
    </row>
    <row r="311" ht="15.75" customHeight="1">
      <c r="E311" s="400"/>
    </row>
    <row r="312" ht="15.75" customHeight="1">
      <c r="E312" s="400"/>
    </row>
    <row r="313" ht="15.75" customHeight="1">
      <c r="E313" s="400"/>
    </row>
    <row r="314" ht="15.75" customHeight="1">
      <c r="E314" s="400"/>
    </row>
    <row r="315" ht="15.75" customHeight="1">
      <c r="E315" s="400"/>
    </row>
    <row r="316" ht="15.75" customHeight="1">
      <c r="E316" s="400"/>
    </row>
    <row r="317" ht="15.75" customHeight="1">
      <c r="E317" s="400"/>
    </row>
    <row r="318" ht="15.75" customHeight="1">
      <c r="E318" s="400"/>
    </row>
    <row r="319" ht="15.75" customHeight="1">
      <c r="E319" s="400"/>
    </row>
    <row r="320" ht="15.75" customHeight="1">
      <c r="E320" s="400"/>
    </row>
    <row r="321" ht="15.75" customHeight="1">
      <c r="E321" s="400"/>
    </row>
    <row r="322" ht="15.75" customHeight="1">
      <c r="E322" s="400"/>
    </row>
    <row r="323" ht="15.75" customHeight="1">
      <c r="E323" s="400"/>
    </row>
    <row r="324" ht="15.75" customHeight="1">
      <c r="E324" s="400"/>
    </row>
    <row r="325" ht="15.75" customHeight="1">
      <c r="E325" s="400"/>
    </row>
    <row r="326" ht="15.75" customHeight="1">
      <c r="E326" s="400"/>
    </row>
    <row r="327" ht="15.75" customHeight="1">
      <c r="E327" s="400"/>
    </row>
    <row r="328" ht="15.75" customHeight="1">
      <c r="E328" s="400"/>
    </row>
    <row r="329" ht="15.75" customHeight="1">
      <c r="E329" s="400"/>
    </row>
    <row r="330" ht="15.75" customHeight="1">
      <c r="E330" s="400"/>
    </row>
    <row r="331" ht="15.75" customHeight="1">
      <c r="E331" s="400"/>
    </row>
    <row r="332" ht="15.75" customHeight="1">
      <c r="E332" s="400"/>
    </row>
    <row r="333" ht="15.75" customHeight="1">
      <c r="E333" s="400"/>
    </row>
    <row r="334" ht="15.75" customHeight="1">
      <c r="E334" s="400"/>
    </row>
    <row r="335" ht="15.75" customHeight="1">
      <c r="E335" s="400"/>
    </row>
    <row r="336" ht="15.75" customHeight="1">
      <c r="E336" s="400"/>
    </row>
    <row r="337" ht="15.75" customHeight="1">
      <c r="E337" s="400"/>
    </row>
    <row r="338" ht="15.75" customHeight="1">
      <c r="E338" s="400"/>
    </row>
    <row r="339" ht="15.75" customHeight="1">
      <c r="E339" s="400"/>
    </row>
    <row r="340" ht="15.75" customHeight="1">
      <c r="E340" s="400"/>
    </row>
    <row r="341" ht="15.75" customHeight="1">
      <c r="E341" s="400"/>
    </row>
    <row r="342" ht="15.75" customHeight="1">
      <c r="E342" s="400"/>
    </row>
    <row r="343" ht="15.75" customHeight="1">
      <c r="E343" s="400"/>
    </row>
    <row r="344" ht="15.75" customHeight="1">
      <c r="E344" s="400"/>
    </row>
    <row r="345" ht="15.75" customHeight="1">
      <c r="E345" s="400"/>
    </row>
    <row r="346" ht="15.75" customHeight="1">
      <c r="E346" s="400"/>
    </row>
    <row r="347" ht="15.75" customHeight="1">
      <c r="E347" s="400"/>
    </row>
    <row r="348" ht="15.75" customHeight="1">
      <c r="E348" s="400"/>
    </row>
    <row r="349" ht="15.75" customHeight="1">
      <c r="E349" s="400"/>
    </row>
    <row r="350" ht="15.75" customHeight="1">
      <c r="E350" s="400"/>
    </row>
    <row r="351" ht="15.75" customHeight="1">
      <c r="E351" s="400"/>
    </row>
    <row r="352" ht="15.75" customHeight="1">
      <c r="E352" s="400"/>
    </row>
    <row r="353" ht="15.75" customHeight="1">
      <c r="E353" s="400"/>
    </row>
    <row r="354" ht="15.75" customHeight="1">
      <c r="E354" s="400"/>
    </row>
    <row r="355" ht="15.75" customHeight="1">
      <c r="E355" s="400"/>
    </row>
    <row r="356" ht="15.75" customHeight="1">
      <c r="E356" s="400"/>
    </row>
    <row r="357" ht="15.75" customHeight="1">
      <c r="E357" s="400"/>
    </row>
    <row r="358" ht="15.75" customHeight="1">
      <c r="E358" s="400"/>
    </row>
    <row r="359" ht="15.75" customHeight="1">
      <c r="E359" s="400"/>
    </row>
    <row r="360" ht="15.75" customHeight="1">
      <c r="E360" s="400"/>
    </row>
    <row r="361" ht="15.75" customHeight="1">
      <c r="E361" s="400"/>
    </row>
    <row r="362" ht="15.75" customHeight="1">
      <c r="E362" s="400"/>
    </row>
    <row r="363" ht="15.75" customHeight="1">
      <c r="E363" s="400"/>
    </row>
    <row r="364" ht="15.75" customHeight="1">
      <c r="E364" s="400"/>
    </row>
    <row r="365" ht="15.75" customHeight="1">
      <c r="E365" s="400"/>
    </row>
    <row r="366" ht="15.75" customHeight="1">
      <c r="E366" s="400"/>
    </row>
    <row r="367" ht="15.75" customHeight="1">
      <c r="E367" s="400"/>
    </row>
    <row r="368" ht="15.75" customHeight="1">
      <c r="E368" s="400"/>
    </row>
    <row r="369" ht="15.75" customHeight="1">
      <c r="E369" s="400"/>
    </row>
    <row r="370" ht="15.75" customHeight="1">
      <c r="E370" s="400"/>
    </row>
    <row r="371" ht="15.75" customHeight="1">
      <c r="E371" s="400"/>
    </row>
    <row r="372" ht="15.75" customHeight="1">
      <c r="E372" s="400"/>
    </row>
    <row r="373" ht="15.75" customHeight="1">
      <c r="E373" s="400"/>
    </row>
    <row r="374" ht="15.75" customHeight="1">
      <c r="E374" s="400"/>
    </row>
    <row r="375" ht="15.75" customHeight="1">
      <c r="E375" s="400"/>
    </row>
    <row r="376" ht="15.75" customHeight="1">
      <c r="E376" s="400"/>
    </row>
    <row r="377" ht="15.75" customHeight="1">
      <c r="E377" s="400"/>
    </row>
    <row r="378" ht="15.75" customHeight="1">
      <c r="E378" s="400"/>
    </row>
    <row r="379" ht="15.75" customHeight="1">
      <c r="E379" s="400"/>
    </row>
    <row r="380" ht="15.75" customHeight="1">
      <c r="E380" s="400"/>
    </row>
    <row r="381" ht="15.75" customHeight="1">
      <c r="E381" s="400"/>
    </row>
    <row r="382" ht="15.75" customHeight="1">
      <c r="E382" s="400"/>
    </row>
    <row r="383" ht="15.75" customHeight="1">
      <c r="E383" s="400"/>
    </row>
    <row r="384" ht="15.75" customHeight="1">
      <c r="E384" s="400"/>
    </row>
    <row r="385" ht="15.75" customHeight="1">
      <c r="E385" s="400"/>
    </row>
    <row r="386" ht="15.75" customHeight="1">
      <c r="E386" s="400"/>
    </row>
    <row r="387" ht="15.75" customHeight="1">
      <c r="E387" s="400"/>
    </row>
    <row r="388" ht="15.75" customHeight="1">
      <c r="E388" s="400"/>
    </row>
    <row r="389" ht="15.75" customHeight="1">
      <c r="E389" s="400"/>
    </row>
    <row r="390" ht="15.75" customHeight="1">
      <c r="E390" s="400"/>
    </row>
    <row r="391" ht="15.75" customHeight="1">
      <c r="E391" s="400"/>
    </row>
    <row r="392" ht="15.75" customHeight="1">
      <c r="E392" s="400"/>
    </row>
    <row r="393" ht="15.75" customHeight="1">
      <c r="E393" s="400"/>
    </row>
    <row r="394" ht="15.75" customHeight="1">
      <c r="E394" s="400"/>
    </row>
    <row r="395" ht="15.75" customHeight="1">
      <c r="E395" s="400"/>
    </row>
    <row r="396" ht="15.75" customHeight="1">
      <c r="E396" s="400"/>
    </row>
    <row r="397" ht="15.75" customHeight="1">
      <c r="E397" s="400"/>
    </row>
    <row r="398" ht="15.75" customHeight="1">
      <c r="E398" s="400"/>
    </row>
    <row r="399" ht="15.75" customHeight="1">
      <c r="E399" s="400"/>
    </row>
    <row r="400" ht="15.75" customHeight="1">
      <c r="E400" s="400"/>
    </row>
    <row r="401" ht="15.75" customHeight="1">
      <c r="E401" s="400"/>
    </row>
    <row r="402" ht="15.75" customHeight="1">
      <c r="E402" s="400"/>
    </row>
    <row r="403" ht="15.75" customHeight="1">
      <c r="E403" s="400"/>
    </row>
    <row r="404" ht="15.75" customHeight="1">
      <c r="E404" s="400"/>
    </row>
    <row r="405" ht="15.75" customHeight="1">
      <c r="E405" s="400"/>
    </row>
    <row r="406" ht="15.75" customHeight="1">
      <c r="E406" s="400"/>
    </row>
    <row r="407" ht="15.75" customHeight="1">
      <c r="E407" s="400"/>
    </row>
    <row r="408" ht="15.75" customHeight="1">
      <c r="E408" s="400"/>
    </row>
    <row r="409" ht="15.75" customHeight="1">
      <c r="E409" s="400"/>
    </row>
    <row r="410" ht="15.75" customHeight="1">
      <c r="E410" s="400"/>
    </row>
    <row r="411" ht="15.75" customHeight="1">
      <c r="E411" s="400"/>
    </row>
    <row r="412" ht="15.75" customHeight="1">
      <c r="E412" s="400"/>
    </row>
    <row r="413" ht="15.75" customHeight="1">
      <c r="E413" s="400"/>
    </row>
    <row r="414" ht="15.75" customHeight="1">
      <c r="E414" s="400"/>
    </row>
    <row r="415" ht="15.75" customHeight="1">
      <c r="E415" s="400"/>
    </row>
    <row r="416" ht="15.75" customHeight="1">
      <c r="E416" s="400"/>
    </row>
    <row r="417" ht="15.75" customHeight="1">
      <c r="E417" s="400"/>
    </row>
    <row r="418" ht="15.75" customHeight="1">
      <c r="E418" s="400"/>
    </row>
    <row r="419" ht="15.75" customHeight="1">
      <c r="E419" s="400"/>
    </row>
    <row r="420" ht="15.75" customHeight="1">
      <c r="E420" s="400"/>
    </row>
    <row r="421" ht="15.75" customHeight="1">
      <c r="E421" s="400"/>
    </row>
    <row r="422" ht="15.75" customHeight="1">
      <c r="E422" s="400"/>
    </row>
    <row r="423" ht="15.75" customHeight="1">
      <c r="E423" s="400"/>
    </row>
    <row r="424" ht="15.75" customHeight="1">
      <c r="E424" s="400"/>
    </row>
    <row r="425" ht="15.75" customHeight="1">
      <c r="E425" s="400"/>
    </row>
    <row r="426" ht="15.75" customHeight="1">
      <c r="E426" s="400"/>
    </row>
    <row r="427" ht="15.75" customHeight="1">
      <c r="E427" s="400"/>
    </row>
    <row r="428" ht="15.75" customHeight="1">
      <c r="E428" s="400"/>
    </row>
    <row r="429" ht="15.75" customHeight="1">
      <c r="E429" s="400"/>
    </row>
    <row r="430" ht="15.75" customHeight="1">
      <c r="E430" s="400"/>
    </row>
    <row r="431" ht="15.75" customHeight="1">
      <c r="E431" s="400"/>
    </row>
    <row r="432" ht="15.75" customHeight="1">
      <c r="E432" s="400"/>
    </row>
    <row r="433" ht="15.75" customHeight="1">
      <c r="E433" s="400"/>
    </row>
    <row r="434" ht="15.75" customHeight="1">
      <c r="E434" s="400"/>
    </row>
    <row r="435" ht="15.75" customHeight="1">
      <c r="E435" s="400"/>
    </row>
    <row r="436" ht="15.75" customHeight="1">
      <c r="E436" s="400"/>
    </row>
    <row r="437" ht="15.75" customHeight="1">
      <c r="E437" s="400"/>
    </row>
    <row r="438" ht="15.75" customHeight="1">
      <c r="E438" s="400"/>
    </row>
    <row r="439" ht="15.75" customHeight="1">
      <c r="E439" s="400"/>
    </row>
    <row r="440" ht="15.75" customHeight="1">
      <c r="E440" s="400"/>
    </row>
    <row r="441" ht="15.75" customHeight="1">
      <c r="E441" s="400"/>
    </row>
    <row r="442" ht="15.75" customHeight="1">
      <c r="E442" s="400"/>
    </row>
    <row r="443" ht="15.75" customHeight="1">
      <c r="E443" s="400"/>
    </row>
    <row r="444" ht="15.75" customHeight="1">
      <c r="E444" s="400"/>
    </row>
    <row r="445" ht="15.75" customHeight="1">
      <c r="E445" s="400"/>
    </row>
    <row r="446" ht="15.75" customHeight="1">
      <c r="E446" s="400"/>
    </row>
    <row r="447" ht="15.75" customHeight="1">
      <c r="E447" s="400"/>
    </row>
    <row r="448" ht="15.75" customHeight="1">
      <c r="E448" s="400"/>
    </row>
    <row r="449" ht="15.75" customHeight="1">
      <c r="E449" s="400"/>
    </row>
    <row r="450" ht="15.75" customHeight="1">
      <c r="E450" s="400"/>
    </row>
    <row r="451" ht="15.75" customHeight="1">
      <c r="E451" s="400"/>
    </row>
    <row r="452" ht="15.75" customHeight="1">
      <c r="E452" s="400"/>
    </row>
    <row r="453" ht="15.75" customHeight="1">
      <c r="E453" s="400"/>
    </row>
    <row r="454" ht="15.75" customHeight="1">
      <c r="E454" s="400"/>
    </row>
    <row r="455" ht="15.75" customHeight="1">
      <c r="E455" s="400"/>
    </row>
    <row r="456" ht="15.75" customHeight="1">
      <c r="E456" s="400"/>
    </row>
    <row r="457" ht="15.75" customHeight="1">
      <c r="E457" s="400"/>
    </row>
    <row r="458" ht="15.75" customHeight="1">
      <c r="E458" s="400"/>
    </row>
    <row r="459" ht="15.75" customHeight="1">
      <c r="E459" s="400"/>
    </row>
    <row r="460" ht="15.75" customHeight="1">
      <c r="E460" s="400"/>
    </row>
    <row r="461" ht="15.75" customHeight="1">
      <c r="E461" s="400"/>
    </row>
    <row r="462" ht="15.75" customHeight="1">
      <c r="E462" s="400"/>
    </row>
    <row r="463" ht="15.75" customHeight="1">
      <c r="E463" s="400"/>
    </row>
    <row r="464" ht="15.75" customHeight="1">
      <c r="E464" s="400"/>
    </row>
    <row r="465" ht="15.75" customHeight="1">
      <c r="E465" s="400"/>
    </row>
    <row r="466" ht="15.75" customHeight="1">
      <c r="E466" s="400"/>
    </row>
    <row r="467" ht="15.75" customHeight="1">
      <c r="E467" s="400"/>
    </row>
    <row r="468" ht="15.75" customHeight="1">
      <c r="E468" s="400"/>
    </row>
    <row r="469" ht="15.75" customHeight="1">
      <c r="E469" s="400"/>
    </row>
    <row r="470" ht="15.75" customHeight="1">
      <c r="E470" s="400"/>
    </row>
    <row r="471" ht="15.75" customHeight="1">
      <c r="E471" s="400"/>
    </row>
    <row r="472" ht="15.75" customHeight="1">
      <c r="E472" s="400"/>
    </row>
    <row r="473" ht="15.75" customHeight="1">
      <c r="E473" s="400"/>
    </row>
    <row r="474" ht="15.75" customHeight="1">
      <c r="E474" s="400"/>
    </row>
    <row r="475" ht="15.75" customHeight="1">
      <c r="E475" s="400"/>
    </row>
    <row r="476" ht="15.75" customHeight="1">
      <c r="E476" s="400"/>
    </row>
    <row r="477" ht="15.75" customHeight="1">
      <c r="E477" s="400"/>
    </row>
    <row r="478" ht="15.75" customHeight="1">
      <c r="E478" s="400"/>
    </row>
    <row r="479" ht="15.75" customHeight="1">
      <c r="E479" s="400"/>
    </row>
    <row r="480" ht="15.75" customHeight="1">
      <c r="E480" s="400"/>
    </row>
    <row r="481" ht="15.75" customHeight="1">
      <c r="E481" s="400"/>
    </row>
    <row r="482" ht="15.75" customHeight="1">
      <c r="E482" s="400"/>
    </row>
    <row r="483" ht="15.75" customHeight="1">
      <c r="E483" s="400"/>
    </row>
    <row r="484" ht="15.75" customHeight="1">
      <c r="E484" s="400"/>
    </row>
    <row r="485" ht="15.75" customHeight="1">
      <c r="E485" s="400"/>
    </row>
    <row r="486" ht="15.75" customHeight="1">
      <c r="E486" s="400"/>
    </row>
    <row r="487" ht="15.75" customHeight="1">
      <c r="E487" s="400"/>
    </row>
    <row r="488" ht="15.75" customHeight="1">
      <c r="E488" s="400"/>
    </row>
    <row r="489" ht="15.75" customHeight="1">
      <c r="E489" s="400"/>
    </row>
    <row r="490" ht="15.75" customHeight="1">
      <c r="E490" s="400"/>
    </row>
    <row r="491" ht="15.75" customHeight="1">
      <c r="E491" s="400"/>
    </row>
    <row r="492" ht="15.75" customHeight="1">
      <c r="E492" s="400"/>
    </row>
    <row r="493" ht="15.75" customHeight="1">
      <c r="E493" s="400"/>
    </row>
    <row r="494" ht="15.75" customHeight="1">
      <c r="E494" s="400"/>
    </row>
    <row r="495" ht="15.75" customHeight="1">
      <c r="E495" s="400"/>
    </row>
    <row r="496" ht="15.75" customHeight="1">
      <c r="E496" s="400"/>
    </row>
    <row r="497" ht="15.75" customHeight="1">
      <c r="E497" s="400"/>
    </row>
    <row r="498" ht="15.75" customHeight="1">
      <c r="E498" s="400"/>
    </row>
    <row r="499" ht="15.75" customHeight="1">
      <c r="E499" s="400"/>
    </row>
    <row r="500" ht="15.75" customHeight="1">
      <c r="E500" s="400"/>
    </row>
    <row r="501" ht="15.75" customHeight="1">
      <c r="E501" s="400"/>
    </row>
    <row r="502" ht="15.75" customHeight="1">
      <c r="E502" s="400"/>
    </row>
    <row r="503" ht="15.75" customHeight="1">
      <c r="E503" s="400"/>
    </row>
    <row r="504" ht="15.75" customHeight="1">
      <c r="E504" s="400"/>
    </row>
    <row r="505" ht="15.75" customHeight="1">
      <c r="E505" s="400"/>
    </row>
    <row r="506" ht="15.75" customHeight="1">
      <c r="E506" s="400"/>
    </row>
    <row r="507" ht="15.75" customHeight="1">
      <c r="E507" s="400"/>
    </row>
    <row r="508" ht="15.75" customHeight="1">
      <c r="E508" s="400"/>
    </row>
    <row r="509" ht="15.75" customHeight="1">
      <c r="E509" s="400"/>
    </row>
    <row r="510" ht="15.75" customHeight="1">
      <c r="E510" s="400"/>
    </row>
    <row r="511" ht="15.75" customHeight="1">
      <c r="E511" s="400"/>
    </row>
    <row r="512" ht="15.75" customHeight="1">
      <c r="E512" s="400"/>
    </row>
    <row r="513" ht="15.75" customHeight="1">
      <c r="E513" s="400"/>
    </row>
    <row r="514" ht="15.75" customHeight="1">
      <c r="E514" s="400"/>
    </row>
    <row r="515" ht="15.75" customHeight="1">
      <c r="E515" s="400"/>
    </row>
    <row r="516" ht="15.75" customHeight="1">
      <c r="E516" s="400"/>
    </row>
    <row r="517" ht="15.75" customHeight="1">
      <c r="E517" s="400"/>
    </row>
    <row r="518" ht="15.75" customHeight="1">
      <c r="E518" s="400"/>
    </row>
    <row r="519" ht="15.75" customHeight="1">
      <c r="E519" s="400"/>
    </row>
    <row r="520" ht="15.75" customHeight="1">
      <c r="E520" s="400"/>
    </row>
    <row r="521" ht="15.75" customHeight="1">
      <c r="E521" s="400"/>
    </row>
    <row r="522" ht="15.75" customHeight="1">
      <c r="E522" s="400"/>
    </row>
    <row r="523" ht="15.75" customHeight="1">
      <c r="E523" s="400"/>
    </row>
    <row r="524" ht="15.75" customHeight="1">
      <c r="E524" s="400"/>
    </row>
    <row r="525" ht="15.75" customHeight="1">
      <c r="E525" s="400"/>
    </row>
    <row r="526" ht="15.75" customHeight="1">
      <c r="E526" s="400"/>
    </row>
    <row r="527" ht="15.75" customHeight="1">
      <c r="E527" s="400"/>
    </row>
    <row r="528" ht="15.75" customHeight="1">
      <c r="E528" s="400"/>
    </row>
    <row r="529" ht="15.75" customHeight="1">
      <c r="E529" s="400"/>
    </row>
    <row r="530" ht="15.75" customHeight="1">
      <c r="E530" s="400"/>
    </row>
    <row r="531" ht="15.75" customHeight="1">
      <c r="E531" s="400"/>
    </row>
    <row r="532" ht="15.75" customHeight="1">
      <c r="E532" s="400"/>
    </row>
    <row r="533" ht="15.75" customHeight="1">
      <c r="E533" s="400"/>
    </row>
    <row r="534" ht="15.75" customHeight="1">
      <c r="E534" s="400"/>
    </row>
    <row r="535" ht="15.75" customHeight="1">
      <c r="E535" s="400"/>
    </row>
    <row r="536" ht="15.75" customHeight="1">
      <c r="E536" s="400"/>
    </row>
    <row r="537" ht="15.75" customHeight="1">
      <c r="E537" s="400"/>
    </row>
    <row r="538" ht="15.75" customHeight="1">
      <c r="E538" s="400"/>
    </row>
    <row r="539" ht="15.75" customHeight="1">
      <c r="E539" s="400"/>
    </row>
    <row r="540" ht="15.75" customHeight="1">
      <c r="E540" s="400"/>
    </row>
    <row r="541" ht="15.75" customHeight="1">
      <c r="E541" s="400"/>
    </row>
    <row r="542" ht="15.75" customHeight="1">
      <c r="E542" s="400"/>
    </row>
    <row r="543" ht="15.75" customHeight="1">
      <c r="E543" s="400"/>
    </row>
    <row r="544" ht="15.75" customHeight="1">
      <c r="E544" s="400"/>
    </row>
    <row r="545" ht="15.75" customHeight="1">
      <c r="E545" s="400"/>
    </row>
    <row r="546" ht="15.75" customHeight="1">
      <c r="E546" s="400"/>
    </row>
    <row r="547" ht="15.75" customHeight="1">
      <c r="E547" s="400"/>
    </row>
    <row r="548" ht="15.75" customHeight="1">
      <c r="E548" s="400"/>
    </row>
    <row r="549" ht="15.75" customHeight="1">
      <c r="E549" s="400"/>
    </row>
    <row r="550" ht="15.75" customHeight="1">
      <c r="E550" s="400"/>
    </row>
    <row r="551" ht="15.75" customHeight="1">
      <c r="E551" s="400"/>
    </row>
    <row r="552" ht="15.75" customHeight="1">
      <c r="E552" s="400"/>
    </row>
    <row r="553" ht="15.75" customHeight="1">
      <c r="E553" s="400"/>
    </row>
    <row r="554" ht="15.75" customHeight="1">
      <c r="E554" s="400"/>
    </row>
    <row r="555" ht="15.75" customHeight="1">
      <c r="E555" s="400"/>
    </row>
    <row r="556" ht="15.75" customHeight="1">
      <c r="E556" s="400"/>
    </row>
    <row r="557" ht="15.75" customHeight="1">
      <c r="E557" s="400"/>
    </row>
    <row r="558" ht="15.75" customHeight="1">
      <c r="E558" s="400"/>
    </row>
    <row r="559" ht="15.75" customHeight="1">
      <c r="E559" s="400"/>
    </row>
    <row r="560" ht="15.75" customHeight="1">
      <c r="E560" s="400"/>
    </row>
    <row r="561" ht="15.75" customHeight="1">
      <c r="E561" s="400"/>
    </row>
    <row r="562" ht="15.75" customHeight="1">
      <c r="E562" s="400"/>
    </row>
    <row r="563" ht="15.75" customHeight="1">
      <c r="E563" s="400"/>
    </row>
    <row r="564" ht="15.75" customHeight="1">
      <c r="E564" s="400"/>
    </row>
    <row r="565" ht="15.75" customHeight="1">
      <c r="E565" s="400"/>
    </row>
    <row r="566" ht="15.75" customHeight="1">
      <c r="E566" s="400"/>
    </row>
    <row r="567" ht="15.75" customHeight="1">
      <c r="E567" s="400"/>
    </row>
    <row r="568" ht="15.75" customHeight="1">
      <c r="E568" s="400"/>
    </row>
    <row r="569" ht="15.75" customHeight="1">
      <c r="E569" s="400"/>
    </row>
    <row r="570" ht="15.75" customHeight="1">
      <c r="E570" s="400"/>
    </row>
    <row r="571" ht="15.75" customHeight="1">
      <c r="E571" s="400"/>
    </row>
    <row r="572" ht="15.75" customHeight="1">
      <c r="E572" s="400"/>
    </row>
    <row r="573" ht="15.75" customHeight="1">
      <c r="E573" s="400"/>
    </row>
    <row r="574" ht="15.75" customHeight="1">
      <c r="E574" s="400"/>
    </row>
    <row r="575" ht="15.75" customHeight="1">
      <c r="E575" s="400"/>
    </row>
    <row r="576" ht="15.75" customHeight="1">
      <c r="E576" s="400"/>
    </row>
    <row r="577" ht="15.75" customHeight="1">
      <c r="E577" s="400"/>
    </row>
    <row r="578" ht="15.75" customHeight="1">
      <c r="E578" s="400"/>
    </row>
    <row r="579" ht="15.75" customHeight="1">
      <c r="E579" s="400"/>
    </row>
    <row r="580" ht="15.75" customHeight="1">
      <c r="E580" s="400"/>
    </row>
    <row r="581" ht="15.75" customHeight="1">
      <c r="E581" s="400"/>
    </row>
    <row r="582" ht="15.75" customHeight="1">
      <c r="E582" s="400"/>
    </row>
    <row r="583" ht="15.75" customHeight="1">
      <c r="E583" s="400"/>
    </row>
    <row r="584" ht="15.75" customHeight="1">
      <c r="E584" s="400"/>
    </row>
    <row r="585" ht="15.75" customHeight="1">
      <c r="E585" s="400"/>
    </row>
    <row r="586" ht="15.75" customHeight="1">
      <c r="E586" s="400"/>
    </row>
    <row r="587" ht="15.75" customHeight="1">
      <c r="E587" s="400"/>
    </row>
    <row r="588" ht="15.75" customHeight="1">
      <c r="E588" s="400"/>
    </row>
    <row r="589" ht="15.75" customHeight="1">
      <c r="E589" s="400"/>
    </row>
    <row r="590" ht="15.75" customHeight="1">
      <c r="E590" s="400"/>
    </row>
    <row r="591" ht="15.75" customHeight="1">
      <c r="E591" s="400"/>
    </row>
    <row r="592" ht="15.75" customHeight="1">
      <c r="E592" s="400"/>
    </row>
    <row r="593" ht="15.75" customHeight="1">
      <c r="E593" s="400"/>
    </row>
    <row r="594" ht="15.75" customHeight="1">
      <c r="E594" s="400"/>
    </row>
    <row r="595" ht="15.75" customHeight="1">
      <c r="E595" s="400"/>
    </row>
    <row r="596" ht="15.75" customHeight="1">
      <c r="E596" s="400"/>
    </row>
    <row r="597" ht="15.75" customHeight="1">
      <c r="E597" s="400"/>
    </row>
    <row r="598" ht="15.75" customHeight="1">
      <c r="E598" s="400"/>
    </row>
    <row r="599" ht="15.75" customHeight="1">
      <c r="E599" s="400"/>
    </row>
    <row r="600" ht="15.75" customHeight="1">
      <c r="E600" s="400"/>
    </row>
    <row r="601" ht="15.75" customHeight="1">
      <c r="E601" s="400"/>
    </row>
    <row r="602" ht="15.75" customHeight="1">
      <c r="E602" s="400"/>
    </row>
    <row r="603" ht="15.75" customHeight="1">
      <c r="E603" s="400"/>
    </row>
    <row r="604" ht="15.75" customHeight="1">
      <c r="E604" s="400"/>
    </row>
    <row r="605" ht="15.75" customHeight="1">
      <c r="E605" s="400"/>
    </row>
    <row r="606" ht="15.75" customHeight="1">
      <c r="E606" s="400"/>
    </row>
    <row r="607" ht="15.75" customHeight="1">
      <c r="E607" s="400"/>
    </row>
    <row r="608" ht="15.75" customHeight="1">
      <c r="E608" s="400"/>
    </row>
    <row r="609" ht="15.75" customHeight="1">
      <c r="E609" s="400"/>
    </row>
    <row r="610" ht="15.75" customHeight="1">
      <c r="E610" s="400"/>
    </row>
    <row r="611" ht="15.75" customHeight="1">
      <c r="E611" s="400"/>
    </row>
    <row r="612" ht="15.75" customHeight="1">
      <c r="E612" s="400"/>
    </row>
    <row r="613" ht="15.75" customHeight="1">
      <c r="E613" s="400"/>
    </row>
    <row r="614" ht="15.75" customHeight="1">
      <c r="E614" s="400"/>
    </row>
    <row r="615" ht="15.75" customHeight="1">
      <c r="E615" s="400"/>
    </row>
    <row r="616" ht="15.75" customHeight="1">
      <c r="E616" s="400"/>
    </row>
    <row r="617" ht="15.75" customHeight="1">
      <c r="E617" s="400"/>
    </row>
    <row r="618" ht="15.75" customHeight="1">
      <c r="E618" s="400"/>
    </row>
    <row r="619" ht="15.75" customHeight="1">
      <c r="E619" s="400"/>
    </row>
    <row r="620" ht="15.75" customHeight="1">
      <c r="E620" s="400"/>
    </row>
    <row r="621" ht="15.75" customHeight="1">
      <c r="E621" s="400"/>
    </row>
    <row r="622" ht="15.75" customHeight="1">
      <c r="E622" s="400"/>
    </row>
    <row r="623" ht="15.75" customHeight="1">
      <c r="E623" s="400"/>
    </row>
    <row r="624" ht="15.75" customHeight="1">
      <c r="E624" s="400"/>
    </row>
    <row r="625" ht="15.75" customHeight="1">
      <c r="E625" s="400"/>
    </row>
    <row r="626" ht="15.75" customHeight="1">
      <c r="E626" s="400"/>
    </row>
    <row r="627" ht="15.75" customHeight="1">
      <c r="E627" s="400"/>
    </row>
    <row r="628" ht="15.75" customHeight="1">
      <c r="E628" s="400"/>
    </row>
    <row r="629" ht="15.75" customHeight="1">
      <c r="E629" s="400"/>
    </row>
    <row r="630" ht="15.75" customHeight="1">
      <c r="E630" s="400"/>
    </row>
    <row r="631" ht="15.75" customHeight="1">
      <c r="E631" s="400"/>
    </row>
    <row r="632" ht="15.75" customHeight="1">
      <c r="E632" s="400"/>
    </row>
    <row r="633" ht="15.75" customHeight="1">
      <c r="E633" s="400"/>
    </row>
    <row r="634" ht="15.75" customHeight="1">
      <c r="E634" s="400"/>
    </row>
    <row r="635" ht="15.75" customHeight="1">
      <c r="E635" s="400"/>
    </row>
    <row r="636" ht="15.75" customHeight="1">
      <c r="E636" s="400"/>
    </row>
    <row r="637" ht="15.75" customHeight="1">
      <c r="E637" s="400"/>
    </row>
    <row r="638" ht="15.75" customHeight="1">
      <c r="E638" s="400"/>
    </row>
    <row r="639" ht="15.75" customHeight="1">
      <c r="E639" s="400"/>
    </row>
    <row r="640" ht="15.75" customHeight="1">
      <c r="E640" s="400"/>
    </row>
    <row r="641" ht="15.75" customHeight="1">
      <c r="E641" s="400"/>
    </row>
    <row r="642" ht="15.75" customHeight="1">
      <c r="E642" s="400"/>
    </row>
    <row r="643" ht="15.75" customHeight="1">
      <c r="E643" s="400"/>
    </row>
    <row r="644" ht="15.75" customHeight="1">
      <c r="E644" s="400"/>
    </row>
    <row r="645" ht="15.75" customHeight="1">
      <c r="E645" s="400"/>
    </row>
    <row r="646" ht="15.75" customHeight="1">
      <c r="E646" s="400"/>
    </row>
    <row r="647" ht="15.75" customHeight="1">
      <c r="E647" s="400"/>
    </row>
    <row r="648" ht="15.75" customHeight="1">
      <c r="E648" s="400"/>
    </row>
    <row r="649" ht="15.75" customHeight="1">
      <c r="E649" s="400"/>
    </row>
    <row r="650" ht="15.75" customHeight="1">
      <c r="E650" s="400"/>
    </row>
    <row r="651" ht="15.75" customHeight="1">
      <c r="E651" s="400"/>
    </row>
    <row r="652" ht="15.75" customHeight="1">
      <c r="E652" s="400"/>
    </row>
    <row r="653" ht="15.75" customHeight="1">
      <c r="E653" s="400"/>
    </row>
    <row r="654" ht="15.75" customHeight="1">
      <c r="E654" s="400"/>
    </row>
    <row r="655" ht="15.75" customHeight="1">
      <c r="E655" s="400"/>
    </row>
    <row r="656" ht="15.75" customHeight="1">
      <c r="E656" s="400"/>
    </row>
    <row r="657" ht="15.75" customHeight="1">
      <c r="E657" s="400"/>
    </row>
    <row r="658" ht="15.75" customHeight="1">
      <c r="E658" s="400"/>
    </row>
    <row r="659" ht="15.75" customHeight="1">
      <c r="E659" s="400"/>
    </row>
    <row r="660" ht="15.75" customHeight="1">
      <c r="E660" s="400"/>
    </row>
    <row r="661" ht="15.75" customHeight="1">
      <c r="E661" s="400"/>
    </row>
    <row r="662" ht="15.75" customHeight="1">
      <c r="E662" s="400"/>
    </row>
    <row r="663" ht="15.75" customHeight="1">
      <c r="E663" s="400"/>
    </row>
    <row r="664" ht="15.75" customHeight="1">
      <c r="E664" s="400"/>
    </row>
    <row r="665" ht="15.75" customHeight="1">
      <c r="E665" s="400"/>
    </row>
    <row r="666" ht="15.75" customHeight="1">
      <c r="E666" s="400"/>
    </row>
    <row r="667" ht="15.75" customHeight="1">
      <c r="E667" s="400"/>
    </row>
    <row r="668" ht="15.75" customHeight="1">
      <c r="E668" s="400"/>
    </row>
    <row r="669" ht="15.75" customHeight="1">
      <c r="E669" s="400"/>
    </row>
    <row r="670" ht="15.75" customHeight="1">
      <c r="E670" s="400"/>
    </row>
    <row r="671" ht="15.75" customHeight="1">
      <c r="E671" s="400"/>
    </row>
    <row r="672" ht="15.75" customHeight="1">
      <c r="E672" s="400"/>
    </row>
    <row r="673" ht="15.75" customHeight="1">
      <c r="E673" s="400"/>
    </row>
    <row r="674" ht="15.75" customHeight="1">
      <c r="E674" s="400"/>
    </row>
    <row r="675" ht="15.75" customHeight="1">
      <c r="E675" s="400"/>
    </row>
    <row r="676" ht="15.75" customHeight="1">
      <c r="E676" s="400"/>
    </row>
    <row r="677" ht="15.75" customHeight="1">
      <c r="E677" s="400"/>
    </row>
    <row r="678" ht="15.75" customHeight="1">
      <c r="E678" s="400"/>
    </row>
    <row r="679" ht="15.75" customHeight="1">
      <c r="E679" s="400"/>
    </row>
    <row r="680" ht="15.75" customHeight="1">
      <c r="E680" s="400"/>
    </row>
    <row r="681" ht="15.75" customHeight="1">
      <c r="E681" s="400"/>
    </row>
    <row r="682" ht="15.75" customHeight="1">
      <c r="E682" s="400"/>
    </row>
    <row r="683" ht="15.75" customHeight="1">
      <c r="E683" s="400"/>
    </row>
    <row r="684" ht="15.75" customHeight="1">
      <c r="E684" s="400"/>
    </row>
    <row r="685" ht="15.75" customHeight="1">
      <c r="E685" s="400"/>
    </row>
    <row r="686" ht="15.75" customHeight="1">
      <c r="E686" s="400"/>
    </row>
    <row r="687" ht="15.75" customHeight="1">
      <c r="E687" s="400"/>
    </row>
    <row r="688" ht="15.75" customHeight="1">
      <c r="E688" s="400"/>
    </row>
    <row r="689" ht="15.75" customHeight="1">
      <c r="E689" s="400"/>
    </row>
    <row r="690" ht="15.75" customHeight="1">
      <c r="E690" s="400"/>
    </row>
    <row r="691" ht="15.75" customHeight="1">
      <c r="E691" s="400"/>
    </row>
    <row r="692" ht="15.75" customHeight="1">
      <c r="E692" s="400"/>
    </row>
    <row r="693" ht="15.75" customHeight="1">
      <c r="E693" s="400"/>
    </row>
    <row r="694" ht="15.75" customHeight="1">
      <c r="E694" s="400"/>
    </row>
    <row r="695" ht="15.75" customHeight="1">
      <c r="E695" s="400"/>
    </row>
    <row r="696" ht="15.75" customHeight="1">
      <c r="E696" s="400"/>
    </row>
    <row r="697" ht="15.75" customHeight="1">
      <c r="E697" s="400"/>
    </row>
    <row r="698" ht="15.75" customHeight="1">
      <c r="E698" s="400"/>
    </row>
    <row r="699" ht="15.75" customHeight="1">
      <c r="E699" s="400"/>
    </row>
    <row r="700" ht="15.75" customHeight="1">
      <c r="E700" s="400"/>
    </row>
    <row r="701" ht="15.75" customHeight="1">
      <c r="E701" s="400"/>
    </row>
    <row r="702" ht="15.75" customHeight="1">
      <c r="E702" s="400"/>
    </row>
    <row r="703" ht="15.75" customHeight="1">
      <c r="E703" s="400"/>
    </row>
    <row r="704" ht="15.75" customHeight="1">
      <c r="E704" s="400"/>
    </row>
    <row r="705" ht="15.75" customHeight="1">
      <c r="E705" s="400"/>
    </row>
    <row r="706" ht="15.75" customHeight="1">
      <c r="E706" s="400"/>
    </row>
    <row r="707" ht="15.75" customHeight="1">
      <c r="E707" s="400"/>
    </row>
    <row r="708" ht="15.75" customHeight="1">
      <c r="E708" s="400"/>
    </row>
    <row r="709" ht="15.75" customHeight="1">
      <c r="E709" s="400"/>
    </row>
    <row r="710" ht="15.75" customHeight="1">
      <c r="E710" s="400"/>
    </row>
    <row r="711" ht="15.75" customHeight="1">
      <c r="E711" s="400"/>
    </row>
    <row r="712" ht="15.75" customHeight="1">
      <c r="E712" s="400"/>
    </row>
    <row r="713" ht="15.75" customHeight="1">
      <c r="E713" s="400"/>
    </row>
    <row r="714" ht="15.75" customHeight="1">
      <c r="E714" s="400"/>
    </row>
    <row r="715" ht="15.75" customHeight="1">
      <c r="E715" s="400"/>
    </row>
    <row r="716" ht="15.75" customHeight="1">
      <c r="E716" s="400"/>
    </row>
    <row r="717" ht="15.75" customHeight="1">
      <c r="E717" s="400"/>
    </row>
    <row r="718" ht="15.75" customHeight="1">
      <c r="E718" s="400"/>
    </row>
    <row r="719" ht="15.75" customHeight="1">
      <c r="E719" s="400"/>
    </row>
    <row r="720" ht="15.75" customHeight="1">
      <c r="E720" s="400"/>
    </row>
    <row r="721" ht="15.75" customHeight="1">
      <c r="E721" s="400"/>
    </row>
    <row r="722" ht="15.75" customHeight="1">
      <c r="E722" s="400"/>
    </row>
    <row r="723" ht="15.75" customHeight="1">
      <c r="E723" s="400"/>
    </row>
    <row r="724" ht="15.75" customHeight="1">
      <c r="E724" s="400"/>
    </row>
    <row r="725" ht="15.75" customHeight="1">
      <c r="E725" s="400"/>
    </row>
    <row r="726" ht="15.75" customHeight="1">
      <c r="E726" s="400"/>
    </row>
    <row r="727" ht="15.75" customHeight="1">
      <c r="E727" s="400"/>
    </row>
    <row r="728" ht="15.75" customHeight="1">
      <c r="E728" s="400"/>
    </row>
    <row r="729" ht="15.75" customHeight="1">
      <c r="E729" s="400"/>
    </row>
    <row r="730" ht="15.75" customHeight="1">
      <c r="E730" s="400"/>
    </row>
    <row r="731" ht="15.75" customHeight="1">
      <c r="E731" s="400"/>
    </row>
    <row r="732" ht="15.75" customHeight="1">
      <c r="E732" s="400"/>
    </row>
    <row r="733" ht="15.75" customHeight="1">
      <c r="E733" s="400"/>
    </row>
    <row r="734" ht="15.75" customHeight="1">
      <c r="E734" s="400"/>
    </row>
    <row r="735" ht="15.75" customHeight="1">
      <c r="E735" s="400"/>
    </row>
    <row r="736" ht="15.75" customHeight="1">
      <c r="E736" s="400"/>
    </row>
    <row r="737" ht="15.75" customHeight="1">
      <c r="E737" s="400"/>
    </row>
    <row r="738" ht="15.75" customHeight="1">
      <c r="E738" s="400"/>
    </row>
    <row r="739" ht="15.75" customHeight="1">
      <c r="E739" s="400"/>
    </row>
    <row r="740" ht="15.75" customHeight="1">
      <c r="E740" s="400"/>
    </row>
    <row r="741" ht="15.75" customHeight="1">
      <c r="E741" s="400"/>
    </row>
    <row r="742" ht="15.75" customHeight="1">
      <c r="E742" s="400"/>
    </row>
    <row r="743" ht="15.75" customHeight="1">
      <c r="E743" s="400"/>
    </row>
    <row r="744" ht="15.75" customHeight="1">
      <c r="E744" s="400"/>
    </row>
    <row r="745" ht="15.75" customHeight="1">
      <c r="E745" s="400"/>
    </row>
    <row r="746" ht="15.75" customHeight="1">
      <c r="E746" s="400"/>
    </row>
    <row r="747" ht="15.75" customHeight="1">
      <c r="E747" s="400"/>
    </row>
    <row r="748" ht="15.75" customHeight="1">
      <c r="E748" s="400"/>
    </row>
    <row r="749" ht="15.75" customHeight="1">
      <c r="E749" s="400"/>
    </row>
    <row r="750" ht="15.75" customHeight="1">
      <c r="E750" s="400"/>
    </row>
    <row r="751" ht="15.75" customHeight="1">
      <c r="E751" s="400"/>
    </row>
    <row r="752" ht="15.75" customHeight="1">
      <c r="E752" s="400"/>
    </row>
    <row r="753" ht="15.75" customHeight="1">
      <c r="E753" s="400"/>
    </row>
    <row r="754" ht="15.75" customHeight="1">
      <c r="E754" s="400"/>
    </row>
    <row r="755" ht="15.75" customHeight="1">
      <c r="E755" s="400"/>
    </row>
    <row r="756" ht="15.75" customHeight="1">
      <c r="E756" s="400"/>
    </row>
    <row r="757" ht="15.75" customHeight="1">
      <c r="E757" s="400"/>
    </row>
    <row r="758" ht="15.75" customHeight="1">
      <c r="E758" s="400"/>
    </row>
    <row r="759" ht="15.75" customHeight="1">
      <c r="E759" s="400"/>
    </row>
    <row r="760" ht="15.75" customHeight="1">
      <c r="E760" s="400"/>
    </row>
    <row r="761" ht="15.75" customHeight="1">
      <c r="E761" s="400"/>
    </row>
    <row r="762" ht="15.75" customHeight="1">
      <c r="E762" s="400"/>
    </row>
    <row r="763" ht="15.75" customHeight="1">
      <c r="E763" s="400"/>
    </row>
    <row r="764" ht="15.75" customHeight="1">
      <c r="E764" s="400"/>
    </row>
    <row r="765" ht="15.75" customHeight="1">
      <c r="E765" s="400"/>
    </row>
    <row r="766" ht="15.75" customHeight="1">
      <c r="E766" s="400"/>
    </row>
    <row r="767" ht="15.75" customHeight="1">
      <c r="E767" s="400"/>
    </row>
    <row r="768" ht="15.75" customHeight="1">
      <c r="E768" s="400"/>
    </row>
    <row r="769" ht="15.75" customHeight="1">
      <c r="E769" s="400"/>
    </row>
    <row r="770" ht="15.75" customHeight="1">
      <c r="E770" s="400"/>
    </row>
    <row r="771" ht="15.75" customHeight="1">
      <c r="E771" s="400"/>
    </row>
    <row r="772" ht="15.75" customHeight="1">
      <c r="E772" s="400"/>
    </row>
    <row r="773" ht="15.75" customHeight="1">
      <c r="E773" s="400"/>
    </row>
    <row r="774" ht="15.75" customHeight="1">
      <c r="E774" s="400"/>
    </row>
    <row r="775" ht="15.75" customHeight="1">
      <c r="E775" s="400"/>
    </row>
    <row r="776" ht="15.75" customHeight="1">
      <c r="E776" s="400"/>
    </row>
    <row r="777" ht="15.75" customHeight="1">
      <c r="E777" s="400"/>
    </row>
    <row r="778" ht="15.75" customHeight="1">
      <c r="E778" s="400"/>
    </row>
    <row r="779" ht="15.75" customHeight="1">
      <c r="E779" s="400"/>
    </row>
    <row r="780" ht="15.75" customHeight="1">
      <c r="E780" s="400"/>
    </row>
    <row r="781" ht="15.75" customHeight="1">
      <c r="E781" s="400"/>
    </row>
    <row r="782" ht="15.75" customHeight="1">
      <c r="E782" s="400"/>
    </row>
    <row r="783" ht="15.75" customHeight="1">
      <c r="E783" s="400"/>
    </row>
    <row r="784" ht="15.75" customHeight="1">
      <c r="E784" s="400"/>
    </row>
    <row r="785" ht="15.75" customHeight="1">
      <c r="E785" s="400"/>
    </row>
    <row r="786" ht="15.75" customHeight="1">
      <c r="E786" s="400"/>
    </row>
    <row r="787" ht="15.75" customHeight="1">
      <c r="E787" s="400"/>
    </row>
    <row r="788" ht="15.75" customHeight="1">
      <c r="E788" s="400"/>
    </row>
    <row r="789" ht="15.75" customHeight="1">
      <c r="E789" s="400"/>
    </row>
    <row r="790" ht="15.75" customHeight="1">
      <c r="E790" s="400"/>
    </row>
    <row r="791" ht="15.75" customHeight="1">
      <c r="E791" s="400"/>
    </row>
    <row r="792" ht="15.75" customHeight="1">
      <c r="E792" s="400"/>
    </row>
    <row r="793" ht="15.75" customHeight="1">
      <c r="E793" s="400"/>
    </row>
    <row r="794" ht="15.75" customHeight="1">
      <c r="E794" s="400"/>
    </row>
    <row r="795" ht="15.75" customHeight="1">
      <c r="E795" s="400"/>
    </row>
    <row r="796" ht="15.75" customHeight="1">
      <c r="E796" s="400"/>
    </row>
    <row r="797" ht="15.75" customHeight="1">
      <c r="E797" s="400"/>
    </row>
    <row r="798" ht="15.75" customHeight="1">
      <c r="E798" s="400"/>
    </row>
    <row r="799" ht="15.75" customHeight="1">
      <c r="E799" s="400"/>
    </row>
    <row r="800" ht="15.75" customHeight="1">
      <c r="E800" s="400"/>
    </row>
    <row r="801" ht="15.75" customHeight="1">
      <c r="E801" s="400"/>
    </row>
    <row r="802" ht="15.75" customHeight="1">
      <c r="E802" s="400"/>
    </row>
    <row r="803" ht="15.75" customHeight="1">
      <c r="E803" s="400"/>
    </row>
    <row r="804" ht="15.75" customHeight="1">
      <c r="E804" s="400"/>
    </row>
    <row r="805" ht="15.75" customHeight="1">
      <c r="E805" s="400"/>
    </row>
    <row r="806" ht="15.75" customHeight="1">
      <c r="E806" s="400"/>
    </row>
    <row r="807" ht="15.75" customHeight="1">
      <c r="E807" s="400"/>
    </row>
    <row r="808" ht="15.75" customHeight="1">
      <c r="E808" s="400"/>
    </row>
    <row r="809" ht="15.75" customHeight="1">
      <c r="E809" s="400"/>
    </row>
    <row r="810" ht="15.75" customHeight="1">
      <c r="E810" s="400"/>
    </row>
    <row r="811" ht="15.75" customHeight="1">
      <c r="E811" s="400"/>
    </row>
    <row r="812" ht="15.75" customHeight="1">
      <c r="E812" s="400"/>
    </row>
    <row r="813" ht="15.75" customHeight="1">
      <c r="E813" s="400"/>
    </row>
    <row r="814" ht="15.75" customHeight="1">
      <c r="E814" s="400"/>
    </row>
    <row r="815" ht="15.75" customHeight="1">
      <c r="E815" s="400"/>
    </row>
    <row r="816" ht="15.75" customHeight="1">
      <c r="E816" s="400"/>
    </row>
    <row r="817" ht="15.75" customHeight="1">
      <c r="E817" s="400"/>
    </row>
    <row r="818" ht="15.75" customHeight="1">
      <c r="E818" s="400"/>
    </row>
    <row r="819" ht="15.75" customHeight="1">
      <c r="E819" s="400"/>
    </row>
    <row r="820" ht="15.75" customHeight="1">
      <c r="E820" s="400"/>
    </row>
    <row r="821" ht="15.75" customHeight="1">
      <c r="E821" s="400"/>
    </row>
    <row r="822" ht="15.75" customHeight="1">
      <c r="E822" s="400"/>
    </row>
    <row r="823" ht="15.75" customHeight="1">
      <c r="E823" s="400"/>
    </row>
    <row r="824" ht="15.75" customHeight="1">
      <c r="E824" s="400"/>
    </row>
    <row r="825" ht="15.75" customHeight="1">
      <c r="E825" s="400"/>
    </row>
    <row r="826" ht="15.75" customHeight="1">
      <c r="E826" s="400"/>
    </row>
    <row r="827" ht="15.75" customHeight="1">
      <c r="E827" s="400"/>
    </row>
    <row r="828" ht="15.75" customHeight="1">
      <c r="E828" s="400"/>
    </row>
    <row r="829" ht="15.75" customHeight="1">
      <c r="E829" s="400"/>
    </row>
    <row r="830" ht="15.75" customHeight="1">
      <c r="E830" s="400"/>
    </row>
    <row r="831" ht="15.75" customHeight="1">
      <c r="E831" s="400"/>
    </row>
    <row r="832" ht="15.75" customHeight="1">
      <c r="E832" s="400"/>
    </row>
    <row r="833" ht="15.75" customHeight="1">
      <c r="E833" s="400"/>
    </row>
    <row r="834" ht="15.75" customHeight="1">
      <c r="E834" s="400"/>
    </row>
    <row r="835" ht="15.75" customHeight="1">
      <c r="E835" s="400"/>
    </row>
    <row r="836" ht="15.75" customHeight="1">
      <c r="E836" s="400"/>
    </row>
    <row r="837" ht="15.75" customHeight="1">
      <c r="E837" s="400"/>
    </row>
    <row r="838" ht="15.75" customHeight="1">
      <c r="E838" s="400"/>
    </row>
    <row r="839" ht="15.75" customHeight="1">
      <c r="E839" s="400"/>
    </row>
    <row r="840" ht="15.75" customHeight="1">
      <c r="E840" s="400"/>
    </row>
    <row r="841" ht="15.75" customHeight="1">
      <c r="E841" s="400"/>
    </row>
    <row r="842" ht="15.75" customHeight="1">
      <c r="E842" s="400"/>
    </row>
    <row r="843" ht="15.75" customHeight="1">
      <c r="E843" s="400"/>
    </row>
    <row r="844" ht="15.75" customHeight="1">
      <c r="E844" s="400"/>
    </row>
    <row r="845" ht="15.75" customHeight="1">
      <c r="E845" s="400"/>
    </row>
    <row r="846" ht="15.75" customHeight="1">
      <c r="E846" s="400"/>
    </row>
    <row r="847" ht="15.75" customHeight="1">
      <c r="E847" s="400"/>
    </row>
    <row r="848" ht="15.75" customHeight="1">
      <c r="E848" s="400"/>
    </row>
    <row r="849" ht="15.75" customHeight="1">
      <c r="E849" s="400"/>
    </row>
    <row r="850" ht="15.75" customHeight="1">
      <c r="E850" s="400"/>
    </row>
    <row r="851" ht="15.75" customHeight="1">
      <c r="E851" s="400"/>
    </row>
    <row r="852" ht="15.75" customHeight="1">
      <c r="E852" s="400"/>
    </row>
    <row r="853" ht="15.75" customHeight="1">
      <c r="E853" s="400"/>
    </row>
    <row r="854" ht="15.75" customHeight="1">
      <c r="E854" s="400"/>
    </row>
    <row r="855" ht="15.75" customHeight="1">
      <c r="E855" s="400"/>
    </row>
    <row r="856" ht="15.75" customHeight="1">
      <c r="E856" s="400"/>
    </row>
    <row r="857" ht="15.75" customHeight="1">
      <c r="E857" s="400"/>
    </row>
    <row r="858" ht="15.75" customHeight="1">
      <c r="E858" s="400"/>
    </row>
    <row r="859" ht="15.75" customHeight="1">
      <c r="E859" s="400"/>
    </row>
    <row r="860" ht="15.75" customHeight="1">
      <c r="E860" s="400"/>
    </row>
    <row r="861" ht="15.75" customHeight="1">
      <c r="E861" s="400"/>
    </row>
    <row r="862" ht="15.75" customHeight="1">
      <c r="E862" s="400"/>
    </row>
    <row r="863" ht="15.75" customHeight="1">
      <c r="E863" s="400"/>
    </row>
    <row r="864" ht="15.75" customHeight="1">
      <c r="E864" s="400"/>
    </row>
    <row r="865" ht="15.75" customHeight="1">
      <c r="E865" s="400"/>
    </row>
    <row r="866" ht="15.75" customHeight="1">
      <c r="E866" s="400"/>
    </row>
    <row r="867" ht="15.75" customHeight="1">
      <c r="E867" s="400"/>
    </row>
    <row r="868" ht="15.75" customHeight="1">
      <c r="E868" s="400"/>
    </row>
    <row r="869" ht="15.75" customHeight="1">
      <c r="E869" s="400"/>
    </row>
    <row r="870" ht="15.75" customHeight="1">
      <c r="E870" s="400"/>
    </row>
    <row r="871" ht="15.75" customHeight="1">
      <c r="E871" s="400"/>
    </row>
    <row r="872" ht="15.75" customHeight="1">
      <c r="E872" s="400"/>
    </row>
    <row r="873" ht="15.75" customHeight="1">
      <c r="E873" s="400"/>
    </row>
    <row r="874" ht="15.75" customHeight="1">
      <c r="E874" s="400"/>
    </row>
    <row r="875" ht="15.75" customHeight="1">
      <c r="E875" s="400"/>
    </row>
    <row r="876" ht="15.75" customHeight="1">
      <c r="E876" s="400"/>
    </row>
    <row r="877" ht="15.75" customHeight="1">
      <c r="E877" s="400"/>
    </row>
    <row r="878" ht="15.75" customHeight="1">
      <c r="E878" s="400"/>
    </row>
    <row r="879" ht="15.75" customHeight="1">
      <c r="E879" s="400"/>
    </row>
    <row r="880" ht="15.75" customHeight="1">
      <c r="E880" s="400"/>
    </row>
    <row r="881" ht="15.75" customHeight="1">
      <c r="E881" s="400"/>
    </row>
    <row r="882" ht="15.75" customHeight="1">
      <c r="E882" s="400"/>
    </row>
    <row r="883" ht="15.75" customHeight="1">
      <c r="E883" s="400"/>
    </row>
    <row r="884" ht="15.75" customHeight="1">
      <c r="E884" s="400"/>
    </row>
    <row r="885" ht="15.75" customHeight="1">
      <c r="E885" s="400"/>
    </row>
    <row r="886" ht="15.75" customHeight="1">
      <c r="E886" s="400"/>
    </row>
    <row r="887" ht="15.75" customHeight="1">
      <c r="E887" s="400"/>
    </row>
    <row r="888" ht="15.75" customHeight="1">
      <c r="E888" s="400"/>
    </row>
    <row r="889" ht="15.75" customHeight="1">
      <c r="E889" s="400"/>
    </row>
    <row r="890" ht="15.75" customHeight="1">
      <c r="E890" s="400"/>
    </row>
    <row r="891" ht="15.75" customHeight="1">
      <c r="E891" s="400"/>
    </row>
    <row r="892" ht="15.75" customHeight="1">
      <c r="E892" s="400"/>
    </row>
    <row r="893" ht="15.75" customHeight="1">
      <c r="E893" s="400"/>
    </row>
    <row r="894" ht="15.75" customHeight="1">
      <c r="E894" s="400"/>
    </row>
    <row r="895" ht="15.75" customHeight="1">
      <c r="E895" s="400"/>
    </row>
    <row r="896" ht="15.75" customHeight="1">
      <c r="E896" s="400"/>
    </row>
    <row r="897" ht="15.75" customHeight="1">
      <c r="E897" s="400"/>
    </row>
    <row r="898" ht="15.75" customHeight="1">
      <c r="E898" s="400"/>
    </row>
    <row r="899" ht="15.75" customHeight="1">
      <c r="E899" s="400"/>
    </row>
    <row r="900" ht="15.75" customHeight="1">
      <c r="E900" s="400"/>
    </row>
    <row r="901" ht="15.75" customHeight="1">
      <c r="E901" s="400"/>
    </row>
    <row r="902" ht="15.75" customHeight="1">
      <c r="E902" s="400"/>
    </row>
    <row r="903" ht="15.75" customHeight="1">
      <c r="E903" s="400"/>
    </row>
    <row r="904" ht="15.75" customHeight="1">
      <c r="E904" s="400"/>
    </row>
    <row r="905" ht="15.75" customHeight="1">
      <c r="E905" s="400"/>
    </row>
    <row r="906" ht="15.75" customHeight="1">
      <c r="E906" s="400"/>
    </row>
    <row r="907" ht="15.75" customHeight="1">
      <c r="E907" s="400"/>
    </row>
    <row r="908" ht="15.75" customHeight="1">
      <c r="E908" s="400"/>
    </row>
    <row r="909" ht="15.75" customHeight="1">
      <c r="E909" s="400"/>
    </row>
    <row r="910" ht="15.75" customHeight="1">
      <c r="E910" s="400"/>
    </row>
    <row r="911" ht="15.75" customHeight="1">
      <c r="E911" s="400"/>
    </row>
    <row r="912" ht="15.75" customHeight="1">
      <c r="E912" s="400"/>
    </row>
    <row r="913" ht="15.75" customHeight="1">
      <c r="E913" s="400"/>
    </row>
    <row r="914" ht="15.75" customHeight="1">
      <c r="E914" s="400"/>
    </row>
    <row r="915" ht="15.75" customHeight="1">
      <c r="E915" s="400"/>
    </row>
    <row r="916" ht="15.75" customHeight="1">
      <c r="E916" s="400"/>
    </row>
    <row r="917" ht="15.75" customHeight="1">
      <c r="E917" s="400"/>
    </row>
    <row r="918" ht="15.75" customHeight="1">
      <c r="E918" s="400"/>
    </row>
    <row r="919" ht="15.75" customHeight="1">
      <c r="E919" s="400"/>
    </row>
    <row r="920" ht="15.75" customHeight="1">
      <c r="E920" s="400"/>
    </row>
    <row r="921" ht="15.75" customHeight="1">
      <c r="E921" s="400"/>
    </row>
    <row r="922" ht="15.75" customHeight="1">
      <c r="E922" s="400"/>
    </row>
    <row r="923" ht="15.75" customHeight="1">
      <c r="E923" s="400"/>
    </row>
    <row r="924" ht="15.75" customHeight="1">
      <c r="E924" s="400"/>
    </row>
    <row r="925" ht="15.75" customHeight="1">
      <c r="E925" s="400"/>
    </row>
    <row r="926" ht="15.75" customHeight="1">
      <c r="E926" s="400"/>
    </row>
    <row r="927" ht="15.75" customHeight="1">
      <c r="E927" s="400"/>
    </row>
    <row r="928" ht="15.75" customHeight="1">
      <c r="E928" s="400"/>
    </row>
    <row r="929" ht="15.75" customHeight="1">
      <c r="E929" s="400"/>
    </row>
    <row r="930" ht="15.75" customHeight="1">
      <c r="E930" s="400"/>
    </row>
    <row r="931" ht="15.75" customHeight="1">
      <c r="E931" s="400"/>
    </row>
    <row r="932" ht="15.75" customHeight="1">
      <c r="E932" s="400"/>
    </row>
    <row r="933" ht="15.75" customHeight="1">
      <c r="E933" s="400"/>
    </row>
    <row r="934" ht="15.75" customHeight="1">
      <c r="E934" s="400"/>
    </row>
    <row r="935" ht="15.75" customHeight="1">
      <c r="E935" s="400"/>
    </row>
    <row r="936" ht="15.75" customHeight="1">
      <c r="E936" s="400"/>
    </row>
    <row r="937" ht="15.75" customHeight="1">
      <c r="E937" s="400"/>
    </row>
    <row r="938" ht="15.75" customHeight="1">
      <c r="E938" s="400"/>
    </row>
    <row r="939" ht="15.75" customHeight="1">
      <c r="E939" s="400"/>
    </row>
    <row r="940" ht="15.75" customHeight="1">
      <c r="E940" s="400"/>
    </row>
    <row r="941" ht="15.75" customHeight="1">
      <c r="E941" s="400"/>
    </row>
    <row r="942" ht="15.75" customHeight="1">
      <c r="E942" s="400"/>
    </row>
    <row r="943" ht="15.75" customHeight="1">
      <c r="E943" s="400"/>
    </row>
    <row r="944" ht="15.75" customHeight="1">
      <c r="E944" s="400"/>
    </row>
    <row r="945" ht="15.75" customHeight="1">
      <c r="E945" s="400"/>
    </row>
    <row r="946" ht="15.75" customHeight="1">
      <c r="E946" s="400"/>
    </row>
    <row r="947" ht="15.75" customHeight="1">
      <c r="E947" s="400"/>
    </row>
    <row r="948" ht="15.75" customHeight="1">
      <c r="E948" s="400"/>
    </row>
    <row r="949" ht="15.75" customHeight="1">
      <c r="E949" s="400"/>
    </row>
    <row r="950" ht="15.75" customHeight="1">
      <c r="E950" s="400"/>
    </row>
    <row r="951" ht="15.75" customHeight="1">
      <c r="E951" s="400"/>
    </row>
    <row r="952" ht="15.75" customHeight="1">
      <c r="E952" s="400"/>
    </row>
    <row r="953" ht="15.75" customHeight="1">
      <c r="E953" s="400"/>
    </row>
    <row r="954" ht="15.75" customHeight="1">
      <c r="E954" s="400"/>
    </row>
    <row r="955" ht="15.75" customHeight="1">
      <c r="E955" s="400"/>
    </row>
    <row r="956" ht="15.75" customHeight="1">
      <c r="E956" s="400"/>
    </row>
    <row r="957" ht="15.75" customHeight="1">
      <c r="E957" s="400"/>
    </row>
    <row r="958" ht="15.75" customHeight="1">
      <c r="E958" s="400"/>
    </row>
    <row r="959" ht="15.75" customHeight="1">
      <c r="E959" s="400"/>
    </row>
    <row r="960" ht="15.75" customHeight="1">
      <c r="E960" s="400"/>
    </row>
    <row r="961" ht="15.75" customHeight="1">
      <c r="E961" s="400"/>
    </row>
    <row r="962" ht="15.75" customHeight="1">
      <c r="E962" s="400"/>
    </row>
    <row r="963" ht="15.75" customHeight="1">
      <c r="E963" s="400"/>
    </row>
    <row r="964" ht="15.75" customHeight="1">
      <c r="E964" s="400"/>
    </row>
    <row r="965" ht="15.75" customHeight="1">
      <c r="E965" s="400"/>
    </row>
    <row r="966" ht="15.75" customHeight="1">
      <c r="E966" s="400"/>
    </row>
    <row r="967" ht="15.75" customHeight="1">
      <c r="E967" s="400"/>
    </row>
    <row r="968" ht="15.75" customHeight="1">
      <c r="E968" s="400"/>
    </row>
    <row r="969" ht="15.75" customHeight="1">
      <c r="E969" s="400"/>
    </row>
    <row r="970" ht="15.75" customHeight="1">
      <c r="E970" s="400"/>
    </row>
    <row r="971" ht="15.75" customHeight="1">
      <c r="E971" s="400"/>
    </row>
    <row r="972" ht="15.75" customHeight="1">
      <c r="E972" s="400"/>
    </row>
    <row r="973" ht="15.75" customHeight="1">
      <c r="E973" s="400"/>
    </row>
    <row r="974" ht="15.75" customHeight="1">
      <c r="E974" s="400"/>
    </row>
    <row r="975" ht="15.75" customHeight="1">
      <c r="E975" s="400"/>
    </row>
    <row r="976" ht="15.75" customHeight="1">
      <c r="E976" s="400"/>
    </row>
    <row r="977" ht="15.75" customHeight="1">
      <c r="E977" s="400"/>
    </row>
    <row r="978" ht="15.75" customHeight="1">
      <c r="E978" s="400"/>
    </row>
    <row r="979" ht="15.75" customHeight="1">
      <c r="E979" s="400"/>
    </row>
    <row r="980" ht="15.75" customHeight="1">
      <c r="E980" s="400"/>
    </row>
    <row r="981" ht="15.75" customHeight="1">
      <c r="E981" s="400"/>
    </row>
    <row r="982" ht="15.75" customHeight="1">
      <c r="E982" s="400"/>
    </row>
    <row r="983" ht="15.75" customHeight="1">
      <c r="E983" s="400"/>
    </row>
    <row r="984" ht="15.75" customHeight="1">
      <c r="E984" s="400"/>
    </row>
    <row r="985" ht="15.75" customHeight="1">
      <c r="E985" s="400"/>
    </row>
    <row r="986" ht="15.75" customHeight="1">
      <c r="E986" s="400"/>
    </row>
    <row r="987" ht="15.75" customHeight="1">
      <c r="E987" s="400"/>
    </row>
    <row r="988" ht="15.75" customHeight="1">
      <c r="E988" s="400"/>
    </row>
    <row r="989" ht="15.75" customHeight="1">
      <c r="E989" s="400"/>
    </row>
    <row r="990" ht="15.75" customHeight="1">
      <c r="E990" s="400"/>
    </row>
    <row r="991" ht="15.75" customHeight="1">
      <c r="E991" s="400"/>
    </row>
    <row r="992" ht="15.75" customHeight="1">
      <c r="E992" s="400"/>
    </row>
    <row r="993" ht="15.75" customHeight="1">
      <c r="E993" s="400"/>
    </row>
    <row r="994" ht="15.75" customHeight="1">
      <c r="E994" s="400"/>
    </row>
    <row r="995" ht="15.75" customHeight="1">
      <c r="E995" s="400"/>
    </row>
    <row r="996" ht="15.75" customHeight="1">
      <c r="E996" s="400"/>
    </row>
    <row r="997" ht="15.75" customHeight="1">
      <c r="E997" s="400"/>
    </row>
    <row r="998" ht="15.75" customHeight="1">
      <c r="E998" s="400"/>
    </row>
    <row r="999" ht="15.75" customHeight="1">
      <c r="E999" s="400"/>
    </row>
    <row r="1000" ht="15.75" customHeight="1">
      <c r="E1000" s="400"/>
    </row>
  </sheetData>
  <mergeCells count="5">
    <mergeCell ref="A2:E2"/>
    <mergeCell ref="A4:E4"/>
    <mergeCell ref="A5:E5"/>
    <mergeCell ref="A6:E6"/>
    <mergeCell ref="A278:E278"/>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6.57"/>
    <col customWidth="1" min="2" max="2" width="16.14"/>
    <col customWidth="1" min="3" max="3" width="10.0"/>
    <col customWidth="1" min="4" max="4" width="17.71"/>
    <col customWidth="1" min="5" max="5" width="9.14"/>
    <col customWidth="1" min="6" max="6" width="22.43"/>
    <col customWidth="1" min="7" max="7" width="13.29"/>
    <col customWidth="1" min="8" max="8" width="57.14"/>
    <col customWidth="1" min="9" max="9" width="20.0"/>
    <col customWidth="1" min="10" max="10" width="14.14"/>
    <col customWidth="1" min="11" max="11" width="19.29"/>
    <col customWidth="1" min="12" max="12" width="16.29"/>
    <col customWidth="1" min="13" max="26" width="8.71"/>
  </cols>
  <sheetData>
    <row r="1">
      <c r="A1" s="123"/>
      <c r="B1" s="124"/>
      <c r="C1" s="124"/>
      <c r="D1" s="124"/>
      <c r="E1" s="2"/>
      <c r="F1" s="2"/>
      <c r="G1" s="2"/>
      <c r="H1" s="2"/>
      <c r="I1" s="2"/>
      <c r="J1" s="2"/>
      <c r="K1" s="2"/>
      <c r="L1" s="2"/>
      <c r="M1" s="2"/>
      <c r="N1" s="2"/>
      <c r="O1" s="2"/>
      <c r="P1" s="2"/>
    </row>
    <row r="2" ht="15.75" customHeight="1">
      <c r="A2" s="125" t="s">
        <v>2122</v>
      </c>
      <c r="B2" s="74"/>
      <c r="C2" s="74"/>
      <c r="D2" s="74"/>
      <c r="E2" s="74"/>
      <c r="F2" s="74"/>
      <c r="G2" s="74"/>
      <c r="H2" s="74"/>
      <c r="I2" s="74"/>
      <c r="J2" s="74"/>
      <c r="K2" s="74"/>
      <c r="L2" s="75"/>
      <c r="M2" s="126"/>
      <c r="N2" s="126"/>
      <c r="O2" s="126"/>
      <c r="P2" s="126"/>
      <c r="Q2" s="22"/>
      <c r="R2" s="22"/>
      <c r="S2" s="22"/>
      <c r="T2" s="22"/>
      <c r="U2" s="22"/>
      <c r="V2" s="22"/>
    </row>
    <row r="3">
      <c r="A3" s="22"/>
      <c r="B3" s="22"/>
      <c r="C3" s="22"/>
      <c r="D3" s="22"/>
      <c r="E3" s="22"/>
      <c r="F3" s="22"/>
      <c r="G3" s="22"/>
      <c r="H3" s="22"/>
      <c r="I3" s="22"/>
      <c r="J3" s="22"/>
      <c r="K3" s="22"/>
      <c r="L3" s="22"/>
      <c r="M3" s="126"/>
      <c r="N3" s="126"/>
      <c r="O3" s="126"/>
      <c r="P3" s="126"/>
      <c r="Q3" s="22"/>
      <c r="R3" s="22"/>
      <c r="S3" s="22"/>
      <c r="T3" s="22"/>
      <c r="U3" s="22"/>
      <c r="V3" s="22"/>
    </row>
    <row r="4" ht="40.5" customHeight="1">
      <c r="A4" s="127" t="s">
        <v>2123</v>
      </c>
      <c r="B4" s="74"/>
      <c r="C4" s="74"/>
      <c r="D4" s="74"/>
      <c r="E4" s="74"/>
      <c r="F4" s="74"/>
      <c r="G4" s="74"/>
      <c r="H4" s="74"/>
      <c r="I4" s="74"/>
      <c r="J4" s="74"/>
      <c r="K4" s="74"/>
      <c r="L4" s="75"/>
      <c r="M4" s="126"/>
      <c r="N4" s="126"/>
      <c r="O4" s="126"/>
      <c r="P4" s="126"/>
      <c r="Q4" s="22"/>
      <c r="R4" s="22"/>
      <c r="S4" s="22"/>
      <c r="T4" s="22"/>
      <c r="U4" s="22"/>
      <c r="V4" s="22"/>
    </row>
    <row r="5" ht="36.75" customHeight="1">
      <c r="A5" s="127" t="s">
        <v>2124</v>
      </c>
      <c r="B5" s="74"/>
      <c r="C5" s="74"/>
      <c r="D5" s="74"/>
      <c r="E5" s="74"/>
      <c r="F5" s="74"/>
      <c r="G5" s="74"/>
      <c r="H5" s="74"/>
      <c r="I5" s="74"/>
      <c r="J5" s="74"/>
      <c r="K5" s="74"/>
      <c r="L5" s="75"/>
      <c r="M5" s="126"/>
      <c r="N5" s="126"/>
      <c r="O5" s="126"/>
      <c r="P5" s="126"/>
      <c r="Q5" s="22"/>
      <c r="R5" s="22"/>
      <c r="S5" s="22"/>
      <c r="T5" s="22"/>
      <c r="U5" s="22"/>
      <c r="V5" s="22"/>
    </row>
    <row r="6" ht="27.75" customHeight="1">
      <c r="A6" s="127" t="s">
        <v>2125</v>
      </c>
      <c r="B6" s="74"/>
      <c r="C6" s="74"/>
      <c r="D6" s="74"/>
      <c r="E6" s="74"/>
      <c r="F6" s="74"/>
      <c r="G6" s="74"/>
      <c r="H6" s="74"/>
      <c r="I6" s="74"/>
      <c r="J6" s="74"/>
      <c r="K6" s="74"/>
      <c r="L6" s="75"/>
      <c r="M6" s="126"/>
      <c r="N6" s="126"/>
      <c r="O6" s="126"/>
      <c r="P6" s="126"/>
      <c r="Q6" s="22"/>
      <c r="R6" s="22"/>
      <c r="S6" s="22"/>
      <c r="T6" s="22"/>
      <c r="U6" s="22"/>
      <c r="V6" s="22"/>
    </row>
    <row r="7" ht="28.5" customHeight="1">
      <c r="A7" s="127" t="s">
        <v>2126</v>
      </c>
      <c r="B7" s="74"/>
      <c r="C7" s="74"/>
      <c r="D7" s="74"/>
      <c r="E7" s="74"/>
      <c r="F7" s="74"/>
      <c r="G7" s="74"/>
      <c r="H7" s="74"/>
      <c r="I7" s="74"/>
      <c r="J7" s="74"/>
      <c r="K7" s="74"/>
      <c r="L7" s="75"/>
      <c r="M7" s="126"/>
      <c r="N7" s="126"/>
      <c r="O7" s="126"/>
      <c r="P7" s="126"/>
      <c r="Q7" s="22"/>
      <c r="R7" s="22"/>
      <c r="S7" s="22"/>
      <c r="T7" s="22"/>
      <c r="U7" s="22"/>
      <c r="V7" s="22"/>
    </row>
    <row r="8">
      <c r="A8" s="127" t="s">
        <v>2127</v>
      </c>
      <c r="B8" s="74"/>
      <c r="C8" s="74"/>
      <c r="D8" s="74"/>
      <c r="E8" s="74"/>
      <c r="F8" s="74"/>
      <c r="G8" s="74"/>
      <c r="H8" s="74"/>
      <c r="I8" s="74"/>
      <c r="J8" s="74"/>
      <c r="K8" s="74"/>
      <c r="L8" s="75"/>
      <c r="M8" s="126"/>
      <c r="N8" s="126"/>
      <c r="O8" s="126"/>
      <c r="P8" s="126"/>
      <c r="Q8" s="22"/>
      <c r="R8" s="22"/>
      <c r="S8" s="22"/>
      <c r="T8" s="22"/>
      <c r="U8" s="22"/>
      <c r="V8" s="22"/>
    </row>
    <row r="9" ht="101.25" customHeight="1">
      <c r="A9" s="128" t="s">
        <v>2128</v>
      </c>
      <c r="B9" s="74"/>
      <c r="C9" s="74"/>
      <c r="D9" s="74"/>
      <c r="E9" s="74"/>
      <c r="F9" s="74"/>
      <c r="G9" s="74"/>
      <c r="H9" s="74"/>
      <c r="I9" s="74"/>
      <c r="J9" s="74"/>
      <c r="K9" s="74"/>
      <c r="L9" s="75"/>
      <c r="M9" s="126"/>
      <c r="N9" s="126"/>
      <c r="O9" s="126"/>
      <c r="P9" s="126"/>
      <c r="Q9" s="22"/>
      <c r="R9" s="22"/>
      <c r="S9" s="22"/>
      <c r="T9" s="22"/>
      <c r="U9" s="22"/>
      <c r="V9" s="22"/>
    </row>
    <row r="10">
      <c r="A10" s="129"/>
      <c r="B10" s="130"/>
      <c r="C10" s="130"/>
      <c r="D10" s="130"/>
      <c r="E10" s="129"/>
      <c r="F10" s="129"/>
      <c r="G10" s="129"/>
      <c r="H10" s="129"/>
      <c r="I10" s="129"/>
      <c r="J10" s="129"/>
      <c r="K10" s="129"/>
      <c r="L10" s="129"/>
      <c r="M10" s="126"/>
      <c r="N10" s="126"/>
      <c r="O10" s="126"/>
      <c r="P10" s="126"/>
      <c r="Q10" s="22"/>
      <c r="R10" s="22"/>
      <c r="S10" s="22"/>
      <c r="T10" s="22"/>
      <c r="U10" s="22"/>
      <c r="V10" s="22"/>
    </row>
    <row r="11" ht="82.5" customHeight="1">
      <c r="A11" s="131" t="s">
        <v>234</v>
      </c>
      <c r="B11" s="131" t="s">
        <v>235</v>
      </c>
      <c r="C11" s="132" t="s">
        <v>2129</v>
      </c>
      <c r="D11" s="132" t="s">
        <v>2130</v>
      </c>
      <c r="E11" s="131" t="s">
        <v>2131</v>
      </c>
      <c r="F11" s="132" t="s">
        <v>2132</v>
      </c>
      <c r="G11" s="132" t="s">
        <v>245</v>
      </c>
      <c r="H11" s="132" t="s">
        <v>2133</v>
      </c>
      <c r="I11" s="132" t="s">
        <v>248</v>
      </c>
      <c r="J11" s="132" t="s">
        <v>249</v>
      </c>
      <c r="K11" s="131" t="s">
        <v>250</v>
      </c>
      <c r="L11" s="131" t="s">
        <v>254</v>
      </c>
      <c r="M11" s="133" t="s">
        <v>255</v>
      </c>
      <c r="N11" s="134"/>
      <c r="O11" s="134"/>
      <c r="P11" s="134"/>
      <c r="Q11" s="135"/>
      <c r="R11" s="135"/>
      <c r="S11" s="135"/>
      <c r="T11" s="135"/>
      <c r="U11" s="135"/>
      <c r="V11" s="135"/>
    </row>
    <row r="12">
      <c r="A12" s="136"/>
      <c r="B12" s="136"/>
      <c r="C12" s="137"/>
      <c r="D12" s="136"/>
      <c r="E12" s="137"/>
      <c r="F12" s="138"/>
      <c r="G12" s="139"/>
      <c r="H12" s="139"/>
      <c r="I12" s="140"/>
      <c r="J12" s="140"/>
      <c r="K12" s="140"/>
      <c r="L12" s="141"/>
      <c r="M12" s="2"/>
      <c r="N12" s="2"/>
      <c r="O12" s="2"/>
      <c r="P12" s="2"/>
    </row>
    <row r="13">
      <c r="A13" s="136"/>
      <c r="B13" s="136"/>
      <c r="C13" s="137"/>
      <c r="D13" s="136"/>
      <c r="E13" s="137"/>
      <c r="F13" s="142"/>
      <c r="G13" s="139"/>
      <c r="H13" s="139"/>
      <c r="I13" s="143"/>
      <c r="J13" s="143"/>
      <c r="K13" s="143"/>
      <c r="L13" s="141"/>
      <c r="M13" s="2"/>
      <c r="N13" s="2"/>
      <c r="O13" s="2"/>
      <c r="P13" s="2"/>
    </row>
    <row r="14">
      <c r="A14" s="144"/>
      <c r="B14" s="139"/>
      <c r="C14" s="139"/>
      <c r="D14" s="139"/>
      <c r="E14" s="139"/>
      <c r="F14" s="145"/>
      <c r="G14" s="139"/>
      <c r="H14" s="139"/>
      <c r="I14" s="140"/>
      <c r="J14" s="140"/>
      <c r="K14" s="140"/>
      <c r="L14" s="141"/>
      <c r="M14" s="2"/>
      <c r="N14" s="2"/>
      <c r="O14" s="2"/>
      <c r="P14" s="2"/>
    </row>
    <row r="15">
      <c r="A15" s="144"/>
      <c r="B15" s="139"/>
      <c r="C15" s="139"/>
      <c r="D15" s="139"/>
      <c r="E15" s="139"/>
      <c r="F15" s="145"/>
      <c r="G15" s="139"/>
      <c r="H15" s="139"/>
      <c r="I15" s="143"/>
      <c r="J15" s="143"/>
      <c r="K15" s="143"/>
      <c r="L15" s="141"/>
      <c r="M15" s="2"/>
      <c r="N15" s="2"/>
      <c r="O15" s="2"/>
      <c r="P15" s="2"/>
    </row>
    <row r="16">
      <c r="A16" s="144"/>
      <c r="B16" s="139"/>
      <c r="C16" s="139"/>
      <c r="D16" s="139"/>
      <c r="E16" s="139"/>
      <c r="F16" s="145"/>
      <c r="G16" s="139"/>
      <c r="H16" s="139"/>
      <c r="I16" s="143"/>
      <c r="J16" s="143"/>
      <c r="K16" s="143"/>
      <c r="L16" s="141"/>
      <c r="M16" s="2"/>
      <c r="N16" s="2"/>
      <c r="O16" s="2"/>
      <c r="P16" s="2"/>
    </row>
    <row r="17">
      <c r="A17" s="144"/>
      <c r="B17" s="139"/>
      <c r="C17" s="139"/>
      <c r="D17" s="139"/>
      <c r="E17" s="139"/>
      <c r="F17" s="145"/>
      <c r="G17" s="139"/>
      <c r="H17" s="139"/>
      <c r="I17" s="143"/>
      <c r="J17" s="143"/>
      <c r="K17" s="143"/>
      <c r="L17" s="141"/>
      <c r="M17" s="2"/>
      <c r="N17" s="2"/>
      <c r="O17" s="2"/>
      <c r="P17" s="2"/>
    </row>
    <row r="18">
      <c r="A18" s="146" t="s">
        <v>218</v>
      </c>
      <c r="B18" s="124"/>
      <c r="C18" s="124"/>
      <c r="D18" s="124"/>
      <c r="E18" s="2"/>
      <c r="F18" s="2"/>
      <c r="G18" s="2"/>
      <c r="H18" s="2"/>
      <c r="I18" s="126"/>
      <c r="J18" s="126"/>
      <c r="K18" s="126"/>
      <c r="L18" s="147">
        <f>SUM(L12:L17)</f>
        <v>0</v>
      </c>
      <c r="M18" s="2"/>
      <c r="N18" s="2"/>
      <c r="O18" s="2"/>
      <c r="P18" s="2"/>
    </row>
    <row r="19">
      <c r="A19" s="123"/>
      <c r="B19" s="124"/>
      <c r="C19" s="124"/>
      <c r="D19" s="124"/>
      <c r="E19" s="2"/>
      <c r="F19" s="2"/>
      <c r="G19" s="2"/>
      <c r="H19" s="2"/>
      <c r="I19" s="2"/>
      <c r="J19" s="2"/>
      <c r="K19" s="2"/>
      <c r="L19" s="2"/>
      <c r="M19" s="2"/>
      <c r="N19" s="2"/>
      <c r="O19" s="2"/>
      <c r="P19" s="2"/>
    </row>
    <row r="20">
      <c r="A20" s="148" t="s">
        <v>2134</v>
      </c>
      <c r="B20" s="149"/>
      <c r="C20" s="149"/>
      <c r="D20" s="149"/>
      <c r="E20" s="149"/>
      <c r="F20" s="149"/>
      <c r="G20" s="149"/>
      <c r="H20" s="149"/>
      <c r="I20" s="149"/>
      <c r="J20" s="149"/>
      <c r="K20" s="149"/>
      <c r="L20" s="149"/>
      <c r="M20" s="2"/>
      <c r="N20" s="2"/>
      <c r="O20" s="2"/>
      <c r="P20" s="2"/>
    </row>
    <row r="21" ht="15.75" customHeight="1">
      <c r="A21" s="123"/>
      <c r="B21" s="124"/>
      <c r="C21" s="124"/>
      <c r="D21" s="124"/>
      <c r="E21" s="2"/>
      <c r="F21" s="2"/>
      <c r="G21" s="2"/>
      <c r="H21" s="2"/>
      <c r="I21" s="2"/>
      <c r="J21" s="2"/>
      <c r="K21" s="2"/>
      <c r="L21" s="2"/>
      <c r="M21" s="2"/>
      <c r="N21" s="2"/>
      <c r="O21" s="2"/>
      <c r="P21" s="2"/>
    </row>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L2"/>
    <mergeCell ref="A4:L4"/>
    <mergeCell ref="A5:L5"/>
    <mergeCell ref="A6:L6"/>
    <mergeCell ref="A7:L7"/>
    <mergeCell ref="A8:L8"/>
    <mergeCell ref="A9:L9"/>
    <mergeCell ref="A20:L20"/>
  </mergeCells>
  <printOptions/>
  <pageMargins bottom="0.75" footer="0.0" header="0.0" left="0.7" right="0.7" top="0.75"/>
  <pageSetup orientation="landscape"/>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5.57"/>
    <col customWidth="1" min="2" max="2" width="9.86"/>
    <col customWidth="1" min="3" max="3" width="25.71"/>
    <col customWidth="1" min="4" max="4" width="14.29"/>
    <col customWidth="1" min="5" max="5" width="14.0"/>
    <col customWidth="1" min="6" max="6" width="27.43"/>
    <col customWidth="1" min="7" max="25" width="9.14"/>
    <col customWidth="1" min="26" max="26" width="8.71"/>
  </cols>
  <sheetData>
    <row r="1">
      <c r="A1" s="123"/>
      <c r="B1" s="123"/>
      <c r="C1" s="124"/>
      <c r="D1" s="344"/>
      <c r="E1" s="344"/>
      <c r="F1" s="2"/>
      <c r="G1" s="2"/>
      <c r="H1" s="2"/>
    </row>
    <row r="2" ht="15.75" customHeight="1">
      <c r="A2" s="401" t="s">
        <v>15002</v>
      </c>
      <c r="B2" s="74"/>
      <c r="C2" s="74"/>
      <c r="D2" s="74"/>
      <c r="E2" s="75"/>
      <c r="F2" s="364"/>
      <c r="G2" s="364"/>
      <c r="H2" s="364"/>
      <c r="I2" s="22"/>
      <c r="J2" s="22"/>
      <c r="K2" s="22"/>
      <c r="L2" s="22"/>
      <c r="M2" s="22"/>
      <c r="N2" s="22"/>
      <c r="O2" s="22"/>
      <c r="P2" s="22"/>
      <c r="Q2" s="22"/>
      <c r="R2" s="22"/>
      <c r="S2" s="22"/>
      <c r="T2" s="22"/>
      <c r="U2" s="22"/>
      <c r="V2" s="22"/>
      <c r="W2" s="22"/>
      <c r="X2" s="22"/>
      <c r="Y2" s="22"/>
    </row>
    <row r="3" ht="15.75" customHeight="1">
      <c r="A3" s="168"/>
      <c r="B3" s="168"/>
      <c r="C3" s="168"/>
      <c r="D3" s="168"/>
      <c r="E3" s="365"/>
      <c r="F3" s="364"/>
      <c r="G3" s="364"/>
      <c r="H3" s="364"/>
      <c r="I3" s="22"/>
      <c r="J3" s="22"/>
      <c r="K3" s="22"/>
      <c r="L3" s="22"/>
      <c r="M3" s="22"/>
      <c r="N3" s="22"/>
      <c r="O3" s="22"/>
      <c r="P3" s="22"/>
      <c r="Q3" s="22"/>
      <c r="R3" s="22"/>
      <c r="S3" s="22"/>
      <c r="T3" s="22"/>
      <c r="U3" s="22"/>
      <c r="V3" s="22"/>
      <c r="W3" s="22"/>
      <c r="X3" s="22"/>
      <c r="Y3" s="22"/>
    </row>
    <row r="4" ht="16.5" customHeight="1">
      <c r="A4" s="261" t="s">
        <v>15003</v>
      </c>
      <c r="B4" s="74"/>
      <c r="C4" s="74"/>
      <c r="D4" s="74"/>
      <c r="E4" s="75"/>
      <c r="F4" s="364"/>
      <c r="G4" s="364"/>
      <c r="H4" s="364"/>
      <c r="I4" s="22"/>
      <c r="J4" s="22"/>
      <c r="K4" s="22"/>
      <c r="L4" s="22"/>
      <c r="M4" s="22"/>
      <c r="N4" s="22"/>
      <c r="O4" s="22"/>
      <c r="P4" s="22"/>
      <c r="Q4" s="22"/>
      <c r="R4" s="22"/>
      <c r="S4" s="22"/>
      <c r="T4" s="22"/>
      <c r="U4" s="22"/>
      <c r="V4" s="22"/>
      <c r="W4" s="22"/>
      <c r="X4" s="22"/>
      <c r="Y4" s="22"/>
    </row>
    <row r="5" ht="132.75" customHeight="1">
      <c r="A5" s="366" t="s">
        <v>15004</v>
      </c>
      <c r="B5" s="74"/>
      <c r="C5" s="74"/>
      <c r="D5" s="74"/>
      <c r="E5" s="75"/>
      <c r="F5" s="364"/>
      <c r="G5" s="364"/>
      <c r="H5" s="364"/>
      <c r="I5" s="22"/>
      <c r="J5" s="22"/>
      <c r="K5" s="22"/>
      <c r="L5" s="22"/>
      <c r="M5" s="22"/>
      <c r="N5" s="22"/>
      <c r="O5" s="22"/>
      <c r="P5" s="22"/>
      <c r="Q5" s="22"/>
      <c r="R5" s="22"/>
      <c r="S5" s="22"/>
      <c r="T5" s="22"/>
      <c r="U5" s="22"/>
      <c r="V5" s="22"/>
      <c r="W5" s="22"/>
      <c r="X5" s="22"/>
      <c r="Y5" s="22"/>
    </row>
    <row r="6">
      <c r="A6" s="129"/>
      <c r="B6" s="129"/>
      <c r="C6" s="130"/>
      <c r="D6" s="402"/>
      <c r="E6" s="402"/>
      <c r="F6" s="129"/>
      <c r="G6" s="129"/>
      <c r="H6" s="129"/>
      <c r="I6" s="22"/>
      <c r="J6" s="22"/>
      <c r="K6" s="22"/>
      <c r="L6" s="22"/>
      <c r="M6" s="22"/>
      <c r="N6" s="22"/>
      <c r="O6" s="22"/>
      <c r="P6" s="22"/>
      <c r="Q6" s="22"/>
      <c r="R6" s="22"/>
      <c r="S6" s="22"/>
      <c r="T6" s="22"/>
      <c r="U6" s="22"/>
      <c r="V6" s="22"/>
      <c r="W6" s="22"/>
      <c r="X6" s="22"/>
      <c r="Y6" s="22"/>
    </row>
    <row r="7" ht="61.5" customHeight="1">
      <c r="A7" s="306" t="s">
        <v>9593</v>
      </c>
      <c r="B7" s="247" t="s">
        <v>8</v>
      </c>
      <c r="C7" s="247" t="s">
        <v>15005</v>
      </c>
      <c r="D7" s="306" t="s">
        <v>250</v>
      </c>
      <c r="E7" s="306" t="s">
        <v>254</v>
      </c>
      <c r="F7" s="160" t="s">
        <v>255</v>
      </c>
      <c r="I7" s="22"/>
      <c r="J7" s="22"/>
      <c r="K7" s="22"/>
      <c r="L7" s="22"/>
      <c r="M7" s="22"/>
      <c r="N7" s="22"/>
      <c r="O7" s="22"/>
      <c r="P7" s="22"/>
      <c r="Q7" s="22"/>
      <c r="R7" s="22"/>
      <c r="S7" s="22"/>
      <c r="T7" s="22"/>
      <c r="U7" s="22"/>
      <c r="V7" s="22"/>
      <c r="W7" s="22"/>
      <c r="X7" s="22"/>
      <c r="Y7" s="22"/>
    </row>
    <row r="8" ht="11.25" customHeight="1">
      <c r="A8" s="162" t="s">
        <v>12250</v>
      </c>
      <c r="B8" s="10" t="s">
        <v>52</v>
      </c>
      <c r="C8" s="162" t="s">
        <v>15006</v>
      </c>
      <c r="D8" s="10">
        <v>20.0</v>
      </c>
      <c r="E8" s="10">
        <v>20.0</v>
      </c>
      <c r="F8" s="162" t="s">
        <v>85</v>
      </c>
      <c r="G8" s="163"/>
      <c r="H8" s="163"/>
      <c r="I8" s="163"/>
      <c r="J8" s="163"/>
      <c r="K8" s="163"/>
      <c r="L8" s="163"/>
      <c r="M8" s="163"/>
      <c r="N8" s="163"/>
      <c r="O8" s="163"/>
      <c r="P8" s="163"/>
      <c r="Q8" s="163"/>
      <c r="R8" s="163"/>
      <c r="S8" s="163"/>
      <c r="T8" s="163"/>
      <c r="U8" s="163"/>
      <c r="V8" s="163"/>
      <c r="W8" s="163"/>
      <c r="X8" s="163"/>
      <c r="Y8" s="163"/>
      <c r="Z8" s="163"/>
    </row>
    <row r="9" ht="11.25" customHeight="1">
      <c r="A9" s="162" t="s">
        <v>86</v>
      </c>
      <c r="B9" s="10" t="s">
        <v>52</v>
      </c>
      <c r="C9" s="162" t="s">
        <v>15007</v>
      </c>
      <c r="D9" s="10">
        <v>20.0</v>
      </c>
      <c r="E9" s="10">
        <v>20.0</v>
      </c>
      <c r="F9" s="162" t="s">
        <v>86</v>
      </c>
      <c r="G9" s="163"/>
      <c r="H9" s="163"/>
      <c r="I9" s="163"/>
      <c r="J9" s="163"/>
      <c r="K9" s="163"/>
      <c r="L9" s="163"/>
      <c r="M9" s="163"/>
      <c r="N9" s="163"/>
      <c r="O9" s="163"/>
      <c r="P9" s="163"/>
      <c r="Q9" s="163"/>
      <c r="R9" s="163"/>
      <c r="S9" s="163"/>
      <c r="T9" s="163"/>
      <c r="U9" s="163"/>
      <c r="V9" s="163"/>
      <c r="W9" s="163"/>
      <c r="X9" s="163"/>
      <c r="Y9" s="163"/>
      <c r="Z9" s="163"/>
    </row>
    <row r="10" ht="11.25" customHeight="1">
      <c r="A10" s="162" t="s">
        <v>86</v>
      </c>
      <c r="B10" s="10" t="s">
        <v>52</v>
      </c>
      <c r="C10" s="162" t="s">
        <v>15007</v>
      </c>
      <c r="D10" s="10">
        <v>20.0</v>
      </c>
      <c r="E10" s="10">
        <v>20.0</v>
      </c>
      <c r="F10" s="162" t="s">
        <v>86</v>
      </c>
      <c r="G10" s="163"/>
      <c r="H10" s="163"/>
      <c r="I10" s="163"/>
      <c r="J10" s="163"/>
      <c r="K10" s="163"/>
      <c r="L10" s="163"/>
      <c r="M10" s="163"/>
      <c r="N10" s="163"/>
      <c r="O10" s="163"/>
      <c r="P10" s="163"/>
      <c r="Q10" s="163"/>
      <c r="R10" s="163"/>
      <c r="S10" s="163"/>
      <c r="T10" s="163"/>
      <c r="U10" s="163"/>
      <c r="V10" s="163"/>
      <c r="W10" s="163"/>
      <c r="X10" s="163"/>
      <c r="Y10" s="163"/>
      <c r="Z10" s="163"/>
    </row>
    <row r="11" ht="11.25" customHeight="1">
      <c r="A11" s="162" t="s">
        <v>15008</v>
      </c>
      <c r="B11" s="10" t="s">
        <v>52</v>
      </c>
      <c r="C11" s="162" t="s">
        <v>15009</v>
      </c>
      <c r="D11" s="10">
        <v>20.0</v>
      </c>
      <c r="E11" s="10">
        <v>20.0</v>
      </c>
      <c r="F11" s="162" t="s">
        <v>87</v>
      </c>
      <c r="G11" s="163"/>
      <c r="H11" s="163"/>
      <c r="I11" s="163"/>
      <c r="J11" s="163"/>
      <c r="K11" s="163"/>
      <c r="L11" s="163"/>
      <c r="M11" s="163"/>
      <c r="N11" s="163"/>
      <c r="O11" s="163"/>
      <c r="P11" s="163"/>
      <c r="Q11" s="163"/>
      <c r="R11" s="163"/>
      <c r="S11" s="163"/>
      <c r="T11" s="163"/>
      <c r="U11" s="163"/>
      <c r="V11" s="163"/>
      <c r="W11" s="163"/>
      <c r="X11" s="163"/>
      <c r="Y11" s="163"/>
      <c r="Z11" s="163"/>
    </row>
    <row r="12" ht="11.25" customHeight="1">
      <c r="A12" s="162" t="s">
        <v>15008</v>
      </c>
      <c r="B12" s="10" t="s">
        <v>52</v>
      </c>
      <c r="C12" s="162" t="s">
        <v>15010</v>
      </c>
      <c r="D12" s="10">
        <v>20.0</v>
      </c>
      <c r="E12" s="10">
        <v>20.0</v>
      </c>
      <c r="F12" s="162" t="s">
        <v>87</v>
      </c>
      <c r="G12" s="163"/>
      <c r="H12" s="163"/>
      <c r="I12" s="163"/>
      <c r="J12" s="163"/>
      <c r="K12" s="163"/>
      <c r="L12" s="163"/>
      <c r="M12" s="163"/>
      <c r="N12" s="163"/>
      <c r="O12" s="163"/>
      <c r="P12" s="163"/>
      <c r="Q12" s="163"/>
      <c r="R12" s="163"/>
      <c r="S12" s="163"/>
      <c r="T12" s="163"/>
      <c r="U12" s="163"/>
      <c r="V12" s="163"/>
      <c r="W12" s="163"/>
      <c r="X12" s="163"/>
      <c r="Y12" s="163"/>
      <c r="Z12" s="163"/>
    </row>
    <row r="13" ht="11.25" customHeight="1">
      <c r="A13" s="162" t="s">
        <v>11520</v>
      </c>
      <c r="B13" s="10" t="s">
        <v>177</v>
      </c>
      <c r="C13" s="162" t="s">
        <v>15011</v>
      </c>
      <c r="D13" s="10">
        <v>60.0</v>
      </c>
      <c r="E13" s="10">
        <v>60.0</v>
      </c>
      <c r="F13" s="162" t="s">
        <v>182</v>
      </c>
      <c r="G13" s="163"/>
      <c r="H13" s="163"/>
      <c r="I13" s="163"/>
      <c r="J13" s="163"/>
      <c r="K13" s="163"/>
      <c r="L13" s="163"/>
      <c r="M13" s="163"/>
      <c r="N13" s="163"/>
      <c r="O13" s="163"/>
      <c r="P13" s="163"/>
      <c r="Q13" s="163"/>
      <c r="R13" s="163"/>
      <c r="S13" s="163"/>
      <c r="T13" s="163"/>
      <c r="U13" s="163"/>
      <c r="V13" s="163"/>
      <c r="W13" s="163"/>
      <c r="X13" s="163"/>
      <c r="Y13" s="163"/>
      <c r="Z13" s="163"/>
    </row>
    <row r="14" ht="11.25" customHeight="1">
      <c r="A14" s="162" t="s">
        <v>11520</v>
      </c>
      <c r="B14" s="10" t="s">
        <v>177</v>
      </c>
      <c r="C14" s="162" t="s">
        <v>15012</v>
      </c>
      <c r="D14" s="10">
        <v>80.0</v>
      </c>
      <c r="E14" s="10">
        <v>80.0</v>
      </c>
      <c r="F14" s="162" t="s">
        <v>182</v>
      </c>
      <c r="G14" s="163"/>
      <c r="H14" s="163"/>
      <c r="I14" s="163"/>
      <c r="J14" s="163"/>
      <c r="K14" s="163"/>
      <c r="L14" s="163"/>
      <c r="M14" s="163"/>
      <c r="N14" s="163"/>
      <c r="O14" s="163"/>
      <c r="P14" s="163"/>
      <c r="Q14" s="163"/>
      <c r="R14" s="163"/>
      <c r="S14" s="163"/>
      <c r="T14" s="163"/>
      <c r="U14" s="163"/>
      <c r="V14" s="163"/>
      <c r="W14" s="163"/>
      <c r="X14" s="163"/>
      <c r="Y14" s="163"/>
      <c r="Z14" s="163"/>
    </row>
    <row r="15" ht="11.25" customHeight="1">
      <c r="A15" s="162" t="s">
        <v>11520</v>
      </c>
      <c r="B15" s="10" t="s">
        <v>177</v>
      </c>
      <c r="C15" s="162" t="s">
        <v>15013</v>
      </c>
      <c r="D15" s="10">
        <v>60.0</v>
      </c>
      <c r="E15" s="10">
        <v>60.0</v>
      </c>
      <c r="F15" s="162" t="s">
        <v>182</v>
      </c>
      <c r="G15" s="163"/>
      <c r="H15" s="163"/>
      <c r="I15" s="163"/>
      <c r="J15" s="163"/>
      <c r="K15" s="163"/>
      <c r="L15" s="163"/>
      <c r="M15" s="163"/>
      <c r="N15" s="163"/>
      <c r="O15" s="163"/>
      <c r="P15" s="163"/>
      <c r="Q15" s="163"/>
      <c r="R15" s="163"/>
      <c r="S15" s="163"/>
      <c r="T15" s="163"/>
      <c r="U15" s="163"/>
      <c r="V15" s="163"/>
      <c r="W15" s="163"/>
      <c r="X15" s="163"/>
      <c r="Y15" s="163"/>
      <c r="Z15" s="163"/>
    </row>
    <row r="16" ht="11.25" customHeight="1">
      <c r="A16" s="162" t="s">
        <v>11520</v>
      </c>
      <c r="B16" s="10" t="s">
        <v>177</v>
      </c>
      <c r="C16" s="162" t="s">
        <v>15014</v>
      </c>
      <c r="D16" s="10">
        <v>30.0</v>
      </c>
      <c r="E16" s="10">
        <v>30.0</v>
      </c>
      <c r="F16" s="162" t="s">
        <v>182</v>
      </c>
      <c r="G16" s="163"/>
      <c r="H16" s="163"/>
      <c r="I16" s="163"/>
      <c r="J16" s="163"/>
      <c r="K16" s="163"/>
      <c r="L16" s="163"/>
      <c r="M16" s="163"/>
      <c r="N16" s="163"/>
      <c r="O16" s="163"/>
      <c r="P16" s="163"/>
      <c r="Q16" s="163"/>
      <c r="R16" s="163"/>
      <c r="S16" s="163"/>
      <c r="T16" s="163"/>
      <c r="U16" s="163"/>
      <c r="V16" s="163"/>
      <c r="W16" s="163"/>
      <c r="X16" s="163"/>
      <c r="Y16" s="163"/>
      <c r="Z16" s="163"/>
    </row>
    <row r="17" ht="11.25" customHeight="1">
      <c r="A17" s="162" t="s">
        <v>11520</v>
      </c>
      <c r="B17" s="10" t="s">
        <v>177</v>
      </c>
      <c r="C17" s="162" t="s">
        <v>15015</v>
      </c>
      <c r="D17" s="10">
        <v>30.0</v>
      </c>
      <c r="E17" s="10">
        <v>30.0</v>
      </c>
      <c r="F17" s="162" t="s">
        <v>182</v>
      </c>
      <c r="G17" s="163"/>
      <c r="H17" s="163"/>
      <c r="I17" s="163"/>
      <c r="J17" s="163"/>
      <c r="K17" s="163"/>
      <c r="L17" s="163"/>
      <c r="M17" s="163"/>
      <c r="N17" s="163"/>
      <c r="O17" s="163"/>
      <c r="P17" s="163"/>
      <c r="Q17" s="163"/>
      <c r="R17" s="163"/>
      <c r="S17" s="163"/>
      <c r="T17" s="163"/>
      <c r="U17" s="163"/>
      <c r="V17" s="163"/>
      <c r="W17" s="163"/>
      <c r="X17" s="163"/>
      <c r="Y17" s="163"/>
      <c r="Z17" s="163"/>
    </row>
    <row r="18" ht="11.25" customHeight="1">
      <c r="A18" s="162" t="s">
        <v>11520</v>
      </c>
      <c r="B18" s="10" t="s">
        <v>177</v>
      </c>
      <c r="C18" s="162" t="s">
        <v>15016</v>
      </c>
      <c r="D18" s="10">
        <v>30.0</v>
      </c>
      <c r="E18" s="10">
        <v>30.0</v>
      </c>
      <c r="F18" s="162" t="s">
        <v>182</v>
      </c>
      <c r="G18" s="163"/>
      <c r="H18" s="163"/>
      <c r="I18" s="163"/>
      <c r="J18" s="163"/>
      <c r="K18" s="163"/>
      <c r="L18" s="163"/>
      <c r="M18" s="163"/>
      <c r="N18" s="163"/>
      <c r="O18" s="163"/>
      <c r="P18" s="163"/>
      <c r="Q18" s="163"/>
      <c r="R18" s="163"/>
      <c r="S18" s="163"/>
      <c r="T18" s="163"/>
      <c r="U18" s="163"/>
      <c r="V18" s="163"/>
      <c r="W18" s="163"/>
      <c r="X18" s="163"/>
      <c r="Y18" s="163"/>
      <c r="Z18" s="163"/>
    </row>
    <row r="19" ht="11.25" customHeight="1">
      <c r="A19" s="162" t="s">
        <v>11520</v>
      </c>
      <c r="B19" s="10" t="s">
        <v>177</v>
      </c>
      <c r="C19" s="162" t="s">
        <v>15017</v>
      </c>
      <c r="D19" s="10">
        <v>30.0</v>
      </c>
      <c r="E19" s="10">
        <v>30.0</v>
      </c>
      <c r="F19" s="162" t="s">
        <v>182</v>
      </c>
      <c r="G19" s="163"/>
      <c r="H19" s="163"/>
      <c r="I19" s="163"/>
      <c r="J19" s="163"/>
      <c r="K19" s="163"/>
      <c r="L19" s="163"/>
      <c r="M19" s="163"/>
      <c r="N19" s="163"/>
      <c r="O19" s="163"/>
      <c r="P19" s="163"/>
      <c r="Q19" s="163"/>
      <c r="R19" s="163"/>
      <c r="S19" s="163"/>
      <c r="T19" s="163"/>
      <c r="U19" s="163"/>
      <c r="V19" s="163"/>
      <c r="W19" s="163"/>
      <c r="X19" s="163"/>
      <c r="Y19" s="163"/>
      <c r="Z19" s="163"/>
    </row>
    <row r="20" ht="11.25" customHeight="1">
      <c r="A20" s="162" t="s">
        <v>11520</v>
      </c>
      <c r="B20" s="10" t="s">
        <v>177</v>
      </c>
      <c r="C20" s="162" t="s">
        <v>15015</v>
      </c>
      <c r="D20" s="10">
        <v>30.0</v>
      </c>
      <c r="E20" s="10">
        <v>30.0</v>
      </c>
      <c r="F20" s="162" t="s">
        <v>182</v>
      </c>
      <c r="G20" s="163"/>
      <c r="H20" s="163"/>
      <c r="I20" s="163"/>
      <c r="J20" s="163"/>
      <c r="K20" s="163"/>
      <c r="L20" s="163"/>
      <c r="M20" s="163"/>
      <c r="N20" s="163"/>
      <c r="O20" s="163"/>
      <c r="P20" s="163"/>
      <c r="Q20" s="163"/>
      <c r="R20" s="163"/>
      <c r="S20" s="163"/>
      <c r="T20" s="163"/>
      <c r="U20" s="163"/>
      <c r="V20" s="163"/>
      <c r="W20" s="163"/>
      <c r="X20" s="163"/>
      <c r="Y20" s="163"/>
      <c r="Z20" s="163"/>
    </row>
    <row r="21" ht="11.25" customHeight="1">
      <c r="A21" s="162" t="s">
        <v>11520</v>
      </c>
      <c r="B21" s="10" t="s">
        <v>177</v>
      </c>
      <c r="C21" s="162" t="s">
        <v>15018</v>
      </c>
      <c r="D21" s="10">
        <v>30.0</v>
      </c>
      <c r="E21" s="10">
        <v>30.0</v>
      </c>
      <c r="F21" s="162" t="s">
        <v>182</v>
      </c>
      <c r="G21" s="163"/>
      <c r="H21" s="163"/>
      <c r="I21" s="163"/>
      <c r="J21" s="163"/>
      <c r="K21" s="163"/>
      <c r="L21" s="163"/>
      <c r="M21" s="163"/>
      <c r="N21" s="163"/>
      <c r="O21" s="163"/>
      <c r="P21" s="163"/>
      <c r="Q21" s="163"/>
      <c r="R21" s="163"/>
      <c r="S21" s="163"/>
      <c r="T21" s="163"/>
      <c r="U21" s="163"/>
      <c r="V21" s="163"/>
      <c r="W21" s="163"/>
      <c r="X21" s="163"/>
      <c r="Y21" s="163"/>
      <c r="Z21" s="163"/>
    </row>
    <row r="22" ht="11.25" customHeight="1">
      <c r="A22" s="162" t="s">
        <v>11520</v>
      </c>
      <c r="B22" s="10" t="s">
        <v>177</v>
      </c>
      <c r="C22" s="162" t="s">
        <v>15019</v>
      </c>
      <c r="D22" s="10">
        <v>30.0</v>
      </c>
      <c r="E22" s="10">
        <v>30.0</v>
      </c>
      <c r="F22" s="162" t="s">
        <v>182</v>
      </c>
      <c r="G22" s="163"/>
      <c r="H22" s="163"/>
      <c r="I22" s="163"/>
      <c r="J22" s="163"/>
      <c r="K22" s="163"/>
      <c r="L22" s="163"/>
      <c r="M22" s="163"/>
      <c r="N22" s="163"/>
      <c r="O22" s="163"/>
      <c r="P22" s="163"/>
      <c r="Q22" s="163"/>
      <c r="R22" s="163"/>
      <c r="S22" s="163"/>
      <c r="T22" s="163"/>
      <c r="U22" s="163"/>
      <c r="V22" s="163"/>
      <c r="W22" s="163"/>
      <c r="X22" s="163"/>
      <c r="Y22" s="163"/>
      <c r="Z22" s="163"/>
    </row>
    <row r="23" ht="11.25" customHeight="1">
      <c r="A23" s="162" t="s">
        <v>11520</v>
      </c>
      <c r="B23" s="10" t="s">
        <v>177</v>
      </c>
      <c r="C23" s="162" t="s">
        <v>15020</v>
      </c>
      <c r="D23" s="10">
        <v>30.0</v>
      </c>
      <c r="E23" s="10">
        <v>30.0</v>
      </c>
      <c r="F23" s="162" t="s">
        <v>182</v>
      </c>
      <c r="G23" s="163"/>
      <c r="H23" s="163"/>
      <c r="I23" s="163"/>
      <c r="J23" s="163"/>
      <c r="K23" s="163"/>
      <c r="L23" s="163"/>
      <c r="M23" s="163"/>
      <c r="N23" s="163"/>
      <c r="O23" s="163"/>
      <c r="P23" s="163"/>
      <c r="Q23" s="163"/>
      <c r="R23" s="163"/>
      <c r="S23" s="163"/>
      <c r="T23" s="163"/>
      <c r="U23" s="163"/>
      <c r="V23" s="163"/>
      <c r="W23" s="163"/>
      <c r="X23" s="163"/>
      <c r="Y23" s="163"/>
      <c r="Z23" s="163"/>
    </row>
    <row r="24" ht="11.25" customHeight="1">
      <c r="A24" s="162" t="s">
        <v>11520</v>
      </c>
      <c r="B24" s="10" t="s">
        <v>177</v>
      </c>
      <c r="C24" s="162" t="s">
        <v>15021</v>
      </c>
      <c r="D24" s="10">
        <v>30.0</v>
      </c>
      <c r="E24" s="10">
        <v>30.0</v>
      </c>
      <c r="F24" s="162" t="s">
        <v>182</v>
      </c>
      <c r="G24" s="163"/>
      <c r="H24" s="163"/>
      <c r="I24" s="163"/>
      <c r="J24" s="163"/>
      <c r="K24" s="163"/>
      <c r="L24" s="163"/>
      <c r="M24" s="163"/>
      <c r="N24" s="163"/>
      <c r="O24" s="163"/>
      <c r="P24" s="163"/>
      <c r="Q24" s="163"/>
      <c r="R24" s="163"/>
      <c r="S24" s="163"/>
      <c r="T24" s="163"/>
      <c r="U24" s="163"/>
      <c r="V24" s="163"/>
      <c r="W24" s="163"/>
      <c r="X24" s="163"/>
      <c r="Y24" s="163"/>
      <c r="Z24" s="163"/>
    </row>
    <row r="25" ht="11.25" customHeight="1">
      <c r="A25" s="162" t="s">
        <v>11520</v>
      </c>
      <c r="B25" s="10" t="s">
        <v>177</v>
      </c>
      <c r="C25" s="162" t="s">
        <v>15022</v>
      </c>
      <c r="D25" s="10">
        <v>20.0</v>
      </c>
      <c r="E25" s="10">
        <v>20.0</v>
      </c>
      <c r="F25" s="162" t="s">
        <v>182</v>
      </c>
      <c r="G25" s="163"/>
      <c r="H25" s="163"/>
      <c r="I25" s="163"/>
      <c r="J25" s="163"/>
      <c r="K25" s="163"/>
      <c r="L25" s="163"/>
      <c r="M25" s="163"/>
      <c r="N25" s="163"/>
      <c r="O25" s="163"/>
      <c r="P25" s="163"/>
      <c r="Q25" s="163"/>
      <c r="R25" s="163"/>
      <c r="S25" s="163"/>
      <c r="T25" s="163"/>
      <c r="U25" s="163"/>
      <c r="V25" s="163"/>
      <c r="W25" s="163"/>
      <c r="X25" s="163"/>
      <c r="Y25" s="163"/>
      <c r="Z25" s="163"/>
    </row>
    <row r="26" ht="11.25" customHeight="1">
      <c r="A26" s="162" t="s">
        <v>11520</v>
      </c>
      <c r="B26" s="10" t="s">
        <v>177</v>
      </c>
      <c r="C26" s="162" t="s">
        <v>15023</v>
      </c>
      <c r="D26" s="10">
        <v>20.0</v>
      </c>
      <c r="E26" s="10">
        <v>20.0</v>
      </c>
      <c r="F26" s="162" t="s">
        <v>182</v>
      </c>
      <c r="G26" s="163"/>
      <c r="H26" s="163"/>
      <c r="I26" s="163"/>
      <c r="J26" s="163"/>
      <c r="K26" s="163"/>
      <c r="L26" s="163"/>
      <c r="M26" s="163"/>
      <c r="N26" s="163"/>
      <c r="O26" s="163"/>
      <c r="P26" s="163"/>
      <c r="Q26" s="163"/>
      <c r="R26" s="163"/>
      <c r="S26" s="163"/>
      <c r="T26" s="163"/>
      <c r="U26" s="163"/>
      <c r="V26" s="163"/>
      <c r="W26" s="163"/>
      <c r="X26" s="163"/>
      <c r="Y26" s="163"/>
      <c r="Z26" s="163"/>
    </row>
    <row r="27" ht="11.25" customHeight="1">
      <c r="A27" s="162" t="s">
        <v>11520</v>
      </c>
      <c r="B27" s="10" t="s">
        <v>177</v>
      </c>
      <c r="C27" s="162" t="s">
        <v>15024</v>
      </c>
      <c r="D27" s="10">
        <v>20.0</v>
      </c>
      <c r="E27" s="10">
        <v>20.0</v>
      </c>
      <c r="F27" s="162" t="s">
        <v>182</v>
      </c>
      <c r="G27" s="163"/>
      <c r="H27" s="163"/>
      <c r="I27" s="163"/>
      <c r="J27" s="163"/>
      <c r="K27" s="163"/>
      <c r="L27" s="163"/>
      <c r="M27" s="163"/>
      <c r="N27" s="163"/>
      <c r="O27" s="163"/>
      <c r="P27" s="163"/>
      <c r="Q27" s="163"/>
      <c r="R27" s="163"/>
      <c r="S27" s="163"/>
      <c r="T27" s="163"/>
      <c r="U27" s="163"/>
      <c r="V27" s="163"/>
      <c r="W27" s="163"/>
      <c r="X27" s="163"/>
      <c r="Y27" s="163"/>
      <c r="Z27" s="163"/>
    </row>
    <row r="28" ht="11.25" customHeight="1">
      <c r="A28" s="162" t="s">
        <v>11520</v>
      </c>
      <c r="B28" s="10" t="s">
        <v>177</v>
      </c>
      <c r="C28" s="162" t="s">
        <v>15025</v>
      </c>
      <c r="D28" s="10">
        <v>20.0</v>
      </c>
      <c r="E28" s="10">
        <v>20.0</v>
      </c>
      <c r="F28" s="162" t="s">
        <v>182</v>
      </c>
      <c r="G28" s="163"/>
      <c r="H28" s="163"/>
      <c r="I28" s="163"/>
      <c r="J28" s="163"/>
      <c r="K28" s="163"/>
      <c r="L28" s="163"/>
      <c r="M28" s="163"/>
      <c r="N28" s="163"/>
      <c r="O28" s="163"/>
      <c r="P28" s="163"/>
      <c r="Q28" s="163"/>
      <c r="R28" s="163"/>
      <c r="S28" s="163"/>
      <c r="T28" s="163"/>
      <c r="U28" s="163"/>
      <c r="V28" s="163"/>
      <c r="W28" s="163"/>
      <c r="X28" s="163"/>
      <c r="Y28" s="163"/>
      <c r="Z28" s="163"/>
    </row>
    <row r="29" ht="11.25" customHeight="1">
      <c r="A29" s="162" t="s">
        <v>11520</v>
      </c>
      <c r="B29" s="10" t="s">
        <v>177</v>
      </c>
      <c r="C29" s="162" t="s">
        <v>15025</v>
      </c>
      <c r="D29" s="10">
        <v>20.0</v>
      </c>
      <c r="E29" s="10">
        <v>20.0</v>
      </c>
      <c r="F29" s="162" t="s">
        <v>182</v>
      </c>
      <c r="G29" s="163"/>
      <c r="H29" s="163"/>
      <c r="I29" s="163"/>
      <c r="J29" s="163"/>
      <c r="K29" s="163"/>
      <c r="L29" s="163"/>
      <c r="M29" s="163"/>
      <c r="N29" s="163"/>
      <c r="O29" s="163"/>
      <c r="P29" s="163"/>
      <c r="Q29" s="163"/>
      <c r="R29" s="163"/>
      <c r="S29" s="163"/>
      <c r="T29" s="163"/>
      <c r="U29" s="163"/>
      <c r="V29" s="163"/>
      <c r="W29" s="163"/>
      <c r="X29" s="163"/>
      <c r="Y29" s="163"/>
      <c r="Z29" s="163"/>
    </row>
    <row r="30" ht="11.25" customHeight="1">
      <c r="A30" s="162" t="s">
        <v>11520</v>
      </c>
      <c r="B30" s="10" t="s">
        <v>177</v>
      </c>
      <c r="C30" s="162" t="s">
        <v>15026</v>
      </c>
      <c r="D30" s="10">
        <v>20.0</v>
      </c>
      <c r="E30" s="10">
        <v>20.0</v>
      </c>
      <c r="F30" s="162" t="s">
        <v>182</v>
      </c>
      <c r="G30" s="163"/>
      <c r="H30" s="163"/>
      <c r="I30" s="163"/>
      <c r="J30" s="163"/>
      <c r="K30" s="163"/>
      <c r="L30" s="163"/>
      <c r="M30" s="163"/>
      <c r="N30" s="163"/>
      <c r="O30" s="163"/>
      <c r="P30" s="163"/>
      <c r="Q30" s="163"/>
      <c r="R30" s="163"/>
      <c r="S30" s="163"/>
      <c r="T30" s="163"/>
      <c r="U30" s="163"/>
      <c r="V30" s="163"/>
      <c r="W30" s="163"/>
      <c r="X30" s="163"/>
      <c r="Y30" s="163"/>
      <c r="Z30" s="163"/>
    </row>
    <row r="31" ht="11.25" customHeight="1">
      <c r="A31" s="162" t="s">
        <v>11520</v>
      </c>
      <c r="B31" s="10" t="s">
        <v>177</v>
      </c>
      <c r="C31" s="162" t="s">
        <v>15027</v>
      </c>
      <c r="D31" s="10">
        <v>20.0</v>
      </c>
      <c r="E31" s="10">
        <v>20.0</v>
      </c>
      <c r="F31" s="162" t="s">
        <v>182</v>
      </c>
      <c r="G31" s="163"/>
      <c r="H31" s="163"/>
      <c r="I31" s="163"/>
      <c r="J31" s="163"/>
      <c r="K31" s="163"/>
      <c r="L31" s="163"/>
      <c r="M31" s="163"/>
      <c r="N31" s="163"/>
      <c r="O31" s="163"/>
      <c r="P31" s="163"/>
      <c r="Q31" s="163"/>
      <c r="R31" s="163"/>
      <c r="S31" s="163"/>
      <c r="T31" s="163"/>
      <c r="U31" s="163"/>
      <c r="V31" s="163"/>
      <c r="W31" s="163"/>
      <c r="X31" s="163"/>
      <c r="Y31" s="163"/>
      <c r="Z31" s="163"/>
    </row>
    <row r="32" ht="11.25" customHeight="1">
      <c r="A32" s="162" t="s">
        <v>12422</v>
      </c>
      <c r="B32" s="10" t="s">
        <v>1297</v>
      </c>
      <c r="C32" s="162" t="s">
        <v>15028</v>
      </c>
      <c r="D32" s="10">
        <v>60.0</v>
      </c>
      <c r="E32" s="10">
        <v>60.0</v>
      </c>
      <c r="F32" s="162" t="s">
        <v>118</v>
      </c>
      <c r="G32" s="163"/>
      <c r="H32" s="163"/>
      <c r="I32" s="163"/>
      <c r="J32" s="163"/>
      <c r="K32" s="163"/>
      <c r="L32" s="163"/>
      <c r="M32" s="163"/>
      <c r="N32" s="163"/>
      <c r="O32" s="163"/>
      <c r="P32" s="163"/>
      <c r="Q32" s="163"/>
      <c r="R32" s="163"/>
      <c r="S32" s="163"/>
      <c r="T32" s="163"/>
      <c r="U32" s="163"/>
      <c r="V32" s="163"/>
      <c r="W32" s="163"/>
      <c r="X32" s="163"/>
      <c r="Y32" s="163"/>
      <c r="Z32" s="163"/>
    </row>
    <row r="33" ht="11.25" customHeight="1">
      <c r="A33" s="162" t="s">
        <v>12422</v>
      </c>
      <c r="B33" s="10" t="s">
        <v>1297</v>
      </c>
      <c r="C33" s="162" t="s">
        <v>15029</v>
      </c>
      <c r="D33" s="10">
        <v>60.0</v>
      </c>
      <c r="E33" s="10">
        <v>60.0</v>
      </c>
      <c r="F33" s="162" t="s">
        <v>118</v>
      </c>
      <c r="G33" s="163"/>
      <c r="H33" s="163"/>
      <c r="I33" s="163"/>
      <c r="J33" s="163"/>
      <c r="K33" s="163"/>
      <c r="L33" s="163"/>
      <c r="M33" s="163"/>
      <c r="N33" s="163"/>
      <c r="O33" s="163"/>
      <c r="P33" s="163"/>
      <c r="Q33" s="163"/>
      <c r="R33" s="163"/>
      <c r="S33" s="163"/>
      <c r="T33" s="163"/>
      <c r="U33" s="163"/>
      <c r="V33" s="163"/>
      <c r="W33" s="163"/>
      <c r="X33" s="163"/>
      <c r="Y33" s="163"/>
      <c r="Z33" s="163"/>
    </row>
    <row r="34" ht="11.25" customHeight="1">
      <c r="A34" s="162" t="s">
        <v>12422</v>
      </c>
      <c r="B34" s="10" t="s">
        <v>1297</v>
      </c>
      <c r="C34" s="162" t="s">
        <v>15030</v>
      </c>
      <c r="D34" s="10">
        <v>20.0</v>
      </c>
      <c r="E34" s="10">
        <v>20.0</v>
      </c>
      <c r="F34" s="162" t="s">
        <v>118</v>
      </c>
      <c r="G34" s="163"/>
      <c r="H34" s="163"/>
      <c r="I34" s="163"/>
      <c r="J34" s="163"/>
      <c r="K34" s="163"/>
      <c r="L34" s="163"/>
      <c r="M34" s="163"/>
      <c r="N34" s="163"/>
      <c r="O34" s="163"/>
      <c r="P34" s="163"/>
      <c r="Q34" s="163"/>
      <c r="R34" s="163"/>
      <c r="S34" s="163"/>
      <c r="T34" s="163"/>
      <c r="U34" s="163"/>
      <c r="V34" s="163"/>
      <c r="W34" s="163"/>
      <c r="X34" s="163"/>
      <c r="Y34" s="163"/>
      <c r="Z34" s="163"/>
    </row>
    <row r="35" ht="11.25" customHeight="1">
      <c r="A35" s="162" t="s">
        <v>12422</v>
      </c>
      <c r="B35" s="10" t="s">
        <v>1297</v>
      </c>
      <c r="C35" s="162" t="s">
        <v>15031</v>
      </c>
      <c r="D35" s="10">
        <v>20.0</v>
      </c>
      <c r="E35" s="10">
        <v>20.0</v>
      </c>
      <c r="F35" s="162" t="s">
        <v>118</v>
      </c>
      <c r="G35" s="163"/>
      <c r="H35" s="163"/>
      <c r="I35" s="163"/>
      <c r="J35" s="163"/>
      <c r="K35" s="163"/>
      <c r="L35" s="163"/>
      <c r="M35" s="163"/>
      <c r="N35" s="163"/>
      <c r="O35" s="163"/>
      <c r="P35" s="163"/>
      <c r="Q35" s="163"/>
      <c r="R35" s="163"/>
      <c r="S35" s="163"/>
      <c r="T35" s="163"/>
      <c r="U35" s="163"/>
      <c r="V35" s="163"/>
      <c r="W35" s="163"/>
      <c r="X35" s="163"/>
      <c r="Y35" s="163"/>
      <c r="Z35" s="163"/>
    </row>
    <row r="36" ht="11.25" customHeight="1">
      <c r="A36" s="162" t="s">
        <v>12422</v>
      </c>
      <c r="B36" s="10" t="s">
        <v>1297</v>
      </c>
      <c r="C36" s="162" t="s">
        <v>15032</v>
      </c>
      <c r="D36" s="10">
        <v>20.0</v>
      </c>
      <c r="E36" s="10">
        <v>20.0</v>
      </c>
      <c r="F36" s="162" t="s">
        <v>118</v>
      </c>
      <c r="G36" s="163"/>
      <c r="H36" s="163"/>
      <c r="I36" s="163"/>
      <c r="J36" s="163"/>
      <c r="K36" s="163"/>
      <c r="L36" s="163"/>
      <c r="M36" s="163"/>
      <c r="N36" s="163"/>
      <c r="O36" s="163"/>
      <c r="P36" s="163"/>
      <c r="Q36" s="163"/>
      <c r="R36" s="163"/>
      <c r="S36" s="163"/>
      <c r="T36" s="163"/>
      <c r="U36" s="163"/>
      <c r="V36" s="163"/>
      <c r="W36" s="163"/>
      <c r="X36" s="163"/>
      <c r="Y36" s="163"/>
      <c r="Z36" s="163"/>
    </row>
    <row r="37" ht="11.25" customHeight="1">
      <c r="A37" s="162" t="s">
        <v>12422</v>
      </c>
      <c r="B37" s="10" t="s">
        <v>1297</v>
      </c>
      <c r="C37" s="162" t="s">
        <v>15033</v>
      </c>
      <c r="D37" s="10">
        <v>20.0</v>
      </c>
      <c r="E37" s="10">
        <v>20.0</v>
      </c>
      <c r="F37" s="162" t="s">
        <v>118</v>
      </c>
      <c r="G37" s="163"/>
      <c r="H37" s="163"/>
      <c r="I37" s="163"/>
      <c r="J37" s="163"/>
      <c r="K37" s="163"/>
      <c r="L37" s="163"/>
      <c r="M37" s="163"/>
      <c r="N37" s="163"/>
      <c r="O37" s="163"/>
      <c r="P37" s="163"/>
      <c r="Q37" s="163"/>
      <c r="R37" s="163"/>
      <c r="S37" s="163"/>
      <c r="T37" s="163"/>
      <c r="U37" s="163"/>
      <c r="V37" s="163"/>
      <c r="W37" s="163"/>
      <c r="X37" s="163"/>
      <c r="Y37" s="163"/>
      <c r="Z37" s="163"/>
    </row>
    <row r="38" ht="11.25" customHeight="1">
      <c r="A38" s="162" t="s">
        <v>12422</v>
      </c>
      <c r="B38" s="10" t="s">
        <v>1297</v>
      </c>
      <c r="C38" s="162" t="s">
        <v>15034</v>
      </c>
      <c r="D38" s="10">
        <v>20.0</v>
      </c>
      <c r="E38" s="10">
        <v>20.0</v>
      </c>
      <c r="F38" s="162" t="s">
        <v>118</v>
      </c>
      <c r="G38" s="163"/>
      <c r="H38" s="163"/>
      <c r="I38" s="163"/>
      <c r="J38" s="163"/>
      <c r="K38" s="163"/>
      <c r="L38" s="163"/>
      <c r="M38" s="163"/>
      <c r="N38" s="163"/>
      <c r="O38" s="163"/>
      <c r="P38" s="163"/>
      <c r="Q38" s="163"/>
      <c r="R38" s="163"/>
      <c r="S38" s="163"/>
      <c r="T38" s="163"/>
      <c r="U38" s="163"/>
      <c r="V38" s="163"/>
      <c r="W38" s="163"/>
      <c r="X38" s="163"/>
      <c r="Y38" s="163"/>
      <c r="Z38" s="163"/>
    </row>
    <row r="39" ht="11.25" customHeight="1">
      <c r="A39" s="162" t="s">
        <v>12422</v>
      </c>
      <c r="B39" s="10" t="s">
        <v>1297</v>
      </c>
      <c r="C39" s="162" t="s">
        <v>15035</v>
      </c>
      <c r="D39" s="10">
        <v>20.0</v>
      </c>
      <c r="E39" s="10">
        <v>20.0</v>
      </c>
      <c r="F39" s="162" t="s">
        <v>118</v>
      </c>
      <c r="G39" s="163"/>
      <c r="H39" s="163"/>
      <c r="I39" s="163"/>
      <c r="J39" s="163"/>
      <c r="K39" s="163"/>
      <c r="L39" s="163"/>
      <c r="M39" s="163"/>
      <c r="N39" s="163"/>
      <c r="O39" s="163"/>
      <c r="P39" s="163"/>
      <c r="Q39" s="163"/>
      <c r="R39" s="163"/>
      <c r="S39" s="163"/>
      <c r="T39" s="163"/>
      <c r="U39" s="163"/>
      <c r="V39" s="163"/>
      <c r="W39" s="163"/>
      <c r="X39" s="163"/>
      <c r="Y39" s="163"/>
      <c r="Z39" s="163"/>
    </row>
    <row r="40" ht="11.25" customHeight="1">
      <c r="A40" s="162" t="s">
        <v>12422</v>
      </c>
      <c r="B40" s="10" t="s">
        <v>1297</v>
      </c>
      <c r="C40" s="162" t="s">
        <v>15036</v>
      </c>
      <c r="D40" s="10">
        <v>20.0</v>
      </c>
      <c r="E40" s="10">
        <v>20.0</v>
      </c>
      <c r="F40" s="162" t="s">
        <v>118</v>
      </c>
      <c r="G40" s="163"/>
      <c r="H40" s="163"/>
      <c r="I40" s="163"/>
      <c r="J40" s="163"/>
      <c r="K40" s="163"/>
      <c r="L40" s="163"/>
      <c r="M40" s="163"/>
      <c r="N40" s="163"/>
      <c r="O40" s="163"/>
      <c r="P40" s="163"/>
      <c r="Q40" s="163"/>
      <c r="R40" s="163"/>
      <c r="S40" s="163"/>
      <c r="T40" s="163"/>
      <c r="U40" s="163"/>
      <c r="V40" s="163"/>
      <c r="W40" s="163"/>
      <c r="X40" s="163"/>
      <c r="Y40" s="163"/>
      <c r="Z40" s="163"/>
    </row>
    <row r="41" ht="11.25" customHeight="1">
      <c r="A41" s="162" t="s">
        <v>12422</v>
      </c>
      <c r="B41" s="10" t="s">
        <v>1297</v>
      </c>
      <c r="C41" s="162" t="s">
        <v>15037</v>
      </c>
      <c r="D41" s="10">
        <v>20.0</v>
      </c>
      <c r="E41" s="10">
        <v>20.0</v>
      </c>
      <c r="F41" s="162" t="s">
        <v>118</v>
      </c>
      <c r="G41" s="163"/>
      <c r="H41" s="163"/>
      <c r="I41" s="163"/>
      <c r="J41" s="163"/>
      <c r="K41" s="163"/>
      <c r="L41" s="163"/>
      <c r="M41" s="163"/>
      <c r="N41" s="163"/>
      <c r="O41" s="163"/>
      <c r="P41" s="163"/>
      <c r="Q41" s="163"/>
      <c r="R41" s="163"/>
      <c r="S41" s="163"/>
      <c r="T41" s="163"/>
      <c r="U41" s="163"/>
      <c r="V41" s="163"/>
      <c r="W41" s="163"/>
      <c r="X41" s="163"/>
      <c r="Y41" s="163"/>
      <c r="Z41" s="163"/>
    </row>
    <row r="42" ht="11.25" customHeight="1">
      <c r="A42" s="162" t="s">
        <v>12422</v>
      </c>
      <c r="B42" s="10" t="s">
        <v>1297</v>
      </c>
      <c r="C42" s="162" t="s">
        <v>15038</v>
      </c>
      <c r="D42" s="10">
        <v>20.0</v>
      </c>
      <c r="E42" s="10">
        <v>20.0</v>
      </c>
      <c r="F42" s="162" t="s">
        <v>118</v>
      </c>
      <c r="G42" s="163"/>
      <c r="H42" s="163"/>
      <c r="I42" s="163"/>
      <c r="J42" s="163"/>
      <c r="K42" s="163"/>
      <c r="L42" s="163"/>
      <c r="M42" s="163"/>
      <c r="N42" s="163"/>
      <c r="O42" s="163"/>
      <c r="P42" s="163"/>
      <c r="Q42" s="163"/>
      <c r="R42" s="163"/>
      <c r="S42" s="163"/>
      <c r="T42" s="163"/>
      <c r="U42" s="163"/>
      <c r="V42" s="163"/>
      <c r="W42" s="163"/>
      <c r="X42" s="163"/>
      <c r="Y42" s="163"/>
      <c r="Z42" s="163"/>
    </row>
    <row r="43" ht="11.25" customHeight="1">
      <c r="A43" s="162" t="s">
        <v>12422</v>
      </c>
      <c r="B43" s="10" t="s">
        <v>1297</v>
      </c>
      <c r="C43" s="162" t="s">
        <v>15039</v>
      </c>
      <c r="D43" s="10">
        <v>20.0</v>
      </c>
      <c r="E43" s="10">
        <v>20.0</v>
      </c>
      <c r="F43" s="162" t="s">
        <v>118</v>
      </c>
      <c r="G43" s="163"/>
      <c r="H43" s="163"/>
      <c r="I43" s="163"/>
      <c r="J43" s="163"/>
      <c r="K43" s="163"/>
      <c r="L43" s="163"/>
      <c r="M43" s="163"/>
      <c r="N43" s="163"/>
      <c r="O43" s="163"/>
      <c r="P43" s="163"/>
      <c r="Q43" s="163"/>
      <c r="R43" s="163"/>
      <c r="S43" s="163"/>
      <c r="T43" s="163"/>
      <c r="U43" s="163"/>
      <c r="V43" s="163"/>
      <c r="W43" s="163"/>
      <c r="X43" s="163"/>
      <c r="Y43" s="163"/>
      <c r="Z43" s="163"/>
    </row>
    <row r="44" ht="11.25" customHeight="1">
      <c r="A44" s="162" t="s">
        <v>12422</v>
      </c>
      <c r="B44" s="10" t="s">
        <v>1297</v>
      </c>
      <c r="C44" s="162" t="s">
        <v>15040</v>
      </c>
      <c r="D44" s="10">
        <v>20.0</v>
      </c>
      <c r="E44" s="10">
        <v>20.0</v>
      </c>
      <c r="F44" s="162" t="s">
        <v>118</v>
      </c>
      <c r="G44" s="163"/>
      <c r="H44" s="163"/>
      <c r="I44" s="163"/>
      <c r="J44" s="163"/>
      <c r="K44" s="163"/>
      <c r="L44" s="163"/>
      <c r="M44" s="163"/>
      <c r="N44" s="163"/>
      <c r="O44" s="163"/>
      <c r="P44" s="163"/>
      <c r="Q44" s="163"/>
      <c r="R44" s="163"/>
      <c r="S44" s="163"/>
      <c r="T44" s="163"/>
      <c r="U44" s="163"/>
      <c r="V44" s="163"/>
      <c r="W44" s="163"/>
      <c r="X44" s="163"/>
      <c r="Y44" s="163"/>
      <c r="Z44" s="163"/>
    </row>
    <row r="45" ht="11.25" customHeight="1">
      <c r="A45" s="162" t="s">
        <v>12422</v>
      </c>
      <c r="B45" s="10" t="s">
        <v>1297</v>
      </c>
      <c r="C45" s="162" t="s">
        <v>15041</v>
      </c>
      <c r="D45" s="10">
        <v>20.0</v>
      </c>
      <c r="E45" s="10">
        <v>20.0</v>
      </c>
      <c r="F45" s="162" t="s">
        <v>118</v>
      </c>
      <c r="G45" s="163"/>
      <c r="H45" s="163"/>
      <c r="I45" s="163"/>
      <c r="J45" s="163"/>
      <c r="K45" s="163"/>
      <c r="L45" s="163"/>
      <c r="M45" s="163"/>
      <c r="N45" s="163"/>
      <c r="O45" s="163"/>
      <c r="P45" s="163"/>
      <c r="Q45" s="163"/>
      <c r="R45" s="163"/>
      <c r="S45" s="163"/>
      <c r="T45" s="163"/>
      <c r="U45" s="163"/>
      <c r="V45" s="163"/>
      <c r="W45" s="163"/>
      <c r="X45" s="163"/>
      <c r="Y45" s="163"/>
      <c r="Z45" s="163"/>
    </row>
    <row r="46" ht="11.25" customHeight="1">
      <c r="A46" s="162" t="s">
        <v>12422</v>
      </c>
      <c r="B46" s="10" t="s">
        <v>1297</v>
      </c>
      <c r="C46" s="162" t="s">
        <v>15042</v>
      </c>
      <c r="D46" s="10">
        <v>20.0</v>
      </c>
      <c r="E46" s="10">
        <v>20.0</v>
      </c>
      <c r="F46" s="162" t="s">
        <v>118</v>
      </c>
      <c r="G46" s="163"/>
      <c r="H46" s="163"/>
      <c r="I46" s="163"/>
      <c r="J46" s="163"/>
      <c r="K46" s="163"/>
      <c r="L46" s="163"/>
      <c r="M46" s="163"/>
      <c r="N46" s="163"/>
      <c r="O46" s="163"/>
      <c r="P46" s="163"/>
      <c r="Q46" s="163"/>
      <c r="R46" s="163"/>
      <c r="S46" s="163"/>
      <c r="T46" s="163"/>
      <c r="U46" s="163"/>
      <c r="V46" s="163"/>
      <c r="W46" s="163"/>
      <c r="X46" s="163"/>
      <c r="Y46" s="163"/>
      <c r="Z46" s="163"/>
    </row>
    <row r="47" ht="11.25" customHeight="1">
      <c r="A47" s="162" t="s">
        <v>12422</v>
      </c>
      <c r="B47" s="10" t="s">
        <v>1297</v>
      </c>
      <c r="C47" s="162" t="s">
        <v>15043</v>
      </c>
      <c r="D47" s="10">
        <v>20.0</v>
      </c>
      <c r="E47" s="10">
        <v>20.0</v>
      </c>
      <c r="F47" s="162" t="s">
        <v>118</v>
      </c>
      <c r="G47" s="163"/>
      <c r="H47" s="163"/>
      <c r="I47" s="163"/>
      <c r="J47" s="163"/>
      <c r="K47" s="163"/>
      <c r="L47" s="163"/>
      <c r="M47" s="163"/>
      <c r="N47" s="163"/>
      <c r="O47" s="163"/>
      <c r="P47" s="163"/>
      <c r="Q47" s="163"/>
      <c r="R47" s="163"/>
      <c r="S47" s="163"/>
      <c r="T47" s="163"/>
      <c r="U47" s="163"/>
      <c r="V47" s="163"/>
      <c r="W47" s="163"/>
      <c r="X47" s="163"/>
      <c r="Y47" s="163"/>
      <c r="Z47" s="163"/>
    </row>
    <row r="48" ht="11.25" customHeight="1">
      <c r="A48" s="162" t="s">
        <v>12422</v>
      </c>
      <c r="B48" s="10" t="s">
        <v>1297</v>
      </c>
      <c r="C48" s="162" t="s">
        <v>15044</v>
      </c>
      <c r="D48" s="10">
        <v>20.0</v>
      </c>
      <c r="E48" s="10">
        <v>20.0</v>
      </c>
      <c r="F48" s="162" t="s">
        <v>118</v>
      </c>
      <c r="G48" s="163"/>
      <c r="H48" s="163"/>
      <c r="I48" s="163"/>
      <c r="J48" s="163"/>
      <c r="K48" s="163"/>
      <c r="L48" s="163"/>
      <c r="M48" s="163"/>
      <c r="N48" s="163"/>
      <c r="O48" s="163"/>
      <c r="P48" s="163"/>
      <c r="Q48" s="163"/>
      <c r="R48" s="163"/>
      <c r="S48" s="163"/>
      <c r="T48" s="163"/>
      <c r="U48" s="163"/>
      <c r="V48" s="163"/>
      <c r="W48" s="163"/>
      <c r="X48" s="163"/>
      <c r="Y48" s="163"/>
      <c r="Z48" s="163"/>
    </row>
    <row r="49" ht="11.25" customHeight="1">
      <c r="A49" s="162" t="s">
        <v>12422</v>
      </c>
      <c r="B49" s="10" t="s">
        <v>1297</v>
      </c>
      <c r="C49" s="162" t="s">
        <v>15045</v>
      </c>
      <c r="D49" s="10">
        <v>20.0</v>
      </c>
      <c r="E49" s="10">
        <v>20.0</v>
      </c>
      <c r="F49" s="162" t="s">
        <v>118</v>
      </c>
      <c r="G49" s="163"/>
      <c r="H49" s="163"/>
      <c r="I49" s="163"/>
      <c r="J49" s="163"/>
      <c r="K49" s="163"/>
      <c r="L49" s="163"/>
      <c r="M49" s="163"/>
      <c r="N49" s="163"/>
      <c r="O49" s="163"/>
      <c r="P49" s="163"/>
      <c r="Q49" s="163"/>
      <c r="R49" s="163"/>
      <c r="S49" s="163"/>
      <c r="T49" s="163"/>
      <c r="U49" s="163"/>
      <c r="V49" s="163"/>
      <c r="W49" s="163"/>
      <c r="X49" s="163"/>
      <c r="Y49" s="163"/>
      <c r="Z49" s="163"/>
    </row>
    <row r="50" ht="11.25" customHeight="1">
      <c r="A50" s="162" t="s">
        <v>12422</v>
      </c>
      <c r="B50" s="10" t="s">
        <v>1297</v>
      </c>
      <c r="C50" s="162" t="s">
        <v>15046</v>
      </c>
      <c r="D50" s="10">
        <v>20.0</v>
      </c>
      <c r="E50" s="10">
        <v>20.0</v>
      </c>
      <c r="F50" s="162" t="s">
        <v>118</v>
      </c>
      <c r="G50" s="163"/>
      <c r="H50" s="163"/>
      <c r="I50" s="163"/>
      <c r="J50" s="163"/>
      <c r="K50" s="163"/>
      <c r="L50" s="163"/>
      <c r="M50" s="163"/>
      <c r="N50" s="163"/>
      <c r="O50" s="163"/>
      <c r="P50" s="163"/>
      <c r="Q50" s="163"/>
      <c r="R50" s="163"/>
      <c r="S50" s="163"/>
      <c r="T50" s="163"/>
      <c r="U50" s="163"/>
      <c r="V50" s="163"/>
      <c r="W50" s="163"/>
      <c r="X50" s="163"/>
      <c r="Y50" s="163"/>
      <c r="Z50" s="163"/>
    </row>
    <row r="51" ht="11.25" customHeight="1">
      <c r="A51" s="162" t="s">
        <v>12422</v>
      </c>
      <c r="B51" s="10" t="s">
        <v>1297</v>
      </c>
      <c r="C51" s="162" t="s">
        <v>15047</v>
      </c>
      <c r="D51" s="10">
        <v>20.0</v>
      </c>
      <c r="E51" s="10">
        <v>20.0</v>
      </c>
      <c r="F51" s="162" t="s">
        <v>118</v>
      </c>
      <c r="G51" s="163"/>
      <c r="H51" s="163"/>
      <c r="I51" s="163"/>
      <c r="J51" s="163"/>
      <c r="K51" s="163"/>
      <c r="L51" s="163"/>
      <c r="M51" s="163"/>
      <c r="N51" s="163"/>
      <c r="O51" s="163"/>
      <c r="P51" s="163"/>
      <c r="Q51" s="163"/>
      <c r="R51" s="163"/>
      <c r="S51" s="163"/>
      <c r="T51" s="163"/>
      <c r="U51" s="163"/>
      <c r="V51" s="163"/>
      <c r="W51" s="163"/>
      <c r="X51" s="163"/>
      <c r="Y51" s="163"/>
      <c r="Z51" s="163"/>
    </row>
    <row r="52" ht="11.25" customHeight="1">
      <c r="A52" s="162" t="s">
        <v>12422</v>
      </c>
      <c r="B52" s="10" t="s">
        <v>1297</v>
      </c>
      <c r="C52" s="162" t="s">
        <v>15048</v>
      </c>
      <c r="D52" s="10">
        <v>20.0</v>
      </c>
      <c r="E52" s="10">
        <v>20.0</v>
      </c>
      <c r="F52" s="162" t="s">
        <v>118</v>
      </c>
      <c r="G52" s="163"/>
      <c r="H52" s="163"/>
      <c r="I52" s="163"/>
      <c r="J52" s="163"/>
      <c r="K52" s="163"/>
      <c r="L52" s="163"/>
      <c r="M52" s="163"/>
      <c r="N52" s="163"/>
      <c r="O52" s="163"/>
      <c r="P52" s="163"/>
      <c r="Q52" s="163"/>
      <c r="R52" s="163"/>
      <c r="S52" s="163"/>
      <c r="T52" s="163"/>
      <c r="U52" s="163"/>
      <c r="V52" s="163"/>
      <c r="W52" s="163"/>
      <c r="X52" s="163"/>
      <c r="Y52" s="163"/>
      <c r="Z52" s="163"/>
    </row>
    <row r="53" ht="11.25" customHeight="1">
      <c r="A53" s="162" t="s">
        <v>13196</v>
      </c>
      <c r="B53" s="10" t="s">
        <v>106</v>
      </c>
      <c r="C53" s="162" t="s">
        <v>15049</v>
      </c>
      <c r="D53" s="10">
        <v>20.0</v>
      </c>
      <c r="E53" s="10">
        <v>20.0</v>
      </c>
      <c r="F53" s="162" t="s">
        <v>1332</v>
      </c>
      <c r="G53" s="163"/>
      <c r="H53" s="163"/>
      <c r="I53" s="163"/>
      <c r="J53" s="163"/>
      <c r="K53" s="163"/>
      <c r="L53" s="163"/>
      <c r="M53" s="163"/>
      <c r="N53" s="163"/>
      <c r="O53" s="163"/>
      <c r="P53" s="163"/>
      <c r="Q53" s="163"/>
      <c r="R53" s="163"/>
      <c r="S53" s="163"/>
      <c r="T53" s="163"/>
      <c r="U53" s="163"/>
      <c r="V53" s="163"/>
      <c r="W53" s="163"/>
      <c r="X53" s="163"/>
      <c r="Y53" s="163"/>
      <c r="Z53" s="163"/>
    </row>
    <row r="54" ht="11.25" customHeight="1">
      <c r="A54" s="162" t="s">
        <v>13196</v>
      </c>
      <c r="B54" s="10" t="s">
        <v>106</v>
      </c>
      <c r="C54" s="162" t="s">
        <v>15050</v>
      </c>
      <c r="D54" s="10" t="s">
        <v>15051</v>
      </c>
      <c r="E54" s="10">
        <v>200.0</v>
      </c>
      <c r="F54" s="162" t="s">
        <v>1332</v>
      </c>
      <c r="G54" s="163"/>
      <c r="H54" s="163"/>
      <c r="I54" s="163"/>
      <c r="J54" s="163"/>
      <c r="K54" s="163"/>
      <c r="L54" s="163"/>
      <c r="M54" s="163"/>
      <c r="N54" s="163"/>
      <c r="O54" s="163"/>
      <c r="P54" s="163"/>
      <c r="Q54" s="163"/>
      <c r="R54" s="163"/>
      <c r="S54" s="163"/>
      <c r="T54" s="163"/>
      <c r="U54" s="163"/>
      <c r="V54" s="163"/>
      <c r="W54" s="163"/>
      <c r="X54" s="163"/>
      <c r="Y54" s="163"/>
      <c r="Z54" s="163"/>
    </row>
    <row r="55" ht="11.25" customHeight="1">
      <c r="A55" s="162" t="s">
        <v>13196</v>
      </c>
      <c r="B55" s="10" t="s">
        <v>106</v>
      </c>
      <c r="C55" s="162" t="s">
        <v>15052</v>
      </c>
      <c r="D55" s="10">
        <v>60.0</v>
      </c>
      <c r="E55" s="10">
        <v>60.0</v>
      </c>
      <c r="F55" s="162" t="s">
        <v>1332</v>
      </c>
      <c r="G55" s="163"/>
      <c r="H55" s="163"/>
      <c r="I55" s="163"/>
      <c r="J55" s="163"/>
      <c r="K55" s="163"/>
      <c r="L55" s="163"/>
      <c r="M55" s="163"/>
      <c r="N55" s="163"/>
      <c r="O55" s="163"/>
      <c r="P55" s="163"/>
      <c r="Q55" s="163"/>
      <c r="R55" s="163"/>
      <c r="S55" s="163"/>
      <c r="T55" s="163"/>
      <c r="U55" s="163"/>
      <c r="V55" s="163"/>
      <c r="W55" s="163"/>
      <c r="X55" s="163"/>
      <c r="Y55" s="163"/>
      <c r="Z55" s="163"/>
    </row>
    <row r="56" ht="11.25" customHeight="1">
      <c r="A56" s="162" t="s">
        <v>13196</v>
      </c>
      <c r="B56" s="10" t="s">
        <v>106</v>
      </c>
      <c r="C56" s="162" t="s">
        <v>15053</v>
      </c>
      <c r="D56" s="10">
        <v>60.0</v>
      </c>
      <c r="E56" s="10">
        <v>60.0</v>
      </c>
      <c r="F56" s="162" t="s">
        <v>1332</v>
      </c>
      <c r="G56" s="163"/>
      <c r="H56" s="163"/>
      <c r="I56" s="163"/>
      <c r="J56" s="163"/>
      <c r="K56" s="163"/>
      <c r="L56" s="163"/>
      <c r="M56" s="163"/>
      <c r="N56" s="163"/>
      <c r="O56" s="163"/>
      <c r="P56" s="163"/>
      <c r="Q56" s="163"/>
      <c r="R56" s="163"/>
      <c r="S56" s="163"/>
      <c r="T56" s="163"/>
      <c r="U56" s="163"/>
      <c r="V56" s="163"/>
      <c r="W56" s="163"/>
      <c r="X56" s="163"/>
      <c r="Y56" s="163"/>
      <c r="Z56" s="163"/>
    </row>
    <row r="57" ht="11.25" customHeight="1">
      <c r="A57" s="162" t="s">
        <v>13196</v>
      </c>
      <c r="B57" s="10" t="s">
        <v>106</v>
      </c>
      <c r="C57" s="162" t="s">
        <v>15054</v>
      </c>
      <c r="D57" s="10">
        <v>20.0</v>
      </c>
      <c r="E57" s="10">
        <v>20.0</v>
      </c>
      <c r="F57" s="162" t="s">
        <v>1332</v>
      </c>
      <c r="G57" s="163"/>
      <c r="H57" s="163"/>
      <c r="I57" s="163"/>
      <c r="J57" s="163"/>
      <c r="K57" s="163"/>
      <c r="L57" s="163"/>
      <c r="M57" s="163"/>
      <c r="N57" s="163"/>
      <c r="O57" s="163"/>
      <c r="P57" s="163"/>
      <c r="Q57" s="163"/>
      <c r="R57" s="163"/>
      <c r="S57" s="163"/>
      <c r="T57" s="163"/>
      <c r="U57" s="163"/>
      <c r="V57" s="163"/>
      <c r="W57" s="163"/>
      <c r="X57" s="163"/>
      <c r="Y57" s="163"/>
      <c r="Z57" s="163"/>
    </row>
    <row r="58" ht="11.25" customHeight="1">
      <c r="A58" s="162" t="s">
        <v>13196</v>
      </c>
      <c r="B58" s="10" t="s">
        <v>106</v>
      </c>
      <c r="C58" s="162" t="s">
        <v>15055</v>
      </c>
      <c r="D58" s="10">
        <v>20.0</v>
      </c>
      <c r="E58" s="10">
        <v>20.0</v>
      </c>
      <c r="F58" s="162" t="s">
        <v>1332</v>
      </c>
      <c r="G58" s="163"/>
      <c r="H58" s="163"/>
      <c r="I58" s="163"/>
      <c r="J58" s="163"/>
      <c r="K58" s="163"/>
      <c r="L58" s="163"/>
      <c r="M58" s="163"/>
      <c r="N58" s="163"/>
      <c r="O58" s="163"/>
      <c r="P58" s="163"/>
      <c r="Q58" s="163"/>
      <c r="R58" s="163"/>
      <c r="S58" s="163"/>
      <c r="T58" s="163"/>
      <c r="U58" s="163"/>
      <c r="V58" s="163"/>
      <c r="W58" s="163"/>
      <c r="X58" s="163"/>
      <c r="Y58" s="163"/>
      <c r="Z58" s="163"/>
    </row>
    <row r="59" ht="11.25" customHeight="1">
      <c r="A59" s="162" t="s">
        <v>13196</v>
      </c>
      <c r="B59" s="10" t="s">
        <v>106</v>
      </c>
      <c r="C59" s="162" t="s">
        <v>15056</v>
      </c>
      <c r="D59" s="10">
        <v>20.0</v>
      </c>
      <c r="E59" s="10">
        <v>20.0</v>
      </c>
      <c r="F59" s="162" t="s">
        <v>1332</v>
      </c>
      <c r="G59" s="163"/>
      <c r="H59" s="163"/>
      <c r="I59" s="163"/>
      <c r="J59" s="163"/>
      <c r="K59" s="163"/>
      <c r="L59" s="163"/>
      <c r="M59" s="163"/>
      <c r="N59" s="163"/>
      <c r="O59" s="163"/>
      <c r="P59" s="163"/>
      <c r="Q59" s="163"/>
      <c r="R59" s="163"/>
      <c r="S59" s="163"/>
      <c r="T59" s="163"/>
      <c r="U59" s="163"/>
      <c r="V59" s="163"/>
      <c r="W59" s="163"/>
      <c r="X59" s="163"/>
      <c r="Y59" s="163"/>
      <c r="Z59" s="163"/>
    </row>
    <row r="60" ht="11.25" customHeight="1">
      <c r="A60" s="162" t="s">
        <v>13196</v>
      </c>
      <c r="B60" s="10" t="s">
        <v>106</v>
      </c>
      <c r="C60" s="162" t="s">
        <v>15057</v>
      </c>
      <c r="D60" s="10">
        <v>20.0</v>
      </c>
      <c r="E60" s="10">
        <v>20.0</v>
      </c>
      <c r="F60" s="162" t="s">
        <v>1332</v>
      </c>
      <c r="G60" s="163"/>
      <c r="H60" s="163"/>
      <c r="I60" s="163"/>
      <c r="J60" s="163"/>
      <c r="K60" s="163"/>
      <c r="L60" s="163"/>
      <c r="M60" s="163"/>
      <c r="N60" s="163"/>
      <c r="O60" s="163"/>
      <c r="P60" s="163"/>
      <c r="Q60" s="163"/>
      <c r="R60" s="163"/>
      <c r="S60" s="163"/>
      <c r="T60" s="163"/>
      <c r="U60" s="163"/>
      <c r="V60" s="163"/>
      <c r="W60" s="163"/>
      <c r="X60" s="163"/>
      <c r="Y60" s="163"/>
      <c r="Z60" s="163"/>
    </row>
    <row r="61" ht="11.25" customHeight="1">
      <c r="A61" s="162" t="s">
        <v>13196</v>
      </c>
      <c r="B61" s="10" t="s">
        <v>106</v>
      </c>
      <c r="C61" s="162" t="s">
        <v>15058</v>
      </c>
      <c r="D61" s="10">
        <v>20.0</v>
      </c>
      <c r="E61" s="10">
        <v>20.0</v>
      </c>
      <c r="F61" s="162" t="s">
        <v>1332</v>
      </c>
      <c r="G61" s="163"/>
      <c r="H61" s="163"/>
      <c r="I61" s="163"/>
      <c r="J61" s="163"/>
      <c r="K61" s="163"/>
      <c r="L61" s="163"/>
      <c r="M61" s="163"/>
      <c r="N61" s="163"/>
      <c r="O61" s="163"/>
      <c r="P61" s="163"/>
      <c r="Q61" s="163"/>
      <c r="R61" s="163"/>
      <c r="S61" s="163"/>
      <c r="T61" s="163"/>
      <c r="U61" s="163"/>
      <c r="V61" s="163"/>
      <c r="W61" s="163"/>
      <c r="X61" s="163"/>
      <c r="Y61" s="163"/>
      <c r="Z61" s="163"/>
    </row>
    <row r="62" ht="11.25" customHeight="1">
      <c r="A62" s="162" t="s">
        <v>13196</v>
      </c>
      <c r="B62" s="10" t="s">
        <v>106</v>
      </c>
      <c r="C62" s="162" t="s">
        <v>15059</v>
      </c>
      <c r="D62" s="10">
        <v>20.0</v>
      </c>
      <c r="E62" s="10">
        <v>20.0</v>
      </c>
      <c r="F62" s="162" t="s">
        <v>1332</v>
      </c>
      <c r="G62" s="163"/>
      <c r="H62" s="163"/>
      <c r="I62" s="163"/>
      <c r="J62" s="163"/>
      <c r="K62" s="163"/>
      <c r="L62" s="163"/>
      <c r="M62" s="163"/>
      <c r="N62" s="163"/>
      <c r="O62" s="163"/>
      <c r="P62" s="163"/>
      <c r="Q62" s="163"/>
      <c r="R62" s="163"/>
      <c r="S62" s="163"/>
      <c r="T62" s="163"/>
      <c r="U62" s="163"/>
      <c r="V62" s="163"/>
      <c r="W62" s="163"/>
      <c r="X62" s="163"/>
      <c r="Y62" s="163"/>
      <c r="Z62" s="163"/>
    </row>
    <row r="63" ht="11.25" customHeight="1">
      <c r="A63" s="162" t="s">
        <v>13196</v>
      </c>
      <c r="B63" s="10" t="s">
        <v>106</v>
      </c>
      <c r="C63" s="162" t="s">
        <v>15060</v>
      </c>
      <c r="D63" s="10">
        <v>20.0</v>
      </c>
      <c r="E63" s="10">
        <v>20.0</v>
      </c>
      <c r="F63" s="162" t="s">
        <v>1332</v>
      </c>
      <c r="G63" s="163"/>
      <c r="H63" s="163"/>
      <c r="I63" s="163"/>
      <c r="J63" s="163"/>
      <c r="K63" s="163"/>
      <c r="L63" s="163"/>
      <c r="M63" s="163"/>
      <c r="N63" s="163"/>
      <c r="O63" s="163"/>
      <c r="P63" s="163"/>
      <c r="Q63" s="163"/>
      <c r="R63" s="163"/>
      <c r="S63" s="163"/>
      <c r="T63" s="163"/>
      <c r="U63" s="163"/>
      <c r="V63" s="163"/>
      <c r="W63" s="163"/>
      <c r="X63" s="163"/>
      <c r="Y63" s="163"/>
      <c r="Z63" s="163"/>
    </row>
    <row r="64" ht="11.25" customHeight="1">
      <c r="A64" s="162" t="s">
        <v>13196</v>
      </c>
      <c r="B64" s="10" t="s">
        <v>106</v>
      </c>
      <c r="C64" s="162" t="s">
        <v>15061</v>
      </c>
      <c r="D64" s="10">
        <v>20.0</v>
      </c>
      <c r="E64" s="10">
        <v>20.0</v>
      </c>
      <c r="F64" s="162" t="s">
        <v>1332</v>
      </c>
      <c r="G64" s="163"/>
      <c r="H64" s="163"/>
      <c r="I64" s="163"/>
      <c r="J64" s="163"/>
      <c r="K64" s="163"/>
      <c r="L64" s="163"/>
      <c r="M64" s="163"/>
      <c r="N64" s="163"/>
      <c r="O64" s="163"/>
      <c r="P64" s="163"/>
      <c r="Q64" s="163"/>
      <c r="R64" s="163"/>
      <c r="S64" s="163"/>
      <c r="T64" s="163"/>
      <c r="U64" s="163"/>
      <c r="V64" s="163"/>
      <c r="W64" s="163"/>
      <c r="X64" s="163"/>
      <c r="Y64" s="163"/>
      <c r="Z64" s="163"/>
    </row>
    <row r="65" ht="11.25" customHeight="1">
      <c r="A65" s="162" t="s">
        <v>13196</v>
      </c>
      <c r="B65" s="10" t="s">
        <v>106</v>
      </c>
      <c r="C65" s="162" t="s">
        <v>15062</v>
      </c>
      <c r="D65" s="10">
        <v>20.0</v>
      </c>
      <c r="E65" s="10">
        <v>20.0</v>
      </c>
      <c r="F65" s="162" t="s">
        <v>1332</v>
      </c>
      <c r="G65" s="163"/>
      <c r="H65" s="163"/>
      <c r="I65" s="163"/>
      <c r="J65" s="163"/>
      <c r="K65" s="163"/>
      <c r="L65" s="163"/>
      <c r="M65" s="163"/>
      <c r="N65" s="163"/>
      <c r="O65" s="163"/>
      <c r="P65" s="163"/>
      <c r="Q65" s="163"/>
      <c r="R65" s="163"/>
      <c r="S65" s="163"/>
      <c r="T65" s="163"/>
      <c r="U65" s="163"/>
      <c r="V65" s="163"/>
      <c r="W65" s="163"/>
      <c r="X65" s="163"/>
      <c r="Y65" s="163"/>
      <c r="Z65" s="163"/>
    </row>
    <row r="66" ht="11.25" customHeight="1">
      <c r="A66" s="162" t="s">
        <v>13196</v>
      </c>
      <c r="B66" s="10" t="s">
        <v>106</v>
      </c>
      <c r="C66" s="162" t="s">
        <v>15063</v>
      </c>
      <c r="D66" s="10">
        <v>20.0</v>
      </c>
      <c r="E66" s="10">
        <v>20.0</v>
      </c>
      <c r="F66" s="162" t="s">
        <v>1332</v>
      </c>
      <c r="G66" s="163"/>
      <c r="H66" s="163"/>
      <c r="I66" s="163"/>
      <c r="J66" s="163"/>
      <c r="K66" s="163"/>
      <c r="L66" s="163"/>
      <c r="M66" s="163"/>
      <c r="N66" s="163"/>
      <c r="O66" s="163"/>
      <c r="P66" s="163"/>
      <c r="Q66" s="163"/>
      <c r="R66" s="163"/>
      <c r="S66" s="163"/>
      <c r="T66" s="163"/>
      <c r="U66" s="163"/>
      <c r="V66" s="163"/>
      <c r="W66" s="163"/>
      <c r="X66" s="163"/>
      <c r="Y66" s="163"/>
      <c r="Z66" s="163"/>
    </row>
    <row r="67" ht="11.25" customHeight="1">
      <c r="A67" s="162" t="s">
        <v>13196</v>
      </c>
      <c r="B67" s="10" t="s">
        <v>106</v>
      </c>
      <c r="C67" s="162" t="s">
        <v>15064</v>
      </c>
      <c r="D67" s="10">
        <v>20.0</v>
      </c>
      <c r="E67" s="10">
        <v>20.0</v>
      </c>
      <c r="F67" s="162" t="s">
        <v>1332</v>
      </c>
      <c r="G67" s="163"/>
      <c r="H67" s="163"/>
      <c r="I67" s="163"/>
      <c r="J67" s="163"/>
      <c r="K67" s="163"/>
      <c r="L67" s="163"/>
      <c r="M67" s="163"/>
      <c r="N67" s="163"/>
      <c r="O67" s="163"/>
      <c r="P67" s="163"/>
      <c r="Q67" s="163"/>
      <c r="R67" s="163"/>
      <c r="S67" s="163"/>
      <c r="T67" s="163"/>
      <c r="U67" s="163"/>
      <c r="V67" s="163"/>
      <c r="W67" s="163"/>
      <c r="X67" s="163"/>
      <c r="Y67" s="163"/>
      <c r="Z67" s="163"/>
    </row>
    <row r="68" ht="11.25" customHeight="1">
      <c r="A68" s="162" t="s">
        <v>13196</v>
      </c>
      <c r="B68" s="10" t="s">
        <v>106</v>
      </c>
      <c r="C68" s="162" t="s">
        <v>15065</v>
      </c>
      <c r="D68" s="10">
        <v>20.0</v>
      </c>
      <c r="E68" s="10">
        <v>20.0</v>
      </c>
      <c r="F68" s="162" t="s">
        <v>1332</v>
      </c>
      <c r="G68" s="163"/>
      <c r="H68" s="163"/>
      <c r="I68" s="163"/>
      <c r="J68" s="163"/>
      <c r="K68" s="163"/>
      <c r="L68" s="163"/>
      <c r="M68" s="163"/>
      <c r="N68" s="163"/>
      <c r="O68" s="163"/>
      <c r="P68" s="163"/>
      <c r="Q68" s="163"/>
      <c r="R68" s="163"/>
      <c r="S68" s="163"/>
      <c r="T68" s="163"/>
      <c r="U68" s="163"/>
      <c r="V68" s="163"/>
      <c r="W68" s="163"/>
      <c r="X68" s="163"/>
      <c r="Y68" s="163"/>
      <c r="Z68" s="163"/>
    </row>
    <row r="69" ht="11.25" customHeight="1">
      <c r="A69" s="403" t="s">
        <v>13196</v>
      </c>
      <c r="B69" s="10" t="s">
        <v>106</v>
      </c>
      <c r="C69" s="162" t="s">
        <v>15066</v>
      </c>
      <c r="D69" s="10">
        <v>20.0</v>
      </c>
      <c r="E69" s="10">
        <v>20.0</v>
      </c>
      <c r="F69" s="162" t="s">
        <v>1332</v>
      </c>
      <c r="G69" s="163"/>
      <c r="H69" s="163"/>
      <c r="I69" s="163"/>
      <c r="J69" s="163"/>
      <c r="K69" s="163"/>
      <c r="L69" s="163"/>
      <c r="M69" s="163"/>
      <c r="N69" s="163"/>
      <c r="O69" s="163"/>
      <c r="P69" s="163"/>
      <c r="Q69" s="163"/>
      <c r="R69" s="163"/>
      <c r="S69" s="163"/>
      <c r="T69" s="163"/>
      <c r="U69" s="163"/>
      <c r="V69" s="163"/>
      <c r="W69" s="163"/>
      <c r="X69" s="163"/>
      <c r="Y69" s="163"/>
      <c r="Z69" s="163"/>
    </row>
    <row r="70" ht="11.25" customHeight="1">
      <c r="A70" s="296" t="s">
        <v>13196</v>
      </c>
      <c r="B70" s="395" t="s">
        <v>106</v>
      </c>
      <c r="C70" s="162" t="s">
        <v>15067</v>
      </c>
      <c r="D70" s="10">
        <v>20.0</v>
      </c>
      <c r="E70" s="10">
        <v>20.0</v>
      </c>
      <c r="F70" s="162" t="s">
        <v>1332</v>
      </c>
      <c r="G70" s="163"/>
      <c r="H70" s="163"/>
      <c r="I70" s="163"/>
      <c r="J70" s="163"/>
      <c r="K70" s="163"/>
      <c r="L70" s="163"/>
      <c r="M70" s="163"/>
      <c r="N70" s="163"/>
      <c r="O70" s="163"/>
      <c r="P70" s="163"/>
      <c r="Q70" s="163"/>
      <c r="R70" s="163"/>
      <c r="S70" s="163"/>
      <c r="T70" s="163"/>
      <c r="U70" s="163"/>
      <c r="V70" s="163"/>
      <c r="W70" s="163"/>
      <c r="X70" s="163"/>
      <c r="Y70" s="163"/>
      <c r="Z70" s="163"/>
    </row>
    <row r="71" ht="11.25" customHeight="1">
      <c r="A71" s="162" t="s">
        <v>13196</v>
      </c>
      <c r="B71" s="10" t="s">
        <v>106</v>
      </c>
      <c r="C71" s="162" t="s">
        <v>15068</v>
      </c>
      <c r="D71" s="10" t="s">
        <v>15069</v>
      </c>
      <c r="E71" s="10">
        <v>60.0</v>
      </c>
      <c r="F71" s="162" t="s">
        <v>1332</v>
      </c>
      <c r="G71" s="163"/>
      <c r="H71" s="163"/>
      <c r="I71" s="163"/>
      <c r="J71" s="163"/>
      <c r="K71" s="163"/>
      <c r="L71" s="163"/>
      <c r="M71" s="163"/>
      <c r="N71" s="163"/>
      <c r="O71" s="163"/>
      <c r="P71" s="163"/>
      <c r="Q71" s="163"/>
      <c r="R71" s="163"/>
      <c r="S71" s="163"/>
      <c r="T71" s="163"/>
      <c r="U71" s="163"/>
      <c r="V71" s="163"/>
      <c r="W71" s="163"/>
      <c r="X71" s="163"/>
      <c r="Y71" s="163"/>
      <c r="Z71" s="163"/>
    </row>
    <row r="72" ht="11.25" customHeight="1">
      <c r="A72" s="162" t="s">
        <v>13196</v>
      </c>
      <c r="B72" s="10" t="s">
        <v>106</v>
      </c>
      <c r="C72" s="162" t="s">
        <v>15070</v>
      </c>
      <c r="D72" s="10">
        <v>20.0</v>
      </c>
      <c r="E72" s="10">
        <v>20.0</v>
      </c>
      <c r="F72" s="162" t="s">
        <v>1332</v>
      </c>
      <c r="G72" s="163"/>
      <c r="H72" s="163"/>
      <c r="I72" s="163"/>
      <c r="J72" s="163"/>
      <c r="K72" s="163"/>
      <c r="L72" s="163"/>
      <c r="M72" s="163"/>
      <c r="N72" s="163"/>
      <c r="O72" s="163"/>
      <c r="P72" s="163"/>
      <c r="Q72" s="163"/>
      <c r="R72" s="163"/>
      <c r="S72" s="163"/>
      <c r="T72" s="163"/>
      <c r="U72" s="163"/>
      <c r="V72" s="163"/>
      <c r="W72" s="163"/>
      <c r="X72" s="163"/>
      <c r="Y72" s="163"/>
      <c r="Z72" s="163"/>
    </row>
    <row r="73" ht="11.25" customHeight="1">
      <c r="A73" s="162" t="s">
        <v>60</v>
      </c>
      <c r="B73" s="10" t="s">
        <v>52</v>
      </c>
      <c r="C73" s="162" t="s">
        <v>15071</v>
      </c>
      <c r="D73" s="10">
        <v>60.0</v>
      </c>
      <c r="E73" s="10">
        <v>60.0</v>
      </c>
      <c r="F73" s="162" t="s">
        <v>1729</v>
      </c>
      <c r="G73" s="163"/>
      <c r="H73" s="163"/>
      <c r="I73" s="163"/>
      <c r="J73" s="163"/>
      <c r="K73" s="163"/>
      <c r="L73" s="163"/>
      <c r="M73" s="163"/>
      <c r="N73" s="163"/>
      <c r="O73" s="163"/>
      <c r="P73" s="163"/>
      <c r="Q73" s="163"/>
      <c r="R73" s="163"/>
      <c r="S73" s="163"/>
      <c r="T73" s="163"/>
      <c r="U73" s="163"/>
      <c r="V73" s="163"/>
      <c r="W73" s="163"/>
      <c r="X73" s="163"/>
      <c r="Y73" s="163"/>
      <c r="Z73" s="163"/>
    </row>
    <row r="74" ht="11.25" customHeight="1">
      <c r="A74" s="162" t="s">
        <v>60</v>
      </c>
      <c r="B74" s="10" t="s">
        <v>52</v>
      </c>
      <c r="C74" s="162" t="s">
        <v>15072</v>
      </c>
      <c r="D74" s="10">
        <v>40.0</v>
      </c>
      <c r="E74" s="10">
        <v>40.0</v>
      </c>
      <c r="F74" s="162" t="s">
        <v>1729</v>
      </c>
      <c r="G74" s="163"/>
      <c r="H74" s="163"/>
      <c r="I74" s="163"/>
      <c r="J74" s="163"/>
      <c r="K74" s="163"/>
      <c r="L74" s="163"/>
      <c r="M74" s="163"/>
      <c r="N74" s="163"/>
      <c r="O74" s="163"/>
      <c r="P74" s="163"/>
      <c r="Q74" s="163"/>
      <c r="R74" s="163"/>
      <c r="S74" s="163"/>
      <c r="T74" s="163"/>
      <c r="U74" s="163"/>
      <c r="V74" s="163"/>
      <c r="W74" s="163"/>
      <c r="X74" s="163"/>
      <c r="Y74" s="163"/>
      <c r="Z74" s="163"/>
    </row>
    <row r="75" ht="11.25" customHeight="1">
      <c r="A75" s="162" t="s">
        <v>60</v>
      </c>
      <c r="B75" s="10" t="s">
        <v>52</v>
      </c>
      <c r="C75" s="162" t="s">
        <v>15073</v>
      </c>
      <c r="D75" s="10">
        <v>20.0</v>
      </c>
      <c r="E75" s="10">
        <v>20.0</v>
      </c>
      <c r="F75" s="162" t="s">
        <v>1729</v>
      </c>
      <c r="G75" s="163"/>
      <c r="H75" s="163"/>
      <c r="I75" s="163"/>
      <c r="J75" s="163"/>
      <c r="K75" s="163"/>
      <c r="L75" s="163"/>
      <c r="M75" s="163"/>
      <c r="N75" s="163"/>
      <c r="O75" s="163"/>
      <c r="P75" s="163"/>
      <c r="Q75" s="163"/>
      <c r="R75" s="163"/>
      <c r="S75" s="163"/>
      <c r="T75" s="163"/>
      <c r="U75" s="163"/>
      <c r="V75" s="163"/>
      <c r="W75" s="163"/>
      <c r="X75" s="163"/>
      <c r="Y75" s="163"/>
      <c r="Z75" s="163"/>
    </row>
    <row r="76" ht="11.25" customHeight="1">
      <c r="A76" s="162" t="s">
        <v>60</v>
      </c>
      <c r="B76" s="10" t="s">
        <v>52</v>
      </c>
      <c r="C76" s="162" t="s">
        <v>15074</v>
      </c>
      <c r="D76" s="10">
        <v>20.0</v>
      </c>
      <c r="E76" s="10">
        <v>20.0</v>
      </c>
      <c r="F76" s="162" t="s">
        <v>1729</v>
      </c>
      <c r="G76" s="163"/>
      <c r="H76" s="163"/>
      <c r="I76" s="163"/>
      <c r="J76" s="163"/>
      <c r="K76" s="163"/>
      <c r="L76" s="163"/>
      <c r="M76" s="163"/>
      <c r="N76" s="163"/>
      <c r="O76" s="163"/>
      <c r="P76" s="163"/>
      <c r="Q76" s="163"/>
      <c r="R76" s="163"/>
      <c r="S76" s="163"/>
      <c r="T76" s="163"/>
      <c r="U76" s="163"/>
      <c r="V76" s="163"/>
      <c r="W76" s="163"/>
      <c r="X76" s="163"/>
      <c r="Y76" s="163"/>
      <c r="Z76" s="163"/>
    </row>
    <row r="77" ht="11.25" customHeight="1">
      <c r="A77" s="162" t="s">
        <v>60</v>
      </c>
      <c r="B77" s="10" t="s">
        <v>52</v>
      </c>
      <c r="C77" s="162" t="s">
        <v>15075</v>
      </c>
      <c r="D77" s="10">
        <v>20.0</v>
      </c>
      <c r="E77" s="10">
        <v>20.0</v>
      </c>
      <c r="F77" s="162" t="s">
        <v>1729</v>
      </c>
      <c r="G77" s="163"/>
      <c r="H77" s="163"/>
      <c r="I77" s="163"/>
      <c r="J77" s="163"/>
      <c r="K77" s="163"/>
      <c r="L77" s="163"/>
      <c r="M77" s="163"/>
      <c r="N77" s="163"/>
      <c r="O77" s="163"/>
      <c r="P77" s="163"/>
      <c r="Q77" s="163"/>
      <c r="R77" s="163"/>
      <c r="S77" s="163"/>
      <c r="T77" s="163"/>
      <c r="U77" s="163"/>
      <c r="V77" s="163"/>
      <c r="W77" s="163"/>
      <c r="X77" s="163"/>
      <c r="Y77" s="163"/>
      <c r="Z77" s="163"/>
    </row>
    <row r="78" ht="11.25" customHeight="1">
      <c r="A78" s="162" t="s">
        <v>60</v>
      </c>
      <c r="B78" s="10" t="s">
        <v>52</v>
      </c>
      <c r="C78" s="162" t="s">
        <v>15076</v>
      </c>
      <c r="D78" s="10">
        <v>20.0</v>
      </c>
      <c r="E78" s="10">
        <v>20.0</v>
      </c>
      <c r="F78" s="162" t="s">
        <v>1729</v>
      </c>
      <c r="G78" s="163"/>
      <c r="H78" s="163"/>
      <c r="I78" s="163"/>
      <c r="J78" s="163"/>
      <c r="K78" s="163"/>
      <c r="L78" s="163"/>
      <c r="M78" s="163"/>
      <c r="N78" s="163"/>
      <c r="O78" s="163"/>
      <c r="P78" s="163"/>
      <c r="Q78" s="163"/>
      <c r="R78" s="163"/>
      <c r="S78" s="163"/>
      <c r="T78" s="163"/>
      <c r="U78" s="163"/>
      <c r="V78" s="163"/>
      <c r="W78" s="163"/>
      <c r="X78" s="163"/>
      <c r="Y78" s="163"/>
      <c r="Z78" s="163"/>
    </row>
    <row r="79" ht="11.25" customHeight="1">
      <c r="A79" s="162" t="s">
        <v>60</v>
      </c>
      <c r="B79" s="10" t="s">
        <v>52</v>
      </c>
      <c r="C79" s="162" t="s">
        <v>15077</v>
      </c>
      <c r="D79" s="10">
        <v>20.0</v>
      </c>
      <c r="E79" s="10">
        <v>20.0</v>
      </c>
      <c r="F79" s="162" t="s">
        <v>1729</v>
      </c>
      <c r="G79" s="163"/>
      <c r="H79" s="163"/>
      <c r="I79" s="163"/>
      <c r="J79" s="163"/>
      <c r="K79" s="163"/>
      <c r="L79" s="163"/>
      <c r="M79" s="163"/>
      <c r="N79" s="163"/>
      <c r="O79" s="163"/>
      <c r="P79" s="163"/>
      <c r="Q79" s="163"/>
      <c r="R79" s="163"/>
      <c r="S79" s="163"/>
      <c r="T79" s="163"/>
      <c r="U79" s="163"/>
      <c r="V79" s="163"/>
      <c r="W79" s="163"/>
      <c r="X79" s="163"/>
      <c r="Y79" s="163"/>
      <c r="Z79" s="163"/>
    </row>
    <row r="80" ht="11.25" customHeight="1">
      <c r="A80" s="162" t="s">
        <v>60</v>
      </c>
      <c r="B80" s="10" t="s">
        <v>52</v>
      </c>
      <c r="C80" s="162" t="s">
        <v>15078</v>
      </c>
      <c r="D80" s="10">
        <v>20.0</v>
      </c>
      <c r="E80" s="10">
        <v>20.0</v>
      </c>
      <c r="F80" s="162" t="s">
        <v>1729</v>
      </c>
      <c r="G80" s="163"/>
      <c r="H80" s="163"/>
      <c r="I80" s="163"/>
      <c r="J80" s="163"/>
      <c r="K80" s="163"/>
      <c r="L80" s="163"/>
      <c r="M80" s="163"/>
      <c r="N80" s="163"/>
      <c r="O80" s="163"/>
      <c r="P80" s="163"/>
      <c r="Q80" s="163"/>
      <c r="R80" s="163"/>
      <c r="S80" s="163"/>
      <c r="T80" s="163"/>
      <c r="U80" s="163"/>
      <c r="V80" s="163"/>
      <c r="W80" s="163"/>
      <c r="X80" s="163"/>
      <c r="Y80" s="163"/>
      <c r="Z80" s="163"/>
    </row>
    <row r="81" ht="11.25" customHeight="1">
      <c r="A81" s="162" t="s">
        <v>60</v>
      </c>
      <c r="B81" s="10" t="s">
        <v>52</v>
      </c>
      <c r="C81" s="162" t="s">
        <v>15079</v>
      </c>
      <c r="D81" s="10">
        <v>20.0</v>
      </c>
      <c r="E81" s="10">
        <v>20.0</v>
      </c>
      <c r="F81" s="162" t="s">
        <v>1729</v>
      </c>
      <c r="G81" s="163"/>
      <c r="H81" s="163"/>
      <c r="I81" s="163"/>
      <c r="J81" s="163"/>
      <c r="K81" s="163"/>
      <c r="L81" s="163"/>
      <c r="M81" s="163"/>
      <c r="N81" s="163"/>
      <c r="O81" s="163"/>
      <c r="P81" s="163"/>
      <c r="Q81" s="163"/>
      <c r="R81" s="163"/>
      <c r="S81" s="163"/>
      <c r="T81" s="163"/>
      <c r="U81" s="163"/>
      <c r="V81" s="163"/>
      <c r="W81" s="163"/>
      <c r="X81" s="163"/>
      <c r="Y81" s="163"/>
      <c r="Z81" s="163"/>
    </row>
    <row r="82" ht="11.25" customHeight="1">
      <c r="A82" s="162" t="s">
        <v>128</v>
      </c>
      <c r="B82" s="10" t="s">
        <v>106</v>
      </c>
      <c r="C82" s="162" t="s">
        <v>15080</v>
      </c>
      <c r="D82" s="10">
        <v>20.0</v>
      </c>
      <c r="E82" s="10">
        <v>20.0</v>
      </c>
      <c r="F82" s="162" t="s">
        <v>128</v>
      </c>
      <c r="G82" s="163"/>
      <c r="H82" s="163"/>
      <c r="I82" s="163"/>
      <c r="J82" s="163"/>
      <c r="K82" s="163"/>
      <c r="L82" s="163"/>
      <c r="M82" s="163"/>
      <c r="N82" s="163"/>
      <c r="O82" s="163"/>
      <c r="P82" s="163"/>
      <c r="Q82" s="163"/>
      <c r="R82" s="163"/>
      <c r="S82" s="163"/>
      <c r="T82" s="163"/>
      <c r="U82" s="163"/>
      <c r="V82" s="163"/>
      <c r="W82" s="163"/>
      <c r="X82" s="163"/>
      <c r="Y82" s="163"/>
      <c r="Z82" s="163"/>
    </row>
    <row r="83" ht="11.25" customHeight="1">
      <c r="A83" s="162" t="s">
        <v>128</v>
      </c>
      <c r="B83" s="10" t="s">
        <v>106</v>
      </c>
      <c r="C83" s="162" t="s">
        <v>15081</v>
      </c>
      <c r="D83" s="10">
        <v>30.0</v>
      </c>
      <c r="E83" s="10">
        <v>40.0</v>
      </c>
      <c r="F83" s="162" t="s">
        <v>128</v>
      </c>
      <c r="G83" s="163"/>
      <c r="H83" s="163"/>
      <c r="I83" s="163"/>
      <c r="J83" s="163"/>
      <c r="K83" s="163"/>
      <c r="L83" s="163"/>
      <c r="M83" s="163"/>
      <c r="N83" s="163"/>
      <c r="O83" s="163"/>
      <c r="P83" s="163"/>
      <c r="Q83" s="163"/>
      <c r="R83" s="163"/>
      <c r="S83" s="163"/>
      <c r="T83" s="163"/>
      <c r="U83" s="163"/>
      <c r="V83" s="163"/>
      <c r="W83" s="163"/>
      <c r="X83" s="163"/>
      <c r="Y83" s="163"/>
      <c r="Z83" s="163"/>
    </row>
    <row r="84" ht="11.25" customHeight="1">
      <c r="A84" s="162" t="s">
        <v>128</v>
      </c>
      <c r="B84" s="10" t="s">
        <v>106</v>
      </c>
      <c r="C84" s="162" t="s">
        <v>15082</v>
      </c>
      <c r="D84" s="10">
        <v>30.0</v>
      </c>
      <c r="E84" s="10">
        <v>30.0</v>
      </c>
      <c r="F84" s="162" t="s">
        <v>128</v>
      </c>
      <c r="G84" s="163"/>
      <c r="H84" s="163"/>
      <c r="I84" s="163"/>
      <c r="J84" s="163"/>
      <c r="K84" s="163"/>
      <c r="L84" s="163"/>
      <c r="M84" s="163"/>
      <c r="N84" s="163"/>
      <c r="O84" s="163"/>
      <c r="P84" s="163"/>
      <c r="Q84" s="163"/>
      <c r="R84" s="163"/>
      <c r="S84" s="163"/>
      <c r="T84" s="163"/>
      <c r="U84" s="163"/>
      <c r="V84" s="163"/>
      <c r="W84" s="163"/>
      <c r="X84" s="163"/>
      <c r="Y84" s="163"/>
      <c r="Z84" s="163"/>
    </row>
    <row r="85" ht="11.25" customHeight="1">
      <c r="A85" s="162" t="s">
        <v>128</v>
      </c>
      <c r="B85" s="10" t="s">
        <v>106</v>
      </c>
      <c r="C85" s="162" t="s">
        <v>15083</v>
      </c>
      <c r="D85" s="10">
        <v>30.0</v>
      </c>
      <c r="E85" s="10">
        <v>30.0</v>
      </c>
      <c r="F85" s="162" t="s">
        <v>128</v>
      </c>
      <c r="G85" s="163"/>
      <c r="H85" s="163"/>
      <c r="I85" s="163"/>
      <c r="J85" s="163"/>
      <c r="K85" s="163"/>
      <c r="L85" s="163"/>
      <c r="M85" s="163"/>
      <c r="N85" s="163"/>
      <c r="O85" s="163"/>
      <c r="P85" s="163"/>
      <c r="Q85" s="163"/>
      <c r="R85" s="163"/>
      <c r="S85" s="163"/>
      <c r="T85" s="163"/>
      <c r="U85" s="163"/>
      <c r="V85" s="163"/>
      <c r="W85" s="163"/>
      <c r="X85" s="163"/>
      <c r="Y85" s="163"/>
      <c r="Z85" s="163"/>
    </row>
    <row r="86" ht="11.25" customHeight="1">
      <c r="A86" s="162" t="s">
        <v>128</v>
      </c>
      <c r="B86" s="10" t="s">
        <v>106</v>
      </c>
      <c r="C86" s="162" t="s">
        <v>15084</v>
      </c>
      <c r="D86" s="10">
        <v>30.0</v>
      </c>
      <c r="E86" s="10">
        <v>20.0</v>
      </c>
      <c r="F86" s="162" t="s">
        <v>128</v>
      </c>
      <c r="G86" s="163"/>
      <c r="H86" s="163"/>
      <c r="I86" s="163"/>
      <c r="J86" s="163"/>
      <c r="K86" s="163"/>
      <c r="L86" s="163"/>
      <c r="M86" s="163"/>
      <c r="N86" s="163"/>
      <c r="O86" s="163"/>
      <c r="P86" s="163"/>
      <c r="Q86" s="163"/>
      <c r="R86" s="163"/>
      <c r="S86" s="163"/>
      <c r="T86" s="163"/>
      <c r="U86" s="163"/>
      <c r="V86" s="163"/>
      <c r="W86" s="163"/>
      <c r="X86" s="163"/>
      <c r="Y86" s="163"/>
      <c r="Z86" s="163"/>
    </row>
    <row r="87" ht="11.25" customHeight="1">
      <c r="A87" s="162" t="s">
        <v>2173</v>
      </c>
      <c r="B87" s="10" t="s">
        <v>141</v>
      </c>
      <c r="C87" s="162" t="s">
        <v>15085</v>
      </c>
      <c r="D87" s="10">
        <v>60.0</v>
      </c>
      <c r="E87" s="10">
        <v>60.0</v>
      </c>
      <c r="F87" s="162" t="s">
        <v>146</v>
      </c>
      <c r="G87" s="163"/>
      <c r="H87" s="163"/>
      <c r="I87" s="163"/>
      <c r="J87" s="163"/>
      <c r="K87" s="163"/>
      <c r="L87" s="163"/>
      <c r="M87" s="163"/>
      <c r="N87" s="163"/>
      <c r="O87" s="163"/>
      <c r="P87" s="163"/>
      <c r="Q87" s="163"/>
      <c r="R87" s="163"/>
      <c r="S87" s="163"/>
      <c r="T87" s="163"/>
      <c r="U87" s="163"/>
      <c r="V87" s="163"/>
      <c r="W87" s="163"/>
      <c r="X87" s="163"/>
      <c r="Y87" s="163"/>
      <c r="Z87" s="163"/>
    </row>
    <row r="88" ht="11.25" customHeight="1">
      <c r="A88" s="162" t="s">
        <v>2173</v>
      </c>
      <c r="B88" s="10" t="s">
        <v>141</v>
      </c>
      <c r="C88" s="162" t="s">
        <v>15086</v>
      </c>
      <c r="D88" s="10">
        <v>60.0</v>
      </c>
      <c r="E88" s="10">
        <v>60.0</v>
      </c>
      <c r="F88" s="162" t="s">
        <v>146</v>
      </c>
      <c r="G88" s="163"/>
      <c r="H88" s="163"/>
      <c r="I88" s="163"/>
      <c r="J88" s="163"/>
      <c r="K88" s="163"/>
      <c r="L88" s="163"/>
      <c r="M88" s="163"/>
      <c r="N88" s="163"/>
      <c r="O88" s="163"/>
      <c r="P88" s="163"/>
      <c r="Q88" s="163"/>
      <c r="R88" s="163"/>
      <c r="S88" s="163"/>
      <c r="T88" s="163"/>
      <c r="U88" s="163"/>
      <c r="V88" s="163"/>
      <c r="W88" s="163"/>
      <c r="X88" s="163"/>
      <c r="Y88" s="163"/>
      <c r="Z88" s="163"/>
    </row>
    <row r="89" ht="11.25" customHeight="1">
      <c r="A89" s="162" t="s">
        <v>2173</v>
      </c>
      <c r="B89" s="10" t="s">
        <v>141</v>
      </c>
      <c r="C89" s="162" t="s">
        <v>15087</v>
      </c>
      <c r="D89" s="10">
        <v>20.0</v>
      </c>
      <c r="E89" s="10">
        <v>20.0</v>
      </c>
      <c r="F89" s="162" t="s">
        <v>146</v>
      </c>
      <c r="G89" s="163"/>
      <c r="H89" s="163"/>
      <c r="I89" s="163"/>
      <c r="J89" s="163"/>
      <c r="K89" s="163"/>
      <c r="L89" s="163"/>
      <c r="M89" s="163"/>
      <c r="N89" s="163"/>
      <c r="O89" s="163"/>
      <c r="P89" s="163"/>
      <c r="Q89" s="163"/>
      <c r="R89" s="163"/>
      <c r="S89" s="163"/>
      <c r="T89" s="163"/>
      <c r="U89" s="163"/>
      <c r="V89" s="163"/>
      <c r="W89" s="163"/>
      <c r="X89" s="163"/>
      <c r="Y89" s="163"/>
      <c r="Z89" s="163"/>
    </row>
    <row r="90" ht="11.25" customHeight="1">
      <c r="A90" s="162" t="s">
        <v>2173</v>
      </c>
      <c r="B90" s="10" t="s">
        <v>141</v>
      </c>
      <c r="C90" s="162" t="s">
        <v>15088</v>
      </c>
      <c r="D90" s="10">
        <v>20.0</v>
      </c>
      <c r="E90" s="10">
        <v>20.0</v>
      </c>
      <c r="F90" s="162" t="s">
        <v>146</v>
      </c>
      <c r="G90" s="163"/>
      <c r="H90" s="163"/>
      <c r="I90" s="163"/>
      <c r="J90" s="163"/>
      <c r="K90" s="163"/>
      <c r="L90" s="163"/>
      <c r="M90" s="163"/>
      <c r="N90" s="163"/>
      <c r="O90" s="163"/>
      <c r="P90" s="163"/>
      <c r="Q90" s="163"/>
      <c r="R90" s="163"/>
      <c r="S90" s="163"/>
      <c r="T90" s="163"/>
      <c r="U90" s="163"/>
      <c r="V90" s="163"/>
      <c r="W90" s="163"/>
      <c r="X90" s="163"/>
      <c r="Y90" s="163"/>
      <c r="Z90" s="163"/>
    </row>
    <row r="91" ht="11.25" customHeight="1">
      <c r="A91" s="162" t="s">
        <v>2173</v>
      </c>
      <c r="B91" s="10" t="s">
        <v>141</v>
      </c>
      <c r="C91" s="162" t="s">
        <v>15089</v>
      </c>
      <c r="D91" s="10">
        <v>20.0</v>
      </c>
      <c r="E91" s="10">
        <v>20.0</v>
      </c>
      <c r="F91" s="162" t="s">
        <v>146</v>
      </c>
      <c r="G91" s="163"/>
      <c r="H91" s="163"/>
      <c r="I91" s="163"/>
      <c r="J91" s="163"/>
      <c r="K91" s="163"/>
      <c r="L91" s="163"/>
      <c r="M91" s="163"/>
      <c r="N91" s="163"/>
      <c r="O91" s="163"/>
      <c r="P91" s="163"/>
      <c r="Q91" s="163"/>
      <c r="R91" s="163"/>
      <c r="S91" s="163"/>
      <c r="T91" s="163"/>
      <c r="U91" s="163"/>
      <c r="V91" s="163"/>
      <c r="W91" s="163"/>
      <c r="X91" s="163"/>
      <c r="Y91" s="163"/>
      <c r="Z91" s="163"/>
    </row>
    <row r="92" ht="11.25" customHeight="1">
      <c r="A92" s="162" t="s">
        <v>2173</v>
      </c>
      <c r="B92" s="10" t="s">
        <v>141</v>
      </c>
      <c r="C92" s="162" t="s">
        <v>15090</v>
      </c>
      <c r="D92" s="10">
        <v>20.0</v>
      </c>
      <c r="E92" s="10">
        <v>20.0</v>
      </c>
      <c r="F92" s="162" t="s">
        <v>146</v>
      </c>
      <c r="G92" s="163"/>
      <c r="H92" s="163"/>
      <c r="I92" s="163"/>
      <c r="J92" s="163"/>
      <c r="K92" s="163"/>
      <c r="L92" s="163"/>
      <c r="M92" s="163"/>
      <c r="N92" s="163"/>
      <c r="O92" s="163"/>
      <c r="P92" s="163"/>
      <c r="Q92" s="163"/>
      <c r="R92" s="163"/>
      <c r="S92" s="163"/>
      <c r="T92" s="163"/>
      <c r="U92" s="163"/>
      <c r="V92" s="163"/>
      <c r="W92" s="163"/>
      <c r="X92" s="163"/>
      <c r="Y92" s="163"/>
      <c r="Z92" s="163"/>
    </row>
    <row r="93" ht="11.25" customHeight="1">
      <c r="A93" s="162" t="s">
        <v>2173</v>
      </c>
      <c r="B93" s="10" t="s">
        <v>141</v>
      </c>
      <c r="C93" s="162" t="s">
        <v>15091</v>
      </c>
      <c r="D93" s="10">
        <v>20.0</v>
      </c>
      <c r="E93" s="10">
        <v>20.0</v>
      </c>
      <c r="F93" s="162" t="s">
        <v>146</v>
      </c>
      <c r="G93" s="163"/>
      <c r="H93" s="163"/>
      <c r="I93" s="163"/>
      <c r="J93" s="163"/>
      <c r="K93" s="163"/>
      <c r="L93" s="163"/>
      <c r="M93" s="163"/>
      <c r="N93" s="163"/>
      <c r="O93" s="163"/>
      <c r="P93" s="163"/>
      <c r="Q93" s="163"/>
      <c r="R93" s="163"/>
      <c r="S93" s="163"/>
      <c r="T93" s="163"/>
      <c r="U93" s="163"/>
      <c r="V93" s="163"/>
      <c r="W93" s="163"/>
      <c r="X93" s="163"/>
      <c r="Y93" s="163"/>
      <c r="Z93" s="163"/>
    </row>
    <row r="94" ht="11.25" customHeight="1">
      <c r="A94" s="162" t="s">
        <v>140</v>
      </c>
      <c r="B94" s="10" t="s">
        <v>141</v>
      </c>
      <c r="C94" s="162" t="s">
        <v>15092</v>
      </c>
      <c r="D94" s="10">
        <v>40.0</v>
      </c>
      <c r="E94" s="10">
        <v>40.0</v>
      </c>
      <c r="F94" s="162" t="s">
        <v>140</v>
      </c>
      <c r="G94" s="163"/>
      <c r="H94" s="163"/>
      <c r="I94" s="163"/>
      <c r="J94" s="163"/>
      <c r="K94" s="163"/>
      <c r="L94" s="163"/>
      <c r="M94" s="163"/>
      <c r="N94" s="163"/>
      <c r="O94" s="163"/>
      <c r="P94" s="163"/>
      <c r="Q94" s="163"/>
      <c r="R94" s="163"/>
      <c r="S94" s="163"/>
      <c r="T94" s="163"/>
      <c r="U94" s="163"/>
      <c r="V94" s="163"/>
      <c r="W94" s="163"/>
      <c r="X94" s="163"/>
      <c r="Y94" s="163"/>
      <c r="Z94" s="163"/>
    </row>
    <row r="95" ht="11.25" customHeight="1">
      <c r="A95" s="162" t="s">
        <v>140</v>
      </c>
      <c r="B95" s="10" t="s">
        <v>141</v>
      </c>
      <c r="C95" s="162" t="s">
        <v>15093</v>
      </c>
      <c r="D95" s="10">
        <v>60.0</v>
      </c>
      <c r="E95" s="10">
        <v>60.0</v>
      </c>
      <c r="F95" s="162" t="s">
        <v>140</v>
      </c>
      <c r="G95" s="163"/>
      <c r="H95" s="163"/>
      <c r="I95" s="163"/>
      <c r="J95" s="163"/>
      <c r="K95" s="163"/>
      <c r="L95" s="163"/>
      <c r="M95" s="163"/>
      <c r="N95" s="163"/>
      <c r="O95" s="163"/>
      <c r="P95" s="163"/>
      <c r="Q95" s="163"/>
      <c r="R95" s="163"/>
      <c r="S95" s="163"/>
      <c r="T95" s="163"/>
      <c r="U95" s="163"/>
      <c r="V95" s="163"/>
      <c r="W95" s="163"/>
      <c r="X95" s="163"/>
      <c r="Y95" s="163"/>
      <c r="Z95" s="163"/>
    </row>
    <row r="96" ht="11.25" customHeight="1">
      <c r="A96" s="162" t="s">
        <v>140</v>
      </c>
      <c r="B96" s="10" t="s">
        <v>141</v>
      </c>
      <c r="C96" s="162" t="s">
        <v>15094</v>
      </c>
      <c r="D96" s="10">
        <v>60.0</v>
      </c>
      <c r="E96" s="10">
        <v>60.0</v>
      </c>
      <c r="F96" s="162" t="s">
        <v>140</v>
      </c>
      <c r="G96" s="163"/>
      <c r="H96" s="163"/>
      <c r="I96" s="163"/>
      <c r="J96" s="163"/>
      <c r="K96" s="163"/>
      <c r="L96" s="163"/>
      <c r="M96" s="163"/>
      <c r="N96" s="163"/>
      <c r="O96" s="163"/>
      <c r="P96" s="163"/>
      <c r="Q96" s="163"/>
      <c r="R96" s="163"/>
      <c r="S96" s="163"/>
      <c r="T96" s="163"/>
      <c r="U96" s="163"/>
      <c r="V96" s="163"/>
      <c r="W96" s="163"/>
      <c r="X96" s="163"/>
      <c r="Y96" s="163"/>
      <c r="Z96" s="163"/>
    </row>
    <row r="97" ht="11.25" customHeight="1">
      <c r="A97" s="162" t="s">
        <v>140</v>
      </c>
      <c r="B97" s="10" t="s">
        <v>141</v>
      </c>
      <c r="C97" s="162" t="s">
        <v>15095</v>
      </c>
      <c r="D97" s="10">
        <v>40.0</v>
      </c>
      <c r="E97" s="10">
        <v>40.0</v>
      </c>
      <c r="F97" s="162" t="s">
        <v>140</v>
      </c>
      <c r="G97" s="163"/>
      <c r="H97" s="163"/>
      <c r="I97" s="163"/>
      <c r="J97" s="163"/>
      <c r="K97" s="163"/>
      <c r="L97" s="163"/>
      <c r="M97" s="163"/>
      <c r="N97" s="163"/>
      <c r="O97" s="163"/>
      <c r="P97" s="163"/>
      <c r="Q97" s="163"/>
      <c r="R97" s="163"/>
      <c r="S97" s="163"/>
      <c r="T97" s="163"/>
      <c r="U97" s="163"/>
      <c r="V97" s="163"/>
      <c r="W97" s="163"/>
      <c r="X97" s="163"/>
      <c r="Y97" s="163"/>
      <c r="Z97" s="163"/>
    </row>
    <row r="98" ht="11.25" customHeight="1">
      <c r="A98" s="162" t="s">
        <v>140</v>
      </c>
      <c r="B98" s="10" t="s">
        <v>141</v>
      </c>
      <c r="C98" s="162" t="s">
        <v>15096</v>
      </c>
      <c r="D98" s="10">
        <v>30.0</v>
      </c>
      <c r="E98" s="10">
        <v>30.0</v>
      </c>
      <c r="F98" s="162" t="s">
        <v>140</v>
      </c>
      <c r="G98" s="163"/>
      <c r="H98" s="163"/>
      <c r="I98" s="163"/>
      <c r="J98" s="163"/>
      <c r="K98" s="163"/>
      <c r="L98" s="163"/>
      <c r="M98" s="163"/>
      <c r="N98" s="163"/>
      <c r="O98" s="163"/>
      <c r="P98" s="163"/>
      <c r="Q98" s="163"/>
      <c r="R98" s="163"/>
      <c r="S98" s="163"/>
      <c r="T98" s="163"/>
      <c r="U98" s="163"/>
      <c r="V98" s="163"/>
      <c r="W98" s="163"/>
      <c r="X98" s="163"/>
      <c r="Y98" s="163"/>
      <c r="Z98" s="163"/>
    </row>
    <row r="99" ht="11.25" customHeight="1">
      <c r="A99" s="162" t="s">
        <v>140</v>
      </c>
      <c r="B99" s="10" t="s">
        <v>141</v>
      </c>
      <c r="C99" s="162" t="s">
        <v>15097</v>
      </c>
      <c r="D99" s="10">
        <v>20.0</v>
      </c>
      <c r="E99" s="10">
        <v>20.0</v>
      </c>
      <c r="F99" s="162" t="s">
        <v>140</v>
      </c>
      <c r="G99" s="163"/>
      <c r="H99" s="163"/>
      <c r="I99" s="163"/>
      <c r="J99" s="163"/>
      <c r="K99" s="163"/>
      <c r="L99" s="163"/>
      <c r="M99" s="163"/>
      <c r="N99" s="163"/>
      <c r="O99" s="163"/>
      <c r="P99" s="163"/>
      <c r="Q99" s="163"/>
      <c r="R99" s="163"/>
      <c r="S99" s="163"/>
      <c r="T99" s="163"/>
      <c r="U99" s="163"/>
      <c r="V99" s="163"/>
      <c r="W99" s="163"/>
      <c r="X99" s="163"/>
      <c r="Y99" s="163"/>
      <c r="Z99" s="163"/>
    </row>
    <row r="100" ht="11.25" customHeight="1">
      <c r="A100" s="162" t="s">
        <v>140</v>
      </c>
      <c r="B100" s="10" t="s">
        <v>141</v>
      </c>
      <c r="C100" s="162" t="s">
        <v>15098</v>
      </c>
      <c r="D100" s="10">
        <v>30.0</v>
      </c>
      <c r="E100" s="10">
        <v>30.0</v>
      </c>
      <c r="F100" s="162" t="s">
        <v>140</v>
      </c>
      <c r="G100" s="163"/>
      <c r="H100" s="163"/>
      <c r="I100" s="163"/>
      <c r="J100" s="163"/>
      <c r="K100" s="163"/>
      <c r="L100" s="163"/>
      <c r="M100" s="163"/>
      <c r="N100" s="163"/>
      <c r="O100" s="163"/>
      <c r="P100" s="163"/>
      <c r="Q100" s="163"/>
      <c r="R100" s="163"/>
      <c r="S100" s="163"/>
      <c r="T100" s="163"/>
      <c r="U100" s="163"/>
      <c r="V100" s="163"/>
      <c r="W100" s="163"/>
      <c r="X100" s="163"/>
      <c r="Y100" s="163"/>
      <c r="Z100" s="163"/>
    </row>
    <row r="101" ht="11.25" customHeight="1">
      <c r="A101" s="162" t="s">
        <v>140</v>
      </c>
      <c r="B101" s="10" t="s">
        <v>141</v>
      </c>
      <c r="C101" s="162" t="s">
        <v>15099</v>
      </c>
      <c r="D101" s="10">
        <v>30.0</v>
      </c>
      <c r="E101" s="10">
        <v>30.0</v>
      </c>
      <c r="F101" s="162" t="s">
        <v>140</v>
      </c>
      <c r="G101" s="163"/>
      <c r="H101" s="163"/>
      <c r="I101" s="163"/>
      <c r="J101" s="163"/>
      <c r="K101" s="163"/>
      <c r="L101" s="163"/>
      <c r="M101" s="163"/>
      <c r="N101" s="163"/>
      <c r="O101" s="163"/>
      <c r="P101" s="163"/>
      <c r="Q101" s="163"/>
      <c r="R101" s="163"/>
      <c r="S101" s="163"/>
      <c r="T101" s="163"/>
      <c r="U101" s="163"/>
      <c r="V101" s="163"/>
      <c r="W101" s="163"/>
      <c r="X101" s="163"/>
      <c r="Y101" s="163"/>
      <c r="Z101" s="163"/>
    </row>
    <row r="102" ht="11.25" customHeight="1">
      <c r="A102" s="162" t="s">
        <v>140</v>
      </c>
      <c r="B102" s="10" t="s">
        <v>141</v>
      </c>
      <c r="C102" s="162" t="s">
        <v>15100</v>
      </c>
      <c r="D102" s="10">
        <v>20.0</v>
      </c>
      <c r="E102" s="10">
        <v>20.0</v>
      </c>
      <c r="F102" s="162" t="s">
        <v>140</v>
      </c>
      <c r="G102" s="163"/>
      <c r="H102" s="163"/>
      <c r="I102" s="163"/>
      <c r="J102" s="163"/>
      <c r="K102" s="163"/>
      <c r="L102" s="163"/>
      <c r="M102" s="163"/>
      <c r="N102" s="163"/>
      <c r="O102" s="163"/>
      <c r="P102" s="163"/>
      <c r="Q102" s="163"/>
      <c r="R102" s="163"/>
      <c r="S102" s="163"/>
      <c r="T102" s="163"/>
      <c r="U102" s="163"/>
      <c r="V102" s="163"/>
      <c r="W102" s="163"/>
      <c r="X102" s="163"/>
      <c r="Y102" s="163"/>
      <c r="Z102" s="163"/>
    </row>
    <row r="103" ht="11.25" customHeight="1">
      <c r="A103" s="162" t="s">
        <v>140</v>
      </c>
      <c r="B103" s="10" t="s">
        <v>141</v>
      </c>
      <c r="C103" s="162" t="s">
        <v>15101</v>
      </c>
      <c r="D103" s="10">
        <v>20.0</v>
      </c>
      <c r="E103" s="10">
        <v>20.0</v>
      </c>
      <c r="F103" s="162" t="s">
        <v>140</v>
      </c>
      <c r="G103" s="163"/>
      <c r="H103" s="163"/>
      <c r="I103" s="163"/>
      <c r="J103" s="163"/>
      <c r="K103" s="163"/>
      <c r="L103" s="163"/>
      <c r="M103" s="163"/>
      <c r="N103" s="163"/>
      <c r="O103" s="163"/>
      <c r="P103" s="163"/>
      <c r="Q103" s="163"/>
      <c r="R103" s="163"/>
      <c r="S103" s="163"/>
      <c r="T103" s="163"/>
      <c r="U103" s="163"/>
      <c r="V103" s="163"/>
      <c r="W103" s="163"/>
      <c r="X103" s="163"/>
      <c r="Y103" s="163"/>
      <c r="Z103" s="163"/>
    </row>
    <row r="104" ht="11.25" customHeight="1">
      <c r="A104" s="162" t="s">
        <v>140</v>
      </c>
      <c r="B104" s="10" t="s">
        <v>141</v>
      </c>
      <c r="C104" s="162" t="s">
        <v>15102</v>
      </c>
      <c r="D104" s="10">
        <v>20.0</v>
      </c>
      <c r="E104" s="10">
        <v>20.0</v>
      </c>
      <c r="F104" s="162" t="s">
        <v>140</v>
      </c>
      <c r="G104" s="163"/>
      <c r="H104" s="163"/>
      <c r="I104" s="163"/>
      <c r="J104" s="163"/>
      <c r="K104" s="163"/>
      <c r="L104" s="163"/>
      <c r="M104" s="163"/>
      <c r="N104" s="163"/>
      <c r="O104" s="163"/>
      <c r="P104" s="163"/>
      <c r="Q104" s="163"/>
      <c r="R104" s="163"/>
      <c r="S104" s="163"/>
      <c r="T104" s="163"/>
      <c r="U104" s="163"/>
      <c r="V104" s="163"/>
      <c r="W104" s="163"/>
      <c r="X104" s="163"/>
      <c r="Y104" s="163"/>
      <c r="Z104" s="163"/>
    </row>
    <row r="105" ht="11.25" customHeight="1">
      <c r="A105" s="162" t="s">
        <v>140</v>
      </c>
      <c r="B105" s="10" t="s">
        <v>141</v>
      </c>
      <c r="C105" s="162" t="s">
        <v>15103</v>
      </c>
      <c r="D105" s="10">
        <v>20.0</v>
      </c>
      <c r="E105" s="10">
        <v>20.0</v>
      </c>
      <c r="F105" s="162" t="s">
        <v>140</v>
      </c>
      <c r="G105" s="163"/>
      <c r="H105" s="163"/>
      <c r="I105" s="163"/>
      <c r="J105" s="163"/>
      <c r="K105" s="163"/>
      <c r="L105" s="163"/>
      <c r="M105" s="163"/>
      <c r="N105" s="163"/>
      <c r="O105" s="163"/>
      <c r="P105" s="163"/>
      <c r="Q105" s="163"/>
      <c r="R105" s="163"/>
      <c r="S105" s="163"/>
      <c r="T105" s="163"/>
      <c r="U105" s="163"/>
      <c r="V105" s="163"/>
      <c r="W105" s="163"/>
      <c r="X105" s="163"/>
      <c r="Y105" s="163"/>
      <c r="Z105" s="163"/>
    </row>
    <row r="106" ht="11.25" customHeight="1">
      <c r="A106" s="162" t="s">
        <v>12261</v>
      </c>
      <c r="B106" s="10" t="s">
        <v>177</v>
      </c>
      <c r="C106" s="162" t="s">
        <v>15104</v>
      </c>
      <c r="D106" s="10">
        <v>40.0</v>
      </c>
      <c r="E106" s="10">
        <v>40.0</v>
      </c>
      <c r="F106" s="162" t="s">
        <v>12265</v>
      </c>
      <c r="G106" s="163"/>
      <c r="H106" s="163"/>
      <c r="I106" s="163"/>
      <c r="J106" s="163"/>
      <c r="K106" s="163"/>
      <c r="L106" s="163"/>
      <c r="M106" s="163"/>
      <c r="N106" s="163"/>
      <c r="O106" s="163"/>
      <c r="P106" s="163"/>
      <c r="Q106" s="163"/>
      <c r="R106" s="163"/>
      <c r="S106" s="163"/>
      <c r="T106" s="163"/>
      <c r="U106" s="163"/>
      <c r="V106" s="163"/>
      <c r="W106" s="163"/>
      <c r="X106" s="163"/>
      <c r="Y106" s="163"/>
      <c r="Z106" s="163"/>
    </row>
    <row r="107" ht="11.25" customHeight="1">
      <c r="A107" s="162" t="s">
        <v>12261</v>
      </c>
      <c r="B107" s="10" t="s">
        <v>177</v>
      </c>
      <c r="C107" s="162" t="s">
        <v>15105</v>
      </c>
      <c r="D107" s="10">
        <v>40.0</v>
      </c>
      <c r="E107" s="10">
        <v>40.0</v>
      </c>
      <c r="F107" s="162" t="s">
        <v>12265</v>
      </c>
      <c r="G107" s="163"/>
      <c r="H107" s="163"/>
      <c r="I107" s="163"/>
      <c r="J107" s="163"/>
      <c r="K107" s="163"/>
      <c r="L107" s="163"/>
      <c r="M107" s="163"/>
      <c r="N107" s="163"/>
      <c r="O107" s="163"/>
      <c r="P107" s="163"/>
      <c r="Q107" s="163"/>
      <c r="R107" s="163"/>
      <c r="S107" s="163"/>
      <c r="T107" s="163"/>
      <c r="U107" s="163"/>
      <c r="V107" s="163"/>
      <c r="W107" s="163"/>
      <c r="X107" s="163"/>
      <c r="Y107" s="163"/>
      <c r="Z107" s="163"/>
    </row>
    <row r="108" ht="11.25" customHeight="1">
      <c r="A108" s="162" t="s">
        <v>12261</v>
      </c>
      <c r="B108" s="10" t="s">
        <v>177</v>
      </c>
      <c r="C108" s="162" t="s">
        <v>15106</v>
      </c>
      <c r="D108" s="10">
        <v>40.0</v>
      </c>
      <c r="E108" s="10">
        <v>40.0</v>
      </c>
      <c r="F108" s="162" t="s">
        <v>12265</v>
      </c>
      <c r="G108" s="163"/>
      <c r="H108" s="163"/>
      <c r="I108" s="163"/>
      <c r="J108" s="163"/>
      <c r="K108" s="163"/>
      <c r="L108" s="163"/>
      <c r="M108" s="163"/>
      <c r="N108" s="163"/>
      <c r="O108" s="163"/>
      <c r="P108" s="163"/>
      <c r="Q108" s="163"/>
      <c r="R108" s="163"/>
      <c r="S108" s="163"/>
      <c r="T108" s="163"/>
      <c r="U108" s="163"/>
      <c r="V108" s="163"/>
      <c r="W108" s="163"/>
      <c r="X108" s="163"/>
      <c r="Y108" s="163"/>
      <c r="Z108" s="163"/>
    </row>
    <row r="109" ht="11.25" customHeight="1">
      <c r="A109" s="162" t="s">
        <v>12261</v>
      </c>
      <c r="B109" s="10" t="s">
        <v>177</v>
      </c>
      <c r="C109" s="162" t="s">
        <v>15107</v>
      </c>
      <c r="D109" s="10">
        <v>20.0</v>
      </c>
      <c r="E109" s="10">
        <v>20.0</v>
      </c>
      <c r="F109" s="162" t="s">
        <v>12265</v>
      </c>
      <c r="G109" s="163"/>
      <c r="H109" s="163"/>
      <c r="I109" s="163"/>
      <c r="J109" s="163"/>
      <c r="K109" s="163"/>
      <c r="L109" s="163"/>
      <c r="M109" s="163"/>
      <c r="N109" s="163"/>
      <c r="O109" s="163"/>
      <c r="P109" s="163"/>
      <c r="Q109" s="163"/>
      <c r="R109" s="163"/>
      <c r="S109" s="163"/>
      <c r="T109" s="163"/>
      <c r="U109" s="163"/>
      <c r="V109" s="163"/>
      <c r="W109" s="163"/>
      <c r="X109" s="163"/>
      <c r="Y109" s="163"/>
      <c r="Z109" s="163"/>
    </row>
    <row r="110" ht="11.25" customHeight="1">
      <c r="A110" s="162" t="s">
        <v>12272</v>
      </c>
      <c r="B110" s="10" t="s">
        <v>1183</v>
      </c>
      <c r="C110" s="162" t="s">
        <v>15108</v>
      </c>
      <c r="D110" s="10" t="s">
        <v>15109</v>
      </c>
      <c r="E110" s="10">
        <v>20.0</v>
      </c>
      <c r="F110" s="162" t="s">
        <v>193</v>
      </c>
      <c r="G110" s="163"/>
      <c r="H110" s="163"/>
      <c r="I110" s="163"/>
      <c r="J110" s="163"/>
      <c r="K110" s="163"/>
      <c r="L110" s="163"/>
      <c r="M110" s="163"/>
      <c r="N110" s="163"/>
      <c r="O110" s="163"/>
      <c r="P110" s="163"/>
      <c r="Q110" s="163"/>
      <c r="R110" s="163"/>
      <c r="S110" s="163"/>
      <c r="T110" s="163"/>
      <c r="U110" s="163"/>
      <c r="V110" s="163"/>
      <c r="W110" s="163"/>
      <c r="X110" s="163"/>
      <c r="Y110" s="163"/>
      <c r="Z110" s="163"/>
    </row>
    <row r="111" ht="11.25" customHeight="1">
      <c r="A111" s="162" t="s">
        <v>12272</v>
      </c>
      <c r="B111" s="10" t="s">
        <v>1183</v>
      </c>
      <c r="C111" s="162" t="s">
        <v>15110</v>
      </c>
      <c r="D111" s="10">
        <v>2000.0</v>
      </c>
      <c r="E111" s="10">
        <v>20.0</v>
      </c>
      <c r="F111" s="162" t="s">
        <v>193</v>
      </c>
      <c r="G111" s="163"/>
      <c r="H111" s="163"/>
      <c r="I111" s="163"/>
      <c r="J111" s="163"/>
      <c r="K111" s="163"/>
      <c r="L111" s="163"/>
      <c r="M111" s="163"/>
      <c r="N111" s="163"/>
      <c r="O111" s="163"/>
      <c r="P111" s="163"/>
      <c r="Q111" s="163"/>
      <c r="R111" s="163"/>
      <c r="S111" s="163"/>
      <c r="T111" s="163"/>
      <c r="U111" s="163"/>
      <c r="V111" s="163"/>
      <c r="W111" s="163"/>
      <c r="X111" s="163"/>
      <c r="Y111" s="163"/>
      <c r="Z111" s="163"/>
    </row>
    <row r="112" ht="11.25" customHeight="1">
      <c r="A112" s="162" t="s">
        <v>11374</v>
      </c>
      <c r="B112" s="10" t="s">
        <v>177</v>
      </c>
      <c r="C112" s="162" t="s">
        <v>15111</v>
      </c>
      <c r="D112" s="10">
        <v>80.0</v>
      </c>
      <c r="E112" s="10">
        <v>80.0</v>
      </c>
      <c r="F112" s="162" t="s">
        <v>178</v>
      </c>
      <c r="G112" s="163"/>
      <c r="H112" s="163"/>
      <c r="I112" s="163"/>
      <c r="J112" s="163"/>
      <c r="K112" s="163"/>
      <c r="L112" s="163"/>
      <c r="M112" s="163"/>
      <c r="N112" s="163"/>
      <c r="O112" s="163"/>
      <c r="P112" s="163"/>
      <c r="Q112" s="163"/>
      <c r="R112" s="163"/>
      <c r="S112" s="163"/>
      <c r="T112" s="163"/>
      <c r="U112" s="163"/>
      <c r="V112" s="163"/>
      <c r="W112" s="163"/>
      <c r="X112" s="163"/>
      <c r="Y112" s="163"/>
      <c r="Z112" s="163"/>
    </row>
    <row r="113" ht="11.25" customHeight="1">
      <c r="A113" s="162" t="s">
        <v>11374</v>
      </c>
      <c r="B113" s="10" t="s">
        <v>177</v>
      </c>
      <c r="C113" s="162" t="s">
        <v>15112</v>
      </c>
      <c r="D113" s="10">
        <v>80.0</v>
      </c>
      <c r="E113" s="10">
        <v>80.0</v>
      </c>
      <c r="F113" s="162" t="s">
        <v>178</v>
      </c>
      <c r="G113" s="163"/>
      <c r="H113" s="163"/>
      <c r="I113" s="163"/>
      <c r="J113" s="163"/>
      <c r="K113" s="163"/>
      <c r="L113" s="163"/>
      <c r="M113" s="163"/>
      <c r="N113" s="163"/>
      <c r="O113" s="163"/>
      <c r="P113" s="163"/>
      <c r="Q113" s="163"/>
      <c r="R113" s="163"/>
      <c r="S113" s="163"/>
      <c r="T113" s="163"/>
      <c r="U113" s="163"/>
      <c r="V113" s="163"/>
      <c r="W113" s="163"/>
      <c r="X113" s="163"/>
      <c r="Y113" s="163"/>
      <c r="Z113" s="163"/>
    </row>
    <row r="114" ht="11.25" customHeight="1">
      <c r="A114" s="162" t="s">
        <v>11374</v>
      </c>
      <c r="B114" s="10" t="s">
        <v>177</v>
      </c>
      <c r="C114" s="162" t="s">
        <v>15113</v>
      </c>
      <c r="D114" s="10">
        <v>60.0</v>
      </c>
      <c r="E114" s="10">
        <v>60.0</v>
      </c>
      <c r="F114" s="162" t="s">
        <v>178</v>
      </c>
      <c r="G114" s="163"/>
      <c r="H114" s="163"/>
      <c r="I114" s="163"/>
      <c r="J114" s="163"/>
      <c r="K114" s="163"/>
      <c r="L114" s="163"/>
      <c r="M114" s="163"/>
      <c r="N114" s="163"/>
      <c r="O114" s="163"/>
      <c r="P114" s="163"/>
      <c r="Q114" s="163"/>
      <c r="R114" s="163"/>
      <c r="S114" s="163"/>
      <c r="T114" s="163"/>
      <c r="U114" s="163"/>
      <c r="V114" s="163"/>
      <c r="W114" s="163"/>
      <c r="X114" s="163"/>
      <c r="Y114" s="163"/>
      <c r="Z114" s="163"/>
    </row>
    <row r="115" ht="11.25" customHeight="1">
      <c r="A115" s="162" t="s">
        <v>11374</v>
      </c>
      <c r="B115" s="10" t="s">
        <v>177</v>
      </c>
      <c r="C115" s="162" t="s">
        <v>15114</v>
      </c>
      <c r="D115" s="10">
        <v>80.0</v>
      </c>
      <c r="E115" s="10">
        <v>80.0</v>
      </c>
      <c r="F115" s="162" t="s">
        <v>178</v>
      </c>
      <c r="G115" s="163"/>
      <c r="H115" s="163"/>
      <c r="I115" s="163"/>
      <c r="J115" s="163"/>
      <c r="K115" s="163"/>
      <c r="L115" s="163"/>
      <c r="M115" s="163"/>
      <c r="N115" s="163"/>
      <c r="O115" s="163"/>
      <c r="P115" s="163"/>
      <c r="Q115" s="163"/>
      <c r="R115" s="163"/>
      <c r="S115" s="163"/>
      <c r="T115" s="163"/>
      <c r="U115" s="163"/>
      <c r="V115" s="163"/>
      <c r="W115" s="163"/>
      <c r="X115" s="163"/>
      <c r="Y115" s="163"/>
      <c r="Z115" s="163"/>
    </row>
    <row r="116" ht="11.25" customHeight="1">
      <c r="A116" s="162" t="s">
        <v>12065</v>
      </c>
      <c r="B116" s="10" t="s">
        <v>141</v>
      </c>
      <c r="C116" s="162" t="s">
        <v>15115</v>
      </c>
      <c r="D116" s="10">
        <v>20.0</v>
      </c>
      <c r="E116" s="10">
        <v>20.0</v>
      </c>
      <c r="F116" s="162" t="s">
        <v>147</v>
      </c>
      <c r="G116" s="163"/>
      <c r="H116" s="163"/>
      <c r="I116" s="163"/>
      <c r="J116" s="163"/>
      <c r="K116" s="163"/>
      <c r="L116" s="163"/>
      <c r="M116" s="163"/>
      <c r="N116" s="163"/>
      <c r="O116" s="163"/>
      <c r="P116" s="163"/>
      <c r="Q116" s="163"/>
      <c r="R116" s="163"/>
      <c r="S116" s="163"/>
      <c r="T116" s="163"/>
      <c r="U116" s="163"/>
      <c r="V116" s="163"/>
      <c r="W116" s="163"/>
      <c r="X116" s="163"/>
      <c r="Y116" s="163"/>
      <c r="Z116" s="163"/>
    </row>
    <row r="117" ht="11.25" customHeight="1">
      <c r="A117" s="162" t="s">
        <v>12065</v>
      </c>
      <c r="B117" s="10" t="s">
        <v>141</v>
      </c>
      <c r="C117" s="162" t="s">
        <v>15116</v>
      </c>
      <c r="D117" s="10">
        <v>30.0</v>
      </c>
      <c r="E117" s="10">
        <v>30.0</v>
      </c>
      <c r="F117" s="162" t="s">
        <v>147</v>
      </c>
      <c r="G117" s="163"/>
      <c r="H117" s="163"/>
      <c r="I117" s="163"/>
      <c r="J117" s="163"/>
      <c r="K117" s="163"/>
      <c r="L117" s="163"/>
      <c r="M117" s="163"/>
      <c r="N117" s="163"/>
      <c r="O117" s="163"/>
      <c r="P117" s="163"/>
      <c r="Q117" s="163"/>
      <c r="R117" s="163"/>
      <c r="S117" s="163"/>
      <c r="T117" s="163"/>
      <c r="U117" s="163"/>
      <c r="V117" s="163"/>
      <c r="W117" s="163"/>
      <c r="X117" s="163"/>
      <c r="Y117" s="163"/>
      <c r="Z117" s="163"/>
    </row>
    <row r="118" ht="11.25" customHeight="1">
      <c r="A118" s="162" t="s">
        <v>12065</v>
      </c>
      <c r="B118" s="10" t="s">
        <v>141</v>
      </c>
      <c r="C118" s="162" t="s">
        <v>15117</v>
      </c>
      <c r="D118" s="10">
        <v>20.0</v>
      </c>
      <c r="E118" s="10">
        <v>20.0</v>
      </c>
      <c r="F118" s="162" t="s">
        <v>147</v>
      </c>
      <c r="G118" s="163"/>
      <c r="H118" s="163"/>
      <c r="I118" s="163"/>
      <c r="J118" s="163"/>
      <c r="K118" s="163"/>
      <c r="L118" s="163"/>
      <c r="M118" s="163"/>
      <c r="N118" s="163"/>
      <c r="O118" s="163"/>
      <c r="P118" s="163"/>
      <c r="Q118" s="163"/>
      <c r="R118" s="163"/>
      <c r="S118" s="163"/>
      <c r="T118" s="163"/>
      <c r="U118" s="163"/>
      <c r="V118" s="163"/>
      <c r="W118" s="163"/>
      <c r="X118" s="163"/>
      <c r="Y118" s="163"/>
      <c r="Z118" s="163"/>
    </row>
    <row r="119" ht="11.25" customHeight="1">
      <c r="A119" s="162" t="s">
        <v>12065</v>
      </c>
      <c r="B119" s="10" t="s">
        <v>141</v>
      </c>
      <c r="C119" s="162" t="s">
        <v>15118</v>
      </c>
      <c r="D119" s="10">
        <v>20.0</v>
      </c>
      <c r="E119" s="10">
        <v>20.0</v>
      </c>
      <c r="F119" s="162" t="s">
        <v>147</v>
      </c>
      <c r="G119" s="163"/>
      <c r="H119" s="163"/>
      <c r="I119" s="163"/>
      <c r="J119" s="163"/>
      <c r="K119" s="163"/>
      <c r="L119" s="163"/>
      <c r="M119" s="163"/>
      <c r="N119" s="163"/>
      <c r="O119" s="163"/>
      <c r="P119" s="163"/>
      <c r="Q119" s="163"/>
      <c r="R119" s="163"/>
      <c r="S119" s="163"/>
      <c r="T119" s="163"/>
      <c r="U119" s="163"/>
      <c r="V119" s="163"/>
      <c r="W119" s="163"/>
      <c r="X119" s="163"/>
      <c r="Y119" s="163"/>
      <c r="Z119" s="163"/>
    </row>
    <row r="120" ht="11.25" customHeight="1">
      <c r="A120" s="162" t="s">
        <v>12065</v>
      </c>
      <c r="B120" s="10" t="s">
        <v>141</v>
      </c>
      <c r="C120" s="162" t="s">
        <v>15119</v>
      </c>
      <c r="D120" s="10">
        <v>20.0</v>
      </c>
      <c r="E120" s="10">
        <v>20.0</v>
      </c>
      <c r="F120" s="162" t="s">
        <v>147</v>
      </c>
      <c r="G120" s="163"/>
      <c r="H120" s="163"/>
      <c r="I120" s="163"/>
      <c r="J120" s="163"/>
      <c r="K120" s="163"/>
      <c r="L120" s="163"/>
      <c r="M120" s="163"/>
      <c r="N120" s="163"/>
      <c r="O120" s="163"/>
      <c r="P120" s="163"/>
      <c r="Q120" s="163"/>
      <c r="R120" s="163"/>
      <c r="S120" s="163"/>
      <c r="T120" s="163"/>
      <c r="U120" s="163"/>
      <c r="V120" s="163"/>
      <c r="W120" s="163"/>
      <c r="X120" s="163"/>
      <c r="Y120" s="163"/>
      <c r="Z120" s="163"/>
    </row>
    <row r="121" ht="11.25" customHeight="1">
      <c r="A121" s="162" t="s">
        <v>12065</v>
      </c>
      <c r="B121" s="10" t="s">
        <v>141</v>
      </c>
      <c r="C121" s="162" t="s">
        <v>15120</v>
      </c>
      <c r="D121" s="10">
        <v>20.0</v>
      </c>
      <c r="E121" s="10">
        <v>20.0</v>
      </c>
      <c r="F121" s="162" t="s">
        <v>147</v>
      </c>
      <c r="G121" s="163"/>
      <c r="H121" s="163"/>
      <c r="I121" s="163"/>
      <c r="J121" s="163"/>
      <c r="K121" s="163"/>
      <c r="L121" s="163"/>
      <c r="M121" s="163"/>
      <c r="N121" s="163"/>
      <c r="O121" s="163"/>
      <c r="P121" s="163"/>
      <c r="Q121" s="163"/>
      <c r="R121" s="163"/>
      <c r="S121" s="163"/>
      <c r="T121" s="163"/>
      <c r="U121" s="163"/>
      <c r="V121" s="163"/>
      <c r="W121" s="163"/>
      <c r="X121" s="163"/>
      <c r="Y121" s="163"/>
      <c r="Z121" s="163"/>
    </row>
    <row r="122" ht="11.25" customHeight="1">
      <c r="A122" s="162" t="s">
        <v>12065</v>
      </c>
      <c r="B122" s="10" t="s">
        <v>141</v>
      </c>
      <c r="C122" s="162" t="s">
        <v>15121</v>
      </c>
      <c r="D122" s="10">
        <v>30.0</v>
      </c>
      <c r="E122" s="10">
        <v>30.0</v>
      </c>
      <c r="F122" s="162" t="s">
        <v>147</v>
      </c>
      <c r="G122" s="163"/>
      <c r="H122" s="163"/>
      <c r="I122" s="163"/>
      <c r="J122" s="163"/>
      <c r="K122" s="163"/>
      <c r="L122" s="163"/>
      <c r="M122" s="163"/>
      <c r="N122" s="163"/>
      <c r="O122" s="163"/>
      <c r="P122" s="163"/>
      <c r="Q122" s="163"/>
      <c r="R122" s="163"/>
      <c r="S122" s="163"/>
      <c r="T122" s="163"/>
      <c r="U122" s="163"/>
      <c r="V122" s="163"/>
      <c r="W122" s="163"/>
      <c r="X122" s="163"/>
      <c r="Y122" s="163"/>
      <c r="Z122" s="163"/>
    </row>
    <row r="123" ht="11.25" customHeight="1">
      <c r="A123" s="162" t="s">
        <v>12065</v>
      </c>
      <c r="B123" s="10" t="s">
        <v>141</v>
      </c>
      <c r="C123" s="162" t="s">
        <v>15122</v>
      </c>
      <c r="D123" s="10">
        <v>30.0</v>
      </c>
      <c r="E123" s="10">
        <v>30.0</v>
      </c>
      <c r="F123" s="162" t="s">
        <v>147</v>
      </c>
      <c r="G123" s="163"/>
      <c r="H123" s="163"/>
      <c r="I123" s="163"/>
      <c r="J123" s="163"/>
      <c r="K123" s="163"/>
      <c r="L123" s="163"/>
      <c r="M123" s="163"/>
      <c r="N123" s="163"/>
      <c r="O123" s="163"/>
      <c r="P123" s="163"/>
      <c r="Q123" s="163"/>
      <c r="R123" s="163"/>
      <c r="S123" s="163"/>
      <c r="T123" s="163"/>
      <c r="U123" s="163"/>
      <c r="V123" s="163"/>
      <c r="W123" s="163"/>
      <c r="X123" s="163"/>
      <c r="Y123" s="163"/>
      <c r="Z123" s="163"/>
    </row>
    <row r="124" ht="11.25" customHeight="1">
      <c r="A124" s="162" t="s">
        <v>12065</v>
      </c>
      <c r="B124" s="10" t="s">
        <v>141</v>
      </c>
      <c r="C124" s="162" t="s">
        <v>15123</v>
      </c>
      <c r="D124" s="10">
        <v>20.0</v>
      </c>
      <c r="E124" s="10">
        <v>20.0</v>
      </c>
      <c r="F124" s="162" t="s">
        <v>147</v>
      </c>
      <c r="G124" s="163"/>
      <c r="H124" s="163"/>
      <c r="I124" s="163"/>
      <c r="J124" s="163"/>
      <c r="K124" s="163"/>
      <c r="L124" s="163"/>
      <c r="M124" s="163"/>
      <c r="N124" s="163"/>
      <c r="O124" s="163"/>
      <c r="P124" s="163"/>
      <c r="Q124" s="163"/>
      <c r="R124" s="163"/>
      <c r="S124" s="163"/>
      <c r="T124" s="163"/>
      <c r="U124" s="163"/>
      <c r="V124" s="163"/>
      <c r="W124" s="163"/>
      <c r="X124" s="163"/>
      <c r="Y124" s="163"/>
      <c r="Z124" s="163"/>
    </row>
    <row r="125" ht="11.25" customHeight="1">
      <c r="A125" s="162" t="s">
        <v>12065</v>
      </c>
      <c r="B125" s="10" t="s">
        <v>141</v>
      </c>
      <c r="C125" s="162" t="s">
        <v>15124</v>
      </c>
      <c r="D125" s="10">
        <v>30.0</v>
      </c>
      <c r="E125" s="10">
        <v>30.0</v>
      </c>
      <c r="F125" s="162" t="s">
        <v>147</v>
      </c>
      <c r="G125" s="163"/>
      <c r="H125" s="163"/>
      <c r="I125" s="163"/>
      <c r="J125" s="163"/>
      <c r="K125" s="163"/>
      <c r="L125" s="163"/>
      <c r="M125" s="163"/>
      <c r="N125" s="163"/>
      <c r="O125" s="163"/>
      <c r="P125" s="163"/>
      <c r="Q125" s="163"/>
      <c r="R125" s="163"/>
      <c r="S125" s="163"/>
      <c r="T125" s="163"/>
      <c r="U125" s="163"/>
      <c r="V125" s="163"/>
      <c r="W125" s="163"/>
      <c r="X125" s="163"/>
      <c r="Y125" s="163"/>
      <c r="Z125" s="163"/>
    </row>
    <row r="126" ht="11.25" customHeight="1">
      <c r="A126" s="162" t="s">
        <v>12065</v>
      </c>
      <c r="B126" s="10" t="s">
        <v>141</v>
      </c>
      <c r="C126" s="162" t="s">
        <v>15125</v>
      </c>
      <c r="D126" s="10">
        <v>20.0</v>
      </c>
      <c r="E126" s="10">
        <v>20.0</v>
      </c>
      <c r="F126" s="162" t="s">
        <v>147</v>
      </c>
      <c r="G126" s="163"/>
      <c r="H126" s="163"/>
      <c r="I126" s="163"/>
      <c r="J126" s="163"/>
      <c r="K126" s="163"/>
      <c r="L126" s="163"/>
      <c r="M126" s="163"/>
      <c r="N126" s="163"/>
      <c r="O126" s="163"/>
      <c r="P126" s="163"/>
      <c r="Q126" s="163"/>
      <c r="R126" s="163"/>
      <c r="S126" s="163"/>
      <c r="T126" s="163"/>
      <c r="U126" s="163"/>
      <c r="V126" s="163"/>
      <c r="W126" s="163"/>
      <c r="X126" s="163"/>
      <c r="Y126" s="163"/>
      <c r="Z126" s="163"/>
    </row>
    <row r="127" ht="11.25" customHeight="1">
      <c r="A127" s="162" t="s">
        <v>12065</v>
      </c>
      <c r="B127" s="10" t="s">
        <v>141</v>
      </c>
      <c r="C127" s="162" t="s">
        <v>15126</v>
      </c>
      <c r="D127" s="10">
        <v>30.0</v>
      </c>
      <c r="E127" s="10">
        <v>30.0</v>
      </c>
      <c r="F127" s="162" t="s">
        <v>147</v>
      </c>
      <c r="G127" s="163"/>
      <c r="H127" s="163"/>
      <c r="I127" s="163"/>
      <c r="J127" s="163"/>
      <c r="K127" s="163"/>
      <c r="L127" s="163"/>
      <c r="M127" s="163"/>
      <c r="N127" s="163"/>
      <c r="O127" s="163"/>
      <c r="P127" s="163"/>
      <c r="Q127" s="163"/>
      <c r="R127" s="163"/>
      <c r="S127" s="163"/>
      <c r="T127" s="163"/>
      <c r="U127" s="163"/>
      <c r="V127" s="163"/>
      <c r="W127" s="163"/>
      <c r="X127" s="163"/>
      <c r="Y127" s="163"/>
      <c r="Z127" s="163"/>
    </row>
    <row r="128" ht="11.25" customHeight="1">
      <c r="A128" s="162" t="s">
        <v>12065</v>
      </c>
      <c r="B128" s="10" t="s">
        <v>141</v>
      </c>
      <c r="C128" s="162" t="s">
        <v>15127</v>
      </c>
      <c r="D128" s="10">
        <v>30.0</v>
      </c>
      <c r="E128" s="10">
        <v>30.0</v>
      </c>
      <c r="F128" s="162" t="s">
        <v>147</v>
      </c>
      <c r="G128" s="163"/>
      <c r="H128" s="163"/>
      <c r="I128" s="163"/>
      <c r="J128" s="163"/>
      <c r="K128" s="163"/>
      <c r="L128" s="163"/>
      <c r="M128" s="163"/>
      <c r="N128" s="163"/>
      <c r="O128" s="163"/>
      <c r="P128" s="163"/>
      <c r="Q128" s="163"/>
      <c r="R128" s="163"/>
      <c r="S128" s="163"/>
      <c r="T128" s="163"/>
      <c r="U128" s="163"/>
      <c r="V128" s="163"/>
      <c r="W128" s="163"/>
      <c r="X128" s="163"/>
      <c r="Y128" s="163"/>
      <c r="Z128" s="163"/>
    </row>
    <row r="129" ht="11.25" customHeight="1">
      <c r="A129" s="162" t="s">
        <v>12065</v>
      </c>
      <c r="B129" s="10" t="s">
        <v>141</v>
      </c>
      <c r="C129" s="162" t="s">
        <v>15128</v>
      </c>
      <c r="D129" s="10">
        <v>30.0</v>
      </c>
      <c r="E129" s="10">
        <v>30.0</v>
      </c>
      <c r="F129" s="162" t="s">
        <v>147</v>
      </c>
      <c r="G129" s="163"/>
      <c r="H129" s="163"/>
      <c r="I129" s="163"/>
      <c r="J129" s="163"/>
      <c r="K129" s="163"/>
      <c r="L129" s="163"/>
      <c r="M129" s="163"/>
      <c r="N129" s="163"/>
      <c r="O129" s="163"/>
      <c r="P129" s="163"/>
      <c r="Q129" s="163"/>
      <c r="R129" s="163"/>
      <c r="S129" s="163"/>
      <c r="T129" s="163"/>
      <c r="U129" s="163"/>
      <c r="V129" s="163"/>
      <c r="W129" s="163"/>
      <c r="X129" s="163"/>
      <c r="Y129" s="163"/>
      <c r="Z129" s="163"/>
    </row>
    <row r="130" ht="11.25" customHeight="1">
      <c r="A130" s="162" t="s">
        <v>12065</v>
      </c>
      <c r="B130" s="10" t="s">
        <v>141</v>
      </c>
      <c r="C130" s="162" t="s">
        <v>15129</v>
      </c>
      <c r="D130" s="10">
        <v>20.0</v>
      </c>
      <c r="E130" s="10">
        <v>20.0</v>
      </c>
      <c r="F130" s="162" t="s">
        <v>147</v>
      </c>
      <c r="G130" s="163"/>
      <c r="H130" s="163"/>
      <c r="I130" s="163"/>
      <c r="J130" s="163"/>
      <c r="K130" s="163"/>
      <c r="L130" s="163"/>
      <c r="M130" s="163"/>
      <c r="N130" s="163"/>
      <c r="O130" s="163"/>
      <c r="P130" s="163"/>
      <c r="Q130" s="163"/>
      <c r="R130" s="163"/>
      <c r="S130" s="163"/>
      <c r="T130" s="163"/>
      <c r="U130" s="163"/>
      <c r="V130" s="163"/>
      <c r="W130" s="163"/>
      <c r="X130" s="163"/>
      <c r="Y130" s="163"/>
      <c r="Z130" s="163"/>
    </row>
    <row r="131" ht="11.25" customHeight="1">
      <c r="A131" s="162" t="s">
        <v>12065</v>
      </c>
      <c r="B131" s="10" t="s">
        <v>141</v>
      </c>
      <c r="C131" s="162" t="s">
        <v>15130</v>
      </c>
      <c r="D131" s="10">
        <v>30.0</v>
      </c>
      <c r="E131" s="10">
        <v>30.0</v>
      </c>
      <c r="F131" s="162" t="s">
        <v>147</v>
      </c>
      <c r="G131" s="163"/>
      <c r="H131" s="163"/>
      <c r="I131" s="163"/>
      <c r="J131" s="163"/>
      <c r="K131" s="163"/>
      <c r="L131" s="163"/>
      <c r="M131" s="163"/>
      <c r="N131" s="163"/>
      <c r="O131" s="163"/>
      <c r="P131" s="163"/>
      <c r="Q131" s="163"/>
      <c r="R131" s="163"/>
      <c r="S131" s="163"/>
      <c r="T131" s="163"/>
      <c r="U131" s="163"/>
      <c r="V131" s="163"/>
      <c r="W131" s="163"/>
      <c r="X131" s="163"/>
      <c r="Y131" s="163"/>
      <c r="Z131" s="163"/>
    </row>
    <row r="132" ht="11.25" customHeight="1">
      <c r="A132" s="162" t="s">
        <v>12065</v>
      </c>
      <c r="B132" s="10" t="s">
        <v>141</v>
      </c>
      <c r="C132" s="162" t="s">
        <v>15131</v>
      </c>
      <c r="D132" s="10">
        <v>20.0</v>
      </c>
      <c r="E132" s="10">
        <v>20.0</v>
      </c>
      <c r="F132" s="162" t="s">
        <v>147</v>
      </c>
      <c r="G132" s="163"/>
      <c r="H132" s="163"/>
      <c r="I132" s="163"/>
      <c r="J132" s="163"/>
      <c r="K132" s="163"/>
      <c r="L132" s="163"/>
      <c r="M132" s="163"/>
      <c r="N132" s="163"/>
      <c r="O132" s="163"/>
      <c r="P132" s="163"/>
      <c r="Q132" s="163"/>
      <c r="R132" s="163"/>
      <c r="S132" s="163"/>
      <c r="T132" s="163"/>
      <c r="U132" s="163"/>
      <c r="V132" s="163"/>
      <c r="W132" s="163"/>
      <c r="X132" s="163"/>
      <c r="Y132" s="163"/>
      <c r="Z132" s="163"/>
    </row>
    <row r="133" ht="11.25" customHeight="1">
      <c r="A133" s="162" t="s">
        <v>12065</v>
      </c>
      <c r="B133" s="10" t="s">
        <v>141</v>
      </c>
      <c r="C133" s="162" t="s">
        <v>15132</v>
      </c>
      <c r="D133" s="10">
        <v>20.0</v>
      </c>
      <c r="E133" s="10">
        <v>20.0</v>
      </c>
      <c r="F133" s="162" t="s">
        <v>147</v>
      </c>
      <c r="G133" s="163"/>
      <c r="H133" s="163"/>
      <c r="I133" s="163"/>
      <c r="J133" s="163"/>
      <c r="K133" s="163"/>
      <c r="L133" s="163"/>
      <c r="M133" s="163"/>
      <c r="N133" s="163"/>
      <c r="O133" s="163"/>
      <c r="P133" s="163"/>
      <c r="Q133" s="163"/>
      <c r="R133" s="163"/>
      <c r="S133" s="163"/>
      <c r="T133" s="163"/>
      <c r="U133" s="163"/>
      <c r="V133" s="163"/>
      <c r="W133" s="163"/>
      <c r="X133" s="163"/>
      <c r="Y133" s="163"/>
      <c r="Z133" s="163"/>
    </row>
    <row r="134" ht="11.25" customHeight="1">
      <c r="A134" s="162" t="s">
        <v>12065</v>
      </c>
      <c r="B134" s="10" t="s">
        <v>141</v>
      </c>
      <c r="C134" s="162" t="s">
        <v>15133</v>
      </c>
      <c r="D134" s="10">
        <v>30.0</v>
      </c>
      <c r="E134" s="10">
        <v>30.0</v>
      </c>
      <c r="F134" s="162" t="s">
        <v>147</v>
      </c>
      <c r="G134" s="163"/>
      <c r="H134" s="163"/>
      <c r="I134" s="163"/>
      <c r="J134" s="163"/>
      <c r="K134" s="163"/>
      <c r="L134" s="163"/>
      <c r="M134" s="163"/>
      <c r="N134" s="163"/>
      <c r="O134" s="163"/>
      <c r="P134" s="163"/>
      <c r="Q134" s="163"/>
      <c r="R134" s="163"/>
      <c r="S134" s="163"/>
      <c r="T134" s="163"/>
      <c r="U134" s="163"/>
      <c r="V134" s="163"/>
      <c r="W134" s="163"/>
      <c r="X134" s="163"/>
      <c r="Y134" s="163"/>
      <c r="Z134" s="163"/>
    </row>
    <row r="135" ht="11.25" customHeight="1">
      <c r="A135" s="162" t="s">
        <v>12065</v>
      </c>
      <c r="B135" s="10" t="s">
        <v>141</v>
      </c>
      <c r="C135" s="162" t="s">
        <v>15134</v>
      </c>
      <c r="D135" s="10">
        <v>20.0</v>
      </c>
      <c r="E135" s="10">
        <v>20.0</v>
      </c>
      <c r="F135" s="162" t="s">
        <v>147</v>
      </c>
      <c r="G135" s="163"/>
      <c r="H135" s="163"/>
      <c r="I135" s="163"/>
      <c r="J135" s="163"/>
      <c r="K135" s="163"/>
      <c r="L135" s="163"/>
      <c r="M135" s="163"/>
      <c r="N135" s="163"/>
      <c r="O135" s="163"/>
      <c r="P135" s="163"/>
      <c r="Q135" s="163"/>
      <c r="R135" s="163"/>
      <c r="S135" s="163"/>
      <c r="T135" s="163"/>
      <c r="U135" s="163"/>
      <c r="V135" s="163"/>
      <c r="W135" s="163"/>
      <c r="X135" s="163"/>
      <c r="Y135" s="163"/>
      <c r="Z135" s="163"/>
    </row>
    <row r="136" ht="11.25" customHeight="1">
      <c r="A136" s="162" t="s">
        <v>12065</v>
      </c>
      <c r="B136" s="10" t="s">
        <v>141</v>
      </c>
      <c r="C136" s="162" t="s">
        <v>15135</v>
      </c>
      <c r="D136" s="10">
        <v>20.0</v>
      </c>
      <c r="E136" s="10">
        <v>20.0</v>
      </c>
      <c r="F136" s="162" t="s">
        <v>147</v>
      </c>
      <c r="G136" s="163"/>
      <c r="H136" s="163"/>
      <c r="I136" s="163"/>
      <c r="J136" s="163"/>
      <c r="K136" s="163"/>
      <c r="L136" s="163"/>
      <c r="M136" s="163"/>
      <c r="N136" s="163"/>
      <c r="O136" s="163"/>
      <c r="P136" s="163"/>
      <c r="Q136" s="163"/>
      <c r="R136" s="163"/>
      <c r="S136" s="163"/>
      <c r="T136" s="163"/>
      <c r="U136" s="163"/>
      <c r="V136" s="163"/>
      <c r="W136" s="163"/>
      <c r="X136" s="163"/>
      <c r="Y136" s="163"/>
      <c r="Z136" s="163"/>
    </row>
    <row r="137" ht="11.25" customHeight="1">
      <c r="A137" s="162" t="s">
        <v>12065</v>
      </c>
      <c r="B137" s="10" t="s">
        <v>141</v>
      </c>
      <c r="C137" s="162" t="s">
        <v>15136</v>
      </c>
      <c r="D137" s="10">
        <v>30.0</v>
      </c>
      <c r="E137" s="10">
        <v>30.0</v>
      </c>
      <c r="F137" s="162" t="s">
        <v>147</v>
      </c>
      <c r="G137" s="163"/>
      <c r="H137" s="163"/>
      <c r="I137" s="163"/>
      <c r="J137" s="163"/>
      <c r="K137" s="163"/>
      <c r="L137" s="163"/>
      <c r="M137" s="163"/>
      <c r="N137" s="163"/>
      <c r="O137" s="163"/>
      <c r="P137" s="163"/>
      <c r="Q137" s="163"/>
      <c r="R137" s="163"/>
      <c r="S137" s="163"/>
      <c r="T137" s="163"/>
      <c r="U137" s="163"/>
      <c r="V137" s="163"/>
      <c r="W137" s="163"/>
      <c r="X137" s="163"/>
      <c r="Y137" s="163"/>
      <c r="Z137" s="163"/>
    </row>
    <row r="138" ht="11.25" customHeight="1">
      <c r="A138" s="162" t="s">
        <v>12065</v>
      </c>
      <c r="B138" s="10" t="s">
        <v>141</v>
      </c>
      <c r="C138" s="162" t="s">
        <v>15137</v>
      </c>
      <c r="D138" s="10">
        <v>30.0</v>
      </c>
      <c r="E138" s="10">
        <v>30.0</v>
      </c>
      <c r="F138" s="162" t="s">
        <v>147</v>
      </c>
      <c r="G138" s="163"/>
      <c r="H138" s="163"/>
      <c r="I138" s="163"/>
      <c r="J138" s="163"/>
      <c r="K138" s="163"/>
      <c r="L138" s="163"/>
      <c r="M138" s="163"/>
      <c r="N138" s="163"/>
      <c r="O138" s="163"/>
      <c r="P138" s="163"/>
      <c r="Q138" s="163"/>
      <c r="R138" s="163"/>
      <c r="S138" s="163"/>
      <c r="T138" s="163"/>
      <c r="U138" s="163"/>
      <c r="V138" s="163"/>
      <c r="W138" s="163"/>
      <c r="X138" s="163"/>
      <c r="Y138" s="163"/>
      <c r="Z138" s="163"/>
    </row>
    <row r="139" ht="11.25" customHeight="1">
      <c r="A139" s="162" t="s">
        <v>12065</v>
      </c>
      <c r="B139" s="10" t="s">
        <v>141</v>
      </c>
      <c r="C139" s="162" t="s">
        <v>15138</v>
      </c>
      <c r="D139" s="10">
        <v>30.0</v>
      </c>
      <c r="E139" s="10">
        <v>30.0</v>
      </c>
      <c r="F139" s="162" t="s">
        <v>147</v>
      </c>
      <c r="G139" s="163"/>
      <c r="H139" s="163"/>
      <c r="I139" s="163"/>
      <c r="J139" s="163"/>
      <c r="K139" s="163"/>
      <c r="L139" s="163"/>
      <c r="M139" s="163"/>
      <c r="N139" s="163"/>
      <c r="O139" s="163"/>
      <c r="P139" s="163"/>
      <c r="Q139" s="163"/>
      <c r="R139" s="163"/>
      <c r="S139" s="163"/>
      <c r="T139" s="163"/>
      <c r="U139" s="163"/>
      <c r="V139" s="163"/>
      <c r="W139" s="163"/>
      <c r="X139" s="163"/>
      <c r="Y139" s="163"/>
      <c r="Z139" s="163"/>
    </row>
    <row r="140" ht="11.25" customHeight="1">
      <c r="A140" s="162" t="s">
        <v>12065</v>
      </c>
      <c r="B140" s="10" t="s">
        <v>141</v>
      </c>
      <c r="C140" s="162" t="s">
        <v>15139</v>
      </c>
      <c r="D140" s="10">
        <v>20.0</v>
      </c>
      <c r="E140" s="10">
        <v>20.0</v>
      </c>
      <c r="F140" s="162" t="s">
        <v>147</v>
      </c>
      <c r="G140" s="163"/>
      <c r="H140" s="163"/>
      <c r="I140" s="163"/>
      <c r="J140" s="163"/>
      <c r="K140" s="163"/>
      <c r="L140" s="163"/>
      <c r="M140" s="163"/>
      <c r="N140" s="163"/>
      <c r="O140" s="163"/>
      <c r="P140" s="163"/>
      <c r="Q140" s="163"/>
      <c r="R140" s="163"/>
      <c r="S140" s="163"/>
      <c r="T140" s="163"/>
      <c r="U140" s="163"/>
      <c r="V140" s="163"/>
      <c r="W140" s="163"/>
      <c r="X140" s="163"/>
      <c r="Y140" s="163"/>
      <c r="Z140" s="163"/>
    </row>
    <row r="141" ht="11.25" customHeight="1">
      <c r="A141" s="162" t="s">
        <v>12065</v>
      </c>
      <c r="B141" s="10" t="s">
        <v>141</v>
      </c>
      <c r="C141" s="162" t="s">
        <v>15140</v>
      </c>
      <c r="D141" s="10">
        <v>20.0</v>
      </c>
      <c r="E141" s="10">
        <v>20.0</v>
      </c>
      <c r="F141" s="162" t="s">
        <v>147</v>
      </c>
      <c r="G141" s="163"/>
      <c r="H141" s="163"/>
      <c r="I141" s="163"/>
      <c r="J141" s="163"/>
      <c r="K141" s="163"/>
      <c r="L141" s="163"/>
      <c r="M141" s="163"/>
      <c r="N141" s="163"/>
      <c r="O141" s="163"/>
      <c r="P141" s="163"/>
      <c r="Q141" s="163"/>
      <c r="R141" s="163"/>
      <c r="S141" s="163"/>
      <c r="T141" s="163"/>
      <c r="U141" s="163"/>
      <c r="V141" s="163"/>
      <c r="W141" s="163"/>
      <c r="X141" s="163"/>
      <c r="Y141" s="163"/>
      <c r="Z141" s="163"/>
    </row>
    <row r="142" ht="11.25" customHeight="1">
      <c r="A142" s="162" t="s">
        <v>12065</v>
      </c>
      <c r="B142" s="10" t="s">
        <v>141</v>
      </c>
      <c r="C142" s="162" t="s">
        <v>15141</v>
      </c>
      <c r="D142" s="10">
        <v>30.0</v>
      </c>
      <c r="E142" s="10">
        <v>30.0</v>
      </c>
      <c r="F142" s="162" t="s">
        <v>147</v>
      </c>
      <c r="G142" s="163"/>
      <c r="H142" s="163"/>
      <c r="I142" s="163"/>
      <c r="J142" s="163"/>
      <c r="K142" s="163"/>
      <c r="L142" s="163"/>
      <c r="M142" s="163"/>
      <c r="N142" s="163"/>
      <c r="O142" s="163"/>
      <c r="P142" s="163"/>
      <c r="Q142" s="163"/>
      <c r="R142" s="163"/>
      <c r="S142" s="163"/>
      <c r="T142" s="163"/>
      <c r="U142" s="163"/>
      <c r="V142" s="163"/>
      <c r="W142" s="163"/>
      <c r="X142" s="163"/>
      <c r="Y142" s="163"/>
      <c r="Z142" s="163"/>
    </row>
    <row r="143" ht="11.25" customHeight="1">
      <c r="A143" s="162" t="s">
        <v>12065</v>
      </c>
      <c r="B143" s="10" t="s">
        <v>141</v>
      </c>
      <c r="C143" s="162" t="s">
        <v>15142</v>
      </c>
      <c r="D143" s="10">
        <v>30.0</v>
      </c>
      <c r="E143" s="10">
        <v>30.0</v>
      </c>
      <c r="F143" s="162" t="s">
        <v>147</v>
      </c>
      <c r="G143" s="163"/>
      <c r="H143" s="163"/>
      <c r="I143" s="163"/>
      <c r="J143" s="163"/>
      <c r="K143" s="163"/>
      <c r="L143" s="163"/>
      <c r="M143" s="163"/>
      <c r="N143" s="163"/>
      <c r="O143" s="163"/>
      <c r="P143" s="163"/>
      <c r="Q143" s="163"/>
      <c r="R143" s="163"/>
      <c r="S143" s="163"/>
      <c r="T143" s="163"/>
      <c r="U143" s="163"/>
      <c r="V143" s="163"/>
      <c r="W143" s="163"/>
      <c r="X143" s="163"/>
      <c r="Y143" s="163"/>
      <c r="Z143" s="163"/>
    </row>
    <row r="144" ht="11.25" customHeight="1">
      <c r="A144" s="296" t="s">
        <v>12065</v>
      </c>
      <c r="B144" s="395" t="s">
        <v>141</v>
      </c>
      <c r="C144" s="162" t="s">
        <v>15143</v>
      </c>
      <c r="D144" s="10">
        <v>20.0</v>
      </c>
      <c r="E144" s="10">
        <v>20.0</v>
      </c>
      <c r="F144" s="162" t="s">
        <v>147</v>
      </c>
      <c r="G144" s="163"/>
      <c r="H144" s="163"/>
      <c r="I144" s="163"/>
      <c r="J144" s="163"/>
      <c r="K144" s="163"/>
      <c r="L144" s="163"/>
      <c r="M144" s="163"/>
      <c r="N144" s="163"/>
      <c r="O144" s="163"/>
      <c r="P144" s="163"/>
      <c r="Q144" s="163"/>
      <c r="R144" s="163"/>
      <c r="S144" s="163"/>
      <c r="T144" s="163"/>
      <c r="U144" s="163"/>
      <c r="V144" s="163"/>
      <c r="W144" s="163"/>
      <c r="X144" s="163"/>
      <c r="Y144" s="163"/>
      <c r="Z144" s="163"/>
    </row>
    <row r="145" ht="11.25" customHeight="1">
      <c r="A145" s="162" t="s">
        <v>12065</v>
      </c>
      <c r="B145" s="10" t="s">
        <v>141</v>
      </c>
      <c r="C145" s="162" t="s">
        <v>15144</v>
      </c>
      <c r="D145" s="10">
        <v>60.0</v>
      </c>
      <c r="E145" s="10">
        <v>60.0</v>
      </c>
      <c r="F145" s="162" t="s">
        <v>147</v>
      </c>
      <c r="G145" s="163"/>
      <c r="H145" s="163"/>
      <c r="I145" s="163"/>
      <c r="J145" s="163"/>
      <c r="K145" s="163"/>
      <c r="L145" s="163"/>
      <c r="M145" s="163"/>
      <c r="N145" s="163"/>
      <c r="O145" s="163"/>
      <c r="P145" s="163"/>
      <c r="Q145" s="163"/>
      <c r="R145" s="163"/>
      <c r="S145" s="163"/>
      <c r="T145" s="163"/>
      <c r="U145" s="163"/>
      <c r="V145" s="163"/>
      <c r="W145" s="163"/>
      <c r="X145" s="163"/>
      <c r="Y145" s="163"/>
      <c r="Z145" s="163"/>
    </row>
    <row r="146" ht="11.25" customHeight="1">
      <c r="A146" s="162" t="s">
        <v>12065</v>
      </c>
      <c r="B146" s="10" t="s">
        <v>141</v>
      </c>
      <c r="C146" s="162" t="s">
        <v>15145</v>
      </c>
      <c r="D146" s="10">
        <v>60.0</v>
      </c>
      <c r="E146" s="10">
        <v>60.0</v>
      </c>
      <c r="F146" s="162" t="s">
        <v>147</v>
      </c>
      <c r="G146" s="163"/>
      <c r="H146" s="163"/>
      <c r="I146" s="163"/>
      <c r="J146" s="163"/>
      <c r="K146" s="163"/>
      <c r="L146" s="163"/>
      <c r="M146" s="163"/>
      <c r="N146" s="163"/>
      <c r="O146" s="163"/>
      <c r="P146" s="163"/>
      <c r="Q146" s="163"/>
      <c r="R146" s="163"/>
      <c r="S146" s="163"/>
      <c r="T146" s="163"/>
      <c r="U146" s="163"/>
      <c r="V146" s="163"/>
      <c r="W146" s="163"/>
      <c r="X146" s="163"/>
      <c r="Y146" s="163"/>
      <c r="Z146" s="163"/>
    </row>
    <row r="147" ht="11.25" customHeight="1">
      <c r="A147" s="162" t="s">
        <v>12065</v>
      </c>
      <c r="B147" s="10" t="s">
        <v>141</v>
      </c>
      <c r="C147" s="162" t="s">
        <v>15146</v>
      </c>
      <c r="D147" s="10">
        <v>100.0</v>
      </c>
      <c r="E147" s="10">
        <v>100.0</v>
      </c>
      <c r="F147" s="162" t="s">
        <v>147</v>
      </c>
      <c r="G147" s="163"/>
      <c r="H147" s="163"/>
      <c r="I147" s="163"/>
      <c r="J147" s="163"/>
      <c r="K147" s="163"/>
      <c r="L147" s="163"/>
      <c r="M147" s="163"/>
      <c r="N147" s="163"/>
      <c r="O147" s="163"/>
      <c r="P147" s="163"/>
      <c r="Q147" s="163"/>
      <c r="R147" s="163"/>
      <c r="S147" s="163"/>
      <c r="T147" s="163"/>
      <c r="U147" s="163"/>
      <c r="V147" s="163"/>
      <c r="W147" s="163"/>
      <c r="X147" s="163"/>
      <c r="Y147" s="163"/>
      <c r="Z147" s="163"/>
    </row>
    <row r="148" ht="11.25" customHeight="1">
      <c r="A148" s="162" t="s">
        <v>12065</v>
      </c>
      <c r="B148" s="10" t="s">
        <v>141</v>
      </c>
      <c r="C148" s="162" t="s">
        <v>15147</v>
      </c>
      <c r="D148" s="10">
        <v>20.0</v>
      </c>
      <c r="E148" s="10">
        <v>20.0</v>
      </c>
      <c r="F148" s="162" t="s">
        <v>147</v>
      </c>
      <c r="G148" s="163"/>
      <c r="H148" s="163"/>
      <c r="I148" s="163"/>
      <c r="J148" s="163"/>
      <c r="K148" s="163"/>
      <c r="L148" s="163"/>
      <c r="M148" s="163"/>
      <c r="N148" s="163"/>
      <c r="O148" s="163"/>
      <c r="P148" s="163"/>
      <c r="Q148" s="163"/>
      <c r="R148" s="163"/>
      <c r="S148" s="163"/>
      <c r="T148" s="163"/>
      <c r="U148" s="163"/>
      <c r="V148" s="163"/>
      <c r="W148" s="163"/>
      <c r="X148" s="163"/>
      <c r="Y148" s="163"/>
      <c r="Z148" s="163"/>
    </row>
    <row r="149" ht="11.25" customHeight="1">
      <c r="A149" s="162" t="s">
        <v>12065</v>
      </c>
      <c r="B149" s="10" t="s">
        <v>141</v>
      </c>
      <c r="C149" s="162" t="s">
        <v>15148</v>
      </c>
      <c r="D149" s="10">
        <v>30.0</v>
      </c>
      <c r="E149" s="10">
        <v>30.0</v>
      </c>
      <c r="F149" s="162" t="s">
        <v>147</v>
      </c>
      <c r="G149" s="163"/>
      <c r="H149" s="163"/>
      <c r="I149" s="163"/>
      <c r="J149" s="163"/>
      <c r="K149" s="163"/>
      <c r="L149" s="163"/>
      <c r="M149" s="163"/>
      <c r="N149" s="163"/>
      <c r="O149" s="163"/>
      <c r="P149" s="163"/>
      <c r="Q149" s="163"/>
      <c r="R149" s="163"/>
      <c r="S149" s="163"/>
      <c r="T149" s="163"/>
      <c r="U149" s="163"/>
      <c r="V149" s="163"/>
      <c r="W149" s="163"/>
      <c r="X149" s="163"/>
      <c r="Y149" s="163"/>
      <c r="Z149" s="163"/>
    </row>
    <row r="150" ht="11.25" customHeight="1">
      <c r="A150" s="162" t="s">
        <v>12065</v>
      </c>
      <c r="B150" s="10" t="s">
        <v>141</v>
      </c>
      <c r="C150" s="162" t="s">
        <v>15149</v>
      </c>
      <c r="D150" s="10">
        <v>20.0</v>
      </c>
      <c r="E150" s="10">
        <v>20.0</v>
      </c>
      <c r="F150" s="162" t="s">
        <v>147</v>
      </c>
      <c r="G150" s="163"/>
      <c r="H150" s="163"/>
      <c r="I150" s="163"/>
      <c r="J150" s="163"/>
      <c r="K150" s="163"/>
      <c r="L150" s="163"/>
      <c r="M150" s="163"/>
      <c r="N150" s="163"/>
      <c r="O150" s="163"/>
      <c r="P150" s="163"/>
      <c r="Q150" s="163"/>
      <c r="R150" s="163"/>
      <c r="S150" s="163"/>
      <c r="T150" s="163"/>
      <c r="U150" s="163"/>
      <c r="V150" s="163"/>
      <c r="W150" s="163"/>
      <c r="X150" s="163"/>
      <c r="Y150" s="163"/>
      <c r="Z150" s="163"/>
    </row>
    <row r="151" ht="11.25" customHeight="1">
      <c r="A151" s="162" t="s">
        <v>157</v>
      </c>
      <c r="B151" s="10" t="s">
        <v>141</v>
      </c>
      <c r="C151" s="162" t="s">
        <v>15150</v>
      </c>
      <c r="D151" s="10">
        <v>20.0</v>
      </c>
      <c r="E151" s="10">
        <v>20.0</v>
      </c>
      <c r="F151" s="162" t="s">
        <v>157</v>
      </c>
      <c r="G151" s="163"/>
      <c r="H151" s="163"/>
      <c r="I151" s="163"/>
      <c r="J151" s="163"/>
      <c r="K151" s="163"/>
      <c r="L151" s="163"/>
      <c r="M151" s="163"/>
      <c r="N151" s="163"/>
      <c r="O151" s="163"/>
      <c r="P151" s="163"/>
      <c r="Q151" s="163"/>
      <c r="R151" s="163"/>
      <c r="S151" s="163"/>
      <c r="T151" s="163"/>
      <c r="U151" s="163"/>
      <c r="V151" s="163"/>
      <c r="W151" s="163"/>
      <c r="X151" s="163"/>
      <c r="Y151" s="163"/>
      <c r="Z151" s="163"/>
    </row>
    <row r="152" ht="11.25" customHeight="1">
      <c r="A152" s="162" t="s">
        <v>12089</v>
      </c>
      <c r="B152" s="10" t="s">
        <v>141</v>
      </c>
      <c r="C152" s="162" t="s">
        <v>15151</v>
      </c>
      <c r="D152" s="10">
        <v>50.0</v>
      </c>
      <c r="E152" s="10">
        <v>50.0</v>
      </c>
      <c r="F152" s="162" t="s">
        <v>834</v>
      </c>
      <c r="G152" s="163"/>
      <c r="H152" s="163"/>
      <c r="I152" s="163"/>
      <c r="J152" s="163"/>
      <c r="K152" s="163"/>
      <c r="L152" s="163"/>
      <c r="M152" s="163"/>
      <c r="N152" s="163"/>
      <c r="O152" s="163"/>
      <c r="P152" s="163"/>
      <c r="Q152" s="163"/>
      <c r="R152" s="163"/>
      <c r="S152" s="163"/>
      <c r="T152" s="163"/>
      <c r="U152" s="163"/>
      <c r="V152" s="163"/>
      <c r="W152" s="163"/>
      <c r="X152" s="163"/>
      <c r="Y152" s="163"/>
      <c r="Z152" s="163"/>
    </row>
    <row r="153" ht="11.25" customHeight="1">
      <c r="A153" s="162" t="s">
        <v>159</v>
      </c>
      <c r="B153" s="10" t="s">
        <v>141</v>
      </c>
      <c r="C153" s="162" t="s">
        <v>15152</v>
      </c>
      <c r="D153" s="10">
        <v>20.0</v>
      </c>
      <c r="E153" s="10">
        <v>20.0</v>
      </c>
      <c r="F153" s="162" t="s">
        <v>159</v>
      </c>
      <c r="G153" s="163"/>
      <c r="H153" s="163"/>
      <c r="I153" s="163"/>
      <c r="J153" s="163"/>
      <c r="K153" s="163"/>
      <c r="L153" s="163"/>
      <c r="M153" s="163"/>
      <c r="N153" s="163"/>
      <c r="O153" s="163"/>
      <c r="P153" s="163"/>
      <c r="Q153" s="163"/>
      <c r="R153" s="163"/>
      <c r="S153" s="163"/>
      <c r="T153" s="163"/>
      <c r="U153" s="163"/>
      <c r="V153" s="163"/>
      <c r="W153" s="163"/>
      <c r="X153" s="163"/>
      <c r="Y153" s="163"/>
      <c r="Z153" s="163"/>
    </row>
    <row r="154" ht="11.25" customHeight="1">
      <c r="A154" s="162" t="s">
        <v>159</v>
      </c>
      <c r="B154" s="10" t="s">
        <v>141</v>
      </c>
      <c r="C154" s="162" t="s">
        <v>15153</v>
      </c>
      <c r="D154" s="10">
        <v>20.0</v>
      </c>
      <c r="E154" s="10">
        <v>20.0</v>
      </c>
      <c r="F154" s="162" t="s">
        <v>159</v>
      </c>
      <c r="G154" s="163"/>
      <c r="H154" s="163"/>
      <c r="I154" s="163"/>
      <c r="J154" s="163"/>
      <c r="K154" s="163"/>
      <c r="L154" s="163"/>
      <c r="M154" s="163"/>
      <c r="N154" s="163"/>
      <c r="O154" s="163"/>
      <c r="P154" s="163"/>
      <c r="Q154" s="163"/>
      <c r="R154" s="163"/>
      <c r="S154" s="163"/>
      <c r="T154" s="163"/>
      <c r="U154" s="163"/>
      <c r="V154" s="163"/>
      <c r="W154" s="163"/>
      <c r="X154" s="163"/>
      <c r="Y154" s="163"/>
      <c r="Z154" s="163"/>
    </row>
    <row r="155" ht="11.25" customHeight="1">
      <c r="A155" s="162" t="s">
        <v>159</v>
      </c>
      <c r="B155" s="10" t="s">
        <v>141</v>
      </c>
      <c r="C155" s="162" t="s">
        <v>15154</v>
      </c>
      <c r="D155" s="10">
        <v>20.0</v>
      </c>
      <c r="E155" s="10">
        <v>20.0</v>
      </c>
      <c r="F155" s="162" t="s">
        <v>159</v>
      </c>
      <c r="G155" s="163"/>
      <c r="H155" s="163"/>
      <c r="I155" s="163"/>
      <c r="J155" s="163"/>
      <c r="K155" s="163"/>
      <c r="L155" s="163"/>
      <c r="M155" s="163"/>
      <c r="N155" s="163"/>
      <c r="O155" s="163"/>
      <c r="P155" s="163"/>
      <c r="Q155" s="163"/>
      <c r="R155" s="163"/>
      <c r="S155" s="163"/>
      <c r="T155" s="163"/>
      <c r="U155" s="163"/>
      <c r="V155" s="163"/>
      <c r="W155" s="163"/>
      <c r="X155" s="163"/>
      <c r="Y155" s="163"/>
      <c r="Z155" s="163"/>
    </row>
    <row r="156" ht="11.25" customHeight="1">
      <c r="A156" s="162" t="s">
        <v>159</v>
      </c>
      <c r="B156" s="10" t="s">
        <v>141</v>
      </c>
      <c r="C156" s="162" t="s">
        <v>15155</v>
      </c>
      <c r="D156" s="10">
        <v>20.0</v>
      </c>
      <c r="E156" s="10">
        <v>20.0</v>
      </c>
      <c r="F156" s="162" t="s">
        <v>159</v>
      </c>
      <c r="G156" s="163"/>
      <c r="H156" s="163"/>
      <c r="I156" s="163"/>
      <c r="J156" s="163"/>
      <c r="K156" s="163"/>
      <c r="L156" s="163"/>
      <c r="M156" s="163"/>
      <c r="N156" s="163"/>
      <c r="O156" s="163"/>
      <c r="P156" s="163"/>
      <c r="Q156" s="163"/>
      <c r="R156" s="163"/>
      <c r="S156" s="163"/>
      <c r="T156" s="163"/>
      <c r="U156" s="163"/>
      <c r="V156" s="163"/>
      <c r="W156" s="163"/>
      <c r="X156" s="163"/>
      <c r="Y156" s="163"/>
      <c r="Z156" s="163"/>
    </row>
    <row r="157" ht="11.25" customHeight="1">
      <c r="A157" s="162" t="s">
        <v>159</v>
      </c>
      <c r="B157" s="10" t="s">
        <v>141</v>
      </c>
      <c r="C157" s="162" t="s">
        <v>15156</v>
      </c>
      <c r="D157" s="10">
        <v>20.0</v>
      </c>
      <c r="E157" s="10">
        <v>20.0</v>
      </c>
      <c r="F157" s="162" t="s">
        <v>159</v>
      </c>
      <c r="G157" s="163"/>
      <c r="H157" s="163"/>
      <c r="I157" s="163"/>
      <c r="J157" s="163"/>
      <c r="K157" s="163"/>
      <c r="L157" s="163"/>
      <c r="M157" s="163"/>
      <c r="N157" s="163"/>
      <c r="O157" s="163"/>
      <c r="P157" s="163"/>
      <c r="Q157" s="163"/>
      <c r="R157" s="163"/>
      <c r="S157" s="163"/>
      <c r="T157" s="163"/>
      <c r="U157" s="163"/>
      <c r="V157" s="163"/>
      <c r="W157" s="163"/>
      <c r="X157" s="163"/>
      <c r="Y157" s="163"/>
      <c r="Z157" s="163"/>
    </row>
    <row r="158" ht="11.25" customHeight="1">
      <c r="A158" s="162" t="s">
        <v>159</v>
      </c>
      <c r="B158" s="10" t="s">
        <v>141</v>
      </c>
      <c r="C158" s="162" t="s">
        <v>15157</v>
      </c>
      <c r="D158" s="10">
        <v>20.0</v>
      </c>
      <c r="E158" s="10">
        <v>20.0</v>
      </c>
      <c r="F158" s="162" t="s">
        <v>159</v>
      </c>
      <c r="G158" s="163"/>
      <c r="H158" s="163"/>
      <c r="I158" s="163"/>
      <c r="J158" s="163"/>
      <c r="K158" s="163"/>
      <c r="L158" s="163"/>
      <c r="M158" s="163"/>
      <c r="N158" s="163"/>
      <c r="O158" s="163"/>
      <c r="P158" s="163"/>
      <c r="Q158" s="163"/>
      <c r="R158" s="163"/>
      <c r="S158" s="163"/>
      <c r="T158" s="163"/>
      <c r="U158" s="163"/>
      <c r="V158" s="163"/>
      <c r="W158" s="163"/>
      <c r="X158" s="163"/>
      <c r="Y158" s="163"/>
      <c r="Z158" s="163"/>
    </row>
    <row r="159" ht="11.25" customHeight="1">
      <c r="A159" s="162" t="s">
        <v>159</v>
      </c>
      <c r="B159" s="10" t="s">
        <v>141</v>
      </c>
      <c r="C159" s="162" t="s">
        <v>15158</v>
      </c>
      <c r="D159" s="10">
        <v>20.0</v>
      </c>
      <c r="E159" s="10">
        <v>20.0</v>
      </c>
      <c r="F159" s="162" t="s">
        <v>159</v>
      </c>
      <c r="G159" s="163"/>
      <c r="H159" s="163"/>
      <c r="I159" s="163"/>
      <c r="J159" s="163"/>
      <c r="K159" s="163"/>
      <c r="L159" s="163"/>
      <c r="M159" s="163"/>
      <c r="N159" s="163"/>
      <c r="O159" s="163"/>
      <c r="P159" s="163"/>
      <c r="Q159" s="163"/>
      <c r="R159" s="163"/>
      <c r="S159" s="163"/>
      <c r="T159" s="163"/>
      <c r="U159" s="163"/>
      <c r="V159" s="163"/>
      <c r="W159" s="163"/>
      <c r="X159" s="163"/>
      <c r="Y159" s="163"/>
      <c r="Z159" s="163"/>
    </row>
    <row r="160" ht="11.25" customHeight="1">
      <c r="A160" s="162" t="s">
        <v>159</v>
      </c>
      <c r="B160" s="10" t="s">
        <v>141</v>
      </c>
      <c r="C160" s="162" t="s">
        <v>15159</v>
      </c>
      <c r="D160" s="10">
        <v>20.0</v>
      </c>
      <c r="E160" s="10">
        <v>20.0</v>
      </c>
      <c r="F160" s="162" t="s">
        <v>159</v>
      </c>
      <c r="G160" s="163"/>
      <c r="H160" s="163"/>
      <c r="I160" s="163"/>
      <c r="J160" s="163"/>
      <c r="K160" s="163"/>
      <c r="L160" s="163"/>
      <c r="M160" s="163"/>
      <c r="N160" s="163"/>
      <c r="O160" s="163"/>
      <c r="P160" s="163"/>
      <c r="Q160" s="163"/>
      <c r="R160" s="163"/>
      <c r="S160" s="163"/>
      <c r="T160" s="163"/>
      <c r="U160" s="163"/>
      <c r="V160" s="163"/>
      <c r="W160" s="163"/>
      <c r="X160" s="163"/>
      <c r="Y160" s="163"/>
      <c r="Z160" s="163"/>
    </row>
    <row r="161" ht="11.25" customHeight="1">
      <c r="A161" s="162" t="s">
        <v>159</v>
      </c>
      <c r="B161" s="10" t="s">
        <v>141</v>
      </c>
      <c r="C161" s="162" t="s">
        <v>15160</v>
      </c>
      <c r="D161" s="10">
        <v>20.0</v>
      </c>
      <c r="E161" s="10">
        <v>20.0</v>
      </c>
      <c r="F161" s="162" t="s">
        <v>159</v>
      </c>
      <c r="G161" s="163"/>
      <c r="H161" s="163"/>
      <c r="I161" s="163"/>
      <c r="J161" s="163"/>
      <c r="K161" s="163"/>
      <c r="L161" s="163"/>
      <c r="M161" s="163"/>
      <c r="N161" s="163"/>
      <c r="O161" s="163"/>
      <c r="P161" s="163"/>
      <c r="Q161" s="163"/>
      <c r="R161" s="163"/>
      <c r="S161" s="163"/>
      <c r="T161" s="163"/>
      <c r="U161" s="163"/>
      <c r="V161" s="163"/>
      <c r="W161" s="163"/>
      <c r="X161" s="163"/>
      <c r="Y161" s="163"/>
      <c r="Z161" s="163"/>
    </row>
    <row r="162" ht="11.25" customHeight="1">
      <c r="A162" s="162" t="s">
        <v>159</v>
      </c>
      <c r="B162" s="10" t="s">
        <v>141</v>
      </c>
      <c r="C162" s="162" t="s">
        <v>15161</v>
      </c>
      <c r="D162" s="10">
        <v>20.0</v>
      </c>
      <c r="E162" s="10">
        <v>20.0</v>
      </c>
      <c r="F162" s="162" t="s">
        <v>159</v>
      </c>
      <c r="G162" s="163"/>
      <c r="H162" s="163"/>
      <c r="I162" s="163"/>
      <c r="J162" s="163"/>
      <c r="K162" s="163"/>
      <c r="L162" s="163"/>
      <c r="M162" s="163"/>
      <c r="N162" s="163"/>
      <c r="O162" s="163"/>
      <c r="P162" s="163"/>
      <c r="Q162" s="163"/>
      <c r="R162" s="163"/>
      <c r="S162" s="163"/>
      <c r="T162" s="163"/>
      <c r="U162" s="163"/>
      <c r="V162" s="163"/>
      <c r="W162" s="163"/>
      <c r="X162" s="163"/>
      <c r="Y162" s="163"/>
      <c r="Z162" s="163"/>
    </row>
    <row r="163" ht="11.25" customHeight="1">
      <c r="A163" s="162" t="s">
        <v>159</v>
      </c>
      <c r="B163" s="10" t="s">
        <v>141</v>
      </c>
      <c r="C163" s="162" t="s">
        <v>15161</v>
      </c>
      <c r="D163" s="10">
        <v>20.0</v>
      </c>
      <c r="E163" s="10">
        <v>20.0</v>
      </c>
      <c r="F163" s="162" t="s">
        <v>159</v>
      </c>
      <c r="G163" s="163"/>
      <c r="H163" s="163"/>
      <c r="I163" s="163"/>
      <c r="J163" s="163"/>
      <c r="K163" s="163"/>
      <c r="L163" s="163"/>
      <c r="M163" s="163"/>
      <c r="N163" s="163"/>
      <c r="O163" s="163"/>
      <c r="P163" s="163"/>
      <c r="Q163" s="163"/>
      <c r="R163" s="163"/>
      <c r="S163" s="163"/>
      <c r="T163" s="163"/>
      <c r="U163" s="163"/>
      <c r="V163" s="163"/>
      <c r="W163" s="163"/>
      <c r="X163" s="163"/>
      <c r="Y163" s="163"/>
      <c r="Z163" s="163"/>
    </row>
    <row r="164" ht="11.25" customHeight="1">
      <c r="A164" s="162" t="s">
        <v>159</v>
      </c>
      <c r="B164" s="10" t="s">
        <v>141</v>
      </c>
      <c r="C164" s="162" t="s">
        <v>15162</v>
      </c>
      <c r="D164" s="10">
        <v>20.0</v>
      </c>
      <c r="E164" s="10">
        <v>20.0</v>
      </c>
      <c r="F164" s="162" t="s">
        <v>159</v>
      </c>
      <c r="G164" s="163"/>
      <c r="H164" s="163"/>
      <c r="I164" s="163"/>
      <c r="J164" s="163"/>
      <c r="K164" s="163"/>
      <c r="L164" s="163"/>
      <c r="M164" s="163"/>
      <c r="N164" s="163"/>
      <c r="O164" s="163"/>
      <c r="P164" s="163"/>
      <c r="Q164" s="163"/>
      <c r="R164" s="163"/>
      <c r="S164" s="163"/>
      <c r="T164" s="163"/>
      <c r="U164" s="163"/>
      <c r="V164" s="163"/>
      <c r="W164" s="163"/>
      <c r="X164" s="163"/>
      <c r="Y164" s="163"/>
      <c r="Z164" s="163"/>
    </row>
    <row r="165" ht="11.25" customHeight="1">
      <c r="A165" s="162" t="s">
        <v>159</v>
      </c>
      <c r="B165" s="10" t="s">
        <v>141</v>
      </c>
      <c r="C165" s="162" t="s">
        <v>15163</v>
      </c>
      <c r="D165" s="10">
        <v>20.0</v>
      </c>
      <c r="E165" s="10">
        <v>20.0</v>
      </c>
      <c r="F165" s="162" t="s">
        <v>159</v>
      </c>
      <c r="G165" s="163"/>
      <c r="H165" s="163"/>
      <c r="I165" s="163"/>
      <c r="J165" s="163"/>
      <c r="K165" s="163"/>
      <c r="L165" s="163"/>
      <c r="M165" s="163"/>
      <c r="N165" s="163"/>
      <c r="O165" s="163"/>
      <c r="P165" s="163"/>
      <c r="Q165" s="163"/>
      <c r="R165" s="163"/>
      <c r="S165" s="163"/>
      <c r="T165" s="163"/>
      <c r="U165" s="163"/>
      <c r="V165" s="163"/>
      <c r="W165" s="163"/>
      <c r="X165" s="163"/>
      <c r="Y165" s="163"/>
      <c r="Z165" s="163"/>
    </row>
    <row r="166" ht="11.25" customHeight="1">
      <c r="A166" s="162" t="s">
        <v>11156</v>
      </c>
      <c r="B166" s="10" t="s">
        <v>177</v>
      </c>
      <c r="C166" s="162" t="s">
        <v>15164</v>
      </c>
      <c r="D166" s="10">
        <v>20.0</v>
      </c>
      <c r="E166" s="10">
        <v>20.0</v>
      </c>
      <c r="F166" s="162" t="s">
        <v>189</v>
      </c>
      <c r="G166" s="163"/>
      <c r="H166" s="163"/>
      <c r="I166" s="163"/>
      <c r="J166" s="163"/>
      <c r="K166" s="163"/>
      <c r="L166" s="163"/>
      <c r="M166" s="163"/>
      <c r="N166" s="163"/>
      <c r="O166" s="163"/>
      <c r="P166" s="163"/>
      <c r="Q166" s="163"/>
      <c r="R166" s="163"/>
      <c r="S166" s="163"/>
      <c r="T166" s="163"/>
      <c r="U166" s="163"/>
      <c r="V166" s="163"/>
      <c r="W166" s="163"/>
      <c r="X166" s="163"/>
      <c r="Y166" s="163"/>
      <c r="Z166" s="163"/>
    </row>
    <row r="167" ht="11.25" customHeight="1">
      <c r="A167" s="162" t="s">
        <v>11156</v>
      </c>
      <c r="B167" s="10" t="s">
        <v>177</v>
      </c>
      <c r="C167" s="162" t="s">
        <v>15165</v>
      </c>
      <c r="D167" s="10">
        <v>20.0</v>
      </c>
      <c r="E167" s="10">
        <v>20.0</v>
      </c>
      <c r="F167" s="162" t="s">
        <v>189</v>
      </c>
      <c r="G167" s="163"/>
      <c r="H167" s="163"/>
      <c r="I167" s="163"/>
      <c r="J167" s="163"/>
      <c r="K167" s="163"/>
      <c r="L167" s="163"/>
      <c r="M167" s="163"/>
      <c r="N167" s="163"/>
      <c r="O167" s="163"/>
      <c r="P167" s="163"/>
      <c r="Q167" s="163"/>
      <c r="R167" s="163"/>
      <c r="S167" s="163"/>
      <c r="T167" s="163"/>
      <c r="U167" s="163"/>
      <c r="V167" s="163"/>
      <c r="W167" s="163"/>
      <c r="X167" s="163"/>
      <c r="Y167" s="163"/>
      <c r="Z167" s="163"/>
    </row>
    <row r="168" ht="11.25" customHeight="1">
      <c r="A168" s="162" t="s">
        <v>11156</v>
      </c>
      <c r="B168" s="10" t="s">
        <v>177</v>
      </c>
      <c r="C168" s="162" t="s">
        <v>15166</v>
      </c>
      <c r="D168" s="10">
        <v>20.0</v>
      </c>
      <c r="E168" s="10">
        <v>20.0</v>
      </c>
      <c r="F168" s="162" t="s">
        <v>189</v>
      </c>
      <c r="G168" s="163"/>
      <c r="H168" s="163"/>
      <c r="I168" s="163"/>
      <c r="J168" s="163"/>
      <c r="K168" s="163"/>
      <c r="L168" s="163"/>
      <c r="M168" s="163"/>
      <c r="N168" s="163"/>
      <c r="O168" s="163"/>
      <c r="P168" s="163"/>
      <c r="Q168" s="163"/>
      <c r="R168" s="163"/>
      <c r="S168" s="163"/>
      <c r="T168" s="163"/>
      <c r="U168" s="163"/>
      <c r="V168" s="163"/>
      <c r="W168" s="163"/>
      <c r="X168" s="163"/>
      <c r="Y168" s="163"/>
      <c r="Z168" s="163"/>
    </row>
    <row r="169" ht="11.25" customHeight="1">
      <c r="A169" s="162" t="s">
        <v>11156</v>
      </c>
      <c r="B169" s="10" t="s">
        <v>177</v>
      </c>
      <c r="C169" s="162" t="s">
        <v>15167</v>
      </c>
      <c r="D169" s="10">
        <v>20.0</v>
      </c>
      <c r="E169" s="10">
        <v>20.0</v>
      </c>
      <c r="F169" s="162" t="s">
        <v>189</v>
      </c>
      <c r="G169" s="163"/>
      <c r="H169" s="163"/>
      <c r="I169" s="163"/>
      <c r="J169" s="163"/>
      <c r="K169" s="163"/>
      <c r="L169" s="163"/>
      <c r="M169" s="163"/>
      <c r="N169" s="163"/>
      <c r="O169" s="163"/>
      <c r="P169" s="163"/>
      <c r="Q169" s="163"/>
      <c r="R169" s="163"/>
      <c r="S169" s="163"/>
      <c r="T169" s="163"/>
      <c r="U169" s="163"/>
      <c r="V169" s="163"/>
      <c r="W169" s="163"/>
      <c r="X169" s="163"/>
      <c r="Y169" s="163"/>
      <c r="Z169" s="163"/>
    </row>
    <row r="170" ht="11.25" customHeight="1">
      <c r="A170" s="162" t="s">
        <v>11156</v>
      </c>
      <c r="B170" s="10" t="s">
        <v>177</v>
      </c>
      <c r="C170" s="162" t="s">
        <v>15168</v>
      </c>
      <c r="D170" s="10">
        <v>20.0</v>
      </c>
      <c r="E170" s="10">
        <v>20.0</v>
      </c>
      <c r="F170" s="162" t="s">
        <v>189</v>
      </c>
      <c r="G170" s="163"/>
      <c r="H170" s="163"/>
      <c r="I170" s="163"/>
      <c r="J170" s="163"/>
      <c r="K170" s="163"/>
      <c r="L170" s="163"/>
      <c r="M170" s="163"/>
      <c r="N170" s="163"/>
      <c r="O170" s="163"/>
      <c r="P170" s="163"/>
      <c r="Q170" s="163"/>
      <c r="R170" s="163"/>
      <c r="S170" s="163"/>
      <c r="T170" s="163"/>
      <c r="U170" s="163"/>
      <c r="V170" s="163"/>
      <c r="W170" s="163"/>
      <c r="X170" s="163"/>
      <c r="Y170" s="163"/>
      <c r="Z170" s="163"/>
    </row>
    <row r="171" ht="11.25" customHeight="1">
      <c r="A171" s="162" t="s">
        <v>11156</v>
      </c>
      <c r="B171" s="10" t="s">
        <v>177</v>
      </c>
      <c r="C171" s="162" t="s">
        <v>15169</v>
      </c>
      <c r="D171" s="10">
        <v>20.0</v>
      </c>
      <c r="E171" s="10">
        <v>20.0</v>
      </c>
      <c r="F171" s="162" t="s">
        <v>189</v>
      </c>
      <c r="G171" s="163"/>
      <c r="H171" s="163"/>
      <c r="I171" s="163"/>
      <c r="J171" s="163"/>
      <c r="K171" s="163"/>
      <c r="L171" s="163"/>
      <c r="M171" s="163"/>
      <c r="N171" s="163"/>
      <c r="O171" s="163"/>
      <c r="P171" s="163"/>
      <c r="Q171" s="163"/>
      <c r="R171" s="163"/>
      <c r="S171" s="163"/>
      <c r="T171" s="163"/>
      <c r="U171" s="163"/>
      <c r="V171" s="163"/>
      <c r="W171" s="163"/>
      <c r="X171" s="163"/>
      <c r="Y171" s="163"/>
      <c r="Z171" s="163"/>
    </row>
    <row r="172" ht="11.25" customHeight="1">
      <c r="A172" s="162" t="s">
        <v>11156</v>
      </c>
      <c r="B172" s="10" t="s">
        <v>177</v>
      </c>
      <c r="C172" s="162" t="s">
        <v>15170</v>
      </c>
      <c r="D172" s="10">
        <v>20.0</v>
      </c>
      <c r="E172" s="10">
        <v>20.0</v>
      </c>
      <c r="F172" s="162" t="s">
        <v>189</v>
      </c>
      <c r="G172" s="163"/>
      <c r="H172" s="163"/>
      <c r="I172" s="163"/>
      <c r="J172" s="163"/>
      <c r="K172" s="163"/>
      <c r="L172" s="163"/>
      <c r="M172" s="163"/>
      <c r="N172" s="163"/>
      <c r="O172" s="163"/>
      <c r="P172" s="163"/>
      <c r="Q172" s="163"/>
      <c r="R172" s="163"/>
      <c r="S172" s="163"/>
      <c r="T172" s="163"/>
      <c r="U172" s="163"/>
      <c r="V172" s="163"/>
      <c r="W172" s="163"/>
      <c r="X172" s="163"/>
      <c r="Y172" s="163"/>
      <c r="Z172" s="163"/>
    </row>
    <row r="173" ht="11.25" customHeight="1">
      <c r="A173" s="162" t="s">
        <v>11156</v>
      </c>
      <c r="B173" s="10" t="s">
        <v>177</v>
      </c>
      <c r="C173" s="162" t="s">
        <v>15171</v>
      </c>
      <c r="D173" s="10">
        <v>20.0</v>
      </c>
      <c r="E173" s="10">
        <v>20.0</v>
      </c>
      <c r="F173" s="162" t="s">
        <v>189</v>
      </c>
      <c r="G173" s="163"/>
      <c r="H173" s="163"/>
      <c r="I173" s="163"/>
      <c r="J173" s="163"/>
      <c r="K173" s="163"/>
      <c r="L173" s="163"/>
      <c r="M173" s="163"/>
      <c r="N173" s="163"/>
      <c r="O173" s="163"/>
      <c r="P173" s="163"/>
      <c r="Q173" s="163"/>
      <c r="R173" s="163"/>
      <c r="S173" s="163"/>
      <c r="T173" s="163"/>
      <c r="U173" s="163"/>
      <c r="V173" s="163"/>
      <c r="W173" s="163"/>
      <c r="X173" s="163"/>
      <c r="Y173" s="163"/>
      <c r="Z173" s="163"/>
    </row>
    <row r="174" ht="11.25" customHeight="1">
      <c r="A174" s="162" t="s">
        <v>11156</v>
      </c>
      <c r="B174" s="10" t="s">
        <v>177</v>
      </c>
      <c r="C174" s="162" t="s">
        <v>15172</v>
      </c>
      <c r="D174" s="10">
        <v>20.0</v>
      </c>
      <c r="E174" s="10">
        <v>20.0</v>
      </c>
      <c r="F174" s="162" t="s">
        <v>189</v>
      </c>
      <c r="G174" s="163"/>
      <c r="H174" s="163"/>
      <c r="I174" s="163"/>
      <c r="J174" s="163"/>
      <c r="K174" s="163"/>
      <c r="L174" s="163"/>
      <c r="M174" s="163"/>
      <c r="N174" s="163"/>
      <c r="O174" s="163"/>
      <c r="P174" s="163"/>
      <c r="Q174" s="163"/>
      <c r="R174" s="163"/>
      <c r="S174" s="163"/>
      <c r="T174" s="163"/>
      <c r="U174" s="163"/>
      <c r="V174" s="163"/>
      <c r="W174" s="163"/>
      <c r="X174" s="163"/>
      <c r="Y174" s="163"/>
      <c r="Z174" s="163"/>
    </row>
    <row r="175" ht="11.25" customHeight="1">
      <c r="A175" s="162" t="s">
        <v>11156</v>
      </c>
      <c r="B175" s="10" t="s">
        <v>177</v>
      </c>
      <c r="C175" s="162" t="s">
        <v>15173</v>
      </c>
      <c r="D175" s="10">
        <v>20.0</v>
      </c>
      <c r="E175" s="10">
        <v>20.0</v>
      </c>
      <c r="F175" s="162" t="s">
        <v>189</v>
      </c>
      <c r="G175" s="163"/>
      <c r="H175" s="163"/>
      <c r="I175" s="163"/>
      <c r="J175" s="163"/>
      <c r="K175" s="163"/>
      <c r="L175" s="163"/>
      <c r="M175" s="163"/>
      <c r="N175" s="163"/>
      <c r="O175" s="163"/>
      <c r="P175" s="163"/>
      <c r="Q175" s="163"/>
      <c r="R175" s="163"/>
      <c r="S175" s="163"/>
      <c r="T175" s="163"/>
      <c r="U175" s="163"/>
      <c r="V175" s="163"/>
      <c r="W175" s="163"/>
      <c r="X175" s="163"/>
      <c r="Y175" s="163"/>
      <c r="Z175" s="163"/>
    </row>
    <row r="176" ht="11.25" customHeight="1">
      <c r="A176" s="162" t="s">
        <v>203</v>
      </c>
      <c r="B176" s="10" t="s">
        <v>177</v>
      </c>
      <c r="C176" s="162" t="s">
        <v>15174</v>
      </c>
      <c r="D176" s="10">
        <v>60.0</v>
      </c>
      <c r="E176" s="10">
        <v>60.0</v>
      </c>
      <c r="F176" s="162" t="s">
        <v>203</v>
      </c>
      <c r="G176" s="163"/>
      <c r="H176" s="163"/>
      <c r="I176" s="163"/>
      <c r="J176" s="163"/>
      <c r="K176" s="163"/>
      <c r="L176" s="163"/>
      <c r="M176" s="163"/>
      <c r="N176" s="163"/>
      <c r="O176" s="163"/>
      <c r="P176" s="163"/>
      <c r="Q176" s="163"/>
      <c r="R176" s="163"/>
      <c r="S176" s="163"/>
      <c r="T176" s="163"/>
      <c r="U176" s="163"/>
      <c r="V176" s="163"/>
      <c r="W176" s="163"/>
      <c r="X176" s="163"/>
      <c r="Y176" s="163"/>
      <c r="Z176" s="163"/>
    </row>
    <row r="177" ht="11.25" customHeight="1">
      <c r="A177" s="162" t="s">
        <v>203</v>
      </c>
      <c r="B177" s="10" t="s">
        <v>177</v>
      </c>
      <c r="C177" s="162" t="s">
        <v>15175</v>
      </c>
      <c r="D177" s="10">
        <v>60.0</v>
      </c>
      <c r="E177" s="10">
        <v>60.0</v>
      </c>
      <c r="F177" s="162" t="s">
        <v>203</v>
      </c>
      <c r="G177" s="163"/>
      <c r="H177" s="163"/>
      <c r="I177" s="163"/>
      <c r="J177" s="163"/>
      <c r="K177" s="163"/>
      <c r="L177" s="163"/>
      <c r="M177" s="163"/>
      <c r="N177" s="163"/>
      <c r="O177" s="163"/>
      <c r="P177" s="163"/>
      <c r="Q177" s="163"/>
      <c r="R177" s="163"/>
      <c r="S177" s="163"/>
      <c r="T177" s="163"/>
      <c r="U177" s="163"/>
      <c r="V177" s="163"/>
      <c r="W177" s="163"/>
      <c r="X177" s="163"/>
      <c r="Y177" s="163"/>
      <c r="Z177" s="163"/>
    </row>
    <row r="178" ht="11.25" customHeight="1">
      <c r="A178" s="162" t="s">
        <v>203</v>
      </c>
      <c r="B178" s="10" t="s">
        <v>177</v>
      </c>
      <c r="C178" s="162" t="s">
        <v>15176</v>
      </c>
      <c r="D178" s="10">
        <v>20.0</v>
      </c>
      <c r="E178" s="10">
        <v>20.0</v>
      </c>
      <c r="F178" s="162" t="s">
        <v>203</v>
      </c>
      <c r="G178" s="163"/>
      <c r="H178" s="163"/>
      <c r="I178" s="163"/>
      <c r="J178" s="163"/>
      <c r="K178" s="163"/>
      <c r="L178" s="163"/>
      <c r="M178" s="163"/>
      <c r="N178" s="163"/>
      <c r="O178" s="163"/>
      <c r="P178" s="163"/>
      <c r="Q178" s="163"/>
      <c r="R178" s="163"/>
      <c r="S178" s="163"/>
      <c r="T178" s="163"/>
      <c r="U178" s="163"/>
      <c r="V178" s="163"/>
      <c r="W178" s="163"/>
      <c r="X178" s="163"/>
      <c r="Y178" s="163"/>
      <c r="Z178" s="163"/>
    </row>
    <row r="179" ht="11.25" customHeight="1">
      <c r="A179" s="162" t="s">
        <v>203</v>
      </c>
      <c r="B179" s="10" t="s">
        <v>177</v>
      </c>
      <c r="C179" s="162" t="s">
        <v>15177</v>
      </c>
      <c r="D179" s="10">
        <v>20.0</v>
      </c>
      <c r="E179" s="10">
        <v>20.0</v>
      </c>
      <c r="F179" s="162" t="s">
        <v>203</v>
      </c>
      <c r="G179" s="163"/>
      <c r="H179" s="163"/>
      <c r="I179" s="163"/>
      <c r="J179" s="163"/>
      <c r="K179" s="163"/>
      <c r="L179" s="163"/>
      <c r="M179" s="163"/>
      <c r="N179" s="163"/>
      <c r="O179" s="163"/>
      <c r="P179" s="163"/>
      <c r="Q179" s="163"/>
      <c r="R179" s="163"/>
      <c r="S179" s="163"/>
      <c r="T179" s="163"/>
      <c r="U179" s="163"/>
      <c r="V179" s="163"/>
      <c r="W179" s="163"/>
      <c r="X179" s="163"/>
      <c r="Y179" s="163"/>
      <c r="Z179" s="163"/>
    </row>
    <row r="180" ht="11.25" customHeight="1">
      <c r="A180" s="162" t="s">
        <v>203</v>
      </c>
      <c r="B180" s="10" t="s">
        <v>177</v>
      </c>
      <c r="C180" s="162" t="s">
        <v>15178</v>
      </c>
      <c r="D180" s="10">
        <v>20.0</v>
      </c>
      <c r="E180" s="10">
        <v>20.0</v>
      </c>
      <c r="F180" s="162" t="s">
        <v>203</v>
      </c>
      <c r="G180" s="163"/>
      <c r="H180" s="163"/>
      <c r="I180" s="163"/>
      <c r="J180" s="163"/>
      <c r="K180" s="163"/>
      <c r="L180" s="163"/>
      <c r="M180" s="163"/>
      <c r="N180" s="163"/>
      <c r="O180" s="163"/>
      <c r="P180" s="163"/>
      <c r="Q180" s="163"/>
      <c r="R180" s="163"/>
      <c r="S180" s="163"/>
      <c r="T180" s="163"/>
      <c r="U180" s="163"/>
      <c r="V180" s="163"/>
      <c r="W180" s="163"/>
      <c r="X180" s="163"/>
      <c r="Y180" s="163"/>
      <c r="Z180" s="163"/>
    </row>
    <row r="181" ht="11.25" customHeight="1">
      <c r="A181" s="162" t="s">
        <v>204</v>
      </c>
      <c r="B181" s="10" t="s">
        <v>177</v>
      </c>
      <c r="C181" s="162" t="s">
        <v>15179</v>
      </c>
      <c r="D181" s="10">
        <v>60.0</v>
      </c>
      <c r="E181" s="10">
        <v>60.0</v>
      </c>
      <c r="F181" s="162" t="s">
        <v>204</v>
      </c>
      <c r="G181" s="163"/>
      <c r="H181" s="163"/>
      <c r="I181" s="163"/>
      <c r="J181" s="163"/>
      <c r="K181" s="163"/>
      <c r="L181" s="163"/>
      <c r="M181" s="163"/>
      <c r="N181" s="163"/>
      <c r="O181" s="163"/>
      <c r="P181" s="163"/>
      <c r="Q181" s="163"/>
      <c r="R181" s="163"/>
      <c r="S181" s="163"/>
      <c r="T181" s="163"/>
      <c r="U181" s="163"/>
      <c r="V181" s="163"/>
      <c r="W181" s="163"/>
      <c r="X181" s="163"/>
      <c r="Y181" s="163"/>
      <c r="Z181" s="163"/>
    </row>
    <row r="182" ht="11.25" customHeight="1">
      <c r="A182" s="162" t="s">
        <v>13151</v>
      </c>
      <c r="B182" s="10" t="s">
        <v>177</v>
      </c>
      <c r="C182" s="162" t="s">
        <v>15180</v>
      </c>
      <c r="D182" s="10">
        <v>40.0</v>
      </c>
      <c r="E182" s="10">
        <v>40.0</v>
      </c>
      <c r="F182" s="162" t="s">
        <v>205</v>
      </c>
      <c r="G182" s="163"/>
      <c r="H182" s="163"/>
      <c r="I182" s="163"/>
      <c r="J182" s="163"/>
      <c r="K182" s="163"/>
      <c r="L182" s="163"/>
      <c r="M182" s="163"/>
      <c r="N182" s="163"/>
      <c r="O182" s="163"/>
      <c r="P182" s="163"/>
      <c r="Q182" s="163"/>
      <c r="R182" s="163"/>
      <c r="S182" s="163"/>
      <c r="T182" s="163"/>
      <c r="U182" s="163"/>
      <c r="V182" s="163"/>
      <c r="W182" s="163"/>
      <c r="X182" s="163"/>
      <c r="Y182" s="163"/>
      <c r="Z182" s="163"/>
    </row>
    <row r="183" ht="11.25" customHeight="1">
      <c r="A183" s="162" t="s">
        <v>102</v>
      </c>
      <c r="B183" s="10" t="s">
        <v>52</v>
      </c>
      <c r="C183" s="162" t="s">
        <v>15181</v>
      </c>
      <c r="D183" s="10">
        <v>20.0</v>
      </c>
      <c r="E183" s="10">
        <v>20.0</v>
      </c>
      <c r="F183" s="162" t="s">
        <v>102</v>
      </c>
      <c r="G183" s="163"/>
      <c r="H183" s="163"/>
      <c r="I183" s="163"/>
      <c r="J183" s="163"/>
      <c r="K183" s="163"/>
      <c r="L183" s="163"/>
      <c r="M183" s="163"/>
      <c r="N183" s="163"/>
      <c r="O183" s="163"/>
      <c r="P183" s="163"/>
      <c r="Q183" s="163"/>
      <c r="R183" s="163"/>
      <c r="S183" s="163"/>
      <c r="T183" s="163"/>
      <c r="U183" s="163"/>
      <c r="V183" s="163"/>
      <c r="W183" s="163"/>
      <c r="X183" s="163"/>
      <c r="Y183" s="163"/>
      <c r="Z183" s="163"/>
    </row>
    <row r="184" ht="11.25" customHeight="1">
      <c r="A184" s="162" t="s">
        <v>1809</v>
      </c>
      <c r="B184" s="10" t="s">
        <v>52</v>
      </c>
      <c r="C184" s="162" t="s">
        <v>15182</v>
      </c>
      <c r="D184" s="10">
        <v>20.0</v>
      </c>
      <c r="E184" s="10">
        <v>20.0</v>
      </c>
      <c r="F184" s="162" t="s">
        <v>1809</v>
      </c>
      <c r="G184" s="163"/>
      <c r="H184" s="163"/>
      <c r="I184" s="163"/>
      <c r="J184" s="163"/>
      <c r="K184" s="163"/>
      <c r="L184" s="163"/>
      <c r="M184" s="163"/>
      <c r="N184" s="163"/>
      <c r="O184" s="163"/>
      <c r="P184" s="163"/>
      <c r="Q184" s="163"/>
      <c r="R184" s="163"/>
      <c r="S184" s="163"/>
      <c r="T184" s="163"/>
      <c r="U184" s="163"/>
      <c r="V184" s="163"/>
      <c r="W184" s="163"/>
      <c r="X184" s="163"/>
      <c r="Y184" s="163"/>
      <c r="Z184" s="163"/>
    </row>
    <row r="185" ht="11.25" customHeight="1">
      <c r="A185" s="162" t="s">
        <v>1809</v>
      </c>
      <c r="B185" s="10" t="s">
        <v>52</v>
      </c>
      <c r="C185" s="162" t="s">
        <v>15183</v>
      </c>
      <c r="D185" s="10">
        <v>40.0</v>
      </c>
      <c r="E185" s="10">
        <v>40.0</v>
      </c>
      <c r="F185" s="162" t="s">
        <v>1809</v>
      </c>
      <c r="G185" s="163"/>
      <c r="H185" s="163"/>
      <c r="I185" s="163"/>
      <c r="J185" s="163"/>
      <c r="K185" s="163"/>
      <c r="L185" s="163"/>
      <c r="M185" s="163"/>
      <c r="N185" s="163"/>
      <c r="O185" s="163"/>
      <c r="P185" s="163"/>
      <c r="Q185" s="163"/>
      <c r="R185" s="163"/>
      <c r="S185" s="163"/>
      <c r="T185" s="163"/>
      <c r="U185" s="163"/>
      <c r="V185" s="163"/>
      <c r="W185" s="163"/>
      <c r="X185" s="163"/>
      <c r="Y185" s="163"/>
      <c r="Z185" s="163"/>
    </row>
    <row r="186" ht="11.25" customHeight="1">
      <c r="A186" s="162" t="s">
        <v>1809</v>
      </c>
      <c r="B186" s="10" t="s">
        <v>52</v>
      </c>
      <c r="C186" s="162" t="s">
        <v>15184</v>
      </c>
      <c r="D186" s="10">
        <v>40.0</v>
      </c>
      <c r="E186" s="10">
        <v>40.0</v>
      </c>
      <c r="F186" s="162" t="s">
        <v>1809</v>
      </c>
      <c r="G186" s="163"/>
      <c r="H186" s="163"/>
      <c r="I186" s="163"/>
      <c r="J186" s="163"/>
      <c r="K186" s="163"/>
      <c r="L186" s="163"/>
      <c r="M186" s="163"/>
      <c r="N186" s="163"/>
      <c r="O186" s="163"/>
      <c r="P186" s="163"/>
      <c r="Q186" s="163"/>
      <c r="R186" s="163"/>
      <c r="S186" s="163"/>
      <c r="T186" s="163"/>
      <c r="U186" s="163"/>
      <c r="V186" s="163"/>
      <c r="W186" s="163"/>
      <c r="X186" s="163"/>
      <c r="Y186" s="163"/>
      <c r="Z186" s="163"/>
    </row>
    <row r="187" ht="11.25" customHeight="1">
      <c r="A187" s="162" t="s">
        <v>1809</v>
      </c>
      <c r="B187" s="10" t="s">
        <v>52</v>
      </c>
      <c r="C187" s="162" t="s">
        <v>15185</v>
      </c>
      <c r="D187" s="10">
        <v>40.0</v>
      </c>
      <c r="E187" s="10">
        <v>40.0</v>
      </c>
      <c r="F187" s="162" t="s">
        <v>1809</v>
      </c>
      <c r="G187" s="163"/>
      <c r="H187" s="163"/>
      <c r="I187" s="163"/>
      <c r="J187" s="163"/>
      <c r="K187" s="163"/>
      <c r="L187" s="163"/>
      <c r="M187" s="163"/>
      <c r="N187" s="163"/>
      <c r="O187" s="163"/>
      <c r="P187" s="163"/>
      <c r="Q187" s="163"/>
      <c r="R187" s="163"/>
      <c r="S187" s="163"/>
      <c r="T187" s="163"/>
      <c r="U187" s="163"/>
      <c r="V187" s="163"/>
      <c r="W187" s="163"/>
      <c r="X187" s="163"/>
      <c r="Y187" s="163"/>
      <c r="Z187" s="163"/>
    </row>
    <row r="188" ht="11.25" customHeight="1">
      <c r="A188" s="162" t="s">
        <v>111</v>
      </c>
      <c r="B188" s="10" t="s">
        <v>106</v>
      </c>
      <c r="C188" s="162" t="s">
        <v>15186</v>
      </c>
      <c r="D188" s="10">
        <v>30.0</v>
      </c>
      <c r="E188" s="10">
        <v>30.0</v>
      </c>
      <c r="F188" s="162" t="s">
        <v>111</v>
      </c>
      <c r="G188" s="163"/>
      <c r="H188" s="163"/>
      <c r="I188" s="163"/>
      <c r="J188" s="163"/>
      <c r="K188" s="163"/>
      <c r="L188" s="163"/>
      <c r="M188" s="163"/>
      <c r="N188" s="163"/>
      <c r="O188" s="163"/>
      <c r="P188" s="163"/>
      <c r="Q188" s="163"/>
      <c r="R188" s="163"/>
      <c r="S188" s="163"/>
      <c r="T188" s="163"/>
      <c r="U188" s="163"/>
      <c r="V188" s="163"/>
      <c r="W188" s="163"/>
      <c r="X188" s="163"/>
      <c r="Y188" s="163"/>
      <c r="Z188" s="163"/>
    </row>
    <row r="189" ht="11.25" customHeight="1">
      <c r="A189" s="162" t="s">
        <v>111</v>
      </c>
      <c r="B189" s="10" t="s">
        <v>106</v>
      </c>
      <c r="C189" s="162" t="s">
        <v>15187</v>
      </c>
      <c r="D189" s="10">
        <v>60.0</v>
      </c>
      <c r="E189" s="10">
        <v>60.0</v>
      </c>
      <c r="F189" s="162" t="s">
        <v>111</v>
      </c>
      <c r="G189" s="163"/>
      <c r="H189" s="163"/>
      <c r="I189" s="163"/>
      <c r="J189" s="163"/>
      <c r="K189" s="163"/>
      <c r="L189" s="163"/>
      <c r="M189" s="163"/>
      <c r="N189" s="163"/>
      <c r="O189" s="163"/>
      <c r="P189" s="163"/>
      <c r="Q189" s="163"/>
      <c r="R189" s="163"/>
      <c r="S189" s="163"/>
      <c r="T189" s="163"/>
      <c r="U189" s="163"/>
      <c r="V189" s="163"/>
      <c r="W189" s="163"/>
      <c r="X189" s="163"/>
      <c r="Y189" s="163"/>
      <c r="Z189" s="163"/>
    </row>
    <row r="190" ht="11.25" customHeight="1">
      <c r="A190" s="162" t="s">
        <v>9967</v>
      </c>
      <c r="B190" s="10" t="s">
        <v>106</v>
      </c>
      <c r="C190" s="162" t="s">
        <v>15188</v>
      </c>
      <c r="D190" s="10">
        <v>20.0</v>
      </c>
      <c r="E190" s="10">
        <v>20.0</v>
      </c>
      <c r="F190" s="162" t="s">
        <v>136</v>
      </c>
      <c r="G190" s="163"/>
      <c r="H190" s="163"/>
      <c r="I190" s="163"/>
      <c r="J190" s="163"/>
      <c r="K190" s="163"/>
      <c r="L190" s="163"/>
      <c r="M190" s="163"/>
      <c r="N190" s="163"/>
      <c r="O190" s="163"/>
      <c r="P190" s="163"/>
      <c r="Q190" s="163"/>
      <c r="R190" s="163"/>
      <c r="S190" s="163"/>
      <c r="T190" s="163"/>
      <c r="U190" s="163"/>
      <c r="V190" s="163"/>
      <c r="W190" s="163"/>
      <c r="X190" s="163"/>
      <c r="Y190" s="163"/>
      <c r="Z190" s="163"/>
    </row>
    <row r="191" ht="11.25" customHeight="1">
      <c r="A191" s="162" t="s">
        <v>108</v>
      </c>
      <c r="B191" s="10" t="s">
        <v>106</v>
      </c>
      <c r="C191" s="162" t="s">
        <v>15189</v>
      </c>
      <c r="D191" s="10">
        <v>60.0</v>
      </c>
      <c r="E191" s="10">
        <v>60.0</v>
      </c>
      <c r="F191" s="162" t="s">
        <v>1923</v>
      </c>
      <c r="G191" s="163"/>
      <c r="H191" s="163"/>
      <c r="I191" s="163"/>
      <c r="J191" s="163"/>
      <c r="K191" s="163"/>
      <c r="L191" s="163"/>
      <c r="M191" s="163"/>
      <c r="N191" s="163"/>
      <c r="O191" s="163"/>
      <c r="P191" s="163"/>
      <c r="Q191" s="163"/>
      <c r="R191" s="163"/>
      <c r="S191" s="163"/>
      <c r="T191" s="163"/>
      <c r="U191" s="163"/>
      <c r="V191" s="163"/>
      <c r="W191" s="163"/>
      <c r="X191" s="163"/>
      <c r="Y191" s="163"/>
      <c r="Z191" s="163"/>
    </row>
    <row r="192" ht="11.25" customHeight="1">
      <c r="A192" s="162" t="s">
        <v>108</v>
      </c>
      <c r="B192" s="10" t="s">
        <v>106</v>
      </c>
      <c r="C192" s="162" t="s">
        <v>15190</v>
      </c>
      <c r="D192" s="10">
        <v>20.0</v>
      </c>
      <c r="E192" s="10">
        <v>20.0</v>
      </c>
      <c r="F192" s="162" t="s">
        <v>1923</v>
      </c>
      <c r="G192" s="163"/>
      <c r="H192" s="163"/>
      <c r="I192" s="163"/>
      <c r="J192" s="163"/>
      <c r="K192" s="163"/>
      <c r="L192" s="163"/>
      <c r="M192" s="163"/>
      <c r="N192" s="163"/>
      <c r="O192" s="163"/>
      <c r="P192" s="163"/>
      <c r="Q192" s="163"/>
      <c r="R192" s="163"/>
      <c r="S192" s="163"/>
      <c r="T192" s="163"/>
      <c r="U192" s="163"/>
      <c r="V192" s="163"/>
      <c r="W192" s="163"/>
      <c r="X192" s="163"/>
      <c r="Y192" s="163"/>
      <c r="Z192" s="163"/>
    </row>
    <row r="193" ht="11.25" customHeight="1">
      <c r="A193" s="162" t="s">
        <v>9570</v>
      </c>
      <c r="B193" s="10" t="s">
        <v>106</v>
      </c>
      <c r="C193" s="162" t="s">
        <v>15191</v>
      </c>
      <c r="D193" s="10">
        <v>80.0</v>
      </c>
      <c r="E193" s="10">
        <v>80.0</v>
      </c>
      <c r="F193" s="162" t="s">
        <v>116</v>
      </c>
      <c r="G193" s="163"/>
      <c r="H193" s="163"/>
      <c r="I193" s="163"/>
      <c r="J193" s="163"/>
      <c r="K193" s="163"/>
      <c r="L193" s="163"/>
      <c r="M193" s="163"/>
      <c r="N193" s="163"/>
      <c r="O193" s="163"/>
      <c r="P193" s="163"/>
      <c r="Q193" s="163"/>
      <c r="R193" s="163"/>
      <c r="S193" s="163"/>
      <c r="T193" s="163"/>
      <c r="U193" s="163"/>
      <c r="V193" s="163"/>
      <c r="W193" s="163"/>
      <c r="X193" s="163"/>
      <c r="Y193" s="163"/>
      <c r="Z193" s="163"/>
    </row>
    <row r="194" ht="11.25" customHeight="1">
      <c r="A194" s="162" t="s">
        <v>10107</v>
      </c>
      <c r="B194" s="10" t="s">
        <v>106</v>
      </c>
      <c r="C194" s="162" t="s">
        <v>15192</v>
      </c>
      <c r="D194" s="10">
        <v>20.0</v>
      </c>
      <c r="E194" s="10">
        <v>20.0</v>
      </c>
      <c r="F194" s="162" t="s">
        <v>1943</v>
      </c>
      <c r="G194" s="163"/>
      <c r="H194" s="163"/>
      <c r="I194" s="163"/>
      <c r="J194" s="163"/>
      <c r="K194" s="163"/>
      <c r="L194" s="163"/>
      <c r="M194" s="163"/>
      <c r="N194" s="163"/>
      <c r="O194" s="163"/>
      <c r="P194" s="163"/>
      <c r="Q194" s="163"/>
      <c r="R194" s="163"/>
      <c r="S194" s="163"/>
      <c r="T194" s="163"/>
      <c r="U194" s="163"/>
      <c r="V194" s="163"/>
      <c r="W194" s="163"/>
      <c r="X194" s="163"/>
      <c r="Y194" s="163"/>
      <c r="Z194" s="163"/>
    </row>
    <row r="195" ht="11.25" customHeight="1">
      <c r="A195" s="162" t="s">
        <v>10107</v>
      </c>
      <c r="B195" s="10" t="s">
        <v>106</v>
      </c>
      <c r="C195" s="162" t="s">
        <v>15193</v>
      </c>
      <c r="D195" s="10">
        <v>20.0</v>
      </c>
      <c r="E195" s="10">
        <v>20.0</v>
      </c>
      <c r="F195" s="162" t="s">
        <v>1943</v>
      </c>
      <c r="G195" s="163"/>
      <c r="H195" s="163"/>
      <c r="I195" s="163"/>
      <c r="J195" s="163"/>
      <c r="K195" s="163"/>
      <c r="L195" s="163"/>
      <c r="M195" s="163"/>
      <c r="N195" s="163"/>
      <c r="O195" s="163"/>
      <c r="P195" s="163"/>
      <c r="Q195" s="163"/>
      <c r="R195" s="163"/>
      <c r="S195" s="163"/>
      <c r="T195" s="163"/>
      <c r="U195" s="163"/>
      <c r="V195" s="163"/>
      <c r="W195" s="163"/>
      <c r="X195" s="163"/>
      <c r="Y195" s="163"/>
      <c r="Z195" s="163"/>
    </row>
    <row r="196" ht="11.25" customHeight="1">
      <c r="A196" s="162" t="s">
        <v>195</v>
      </c>
      <c r="B196" s="10" t="s">
        <v>177</v>
      </c>
      <c r="C196" s="162" t="s">
        <v>15194</v>
      </c>
      <c r="D196" s="10">
        <v>40.0</v>
      </c>
      <c r="E196" s="10">
        <v>40.0</v>
      </c>
      <c r="F196" s="162" t="s">
        <v>195</v>
      </c>
      <c r="G196" s="163"/>
      <c r="H196" s="163"/>
      <c r="I196" s="163"/>
      <c r="J196" s="163"/>
      <c r="K196" s="163"/>
      <c r="L196" s="163"/>
      <c r="M196" s="163"/>
      <c r="N196" s="163"/>
      <c r="O196" s="163"/>
      <c r="P196" s="163"/>
      <c r="Q196" s="163"/>
      <c r="R196" s="163"/>
      <c r="S196" s="163"/>
      <c r="T196" s="163"/>
      <c r="U196" s="163"/>
      <c r="V196" s="163"/>
      <c r="W196" s="163"/>
      <c r="X196" s="163"/>
      <c r="Y196" s="163"/>
      <c r="Z196" s="163"/>
    </row>
    <row r="197" ht="11.25" customHeight="1">
      <c r="A197" s="162" t="s">
        <v>195</v>
      </c>
      <c r="B197" s="10" t="s">
        <v>177</v>
      </c>
      <c r="C197" s="162" t="s">
        <v>15195</v>
      </c>
      <c r="D197" s="10">
        <v>40.0</v>
      </c>
      <c r="E197" s="10">
        <v>40.0</v>
      </c>
      <c r="F197" s="162" t="s">
        <v>195</v>
      </c>
      <c r="G197" s="163"/>
      <c r="H197" s="163"/>
      <c r="I197" s="163"/>
      <c r="J197" s="163"/>
      <c r="K197" s="163"/>
      <c r="L197" s="163"/>
      <c r="M197" s="163"/>
      <c r="N197" s="163"/>
      <c r="O197" s="163"/>
      <c r="P197" s="163"/>
      <c r="Q197" s="163"/>
      <c r="R197" s="163"/>
      <c r="S197" s="163"/>
      <c r="T197" s="163"/>
      <c r="U197" s="163"/>
      <c r="V197" s="163"/>
      <c r="W197" s="163"/>
      <c r="X197" s="163"/>
      <c r="Y197" s="163"/>
      <c r="Z197" s="163"/>
    </row>
    <row r="198" ht="11.25" customHeight="1">
      <c r="A198" s="162" t="s">
        <v>195</v>
      </c>
      <c r="B198" s="10" t="s">
        <v>177</v>
      </c>
      <c r="C198" s="162" t="s">
        <v>15196</v>
      </c>
      <c r="D198" s="10">
        <v>20.0</v>
      </c>
      <c r="E198" s="10">
        <v>20.0</v>
      </c>
      <c r="F198" s="162" t="s">
        <v>195</v>
      </c>
      <c r="G198" s="163"/>
      <c r="H198" s="163"/>
      <c r="I198" s="163"/>
      <c r="J198" s="163"/>
      <c r="K198" s="163"/>
      <c r="L198" s="163"/>
      <c r="M198" s="163"/>
      <c r="N198" s="163"/>
      <c r="O198" s="163"/>
      <c r="P198" s="163"/>
      <c r="Q198" s="163"/>
      <c r="R198" s="163"/>
      <c r="S198" s="163"/>
      <c r="T198" s="163"/>
      <c r="U198" s="163"/>
      <c r="V198" s="163"/>
      <c r="W198" s="163"/>
      <c r="X198" s="163"/>
      <c r="Y198" s="163"/>
      <c r="Z198" s="163"/>
    </row>
    <row r="199" ht="11.25" customHeight="1">
      <c r="A199" s="162" t="s">
        <v>195</v>
      </c>
      <c r="B199" s="10" t="s">
        <v>177</v>
      </c>
      <c r="C199" s="162" t="s">
        <v>15197</v>
      </c>
      <c r="D199" s="10">
        <v>20.0</v>
      </c>
      <c r="E199" s="10">
        <v>20.0</v>
      </c>
      <c r="F199" s="162" t="s">
        <v>195</v>
      </c>
      <c r="G199" s="163"/>
      <c r="H199" s="163"/>
      <c r="I199" s="163"/>
      <c r="J199" s="163"/>
      <c r="K199" s="163"/>
      <c r="L199" s="163"/>
      <c r="M199" s="163"/>
      <c r="N199" s="163"/>
      <c r="O199" s="163"/>
      <c r="P199" s="163"/>
      <c r="Q199" s="163"/>
      <c r="R199" s="163"/>
      <c r="S199" s="163"/>
      <c r="T199" s="163"/>
      <c r="U199" s="163"/>
      <c r="V199" s="163"/>
      <c r="W199" s="163"/>
      <c r="X199" s="163"/>
      <c r="Y199" s="163"/>
      <c r="Z199" s="163"/>
    </row>
    <row r="200" ht="11.25" customHeight="1">
      <c r="A200" s="162" t="s">
        <v>195</v>
      </c>
      <c r="B200" s="10" t="s">
        <v>177</v>
      </c>
      <c r="C200" s="162" t="s">
        <v>15198</v>
      </c>
      <c r="D200" s="10">
        <v>20.0</v>
      </c>
      <c r="E200" s="10">
        <v>20.0</v>
      </c>
      <c r="F200" s="162" t="s">
        <v>195</v>
      </c>
      <c r="G200" s="163"/>
      <c r="H200" s="163"/>
      <c r="I200" s="163"/>
      <c r="J200" s="163"/>
      <c r="K200" s="163"/>
      <c r="L200" s="163"/>
      <c r="M200" s="163"/>
      <c r="N200" s="163"/>
      <c r="O200" s="163"/>
      <c r="P200" s="163"/>
      <c r="Q200" s="163"/>
      <c r="R200" s="163"/>
      <c r="S200" s="163"/>
      <c r="T200" s="163"/>
      <c r="U200" s="163"/>
      <c r="V200" s="163"/>
      <c r="W200" s="163"/>
      <c r="X200" s="163"/>
      <c r="Y200" s="163"/>
      <c r="Z200" s="163"/>
    </row>
    <row r="201" ht="11.25" customHeight="1">
      <c r="A201" s="162" t="s">
        <v>11103</v>
      </c>
      <c r="B201" s="10" t="s">
        <v>177</v>
      </c>
      <c r="C201" s="162" t="s">
        <v>15199</v>
      </c>
      <c r="D201" s="10">
        <v>20.0</v>
      </c>
      <c r="E201" s="10">
        <v>20.0</v>
      </c>
      <c r="F201" s="162" t="s">
        <v>179</v>
      </c>
      <c r="G201" s="163"/>
      <c r="H201" s="163"/>
      <c r="I201" s="163"/>
      <c r="J201" s="163"/>
      <c r="K201" s="163"/>
      <c r="L201" s="163"/>
      <c r="M201" s="163"/>
      <c r="N201" s="163"/>
      <c r="O201" s="163"/>
      <c r="P201" s="163"/>
      <c r="Q201" s="163"/>
      <c r="R201" s="163"/>
      <c r="S201" s="163"/>
      <c r="T201" s="163"/>
      <c r="U201" s="163"/>
      <c r="V201" s="163"/>
      <c r="W201" s="163"/>
      <c r="X201" s="163"/>
      <c r="Y201" s="163"/>
      <c r="Z201" s="163"/>
    </row>
    <row r="202" ht="11.25" customHeight="1">
      <c r="A202" s="162" t="s">
        <v>11103</v>
      </c>
      <c r="B202" s="10" t="s">
        <v>177</v>
      </c>
      <c r="C202" s="162" t="s">
        <v>15200</v>
      </c>
      <c r="D202" s="10">
        <v>30.0</v>
      </c>
      <c r="E202" s="10">
        <v>30.0</v>
      </c>
      <c r="F202" s="162" t="s">
        <v>179</v>
      </c>
      <c r="G202" s="163"/>
      <c r="H202" s="163"/>
      <c r="I202" s="163"/>
      <c r="J202" s="163"/>
      <c r="K202" s="163"/>
      <c r="L202" s="163"/>
      <c r="M202" s="163"/>
      <c r="N202" s="163"/>
      <c r="O202" s="163"/>
      <c r="P202" s="163"/>
      <c r="Q202" s="163"/>
      <c r="R202" s="163"/>
      <c r="S202" s="163"/>
      <c r="T202" s="163"/>
      <c r="U202" s="163"/>
      <c r="V202" s="163"/>
      <c r="W202" s="163"/>
      <c r="X202" s="163"/>
      <c r="Y202" s="163"/>
      <c r="Z202" s="163"/>
    </row>
    <row r="203" ht="11.25" customHeight="1">
      <c r="A203" s="162" t="s">
        <v>11103</v>
      </c>
      <c r="B203" s="10" t="s">
        <v>177</v>
      </c>
      <c r="C203" s="162" t="s">
        <v>15201</v>
      </c>
      <c r="D203" s="10">
        <v>30.0</v>
      </c>
      <c r="E203" s="10">
        <v>30.0</v>
      </c>
      <c r="F203" s="162" t="s">
        <v>179</v>
      </c>
      <c r="G203" s="163"/>
      <c r="H203" s="163"/>
      <c r="I203" s="163"/>
      <c r="J203" s="163"/>
      <c r="K203" s="163"/>
      <c r="L203" s="163"/>
      <c r="M203" s="163"/>
      <c r="N203" s="163"/>
      <c r="O203" s="163"/>
      <c r="P203" s="163"/>
      <c r="Q203" s="163"/>
      <c r="R203" s="163"/>
      <c r="S203" s="163"/>
      <c r="T203" s="163"/>
      <c r="U203" s="163"/>
      <c r="V203" s="163"/>
      <c r="W203" s="163"/>
      <c r="X203" s="163"/>
      <c r="Y203" s="163"/>
      <c r="Z203" s="163"/>
    </row>
    <row r="204" ht="11.25" customHeight="1">
      <c r="A204" s="162" t="s">
        <v>11103</v>
      </c>
      <c r="B204" s="10" t="s">
        <v>177</v>
      </c>
      <c r="C204" s="162" t="s">
        <v>15202</v>
      </c>
      <c r="D204" s="10">
        <v>30.0</v>
      </c>
      <c r="E204" s="10">
        <v>30.0</v>
      </c>
      <c r="F204" s="162" t="s">
        <v>179</v>
      </c>
      <c r="G204" s="163"/>
      <c r="H204" s="163"/>
      <c r="I204" s="163"/>
      <c r="J204" s="163"/>
      <c r="K204" s="163"/>
      <c r="L204" s="163"/>
      <c r="M204" s="163"/>
      <c r="N204" s="163"/>
      <c r="O204" s="163"/>
      <c r="P204" s="163"/>
      <c r="Q204" s="163"/>
      <c r="R204" s="163"/>
      <c r="S204" s="163"/>
      <c r="T204" s="163"/>
      <c r="U204" s="163"/>
      <c r="V204" s="163"/>
      <c r="W204" s="163"/>
      <c r="X204" s="163"/>
      <c r="Y204" s="163"/>
      <c r="Z204" s="163"/>
    </row>
    <row r="205" ht="11.25" customHeight="1">
      <c r="A205" s="162" t="s">
        <v>11103</v>
      </c>
      <c r="B205" s="10" t="s">
        <v>177</v>
      </c>
      <c r="C205" s="162" t="s">
        <v>15203</v>
      </c>
      <c r="D205" s="10">
        <v>60.0</v>
      </c>
      <c r="E205" s="10">
        <v>60.0</v>
      </c>
      <c r="F205" s="162" t="s">
        <v>179</v>
      </c>
      <c r="G205" s="163"/>
      <c r="H205" s="163"/>
      <c r="I205" s="163"/>
      <c r="J205" s="163"/>
      <c r="K205" s="163"/>
      <c r="L205" s="163"/>
      <c r="M205" s="163"/>
      <c r="N205" s="163"/>
      <c r="O205" s="163"/>
      <c r="P205" s="163"/>
      <c r="Q205" s="163"/>
      <c r="R205" s="163"/>
      <c r="S205" s="163"/>
      <c r="T205" s="163"/>
      <c r="U205" s="163"/>
      <c r="V205" s="163"/>
      <c r="W205" s="163"/>
      <c r="X205" s="163"/>
      <c r="Y205" s="163"/>
      <c r="Z205" s="163"/>
    </row>
    <row r="206" ht="11.25" customHeight="1">
      <c r="A206" s="162" t="s">
        <v>11103</v>
      </c>
      <c r="B206" s="10" t="s">
        <v>177</v>
      </c>
      <c r="C206" s="162" t="s">
        <v>15204</v>
      </c>
      <c r="D206" s="10">
        <v>60.0</v>
      </c>
      <c r="E206" s="10">
        <v>60.0</v>
      </c>
      <c r="F206" s="162" t="s">
        <v>179</v>
      </c>
      <c r="G206" s="163"/>
      <c r="H206" s="163"/>
      <c r="I206" s="163"/>
      <c r="J206" s="163"/>
      <c r="K206" s="163"/>
      <c r="L206" s="163"/>
      <c r="M206" s="163"/>
      <c r="N206" s="163"/>
      <c r="O206" s="163"/>
      <c r="P206" s="163"/>
      <c r="Q206" s="163"/>
      <c r="R206" s="163"/>
      <c r="S206" s="163"/>
      <c r="T206" s="163"/>
      <c r="U206" s="163"/>
      <c r="V206" s="163"/>
      <c r="W206" s="163"/>
      <c r="X206" s="163"/>
      <c r="Y206" s="163"/>
      <c r="Z206" s="163"/>
    </row>
    <row r="207" ht="11.25" customHeight="1">
      <c r="A207" s="162" t="s">
        <v>11103</v>
      </c>
      <c r="B207" s="10" t="s">
        <v>177</v>
      </c>
      <c r="C207" s="162" t="s">
        <v>15205</v>
      </c>
      <c r="D207" s="10">
        <v>60.0</v>
      </c>
      <c r="E207" s="10">
        <v>60.0</v>
      </c>
      <c r="F207" s="162" t="s">
        <v>179</v>
      </c>
      <c r="G207" s="163"/>
      <c r="H207" s="163"/>
      <c r="I207" s="163"/>
      <c r="J207" s="163"/>
      <c r="K207" s="163"/>
      <c r="L207" s="163"/>
      <c r="M207" s="163"/>
      <c r="N207" s="163"/>
      <c r="O207" s="163"/>
      <c r="P207" s="163"/>
      <c r="Q207" s="163"/>
      <c r="R207" s="163"/>
      <c r="S207" s="163"/>
      <c r="T207" s="163"/>
      <c r="U207" s="163"/>
      <c r="V207" s="163"/>
      <c r="W207" s="163"/>
      <c r="X207" s="163"/>
      <c r="Y207" s="163"/>
      <c r="Z207" s="163"/>
    </row>
    <row r="208" ht="11.25" customHeight="1">
      <c r="A208" s="162" t="s">
        <v>11747</v>
      </c>
      <c r="B208" s="10" t="s">
        <v>177</v>
      </c>
      <c r="C208" s="162" t="s">
        <v>15206</v>
      </c>
      <c r="D208" s="10">
        <v>20.0</v>
      </c>
      <c r="E208" s="10">
        <v>20.0</v>
      </c>
      <c r="F208" s="162" t="s">
        <v>197</v>
      </c>
      <c r="G208" s="163"/>
      <c r="H208" s="163"/>
      <c r="I208" s="163"/>
      <c r="J208" s="163"/>
      <c r="K208" s="163"/>
      <c r="L208" s="163"/>
      <c r="M208" s="163"/>
      <c r="N208" s="163"/>
      <c r="O208" s="163"/>
      <c r="P208" s="163"/>
      <c r="Q208" s="163"/>
      <c r="R208" s="163"/>
      <c r="S208" s="163"/>
      <c r="T208" s="163"/>
      <c r="U208" s="163"/>
      <c r="V208" s="163"/>
      <c r="W208" s="163"/>
      <c r="X208" s="163"/>
      <c r="Y208" s="163"/>
      <c r="Z208" s="163"/>
    </row>
    <row r="209" ht="11.25" customHeight="1">
      <c r="A209" s="162" t="s">
        <v>11747</v>
      </c>
      <c r="B209" s="10" t="s">
        <v>177</v>
      </c>
      <c r="C209" s="162" t="s">
        <v>15207</v>
      </c>
      <c r="D209" s="10">
        <v>20.0</v>
      </c>
      <c r="E209" s="10">
        <v>20.0</v>
      </c>
      <c r="F209" s="162" t="s">
        <v>197</v>
      </c>
      <c r="G209" s="163"/>
      <c r="H209" s="163"/>
      <c r="I209" s="163"/>
      <c r="J209" s="163"/>
      <c r="K209" s="163"/>
      <c r="L209" s="163"/>
      <c r="M209" s="163"/>
      <c r="N209" s="163"/>
      <c r="O209" s="163"/>
      <c r="P209" s="163"/>
      <c r="Q209" s="163"/>
      <c r="R209" s="163"/>
      <c r="S209" s="163"/>
      <c r="T209" s="163"/>
      <c r="U209" s="163"/>
      <c r="V209" s="163"/>
      <c r="W209" s="163"/>
      <c r="X209" s="163"/>
      <c r="Y209" s="163"/>
      <c r="Z209" s="163"/>
    </row>
    <row r="210" ht="11.25" customHeight="1">
      <c r="A210" s="162" t="s">
        <v>11747</v>
      </c>
      <c r="B210" s="10" t="s">
        <v>177</v>
      </c>
      <c r="C210" s="162" t="s">
        <v>15208</v>
      </c>
      <c r="D210" s="10">
        <v>20.0</v>
      </c>
      <c r="E210" s="10">
        <v>20.0</v>
      </c>
      <c r="F210" s="162" t="s">
        <v>197</v>
      </c>
      <c r="G210" s="163"/>
      <c r="H210" s="163"/>
      <c r="I210" s="163"/>
      <c r="J210" s="163"/>
      <c r="K210" s="163"/>
      <c r="L210" s="163"/>
      <c r="M210" s="163"/>
      <c r="N210" s="163"/>
      <c r="O210" s="163"/>
      <c r="P210" s="163"/>
      <c r="Q210" s="163"/>
      <c r="R210" s="163"/>
      <c r="S210" s="163"/>
      <c r="T210" s="163"/>
      <c r="U210" s="163"/>
      <c r="V210" s="163"/>
      <c r="W210" s="163"/>
      <c r="X210" s="163"/>
      <c r="Y210" s="163"/>
      <c r="Z210" s="163"/>
    </row>
    <row r="211" ht="11.25" customHeight="1">
      <c r="A211" s="162" t="s">
        <v>11776</v>
      </c>
      <c r="B211" s="10" t="s">
        <v>177</v>
      </c>
      <c r="C211" s="162" t="s">
        <v>15209</v>
      </c>
      <c r="D211" s="10">
        <v>20.0</v>
      </c>
      <c r="E211" s="10">
        <v>20.0</v>
      </c>
      <c r="F211" s="162" t="s">
        <v>11781</v>
      </c>
      <c r="G211" s="163"/>
      <c r="H211" s="163"/>
      <c r="I211" s="163"/>
      <c r="J211" s="163"/>
      <c r="K211" s="163"/>
      <c r="L211" s="163"/>
      <c r="M211" s="163"/>
      <c r="N211" s="163"/>
      <c r="O211" s="163"/>
      <c r="P211" s="163"/>
      <c r="Q211" s="163"/>
      <c r="R211" s="163"/>
      <c r="S211" s="163"/>
      <c r="T211" s="163"/>
      <c r="U211" s="163"/>
      <c r="V211" s="163"/>
      <c r="W211" s="163"/>
      <c r="X211" s="163"/>
      <c r="Y211" s="163"/>
      <c r="Z211" s="163"/>
    </row>
    <row r="212" ht="11.25" customHeight="1">
      <c r="A212" s="162" t="s">
        <v>11776</v>
      </c>
      <c r="B212" s="10" t="s">
        <v>177</v>
      </c>
      <c r="C212" s="162" t="s">
        <v>15210</v>
      </c>
      <c r="D212" s="10">
        <v>20.0</v>
      </c>
      <c r="E212" s="10">
        <v>20.0</v>
      </c>
      <c r="F212" s="162" t="s">
        <v>11781</v>
      </c>
      <c r="G212" s="163"/>
      <c r="H212" s="163"/>
      <c r="I212" s="163"/>
      <c r="J212" s="163"/>
      <c r="K212" s="163"/>
      <c r="L212" s="163"/>
      <c r="M212" s="163"/>
      <c r="N212" s="163"/>
      <c r="O212" s="163"/>
      <c r="P212" s="163"/>
      <c r="Q212" s="163"/>
      <c r="R212" s="163"/>
      <c r="S212" s="163"/>
      <c r="T212" s="163"/>
      <c r="U212" s="163"/>
      <c r="V212" s="163"/>
      <c r="W212" s="163"/>
      <c r="X212" s="163"/>
      <c r="Y212" s="163"/>
      <c r="Z212" s="163"/>
    </row>
    <row r="213" ht="11.25" customHeight="1">
      <c r="A213" s="162" t="s">
        <v>11776</v>
      </c>
      <c r="B213" s="10" t="s">
        <v>177</v>
      </c>
      <c r="C213" s="162" t="s">
        <v>15211</v>
      </c>
      <c r="D213" s="10">
        <v>20.0</v>
      </c>
      <c r="E213" s="10">
        <v>20.0</v>
      </c>
      <c r="F213" s="162" t="s">
        <v>11781</v>
      </c>
      <c r="G213" s="163"/>
      <c r="H213" s="163"/>
      <c r="I213" s="163"/>
      <c r="J213" s="163"/>
      <c r="K213" s="163"/>
      <c r="L213" s="163"/>
      <c r="M213" s="163"/>
      <c r="N213" s="163"/>
      <c r="O213" s="163"/>
      <c r="P213" s="163"/>
      <c r="Q213" s="163"/>
      <c r="R213" s="163"/>
      <c r="S213" s="163"/>
      <c r="T213" s="163"/>
      <c r="U213" s="163"/>
      <c r="V213" s="163"/>
      <c r="W213" s="163"/>
      <c r="X213" s="163"/>
      <c r="Y213" s="163"/>
      <c r="Z213" s="163"/>
    </row>
    <row r="214" ht="11.25" customHeight="1">
      <c r="A214" s="162" t="s">
        <v>113</v>
      </c>
      <c r="B214" s="10" t="s">
        <v>106</v>
      </c>
      <c r="C214" s="162" t="s">
        <v>15071</v>
      </c>
      <c r="D214" s="10">
        <v>60.0</v>
      </c>
      <c r="E214" s="10">
        <v>60.0</v>
      </c>
      <c r="F214" s="162" t="s">
        <v>113</v>
      </c>
      <c r="G214" s="163"/>
      <c r="H214" s="163"/>
      <c r="I214" s="163"/>
      <c r="J214" s="163"/>
      <c r="K214" s="163"/>
      <c r="L214" s="163"/>
      <c r="M214" s="163"/>
      <c r="N214" s="163"/>
      <c r="O214" s="163"/>
      <c r="P214" s="163"/>
      <c r="Q214" s="163"/>
      <c r="R214" s="163"/>
      <c r="S214" s="163"/>
      <c r="T214" s="163"/>
      <c r="U214" s="163"/>
      <c r="V214" s="163"/>
      <c r="W214" s="163"/>
      <c r="X214" s="163"/>
      <c r="Y214" s="163"/>
      <c r="Z214" s="163"/>
    </row>
    <row r="215" ht="11.25" customHeight="1">
      <c r="A215" s="162" t="s">
        <v>113</v>
      </c>
      <c r="B215" s="10" t="s">
        <v>106</v>
      </c>
      <c r="C215" s="162" t="s">
        <v>15212</v>
      </c>
      <c r="D215" s="10">
        <v>60.0</v>
      </c>
      <c r="E215" s="10">
        <v>60.0</v>
      </c>
      <c r="F215" s="162" t="s">
        <v>113</v>
      </c>
      <c r="G215" s="163"/>
      <c r="H215" s="163"/>
      <c r="I215" s="163"/>
      <c r="J215" s="163"/>
      <c r="K215" s="163"/>
      <c r="L215" s="163"/>
      <c r="M215" s="163"/>
      <c r="N215" s="163"/>
      <c r="O215" s="163"/>
      <c r="P215" s="163"/>
      <c r="Q215" s="163"/>
      <c r="R215" s="163"/>
      <c r="S215" s="163"/>
      <c r="T215" s="163"/>
      <c r="U215" s="163"/>
      <c r="V215" s="163"/>
      <c r="W215" s="163"/>
      <c r="X215" s="163"/>
      <c r="Y215" s="163"/>
      <c r="Z215" s="163"/>
    </row>
    <row r="216" ht="11.25" customHeight="1">
      <c r="A216" s="162" t="s">
        <v>113</v>
      </c>
      <c r="B216" s="10" t="s">
        <v>106</v>
      </c>
      <c r="C216" s="162" t="s">
        <v>15213</v>
      </c>
      <c r="D216" s="10">
        <v>60.0</v>
      </c>
      <c r="E216" s="10">
        <v>60.0</v>
      </c>
      <c r="F216" s="162" t="s">
        <v>113</v>
      </c>
      <c r="G216" s="163"/>
      <c r="H216" s="163"/>
      <c r="I216" s="163"/>
      <c r="J216" s="163"/>
      <c r="K216" s="163"/>
      <c r="L216" s="163"/>
      <c r="M216" s="163"/>
      <c r="N216" s="163"/>
      <c r="O216" s="163"/>
      <c r="P216" s="163"/>
      <c r="Q216" s="163"/>
      <c r="R216" s="163"/>
      <c r="S216" s="163"/>
      <c r="T216" s="163"/>
      <c r="U216" s="163"/>
      <c r="V216" s="163"/>
      <c r="W216" s="163"/>
      <c r="X216" s="163"/>
      <c r="Y216" s="163"/>
      <c r="Z216" s="163"/>
    </row>
    <row r="217" ht="11.25" customHeight="1">
      <c r="A217" s="162" t="s">
        <v>113</v>
      </c>
      <c r="B217" s="10" t="s">
        <v>106</v>
      </c>
      <c r="C217" s="162" t="s">
        <v>15214</v>
      </c>
      <c r="D217" s="10">
        <v>20.0</v>
      </c>
      <c r="E217" s="10">
        <v>20.0</v>
      </c>
      <c r="F217" s="162" t="s">
        <v>113</v>
      </c>
      <c r="G217" s="163"/>
      <c r="H217" s="163"/>
      <c r="I217" s="163"/>
      <c r="J217" s="163"/>
      <c r="K217" s="163"/>
      <c r="L217" s="163"/>
      <c r="M217" s="163"/>
      <c r="N217" s="163"/>
      <c r="O217" s="163"/>
      <c r="P217" s="163"/>
      <c r="Q217" s="163"/>
      <c r="R217" s="163"/>
      <c r="S217" s="163"/>
      <c r="T217" s="163"/>
      <c r="U217" s="163"/>
      <c r="V217" s="163"/>
      <c r="W217" s="163"/>
      <c r="X217" s="163"/>
      <c r="Y217" s="163"/>
      <c r="Z217" s="163"/>
    </row>
    <row r="218" ht="11.25" customHeight="1">
      <c r="A218" s="162" t="s">
        <v>113</v>
      </c>
      <c r="B218" s="10" t="s">
        <v>106</v>
      </c>
      <c r="C218" s="162" t="s">
        <v>15186</v>
      </c>
      <c r="D218" s="10">
        <v>30.0</v>
      </c>
      <c r="E218" s="10">
        <v>30.0</v>
      </c>
      <c r="F218" s="162" t="s">
        <v>113</v>
      </c>
      <c r="G218" s="163"/>
      <c r="H218" s="163"/>
      <c r="I218" s="163"/>
      <c r="J218" s="163"/>
      <c r="K218" s="163"/>
      <c r="L218" s="163"/>
      <c r="M218" s="163"/>
      <c r="N218" s="163"/>
      <c r="O218" s="163"/>
      <c r="P218" s="163"/>
      <c r="Q218" s="163"/>
      <c r="R218" s="163"/>
      <c r="S218" s="163"/>
      <c r="T218" s="163"/>
      <c r="U218" s="163"/>
      <c r="V218" s="163"/>
      <c r="W218" s="163"/>
      <c r="X218" s="163"/>
      <c r="Y218" s="163"/>
      <c r="Z218" s="163"/>
    </row>
    <row r="219" ht="11.25" customHeight="1">
      <c r="A219" s="162" t="s">
        <v>113</v>
      </c>
      <c r="B219" s="10" t="s">
        <v>106</v>
      </c>
      <c r="C219" s="162" t="s">
        <v>15215</v>
      </c>
      <c r="D219" s="10">
        <v>20.0</v>
      </c>
      <c r="E219" s="10">
        <v>20.0</v>
      </c>
      <c r="F219" s="162" t="s">
        <v>113</v>
      </c>
      <c r="G219" s="163"/>
      <c r="H219" s="163"/>
      <c r="I219" s="163"/>
      <c r="J219" s="163"/>
      <c r="K219" s="163"/>
      <c r="L219" s="163"/>
      <c r="M219" s="163"/>
      <c r="N219" s="163"/>
      <c r="O219" s="163"/>
      <c r="P219" s="163"/>
      <c r="Q219" s="163"/>
      <c r="R219" s="163"/>
      <c r="S219" s="163"/>
      <c r="T219" s="163"/>
      <c r="U219" s="163"/>
      <c r="V219" s="163"/>
      <c r="W219" s="163"/>
      <c r="X219" s="163"/>
      <c r="Y219" s="163"/>
      <c r="Z219" s="163"/>
    </row>
    <row r="220" ht="11.25" customHeight="1">
      <c r="A220" s="162" t="s">
        <v>113</v>
      </c>
      <c r="B220" s="10" t="s">
        <v>106</v>
      </c>
      <c r="C220" s="162" t="s">
        <v>15216</v>
      </c>
      <c r="D220" s="10">
        <v>20.0</v>
      </c>
      <c r="E220" s="10">
        <v>20.0</v>
      </c>
      <c r="F220" s="162" t="s">
        <v>113</v>
      </c>
      <c r="G220" s="163"/>
      <c r="H220" s="163"/>
      <c r="I220" s="163"/>
      <c r="J220" s="163"/>
      <c r="K220" s="163"/>
      <c r="L220" s="163"/>
      <c r="M220" s="163"/>
      <c r="N220" s="163"/>
      <c r="O220" s="163"/>
      <c r="P220" s="163"/>
      <c r="Q220" s="163"/>
      <c r="R220" s="163"/>
      <c r="S220" s="163"/>
      <c r="T220" s="163"/>
      <c r="U220" s="163"/>
      <c r="V220" s="163"/>
      <c r="W220" s="163"/>
      <c r="X220" s="163"/>
      <c r="Y220" s="163"/>
      <c r="Z220" s="163"/>
    </row>
    <row r="221" ht="11.25" customHeight="1">
      <c r="A221" s="162" t="s">
        <v>113</v>
      </c>
      <c r="B221" s="10" t="s">
        <v>106</v>
      </c>
      <c r="C221" s="162" t="s">
        <v>15217</v>
      </c>
      <c r="D221" s="10">
        <v>20.0</v>
      </c>
      <c r="E221" s="10">
        <v>20.0</v>
      </c>
      <c r="F221" s="162" t="s">
        <v>113</v>
      </c>
      <c r="G221" s="163"/>
      <c r="H221" s="163"/>
      <c r="I221" s="163"/>
      <c r="J221" s="163"/>
      <c r="K221" s="163"/>
      <c r="L221" s="163"/>
      <c r="M221" s="163"/>
      <c r="N221" s="163"/>
      <c r="O221" s="163"/>
      <c r="P221" s="163"/>
      <c r="Q221" s="163"/>
      <c r="R221" s="163"/>
      <c r="S221" s="163"/>
      <c r="T221" s="163"/>
      <c r="U221" s="163"/>
      <c r="V221" s="163"/>
      <c r="W221" s="163"/>
      <c r="X221" s="163"/>
      <c r="Y221" s="163"/>
      <c r="Z221" s="163"/>
    </row>
    <row r="222" ht="11.25" customHeight="1">
      <c r="A222" s="162" t="s">
        <v>113</v>
      </c>
      <c r="B222" s="10" t="s">
        <v>106</v>
      </c>
      <c r="C222" s="162" t="s">
        <v>15218</v>
      </c>
      <c r="D222" s="10">
        <v>20.0</v>
      </c>
      <c r="E222" s="10">
        <v>20.0</v>
      </c>
      <c r="F222" s="162" t="s">
        <v>113</v>
      </c>
      <c r="G222" s="163"/>
      <c r="H222" s="163"/>
      <c r="I222" s="163"/>
      <c r="J222" s="163"/>
      <c r="K222" s="163"/>
      <c r="L222" s="163"/>
      <c r="M222" s="163"/>
      <c r="N222" s="163"/>
      <c r="O222" s="163"/>
      <c r="P222" s="163"/>
      <c r="Q222" s="163"/>
      <c r="R222" s="163"/>
      <c r="S222" s="163"/>
      <c r="T222" s="163"/>
      <c r="U222" s="163"/>
      <c r="V222" s="163"/>
      <c r="W222" s="163"/>
      <c r="X222" s="163"/>
      <c r="Y222" s="163"/>
      <c r="Z222" s="163"/>
    </row>
    <row r="223" ht="11.25" customHeight="1">
      <c r="A223" s="162" t="s">
        <v>113</v>
      </c>
      <c r="B223" s="10" t="s">
        <v>106</v>
      </c>
      <c r="C223" s="162" t="s">
        <v>15219</v>
      </c>
      <c r="D223" s="10">
        <v>20.0</v>
      </c>
      <c r="E223" s="10">
        <v>20.0</v>
      </c>
      <c r="F223" s="162" t="s">
        <v>113</v>
      </c>
      <c r="G223" s="163"/>
      <c r="H223" s="163"/>
      <c r="I223" s="163"/>
      <c r="J223" s="163"/>
      <c r="K223" s="163"/>
      <c r="L223" s="163"/>
      <c r="M223" s="163"/>
      <c r="N223" s="163"/>
      <c r="O223" s="163"/>
      <c r="P223" s="163"/>
      <c r="Q223" s="163"/>
      <c r="R223" s="163"/>
      <c r="S223" s="163"/>
      <c r="T223" s="163"/>
      <c r="U223" s="163"/>
      <c r="V223" s="163"/>
      <c r="W223" s="163"/>
      <c r="X223" s="163"/>
      <c r="Y223" s="163"/>
      <c r="Z223" s="163"/>
    </row>
    <row r="224" ht="11.25" customHeight="1">
      <c r="A224" s="162" t="s">
        <v>113</v>
      </c>
      <c r="B224" s="10" t="s">
        <v>106</v>
      </c>
      <c r="C224" s="162" t="s">
        <v>15187</v>
      </c>
      <c r="D224" s="10">
        <v>60.0</v>
      </c>
      <c r="E224" s="10">
        <v>60.0</v>
      </c>
      <c r="F224" s="162" t="s">
        <v>113</v>
      </c>
      <c r="G224" s="163"/>
      <c r="H224" s="163"/>
      <c r="I224" s="163"/>
      <c r="J224" s="163"/>
      <c r="K224" s="163"/>
      <c r="L224" s="163"/>
      <c r="M224" s="163"/>
      <c r="N224" s="163"/>
      <c r="O224" s="163"/>
      <c r="P224" s="163"/>
      <c r="Q224" s="163"/>
      <c r="R224" s="163"/>
      <c r="S224" s="163"/>
      <c r="T224" s="163"/>
      <c r="U224" s="163"/>
      <c r="V224" s="163"/>
      <c r="W224" s="163"/>
      <c r="X224" s="163"/>
      <c r="Y224" s="163"/>
      <c r="Z224" s="163"/>
    </row>
    <row r="225" ht="11.25" customHeight="1">
      <c r="A225" s="162" t="s">
        <v>13612</v>
      </c>
      <c r="B225" s="10" t="s">
        <v>106</v>
      </c>
      <c r="C225" s="162" t="s">
        <v>15220</v>
      </c>
      <c r="D225" s="10">
        <v>40.0</v>
      </c>
      <c r="E225" s="10">
        <v>40.0</v>
      </c>
      <c r="F225" s="162" t="s">
        <v>107</v>
      </c>
      <c r="G225" s="163"/>
      <c r="H225" s="163"/>
      <c r="I225" s="163"/>
      <c r="J225" s="163"/>
      <c r="K225" s="163"/>
      <c r="L225" s="163"/>
      <c r="M225" s="163"/>
      <c r="N225" s="163"/>
      <c r="O225" s="163"/>
      <c r="P225" s="163"/>
      <c r="Q225" s="163"/>
      <c r="R225" s="163"/>
      <c r="S225" s="163"/>
      <c r="T225" s="163"/>
      <c r="U225" s="163"/>
      <c r="V225" s="163"/>
      <c r="W225" s="163"/>
      <c r="X225" s="163"/>
      <c r="Y225" s="163"/>
      <c r="Z225" s="163"/>
    </row>
    <row r="226" ht="11.25" customHeight="1">
      <c r="A226" s="162" t="s">
        <v>13612</v>
      </c>
      <c r="B226" s="10" t="s">
        <v>106</v>
      </c>
      <c r="C226" s="162" t="s">
        <v>15221</v>
      </c>
      <c r="D226" s="10">
        <v>20.0</v>
      </c>
      <c r="E226" s="10">
        <v>20.0</v>
      </c>
      <c r="F226" s="162" t="s">
        <v>107</v>
      </c>
      <c r="G226" s="163"/>
      <c r="H226" s="163"/>
      <c r="I226" s="163"/>
      <c r="J226" s="163"/>
      <c r="K226" s="163"/>
      <c r="L226" s="163"/>
      <c r="M226" s="163"/>
      <c r="N226" s="163"/>
      <c r="O226" s="163"/>
      <c r="P226" s="163"/>
      <c r="Q226" s="163"/>
      <c r="R226" s="163"/>
      <c r="S226" s="163"/>
      <c r="T226" s="163"/>
      <c r="U226" s="163"/>
      <c r="V226" s="163"/>
      <c r="W226" s="163"/>
      <c r="X226" s="163"/>
      <c r="Y226" s="163"/>
      <c r="Z226" s="163"/>
    </row>
    <row r="227" ht="11.25" customHeight="1">
      <c r="A227" s="162" t="s">
        <v>13612</v>
      </c>
      <c r="B227" s="10" t="s">
        <v>106</v>
      </c>
      <c r="C227" s="162" t="s">
        <v>15222</v>
      </c>
      <c r="D227" s="10">
        <v>20.0</v>
      </c>
      <c r="E227" s="10">
        <v>20.0</v>
      </c>
      <c r="F227" s="162" t="s">
        <v>107</v>
      </c>
      <c r="G227" s="163"/>
      <c r="H227" s="163"/>
      <c r="I227" s="163"/>
      <c r="J227" s="163"/>
      <c r="K227" s="163"/>
      <c r="L227" s="163"/>
      <c r="M227" s="163"/>
      <c r="N227" s="163"/>
      <c r="O227" s="163"/>
      <c r="P227" s="163"/>
      <c r="Q227" s="163"/>
      <c r="R227" s="163"/>
      <c r="S227" s="163"/>
      <c r="T227" s="163"/>
      <c r="U227" s="163"/>
      <c r="V227" s="163"/>
      <c r="W227" s="163"/>
      <c r="X227" s="163"/>
      <c r="Y227" s="163"/>
      <c r="Z227" s="163"/>
    </row>
    <row r="228" ht="11.25" customHeight="1">
      <c r="A228" s="162" t="s">
        <v>192</v>
      </c>
      <c r="B228" s="10" t="s">
        <v>15223</v>
      </c>
      <c r="C228" s="162" t="s">
        <v>15224</v>
      </c>
      <c r="D228" s="10">
        <v>20.0</v>
      </c>
      <c r="E228" s="10">
        <v>20.0</v>
      </c>
      <c r="F228" s="162" t="s">
        <v>192</v>
      </c>
      <c r="G228" s="163"/>
      <c r="H228" s="163"/>
      <c r="I228" s="163"/>
      <c r="J228" s="163"/>
      <c r="K228" s="163"/>
      <c r="L228" s="163"/>
      <c r="M228" s="163"/>
      <c r="N228" s="163"/>
      <c r="O228" s="163"/>
      <c r="P228" s="163"/>
      <c r="Q228" s="163"/>
      <c r="R228" s="163"/>
      <c r="S228" s="163"/>
      <c r="T228" s="163"/>
      <c r="U228" s="163"/>
      <c r="V228" s="163"/>
      <c r="W228" s="163"/>
      <c r="X228" s="163"/>
      <c r="Y228" s="163"/>
      <c r="Z228" s="163"/>
    </row>
    <row r="229" ht="11.25" customHeight="1">
      <c r="A229" s="162" t="s">
        <v>12763</v>
      </c>
      <c r="B229" s="10" t="s">
        <v>52</v>
      </c>
      <c r="C229" s="162" t="s">
        <v>15225</v>
      </c>
      <c r="D229" s="10">
        <v>40.0</v>
      </c>
      <c r="E229" s="10">
        <v>40.0</v>
      </c>
      <c r="F229" s="162" t="s">
        <v>69</v>
      </c>
      <c r="G229" s="163"/>
      <c r="H229" s="163"/>
      <c r="I229" s="163"/>
      <c r="J229" s="163"/>
      <c r="K229" s="163"/>
      <c r="L229" s="163"/>
      <c r="M229" s="163"/>
      <c r="N229" s="163"/>
      <c r="O229" s="163"/>
      <c r="P229" s="163"/>
      <c r="Q229" s="163"/>
      <c r="R229" s="163"/>
      <c r="S229" s="163"/>
      <c r="T229" s="163"/>
      <c r="U229" s="163"/>
      <c r="V229" s="163"/>
      <c r="W229" s="163"/>
      <c r="X229" s="163"/>
      <c r="Y229" s="163"/>
      <c r="Z229" s="163"/>
    </row>
    <row r="230" ht="11.25" customHeight="1">
      <c r="A230" s="162" t="s">
        <v>12763</v>
      </c>
      <c r="B230" s="10" t="s">
        <v>52</v>
      </c>
      <c r="C230" s="162" t="s">
        <v>15226</v>
      </c>
      <c r="D230" s="10">
        <v>40.0</v>
      </c>
      <c r="E230" s="10">
        <v>40.0</v>
      </c>
      <c r="F230" s="162" t="s">
        <v>69</v>
      </c>
      <c r="G230" s="163"/>
      <c r="H230" s="163"/>
      <c r="I230" s="163"/>
      <c r="J230" s="163"/>
      <c r="K230" s="163"/>
      <c r="L230" s="163"/>
      <c r="M230" s="163"/>
      <c r="N230" s="163"/>
      <c r="O230" s="163"/>
      <c r="P230" s="163"/>
      <c r="Q230" s="163"/>
      <c r="R230" s="163"/>
      <c r="S230" s="163"/>
      <c r="T230" s="163"/>
      <c r="U230" s="163"/>
      <c r="V230" s="163"/>
      <c r="W230" s="163"/>
      <c r="X230" s="163"/>
      <c r="Y230" s="163"/>
      <c r="Z230" s="163"/>
    </row>
    <row r="231" ht="11.25" customHeight="1">
      <c r="A231" s="162" t="s">
        <v>12763</v>
      </c>
      <c r="B231" s="10" t="s">
        <v>52</v>
      </c>
      <c r="C231" s="162" t="s">
        <v>15227</v>
      </c>
      <c r="D231" s="10">
        <v>20.0</v>
      </c>
      <c r="E231" s="10">
        <v>20.0</v>
      </c>
      <c r="F231" s="162" t="s">
        <v>69</v>
      </c>
      <c r="G231" s="163"/>
      <c r="H231" s="163"/>
      <c r="I231" s="163"/>
      <c r="J231" s="163"/>
      <c r="K231" s="163"/>
      <c r="L231" s="163"/>
      <c r="M231" s="163"/>
      <c r="N231" s="163"/>
      <c r="O231" s="163"/>
      <c r="P231" s="163"/>
      <c r="Q231" s="163"/>
      <c r="R231" s="163"/>
      <c r="S231" s="163"/>
      <c r="T231" s="163"/>
      <c r="U231" s="163"/>
      <c r="V231" s="163"/>
      <c r="W231" s="163"/>
      <c r="X231" s="163"/>
      <c r="Y231" s="163"/>
      <c r="Z231" s="163"/>
    </row>
    <row r="232" ht="11.25" customHeight="1">
      <c r="A232" s="162" t="s">
        <v>12763</v>
      </c>
      <c r="B232" s="10" t="s">
        <v>52</v>
      </c>
      <c r="C232" s="162" t="s">
        <v>15228</v>
      </c>
      <c r="D232" s="10">
        <v>40.0</v>
      </c>
      <c r="E232" s="10">
        <v>40.0</v>
      </c>
      <c r="F232" s="162" t="s">
        <v>69</v>
      </c>
      <c r="G232" s="163"/>
      <c r="H232" s="163"/>
      <c r="I232" s="163"/>
      <c r="J232" s="163"/>
      <c r="K232" s="163"/>
      <c r="L232" s="163"/>
      <c r="M232" s="163"/>
      <c r="N232" s="163"/>
      <c r="O232" s="163"/>
      <c r="P232" s="163"/>
      <c r="Q232" s="163"/>
      <c r="R232" s="163"/>
      <c r="S232" s="163"/>
      <c r="T232" s="163"/>
      <c r="U232" s="163"/>
      <c r="V232" s="163"/>
      <c r="W232" s="163"/>
      <c r="X232" s="163"/>
      <c r="Y232" s="163"/>
      <c r="Z232" s="163"/>
    </row>
    <row r="233" ht="11.25" customHeight="1">
      <c r="A233" s="162" t="s">
        <v>9795</v>
      </c>
      <c r="B233" s="10" t="s">
        <v>141</v>
      </c>
      <c r="C233" s="162" t="s">
        <v>15151</v>
      </c>
      <c r="D233" s="10">
        <v>50.0</v>
      </c>
      <c r="E233" s="10">
        <v>50.0</v>
      </c>
      <c r="F233" s="162" t="s">
        <v>9795</v>
      </c>
      <c r="G233" s="163"/>
      <c r="H233" s="163"/>
      <c r="I233" s="163"/>
      <c r="J233" s="163"/>
      <c r="K233" s="163"/>
      <c r="L233" s="163"/>
      <c r="M233" s="163"/>
      <c r="N233" s="163"/>
      <c r="O233" s="163"/>
      <c r="P233" s="163"/>
      <c r="Q233" s="163"/>
      <c r="R233" s="163"/>
      <c r="S233" s="163"/>
      <c r="T233" s="163"/>
      <c r="U233" s="163"/>
      <c r="V233" s="163"/>
      <c r="W233" s="163"/>
      <c r="X233" s="163"/>
      <c r="Y233" s="163"/>
      <c r="Z233" s="163"/>
    </row>
    <row r="234" ht="11.25" customHeight="1">
      <c r="A234" s="162" t="s">
        <v>9795</v>
      </c>
      <c r="B234" s="10" t="s">
        <v>141</v>
      </c>
      <c r="C234" s="162" t="s">
        <v>15229</v>
      </c>
      <c r="D234" s="10">
        <v>50.0</v>
      </c>
      <c r="E234" s="10">
        <v>50.0</v>
      </c>
      <c r="F234" s="162" t="s">
        <v>9795</v>
      </c>
      <c r="G234" s="163"/>
      <c r="H234" s="163"/>
      <c r="I234" s="163"/>
      <c r="J234" s="163"/>
      <c r="K234" s="163"/>
      <c r="L234" s="163"/>
      <c r="M234" s="163"/>
      <c r="N234" s="163"/>
      <c r="O234" s="163"/>
      <c r="P234" s="163"/>
      <c r="Q234" s="163"/>
      <c r="R234" s="163"/>
      <c r="S234" s="163"/>
      <c r="T234" s="163"/>
      <c r="U234" s="163"/>
      <c r="V234" s="163"/>
      <c r="W234" s="163"/>
      <c r="X234" s="163"/>
      <c r="Y234" s="163"/>
      <c r="Z234" s="163"/>
    </row>
    <row r="235" ht="11.25" customHeight="1">
      <c r="A235" s="162" t="s">
        <v>142</v>
      </c>
      <c r="B235" s="10" t="s">
        <v>9867</v>
      </c>
      <c r="C235" s="162" t="s">
        <v>15230</v>
      </c>
      <c r="D235" s="10">
        <v>100.0</v>
      </c>
      <c r="E235" s="10">
        <v>100.0</v>
      </c>
      <c r="F235" s="162" t="s">
        <v>142</v>
      </c>
      <c r="G235" s="163"/>
      <c r="H235" s="163"/>
      <c r="I235" s="163"/>
      <c r="J235" s="163"/>
      <c r="K235" s="163"/>
      <c r="L235" s="163"/>
      <c r="M235" s="163"/>
      <c r="N235" s="163"/>
      <c r="O235" s="163"/>
      <c r="P235" s="163"/>
      <c r="Q235" s="163"/>
      <c r="R235" s="163"/>
      <c r="S235" s="163"/>
      <c r="T235" s="163"/>
      <c r="U235" s="163"/>
      <c r="V235" s="163"/>
      <c r="W235" s="163"/>
      <c r="X235" s="163"/>
      <c r="Y235" s="163"/>
      <c r="Z235" s="163"/>
    </row>
    <row r="236" ht="11.25" customHeight="1">
      <c r="A236" s="162" t="s">
        <v>142</v>
      </c>
      <c r="B236" s="10" t="s">
        <v>9867</v>
      </c>
      <c r="C236" s="162" t="s">
        <v>15114</v>
      </c>
      <c r="D236" s="10">
        <v>80.0</v>
      </c>
      <c r="E236" s="10">
        <v>80.0</v>
      </c>
      <c r="F236" s="162" t="s">
        <v>142</v>
      </c>
      <c r="G236" s="163"/>
      <c r="H236" s="163"/>
      <c r="I236" s="163"/>
      <c r="J236" s="163"/>
      <c r="K236" s="163"/>
      <c r="L236" s="163"/>
      <c r="M236" s="163"/>
      <c r="N236" s="163"/>
      <c r="O236" s="163"/>
      <c r="P236" s="163"/>
      <c r="Q236" s="163"/>
      <c r="R236" s="163"/>
      <c r="S236" s="163"/>
      <c r="T236" s="163"/>
      <c r="U236" s="163"/>
      <c r="V236" s="163"/>
      <c r="W236" s="163"/>
      <c r="X236" s="163"/>
      <c r="Y236" s="163"/>
      <c r="Z236" s="163"/>
    </row>
    <row r="237" ht="11.25" customHeight="1">
      <c r="A237" s="162" t="s">
        <v>142</v>
      </c>
      <c r="B237" s="10" t="s">
        <v>9867</v>
      </c>
      <c r="C237" s="162" t="s">
        <v>15071</v>
      </c>
      <c r="D237" s="10">
        <v>60.0</v>
      </c>
      <c r="E237" s="10">
        <v>60.0</v>
      </c>
      <c r="F237" s="162" t="s">
        <v>142</v>
      </c>
      <c r="G237" s="163"/>
      <c r="H237" s="163"/>
      <c r="I237" s="163"/>
      <c r="J237" s="163"/>
      <c r="K237" s="163"/>
      <c r="L237" s="163"/>
      <c r="M237" s="163"/>
      <c r="N237" s="163"/>
      <c r="O237" s="163"/>
      <c r="P237" s="163"/>
      <c r="Q237" s="163"/>
      <c r="R237" s="163"/>
      <c r="S237" s="163"/>
      <c r="T237" s="163"/>
      <c r="U237" s="163"/>
      <c r="V237" s="163"/>
      <c r="W237" s="163"/>
      <c r="X237" s="163"/>
      <c r="Y237" s="163"/>
      <c r="Z237" s="163"/>
    </row>
    <row r="238" ht="11.25" customHeight="1">
      <c r="A238" s="162" t="s">
        <v>166</v>
      </c>
      <c r="B238" s="10" t="s">
        <v>141</v>
      </c>
      <c r="C238" s="162" t="s">
        <v>15102</v>
      </c>
      <c r="D238" s="10">
        <v>20.0</v>
      </c>
      <c r="E238" s="10">
        <v>20.0</v>
      </c>
      <c r="F238" s="162" t="s">
        <v>166</v>
      </c>
      <c r="G238" s="163"/>
      <c r="H238" s="163"/>
      <c r="I238" s="163"/>
      <c r="J238" s="163"/>
      <c r="K238" s="163"/>
      <c r="L238" s="163"/>
      <c r="M238" s="163"/>
      <c r="N238" s="163"/>
      <c r="O238" s="163"/>
      <c r="P238" s="163"/>
      <c r="Q238" s="163"/>
      <c r="R238" s="163"/>
      <c r="S238" s="163"/>
      <c r="T238" s="163"/>
      <c r="U238" s="163"/>
      <c r="V238" s="163"/>
      <c r="W238" s="163"/>
      <c r="X238" s="163"/>
      <c r="Y238" s="163"/>
      <c r="Z238" s="163"/>
    </row>
    <row r="239" ht="11.25" customHeight="1">
      <c r="A239" s="162" t="s">
        <v>166</v>
      </c>
      <c r="B239" s="10" t="s">
        <v>141</v>
      </c>
      <c r="C239" s="162" t="s">
        <v>15231</v>
      </c>
      <c r="D239" s="10">
        <v>20.0</v>
      </c>
      <c r="E239" s="10">
        <v>20.0</v>
      </c>
      <c r="F239" s="162" t="s">
        <v>166</v>
      </c>
      <c r="G239" s="163"/>
      <c r="H239" s="163"/>
      <c r="I239" s="163"/>
      <c r="J239" s="163"/>
      <c r="K239" s="163"/>
      <c r="L239" s="163"/>
      <c r="M239" s="163"/>
      <c r="N239" s="163"/>
      <c r="O239" s="163"/>
      <c r="P239" s="163"/>
      <c r="Q239" s="163"/>
      <c r="R239" s="163"/>
      <c r="S239" s="163"/>
      <c r="T239" s="163"/>
      <c r="U239" s="163"/>
      <c r="V239" s="163"/>
      <c r="W239" s="163"/>
      <c r="X239" s="163"/>
      <c r="Y239" s="163"/>
      <c r="Z239" s="163"/>
    </row>
    <row r="240" ht="11.25" customHeight="1">
      <c r="A240" s="162" t="s">
        <v>148</v>
      </c>
      <c r="B240" s="10" t="s">
        <v>9867</v>
      </c>
      <c r="C240" s="162" t="s">
        <v>15232</v>
      </c>
      <c r="D240" s="10">
        <v>60.0</v>
      </c>
      <c r="E240" s="10">
        <v>60.0</v>
      </c>
      <c r="F240" s="162" t="s">
        <v>148</v>
      </c>
      <c r="G240" s="163"/>
      <c r="H240" s="163"/>
      <c r="I240" s="163"/>
      <c r="J240" s="163"/>
      <c r="K240" s="163"/>
      <c r="L240" s="163"/>
      <c r="M240" s="163"/>
      <c r="N240" s="163"/>
      <c r="O240" s="163"/>
      <c r="P240" s="163"/>
      <c r="Q240" s="163"/>
      <c r="R240" s="163"/>
      <c r="S240" s="163"/>
      <c r="T240" s="163"/>
      <c r="U240" s="163"/>
      <c r="V240" s="163"/>
      <c r="W240" s="163"/>
      <c r="X240" s="163"/>
      <c r="Y240" s="163"/>
      <c r="Z240" s="163"/>
    </row>
    <row r="241" ht="11.25" customHeight="1">
      <c r="A241" s="162" t="s">
        <v>148</v>
      </c>
      <c r="B241" s="10" t="s">
        <v>9867</v>
      </c>
      <c r="C241" s="162" t="s">
        <v>15179</v>
      </c>
      <c r="D241" s="10">
        <v>60.0</v>
      </c>
      <c r="E241" s="10">
        <v>60.0</v>
      </c>
      <c r="F241" s="162" t="s">
        <v>148</v>
      </c>
      <c r="G241" s="163"/>
      <c r="H241" s="163"/>
      <c r="I241" s="163"/>
      <c r="J241" s="163"/>
      <c r="K241" s="163"/>
      <c r="L241" s="163"/>
      <c r="M241" s="163"/>
      <c r="N241" s="163"/>
      <c r="O241" s="163"/>
      <c r="P241" s="163"/>
      <c r="Q241" s="163"/>
      <c r="R241" s="163"/>
      <c r="S241" s="163"/>
      <c r="T241" s="163"/>
      <c r="U241" s="163"/>
      <c r="V241" s="163"/>
      <c r="W241" s="163"/>
      <c r="X241" s="163"/>
      <c r="Y241" s="163"/>
      <c r="Z241" s="163"/>
    </row>
    <row r="242" ht="11.25" customHeight="1">
      <c r="A242" s="162" t="s">
        <v>148</v>
      </c>
      <c r="B242" s="10" t="s">
        <v>9867</v>
      </c>
      <c r="C242" s="162" t="s">
        <v>15233</v>
      </c>
      <c r="D242" s="10">
        <v>40.0</v>
      </c>
      <c r="E242" s="10">
        <v>40.0</v>
      </c>
      <c r="F242" s="162" t="s">
        <v>148</v>
      </c>
      <c r="G242" s="163"/>
      <c r="H242" s="163"/>
      <c r="I242" s="163"/>
      <c r="J242" s="163"/>
      <c r="K242" s="163"/>
      <c r="L242" s="163"/>
      <c r="M242" s="163"/>
      <c r="N242" s="163"/>
      <c r="O242" s="163"/>
      <c r="P242" s="163"/>
      <c r="Q242" s="163"/>
      <c r="R242" s="163"/>
      <c r="S242" s="163"/>
      <c r="T242" s="163"/>
      <c r="U242" s="163"/>
      <c r="V242" s="163"/>
      <c r="W242" s="163"/>
      <c r="X242" s="163"/>
      <c r="Y242" s="163"/>
      <c r="Z242" s="163"/>
    </row>
    <row r="243" ht="11.25" customHeight="1">
      <c r="A243" s="162" t="s">
        <v>148</v>
      </c>
      <c r="B243" s="10" t="s">
        <v>9867</v>
      </c>
      <c r="C243" s="162" t="s">
        <v>15234</v>
      </c>
      <c r="D243" s="10">
        <v>20.0</v>
      </c>
      <c r="E243" s="10">
        <v>40.0</v>
      </c>
      <c r="F243" s="162" t="s">
        <v>148</v>
      </c>
      <c r="G243" s="163"/>
      <c r="H243" s="163"/>
      <c r="I243" s="163"/>
      <c r="J243" s="163"/>
      <c r="K243" s="163"/>
      <c r="L243" s="163"/>
      <c r="M243" s="163"/>
      <c r="N243" s="163"/>
      <c r="O243" s="163"/>
      <c r="P243" s="163"/>
      <c r="Q243" s="163"/>
      <c r="R243" s="163"/>
      <c r="S243" s="163"/>
      <c r="T243" s="163"/>
      <c r="U243" s="163"/>
      <c r="V243" s="163"/>
      <c r="W243" s="163"/>
      <c r="X243" s="163"/>
      <c r="Y243" s="163"/>
      <c r="Z243" s="163"/>
    </row>
    <row r="244" ht="11.25" customHeight="1">
      <c r="A244" s="162" t="s">
        <v>148</v>
      </c>
      <c r="B244" s="10" t="s">
        <v>9867</v>
      </c>
      <c r="C244" s="162" t="s">
        <v>15235</v>
      </c>
      <c r="D244" s="10">
        <v>20.0</v>
      </c>
      <c r="E244" s="10">
        <v>40.0</v>
      </c>
      <c r="F244" s="162" t="s">
        <v>148</v>
      </c>
      <c r="G244" s="163"/>
      <c r="H244" s="163"/>
      <c r="I244" s="163"/>
      <c r="J244" s="163"/>
      <c r="K244" s="163"/>
      <c r="L244" s="163"/>
      <c r="M244" s="163"/>
      <c r="N244" s="163"/>
      <c r="O244" s="163"/>
      <c r="P244" s="163"/>
      <c r="Q244" s="163"/>
      <c r="R244" s="163"/>
      <c r="S244" s="163"/>
      <c r="T244" s="163"/>
      <c r="U244" s="163"/>
      <c r="V244" s="163"/>
      <c r="W244" s="163"/>
      <c r="X244" s="163"/>
      <c r="Y244" s="163"/>
      <c r="Z244" s="163"/>
    </row>
    <row r="245" ht="11.25" customHeight="1">
      <c r="A245" s="162" t="s">
        <v>148</v>
      </c>
      <c r="B245" s="10" t="s">
        <v>9867</v>
      </c>
      <c r="C245" s="162" t="s">
        <v>15236</v>
      </c>
      <c r="D245" s="10">
        <v>20.0</v>
      </c>
      <c r="E245" s="10">
        <v>40.0</v>
      </c>
      <c r="F245" s="162" t="s">
        <v>148</v>
      </c>
      <c r="G245" s="163"/>
      <c r="H245" s="163"/>
      <c r="I245" s="163"/>
      <c r="J245" s="163"/>
      <c r="K245" s="163"/>
      <c r="L245" s="163"/>
      <c r="M245" s="163"/>
      <c r="N245" s="163"/>
      <c r="O245" s="163"/>
      <c r="P245" s="163"/>
      <c r="Q245" s="163"/>
      <c r="R245" s="163"/>
      <c r="S245" s="163"/>
      <c r="T245" s="163"/>
      <c r="U245" s="163"/>
      <c r="V245" s="163"/>
      <c r="W245" s="163"/>
      <c r="X245" s="163"/>
      <c r="Y245" s="163"/>
      <c r="Z245" s="163"/>
    </row>
    <row r="246" ht="11.25" customHeight="1">
      <c r="A246" s="162" t="s">
        <v>161</v>
      </c>
      <c r="B246" s="10" t="s">
        <v>141</v>
      </c>
      <c r="C246" s="162" t="s">
        <v>15237</v>
      </c>
      <c r="D246" s="10">
        <v>20.0</v>
      </c>
      <c r="E246" s="10">
        <v>20.0</v>
      </c>
      <c r="F246" s="162" t="s">
        <v>161</v>
      </c>
      <c r="G246" s="163"/>
      <c r="H246" s="163"/>
      <c r="I246" s="163"/>
      <c r="J246" s="163"/>
      <c r="K246" s="163"/>
      <c r="L246" s="163"/>
      <c r="M246" s="163"/>
      <c r="N246" s="163"/>
      <c r="O246" s="163"/>
      <c r="P246" s="163"/>
      <c r="Q246" s="163"/>
      <c r="R246" s="163"/>
      <c r="S246" s="163"/>
      <c r="T246" s="163"/>
      <c r="U246" s="163"/>
      <c r="V246" s="163"/>
      <c r="W246" s="163"/>
      <c r="X246" s="163"/>
      <c r="Y246" s="163"/>
      <c r="Z246" s="163"/>
    </row>
    <row r="247" ht="11.25" customHeight="1">
      <c r="A247" s="162" t="s">
        <v>109</v>
      </c>
      <c r="B247" s="10" t="s">
        <v>106</v>
      </c>
      <c r="C247" s="162" t="s">
        <v>15238</v>
      </c>
      <c r="D247" s="10">
        <v>80.0</v>
      </c>
      <c r="E247" s="10">
        <v>80.0</v>
      </c>
      <c r="F247" s="162" t="s">
        <v>109</v>
      </c>
      <c r="G247" s="163"/>
      <c r="H247" s="163"/>
      <c r="I247" s="163"/>
      <c r="J247" s="163"/>
      <c r="K247" s="163"/>
      <c r="L247" s="163"/>
      <c r="M247" s="163"/>
      <c r="N247" s="163"/>
      <c r="O247" s="163"/>
      <c r="P247" s="163"/>
      <c r="Q247" s="163"/>
      <c r="R247" s="163"/>
      <c r="S247" s="163"/>
      <c r="T247" s="163"/>
      <c r="U247" s="163"/>
      <c r="V247" s="163"/>
      <c r="W247" s="163"/>
      <c r="X247" s="163"/>
      <c r="Y247" s="163"/>
      <c r="Z247" s="163"/>
    </row>
    <row r="248" ht="11.25" customHeight="1">
      <c r="A248" s="162" t="s">
        <v>109</v>
      </c>
      <c r="B248" s="10" t="s">
        <v>106</v>
      </c>
      <c r="C248" s="162" t="s">
        <v>15238</v>
      </c>
      <c r="D248" s="10">
        <v>60.0</v>
      </c>
      <c r="E248" s="10">
        <v>60.0</v>
      </c>
      <c r="F248" s="162" t="s">
        <v>109</v>
      </c>
      <c r="G248" s="163"/>
      <c r="H248" s="163"/>
      <c r="I248" s="163"/>
      <c r="J248" s="163"/>
      <c r="K248" s="163"/>
      <c r="L248" s="163"/>
      <c r="M248" s="163"/>
      <c r="N248" s="163"/>
      <c r="O248" s="163"/>
      <c r="P248" s="163"/>
      <c r="Q248" s="163"/>
      <c r="R248" s="163"/>
      <c r="S248" s="163"/>
      <c r="T248" s="163"/>
      <c r="U248" s="163"/>
      <c r="V248" s="163"/>
      <c r="W248" s="163"/>
      <c r="X248" s="163"/>
      <c r="Y248" s="163"/>
      <c r="Z248" s="163"/>
    </row>
    <row r="249" ht="11.25" customHeight="1">
      <c r="A249" s="162" t="s">
        <v>109</v>
      </c>
      <c r="B249" s="10" t="s">
        <v>106</v>
      </c>
      <c r="C249" s="162" t="s">
        <v>15239</v>
      </c>
      <c r="D249" s="10">
        <v>20.0</v>
      </c>
      <c r="E249" s="10">
        <v>80.0</v>
      </c>
      <c r="F249" s="162" t="s">
        <v>109</v>
      </c>
      <c r="G249" s="163"/>
      <c r="H249" s="163"/>
      <c r="I249" s="163"/>
      <c r="J249" s="163"/>
      <c r="K249" s="163"/>
      <c r="L249" s="163"/>
      <c r="M249" s="163"/>
      <c r="N249" s="163"/>
      <c r="O249" s="163"/>
      <c r="P249" s="163"/>
      <c r="Q249" s="163"/>
      <c r="R249" s="163"/>
      <c r="S249" s="163"/>
      <c r="T249" s="163"/>
      <c r="U249" s="163"/>
      <c r="V249" s="163"/>
      <c r="W249" s="163"/>
      <c r="X249" s="163"/>
      <c r="Y249" s="163"/>
      <c r="Z249" s="163"/>
    </row>
    <row r="250" ht="11.25" customHeight="1">
      <c r="A250" s="162" t="s">
        <v>109</v>
      </c>
      <c r="B250" s="10" t="s">
        <v>106</v>
      </c>
      <c r="C250" s="162" t="s">
        <v>15013</v>
      </c>
      <c r="D250" s="10">
        <v>60.0</v>
      </c>
      <c r="E250" s="10">
        <v>60.0</v>
      </c>
      <c r="F250" s="162" t="s">
        <v>109</v>
      </c>
      <c r="G250" s="163"/>
      <c r="H250" s="163"/>
      <c r="I250" s="163"/>
      <c r="J250" s="163"/>
      <c r="K250" s="163"/>
      <c r="L250" s="163"/>
      <c r="M250" s="163"/>
      <c r="N250" s="163"/>
      <c r="O250" s="163"/>
      <c r="P250" s="163"/>
      <c r="Q250" s="163"/>
      <c r="R250" s="163"/>
      <c r="S250" s="163"/>
      <c r="T250" s="163"/>
      <c r="U250" s="163"/>
      <c r="V250" s="163"/>
      <c r="W250" s="163"/>
      <c r="X250" s="163"/>
      <c r="Y250" s="163"/>
      <c r="Z250" s="163"/>
    </row>
    <row r="251" ht="11.25" customHeight="1">
      <c r="A251" s="162" t="s">
        <v>109</v>
      </c>
      <c r="B251" s="10" t="s">
        <v>106</v>
      </c>
      <c r="C251" s="162" t="s">
        <v>15240</v>
      </c>
      <c r="D251" s="10">
        <v>60.0</v>
      </c>
      <c r="E251" s="10">
        <v>240.0</v>
      </c>
      <c r="F251" s="162" t="s">
        <v>109</v>
      </c>
      <c r="G251" s="163"/>
      <c r="H251" s="163"/>
      <c r="I251" s="163"/>
      <c r="J251" s="163"/>
      <c r="K251" s="163"/>
      <c r="L251" s="163"/>
      <c r="M251" s="163"/>
      <c r="N251" s="163"/>
      <c r="O251" s="163"/>
      <c r="P251" s="163"/>
      <c r="Q251" s="163"/>
      <c r="R251" s="163"/>
      <c r="S251" s="163"/>
      <c r="T251" s="163"/>
      <c r="U251" s="163"/>
      <c r="V251" s="163"/>
      <c r="W251" s="163"/>
      <c r="X251" s="163"/>
      <c r="Y251" s="163"/>
      <c r="Z251" s="163"/>
    </row>
    <row r="252" ht="11.25" customHeight="1">
      <c r="A252" s="162" t="s">
        <v>10049</v>
      </c>
      <c r="B252" s="10" t="s">
        <v>106</v>
      </c>
      <c r="C252" s="162" t="s">
        <v>15241</v>
      </c>
      <c r="D252" s="10">
        <v>20.0</v>
      </c>
      <c r="E252" s="10">
        <v>20.0</v>
      </c>
      <c r="F252" s="162" t="s">
        <v>119</v>
      </c>
      <c r="G252" s="163"/>
      <c r="H252" s="163"/>
      <c r="I252" s="163"/>
      <c r="J252" s="163"/>
      <c r="K252" s="163"/>
      <c r="L252" s="163"/>
      <c r="M252" s="163"/>
      <c r="N252" s="163"/>
      <c r="O252" s="163"/>
      <c r="P252" s="163"/>
      <c r="Q252" s="163"/>
      <c r="R252" s="163"/>
      <c r="S252" s="163"/>
      <c r="T252" s="163"/>
      <c r="U252" s="163"/>
      <c r="V252" s="163"/>
      <c r="W252" s="163"/>
      <c r="X252" s="163"/>
      <c r="Y252" s="163"/>
      <c r="Z252" s="163"/>
    </row>
    <row r="253" ht="11.25" customHeight="1">
      <c r="A253" s="162" t="s">
        <v>15242</v>
      </c>
      <c r="B253" s="10" t="s">
        <v>1183</v>
      </c>
      <c r="C253" s="162" t="s">
        <v>15243</v>
      </c>
      <c r="D253" s="10">
        <v>20.0</v>
      </c>
      <c r="E253" s="10">
        <v>20.0</v>
      </c>
      <c r="F253" s="162" t="s">
        <v>188</v>
      </c>
      <c r="G253" s="163"/>
      <c r="H253" s="163"/>
      <c r="I253" s="163"/>
      <c r="J253" s="163"/>
      <c r="K253" s="163"/>
      <c r="L253" s="163"/>
      <c r="M253" s="163"/>
      <c r="N253" s="163"/>
      <c r="O253" s="163"/>
      <c r="P253" s="163"/>
      <c r="Q253" s="163"/>
      <c r="R253" s="163"/>
      <c r="S253" s="163"/>
      <c r="T253" s="163"/>
      <c r="U253" s="163"/>
      <c r="V253" s="163"/>
      <c r="W253" s="163"/>
      <c r="X253" s="163"/>
      <c r="Y253" s="163"/>
      <c r="Z253" s="163"/>
    </row>
    <row r="254" ht="11.25" customHeight="1">
      <c r="A254" s="162" t="s">
        <v>12318</v>
      </c>
      <c r="B254" s="10" t="s">
        <v>177</v>
      </c>
      <c r="C254" s="162" t="s">
        <v>15244</v>
      </c>
      <c r="D254" s="10">
        <v>60.0</v>
      </c>
      <c r="E254" s="10">
        <v>60.0</v>
      </c>
      <c r="F254" s="162" t="s">
        <v>202</v>
      </c>
      <c r="G254" s="163"/>
      <c r="H254" s="163"/>
      <c r="I254" s="163"/>
      <c r="J254" s="163"/>
      <c r="K254" s="163"/>
      <c r="L254" s="163"/>
      <c r="M254" s="163"/>
      <c r="N254" s="163"/>
      <c r="O254" s="163"/>
      <c r="P254" s="163"/>
      <c r="Q254" s="163"/>
      <c r="R254" s="163"/>
      <c r="S254" s="163"/>
      <c r="T254" s="163"/>
      <c r="U254" s="163"/>
      <c r="V254" s="163"/>
      <c r="W254" s="163"/>
      <c r="X254" s="163"/>
      <c r="Y254" s="163"/>
      <c r="Z254" s="163"/>
    </row>
    <row r="255" ht="11.25" customHeight="1">
      <c r="A255" s="162" t="s">
        <v>12318</v>
      </c>
      <c r="B255" s="10" t="s">
        <v>177</v>
      </c>
      <c r="C255" s="162" t="s">
        <v>15013</v>
      </c>
      <c r="D255" s="10">
        <v>60.0</v>
      </c>
      <c r="E255" s="10">
        <v>60.0</v>
      </c>
      <c r="F255" s="162" t="s">
        <v>202</v>
      </c>
      <c r="G255" s="163"/>
      <c r="H255" s="163"/>
      <c r="I255" s="163"/>
      <c r="J255" s="163"/>
      <c r="K255" s="163"/>
      <c r="L255" s="163"/>
      <c r="M255" s="163"/>
      <c r="N255" s="163"/>
      <c r="O255" s="163"/>
      <c r="P255" s="163"/>
      <c r="Q255" s="163"/>
      <c r="R255" s="163"/>
      <c r="S255" s="163"/>
      <c r="T255" s="163"/>
      <c r="U255" s="163"/>
      <c r="V255" s="163"/>
      <c r="W255" s="163"/>
      <c r="X255" s="163"/>
      <c r="Y255" s="163"/>
      <c r="Z255" s="163"/>
    </row>
    <row r="256" ht="11.25" customHeight="1">
      <c r="A256" s="162" t="s">
        <v>12318</v>
      </c>
      <c r="B256" s="10" t="s">
        <v>177</v>
      </c>
      <c r="C256" s="162" t="s">
        <v>15245</v>
      </c>
      <c r="D256" s="10">
        <v>40.0</v>
      </c>
      <c r="E256" s="10">
        <v>40.0</v>
      </c>
      <c r="F256" s="162" t="s">
        <v>202</v>
      </c>
      <c r="G256" s="163"/>
      <c r="H256" s="163"/>
      <c r="I256" s="163"/>
      <c r="J256" s="163"/>
      <c r="K256" s="163"/>
      <c r="L256" s="163"/>
      <c r="M256" s="163"/>
      <c r="N256" s="163"/>
      <c r="O256" s="163"/>
      <c r="P256" s="163"/>
      <c r="Q256" s="163"/>
      <c r="R256" s="163"/>
      <c r="S256" s="163"/>
      <c r="T256" s="163"/>
      <c r="U256" s="163"/>
      <c r="V256" s="163"/>
      <c r="W256" s="163"/>
      <c r="X256" s="163"/>
      <c r="Y256" s="163"/>
      <c r="Z256" s="163"/>
    </row>
    <row r="257" ht="11.25" customHeight="1">
      <c r="A257" s="162" t="s">
        <v>12318</v>
      </c>
      <c r="B257" s="10" t="s">
        <v>177</v>
      </c>
      <c r="C257" s="162" t="s">
        <v>15246</v>
      </c>
      <c r="D257" s="10">
        <v>20.0</v>
      </c>
      <c r="E257" s="10">
        <v>20.0</v>
      </c>
      <c r="F257" s="162" t="s">
        <v>202</v>
      </c>
      <c r="G257" s="163"/>
      <c r="H257" s="163"/>
      <c r="I257" s="163"/>
      <c r="J257" s="163"/>
      <c r="K257" s="163"/>
      <c r="L257" s="163"/>
      <c r="M257" s="163"/>
      <c r="N257" s="163"/>
      <c r="O257" s="163"/>
      <c r="P257" s="163"/>
      <c r="Q257" s="163"/>
      <c r="R257" s="163"/>
      <c r="S257" s="163"/>
      <c r="T257" s="163"/>
      <c r="U257" s="163"/>
      <c r="V257" s="163"/>
      <c r="W257" s="163"/>
      <c r="X257" s="163"/>
      <c r="Y257" s="163"/>
      <c r="Z257" s="163"/>
    </row>
    <row r="258" ht="11.25" customHeight="1">
      <c r="A258" s="162" t="s">
        <v>12318</v>
      </c>
      <c r="B258" s="10" t="s">
        <v>177</v>
      </c>
      <c r="C258" s="162" t="s">
        <v>15247</v>
      </c>
      <c r="D258" s="10">
        <v>20.0</v>
      </c>
      <c r="E258" s="10">
        <v>20.0</v>
      </c>
      <c r="F258" s="162" t="s">
        <v>202</v>
      </c>
      <c r="G258" s="163"/>
      <c r="H258" s="163"/>
      <c r="I258" s="163"/>
      <c r="J258" s="163"/>
      <c r="K258" s="163"/>
      <c r="L258" s="163"/>
      <c r="M258" s="163"/>
      <c r="N258" s="163"/>
      <c r="O258" s="163"/>
      <c r="P258" s="163"/>
      <c r="Q258" s="163"/>
      <c r="R258" s="163"/>
      <c r="S258" s="163"/>
      <c r="T258" s="163"/>
      <c r="U258" s="163"/>
      <c r="V258" s="163"/>
      <c r="W258" s="163"/>
      <c r="X258" s="163"/>
      <c r="Y258" s="163"/>
      <c r="Z258" s="163"/>
    </row>
    <row r="259" ht="11.25" customHeight="1">
      <c r="A259" s="162" t="s">
        <v>12318</v>
      </c>
      <c r="B259" s="10" t="s">
        <v>177</v>
      </c>
      <c r="C259" s="162" t="s">
        <v>15248</v>
      </c>
      <c r="D259" s="10">
        <v>20.0</v>
      </c>
      <c r="E259" s="10">
        <v>20.0</v>
      </c>
      <c r="F259" s="162" t="s">
        <v>202</v>
      </c>
      <c r="G259" s="163"/>
      <c r="H259" s="163"/>
      <c r="I259" s="163"/>
      <c r="J259" s="163"/>
      <c r="K259" s="163"/>
      <c r="L259" s="163"/>
      <c r="M259" s="163"/>
      <c r="N259" s="163"/>
      <c r="O259" s="163"/>
      <c r="P259" s="163"/>
      <c r="Q259" s="163"/>
      <c r="R259" s="163"/>
      <c r="S259" s="163"/>
      <c r="T259" s="163"/>
      <c r="U259" s="163"/>
      <c r="V259" s="163"/>
      <c r="W259" s="163"/>
      <c r="X259" s="163"/>
      <c r="Y259" s="163"/>
      <c r="Z259" s="163"/>
    </row>
    <row r="260" ht="11.25" customHeight="1">
      <c r="A260" s="162" t="s">
        <v>12318</v>
      </c>
      <c r="B260" s="10" t="s">
        <v>177</v>
      </c>
      <c r="C260" s="162" t="s">
        <v>15249</v>
      </c>
      <c r="D260" s="10">
        <v>20.0</v>
      </c>
      <c r="E260" s="10">
        <v>20.0</v>
      </c>
      <c r="F260" s="162" t="s">
        <v>202</v>
      </c>
      <c r="G260" s="163"/>
      <c r="H260" s="163"/>
      <c r="I260" s="163"/>
      <c r="J260" s="163"/>
      <c r="K260" s="163"/>
      <c r="L260" s="163"/>
      <c r="M260" s="163"/>
      <c r="N260" s="163"/>
      <c r="O260" s="163"/>
      <c r="P260" s="163"/>
      <c r="Q260" s="163"/>
      <c r="R260" s="163"/>
      <c r="S260" s="163"/>
      <c r="T260" s="163"/>
      <c r="U260" s="163"/>
      <c r="V260" s="163"/>
      <c r="W260" s="163"/>
      <c r="X260" s="163"/>
      <c r="Y260" s="163"/>
      <c r="Z260" s="163"/>
    </row>
    <row r="261" ht="11.25" customHeight="1">
      <c r="A261" s="162" t="s">
        <v>61</v>
      </c>
      <c r="B261" s="10" t="s">
        <v>52</v>
      </c>
      <c r="C261" s="162" t="s">
        <v>15250</v>
      </c>
      <c r="D261" s="10">
        <v>20.0</v>
      </c>
      <c r="E261" s="10">
        <v>20.0</v>
      </c>
      <c r="F261" s="162" t="s">
        <v>61</v>
      </c>
      <c r="G261" s="163"/>
      <c r="H261" s="163"/>
      <c r="I261" s="163"/>
      <c r="J261" s="163"/>
      <c r="K261" s="163"/>
      <c r="L261" s="163"/>
      <c r="M261" s="163"/>
      <c r="N261" s="163"/>
      <c r="O261" s="163"/>
      <c r="P261" s="163"/>
      <c r="Q261" s="163"/>
      <c r="R261" s="163"/>
      <c r="S261" s="163"/>
      <c r="T261" s="163"/>
      <c r="U261" s="163"/>
      <c r="V261" s="163"/>
      <c r="W261" s="163"/>
      <c r="X261" s="163"/>
      <c r="Y261" s="163"/>
      <c r="Z261" s="163"/>
    </row>
    <row r="262" ht="11.25" customHeight="1">
      <c r="A262" s="162" t="s">
        <v>61</v>
      </c>
      <c r="B262" s="10" t="s">
        <v>52</v>
      </c>
      <c r="C262" s="162" t="s">
        <v>15251</v>
      </c>
      <c r="D262" s="10">
        <v>20.0</v>
      </c>
      <c r="E262" s="10">
        <v>20.0</v>
      </c>
      <c r="F262" s="162" t="s">
        <v>61</v>
      </c>
      <c r="G262" s="163"/>
      <c r="H262" s="163"/>
      <c r="I262" s="163"/>
      <c r="J262" s="163"/>
      <c r="K262" s="163"/>
      <c r="L262" s="163"/>
      <c r="M262" s="163"/>
      <c r="N262" s="163"/>
      <c r="O262" s="163"/>
      <c r="P262" s="163"/>
      <c r="Q262" s="163"/>
      <c r="R262" s="163"/>
      <c r="S262" s="163"/>
      <c r="T262" s="163"/>
      <c r="U262" s="163"/>
      <c r="V262" s="163"/>
      <c r="W262" s="163"/>
      <c r="X262" s="163"/>
      <c r="Y262" s="163"/>
      <c r="Z262" s="163"/>
    </row>
    <row r="263" ht="11.25" customHeight="1">
      <c r="A263" s="162" t="s">
        <v>57</v>
      </c>
      <c r="B263" s="10" t="s">
        <v>52</v>
      </c>
      <c r="C263" s="162" t="s">
        <v>15252</v>
      </c>
      <c r="D263" s="10">
        <v>60.0</v>
      </c>
      <c r="E263" s="10">
        <v>60.0</v>
      </c>
      <c r="F263" s="162" t="s">
        <v>57</v>
      </c>
      <c r="G263" s="163"/>
      <c r="H263" s="163"/>
      <c r="I263" s="163"/>
      <c r="J263" s="163"/>
      <c r="K263" s="163"/>
      <c r="L263" s="163"/>
      <c r="M263" s="163"/>
      <c r="N263" s="163"/>
      <c r="O263" s="163"/>
      <c r="P263" s="163"/>
      <c r="Q263" s="163"/>
      <c r="R263" s="163"/>
      <c r="S263" s="163"/>
      <c r="T263" s="163"/>
      <c r="U263" s="163"/>
      <c r="V263" s="163"/>
      <c r="W263" s="163"/>
      <c r="X263" s="163"/>
      <c r="Y263" s="163"/>
      <c r="Z263" s="163"/>
    </row>
    <row r="264" ht="11.25" customHeight="1">
      <c r="A264" s="162" t="s">
        <v>57</v>
      </c>
      <c r="B264" s="10" t="s">
        <v>52</v>
      </c>
      <c r="C264" s="162" t="s">
        <v>15253</v>
      </c>
      <c r="D264" s="10">
        <v>60.0</v>
      </c>
      <c r="E264" s="10">
        <v>60.0</v>
      </c>
      <c r="F264" s="162" t="s">
        <v>57</v>
      </c>
      <c r="G264" s="163"/>
      <c r="H264" s="163"/>
      <c r="I264" s="163"/>
      <c r="J264" s="163"/>
      <c r="K264" s="163"/>
      <c r="L264" s="163"/>
      <c r="M264" s="163"/>
      <c r="N264" s="163"/>
      <c r="O264" s="163"/>
      <c r="P264" s="163"/>
      <c r="Q264" s="163"/>
      <c r="R264" s="163"/>
      <c r="S264" s="163"/>
      <c r="T264" s="163"/>
      <c r="U264" s="163"/>
      <c r="V264" s="163"/>
      <c r="W264" s="163"/>
      <c r="X264" s="163"/>
      <c r="Y264" s="163"/>
      <c r="Z264" s="163"/>
    </row>
    <row r="265" ht="11.25" customHeight="1">
      <c r="A265" s="162" t="s">
        <v>57</v>
      </c>
      <c r="B265" s="10" t="s">
        <v>52</v>
      </c>
      <c r="C265" s="162" t="s">
        <v>15254</v>
      </c>
      <c r="D265" s="10">
        <v>80.0</v>
      </c>
      <c r="E265" s="10">
        <v>80.0</v>
      </c>
      <c r="F265" s="162" t="s">
        <v>57</v>
      </c>
      <c r="G265" s="163"/>
      <c r="H265" s="163"/>
      <c r="I265" s="163"/>
      <c r="J265" s="163"/>
      <c r="K265" s="163"/>
      <c r="L265" s="163"/>
      <c r="M265" s="163"/>
      <c r="N265" s="163"/>
      <c r="O265" s="163"/>
      <c r="P265" s="163"/>
      <c r="Q265" s="163"/>
      <c r="R265" s="163"/>
      <c r="S265" s="163"/>
      <c r="T265" s="163"/>
      <c r="U265" s="163"/>
      <c r="V265" s="163"/>
      <c r="W265" s="163"/>
      <c r="X265" s="163"/>
      <c r="Y265" s="163"/>
      <c r="Z265" s="163"/>
    </row>
    <row r="266" ht="11.25" customHeight="1">
      <c r="A266" s="162" t="s">
        <v>57</v>
      </c>
      <c r="B266" s="10" t="s">
        <v>52</v>
      </c>
      <c r="C266" s="162" t="s">
        <v>15255</v>
      </c>
      <c r="D266" s="10" t="s">
        <v>15256</v>
      </c>
      <c r="E266" s="10">
        <v>360.0</v>
      </c>
      <c r="F266" s="162" t="s">
        <v>57</v>
      </c>
      <c r="G266" s="163"/>
      <c r="H266" s="163"/>
      <c r="I266" s="163"/>
      <c r="J266" s="163"/>
      <c r="K266" s="163"/>
      <c r="L266" s="163"/>
      <c r="M266" s="163"/>
      <c r="N266" s="163"/>
      <c r="O266" s="163"/>
      <c r="P266" s="163"/>
      <c r="Q266" s="163"/>
      <c r="R266" s="163"/>
      <c r="S266" s="163"/>
      <c r="T266" s="163"/>
      <c r="U266" s="163"/>
      <c r="V266" s="163"/>
      <c r="W266" s="163"/>
      <c r="X266" s="163"/>
      <c r="Y266" s="163"/>
      <c r="Z266" s="163"/>
    </row>
    <row r="267" ht="11.25" customHeight="1">
      <c r="A267" s="162" t="s">
        <v>57</v>
      </c>
      <c r="B267" s="10" t="s">
        <v>52</v>
      </c>
      <c r="C267" s="162" t="s">
        <v>15257</v>
      </c>
      <c r="D267" s="10">
        <v>40.0</v>
      </c>
      <c r="E267" s="10">
        <v>40.0</v>
      </c>
      <c r="F267" s="162" t="s">
        <v>57</v>
      </c>
      <c r="G267" s="163"/>
      <c r="H267" s="163"/>
      <c r="I267" s="163"/>
      <c r="J267" s="163"/>
      <c r="K267" s="163"/>
      <c r="L267" s="163"/>
      <c r="M267" s="163"/>
      <c r="N267" s="163"/>
      <c r="O267" s="163"/>
      <c r="P267" s="163"/>
      <c r="Q267" s="163"/>
      <c r="R267" s="163"/>
      <c r="S267" s="163"/>
      <c r="T267" s="163"/>
      <c r="U267" s="163"/>
      <c r="V267" s="163"/>
      <c r="W267" s="163"/>
      <c r="X267" s="163"/>
      <c r="Y267" s="163"/>
      <c r="Z267" s="163"/>
    </row>
    <row r="268" ht="11.25" customHeight="1">
      <c r="A268" s="162" t="s">
        <v>57</v>
      </c>
      <c r="B268" s="10" t="s">
        <v>52</v>
      </c>
      <c r="C268" s="162" t="s">
        <v>15258</v>
      </c>
      <c r="D268" s="10">
        <v>20.0</v>
      </c>
      <c r="E268" s="10">
        <v>20.0</v>
      </c>
      <c r="F268" s="162" t="s">
        <v>57</v>
      </c>
      <c r="G268" s="163"/>
      <c r="H268" s="163"/>
      <c r="I268" s="163"/>
      <c r="J268" s="163"/>
      <c r="K268" s="163"/>
      <c r="L268" s="163"/>
      <c r="M268" s="163"/>
      <c r="N268" s="163"/>
      <c r="O268" s="163"/>
      <c r="P268" s="163"/>
      <c r="Q268" s="163"/>
      <c r="R268" s="163"/>
      <c r="S268" s="163"/>
      <c r="T268" s="163"/>
      <c r="U268" s="163"/>
      <c r="V268" s="163"/>
      <c r="W268" s="163"/>
      <c r="X268" s="163"/>
      <c r="Y268" s="163"/>
      <c r="Z268" s="163"/>
    </row>
    <row r="269" ht="11.25" customHeight="1">
      <c r="A269" s="162" t="s">
        <v>57</v>
      </c>
      <c r="B269" s="10" t="s">
        <v>52</v>
      </c>
      <c r="C269" s="162" t="s">
        <v>15259</v>
      </c>
      <c r="D269" s="10">
        <v>20.0</v>
      </c>
      <c r="E269" s="10">
        <v>20.0</v>
      </c>
      <c r="F269" s="162" t="s">
        <v>57</v>
      </c>
      <c r="G269" s="163"/>
      <c r="H269" s="163"/>
      <c r="I269" s="163"/>
      <c r="J269" s="163"/>
      <c r="K269" s="163"/>
      <c r="L269" s="163"/>
      <c r="M269" s="163"/>
      <c r="N269" s="163"/>
      <c r="O269" s="163"/>
      <c r="P269" s="163"/>
      <c r="Q269" s="163"/>
      <c r="R269" s="163"/>
      <c r="S269" s="163"/>
      <c r="T269" s="163"/>
      <c r="U269" s="163"/>
      <c r="V269" s="163"/>
      <c r="W269" s="163"/>
      <c r="X269" s="163"/>
      <c r="Y269" s="163"/>
      <c r="Z269" s="163"/>
    </row>
    <row r="270" ht="11.25" customHeight="1">
      <c r="A270" s="162" t="s">
        <v>57</v>
      </c>
      <c r="B270" s="10" t="s">
        <v>52</v>
      </c>
      <c r="C270" s="162" t="s">
        <v>15260</v>
      </c>
      <c r="D270" s="10">
        <v>20.0</v>
      </c>
      <c r="E270" s="10">
        <v>20.0</v>
      </c>
      <c r="F270" s="162" t="s">
        <v>57</v>
      </c>
      <c r="G270" s="163"/>
      <c r="H270" s="163"/>
      <c r="I270" s="163"/>
      <c r="J270" s="163"/>
      <c r="K270" s="163"/>
      <c r="L270" s="163"/>
      <c r="M270" s="163"/>
      <c r="N270" s="163"/>
      <c r="O270" s="163"/>
      <c r="P270" s="163"/>
      <c r="Q270" s="163"/>
      <c r="R270" s="163"/>
      <c r="S270" s="163"/>
      <c r="T270" s="163"/>
      <c r="U270" s="163"/>
      <c r="V270" s="163"/>
      <c r="W270" s="163"/>
      <c r="X270" s="163"/>
      <c r="Y270" s="163"/>
      <c r="Z270" s="163"/>
    </row>
    <row r="271" ht="11.25" customHeight="1">
      <c r="A271" s="162" t="s">
        <v>57</v>
      </c>
      <c r="B271" s="10" t="s">
        <v>52</v>
      </c>
      <c r="C271" s="162" t="s">
        <v>15261</v>
      </c>
      <c r="D271" s="10">
        <v>20.0</v>
      </c>
      <c r="E271" s="10">
        <v>20.0</v>
      </c>
      <c r="F271" s="162" t="s">
        <v>57</v>
      </c>
      <c r="G271" s="163"/>
      <c r="H271" s="163"/>
      <c r="I271" s="163"/>
      <c r="J271" s="163"/>
      <c r="K271" s="163"/>
      <c r="L271" s="163"/>
      <c r="M271" s="163"/>
      <c r="N271" s="163"/>
      <c r="O271" s="163"/>
      <c r="P271" s="163"/>
      <c r="Q271" s="163"/>
      <c r="R271" s="163"/>
      <c r="S271" s="163"/>
      <c r="T271" s="163"/>
      <c r="U271" s="163"/>
      <c r="V271" s="163"/>
      <c r="W271" s="163"/>
      <c r="X271" s="163"/>
      <c r="Y271" s="163"/>
      <c r="Z271" s="163"/>
    </row>
    <row r="272" ht="11.25" customHeight="1">
      <c r="A272" s="162" t="s">
        <v>57</v>
      </c>
      <c r="B272" s="10" t="s">
        <v>52</v>
      </c>
      <c r="C272" s="162" t="s">
        <v>15262</v>
      </c>
      <c r="D272" s="10">
        <v>20.0</v>
      </c>
      <c r="E272" s="10">
        <v>20.0</v>
      </c>
      <c r="F272" s="162" t="s">
        <v>57</v>
      </c>
      <c r="G272" s="163"/>
      <c r="H272" s="163"/>
      <c r="I272" s="163"/>
      <c r="J272" s="163"/>
      <c r="K272" s="163"/>
      <c r="L272" s="163"/>
      <c r="M272" s="163"/>
      <c r="N272" s="163"/>
      <c r="O272" s="163"/>
      <c r="P272" s="163"/>
      <c r="Q272" s="163"/>
      <c r="R272" s="163"/>
      <c r="S272" s="163"/>
      <c r="T272" s="163"/>
      <c r="U272" s="163"/>
      <c r="V272" s="163"/>
      <c r="W272" s="163"/>
      <c r="X272" s="163"/>
      <c r="Y272" s="163"/>
      <c r="Z272" s="163"/>
    </row>
    <row r="273" ht="11.25" customHeight="1">
      <c r="A273" s="162" t="s">
        <v>57</v>
      </c>
      <c r="B273" s="10" t="s">
        <v>52</v>
      </c>
      <c r="C273" s="162" t="s">
        <v>15263</v>
      </c>
      <c r="D273" s="10">
        <v>20.0</v>
      </c>
      <c r="E273" s="10">
        <v>20.0</v>
      </c>
      <c r="F273" s="162" t="s">
        <v>57</v>
      </c>
      <c r="G273" s="163"/>
      <c r="H273" s="163"/>
      <c r="I273" s="163"/>
      <c r="J273" s="163"/>
      <c r="K273" s="163"/>
      <c r="L273" s="163"/>
      <c r="M273" s="163"/>
      <c r="N273" s="163"/>
      <c r="O273" s="163"/>
      <c r="P273" s="163"/>
      <c r="Q273" s="163"/>
      <c r="R273" s="163"/>
      <c r="S273" s="163"/>
      <c r="T273" s="163"/>
      <c r="U273" s="163"/>
      <c r="V273" s="163"/>
      <c r="W273" s="163"/>
      <c r="X273" s="163"/>
      <c r="Y273" s="163"/>
      <c r="Z273" s="163"/>
    </row>
    <row r="274" ht="11.25" customHeight="1">
      <c r="A274" s="162" t="s">
        <v>57</v>
      </c>
      <c r="B274" s="10" t="s">
        <v>52</v>
      </c>
      <c r="C274" s="162" t="s">
        <v>15264</v>
      </c>
      <c r="D274" s="10">
        <v>20.0</v>
      </c>
      <c r="E274" s="10">
        <v>20.0</v>
      </c>
      <c r="F274" s="162" t="s">
        <v>57</v>
      </c>
      <c r="G274" s="163"/>
      <c r="H274" s="163"/>
      <c r="I274" s="163"/>
      <c r="J274" s="163"/>
      <c r="K274" s="163"/>
      <c r="L274" s="163"/>
      <c r="M274" s="163"/>
      <c r="N274" s="163"/>
      <c r="O274" s="163"/>
      <c r="P274" s="163"/>
      <c r="Q274" s="163"/>
      <c r="R274" s="163"/>
      <c r="S274" s="163"/>
      <c r="T274" s="163"/>
      <c r="U274" s="163"/>
      <c r="V274" s="163"/>
      <c r="W274" s="163"/>
      <c r="X274" s="163"/>
      <c r="Y274" s="163"/>
      <c r="Z274" s="163"/>
    </row>
    <row r="275" ht="11.25" customHeight="1">
      <c r="A275" s="162" t="s">
        <v>57</v>
      </c>
      <c r="B275" s="10" t="s">
        <v>52</v>
      </c>
      <c r="C275" s="162" t="s">
        <v>15265</v>
      </c>
      <c r="D275" s="10">
        <v>20.0</v>
      </c>
      <c r="E275" s="10">
        <v>20.0</v>
      </c>
      <c r="F275" s="162" t="s">
        <v>57</v>
      </c>
      <c r="G275" s="163"/>
      <c r="H275" s="163"/>
      <c r="I275" s="163"/>
      <c r="J275" s="163"/>
      <c r="K275" s="163"/>
      <c r="L275" s="163"/>
      <c r="M275" s="163"/>
      <c r="N275" s="163"/>
      <c r="O275" s="163"/>
      <c r="P275" s="163"/>
      <c r="Q275" s="163"/>
      <c r="R275" s="163"/>
      <c r="S275" s="163"/>
      <c r="T275" s="163"/>
      <c r="U275" s="163"/>
      <c r="V275" s="163"/>
      <c r="W275" s="163"/>
      <c r="X275" s="163"/>
      <c r="Y275" s="163"/>
      <c r="Z275" s="163"/>
    </row>
    <row r="276" ht="11.25" customHeight="1">
      <c r="A276" s="162" t="s">
        <v>12688</v>
      </c>
      <c r="B276" s="10" t="s">
        <v>177</v>
      </c>
      <c r="C276" s="162" t="s">
        <v>15266</v>
      </c>
      <c r="D276" s="10">
        <v>60.0</v>
      </c>
      <c r="E276" s="10">
        <v>60.0</v>
      </c>
      <c r="F276" s="162" t="s">
        <v>176</v>
      </c>
      <c r="G276" s="163"/>
      <c r="H276" s="163"/>
      <c r="I276" s="163"/>
      <c r="J276" s="163"/>
      <c r="K276" s="163"/>
      <c r="L276" s="163"/>
      <c r="M276" s="163"/>
      <c r="N276" s="163"/>
      <c r="O276" s="163"/>
      <c r="P276" s="163"/>
      <c r="Q276" s="163"/>
      <c r="R276" s="163"/>
      <c r="S276" s="163"/>
      <c r="T276" s="163"/>
      <c r="U276" s="163"/>
      <c r="V276" s="163"/>
      <c r="W276" s="163"/>
      <c r="X276" s="163"/>
      <c r="Y276" s="163"/>
      <c r="Z276" s="163"/>
    </row>
    <row r="277" ht="11.25" customHeight="1">
      <c r="A277" s="162" t="s">
        <v>12688</v>
      </c>
      <c r="B277" s="10" t="s">
        <v>177</v>
      </c>
      <c r="C277" s="162" t="s">
        <v>15267</v>
      </c>
      <c r="D277" s="10">
        <v>60.0</v>
      </c>
      <c r="E277" s="10">
        <v>60.0</v>
      </c>
      <c r="F277" s="162" t="s">
        <v>176</v>
      </c>
      <c r="G277" s="163"/>
      <c r="H277" s="163"/>
      <c r="I277" s="163"/>
      <c r="J277" s="163"/>
      <c r="K277" s="163"/>
      <c r="L277" s="163"/>
      <c r="M277" s="163"/>
      <c r="N277" s="163"/>
      <c r="O277" s="163"/>
      <c r="P277" s="163"/>
      <c r="Q277" s="163"/>
      <c r="R277" s="163"/>
      <c r="S277" s="163"/>
      <c r="T277" s="163"/>
      <c r="U277" s="163"/>
      <c r="V277" s="163"/>
      <c r="W277" s="163"/>
      <c r="X277" s="163"/>
      <c r="Y277" s="163"/>
      <c r="Z277" s="163"/>
    </row>
    <row r="278" ht="11.25" customHeight="1">
      <c r="A278" s="162" t="s">
        <v>12688</v>
      </c>
      <c r="B278" s="10" t="s">
        <v>177</v>
      </c>
      <c r="C278" s="162" t="s">
        <v>15268</v>
      </c>
      <c r="D278" s="10">
        <v>20.0</v>
      </c>
      <c r="E278" s="10">
        <v>20.0</v>
      </c>
      <c r="F278" s="162" t="s">
        <v>176</v>
      </c>
      <c r="G278" s="163"/>
      <c r="H278" s="163"/>
      <c r="I278" s="163"/>
      <c r="J278" s="163"/>
      <c r="K278" s="163"/>
      <c r="L278" s="163"/>
      <c r="M278" s="163"/>
      <c r="N278" s="163"/>
      <c r="O278" s="163"/>
      <c r="P278" s="163"/>
      <c r="Q278" s="163"/>
      <c r="R278" s="163"/>
      <c r="S278" s="163"/>
      <c r="T278" s="163"/>
      <c r="U278" s="163"/>
      <c r="V278" s="163"/>
      <c r="W278" s="163"/>
      <c r="X278" s="163"/>
      <c r="Y278" s="163"/>
      <c r="Z278" s="163"/>
    </row>
    <row r="279" ht="11.25" customHeight="1">
      <c r="A279" s="162" t="s">
        <v>12688</v>
      </c>
      <c r="B279" s="10" t="s">
        <v>177</v>
      </c>
      <c r="C279" s="162" t="s">
        <v>15269</v>
      </c>
      <c r="D279" s="10">
        <v>40.0</v>
      </c>
      <c r="E279" s="10">
        <v>40.0</v>
      </c>
      <c r="F279" s="162" t="s">
        <v>176</v>
      </c>
      <c r="G279" s="163"/>
      <c r="H279" s="163"/>
      <c r="I279" s="163"/>
      <c r="J279" s="163"/>
      <c r="K279" s="163"/>
      <c r="L279" s="163"/>
      <c r="M279" s="163"/>
      <c r="N279" s="163"/>
      <c r="O279" s="163"/>
      <c r="P279" s="163"/>
      <c r="Q279" s="163"/>
      <c r="R279" s="163"/>
      <c r="S279" s="163"/>
      <c r="T279" s="163"/>
      <c r="U279" s="163"/>
      <c r="V279" s="163"/>
      <c r="W279" s="163"/>
      <c r="X279" s="163"/>
      <c r="Y279" s="163"/>
      <c r="Z279" s="163"/>
    </row>
    <row r="280" ht="11.25" customHeight="1">
      <c r="A280" s="162" t="s">
        <v>12688</v>
      </c>
      <c r="B280" s="10" t="s">
        <v>177</v>
      </c>
      <c r="C280" s="162" t="s">
        <v>15270</v>
      </c>
      <c r="D280" s="10">
        <v>40.0</v>
      </c>
      <c r="E280" s="10">
        <v>40.0</v>
      </c>
      <c r="F280" s="162" t="s">
        <v>176</v>
      </c>
      <c r="G280" s="163"/>
      <c r="H280" s="163"/>
      <c r="I280" s="163"/>
      <c r="J280" s="163"/>
      <c r="K280" s="163"/>
      <c r="L280" s="163"/>
      <c r="M280" s="163"/>
      <c r="N280" s="163"/>
      <c r="O280" s="163"/>
      <c r="P280" s="163"/>
      <c r="Q280" s="163"/>
      <c r="R280" s="163"/>
      <c r="S280" s="163"/>
      <c r="T280" s="163"/>
      <c r="U280" s="163"/>
      <c r="V280" s="163"/>
      <c r="W280" s="163"/>
      <c r="X280" s="163"/>
      <c r="Y280" s="163"/>
      <c r="Z280" s="163"/>
    </row>
    <row r="281" ht="11.25" customHeight="1">
      <c r="A281" s="296" t="s">
        <v>12688</v>
      </c>
      <c r="B281" s="396"/>
      <c r="C281" s="162" t="s">
        <v>15271</v>
      </c>
      <c r="D281" s="396"/>
      <c r="E281" s="396"/>
      <c r="F281" s="162" t="s">
        <v>176</v>
      </c>
      <c r="G281" s="163"/>
      <c r="H281" s="163"/>
      <c r="I281" s="163"/>
      <c r="J281" s="163"/>
      <c r="K281" s="163"/>
      <c r="L281" s="163"/>
      <c r="M281" s="163"/>
      <c r="N281" s="163"/>
      <c r="O281" s="163"/>
      <c r="P281" s="163"/>
      <c r="Q281" s="163"/>
      <c r="R281" s="163"/>
      <c r="S281" s="163"/>
      <c r="T281" s="163"/>
      <c r="U281" s="163"/>
      <c r="V281" s="163"/>
      <c r="W281" s="163"/>
      <c r="X281" s="163"/>
      <c r="Y281" s="163"/>
      <c r="Z281" s="163"/>
    </row>
    <row r="282" ht="11.25" customHeight="1">
      <c r="A282" s="162" t="s">
        <v>12689</v>
      </c>
      <c r="B282" s="10" t="s">
        <v>177</v>
      </c>
      <c r="C282" s="162" t="s">
        <v>15272</v>
      </c>
      <c r="D282" s="10">
        <v>20.0</v>
      </c>
      <c r="E282" s="10">
        <v>20.0</v>
      </c>
      <c r="F282" s="162" t="s">
        <v>183</v>
      </c>
      <c r="G282" s="163"/>
      <c r="H282" s="163"/>
      <c r="I282" s="163"/>
      <c r="J282" s="163"/>
      <c r="K282" s="163"/>
      <c r="L282" s="163"/>
      <c r="M282" s="163"/>
      <c r="N282" s="163"/>
      <c r="O282" s="163"/>
      <c r="P282" s="163"/>
      <c r="Q282" s="163"/>
      <c r="R282" s="163"/>
      <c r="S282" s="163"/>
      <c r="T282" s="163"/>
      <c r="U282" s="163"/>
      <c r="V282" s="163"/>
      <c r="W282" s="163"/>
      <c r="X282" s="163"/>
      <c r="Y282" s="163"/>
      <c r="Z282" s="163"/>
    </row>
    <row r="283" ht="11.25" customHeight="1">
      <c r="A283" s="162" t="s">
        <v>184</v>
      </c>
      <c r="B283" s="10" t="s">
        <v>1183</v>
      </c>
      <c r="C283" s="162" t="s">
        <v>15273</v>
      </c>
      <c r="D283" s="10">
        <v>20.0</v>
      </c>
      <c r="E283" s="10">
        <v>20.0</v>
      </c>
      <c r="F283" s="162" t="s">
        <v>11522</v>
      </c>
      <c r="G283" s="163"/>
      <c r="H283" s="163"/>
      <c r="I283" s="163"/>
      <c r="J283" s="163"/>
      <c r="K283" s="163"/>
      <c r="L283" s="163"/>
      <c r="M283" s="163"/>
      <c r="N283" s="163"/>
      <c r="O283" s="163"/>
      <c r="P283" s="163"/>
      <c r="Q283" s="163"/>
      <c r="R283" s="163"/>
      <c r="S283" s="163"/>
      <c r="T283" s="163"/>
      <c r="U283" s="163"/>
      <c r="V283" s="163"/>
      <c r="W283" s="163"/>
      <c r="X283" s="163"/>
      <c r="Y283" s="163"/>
      <c r="Z283" s="163"/>
    </row>
    <row r="284" ht="11.25" customHeight="1">
      <c r="A284" s="162" t="s">
        <v>11534</v>
      </c>
      <c r="B284" s="10" t="s">
        <v>52</v>
      </c>
      <c r="C284" s="162" t="s">
        <v>15071</v>
      </c>
      <c r="D284" s="10">
        <v>60.0</v>
      </c>
      <c r="E284" s="10">
        <v>60.0</v>
      </c>
      <c r="F284" s="162" t="s">
        <v>1599</v>
      </c>
      <c r="G284" s="163"/>
      <c r="H284" s="163"/>
      <c r="I284" s="163"/>
      <c r="J284" s="163"/>
      <c r="K284" s="163"/>
      <c r="L284" s="163"/>
      <c r="M284" s="163"/>
      <c r="N284" s="163"/>
      <c r="O284" s="163"/>
      <c r="P284" s="163"/>
      <c r="Q284" s="163"/>
      <c r="R284" s="163"/>
      <c r="S284" s="163"/>
      <c r="T284" s="163"/>
      <c r="U284" s="163"/>
      <c r="V284" s="163"/>
      <c r="W284" s="163"/>
      <c r="X284" s="163"/>
      <c r="Y284" s="163"/>
      <c r="Z284" s="163"/>
    </row>
    <row r="285" ht="11.25" customHeight="1">
      <c r="A285" s="162" t="s">
        <v>11534</v>
      </c>
      <c r="B285" s="10" t="s">
        <v>52</v>
      </c>
      <c r="C285" s="162" t="s">
        <v>15274</v>
      </c>
      <c r="D285" s="10">
        <v>40.0</v>
      </c>
      <c r="E285" s="10">
        <v>40.0</v>
      </c>
      <c r="F285" s="162" t="s">
        <v>1599</v>
      </c>
      <c r="G285" s="163"/>
      <c r="H285" s="163"/>
      <c r="I285" s="163"/>
      <c r="J285" s="163"/>
      <c r="K285" s="163"/>
      <c r="L285" s="163"/>
      <c r="M285" s="163"/>
      <c r="N285" s="163"/>
      <c r="O285" s="163"/>
      <c r="P285" s="163"/>
      <c r="Q285" s="163"/>
      <c r="R285" s="163"/>
      <c r="S285" s="163"/>
      <c r="T285" s="163"/>
      <c r="U285" s="163"/>
      <c r="V285" s="163"/>
      <c r="W285" s="163"/>
      <c r="X285" s="163"/>
      <c r="Y285" s="163"/>
      <c r="Z285" s="163"/>
    </row>
    <row r="286" ht="11.25" customHeight="1">
      <c r="A286" s="162" t="s">
        <v>11534</v>
      </c>
      <c r="B286" s="10" t="s">
        <v>1764</v>
      </c>
      <c r="C286" s="162" t="s">
        <v>15275</v>
      </c>
      <c r="D286" s="10">
        <v>20.0</v>
      </c>
      <c r="E286" s="10">
        <v>20.0</v>
      </c>
      <c r="F286" s="162" t="s">
        <v>1599</v>
      </c>
      <c r="G286" s="163"/>
      <c r="H286" s="163"/>
      <c r="I286" s="163"/>
      <c r="J286" s="163"/>
      <c r="K286" s="163"/>
      <c r="L286" s="163"/>
      <c r="M286" s="163"/>
      <c r="N286" s="163"/>
      <c r="O286" s="163"/>
      <c r="P286" s="163"/>
      <c r="Q286" s="163"/>
      <c r="R286" s="163"/>
      <c r="S286" s="163"/>
      <c r="T286" s="163"/>
      <c r="U286" s="163"/>
      <c r="V286" s="163"/>
      <c r="W286" s="163"/>
      <c r="X286" s="163"/>
      <c r="Y286" s="163"/>
      <c r="Z286" s="163"/>
    </row>
    <row r="287" ht="11.25" customHeight="1">
      <c r="A287" s="162" t="s">
        <v>11534</v>
      </c>
      <c r="B287" s="10" t="s">
        <v>52</v>
      </c>
      <c r="C287" s="162" t="s">
        <v>15276</v>
      </c>
      <c r="D287" s="10" t="s">
        <v>15277</v>
      </c>
      <c r="E287" s="10">
        <v>80.0</v>
      </c>
      <c r="F287" s="162" t="s">
        <v>1599</v>
      </c>
      <c r="G287" s="163"/>
      <c r="H287" s="163"/>
      <c r="I287" s="163"/>
      <c r="J287" s="163"/>
      <c r="K287" s="163"/>
      <c r="L287" s="163"/>
      <c r="M287" s="163"/>
      <c r="N287" s="163"/>
      <c r="O287" s="163"/>
      <c r="P287" s="163"/>
      <c r="Q287" s="163"/>
      <c r="R287" s="163"/>
      <c r="S287" s="163"/>
      <c r="T287" s="163"/>
      <c r="U287" s="163"/>
      <c r="V287" s="163"/>
      <c r="W287" s="163"/>
      <c r="X287" s="163"/>
      <c r="Y287" s="163"/>
      <c r="Z287" s="163"/>
    </row>
    <row r="288" ht="11.25" customHeight="1">
      <c r="A288" s="162" t="s">
        <v>11534</v>
      </c>
      <c r="B288" s="10" t="s">
        <v>52</v>
      </c>
      <c r="C288" s="162" t="s">
        <v>15278</v>
      </c>
      <c r="D288" s="10" t="s">
        <v>15279</v>
      </c>
      <c r="E288" s="10">
        <v>40.0</v>
      </c>
      <c r="F288" s="162" t="s">
        <v>1599</v>
      </c>
      <c r="G288" s="163"/>
      <c r="H288" s="163"/>
      <c r="I288" s="163"/>
      <c r="J288" s="163"/>
      <c r="K288" s="163"/>
      <c r="L288" s="163"/>
      <c r="M288" s="163"/>
      <c r="N288" s="163"/>
      <c r="O288" s="163"/>
      <c r="P288" s="163"/>
      <c r="Q288" s="163"/>
      <c r="R288" s="163"/>
      <c r="S288" s="163"/>
      <c r="T288" s="163"/>
      <c r="U288" s="163"/>
      <c r="V288" s="163"/>
      <c r="W288" s="163"/>
      <c r="X288" s="163"/>
      <c r="Y288" s="163"/>
      <c r="Z288" s="163"/>
    </row>
    <row r="289" ht="11.25" customHeight="1">
      <c r="A289" s="162" t="s">
        <v>70</v>
      </c>
      <c r="B289" s="10" t="s">
        <v>52</v>
      </c>
      <c r="C289" s="162" t="s">
        <v>15280</v>
      </c>
      <c r="D289" s="10">
        <v>40.0</v>
      </c>
      <c r="E289" s="10">
        <v>40.0</v>
      </c>
      <c r="F289" s="162" t="s">
        <v>70</v>
      </c>
      <c r="G289" s="163"/>
      <c r="H289" s="163"/>
      <c r="I289" s="163"/>
      <c r="J289" s="163"/>
      <c r="K289" s="163"/>
      <c r="L289" s="163"/>
      <c r="M289" s="163"/>
      <c r="N289" s="163"/>
      <c r="O289" s="163"/>
      <c r="P289" s="163"/>
      <c r="Q289" s="163"/>
      <c r="R289" s="163"/>
      <c r="S289" s="163"/>
      <c r="T289" s="163"/>
      <c r="U289" s="163"/>
      <c r="V289" s="163"/>
      <c r="W289" s="163"/>
      <c r="X289" s="163"/>
      <c r="Y289" s="163"/>
      <c r="Z289" s="163"/>
    </row>
    <row r="290" ht="11.25" customHeight="1">
      <c r="A290" s="162" t="s">
        <v>13235</v>
      </c>
      <c r="B290" s="10" t="s">
        <v>52</v>
      </c>
      <c r="C290" s="162" t="s">
        <v>15281</v>
      </c>
      <c r="D290" s="10">
        <v>20.0</v>
      </c>
      <c r="E290" s="10">
        <v>20.0</v>
      </c>
      <c r="F290" s="162" t="s">
        <v>72</v>
      </c>
      <c r="G290" s="163"/>
      <c r="H290" s="163"/>
      <c r="I290" s="163"/>
      <c r="J290" s="163"/>
      <c r="K290" s="163"/>
      <c r="L290" s="163"/>
      <c r="M290" s="163"/>
      <c r="N290" s="163"/>
      <c r="O290" s="163"/>
      <c r="P290" s="163"/>
      <c r="Q290" s="163"/>
      <c r="R290" s="163"/>
      <c r="S290" s="163"/>
      <c r="T290" s="163"/>
      <c r="U290" s="163"/>
      <c r="V290" s="163"/>
      <c r="W290" s="163"/>
      <c r="X290" s="163"/>
      <c r="Y290" s="163"/>
      <c r="Z290" s="163"/>
    </row>
    <row r="291" ht="11.25" customHeight="1">
      <c r="A291" s="162" t="s">
        <v>11670</v>
      </c>
      <c r="B291" s="10" t="s">
        <v>52</v>
      </c>
      <c r="C291" s="162" t="s">
        <v>15282</v>
      </c>
      <c r="D291" s="10">
        <v>20.0</v>
      </c>
      <c r="E291" s="10">
        <v>20.0</v>
      </c>
      <c r="F291" s="162" t="s">
        <v>76</v>
      </c>
      <c r="G291" s="163"/>
      <c r="H291" s="163"/>
      <c r="I291" s="163"/>
      <c r="J291" s="163"/>
      <c r="K291" s="163"/>
      <c r="L291" s="163"/>
      <c r="M291" s="163"/>
      <c r="N291" s="163"/>
      <c r="O291" s="163"/>
      <c r="P291" s="163"/>
      <c r="Q291" s="163"/>
      <c r="R291" s="163"/>
      <c r="S291" s="163"/>
      <c r="T291" s="163"/>
      <c r="U291" s="163"/>
      <c r="V291" s="163"/>
      <c r="W291" s="163"/>
      <c r="X291" s="163"/>
      <c r="Y291" s="163"/>
      <c r="Z291" s="163"/>
    </row>
    <row r="292" ht="11.25" customHeight="1">
      <c r="A292" s="162" t="s">
        <v>12961</v>
      </c>
      <c r="B292" s="10" t="s">
        <v>52</v>
      </c>
      <c r="C292" s="162" t="s">
        <v>15283</v>
      </c>
      <c r="D292" s="10">
        <v>80.0</v>
      </c>
      <c r="E292" s="10">
        <v>80.0</v>
      </c>
      <c r="F292" s="162" t="s">
        <v>63</v>
      </c>
      <c r="G292" s="163"/>
      <c r="H292" s="163"/>
      <c r="I292" s="163"/>
      <c r="J292" s="163"/>
      <c r="K292" s="163"/>
      <c r="L292" s="163"/>
      <c r="M292" s="163"/>
      <c r="N292" s="163"/>
      <c r="O292" s="163"/>
      <c r="P292" s="163"/>
      <c r="Q292" s="163"/>
      <c r="R292" s="163"/>
      <c r="S292" s="163"/>
      <c r="T292" s="163"/>
      <c r="U292" s="163"/>
      <c r="V292" s="163"/>
      <c r="W292" s="163"/>
      <c r="X292" s="163"/>
      <c r="Y292" s="163"/>
      <c r="Z292" s="163"/>
    </row>
    <row r="293" ht="11.25" customHeight="1">
      <c r="A293" s="162" t="s">
        <v>12961</v>
      </c>
      <c r="B293" s="10" t="s">
        <v>52</v>
      </c>
      <c r="C293" s="162" t="s">
        <v>15284</v>
      </c>
      <c r="D293" s="10">
        <v>60.0</v>
      </c>
      <c r="E293" s="10">
        <v>60.0</v>
      </c>
      <c r="F293" s="162" t="s">
        <v>63</v>
      </c>
      <c r="G293" s="163"/>
      <c r="H293" s="163"/>
      <c r="I293" s="163"/>
      <c r="J293" s="163"/>
      <c r="K293" s="163"/>
      <c r="L293" s="163"/>
      <c r="M293" s="163"/>
      <c r="N293" s="163"/>
      <c r="O293" s="163"/>
      <c r="P293" s="163"/>
      <c r="Q293" s="163"/>
      <c r="R293" s="163"/>
      <c r="S293" s="163"/>
      <c r="T293" s="163"/>
      <c r="U293" s="163"/>
      <c r="V293" s="163"/>
      <c r="W293" s="163"/>
      <c r="X293" s="163"/>
      <c r="Y293" s="163"/>
      <c r="Z293" s="163"/>
    </row>
    <row r="294" ht="11.25" customHeight="1">
      <c r="A294" s="162" t="s">
        <v>12961</v>
      </c>
      <c r="B294" s="10" t="s">
        <v>52</v>
      </c>
      <c r="C294" s="162" t="s">
        <v>15285</v>
      </c>
      <c r="D294" s="10">
        <v>100.0</v>
      </c>
      <c r="E294" s="10">
        <v>100.0</v>
      </c>
      <c r="F294" s="162" t="s">
        <v>63</v>
      </c>
      <c r="G294" s="163"/>
      <c r="H294" s="163"/>
      <c r="I294" s="163"/>
      <c r="J294" s="163"/>
      <c r="K294" s="163"/>
      <c r="L294" s="163"/>
      <c r="M294" s="163"/>
      <c r="N294" s="163"/>
      <c r="O294" s="163"/>
      <c r="P294" s="163"/>
      <c r="Q294" s="163"/>
      <c r="R294" s="163"/>
      <c r="S294" s="163"/>
      <c r="T294" s="163"/>
      <c r="U294" s="163"/>
      <c r="V294" s="163"/>
      <c r="W294" s="163"/>
      <c r="X294" s="163"/>
      <c r="Y294" s="163"/>
      <c r="Z294" s="163"/>
    </row>
    <row r="295" ht="11.25" customHeight="1">
      <c r="A295" s="162" t="s">
        <v>12961</v>
      </c>
      <c r="B295" s="10" t="s">
        <v>52</v>
      </c>
      <c r="C295" s="162" t="s">
        <v>15286</v>
      </c>
      <c r="D295" s="10">
        <v>80.0</v>
      </c>
      <c r="E295" s="10">
        <v>80.0</v>
      </c>
      <c r="F295" s="162" t="s">
        <v>63</v>
      </c>
      <c r="G295" s="163"/>
      <c r="H295" s="163"/>
      <c r="I295" s="163"/>
      <c r="J295" s="163"/>
      <c r="K295" s="163"/>
      <c r="L295" s="163"/>
      <c r="M295" s="163"/>
      <c r="N295" s="163"/>
      <c r="O295" s="163"/>
      <c r="P295" s="163"/>
      <c r="Q295" s="163"/>
      <c r="R295" s="163"/>
      <c r="S295" s="163"/>
      <c r="T295" s="163"/>
      <c r="U295" s="163"/>
      <c r="V295" s="163"/>
      <c r="W295" s="163"/>
      <c r="X295" s="163"/>
      <c r="Y295" s="163"/>
      <c r="Z295" s="163"/>
    </row>
    <row r="296" ht="11.25" customHeight="1">
      <c r="A296" s="162" t="s">
        <v>12961</v>
      </c>
      <c r="B296" s="10" t="s">
        <v>52</v>
      </c>
      <c r="C296" s="162" t="s">
        <v>15287</v>
      </c>
      <c r="D296" s="10" t="s">
        <v>12306</v>
      </c>
      <c r="E296" s="10">
        <v>60.0</v>
      </c>
      <c r="F296" s="162" t="s">
        <v>63</v>
      </c>
      <c r="G296" s="163"/>
      <c r="H296" s="163"/>
      <c r="I296" s="163"/>
      <c r="J296" s="163"/>
      <c r="K296" s="163"/>
      <c r="L296" s="163"/>
      <c r="M296" s="163"/>
      <c r="N296" s="163"/>
      <c r="O296" s="163"/>
      <c r="P296" s="163"/>
      <c r="Q296" s="163"/>
      <c r="R296" s="163"/>
      <c r="S296" s="163"/>
      <c r="T296" s="163"/>
      <c r="U296" s="163"/>
      <c r="V296" s="163"/>
      <c r="W296" s="163"/>
      <c r="X296" s="163"/>
      <c r="Y296" s="163"/>
      <c r="Z296" s="163"/>
    </row>
    <row r="297" ht="11.25" customHeight="1">
      <c r="A297" s="162" t="s">
        <v>12961</v>
      </c>
      <c r="B297" s="10" t="s">
        <v>52</v>
      </c>
      <c r="C297" s="162" t="s">
        <v>15288</v>
      </c>
      <c r="D297" s="10">
        <v>20.0</v>
      </c>
      <c r="E297" s="10">
        <v>20.0</v>
      </c>
      <c r="F297" s="162" t="s">
        <v>63</v>
      </c>
      <c r="G297" s="163"/>
      <c r="H297" s="163"/>
      <c r="I297" s="163"/>
      <c r="J297" s="163"/>
      <c r="K297" s="163"/>
      <c r="L297" s="163"/>
      <c r="M297" s="163"/>
      <c r="N297" s="163"/>
      <c r="O297" s="163"/>
      <c r="P297" s="163"/>
      <c r="Q297" s="163"/>
      <c r="R297" s="163"/>
      <c r="S297" s="163"/>
      <c r="T297" s="163"/>
      <c r="U297" s="163"/>
      <c r="V297" s="163"/>
      <c r="W297" s="163"/>
      <c r="X297" s="163"/>
      <c r="Y297" s="163"/>
      <c r="Z297" s="163"/>
    </row>
    <row r="298" ht="11.25" customHeight="1">
      <c r="A298" s="162" t="s">
        <v>12961</v>
      </c>
      <c r="B298" s="10" t="s">
        <v>52</v>
      </c>
      <c r="C298" s="162" t="s">
        <v>15289</v>
      </c>
      <c r="D298" s="10">
        <v>20.0</v>
      </c>
      <c r="E298" s="10">
        <v>20.0</v>
      </c>
      <c r="F298" s="162" t="s">
        <v>63</v>
      </c>
      <c r="G298" s="163"/>
      <c r="H298" s="163"/>
      <c r="I298" s="163"/>
      <c r="J298" s="163"/>
      <c r="K298" s="163"/>
      <c r="L298" s="163"/>
      <c r="M298" s="163"/>
      <c r="N298" s="163"/>
      <c r="O298" s="163"/>
      <c r="P298" s="163"/>
      <c r="Q298" s="163"/>
      <c r="R298" s="163"/>
      <c r="S298" s="163"/>
      <c r="T298" s="163"/>
      <c r="U298" s="163"/>
      <c r="V298" s="163"/>
      <c r="W298" s="163"/>
      <c r="X298" s="163"/>
      <c r="Y298" s="163"/>
      <c r="Z298" s="163"/>
    </row>
    <row r="299" ht="11.25" customHeight="1">
      <c r="A299" s="162" t="s">
        <v>12961</v>
      </c>
      <c r="B299" s="10" t="s">
        <v>52</v>
      </c>
      <c r="C299" s="162" t="s">
        <v>15290</v>
      </c>
      <c r="D299" s="10">
        <v>20.0</v>
      </c>
      <c r="E299" s="10">
        <v>20.0</v>
      </c>
      <c r="F299" s="162" t="s">
        <v>63</v>
      </c>
      <c r="G299" s="163"/>
      <c r="H299" s="163"/>
      <c r="I299" s="163"/>
      <c r="J299" s="163"/>
      <c r="K299" s="163"/>
      <c r="L299" s="163"/>
      <c r="M299" s="163"/>
      <c r="N299" s="163"/>
      <c r="O299" s="163"/>
      <c r="P299" s="163"/>
      <c r="Q299" s="163"/>
      <c r="R299" s="163"/>
      <c r="S299" s="163"/>
      <c r="T299" s="163"/>
      <c r="U299" s="163"/>
      <c r="V299" s="163"/>
      <c r="W299" s="163"/>
      <c r="X299" s="163"/>
      <c r="Y299" s="163"/>
      <c r="Z299" s="163"/>
    </row>
    <row r="300" ht="11.25" customHeight="1">
      <c r="A300" s="162" t="s">
        <v>12961</v>
      </c>
      <c r="B300" s="10" t="s">
        <v>52</v>
      </c>
      <c r="C300" s="162" t="s">
        <v>15291</v>
      </c>
      <c r="D300" s="10">
        <v>20.0</v>
      </c>
      <c r="E300" s="10">
        <v>20.0</v>
      </c>
      <c r="F300" s="162" t="s">
        <v>63</v>
      </c>
      <c r="G300" s="163"/>
      <c r="H300" s="163"/>
      <c r="I300" s="163"/>
      <c r="J300" s="163"/>
      <c r="K300" s="163"/>
      <c r="L300" s="163"/>
      <c r="M300" s="163"/>
      <c r="N300" s="163"/>
      <c r="O300" s="163"/>
      <c r="P300" s="163"/>
      <c r="Q300" s="163"/>
      <c r="R300" s="163"/>
      <c r="S300" s="163"/>
      <c r="T300" s="163"/>
      <c r="U300" s="163"/>
      <c r="V300" s="163"/>
      <c r="W300" s="163"/>
      <c r="X300" s="163"/>
      <c r="Y300" s="163"/>
      <c r="Z300" s="163"/>
    </row>
    <row r="301" ht="11.25" customHeight="1">
      <c r="A301" s="162" t="s">
        <v>77</v>
      </c>
      <c r="B301" s="10" t="s">
        <v>52</v>
      </c>
      <c r="C301" s="162" t="s">
        <v>15282</v>
      </c>
      <c r="D301" s="10">
        <v>20.0</v>
      </c>
      <c r="E301" s="10">
        <v>20.0</v>
      </c>
      <c r="F301" s="162" t="s">
        <v>77</v>
      </c>
      <c r="G301" s="163"/>
      <c r="H301" s="163"/>
      <c r="I301" s="163"/>
      <c r="J301" s="163"/>
      <c r="K301" s="163"/>
      <c r="L301" s="163"/>
      <c r="M301" s="163"/>
      <c r="N301" s="163"/>
      <c r="O301" s="163"/>
      <c r="P301" s="163"/>
      <c r="Q301" s="163"/>
      <c r="R301" s="163"/>
      <c r="S301" s="163"/>
      <c r="T301" s="163"/>
      <c r="U301" s="163"/>
      <c r="V301" s="163"/>
      <c r="W301" s="163"/>
      <c r="X301" s="163"/>
      <c r="Y301" s="163"/>
      <c r="Z301" s="163"/>
    </row>
    <row r="302" ht="11.25" customHeight="1">
      <c r="A302" s="162" t="s">
        <v>2177</v>
      </c>
      <c r="B302" s="10" t="s">
        <v>141</v>
      </c>
      <c r="C302" s="162" t="s">
        <v>15144</v>
      </c>
      <c r="D302" s="10">
        <v>60.0</v>
      </c>
      <c r="E302" s="10">
        <v>60.0</v>
      </c>
      <c r="F302" s="162" t="s">
        <v>144</v>
      </c>
      <c r="G302" s="163"/>
      <c r="H302" s="163"/>
      <c r="I302" s="163"/>
      <c r="J302" s="163"/>
      <c r="K302" s="163"/>
      <c r="L302" s="163"/>
      <c r="M302" s="163"/>
      <c r="N302" s="163"/>
      <c r="O302" s="163"/>
      <c r="P302" s="163"/>
      <c r="Q302" s="163"/>
      <c r="R302" s="163"/>
      <c r="S302" s="163"/>
      <c r="T302" s="163"/>
      <c r="U302" s="163"/>
      <c r="V302" s="163"/>
      <c r="W302" s="163"/>
      <c r="X302" s="163"/>
      <c r="Y302" s="163"/>
      <c r="Z302" s="163"/>
    </row>
    <row r="303" ht="11.25" customHeight="1">
      <c r="A303" s="162" t="s">
        <v>2177</v>
      </c>
      <c r="B303" s="10" t="s">
        <v>141</v>
      </c>
      <c r="C303" s="162" t="s">
        <v>15145</v>
      </c>
      <c r="D303" s="10">
        <v>60.0</v>
      </c>
      <c r="E303" s="10">
        <v>60.0</v>
      </c>
      <c r="F303" s="162" t="s">
        <v>144</v>
      </c>
      <c r="G303" s="163"/>
      <c r="H303" s="163"/>
      <c r="I303" s="163"/>
      <c r="J303" s="163"/>
      <c r="K303" s="163"/>
      <c r="L303" s="163"/>
      <c r="M303" s="163"/>
      <c r="N303" s="163"/>
      <c r="O303" s="163"/>
      <c r="P303" s="163"/>
      <c r="Q303" s="163"/>
      <c r="R303" s="163"/>
      <c r="S303" s="163"/>
      <c r="T303" s="163"/>
      <c r="U303" s="163"/>
      <c r="V303" s="163"/>
      <c r="W303" s="163"/>
      <c r="X303" s="163"/>
      <c r="Y303" s="163"/>
      <c r="Z303" s="163"/>
    </row>
    <row r="304" ht="11.25" customHeight="1">
      <c r="A304" s="162" t="s">
        <v>2177</v>
      </c>
      <c r="B304" s="10" t="s">
        <v>141</v>
      </c>
      <c r="C304" s="162" t="s">
        <v>15292</v>
      </c>
      <c r="D304" s="10">
        <v>80.0</v>
      </c>
      <c r="E304" s="10">
        <v>80.0</v>
      </c>
      <c r="F304" s="162" t="s">
        <v>144</v>
      </c>
      <c r="G304" s="163"/>
      <c r="H304" s="163"/>
      <c r="I304" s="163"/>
      <c r="J304" s="163"/>
      <c r="K304" s="163"/>
      <c r="L304" s="163"/>
      <c r="M304" s="163"/>
      <c r="N304" s="163"/>
      <c r="O304" s="163"/>
      <c r="P304" s="163"/>
      <c r="Q304" s="163"/>
      <c r="R304" s="163"/>
      <c r="S304" s="163"/>
      <c r="T304" s="163"/>
      <c r="U304" s="163"/>
      <c r="V304" s="163"/>
      <c r="W304" s="163"/>
      <c r="X304" s="163"/>
      <c r="Y304" s="163"/>
      <c r="Z304" s="163"/>
    </row>
    <row r="305" ht="11.25" customHeight="1">
      <c r="A305" s="162" t="s">
        <v>2177</v>
      </c>
      <c r="B305" s="10" t="s">
        <v>141</v>
      </c>
      <c r="C305" s="162" t="s">
        <v>15293</v>
      </c>
      <c r="D305" s="10">
        <v>40.0</v>
      </c>
      <c r="E305" s="10">
        <v>40.0</v>
      </c>
      <c r="F305" s="162" t="s">
        <v>144</v>
      </c>
      <c r="G305" s="163"/>
      <c r="H305" s="163"/>
      <c r="I305" s="163"/>
      <c r="J305" s="163"/>
      <c r="K305" s="163"/>
      <c r="L305" s="163"/>
      <c r="M305" s="163"/>
      <c r="N305" s="163"/>
      <c r="O305" s="163"/>
      <c r="P305" s="163"/>
      <c r="Q305" s="163"/>
      <c r="R305" s="163"/>
      <c r="S305" s="163"/>
      <c r="T305" s="163"/>
      <c r="U305" s="163"/>
      <c r="V305" s="163"/>
      <c r="W305" s="163"/>
      <c r="X305" s="163"/>
      <c r="Y305" s="163"/>
      <c r="Z305" s="163"/>
    </row>
    <row r="306" ht="11.25" customHeight="1">
      <c r="A306" s="162" t="s">
        <v>2177</v>
      </c>
      <c r="B306" s="10" t="s">
        <v>141</v>
      </c>
      <c r="C306" s="162" t="s">
        <v>15294</v>
      </c>
      <c r="D306" s="10">
        <v>40.0</v>
      </c>
      <c r="E306" s="10">
        <v>40.0</v>
      </c>
      <c r="F306" s="162" t="s">
        <v>144</v>
      </c>
      <c r="G306" s="163"/>
      <c r="H306" s="163"/>
      <c r="I306" s="163"/>
      <c r="J306" s="163"/>
      <c r="K306" s="163"/>
      <c r="L306" s="163"/>
      <c r="M306" s="163"/>
      <c r="N306" s="163"/>
      <c r="O306" s="163"/>
      <c r="P306" s="163"/>
      <c r="Q306" s="163"/>
      <c r="R306" s="163"/>
      <c r="S306" s="163"/>
      <c r="T306" s="163"/>
      <c r="U306" s="163"/>
      <c r="V306" s="163"/>
      <c r="W306" s="163"/>
      <c r="X306" s="163"/>
      <c r="Y306" s="163"/>
      <c r="Z306" s="163"/>
    </row>
    <row r="307" ht="11.25" customHeight="1">
      <c r="A307" s="162" t="s">
        <v>2177</v>
      </c>
      <c r="B307" s="10" t="s">
        <v>141</v>
      </c>
      <c r="C307" s="162" t="s">
        <v>15295</v>
      </c>
      <c r="D307" s="10">
        <v>40.0</v>
      </c>
      <c r="E307" s="10">
        <v>40.0</v>
      </c>
      <c r="F307" s="162" t="s">
        <v>144</v>
      </c>
      <c r="G307" s="163"/>
      <c r="H307" s="163"/>
      <c r="I307" s="163"/>
      <c r="J307" s="163"/>
      <c r="K307" s="163"/>
      <c r="L307" s="163"/>
      <c r="M307" s="163"/>
      <c r="N307" s="163"/>
      <c r="O307" s="163"/>
      <c r="P307" s="163"/>
      <c r="Q307" s="163"/>
      <c r="R307" s="163"/>
      <c r="S307" s="163"/>
      <c r="T307" s="163"/>
      <c r="U307" s="163"/>
      <c r="V307" s="163"/>
      <c r="W307" s="163"/>
      <c r="X307" s="163"/>
      <c r="Y307" s="163"/>
      <c r="Z307" s="163"/>
    </row>
    <row r="308" ht="11.25" customHeight="1">
      <c r="A308" s="162" t="s">
        <v>2177</v>
      </c>
      <c r="B308" s="10" t="s">
        <v>141</v>
      </c>
      <c r="C308" s="162" t="s">
        <v>15295</v>
      </c>
      <c r="D308" s="10">
        <v>40.0</v>
      </c>
      <c r="E308" s="10">
        <v>40.0</v>
      </c>
      <c r="F308" s="162" t="s">
        <v>144</v>
      </c>
      <c r="G308" s="163"/>
      <c r="H308" s="163"/>
      <c r="I308" s="163"/>
      <c r="J308" s="163"/>
      <c r="K308" s="163"/>
      <c r="L308" s="163"/>
      <c r="M308" s="163"/>
      <c r="N308" s="163"/>
      <c r="O308" s="163"/>
      <c r="P308" s="163"/>
      <c r="Q308" s="163"/>
      <c r="R308" s="163"/>
      <c r="S308" s="163"/>
      <c r="T308" s="163"/>
      <c r="U308" s="163"/>
      <c r="V308" s="163"/>
      <c r="W308" s="163"/>
      <c r="X308" s="163"/>
      <c r="Y308" s="163"/>
      <c r="Z308" s="163"/>
    </row>
    <row r="309" ht="11.25" customHeight="1">
      <c r="A309" s="162" t="s">
        <v>2177</v>
      </c>
      <c r="B309" s="10" t="s">
        <v>141</v>
      </c>
      <c r="C309" s="162" t="s">
        <v>15296</v>
      </c>
      <c r="D309" s="10">
        <v>40.0</v>
      </c>
      <c r="E309" s="10">
        <v>40.0</v>
      </c>
      <c r="F309" s="162" t="s">
        <v>144</v>
      </c>
      <c r="G309" s="163"/>
      <c r="H309" s="163"/>
      <c r="I309" s="163"/>
      <c r="J309" s="163"/>
      <c r="K309" s="163"/>
      <c r="L309" s="163"/>
      <c r="M309" s="163"/>
      <c r="N309" s="163"/>
      <c r="O309" s="163"/>
      <c r="P309" s="163"/>
      <c r="Q309" s="163"/>
      <c r="R309" s="163"/>
      <c r="S309" s="163"/>
      <c r="T309" s="163"/>
      <c r="U309" s="163"/>
      <c r="V309" s="163"/>
      <c r="W309" s="163"/>
      <c r="X309" s="163"/>
      <c r="Y309" s="163"/>
      <c r="Z309" s="163"/>
    </row>
    <row r="310" ht="11.25" customHeight="1">
      <c r="A310" s="162" t="s">
        <v>12569</v>
      </c>
      <c r="B310" s="10" t="s">
        <v>141</v>
      </c>
      <c r="C310" s="162" t="s">
        <v>15071</v>
      </c>
      <c r="D310" s="10">
        <v>60.0</v>
      </c>
      <c r="E310" s="10">
        <v>60.0</v>
      </c>
      <c r="F310" s="162" t="s">
        <v>1529</v>
      </c>
      <c r="G310" s="163"/>
      <c r="H310" s="163"/>
      <c r="I310" s="163"/>
      <c r="J310" s="163"/>
      <c r="K310" s="163"/>
      <c r="L310" s="163"/>
      <c r="M310" s="163"/>
      <c r="N310" s="163"/>
      <c r="O310" s="163"/>
      <c r="P310" s="163"/>
      <c r="Q310" s="163"/>
      <c r="R310" s="163"/>
      <c r="S310" s="163"/>
      <c r="T310" s="163"/>
      <c r="U310" s="163"/>
      <c r="V310" s="163"/>
      <c r="W310" s="163"/>
      <c r="X310" s="163"/>
      <c r="Y310" s="163"/>
      <c r="Z310" s="163"/>
    </row>
    <row r="311" ht="11.25" customHeight="1">
      <c r="A311" s="162" t="s">
        <v>12569</v>
      </c>
      <c r="B311" s="10" t="s">
        <v>141</v>
      </c>
      <c r="C311" s="162" t="s">
        <v>15187</v>
      </c>
      <c r="D311" s="10">
        <v>60.0</v>
      </c>
      <c r="E311" s="10">
        <v>60.0</v>
      </c>
      <c r="F311" s="162" t="s">
        <v>1529</v>
      </c>
      <c r="G311" s="163"/>
      <c r="H311" s="163"/>
      <c r="I311" s="163"/>
      <c r="J311" s="163"/>
      <c r="K311" s="163"/>
      <c r="L311" s="163"/>
      <c r="M311" s="163"/>
      <c r="N311" s="163"/>
      <c r="O311" s="163"/>
      <c r="P311" s="163"/>
      <c r="Q311" s="163"/>
      <c r="R311" s="163"/>
      <c r="S311" s="163"/>
      <c r="T311" s="163"/>
      <c r="U311" s="163"/>
      <c r="V311" s="163"/>
      <c r="W311" s="163"/>
      <c r="X311" s="163"/>
      <c r="Y311" s="163"/>
      <c r="Z311" s="163"/>
    </row>
    <row r="312" ht="11.25" customHeight="1">
      <c r="A312" s="162" t="s">
        <v>12569</v>
      </c>
      <c r="B312" s="10" t="s">
        <v>141</v>
      </c>
      <c r="C312" s="162" t="s">
        <v>15297</v>
      </c>
      <c r="D312" s="10">
        <v>40.0</v>
      </c>
      <c r="E312" s="10">
        <v>40.0</v>
      </c>
      <c r="F312" s="162" t="s">
        <v>1529</v>
      </c>
      <c r="G312" s="163"/>
      <c r="H312" s="163"/>
      <c r="I312" s="163"/>
      <c r="J312" s="163"/>
      <c r="K312" s="163"/>
      <c r="L312" s="163"/>
      <c r="M312" s="163"/>
      <c r="N312" s="163"/>
      <c r="O312" s="163"/>
      <c r="P312" s="163"/>
      <c r="Q312" s="163"/>
      <c r="R312" s="163"/>
      <c r="S312" s="163"/>
      <c r="T312" s="163"/>
      <c r="U312" s="163"/>
      <c r="V312" s="163"/>
      <c r="W312" s="163"/>
      <c r="X312" s="163"/>
      <c r="Y312" s="163"/>
      <c r="Z312" s="163"/>
    </row>
    <row r="313" ht="11.25" customHeight="1">
      <c r="A313" s="162" t="s">
        <v>12569</v>
      </c>
      <c r="B313" s="10" t="s">
        <v>141</v>
      </c>
      <c r="C313" s="162" t="s">
        <v>15298</v>
      </c>
      <c r="D313" s="10">
        <v>40.0</v>
      </c>
      <c r="E313" s="10">
        <v>40.0</v>
      </c>
      <c r="F313" s="162" t="s">
        <v>1529</v>
      </c>
      <c r="G313" s="163"/>
      <c r="H313" s="163"/>
      <c r="I313" s="163"/>
      <c r="J313" s="163"/>
      <c r="K313" s="163"/>
      <c r="L313" s="163"/>
      <c r="M313" s="163"/>
      <c r="N313" s="163"/>
      <c r="O313" s="163"/>
      <c r="P313" s="163"/>
      <c r="Q313" s="163"/>
      <c r="R313" s="163"/>
      <c r="S313" s="163"/>
      <c r="T313" s="163"/>
      <c r="U313" s="163"/>
      <c r="V313" s="163"/>
      <c r="W313" s="163"/>
      <c r="X313" s="163"/>
      <c r="Y313" s="163"/>
      <c r="Z313" s="163"/>
    </row>
    <row r="314" ht="11.25" customHeight="1">
      <c r="A314" s="162" t="s">
        <v>12569</v>
      </c>
      <c r="B314" s="10" t="s">
        <v>141</v>
      </c>
      <c r="C314" s="162" t="s">
        <v>15299</v>
      </c>
      <c r="D314" s="10">
        <v>40.0</v>
      </c>
      <c r="E314" s="10">
        <v>40.0</v>
      </c>
      <c r="F314" s="162" t="s">
        <v>1529</v>
      </c>
      <c r="G314" s="163"/>
      <c r="H314" s="163"/>
      <c r="I314" s="163"/>
      <c r="J314" s="163"/>
      <c r="K314" s="163"/>
      <c r="L314" s="163"/>
      <c r="M314" s="163"/>
      <c r="N314" s="163"/>
      <c r="O314" s="163"/>
      <c r="P314" s="163"/>
      <c r="Q314" s="163"/>
      <c r="R314" s="163"/>
      <c r="S314" s="163"/>
      <c r="T314" s="163"/>
      <c r="U314" s="163"/>
      <c r="V314" s="163"/>
      <c r="W314" s="163"/>
      <c r="X314" s="163"/>
      <c r="Y314" s="163"/>
      <c r="Z314" s="163"/>
    </row>
    <row r="315" ht="11.25" customHeight="1">
      <c r="A315" s="162" t="s">
        <v>175</v>
      </c>
      <c r="B315" s="10" t="s">
        <v>141</v>
      </c>
      <c r="C315" s="162" t="s">
        <v>15299</v>
      </c>
      <c r="D315" s="10">
        <v>40.0</v>
      </c>
      <c r="E315" s="10">
        <v>40.0</v>
      </c>
      <c r="F315" s="162" t="s">
        <v>1539</v>
      </c>
      <c r="G315" s="163"/>
      <c r="H315" s="163"/>
      <c r="I315" s="163"/>
      <c r="J315" s="163"/>
      <c r="K315" s="163"/>
      <c r="L315" s="163"/>
      <c r="M315" s="163"/>
      <c r="N315" s="163"/>
      <c r="O315" s="163"/>
      <c r="P315" s="163"/>
      <c r="Q315" s="163"/>
      <c r="R315" s="163"/>
      <c r="S315" s="163"/>
      <c r="T315" s="163"/>
      <c r="U315" s="163"/>
      <c r="V315" s="163"/>
      <c r="W315" s="163"/>
      <c r="X315" s="163"/>
      <c r="Y315" s="163"/>
      <c r="Z315" s="163"/>
    </row>
    <row r="316" ht="11.25" customHeight="1">
      <c r="A316" s="162" t="s">
        <v>11510</v>
      </c>
      <c r="B316" s="10" t="s">
        <v>177</v>
      </c>
      <c r="C316" s="162" t="s">
        <v>15300</v>
      </c>
      <c r="D316" s="10">
        <v>40.0</v>
      </c>
      <c r="E316" s="10">
        <v>40.0</v>
      </c>
      <c r="F316" s="162" t="s">
        <v>180</v>
      </c>
      <c r="G316" s="163"/>
      <c r="H316" s="163"/>
      <c r="I316" s="163"/>
      <c r="J316" s="163"/>
      <c r="K316" s="163"/>
      <c r="L316" s="163"/>
      <c r="M316" s="163"/>
      <c r="N316" s="163"/>
      <c r="O316" s="163"/>
      <c r="P316" s="163"/>
      <c r="Q316" s="163"/>
      <c r="R316" s="163"/>
      <c r="S316" s="163"/>
      <c r="T316" s="163"/>
      <c r="U316" s="163"/>
      <c r="V316" s="163"/>
      <c r="W316" s="163"/>
      <c r="X316" s="163"/>
      <c r="Y316" s="163"/>
      <c r="Z316" s="163"/>
    </row>
    <row r="317" ht="11.25" customHeight="1">
      <c r="A317" s="162" t="s">
        <v>11510</v>
      </c>
      <c r="B317" s="10" t="s">
        <v>177</v>
      </c>
      <c r="C317" s="162" t="s">
        <v>15179</v>
      </c>
      <c r="D317" s="10">
        <v>60.0</v>
      </c>
      <c r="E317" s="10">
        <v>60.0</v>
      </c>
      <c r="F317" s="162" t="s">
        <v>180</v>
      </c>
      <c r="G317" s="163"/>
      <c r="H317" s="163"/>
      <c r="I317" s="163"/>
      <c r="J317" s="163"/>
      <c r="K317" s="163"/>
      <c r="L317" s="163"/>
      <c r="M317" s="163"/>
      <c r="N317" s="163"/>
      <c r="O317" s="163"/>
      <c r="P317" s="163"/>
      <c r="Q317" s="163"/>
      <c r="R317" s="163"/>
      <c r="S317" s="163"/>
      <c r="T317" s="163"/>
      <c r="U317" s="163"/>
      <c r="V317" s="163"/>
      <c r="W317" s="163"/>
      <c r="X317" s="163"/>
      <c r="Y317" s="163"/>
      <c r="Z317" s="163"/>
    </row>
    <row r="318" ht="11.25" customHeight="1">
      <c r="A318" s="162" t="s">
        <v>11518</v>
      </c>
      <c r="B318" s="10" t="s">
        <v>177</v>
      </c>
      <c r="C318" s="162" t="s">
        <v>15301</v>
      </c>
      <c r="D318" s="10">
        <v>20.0</v>
      </c>
      <c r="E318" s="10">
        <v>20.0</v>
      </c>
      <c r="F318" s="162" t="s">
        <v>11518</v>
      </c>
      <c r="G318" s="163"/>
      <c r="H318" s="163"/>
      <c r="I318" s="163"/>
      <c r="J318" s="163"/>
      <c r="K318" s="163"/>
      <c r="L318" s="163"/>
      <c r="M318" s="163"/>
      <c r="N318" s="163"/>
      <c r="O318" s="163"/>
      <c r="P318" s="163"/>
      <c r="Q318" s="163"/>
      <c r="R318" s="163"/>
      <c r="S318" s="163"/>
      <c r="T318" s="163"/>
      <c r="U318" s="163"/>
      <c r="V318" s="163"/>
      <c r="W318" s="163"/>
      <c r="X318" s="163"/>
      <c r="Y318" s="163"/>
      <c r="Z318" s="163"/>
    </row>
    <row r="319" ht="11.25" customHeight="1">
      <c r="A319" s="162" t="s">
        <v>11339</v>
      </c>
      <c r="B319" s="10" t="s">
        <v>177</v>
      </c>
      <c r="C319" s="162" t="s">
        <v>15302</v>
      </c>
      <c r="D319" s="10">
        <v>40.0</v>
      </c>
      <c r="E319" s="10">
        <v>40.0</v>
      </c>
      <c r="F319" s="162" t="s">
        <v>187</v>
      </c>
      <c r="G319" s="163"/>
      <c r="H319" s="163"/>
      <c r="I319" s="163"/>
      <c r="J319" s="163"/>
      <c r="K319" s="163"/>
      <c r="L319" s="163"/>
      <c r="M319" s="163"/>
      <c r="N319" s="163"/>
      <c r="O319" s="163"/>
      <c r="P319" s="163"/>
      <c r="Q319" s="163"/>
      <c r="R319" s="163"/>
      <c r="S319" s="163"/>
      <c r="T319" s="163"/>
      <c r="U319" s="163"/>
      <c r="V319" s="163"/>
      <c r="W319" s="163"/>
      <c r="X319" s="163"/>
      <c r="Y319" s="163"/>
      <c r="Z319" s="163"/>
    </row>
    <row r="320" ht="11.25" customHeight="1">
      <c r="A320" s="162" t="s">
        <v>11339</v>
      </c>
      <c r="B320" s="10" t="s">
        <v>177</v>
      </c>
      <c r="C320" s="162" t="s">
        <v>15303</v>
      </c>
      <c r="D320" s="10">
        <v>40.0</v>
      </c>
      <c r="E320" s="10">
        <v>40.0</v>
      </c>
      <c r="F320" s="162" t="s">
        <v>187</v>
      </c>
      <c r="G320" s="163"/>
      <c r="H320" s="163"/>
      <c r="I320" s="163"/>
      <c r="J320" s="163"/>
      <c r="K320" s="163"/>
      <c r="L320" s="163"/>
      <c r="M320" s="163"/>
      <c r="N320" s="163"/>
      <c r="O320" s="163"/>
      <c r="P320" s="163"/>
      <c r="Q320" s="163"/>
      <c r="R320" s="163"/>
      <c r="S320" s="163"/>
      <c r="T320" s="163"/>
      <c r="U320" s="163"/>
      <c r="V320" s="163"/>
      <c r="W320" s="163"/>
      <c r="X320" s="163"/>
      <c r="Y320" s="163"/>
      <c r="Z320" s="163"/>
    </row>
    <row r="321" ht="11.25" customHeight="1">
      <c r="A321" s="162" t="s">
        <v>15304</v>
      </c>
      <c r="B321" s="10" t="s">
        <v>52</v>
      </c>
      <c r="C321" s="162" t="s">
        <v>15305</v>
      </c>
      <c r="D321" s="10">
        <v>20.0</v>
      </c>
      <c r="E321" s="10">
        <v>20.0</v>
      </c>
      <c r="F321" s="162" t="s">
        <v>1752</v>
      </c>
      <c r="G321" s="163"/>
      <c r="H321" s="163"/>
      <c r="I321" s="163"/>
      <c r="J321" s="163"/>
      <c r="K321" s="163"/>
      <c r="L321" s="163"/>
      <c r="M321" s="163"/>
      <c r="N321" s="163"/>
      <c r="O321" s="163"/>
      <c r="P321" s="163"/>
      <c r="Q321" s="163"/>
      <c r="R321" s="163"/>
      <c r="S321" s="163"/>
      <c r="T321" s="163"/>
      <c r="U321" s="163"/>
      <c r="V321" s="163"/>
      <c r="W321" s="163"/>
      <c r="X321" s="163"/>
      <c r="Y321" s="163"/>
      <c r="Z321" s="163"/>
    </row>
    <row r="322" ht="11.25" customHeight="1">
      <c r="A322" s="162" t="s">
        <v>54</v>
      </c>
      <c r="B322" s="10" t="s">
        <v>1764</v>
      </c>
      <c r="C322" s="162" t="s">
        <v>15013</v>
      </c>
      <c r="D322" s="10">
        <v>60.0</v>
      </c>
      <c r="E322" s="10">
        <v>60.0</v>
      </c>
      <c r="F322" s="162" t="s">
        <v>54</v>
      </c>
      <c r="G322" s="163"/>
      <c r="H322" s="163"/>
      <c r="I322" s="163"/>
      <c r="J322" s="163"/>
      <c r="K322" s="163"/>
      <c r="L322" s="163"/>
      <c r="M322" s="163"/>
      <c r="N322" s="163"/>
      <c r="O322" s="163"/>
      <c r="P322" s="163"/>
      <c r="Q322" s="163"/>
      <c r="R322" s="163"/>
      <c r="S322" s="163"/>
      <c r="T322" s="163"/>
      <c r="U322" s="163"/>
      <c r="V322" s="163"/>
      <c r="W322" s="163"/>
      <c r="X322" s="163"/>
      <c r="Y322" s="163"/>
      <c r="Z322" s="163"/>
    </row>
    <row r="323" ht="11.25" customHeight="1">
      <c r="A323" s="162" t="s">
        <v>54</v>
      </c>
      <c r="B323" s="10" t="s">
        <v>1764</v>
      </c>
      <c r="C323" s="162" t="s">
        <v>15011</v>
      </c>
      <c r="D323" s="10">
        <v>60.0</v>
      </c>
      <c r="E323" s="10">
        <v>60.0</v>
      </c>
      <c r="F323" s="162" t="s">
        <v>54</v>
      </c>
      <c r="G323" s="163"/>
      <c r="H323" s="163"/>
      <c r="I323" s="163"/>
      <c r="J323" s="163"/>
      <c r="K323" s="163"/>
      <c r="L323" s="163"/>
      <c r="M323" s="163"/>
      <c r="N323" s="163"/>
      <c r="O323" s="163"/>
      <c r="P323" s="163"/>
      <c r="Q323" s="163"/>
      <c r="R323" s="163"/>
      <c r="S323" s="163"/>
      <c r="T323" s="163"/>
      <c r="U323" s="163"/>
      <c r="V323" s="163"/>
      <c r="W323" s="163"/>
      <c r="X323" s="163"/>
      <c r="Y323" s="163"/>
      <c r="Z323" s="163"/>
    </row>
    <row r="324" ht="11.25" customHeight="1">
      <c r="A324" s="162" t="s">
        <v>54</v>
      </c>
      <c r="B324" s="10" t="s">
        <v>1764</v>
      </c>
      <c r="C324" s="162" t="s">
        <v>15012</v>
      </c>
      <c r="D324" s="10">
        <v>80.0</v>
      </c>
      <c r="E324" s="10">
        <v>80.0</v>
      </c>
      <c r="F324" s="162" t="s">
        <v>54</v>
      </c>
      <c r="G324" s="163"/>
      <c r="H324" s="163"/>
      <c r="I324" s="163"/>
      <c r="J324" s="163"/>
      <c r="K324" s="163"/>
      <c r="L324" s="163"/>
      <c r="M324" s="163"/>
      <c r="N324" s="163"/>
      <c r="O324" s="163"/>
      <c r="P324" s="163"/>
      <c r="Q324" s="163"/>
      <c r="R324" s="163"/>
      <c r="S324" s="163"/>
      <c r="T324" s="163"/>
      <c r="U324" s="163"/>
      <c r="V324" s="163"/>
      <c r="W324" s="163"/>
      <c r="X324" s="163"/>
      <c r="Y324" s="163"/>
      <c r="Z324" s="163"/>
    </row>
    <row r="325" ht="11.25" customHeight="1">
      <c r="A325" s="162" t="s">
        <v>54</v>
      </c>
      <c r="B325" s="10" t="s">
        <v>1764</v>
      </c>
      <c r="C325" s="162" t="s">
        <v>15306</v>
      </c>
      <c r="D325" s="10">
        <v>30.0</v>
      </c>
      <c r="E325" s="10">
        <v>330.0</v>
      </c>
      <c r="F325" s="162" t="s">
        <v>54</v>
      </c>
      <c r="G325" s="163"/>
      <c r="H325" s="163"/>
      <c r="I325" s="163"/>
      <c r="J325" s="163"/>
      <c r="K325" s="163"/>
      <c r="L325" s="163"/>
      <c r="M325" s="163"/>
      <c r="N325" s="163"/>
      <c r="O325" s="163"/>
      <c r="P325" s="163"/>
      <c r="Q325" s="163"/>
      <c r="R325" s="163"/>
      <c r="S325" s="163"/>
      <c r="T325" s="163"/>
      <c r="U325" s="163"/>
      <c r="V325" s="163"/>
      <c r="W325" s="163"/>
      <c r="X325" s="163"/>
      <c r="Y325" s="163"/>
      <c r="Z325" s="163"/>
    </row>
    <row r="326" ht="11.25" customHeight="1">
      <c r="A326" s="162" t="s">
        <v>54</v>
      </c>
      <c r="B326" s="10" t="s">
        <v>1764</v>
      </c>
      <c r="C326" s="162" t="s">
        <v>15307</v>
      </c>
      <c r="D326" s="10">
        <v>20.0</v>
      </c>
      <c r="E326" s="10">
        <v>140.0</v>
      </c>
      <c r="F326" s="162" t="s">
        <v>54</v>
      </c>
      <c r="G326" s="163"/>
      <c r="H326" s="163"/>
      <c r="I326" s="163"/>
      <c r="J326" s="163"/>
      <c r="K326" s="163"/>
      <c r="L326" s="163"/>
      <c r="M326" s="163"/>
      <c r="N326" s="163"/>
      <c r="O326" s="163"/>
      <c r="P326" s="163"/>
      <c r="Q326" s="163"/>
      <c r="R326" s="163"/>
      <c r="S326" s="163"/>
      <c r="T326" s="163"/>
      <c r="U326" s="163"/>
      <c r="V326" s="163"/>
      <c r="W326" s="163"/>
      <c r="X326" s="163"/>
      <c r="Y326" s="163"/>
      <c r="Z326" s="163"/>
    </row>
    <row r="327" ht="11.25" customHeight="1">
      <c r="A327" s="162" t="s">
        <v>55</v>
      </c>
      <c r="B327" s="10" t="s">
        <v>1764</v>
      </c>
      <c r="C327" s="162" t="s">
        <v>15308</v>
      </c>
      <c r="D327" s="10">
        <v>20.0</v>
      </c>
      <c r="E327" s="10">
        <v>100.0</v>
      </c>
      <c r="F327" s="162" t="s">
        <v>55</v>
      </c>
      <c r="G327" s="163"/>
      <c r="H327" s="163"/>
      <c r="I327" s="163"/>
      <c r="J327" s="163"/>
      <c r="K327" s="163"/>
      <c r="L327" s="163"/>
      <c r="M327" s="163"/>
      <c r="N327" s="163"/>
      <c r="O327" s="163"/>
      <c r="P327" s="163"/>
      <c r="Q327" s="163"/>
      <c r="R327" s="163"/>
      <c r="S327" s="163"/>
      <c r="T327" s="163"/>
      <c r="U327" s="163"/>
      <c r="V327" s="163"/>
      <c r="W327" s="163"/>
      <c r="X327" s="163"/>
      <c r="Y327" s="163"/>
      <c r="Z327" s="163"/>
    </row>
    <row r="328" ht="11.25" customHeight="1">
      <c r="A328" s="162" t="s">
        <v>1775</v>
      </c>
      <c r="B328" s="10" t="s">
        <v>52</v>
      </c>
      <c r="C328" s="162" t="s">
        <v>15150</v>
      </c>
      <c r="D328" s="10">
        <v>20.0</v>
      </c>
      <c r="E328" s="10">
        <v>200.0</v>
      </c>
      <c r="F328" s="162" t="s">
        <v>1775</v>
      </c>
      <c r="G328" s="163"/>
      <c r="H328" s="163"/>
      <c r="I328" s="163"/>
      <c r="J328" s="163"/>
      <c r="K328" s="163"/>
      <c r="L328" s="163"/>
      <c r="M328" s="163"/>
      <c r="N328" s="163"/>
      <c r="O328" s="163"/>
      <c r="P328" s="163"/>
      <c r="Q328" s="163"/>
      <c r="R328" s="163"/>
      <c r="S328" s="163"/>
      <c r="T328" s="163"/>
      <c r="U328" s="163"/>
      <c r="V328" s="163"/>
      <c r="W328" s="163"/>
      <c r="X328" s="163"/>
      <c r="Y328" s="163"/>
      <c r="Z328" s="163"/>
    </row>
    <row r="329" ht="11.25" customHeight="1">
      <c r="A329" s="162" t="s">
        <v>81</v>
      </c>
      <c r="B329" s="10" t="s">
        <v>52</v>
      </c>
      <c r="C329" s="162" t="s">
        <v>15309</v>
      </c>
      <c r="D329" s="10">
        <v>60.0</v>
      </c>
      <c r="E329" s="10">
        <v>60.0</v>
      </c>
      <c r="F329" s="162" t="s">
        <v>1793</v>
      </c>
      <c r="G329" s="163"/>
      <c r="H329" s="163"/>
      <c r="I329" s="163"/>
      <c r="J329" s="163"/>
      <c r="K329" s="163"/>
      <c r="L329" s="163"/>
      <c r="M329" s="163"/>
      <c r="N329" s="163"/>
      <c r="O329" s="163"/>
      <c r="P329" s="163"/>
      <c r="Q329" s="163"/>
      <c r="R329" s="163"/>
      <c r="S329" s="163"/>
      <c r="T329" s="163"/>
      <c r="U329" s="163"/>
      <c r="V329" s="163"/>
      <c r="W329" s="163"/>
      <c r="X329" s="163"/>
      <c r="Y329" s="163"/>
      <c r="Z329" s="163"/>
    </row>
    <row r="330" ht="11.25" customHeight="1">
      <c r="A330" s="162" t="s">
        <v>81</v>
      </c>
      <c r="B330" s="10" t="s">
        <v>52</v>
      </c>
      <c r="C330" s="162" t="s">
        <v>15150</v>
      </c>
      <c r="D330" s="10">
        <v>20.0</v>
      </c>
      <c r="E330" s="10">
        <v>200.0</v>
      </c>
      <c r="F330" s="162" t="s">
        <v>1793</v>
      </c>
      <c r="G330" s="163"/>
      <c r="H330" s="163"/>
      <c r="I330" s="163"/>
      <c r="J330" s="163"/>
      <c r="K330" s="163"/>
      <c r="L330" s="163"/>
      <c r="M330" s="163"/>
      <c r="N330" s="163"/>
      <c r="O330" s="163"/>
      <c r="P330" s="163"/>
      <c r="Q330" s="163"/>
      <c r="R330" s="163"/>
      <c r="S330" s="163"/>
      <c r="T330" s="163"/>
      <c r="U330" s="163"/>
      <c r="V330" s="163"/>
      <c r="W330" s="163"/>
      <c r="X330" s="163"/>
      <c r="Y330" s="163"/>
      <c r="Z330" s="163"/>
    </row>
    <row r="331" ht="11.25" customHeight="1">
      <c r="A331" s="162" t="s">
        <v>11368</v>
      </c>
      <c r="B331" s="10" t="s">
        <v>106</v>
      </c>
      <c r="C331" s="162" t="s">
        <v>15310</v>
      </c>
      <c r="D331" s="10">
        <v>20.0</v>
      </c>
      <c r="E331" s="10">
        <v>20.0</v>
      </c>
      <c r="F331" s="162" t="s">
        <v>1124</v>
      </c>
      <c r="G331" s="163"/>
      <c r="H331" s="163"/>
      <c r="I331" s="163"/>
      <c r="J331" s="163"/>
      <c r="K331" s="163"/>
      <c r="L331" s="163"/>
      <c r="M331" s="163"/>
      <c r="N331" s="163"/>
      <c r="O331" s="163"/>
      <c r="P331" s="163"/>
      <c r="Q331" s="163"/>
      <c r="R331" s="163"/>
      <c r="S331" s="163"/>
      <c r="T331" s="163"/>
      <c r="U331" s="163"/>
      <c r="V331" s="163"/>
      <c r="W331" s="163"/>
      <c r="X331" s="163"/>
      <c r="Y331" s="163"/>
      <c r="Z331" s="163"/>
    </row>
    <row r="332" ht="11.25" customHeight="1">
      <c r="A332" s="162" t="s">
        <v>13232</v>
      </c>
      <c r="B332" s="10" t="s">
        <v>52</v>
      </c>
      <c r="C332" s="162" t="s">
        <v>15311</v>
      </c>
      <c r="D332" s="10">
        <v>60.0</v>
      </c>
      <c r="E332" s="10">
        <v>60.0</v>
      </c>
      <c r="F332" s="162" t="s">
        <v>123</v>
      </c>
      <c r="G332" s="163"/>
      <c r="H332" s="163"/>
      <c r="I332" s="163"/>
      <c r="J332" s="163"/>
      <c r="K332" s="163"/>
      <c r="L332" s="163"/>
      <c r="M332" s="163"/>
      <c r="N332" s="163"/>
      <c r="O332" s="163"/>
      <c r="P332" s="163"/>
      <c r="Q332" s="163"/>
      <c r="R332" s="163"/>
      <c r="S332" s="163"/>
      <c r="T332" s="163"/>
      <c r="U332" s="163"/>
      <c r="V332" s="163"/>
      <c r="W332" s="163"/>
      <c r="X332" s="163"/>
      <c r="Y332" s="163"/>
      <c r="Z332" s="163"/>
    </row>
    <row r="333" ht="11.25" customHeight="1">
      <c r="A333" s="162" t="s">
        <v>124</v>
      </c>
      <c r="B333" s="10" t="s">
        <v>106</v>
      </c>
      <c r="C333" s="162" t="s">
        <v>15312</v>
      </c>
      <c r="D333" s="10">
        <v>20.0</v>
      </c>
      <c r="E333" s="10">
        <v>20.0</v>
      </c>
      <c r="F333" s="162" t="s">
        <v>124</v>
      </c>
      <c r="G333" s="163"/>
      <c r="H333" s="163"/>
      <c r="I333" s="163"/>
      <c r="J333" s="163"/>
      <c r="K333" s="163"/>
      <c r="L333" s="163"/>
      <c r="M333" s="163"/>
      <c r="N333" s="163"/>
      <c r="O333" s="163"/>
      <c r="P333" s="163"/>
      <c r="Q333" s="163"/>
      <c r="R333" s="163"/>
      <c r="S333" s="163"/>
      <c r="T333" s="163"/>
      <c r="U333" s="163"/>
      <c r="V333" s="163"/>
      <c r="W333" s="163"/>
      <c r="X333" s="163"/>
      <c r="Y333" s="163"/>
      <c r="Z333" s="163"/>
    </row>
    <row r="334" ht="11.25" customHeight="1">
      <c r="A334" s="162" t="s">
        <v>10110</v>
      </c>
      <c r="B334" s="10" t="s">
        <v>106</v>
      </c>
      <c r="C334" s="162" t="s">
        <v>15313</v>
      </c>
      <c r="D334" s="10">
        <v>20.0</v>
      </c>
      <c r="E334" s="10">
        <v>20.0</v>
      </c>
      <c r="F334" s="162" t="s">
        <v>2058</v>
      </c>
      <c r="G334" s="163"/>
      <c r="H334" s="163"/>
      <c r="I334" s="163"/>
      <c r="J334" s="163"/>
      <c r="K334" s="163"/>
      <c r="L334" s="163"/>
      <c r="M334" s="163"/>
      <c r="N334" s="163"/>
      <c r="O334" s="163"/>
      <c r="P334" s="163"/>
      <c r="Q334" s="163"/>
      <c r="R334" s="163"/>
      <c r="S334" s="163"/>
      <c r="T334" s="163"/>
      <c r="U334" s="163"/>
      <c r="V334" s="163"/>
      <c r="W334" s="163"/>
      <c r="X334" s="163"/>
      <c r="Y334" s="163"/>
      <c r="Z334" s="163"/>
    </row>
    <row r="335" ht="11.25" customHeight="1">
      <c r="A335" s="162" t="s">
        <v>10110</v>
      </c>
      <c r="B335" s="10" t="s">
        <v>106</v>
      </c>
      <c r="C335" s="162" t="s">
        <v>15314</v>
      </c>
      <c r="D335" s="10">
        <v>40.0</v>
      </c>
      <c r="E335" s="10">
        <v>40.0</v>
      </c>
      <c r="F335" s="162" t="s">
        <v>2058</v>
      </c>
      <c r="G335" s="163"/>
      <c r="H335" s="163"/>
      <c r="I335" s="163"/>
      <c r="J335" s="163"/>
      <c r="K335" s="163"/>
      <c r="L335" s="163"/>
      <c r="M335" s="163"/>
      <c r="N335" s="163"/>
      <c r="O335" s="163"/>
      <c r="P335" s="163"/>
      <c r="Q335" s="163"/>
      <c r="R335" s="163"/>
      <c r="S335" s="163"/>
      <c r="T335" s="163"/>
      <c r="U335" s="163"/>
      <c r="V335" s="163"/>
      <c r="W335" s="163"/>
      <c r="X335" s="163"/>
      <c r="Y335" s="163"/>
      <c r="Z335" s="163"/>
    </row>
    <row r="336" ht="11.25" customHeight="1">
      <c r="A336" s="162" t="s">
        <v>10110</v>
      </c>
      <c r="B336" s="10" t="s">
        <v>106</v>
      </c>
      <c r="C336" s="162" t="s">
        <v>15315</v>
      </c>
      <c r="D336" s="10">
        <v>40.0</v>
      </c>
      <c r="E336" s="10">
        <v>40.0</v>
      </c>
      <c r="F336" s="162" t="s">
        <v>2058</v>
      </c>
      <c r="G336" s="163"/>
      <c r="H336" s="163"/>
      <c r="I336" s="163"/>
      <c r="J336" s="163"/>
      <c r="K336" s="163"/>
      <c r="L336" s="163"/>
      <c r="M336" s="163"/>
      <c r="N336" s="163"/>
      <c r="O336" s="163"/>
      <c r="P336" s="163"/>
      <c r="Q336" s="163"/>
      <c r="R336" s="163"/>
      <c r="S336" s="163"/>
      <c r="T336" s="163"/>
      <c r="U336" s="163"/>
      <c r="V336" s="163"/>
      <c r="W336" s="163"/>
      <c r="X336" s="163"/>
      <c r="Y336" s="163"/>
      <c r="Z336" s="163"/>
    </row>
    <row r="337" ht="11.25" customHeight="1">
      <c r="A337" s="162" t="s">
        <v>51</v>
      </c>
      <c r="B337" s="10" t="s">
        <v>52</v>
      </c>
      <c r="C337" s="162" t="s">
        <v>15316</v>
      </c>
      <c r="D337" s="10">
        <v>80.0</v>
      </c>
      <c r="E337" s="10">
        <v>80.0</v>
      </c>
      <c r="F337" s="162" t="s">
        <v>51</v>
      </c>
      <c r="G337" s="163"/>
      <c r="H337" s="163"/>
      <c r="I337" s="163"/>
      <c r="J337" s="163"/>
      <c r="K337" s="163"/>
      <c r="L337" s="163"/>
      <c r="M337" s="163"/>
      <c r="N337" s="163"/>
      <c r="O337" s="163"/>
      <c r="P337" s="163"/>
      <c r="Q337" s="163"/>
      <c r="R337" s="163"/>
      <c r="S337" s="163"/>
      <c r="T337" s="163"/>
      <c r="U337" s="163"/>
      <c r="V337" s="163"/>
      <c r="W337" s="163"/>
      <c r="X337" s="163"/>
      <c r="Y337" s="163"/>
      <c r="Z337" s="163"/>
    </row>
    <row r="338" ht="11.25" customHeight="1">
      <c r="A338" s="162" t="s">
        <v>51</v>
      </c>
      <c r="B338" s="10" t="s">
        <v>52</v>
      </c>
      <c r="C338" s="162" t="s">
        <v>15317</v>
      </c>
      <c r="D338" s="10">
        <v>20.0</v>
      </c>
      <c r="E338" s="10">
        <v>20.0</v>
      </c>
      <c r="F338" s="162" t="s">
        <v>51</v>
      </c>
      <c r="G338" s="163"/>
      <c r="H338" s="163"/>
      <c r="I338" s="163"/>
      <c r="J338" s="163"/>
      <c r="K338" s="163"/>
      <c r="L338" s="163"/>
      <c r="M338" s="163"/>
      <c r="N338" s="163"/>
      <c r="O338" s="163"/>
      <c r="P338" s="163"/>
      <c r="Q338" s="163"/>
      <c r="R338" s="163"/>
      <c r="S338" s="163"/>
      <c r="T338" s="163"/>
      <c r="U338" s="163"/>
      <c r="V338" s="163"/>
      <c r="W338" s="163"/>
      <c r="X338" s="163"/>
      <c r="Y338" s="163"/>
      <c r="Z338" s="163"/>
    </row>
    <row r="339" ht="11.25" customHeight="1">
      <c r="A339" s="162" t="s">
        <v>51</v>
      </c>
      <c r="B339" s="10" t="s">
        <v>52</v>
      </c>
      <c r="C339" s="162" t="s">
        <v>15318</v>
      </c>
      <c r="D339" s="10">
        <v>40.0</v>
      </c>
      <c r="E339" s="10">
        <v>40.0</v>
      </c>
      <c r="F339" s="162" t="s">
        <v>51</v>
      </c>
      <c r="G339" s="163"/>
      <c r="H339" s="163"/>
      <c r="I339" s="163"/>
      <c r="J339" s="163"/>
      <c r="K339" s="163"/>
      <c r="L339" s="163"/>
      <c r="M339" s="163"/>
      <c r="N339" s="163"/>
      <c r="O339" s="163"/>
      <c r="P339" s="163"/>
      <c r="Q339" s="163"/>
      <c r="R339" s="163"/>
      <c r="S339" s="163"/>
      <c r="T339" s="163"/>
      <c r="U339" s="163"/>
      <c r="V339" s="163"/>
      <c r="W339" s="163"/>
      <c r="X339" s="163"/>
      <c r="Y339" s="163"/>
      <c r="Z339" s="163"/>
    </row>
    <row r="340" ht="11.25" customHeight="1">
      <c r="A340" s="162" t="s">
        <v>51</v>
      </c>
      <c r="B340" s="10" t="s">
        <v>52</v>
      </c>
      <c r="C340" s="162" t="s">
        <v>15245</v>
      </c>
      <c r="D340" s="10">
        <v>40.0</v>
      </c>
      <c r="E340" s="10">
        <v>40.0</v>
      </c>
      <c r="F340" s="162" t="s">
        <v>51</v>
      </c>
      <c r="G340" s="163"/>
      <c r="H340" s="163"/>
      <c r="I340" s="163"/>
      <c r="J340" s="163"/>
      <c r="K340" s="163"/>
      <c r="L340" s="163"/>
      <c r="M340" s="163"/>
      <c r="N340" s="163"/>
      <c r="O340" s="163"/>
      <c r="P340" s="163"/>
      <c r="Q340" s="163"/>
      <c r="R340" s="163"/>
      <c r="S340" s="163"/>
      <c r="T340" s="163"/>
      <c r="U340" s="163"/>
      <c r="V340" s="163"/>
      <c r="W340" s="163"/>
      <c r="X340" s="163"/>
      <c r="Y340" s="163"/>
      <c r="Z340" s="163"/>
    </row>
    <row r="341" ht="11.25" customHeight="1">
      <c r="A341" s="162" t="s">
        <v>51</v>
      </c>
      <c r="B341" s="10" t="s">
        <v>52</v>
      </c>
      <c r="C341" s="162" t="s">
        <v>15017</v>
      </c>
      <c r="D341" s="10">
        <v>40.0</v>
      </c>
      <c r="E341" s="10">
        <v>40.0</v>
      </c>
      <c r="F341" s="162" t="s">
        <v>51</v>
      </c>
      <c r="G341" s="163"/>
      <c r="H341" s="163"/>
      <c r="I341" s="163"/>
      <c r="J341" s="163"/>
      <c r="K341" s="163"/>
      <c r="L341" s="163"/>
      <c r="M341" s="163"/>
      <c r="N341" s="163"/>
      <c r="O341" s="163"/>
      <c r="P341" s="163"/>
      <c r="Q341" s="163"/>
      <c r="R341" s="163"/>
      <c r="S341" s="163"/>
      <c r="T341" s="163"/>
      <c r="U341" s="163"/>
      <c r="V341" s="163"/>
      <c r="W341" s="163"/>
      <c r="X341" s="163"/>
      <c r="Y341" s="163"/>
      <c r="Z341" s="163"/>
    </row>
    <row r="342" ht="11.25" customHeight="1">
      <c r="A342" s="162" t="s">
        <v>51</v>
      </c>
      <c r="B342" s="10" t="s">
        <v>52</v>
      </c>
      <c r="C342" s="162" t="s">
        <v>15319</v>
      </c>
      <c r="D342" s="10">
        <v>40.0</v>
      </c>
      <c r="E342" s="10">
        <v>40.0</v>
      </c>
      <c r="F342" s="162" t="s">
        <v>51</v>
      </c>
      <c r="G342" s="163"/>
      <c r="H342" s="163"/>
      <c r="I342" s="163"/>
      <c r="J342" s="163"/>
      <c r="K342" s="163"/>
      <c r="L342" s="163"/>
      <c r="M342" s="163"/>
      <c r="N342" s="163"/>
      <c r="O342" s="163"/>
      <c r="P342" s="163"/>
      <c r="Q342" s="163"/>
      <c r="R342" s="163"/>
      <c r="S342" s="163"/>
      <c r="T342" s="163"/>
      <c r="U342" s="163"/>
      <c r="V342" s="163"/>
      <c r="W342" s="163"/>
      <c r="X342" s="163"/>
      <c r="Y342" s="163"/>
      <c r="Z342" s="163"/>
    </row>
    <row r="343" ht="11.25" customHeight="1">
      <c r="A343" s="162" t="s">
        <v>13203</v>
      </c>
      <c r="B343" s="10" t="s">
        <v>52</v>
      </c>
      <c r="C343" s="162" t="s">
        <v>15320</v>
      </c>
      <c r="D343" s="10">
        <v>20.0</v>
      </c>
      <c r="E343" s="10">
        <v>20.0</v>
      </c>
      <c r="F343" s="162" t="s">
        <v>13204</v>
      </c>
      <c r="G343" s="163"/>
      <c r="H343" s="163"/>
      <c r="I343" s="163"/>
      <c r="J343" s="163"/>
      <c r="K343" s="163"/>
      <c r="L343" s="163"/>
      <c r="M343" s="163"/>
      <c r="N343" s="163"/>
      <c r="O343" s="163"/>
      <c r="P343" s="163"/>
      <c r="Q343" s="163"/>
      <c r="R343" s="163"/>
      <c r="S343" s="163"/>
      <c r="T343" s="163"/>
      <c r="U343" s="163"/>
      <c r="V343" s="163"/>
      <c r="W343" s="163"/>
      <c r="X343" s="163"/>
      <c r="Y343" s="163"/>
      <c r="Z343" s="163"/>
    </row>
    <row r="344" ht="11.25" customHeight="1">
      <c r="A344" s="162" t="s">
        <v>13203</v>
      </c>
      <c r="B344" s="10" t="s">
        <v>52</v>
      </c>
      <c r="C344" s="162" t="s">
        <v>15321</v>
      </c>
      <c r="D344" s="10">
        <v>20.0</v>
      </c>
      <c r="E344" s="10">
        <v>20.0</v>
      </c>
      <c r="F344" s="162" t="s">
        <v>13204</v>
      </c>
      <c r="G344" s="163"/>
      <c r="H344" s="163"/>
      <c r="I344" s="163"/>
      <c r="J344" s="163"/>
      <c r="K344" s="163"/>
      <c r="L344" s="163"/>
      <c r="M344" s="163"/>
      <c r="N344" s="163"/>
      <c r="O344" s="163"/>
      <c r="P344" s="163"/>
      <c r="Q344" s="163"/>
      <c r="R344" s="163"/>
      <c r="S344" s="163"/>
      <c r="T344" s="163"/>
      <c r="U344" s="163"/>
      <c r="V344" s="163"/>
      <c r="W344" s="163"/>
      <c r="X344" s="163"/>
      <c r="Y344" s="163"/>
      <c r="Z344" s="163"/>
    </row>
    <row r="345" ht="11.25" customHeight="1">
      <c r="A345" s="162" t="s">
        <v>13203</v>
      </c>
      <c r="B345" s="10" t="s">
        <v>52</v>
      </c>
      <c r="C345" s="162" t="s">
        <v>15322</v>
      </c>
      <c r="D345" s="10">
        <v>20.0</v>
      </c>
      <c r="E345" s="10">
        <v>20.0</v>
      </c>
      <c r="F345" s="162" t="s">
        <v>13204</v>
      </c>
      <c r="G345" s="163"/>
      <c r="H345" s="163"/>
      <c r="I345" s="163"/>
      <c r="J345" s="163"/>
      <c r="K345" s="163"/>
      <c r="L345" s="163"/>
      <c r="M345" s="163"/>
      <c r="N345" s="163"/>
      <c r="O345" s="163"/>
      <c r="P345" s="163"/>
      <c r="Q345" s="163"/>
      <c r="R345" s="163"/>
      <c r="S345" s="163"/>
      <c r="T345" s="163"/>
      <c r="U345" s="163"/>
      <c r="V345" s="163"/>
      <c r="W345" s="163"/>
      <c r="X345" s="163"/>
      <c r="Y345" s="163"/>
      <c r="Z345" s="163"/>
    </row>
    <row r="346" ht="11.25" customHeight="1">
      <c r="A346" s="162" t="s">
        <v>13203</v>
      </c>
      <c r="B346" s="10" t="s">
        <v>52</v>
      </c>
      <c r="C346" s="162" t="s">
        <v>15323</v>
      </c>
      <c r="D346" s="10">
        <v>20.0</v>
      </c>
      <c r="E346" s="10">
        <v>20.0</v>
      </c>
      <c r="F346" s="162" t="s">
        <v>13204</v>
      </c>
      <c r="G346" s="163"/>
      <c r="H346" s="163"/>
      <c r="I346" s="163"/>
      <c r="J346" s="163"/>
      <c r="K346" s="163"/>
      <c r="L346" s="163"/>
      <c r="M346" s="163"/>
      <c r="N346" s="163"/>
      <c r="O346" s="163"/>
      <c r="P346" s="163"/>
      <c r="Q346" s="163"/>
      <c r="R346" s="163"/>
      <c r="S346" s="163"/>
      <c r="T346" s="163"/>
      <c r="U346" s="163"/>
      <c r="V346" s="163"/>
      <c r="W346" s="163"/>
      <c r="X346" s="163"/>
      <c r="Y346" s="163"/>
      <c r="Z346" s="163"/>
    </row>
    <row r="347" ht="11.25" customHeight="1">
      <c r="A347" s="162" t="s">
        <v>13064</v>
      </c>
      <c r="B347" s="10" t="s">
        <v>177</v>
      </c>
      <c r="C347" s="162" t="s">
        <v>15324</v>
      </c>
      <c r="D347" s="10">
        <v>30.0</v>
      </c>
      <c r="E347" s="10">
        <v>20.0</v>
      </c>
      <c r="F347" s="162" t="s">
        <v>190</v>
      </c>
      <c r="G347" s="163"/>
      <c r="H347" s="163"/>
      <c r="I347" s="163"/>
      <c r="J347" s="163"/>
      <c r="K347" s="163"/>
      <c r="L347" s="163"/>
      <c r="M347" s="163"/>
      <c r="N347" s="163"/>
      <c r="O347" s="163"/>
      <c r="P347" s="163"/>
      <c r="Q347" s="163"/>
      <c r="R347" s="163"/>
      <c r="S347" s="163"/>
      <c r="T347" s="163"/>
      <c r="U347" s="163"/>
      <c r="V347" s="163"/>
      <c r="W347" s="163"/>
      <c r="X347" s="163"/>
      <c r="Y347" s="163"/>
      <c r="Z347" s="163"/>
    </row>
    <row r="348" ht="11.25" customHeight="1">
      <c r="A348" s="162" t="s">
        <v>13064</v>
      </c>
      <c r="B348" s="10" t="s">
        <v>177</v>
      </c>
      <c r="C348" s="162" t="s">
        <v>15325</v>
      </c>
      <c r="D348" s="10">
        <v>30.0</v>
      </c>
      <c r="E348" s="10">
        <v>20.0</v>
      </c>
      <c r="F348" s="162" t="s">
        <v>190</v>
      </c>
      <c r="G348" s="163"/>
      <c r="H348" s="163"/>
      <c r="I348" s="163"/>
      <c r="J348" s="163"/>
      <c r="K348" s="163"/>
      <c r="L348" s="163"/>
      <c r="M348" s="163"/>
      <c r="N348" s="163"/>
      <c r="O348" s="163"/>
      <c r="P348" s="163"/>
      <c r="Q348" s="163"/>
      <c r="R348" s="163"/>
      <c r="S348" s="163"/>
      <c r="T348" s="163"/>
      <c r="U348" s="163"/>
      <c r="V348" s="163"/>
      <c r="W348" s="163"/>
      <c r="X348" s="163"/>
      <c r="Y348" s="163"/>
      <c r="Z348" s="163"/>
    </row>
    <row r="349" ht="11.25" customHeight="1">
      <c r="A349" s="162" t="s">
        <v>13064</v>
      </c>
      <c r="B349" s="10" t="s">
        <v>177</v>
      </c>
      <c r="C349" s="162" t="s">
        <v>15326</v>
      </c>
      <c r="D349" s="10">
        <v>30.0</v>
      </c>
      <c r="E349" s="10">
        <v>20.0</v>
      </c>
      <c r="F349" s="162" t="s">
        <v>190</v>
      </c>
      <c r="G349" s="163"/>
      <c r="H349" s="163"/>
      <c r="I349" s="163"/>
      <c r="J349" s="163"/>
      <c r="K349" s="163"/>
      <c r="L349" s="163"/>
      <c r="M349" s="163"/>
      <c r="N349" s="163"/>
      <c r="O349" s="163"/>
      <c r="P349" s="163"/>
      <c r="Q349" s="163"/>
      <c r="R349" s="163"/>
      <c r="S349" s="163"/>
      <c r="T349" s="163"/>
      <c r="U349" s="163"/>
      <c r="V349" s="163"/>
      <c r="W349" s="163"/>
      <c r="X349" s="163"/>
      <c r="Y349" s="163"/>
      <c r="Z349" s="163"/>
    </row>
    <row r="350" ht="11.25" customHeight="1">
      <c r="A350" s="162" t="s">
        <v>13064</v>
      </c>
      <c r="B350" s="10" t="s">
        <v>177</v>
      </c>
      <c r="C350" s="162" t="s">
        <v>15327</v>
      </c>
      <c r="D350" s="10">
        <v>30.0</v>
      </c>
      <c r="E350" s="10">
        <v>20.0</v>
      </c>
      <c r="F350" s="162" t="s">
        <v>190</v>
      </c>
      <c r="G350" s="163"/>
      <c r="H350" s="163"/>
      <c r="I350" s="163"/>
      <c r="J350" s="163"/>
      <c r="K350" s="163"/>
      <c r="L350" s="163"/>
      <c r="M350" s="163"/>
      <c r="N350" s="163"/>
      <c r="O350" s="163"/>
      <c r="P350" s="163"/>
      <c r="Q350" s="163"/>
      <c r="R350" s="163"/>
      <c r="S350" s="163"/>
      <c r="T350" s="163"/>
      <c r="U350" s="163"/>
      <c r="V350" s="163"/>
      <c r="W350" s="163"/>
      <c r="X350" s="163"/>
      <c r="Y350" s="163"/>
      <c r="Z350" s="163"/>
    </row>
    <row r="351" ht="11.25" customHeight="1">
      <c r="A351" s="224"/>
      <c r="B351" s="396"/>
      <c r="C351" s="162" t="s">
        <v>15328</v>
      </c>
      <c r="D351" s="10">
        <v>30.0</v>
      </c>
      <c r="E351" s="10">
        <v>20.0</v>
      </c>
      <c r="F351" s="162" t="s">
        <v>190</v>
      </c>
      <c r="G351" s="163"/>
      <c r="H351" s="163"/>
      <c r="I351" s="163"/>
      <c r="J351" s="163"/>
      <c r="K351" s="163"/>
      <c r="L351" s="163"/>
      <c r="M351" s="163"/>
      <c r="N351" s="163"/>
      <c r="O351" s="163"/>
      <c r="P351" s="163"/>
      <c r="Q351" s="163"/>
      <c r="R351" s="163"/>
      <c r="S351" s="163"/>
      <c r="T351" s="163"/>
      <c r="U351" s="163"/>
      <c r="V351" s="163"/>
      <c r="W351" s="163"/>
      <c r="X351" s="163"/>
      <c r="Y351" s="163"/>
      <c r="Z351" s="163"/>
    </row>
    <row r="352" ht="11.25" customHeight="1">
      <c r="A352" s="162" t="s">
        <v>13064</v>
      </c>
      <c r="B352" s="10" t="s">
        <v>177</v>
      </c>
      <c r="C352" s="162" t="s">
        <v>15329</v>
      </c>
      <c r="D352" s="10">
        <v>30.0</v>
      </c>
      <c r="E352" s="10">
        <v>30.0</v>
      </c>
      <c r="F352" s="162" t="s">
        <v>190</v>
      </c>
      <c r="G352" s="163"/>
      <c r="H352" s="163"/>
      <c r="I352" s="163"/>
      <c r="J352" s="163"/>
      <c r="K352" s="163"/>
      <c r="L352" s="163"/>
      <c r="M352" s="163"/>
      <c r="N352" s="163"/>
      <c r="O352" s="163"/>
      <c r="P352" s="163"/>
      <c r="Q352" s="163"/>
      <c r="R352" s="163"/>
      <c r="S352" s="163"/>
      <c r="T352" s="163"/>
      <c r="U352" s="163"/>
      <c r="V352" s="163"/>
      <c r="W352" s="163"/>
      <c r="X352" s="163"/>
      <c r="Y352" s="163"/>
      <c r="Z352" s="163"/>
    </row>
    <row r="353" ht="11.25" customHeight="1">
      <c r="A353" s="162" t="s">
        <v>13064</v>
      </c>
      <c r="B353" s="10" t="s">
        <v>177</v>
      </c>
      <c r="C353" s="162" t="s">
        <v>15330</v>
      </c>
      <c r="D353" s="10">
        <v>60.0</v>
      </c>
      <c r="E353" s="10">
        <v>60.0</v>
      </c>
      <c r="F353" s="162" t="s">
        <v>190</v>
      </c>
      <c r="G353" s="163"/>
      <c r="H353" s="163"/>
      <c r="I353" s="163"/>
      <c r="J353" s="163"/>
      <c r="K353" s="163"/>
      <c r="L353" s="163"/>
      <c r="M353" s="163"/>
      <c r="N353" s="163"/>
      <c r="O353" s="163"/>
      <c r="P353" s="163"/>
      <c r="Q353" s="163"/>
      <c r="R353" s="163"/>
      <c r="S353" s="163"/>
      <c r="T353" s="163"/>
      <c r="U353" s="163"/>
      <c r="V353" s="163"/>
      <c r="W353" s="163"/>
      <c r="X353" s="163"/>
      <c r="Y353" s="163"/>
      <c r="Z353" s="163"/>
    </row>
    <row r="354" ht="11.25" customHeight="1">
      <c r="A354" s="162" t="s">
        <v>13064</v>
      </c>
      <c r="B354" s="10" t="s">
        <v>177</v>
      </c>
      <c r="C354" s="162" t="s">
        <v>15331</v>
      </c>
      <c r="D354" s="10">
        <v>60.0</v>
      </c>
      <c r="E354" s="10">
        <v>60.0</v>
      </c>
      <c r="F354" s="162" t="s">
        <v>190</v>
      </c>
      <c r="G354" s="163"/>
      <c r="H354" s="163"/>
      <c r="I354" s="163"/>
      <c r="J354" s="163"/>
      <c r="K354" s="163"/>
      <c r="L354" s="163"/>
      <c r="M354" s="163"/>
      <c r="N354" s="163"/>
      <c r="O354" s="163"/>
      <c r="P354" s="163"/>
      <c r="Q354" s="163"/>
      <c r="R354" s="163"/>
      <c r="S354" s="163"/>
      <c r="T354" s="163"/>
      <c r="U354" s="163"/>
      <c r="V354" s="163"/>
      <c r="W354" s="163"/>
      <c r="X354" s="163"/>
      <c r="Y354" s="163"/>
      <c r="Z354" s="163"/>
    </row>
    <row r="355" ht="11.25" customHeight="1">
      <c r="A355" s="144" t="s">
        <v>12969</v>
      </c>
      <c r="B355" s="139" t="s">
        <v>52</v>
      </c>
      <c r="C355" s="174" t="s">
        <v>15253</v>
      </c>
      <c r="D355" s="143">
        <v>60.0</v>
      </c>
      <c r="E355" s="317">
        <v>60.0</v>
      </c>
      <c r="F355" s="162" t="s">
        <v>75</v>
      </c>
      <c r="G355" s="163"/>
      <c r="H355" s="163"/>
      <c r="I355" s="163"/>
      <c r="J355" s="163"/>
      <c r="K355" s="163"/>
      <c r="L355" s="163"/>
      <c r="M355" s="163"/>
      <c r="N355" s="163"/>
      <c r="O355" s="163"/>
      <c r="P355" s="163"/>
      <c r="Q355" s="163"/>
      <c r="R355" s="163"/>
      <c r="S355" s="163"/>
      <c r="T355" s="163"/>
      <c r="U355" s="163"/>
      <c r="V355" s="163"/>
      <c r="W355" s="163"/>
      <c r="X355" s="163"/>
      <c r="Y355" s="163"/>
      <c r="Z355" s="163"/>
    </row>
    <row r="356" ht="11.25" customHeight="1">
      <c r="A356" s="144" t="s">
        <v>12969</v>
      </c>
      <c r="B356" s="139" t="s">
        <v>52</v>
      </c>
      <c r="C356" s="174" t="s">
        <v>15260</v>
      </c>
      <c r="D356" s="143">
        <v>20.0</v>
      </c>
      <c r="E356" s="317">
        <v>20.0</v>
      </c>
      <c r="F356" s="162" t="s">
        <v>75</v>
      </c>
      <c r="G356" s="163"/>
      <c r="H356" s="163"/>
      <c r="I356" s="163"/>
      <c r="J356" s="163"/>
      <c r="K356" s="163"/>
      <c r="L356" s="163"/>
      <c r="M356" s="163"/>
      <c r="N356" s="163"/>
      <c r="O356" s="163"/>
      <c r="P356" s="163"/>
      <c r="Q356" s="163"/>
      <c r="R356" s="163"/>
      <c r="S356" s="163"/>
      <c r="T356" s="163"/>
      <c r="U356" s="163"/>
      <c r="V356" s="163"/>
      <c r="W356" s="163"/>
      <c r="X356" s="163"/>
      <c r="Y356" s="163"/>
      <c r="Z356" s="163"/>
    </row>
    <row r="357" ht="11.25" customHeight="1">
      <c r="A357" s="144" t="s">
        <v>12969</v>
      </c>
      <c r="B357" s="139" t="s">
        <v>52</v>
      </c>
      <c r="C357" s="174" t="s">
        <v>15261</v>
      </c>
      <c r="D357" s="143">
        <v>20.0</v>
      </c>
      <c r="E357" s="317">
        <v>20.0</v>
      </c>
      <c r="F357" s="162" t="s">
        <v>75</v>
      </c>
      <c r="G357" s="163"/>
      <c r="H357" s="163"/>
      <c r="I357" s="163"/>
      <c r="J357" s="163"/>
      <c r="K357" s="163"/>
      <c r="L357" s="163"/>
      <c r="M357" s="163"/>
      <c r="N357" s="163"/>
      <c r="O357" s="163"/>
      <c r="P357" s="163"/>
      <c r="Q357" s="163"/>
      <c r="R357" s="163"/>
      <c r="S357" s="163"/>
      <c r="T357" s="163"/>
      <c r="U357" s="163"/>
      <c r="V357" s="163"/>
      <c r="W357" s="163"/>
      <c r="X357" s="163"/>
      <c r="Y357" s="163"/>
      <c r="Z357" s="163"/>
    </row>
    <row r="358" ht="11.25" customHeight="1">
      <c r="A358" s="144" t="s">
        <v>15332</v>
      </c>
      <c r="B358" s="137" t="s">
        <v>52</v>
      </c>
      <c r="C358" s="144" t="s">
        <v>15333</v>
      </c>
      <c r="D358" s="10" t="s">
        <v>15334</v>
      </c>
      <c r="E358" s="10">
        <v>240.0</v>
      </c>
      <c r="F358" s="162" t="s">
        <v>75</v>
      </c>
      <c r="G358" s="163"/>
      <c r="H358" s="163"/>
      <c r="I358" s="163"/>
      <c r="J358" s="163"/>
      <c r="K358" s="163"/>
      <c r="L358" s="163"/>
      <c r="M358" s="163"/>
      <c r="N358" s="163"/>
      <c r="O358" s="163"/>
      <c r="P358" s="163"/>
      <c r="Q358" s="163"/>
      <c r="R358" s="163"/>
      <c r="S358" s="163"/>
      <c r="T358" s="163"/>
      <c r="U358" s="163"/>
      <c r="V358" s="163"/>
      <c r="W358" s="163"/>
      <c r="X358" s="163"/>
      <c r="Y358" s="163"/>
      <c r="Z358" s="163"/>
    </row>
    <row r="359" ht="11.25" customHeight="1">
      <c r="A359" s="144" t="s">
        <v>15332</v>
      </c>
      <c r="B359" s="137" t="s">
        <v>52</v>
      </c>
      <c r="C359" s="144" t="s">
        <v>15335</v>
      </c>
      <c r="D359" s="317"/>
      <c r="E359" s="10">
        <v>100.0</v>
      </c>
      <c r="F359" s="162" t="s">
        <v>75</v>
      </c>
      <c r="G359" s="163"/>
      <c r="H359" s="163"/>
      <c r="I359" s="163"/>
      <c r="J359" s="163"/>
      <c r="K359" s="163"/>
      <c r="L359" s="163"/>
      <c r="M359" s="163"/>
      <c r="N359" s="163"/>
      <c r="O359" s="163"/>
      <c r="P359" s="163"/>
      <c r="Q359" s="163"/>
      <c r="R359" s="163"/>
      <c r="S359" s="163"/>
      <c r="T359" s="163"/>
      <c r="U359" s="163"/>
      <c r="V359" s="163"/>
      <c r="W359" s="163"/>
      <c r="X359" s="163"/>
      <c r="Y359" s="163"/>
      <c r="Z359" s="163"/>
    </row>
    <row r="360" ht="11.25" customHeight="1">
      <c r="A360" s="162" t="s">
        <v>191</v>
      </c>
      <c r="B360" s="10" t="s">
        <v>177</v>
      </c>
      <c r="C360" s="162" t="s">
        <v>15336</v>
      </c>
      <c r="D360" s="10">
        <v>40.0</v>
      </c>
      <c r="E360" s="10">
        <v>40.0</v>
      </c>
      <c r="F360" s="162" t="s">
        <v>191</v>
      </c>
      <c r="G360" s="163"/>
      <c r="H360" s="163"/>
      <c r="I360" s="163"/>
      <c r="J360" s="163"/>
      <c r="K360" s="163"/>
      <c r="L360" s="163"/>
      <c r="M360" s="163"/>
      <c r="N360" s="163"/>
      <c r="O360" s="163"/>
      <c r="P360" s="163"/>
      <c r="Q360" s="163"/>
      <c r="R360" s="163"/>
      <c r="S360" s="163"/>
      <c r="T360" s="163"/>
      <c r="U360" s="163"/>
      <c r="V360" s="163"/>
      <c r="W360" s="163"/>
      <c r="X360" s="163"/>
      <c r="Y360" s="163"/>
      <c r="Z360" s="163"/>
    </row>
    <row r="361" ht="11.25" customHeight="1">
      <c r="A361" s="162" t="s">
        <v>191</v>
      </c>
      <c r="B361" s="10" t="s">
        <v>177</v>
      </c>
      <c r="C361" s="162" t="s">
        <v>15337</v>
      </c>
      <c r="D361" s="10">
        <v>60.0</v>
      </c>
      <c r="E361" s="10">
        <v>60.0</v>
      </c>
      <c r="F361" s="162" t="s">
        <v>191</v>
      </c>
      <c r="G361" s="163"/>
      <c r="H361" s="163"/>
      <c r="I361" s="163"/>
      <c r="J361" s="163"/>
      <c r="K361" s="163"/>
      <c r="L361" s="163"/>
      <c r="M361" s="163"/>
      <c r="N361" s="163"/>
      <c r="O361" s="163"/>
      <c r="P361" s="163"/>
      <c r="Q361" s="163"/>
      <c r="R361" s="163"/>
      <c r="S361" s="163"/>
      <c r="T361" s="163"/>
      <c r="U361" s="163"/>
      <c r="V361" s="163"/>
      <c r="W361" s="163"/>
      <c r="X361" s="163"/>
      <c r="Y361" s="163"/>
      <c r="Z361" s="163"/>
    </row>
    <row r="362" ht="11.25" customHeight="1">
      <c r="A362" s="162" t="s">
        <v>191</v>
      </c>
      <c r="B362" s="10" t="s">
        <v>177</v>
      </c>
      <c r="C362" s="162" t="s">
        <v>15338</v>
      </c>
      <c r="D362" s="10">
        <v>80.0</v>
      </c>
      <c r="E362" s="10">
        <v>80.0</v>
      </c>
      <c r="F362" s="162" t="s">
        <v>191</v>
      </c>
      <c r="G362" s="163"/>
      <c r="H362" s="163"/>
      <c r="I362" s="163"/>
      <c r="J362" s="163"/>
      <c r="K362" s="163"/>
      <c r="L362" s="163"/>
      <c r="M362" s="163"/>
      <c r="N362" s="163"/>
      <c r="O362" s="163"/>
      <c r="P362" s="163"/>
      <c r="Q362" s="163"/>
      <c r="R362" s="163"/>
      <c r="S362" s="163"/>
      <c r="T362" s="163"/>
      <c r="U362" s="163"/>
      <c r="V362" s="163"/>
      <c r="W362" s="163"/>
      <c r="X362" s="163"/>
      <c r="Y362" s="163"/>
      <c r="Z362" s="163"/>
    </row>
    <row r="363" ht="11.25" customHeight="1">
      <c r="A363" s="162" t="s">
        <v>191</v>
      </c>
      <c r="B363" s="10" t="s">
        <v>177</v>
      </c>
      <c r="C363" s="162" t="s">
        <v>15339</v>
      </c>
      <c r="D363" s="10">
        <v>60.0</v>
      </c>
      <c r="E363" s="10">
        <v>60.0</v>
      </c>
      <c r="F363" s="162" t="s">
        <v>191</v>
      </c>
      <c r="G363" s="163"/>
      <c r="H363" s="163"/>
      <c r="I363" s="163"/>
      <c r="J363" s="163"/>
      <c r="K363" s="163"/>
      <c r="L363" s="163"/>
      <c r="M363" s="163"/>
      <c r="N363" s="163"/>
      <c r="O363" s="163"/>
      <c r="P363" s="163"/>
      <c r="Q363" s="163"/>
      <c r="R363" s="163"/>
      <c r="S363" s="163"/>
      <c r="T363" s="163"/>
      <c r="U363" s="163"/>
      <c r="V363" s="163"/>
      <c r="W363" s="163"/>
      <c r="X363" s="163"/>
      <c r="Y363" s="163"/>
      <c r="Z363" s="163"/>
    </row>
    <row r="364" ht="11.25" customHeight="1">
      <c r="A364" s="162" t="s">
        <v>191</v>
      </c>
      <c r="B364" s="10" t="s">
        <v>177</v>
      </c>
      <c r="C364" s="162" t="s">
        <v>15340</v>
      </c>
      <c r="D364" s="10">
        <v>60.0</v>
      </c>
      <c r="E364" s="10">
        <v>60.0</v>
      </c>
      <c r="F364" s="162" t="s">
        <v>191</v>
      </c>
      <c r="G364" s="163"/>
      <c r="H364" s="163"/>
      <c r="I364" s="163"/>
      <c r="J364" s="163"/>
      <c r="K364" s="163"/>
      <c r="L364" s="163"/>
      <c r="M364" s="163"/>
      <c r="N364" s="163"/>
      <c r="O364" s="163"/>
      <c r="P364" s="163"/>
      <c r="Q364" s="163"/>
      <c r="R364" s="163"/>
      <c r="S364" s="163"/>
      <c r="T364" s="163"/>
      <c r="U364" s="163"/>
      <c r="V364" s="163"/>
      <c r="W364" s="163"/>
      <c r="X364" s="163"/>
      <c r="Y364" s="163"/>
      <c r="Z364" s="163"/>
    </row>
    <row r="365" ht="11.25" customHeight="1">
      <c r="A365" s="162" t="s">
        <v>191</v>
      </c>
      <c r="B365" s="10" t="s">
        <v>177</v>
      </c>
      <c r="C365" s="162" t="s">
        <v>15341</v>
      </c>
      <c r="D365" s="10">
        <v>60.0</v>
      </c>
      <c r="E365" s="10">
        <v>60.0</v>
      </c>
      <c r="F365" s="162" t="s">
        <v>191</v>
      </c>
      <c r="G365" s="163"/>
      <c r="H365" s="163"/>
      <c r="I365" s="163"/>
      <c r="J365" s="163"/>
      <c r="K365" s="163"/>
      <c r="L365" s="163"/>
      <c r="M365" s="163"/>
      <c r="N365" s="163"/>
      <c r="O365" s="163"/>
      <c r="P365" s="163"/>
      <c r="Q365" s="163"/>
      <c r="R365" s="163"/>
      <c r="S365" s="163"/>
      <c r="T365" s="163"/>
      <c r="U365" s="163"/>
      <c r="V365" s="163"/>
      <c r="W365" s="163"/>
      <c r="X365" s="163"/>
      <c r="Y365" s="163"/>
      <c r="Z365" s="163"/>
    </row>
    <row r="366" ht="11.25" customHeight="1">
      <c r="A366" s="162" t="s">
        <v>191</v>
      </c>
      <c r="B366" s="10" t="s">
        <v>177</v>
      </c>
      <c r="C366" s="162" t="s">
        <v>15342</v>
      </c>
      <c r="D366" s="10">
        <v>40.0</v>
      </c>
      <c r="E366" s="10">
        <v>40.0</v>
      </c>
      <c r="F366" s="162" t="s">
        <v>191</v>
      </c>
      <c r="G366" s="163"/>
      <c r="H366" s="163"/>
      <c r="I366" s="163"/>
      <c r="J366" s="163"/>
      <c r="K366" s="163"/>
      <c r="L366" s="163"/>
      <c r="M366" s="163"/>
      <c r="N366" s="163"/>
      <c r="O366" s="163"/>
      <c r="P366" s="163"/>
      <c r="Q366" s="163"/>
      <c r="R366" s="163"/>
      <c r="S366" s="163"/>
      <c r="T366" s="163"/>
      <c r="U366" s="163"/>
      <c r="V366" s="163"/>
      <c r="W366" s="163"/>
      <c r="X366" s="163"/>
      <c r="Y366" s="163"/>
      <c r="Z366" s="163"/>
    </row>
    <row r="367" ht="11.25" customHeight="1">
      <c r="A367" s="162" t="s">
        <v>191</v>
      </c>
      <c r="B367" s="10" t="s">
        <v>177</v>
      </c>
      <c r="C367" s="162" t="s">
        <v>15343</v>
      </c>
      <c r="D367" s="10">
        <v>20.0</v>
      </c>
      <c r="E367" s="10">
        <v>20.0</v>
      </c>
      <c r="F367" s="162" t="s">
        <v>191</v>
      </c>
      <c r="G367" s="163"/>
      <c r="H367" s="163"/>
      <c r="I367" s="163"/>
      <c r="J367" s="163"/>
      <c r="K367" s="163"/>
      <c r="L367" s="163"/>
      <c r="M367" s="163"/>
      <c r="N367" s="163"/>
      <c r="O367" s="163"/>
      <c r="P367" s="163"/>
      <c r="Q367" s="163"/>
      <c r="R367" s="163"/>
      <c r="S367" s="163"/>
      <c r="T367" s="163"/>
      <c r="U367" s="163"/>
      <c r="V367" s="163"/>
      <c r="W367" s="163"/>
      <c r="X367" s="163"/>
      <c r="Y367" s="163"/>
      <c r="Z367" s="163"/>
    </row>
    <row r="368" ht="11.25" customHeight="1">
      <c r="A368" s="162" t="s">
        <v>191</v>
      </c>
      <c r="B368" s="10" t="s">
        <v>177</v>
      </c>
      <c r="C368" s="162" t="s">
        <v>15344</v>
      </c>
      <c r="D368" s="10">
        <v>20.0</v>
      </c>
      <c r="E368" s="10">
        <v>20.0</v>
      </c>
      <c r="F368" s="162" t="s">
        <v>191</v>
      </c>
      <c r="G368" s="163"/>
      <c r="H368" s="163"/>
      <c r="I368" s="163"/>
      <c r="J368" s="163"/>
      <c r="K368" s="163"/>
      <c r="L368" s="163"/>
      <c r="M368" s="163"/>
      <c r="N368" s="163"/>
      <c r="O368" s="163"/>
      <c r="P368" s="163"/>
      <c r="Q368" s="163"/>
      <c r="R368" s="163"/>
      <c r="S368" s="163"/>
      <c r="T368" s="163"/>
      <c r="U368" s="163"/>
      <c r="V368" s="163"/>
      <c r="W368" s="163"/>
      <c r="X368" s="163"/>
      <c r="Y368" s="163"/>
      <c r="Z368" s="163"/>
    </row>
    <row r="369" ht="11.25" customHeight="1">
      <c r="A369" s="162" t="s">
        <v>191</v>
      </c>
      <c r="B369" s="10" t="s">
        <v>177</v>
      </c>
      <c r="C369" s="162" t="s">
        <v>15345</v>
      </c>
      <c r="D369" s="10">
        <v>20.0</v>
      </c>
      <c r="E369" s="10">
        <v>20.0</v>
      </c>
      <c r="F369" s="162" t="s">
        <v>191</v>
      </c>
      <c r="G369" s="163"/>
      <c r="H369" s="163"/>
      <c r="I369" s="163"/>
      <c r="J369" s="163"/>
      <c r="K369" s="163"/>
      <c r="L369" s="163"/>
      <c r="M369" s="163"/>
      <c r="N369" s="163"/>
      <c r="O369" s="163"/>
      <c r="P369" s="163"/>
      <c r="Q369" s="163"/>
      <c r="R369" s="163"/>
      <c r="S369" s="163"/>
      <c r="T369" s="163"/>
      <c r="U369" s="163"/>
      <c r="V369" s="163"/>
      <c r="W369" s="163"/>
      <c r="X369" s="163"/>
      <c r="Y369" s="163"/>
      <c r="Z369" s="163"/>
    </row>
    <row r="370" ht="11.25" customHeight="1">
      <c r="A370" s="162" t="s">
        <v>191</v>
      </c>
      <c r="B370" s="10" t="s">
        <v>177</v>
      </c>
      <c r="C370" s="162" t="s">
        <v>15346</v>
      </c>
      <c r="D370" s="10">
        <v>20.0</v>
      </c>
      <c r="E370" s="10">
        <v>20.0</v>
      </c>
      <c r="F370" s="162" t="s">
        <v>191</v>
      </c>
      <c r="G370" s="163"/>
      <c r="H370" s="163"/>
      <c r="I370" s="163"/>
      <c r="J370" s="163"/>
      <c r="K370" s="163"/>
      <c r="L370" s="163"/>
      <c r="M370" s="163"/>
      <c r="N370" s="163"/>
      <c r="O370" s="163"/>
      <c r="P370" s="163"/>
      <c r="Q370" s="163"/>
      <c r="R370" s="163"/>
      <c r="S370" s="163"/>
      <c r="T370" s="163"/>
      <c r="U370" s="163"/>
      <c r="V370" s="163"/>
      <c r="W370" s="163"/>
      <c r="X370" s="163"/>
      <c r="Y370" s="163"/>
      <c r="Z370" s="163"/>
    </row>
    <row r="371" ht="11.25" customHeight="1">
      <c r="A371" s="162" t="s">
        <v>191</v>
      </c>
      <c r="B371" s="10" t="s">
        <v>177</v>
      </c>
      <c r="C371" s="162" t="s">
        <v>15347</v>
      </c>
      <c r="D371" s="10">
        <v>20.0</v>
      </c>
      <c r="E371" s="10">
        <v>20.0</v>
      </c>
      <c r="F371" s="162" t="s">
        <v>191</v>
      </c>
      <c r="G371" s="163"/>
      <c r="H371" s="163"/>
      <c r="I371" s="163"/>
      <c r="J371" s="163"/>
      <c r="K371" s="163"/>
      <c r="L371" s="163"/>
      <c r="M371" s="163"/>
      <c r="N371" s="163"/>
      <c r="O371" s="163"/>
      <c r="P371" s="163"/>
      <c r="Q371" s="163"/>
      <c r="R371" s="163"/>
      <c r="S371" s="163"/>
      <c r="T371" s="163"/>
      <c r="U371" s="163"/>
      <c r="V371" s="163"/>
      <c r="W371" s="163"/>
      <c r="X371" s="163"/>
      <c r="Y371" s="163"/>
      <c r="Z371" s="163"/>
    </row>
    <row r="372" ht="11.25" customHeight="1">
      <c r="A372" s="162" t="s">
        <v>191</v>
      </c>
      <c r="B372" s="10" t="s">
        <v>177</v>
      </c>
      <c r="C372" s="162" t="s">
        <v>15348</v>
      </c>
      <c r="D372" s="10">
        <v>20.0</v>
      </c>
      <c r="E372" s="10">
        <v>20.0</v>
      </c>
      <c r="F372" s="162" t="s">
        <v>191</v>
      </c>
      <c r="G372" s="163"/>
      <c r="H372" s="163"/>
      <c r="I372" s="163"/>
      <c r="J372" s="163"/>
      <c r="K372" s="163"/>
      <c r="L372" s="163"/>
      <c r="M372" s="163"/>
      <c r="N372" s="163"/>
      <c r="O372" s="163"/>
      <c r="P372" s="163"/>
      <c r="Q372" s="163"/>
      <c r="R372" s="163"/>
      <c r="S372" s="163"/>
      <c r="T372" s="163"/>
      <c r="U372" s="163"/>
      <c r="V372" s="163"/>
      <c r="W372" s="163"/>
      <c r="X372" s="163"/>
      <c r="Y372" s="163"/>
      <c r="Z372" s="163"/>
    </row>
    <row r="373" ht="11.25" customHeight="1">
      <c r="A373" s="162" t="s">
        <v>191</v>
      </c>
      <c r="B373" s="10" t="s">
        <v>177</v>
      </c>
      <c r="C373" s="162" t="s">
        <v>15349</v>
      </c>
      <c r="D373" s="10">
        <v>20.0</v>
      </c>
      <c r="E373" s="10">
        <v>20.0</v>
      </c>
      <c r="F373" s="162" t="s">
        <v>191</v>
      </c>
      <c r="G373" s="163"/>
      <c r="H373" s="163"/>
      <c r="I373" s="163"/>
      <c r="J373" s="163"/>
      <c r="K373" s="163"/>
      <c r="L373" s="163"/>
      <c r="M373" s="163"/>
      <c r="N373" s="163"/>
      <c r="O373" s="163"/>
      <c r="P373" s="163"/>
      <c r="Q373" s="163"/>
      <c r="R373" s="163"/>
      <c r="S373" s="163"/>
      <c r="T373" s="163"/>
      <c r="U373" s="163"/>
      <c r="V373" s="163"/>
      <c r="W373" s="163"/>
      <c r="X373" s="163"/>
      <c r="Y373" s="163"/>
      <c r="Z373" s="163"/>
    </row>
    <row r="374" ht="11.25" customHeight="1">
      <c r="A374" s="162" t="s">
        <v>191</v>
      </c>
      <c r="B374" s="10" t="s">
        <v>177</v>
      </c>
      <c r="C374" s="162" t="s">
        <v>15350</v>
      </c>
      <c r="D374" s="10">
        <v>20.0</v>
      </c>
      <c r="E374" s="10">
        <v>20.0</v>
      </c>
      <c r="F374" s="162" t="s">
        <v>191</v>
      </c>
      <c r="G374" s="163"/>
      <c r="H374" s="163"/>
      <c r="I374" s="163"/>
      <c r="J374" s="163"/>
      <c r="K374" s="163"/>
      <c r="L374" s="163"/>
      <c r="M374" s="163"/>
      <c r="N374" s="163"/>
      <c r="O374" s="163"/>
      <c r="P374" s="163"/>
      <c r="Q374" s="163"/>
      <c r="R374" s="163"/>
      <c r="S374" s="163"/>
      <c r="T374" s="163"/>
      <c r="U374" s="163"/>
      <c r="V374" s="163"/>
      <c r="W374" s="163"/>
      <c r="X374" s="163"/>
      <c r="Y374" s="163"/>
      <c r="Z374" s="163"/>
    </row>
    <row r="375" ht="11.25" customHeight="1">
      <c r="A375" s="162" t="s">
        <v>191</v>
      </c>
      <c r="B375" s="10" t="s">
        <v>177</v>
      </c>
      <c r="C375" s="162" t="s">
        <v>15351</v>
      </c>
      <c r="D375" s="10">
        <v>20.0</v>
      </c>
      <c r="E375" s="10">
        <v>20.0</v>
      </c>
      <c r="F375" s="162" t="s">
        <v>191</v>
      </c>
      <c r="G375" s="163"/>
      <c r="H375" s="163"/>
      <c r="I375" s="163"/>
      <c r="J375" s="163"/>
      <c r="K375" s="163"/>
      <c r="L375" s="163"/>
      <c r="M375" s="163"/>
      <c r="N375" s="163"/>
      <c r="O375" s="163"/>
      <c r="P375" s="163"/>
      <c r="Q375" s="163"/>
      <c r="R375" s="163"/>
      <c r="S375" s="163"/>
      <c r="T375" s="163"/>
      <c r="U375" s="163"/>
      <c r="V375" s="163"/>
      <c r="W375" s="163"/>
      <c r="X375" s="163"/>
      <c r="Y375" s="163"/>
      <c r="Z375" s="163"/>
    </row>
    <row r="376" ht="11.25" customHeight="1">
      <c r="A376" s="162" t="s">
        <v>191</v>
      </c>
      <c r="B376" s="10" t="s">
        <v>177</v>
      </c>
      <c r="C376" s="162" t="s">
        <v>15352</v>
      </c>
      <c r="D376" s="10">
        <v>20.0</v>
      </c>
      <c r="E376" s="10">
        <v>20.0</v>
      </c>
      <c r="F376" s="162" t="s">
        <v>191</v>
      </c>
      <c r="G376" s="163"/>
      <c r="H376" s="163"/>
      <c r="I376" s="163"/>
      <c r="J376" s="163"/>
      <c r="K376" s="163"/>
      <c r="L376" s="163"/>
      <c r="M376" s="163"/>
      <c r="N376" s="163"/>
      <c r="O376" s="163"/>
      <c r="P376" s="163"/>
      <c r="Q376" s="163"/>
      <c r="R376" s="163"/>
      <c r="S376" s="163"/>
      <c r="T376" s="163"/>
      <c r="U376" s="163"/>
      <c r="V376" s="163"/>
      <c r="W376" s="163"/>
      <c r="X376" s="163"/>
      <c r="Y376" s="163"/>
      <c r="Z376" s="163"/>
    </row>
    <row r="377" ht="11.25" customHeight="1">
      <c r="A377" s="162" t="s">
        <v>191</v>
      </c>
      <c r="B377" s="10" t="s">
        <v>177</v>
      </c>
      <c r="C377" s="162" t="s">
        <v>15353</v>
      </c>
      <c r="D377" s="10">
        <v>20.0</v>
      </c>
      <c r="E377" s="10">
        <v>20.0</v>
      </c>
      <c r="F377" s="162" t="s">
        <v>191</v>
      </c>
      <c r="G377" s="163"/>
      <c r="H377" s="163"/>
      <c r="I377" s="163"/>
      <c r="J377" s="163"/>
      <c r="K377" s="163"/>
      <c r="L377" s="163"/>
      <c r="M377" s="163"/>
      <c r="N377" s="163"/>
      <c r="O377" s="163"/>
      <c r="P377" s="163"/>
      <c r="Q377" s="163"/>
      <c r="R377" s="163"/>
      <c r="S377" s="163"/>
      <c r="T377" s="163"/>
      <c r="U377" s="163"/>
      <c r="V377" s="163"/>
      <c r="W377" s="163"/>
      <c r="X377" s="163"/>
      <c r="Y377" s="163"/>
      <c r="Z377" s="163"/>
    </row>
    <row r="378" ht="11.25" customHeight="1">
      <c r="A378" s="162" t="s">
        <v>191</v>
      </c>
      <c r="B378" s="10" t="s">
        <v>177</v>
      </c>
      <c r="C378" s="162" t="s">
        <v>15354</v>
      </c>
      <c r="D378" s="10">
        <v>20.0</v>
      </c>
      <c r="E378" s="10">
        <v>20.0</v>
      </c>
      <c r="F378" s="162" t="s">
        <v>191</v>
      </c>
      <c r="G378" s="163"/>
      <c r="H378" s="163"/>
      <c r="I378" s="163"/>
      <c r="J378" s="163"/>
      <c r="K378" s="163"/>
      <c r="L378" s="163"/>
      <c r="M378" s="163"/>
      <c r="N378" s="163"/>
      <c r="O378" s="163"/>
      <c r="P378" s="163"/>
      <c r="Q378" s="163"/>
      <c r="R378" s="163"/>
      <c r="S378" s="163"/>
      <c r="T378" s="163"/>
      <c r="U378" s="163"/>
      <c r="V378" s="163"/>
      <c r="W378" s="163"/>
      <c r="X378" s="163"/>
      <c r="Y378" s="163"/>
      <c r="Z378" s="163"/>
    </row>
    <row r="379" ht="11.25" customHeight="1">
      <c r="A379" s="162" t="s">
        <v>191</v>
      </c>
      <c r="B379" s="10" t="s">
        <v>177</v>
      </c>
      <c r="C379" s="162" t="s">
        <v>15355</v>
      </c>
      <c r="D379" s="10">
        <v>20.0</v>
      </c>
      <c r="E379" s="10">
        <v>20.0</v>
      </c>
      <c r="F379" s="162" t="s">
        <v>191</v>
      </c>
      <c r="G379" s="163"/>
      <c r="H379" s="163"/>
      <c r="I379" s="163"/>
      <c r="J379" s="163"/>
      <c r="K379" s="163"/>
      <c r="L379" s="163"/>
      <c r="M379" s="163"/>
      <c r="N379" s="163"/>
      <c r="O379" s="163"/>
      <c r="P379" s="163"/>
      <c r="Q379" s="163"/>
      <c r="R379" s="163"/>
      <c r="S379" s="163"/>
      <c r="T379" s="163"/>
      <c r="U379" s="163"/>
      <c r="V379" s="163"/>
      <c r="W379" s="163"/>
      <c r="X379" s="163"/>
      <c r="Y379" s="163"/>
      <c r="Z379" s="163"/>
    </row>
    <row r="380" ht="11.25" customHeight="1">
      <c r="A380" s="162" t="s">
        <v>191</v>
      </c>
      <c r="B380" s="10" t="s">
        <v>177</v>
      </c>
      <c r="C380" s="162" t="s">
        <v>15356</v>
      </c>
      <c r="D380" s="10">
        <v>20.0</v>
      </c>
      <c r="E380" s="10">
        <v>20.0</v>
      </c>
      <c r="F380" s="162" t="s">
        <v>191</v>
      </c>
      <c r="G380" s="163"/>
      <c r="H380" s="163"/>
      <c r="I380" s="163"/>
      <c r="J380" s="163"/>
      <c r="K380" s="163"/>
      <c r="L380" s="163"/>
      <c r="M380" s="163"/>
      <c r="N380" s="163"/>
      <c r="O380" s="163"/>
      <c r="P380" s="163"/>
      <c r="Q380" s="163"/>
      <c r="R380" s="163"/>
      <c r="S380" s="163"/>
      <c r="T380" s="163"/>
      <c r="U380" s="163"/>
      <c r="V380" s="163"/>
      <c r="W380" s="163"/>
      <c r="X380" s="163"/>
      <c r="Y380" s="163"/>
      <c r="Z380" s="163"/>
    </row>
    <row r="381" ht="11.25" customHeight="1">
      <c r="A381" s="162" t="s">
        <v>191</v>
      </c>
      <c r="B381" s="10" t="s">
        <v>177</v>
      </c>
      <c r="C381" s="162" t="s">
        <v>15357</v>
      </c>
      <c r="D381" s="10">
        <v>20.0</v>
      </c>
      <c r="E381" s="10">
        <v>20.0</v>
      </c>
      <c r="F381" s="162" t="s">
        <v>191</v>
      </c>
      <c r="G381" s="163"/>
      <c r="H381" s="163"/>
      <c r="I381" s="163"/>
      <c r="J381" s="163"/>
      <c r="K381" s="163"/>
      <c r="L381" s="163"/>
      <c r="M381" s="163"/>
      <c r="N381" s="163"/>
      <c r="O381" s="163"/>
      <c r="P381" s="163"/>
      <c r="Q381" s="163"/>
      <c r="R381" s="163"/>
      <c r="S381" s="163"/>
      <c r="T381" s="163"/>
      <c r="U381" s="163"/>
      <c r="V381" s="163"/>
      <c r="W381" s="163"/>
      <c r="X381" s="163"/>
      <c r="Y381" s="163"/>
      <c r="Z381" s="163"/>
    </row>
    <row r="382" ht="11.25" customHeight="1">
      <c r="A382" s="162" t="s">
        <v>191</v>
      </c>
      <c r="B382" s="10" t="s">
        <v>177</v>
      </c>
      <c r="C382" s="162" t="s">
        <v>15358</v>
      </c>
      <c r="D382" s="10">
        <v>20.0</v>
      </c>
      <c r="E382" s="10">
        <v>20.0</v>
      </c>
      <c r="F382" s="162" t="s">
        <v>191</v>
      </c>
      <c r="G382" s="163"/>
      <c r="H382" s="163"/>
      <c r="I382" s="163"/>
      <c r="J382" s="163"/>
      <c r="K382" s="163"/>
      <c r="L382" s="163"/>
      <c r="M382" s="163"/>
      <c r="N382" s="163"/>
      <c r="O382" s="163"/>
      <c r="P382" s="163"/>
      <c r="Q382" s="163"/>
      <c r="R382" s="163"/>
      <c r="S382" s="163"/>
      <c r="T382" s="163"/>
      <c r="U382" s="163"/>
      <c r="V382" s="163"/>
      <c r="W382" s="163"/>
      <c r="X382" s="163"/>
      <c r="Y382" s="163"/>
      <c r="Z382" s="163"/>
    </row>
    <row r="383" ht="11.25" customHeight="1">
      <c r="A383" s="162" t="s">
        <v>191</v>
      </c>
      <c r="B383" s="10" t="s">
        <v>177</v>
      </c>
      <c r="C383" s="162" t="s">
        <v>15359</v>
      </c>
      <c r="D383" s="10">
        <v>20.0</v>
      </c>
      <c r="E383" s="10">
        <v>20.0</v>
      </c>
      <c r="F383" s="162" t="s">
        <v>191</v>
      </c>
      <c r="G383" s="163"/>
      <c r="H383" s="163"/>
      <c r="I383" s="163"/>
      <c r="J383" s="163"/>
      <c r="K383" s="163"/>
      <c r="L383" s="163"/>
      <c r="M383" s="163"/>
      <c r="N383" s="163"/>
      <c r="O383" s="163"/>
      <c r="P383" s="163"/>
      <c r="Q383" s="163"/>
      <c r="R383" s="163"/>
      <c r="S383" s="163"/>
      <c r="T383" s="163"/>
      <c r="U383" s="163"/>
      <c r="V383" s="163"/>
      <c r="W383" s="163"/>
      <c r="X383" s="163"/>
      <c r="Y383" s="163"/>
      <c r="Z383" s="163"/>
    </row>
    <row r="384" ht="11.25" customHeight="1">
      <c r="A384" s="162" t="s">
        <v>191</v>
      </c>
      <c r="B384" s="10" t="s">
        <v>177</v>
      </c>
      <c r="C384" s="162" t="s">
        <v>15360</v>
      </c>
      <c r="D384" s="10">
        <v>20.0</v>
      </c>
      <c r="E384" s="10">
        <v>20.0</v>
      </c>
      <c r="F384" s="162" t="s">
        <v>191</v>
      </c>
      <c r="G384" s="163"/>
      <c r="H384" s="163"/>
      <c r="I384" s="163"/>
      <c r="J384" s="163"/>
      <c r="K384" s="163"/>
      <c r="L384" s="163"/>
      <c r="M384" s="163"/>
      <c r="N384" s="163"/>
      <c r="O384" s="163"/>
      <c r="P384" s="163"/>
      <c r="Q384" s="163"/>
      <c r="R384" s="163"/>
      <c r="S384" s="163"/>
      <c r="T384" s="163"/>
      <c r="U384" s="163"/>
      <c r="V384" s="163"/>
      <c r="W384" s="163"/>
      <c r="X384" s="163"/>
      <c r="Y384" s="163"/>
      <c r="Z384" s="163"/>
    </row>
    <row r="385" ht="11.25" customHeight="1">
      <c r="A385" s="162" t="s">
        <v>191</v>
      </c>
      <c r="B385" s="10" t="s">
        <v>177</v>
      </c>
      <c r="C385" s="162" t="s">
        <v>15361</v>
      </c>
      <c r="D385" s="10">
        <v>20.0</v>
      </c>
      <c r="E385" s="10">
        <v>20.0</v>
      </c>
      <c r="F385" s="162" t="s">
        <v>191</v>
      </c>
      <c r="G385" s="163"/>
      <c r="H385" s="163"/>
      <c r="I385" s="163"/>
      <c r="J385" s="163"/>
      <c r="K385" s="163"/>
      <c r="L385" s="163"/>
      <c r="M385" s="163"/>
      <c r="N385" s="163"/>
      <c r="O385" s="163"/>
      <c r="P385" s="163"/>
      <c r="Q385" s="163"/>
      <c r="R385" s="163"/>
      <c r="S385" s="163"/>
      <c r="T385" s="163"/>
      <c r="U385" s="163"/>
      <c r="V385" s="163"/>
      <c r="W385" s="163"/>
      <c r="X385" s="163"/>
      <c r="Y385" s="163"/>
      <c r="Z385" s="163"/>
    </row>
    <row r="386" ht="11.25" customHeight="1">
      <c r="A386" s="162" t="s">
        <v>191</v>
      </c>
      <c r="B386" s="10" t="s">
        <v>177</v>
      </c>
      <c r="C386" s="162" t="s">
        <v>15362</v>
      </c>
      <c r="D386" s="10">
        <v>20.0</v>
      </c>
      <c r="E386" s="10">
        <v>20.0</v>
      </c>
      <c r="F386" s="162" t="s">
        <v>191</v>
      </c>
      <c r="G386" s="163"/>
      <c r="H386" s="163"/>
      <c r="I386" s="163"/>
      <c r="J386" s="163"/>
      <c r="K386" s="163"/>
      <c r="L386" s="163"/>
      <c r="M386" s="163"/>
      <c r="N386" s="163"/>
      <c r="O386" s="163"/>
      <c r="P386" s="163"/>
      <c r="Q386" s="163"/>
      <c r="R386" s="163"/>
      <c r="S386" s="163"/>
      <c r="T386" s="163"/>
      <c r="U386" s="163"/>
      <c r="V386" s="163"/>
      <c r="W386" s="163"/>
      <c r="X386" s="163"/>
      <c r="Y386" s="163"/>
      <c r="Z386" s="163"/>
    </row>
    <row r="387" ht="11.25" customHeight="1">
      <c r="A387" s="162" t="s">
        <v>191</v>
      </c>
      <c r="B387" s="10" t="s">
        <v>177</v>
      </c>
      <c r="C387" s="162" t="s">
        <v>15363</v>
      </c>
      <c r="D387" s="10">
        <v>20.0</v>
      </c>
      <c r="E387" s="10">
        <v>20.0</v>
      </c>
      <c r="F387" s="162" t="s">
        <v>191</v>
      </c>
      <c r="G387" s="163"/>
      <c r="H387" s="163"/>
      <c r="I387" s="163"/>
      <c r="J387" s="163"/>
      <c r="K387" s="163"/>
      <c r="L387" s="163"/>
      <c r="M387" s="163"/>
      <c r="N387" s="163"/>
      <c r="O387" s="163"/>
      <c r="P387" s="163"/>
      <c r="Q387" s="163"/>
      <c r="R387" s="163"/>
      <c r="S387" s="163"/>
      <c r="T387" s="163"/>
      <c r="U387" s="163"/>
      <c r="V387" s="163"/>
      <c r="W387" s="163"/>
      <c r="X387" s="163"/>
      <c r="Y387" s="163"/>
      <c r="Z387" s="163"/>
    </row>
    <row r="388" ht="11.25" customHeight="1">
      <c r="A388" s="162" t="s">
        <v>191</v>
      </c>
      <c r="B388" s="10" t="s">
        <v>177</v>
      </c>
      <c r="C388" s="162" t="s">
        <v>15364</v>
      </c>
      <c r="D388" s="10">
        <v>20.0</v>
      </c>
      <c r="E388" s="10">
        <v>20.0</v>
      </c>
      <c r="F388" s="162" t="s">
        <v>191</v>
      </c>
      <c r="G388" s="163"/>
      <c r="H388" s="163"/>
      <c r="I388" s="163"/>
      <c r="J388" s="163"/>
      <c r="K388" s="163"/>
      <c r="L388" s="163"/>
      <c r="M388" s="163"/>
      <c r="N388" s="163"/>
      <c r="O388" s="163"/>
      <c r="P388" s="163"/>
      <c r="Q388" s="163"/>
      <c r="R388" s="163"/>
      <c r="S388" s="163"/>
      <c r="T388" s="163"/>
      <c r="U388" s="163"/>
      <c r="V388" s="163"/>
      <c r="W388" s="163"/>
      <c r="X388" s="163"/>
      <c r="Y388" s="163"/>
      <c r="Z388" s="163"/>
    </row>
    <row r="389" ht="11.25" customHeight="1">
      <c r="A389" s="162" t="s">
        <v>191</v>
      </c>
      <c r="B389" s="10" t="s">
        <v>177</v>
      </c>
      <c r="C389" s="162" t="s">
        <v>15365</v>
      </c>
      <c r="D389" s="10">
        <v>20.0</v>
      </c>
      <c r="E389" s="10">
        <v>20.0</v>
      </c>
      <c r="F389" s="162" t="s">
        <v>191</v>
      </c>
      <c r="G389" s="163"/>
      <c r="H389" s="163"/>
      <c r="I389" s="163"/>
      <c r="J389" s="163"/>
      <c r="K389" s="163"/>
      <c r="L389" s="163"/>
      <c r="M389" s="163"/>
      <c r="N389" s="163"/>
      <c r="O389" s="163"/>
      <c r="P389" s="163"/>
      <c r="Q389" s="163"/>
      <c r="R389" s="163"/>
      <c r="S389" s="163"/>
      <c r="T389" s="163"/>
      <c r="U389" s="163"/>
      <c r="V389" s="163"/>
      <c r="W389" s="163"/>
      <c r="X389" s="163"/>
      <c r="Y389" s="163"/>
      <c r="Z389" s="163"/>
    </row>
    <row r="390" ht="11.25" customHeight="1">
      <c r="A390" s="162" t="s">
        <v>191</v>
      </c>
      <c r="B390" s="10" t="s">
        <v>177</v>
      </c>
      <c r="C390" s="162" t="s">
        <v>15366</v>
      </c>
      <c r="D390" s="10">
        <v>20.0</v>
      </c>
      <c r="E390" s="10">
        <v>20.0</v>
      </c>
      <c r="F390" s="162" t="s">
        <v>191</v>
      </c>
      <c r="G390" s="163"/>
      <c r="H390" s="163"/>
      <c r="I390" s="163"/>
      <c r="J390" s="163"/>
      <c r="K390" s="163"/>
      <c r="L390" s="163"/>
      <c r="M390" s="163"/>
      <c r="N390" s="163"/>
      <c r="O390" s="163"/>
      <c r="P390" s="163"/>
      <c r="Q390" s="163"/>
      <c r="R390" s="163"/>
      <c r="S390" s="163"/>
      <c r="T390" s="163"/>
      <c r="U390" s="163"/>
      <c r="V390" s="163"/>
      <c r="W390" s="163"/>
      <c r="X390" s="163"/>
      <c r="Y390" s="163"/>
      <c r="Z390" s="163"/>
    </row>
    <row r="391" ht="11.25" customHeight="1">
      <c r="A391" s="162" t="s">
        <v>191</v>
      </c>
      <c r="B391" s="10" t="s">
        <v>177</v>
      </c>
      <c r="C391" s="162" t="s">
        <v>15367</v>
      </c>
      <c r="D391" s="10">
        <v>20.0</v>
      </c>
      <c r="E391" s="10">
        <v>20.0</v>
      </c>
      <c r="F391" s="162" t="s">
        <v>191</v>
      </c>
      <c r="G391" s="163"/>
      <c r="H391" s="163"/>
      <c r="I391" s="163"/>
      <c r="J391" s="163"/>
      <c r="K391" s="163"/>
      <c r="L391" s="163"/>
      <c r="M391" s="163"/>
      <c r="N391" s="163"/>
      <c r="O391" s="163"/>
      <c r="P391" s="163"/>
      <c r="Q391" s="163"/>
      <c r="R391" s="163"/>
      <c r="S391" s="163"/>
      <c r="T391" s="163"/>
      <c r="U391" s="163"/>
      <c r="V391" s="163"/>
      <c r="W391" s="163"/>
      <c r="X391" s="163"/>
      <c r="Y391" s="163"/>
      <c r="Z391" s="163"/>
    </row>
    <row r="392" ht="11.25" customHeight="1">
      <c r="A392" s="162" t="s">
        <v>191</v>
      </c>
      <c r="B392" s="10" t="s">
        <v>177</v>
      </c>
      <c r="C392" s="162" t="s">
        <v>15368</v>
      </c>
      <c r="D392" s="10">
        <v>20.0</v>
      </c>
      <c r="E392" s="10">
        <v>20.0</v>
      </c>
      <c r="F392" s="162" t="s">
        <v>191</v>
      </c>
      <c r="G392" s="163"/>
      <c r="H392" s="163"/>
      <c r="I392" s="163"/>
      <c r="J392" s="163"/>
      <c r="K392" s="163"/>
      <c r="L392" s="163"/>
      <c r="M392" s="163"/>
      <c r="N392" s="163"/>
      <c r="O392" s="163"/>
      <c r="P392" s="163"/>
      <c r="Q392" s="163"/>
      <c r="R392" s="163"/>
      <c r="S392" s="163"/>
      <c r="T392" s="163"/>
      <c r="U392" s="163"/>
      <c r="V392" s="163"/>
      <c r="W392" s="163"/>
      <c r="X392" s="163"/>
      <c r="Y392" s="163"/>
      <c r="Z392" s="163"/>
    </row>
    <row r="393" ht="11.25" customHeight="1">
      <c r="A393" s="162" t="s">
        <v>191</v>
      </c>
      <c r="B393" s="10" t="s">
        <v>177</v>
      </c>
      <c r="C393" s="162" t="s">
        <v>15369</v>
      </c>
      <c r="D393" s="10">
        <v>20.0</v>
      </c>
      <c r="E393" s="10">
        <v>20.0</v>
      </c>
      <c r="F393" s="162" t="s">
        <v>191</v>
      </c>
      <c r="G393" s="163"/>
      <c r="H393" s="163"/>
      <c r="I393" s="163"/>
      <c r="J393" s="163"/>
      <c r="K393" s="163"/>
      <c r="L393" s="163"/>
      <c r="M393" s="163"/>
      <c r="N393" s="163"/>
      <c r="O393" s="163"/>
      <c r="P393" s="163"/>
      <c r="Q393" s="163"/>
      <c r="R393" s="163"/>
      <c r="S393" s="163"/>
      <c r="T393" s="163"/>
      <c r="U393" s="163"/>
      <c r="V393" s="163"/>
      <c r="W393" s="163"/>
      <c r="X393" s="163"/>
      <c r="Y393" s="163"/>
      <c r="Z393" s="163"/>
    </row>
    <row r="394" ht="11.25" customHeight="1">
      <c r="A394" s="162" t="s">
        <v>191</v>
      </c>
      <c r="B394" s="10" t="s">
        <v>177</v>
      </c>
      <c r="C394" s="162" t="s">
        <v>15370</v>
      </c>
      <c r="D394" s="10">
        <v>20.0</v>
      </c>
      <c r="E394" s="10">
        <v>20.0</v>
      </c>
      <c r="F394" s="162" t="s">
        <v>191</v>
      </c>
      <c r="G394" s="163"/>
      <c r="H394" s="163"/>
      <c r="I394" s="163"/>
      <c r="J394" s="163"/>
      <c r="K394" s="163"/>
      <c r="L394" s="163"/>
      <c r="M394" s="163"/>
      <c r="N394" s="163"/>
      <c r="O394" s="163"/>
      <c r="P394" s="163"/>
      <c r="Q394" s="163"/>
      <c r="R394" s="163"/>
      <c r="S394" s="163"/>
      <c r="T394" s="163"/>
      <c r="U394" s="163"/>
      <c r="V394" s="163"/>
      <c r="W394" s="163"/>
      <c r="X394" s="163"/>
      <c r="Y394" s="163"/>
      <c r="Z394" s="163"/>
    </row>
    <row r="395" ht="11.25" customHeight="1">
      <c r="A395" s="162" t="s">
        <v>191</v>
      </c>
      <c r="B395" s="10" t="s">
        <v>177</v>
      </c>
      <c r="C395" s="162" t="s">
        <v>15371</v>
      </c>
      <c r="D395" s="10">
        <v>20.0</v>
      </c>
      <c r="E395" s="10">
        <v>20.0</v>
      </c>
      <c r="F395" s="162" t="s">
        <v>191</v>
      </c>
      <c r="G395" s="163"/>
      <c r="H395" s="163"/>
      <c r="I395" s="163"/>
      <c r="J395" s="163"/>
      <c r="K395" s="163"/>
      <c r="L395" s="163"/>
      <c r="M395" s="163"/>
      <c r="N395" s="163"/>
      <c r="O395" s="163"/>
      <c r="P395" s="163"/>
      <c r="Q395" s="163"/>
      <c r="R395" s="163"/>
      <c r="S395" s="163"/>
      <c r="T395" s="163"/>
      <c r="U395" s="163"/>
      <c r="V395" s="163"/>
      <c r="W395" s="163"/>
      <c r="X395" s="163"/>
      <c r="Y395" s="163"/>
      <c r="Z395" s="163"/>
    </row>
    <row r="396" ht="11.25" customHeight="1">
      <c r="A396" s="162" t="s">
        <v>191</v>
      </c>
      <c r="B396" s="10" t="s">
        <v>177</v>
      </c>
      <c r="C396" s="162" t="s">
        <v>15372</v>
      </c>
      <c r="D396" s="10">
        <v>20.0</v>
      </c>
      <c r="E396" s="10">
        <v>20.0</v>
      </c>
      <c r="F396" s="162" t="s">
        <v>191</v>
      </c>
      <c r="G396" s="163"/>
      <c r="H396" s="163"/>
      <c r="I396" s="163"/>
      <c r="J396" s="163"/>
      <c r="K396" s="163"/>
      <c r="L396" s="163"/>
      <c r="M396" s="163"/>
      <c r="N396" s="163"/>
      <c r="O396" s="163"/>
      <c r="P396" s="163"/>
      <c r="Q396" s="163"/>
      <c r="R396" s="163"/>
      <c r="S396" s="163"/>
      <c r="T396" s="163"/>
      <c r="U396" s="163"/>
      <c r="V396" s="163"/>
      <c r="W396" s="163"/>
      <c r="X396" s="163"/>
      <c r="Y396" s="163"/>
      <c r="Z396" s="163"/>
    </row>
    <row r="397" ht="11.25" customHeight="1">
      <c r="A397" s="162" t="s">
        <v>191</v>
      </c>
      <c r="B397" s="10" t="s">
        <v>177</v>
      </c>
      <c r="C397" s="162" t="s">
        <v>15373</v>
      </c>
      <c r="D397" s="10">
        <v>20.0</v>
      </c>
      <c r="E397" s="10">
        <v>20.0</v>
      </c>
      <c r="F397" s="162" t="s">
        <v>191</v>
      </c>
      <c r="G397" s="163"/>
      <c r="H397" s="163"/>
      <c r="I397" s="163"/>
      <c r="J397" s="163"/>
      <c r="K397" s="163"/>
      <c r="L397" s="163"/>
      <c r="M397" s="163"/>
      <c r="N397" s="163"/>
      <c r="O397" s="163"/>
      <c r="P397" s="163"/>
      <c r="Q397" s="163"/>
      <c r="R397" s="163"/>
      <c r="S397" s="163"/>
      <c r="T397" s="163"/>
      <c r="U397" s="163"/>
      <c r="V397" s="163"/>
      <c r="W397" s="163"/>
      <c r="X397" s="163"/>
      <c r="Y397" s="163"/>
      <c r="Z397" s="163"/>
    </row>
    <row r="398" ht="11.25" customHeight="1">
      <c r="A398" s="162" t="s">
        <v>191</v>
      </c>
      <c r="B398" s="10" t="s">
        <v>177</v>
      </c>
      <c r="C398" s="162" t="s">
        <v>15374</v>
      </c>
      <c r="D398" s="10">
        <v>20.0</v>
      </c>
      <c r="E398" s="10">
        <v>20.0</v>
      </c>
      <c r="F398" s="162" t="s">
        <v>191</v>
      </c>
      <c r="G398" s="163"/>
      <c r="H398" s="163"/>
      <c r="I398" s="163"/>
      <c r="J398" s="163"/>
      <c r="K398" s="163"/>
      <c r="L398" s="163"/>
      <c r="M398" s="163"/>
      <c r="N398" s="163"/>
      <c r="O398" s="163"/>
      <c r="P398" s="163"/>
      <c r="Q398" s="163"/>
      <c r="R398" s="163"/>
      <c r="S398" s="163"/>
      <c r="T398" s="163"/>
      <c r="U398" s="163"/>
      <c r="V398" s="163"/>
      <c r="W398" s="163"/>
      <c r="X398" s="163"/>
      <c r="Y398" s="163"/>
      <c r="Z398" s="163"/>
    </row>
    <row r="399" ht="11.25" customHeight="1">
      <c r="A399" s="162" t="s">
        <v>191</v>
      </c>
      <c r="B399" s="10" t="s">
        <v>177</v>
      </c>
      <c r="C399" s="162" t="s">
        <v>15375</v>
      </c>
      <c r="D399" s="10">
        <v>20.0</v>
      </c>
      <c r="E399" s="10">
        <v>20.0</v>
      </c>
      <c r="F399" s="162" t="s">
        <v>191</v>
      </c>
      <c r="G399" s="163"/>
      <c r="H399" s="163"/>
      <c r="I399" s="163"/>
      <c r="J399" s="163"/>
      <c r="K399" s="163"/>
      <c r="L399" s="163"/>
      <c r="M399" s="163"/>
      <c r="N399" s="163"/>
      <c r="O399" s="163"/>
      <c r="P399" s="163"/>
      <c r="Q399" s="163"/>
      <c r="R399" s="163"/>
      <c r="S399" s="163"/>
      <c r="T399" s="163"/>
      <c r="U399" s="163"/>
      <c r="V399" s="163"/>
      <c r="W399" s="163"/>
      <c r="X399" s="163"/>
      <c r="Y399" s="163"/>
      <c r="Z399" s="163"/>
    </row>
    <row r="400" ht="11.25" customHeight="1">
      <c r="A400" s="162" t="s">
        <v>191</v>
      </c>
      <c r="B400" s="10" t="s">
        <v>177</v>
      </c>
      <c r="C400" s="162" t="s">
        <v>15376</v>
      </c>
      <c r="D400" s="10">
        <v>20.0</v>
      </c>
      <c r="E400" s="10">
        <v>20.0</v>
      </c>
      <c r="F400" s="162" t="s">
        <v>191</v>
      </c>
      <c r="G400" s="163"/>
      <c r="H400" s="163"/>
      <c r="I400" s="163"/>
      <c r="J400" s="163"/>
      <c r="K400" s="163"/>
      <c r="L400" s="163"/>
      <c r="M400" s="163"/>
      <c r="N400" s="163"/>
      <c r="O400" s="163"/>
      <c r="P400" s="163"/>
      <c r="Q400" s="163"/>
      <c r="R400" s="163"/>
      <c r="S400" s="163"/>
      <c r="T400" s="163"/>
      <c r="U400" s="163"/>
      <c r="V400" s="163"/>
      <c r="W400" s="163"/>
      <c r="X400" s="163"/>
      <c r="Y400" s="163"/>
      <c r="Z400" s="163"/>
    </row>
    <row r="401" ht="11.25" customHeight="1">
      <c r="A401" s="162" t="s">
        <v>191</v>
      </c>
      <c r="B401" s="10" t="s">
        <v>177</v>
      </c>
      <c r="C401" s="162" t="s">
        <v>15377</v>
      </c>
      <c r="D401" s="10">
        <v>20.0</v>
      </c>
      <c r="E401" s="10">
        <v>20.0</v>
      </c>
      <c r="F401" s="162" t="s">
        <v>191</v>
      </c>
      <c r="G401" s="163"/>
      <c r="H401" s="163"/>
      <c r="I401" s="163"/>
      <c r="J401" s="163"/>
      <c r="K401" s="163"/>
      <c r="L401" s="163"/>
      <c r="M401" s="163"/>
      <c r="N401" s="163"/>
      <c r="O401" s="163"/>
      <c r="P401" s="163"/>
      <c r="Q401" s="163"/>
      <c r="R401" s="163"/>
      <c r="S401" s="163"/>
      <c r="T401" s="163"/>
      <c r="U401" s="163"/>
      <c r="V401" s="163"/>
      <c r="W401" s="163"/>
      <c r="X401" s="163"/>
      <c r="Y401" s="163"/>
      <c r="Z401" s="163"/>
    </row>
    <row r="402" ht="11.25" customHeight="1">
      <c r="A402" s="162" t="s">
        <v>191</v>
      </c>
      <c r="B402" s="10" t="s">
        <v>177</v>
      </c>
      <c r="C402" s="162" t="s">
        <v>15378</v>
      </c>
      <c r="D402" s="10">
        <v>20.0</v>
      </c>
      <c r="E402" s="10">
        <v>20.0</v>
      </c>
      <c r="F402" s="162" t="s">
        <v>191</v>
      </c>
      <c r="G402" s="163"/>
      <c r="H402" s="163"/>
      <c r="I402" s="163"/>
      <c r="J402" s="163"/>
      <c r="K402" s="163"/>
      <c r="L402" s="163"/>
      <c r="M402" s="163"/>
      <c r="N402" s="163"/>
      <c r="O402" s="163"/>
      <c r="P402" s="163"/>
      <c r="Q402" s="163"/>
      <c r="R402" s="163"/>
      <c r="S402" s="163"/>
      <c r="T402" s="163"/>
      <c r="U402" s="163"/>
      <c r="V402" s="163"/>
      <c r="W402" s="163"/>
      <c r="X402" s="163"/>
      <c r="Y402" s="163"/>
      <c r="Z402" s="163"/>
    </row>
    <row r="403" ht="11.25" customHeight="1">
      <c r="A403" s="162" t="s">
        <v>191</v>
      </c>
      <c r="B403" s="10" t="s">
        <v>177</v>
      </c>
      <c r="C403" s="162" t="s">
        <v>15379</v>
      </c>
      <c r="D403" s="10">
        <v>20.0</v>
      </c>
      <c r="E403" s="10">
        <v>20.0</v>
      </c>
      <c r="F403" s="162" t="s">
        <v>191</v>
      </c>
      <c r="G403" s="163"/>
      <c r="H403" s="163"/>
      <c r="I403" s="163"/>
      <c r="J403" s="163"/>
      <c r="K403" s="163"/>
      <c r="L403" s="163"/>
      <c r="M403" s="163"/>
      <c r="N403" s="163"/>
      <c r="O403" s="163"/>
      <c r="P403" s="163"/>
      <c r="Q403" s="163"/>
      <c r="R403" s="163"/>
      <c r="S403" s="163"/>
      <c r="T403" s="163"/>
      <c r="U403" s="163"/>
      <c r="V403" s="163"/>
      <c r="W403" s="163"/>
      <c r="X403" s="163"/>
      <c r="Y403" s="163"/>
      <c r="Z403" s="163"/>
    </row>
    <row r="404" ht="11.25" customHeight="1">
      <c r="A404" s="162" t="s">
        <v>191</v>
      </c>
      <c r="B404" s="10" t="s">
        <v>177</v>
      </c>
      <c r="C404" s="162" t="s">
        <v>15380</v>
      </c>
      <c r="D404" s="10">
        <v>20.0</v>
      </c>
      <c r="E404" s="10">
        <v>20.0</v>
      </c>
      <c r="F404" s="162" t="s">
        <v>191</v>
      </c>
      <c r="G404" s="163"/>
      <c r="H404" s="163"/>
      <c r="I404" s="163"/>
      <c r="J404" s="163"/>
      <c r="K404" s="163"/>
      <c r="L404" s="163"/>
      <c r="M404" s="163"/>
      <c r="N404" s="163"/>
      <c r="O404" s="163"/>
      <c r="P404" s="163"/>
      <c r="Q404" s="163"/>
      <c r="R404" s="163"/>
      <c r="S404" s="163"/>
      <c r="T404" s="163"/>
      <c r="U404" s="163"/>
      <c r="V404" s="163"/>
      <c r="W404" s="163"/>
      <c r="X404" s="163"/>
      <c r="Y404" s="163"/>
      <c r="Z404" s="163"/>
    </row>
    <row r="405" ht="11.25" customHeight="1">
      <c r="A405" s="162" t="s">
        <v>191</v>
      </c>
      <c r="B405" s="10" t="s">
        <v>177</v>
      </c>
      <c r="C405" s="162" t="s">
        <v>15381</v>
      </c>
      <c r="D405" s="10">
        <v>20.0</v>
      </c>
      <c r="E405" s="10">
        <v>20.0</v>
      </c>
      <c r="F405" s="162" t="s">
        <v>191</v>
      </c>
      <c r="G405" s="163"/>
      <c r="H405" s="163"/>
      <c r="I405" s="163"/>
      <c r="J405" s="163"/>
      <c r="K405" s="163"/>
      <c r="L405" s="163"/>
      <c r="M405" s="163"/>
      <c r="N405" s="163"/>
      <c r="O405" s="163"/>
      <c r="P405" s="163"/>
      <c r="Q405" s="163"/>
      <c r="R405" s="163"/>
      <c r="S405" s="163"/>
      <c r="T405" s="163"/>
      <c r="U405" s="163"/>
      <c r="V405" s="163"/>
      <c r="W405" s="163"/>
      <c r="X405" s="163"/>
      <c r="Y405" s="163"/>
      <c r="Z405" s="163"/>
    </row>
    <row r="406" ht="11.25" customHeight="1">
      <c r="A406" s="162" t="s">
        <v>191</v>
      </c>
      <c r="B406" s="10" t="s">
        <v>177</v>
      </c>
      <c r="C406" s="162" t="s">
        <v>15382</v>
      </c>
      <c r="D406" s="10">
        <v>20.0</v>
      </c>
      <c r="E406" s="10">
        <v>20.0</v>
      </c>
      <c r="F406" s="162" t="s">
        <v>191</v>
      </c>
      <c r="G406" s="163"/>
      <c r="H406" s="163"/>
      <c r="I406" s="163"/>
      <c r="J406" s="163"/>
      <c r="K406" s="163"/>
      <c r="L406" s="163"/>
      <c r="M406" s="163"/>
      <c r="N406" s="163"/>
      <c r="O406" s="163"/>
      <c r="P406" s="163"/>
      <c r="Q406" s="163"/>
      <c r="R406" s="163"/>
      <c r="S406" s="163"/>
      <c r="T406" s="163"/>
      <c r="U406" s="163"/>
      <c r="V406" s="163"/>
      <c r="W406" s="163"/>
      <c r="X406" s="163"/>
      <c r="Y406" s="163"/>
      <c r="Z406" s="163"/>
    </row>
    <row r="407" ht="11.25" customHeight="1">
      <c r="A407" s="162" t="s">
        <v>191</v>
      </c>
      <c r="B407" s="10" t="s">
        <v>177</v>
      </c>
      <c r="C407" s="162" t="s">
        <v>15383</v>
      </c>
      <c r="D407" s="10">
        <v>20.0</v>
      </c>
      <c r="E407" s="10">
        <v>20.0</v>
      </c>
      <c r="F407" s="162" t="s">
        <v>191</v>
      </c>
      <c r="G407" s="163"/>
      <c r="H407" s="163"/>
      <c r="I407" s="163"/>
      <c r="J407" s="163"/>
      <c r="K407" s="163"/>
      <c r="L407" s="163"/>
      <c r="M407" s="163"/>
      <c r="N407" s="163"/>
      <c r="O407" s="163"/>
      <c r="P407" s="163"/>
      <c r="Q407" s="163"/>
      <c r="R407" s="163"/>
      <c r="S407" s="163"/>
      <c r="T407" s="163"/>
      <c r="U407" s="163"/>
      <c r="V407" s="163"/>
      <c r="W407" s="163"/>
      <c r="X407" s="163"/>
      <c r="Y407" s="163"/>
      <c r="Z407" s="163"/>
    </row>
    <row r="408" ht="11.25" customHeight="1">
      <c r="A408" s="162" t="s">
        <v>191</v>
      </c>
      <c r="B408" s="10" t="s">
        <v>177</v>
      </c>
      <c r="C408" s="162" t="s">
        <v>15384</v>
      </c>
      <c r="D408" s="10">
        <v>20.0</v>
      </c>
      <c r="E408" s="10">
        <v>20.0</v>
      </c>
      <c r="F408" s="162" t="s">
        <v>191</v>
      </c>
      <c r="G408" s="163"/>
      <c r="H408" s="163"/>
      <c r="I408" s="163"/>
      <c r="J408" s="163"/>
      <c r="K408" s="163"/>
      <c r="L408" s="163"/>
      <c r="M408" s="163"/>
      <c r="N408" s="163"/>
      <c r="O408" s="163"/>
      <c r="P408" s="163"/>
      <c r="Q408" s="163"/>
      <c r="R408" s="163"/>
      <c r="S408" s="163"/>
      <c r="T408" s="163"/>
      <c r="U408" s="163"/>
      <c r="V408" s="163"/>
      <c r="W408" s="163"/>
      <c r="X408" s="163"/>
      <c r="Y408" s="163"/>
      <c r="Z408" s="163"/>
    </row>
    <row r="409" ht="11.25" customHeight="1">
      <c r="A409" s="162" t="s">
        <v>191</v>
      </c>
      <c r="B409" s="10" t="s">
        <v>177</v>
      </c>
      <c r="C409" s="162" t="s">
        <v>15385</v>
      </c>
      <c r="D409" s="10">
        <v>20.0</v>
      </c>
      <c r="E409" s="10">
        <v>20.0</v>
      </c>
      <c r="F409" s="162" t="s">
        <v>191</v>
      </c>
      <c r="G409" s="163"/>
      <c r="H409" s="163"/>
      <c r="I409" s="163"/>
      <c r="J409" s="163"/>
      <c r="K409" s="163"/>
      <c r="L409" s="163"/>
      <c r="M409" s="163"/>
      <c r="N409" s="163"/>
      <c r="O409" s="163"/>
      <c r="P409" s="163"/>
      <c r="Q409" s="163"/>
      <c r="R409" s="163"/>
      <c r="S409" s="163"/>
      <c r="T409" s="163"/>
      <c r="U409" s="163"/>
      <c r="V409" s="163"/>
      <c r="W409" s="163"/>
      <c r="X409" s="163"/>
      <c r="Y409" s="163"/>
      <c r="Z409" s="163"/>
    </row>
    <row r="410" ht="11.25" customHeight="1">
      <c r="A410" s="162" t="s">
        <v>191</v>
      </c>
      <c r="B410" s="10" t="s">
        <v>177</v>
      </c>
      <c r="C410" s="162" t="s">
        <v>15386</v>
      </c>
      <c r="D410" s="10">
        <v>20.0</v>
      </c>
      <c r="E410" s="10">
        <v>20.0</v>
      </c>
      <c r="F410" s="162" t="s">
        <v>191</v>
      </c>
      <c r="G410" s="163"/>
      <c r="H410" s="163"/>
      <c r="I410" s="163"/>
      <c r="J410" s="163"/>
      <c r="K410" s="163"/>
      <c r="L410" s="163"/>
      <c r="M410" s="163"/>
      <c r="N410" s="163"/>
      <c r="O410" s="163"/>
      <c r="P410" s="163"/>
      <c r="Q410" s="163"/>
      <c r="R410" s="163"/>
      <c r="S410" s="163"/>
      <c r="T410" s="163"/>
      <c r="U410" s="163"/>
      <c r="V410" s="163"/>
      <c r="W410" s="163"/>
      <c r="X410" s="163"/>
      <c r="Y410" s="163"/>
      <c r="Z410" s="163"/>
    </row>
    <row r="411" ht="11.25" customHeight="1">
      <c r="A411" s="162" t="s">
        <v>191</v>
      </c>
      <c r="B411" s="10" t="s">
        <v>177</v>
      </c>
      <c r="C411" s="162" t="s">
        <v>15387</v>
      </c>
      <c r="D411" s="10">
        <v>20.0</v>
      </c>
      <c r="E411" s="10">
        <v>20.0</v>
      </c>
      <c r="F411" s="162" t="s">
        <v>191</v>
      </c>
      <c r="G411" s="163"/>
      <c r="H411" s="163"/>
      <c r="I411" s="163"/>
      <c r="J411" s="163"/>
      <c r="K411" s="163"/>
      <c r="L411" s="163"/>
      <c r="M411" s="163"/>
      <c r="N411" s="163"/>
      <c r="O411" s="163"/>
      <c r="P411" s="163"/>
      <c r="Q411" s="163"/>
      <c r="R411" s="163"/>
      <c r="S411" s="163"/>
      <c r="T411" s="163"/>
      <c r="U411" s="163"/>
      <c r="V411" s="163"/>
      <c r="W411" s="163"/>
      <c r="X411" s="163"/>
      <c r="Y411" s="163"/>
      <c r="Z411" s="163"/>
    </row>
    <row r="412" ht="11.25" customHeight="1">
      <c r="A412" s="162" t="s">
        <v>191</v>
      </c>
      <c r="B412" s="10" t="s">
        <v>177</v>
      </c>
      <c r="C412" s="162" t="s">
        <v>15388</v>
      </c>
      <c r="D412" s="10">
        <v>20.0</v>
      </c>
      <c r="E412" s="10">
        <v>20.0</v>
      </c>
      <c r="F412" s="162" t="s">
        <v>191</v>
      </c>
      <c r="G412" s="163"/>
      <c r="H412" s="163"/>
      <c r="I412" s="163"/>
      <c r="J412" s="163"/>
      <c r="K412" s="163"/>
      <c r="L412" s="163"/>
      <c r="M412" s="163"/>
      <c r="N412" s="163"/>
      <c r="O412" s="163"/>
      <c r="P412" s="163"/>
      <c r="Q412" s="163"/>
      <c r="R412" s="163"/>
      <c r="S412" s="163"/>
      <c r="T412" s="163"/>
      <c r="U412" s="163"/>
      <c r="V412" s="163"/>
      <c r="W412" s="163"/>
      <c r="X412" s="163"/>
      <c r="Y412" s="163"/>
      <c r="Z412" s="163"/>
    </row>
    <row r="413" ht="11.25" customHeight="1">
      <c r="A413" s="162" t="s">
        <v>191</v>
      </c>
      <c r="B413" s="10" t="s">
        <v>177</v>
      </c>
      <c r="C413" s="162" t="s">
        <v>15389</v>
      </c>
      <c r="D413" s="10">
        <v>20.0</v>
      </c>
      <c r="E413" s="10">
        <v>20.0</v>
      </c>
      <c r="F413" s="162" t="s">
        <v>191</v>
      </c>
      <c r="G413" s="163"/>
      <c r="H413" s="163"/>
      <c r="I413" s="163"/>
      <c r="J413" s="163"/>
      <c r="K413" s="163"/>
      <c r="L413" s="163"/>
      <c r="M413" s="163"/>
      <c r="N413" s="163"/>
      <c r="O413" s="163"/>
      <c r="P413" s="163"/>
      <c r="Q413" s="163"/>
      <c r="R413" s="163"/>
      <c r="S413" s="163"/>
      <c r="T413" s="163"/>
      <c r="U413" s="163"/>
      <c r="V413" s="163"/>
      <c r="W413" s="163"/>
      <c r="X413" s="163"/>
      <c r="Y413" s="163"/>
      <c r="Z413" s="163"/>
    </row>
    <row r="414" ht="11.25" customHeight="1">
      <c r="A414" s="162" t="s">
        <v>191</v>
      </c>
      <c r="B414" s="10" t="s">
        <v>177</v>
      </c>
      <c r="C414" s="162" t="s">
        <v>15390</v>
      </c>
      <c r="D414" s="10">
        <v>20.0</v>
      </c>
      <c r="E414" s="10">
        <v>20.0</v>
      </c>
      <c r="F414" s="162" t="s">
        <v>191</v>
      </c>
      <c r="G414" s="163"/>
      <c r="H414" s="163"/>
      <c r="I414" s="163"/>
      <c r="J414" s="163"/>
      <c r="K414" s="163"/>
      <c r="L414" s="163"/>
      <c r="M414" s="163"/>
      <c r="N414" s="163"/>
      <c r="O414" s="163"/>
      <c r="P414" s="163"/>
      <c r="Q414" s="163"/>
      <c r="R414" s="163"/>
      <c r="S414" s="163"/>
      <c r="T414" s="163"/>
      <c r="U414" s="163"/>
      <c r="V414" s="163"/>
      <c r="W414" s="163"/>
      <c r="X414" s="163"/>
      <c r="Y414" s="163"/>
      <c r="Z414" s="163"/>
    </row>
    <row r="415" ht="11.25" customHeight="1">
      <c r="A415" s="162" t="s">
        <v>191</v>
      </c>
      <c r="B415" s="10" t="s">
        <v>177</v>
      </c>
      <c r="C415" s="162" t="s">
        <v>15391</v>
      </c>
      <c r="D415" s="10">
        <v>20.0</v>
      </c>
      <c r="E415" s="10">
        <v>20.0</v>
      </c>
      <c r="F415" s="162" t="s">
        <v>191</v>
      </c>
      <c r="G415" s="163"/>
      <c r="H415" s="163"/>
      <c r="I415" s="163"/>
      <c r="J415" s="163"/>
      <c r="K415" s="163"/>
      <c r="L415" s="163"/>
      <c r="M415" s="163"/>
      <c r="N415" s="163"/>
      <c r="O415" s="163"/>
      <c r="P415" s="163"/>
      <c r="Q415" s="163"/>
      <c r="R415" s="163"/>
      <c r="S415" s="163"/>
      <c r="T415" s="163"/>
      <c r="U415" s="163"/>
      <c r="V415" s="163"/>
      <c r="W415" s="163"/>
      <c r="X415" s="163"/>
      <c r="Y415" s="163"/>
      <c r="Z415" s="163"/>
    </row>
    <row r="416" ht="11.25" customHeight="1">
      <c r="A416" s="162" t="s">
        <v>191</v>
      </c>
      <c r="B416" s="10" t="s">
        <v>177</v>
      </c>
      <c r="C416" s="162" t="s">
        <v>15392</v>
      </c>
      <c r="D416" s="10">
        <v>20.0</v>
      </c>
      <c r="E416" s="10">
        <v>20.0</v>
      </c>
      <c r="F416" s="162" t="s">
        <v>191</v>
      </c>
      <c r="G416" s="163"/>
      <c r="H416" s="163"/>
      <c r="I416" s="163"/>
      <c r="J416" s="163"/>
      <c r="K416" s="163"/>
      <c r="L416" s="163"/>
      <c r="M416" s="163"/>
      <c r="N416" s="163"/>
      <c r="O416" s="163"/>
      <c r="P416" s="163"/>
      <c r="Q416" s="163"/>
      <c r="R416" s="163"/>
      <c r="S416" s="163"/>
      <c r="T416" s="163"/>
      <c r="U416" s="163"/>
      <c r="V416" s="163"/>
      <c r="W416" s="163"/>
      <c r="X416" s="163"/>
      <c r="Y416" s="163"/>
      <c r="Z416" s="163"/>
    </row>
    <row r="417" ht="11.25" customHeight="1">
      <c r="A417" s="162" t="s">
        <v>13208</v>
      </c>
      <c r="B417" s="10" t="s">
        <v>52</v>
      </c>
      <c r="C417" s="162" t="s">
        <v>15393</v>
      </c>
      <c r="D417" s="10">
        <v>60.0</v>
      </c>
      <c r="E417" s="10">
        <v>60.0</v>
      </c>
      <c r="F417" s="162" t="s">
        <v>73</v>
      </c>
      <c r="G417" s="163"/>
      <c r="H417" s="163"/>
      <c r="I417" s="163"/>
      <c r="J417" s="163"/>
      <c r="K417" s="163"/>
      <c r="L417" s="163"/>
      <c r="M417" s="163"/>
      <c r="N417" s="163"/>
      <c r="O417" s="163"/>
      <c r="P417" s="163"/>
      <c r="Q417" s="163"/>
      <c r="R417" s="163"/>
      <c r="S417" s="163"/>
      <c r="T417" s="163"/>
      <c r="U417" s="163"/>
      <c r="V417" s="163"/>
      <c r="W417" s="163"/>
      <c r="X417" s="163"/>
      <c r="Y417" s="163"/>
      <c r="Z417" s="163"/>
    </row>
    <row r="418" ht="11.25" customHeight="1">
      <c r="A418" s="162" t="s">
        <v>74</v>
      </c>
      <c r="B418" s="10" t="s">
        <v>1764</v>
      </c>
      <c r="C418" s="162" t="s">
        <v>15394</v>
      </c>
      <c r="D418" s="10">
        <v>20.0</v>
      </c>
      <c r="E418" s="10">
        <v>20.0</v>
      </c>
      <c r="F418" s="162" t="s">
        <v>74</v>
      </c>
      <c r="G418" s="163"/>
      <c r="H418" s="163"/>
      <c r="I418" s="163"/>
      <c r="J418" s="163"/>
      <c r="K418" s="163"/>
      <c r="L418" s="163"/>
      <c r="M418" s="163"/>
      <c r="N418" s="163"/>
      <c r="O418" s="163"/>
      <c r="P418" s="163"/>
      <c r="Q418" s="163"/>
      <c r="R418" s="163"/>
      <c r="S418" s="163"/>
      <c r="T418" s="163"/>
      <c r="U418" s="163"/>
      <c r="V418" s="163"/>
      <c r="W418" s="163"/>
      <c r="X418" s="163"/>
      <c r="Y418" s="163"/>
      <c r="Z418" s="163"/>
    </row>
    <row r="419" ht="11.25" customHeight="1">
      <c r="A419" s="404"/>
      <c r="B419" s="111"/>
      <c r="C419" s="111"/>
      <c r="D419" s="405"/>
      <c r="E419" s="405">
        <f>SUM(E8:E418)</f>
        <v>15030</v>
      </c>
      <c r="F419" s="224"/>
      <c r="G419" s="163"/>
      <c r="H419" s="163"/>
      <c r="I419" s="163"/>
      <c r="J419" s="163"/>
      <c r="K419" s="163"/>
      <c r="L419" s="163"/>
      <c r="M419" s="163"/>
      <c r="N419" s="163"/>
      <c r="O419" s="163"/>
      <c r="P419" s="163"/>
      <c r="Q419" s="163"/>
      <c r="R419" s="163"/>
      <c r="S419" s="163"/>
      <c r="T419" s="163"/>
      <c r="U419" s="163"/>
      <c r="V419" s="163"/>
      <c r="W419" s="163"/>
      <c r="X419" s="163"/>
      <c r="Y419" s="163"/>
      <c r="Z419" s="163"/>
    </row>
    <row r="420" ht="11.25" customHeight="1">
      <c r="A420" s="123"/>
      <c r="B420" s="123"/>
      <c r="C420" s="124"/>
      <c r="D420" s="124"/>
      <c r="E420" s="124"/>
      <c r="F420" s="2"/>
      <c r="G420" s="2"/>
      <c r="H420" s="2"/>
      <c r="I420" s="163"/>
      <c r="J420" s="163"/>
      <c r="K420" s="163"/>
      <c r="L420" s="163"/>
      <c r="M420" s="163"/>
      <c r="N420" s="163"/>
      <c r="O420" s="163"/>
      <c r="P420" s="163"/>
      <c r="Q420" s="163"/>
      <c r="R420" s="163"/>
      <c r="S420" s="163"/>
      <c r="T420" s="163"/>
      <c r="U420" s="163"/>
      <c r="V420" s="163"/>
      <c r="W420" s="163"/>
      <c r="X420" s="163"/>
      <c r="Y420" s="163"/>
      <c r="Z420" s="163"/>
    </row>
    <row r="421" ht="11.25" customHeight="1">
      <c r="A421" s="148" t="s">
        <v>2134</v>
      </c>
      <c r="B421" s="149"/>
      <c r="C421" s="149"/>
      <c r="D421" s="149"/>
      <c r="E421" s="149"/>
      <c r="F421" s="149"/>
      <c r="G421" s="149"/>
      <c r="H421" s="149"/>
      <c r="I421" s="123"/>
      <c r="J421" s="123"/>
      <c r="K421" s="123"/>
      <c r="L421" s="123"/>
      <c r="M421" s="123"/>
      <c r="N421" s="123"/>
      <c r="O421" s="123"/>
      <c r="P421" s="123"/>
      <c r="Q421" s="123"/>
      <c r="R421" s="123"/>
      <c r="S421" s="123"/>
      <c r="T421" s="123"/>
      <c r="U421" s="123"/>
      <c r="V421" s="123"/>
      <c r="W421" s="123"/>
      <c r="X421" s="123"/>
      <c r="Y421" s="123"/>
      <c r="Z421" s="163"/>
    </row>
    <row r="422" ht="15.75" customHeight="1">
      <c r="D422" s="6"/>
      <c r="E422" s="6"/>
    </row>
    <row r="423" ht="15.75" customHeight="1">
      <c r="D423" s="6"/>
      <c r="E423" s="6"/>
    </row>
    <row r="424" ht="15.75" customHeight="1">
      <c r="D424" s="6"/>
      <c r="E424" s="6"/>
    </row>
    <row r="425" ht="15.75" customHeight="1">
      <c r="D425" s="6"/>
      <c r="E425" s="6"/>
    </row>
    <row r="426" ht="15.75" customHeight="1">
      <c r="D426" s="6"/>
      <c r="E426" s="6"/>
    </row>
    <row r="427" ht="15.75" customHeight="1">
      <c r="D427" s="6"/>
      <c r="E427" s="6"/>
    </row>
    <row r="428" ht="15.75" customHeight="1">
      <c r="D428" s="6"/>
      <c r="E428" s="6"/>
    </row>
    <row r="429" ht="15.75" customHeight="1">
      <c r="D429" s="6"/>
      <c r="E429" s="6"/>
    </row>
    <row r="430" ht="15.75" customHeight="1">
      <c r="D430" s="6"/>
      <c r="E430" s="6"/>
    </row>
    <row r="431" ht="15.75" customHeight="1">
      <c r="D431" s="6"/>
      <c r="E431" s="6"/>
    </row>
    <row r="432" ht="15.75" customHeight="1">
      <c r="D432" s="6"/>
      <c r="E432" s="6"/>
    </row>
    <row r="433" ht="15.75" customHeight="1">
      <c r="D433" s="6"/>
      <c r="E433" s="6"/>
    </row>
    <row r="434" ht="15.75" customHeight="1">
      <c r="D434" s="6"/>
      <c r="E434" s="6"/>
    </row>
    <row r="435" ht="15.75" customHeight="1">
      <c r="D435" s="6"/>
      <c r="E435" s="6"/>
    </row>
    <row r="436" ht="15.75" customHeight="1">
      <c r="D436" s="6"/>
      <c r="E436" s="6"/>
    </row>
    <row r="437" ht="15.75" customHeight="1">
      <c r="D437" s="6"/>
      <c r="E437" s="6"/>
    </row>
    <row r="438" ht="15.75" customHeight="1">
      <c r="D438" s="6"/>
      <c r="E438" s="6"/>
    </row>
    <row r="439" ht="15.75" customHeight="1">
      <c r="D439" s="6"/>
      <c r="E439" s="6"/>
    </row>
    <row r="440" ht="15.75" customHeight="1">
      <c r="D440" s="6"/>
      <c r="E440" s="6"/>
    </row>
    <row r="441" ht="15.75" customHeight="1">
      <c r="D441" s="6"/>
      <c r="E441" s="6"/>
    </row>
    <row r="442" ht="15.75" customHeight="1">
      <c r="D442" s="6"/>
      <c r="E442" s="6"/>
    </row>
    <row r="443" ht="15.75" customHeight="1">
      <c r="D443" s="6"/>
      <c r="E443" s="6"/>
    </row>
    <row r="444" ht="15.75" customHeight="1">
      <c r="D444" s="6"/>
      <c r="E444" s="6"/>
    </row>
    <row r="445" ht="15.75" customHeight="1">
      <c r="D445" s="6"/>
      <c r="E445" s="6"/>
    </row>
    <row r="446" ht="15.75" customHeight="1">
      <c r="D446" s="6"/>
      <c r="E446" s="6"/>
    </row>
    <row r="447" ht="15.75" customHeight="1">
      <c r="D447" s="6"/>
      <c r="E447" s="6"/>
    </row>
    <row r="448" ht="15.75" customHeight="1">
      <c r="D448" s="6"/>
      <c r="E448" s="6"/>
    </row>
    <row r="449" ht="15.75" customHeight="1">
      <c r="D449" s="6"/>
      <c r="E449" s="6"/>
    </row>
    <row r="450" ht="15.75" customHeight="1">
      <c r="D450" s="6"/>
      <c r="E450" s="6"/>
    </row>
    <row r="451" ht="15.75" customHeight="1">
      <c r="D451" s="6"/>
      <c r="E451" s="6"/>
    </row>
    <row r="452" ht="15.75" customHeight="1">
      <c r="D452" s="6"/>
      <c r="E452" s="6"/>
    </row>
    <row r="453" ht="15.75" customHeight="1">
      <c r="D453" s="6"/>
      <c r="E453" s="6"/>
    </row>
    <row r="454" ht="15.75" customHeight="1">
      <c r="D454" s="6"/>
      <c r="E454" s="6"/>
    </row>
    <row r="455" ht="15.75" customHeight="1">
      <c r="D455" s="6"/>
      <c r="E455" s="6"/>
    </row>
    <row r="456" ht="15.75" customHeight="1">
      <c r="D456" s="6"/>
      <c r="E456" s="6"/>
    </row>
    <row r="457" ht="15.75" customHeight="1">
      <c r="D457" s="6"/>
      <c r="E457" s="6"/>
    </row>
    <row r="458" ht="15.75" customHeight="1">
      <c r="D458" s="6"/>
      <c r="E458" s="6"/>
    </row>
    <row r="459" ht="15.75" customHeight="1">
      <c r="D459" s="6"/>
      <c r="E459" s="6"/>
    </row>
    <row r="460" ht="15.75" customHeight="1">
      <c r="D460" s="6"/>
      <c r="E460" s="6"/>
    </row>
    <row r="461" ht="15.75" customHeight="1">
      <c r="D461" s="6"/>
      <c r="E461" s="6"/>
    </row>
    <row r="462" ht="15.75" customHeight="1">
      <c r="D462" s="6"/>
      <c r="E462" s="6"/>
    </row>
    <row r="463" ht="15.75" customHeight="1">
      <c r="D463" s="6"/>
      <c r="E463" s="6"/>
    </row>
    <row r="464" ht="15.75" customHeight="1">
      <c r="D464" s="6"/>
      <c r="E464" s="6"/>
    </row>
    <row r="465" ht="15.75" customHeight="1">
      <c r="D465" s="6"/>
      <c r="E465" s="6"/>
    </row>
    <row r="466" ht="15.75" customHeight="1">
      <c r="D466" s="6"/>
      <c r="E466" s="6"/>
    </row>
    <row r="467" ht="15.75" customHeight="1">
      <c r="D467" s="6"/>
      <c r="E467" s="6"/>
    </row>
    <row r="468" ht="15.75" customHeight="1">
      <c r="D468" s="6"/>
      <c r="E468" s="6"/>
    </row>
    <row r="469" ht="15.75" customHeight="1">
      <c r="D469" s="6"/>
      <c r="E469" s="6"/>
    </row>
    <row r="470" ht="15.75" customHeight="1">
      <c r="D470" s="6"/>
      <c r="E470" s="6"/>
    </row>
    <row r="471" ht="15.75" customHeight="1">
      <c r="D471" s="6"/>
      <c r="E471" s="6"/>
    </row>
    <row r="472" ht="15.75" customHeight="1">
      <c r="D472" s="6"/>
      <c r="E472" s="6"/>
    </row>
    <row r="473" ht="15.75" customHeight="1">
      <c r="D473" s="6"/>
      <c r="E473" s="6"/>
    </row>
    <row r="474" ht="15.75" customHeight="1">
      <c r="D474" s="6"/>
      <c r="E474" s="6"/>
    </row>
    <row r="475" ht="15.75" customHeight="1">
      <c r="D475" s="6"/>
      <c r="E475" s="6"/>
    </row>
    <row r="476" ht="15.75" customHeight="1">
      <c r="D476" s="6"/>
      <c r="E476" s="6"/>
    </row>
    <row r="477" ht="15.75" customHeight="1">
      <c r="D477" s="6"/>
      <c r="E477" s="6"/>
    </row>
    <row r="478" ht="15.75" customHeight="1">
      <c r="D478" s="6"/>
      <c r="E478" s="6"/>
    </row>
    <row r="479" ht="15.75" customHeight="1">
      <c r="D479" s="6"/>
      <c r="E479" s="6"/>
    </row>
    <row r="480" ht="15.75" customHeight="1">
      <c r="D480" s="6"/>
      <c r="E480" s="6"/>
    </row>
    <row r="481" ht="15.75" customHeight="1">
      <c r="D481" s="6"/>
      <c r="E481" s="6"/>
    </row>
    <row r="482" ht="15.75" customHeight="1">
      <c r="D482" s="6"/>
      <c r="E482" s="6"/>
    </row>
    <row r="483" ht="15.75" customHeight="1">
      <c r="D483" s="6"/>
      <c r="E483" s="6"/>
    </row>
    <row r="484" ht="15.75" customHeight="1">
      <c r="D484" s="6"/>
      <c r="E484" s="6"/>
    </row>
    <row r="485" ht="15.75" customHeight="1">
      <c r="D485" s="6"/>
      <c r="E485" s="6"/>
    </row>
    <row r="486" ht="15.75" customHeight="1">
      <c r="D486" s="6"/>
      <c r="E486" s="6"/>
    </row>
    <row r="487" ht="15.75" customHeight="1">
      <c r="D487" s="6"/>
      <c r="E487" s="6"/>
    </row>
    <row r="488" ht="15.75" customHeight="1">
      <c r="D488" s="6"/>
      <c r="E488" s="6"/>
    </row>
    <row r="489" ht="15.75" customHeight="1">
      <c r="D489" s="6"/>
      <c r="E489" s="6"/>
    </row>
    <row r="490" ht="15.75" customHeight="1">
      <c r="D490" s="6"/>
      <c r="E490" s="6"/>
    </row>
    <row r="491" ht="15.75" customHeight="1">
      <c r="D491" s="6"/>
      <c r="E491" s="6"/>
    </row>
    <row r="492" ht="15.75" customHeight="1">
      <c r="D492" s="6"/>
      <c r="E492" s="6"/>
    </row>
    <row r="493" ht="15.75" customHeight="1">
      <c r="D493" s="6"/>
      <c r="E493" s="6"/>
    </row>
    <row r="494" ht="15.75" customHeight="1">
      <c r="D494" s="6"/>
      <c r="E494" s="6"/>
    </row>
    <row r="495" ht="15.75" customHeight="1">
      <c r="D495" s="6"/>
      <c r="E495" s="6"/>
    </row>
    <row r="496" ht="15.75" customHeight="1">
      <c r="D496" s="6"/>
      <c r="E496" s="6"/>
    </row>
    <row r="497" ht="15.75" customHeight="1">
      <c r="D497" s="6"/>
      <c r="E497" s="6"/>
    </row>
    <row r="498" ht="15.75" customHeight="1">
      <c r="D498" s="6"/>
      <c r="E498" s="6"/>
    </row>
    <row r="499" ht="15.75" customHeight="1">
      <c r="D499" s="6"/>
      <c r="E499" s="6"/>
    </row>
    <row r="500" ht="15.75" customHeight="1">
      <c r="D500" s="6"/>
      <c r="E500" s="6"/>
    </row>
    <row r="501" ht="15.75" customHeight="1">
      <c r="D501" s="6"/>
      <c r="E501" s="6"/>
    </row>
    <row r="502" ht="15.75" customHeight="1">
      <c r="D502" s="6"/>
      <c r="E502" s="6"/>
    </row>
    <row r="503" ht="15.75" customHeight="1">
      <c r="D503" s="6"/>
      <c r="E503" s="6"/>
    </row>
    <row r="504" ht="15.75" customHeight="1">
      <c r="D504" s="6"/>
      <c r="E504" s="6"/>
    </row>
    <row r="505" ht="15.75" customHeight="1">
      <c r="D505" s="6"/>
      <c r="E505" s="6"/>
    </row>
    <row r="506" ht="15.75" customHeight="1">
      <c r="D506" s="6"/>
      <c r="E506" s="6"/>
    </row>
    <row r="507" ht="15.75" customHeight="1">
      <c r="D507" s="6"/>
      <c r="E507" s="6"/>
    </row>
    <row r="508" ht="15.75" customHeight="1">
      <c r="D508" s="6"/>
      <c r="E508" s="6"/>
    </row>
    <row r="509" ht="15.75" customHeight="1">
      <c r="D509" s="6"/>
      <c r="E509" s="6"/>
    </row>
    <row r="510" ht="15.75" customHeight="1">
      <c r="D510" s="6"/>
      <c r="E510" s="6"/>
    </row>
    <row r="511" ht="15.75" customHeight="1">
      <c r="D511" s="6"/>
      <c r="E511" s="6"/>
    </row>
    <row r="512" ht="15.75" customHeight="1">
      <c r="D512" s="6"/>
      <c r="E512" s="6"/>
    </row>
    <row r="513" ht="15.75" customHeight="1">
      <c r="D513" s="6"/>
      <c r="E513" s="6"/>
    </row>
    <row r="514" ht="15.75" customHeight="1">
      <c r="D514" s="6"/>
      <c r="E514" s="6"/>
    </row>
    <row r="515" ht="15.75" customHeight="1">
      <c r="D515" s="6"/>
      <c r="E515" s="6"/>
    </row>
    <row r="516" ht="15.75" customHeight="1">
      <c r="D516" s="6"/>
      <c r="E516" s="6"/>
    </row>
    <row r="517" ht="15.75" customHeight="1">
      <c r="D517" s="6"/>
      <c r="E517" s="6"/>
    </row>
    <row r="518" ht="15.75" customHeight="1">
      <c r="D518" s="6"/>
      <c r="E518" s="6"/>
    </row>
    <row r="519" ht="15.75" customHeight="1">
      <c r="D519" s="6"/>
      <c r="E519" s="6"/>
    </row>
    <row r="520" ht="15.75" customHeight="1">
      <c r="D520" s="6"/>
      <c r="E520" s="6"/>
    </row>
    <row r="521" ht="15.75" customHeight="1">
      <c r="D521" s="6"/>
      <c r="E521" s="6"/>
    </row>
    <row r="522" ht="15.75" customHeight="1">
      <c r="D522" s="6"/>
      <c r="E522" s="6"/>
    </row>
    <row r="523" ht="15.75" customHeight="1">
      <c r="D523" s="6"/>
      <c r="E523" s="6"/>
    </row>
    <row r="524" ht="15.75" customHeight="1">
      <c r="D524" s="6"/>
      <c r="E524" s="6"/>
    </row>
    <row r="525" ht="15.75" customHeight="1">
      <c r="D525" s="6"/>
      <c r="E525" s="6"/>
    </row>
    <row r="526" ht="15.75" customHeight="1">
      <c r="D526" s="6"/>
      <c r="E526" s="6"/>
    </row>
    <row r="527" ht="15.75" customHeight="1">
      <c r="D527" s="6"/>
      <c r="E527" s="6"/>
    </row>
    <row r="528" ht="15.75" customHeight="1">
      <c r="D528" s="6"/>
      <c r="E528" s="6"/>
    </row>
    <row r="529" ht="15.75" customHeight="1">
      <c r="D529" s="6"/>
      <c r="E529" s="6"/>
    </row>
    <row r="530" ht="15.75" customHeight="1">
      <c r="D530" s="6"/>
      <c r="E530" s="6"/>
    </row>
    <row r="531" ht="15.75" customHeight="1">
      <c r="D531" s="6"/>
      <c r="E531" s="6"/>
    </row>
    <row r="532" ht="15.75" customHeight="1">
      <c r="D532" s="6"/>
      <c r="E532" s="6"/>
    </row>
    <row r="533" ht="15.75" customHeight="1">
      <c r="D533" s="6"/>
      <c r="E533" s="6"/>
    </row>
    <row r="534" ht="15.75" customHeight="1">
      <c r="D534" s="6"/>
      <c r="E534" s="6"/>
    </row>
    <row r="535" ht="15.75" customHeight="1">
      <c r="D535" s="6"/>
      <c r="E535" s="6"/>
    </row>
    <row r="536" ht="15.75" customHeight="1">
      <c r="D536" s="6"/>
      <c r="E536" s="6"/>
    </row>
    <row r="537" ht="15.75" customHeight="1">
      <c r="D537" s="6"/>
      <c r="E537" s="6"/>
    </row>
    <row r="538" ht="15.75" customHeight="1">
      <c r="D538" s="6"/>
      <c r="E538" s="6"/>
    </row>
    <row r="539" ht="15.75" customHeight="1">
      <c r="D539" s="6"/>
      <c r="E539" s="6"/>
    </row>
    <row r="540" ht="15.75" customHeight="1">
      <c r="D540" s="6"/>
      <c r="E540" s="6"/>
    </row>
    <row r="541" ht="15.75" customHeight="1">
      <c r="D541" s="6"/>
      <c r="E541" s="6"/>
    </row>
    <row r="542" ht="15.75" customHeight="1">
      <c r="D542" s="6"/>
      <c r="E542" s="6"/>
    </row>
    <row r="543" ht="15.75" customHeight="1">
      <c r="D543" s="6"/>
      <c r="E543" s="6"/>
    </row>
    <row r="544" ht="15.75" customHeight="1">
      <c r="D544" s="6"/>
      <c r="E544" s="6"/>
    </row>
    <row r="545" ht="15.75" customHeight="1">
      <c r="D545" s="6"/>
      <c r="E545" s="6"/>
    </row>
    <row r="546" ht="15.75" customHeight="1">
      <c r="D546" s="6"/>
      <c r="E546" s="6"/>
    </row>
    <row r="547" ht="15.75" customHeight="1">
      <c r="D547" s="6"/>
      <c r="E547" s="6"/>
    </row>
    <row r="548" ht="15.75" customHeight="1">
      <c r="D548" s="6"/>
      <c r="E548" s="6"/>
    </row>
    <row r="549" ht="15.75" customHeight="1">
      <c r="D549" s="6"/>
      <c r="E549" s="6"/>
    </row>
    <row r="550" ht="15.75" customHeight="1">
      <c r="D550" s="6"/>
      <c r="E550" s="6"/>
    </row>
    <row r="551" ht="15.75" customHeight="1">
      <c r="D551" s="6"/>
      <c r="E551" s="6"/>
    </row>
    <row r="552" ht="15.75" customHeight="1">
      <c r="D552" s="6"/>
      <c r="E552" s="6"/>
    </row>
    <row r="553" ht="15.75" customHeight="1">
      <c r="D553" s="6"/>
      <c r="E553" s="6"/>
    </row>
    <row r="554" ht="15.75" customHeight="1">
      <c r="D554" s="6"/>
      <c r="E554" s="6"/>
    </row>
    <row r="555" ht="15.75" customHeight="1">
      <c r="D555" s="6"/>
      <c r="E555" s="6"/>
    </row>
    <row r="556" ht="15.75" customHeight="1">
      <c r="D556" s="6"/>
      <c r="E556" s="6"/>
    </row>
    <row r="557" ht="15.75" customHeight="1">
      <c r="D557" s="6"/>
      <c r="E557" s="6"/>
    </row>
    <row r="558" ht="15.75" customHeight="1">
      <c r="D558" s="6"/>
      <c r="E558" s="6"/>
    </row>
    <row r="559" ht="15.75" customHeight="1">
      <c r="D559" s="6"/>
      <c r="E559" s="6"/>
    </row>
    <row r="560" ht="15.75" customHeight="1">
      <c r="D560" s="6"/>
      <c r="E560" s="6"/>
    </row>
    <row r="561" ht="15.75" customHeight="1">
      <c r="D561" s="6"/>
      <c r="E561" s="6"/>
    </row>
    <row r="562" ht="15.75" customHeight="1">
      <c r="D562" s="6"/>
      <c r="E562" s="6"/>
    </row>
    <row r="563" ht="15.75" customHeight="1">
      <c r="D563" s="6"/>
      <c r="E563" s="6"/>
    </row>
    <row r="564" ht="15.75" customHeight="1">
      <c r="D564" s="6"/>
      <c r="E564" s="6"/>
    </row>
    <row r="565" ht="15.75" customHeight="1">
      <c r="D565" s="6"/>
      <c r="E565" s="6"/>
    </row>
    <row r="566" ht="15.75" customHeight="1">
      <c r="D566" s="6"/>
      <c r="E566" s="6"/>
    </row>
    <row r="567" ht="15.75" customHeight="1">
      <c r="D567" s="6"/>
      <c r="E567" s="6"/>
    </row>
    <row r="568" ht="15.75" customHeight="1">
      <c r="D568" s="6"/>
      <c r="E568" s="6"/>
    </row>
    <row r="569" ht="15.75" customHeight="1">
      <c r="D569" s="6"/>
      <c r="E569" s="6"/>
    </row>
    <row r="570" ht="15.75" customHeight="1">
      <c r="D570" s="6"/>
      <c r="E570" s="6"/>
    </row>
    <row r="571" ht="15.75" customHeight="1">
      <c r="D571" s="6"/>
      <c r="E571" s="6"/>
    </row>
    <row r="572" ht="15.75" customHeight="1">
      <c r="D572" s="6"/>
      <c r="E572" s="6"/>
    </row>
    <row r="573" ht="15.75" customHeight="1">
      <c r="D573" s="6"/>
      <c r="E573" s="6"/>
    </row>
    <row r="574" ht="15.75" customHeight="1">
      <c r="D574" s="6"/>
      <c r="E574" s="6"/>
    </row>
    <row r="575" ht="15.75" customHeight="1">
      <c r="D575" s="6"/>
      <c r="E575" s="6"/>
    </row>
    <row r="576" ht="15.75" customHeight="1">
      <c r="D576" s="6"/>
      <c r="E576" s="6"/>
    </row>
    <row r="577" ht="15.75" customHeight="1">
      <c r="D577" s="6"/>
      <c r="E577" s="6"/>
    </row>
    <row r="578" ht="15.75" customHeight="1">
      <c r="D578" s="6"/>
      <c r="E578" s="6"/>
    </row>
    <row r="579" ht="15.75" customHeight="1">
      <c r="D579" s="6"/>
      <c r="E579" s="6"/>
    </row>
    <row r="580" ht="15.75" customHeight="1">
      <c r="D580" s="6"/>
      <c r="E580" s="6"/>
    </row>
    <row r="581" ht="15.75" customHeight="1">
      <c r="D581" s="6"/>
      <c r="E581" s="6"/>
    </row>
    <row r="582" ht="15.75" customHeight="1">
      <c r="D582" s="6"/>
      <c r="E582" s="6"/>
    </row>
    <row r="583" ht="15.75" customHeight="1">
      <c r="D583" s="6"/>
      <c r="E583" s="6"/>
    </row>
    <row r="584" ht="15.75" customHeight="1">
      <c r="D584" s="6"/>
      <c r="E584" s="6"/>
    </row>
    <row r="585" ht="15.75" customHeight="1">
      <c r="D585" s="6"/>
      <c r="E585" s="6"/>
    </row>
    <row r="586" ht="15.75" customHeight="1">
      <c r="D586" s="6"/>
      <c r="E586" s="6"/>
    </row>
    <row r="587" ht="15.75" customHeight="1">
      <c r="D587" s="6"/>
      <c r="E587" s="6"/>
    </row>
    <row r="588" ht="15.75" customHeight="1">
      <c r="D588" s="6"/>
      <c r="E588" s="6"/>
    </row>
    <row r="589" ht="15.75" customHeight="1">
      <c r="D589" s="6"/>
      <c r="E589" s="6"/>
    </row>
    <row r="590" ht="15.75" customHeight="1">
      <c r="D590" s="6"/>
      <c r="E590" s="6"/>
    </row>
    <row r="591" ht="15.75" customHeight="1">
      <c r="D591" s="6"/>
      <c r="E591" s="6"/>
    </row>
    <row r="592" ht="15.75" customHeight="1">
      <c r="D592" s="6"/>
      <c r="E592" s="6"/>
    </row>
    <row r="593" ht="15.75" customHeight="1">
      <c r="D593" s="6"/>
      <c r="E593" s="6"/>
    </row>
    <row r="594" ht="15.75" customHeight="1">
      <c r="D594" s="6"/>
      <c r="E594" s="6"/>
    </row>
    <row r="595" ht="15.75" customHeight="1">
      <c r="D595" s="6"/>
      <c r="E595" s="6"/>
    </row>
    <row r="596" ht="15.75" customHeight="1">
      <c r="D596" s="6"/>
      <c r="E596" s="6"/>
    </row>
    <row r="597" ht="15.75" customHeight="1">
      <c r="D597" s="6"/>
      <c r="E597" s="6"/>
    </row>
    <row r="598" ht="15.75" customHeight="1">
      <c r="D598" s="6"/>
      <c r="E598" s="6"/>
    </row>
    <row r="599" ht="15.75" customHeight="1">
      <c r="D599" s="6"/>
      <c r="E599" s="6"/>
    </row>
    <row r="600" ht="15.75" customHeight="1">
      <c r="D600" s="6"/>
      <c r="E600" s="6"/>
    </row>
    <row r="601" ht="15.75" customHeight="1">
      <c r="D601" s="6"/>
      <c r="E601" s="6"/>
    </row>
    <row r="602" ht="15.75" customHeight="1">
      <c r="D602" s="6"/>
      <c r="E602" s="6"/>
    </row>
    <row r="603" ht="15.75" customHeight="1">
      <c r="D603" s="6"/>
      <c r="E603" s="6"/>
    </row>
    <row r="604" ht="15.75" customHeight="1">
      <c r="D604" s="6"/>
      <c r="E604" s="6"/>
    </row>
    <row r="605" ht="15.75" customHeight="1">
      <c r="D605" s="6"/>
      <c r="E605" s="6"/>
    </row>
    <row r="606" ht="15.75" customHeight="1">
      <c r="D606" s="6"/>
      <c r="E606" s="6"/>
    </row>
    <row r="607" ht="15.75" customHeight="1">
      <c r="D607" s="6"/>
      <c r="E607" s="6"/>
    </row>
    <row r="608" ht="15.75" customHeight="1">
      <c r="D608" s="6"/>
      <c r="E608" s="6"/>
    </row>
    <row r="609" ht="15.75" customHeight="1">
      <c r="D609" s="6"/>
      <c r="E609" s="6"/>
    </row>
    <row r="610" ht="15.75" customHeight="1">
      <c r="D610" s="6"/>
      <c r="E610" s="6"/>
    </row>
    <row r="611" ht="15.75" customHeight="1">
      <c r="D611" s="6"/>
      <c r="E611" s="6"/>
    </row>
    <row r="612" ht="15.75" customHeight="1">
      <c r="D612" s="6"/>
      <c r="E612" s="6"/>
    </row>
    <row r="613" ht="15.75" customHeight="1">
      <c r="D613" s="6"/>
      <c r="E613" s="6"/>
    </row>
    <row r="614" ht="15.75" customHeight="1">
      <c r="D614" s="6"/>
      <c r="E614" s="6"/>
    </row>
    <row r="615" ht="15.75" customHeight="1">
      <c r="D615" s="6"/>
      <c r="E615" s="6"/>
    </row>
    <row r="616" ht="15.75" customHeight="1">
      <c r="D616" s="6"/>
      <c r="E616" s="6"/>
    </row>
    <row r="617" ht="15.75" customHeight="1">
      <c r="D617" s="6"/>
      <c r="E617" s="6"/>
    </row>
    <row r="618" ht="15.75" customHeight="1">
      <c r="D618" s="6"/>
      <c r="E618" s="6"/>
    </row>
    <row r="619" ht="15.75" customHeight="1">
      <c r="D619" s="6"/>
      <c r="E619" s="6"/>
    </row>
    <row r="620" ht="15.75" customHeight="1">
      <c r="D620" s="6"/>
      <c r="E620" s="6"/>
    </row>
    <row r="621" ht="15.75" customHeight="1">
      <c r="D621" s="6"/>
      <c r="E621" s="6"/>
    </row>
    <row r="622" ht="15.75" customHeight="1">
      <c r="D622" s="6"/>
      <c r="E622" s="6"/>
    </row>
    <row r="623" ht="15.75" customHeight="1">
      <c r="D623" s="6"/>
      <c r="E623" s="6"/>
    </row>
    <row r="624" ht="15.75" customHeight="1">
      <c r="D624" s="6"/>
      <c r="E624" s="6"/>
    </row>
    <row r="625" ht="15.75" customHeight="1">
      <c r="D625" s="6"/>
      <c r="E625" s="6"/>
    </row>
    <row r="626" ht="15.75" customHeight="1">
      <c r="D626" s="6"/>
      <c r="E626" s="6"/>
    </row>
    <row r="627" ht="15.75" customHeight="1">
      <c r="D627" s="6"/>
      <c r="E627" s="6"/>
    </row>
    <row r="628" ht="15.75" customHeight="1">
      <c r="D628" s="6"/>
      <c r="E628" s="6"/>
    </row>
    <row r="629" ht="15.75" customHeight="1">
      <c r="D629" s="6"/>
      <c r="E629" s="6"/>
    </row>
    <row r="630" ht="15.75" customHeight="1">
      <c r="D630" s="6"/>
      <c r="E630" s="6"/>
    </row>
    <row r="631" ht="15.75" customHeight="1">
      <c r="D631" s="6"/>
      <c r="E631" s="6"/>
    </row>
    <row r="632" ht="15.75" customHeight="1">
      <c r="D632" s="6"/>
      <c r="E632" s="6"/>
    </row>
    <row r="633" ht="15.75" customHeight="1">
      <c r="D633" s="6"/>
      <c r="E633" s="6"/>
    </row>
    <row r="634" ht="15.75" customHeight="1">
      <c r="D634" s="6"/>
      <c r="E634" s="6"/>
    </row>
    <row r="635" ht="15.75" customHeight="1">
      <c r="D635" s="6"/>
      <c r="E635" s="6"/>
    </row>
    <row r="636" ht="15.75" customHeight="1">
      <c r="D636" s="6"/>
      <c r="E636" s="6"/>
    </row>
    <row r="637" ht="15.75" customHeight="1">
      <c r="D637" s="6"/>
      <c r="E637" s="6"/>
    </row>
    <row r="638" ht="15.75" customHeight="1">
      <c r="D638" s="6"/>
      <c r="E638" s="6"/>
    </row>
    <row r="639" ht="15.75" customHeight="1">
      <c r="D639" s="6"/>
      <c r="E639" s="6"/>
    </row>
    <row r="640" ht="15.75" customHeight="1">
      <c r="D640" s="6"/>
      <c r="E640" s="6"/>
    </row>
    <row r="641" ht="15.75" customHeight="1">
      <c r="D641" s="6"/>
      <c r="E641" s="6"/>
    </row>
    <row r="642" ht="15.75" customHeight="1">
      <c r="D642" s="6"/>
      <c r="E642" s="6"/>
    </row>
    <row r="643" ht="15.75" customHeight="1">
      <c r="D643" s="6"/>
      <c r="E643" s="6"/>
    </row>
    <row r="644" ht="15.75" customHeight="1">
      <c r="D644" s="6"/>
      <c r="E644" s="6"/>
    </row>
    <row r="645" ht="15.75" customHeight="1">
      <c r="D645" s="6"/>
      <c r="E645" s="6"/>
    </row>
    <row r="646" ht="15.75" customHeight="1">
      <c r="D646" s="6"/>
      <c r="E646" s="6"/>
    </row>
    <row r="647" ht="15.75" customHeight="1">
      <c r="D647" s="6"/>
      <c r="E647" s="6"/>
    </row>
    <row r="648" ht="15.75" customHeight="1">
      <c r="D648" s="6"/>
      <c r="E648" s="6"/>
    </row>
    <row r="649" ht="15.75" customHeight="1">
      <c r="D649" s="6"/>
      <c r="E649" s="6"/>
    </row>
    <row r="650" ht="15.75" customHeight="1">
      <c r="D650" s="6"/>
      <c r="E650" s="6"/>
    </row>
    <row r="651" ht="15.75" customHeight="1">
      <c r="D651" s="6"/>
      <c r="E651" s="6"/>
    </row>
    <row r="652" ht="15.75" customHeight="1">
      <c r="D652" s="6"/>
      <c r="E652" s="6"/>
    </row>
    <row r="653" ht="15.75" customHeight="1">
      <c r="D653" s="6"/>
      <c r="E653" s="6"/>
    </row>
    <row r="654" ht="15.75" customHeight="1">
      <c r="D654" s="6"/>
      <c r="E654" s="6"/>
    </row>
    <row r="655" ht="15.75" customHeight="1">
      <c r="D655" s="6"/>
      <c r="E655" s="6"/>
    </row>
    <row r="656" ht="15.75" customHeight="1">
      <c r="D656" s="6"/>
      <c r="E656" s="6"/>
    </row>
    <row r="657" ht="15.75" customHeight="1">
      <c r="D657" s="6"/>
      <c r="E657" s="6"/>
    </row>
    <row r="658" ht="15.75" customHeight="1">
      <c r="D658" s="6"/>
      <c r="E658" s="6"/>
    </row>
    <row r="659" ht="15.75" customHeight="1">
      <c r="D659" s="6"/>
      <c r="E659" s="6"/>
    </row>
    <row r="660" ht="15.75" customHeight="1">
      <c r="D660" s="6"/>
      <c r="E660" s="6"/>
    </row>
    <row r="661" ht="15.75" customHeight="1">
      <c r="D661" s="6"/>
      <c r="E661" s="6"/>
    </row>
    <row r="662" ht="15.75" customHeight="1">
      <c r="D662" s="6"/>
      <c r="E662" s="6"/>
    </row>
    <row r="663" ht="15.75" customHeight="1">
      <c r="D663" s="6"/>
      <c r="E663" s="6"/>
    </row>
    <row r="664" ht="15.75" customHeight="1">
      <c r="D664" s="6"/>
      <c r="E664" s="6"/>
    </row>
    <row r="665" ht="15.75" customHeight="1">
      <c r="D665" s="6"/>
      <c r="E665" s="6"/>
    </row>
    <row r="666" ht="15.75" customHeight="1">
      <c r="D666" s="6"/>
      <c r="E666" s="6"/>
    </row>
    <row r="667" ht="15.75" customHeight="1">
      <c r="D667" s="6"/>
      <c r="E667" s="6"/>
    </row>
    <row r="668" ht="15.75" customHeight="1">
      <c r="D668" s="6"/>
      <c r="E668" s="6"/>
    </row>
    <row r="669" ht="15.75" customHeight="1">
      <c r="D669" s="6"/>
      <c r="E669" s="6"/>
    </row>
    <row r="670" ht="15.75" customHeight="1">
      <c r="D670" s="6"/>
      <c r="E670" s="6"/>
    </row>
    <row r="671" ht="15.75" customHeight="1">
      <c r="D671" s="6"/>
      <c r="E671" s="6"/>
    </row>
    <row r="672" ht="15.75" customHeight="1">
      <c r="D672" s="6"/>
      <c r="E672" s="6"/>
    </row>
    <row r="673" ht="15.75" customHeight="1">
      <c r="D673" s="6"/>
      <c r="E673" s="6"/>
    </row>
    <row r="674" ht="15.75" customHeight="1">
      <c r="D674" s="6"/>
      <c r="E674" s="6"/>
    </row>
    <row r="675" ht="15.75" customHeight="1">
      <c r="D675" s="6"/>
      <c r="E675" s="6"/>
    </row>
    <row r="676" ht="15.75" customHeight="1">
      <c r="D676" s="6"/>
      <c r="E676" s="6"/>
    </row>
    <row r="677" ht="15.75" customHeight="1">
      <c r="D677" s="6"/>
      <c r="E677" s="6"/>
    </row>
    <row r="678" ht="15.75" customHeight="1">
      <c r="D678" s="6"/>
      <c r="E678" s="6"/>
    </row>
    <row r="679" ht="15.75" customHeight="1">
      <c r="D679" s="6"/>
      <c r="E679" s="6"/>
    </row>
    <row r="680" ht="15.75" customHeight="1">
      <c r="D680" s="6"/>
      <c r="E680" s="6"/>
    </row>
    <row r="681" ht="15.75" customHeight="1">
      <c r="D681" s="6"/>
      <c r="E681" s="6"/>
    </row>
    <row r="682" ht="15.75" customHeight="1">
      <c r="D682" s="6"/>
      <c r="E682" s="6"/>
    </row>
    <row r="683" ht="15.75" customHeight="1">
      <c r="D683" s="6"/>
      <c r="E683" s="6"/>
    </row>
    <row r="684" ht="15.75" customHeight="1">
      <c r="D684" s="6"/>
      <c r="E684" s="6"/>
    </row>
    <row r="685" ht="15.75" customHeight="1">
      <c r="D685" s="6"/>
      <c r="E685" s="6"/>
    </row>
    <row r="686" ht="15.75" customHeight="1">
      <c r="D686" s="6"/>
      <c r="E686" s="6"/>
    </row>
    <row r="687" ht="15.75" customHeight="1">
      <c r="D687" s="6"/>
      <c r="E687" s="6"/>
    </row>
    <row r="688" ht="15.75" customHeight="1">
      <c r="D688" s="6"/>
      <c r="E688" s="6"/>
    </row>
    <row r="689" ht="15.75" customHeight="1">
      <c r="D689" s="6"/>
      <c r="E689" s="6"/>
    </row>
    <row r="690" ht="15.75" customHeight="1">
      <c r="D690" s="6"/>
      <c r="E690" s="6"/>
    </row>
    <row r="691" ht="15.75" customHeight="1">
      <c r="D691" s="6"/>
      <c r="E691" s="6"/>
    </row>
    <row r="692" ht="15.75" customHeight="1">
      <c r="D692" s="6"/>
      <c r="E692" s="6"/>
    </row>
    <row r="693" ht="15.75" customHeight="1">
      <c r="D693" s="6"/>
      <c r="E693" s="6"/>
    </row>
    <row r="694" ht="15.75" customHeight="1">
      <c r="D694" s="6"/>
      <c r="E694" s="6"/>
    </row>
    <row r="695" ht="15.75" customHeight="1">
      <c r="D695" s="6"/>
      <c r="E695" s="6"/>
    </row>
    <row r="696" ht="15.75" customHeight="1">
      <c r="D696" s="6"/>
      <c r="E696" s="6"/>
    </row>
    <row r="697" ht="15.75" customHeight="1">
      <c r="D697" s="6"/>
      <c r="E697" s="6"/>
    </row>
    <row r="698" ht="15.75" customHeight="1">
      <c r="D698" s="6"/>
      <c r="E698" s="6"/>
    </row>
    <row r="699" ht="15.75" customHeight="1">
      <c r="D699" s="6"/>
      <c r="E699" s="6"/>
    </row>
    <row r="700" ht="15.75" customHeight="1">
      <c r="D700" s="6"/>
      <c r="E700" s="6"/>
    </row>
    <row r="701" ht="15.75" customHeight="1">
      <c r="D701" s="6"/>
      <c r="E701" s="6"/>
    </row>
    <row r="702" ht="15.75" customHeight="1">
      <c r="D702" s="6"/>
      <c r="E702" s="6"/>
    </row>
    <row r="703" ht="15.75" customHeight="1">
      <c r="D703" s="6"/>
      <c r="E703" s="6"/>
    </row>
    <row r="704" ht="15.75" customHeight="1">
      <c r="D704" s="6"/>
      <c r="E704" s="6"/>
    </row>
    <row r="705" ht="15.75" customHeight="1">
      <c r="D705" s="6"/>
      <c r="E705" s="6"/>
    </row>
    <row r="706" ht="15.75" customHeight="1">
      <c r="D706" s="6"/>
      <c r="E706" s="6"/>
    </row>
    <row r="707" ht="15.75" customHeight="1">
      <c r="D707" s="6"/>
      <c r="E707" s="6"/>
    </row>
    <row r="708" ht="15.75" customHeight="1">
      <c r="D708" s="6"/>
      <c r="E708" s="6"/>
    </row>
    <row r="709" ht="15.75" customHeight="1">
      <c r="D709" s="6"/>
      <c r="E709" s="6"/>
    </row>
    <row r="710" ht="15.75" customHeight="1">
      <c r="D710" s="6"/>
      <c r="E710" s="6"/>
    </row>
    <row r="711" ht="15.75" customHeight="1">
      <c r="D711" s="6"/>
      <c r="E711" s="6"/>
    </row>
    <row r="712" ht="15.75" customHeight="1">
      <c r="D712" s="6"/>
      <c r="E712" s="6"/>
    </row>
    <row r="713" ht="15.75" customHeight="1">
      <c r="D713" s="6"/>
      <c r="E713" s="6"/>
    </row>
    <row r="714" ht="15.75" customHeight="1">
      <c r="D714" s="6"/>
      <c r="E714" s="6"/>
    </row>
    <row r="715" ht="15.75" customHeight="1">
      <c r="D715" s="6"/>
      <c r="E715" s="6"/>
    </row>
    <row r="716" ht="15.75" customHeight="1">
      <c r="D716" s="6"/>
      <c r="E716" s="6"/>
    </row>
    <row r="717" ht="15.75" customHeight="1">
      <c r="D717" s="6"/>
      <c r="E717" s="6"/>
    </row>
    <row r="718" ht="15.75" customHeight="1">
      <c r="D718" s="6"/>
      <c r="E718" s="6"/>
    </row>
    <row r="719" ht="15.75" customHeight="1">
      <c r="D719" s="6"/>
      <c r="E719" s="6"/>
    </row>
    <row r="720" ht="15.75" customHeight="1">
      <c r="D720" s="6"/>
      <c r="E720" s="6"/>
    </row>
    <row r="721" ht="15.75" customHeight="1">
      <c r="D721" s="6"/>
      <c r="E721" s="6"/>
    </row>
    <row r="722" ht="15.75" customHeight="1">
      <c r="D722" s="6"/>
      <c r="E722" s="6"/>
    </row>
    <row r="723" ht="15.75" customHeight="1">
      <c r="D723" s="6"/>
      <c r="E723" s="6"/>
    </row>
    <row r="724" ht="15.75" customHeight="1">
      <c r="D724" s="6"/>
      <c r="E724" s="6"/>
    </row>
    <row r="725" ht="15.75" customHeight="1">
      <c r="D725" s="6"/>
      <c r="E725" s="6"/>
    </row>
    <row r="726" ht="15.75" customHeight="1">
      <c r="D726" s="6"/>
      <c r="E726" s="6"/>
    </row>
    <row r="727" ht="15.75" customHeight="1">
      <c r="D727" s="6"/>
      <c r="E727" s="6"/>
    </row>
    <row r="728" ht="15.75" customHeight="1">
      <c r="D728" s="6"/>
      <c r="E728" s="6"/>
    </row>
    <row r="729" ht="15.75" customHeight="1">
      <c r="D729" s="6"/>
      <c r="E729" s="6"/>
    </row>
    <row r="730" ht="15.75" customHeight="1">
      <c r="D730" s="6"/>
      <c r="E730" s="6"/>
    </row>
    <row r="731" ht="15.75" customHeight="1">
      <c r="D731" s="6"/>
      <c r="E731" s="6"/>
    </row>
    <row r="732" ht="15.75" customHeight="1">
      <c r="D732" s="6"/>
      <c r="E732" s="6"/>
    </row>
    <row r="733" ht="15.75" customHeight="1">
      <c r="D733" s="6"/>
      <c r="E733" s="6"/>
    </row>
    <row r="734" ht="15.75" customHeight="1">
      <c r="D734" s="6"/>
      <c r="E734" s="6"/>
    </row>
    <row r="735" ht="15.75" customHeight="1">
      <c r="D735" s="6"/>
      <c r="E735" s="6"/>
    </row>
    <row r="736" ht="15.75" customHeight="1">
      <c r="D736" s="6"/>
      <c r="E736" s="6"/>
    </row>
    <row r="737" ht="15.75" customHeight="1">
      <c r="D737" s="6"/>
      <c r="E737" s="6"/>
    </row>
    <row r="738" ht="15.75" customHeight="1">
      <c r="D738" s="6"/>
      <c r="E738" s="6"/>
    </row>
    <row r="739" ht="15.75" customHeight="1">
      <c r="D739" s="6"/>
      <c r="E739" s="6"/>
    </row>
    <row r="740" ht="15.75" customHeight="1">
      <c r="D740" s="6"/>
      <c r="E740" s="6"/>
    </row>
    <row r="741" ht="15.75" customHeight="1">
      <c r="D741" s="6"/>
      <c r="E741" s="6"/>
    </row>
    <row r="742" ht="15.75" customHeight="1">
      <c r="D742" s="6"/>
      <c r="E742" s="6"/>
    </row>
    <row r="743" ht="15.75" customHeight="1">
      <c r="D743" s="6"/>
      <c r="E743" s="6"/>
    </row>
    <row r="744" ht="15.75" customHeight="1">
      <c r="D744" s="6"/>
      <c r="E744" s="6"/>
    </row>
    <row r="745" ht="15.75" customHeight="1">
      <c r="D745" s="6"/>
      <c r="E745" s="6"/>
    </row>
    <row r="746" ht="15.75" customHeight="1">
      <c r="D746" s="6"/>
      <c r="E746" s="6"/>
    </row>
    <row r="747" ht="15.75" customHeight="1">
      <c r="D747" s="6"/>
      <c r="E747" s="6"/>
    </row>
    <row r="748" ht="15.75" customHeight="1">
      <c r="D748" s="6"/>
      <c r="E748" s="6"/>
    </row>
    <row r="749" ht="15.75" customHeight="1">
      <c r="D749" s="6"/>
      <c r="E749" s="6"/>
    </row>
    <row r="750" ht="15.75" customHeight="1">
      <c r="D750" s="6"/>
      <c r="E750" s="6"/>
    </row>
    <row r="751" ht="15.75" customHeight="1">
      <c r="D751" s="6"/>
      <c r="E751" s="6"/>
    </row>
    <row r="752" ht="15.75" customHeight="1">
      <c r="D752" s="6"/>
      <c r="E752" s="6"/>
    </row>
    <row r="753" ht="15.75" customHeight="1">
      <c r="D753" s="6"/>
      <c r="E753" s="6"/>
    </row>
    <row r="754" ht="15.75" customHeight="1">
      <c r="D754" s="6"/>
      <c r="E754" s="6"/>
    </row>
    <row r="755" ht="15.75" customHeight="1">
      <c r="D755" s="6"/>
      <c r="E755" s="6"/>
    </row>
    <row r="756" ht="15.75" customHeight="1">
      <c r="D756" s="6"/>
      <c r="E756" s="6"/>
    </row>
    <row r="757" ht="15.75" customHeight="1">
      <c r="D757" s="6"/>
      <c r="E757" s="6"/>
    </row>
    <row r="758" ht="15.75" customHeight="1">
      <c r="D758" s="6"/>
      <c r="E758" s="6"/>
    </row>
    <row r="759" ht="15.75" customHeight="1">
      <c r="D759" s="6"/>
      <c r="E759" s="6"/>
    </row>
    <row r="760" ht="15.75" customHeight="1">
      <c r="D760" s="6"/>
      <c r="E760" s="6"/>
    </row>
    <row r="761" ht="15.75" customHeight="1">
      <c r="D761" s="6"/>
      <c r="E761" s="6"/>
    </row>
    <row r="762" ht="15.75" customHeight="1">
      <c r="D762" s="6"/>
      <c r="E762" s="6"/>
    </row>
    <row r="763" ht="15.75" customHeight="1">
      <c r="D763" s="6"/>
      <c r="E763" s="6"/>
    </row>
    <row r="764" ht="15.75" customHeight="1">
      <c r="D764" s="6"/>
      <c r="E764" s="6"/>
    </row>
    <row r="765" ht="15.75" customHeight="1">
      <c r="D765" s="6"/>
      <c r="E765" s="6"/>
    </row>
    <row r="766" ht="15.75" customHeight="1">
      <c r="D766" s="6"/>
      <c r="E766" s="6"/>
    </row>
    <row r="767" ht="15.75" customHeight="1">
      <c r="D767" s="6"/>
      <c r="E767" s="6"/>
    </row>
    <row r="768" ht="15.75" customHeight="1">
      <c r="D768" s="6"/>
      <c r="E768" s="6"/>
    </row>
    <row r="769" ht="15.75" customHeight="1">
      <c r="D769" s="6"/>
      <c r="E769" s="6"/>
    </row>
    <row r="770" ht="15.75" customHeight="1">
      <c r="D770" s="6"/>
      <c r="E770" s="6"/>
    </row>
    <row r="771" ht="15.75" customHeight="1">
      <c r="D771" s="6"/>
      <c r="E771" s="6"/>
    </row>
    <row r="772" ht="15.75" customHeight="1">
      <c r="D772" s="6"/>
      <c r="E772" s="6"/>
    </row>
    <row r="773" ht="15.75" customHeight="1">
      <c r="D773" s="6"/>
      <c r="E773" s="6"/>
    </row>
    <row r="774" ht="15.75" customHeight="1">
      <c r="D774" s="6"/>
      <c r="E774" s="6"/>
    </row>
    <row r="775" ht="15.75" customHeight="1">
      <c r="D775" s="6"/>
      <c r="E775" s="6"/>
    </row>
    <row r="776" ht="15.75" customHeight="1">
      <c r="D776" s="6"/>
      <c r="E776" s="6"/>
    </row>
    <row r="777" ht="15.75" customHeight="1">
      <c r="D777" s="6"/>
      <c r="E777" s="6"/>
    </row>
    <row r="778" ht="15.75" customHeight="1">
      <c r="D778" s="6"/>
      <c r="E778" s="6"/>
    </row>
    <row r="779" ht="15.75" customHeight="1">
      <c r="D779" s="6"/>
      <c r="E779" s="6"/>
    </row>
    <row r="780" ht="15.75" customHeight="1">
      <c r="D780" s="6"/>
      <c r="E780" s="6"/>
    </row>
    <row r="781" ht="15.75" customHeight="1">
      <c r="D781" s="6"/>
      <c r="E781" s="6"/>
    </row>
    <row r="782" ht="15.75" customHeight="1">
      <c r="D782" s="6"/>
      <c r="E782" s="6"/>
    </row>
    <row r="783" ht="15.75" customHeight="1">
      <c r="D783" s="6"/>
      <c r="E783" s="6"/>
    </row>
    <row r="784" ht="15.75" customHeight="1">
      <c r="D784" s="6"/>
      <c r="E784" s="6"/>
    </row>
    <row r="785" ht="15.75" customHeight="1">
      <c r="D785" s="6"/>
      <c r="E785" s="6"/>
    </row>
    <row r="786" ht="15.75" customHeight="1">
      <c r="D786" s="6"/>
      <c r="E786" s="6"/>
    </row>
    <row r="787" ht="15.75" customHeight="1">
      <c r="D787" s="6"/>
      <c r="E787" s="6"/>
    </row>
    <row r="788" ht="15.75" customHeight="1">
      <c r="D788" s="6"/>
      <c r="E788" s="6"/>
    </row>
    <row r="789" ht="15.75" customHeight="1">
      <c r="D789" s="6"/>
      <c r="E789" s="6"/>
    </row>
    <row r="790" ht="15.75" customHeight="1">
      <c r="D790" s="6"/>
      <c r="E790" s="6"/>
    </row>
    <row r="791" ht="15.75" customHeight="1">
      <c r="D791" s="6"/>
      <c r="E791" s="6"/>
    </row>
    <row r="792" ht="15.75" customHeight="1">
      <c r="D792" s="6"/>
      <c r="E792" s="6"/>
    </row>
    <row r="793" ht="15.75" customHeight="1">
      <c r="D793" s="6"/>
      <c r="E793" s="6"/>
    </row>
    <row r="794" ht="15.75" customHeight="1">
      <c r="D794" s="6"/>
      <c r="E794" s="6"/>
    </row>
    <row r="795" ht="15.75" customHeight="1">
      <c r="D795" s="6"/>
      <c r="E795" s="6"/>
    </row>
    <row r="796" ht="15.75" customHeight="1">
      <c r="D796" s="6"/>
      <c r="E796" s="6"/>
    </row>
    <row r="797" ht="15.75" customHeight="1">
      <c r="D797" s="6"/>
      <c r="E797" s="6"/>
    </row>
    <row r="798" ht="15.75" customHeight="1">
      <c r="D798" s="6"/>
      <c r="E798" s="6"/>
    </row>
    <row r="799" ht="15.75" customHeight="1">
      <c r="D799" s="6"/>
      <c r="E799" s="6"/>
    </row>
    <row r="800" ht="15.75" customHeight="1">
      <c r="D800" s="6"/>
      <c r="E800" s="6"/>
    </row>
    <row r="801" ht="15.75" customHeight="1">
      <c r="D801" s="6"/>
      <c r="E801" s="6"/>
    </row>
    <row r="802" ht="15.75" customHeight="1">
      <c r="D802" s="6"/>
      <c r="E802" s="6"/>
    </row>
    <row r="803" ht="15.75" customHeight="1">
      <c r="D803" s="6"/>
      <c r="E803" s="6"/>
    </row>
    <row r="804" ht="15.75" customHeight="1">
      <c r="D804" s="6"/>
      <c r="E804" s="6"/>
    </row>
    <row r="805" ht="15.75" customHeight="1">
      <c r="D805" s="6"/>
      <c r="E805" s="6"/>
    </row>
    <row r="806" ht="15.75" customHeight="1">
      <c r="D806" s="6"/>
      <c r="E806" s="6"/>
    </row>
    <row r="807" ht="15.75" customHeight="1">
      <c r="D807" s="6"/>
      <c r="E807" s="6"/>
    </row>
    <row r="808" ht="15.75" customHeight="1">
      <c r="D808" s="6"/>
      <c r="E808" s="6"/>
    </row>
    <row r="809" ht="15.75" customHeight="1">
      <c r="D809" s="6"/>
      <c r="E809" s="6"/>
    </row>
    <row r="810" ht="15.75" customHeight="1">
      <c r="D810" s="6"/>
      <c r="E810" s="6"/>
    </row>
    <row r="811" ht="15.75" customHeight="1">
      <c r="D811" s="6"/>
      <c r="E811" s="6"/>
    </row>
    <row r="812" ht="15.75" customHeight="1">
      <c r="D812" s="6"/>
      <c r="E812" s="6"/>
    </row>
    <row r="813" ht="15.75" customHeight="1">
      <c r="D813" s="6"/>
      <c r="E813" s="6"/>
    </row>
    <row r="814" ht="15.75" customHeight="1">
      <c r="D814" s="6"/>
      <c r="E814" s="6"/>
    </row>
    <row r="815" ht="15.75" customHeight="1">
      <c r="D815" s="6"/>
      <c r="E815" s="6"/>
    </row>
    <row r="816" ht="15.75" customHeight="1">
      <c r="D816" s="6"/>
      <c r="E816" s="6"/>
    </row>
    <row r="817" ht="15.75" customHeight="1">
      <c r="D817" s="6"/>
      <c r="E817" s="6"/>
    </row>
    <row r="818" ht="15.75" customHeight="1">
      <c r="D818" s="6"/>
      <c r="E818" s="6"/>
    </row>
    <row r="819" ht="15.75" customHeight="1">
      <c r="D819" s="6"/>
      <c r="E819" s="6"/>
    </row>
    <row r="820" ht="15.75" customHeight="1">
      <c r="D820" s="6"/>
      <c r="E820" s="6"/>
    </row>
    <row r="821" ht="15.75" customHeight="1">
      <c r="D821" s="6"/>
      <c r="E821" s="6"/>
    </row>
    <row r="822" ht="15.75" customHeight="1">
      <c r="D822" s="6"/>
      <c r="E822" s="6"/>
    </row>
    <row r="823" ht="15.75" customHeight="1">
      <c r="D823" s="6"/>
      <c r="E823" s="6"/>
    </row>
    <row r="824" ht="15.75" customHeight="1">
      <c r="D824" s="6"/>
      <c r="E824" s="6"/>
    </row>
    <row r="825" ht="15.75" customHeight="1">
      <c r="D825" s="6"/>
      <c r="E825" s="6"/>
    </row>
    <row r="826" ht="15.75" customHeight="1">
      <c r="D826" s="6"/>
      <c r="E826" s="6"/>
    </row>
    <row r="827" ht="15.75" customHeight="1">
      <c r="D827" s="6"/>
      <c r="E827" s="6"/>
    </row>
    <row r="828" ht="15.75" customHeight="1">
      <c r="D828" s="6"/>
      <c r="E828" s="6"/>
    </row>
    <row r="829" ht="15.75" customHeight="1">
      <c r="D829" s="6"/>
      <c r="E829" s="6"/>
    </row>
    <row r="830" ht="15.75" customHeight="1">
      <c r="D830" s="6"/>
      <c r="E830" s="6"/>
    </row>
    <row r="831" ht="15.75" customHeight="1">
      <c r="D831" s="6"/>
      <c r="E831" s="6"/>
    </row>
    <row r="832" ht="15.75" customHeight="1">
      <c r="D832" s="6"/>
      <c r="E832" s="6"/>
    </row>
    <row r="833" ht="15.75" customHeight="1">
      <c r="D833" s="6"/>
      <c r="E833" s="6"/>
    </row>
    <row r="834" ht="15.75" customHeight="1">
      <c r="D834" s="6"/>
      <c r="E834" s="6"/>
    </row>
    <row r="835" ht="15.75" customHeight="1">
      <c r="D835" s="6"/>
      <c r="E835" s="6"/>
    </row>
    <row r="836" ht="15.75" customHeight="1">
      <c r="D836" s="6"/>
      <c r="E836" s="6"/>
    </row>
    <row r="837" ht="15.75" customHeight="1">
      <c r="D837" s="6"/>
      <c r="E837" s="6"/>
    </row>
    <row r="838" ht="15.75" customHeight="1">
      <c r="D838" s="6"/>
      <c r="E838" s="6"/>
    </row>
    <row r="839" ht="15.75" customHeight="1">
      <c r="D839" s="6"/>
      <c r="E839" s="6"/>
    </row>
    <row r="840" ht="15.75" customHeight="1">
      <c r="D840" s="6"/>
      <c r="E840" s="6"/>
    </row>
    <row r="841" ht="15.75" customHeight="1">
      <c r="D841" s="6"/>
      <c r="E841" s="6"/>
    </row>
    <row r="842" ht="15.75" customHeight="1">
      <c r="D842" s="6"/>
      <c r="E842" s="6"/>
    </row>
    <row r="843" ht="15.75" customHeight="1">
      <c r="D843" s="6"/>
      <c r="E843" s="6"/>
    </row>
    <row r="844" ht="15.75" customHeight="1">
      <c r="D844" s="6"/>
      <c r="E844" s="6"/>
    </row>
    <row r="845" ht="15.75" customHeight="1">
      <c r="D845" s="6"/>
      <c r="E845" s="6"/>
    </row>
    <row r="846" ht="15.75" customHeight="1">
      <c r="D846" s="6"/>
      <c r="E846" s="6"/>
    </row>
    <row r="847" ht="15.75" customHeight="1">
      <c r="D847" s="6"/>
      <c r="E847" s="6"/>
    </row>
    <row r="848" ht="15.75" customHeight="1">
      <c r="D848" s="6"/>
      <c r="E848" s="6"/>
    </row>
    <row r="849" ht="15.75" customHeight="1">
      <c r="D849" s="6"/>
      <c r="E849" s="6"/>
    </row>
    <row r="850" ht="15.75" customHeight="1">
      <c r="D850" s="6"/>
      <c r="E850" s="6"/>
    </row>
    <row r="851" ht="15.75" customHeight="1">
      <c r="D851" s="6"/>
      <c r="E851" s="6"/>
    </row>
    <row r="852" ht="15.75" customHeight="1">
      <c r="D852" s="6"/>
      <c r="E852" s="6"/>
    </row>
    <row r="853" ht="15.75" customHeight="1">
      <c r="D853" s="6"/>
      <c r="E853" s="6"/>
    </row>
    <row r="854" ht="15.75" customHeight="1">
      <c r="D854" s="6"/>
      <c r="E854" s="6"/>
    </row>
    <row r="855" ht="15.75" customHeight="1">
      <c r="D855" s="6"/>
      <c r="E855" s="6"/>
    </row>
    <row r="856" ht="15.75" customHeight="1">
      <c r="D856" s="6"/>
      <c r="E856" s="6"/>
    </row>
    <row r="857" ht="15.75" customHeight="1">
      <c r="D857" s="6"/>
      <c r="E857" s="6"/>
    </row>
    <row r="858" ht="15.75" customHeight="1">
      <c r="D858" s="6"/>
      <c r="E858" s="6"/>
    </row>
    <row r="859" ht="15.75" customHeight="1">
      <c r="D859" s="6"/>
      <c r="E859" s="6"/>
    </row>
    <row r="860" ht="15.75" customHeight="1">
      <c r="D860" s="6"/>
      <c r="E860" s="6"/>
    </row>
    <row r="861" ht="15.75" customHeight="1">
      <c r="D861" s="6"/>
      <c r="E861" s="6"/>
    </row>
    <row r="862" ht="15.75" customHeight="1">
      <c r="D862" s="6"/>
      <c r="E862" s="6"/>
    </row>
    <row r="863" ht="15.75" customHeight="1">
      <c r="D863" s="6"/>
      <c r="E863" s="6"/>
    </row>
    <row r="864" ht="15.75" customHeight="1">
      <c r="D864" s="6"/>
      <c r="E864" s="6"/>
    </row>
    <row r="865" ht="15.75" customHeight="1">
      <c r="D865" s="6"/>
      <c r="E865" s="6"/>
    </row>
    <row r="866" ht="15.75" customHeight="1">
      <c r="D866" s="6"/>
      <c r="E866" s="6"/>
    </row>
    <row r="867" ht="15.75" customHeight="1">
      <c r="D867" s="6"/>
      <c r="E867" s="6"/>
    </row>
    <row r="868" ht="15.75" customHeight="1">
      <c r="D868" s="6"/>
      <c r="E868" s="6"/>
    </row>
    <row r="869" ht="15.75" customHeight="1">
      <c r="D869" s="6"/>
      <c r="E869" s="6"/>
    </row>
    <row r="870" ht="15.75" customHeight="1">
      <c r="D870" s="6"/>
      <c r="E870" s="6"/>
    </row>
    <row r="871" ht="15.75" customHeight="1">
      <c r="D871" s="6"/>
      <c r="E871" s="6"/>
    </row>
    <row r="872" ht="15.75" customHeight="1">
      <c r="D872" s="6"/>
      <c r="E872" s="6"/>
    </row>
    <row r="873" ht="15.75" customHeight="1">
      <c r="D873" s="6"/>
      <c r="E873" s="6"/>
    </row>
    <row r="874" ht="15.75" customHeight="1">
      <c r="D874" s="6"/>
      <c r="E874" s="6"/>
    </row>
    <row r="875" ht="15.75" customHeight="1">
      <c r="D875" s="6"/>
      <c r="E875" s="6"/>
    </row>
    <row r="876" ht="15.75" customHeight="1">
      <c r="D876" s="6"/>
      <c r="E876" s="6"/>
    </row>
    <row r="877" ht="15.75" customHeight="1">
      <c r="D877" s="6"/>
      <c r="E877" s="6"/>
    </row>
    <row r="878" ht="15.75" customHeight="1">
      <c r="D878" s="6"/>
      <c r="E878" s="6"/>
    </row>
    <row r="879" ht="15.75" customHeight="1">
      <c r="D879" s="6"/>
      <c r="E879" s="6"/>
    </row>
    <row r="880" ht="15.75" customHeight="1">
      <c r="D880" s="6"/>
      <c r="E880" s="6"/>
    </row>
    <row r="881" ht="15.75" customHeight="1">
      <c r="D881" s="6"/>
      <c r="E881" s="6"/>
    </row>
    <row r="882" ht="15.75" customHeight="1">
      <c r="D882" s="6"/>
      <c r="E882" s="6"/>
    </row>
    <row r="883" ht="15.75" customHeight="1">
      <c r="D883" s="6"/>
      <c r="E883" s="6"/>
    </row>
    <row r="884" ht="15.75" customHeight="1">
      <c r="D884" s="6"/>
      <c r="E884" s="6"/>
    </row>
    <row r="885" ht="15.75" customHeight="1">
      <c r="D885" s="6"/>
      <c r="E885" s="6"/>
    </row>
    <row r="886" ht="15.75" customHeight="1">
      <c r="D886" s="6"/>
      <c r="E886" s="6"/>
    </row>
    <row r="887" ht="15.75" customHeight="1">
      <c r="D887" s="6"/>
      <c r="E887" s="6"/>
    </row>
    <row r="888" ht="15.75" customHeight="1">
      <c r="D888" s="6"/>
      <c r="E888" s="6"/>
    </row>
    <row r="889" ht="15.75" customHeight="1">
      <c r="D889" s="6"/>
      <c r="E889" s="6"/>
    </row>
    <row r="890" ht="15.75" customHeight="1">
      <c r="D890" s="6"/>
      <c r="E890" s="6"/>
    </row>
    <row r="891" ht="15.75" customHeight="1">
      <c r="D891" s="6"/>
      <c r="E891" s="6"/>
    </row>
    <row r="892" ht="15.75" customHeight="1">
      <c r="D892" s="6"/>
      <c r="E892" s="6"/>
    </row>
    <row r="893" ht="15.75" customHeight="1">
      <c r="D893" s="6"/>
      <c r="E893" s="6"/>
    </row>
    <row r="894" ht="15.75" customHeight="1">
      <c r="D894" s="6"/>
      <c r="E894" s="6"/>
    </row>
    <row r="895" ht="15.75" customHeight="1">
      <c r="D895" s="6"/>
      <c r="E895" s="6"/>
    </row>
    <row r="896" ht="15.75" customHeight="1">
      <c r="D896" s="6"/>
      <c r="E896" s="6"/>
    </row>
    <row r="897" ht="15.75" customHeight="1">
      <c r="D897" s="6"/>
      <c r="E897" s="6"/>
    </row>
    <row r="898" ht="15.75" customHeight="1">
      <c r="D898" s="6"/>
      <c r="E898" s="6"/>
    </row>
    <row r="899" ht="15.75" customHeight="1">
      <c r="D899" s="6"/>
      <c r="E899" s="6"/>
    </row>
    <row r="900" ht="15.75" customHeight="1">
      <c r="D900" s="6"/>
      <c r="E900" s="6"/>
    </row>
    <row r="901" ht="15.75" customHeight="1">
      <c r="D901" s="6"/>
      <c r="E901" s="6"/>
    </row>
    <row r="902" ht="15.75" customHeight="1">
      <c r="D902" s="6"/>
      <c r="E902" s="6"/>
    </row>
    <row r="903" ht="15.75" customHeight="1">
      <c r="D903" s="6"/>
      <c r="E903" s="6"/>
    </row>
    <row r="904" ht="15.75" customHeight="1">
      <c r="D904" s="6"/>
      <c r="E904" s="6"/>
    </row>
    <row r="905" ht="15.75" customHeight="1">
      <c r="D905" s="6"/>
      <c r="E905" s="6"/>
    </row>
    <row r="906" ht="15.75" customHeight="1">
      <c r="D906" s="6"/>
      <c r="E906" s="6"/>
    </row>
    <row r="907" ht="15.75" customHeight="1">
      <c r="D907" s="6"/>
      <c r="E907" s="6"/>
    </row>
    <row r="908" ht="15.75" customHeight="1">
      <c r="D908" s="6"/>
      <c r="E908" s="6"/>
    </row>
    <row r="909" ht="15.75" customHeight="1">
      <c r="D909" s="6"/>
      <c r="E909" s="6"/>
    </row>
    <row r="910" ht="15.75" customHeight="1">
      <c r="D910" s="6"/>
      <c r="E910" s="6"/>
    </row>
    <row r="911" ht="15.75" customHeight="1">
      <c r="D911" s="6"/>
      <c r="E911" s="6"/>
    </row>
    <row r="912" ht="15.75" customHeight="1">
      <c r="D912" s="6"/>
      <c r="E912" s="6"/>
    </row>
    <row r="913" ht="15.75" customHeight="1">
      <c r="D913" s="6"/>
      <c r="E913" s="6"/>
    </row>
    <row r="914" ht="15.75" customHeight="1">
      <c r="D914" s="6"/>
      <c r="E914" s="6"/>
    </row>
    <row r="915" ht="15.75" customHeight="1">
      <c r="D915" s="6"/>
      <c r="E915" s="6"/>
    </row>
    <row r="916" ht="15.75" customHeight="1">
      <c r="D916" s="6"/>
      <c r="E916" s="6"/>
    </row>
    <row r="917" ht="15.75" customHeight="1">
      <c r="D917" s="6"/>
      <c r="E917" s="6"/>
    </row>
    <row r="918" ht="15.75" customHeight="1">
      <c r="D918" s="6"/>
      <c r="E918" s="6"/>
    </row>
    <row r="919" ht="15.75" customHeight="1">
      <c r="D919" s="6"/>
      <c r="E919" s="6"/>
    </row>
    <row r="920" ht="15.75" customHeight="1">
      <c r="D920" s="6"/>
      <c r="E920" s="6"/>
    </row>
    <row r="921" ht="15.75" customHeight="1">
      <c r="D921" s="6"/>
      <c r="E921" s="6"/>
    </row>
    <row r="922" ht="15.75" customHeight="1">
      <c r="D922" s="6"/>
      <c r="E922" s="6"/>
    </row>
    <row r="923" ht="15.75" customHeight="1">
      <c r="D923" s="6"/>
      <c r="E923" s="6"/>
    </row>
    <row r="924" ht="15.75" customHeight="1">
      <c r="D924" s="6"/>
      <c r="E924" s="6"/>
    </row>
    <row r="925" ht="15.75" customHeight="1">
      <c r="D925" s="6"/>
      <c r="E925" s="6"/>
    </row>
    <row r="926" ht="15.75" customHeight="1">
      <c r="D926" s="6"/>
      <c r="E926" s="6"/>
    </row>
    <row r="927" ht="15.75" customHeight="1">
      <c r="D927" s="6"/>
      <c r="E927" s="6"/>
    </row>
    <row r="928" ht="15.75" customHeight="1">
      <c r="D928" s="6"/>
      <c r="E928" s="6"/>
    </row>
    <row r="929" ht="15.75" customHeight="1">
      <c r="D929" s="6"/>
      <c r="E929" s="6"/>
    </row>
    <row r="930" ht="15.75" customHeight="1">
      <c r="D930" s="6"/>
      <c r="E930" s="6"/>
    </row>
    <row r="931" ht="15.75" customHeight="1">
      <c r="D931" s="6"/>
      <c r="E931" s="6"/>
    </row>
    <row r="932" ht="15.75" customHeight="1">
      <c r="D932" s="6"/>
      <c r="E932" s="6"/>
    </row>
    <row r="933" ht="15.75" customHeight="1">
      <c r="D933" s="6"/>
      <c r="E933" s="6"/>
    </row>
    <row r="934" ht="15.75" customHeight="1">
      <c r="D934" s="6"/>
      <c r="E934" s="6"/>
    </row>
    <row r="935" ht="15.75" customHeight="1">
      <c r="D935" s="6"/>
      <c r="E935" s="6"/>
    </row>
    <row r="936" ht="15.75" customHeight="1">
      <c r="D936" s="6"/>
      <c r="E936" s="6"/>
    </row>
    <row r="937" ht="15.75" customHeight="1">
      <c r="D937" s="6"/>
      <c r="E937" s="6"/>
    </row>
    <row r="938" ht="15.75" customHeight="1">
      <c r="D938" s="6"/>
      <c r="E938" s="6"/>
    </row>
    <row r="939" ht="15.75" customHeight="1">
      <c r="D939" s="6"/>
      <c r="E939" s="6"/>
    </row>
    <row r="940" ht="15.75" customHeight="1">
      <c r="D940" s="6"/>
      <c r="E940" s="6"/>
    </row>
    <row r="941" ht="15.75" customHeight="1">
      <c r="D941" s="6"/>
      <c r="E941" s="6"/>
    </row>
    <row r="942" ht="15.75" customHeight="1">
      <c r="D942" s="6"/>
      <c r="E942" s="6"/>
    </row>
    <row r="943" ht="15.75" customHeight="1">
      <c r="D943" s="6"/>
      <c r="E943" s="6"/>
    </row>
    <row r="944" ht="15.75" customHeight="1">
      <c r="D944" s="6"/>
      <c r="E944" s="6"/>
    </row>
    <row r="945" ht="15.75" customHeight="1">
      <c r="D945" s="6"/>
      <c r="E945" s="6"/>
    </row>
    <row r="946" ht="15.75" customHeight="1">
      <c r="D946" s="6"/>
      <c r="E946" s="6"/>
    </row>
    <row r="947" ht="15.75" customHeight="1">
      <c r="D947" s="6"/>
      <c r="E947" s="6"/>
    </row>
    <row r="948" ht="15.75" customHeight="1">
      <c r="D948" s="6"/>
      <c r="E948" s="6"/>
    </row>
    <row r="949" ht="15.75" customHeight="1">
      <c r="D949" s="6"/>
      <c r="E949" s="6"/>
    </row>
    <row r="950" ht="15.75" customHeight="1">
      <c r="D950" s="6"/>
      <c r="E950" s="6"/>
    </row>
    <row r="951" ht="15.75" customHeight="1">
      <c r="D951" s="6"/>
      <c r="E951" s="6"/>
    </row>
    <row r="952" ht="15.75" customHeight="1">
      <c r="D952" s="6"/>
      <c r="E952" s="6"/>
    </row>
    <row r="953" ht="15.75" customHeight="1">
      <c r="D953" s="6"/>
      <c r="E953" s="6"/>
    </row>
    <row r="954" ht="15.75" customHeight="1">
      <c r="D954" s="6"/>
      <c r="E954" s="6"/>
    </row>
    <row r="955" ht="15.75" customHeight="1">
      <c r="D955" s="6"/>
      <c r="E955" s="6"/>
    </row>
    <row r="956" ht="15.75" customHeight="1">
      <c r="D956" s="6"/>
      <c r="E956" s="6"/>
    </row>
    <row r="957" ht="15.75" customHeight="1">
      <c r="D957" s="6"/>
      <c r="E957" s="6"/>
    </row>
    <row r="958" ht="15.75" customHeight="1">
      <c r="D958" s="6"/>
      <c r="E958" s="6"/>
    </row>
    <row r="959" ht="15.75" customHeight="1">
      <c r="D959" s="6"/>
      <c r="E959" s="6"/>
    </row>
    <row r="960" ht="15.75" customHeight="1">
      <c r="D960" s="6"/>
      <c r="E960" s="6"/>
    </row>
    <row r="961" ht="15.75" customHeight="1">
      <c r="D961" s="6"/>
      <c r="E961" s="6"/>
    </row>
    <row r="962" ht="15.75" customHeight="1">
      <c r="D962" s="6"/>
      <c r="E962" s="6"/>
    </row>
    <row r="963" ht="15.75" customHeight="1">
      <c r="D963" s="6"/>
      <c r="E963" s="6"/>
    </row>
    <row r="964" ht="15.75" customHeight="1">
      <c r="D964" s="6"/>
      <c r="E964" s="6"/>
    </row>
    <row r="965" ht="15.75" customHeight="1">
      <c r="D965" s="6"/>
      <c r="E965" s="6"/>
    </row>
    <row r="966" ht="15.75" customHeight="1">
      <c r="D966" s="6"/>
      <c r="E966" s="6"/>
    </row>
    <row r="967" ht="15.75" customHeight="1">
      <c r="D967" s="6"/>
      <c r="E967" s="6"/>
    </row>
    <row r="968" ht="15.75" customHeight="1">
      <c r="D968" s="6"/>
      <c r="E968" s="6"/>
    </row>
    <row r="969" ht="15.75" customHeight="1">
      <c r="D969" s="6"/>
      <c r="E969" s="6"/>
    </row>
    <row r="970" ht="15.75" customHeight="1">
      <c r="D970" s="6"/>
      <c r="E970" s="6"/>
    </row>
    <row r="971" ht="15.75" customHeight="1">
      <c r="D971" s="6"/>
      <c r="E971" s="6"/>
    </row>
    <row r="972" ht="15.75" customHeight="1">
      <c r="D972" s="6"/>
      <c r="E972" s="6"/>
    </row>
    <row r="973" ht="15.75" customHeight="1">
      <c r="D973" s="6"/>
      <c r="E973" s="6"/>
    </row>
    <row r="974" ht="15.75" customHeight="1">
      <c r="D974" s="6"/>
      <c r="E974" s="6"/>
    </row>
    <row r="975" ht="15.75" customHeight="1">
      <c r="D975" s="6"/>
      <c r="E975" s="6"/>
    </row>
    <row r="976" ht="15.75" customHeight="1">
      <c r="D976" s="6"/>
      <c r="E976" s="6"/>
    </row>
    <row r="977" ht="15.75" customHeight="1">
      <c r="D977" s="6"/>
      <c r="E977" s="6"/>
    </row>
    <row r="978" ht="15.75" customHeight="1">
      <c r="D978" s="6"/>
      <c r="E978" s="6"/>
    </row>
    <row r="979" ht="15.75" customHeight="1">
      <c r="D979" s="6"/>
      <c r="E979" s="6"/>
    </row>
    <row r="980" ht="15.75" customHeight="1">
      <c r="D980" s="6"/>
      <c r="E980" s="6"/>
    </row>
    <row r="981" ht="15.75" customHeight="1">
      <c r="D981" s="6"/>
      <c r="E981" s="6"/>
    </row>
    <row r="982" ht="15.75" customHeight="1">
      <c r="D982" s="6"/>
      <c r="E982" s="6"/>
    </row>
    <row r="983" ht="15.75" customHeight="1">
      <c r="D983" s="6"/>
      <c r="E983" s="6"/>
    </row>
    <row r="984" ht="15.75" customHeight="1">
      <c r="D984" s="6"/>
      <c r="E984" s="6"/>
    </row>
    <row r="985" ht="15.75" customHeight="1">
      <c r="D985" s="6"/>
      <c r="E985" s="6"/>
    </row>
    <row r="986" ht="15.75" customHeight="1">
      <c r="D986" s="6"/>
      <c r="E986" s="6"/>
    </row>
    <row r="987" ht="15.75" customHeight="1">
      <c r="D987" s="6"/>
      <c r="E987" s="6"/>
    </row>
    <row r="988" ht="15.75" customHeight="1">
      <c r="D988" s="6"/>
      <c r="E988" s="6"/>
    </row>
    <row r="989" ht="15.75" customHeight="1">
      <c r="D989" s="6"/>
      <c r="E989" s="6"/>
    </row>
    <row r="990" ht="15.75" customHeight="1">
      <c r="D990" s="6"/>
      <c r="E990" s="6"/>
    </row>
    <row r="991" ht="15.75" customHeight="1">
      <c r="D991" s="6"/>
      <c r="E991" s="6"/>
    </row>
    <row r="992" ht="15.75" customHeight="1">
      <c r="D992" s="6"/>
      <c r="E992" s="6"/>
    </row>
    <row r="993" ht="15.75" customHeight="1">
      <c r="D993" s="6"/>
      <c r="E993" s="6"/>
    </row>
    <row r="994" ht="15.75" customHeight="1">
      <c r="D994" s="6"/>
      <c r="E994" s="6"/>
    </row>
    <row r="995" ht="15.75" customHeight="1">
      <c r="D995" s="6"/>
      <c r="E995" s="6"/>
    </row>
    <row r="996" ht="15.75" customHeight="1">
      <c r="D996" s="6"/>
      <c r="E996" s="6"/>
    </row>
    <row r="997" ht="15.75" customHeight="1">
      <c r="D997" s="6"/>
      <c r="E997" s="6"/>
    </row>
    <row r="998" ht="15.75" customHeight="1">
      <c r="D998" s="6"/>
      <c r="E998" s="6"/>
    </row>
  </sheetData>
  <mergeCells count="4">
    <mergeCell ref="A2:E2"/>
    <mergeCell ref="A4:E4"/>
    <mergeCell ref="A5:E5"/>
    <mergeCell ref="A421:H421"/>
  </mergeCells>
  <printOptions/>
  <pageMargins bottom="0.75" footer="0.0" header="0.0" left="0.7" right="0.7" top="0.75"/>
  <pageSetup orientation="landscape"/>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4.29"/>
    <col customWidth="1" min="2" max="2" width="9.57"/>
    <col customWidth="1" min="3" max="3" width="38.71"/>
    <col customWidth="1" min="4" max="4" width="16.14"/>
    <col customWidth="1" min="5" max="5" width="18.14"/>
    <col customWidth="1" min="6" max="6" width="27.43"/>
    <col customWidth="1" min="7" max="25" width="9.14"/>
    <col customWidth="1" min="26" max="26" width="8.71"/>
  </cols>
  <sheetData>
    <row r="1">
      <c r="A1" s="123"/>
      <c r="B1" s="123"/>
      <c r="C1" s="124"/>
      <c r="D1" s="124"/>
      <c r="E1" s="124"/>
      <c r="F1" s="2"/>
      <c r="G1" s="2"/>
      <c r="H1" s="2"/>
    </row>
    <row r="2" ht="15.75" customHeight="1">
      <c r="A2" s="406" t="s">
        <v>15395</v>
      </c>
      <c r="B2" s="74"/>
      <c r="C2" s="74"/>
      <c r="D2" s="74"/>
      <c r="E2" s="75"/>
      <c r="F2" s="364"/>
      <c r="G2" s="364"/>
      <c r="H2" s="364"/>
      <c r="I2" s="22"/>
      <c r="J2" s="22"/>
      <c r="K2" s="22"/>
      <c r="L2" s="22"/>
      <c r="M2" s="22"/>
      <c r="N2" s="22"/>
      <c r="O2" s="22"/>
      <c r="P2" s="22"/>
      <c r="Q2" s="22"/>
      <c r="R2" s="22"/>
      <c r="S2" s="22"/>
      <c r="T2" s="22"/>
      <c r="U2" s="22"/>
      <c r="V2" s="22"/>
      <c r="W2" s="22"/>
      <c r="X2" s="22"/>
      <c r="Y2" s="22"/>
    </row>
    <row r="3" ht="15.75" customHeight="1">
      <c r="A3" s="168"/>
      <c r="B3" s="168"/>
      <c r="C3" s="168"/>
      <c r="D3" s="168"/>
      <c r="E3" s="365"/>
      <c r="F3" s="364"/>
      <c r="G3" s="364"/>
      <c r="H3" s="364"/>
      <c r="I3" s="22"/>
      <c r="J3" s="22"/>
      <c r="K3" s="22"/>
      <c r="L3" s="22"/>
      <c r="M3" s="22"/>
      <c r="N3" s="22"/>
      <c r="O3" s="22"/>
      <c r="P3" s="22"/>
      <c r="Q3" s="22"/>
      <c r="R3" s="22"/>
      <c r="S3" s="22"/>
      <c r="T3" s="22"/>
      <c r="U3" s="22"/>
      <c r="V3" s="22"/>
      <c r="W3" s="22"/>
      <c r="X3" s="22"/>
      <c r="Y3" s="22"/>
    </row>
    <row r="4" ht="14.25" customHeight="1">
      <c r="A4" s="154" t="s">
        <v>15396</v>
      </c>
      <c r="B4" s="74"/>
      <c r="C4" s="74"/>
      <c r="D4" s="74"/>
      <c r="E4" s="75"/>
      <c r="F4" s="364"/>
      <c r="G4" s="364"/>
      <c r="H4" s="364"/>
      <c r="I4" s="22"/>
      <c r="J4" s="22"/>
      <c r="K4" s="22"/>
      <c r="L4" s="22"/>
      <c r="M4" s="22"/>
      <c r="N4" s="22"/>
      <c r="O4" s="22"/>
      <c r="P4" s="22"/>
      <c r="Q4" s="22"/>
      <c r="R4" s="22"/>
      <c r="S4" s="22"/>
      <c r="T4" s="22"/>
      <c r="U4" s="22"/>
      <c r="V4" s="22"/>
      <c r="W4" s="22"/>
      <c r="X4" s="22"/>
      <c r="Y4" s="22"/>
    </row>
    <row r="5" ht="25.5" customHeight="1">
      <c r="A5" s="261" t="s">
        <v>15397</v>
      </c>
      <c r="B5" s="74"/>
      <c r="C5" s="74"/>
      <c r="D5" s="74"/>
      <c r="E5" s="75"/>
      <c r="F5" s="364"/>
      <c r="G5" s="364"/>
      <c r="H5" s="364"/>
      <c r="I5" s="22"/>
      <c r="J5" s="22"/>
      <c r="K5" s="22"/>
      <c r="L5" s="22"/>
      <c r="M5" s="22"/>
      <c r="N5" s="22"/>
      <c r="O5" s="22"/>
      <c r="P5" s="22"/>
      <c r="Q5" s="22"/>
      <c r="R5" s="22"/>
      <c r="S5" s="22"/>
      <c r="T5" s="22"/>
      <c r="U5" s="22"/>
      <c r="V5" s="22"/>
      <c r="W5" s="22"/>
      <c r="X5" s="22"/>
      <c r="Y5" s="22"/>
    </row>
    <row r="6" ht="39.75" customHeight="1">
      <c r="A6" s="261" t="s">
        <v>15398</v>
      </c>
      <c r="B6" s="74"/>
      <c r="C6" s="74"/>
      <c r="D6" s="74"/>
      <c r="E6" s="75"/>
      <c r="F6" s="364"/>
      <c r="G6" s="364"/>
      <c r="H6" s="364"/>
      <c r="I6" s="22"/>
      <c r="J6" s="22"/>
      <c r="K6" s="22"/>
      <c r="L6" s="22"/>
      <c r="M6" s="22"/>
      <c r="N6" s="22"/>
      <c r="O6" s="22"/>
      <c r="P6" s="22"/>
      <c r="Q6" s="22"/>
      <c r="R6" s="22"/>
      <c r="S6" s="22"/>
      <c r="T6" s="22"/>
      <c r="U6" s="22"/>
      <c r="V6" s="22"/>
      <c r="W6" s="22"/>
      <c r="X6" s="22"/>
      <c r="Y6" s="22"/>
    </row>
    <row r="7" ht="26.25" customHeight="1">
      <c r="A7" s="261" t="s">
        <v>15399</v>
      </c>
      <c r="B7" s="74"/>
      <c r="C7" s="74"/>
      <c r="D7" s="74"/>
      <c r="E7" s="75"/>
      <c r="F7" s="364"/>
      <c r="G7" s="364"/>
      <c r="H7" s="364"/>
      <c r="I7" s="22"/>
      <c r="J7" s="22"/>
      <c r="K7" s="22"/>
      <c r="L7" s="22"/>
      <c r="M7" s="22"/>
      <c r="N7" s="22"/>
      <c r="O7" s="22"/>
      <c r="P7" s="22"/>
      <c r="Q7" s="22"/>
      <c r="R7" s="22"/>
      <c r="S7" s="22"/>
      <c r="T7" s="22"/>
      <c r="U7" s="22"/>
      <c r="V7" s="22"/>
      <c r="W7" s="22"/>
      <c r="X7" s="22"/>
      <c r="Y7" s="22"/>
    </row>
    <row r="8" ht="59.25" customHeight="1">
      <c r="A8" s="366" t="s">
        <v>15400</v>
      </c>
      <c r="B8" s="74"/>
      <c r="C8" s="74"/>
      <c r="D8" s="74"/>
      <c r="E8" s="75"/>
      <c r="F8" s="364"/>
      <c r="G8" s="364"/>
      <c r="H8" s="364"/>
      <c r="I8" s="22"/>
      <c r="J8" s="22"/>
      <c r="K8" s="22"/>
      <c r="L8" s="22"/>
      <c r="M8" s="22"/>
      <c r="N8" s="22"/>
      <c r="O8" s="22"/>
      <c r="P8" s="22"/>
      <c r="Q8" s="22"/>
      <c r="R8" s="22"/>
      <c r="S8" s="22"/>
      <c r="T8" s="22"/>
      <c r="U8" s="22"/>
      <c r="V8" s="22"/>
      <c r="W8" s="22"/>
      <c r="X8" s="22"/>
      <c r="Y8" s="22"/>
    </row>
    <row r="9">
      <c r="A9" s="129"/>
      <c r="B9" s="129"/>
      <c r="C9" s="130"/>
      <c r="D9" s="130"/>
      <c r="E9" s="130"/>
      <c r="F9" s="129"/>
      <c r="G9" s="129"/>
      <c r="H9" s="129"/>
      <c r="I9" s="22"/>
      <c r="J9" s="22"/>
      <c r="K9" s="22"/>
      <c r="L9" s="22"/>
      <c r="M9" s="22"/>
      <c r="N9" s="22"/>
      <c r="O9" s="22"/>
      <c r="P9" s="22"/>
      <c r="Q9" s="22"/>
      <c r="R9" s="22"/>
      <c r="S9" s="22"/>
      <c r="T9" s="22"/>
      <c r="U9" s="22"/>
      <c r="V9" s="22"/>
      <c r="W9" s="22"/>
      <c r="X9" s="22"/>
      <c r="Y9" s="22"/>
    </row>
    <row r="10" ht="61.5" customHeight="1">
      <c r="A10" s="306" t="s">
        <v>9593</v>
      </c>
      <c r="B10" s="247" t="s">
        <v>8</v>
      </c>
      <c r="C10" s="247" t="s">
        <v>15401</v>
      </c>
      <c r="D10" s="306" t="s">
        <v>250</v>
      </c>
      <c r="E10" s="306" t="s">
        <v>254</v>
      </c>
      <c r="F10" s="160" t="s">
        <v>255</v>
      </c>
      <c r="I10" s="22"/>
      <c r="J10" s="22"/>
      <c r="K10" s="22"/>
      <c r="L10" s="22"/>
      <c r="M10" s="22"/>
      <c r="N10" s="22"/>
      <c r="O10" s="22"/>
      <c r="P10" s="22"/>
      <c r="Q10" s="22"/>
      <c r="R10" s="22"/>
      <c r="S10" s="22"/>
      <c r="T10" s="22"/>
      <c r="U10" s="22"/>
      <c r="V10" s="22"/>
      <c r="W10" s="22"/>
      <c r="X10" s="22"/>
      <c r="Y10" s="22"/>
    </row>
    <row r="11" ht="11.25" customHeight="1">
      <c r="A11" s="162" t="s">
        <v>11349</v>
      </c>
      <c r="B11" s="10" t="s">
        <v>52</v>
      </c>
      <c r="C11" s="162" t="s">
        <v>15402</v>
      </c>
      <c r="D11" s="10">
        <v>56.0</v>
      </c>
      <c r="E11" s="10">
        <v>56.0</v>
      </c>
      <c r="F11" s="162" t="s">
        <v>86</v>
      </c>
      <c r="G11" s="163"/>
      <c r="H11" s="163"/>
      <c r="I11" s="163"/>
      <c r="J11" s="163"/>
      <c r="K11" s="163"/>
      <c r="L11" s="163"/>
      <c r="M11" s="163"/>
      <c r="N11" s="163"/>
      <c r="O11" s="163"/>
      <c r="P11" s="163"/>
      <c r="Q11" s="163"/>
      <c r="R11" s="163"/>
      <c r="S11" s="163"/>
      <c r="T11" s="163"/>
      <c r="U11" s="163"/>
      <c r="V11" s="163"/>
      <c r="W11" s="163"/>
      <c r="X11" s="163"/>
      <c r="Y11" s="163"/>
      <c r="Z11" s="163"/>
    </row>
    <row r="12" ht="11.25" customHeight="1">
      <c r="A12" s="162" t="s">
        <v>15403</v>
      </c>
      <c r="B12" s="10" t="s">
        <v>177</v>
      </c>
      <c r="C12" s="162" t="s">
        <v>15404</v>
      </c>
      <c r="D12" s="10">
        <v>56.0</v>
      </c>
      <c r="E12" s="10">
        <v>56.0</v>
      </c>
      <c r="F12" s="162" t="s">
        <v>182</v>
      </c>
      <c r="G12" s="163"/>
      <c r="H12" s="163"/>
      <c r="I12" s="163"/>
      <c r="J12" s="163"/>
      <c r="K12" s="163"/>
      <c r="L12" s="163"/>
      <c r="M12" s="163"/>
      <c r="N12" s="163"/>
      <c r="O12" s="163"/>
      <c r="P12" s="163"/>
      <c r="Q12" s="163"/>
      <c r="R12" s="163"/>
      <c r="S12" s="163"/>
      <c r="T12" s="163"/>
      <c r="U12" s="163"/>
      <c r="V12" s="163"/>
      <c r="W12" s="163"/>
      <c r="X12" s="163"/>
      <c r="Y12" s="163"/>
      <c r="Z12" s="163"/>
    </row>
    <row r="13" ht="11.25" customHeight="1">
      <c r="A13" s="162" t="s">
        <v>15403</v>
      </c>
      <c r="B13" s="10" t="s">
        <v>177</v>
      </c>
      <c r="C13" s="162" t="s">
        <v>15405</v>
      </c>
      <c r="D13" s="10">
        <v>56.0</v>
      </c>
      <c r="E13" s="10">
        <v>56.0</v>
      </c>
      <c r="F13" s="162" t="s">
        <v>182</v>
      </c>
      <c r="G13" s="163"/>
      <c r="H13" s="163"/>
      <c r="I13" s="163"/>
      <c r="J13" s="163"/>
      <c r="K13" s="163"/>
      <c r="L13" s="163"/>
      <c r="M13" s="163"/>
      <c r="N13" s="163"/>
      <c r="O13" s="163"/>
      <c r="P13" s="163"/>
      <c r="Q13" s="163"/>
      <c r="R13" s="163"/>
      <c r="S13" s="163"/>
      <c r="T13" s="163"/>
      <c r="U13" s="163"/>
      <c r="V13" s="163"/>
      <c r="W13" s="163"/>
      <c r="X13" s="163"/>
      <c r="Y13" s="163"/>
      <c r="Z13" s="163"/>
    </row>
    <row r="14" ht="11.25" customHeight="1">
      <c r="A14" s="162" t="s">
        <v>15403</v>
      </c>
      <c r="B14" s="10" t="s">
        <v>177</v>
      </c>
      <c r="C14" s="162" t="s">
        <v>15406</v>
      </c>
      <c r="D14" s="10">
        <v>56.0</v>
      </c>
      <c r="E14" s="10">
        <v>56.0</v>
      </c>
      <c r="F14" s="162" t="s">
        <v>182</v>
      </c>
      <c r="G14" s="163"/>
      <c r="H14" s="163"/>
      <c r="I14" s="163"/>
      <c r="J14" s="163"/>
      <c r="K14" s="163"/>
      <c r="L14" s="163"/>
      <c r="M14" s="163"/>
      <c r="N14" s="163"/>
      <c r="O14" s="163"/>
      <c r="P14" s="163"/>
      <c r="Q14" s="163"/>
      <c r="R14" s="163"/>
      <c r="S14" s="163"/>
      <c r="T14" s="163"/>
      <c r="U14" s="163"/>
      <c r="V14" s="163"/>
      <c r="W14" s="163"/>
      <c r="X14" s="163"/>
      <c r="Y14" s="163"/>
      <c r="Z14" s="163"/>
    </row>
    <row r="15" ht="11.25" customHeight="1">
      <c r="A15" s="162" t="s">
        <v>15403</v>
      </c>
      <c r="B15" s="10" t="s">
        <v>177</v>
      </c>
      <c r="C15" s="162" t="s">
        <v>15407</v>
      </c>
      <c r="D15" s="10">
        <v>56.0</v>
      </c>
      <c r="E15" s="10">
        <v>56.0</v>
      </c>
      <c r="F15" s="162" t="s">
        <v>182</v>
      </c>
      <c r="G15" s="163"/>
      <c r="H15" s="163"/>
      <c r="I15" s="163"/>
      <c r="J15" s="163"/>
      <c r="K15" s="163"/>
      <c r="L15" s="163"/>
      <c r="M15" s="163"/>
      <c r="N15" s="163"/>
      <c r="O15" s="163"/>
      <c r="P15" s="163"/>
      <c r="Q15" s="163"/>
      <c r="R15" s="163"/>
      <c r="S15" s="163"/>
      <c r="T15" s="163"/>
      <c r="U15" s="163"/>
      <c r="V15" s="163"/>
      <c r="W15" s="163"/>
      <c r="X15" s="163"/>
      <c r="Y15" s="163"/>
      <c r="Z15" s="163"/>
    </row>
    <row r="16" ht="11.25" customHeight="1">
      <c r="A16" s="162" t="s">
        <v>15403</v>
      </c>
      <c r="B16" s="10" t="s">
        <v>177</v>
      </c>
      <c r="C16" s="162" t="s">
        <v>15408</v>
      </c>
      <c r="D16" s="10">
        <v>56.0</v>
      </c>
      <c r="E16" s="10">
        <v>56.0</v>
      </c>
      <c r="F16" s="162" t="s">
        <v>182</v>
      </c>
      <c r="G16" s="163"/>
      <c r="H16" s="163"/>
      <c r="I16" s="163"/>
      <c r="J16" s="163"/>
      <c r="K16" s="163"/>
      <c r="L16" s="163"/>
      <c r="M16" s="163"/>
      <c r="N16" s="163"/>
      <c r="O16" s="163"/>
      <c r="P16" s="163"/>
      <c r="Q16" s="163"/>
      <c r="R16" s="163"/>
      <c r="S16" s="163"/>
      <c r="T16" s="163"/>
      <c r="U16" s="163"/>
      <c r="V16" s="163"/>
      <c r="W16" s="163"/>
      <c r="X16" s="163"/>
      <c r="Y16" s="163"/>
      <c r="Z16" s="163"/>
    </row>
    <row r="17" ht="11.25" customHeight="1">
      <c r="A17" s="162" t="s">
        <v>15403</v>
      </c>
      <c r="B17" s="10" t="s">
        <v>177</v>
      </c>
      <c r="C17" s="162" t="s">
        <v>15409</v>
      </c>
      <c r="D17" s="10">
        <v>200.0</v>
      </c>
      <c r="E17" s="10">
        <v>200.0</v>
      </c>
      <c r="F17" s="162" t="s">
        <v>182</v>
      </c>
      <c r="G17" s="163"/>
      <c r="H17" s="163"/>
      <c r="I17" s="163"/>
      <c r="J17" s="163"/>
      <c r="K17" s="163"/>
      <c r="L17" s="163"/>
      <c r="M17" s="163"/>
      <c r="N17" s="163"/>
      <c r="O17" s="163"/>
      <c r="P17" s="163"/>
      <c r="Q17" s="163"/>
      <c r="R17" s="163"/>
      <c r="S17" s="163"/>
      <c r="T17" s="163"/>
      <c r="U17" s="163"/>
      <c r="V17" s="163"/>
      <c r="W17" s="163"/>
      <c r="X17" s="163"/>
      <c r="Y17" s="163"/>
      <c r="Z17" s="163"/>
    </row>
    <row r="18" ht="11.25" customHeight="1">
      <c r="A18" s="162" t="s">
        <v>15403</v>
      </c>
      <c r="B18" s="10" t="s">
        <v>177</v>
      </c>
      <c r="C18" s="162" t="s">
        <v>15410</v>
      </c>
      <c r="D18" s="10">
        <v>160.0</v>
      </c>
      <c r="E18" s="10">
        <v>160.0</v>
      </c>
      <c r="F18" s="162" t="s">
        <v>182</v>
      </c>
      <c r="G18" s="163"/>
      <c r="H18" s="163"/>
      <c r="I18" s="163"/>
      <c r="J18" s="163"/>
      <c r="K18" s="163"/>
      <c r="L18" s="163"/>
      <c r="M18" s="163"/>
      <c r="N18" s="163"/>
      <c r="O18" s="163"/>
      <c r="P18" s="163"/>
      <c r="Q18" s="163"/>
      <c r="R18" s="163"/>
      <c r="S18" s="163"/>
      <c r="T18" s="163"/>
      <c r="U18" s="163"/>
      <c r="V18" s="163"/>
      <c r="W18" s="163"/>
      <c r="X18" s="163"/>
      <c r="Y18" s="163"/>
      <c r="Z18" s="163"/>
    </row>
    <row r="19" ht="11.25" customHeight="1">
      <c r="A19" s="162" t="s">
        <v>13171</v>
      </c>
      <c r="B19" s="10" t="s">
        <v>177</v>
      </c>
      <c r="C19" s="162" t="s">
        <v>15411</v>
      </c>
      <c r="D19" s="10">
        <v>56.0</v>
      </c>
      <c r="E19" s="10">
        <v>56.0</v>
      </c>
      <c r="F19" s="162" t="s">
        <v>194</v>
      </c>
      <c r="G19" s="163"/>
      <c r="H19" s="163"/>
      <c r="I19" s="163"/>
      <c r="J19" s="163"/>
      <c r="K19" s="163"/>
      <c r="L19" s="163"/>
      <c r="M19" s="163"/>
      <c r="N19" s="163"/>
      <c r="O19" s="163"/>
      <c r="P19" s="163"/>
      <c r="Q19" s="163"/>
      <c r="R19" s="163"/>
      <c r="S19" s="163"/>
      <c r="T19" s="163"/>
      <c r="U19" s="163"/>
      <c r="V19" s="163"/>
      <c r="W19" s="163"/>
      <c r="X19" s="163"/>
      <c r="Y19" s="163"/>
      <c r="Z19" s="163"/>
    </row>
    <row r="20" ht="11.25" customHeight="1">
      <c r="A20" s="162" t="s">
        <v>15412</v>
      </c>
      <c r="B20" s="10" t="s">
        <v>52</v>
      </c>
      <c r="C20" s="162" t="s">
        <v>15413</v>
      </c>
      <c r="D20" s="10">
        <v>56.0</v>
      </c>
      <c r="E20" s="10">
        <v>56.0</v>
      </c>
      <c r="F20" s="162" t="s">
        <v>1272</v>
      </c>
      <c r="G20" s="163"/>
      <c r="H20" s="163"/>
      <c r="I20" s="163"/>
      <c r="J20" s="163"/>
      <c r="K20" s="163"/>
      <c r="L20" s="163"/>
      <c r="M20" s="163"/>
      <c r="N20" s="163"/>
      <c r="O20" s="163"/>
      <c r="P20" s="163"/>
      <c r="Q20" s="163"/>
      <c r="R20" s="163"/>
      <c r="S20" s="163"/>
      <c r="T20" s="163"/>
      <c r="U20" s="163"/>
      <c r="V20" s="163"/>
      <c r="W20" s="163"/>
      <c r="X20" s="163"/>
      <c r="Y20" s="163"/>
      <c r="Z20" s="163"/>
    </row>
    <row r="21" ht="11.25" customHeight="1">
      <c r="A21" s="162" t="s">
        <v>15414</v>
      </c>
      <c r="B21" s="10" t="s">
        <v>106</v>
      </c>
      <c r="C21" s="162" t="s">
        <v>15415</v>
      </c>
      <c r="D21" s="10">
        <v>56.0</v>
      </c>
      <c r="E21" s="10">
        <v>56.0</v>
      </c>
      <c r="F21" s="162" t="s">
        <v>118</v>
      </c>
      <c r="G21" s="163"/>
      <c r="H21" s="163"/>
      <c r="I21" s="163"/>
      <c r="J21" s="163"/>
      <c r="K21" s="163"/>
      <c r="L21" s="163"/>
      <c r="M21" s="163"/>
      <c r="N21" s="163"/>
      <c r="O21" s="163"/>
      <c r="P21" s="163"/>
      <c r="Q21" s="163"/>
      <c r="R21" s="163"/>
      <c r="S21" s="163"/>
      <c r="T21" s="163"/>
      <c r="U21" s="163"/>
      <c r="V21" s="163"/>
      <c r="W21" s="163"/>
      <c r="X21" s="163"/>
      <c r="Y21" s="163"/>
      <c r="Z21" s="163"/>
    </row>
    <row r="22" ht="11.25" customHeight="1">
      <c r="A22" s="162" t="s">
        <v>15414</v>
      </c>
      <c r="B22" s="10" t="s">
        <v>106</v>
      </c>
      <c r="C22" s="162" t="s">
        <v>15416</v>
      </c>
      <c r="D22" s="10">
        <v>56.0</v>
      </c>
      <c r="E22" s="10">
        <v>56.0</v>
      </c>
      <c r="F22" s="162" t="s">
        <v>118</v>
      </c>
      <c r="G22" s="163"/>
      <c r="H22" s="163"/>
      <c r="I22" s="163"/>
      <c r="J22" s="163"/>
      <c r="K22" s="163"/>
      <c r="L22" s="163"/>
      <c r="M22" s="163"/>
      <c r="N22" s="163"/>
      <c r="O22" s="163"/>
      <c r="P22" s="163"/>
      <c r="Q22" s="163"/>
      <c r="R22" s="163"/>
      <c r="S22" s="163"/>
      <c r="T22" s="163"/>
      <c r="U22" s="163"/>
      <c r="V22" s="163"/>
      <c r="W22" s="163"/>
      <c r="X22" s="163"/>
      <c r="Y22" s="163"/>
      <c r="Z22" s="163"/>
    </row>
    <row r="23" ht="11.25" customHeight="1">
      <c r="A23" s="162" t="s">
        <v>15414</v>
      </c>
      <c r="B23" s="10" t="s">
        <v>106</v>
      </c>
      <c r="C23" s="162" t="s">
        <v>15417</v>
      </c>
      <c r="D23" s="10">
        <v>56.0</v>
      </c>
      <c r="E23" s="10">
        <v>56.0</v>
      </c>
      <c r="F23" s="162" t="s">
        <v>118</v>
      </c>
      <c r="G23" s="163"/>
      <c r="H23" s="163"/>
      <c r="I23" s="163"/>
      <c r="J23" s="163"/>
      <c r="K23" s="163"/>
      <c r="L23" s="163"/>
      <c r="M23" s="163"/>
      <c r="N23" s="163"/>
      <c r="O23" s="163"/>
      <c r="P23" s="163"/>
      <c r="Q23" s="163"/>
      <c r="R23" s="163"/>
      <c r="S23" s="163"/>
      <c r="T23" s="163"/>
      <c r="U23" s="163"/>
      <c r="V23" s="163"/>
      <c r="W23" s="163"/>
      <c r="X23" s="163"/>
      <c r="Y23" s="163"/>
      <c r="Z23" s="163"/>
    </row>
    <row r="24" ht="11.25" customHeight="1">
      <c r="A24" s="162" t="s">
        <v>15414</v>
      </c>
      <c r="B24" s="10" t="s">
        <v>106</v>
      </c>
      <c r="C24" s="162" t="s">
        <v>15418</v>
      </c>
      <c r="D24" s="10">
        <v>56.0</v>
      </c>
      <c r="E24" s="10">
        <v>56.0</v>
      </c>
      <c r="F24" s="162" t="s">
        <v>118</v>
      </c>
      <c r="G24" s="163"/>
      <c r="H24" s="163"/>
      <c r="I24" s="163"/>
      <c r="J24" s="163"/>
      <c r="K24" s="163"/>
      <c r="L24" s="163"/>
      <c r="M24" s="163"/>
      <c r="N24" s="163"/>
      <c r="O24" s="163"/>
      <c r="P24" s="163"/>
      <c r="Q24" s="163"/>
      <c r="R24" s="163"/>
      <c r="S24" s="163"/>
      <c r="T24" s="163"/>
      <c r="U24" s="163"/>
      <c r="V24" s="163"/>
      <c r="W24" s="163"/>
      <c r="X24" s="163"/>
      <c r="Y24" s="163"/>
      <c r="Z24" s="163"/>
    </row>
    <row r="25" ht="11.25" customHeight="1">
      <c r="A25" s="162" t="s">
        <v>15414</v>
      </c>
      <c r="B25" s="10" t="s">
        <v>106</v>
      </c>
      <c r="C25" s="162" t="s">
        <v>15419</v>
      </c>
      <c r="D25" s="10">
        <v>200.0</v>
      </c>
      <c r="E25" s="10">
        <v>200.0</v>
      </c>
      <c r="F25" s="162" t="s">
        <v>118</v>
      </c>
      <c r="G25" s="163"/>
      <c r="H25" s="163"/>
      <c r="I25" s="163"/>
      <c r="J25" s="163"/>
      <c r="K25" s="163"/>
      <c r="L25" s="163"/>
      <c r="M25" s="163"/>
      <c r="N25" s="163"/>
      <c r="O25" s="163"/>
      <c r="P25" s="163"/>
      <c r="Q25" s="163"/>
      <c r="R25" s="163"/>
      <c r="S25" s="163"/>
      <c r="T25" s="163"/>
      <c r="U25" s="163"/>
      <c r="V25" s="163"/>
      <c r="W25" s="163"/>
      <c r="X25" s="163"/>
      <c r="Y25" s="163"/>
      <c r="Z25" s="163"/>
    </row>
    <row r="26" ht="11.25" customHeight="1">
      <c r="A26" s="162" t="s">
        <v>15414</v>
      </c>
      <c r="B26" s="10" t="s">
        <v>106</v>
      </c>
      <c r="C26" s="162" t="s">
        <v>15420</v>
      </c>
      <c r="D26" s="10">
        <v>56.0</v>
      </c>
      <c r="E26" s="10">
        <v>56.0</v>
      </c>
      <c r="F26" s="162" t="s">
        <v>118</v>
      </c>
      <c r="G26" s="163"/>
      <c r="H26" s="163"/>
      <c r="I26" s="163"/>
      <c r="J26" s="163"/>
      <c r="K26" s="163"/>
      <c r="L26" s="163"/>
      <c r="M26" s="163"/>
      <c r="N26" s="163"/>
      <c r="O26" s="163"/>
      <c r="P26" s="163"/>
      <c r="Q26" s="163"/>
      <c r="R26" s="163"/>
      <c r="S26" s="163"/>
      <c r="T26" s="163"/>
      <c r="U26" s="163"/>
      <c r="V26" s="163"/>
      <c r="W26" s="163"/>
      <c r="X26" s="163"/>
      <c r="Y26" s="163"/>
      <c r="Z26" s="163"/>
    </row>
    <row r="27" ht="11.25" customHeight="1">
      <c r="A27" s="162" t="s">
        <v>15414</v>
      </c>
      <c r="B27" s="10" t="s">
        <v>106</v>
      </c>
      <c r="C27" s="162" t="s">
        <v>15421</v>
      </c>
      <c r="D27" s="10">
        <v>56.0</v>
      </c>
      <c r="E27" s="10">
        <v>56.0</v>
      </c>
      <c r="F27" s="162" t="s">
        <v>118</v>
      </c>
      <c r="G27" s="163"/>
      <c r="H27" s="163"/>
      <c r="I27" s="163"/>
      <c r="J27" s="163"/>
      <c r="K27" s="163"/>
      <c r="L27" s="163"/>
      <c r="M27" s="163"/>
      <c r="N27" s="163"/>
      <c r="O27" s="163"/>
      <c r="P27" s="163"/>
      <c r="Q27" s="163"/>
      <c r="R27" s="163"/>
      <c r="S27" s="163"/>
      <c r="T27" s="163"/>
      <c r="U27" s="163"/>
      <c r="V27" s="163"/>
      <c r="W27" s="163"/>
      <c r="X27" s="163"/>
      <c r="Y27" s="163"/>
      <c r="Z27" s="163"/>
    </row>
    <row r="28" ht="11.25" customHeight="1">
      <c r="A28" s="162" t="s">
        <v>13196</v>
      </c>
      <c r="B28" s="10" t="s">
        <v>106</v>
      </c>
      <c r="C28" s="162" t="s">
        <v>15422</v>
      </c>
      <c r="D28" s="10">
        <v>200.0</v>
      </c>
      <c r="E28" s="10">
        <v>200.0</v>
      </c>
      <c r="F28" s="162" t="s">
        <v>1332</v>
      </c>
      <c r="G28" s="163"/>
      <c r="H28" s="163"/>
      <c r="I28" s="163"/>
      <c r="J28" s="163"/>
      <c r="K28" s="163"/>
      <c r="L28" s="163"/>
      <c r="M28" s="163"/>
      <c r="N28" s="163"/>
      <c r="O28" s="163"/>
      <c r="P28" s="163"/>
      <c r="Q28" s="163"/>
      <c r="R28" s="163"/>
      <c r="S28" s="163"/>
      <c r="T28" s="163"/>
      <c r="U28" s="163"/>
      <c r="V28" s="163"/>
      <c r="W28" s="163"/>
      <c r="X28" s="163"/>
      <c r="Y28" s="163"/>
      <c r="Z28" s="163"/>
    </row>
    <row r="29" ht="11.25" customHeight="1">
      <c r="A29" s="162" t="s">
        <v>60</v>
      </c>
      <c r="B29" s="10" t="s">
        <v>52</v>
      </c>
      <c r="C29" s="162" t="s">
        <v>15423</v>
      </c>
      <c r="D29" s="10">
        <v>200.0</v>
      </c>
      <c r="E29" s="10">
        <v>200.0</v>
      </c>
      <c r="F29" s="162" t="s">
        <v>1729</v>
      </c>
      <c r="G29" s="163"/>
      <c r="H29" s="163"/>
      <c r="I29" s="163"/>
      <c r="J29" s="163"/>
      <c r="K29" s="163"/>
      <c r="L29" s="163"/>
      <c r="M29" s="163"/>
      <c r="N29" s="163"/>
      <c r="O29" s="163"/>
      <c r="P29" s="163"/>
      <c r="Q29" s="163"/>
      <c r="R29" s="163"/>
      <c r="S29" s="163"/>
      <c r="T29" s="163"/>
      <c r="U29" s="163"/>
      <c r="V29" s="163"/>
      <c r="W29" s="163"/>
      <c r="X29" s="163"/>
      <c r="Y29" s="163"/>
      <c r="Z29" s="163"/>
    </row>
    <row r="30" ht="11.25" customHeight="1">
      <c r="A30" s="162" t="s">
        <v>60</v>
      </c>
      <c r="B30" s="10" t="s">
        <v>52</v>
      </c>
      <c r="C30" s="162" t="s">
        <v>15424</v>
      </c>
      <c r="D30" s="10">
        <v>56.0</v>
      </c>
      <c r="E30" s="10">
        <v>28.0</v>
      </c>
      <c r="F30" s="162" t="s">
        <v>1729</v>
      </c>
      <c r="G30" s="163"/>
      <c r="H30" s="163"/>
      <c r="I30" s="163"/>
      <c r="J30" s="163"/>
      <c r="K30" s="163"/>
      <c r="L30" s="163"/>
      <c r="M30" s="163"/>
      <c r="N30" s="163"/>
      <c r="O30" s="163"/>
      <c r="P30" s="163"/>
      <c r="Q30" s="163"/>
      <c r="R30" s="163"/>
      <c r="S30" s="163"/>
      <c r="T30" s="163"/>
      <c r="U30" s="163"/>
      <c r="V30" s="163"/>
      <c r="W30" s="163"/>
      <c r="X30" s="163"/>
      <c r="Y30" s="163"/>
      <c r="Z30" s="163"/>
    </row>
    <row r="31" ht="11.25" customHeight="1">
      <c r="A31" s="162" t="s">
        <v>60</v>
      </c>
      <c r="B31" s="10" t="s">
        <v>52</v>
      </c>
      <c r="C31" s="162" t="s">
        <v>15425</v>
      </c>
      <c r="D31" s="10">
        <v>56.0</v>
      </c>
      <c r="E31" s="10">
        <v>56.0</v>
      </c>
      <c r="F31" s="162" t="s">
        <v>1729</v>
      </c>
      <c r="G31" s="163"/>
      <c r="H31" s="163"/>
      <c r="I31" s="163"/>
      <c r="J31" s="163"/>
      <c r="K31" s="163"/>
      <c r="L31" s="163"/>
      <c r="M31" s="163"/>
      <c r="N31" s="163"/>
      <c r="O31" s="163"/>
      <c r="P31" s="163"/>
      <c r="Q31" s="163"/>
      <c r="R31" s="163"/>
      <c r="S31" s="163"/>
      <c r="T31" s="163"/>
      <c r="U31" s="163"/>
      <c r="V31" s="163"/>
      <c r="W31" s="163"/>
      <c r="X31" s="163"/>
      <c r="Y31" s="163"/>
      <c r="Z31" s="163"/>
    </row>
    <row r="32" ht="11.25" customHeight="1">
      <c r="A32" s="162" t="s">
        <v>13276</v>
      </c>
      <c r="B32" s="10" t="s">
        <v>1297</v>
      </c>
      <c r="C32" s="162" t="s">
        <v>15426</v>
      </c>
      <c r="D32" s="10">
        <v>200.0</v>
      </c>
      <c r="E32" s="10">
        <v>200.0</v>
      </c>
      <c r="F32" s="162" t="s">
        <v>127</v>
      </c>
      <c r="G32" s="163"/>
      <c r="H32" s="163"/>
      <c r="I32" s="163"/>
      <c r="J32" s="163"/>
      <c r="K32" s="163"/>
      <c r="L32" s="163"/>
      <c r="M32" s="163"/>
      <c r="N32" s="163"/>
      <c r="O32" s="163"/>
      <c r="P32" s="163"/>
      <c r="Q32" s="163"/>
      <c r="R32" s="163"/>
      <c r="S32" s="163"/>
      <c r="T32" s="163"/>
      <c r="U32" s="163"/>
      <c r="V32" s="163"/>
      <c r="W32" s="163"/>
      <c r="X32" s="163"/>
      <c r="Y32" s="163"/>
      <c r="Z32" s="163"/>
    </row>
    <row r="33" ht="11.25" customHeight="1">
      <c r="A33" s="162" t="s">
        <v>13276</v>
      </c>
      <c r="B33" s="10" t="s">
        <v>1297</v>
      </c>
      <c r="C33" s="162" t="s">
        <v>15427</v>
      </c>
      <c r="D33" s="10">
        <v>200.0</v>
      </c>
      <c r="E33" s="10">
        <v>200.0</v>
      </c>
      <c r="F33" s="162" t="s">
        <v>127</v>
      </c>
      <c r="G33" s="163"/>
      <c r="H33" s="163"/>
      <c r="I33" s="163"/>
      <c r="J33" s="163"/>
      <c r="K33" s="163"/>
      <c r="L33" s="163"/>
      <c r="M33" s="163"/>
      <c r="N33" s="163"/>
      <c r="O33" s="163"/>
      <c r="P33" s="163"/>
      <c r="Q33" s="163"/>
      <c r="R33" s="163"/>
      <c r="S33" s="163"/>
      <c r="T33" s="163"/>
      <c r="U33" s="163"/>
      <c r="V33" s="163"/>
      <c r="W33" s="163"/>
      <c r="X33" s="163"/>
      <c r="Y33" s="163"/>
      <c r="Z33" s="163"/>
    </row>
    <row r="34" ht="11.25" customHeight="1">
      <c r="A34" s="162" t="s">
        <v>128</v>
      </c>
      <c r="B34" s="10" t="s">
        <v>106</v>
      </c>
      <c r="C34" s="162" t="s">
        <v>15428</v>
      </c>
      <c r="D34" s="10">
        <v>56.0</v>
      </c>
      <c r="E34" s="10">
        <v>56.0</v>
      </c>
      <c r="F34" s="162" t="s">
        <v>128</v>
      </c>
      <c r="G34" s="163"/>
      <c r="H34" s="163"/>
      <c r="I34" s="163"/>
      <c r="J34" s="163"/>
      <c r="K34" s="163"/>
      <c r="L34" s="163"/>
      <c r="M34" s="163"/>
      <c r="N34" s="163"/>
      <c r="O34" s="163"/>
      <c r="P34" s="163"/>
      <c r="Q34" s="163"/>
      <c r="R34" s="163"/>
      <c r="S34" s="163"/>
      <c r="T34" s="163"/>
      <c r="U34" s="163"/>
      <c r="V34" s="163"/>
      <c r="W34" s="163"/>
      <c r="X34" s="163"/>
      <c r="Y34" s="163"/>
      <c r="Z34" s="163"/>
    </row>
    <row r="35" ht="11.25" customHeight="1">
      <c r="A35" s="162" t="s">
        <v>128</v>
      </c>
      <c r="B35" s="10" t="s">
        <v>106</v>
      </c>
      <c r="C35" s="162" t="s">
        <v>15429</v>
      </c>
      <c r="D35" s="10">
        <v>56.0</v>
      </c>
      <c r="E35" s="10">
        <v>56.0</v>
      </c>
      <c r="F35" s="162" t="s">
        <v>128</v>
      </c>
      <c r="G35" s="163"/>
      <c r="H35" s="163"/>
      <c r="I35" s="163"/>
      <c r="J35" s="163"/>
      <c r="K35" s="163"/>
      <c r="L35" s="163"/>
      <c r="M35" s="163"/>
      <c r="N35" s="163"/>
      <c r="O35" s="163"/>
      <c r="P35" s="163"/>
      <c r="Q35" s="163"/>
      <c r="R35" s="163"/>
      <c r="S35" s="163"/>
      <c r="T35" s="163"/>
      <c r="U35" s="163"/>
      <c r="V35" s="163"/>
      <c r="W35" s="163"/>
      <c r="X35" s="163"/>
      <c r="Y35" s="163"/>
      <c r="Z35" s="163"/>
    </row>
    <row r="36" ht="11.25" customHeight="1">
      <c r="A36" s="162" t="s">
        <v>866</v>
      </c>
      <c r="B36" s="10" t="s">
        <v>141</v>
      </c>
      <c r="C36" s="162" t="s">
        <v>15430</v>
      </c>
      <c r="D36" s="10">
        <v>56.0</v>
      </c>
      <c r="E36" s="10">
        <v>56.0</v>
      </c>
      <c r="F36" s="162" t="s">
        <v>866</v>
      </c>
      <c r="G36" s="163"/>
      <c r="H36" s="163"/>
      <c r="I36" s="163"/>
      <c r="J36" s="163"/>
      <c r="K36" s="163"/>
      <c r="L36" s="163"/>
      <c r="M36" s="163"/>
      <c r="N36" s="163"/>
      <c r="O36" s="163"/>
      <c r="P36" s="163"/>
      <c r="Q36" s="163"/>
      <c r="R36" s="163"/>
      <c r="S36" s="163"/>
      <c r="T36" s="163"/>
      <c r="U36" s="163"/>
      <c r="V36" s="163"/>
      <c r="W36" s="163"/>
      <c r="X36" s="163"/>
      <c r="Y36" s="163"/>
      <c r="Z36" s="163"/>
    </row>
    <row r="37" ht="11.25" customHeight="1">
      <c r="A37" s="162" t="s">
        <v>866</v>
      </c>
      <c r="B37" s="10" t="s">
        <v>141</v>
      </c>
      <c r="C37" s="162" t="s">
        <v>15431</v>
      </c>
      <c r="D37" s="10">
        <v>56.0</v>
      </c>
      <c r="E37" s="10">
        <v>56.0</v>
      </c>
      <c r="F37" s="162" t="s">
        <v>866</v>
      </c>
      <c r="G37" s="163"/>
      <c r="H37" s="163"/>
      <c r="I37" s="163"/>
      <c r="J37" s="163"/>
      <c r="K37" s="163"/>
      <c r="L37" s="163"/>
      <c r="M37" s="163"/>
      <c r="N37" s="163"/>
      <c r="O37" s="163"/>
      <c r="P37" s="163"/>
      <c r="Q37" s="163"/>
      <c r="R37" s="163"/>
      <c r="S37" s="163"/>
      <c r="T37" s="163"/>
      <c r="U37" s="163"/>
      <c r="V37" s="163"/>
      <c r="W37" s="163"/>
      <c r="X37" s="163"/>
      <c r="Y37" s="163"/>
      <c r="Z37" s="163"/>
    </row>
    <row r="38" ht="11.25" customHeight="1">
      <c r="A38" s="162" t="s">
        <v>866</v>
      </c>
      <c r="B38" s="10" t="s">
        <v>141</v>
      </c>
      <c r="C38" s="162" t="s">
        <v>15432</v>
      </c>
      <c r="D38" s="10">
        <v>56.0</v>
      </c>
      <c r="E38" s="10">
        <v>56.0</v>
      </c>
      <c r="F38" s="162" t="s">
        <v>866</v>
      </c>
      <c r="G38" s="163"/>
      <c r="H38" s="163"/>
      <c r="I38" s="163"/>
      <c r="J38" s="163"/>
      <c r="K38" s="163"/>
      <c r="L38" s="163"/>
      <c r="M38" s="163"/>
      <c r="N38" s="163"/>
      <c r="O38" s="163"/>
      <c r="P38" s="163"/>
      <c r="Q38" s="163"/>
      <c r="R38" s="163"/>
      <c r="S38" s="163"/>
      <c r="T38" s="163"/>
      <c r="U38" s="163"/>
      <c r="V38" s="163"/>
      <c r="W38" s="163"/>
      <c r="X38" s="163"/>
      <c r="Y38" s="163"/>
      <c r="Z38" s="163"/>
    </row>
    <row r="39" ht="11.25" customHeight="1">
      <c r="A39" s="162" t="s">
        <v>866</v>
      </c>
      <c r="B39" s="10" t="s">
        <v>141</v>
      </c>
      <c r="C39" s="162" t="s">
        <v>15433</v>
      </c>
      <c r="D39" s="10">
        <v>56.0</v>
      </c>
      <c r="E39" s="10">
        <v>56.0</v>
      </c>
      <c r="F39" s="162" t="s">
        <v>866</v>
      </c>
      <c r="G39" s="163"/>
      <c r="H39" s="163"/>
      <c r="I39" s="163"/>
      <c r="J39" s="163"/>
      <c r="K39" s="163"/>
      <c r="L39" s="163"/>
      <c r="M39" s="163"/>
      <c r="N39" s="163"/>
      <c r="O39" s="163"/>
      <c r="P39" s="163"/>
      <c r="Q39" s="163"/>
      <c r="R39" s="163"/>
      <c r="S39" s="163"/>
      <c r="T39" s="163"/>
      <c r="U39" s="163"/>
      <c r="V39" s="163"/>
      <c r="W39" s="163"/>
      <c r="X39" s="163"/>
      <c r="Y39" s="163"/>
      <c r="Z39" s="163"/>
    </row>
    <row r="40" ht="11.25" customHeight="1">
      <c r="A40" s="162" t="s">
        <v>866</v>
      </c>
      <c r="B40" s="10" t="s">
        <v>141</v>
      </c>
      <c r="C40" s="162" t="s">
        <v>15434</v>
      </c>
      <c r="D40" s="10">
        <v>56.0</v>
      </c>
      <c r="E40" s="10">
        <v>56.0</v>
      </c>
      <c r="F40" s="162" t="s">
        <v>866</v>
      </c>
      <c r="G40" s="163"/>
      <c r="H40" s="163"/>
      <c r="I40" s="163"/>
      <c r="J40" s="163"/>
      <c r="K40" s="163"/>
      <c r="L40" s="163"/>
      <c r="M40" s="163"/>
      <c r="N40" s="163"/>
      <c r="O40" s="163"/>
      <c r="P40" s="163"/>
      <c r="Q40" s="163"/>
      <c r="R40" s="163"/>
      <c r="S40" s="163"/>
      <c r="T40" s="163"/>
      <c r="U40" s="163"/>
      <c r="V40" s="163"/>
      <c r="W40" s="163"/>
      <c r="X40" s="163"/>
      <c r="Y40" s="163"/>
      <c r="Z40" s="163"/>
    </row>
    <row r="41" ht="11.25" customHeight="1">
      <c r="A41" s="162" t="s">
        <v>866</v>
      </c>
      <c r="B41" s="10" t="s">
        <v>141</v>
      </c>
      <c r="C41" s="162" t="s">
        <v>15435</v>
      </c>
      <c r="D41" s="10">
        <v>56.0</v>
      </c>
      <c r="E41" s="10">
        <v>56.0</v>
      </c>
      <c r="F41" s="162" t="s">
        <v>866</v>
      </c>
      <c r="G41" s="163"/>
      <c r="H41" s="163"/>
      <c r="I41" s="163"/>
      <c r="J41" s="163"/>
      <c r="K41" s="163"/>
      <c r="L41" s="163"/>
      <c r="M41" s="163"/>
      <c r="N41" s="163"/>
      <c r="O41" s="163"/>
      <c r="P41" s="163"/>
      <c r="Q41" s="163"/>
      <c r="R41" s="163"/>
      <c r="S41" s="163"/>
      <c r="T41" s="163"/>
      <c r="U41" s="163"/>
      <c r="V41" s="163"/>
      <c r="W41" s="163"/>
      <c r="X41" s="163"/>
      <c r="Y41" s="163"/>
      <c r="Z41" s="163"/>
    </row>
    <row r="42" ht="11.25" customHeight="1">
      <c r="A42" s="162" t="s">
        <v>2173</v>
      </c>
      <c r="B42" s="10" t="s">
        <v>1022</v>
      </c>
      <c r="C42" s="162" t="s">
        <v>15436</v>
      </c>
      <c r="D42" s="10">
        <v>56.0</v>
      </c>
      <c r="E42" s="10">
        <v>56.0</v>
      </c>
      <c r="F42" s="162" t="s">
        <v>146</v>
      </c>
      <c r="G42" s="163"/>
      <c r="H42" s="163"/>
      <c r="I42" s="163"/>
      <c r="J42" s="163"/>
      <c r="K42" s="163"/>
      <c r="L42" s="163"/>
      <c r="M42" s="163"/>
      <c r="N42" s="163"/>
      <c r="O42" s="163"/>
      <c r="P42" s="163"/>
      <c r="Q42" s="163"/>
      <c r="R42" s="163"/>
      <c r="S42" s="163"/>
      <c r="T42" s="163"/>
      <c r="U42" s="163"/>
      <c r="V42" s="163"/>
      <c r="W42" s="163"/>
      <c r="X42" s="163"/>
      <c r="Y42" s="163"/>
      <c r="Z42" s="163"/>
    </row>
    <row r="43" ht="11.25" customHeight="1">
      <c r="A43" s="162" t="s">
        <v>2173</v>
      </c>
      <c r="B43" s="10" t="s">
        <v>1022</v>
      </c>
      <c r="C43" s="162" t="s">
        <v>15437</v>
      </c>
      <c r="D43" s="10">
        <v>200.0</v>
      </c>
      <c r="E43" s="10">
        <v>200.0</v>
      </c>
      <c r="F43" s="162" t="s">
        <v>146</v>
      </c>
      <c r="G43" s="163"/>
      <c r="H43" s="163"/>
      <c r="I43" s="163"/>
      <c r="J43" s="163"/>
      <c r="K43" s="163"/>
      <c r="L43" s="163"/>
      <c r="M43" s="163"/>
      <c r="N43" s="163"/>
      <c r="O43" s="163"/>
      <c r="P43" s="163"/>
      <c r="Q43" s="163"/>
      <c r="R43" s="163"/>
      <c r="S43" s="163"/>
      <c r="T43" s="163"/>
      <c r="U43" s="163"/>
      <c r="V43" s="163"/>
      <c r="W43" s="163"/>
      <c r="X43" s="163"/>
      <c r="Y43" s="163"/>
      <c r="Z43" s="163"/>
    </row>
    <row r="44" ht="11.25" customHeight="1">
      <c r="A44" s="162" t="s">
        <v>2173</v>
      </c>
      <c r="B44" s="10" t="s">
        <v>1022</v>
      </c>
      <c r="C44" s="162" t="s">
        <v>15438</v>
      </c>
      <c r="D44" s="10">
        <v>160.0</v>
      </c>
      <c r="E44" s="10">
        <v>160.0</v>
      </c>
      <c r="F44" s="162" t="s">
        <v>146</v>
      </c>
      <c r="G44" s="163"/>
      <c r="H44" s="163"/>
      <c r="I44" s="163"/>
      <c r="J44" s="163"/>
      <c r="K44" s="163"/>
      <c r="L44" s="163"/>
      <c r="M44" s="163"/>
      <c r="N44" s="163"/>
      <c r="O44" s="163"/>
      <c r="P44" s="163"/>
      <c r="Q44" s="163"/>
      <c r="R44" s="163"/>
      <c r="S44" s="163"/>
      <c r="T44" s="163"/>
      <c r="U44" s="163"/>
      <c r="V44" s="163"/>
      <c r="W44" s="163"/>
      <c r="X44" s="163"/>
      <c r="Y44" s="163"/>
      <c r="Z44" s="163"/>
    </row>
    <row r="45" ht="11.25" customHeight="1">
      <c r="A45" s="162" t="s">
        <v>12172</v>
      </c>
      <c r="B45" s="10" t="s">
        <v>1022</v>
      </c>
      <c r="C45" s="162" t="s">
        <v>15438</v>
      </c>
      <c r="D45" s="10">
        <v>168.0</v>
      </c>
      <c r="E45" s="10">
        <v>168.0</v>
      </c>
      <c r="F45" s="162" t="s">
        <v>12172</v>
      </c>
      <c r="G45" s="163"/>
      <c r="H45" s="163"/>
      <c r="I45" s="163"/>
      <c r="J45" s="163"/>
      <c r="K45" s="163"/>
      <c r="L45" s="163"/>
      <c r="M45" s="163"/>
      <c r="N45" s="163"/>
      <c r="O45" s="163"/>
      <c r="P45" s="163"/>
      <c r="Q45" s="163"/>
      <c r="R45" s="163"/>
      <c r="S45" s="163"/>
      <c r="T45" s="163"/>
      <c r="U45" s="163"/>
      <c r="V45" s="163"/>
      <c r="W45" s="163"/>
      <c r="X45" s="163"/>
      <c r="Y45" s="163"/>
      <c r="Z45" s="163"/>
    </row>
    <row r="46" ht="11.25" customHeight="1">
      <c r="A46" s="162" t="s">
        <v>12261</v>
      </c>
      <c r="B46" s="10" t="s">
        <v>177</v>
      </c>
      <c r="C46" s="162" t="s">
        <v>15402</v>
      </c>
      <c r="D46" s="10">
        <v>56.0</v>
      </c>
      <c r="E46" s="10">
        <v>56.0</v>
      </c>
      <c r="F46" s="162" t="s">
        <v>12265</v>
      </c>
      <c r="G46" s="163"/>
      <c r="H46" s="163"/>
      <c r="I46" s="163"/>
      <c r="J46" s="163"/>
      <c r="K46" s="163"/>
      <c r="L46" s="163"/>
      <c r="M46" s="163"/>
      <c r="N46" s="163"/>
      <c r="O46" s="163"/>
      <c r="P46" s="163"/>
      <c r="Q46" s="163"/>
      <c r="R46" s="163"/>
      <c r="S46" s="163"/>
      <c r="T46" s="163"/>
      <c r="U46" s="163"/>
      <c r="V46" s="163"/>
      <c r="W46" s="163"/>
      <c r="X46" s="163"/>
      <c r="Y46" s="163"/>
      <c r="Z46" s="163"/>
    </row>
    <row r="47" ht="11.25" customHeight="1">
      <c r="A47" s="162" t="s">
        <v>12261</v>
      </c>
      <c r="B47" s="10" t="s">
        <v>177</v>
      </c>
      <c r="C47" s="162" t="s">
        <v>15439</v>
      </c>
      <c r="D47" s="10">
        <v>200.0</v>
      </c>
      <c r="E47" s="10">
        <v>200.0</v>
      </c>
      <c r="F47" s="162" t="s">
        <v>12265</v>
      </c>
      <c r="G47" s="163"/>
      <c r="H47" s="163"/>
      <c r="I47" s="163"/>
      <c r="J47" s="163"/>
      <c r="K47" s="163"/>
      <c r="L47" s="163"/>
      <c r="M47" s="163"/>
      <c r="N47" s="163"/>
      <c r="O47" s="163"/>
      <c r="P47" s="163"/>
      <c r="Q47" s="163"/>
      <c r="R47" s="163"/>
      <c r="S47" s="163"/>
      <c r="T47" s="163"/>
      <c r="U47" s="163"/>
      <c r="V47" s="163"/>
      <c r="W47" s="163"/>
      <c r="X47" s="163"/>
      <c r="Y47" s="163"/>
      <c r="Z47" s="163"/>
    </row>
    <row r="48" ht="11.25" customHeight="1">
      <c r="A48" s="162" t="s">
        <v>12261</v>
      </c>
      <c r="B48" s="10" t="s">
        <v>177</v>
      </c>
      <c r="C48" s="162" t="s">
        <v>15440</v>
      </c>
      <c r="D48" s="10">
        <v>150.0</v>
      </c>
      <c r="E48" s="10">
        <v>150.0</v>
      </c>
      <c r="F48" s="162" t="s">
        <v>12265</v>
      </c>
      <c r="G48" s="163"/>
      <c r="H48" s="163"/>
      <c r="I48" s="163"/>
      <c r="J48" s="163"/>
      <c r="K48" s="163"/>
      <c r="L48" s="163"/>
      <c r="M48" s="163"/>
      <c r="N48" s="163"/>
      <c r="O48" s="163"/>
      <c r="P48" s="163"/>
      <c r="Q48" s="163"/>
      <c r="R48" s="163"/>
      <c r="S48" s="163"/>
      <c r="T48" s="163"/>
      <c r="U48" s="163"/>
      <c r="V48" s="163"/>
      <c r="W48" s="163"/>
      <c r="X48" s="163"/>
      <c r="Y48" s="163"/>
      <c r="Z48" s="163"/>
    </row>
    <row r="49" ht="11.25" customHeight="1">
      <c r="A49" s="162" t="s">
        <v>12272</v>
      </c>
      <c r="B49" s="10" t="s">
        <v>1183</v>
      </c>
      <c r="C49" s="162" t="s">
        <v>15441</v>
      </c>
      <c r="D49" s="10">
        <v>160.0</v>
      </c>
      <c r="E49" s="10">
        <v>160.0</v>
      </c>
      <c r="F49" s="162" t="s">
        <v>193</v>
      </c>
      <c r="G49" s="163"/>
      <c r="H49" s="163"/>
      <c r="I49" s="163"/>
      <c r="J49" s="163"/>
      <c r="K49" s="163"/>
      <c r="L49" s="163"/>
      <c r="M49" s="163"/>
      <c r="N49" s="163"/>
      <c r="O49" s="163"/>
      <c r="P49" s="163"/>
      <c r="Q49" s="163"/>
      <c r="R49" s="163"/>
      <c r="S49" s="163"/>
      <c r="T49" s="163"/>
      <c r="U49" s="163"/>
      <c r="V49" s="163"/>
      <c r="W49" s="163"/>
      <c r="X49" s="163"/>
      <c r="Y49" s="163"/>
      <c r="Z49" s="163"/>
    </row>
    <row r="50" ht="11.25" customHeight="1">
      <c r="A50" s="162" t="s">
        <v>12272</v>
      </c>
      <c r="B50" s="10" t="s">
        <v>1183</v>
      </c>
      <c r="C50" s="162" t="s">
        <v>15442</v>
      </c>
      <c r="D50" s="10">
        <v>56.0</v>
      </c>
      <c r="E50" s="10">
        <v>56.0</v>
      </c>
      <c r="F50" s="162" t="s">
        <v>193</v>
      </c>
      <c r="G50" s="163"/>
      <c r="H50" s="163"/>
      <c r="I50" s="163"/>
      <c r="J50" s="163"/>
      <c r="K50" s="163"/>
      <c r="L50" s="163"/>
      <c r="M50" s="163"/>
      <c r="N50" s="163"/>
      <c r="O50" s="163"/>
      <c r="P50" s="163"/>
      <c r="Q50" s="163"/>
      <c r="R50" s="163"/>
      <c r="S50" s="163"/>
      <c r="T50" s="163"/>
      <c r="U50" s="163"/>
      <c r="V50" s="163"/>
      <c r="W50" s="163"/>
      <c r="X50" s="163"/>
      <c r="Y50" s="163"/>
      <c r="Z50" s="163"/>
    </row>
    <row r="51" ht="11.25" customHeight="1">
      <c r="A51" s="162" t="s">
        <v>12272</v>
      </c>
      <c r="B51" s="10" t="s">
        <v>1183</v>
      </c>
      <c r="C51" s="162" t="s">
        <v>15443</v>
      </c>
      <c r="D51" s="10">
        <v>56.0</v>
      </c>
      <c r="E51" s="10">
        <v>56.0</v>
      </c>
      <c r="F51" s="162" t="s">
        <v>193</v>
      </c>
      <c r="G51" s="163"/>
      <c r="H51" s="163"/>
      <c r="I51" s="163"/>
      <c r="J51" s="163"/>
      <c r="K51" s="163"/>
      <c r="L51" s="163"/>
      <c r="M51" s="163"/>
      <c r="N51" s="163"/>
      <c r="O51" s="163"/>
      <c r="P51" s="163"/>
      <c r="Q51" s="163"/>
      <c r="R51" s="163"/>
      <c r="S51" s="163"/>
      <c r="T51" s="163"/>
      <c r="U51" s="163"/>
      <c r="V51" s="163"/>
      <c r="W51" s="163"/>
      <c r="X51" s="163"/>
      <c r="Y51" s="163"/>
      <c r="Z51" s="163"/>
    </row>
    <row r="52" ht="11.25" customHeight="1">
      <c r="A52" s="162" t="s">
        <v>12272</v>
      </c>
      <c r="B52" s="10" t="s">
        <v>177</v>
      </c>
      <c r="C52" s="162" t="s">
        <v>15444</v>
      </c>
      <c r="D52" s="10">
        <v>200.0</v>
      </c>
      <c r="E52" s="10">
        <v>200.0</v>
      </c>
      <c r="F52" s="162" t="s">
        <v>193</v>
      </c>
      <c r="G52" s="163"/>
      <c r="H52" s="163"/>
      <c r="I52" s="163"/>
      <c r="J52" s="163"/>
      <c r="K52" s="163"/>
      <c r="L52" s="163"/>
      <c r="M52" s="163"/>
      <c r="N52" s="163"/>
      <c r="O52" s="163"/>
      <c r="P52" s="163"/>
      <c r="Q52" s="163"/>
      <c r="R52" s="163"/>
      <c r="S52" s="163"/>
      <c r="T52" s="163"/>
      <c r="U52" s="163"/>
      <c r="V52" s="163"/>
      <c r="W52" s="163"/>
      <c r="X52" s="163"/>
      <c r="Y52" s="163"/>
      <c r="Z52" s="163"/>
    </row>
    <row r="53" ht="11.25" customHeight="1">
      <c r="A53" s="162" t="s">
        <v>12272</v>
      </c>
      <c r="B53" s="10" t="s">
        <v>1183</v>
      </c>
      <c r="C53" s="162" t="s">
        <v>15445</v>
      </c>
      <c r="D53" s="10">
        <v>90.0</v>
      </c>
      <c r="E53" s="10">
        <v>90.0</v>
      </c>
      <c r="F53" s="162" t="s">
        <v>193</v>
      </c>
      <c r="G53" s="163"/>
      <c r="H53" s="163"/>
      <c r="I53" s="163"/>
      <c r="J53" s="163"/>
      <c r="K53" s="163"/>
      <c r="L53" s="163"/>
      <c r="M53" s="163"/>
      <c r="N53" s="163"/>
      <c r="O53" s="163"/>
      <c r="P53" s="163"/>
      <c r="Q53" s="163"/>
      <c r="R53" s="163"/>
      <c r="S53" s="163"/>
      <c r="T53" s="163"/>
      <c r="U53" s="163"/>
      <c r="V53" s="163"/>
      <c r="W53" s="163"/>
      <c r="X53" s="163"/>
      <c r="Y53" s="163"/>
      <c r="Z53" s="163"/>
    </row>
    <row r="54" ht="11.25" customHeight="1">
      <c r="A54" s="162" t="s">
        <v>12272</v>
      </c>
      <c r="B54" s="10" t="s">
        <v>1183</v>
      </c>
      <c r="C54" s="162" t="s">
        <v>15446</v>
      </c>
      <c r="D54" s="10">
        <v>56.0</v>
      </c>
      <c r="E54" s="10">
        <v>56.0</v>
      </c>
      <c r="F54" s="162" t="s">
        <v>193</v>
      </c>
      <c r="G54" s="163"/>
      <c r="H54" s="163"/>
      <c r="I54" s="163"/>
      <c r="J54" s="163"/>
      <c r="K54" s="163"/>
      <c r="L54" s="163"/>
      <c r="M54" s="163"/>
      <c r="N54" s="163"/>
      <c r="O54" s="163"/>
      <c r="P54" s="163"/>
      <c r="Q54" s="163"/>
      <c r="R54" s="163"/>
      <c r="S54" s="163"/>
      <c r="T54" s="163"/>
      <c r="U54" s="163"/>
      <c r="V54" s="163"/>
      <c r="W54" s="163"/>
      <c r="X54" s="163"/>
      <c r="Y54" s="163"/>
      <c r="Z54" s="163"/>
    </row>
    <row r="55" ht="11.25" customHeight="1">
      <c r="A55" s="162" t="s">
        <v>11374</v>
      </c>
      <c r="B55" s="10" t="s">
        <v>177</v>
      </c>
      <c r="C55" s="162" t="s">
        <v>15447</v>
      </c>
      <c r="D55" s="10">
        <v>75.0</v>
      </c>
      <c r="E55" s="10">
        <v>75.0</v>
      </c>
      <c r="F55" s="162" t="s">
        <v>178</v>
      </c>
      <c r="G55" s="163"/>
      <c r="H55" s="163"/>
      <c r="I55" s="163"/>
      <c r="J55" s="163"/>
      <c r="K55" s="163"/>
      <c r="L55" s="163"/>
      <c r="M55" s="163"/>
      <c r="N55" s="163"/>
      <c r="O55" s="163"/>
      <c r="P55" s="163"/>
      <c r="Q55" s="163"/>
      <c r="R55" s="163"/>
      <c r="S55" s="163"/>
      <c r="T55" s="163"/>
      <c r="U55" s="163"/>
      <c r="V55" s="163"/>
      <c r="W55" s="163"/>
      <c r="X55" s="163"/>
      <c r="Y55" s="163"/>
      <c r="Z55" s="163"/>
    </row>
    <row r="56" ht="11.25" customHeight="1">
      <c r="A56" s="162" t="s">
        <v>12065</v>
      </c>
      <c r="B56" s="10" t="s">
        <v>141</v>
      </c>
      <c r="C56" s="162" t="s">
        <v>15437</v>
      </c>
      <c r="D56" s="10">
        <v>200.0</v>
      </c>
      <c r="E56" s="10">
        <v>200.0</v>
      </c>
      <c r="F56" s="162" t="s">
        <v>147</v>
      </c>
      <c r="G56" s="163"/>
      <c r="H56" s="163"/>
      <c r="I56" s="163"/>
      <c r="J56" s="163"/>
      <c r="K56" s="163"/>
      <c r="L56" s="163"/>
      <c r="M56" s="163"/>
      <c r="N56" s="163"/>
      <c r="O56" s="163"/>
      <c r="P56" s="163"/>
      <c r="Q56" s="163"/>
      <c r="R56" s="163"/>
      <c r="S56" s="163"/>
      <c r="T56" s="163"/>
      <c r="U56" s="163"/>
      <c r="V56" s="163"/>
      <c r="W56" s="163"/>
      <c r="X56" s="163"/>
      <c r="Y56" s="163"/>
      <c r="Z56" s="163"/>
    </row>
    <row r="57" ht="11.25" customHeight="1">
      <c r="A57" s="162" t="s">
        <v>12065</v>
      </c>
      <c r="B57" s="10" t="s">
        <v>141</v>
      </c>
      <c r="C57" s="162" t="s">
        <v>15438</v>
      </c>
      <c r="D57" s="10">
        <v>160.0</v>
      </c>
      <c r="E57" s="10">
        <v>160.0</v>
      </c>
      <c r="F57" s="162" t="s">
        <v>147</v>
      </c>
      <c r="G57" s="163"/>
      <c r="H57" s="163"/>
      <c r="I57" s="163"/>
      <c r="J57" s="163"/>
      <c r="K57" s="163"/>
      <c r="L57" s="163"/>
      <c r="M57" s="163"/>
      <c r="N57" s="163"/>
      <c r="O57" s="163"/>
      <c r="P57" s="163"/>
      <c r="Q57" s="163"/>
      <c r="R57" s="163"/>
      <c r="S57" s="163"/>
      <c r="T57" s="163"/>
      <c r="U57" s="163"/>
      <c r="V57" s="163"/>
      <c r="W57" s="163"/>
      <c r="X57" s="163"/>
      <c r="Y57" s="163"/>
      <c r="Z57" s="163"/>
    </row>
    <row r="58" ht="11.25" customHeight="1">
      <c r="A58" s="162" t="s">
        <v>159</v>
      </c>
      <c r="B58" s="10" t="s">
        <v>141</v>
      </c>
      <c r="C58" s="162" t="s">
        <v>15448</v>
      </c>
      <c r="D58" s="10">
        <v>160.0</v>
      </c>
      <c r="E58" s="10">
        <v>160.0</v>
      </c>
      <c r="F58" s="162" t="s">
        <v>159</v>
      </c>
      <c r="G58" s="163"/>
      <c r="H58" s="163"/>
      <c r="I58" s="163"/>
      <c r="J58" s="163"/>
      <c r="K58" s="163"/>
      <c r="L58" s="163"/>
      <c r="M58" s="163"/>
      <c r="N58" s="163"/>
      <c r="O58" s="163"/>
      <c r="P58" s="163"/>
      <c r="Q58" s="163"/>
      <c r="R58" s="163"/>
      <c r="S58" s="163"/>
      <c r="T58" s="163"/>
      <c r="U58" s="163"/>
      <c r="V58" s="163"/>
      <c r="W58" s="163"/>
      <c r="X58" s="163"/>
      <c r="Y58" s="163"/>
      <c r="Z58" s="163"/>
    </row>
    <row r="59" ht="11.25" customHeight="1">
      <c r="A59" s="162" t="s">
        <v>203</v>
      </c>
      <c r="B59" s="10" t="s">
        <v>177</v>
      </c>
      <c r="C59" s="162" t="s">
        <v>15449</v>
      </c>
      <c r="D59" s="10">
        <v>200.0</v>
      </c>
      <c r="E59" s="10">
        <v>200.0</v>
      </c>
      <c r="F59" s="162" t="s">
        <v>203</v>
      </c>
      <c r="G59" s="163"/>
      <c r="H59" s="163"/>
      <c r="I59" s="163"/>
      <c r="J59" s="163"/>
      <c r="K59" s="163"/>
      <c r="L59" s="163"/>
      <c r="M59" s="163"/>
      <c r="N59" s="163"/>
      <c r="O59" s="163"/>
      <c r="P59" s="163"/>
      <c r="Q59" s="163"/>
      <c r="R59" s="163"/>
      <c r="S59" s="163"/>
      <c r="T59" s="163"/>
      <c r="U59" s="163"/>
      <c r="V59" s="163"/>
      <c r="W59" s="163"/>
      <c r="X59" s="163"/>
      <c r="Y59" s="163"/>
      <c r="Z59" s="163"/>
    </row>
    <row r="60" ht="11.25" customHeight="1">
      <c r="A60" s="162" t="s">
        <v>203</v>
      </c>
      <c r="B60" s="10" t="s">
        <v>177</v>
      </c>
      <c r="C60" s="162" t="s">
        <v>15450</v>
      </c>
      <c r="D60" s="10">
        <v>160.0</v>
      </c>
      <c r="E60" s="10">
        <v>160.0</v>
      </c>
      <c r="F60" s="162" t="s">
        <v>203</v>
      </c>
      <c r="G60" s="163"/>
      <c r="H60" s="163"/>
      <c r="I60" s="163"/>
      <c r="J60" s="163"/>
      <c r="K60" s="163"/>
      <c r="L60" s="163"/>
      <c r="M60" s="163"/>
      <c r="N60" s="163"/>
      <c r="O60" s="163"/>
      <c r="P60" s="163"/>
      <c r="Q60" s="163"/>
      <c r="R60" s="163"/>
      <c r="S60" s="163"/>
      <c r="T60" s="163"/>
      <c r="U60" s="163"/>
      <c r="V60" s="163"/>
      <c r="W60" s="163"/>
      <c r="X60" s="163"/>
      <c r="Y60" s="163"/>
      <c r="Z60" s="163"/>
    </row>
    <row r="61" ht="11.25" customHeight="1">
      <c r="A61" s="162" t="s">
        <v>203</v>
      </c>
      <c r="B61" s="10" t="s">
        <v>177</v>
      </c>
      <c r="C61" s="162" t="s">
        <v>15451</v>
      </c>
      <c r="D61" s="10">
        <v>56.0</v>
      </c>
      <c r="E61" s="10">
        <v>56.0</v>
      </c>
      <c r="F61" s="162" t="s">
        <v>203</v>
      </c>
      <c r="G61" s="163"/>
      <c r="H61" s="163"/>
      <c r="I61" s="163"/>
      <c r="J61" s="163"/>
      <c r="K61" s="163"/>
      <c r="L61" s="163"/>
      <c r="M61" s="163"/>
      <c r="N61" s="163"/>
      <c r="O61" s="163"/>
      <c r="P61" s="163"/>
      <c r="Q61" s="163"/>
      <c r="R61" s="163"/>
      <c r="S61" s="163"/>
      <c r="T61" s="163"/>
      <c r="U61" s="163"/>
      <c r="V61" s="163"/>
      <c r="W61" s="163"/>
      <c r="X61" s="163"/>
      <c r="Y61" s="163"/>
      <c r="Z61" s="163"/>
    </row>
    <row r="62" ht="11.25" customHeight="1">
      <c r="A62" s="162" t="s">
        <v>203</v>
      </c>
      <c r="B62" s="10" t="s">
        <v>177</v>
      </c>
      <c r="C62" s="162" t="s">
        <v>15452</v>
      </c>
      <c r="D62" s="10">
        <v>56.0</v>
      </c>
      <c r="E62" s="10">
        <v>56.0</v>
      </c>
      <c r="F62" s="162" t="s">
        <v>203</v>
      </c>
      <c r="G62" s="163"/>
      <c r="H62" s="163"/>
      <c r="I62" s="163"/>
      <c r="J62" s="163"/>
      <c r="K62" s="163"/>
      <c r="L62" s="163"/>
      <c r="M62" s="163"/>
      <c r="N62" s="163"/>
      <c r="O62" s="163"/>
      <c r="P62" s="163"/>
      <c r="Q62" s="163"/>
      <c r="R62" s="163"/>
      <c r="S62" s="163"/>
      <c r="T62" s="163"/>
      <c r="U62" s="163"/>
      <c r="V62" s="163"/>
      <c r="W62" s="163"/>
      <c r="X62" s="163"/>
      <c r="Y62" s="163"/>
      <c r="Z62" s="163"/>
    </row>
    <row r="63" ht="11.25" customHeight="1">
      <c r="A63" s="162" t="s">
        <v>203</v>
      </c>
      <c r="B63" s="10" t="s">
        <v>177</v>
      </c>
      <c r="C63" s="162" t="s">
        <v>15453</v>
      </c>
      <c r="D63" s="10">
        <v>56.0</v>
      </c>
      <c r="E63" s="10">
        <v>56.0</v>
      </c>
      <c r="F63" s="162" t="s">
        <v>203</v>
      </c>
      <c r="G63" s="163"/>
      <c r="H63" s="163"/>
      <c r="I63" s="163"/>
      <c r="J63" s="163"/>
      <c r="K63" s="163"/>
      <c r="L63" s="163"/>
      <c r="M63" s="163"/>
      <c r="N63" s="163"/>
      <c r="O63" s="163"/>
      <c r="P63" s="163"/>
      <c r="Q63" s="163"/>
      <c r="R63" s="163"/>
      <c r="S63" s="163"/>
      <c r="T63" s="163"/>
      <c r="U63" s="163"/>
      <c r="V63" s="163"/>
      <c r="W63" s="163"/>
      <c r="X63" s="163"/>
      <c r="Y63" s="163"/>
      <c r="Z63" s="163"/>
    </row>
    <row r="64" ht="11.25" customHeight="1">
      <c r="A64" s="162" t="s">
        <v>204</v>
      </c>
      <c r="B64" s="10" t="s">
        <v>177</v>
      </c>
      <c r="C64" s="162" t="s">
        <v>15454</v>
      </c>
      <c r="D64" s="10">
        <v>56.0</v>
      </c>
      <c r="E64" s="10">
        <v>56.0</v>
      </c>
      <c r="F64" s="162" t="s">
        <v>204</v>
      </c>
      <c r="G64" s="163"/>
      <c r="H64" s="163"/>
      <c r="I64" s="163"/>
      <c r="J64" s="163"/>
      <c r="K64" s="163"/>
      <c r="L64" s="163"/>
      <c r="M64" s="163"/>
      <c r="N64" s="163"/>
      <c r="O64" s="163"/>
      <c r="P64" s="163"/>
      <c r="Q64" s="163"/>
      <c r="R64" s="163"/>
      <c r="S64" s="163"/>
      <c r="T64" s="163"/>
      <c r="U64" s="163"/>
      <c r="V64" s="163"/>
      <c r="W64" s="163"/>
      <c r="X64" s="163"/>
      <c r="Y64" s="163"/>
      <c r="Z64" s="163"/>
    </row>
    <row r="65" ht="11.25" customHeight="1">
      <c r="A65" s="162" t="s">
        <v>204</v>
      </c>
      <c r="B65" s="10" t="s">
        <v>177</v>
      </c>
      <c r="C65" s="162" t="s">
        <v>15455</v>
      </c>
      <c r="D65" s="10">
        <v>56.0</v>
      </c>
      <c r="E65" s="10">
        <v>56.0</v>
      </c>
      <c r="F65" s="162" t="s">
        <v>204</v>
      </c>
      <c r="G65" s="163"/>
      <c r="H65" s="163"/>
      <c r="I65" s="163"/>
      <c r="J65" s="163"/>
      <c r="K65" s="163"/>
      <c r="L65" s="163"/>
      <c r="M65" s="163"/>
      <c r="N65" s="163"/>
      <c r="O65" s="163"/>
      <c r="P65" s="163"/>
      <c r="Q65" s="163"/>
      <c r="R65" s="163"/>
      <c r="S65" s="163"/>
      <c r="T65" s="163"/>
      <c r="U65" s="163"/>
      <c r="V65" s="163"/>
      <c r="W65" s="163"/>
      <c r="X65" s="163"/>
      <c r="Y65" s="163"/>
      <c r="Z65" s="163"/>
    </row>
    <row r="66" ht="11.25" customHeight="1">
      <c r="A66" s="162" t="s">
        <v>204</v>
      </c>
      <c r="B66" s="10" t="s">
        <v>177</v>
      </c>
      <c r="C66" s="162" t="s">
        <v>15456</v>
      </c>
      <c r="D66" s="10">
        <v>56.0</v>
      </c>
      <c r="E66" s="10">
        <v>56.0</v>
      </c>
      <c r="F66" s="162" t="s">
        <v>204</v>
      </c>
      <c r="G66" s="163"/>
      <c r="H66" s="163"/>
      <c r="I66" s="163"/>
      <c r="J66" s="163"/>
      <c r="K66" s="163"/>
      <c r="L66" s="163"/>
      <c r="M66" s="163"/>
      <c r="N66" s="163"/>
      <c r="O66" s="163"/>
      <c r="P66" s="163"/>
      <c r="Q66" s="163"/>
      <c r="R66" s="163"/>
      <c r="S66" s="163"/>
      <c r="T66" s="163"/>
      <c r="U66" s="163"/>
      <c r="V66" s="163"/>
      <c r="W66" s="163"/>
      <c r="X66" s="163"/>
      <c r="Y66" s="163"/>
      <c r="Z66" s="163"/>
    </row>
    <row r="67" ht="11.25" customHeight="1">
      <c r="A67" s="162" t="s">
        <v>204</v>
      </c>
      <c r="B67" s="10" t="s">
        <v>177</v>
      </c>
      <c r="C67" s="162" t="s">
        <v>15457</v>
      </c>
      <c r="D67" s="10">
        <v>56.0</v>
      </c>
      <c r="E67" s="10">
        <v>56.0</v>
      </c>
      <c r="F67" s="162" t="s">
        <v>204</v>
      </c>
      <c r="G67" s="163"/>
      <c r="H67" s="163"/>
      <c r="I67" s="163"/>
      <c r="J67" s="163"/>
      <c r="K67" s="163"/>
      <c r="L67" s="163"/>
      <c r="M67" s="163"/>
      <c r="N67" s="163"/>
      <c r="O67" s="163"/>
      <c r="P67" s="163"/>
      <c r="Q67" s="163"/>
      <c r="R67" s="163"/>
      <c r="S67" s="163"/>
      <c r="T67" s="163"/>
      <c r="U67" s="163"/>
      <c r="V67" s="163"/>
      <c r="W67" s="163"/>
      <c r="X67" s="163"/>
      <c r="Y67" s="163"/>
      <c r="Z67" s="163"/>
    </row>
    <row r="68" ht="11.25" customHeight="1">
      <c r="A68" s="162" t="s">
        <v>204</v>
      </c>
      <c r="B68" s="10" t="s">
        <v>177</v>
      </c>
      <c r="C68" s="162" t="s">
        <v>15458</v>
      </c>
      <c r="D68" s="10">
        <v>56.0</v>
      </c>
      <c r="E68" s="10">
        <v>56.0</v>
      </c>
      <c r="F68" s="162" t="s">
        <v>204</v>
      </c>
      <c r="G68" s="163"/>
      <c r="H68" s="163"/>
      <c r="I68" s="163"/>
      <c r="J68" s="163"/>
      <c r="K68" s="163"/>
      <c r="L68" s="163"/>
      <c r="M68" s="163"/>
      <c r="N68" s="163"/>
      <c r="O68" s="163"/>
      <c r="P68" s="163"/>
      <c r="Q68" s="163"/>
      <c r="R68" s="163"/>
      <c r="S68" s="163"/>
      <c r="T68" s="163"/>
      <c r="U68" s="163"/>
      <c r="V68" s="163"/>
      <c r="W68" s="163"/>
      <c r="X68" s="163"/>
      <c r="Y68" s="163"/>
      <c r="Z68" s="163"/>
    </row>
    <row r="69" ht="11.25" customHeight="1">
      <c r="A69" s="162" t="s">
        <v>204</v>
      </c>
      <c r="B69" s="10" t="s">
        <v>177</v>
      </c>
      <c r="C69" s="162" t="s">
        <v>15459</v>
      </c>
      <c r="D69" s="10">
        <v>56.0</v>
      </c>
      <c r="E69" s="10">
        <v>56.0</v>
      </c>
      <c r="F69" s="162" t="s">
        <v>204</v>
      </c>
      <c r="G69" s="163"/>
      <c r="H69" s="163"/>
      <c r="I69" s="163"/>
      <c r="J69" s="163"/>
      <c r="K69" s="163"/>
      <c r="L69" s="163"/>
      <c r="M69" s="163"/>
      <c r="N69" s="163"/>
      <c r="O69" s="163"/>
      <c r="P69" s="163"/>
      <c r="Q69" s="163"/>
      <c r="R69" s="163"/>
      <c r="S69" s="163"/>
      <c r="T69" s="163"/>
      <c r="U69" s="163"/>
      <c r="V69" s="163"/>
      <c r="W69" s="163"/>
      <c r="X69" s="163"/>
      <c r="Y69" s="163"/>
      <c r="Z69" s="163"/>
    </row>
    <row r="70" ht="11.25" customHeight="1">
      <c r="A70" s="162" t="s">
        <v>13151</v>
      </c>
      <c r="B70" s="10" t="s">
        <v>177</v>
      </c>
      <c r="C70" s="162" t="s">
        <v>15438</v>
      </c>
      <c r="D70" s="10">
        <v>90.0</v>
      </c>
      <c r="E70" s="10">
        <v>90.0</v>
      </c>
      <c r="F70" s="162" t="s">
        <v>205</v>
      </c>
      <c r="G70" s="163"/>
      <c r="H70" s="163"/>
      <c r="I70" s="163"/>
      <c r="J70" s="163"/>
      <c r="K70" s="163"/>
      <c r="L70" s="163"/>
      <c r="M70" s="163"/>
      <c r="N70" s="163"/>
      <c r="O70" s="163"/>
      <c r="P70" s="163"/>
      <c r="Q70" s="163"/>
      <c r="R70" s="163"/>
      <c r="S70" s="163"/>
      <c r="T70" s="163"/>
      <c r="U70" s="163"/>
      <c r="V70" s="163"/>
      <c r="W70" s="163"/>
      <c r="X70" s="163"/>
      <c r="Y70" s="163"/>
      <c r="Z70" s="163"/>
    </row>
    <row r="71" ht="11.25" customHeight="1">
      <c r="A71" s="162" t="s">
        <v>11878</v>
      </c>
      <c r="B71" s="10" t="s">
        <v>177</v>
      </c>
      <c r="C71" s="162" t="s">
        <v>15460</v>
      </c>
      <c r="D71" s="10">
        <v>160.0</v>
      </c>
      <c r="E71" s="396"/>
      <c r="F71" s="162" t="s">
        <v>2411</v>
      </c>
      <c r="G71" s="163"/>
      <c r="H71" s="163"/>
      <c r="I71" s="163"/>
      <c r="J71" s="163"/>
      <c r="K71" s="163"/>
      <c r="L71" s="163"/>
      <c r="M71" s="163"/>
      <c r="N71" s="163"/>
      <c r="O71" s="163"/>
      <c r="P71" s="163"/>
      <c r="Q71" s="163"/>
      <c r="R71" s="163"/>
      <c r="S71" s="163"/>
      <c r="T71" s="163"/>
      <c r="U71" s="163"/>
      <c r="V71" s="163"/>
      <c r="W71" s="163"/>
      <c r="X71" s="163"/>
      <c r="Y71" s="163"/>
      <c r="Z71" s="163"/>
    </row>
    <row r="72" ht="11.25" customHeight="1">
      <c r="A72" s="162" t="s">
        <v>11878</v>
      </c>
      <c r="B72" s="10" t="s">
        <v>177</v>
      </c>
      <c r="C72" s="162" t="s">
        <v>15461</v>
      </c>
      <c r="D72" s="10">
        <v>160.0</v>
      </c>
      <c r="E72" s="396"/>
      <c r="F72" s="162" t="s">
        <v>2411</v>
      </c>
      <c r="G72" s="163"/>
      <c r="H72" s="163"/>
      <c r="I72" s="163"/>
      <c r="J72" s="163"/>
      <c r="K72" s="163"/>
      <c r="L72" s="163"/>
      <c r="M72" s="163"/>
      <c r="N72" s="163"/>
      <c r="O72" s="163"/>
      <c r="P72" s="163"/>
      <c r="Q72" s="163"/>
      <c r="R72" s="163"/>
      <c r="S72" s="163"/>
      <c r="T72" s="163"/>
      <c r="U72" s="163"/>
      <c r="V72" s="163"/>
      <c r="W72" s="163"/>
      <c r="X72" s="163"/>
      <c r="Y72" s="163"/>
      <c r="Z72" s="163"/>
    </row>
    <row r="73" ht="11.25" customHeight="1">
      <c r="A73" s="162" t="s">
        <v>1809</v>
      </c>
      <c r="B73" s="10" t="s">
        <v>52</v>
      </c>
      <c r="C73" s="162" t="s">
        <v>15462</v>
      </c>
      <c r="D73" s="10">
        <v>200.0</v>
      </c>
      <c r="E73" s="10">
        <v>200.0</v>
      </c>
      <c r="F73" s="162" t="s">
        <v>1809</v>
      </c>
      <c r="G73" s="163"/>
      <c r="H73" s="163"/>
      <c r="I73" s="163"/>
      <c r="J73" s="163"/>
      <c r="K73" s="163"/>
      <c r="L73" s="163"/>
      <c r="M73" s="163"/>
      <c r="N73" s="163"/>
      <c r="O73" s="163"/>
      <c r="P73" s="163"/>
      <c r="Q73" s="163"/>
      <c r="R73" s="163"/>
      <c r="S73" s="163"/>
      <c r="T73" s="163"/>
      <c r="U73" s="163"/>
      <c r="V73" s="163"/>
      <c r="W73" s="163"/>
      <c r="X73" s="163"/>
      <c r="Y73" s="163"/>
      <c r="Z73" s="163"/>
    </row>
    <row r="74" ht="11.25" customHeight="1">
      <c r="A74" s="162" t="s">
        <v>1809</v>
      </c>
      <c r="B74" s="10" t="s">
        <v>52</v>
      </c>
      <c r="C74" s="162" t="s">
        <v>15463</v>
      </c>
      <c r="D74" s="10">
        <v>56.0</v>
      </c>
      <c r="E74" s="10">
        <v>56.0</v>
      </c>
      <c r="F74" s="162" t="s">
        <v>1809</v>
      </c>
      <c r="G74" s="163"/>
      <c r="H74" s="163"/>
      <c r="I74" s="163"/>
      <c r="J74" s="163"/>
      <c r="K74" s="163"/>
      <c r="L74" s="163"/>
      <c r="M74" s="163"/>
      <c r="N74" s="163"/>
      <c r="O74" s="163"/>
      <c r="P74" s="163"/>
      <c r="Q74" s="163"/>
      <c r="R74" s="163"/>
      <c r="S74" s="163"/>
      <c r="T74" s="163"/>
      <c r="U74" s="163"/>
      <c r="V74" s="163"/>
      <c r="W74" s="163"/>
      <c r="X74" s="163"/>
      <c r="Y74" s="163"/>
      <c r="Z74" s="163"/>
    </row>
    <row r="75" ht="11.25" customHeight="1">
      <c r="A75" s="162" t="s">
        <v>1809</v>
      </c>
      <c r="B75" s="10" t="s">
        <v>52</v>
      </c>
      <c r="C75" s="162" t="s">
        <v>15464</v>
      </c>
      <c r="D75" s="10">
        <v>56.0</v>
      </c>
      <c r="E75" s="10">
        <v>56.0</v>
      </c>
      <c r="F75" s="162" t="s">
        <v>1809</v>
      </c>
      <c r="G75" s="163"/>
      <c r="H75" s="163"/>
      <c r="I75" s="163"/>
      <c r="J75" s="163"/>
      <c r="K75" s="163"/>
      <c r="L75" s="163"/>
      <c r="M75" s="163"/>
      <c r="N75" s="163"/>
      <c r="O75" s="163"/>
      <c r="P75" s="163"/>
      <c r="Q75" s="163"/>
      <c r="R75" s="163"/>
      <c r="S75" s="163"/>
      <c r="T75" s="163"/>
      <c r="U75" s="163"/>
      <c r="V75" s="163"/>
      <c r="W75" s="163"/>
      <c r="X75" s="163"/>
      <c r="Y75" s="163"/>
      <c r="Z75" s="163"/>
    </row>
    <row r="76" ht="11.25" customHeight="1">
      <c r="A76" s="162" t="s">
        <v>1809</v>
      </c>
      <c r="B76" s="10" t="s">
        <v>52</v>
      </c>
      <c r="C76" s="162" t="s">
        <v>15465</v>
      </c>
      <c r="D76" s="10">
        <v>56.0</v>
      </c>
      <c r="E76" s="10">
        <v>56.0</v>
      </c>
      <c r="F76" s="162" t="s">
        <v>1809</v>
      </c>
      <c r="G76" s="163"/>
      <c r="H76" s="163"/>
      <c r="I76" s="163"/>
      <c r="J76" s="163"/>
      <c r="K76" s="163"/>
      <c r="L76" s="163"/>
      <c r="M76" s="163"/>
      <c r="N76" s="163"/>
      <c r="O76" s="163"/>
      <c r="P76" s="163"/>
      <c r="Q76" s="163"/>
      <c r="R76" s="163"/>
      <c r="S76" s="163"/>
      <c r="T76" s="163"/>
      <c r="U76" s="163"/>
      <c r="V76" s="163"/>
      <c r="W76" s="163"/>
      <c r="X76" s="163"/>
      <c r="Y76" s="163"/>
      <c r="Z76" s="163"/>
    </row>
    <row r="77" ht="11.25" customHeight="1">
      <c r="A77" s="162" t="s">
        <v>1809</v>
      </c>
      <c r="B77" s="10" t="s">
        <v>52</v>
      </c>
      <c r="C77" s="162" t="s">
        <v>15466</v>
      </c>
      <c r="D77" s="10">
        <v>56.0</v>
      </c>
      <c r="E77" s="10">
        <v>56.0</v>
      </c>
      <c r="F77" s="162" t="s">
        <v>1809</v>
      </c>
      <c r="G77" s="163"/>
      <c r="H77" s="163"/>
      <c r="I77" s="163"/>
      <c r="J77" s="163"/>
      <c r="K77" s="163"/>
      <c r="L77" s="163"/>
      <c r="M77" s="163"/>
      <c r="N77" s="163"/>
      <c r="O77" s="163"/>
      <c r="P77" s="163"/>
      <c r="Q77" s="163"/>
      <c r="R77" s="163"/>
      <c r="S77" s="163"/>
      <c r="T77" s="163"/>
      <c r="U77" s="163"/>
      <c r="V77" s="163"/>
      <c r="W77" s="163"/>
      <c r="X77" s="163"/>
      <c r="Y77" s="163"/>
      <c r="Z77" s="163"/>
    </row>
    <row r="78" ht="11.25" customHeight="1">
      <c r="A78" s="162" t="s">
        <v>1809</v>
      </c>
      <c r="B78" s="10" t="s">
        <v>52</v>
      </c>
      <c r="C78" s="162" t="s">
        <v>15467</v>
      </c>
      <c r="D78" s="10">
        <v>56.0</v>
      </c>
      <c r="E78" s="10">
        <v>56.0</v>
      </c>
      <c r="F78" s="162" t="s">
        <v>1809</v>
      </c>
      <c r="G78" s="163"/>
      <c r="H78" s="163"/>
      <c r="I78" s="163"/>
      <c r="J78" s="163"/>
      <c r="K78" s="163"/>
      <c r="L78" s="163"/>
      <c r="M78" s="163"/>
      <c r="N78" s="163"/>
      <c r="O78" s="163"/>
      <c r="P78" s="163"/>
      <c r="Q78" s="163"/>
      <c r="R78" s="163"/>
      <c r="S78" s="163"/>
      <c r="T78" s="163"/>
      <c r="U78" s="163"/>
      <c r="V78" s="163"/>
      <c r="W78" s="163"/>
      <c r="X78" s="163"/>
      <c r="Y78" s="163"/>
      <c r="Z78" s="163"/>
    </row>
    <row r="79" ht="11.25" customHeight="1">
      <c r="A79" s="162" t="s">
        <v>111</v>
      </c>
      <c r="B79" s="10" t="s">
        <v>106</v>
      </c>
      <c r="C79" s="162" t="s">
        <v>15468</v>
      </c>
      <c r="D79" s="10">
        <v>56.0</v>
      </c>
      <c r="E79" s="10">
        <v>56.0</v>
      </c>
      <c r="F79" s="162" t="s">
        <v>111</v>
      </c>
      <c r="G79" s="163"/>
      <c r="H79" s="163"/>
      <c r="I79" s="163"/>
      <c r="J79" s="163"/>
      <c r="K79" s="163"/>
      <c r="L79" s="163"/>
      <c r="M79" s="163"/>
      <c r="N79" s="163"/>
      <c r="O79" s="163"/>
      <c r="P79" s="163"/>
      <c r="Q79" s="163"/>
      <c r="R79" s="163"/>
      <c r="S79" s="163"/>
      <c r="T79" s="163"/>
      <c r="U79" s="163"/>
      <c r="V79" s="163"/>
      <c r="W79" s="163"/>
      <c r="X79" s="163"/>
      <c r="Y79" s="163"/>
      <c r="Z79" s="163"/>
    </row>
    <row r="80" ht="11.25" customHeight="1">
      <c r="A80" s="162" t="s">
        <v>111</v>
      </c>
      <c r="B80" s="10" t="s">
        <v>106</v>
      </c>
      <c r="C80" s="162" t="s">
        <v>15469</v>
      </c>
      <c r="D80" s="10">
        <v>56.0</v>
      </c>
      <c r="E80" s="10">
        <v>56.0</v>
      </c>
      <c r="F80" s="162" t="s">
        <v>111</v>
      </c>
      <c r="G80" s="163"/>
      <c r="H80" s="163"/>
      <c r="I80" s="163"/>
      <c r="J80" s="163"/>
      <c r="K80" s="163"/>
      <c r="L80" s="163"/>
      <c r="M80" s="163"/>
      <c r="N80" s="163"/>
      <c r="O80" s="163"/>
      <c r="P80" s="163"/>
      <c r="Q80" s="163"/>
      <c r="R80" s="163"/>
      <c r="S80" s="163"/>
      <c r="T80" s="163"/>
      <c r="U80" s="163"/>
      <c r="V80" s="163"/>
      <c r="W80" s="163"/>
      <c r="X80" s="163"/>
      <c r="Y80" s="163"/>
      <c r="Z80" s="163"/>
    </row>
    <row r="81" ht="11.25" customHeight="1">
      <c r="A81" s="162" t="s">
        <v>121</v>
      </c>
      <c r="B81" s="10" t="s">
        <v>106</v>
      </c>
      <c r="C81" s="162" t="s">
        <v>15470</v>
      </c>
      <c r="D81" s="10">
        <v>200.0</v>
      </c>
      <c r="E81" s="10">
        <v>200.0</v>
      </c>
      <c r="F81" s="162" t="s">
        <v>121</v>
      </c>
      <c r="G81" s="163"/>
      <c r="H81" s="163"/>
      <c r="I81" s="163"/>
      <c r="J81" s="163"/>
      <c r="K81" s="163"/>
      <c r="L81" s="163"/>
      <c r="M81" s="163"/>
      <c r="N81" s="163"/>
      <c r="O81" s="163"/>
      <c r="P81" s="163"/>
      <c r="Q81" s="163"/>
      <c r="R81" s="163"/>
      <c r="S81" s="163"/>
      <c r="T81" s="163"/>
      <c r="U81" s="163"/>
      <c r="V81" s="163"/>
      <c r="W81" s="163"/>
      <c r="X81" s="163"/>
      <c r="Y81" s="163"/>
      <c r="Z81" s="163"/>
    </row>
    <row r="82" ht="11.25" customHeight="1">
      <c r="A82" s="162" t="s">
        <v>121</v>
      </c>
      <c r="B82" s="10" t="s">
        <v>106</v>
      </c>
      <c r="C82" s="162" t="s">
        <v>15471</v>
      </c>
      <c r="D82" s="10">
        <v>200.0</v>
      </c>
      <c r="E82" s="10">
        <v>100.0</v>
      </c>
      <c r="F82" s="162" t="s">
        <v>121</v>
      </c>
      <c r="G82" s="163"/>
      <c r="H82" s="163"/>
      <c r="I82" s="163"/>
      <c r="J82" s="163"/>
      <c r="K82" s="163"/>
      <c r="L82" s="163"/>
      <c r="M82" s="163"/>
      <c r="N82" s="163"/>
      <c r="O82" s="163"/>
      <c r="P82" s="163"/>
      <c r="Q82" s="163"/>
      <c r="R82" s="163"/>
      <c r="S82" s="163"/>
      <c r="T82" s="163"/>
      <c r="U82" s="163"/>
      <c r="V82" s="163"/>
      <c r="W82" s="163"/>
      <c r="X82" s="163"/>
      <c r="Y82" s="163"/>
      <c r="Z82" s="163"/>
    </row>
    <row r="83" ht="11.25" customHeight="1">
      <c r="A83" s="162" t="s">
        <v>13226</v>
      </c>
      <c r="B83" s="10" t="s">
        <v>106</v>
      </c>
      <c r="C83" s="162" t="s">
        <v>15418</v>
      </c>
      <c r="D83" s="10">
        <v>56.0</v>
      </c>
      <c r="E83" s="10">
        <v>56.0</v>
      </c>
      <c r="F83" s="162" t="s">
        <v>135</v>
      </c>
      <c r="G83" s="163"/>
      <c r="H83" s="163"/>
      <c r="I83" s="163"/>
      <c r="J83" s="163"/>
      <c r="K83" s="163"/>
      <c r="L83" s="163"/>
      <c r="M83" s="163"/>
      <c r="N83" s="163"/>
      <c r="O83" s="163"/>
      <c r="P83" s="163"/>
      <c r="Q83" s="163"/>
      <c r="R83" s="163"/>
      <c r="S83" s="163"/>
      <c r="T83" s="163"/>
      <c r="U83" s="163"/>
      <c r="V83" s="163"/>
      <c r="W83" s="163"/>
      <c r="X83" s="163"/>
      <c r="Y83" s="163"/>
      <c r="Z83" s="163"/>
    </row>
    <row r="84" ht="11.25" customHeight="1">
      <c r="A84" s="162" t="s">
        <v>13226</v>
      </c>
      <c r="B84" s="10" t="s">
        <v>106</v>
      </c>
      <c r="C84" s="162" t="s">
        <v>15472</v>
      </c>
      <c r="D84" s="10">
        <v>56.0</v>
      </c>
      <c r="E84" s="10">
        <v>56.0</v>
      </c>
      <c r="F84" s="162" t="s">
        <v>135</v>
      </c>
      <c r="G84" s="163"/>
      <c r="H84" s="163"/>
      <c r="I84" s="163"/>
      <c r="J84" s="163"/>
      <c r="K84" s="163"/>
      <c r="L84" s="163"/>
      <c r="M84" s="163"/>
      <c r="N84" s="163"/>
      <c r="O84" s="163"/>
      <c r="P84" s="163"/>
      <c r="Q84" s="163"/>
      <c r="R84" s="163"/>
      <c r="S84" s="163"/>
      <c r="T84" s="163"/>
      <c r="U84" s="163"/>
      <c r="V84" s="163"/>
      <c r="W84" s="163"/>
      <c r="X84" s="163"/>
      <c r="Y84" s="163"/>
      <c r="Z84" s="163"/>
    </row>
    <row r="85" ht="11.25" customHeight="1">
      <c r="A85" s="162" t="s">
        <v>13226</v>
      </c>
      <c r="B85" s="10" t="s">
        <v>106</v>
      </c>
      <c r="C85" s="162" t="s">
        <v>15473</v>
      </c>
      <c r="D85" s="10">
        <v>56.0</v>
      </c>
      <c r="E85" s="10">
        <v>56.0</v>
      </c>
      <c r="F85" s="162" t="s">
        <v>135</v>
      </c>
      <c r="G85" s="163"/>
      <c r="H85" s="163"/>
      <c r="I85" s="163"/>
      <c r="J85" s="163"/>
      <c r="K85" s="163"/>
      <c r="L85" s="163"/>
      <c r="M85" s="163"/>
      <c r="N85" s="163"/>
      <c r="O85" s="163"/>
      <c r="P85" s="163"/>
      <c r="Q85" s="163"/>
      <c r="R85" s="163"/>
      <c r="S85" s="163"/>
      <c r="T85" s="163"/>
      <c r="U85" s="163"/>
      <c r="V85" s="163"/>
      <c r="W85" s="163"/>
      <c r="X85" s="163"/>
      <c r="Y85" s="163"/>
      <c r="Z85" s="163"/>
    </row>
    <row r="86" ht="11.25" customHeight="1">
      <c r="A86" s="162" t="s">
        <v>13226</v>
      </c>
      <c r="B86" s="10" t="s">
        <v>106</v>
      </c>
      <c r="C86" s="162" t="s">
        <v>15466</v>
      </c>
      <c r="D86" s="10">
        <v>56.0</v>
      </c>
      <c r="E86" s="10">
        <v>56.0</v>
      </c>
      <c r="F86" s="162" t="s">
        <v>135</v>
      </c>
      <c r="G86" s="163"/>
      <c r="H86" s="163"/>
      <c r="I86" s="163"/>
      <c r="J86" s="163"/>
      <c r="K86" s="163"/>
      <c r="L86" s="163"/>
      <c r="M86" s="163"/>
      <c r="N86" s="163"/>
      <c r="O86" s="163"/>
      <c r="P86" s="163"/>
      <c r="Q86" s="163"/>
      <c r="R86" s="163"/>
      <c r="S86" s="163"/>
      <c r="T86" s="163"/>
      <c r="U86" s="163"/>
      <c r="V86" s="163"/>
      <c r="W86" s="163"/>
      <c r="X86" s="163"/>
      <c r="Y86" s="163"/>
      <c r="Z86" s="163"/>
    </row>
    <row r="87" ht="11.25" customHeight="1">
      <c r="A87" s="162" t="s">
        <v>13226</v>
      </c>
      <c r="B87" s="10" t="s">
        <v>106</v>
      </c>
      <c r="C87" s="162" t="s">
        <v>15465</v>
      </c>
      <c r="D87" s="10">
        <v>56.0</v>
      </c>
      <c r="E87" s="10">
        <v>56.0</v>
      </c>
      <c r="F87" s="162" t="s">
        <v>135</v>
      </c>
      <c r="G87" s="163"/>
      <c r="H87" s="163"/>
      <c r="I87" s="163"/>
      <c r="J87" s="163"/>
      <c r="K87" s="163"/>
      <c r="L87" s="163"/>
      <c r="M87" s="163"/>
      <c r="N87" s="163"/>
      <c r="O87" s="163"/>
      <c r="P87" s="163"/>
      <c r="Q87" s="163"/>
      <c r="R87" s="163"/>
      <c r="S87" s="163"/>
      <c r="T87" s="163"/>
      <c r="U87" s="163"/>
      <c r="V87" s="163"/>
      <c r="W87" s="163"/>
      <c r="X87" s="163"/>
      <c r="Y87" s="163"/>
      <c r="Z87" s="163"/>
    </row>
    <row r="88" ht="11.25" customHeight="1">
      <c r="A88" s="162" t="s">
        <v>13226</v>
      </c>
      <c r="B88" s="10" t="s">
        <v>106</v>
      </c>
      <c r="C88" s="162" t="s">
        <v>15474</v>
      </c>
      <c r="D88" s="10">
        <v>56.0</v>
      </c>
      <c r="E88" s="10">
        <v>56.0</v>
      </c>
      <c r="F88" s="162" t="s">
        <v>135</v>
      </c>
      <c r="G88" s="163"/>
      <c r="H88" s="163"/>
      <c r="I88" s="163"/>
      <c r="J88" s="163"/>
      <c r="K88" s="163"/>
      <c r="L88" s="163"/>
      <c r="M88" s="163"/>
      <c r="N88" s="163"/>
      <c r="O88" s="163"/>
      <c r="P88" s="163"/>
      <c r="Q88" s="163"/>
      <c r="R88" s="163"/>
      <c r="S88" s="163"/>
      <c r="T88" s="163"/>
      <c r="U88" s="163"/>
      <c r="V88" s="163"/>
      <c r="W88" s="163"/>
      <c r="X88" s="163"/>
      <c r="Y88" s="163"/>
      <c r="Z88" s="163"/>
    </row>
    <row r="89" ht="11.25" customHeight="1">
      <c r="A89" s="162" t="s">
        <v>9967</v>
      </c>
      <c r="B89" s="10" t="s">
        <v>106</v>
      </c>
      <c r="C89" s="162" t="s">
        <v>15475</v>
      </c>
      <c r="D89" s="10">
        <v>56.0</v>
      </c>
      <c r="E89" s="10">
        <v>56.0</v>
      </c>
      <c r="F89" s="162" t="s">
        <v>136</v>
      </c>
      <c r="G89" s="163"/>
      <c r="H89" s="163"/>
      <c r="I89" s="163"/>
      <c r="J89" s="163"/>
      <c r="K89" s="163"/>
      <c r="L89" s="163"/>
      <c r="M89" s="163"/>
      <c r="N89" s="163"/>
      <c r="O89" s="163"/>
      <c r="P89" s="163"/>
      <c r="Q89" s="163"/>
      <c r="R89" s="163"/>
      <c r="S89" s="163"/>
      <c r="T89" s="163"/>
      <c r="U89" s="163"/>
      <c r="V89" s="163"/>
      <c r="W89" s="163"/>
      <c r="X89" s="163"/>
      <c r="Y89" s="163"/>
      <c r="Z89" s="163"/>
    </row>
    <row r="90" ht="11.25" customHeight="1">
      <c r="A90" s="162" t="s">
        <v>9570</v>
      </c>
      <c r="B90" s="10" t="s">
        <v>106</v>
      </c>
      <c r="C90" s="162" t="s">
        <v>15476</v>
      </c>
      <c r="D90" s="10">
        <v>56.0</v>
      </c>
      <c r="E90" s="10">
        <v>56.0</v>
      </c>
      <c r="F90" s="162" t="s">
        <v>116</v>
      </c>
      <c r="G90" s="163"/>
      <c r="H90" s="163"/>
      <c r="I90" s="163"/>
      <c r="J90" s="163"/>
      <c r="K90" s="163"/>
      <c r="L90" s="163"/>
      <c r="M90" s="163"/>
      <c r="N90" s="163"/>
      <c r="O90" s="163"/>
      <c r="P90" s="163"/>
      <c r="Q90" s="163"/>
      <c r="R90" s="163"/>
      <c r="S90" s="163"/>
      <c r="T90" s="163"/>
      <c r="U90" s="163"/>
      <c r="V90" s="163"/>
      <c r="W90" s="163"/>
      <c r="X90" s="163"/>
      <c r="Y90" s="163"/>
      <c r="Z90" s="163"/>
    </row>
    <row r="91" ht="11.25" customHeight="1">
      <c r="A91" s="162" t="s">
        <v>15477</v>
      </c>
      <c r="B91" s="10" t="s">
        <v>106</v>
      </c>
      <c r="C91" s="162" t="s">
        <v>15478</v>
      </c>
      <c r="D91" s="10">
        <v>56.0</v>
      </c>
      <c r="E91" s="10">
        <v>56.0</v>
      </c>
      <c r="F91" s="162" t="s">
        <v>126</v>
      </c>
      <c r="G91" s="163"/>
      <c r="H91" s="163"/>
      <c r="I91" s="163"/>
      <c r="J91" s="163"/>
      <c r="K91" s="163"/>
      <c r="L91" s="163"/>
      <c r="M91" s="163"/>
      <c r="N91" s="163"/>
      <c r="O91" s="163"/>
      <c r="P91" s="163"/>
      <c r="Q91" s="163"/>
      <c r="R91" s="163"/>
      <c r="S91" s="163"/>
      <c r="T91" s="163"/>
      <c r="U91" s="163"/>
      <c r="V91" s="163"/>
      <c r="W91" s="163"/>
      <c r="X91" s="163"/>
      <c r="Y91" s="163"/>
      <c r="Z91" s="163"/>
    </row>
    <row r="92" ht="11.25" customHeight="1">
      <c r="A92" s="162" t="s">
        <v>126</v>
      </c>
      <c r="B92" s="10" t="s">
        <v>106</v>
      </c>
      <c r="C92" s="162" t="s">
        <v>15479</v>
      </c>
      <c r="D92" s="10">
        <v>56.0</v>
      </c>
      <c r="E92" s="10">
        <v>56.0</v>
      </c>
      <c r="F92" s="162" t="s">
        <v>126</v>
      </c>
      <c r="G92" s="163"/>
      <c r="H92" s="163"/>
      <c r="I92" s="163"/>
      <c r="J92" s="163"/>
      <c r="K92" s="163"/>
      <c r="L92" s="163"/>
      <c r="M92" s="163"/>
      <c r="N92" s="163"/>
      <c r="O92" s="163"/>
      <c r="P92" s="163"/>
      <c r="Q92" s="163"/>
      <c r="R92" s="163"/>
      <c r="S92" s="163"/>
      <c r="T92" s="163"/>
      <c r="U92" s="163"/>
      <c r="V92" s="163"/>
      <c r="W92" s="163"/>
      <c r="X92" s="163"/>
      <c r="Y92" s="163"/>
      <c r="Z92" s="163"/>
    </row>
    <row r="93" ht="11.25" customHeight="1">
      <c r="A93" s="162" t="s">
        <v>196</v>
      </c>
      <c r="B93" s="10" t="s">
        <v>177</v>
      </c>
      <c r="C93" s="162" t="s">
        <v>15480</v>
      </c>
      <c r="D93" s="10">
        <v>200.0</v>
      </c>
      <c r="E93" s="10">
        <v>200.0</v>
      </c>
      <c r="F93" s="162" t="s">
        <v>196</v>
      </c>
      <c r="G93" s="163"/>
      <c r="H93" s="163"/>
      <c r="I93" s="163"/>
      <c r="J93" s="163"/>
      <c r="K93" s="163"/>
      <c r="L93" s="163"/>
      <c r="M93" s="163"/>
      <c r="N93" s="163"/>
      <c r="O93" s="163"/>
      <c r="P93" s="163"/>
      <c r="Q93" s="163"/>
      <c r="R93" s="163"/>
      <c r="S93" s="163"/>
      <c r="T93" s="163"/>
      <c r="U93" s="163"/>
      <c r="V93" s="163"/>
      <c r="W93" s="163"/>
      <c r="X93" s="163"/>
      <c r="Y93" s="163"/>
      <c r="Z93" s="163"/>
    </row>
    <row r="94" ht="11.25" customHeight="1">
      <c r="A94" s="162" t="s">
        <v>196</v>
      </c>
      <c r="B94" s="10" t="s">
        <v>177</v>
      </c>
      <c r="C94" s="162" t="s">
        <v>15481</v>
      </c>
      <c r="D94" s="10">
        <v>90.0</v>
      </c>
      <c r="E94" s="10">
        <v>90.0</v>
      </c>
      <c r="F94" s="162" t="s">
        <v>196</v>
      </c>
      <c r="G94" s="163"/>
      <c r="H94" s="163"/>
      <c r="I94" s="163"/>
      <c r="J94" s="163"/>
      <c r="K94" s="163"/>
      <c r="L94" s="163"/>
      <c r="M94" s="163"/>
      <c r="N94" s="163"/>
      <c r="O94" s="163"/>
      <c r="P94" s="163"/>
      <c r="Q94" s="163"/>
      <c r="R94" s="163"/>
      <c r="S94" s="163"/>
      <c r="T94" s="163"/>
      <c r="U94" s="163"/>
      <c r="V94" s="163"/>
      <c r="W94" s="163"/>
      <c r="X94" s="163"/>
      <c r="Y94" s="163"/>
      <c r="Z94" s="163"/>
    </row>
    <row r="95" ht="11.25" customHeight="1">
      <c r="A95" s="162" t="s">
        <v>11098</v>
      </c>
      <c r="B95" s="10" t="s">
        <v>10129</v>
      </c>
      <c r="C95" s="162" t="s">
        <v>15482</v>
      </c>
      <c r="D95" s="10">
        <v>200.0</v>
      </c>
      <c r="E95" s="10">
        <v>200.0</v>
      </c>
      <c r="F95" s="162" t="s">
        <v>179</v>
      </c>
      <c r="G95" s="163"/>
      <c r="H95" s="163"/>
      <c r="I95" s="163"/>
      <c r="J95" s="163"/>
      <c r="K95" s="163"/>
      <c r="L95" s="163"/>
      <c r="M95" s="163"/>
      <c r="N95" s="163"/>
      <c r="O95" s="163"/>
      <c r="P95" s="163"/>
      <c r="Q95" s="163"/>
      <c r="R95" s="163"/>
      <c r="S95" s="163"/>
      <c r="T95" s="163"/>
      <c r="U95" s="163"/>
      <c r="V95" s="163"/>
      <c r="W95" s="163"/>
      <c r="X95" s="163"/>
      <c r="Y95" s="163"/>
      <c r="Z95" s="163"/>
    </row>
    <row r="96" ht="11.25" customHeight="1">
      <c r="A96" s="162" t="s">
        <v>11098</v>
      </c>
      <c r="B96" s="10" t="s">
        <v>177</v>
      </c>
      <c r="C96" s="162" t="s">
        <v>15483</v>
      </c>
      <c r="D96" s="10">
        <v>56.0</v>
      </c>
      <c r="E96" s="10">
        <v>56.0</v>
      </c>
      <c r="F96" s="162" t="s">
        <v>179</v>
      </c>
      <c r="G96" s="163"/>
      <c r="H96" s="163"/>
      <c r="I96" s="163"/>
      <c r="J96" s="163"/>
      <c r="K96" s="163"/>
      <c r="L96" s="163"/>
      <c r="M96" s="163"/>
      <c r="N96" s="163"/>
      <c r="O96" s="163"/>
      <c r="P96" s="163"/>
      <c r="Q96" s="163"/>
      <c r="R96" s="163"/>
      <c r="S96" s="163"/>
      <c r="T96" s="163"/>
      <c r="U96" s="163"/>
      <c r="V96" s="163"/>
      <c r="W96" s="163"/>
      <c r="X96" s="163"/>
      <c r="Y96" s="163"/>
      <c r="Z96" s="163"/>
    </row>
    <row r="97" ht="11.25" customHeight="1">
      <c r="A97" s="162" t="s">
        <v>11098</v>
      </c>
      <c r="B97" s="10" t="s">
        <v>177</v>
      </c>
      <c r="C97" s="162" t="s">
        <v>15484</v>
      </c>
      <c r="D97" s="10">
        <v>56.0</v>
      </c>
      <c r="E97" s="10">
        <v>56.0</v>
      </c>
      <c r="F97" s="162" t="s">
        <v>179</v>
      </c>
      <c r="G97" s="163"/>
      <c r="H97" s="163"/>
      <c r="I97" s="163"/>
      <c r="J97" s="163"/>
      <c r="K97" s="163"/>
      <c r="L97" s="163"/>
      <c r="M97" s="163"/>
      <c r="N97" s="163"/>
      <c r="O97" s="163"/>
      <c r="P97" s="163"/>
      <c r="Q97" s="163"/>
      <c r="R97" s="163"/>
      <c r="S97" s="163"/>
      <c r="T97" s="163"/>
      <c r="U97" s="163"/>
      <c r="V97" s="163"/>
      <c r="W97" s="163"/>
      <c r="X97" s="163"/>
      <c r="Y97" s="163"/>
      <c r="Z97" s="163"/>
    </row>
    <row r="98" ht="11.25" customHeight="1">
      <c r="A98" s="162" t="s">
        <v>11098</v>
      </c>
      <c r="B98" s="10" t="s">
        <v>177</v>
      </c>
      <c r="C98" s="162" t="s">
        <v>15485</v>
      </c>
      <c r="D98" s="10">
        <v>56.0</v>
      </c>
      <c r="E98" s="10">
        <v>56.0</v>
      </c>
      <c r="F98" s="162" t="s">
        <v>179</v>
      </c>
      <c r="G98" s="163"/>
      <c r="H98" s="163"/>
      <c r="I98" s="163"/>
      <c r="J98" s="163"/>
      <c r="K98" s="163"/>
      <c r="L98" s="163"/>
      <c r="M98" s="163"/>
      <c r="N98" s="163"/>
      <c r="O98" s="163"/>
      <c r="P98" s="163"/>
      <c r="Q98" s="163"/>
      <c r="R98" s="163"/>
      <c r="S98" s="163"/>
      <c r="T98" s="163"/>
      <c r="U98" s="163"/>
      <c r="V98" s="163"/>
      <c r="W98" s="163"/>
      <c r="X98" s="163"/>
      <c r="Y98" s="163"/>
      <c r="Z98" s="163"/>
    </row>
    <row r="99" ht="11.25" customHeight="1">
      <c r="A99" s="162" t="s">
        <v>11098</v>
      </c>
      <c r="B99" s="10" t="s">
        <v>177</v>
      </c>
      <c r="C99" s="162" t="s">
        <v>15486</v>
      </c>
      <c r="D99" s="10">
        <v>56.0</v>
      </c>
      <c r="E99" s="10">
        <v>56.0</v>
      </c>
      <c r="F99" s="162" t="s">
        <v>179</v>
      </c>
      <c r="G99" s="163"/>
      <c r="H99" s="163"/>
      <c r="I99" s="163"/>
      <c r="J99" s="163"/>
      <c r="K99" s="163"/>
      <c r="L99" s="163"/>
      <c r="M99" s="163"/>
      <c r="N99" s="163"/>
      <c r="O99" s="163"/>
      <c r="P99" s="163"/>
      <c r="Q99" s="163"/>
      <c r="R99" s="163"/>
      <c r="S99" s="163"/>
      <c r="T99" s="163"/>
      <c r="U99" s="163"/>
      <c r="V99" s="163"/>
      <c r="W99" s="163"/>
      <c r="X99" s="163"/>
      <c r="Y99" s="163"/>
      <c r="Z99" s="163"/>
    </row>
    <row r="100" ht="11.25" customHeight="1">
      <c r="A100" s="162" t="s">
        <v>11098</v>
      </c>
      <c r="B100" s="10" t="s">
        <v>177</v>
      </c>
      <c r="C100" s="162" t="s">
        <v>15487</v>
      </c>
      <c r="D100" s="10">
        <v>56.0</v>
      </c>
      <c r="E100" s="10">
        <v>56.0</v>
      </c>
      <c r="F100" s="162" t="s">
        <v>179</v>
      </c>
      <c r="G100" s="163"/>
      <c r="H100" s="163"/>
      <c r="I100" s="163"/>
      <c r="J100" s="163"/>
      <c r="K100" s="163"/>
      <c r="L100" s="163"/>
      <c r="M100" s="163"/>
      <c r="N100" s="163"/>
      <c r="O100" s="163"/>
      <c r="P100" s="163"/>
      <c r="Q100" s="163"/>
      <c r="R100" s="163"/>
      <c r="S100" s="163"/>
      <c r="T100" s="163"/>
      <c r="U100" s="163"/>
      <c r="V100" s="163"/>
      <c r="W100" s="163"/>
      <c r="X100" s="163"/>
      <c r="Y100" s="163"/>
      <c r="Z100" s="163"/>
    </row>
    <row r="101" ht="11.25" customHeight="1">
      <c r="A101" s="162" t="s">
        <v>11740</v>
      </c>
      <c r="B101" s="10" t="s">
        <v>177</v>
      </c>
      <c r="C101" s="162" t="s">
        <v>15411</v>
      </c>
      <c r="D101" s="10">
        <v>56.0</v>
      </c>
      <c r="E101" s="10">
        <v>56.0</v>
      </c>
      <c r="F101" s="162" t="s">
        <v>212</v>
      </c>
      <c r="G101" s="163"/>
      <c r="H101" s="163"/>
      <c r="I101" s="163"/>
      <c r="J101" s="163"/>
      <c r="K101" s="163"/>
      <c r="L101" s="163"/>
      <c r="M101" s="163"/>
      <c r="N101" s="163"/>
      <c r="O101" s="163"/>
      <c r="P101" s="163"/>
      <c r="Q101" s="163"/>
      <c r="R101" s="163"/>
      <c r="S101" s="163"/>
      <c r="T101" s="163"/>
      <c r="U101" s="163"/>
      <c r="V101" s="163"/>
      <c r="W101" s="163"/>
      <c r="X101" s="163"/>
      <c r="Y101" s="163"/>
      <c r="Z101" s="163"/>
    </row>
    <row r="102" ht="11.25" customHeight="1">
      <c r="A102" s="162" t="s">
        <v>11747</v>
      </c>
      <c r="B102" s="10" t="s">
        <v>177</v>
      </c>
      <c r="C102" s="162" t="s">
        <v>15488</v>
      </c>
      <c r="D102" s="10">
        <v>56.0</v>
      </c>
      <c r="E102" s="10">
        <v>56.0</v>
      </c>
      <c r="F102" s="162" t="s">
        <v>197</v>
      </c>
      <c r="G102" s="163"/>
      <c r="H102" s="163"/>
      <c r="I102" s="163"/>
      <c r="J102" s="163"/>
      <c r="K102" s="163"/>
      <c r="L102" s="163"/>
      <c r="M102" s="163"/>
      <c r="N102" s="163"/>
      <c r="O102" s="163"/>
      <c r="P102" s="163"/>
      <c r="Q102" s="163"/>
      <c r="R102" s="163"/>
      <c r="S102" s="163"/>
      <c r="T102" s="163"/>
      <c r="U102" s="163"/>
      <c r="V102" s="163"/>
      <c r="W102" s="163"/>
      <c r="X102" s="163"/>
      <c r="Y102" s="163"/>
      <c r="Z102" s="163"/>
    </row>
    <row r="103" ht="11.25" customHeight="1">
      <c r="A103" s="162" t="s">
        <v>11747</v>
      </c>
      <c r="B103" s="10" t="s">
        <v>177</v>
      </c>
      <c r="C103" s="162" t="s">
        <v>15489</v>
      </c>
      <c r="D103" s="10">
        <v>200.0</v>
      </c>
      <c r="E103" s="10">
        <v>200.0</v>
      </c>
      <c r="F103" s="162" t="s">
        <v>197</v>
      </c>
      <c r="G103" s="163"/>
      <c r="H103" s="163"/>
      <c r="I103" s="163"/>
      <c r="J103" s="163"/>
      <c r="K103" s="163"/>
      <c r="L103" s="163"/>
      <c r="M103" s="163"/>
      <c r="N103" s="163"/>
      <c r="O103" s="163"/>
      <c r="P103" s="163"/>
      <c r="Q103" s="163"/>
      <c r="R103" s="163"/>
      <c r="S103" s="163"/>
      <c r="T103" s="163"/>
      <c r="U103" s="163"/>
      <c r="V103" s="163"/>
      <c r="W103" s="163"/>
      <c r="X103" s="163"/>
      <c r="Y103" s="163"/>
      <c r="Z103" s="163"/>
    </row>
    <row r="104" ht="11.25" customHeight="1">
      <c r="A104" s="162" t="s">
        <v>11776</v>
      </c>
      <c r="B104" s="10" t="s">
        <v>177</v>
      </c>
      <c r="C104" s="162" t="s">
        <v>15490</v>
      </c>
      <c r="D104" s="10">
        <v>200.0</v>
      </c>
      <c r="E104" s="10">
        <v>200.0</v>
      </c>
      <c r="F104" s="162" t="s">
        <v>11781</v>
      </c>
      <c r="G104" s="163"/>
      <c r="H104" s="163"/>
      <c r="I104" s="163"/>
      <c r="J104" s="163"/>
      <c r="K104" s="163"/>
      <c r="L104" s="163"/>
      <c r="M104" s="163"/>
      <c r="N104" s="163"/>
      <c r="O104" s="163"/>
      <c r="P104" s="163"/>
      <c r="Q104" s="163"/>
      <c r="R104" s="163"/>
      <c r="S104" s="163"/>
      <c r="T104" s="163"/>
      <c r="U104" s="163"/>
      <c r="V104" s="163"/>
      <c r="W104" s="163"/>
      <c r="X104" s="163"/>
      <c r="Y104" s="163"/>
      <c r="Z104" s="163"/>
    </row>
    <row r="105" ht="11.25" customHeight="1">
      <c r="A105" s="162" t="s">
        <v>11776</v>
      </c>
      <c r="B105" s="10" t="s">
        <v>177</v>
      </c>
      <c r="C105" s="162" t="s">
        <v>15491</v>
      </c>
      <c r="D105" s="10">
        <v>160.0</v>
      </c>
      <c r="E105" s="10">
        <v>160.0</v>
      </c>
      <c r="F105" s="162" t="s">
        <v>11781</v>
      </c>
      <c r="G105" s="163"/>
      <c r="H105" s="163"/>
      <c r="I105" s="163"/>
      <c r="J105" s="163"/>
      <c r="K105" s="163"/>
      <c r="L105" s="163"/>
      <c r="M105" s="163"/>
      <c r="N105" s="163"/>
      <c r="O105" s="163"/>
      <c r="P105" s="163"/>
      <c r="Q105" s="163"/>
      <c r="R105" s="163"/>
      <c r="S105" s="163"/>
      <c r="T105" s="163"/>
      <c r="U105" s="163"/>
      <c r="V105" s="163"/>
      <c r="W105" s="163"/>
      <c r="X105" s="163"/>
      <c r="Y105" s="163"/>
      <c r="Z105" s="163"/>
    </row>
    <row r="106" ht="11.25" customHeight="1">
      <c r="A106" s="162" t="s">
        <v>13194</v>
      </c>
      <c r="B106" s="10" t="s">
        <v>106</v>
      </c>
      <c r="C106" s="162" t="s">
        <v>15492</v>
      </c>
      <c r="D106" s="10">
        <v>56.0</v>
      </c>
      <c r="E106" s="10">
        <v>56.0</v>
      </c>
      <c r="F106" s="162" t="s">
        <v>131</v>
      </c>
      <c r="G106" s="163"/>
      <c r="H106" s="163"/>
      <c r="I106" s="163"/>
      <c r="J106" s="163"/>
      <c r="K106" s="163"/>
      <c r="L106" s="163"/>
      <c r="M106" s="163"/>
      <c r="N106" s="163"/>
      <c r="O106" s="163"/>
      <c r="P106" s="163"/>
      <c r="Q106" s="163"/>
      <c r="R106" s="163"/>
      <c r="S106" s="163"/>
      <c r="T106" s="163"/>
      <c r="U106" s="163"/>
      <c r="V106" s="163"/>
      <c r="W106" s="163"/>
      <c r="X106" s="163"/>
      <c r="Y106" s="163"/>
      <c r="Z106" s="163"/>
    </row>
    <row r="107" ht="11.25" customHeight="1">
      <c r="A107" s="162" t="s">
        <v>113</v>
      </c>
      <c r="B107" s="10" t="s">
        <v>106</v>
      </c>
      <c r="C107" s="162" t="s">
        <v>15493</v>
      </c>
      <c r="D107" s="10">
        <v>56.0</v>
      </c>
      <c r="E107" s="10">
        <v>56.0</v>
      </c>
      <c r="F107" s="162" t="s">
        <v>113</v>
      </c>
      <c r="G107" s="163"/>
      <c r="H107" s="163"/>
      <c r="I107" s="163"/>
      <c r="J107" s="163"/>
      <c r="K107" s="163"/>
      <c r="L107" s="163"/>
      <c r="M107" s="163"/>
      <c r="N107" s="163"/>
      <c r="O107" s="163"/>
      <c r="P107" s="163"/>
      <c r="Q107" s="163"/>
      <c r="R107" s="163"/>
      <c r="S107" s="163"/>
      <c r="T107" s="163"/>
      <c r="U107" s="163"/>
      <c r="V107" s="163"/>
      <c r="W107" s="163"/>
      <c r="X107" s="163"/>
      <c r="Y107" s="163"/>
      <c r="Z107" s="163"/>
    </row>
    <row r="108" ht="11.25" customHeight="1">
      <c r="A108" s="162" t="s">
        <v>113</v>
      </c>
      <c r="B108" s="10" t="s">
        <v>106</v>
      </c>
      <c r="C108" s="162" t="s">
        <v>15494</v>
      </c>
      <c r="D108" s="10">
        <v>56.0</v>
      </c>
      <c r="E108" s="10">
        <v>56.0</v>
      </c>
      <c r="F108" s="162" t="s">
        <v>113</v>
      </c>
      <c r="G108" s="163"/>
      <c r="H108" s="163"/>
      <c r="I108" s="163"/>
      <c r="J108" s="163"/>
      <c r="K108" s="163"/>
      <c r="L108" s="163"/>
      <c r="M108" s="163"/>
      <c r="N108" s="163"/>
      <c r="O108" s="163"/>
      <c r="P108" s="163"/>
      <c r="Q108" s="163"/>
      <c r="R108" s="163"/>
      <c r="S108" s="163"/>
      <c r="T108" s="163"/>
      <c r="U108" s="163"/>
      <c r="V108" s="163"/>
      <c r="W108" s="163"/>
      <c r="X108" s="163"/>
      <c r="Y108" s="163"/>
      <c r="Z108" s="163"/>
    </row>
    <row r="109" ht="11.25" customHeight="1">
      <c r="A109" s="162" t="s">
        <v>113</v>
      </c>
      <c r="B109" s="10" t="s">
        <v>106</v>
      </c>
      <c r="C109" s="162" t="s">
        <v>15495</v>
      </c>
      <c r="D109" s="10">
        <v>56.0</v>
      </c>
      <c r="E109" s="10">
        <v>56.0</v>
      </c>
      <c r="F109" s="162" t="s">
        <v>113</v>
      </c>
      <c r="G109" s="163"/>
      <c r="H109" s="163"/>
      <c r="I109" s="163"/>
      <c r="J109" s="163"/>
      <c r="K109" s="163"/>
      <c r="L109" s="163"/>
      <c r="M109" s="163"/>
      <c r="N109" s="163"/>
      <c r="O109" s="163"/>
      <c r="P109" s="163"/>
      <c r="Q109" s="163"/>
      <c r="R109" s="163"/>
      <c r="S109" s="163"/>
      <c r="T109" s="163"/>
      <c r="U109" s="163"/>
      <c r="V109" s="163"/>
      <c r="W109" s="163"/>
      <c r="X109" s="163"/>
      <c r="Y109" s="163"/>
      <c r="Z109" s="163"/>
    </row>
    <row r="110" ht="11.25" customHeight="1">
      <c r="A110" s="162" t="s">
        <v>113</v>
      </c>
      <c r="B110" s="10" t="s">
        <v>106</v>
      </c>
      <c r="C110" s="162" t="s">
        <v>15496</v>
      </c>
      <c r="D110" s="10">
        <v>56.0</v>
      </c>
      <c r="E110" s="10">
        <v>56.0</v>
      </c>
      <c r="F110" s="162" t="s">
        <v>113</v>
      </c>
      <c r="G110" s="163"/>
      <c r="H110" s="163"/>
      <c r="I110" s="163"/>
      <c r="J110" s="163"/>
      <c r="K110" s="163"/>
      <c r="L110" s="163"/>
      <c r="M110" s="163"/>
      <c r="N110" s="163"/>
      <c r="O110" s="163"/>
      <c r="P110" s="163"/>
      <c r="Q110" s="163"/>
      <c r="R110" s="163"/>
      <c r="S110" s="163"/>
      <c r="T110" s="163"/>
      <c r="U110" s="163"/>
      <c r="V110" s="163"/>
      <c r="W110" s="163"/>
      <c r="X110" s="163"/>
      <c r="Y110" s="163"/>
      <c r="Z110" s="163"/>
    </row>
    <row r="111" ht="11.25" customHeight="1">
      <c r="A111" s="162" t="s">
        <v>113</v>
      </c>
      <c r="B111" s="10" t="s">
        <v>106</v>
      </c>
      <c r="C111" s="162" t="s">
        <v>15497</v>
      </c>
      <c r="D111" s="10">
        <v>56.0</v>
      </c>
      <c r="E111" s="10">
        <v>56.0</v>
      </c>
      <c r="F111" s="162" t="s">
        <v>113</v>
      </c>
      <c r="G111" s="163"/>
      <c r="H111" s="163"/>
      <c r="I111" s="163"/>
      <c r="J111" s="163"/>
      <c r="K111" s="163"/>
      <c r="L111" s="163"/>
      <c r="M111" s="163"/>
      <c r="N111" s="163"/>
      <c r="O111" s="163"/>
      <c r="P111" s="163"/>
      <c r="Q111" s="163"/>
      <c r="R111" s="163"/>
      <c r="S111" s="163"/>
      <c r="T111" s="163"/>
      <c r="U111" s="163"/>
      <c r="V111" s="163"/>
      <c r="W111" s="163"/>
      <c r="X111" s="163"/>
      <c r="Y111" s="163"/>
      <c r="Z111" s="163"/>
    </row>
    <row r="112" ht="11.25" customHeight="1">
      <c r="A112" s="162" t="s">
        <v>113</v>
      </c>
      <c r="B112" s="10" t="s">
        <v>106</v>
      </c>
      <c r="C112" s="162" t="s">
        <v>15498</v>
      </c>
      <c r="D112" s="10">
        <v>56.0</v>
      </c>
      <c r="E112" s="10">
        <v>56.0</v>
      </c>
      <c r="F112" s="162" t="s">
        <v>113</v>
      </c>
      <c r="G112" s="163"/>
      <c r="H112" s="163"/>
      <c r="I112" s="163"/>
      <c r="J112" s="163"/>
      <c r="K112" s="163"/>
      <c r="L112" s="163"/>
      <c r="M112" s="163"/>
      <c r="N112" s="163"/>
      <c r="O112" s="163"/>
      <c r="P112" s="163"/>
      <c r="Q112" s="163"/>
      <c r="R112" s="163"/>
      <c r="S112" s="163"/>
      <c r="T112" s="163"/>
      <c r="U112" s="163"/>
      <c r="V112" s="163"/>
      <c r="W112" s="163"/>
      <c r="X112" s="163"/>
      <c r="Y112" s="163"/>
      <c r="Z112" s="163"/>
    </row>
    <row r="113" ht="11.25" customHeight="1">
      <c r="A113" s="162" t="s">
        <v>113</v>
      </c>
      <c r="B113" s="10" t="s">
        <v>106</v>
      </c>
      <c r="C113" s="162" t="s">
        <v>15499</v>
      </c>
      <c r="D113" s="10">
        <v>56.0</v>
      </c>
      <c r="E113" s="10">
        <v>56.0</v>
      </c>
      <c r="F113" s="162" t="s">
        <v>113</v>
      </c>
      <c r="G113" s="163"/>
      <c r="H113" s="163"/>
      <c r="I113" s="163"/>
      <c r="J113" s="163"/>
      <c r="K113" s="163"/>
      <c r="L113" s="163"/>
      <c r="M113" s="163"/>
      <c r="N113" s="163"/>
      <c r="O113" s="163"/>
      <c r="P113" s="163"/>
      <c r="Q113" s="163"/>
      <c r="R113" s="163"/>
      <c r="S113" s="163"/>
      <c r="T113" s="163"/>
      <c r="U113" s="163"/>
      <c r="V113" s="163"/>
      <c r="W113" s="163"/>
      <c r="X113" s="163"/>
      <c r="Y113" s="163"/>
      <c r="Z113" s="163"/>
    </row>
    <row r="114" ht="11.25" customHeight="1">
      <c r="A114" s="162" t="s">
        <v>113</v>
      </c>
      <c r="B114" s="10" t="s">
        <v>106</v>
      </c>
      <c r="C114" s="162" t="s">
        <v>15500</v>
      </c>
      <c r="D114" s="10">
        <v>56.0</v>
      </c>
      <c r="E114" s="10">
        <v>56.0</v>
      </c>
      <c r="F114" s="162" t="s">
        <v>113</v>
      </c>
      <c r="G114" s="163"/>
      <c r="H114" s="163"/>
      <c r="I114" s="163"/>
      <c r="J114" s="163"/>
      <c r="K114" s="163"/>
      <c r="L114" s="163"/>
      <c r="M114" s="163"/>
      <c r="N114" s="163"/>
      <c r="O114" s="163"/>
      <c r="P114" s="163"/>
      <c r="Q114" s="163"/>
      <c r="R114" s="163"/>
      <c r="S114" s="163"/>
      <c r="T114" s="163"/>
      <c r="U114" s="163"/>
      <c r="V114" s="163"/>
      <c r="W114" s="163"/>
      <c r="X114" s="163"/>
      <c r="Y114" s="163"/>
      <c r="Z114" s="163"/>
    </row>
    <row r="115" ht="11.25" customHeight="1">
      <c r="A115" s="162" t="s">
        <v>113</v>
      </c>
      <c r="B115" s="10" t="s">
        <v>106</v>
      </c>
      <c r="C115" s="162" t="s">
        <v>15501</v>
      </c>
      <c r="D115" s="10">
        <v>56.0</v>
      </c>
      <c r="E115" s="10">
        <v>56.0</v>
      </c>
      <c r="F115" s="162" t="s">
        <v>113</v>
      </c>
      <c r="G115" s="163"/>
      <c r="H115" s="163"/>
      <c r="I115" s="163"/>
      <c r="J115" s="163"/>
      <c r="K115" s="163"/>
      <c r="L115" s="163"/>
      <c r="M115" s="163"/>
      <c r="N115" s="163"/>
      <c r="O115" s="163"/>
      <c r="P115" s="163"/>
      <c r="Q115" s="163"/>
      <c r="R115" s="163"/>
      <c r="S115" s="163"/>
      <c r="T115" s="163"/>
      <c r="U115" s="163"/>
      <c r="V115" s="163"/>
      <c r="W115" s="163"/>
      <c r="X115" s="163"/>
      <c r="Y115" s="163"/>
      <c r="Z115" s="163"/>
    </row>
    <row r="116" ht="11.25" customHeight="1">
      <c r="A116" s="162" t="s">
        <v>113</v>
      </c>
      <c r="B116" s="10" t="s">
        <v>106</v>
      </c>
      <c r="C116" s="162" t="s">
        <v>15502</v>
      </c>
      <c r="D116" s="10">
        <v>200.0</v>
      </c>
      <c r="E116" s="10">
        <v>200.0</v>
      </c>
      <c r="F116" s="162" t="s">
        <v>113</v>
      </c>
      <c r="G116" s="163"/>
      <c r="H116" s="163"/>
      <c r="I116" s="163"/>
      <c r="J116" s="163"/>
      <c r="K116" s="163"/>
      <c r="L116" s="163"/>
      <c r="M116" s="163"/>
      <c r="N116" s="163"/>
      <c r="O116" s="163"/>
      <c r="P116" s="163"/>
      <c r="Q116" s="163"/>
      <c r="R116" s="163"/>
      <c r="S116" s="163"/>
      <c r="T116" s="163"/>
      <c r="U116" s="163"/>
      <c r="V116" s="163"/>
      <c r="W116" s="163"/>
      <c r="X116" s="163"/>
      <c r="Y116" s="163"/>
      <c r="Z116" s="163"/>
    </row>
    <row r="117" ht="11.25" customHeight="1">
      <c r="A117" s="162" t="s">
        <v>15503</v>
      </c>
      <c r="B117" s="10" t="s">
        <v>106</v>
      </c>
      <c r="C117" s="162" t="s">
        <v>15504</v>
      </c>
      <c r="D117" s="10">
        <v>56.0</v>
      </c>
      <c r="E117" s="10">
        <v>56.0</v>
      </c>
      <c r="F117" s="162" t="s">
        <v>133</v>
      </c>
      <c r="G117" s="163"/>
      <c r="H117" s="163"/>
      <c r="I117" s="163"/>
      <c r="J117" s="163"/>
      <c r="K117" s="163"/>
      <c r="L117" s="163"/>
      <c r="M117" s="163"/>
      <c r="N117" s="163"/>
      <c r="O117" s="163"/>
      <c r="P117" s="163"/>
      <c r="Q117" s="163"/>
      <c r="R117" s="163"/>
      <c r="S117" s="163"/>
      <c r="T117" s="163"/>
      <c r="U117" s="163"/>
      <c r="V117" s="163"/>
      <c r="W117" s="163"/>
      <c r="X117" s="163"/>
      <c r="Y117" s="163"/>
      <c r="Z117" s="163"/>
    </row>
    <row r="118" ht="11.25" customHeight="1">
      <c r="A118" s="162" t="s">
        <v>10028</v>
      </c>
      <c r="B118" s="10" t="s">
        <v>177</v>
      </c>
      <c r="C118" s="162" t="s">
        <v>15505</v>
      </c>
      <c r="D118" s="10">
        <v>200.0</v>
      </c>
      <c r="E118" s="10">
        <v>200.0</v>
      </c>
      <c r="F118" s="162" t="s">
        <v>10028</v>
      </c>
      <c r="G118" s="163"/>
      <c r="H118" s="163"/>
      <c r="I118" s="163"/>
      <c r="J118" s="163"/>
      <c r="K118" s="163"/>
      <c r="L118" s="163"/>
      <c r="M118" s="163"/>
      <c r="N118" s="163"/>
      <c r="O118" s="163"/>
      <c r="P118" s="163"/>
      <c r="Q118" s="163"/>
      <c r="R118" s="163"/>
      <c r="S118" s="163"/>
      <c r="T118" s="163"/>
      <c r="U118" s="163"/>
      <c r="V118" s="163"/>
      <c r="W118" s="163"/>
      <c r="X118" s="163"/>
      <c r="Y118" s="163"/>
      <c r="Z118" s="163"/>
    </row>
    <row r="119" ht="11.25" customHeight="1">
      <c r="A119" s="162" t="s">
        <v>10028</v>
      </c>
      <c r="B119" s="10" t="s">
        <v>177</v>
      </c>
      <c r="C119" s="162" t="s">
        <v>15506</v>
      </c>
      <c r="D119" s="10">
        <v>160.0</v>
      </c>
      <c r="E119" s="10">
        <v>160.0</v>
      </c>
      <c r="F119" s="162" t="s">
        <v>10028</v>
      </c>
      <c r="G119" s="163"/>
      <c r="H119" s="163"/>
      <c r="I119" s="163"/>
      <c r="J119" s="163"/>
      <c r="K119" s="163"/>
      <c r="L119" s="163"/>
      <c r="M119" s="163"/>
      <c r="N119" s="163"/>
      <c r="O119" s="163"/>
      <c r="P119" s="163"/>
      <c r="Q119" s="163"/>
      <c r="R119" s="163"/>
      <c r="S119" s="163"/>
      <c r="T119" s="163"/>
      <c r="U119" s="163"/>
      <c r="V119" s="163"/>
      <c r="W119" s="163"/>
      <c r="X119" s="163"/>
      <c r="Y119" s="163"/>
      <c r="Z119" s="163"/>
    </row>
    <row r="120" ht="11.25" customHeight="1">
      <c r="A120" s="162" t="s">
        <v>192</v>
      </c>
      <c r="B120" s="10" t="s">
        <v>1183</v>
      </c>
      <c r="C120" s="162" t="s">
        <v>15507</v>
      </c>
      <c r="D120" s="10">
        <v>200.0</v>
      </c>
      <c r="E120" s="10">
        <v>200.0</v>
      </c>
      <c r="F120" s="162" t="s">
        <v>192</v>
      </c>
      <c r="G120" s="163"/>
      <c r="H120" s="163"/>
      <c r="I120" s="163"/>
      <c r="J120" s="163"/>
      <c r="K120" s="163"/>
      <c r="L120" s="163"/>
      <c r="M120" s="163"/>
      <c r="N120" s="163"/>
      <c r="O120" s="163"/>
      <c r="P120" s="163"/>
      <c r="Q120" s="163"/>
      <c r="R120" s="163"/>
      <c r="S120" s="163"/>
      <c r="T120" s="163"/>
      <c r="U120" s="163"/>
      <c r="V120" s="163"/>
      <c r="W120" s="163"/>
      <c r="X120" s="163"/>
      <c r="Y120" s="163"/>
      <c r="Z120" s="163"/>
    </row>
    <row r="121" ht="11.25" customHeight="1">
      <c r="A121" s="162" t="s">
        <v>192</v>
      </c>
      <c r="B121" s="10" t="s">
        <v>1183</v>
      </c>
      <c r="C121" s="162" t="s">
        <v>15508</v>
      </c>
      <c r="D121" s="10">
        <v>56.0</v>
      </c>
      <c r="E121" s="10">
        <v>56.0</v>
      </c>
      <c r="F121" s="162" t="s">
        <v>192</v>
      </c>
      <c r="G121" s="163"/>
      <c r="H121" s="163"/>
      <c r="I121" s="163"/>
      <c r="J121" s="163"/>
      <c r="K121" s="163"/>
      <c r="L121" s="163"/>
      <c r="M121" s="163"/>
      <c r="N121" s="163"/>
      <c r="O121" s="163"/>
      <c r="P121" s="163"/>
      <c r="Q121" s="163"/>
      <c r="R121" s="163"/>
      <c r="S121" s="163"/>
      <c r="T121" s="163"/>
      <c r="U121" s="163"/>
      <c r="V121" s="163"/>
      <c r="W121" s="163"/>
      <c r="X121" s="163"/>
      <c r="Y121" s="163"/>
      <c r="Z121" s="163"/>
    </row>
    <row r="122" ht="11.25" customHeight="1">
      <c r="A122" s="162" t="s">
        <v>192</v>
      </c>
      <c r="B122" s="10" t="s">
        <v>1183</v>
      </c>
      <c r="C122" s="162" t="s">
        <v>15509</v>
      </c>
      <c r="D122" s="10">
        <v>56.0</v>
      </c>
      <c r="E122" s="10">
        <v>56.0</v>
      </c>
      <c r="F122" s="162" t="s">
        <v>192</v>
      </c>
      <c r="G122" s="163"/>
      <c r="H122" s="163"/>
      <c r="I122" s="163"/>
      <c r="J122" s="163"/>
      <c r="K122" s="163"/>
      <c r="L122" s="163"/>
      <c r="M122" s="163"/>
      <c r="N122" s="163"/>
      <c r="O122" s="163"/>
      <c r="P122" s="163"/>
      <c r="Q122" s="163"/>
      <c r="R122" s="163"/>
      <c r="S122" s="163"/>
      <c r="T122" s="163"/>
      <c r="U122" s="163"/>
      <c r="V122" s="163"/>
      <c r="W122" s="163"/>
      <c r="X122" s="163"/>
      <c r="Y122" s="163"/>
      <c r="Z122" s="163"/>
    </row>
    <row r="123" ht="11.25" customHeight="1">
      <c r="A123" s="162" t="s">
        <v>9701</v>
      </c>
      <c r="B123" s="10" t="s">
        <v>106</v>
      </c>
      <c r="C123" s="162" t="s">
        <v>15510</v>
      </c>
      <c r="D123" s="10">
        <v>56.0</v>
      </c>
      <c r="E123" s="10">
        <v>56.0</v>
      </c>
      <c r="F123" s="162" t="s">
        <v>112</v>
      </c>
      <c r="G123" s="163"/>
      <c r="H123" s="163"/>
      <c r="I123" s="163"/>
      <c r="J123" s="163"/>
      <c r="K123" s="163"/>
      <c r="L123" s="163"/>
      <c r="M123" s="163"/>
      <c r="N123" s="163"/>
      <c r="O123" s="163"/>
      <c r="P123" s="163"/>
      <c r="Q123" s="163"/>
      <c r="R123" s="163"/>
      <c r="S123" s="163"/>
      <c r="T123" s="163"/>
      <c r="U123" s="163"/>
      <c r="V123" s="163"/>
      <c r="W123" s="163"/>
      <c r="X123" s="163"/>
      <c r="Y123" s="163"/>
      <c r="Z123" s="163"/>
    </row>
    <row r="124" ht="11.25" customHeight="1">
      <c r="A124" s="162" t="s">
        <v>9701</v>
      </c>
      <c r="B124" s="10" t="s">
        <v>106</v>
      </c>
      <c r="C124" s="162" t="s">
        <v>15511</v>
      </c>
      <c r="D124" s="10">
        <v>56.0</v>
      </c>
      <c r="E124" s="10">
        <v>56.0</v>
      </c>
      <c r="F124" s="162" t="s">
        <v>112</v>
      </c>
      <c r="G124" s="163"/>
      <c r="H124" s="163"/>
      <c r="I124" s="163"/>
      <c r="J124" s="163"/>
      <c r="K124" s="163"/>
      <c r="L124" s="163"/>
      <c r="M124" s="163"/>
      <c r="N124" s="163"/>
      <c r="O124" s="163"/>
      <c r="P124" s="163"/>
      <c r="Q124" s="163"/>
      <c r="R124" s="163"/>
      <c r="S124" s="163"/>
      <c r="T124" s="163"/>
      <c r="U124" s="163"/>
      <c r="V124" s="163"/>
      <c r="W124" s="163"/>
      <c r="X124" s="163"/>
      <c r="Y124" s="163"/>
      <c r="Z124" s="163"/>
    </row>
    <row r="125" ht="11.25" customHeight="1">
      <c r="A125" s="162" t="s">
        <v>12763</v>
      </c>
      <c r="B125" s="10" t="s">
        <v>52</v>
      </c>
      <c r="C125" s="162" t="s">
        <v>15475</v>
      </c>
      <c r="D125" s="10">
        <v>56.0</v>
      </c>
      <c r="E125" s="10">
        <v>56.0</v>
      </c>
      <c r="F125" s="162" t="s">
        <v>69</v>
      </c>
      <c r="G125" s="163"/>
      <c r="H125" s="163"/>
      <c r="I125" s="163"/>
      <c r="J125" s="163"/>
      <c r="K125" s="163"/>
      <c r="L125" s="163"/>
      <c r="M125" s="163"/>
      <c r="N125" s="163"/>
      <c r="O125" s="163"/>
      <c r="P125" s="163"/>
      <c r="Q125" s="163"/>
      <c r="R125" s="163"/>
      <c r="S125" s="163"/>
      <c r="T125" s="163"/>
      <c r="U125" s="163"/>
      <c r="V125" s="163"/>
      <c r="W125" s="163"/>
      <c r="X125" s="163"/>
      <c r="Y125" s="163"/>
      <c r="Z125" s="163"/>
    </row>
    <row r="126" ht="11.25" customHeight="1">
      <c r="A126" s="162" t="s">
        <v>12763</v>
      </c>
      <c r="B126" s="10" t="s">
        <v>52</v>
      </c>
      <c r="C126" s="162" t="s">
        <v>15512</v>
      </c>
      <c r="D126" s="10">
        <v>60.0</v>
      </c>
      <c r="E126" s="10">
        <v>60.0</v>
      </c>
      <c r="F126" s="162" t="s">
        <v>69</v>
      </c>
      <c r="G126" s="163"/>
      <c r="H126" s="163"/>
      <c r="I126" s="163"/>
      <c r="J126" s="163"/>
      <c r="K126" s="163"/>
      <c r="L126" s="163"/>
      <c r="M126" s="163"/>
      <c r="N126" s="163"/>
      <c r="O126" s="163"/>
      <c r="P126" s="163"/>
      <c r="Q126" s="163"/>
      <c r="R126" s="163"/>
      <c r="S126" s="163"/>
      <c r="T126" s="163"/>
      <c r="U126" s="163"/>
      <c r="V126" s="163"/>
      <c r="W126" s="163"/>
      <c r="X126" s="163"/>
      <c r="Y126" s="163"/>
      <c r="Z126" s="163"/>
    </row>
    <row r="127" ht="11.25" customHeight="1">
      <c r="A127" s="162" t="s">
        <v>12763</v>
      </c>
      <c r="B127" s="10" t="s">
        <v>52</v>
      </c>
      <c r="C127" s="162" t="s">
        <v>15513</v>
      </c>
      <c r="D127" s="10">
        <v>200.0</v>
      </c>
      <c r="E127" s="10">
        <v>200.0</v>
      </c>
      <c r="F127" s="162" t="s">
        <v>69</v>
      </c>
      <c r="G127" s="163"/>
      <c r="H127" s="163"/>
      <c r="I127" s="163"/>
      <c r="J127" s="163"/>
      <c r="K127" s="163"/>
      <c r="L127" s="163"/>
      <c r="M127" s="163"/>
      <c r="N127" s="163"/>
      <c r="O127" s="163"/>
      <c r="P127" s="163"/>
      <c r="Q127" s="163"/>
      <c r="R127" s="163"/>
      <c r="S127" s="163"/>
      <c r="T127" s="163"/>
      <c r="U127" s="163"/>
      <c r="V127" s="163"/>
      <c r="W127" s="163"/>
      <c r="X127" s="163"/>
      <c r="Y127" s="163"/>
      <c r="Z127" s="163"/>
    </row>
    <row r="128" ht="11.25" customHeight="1">
      <c r="A128" s="162" t="s">
        <v>15514</v>
      </c>
      <c r="B128" s="10" t="s">
        <v>141</v>
      </c>
      <c r="C128" s="162" t="s">
        <v>15481</v>
      </c>
      <c r="D128" s="10">
        <v>160.0</v>
      </c>
      <c r="E128" s="10">
        <v>160.0</v>
      </c>
      <c r="F128" s="162" t="s">
        <v>10033</v>
      </c>
      <c r="G128" s="163"/>
      <c r="H128" s="163"/>
      <c r="I128" s="163"/>
      <c r="J128" s="163"/>
      <c r="K128" s="163"/>
      <c r="L128" s="163"/>
      <c r="M128" s="163"/>
      <c r="N128" s="163"/>
      <c r="O128" s="163"/>
      <c r="P128" s="163"/>
      <c r="Q128" s="163"/>
      <c r="R128" s="163"/>
      <c r="S128" s="163"/>
      <c r="T128" s="163"/>
      <c r="U128" s="163"/>
      <c r="V128" s="163"/>
      <c r="W128" s="163"/>
      <c r="X128" s="163"/>
      <c r="Y128" s="163"/>
      <c r="Z128" s="163"/>
    </row>
    <row r="129" ht="11.25" customHeight="1">
      <c r="A129" s="162" t="s">
        <v>12248</v>
      </c>
      <c r="B129" s="10" t="s">
        <v>141</v>
      </c>
      <c r="C129" s="162" t="s">
        <v>15438</v>
      </c>
      <c r="D129" s="10">
        <v>160.0</v>
      </c>
      <c r="E129" s="10">
        <v>160.0</v>
      </c>
      <c r="F129" s="162" t="s">
        <v>166</v>
      </c>
      <c r="G129" s="163"/>
      <c r="H129" s="163"/>
      <c r="I129" s="163"/>
      <c r="J129" s="163"/>
      <c r="K129" s="163"/>
      <c r="L129" s="163"/>
      <c r="M129" s="163"/>
      <c r="N129" s="163"/>
      <c r="O129" s="163"/>
      <c r="P129" s="163"/>
      <c r="Q129" s="163"/>
      <c r="R129" s="163"/>
      <c r="S129" s="163"/>
      <c r="T129" s="163"/>
      <c r="U129" s="163"/>
      <c r="V129" s="163"/>
      <c r="W129" s="163"/>
      <c r="X129" s="163"/>
      <c r="Y129" s="163"/>
      <c r="Z129" s="163"/>
    </row>
    <row r="130" ht="11.25" customHeight="1">
      <c r="A130" s="162" t="s">
        <v>13248</v>
      </c>
      <c r="B130" s="10" t="s">
        <v>141</v>
      </c>
      <c r="C130" s="162" t="s">
        <v>15510</v>
      </c>
      <c r="D130" s="10">
        <v>56.0</v>
      </c>
      <c r="E130" s="10">
        <v>56.0</v>
      </c>
      <c r="F130" s="162" t="s">
        <v>160</v>
      </c>
      <c r="G130" s="163"/>
      <c r="H130" s="163"/>
      <c r="I130" s="163"/>
      <c r="J130" s="163"/>
      <c r="K130" s="163"/>
      <c r="L130" s="163"/>
      <c r="M130" s="163"/>
      <c r="N130" s="163"/>
      <c r="O130" s="163"/>
      <c r="P130" s="163"/>
      <c r="Q130" s="163"/>
      <c r="R130" s="163"/>
      <c r="S130" s="163"/>
      <c r="T130" s="163"/>
      <c r="U130" s="163"/>
      <c r="V130" s="163"/>
      <c r="W130" s="163"/>
      <c r="X130" s="163"/>
      <c r="Y130" s="163"/>
      <c r="Z130" s="163"/>
    </row>
    <row r="131" ht="11.25" customHeight="1">
      <c r="A131" s="162" t="s">
        <v>13248</v>
      </c>
      <c r="B131" s="10" t="s">
        <v>141</v>
      </c>
      <c r="C131" s="162" t="s">
        <v>15511</v>
      </c>
      <c r="D131" s="10">
        <v>56.0</v>
      </c>
      <c r="E131" s="10">
        <v>56.0</v>
      </c>
      <c r="F131" s="162" t="s">
        <v>160</v>
      </c>
      <c r="G131" s="163"/>
      <c r="H131" s="163"/>
      <c r="I131" s="163"/>
      <c r="J131" s="163"/>
      <c r="K131" s="163"/>
      <c r="L131" s="163"/>
      <c r="M131" s="163"/>
      <c r="N131" s="163"/>
      <c r="O131" s="163"/>
      <c r="P131" s="163"/>
      <c r="Q131" s="163"/>
      <c r="R131" s="163"/>
      <c r="S131" s="163"/>
      <c r="T131" s="163"/>
      <c r="U131" s="163"/>
      <c r="V131" s="163"/>
      <c r="W131" s="163"/>
      <c r="X131" s="163"/>
      <c r="Y131" s="163"/>
      <c r="Z131" s="163"/>
    </row>
    <row r="132" ht="11.25" customHeight="1">
      <c r="A132" s="162" t="s">
        <v>13248</v>
      </c>
      <c r="B132" s="10" t="s">
        <v>141</v>
      </c>
      <c r="C132" s="162" t="s">
        <v>15515</v>
      </c>
      <c r="D132" s="10">
        <v>56.0</v>
      </c>
      <c r="E132" s="10">
        <v>200.0</v>
      </c>
      <c r="F132" s="162" t="s">
        <v>160</v>
      </c>
      <c r="G132" s="163"/>
      <c r="H132" s="163"/>
      <c r="I132" s="163"/>
      <c r="J132" s="163"/>
      <c r="K132" s="163"/>
      <c r="L132" s="163"/>
      <c r="M132" s="163"/>
      <c r="N132" s="163"/>
      <c r="O132" s="163"/>
      <c r="P132" s="163"/>
      <c r="Q132" s="163"/>
      <c r="R132" s="163"/>
      <c r="S132" s="163"/>
      <c r="T132" s="163"/>
      <c r="U132" s="163"/>
      <c r="V132" s="163"/>
      <c r="W132" s="163"/>
      <c r="X132" s="163"/>
      <c r="Y132" s="163"/>
      <c r="Z132" s="163"/>
    </row>
    <row r="133" ht="11.25" customHeight="1">
      <c r="A133" s="162" t="s">
        <v>12480</v>
      </c>
      <c r="B133" s="10" t="s">
        <v>177</v>
      </c>
      <c r="C133" s="162" t="s">
        <v>15516</v>
      </c>
      <c r="D133" s="10">
        <v>56.0</v>
      </c>
      <c r="E133" s="10">
        <v>56.0</v>
      </c>
      <c r="F133" s="162" t="s">
        <v>1377</v>
      </c>
      <c r="G133" s="163"/>
      <c r="H133" s="163"/>
      <c r="I133" s="163"/>
      <c r="J133" s="163"/>
      <c r="K133" s="163"/>
      <c r="L133" s="163"/>
      <c r="M133" s="163"/>
      <c r="N133" s="163"/>
      <c r="O133" s="163"/>
      <c r="P133" s="163"/>
      <c r="Q133" s="163"/>
      <c r="R133" s="163"/>
      <c r="S133" s="163"/>
      <c r="T133" s="163"/>
      <c r="U133" s="163"/>
      <c r="V133" s="163"/>
      <c r="W133" s="163"/>
      <c r="X133" s="163"/>
      <c r="Y133" s="163"/>
      <c r="Z133" s="163"/>
    </row>
    <row r="134" ht="11.25" customHeight="1">
      <c r="A134" s="162" t="s">
        <v>109</v>
      </c>
      <c r="B134" s="10" t="s">
        <v>106</v>
      </c>
      <c r="C134" s="162" t="s">
        <v>15402</v>
      </c>
      <c r="D134" s="10">
        <v>56.0</v>
      </c>
      <c r="E134" s="10">
        <v>168.0</v>
      </c>
      <c r="F134" s="162" t="s">
        <v>109</v>
      </c>
      <c r="G134" s="163"/>
      <c r="H134" s="163"/>
      <c r="I134" s="163"/>
      <c r="J134" s="163"/>
      <c r="K134" s="163"/>
      <c r="L134" s="163"/>
      <c r="M134" s="163"/>
      <c r="N134" s="163"/>
      <c r="O134" s="163"/>
      <c r="P134" s="163"/>
      <c r="Q134" s="163"/>
      <c r="R134" s="163"/>
      <c r="S134" s="163"/>
      <c r="T134" s="163"/>
      <c r="U134" s="163"/>
      <c r="V134" s="163"/>
      <c r="W134" s="163"/>
      <c r="X134" s="163"/>
      <c r="Y134" s="163"/>
      <c r="Z134" s="163"/>
    </row>
    <row r="135" ht="11.25" customHeight="1">
      <c r="A135" s="162" t="s">
        <v>12489</v>
      </c>
      <c r="B135" s="10" t="s">
        <v>106</v>
      </c>
      <c r="C135" s="162" t="s">
        <v>15402</v>
      </c>
      <c r="D135" s="10">
        <v>56.0</v>
      </c>
      <c r="E135" s="10">
        <v>56.0</v>
      </c>
      <c r="F135" s="162" t="s">
        <v>1418</v>
      </c>
      <c r="G135" s="163"/>
      <c r="H135" s="163"/>
      <c r="I135" s="163"/>
      <c r="J135" s="163"/>
      <c r="K135" s="163"/>
      <c r="L135" s="163"/>
      <c r="M135" s="163"/>
      <c r="N135" s="163"/>
      <c r="O135" s="163"/>
      <c r="P135" s="163"/>
      <c r="Q135" s="163"/>
      <c r="R135" s="163"/>
      <c r="S135" s="163"/>
      <c r="T135" s="163"/>
      <c r="U135" s="163"/>
      <c r="V135" s="163"/>
      <c r="W135" s="163"/>
      <c r="X135" s="163"/>
      <c r="Y135" s="163"/>
      <c r="Z135" s="163"/>
    </row>
    <row r="136" ht="11.25" customHeight="1">
      <c r="A136" s="162" t="s">
        <v>13192</v>
      </c>
      <c r="B136" s="396"/>
      <c r="C136" s="162" t="s">
        <v>15517</v>
      </c>
      <c r="D136" s="10">
        <v>56.0</v>
      </c>
      <c r="E136" s="10">
        <v>45.0</v>
      </c>
      <c r="F136" s="162" t="s">
        <v>201</v>
      </c>
      <c r="G136" s="163"/>
      <c r="H136" s="163"/>
      <c r="I136" s="163"/>
      <c r="J136" s="163"/>
      <c r="K136" s="163"/>
      <c r="L136" s="163"/>
      <c r="M136" s="163"/>
      <c r="N136" s="163"/>
      <c r="O136" s="163"/>
      <c r="P136" s="163"/>
      <c r="Q136" s="163"/>
      <c r="R136" s="163"/>
      <c r="S136" s="163"/>
      <c r="T136" s="163"/>
      <c r="U136" s="163"/>
      <c r="V136" s="163"/>
      <c r="W136" s="163"/>
      <c r="X136" s="163"/>
      <c r="Y136" s="163"/>
      <c r="Z136" s="163"/>
    </row>
    <row r="137" ht="11.25" customHeight="1">
      <c r="A137" s="162" t="s">
        <v>12318</v>
      </c>
      <c r="B137" s="10" t="s">
        <v>177</v>
      </c>
      <c r="C137" s="162" t="s">
        <v>15518</v>
      </c>
      <c r="D137" s="10">
        <v>151.0</v>
      </c>
      <c r="E137" s="10">
        <v>151.0</v>
      </c>
      <c r="F137" s="162" t="s">
        <v>202</v>
      </c>
      <c r="G137" s="163"/>
      <c r="H137" s="163"/>
      <c r="I137" s="163"/>
      <c r="J137" s="163"/>
      <c r="K137" s="163"/>
      <c r="L137" s="163"/>
      <c r="M137" s="163"/>
      <c r="N137" s="163"/>
      <c r="O137" s="163"/>
      <c r="P137" s="163"/>
      <c r="Q137" s="163"/>
      <c r="R137" s="163"/>
      <c r="S137" s="163"/>
      <c r="T137" s="163"/>
      <c r="U137" s="163"/>
      <c r="V137" s="163"/>
      <c r="W137" s="163"/>
      <c r="X137" s="163"/>
      <c r="Y137" s="163"/>
      <c r="Z137" s="163"/>
    </row>
    <row r="138" ht="11.25" customHeight="1">
      <c r="A138" s="162" t="s">
        <v>12318</v>
      </c>
      <c r="B138" s="10" t="s">
        <v>177</v>
      </c>
      <c r="C138" s="162" t="s">
        <v>15519</v>
      </c>
      <c r="D138" s="10">
        <v>60.0</v>
      </c>
      <c r="E138" s="10">
        <v>60.0</v>
      </c>
      <c r="F138" s="162" t="s">
        <v>202</v>
      </c>
      <c r="G138" s="163"/>
      <c r="H138" s="163"/>
      <c r="I138" s="163"/>
      <c r="J138" s="163"/>
      <c r="K138" s="163"/>
      <c r="L138" s="163"/>
      <c r="M138" s="163"/>
      <c r="N138" s="163"/>
      <c r="O138" s="163"/>
      <c r="P138" s="163"/>
      <c r="Q138" s="163"/>
      <c r="R138" s="163"/>
      <c r="S138" s="163"/>
      <c r="T138" s="163"/>
      <c r="U138" s="163"/>
      <c r="V138" s="163"/>
      <c r="W138" s="163"/>
      <c r="X138" s="163"/>
      <c r="Y138" s="163"/>
      <c r="Z138" s="163"/>
    </row>
    <row r="139" ht="11.25" customHeight="1">
      <c r="A139" s="162" t="s">
        <v>61</v>
      </c>
      <c r="B139" s="10" t="s">
        <v>52</v>
      </c>
      <c r="C139" s="162" t="s">
        <v>15475</v>
      </c>
      <c r="D139" s="10">
        <v>56.0</v>
      </c>
      <c r="E139" s="10">
        <v>56.0</v>
      </c>
      <c r="F139" s="162" t="s">
        <v>61</v>
      </c>
      <c r="G139" s="163"/>
      <c r="H139" s="163"/>
      <c r="I139" s="163"/>
      <c r="J139" s="163"/>
      <c r="K139" s="163"/>
      <c r="L139" s="163"/>
      <c r="M139" s="163"/>
      <c r="N139" s="163"/>
      <c r="O139" s="163"/>
      <c r="P139" s="163"/>
      <c r="Q139" s="163"/>
      <c r="R139" s="163"/>
      <c r="S139" s="163"/>
      <c r="T139" s="163"/>
      <c r="U139" s="163"/>
      <c r="V139" s="163"/>
      <c r="W139" s="163"/>
      <c r="X139" s="163"/>
      <c r="Y139" s="163"/>
      <c r="Z139" s="163"/>
    </row>
    <row r="140" ht="11.25" customHeight="1">
      <c r="A140" s="162" t="s">
        <v>82</v>
      </c>
      <c r="B140" s="10" t="s">
        <v>52</v>
      </c>
      <c r="C140" s="162" t="s">
        <v>15475</v>
      </c>
      <c r="D140" s="10">
        <v>56.0</v>
      </c>
      <c r="E140" s="10">
        <v>56.0</v>
      </c>
      <c r="F140" s="162" t="s">
        <v>82</v>
      </c>
      <c r="G140" s="163"/>
      <c r="H140" s="163"/>
      <c r="I140" s="163"/>
      <c r="J140" s="163"/>
      <c r="K140" s="163"/>
      <c r="L140" s="163"/>
      <c r="M140" s="163"/>
      <c r="N140" s="163"/>
      <c r="O140" s="163"/>
      <c r="P140" s="163"/>
      <c r="Q140" s="163"/>
      <c r="R140" s="163"/>
      <c r="S140" s="163"/>
      <c r="T140" s="163"/>
      <c r="U140" s="163"/>
      <c r="V140" s="163"/>
      <c r="W140" s="163"/>
      <c r="X140" s="163"/>
      <c r="Y140" s="163"/>
      <c r="Z140" s="163"/>
    </row>
    <row r="141" ht="11.25" customHeight="1">
      <c r="A141" s="162" t="s">
        <v>12030</v>
      </c>
      <c r="B141" s="10" t="s">
        <v>52</v>
      </c>
      <c r="C141" s="162" t="s">
        <v>15475</v>
      </c>
      <c r="D141" s="10">
        <v>56.0</v>
      </c>
      <c r="E141" s="10">
        <v>56.0</v>
      </c>
      <c r="F141" s="162" t="s">
        <v>605</v>
      </c>
      <c r="G141" s="163"/>
      <c r="H141" s="163"/>
      <c r="I141" s="163"/>
      <c r="J141" s="163"/>
      <c r="K141" s="163"/>
      <c r="L141" s="163"/>
      <c r="M141" s="163"/>
      <c r="N141" s="163"/>
      <c r="O141" s="163"/>
      <c r="P141" s="163"/>
      <c r="Q141" s="163"/>
      <c r="R141" s="163"/>
      <c r="S141" s="163"/>
      <c r="T141" s="163"/>
      <c r="U141" s="163"/>
      <c r="V141" s="163"/>
      <c r="W141" s="163"/>
      <c r="X141" s="163"/>
      <c r="Y141" s="163"/>
      <c r="Z141" s="163"/>
    </row>
    <row r="142" ht="11.25" customHeight="1">
      <c r="A142" s="162" t="s">
        <v>12030</v>
      </c>
      <c r="B142" s="10" t="s">
        <v>52</v>
      </c>
      <c r="C142" s="162" t="s">
        <v>15520</v>
      </c>
      <c r="D142" s="10">
        <v>780.0</v>
      </c>
      <c r="E142" s="10">
        <v>780.0</v>
      </c>
      <c r="F142" s="162" t="s">
        <v>605</v>
      </c>
      <c r="G142" s="163"/>
      <c r="H142" s="163"/>
      <c r="I142" s="163"/>
      <c r="J142" s="163"/>
      <c r="K142" s="163"/>
      <c r="L142" s="163"/>
      <c r="M142" s="163"/>
      <c r="N142" s="163"/>
      <c r="O142" s="163"/>
      <c r="P142" s="163"/>
      <c r="Q142" s="163"/>
      <c r="R142" s="163"/>
      <c r="S142" s="163"/>
      <c r="T142" s="163"/>
      <c r="U142" s="163"/>
      <c r="V142" s="163"/>
      <c r="W142" s="163"/>
      <c r="X142" s="163"/>
      <c r="Y142" s="163"/>
      <c r="Z142" s="163"/>
    </row>
    <row r="143" ht="11.25" customHeight="1">
      <c r="A143" s="162" t="s">
        <v>12031</v>
      </c>
      <c r="B143" s="10" t="s">
        <v>52</v>
      </c>
      <c r="C143" s="162" t="s">
        <v>15437</v>
      </c>
      <c r="D143" s="10">
        <v>200.0</v>
      </c>
      <c r="E143" s="10">
        <v>200.0</v>
      </c>
      <c r="F143" s="162" t="s">
        <v>3487</v>
      </c>
      <c r="G143" s="163"/>
      <c r="H143" s="163"/>
      <c r="I143" s="163"/>
      <c r="J143" s="163"/>
      <c r="K143" s="163"/>
      <c r="L143" s="163"/>
      <c r="M143" s="163"/>
      <c r="N143" s="163"/>
      <c r="O143" s="163"/>
      <c r="P143" s="163"/>
      <c r="Q143" s="163"/>
      <c r="R143" s="163"/>
      <c r="S143" s="163"/>
      <c r="T143" s="163"/>
      <c r="U143" s="163"/>
      <c r="V143" s="163"/>
      <c r="W143" s="163"/>
      <c r="X143" s="163"/>
      <c r="Y143" s="163"/>
      <c r="Z143" s="163"/>
    </row>
    <row r="144" ht="11.25" customHeight="1">
      <c r="A144" s="162" t="s">
        <v>12031</v>
      </c>
      <c r="B144" s="10" t="s">
        <v>52</v>
      </c>
      <c r="C144" s="162" t="s">
        <v>15521</v>
      </c>
      <c r="D144" s="10">
        <v>56.0</v>
      </c>
      <c r="E144" s="10">
        <v>56.0</v>
      </c>
      <c r="F144" s="162" t="s">
        <v>3487</v>
      </c>
      <c r="G144" s="163"/>
      <c r="H144" s="163"/>
      <c r="I144" s="163"/>
      <c r="J144" s="163"/>
      <c r="K144" s="163"/>
      <c r="L144" s="163"/>
      <c r="M144" s="163"/>
      <c r="N144" s="163"/>
      <c r="O144" s="163"/>
      <c r="P144" s="163"/>
      <c r="Q144" s="163"/>
      <c r="R144" s="163"/>
      <c r="S144" s="163"/>
      <c r="T144" s="163"/>
      <c r="U144" s="163"/>
      <c r="V144" s="163"/>
      <c r="W144" s="163"/>
      <c r="X144" s="163"/>
      <c r="Y144" s="163"/>
      <c r="Z144" s="163"/>
    </row>
    <row r="145" ht="11.25" customHeight="1">
      <c r="A145" s="162" t="s">
        <v>12031</v>
      </c>
      <c r="B145" s="10" t="s">
        <v>52</v>
      </c>
      <c r="C145" s="162" t="s">
        <v>15522</v>
      </c>
      <c r="D145" s="10">
        <v>60.0</v>
      </c>
      <c r="E145" s="10">
        <v>60.0</v>
      </c>
      <c r="F145" s="162" t="s">
        <v>3487</v>
      </c>
      <c r="G145" s="163"/>
      <c r="H145" s="163"/>
      <c r="I145" s="163"/>
      <c r="J145" s="163"/>
      <c r="K145" s="163"/>
      <c r="L145" s="163"/>
      <c r="M145" s="163"/>
      <c r="N145" s="163"/>
      <c r="O145" s="163"/>
      <c r="P145" s="163"/>
      <c r="Q145" s="163"/>
      <c r="R145" s="163"/>
      <c r="S145" s="163"/>
      <c r="T145" s="163"/>
      <c r="U145" s="163"/>
      <c r="V145" s="163"/>
      <c r="W145" s="163"/>
      <c r="X145" s="163"/>
      <c r="Y145" s="163"/>
      <c r="Z145" s="163"/>
    </row>
    <row r="146" ht="11.25" customHeight="1">
      <c r="A146" s="162" t="s">
        <v>12688</v>
      </c>
      <c r="B146" s="10" t="s">
        <v>177</v>
      </c>
      <c r="C146" s="162" t="s">
        <v>15523</v>
      </c>
      <c r="D146" s="10">
        <v>160.0</v>
      </c>
      <c r="E146" s="10">
        <v>160.0</v>
      </c>
      <c r="F146" s="162" t="s">
        <v>176</v>
      </c>
      <c r="G146" s="163"/>
      <c r="H146" s="163"/>
      <c r="I146" s="163"/>
      <c r="J146" s="163"/>
      <c r="K146" s="163"/>
      <c r="L146" s="163"/>
      <c r="M146" s="163"/>
      <c r="N146" s="163"/>
      <c r="O146" s="163"/>
      <c r="P146" s="163"/>
      <c r="Q146" s="163"/>
      <c r="R146" s="163"/>
      <c r="S146" s="163"/>
      <c r="T146" s="163"/>
      <c r="U146" s="163"/>
      <c r="V146" s="163"/>
      <c r="W146" s="163"/>
      <c r="X146" s="163"/>
      <c r="Y146" s="163"/>
      <c r="Z146" s="163"/>
    </row>
    <row r="147" ht="11.25" customHeight="1">
      <c r="A147" s="162" t="s">
        <v>12688</v>
      </c>
      <c r="B147" s="10" t="s">
        <v>177</v>
      </c>
      <c r="C147" s="162" t="s">
        <v>15411</v>
      </c>
      <c r="D147" s="10">
        <v>56.0</v>
      </c>
      <c r="E147" s="10">
        <v>56.0</v>
      </c>
      <c r="F147" s="162" t="s">
        <v>176</v>
      </c>
      <c r="G147" s="163"/>
      <c r="H147" s="163"/>
      <c r="I147" s="163"/>
      <c r="J147" s="163"/>
      <c r="K147" s="163"/>
      <c r="L147" s="163"/>
      <c r="M147" s="163"/>
      <c r="N147" s="163"/>
      <c r="O147" s="163"/>
      <c r="P147" s="163"/>
      <c r="Q147" s="163"/>
      <c r="R147" s="163"/>
      <c r="S147" s="163"/>
      <c r="T147" s="163"/>
      <c r="U147" s="163"/>
      <c r="V147" s="163"/>
      <c r="W147" s="163"/>
      <c r="X147" s="163"/>
      <c r="Y147" s="163"/>
      <c r="Z147" s="163"/>
    </row>
    <row r="148" ht="11.25" customHeight="1">
      <c r="A148" s="162" t="s">
        <v>12689</v>
      </c>
      <c r="B148" s="10" t="s">
        <v>177</v>
      </c>
      <c r="C148" s="162" t="s">
        <v>15411</v>
      </c>
      <c r="D148" s="10">
        <v>56.0</v>
      </c>
      <c r="E148" s="10">
        <v>56.0</v>
      </c>
      <c r="F148" s="162" t="s">
        <v>183</v>
      </c>
      <c r="G148" s="163"/>
      <c r="H148" s="163"/>
      <c r="I148" s="163"/>
      <c r="J148" s="163"/>
      <c r="K148" s="163"/>
      <c r="L148" s="163"/>
      <c r="M148" s="163"/>
      <c r="N148" s="163"/>
      <c r="O148" s="163"/>
      <c r="P148" s="163"/>
      <c r="Q148" s="163"/>
      <c r="R148" s="163"/>
      <c r="S148" s="163"/>
      <c r="T148" s="163"/>
      <c r="U148" s="163"/>
      <c r="V148" s="163"/>
      <c r="W148" s="163"/>
      <c r="X148" s="163"/>
      <c r="Y148" s="163"/>
      <c r="Z148" s="163"/>
    </row>
    <row r="149" ht="11.25" customHeight="1">
      <c r="A149" s="162" t="s">
        <v>11534</v>
      </c>
      <c r="B149" s="10" t="s">
        <v>52</v>
      </c>
      <c r="C149" s="162" t="s">
        <v>15524</v>
      </c>
      <c r="D149" s="10">
        <v>200.0</v>
      </c>
      <c r="E149" s="10">
        <v>200.0</v>
      </c>
      <c r="F149" s="162" t="s">
        <v>1599</v>
      </c>
      <c r="G149" s="163"/>
      <c r="H149" s="163"/>
      <c r="I149" s="163"/>
      <c r="J149" s="163"/>
      <c r="K149" s="163"/>
      <c r="L149" s="163"/>
      <c r="M149" s="163"/>
      <c r="N149" s="163"/>
      <c r="O149" s="163"/>
      <c r="P149" s="163"/>
      <c r="Q149" s="163"/>
      <c r="R149" s="163"/>
      <c r="S149" s="163"/>
      <c r="T149" s="163"/>
      <c r="U149" s="163"/>
      <c r="V149" s="163"/>
      <c r="W149" s="163"/>
      <c r="X149" s="163"/>
      <c r="Y149" s="163"/>
      <c r="Z149" s="163"/>
    </row>
    <row r="150" ht="11.25" customHeight="1">
      <c r="A150" s="162" t="s">
        <v>11534</v>
      </c>
      <c r="B150" s="10" t="s">
        <v>52</v>
      </c>
      <c r="C150" s="162" t="s">
        <v>15463</v>
      </c>
      <c r="D150" s="10">
        <v>56.0</v>
      </c>
      <c r="E150" s="10">
        <v>56.0</v>
      </c>
      <c r="F150" s="162" t="s">
        <v>1599</v>
      </c>
      <c r="G150" s="163"/>
      <c r="H150" s="163"/>
      <c r="I150" s="163"/>
      <c r="J150" s="163"/>
      <c r="K150" s="163"/>
      <c r="L150" s="163"/>
      <c r="M150" s="163"/>
      <c r="N150" s="163"/>
      <c r="O150" s="163"/>
      <c r="P150" s="163"/>
      <c r="Q150" s="163"/>
      <c r="R150" s="163"/>
      <c r="S150" s="163"/>
      <c r="T150" s="163"/>
      <c r="U150" s="163"/>
      <c r="V150" s="163"/>
      <c r="W150" s="163"/>
      <c r="X150" s="163"/>
      <c r="Y150" s="163"/>
      <c r="Z150" s="163"/>
    </row>
    <row r="151" ht="11.25" customHeight="1">
      <c r="A151" s="162" t="s">
        <v>11534</v>
      </c>
      <c r="B151" s="10" t="s">
        <v>52</v>
      </c>
      <c r="C151" s="162" t="s">
        <v>15525</v>
      </c>
      <c r="D151" s="10">
        <v>56.0</v>
      </c>
      <c r="E151" s="10">
        <v>56.0</v>
      </c>
      <c r="F151" s="162" t="s">
        <v>1599</v>
      </c>
      <c r="G151" s="163"/>
      <c r="H151" s="163"/>
      <c r="I151" s="163"/>
      <c r="J151" s="163"/>
      <c r="K151" s="163"/>
      <c r="L151" s="163"/>
      <c r="M151" s="163"/>
      <c r="N151" s="163"/>
      <c r="O151" s="163"/>
      <c r="P151" s="163"/>
      <c r="Q151" s="163"/>
      <c r="R151" s="163"/>
      <c r="S151" s="163"/>
      <c r="T151" s="163"/>
      <c r="U151" s="163"/>
      <c r="V151" s="163"/>
      <c r="W151" s="163"/>
      <c r="X151" s="163"/>
      <c r="Y151" s="163"/>
      <c r="Z151" s="163"/>
    </row>
    <row r="152" ht="11.25" customHeight="1">
      <c r="A152" s="162" t="s">
        <v>11534</v>
      </c>
      <c r="B152" s="10" t="s">
        <v>52</v>
      </c>
      <c r="C152" s="162" t="s">
        <v>15526</v>
      </c>
      <c r="D152" s="10">
        <v>56.0</v>
      </c>
      <c r="E152" s="10">
        <v>56.0</v>
      </c>
      <c r="F152" s="162" t="s">
        <v>1599</v>
      </c>
      <c r="G152" s="163"/>
      <c r="H152" s="163"/>
      <c r="I152" s="163"/>
      <c r="J152" s="163"/>
      <c r="K152" s="163"/>
      <c r="L152" s="163"/>
      <c r="M152" s="163"/>
      <c r="N152" s="163"/>
      <c r="O152" s="163"/>
      <c r="P152" s="163"/>
      <c r="Q152" s="163"/>
      <c r="R152" s="163"/>
      <c r="S152" s="163"/>
      <c r="T152" s="163"/>
      <c r="U152" s="163"/>
      <c r="V152" s="163"/>
      <c r="W152" s="163"/>
      <c r="X152" s="163"/>
      <c r="Y152" s="163"/>
      <c r="Z152" s="163"/>
    </row>
    <row r="153" ht="11.25" customHeight="1">
      <c r="A153" s="162" t="s">
        <v>11534</v>
      </c>
      <c r="B153" s="10" t="s">
        <v>52</v>
      </c>
      <c r="C153" s="162" t="s">
        <v>15527</v>
      </c>
      <c r="D153" s="10">
        <v>56.0</v>
      </c>
      <c r="E153" s="10">
        <v>56.0</v>
      </c>
      <c r="F153" s="162" t="s">
        <v>1599</v>
      </c>
      <c r="G153" s="163"/>
      <c r="H153" s="163"/>
      <c r="I153" s="163"/>
      <c r="J153" s="163"/>
      <c r="K153" s="163"/>
      <c r="L153" s="163"/>
      <c r="M153" s="163"/>
      <c r="N153" s="163"/>
      <c r="O153" s="163"/>
      <c r="P153" s="163"/>
      <c r="Q153" s="163"/>
      <c r="R153" s="163"/>
      <c r="S153" s="163"/>
      <c r="T153" s="163"/>
      <c r="U153" s="163"/>
      <c r="V153" s="163"/>
      <c r="W153" s="163"/>
      <c r="X153" s="163"/>
      <c r="Y153" s="163"/>
      <c r="Z153" s="163"/>
    </row>
    <row r="154" ht="11.25" customHeight="1">
      <c r="A154" s="162" t="s">
        <v>11534</v>
      </c>
      <c r="B154" s="10" t="s">
        <v>106</v>
      </c>
      <c r="C154" s="162" t="s">
        <v>15528</v>
      </c>
      <c r="D154" s="10">
        <v>28.0</v>
      </c>
      <c r="E154" s="10">
        <v>26.0</v>
      </c>
      <c r="F154" s="162" t="s">
        <v>1599</v>
      </c>
      <c r="G154" s="163"/>
      <c r="H154" s="163"/>
      <c r="I154" s="163"/>
      <c r="J154" s="163"/>
      <c r="K154" s="163"/>
      <c r="L154" s="163"/>
      <c r="M154" s="163"/>
      <c r="N154" s="163"/>
      <c r="O154" s="163"/>
      <c r="P154" s="163"/>
      <c r="Q154" s="163"/>
      <c r="R154" s="163"/>
      <c r="S154" s="163"/>
      <c r="T154" s="163"/>
      <c r="U154" s="163"/>
      <c r="V154" s="163"/>
      <c r="W154" s="163"/>
      <c r="X154" s="163"/>
      <c r="Y154" s="163"/>
      <c r="Z154" s="163"/>
    </row>
    <row r="155" ht="11.25" customHeight="1">
      <c r="A155" s="162" t="s">
        <v>11670</v>
      </c>
      <c r="B155" s="10" t="s">
        <v>52</v>
      </c>
      <c r="C155" s="162" t="s">
        <v>15475</v>
      </c>
      <c r="D155" s="10">
        <v>56.0</v>
      </c>
      <c r="E155" s="10">
        <v>56.0</v>
      </c>
      <c r="F155" s="162" t="s">
        <v>76</v>
      </c>
      <c r="G155" s="163"/>
      <c r="H155" s="163"/>
      <c r="I155" s="163"/>
      <c r="J155" s="163"/>
      <c r="K155" s="163"/>
      <c r="L155" s="163"/>
      <c r="M155" s="163"/>
      <c r="N155" s="163"/>
      <c r="O155" s="163"/>
      <c r="P155" s="163"/>
      <c r="Q155" s="163"/>
      <c r="R155" s="163"/>
      <c r="S155" s="163"/>
      <c r="T155" s="163"/>
      <c r="U155" s="163"/>
      <c r="V155" s="163"/>
      <c r="W155" s="163"/>
      <c r="X155" s="163"/>
      <c r="Y155" s="163"/>
      <c r="Z155" s="163"/>
    </row>
    <row r="156" ht="11.25" customHeight="1">
      <c r="A156" s="162" t="s">
        <v>11670</v>
      </c>
      <c r="B156" s="10" t="s">
        <v>52</v>
      </c>
      <c r="C156" s="162" t="s">
        <v>15529</v>
      </c>
      <c r="D156" s="10">
        <v>200.0</v>
      </c>
      <c r="E156" s="10">
        <v>200.0</v>
      </c>
      <c r="F156" s="162" t="s">
        <v>76</v>
      </c>
      <c r="G156" s="163"/>
      <c r="H156" s="163"/>
      <c r="I156" s="163"/>
      <c r="J156" s="163"/>
      <c r="K156" s="163"/>
      <c r="L156" s="163"/>
      <c r="M156" s="163"/>
      <c r="N156" s="163"/>
      <c r="O156" s="163"/>
      <c r="P156" s="163"/>
      <c r="Q156" s="163"/>
      <c r="R156" s="163"/>
      <c r="S156" s="163"/>
      <c r="T156" s="163"/>
      <c r="U156" s="163"/>
      <c r="V156" s="163"/>
      <c r="W156" s="163"/>
      <c r="X156" s="163"/>
      <c r="Y156" s="163"/>
      <c r="Z156" s="163"/>
    </row>
    <row r="157" ht="11.25" customHeight="1">
      <c r="A157" s="162" t="s">
        <v>11670</v>
      </c>
      <c r="B157" s="10" t="s">
        <v>52</v>
      </c>
      <c r="C157" s="162" t="s">
        <v>15530</v>
      </c>
      <c r="D157" s="10">
        <v>60.0</v>
      </c>
      <c r="E157" s="10">
        <v>60.0</v>
      </c>
      <c r="F157" s="162" t="s">
        <v>76</v>
      </c>
      <c r="G157" s="163"/>
      <c r="H157" s="163"/>
      <c r="I157" s="163"/>
      <c r="J157" s="163"/>
      <c r="K157" s="163"/>
      <c r="L157" s="163"/>
      <c r="M157" s="163"/>
      <c r="N157" s="163"/>
      <c r="O157" s="163"/>
      <c r="P157" s="163"/>
      <c r="Q157" s="163"/>
      <c r="R157" s="163"/>
      <c r="S157" s="163"/>
      <c r="T157" s="163"/>
      <c r="U157" s="163"/>
      <c r="V157" s="163"/>
      <c r="W157" s="163"/>
      <c r="X157" s="163"/>
      <c r="Y157" s="163"/>
      <c r="Z157" s="163"/>
    </row>
    <row r="158" ht="11.25" customHeight="1">
      <c r="A158" s="162" t="s">
        <v>12961</v>
      </c>
      <c r="B158" s="10" t="s">
        <v>52</v>
      </c>
      <c r="C158" s="162" t="s">
        <v>15531</v>
      </c>
      <c r="D158" s="10">
        <v>100.0</v>
      </c>
      <c r="E158" s="10">
        <v>100.0</v>
      </c>
      <c r="F158" s="162" t="s">
        <v>63</v>
      </c>
      <c r="G158" s="163"/>
      <c r="H158" s="163"/>
      <c r="I158" s="163"/>
      <c r="J158" s="163"/>
      <c r="K158" s="163"/>
      <c r="L158" s="163"/>
      <c r="M158" s="163"/>
      <c r="N158" s="163"/>
      <c r="O158" s="163"/>
      <c r="P158" s="163"/>
      <c r="Q158" s="163"/>
      <c r="R158" s="163"/>
      <c r="S158" s="163"/>
      <c r="T158" s="163"/>
      <c r="U158" s="163"/>
      <c r="V158" s="163"/>
      <c r="W158" s="163"/>
      <c r="X158" s="163"/>
      <c r="Y158" s="163"/>
      <c r="Z158" s="163"/>
    </row>
    <row r="159" ht="11.25" customHeight="1">
      <c r="A159" s="162" t="s">
        <v>77</v>
      </c>
      <c r="B159" s="10" t="s">
        <v>52</v>
      </c>
      <c r="C159" s="162" t="s">
        <v>15475</v>
      </c>
      <c r="D159" s="10">
        <v>56.0</v>
      </c>
      <c r="E159" s="10">
        <v>56.0</v>
      </c>
      <c r="F159" s="162" t="s">
        <v>77</v>
      </c>
      <c r="G159" s="163"/>
      <c r="H159" s="163"/>
      <c r="I159" s="163"/>
      <c r="J159" s="163"/>
      <c r="K159" s="163"/>
      <c r="L159" s="163"/>
      <c r="M159" s="163"/>
      <c r="N159" s="163"/>
      <c r="O159" s="163"/>
      <c r="P159" s="163"/>
      <c r="Q159" s="163"/>
      <c r="R159" s="163"/>
      <c r="S159" s="163"/>
      <c r="T159" s="163"/>
      <c r="U159" s="163"/>
      <c r="V159" s="163"/>
      <c r="W159" s="163"/>
      <c r="X159" s="163"/>
      <c r="Y159" s="163"/>
      <c r="Z159" s="163"/>
    </row>
    <row r="160" ht="11.25" customHeight="1">
      <c r="A160" s="162" t="s">
        <v>77</v>
      </c>
      <c r="B160" s="10" t="s">
        <v>52</v>
      </c>
      <c r="C160" s="162" t="s">
        <v>15532</v>
      </c>
      <c r="D160" s="10">
        <v>200.0</v>
      </c>
      <c r="E160" s="10">
        <v>200.0</v>
      </c>
      <c r="F160" s="162" t="s">
        <v>77</v>
      </c>
      <c r="G160" s="163"/>
      <c r="H160" s="163"/>
      <c r="I160" s="163"/>
      <c r="J160" s="163"/>
      <c r="K160" s="163"/>
      <c r="L160" s="163"/>
      <c r="M160" s="163"/>
      <c r="N160" s="163"/>
      <c r="O160" s="163"/>
      <c r="P160" s="163"/>
      <c r="Q160" s="163"/>
      <c r="R160" s="163"/>
      <c r="S160" s="163"/>
      <c r="T160" s="163"/>
      <c r="U160" s="163"/>
      <c r="V160" s="163"/>
      <c r="W160" s="163"/>
      <c r="X160" s="163"/>
      <c r="Y160" s="163"/>
      <c r="Z160" s="163"/>
    </row>
    <row r="161" ht="11.25" customHeight="1">
      <c r="A161" s="162" t="s">
        <v>149</v>
      </c>
      <c r="B161" s="10" t="s">
        <v>141</v>
      </c>
      <c r="C161" s="162" t="s">
        <v>15533</v>
      </c>
      <c r="D161" s="10">
        <v>56.0</v>
      </c>
      <c r="E161" s="10">
        <v>56.0</v>
      </c>
      <c r="F161" s="162" t="s">
        <v>149</v>
      </c>
      <c r="G161" s="163"/>
      <c r="H161" s="163"/>
      <c r="I161" s="163"/>
      <c r="J161" s="163"/>
      <c r="K161" s="163"/>
      <c r="L161" s="163"/>
      <c r="M161" s="163"/>
      <c r="N161" s="163"/>
      <c r="O161" s="163"/>
      <c r="P161" s="163"/>
      <c r="Q161" s="163"/>
      <c r="R161" s="163"/>
      <c r="S161" s="163"/>
      <c r="T161" s="163"/>
      <c r="U161" s="163"/>
      <c r="V161" s="163"/>
      <c r="W161" s="163"/>
      <c r="X161" s="163"/>
      <c r="Y161" s="163"/>
      <c r="Z161" s="163"/>
    </row>
    <row r="162" ht="11.25" customHeight="1">
      <c r="A162" s="162" t="s">
        <v>149</v>
      </c>
      <c r="B162" s="10" t="s">
        <v>141</v>
      </c>
      <c r="C162" s="162" t="s">
        <v>15534</v>
      </c>
      <c r="D162" s="10">
        <v>56.0</v>
      </c>
      <c r="E162" s="10">
        <v>56.0</v>
      </c>
      <c r="F162" s="162" t="s">
        <v>149</v>
      </c>
      <c r="G162" s="163"/>
      <c r="H162" s="163"/>
      <c r="I162" s="163"/>
      <c r="J162" s="163"/>
      <c r="K162" s="163"/>
      <c r="L162" s="163"/>
      <c r="M162" s="163"/>
      <c r="N162" s="163"/>
      <c r="O162" s="163"/>
      <c r="P162" s="163"/>
      <c r="Q162" s="163"/>
      <c r="R162" s="163"/>
      <c r="S162" s="163"/>
      <c r="T162" s="163"/>
      <c r="U162" s="163"/>
      <c r="V162" s="163"/>
      <c r="W162" s="163"/>
      <c r="X162" s="163"/>
      <c r="Y162" s="163"/>
      <c r="Z162" s="163"/>
    </row>
    <row r="163" ht="11.25" customHeight="1">
      <c r="A163" s="162" t="s">
        <v>149</v>
      </c>
      <c r="B163" s="10" t="s">
        <v>141</v>
      </c>
      <c r="C163" s="162" t="s">
        <v>15535</v>
      </c>
      <c r="D163" s="10">
        <v>56.0</v>
      </c>
      <c r="E163" s="10">
        <v>56.0</v>
      </c>
      <c r="F163" s="162" t="s">
        <v>149</v>
      </c>
      <c r="G163" s="163"/>
      <c r="H163" s="163"/>
      <c r="I163" s="163"/>
      <c r="J163" s="163"/>
      <c r="K163" s="163"/>
      <c r="L163" s="163"/>
      <c r="M163" s="163"/>
      <c r="N163" s="163"/>
      <c r="O163" s="163"/>
      <c r="P163" s="163"/>
      <c r="Q163" s="163"/>
      <c r="R163" s="163"/>
      <c r="S163" s="163"/>
      <c r="T163" s="163"/>
      <c r="U163" s="163"/>
      <c r="V163" s="163"/>
      <c r="W163" s="163"/>
      <c r="X163" s="163"/>
      <c r="Y163" s="163"/>
      <c r="Z163" s="163"/>
    </row>
    <row r="164" ht="11.25" customHeight="1">
      <c r="A164" s="162" t="s">
        <v>2177</v>
      </c>
      <c r="B164" s="10" t="s">
        <v>141</v>
      </c>
      <c r="C164" s="162" t="s">
        <v>15536</v>
      </c>
      <c r="D164" s="10">
        <v>200.0</v>
      </c>
      <c r="E164" s="10">
        <v>200.0</v>
      </c>
      <c r="F164" s="162" t="s">
        <v>144</v>
      </c>
      <c r="G164" s="163"/>
      <c r="H164" s="163"/>
      <c r="I164" s="163"/>
      <c r="J164" s="163"/>
      <c r="K164" s="163"/>
      <c r="L164" s="163"/>
      <c r="M164" s="163"/>
      <c r="N164" s="163"/>
      <c r="O164" s="163"/>
      <c r="P164" s="163"/>
      <c r="Q164" s="163"/>
      <c r="R164" s="163"/>
      <c r="S164" s="163"/>
      <c r="T164" s="163"/>
      <c r="U164" s="163"/>
      <c r="V164" s="163"/>
      <c r="W164" s="163"/>
      <c r="X164" s="163"/>
      <c r="Y164" s="163"/>
      <c r="Z164" s="163"/>
    </row>
    <row r="165" ht="11.25" customHeight="1">
      <c r="A165" s="162" t="s">
        <v>13199</v>
      </c>
      <c r="B165" s="10" t="s">
        <v>141</v>
      </c>
      <c r="C165" s="162" t="s">
        <v>15537</v>
      </c>
      <c r="D165" s="10">
        <v>56.0</v>
      </c>
      <c r="E165" s="10">
        <v>56.0</v>
      </c>
      <c r="F165" s="162" t="s">
        <v>1539</v>
      </c>
      <c r="G165" s="163"/>
      <c r="H165" s="163"/>
      <c r="I165" s="163"/>
      <c r="J165" s="163"/>
      <c r="K165" s="163"/>
      <c r="L165" s="163"/>
      <c r="M165" s="163"/>
      <c r="N165" s="163"/>
      <c r="O165" s="163"/>
      <c r="P165" s="163"/>
      <c r="Q165" s="163"/>
      <c r="R165" s="163"/>
      <c r="S165" s="163"/>
      <c r="T165" s="163"/>
      <c r="U165" s="163"/>
      <c r="V165" s="163"/>
      <c r="W165" s="163"/>
      <c r="X165" s="163"/>
      <c r="Y165" s="163"/>
      <c r="Z165" s="163"/>
    </row>
    <row r="166" ht="11.25" customHeight="1">
      <c r="A166" s="162" t="s">
        <v>13199</v>
      </c>
      <c r="B166" s="10" t="s">
        <v>141</v>
      </c>
      <c r="C166" s="162" t="s">
        <v>15538</v>
      </c>
      <c r="D166" s="10">
        <v>56.0</v>
      </c>
      <c r="E166" s="10">
        <v>56.0</v>
      </c>
      <c r="F166" s="162" t="s">
        <v>1539</v>
      </c>
      <c r="G166" s="163"/>
      <c r="H166" s="163"/>
      <c r="I166" s="163"/>
      <c r="J166" s="163"/>
      <c r="K166" s="163"/>
      <c r="L166" s="163"/>
      <c r="M166" s="163"/>
      <c r="N166" s="163"/>
      <c r="O166" s="163"/>
      <c r="P166" s="163"/>
      <c r="Q166" s="163"/>
      <c r="R166" s="163"/>
      <c r="S166" s="163"/>
      <c r="T166" s="163"/>
      <c r="U166" s="163"/>
      <c r="V166" s="163"/>
      <c r="W166" s="163"/>
      <c r="X166" s="163"/>
      <c r="Y166" s="163"/>
      <c r="Z166" s="163"/>
    </row>
    <row r="167" ht="11.25" customHeight="1">
      <c r="A167" s="162" t="s">
        <v>13199</v>
      </c>
      <c r="B167" s="10" t="s">
        <v>141</v>
      </c>
      <c r="C167" s="162" t="s">
        <v>15539</v>
      </c>
      <c r="D167" s="10">
        <v>56.0</v>
      </c>
      <c r="E167" s="10">
        <v>56.0</v>
      </c>
      <c r="F167" s="162" t="s">
        <v>1539</v>
      </c>
      <c r="G167" s="163"/>
      <c r="H167" s="163"/>
      <c r="I167" s="163"/>
      <c r="J167" s="163"/>
      <c r="K167" s="163"/>
      <c r="L167" s="163"/>
      <c r="M167" s="163"/>
      <c r="N167" s="163"/>
      <c r="O167" s="163"/>
      <c r="P167" s="163"/>
      <c r="Q167" s="163"/>
      <c r="R167" s="163"/>
      <c r="S167" s="163"/>
      <c r="T167" s="163"/>
      <c r="U167" s="163"/>
      <c r="V167" s="163"/>
      <c r="W167" s="163"/>
      <c r="X167" s="163"/>
      <c r="Y167" s="163"/>
      <c r="Z167" s="163"/>
    </row>
    <row r="168" ht="11.25" customHeight="1">
      <c r="A168" s="162" t="s">
        <v>13199</v>
      </c>
      <c r="B168" s="10" t="s">
        <v>141</v>
      </c>
      <c r="C168" s="162" t="s">
        <v>15540</v>
      </c>
      <c r="D168" s="10">
        <v>56.0</v>
      </c>
      <c r="E168" s="10">
        <v>56.0</v>
      </c>
      <c r="F168" s="162" t="s">
        <v>1539</v>
      </c>
      <c r="G168" s="163"/>
      <c r="H168" s="163"/>
      <c r="I168" s="163"/>
      <c r="J168" s="163"/>
      <c r="K168" s="163"/>
      <c r="L168" s="163"/>
      <c r="M168" s="163"/>
      <c r="N168" s="163"/>
      <c r="O168" s="163"/>
      <c r="P168" s="163"/>
      <c r="Q168" s="163"/>
      <c r="R168" s="163"/>
      <c r="S168" s="163"/>
      <c r="T168" s="163"/>
      <c r="U168" s="163"/>
      <c r="V168" s="163"/>
      <c r="W168" s="163"/>
      <c r="X168" s="163"/>
      <c r="Y168" s="163"/>
      <c r="Z168" s="163"/>
    </row>
    <row r="169" ht="11.25" customHeight="1">
      <c r="A169" s="162" t="s">
        <v>13199</v>
      </c>
      <c r="B169" s="10" t="s">
        <v>141</v>
      </c>
      <c r="C169" s="162" t="s">
        <v>15541</v>
      </c>
      <c r="D169" s="10">
        <v>56.0</v>
      </c>
      <c r="E169" s="10">
        <v>56.0</v>
      </c>
      <c r="F169" s="162" t="s">
        <v>1539</v>
      </c>
      <c r="G169" s="163"/>
      <c r="H169" s="163"/>
      <c r="I169" s="163"/>
      <c r="J169" s="163"/>
      <c r="K169" s="163"/>
      <c r="L169" s="163"/>
      <c r="M169" s="163"/>
      <c r="N169" s="163"/>
      <c r="O169" s="163"/>
      <c r="P169" s="163"/>
      <c r="Q169" s="163"/>
      <c r="R169" s="163"/>
      <c r="S169" s="163"/>
      <c r="T169" s="163"/>
      <c r="U169" s="163"/>
      <c r="V169" s="163"/>
      <c r="W169" s="163"/>
      <c r="X169" s="163"/>
      <c r="Y169" s="163"/>
      <c r="Z169" s="163"/>
    </row>
    <row r="170" ht="11.25" customHeight="1">
      <c r="A170" s="162" t="s">
        <v>13199</v>
      </c>
      <c r="B170" s="10" t="s">
        <v>141</v>
      </c>
      <c r="C170" s="162" t="s">
        <v>15542</v>
      </c>
      <c r="D170" s="10">
        <v>56.0</v>
      </c>
      <c r="E170" s="10">
        <v>56.0</v>
      </c>
      <c r="F170" s="162" t="s">
        <v>1539</v>
      </c>
      <c r="G170" s="163"/>
      <c r="H170" s="163"/>
      <c r="I170" s="163"/>
      <c r="J170" s="163"/>
      <c r="K170" s="163"/>
      <c r="L170" s="163"/>
      <c r="M170" s="163"/>
      <c r="N170" s="163"/>
      <c r="O170" s="163"/>
      <c r="P170" s="163"/>
      <c r="Q170" s="163"/>
      <c r="R170" s="163"/>
      <c r="S170" s="163"/>
      <c r="T170" s="163"/>
      <c r="U170" s="163"/>
      <c r="V170" s="163"/>
      <c r="W170" s="163"/>
      <c r="X170" s="163"/>
      <c r="Y170" s="163"/>
      <c r="Z170" s="163"/>
    </row>
    <row r="171" ht="11.25" customHeight="1">
      <c r="A171" s="162" t="s">
        <v>11510</v>
      </c>
      <c r="B171" s="10" t="s">
        <v>177</v>
      </c>
      <c r="C171" s="162" t="s">
        <v>15543</v>
      </c>
      <c r="D171" s="10">
        <v>56.0</v>
      </c>
      <c r="E171" s="10">
        <v>56.0</v>
      </c>
      <c r="F171" s="162" t="s">
        <v>180</v>
      </c>
      <c r="G171" s="163"/>
      <c r="H171" s="163"/>
      <c r="I171" s="163"/>
      <c r="J171" s="163"/>
      <c r="K171" s="163"/>
      <c r="L171" s="163"/>
      <c r="M171" s="163"/>
      <c r="N171" s="163"/>
      <c r="O171" s="163"/>
      <c r="P171" s="163"/>
      <c r="Q171" s="163"/>
      <c r="R171" s="163"/>
      <c r="S171" s="163"/>
      <c r="T171" s="163"/>
      <c r="U171" s="163"/>
      <c r="V171" s="163"/>
      <c r="W171" s="163"/>
      <c r="X171" s="163"/>
      <c r="Y171" s="163"/>
      <c r="Z171" s="163"/>
    </row>
    <row r="172" ht="11.25" customHeight="1">
      <c r="A172" s="162" t="s">
        <v>11510</v>
      </c>
      <c r="B172" s="10" t="s">
        <v>177</v>
      </c>
      <c r="C172" s="162" t="s">
        <v>15544</v>
      </c>
      <c r="D172" s="10">
        <v>56.0</v>
      </c>
      <c r="E172" s="10">
        <v>56.0</v>
      </c>
      <c r="F172" s="162" t="s">
        <v>180</v>
      </c>
      <c r="G172" s="163"/>
      <c r="H172" s="163"/>
      <c r="I172" s="163"/>
      <c r="J172" s="163"/>
      <c r="K172" s="163"/>
      <c r="L172" s="163"/>
      <c r="M172" s="163"/>
      <c r="N172" s="163"/>
      <c r="O172" s="163"/>
      <c r="P172" s="163"/>
      <c r="Q172" s="163"/>
      <c r="R172" s="163"/>
      <c r="S172" s="163"/>
      <c r="T172" s="163"/>
      <c r="U172" s="163"/>
      <c r="V172" s="163"/>
      <c r="W172" s="163"/>
      <c r="X172" s="163"/>
      <c r="Y172" s="163"/>
      <c r="Z172" s="163"/>
    </row>
    <row r="173" ht="11.25" customHeight="1">
      <c r="A173" s="162" t="s">
        <v>11510</v>
      </c>
      <c r="B173" s="10" t="s">
        <v>177</v>
      </c>
      <c r="C173" s="162" t="s">
        <v>15545</v>
      </c>
      <c r="D173" s="10">
        <v>56.0</v>
      </c>
      <c r="E173" s="10">
        <v>56.0</v>
      </c>
      <c r="F173" s="162" t="s">
        <v>180</v>
      </c>
      <c r="G173" s="163"/>
      <c r="H173" s="163"/>
      <c r="I173" s="163"/>
      <c r="J173" s="163"/>
      <c r="K173" s="163"/>
      <c r="L173" s="163"/>
      <c r="M173" s="163"/>
      <c r="N173" s="163"/>
      <c r="O173" s="163"/>
      <c r="P173" s="163"/>
      <c r="Q173" s="163"/>
      <c r="R173" s="163"/>
      <c r="S173" s="163"/>
      <c r="T173" s="163"/>
      <c r="U173" s="163"/>
      <c r="V173" s="163"/>
      <c r="W173" s="163"/>
      <c r="X173" s="163"/>
      <c r="Y173" s="163"/>
      <c r="Z173" s="163"/>
    </row>
    <row r="174" ht="11.25" customHeight="1">
      <c r="A174" s="162" t="s">
        <v>11510</v>
      </c>
      <c r="B174" s="10" t="s">
        <v>177</v>
      </c>
      <c r="C174" s="162" t="s">
        <v>15546</v>
      </c>
      <c r="D174" s="10">
        <v>56.0</v>
      </c>
      <c r="E174" s="10">
        <v>56.0</v>
      </c>
      <c r="F174" s="162" t="s">
        <v>180</v>
      </c>
      <c r="G174" s="163"/>
      <c r="H174" s="163"/>
      <c r="I174" s="163"/>
      <c r="J174" s="163"/>
      <c r="K174" s="163"/>
      <c r="L174" s="163"/>
      <c r="M174" s="163"/>
      <c r="N174" s="163"/>
      <c r="O174" s="163"/>
      <c r="P174" s="163"/>
      <c r="Q174" s="163"/>
      <c r="R174" s="163"/>
      <c r="S174" s="163"/>
      <c r="T174" s="163"/>
      <c r="U174" s="163"/>
      <c r="V174" s="163"/>
      <c r="W174" s="163"/>
      <c r="X174" s="163"/>
      <c r="Y174" s="163"/>
      <c r="Z174" s="163"/>
    </row>
    <row r="175" ht="11.25" customHeight="1">
      <c r="A175" s="162" t="s">
        <v>12676</v>
      </c>
      <c r="B175" s="10" t="s">
        <v>177</v>
      </c>
      <c r="C175" s="162" t="s">
        <v>15547</v>
      </c>
      <c r="D175" s="10">
        <v>56.0</v>
      </c>
      <c r="E175" s="10">
        <v>56.0</v>
      </c>
      <c r="F175" s="162" t="s">
        <v>11518</v>
      </c>
      <c r="G175" s="163"/>
      <c r="H175" s="163"/>
      <c r="I175" s="163"/>
      <c r="J175" s="163"/>
      <c r="K175" s="163"/>
      <c r="L175" s="163"/>
      <c r="M175" s="163"/>
      <c r="N175" s="163"/>
      <c r="O175" s="163"/>
      <c r="P175" s="163"/>
      <c r="Q175" s="163"/>
      <c r="R175" s="163"/>
      <c r="S175" s="163"/>
      <c r="T175" s="163"/>
      <c r="U175" s="163"/>
      <c r="V175" s="163"/>
      <c r="W175" s="163"/>
      <c r="X175" s="163"/>
      <c r="Y175" s="163"/>
      <c r="Z175" s="163"/>
    </row>
    <row r="176" ht="11.25" customHeight="1">
      <c r="A176" s="162" t="s">
        <v>12676</v>
      </c>
      <c r="B176" s="10" t="s">
        <v>177</v>
      </c>
      <c r="C176" s="162" t="s">
        <v>15548</v>
      </c>
      <c r="D176" s="10">
        <v>56.0</v>
      </c>
      <c r="E176" s="10">
        <v>56.0</v>
      </c>
      <c r="F176" s="162" t="s">
        <v>11518</v>
      </c>
      <c r="G176" s="163"/>
      <c r="H176" s="163"/>
      <c r="I176" s="163"/>
      <c r="J176" s="163"/>
      <c r="K176" s="163"/>
      <c r="L176" s="163"/>
      <c r="M176" s="163"/>
      <c r="N176" s="163"/>
      <c r="O176" s="163"/>
      <c r="P176" s="163"/>
      <c r="Q176" s="163"/>
      <c r="R176" s="163"/>
      <c r="S176" s="163"/>
      <c r="T176" s="163"/>
      <c r="U176" s="163"/>
      <c r="V176" s="163"/>
      <c r="W176" s="163"/>
      <c r="X176" s="163"/>
      <c r="Y176" s="163"/>
      <c r="Z176" s="163"/>
    </row>
    <row r="177" ht="11.25" customHeight="1">
      <c r="A177" s="162" t="s">
        <v>11339</v>
      </c>
      <c r="B177" s="10" t="s">
        <v>177</v>
      </c>
      <c r="C177" s="162" t="s">
        <v>15549</v>
      </c>
      <c r="D177" s="10">
        <v>160.0</v>
      </c>
      <c r="E177" s="10">
        <v>160.0</v>
      </c>
      <c r="F177" s="162" t="s">
        <v>187</v>
      </c>
      <c r="G177" s="163"/>
      <c r="H177" s="163"/>
      <c r="I177" s="163"/>
      <c r="J177" s="163"/>
      <c r="K177" s="163"/>
      <c r="L177" s="163"/>
      <c r="M177" s="163"/>
      <c r="N177" s="163"/>
      <c r="O177" s="163"/>
      <c r="P177" s="163"/>
      <c r="Q177" s="163"/>
      <c r="R177" s="163"/>
      <c r="S177" s="163"/>
      <c r="T177" s="163"/>
      <c r="U177" s="163"/>
      <c r="V177" s="163"/>
      <c r="W177" s="163"/>
      <c r="X177" s="163"/>
      <c r="Y177" s="163"/>
      <c r="Z177" s="163"/>
    </row>
    <row r="178" ht="11.25" customHeight="1">
      <c r="A178" s="162" t="s">
        <v>11339</v>
      </c>
      <c r="B178" s="10" t="s">
        <v>177</v>
      </c>
      <c r="C178" s="162" t="s">
        <v>15550</v>
      </c>
      <c r="D178" s="10">
        <v>200.0</v>
      </c>
      <c r="E178" s="10">
        <v>200.0</v>
      </c>
      <c r="F178" s="162" t="s">
        <v>187</v>
      </c>
      <c r="G178" s="163"/>
      <c r="H178" s="163"/>
      <c r="I178" s="163"/>
      <c r="J178" s="163"/>
      <c r="K178" s="163"/>
      <c r="L178" s="163"/>
      <c r="M178" s="163"/>
      <c r="N178" s="163"/>
      <c r="O178" s="163"/>
      <c r="P178" s="163"/>
      <c r="Q178" s="163"/>
      <c r="R178" s="163"/>
      <c r="S178" s="163"/>
      <c r="T178" s="163"/>
      <c r="U178" s="163"/>
      <c r="V178" s="163"/>
      <c r="W178" s="163"/>
      <c r="X178" s="163"/>
      <c r="Y178" s="163"/>
      <c r="Z178" s="163"/>
    </row>
    <row r="179" ht="11.25" customHeight="1">
      <c r="A179" s="162" t="s">
        <v>79</v>
      </c>
      <c r="B179" s="10" t="s">
        <v>52</v>
      </c>
      <c r="C179" s="162" t="s">
        <v>15402</v>
      </c>
      <c r="D179" s="10">
        <v>56.0</v>
      </c>
      <c r="E179" s="10">
        <v>56.0</v>
      </c>
      <c r="F179" s="162" t="s">
        <v>1761</v>
      </c>
      <c r="G179" s="163"/>
      <c r="H179" s="163"/>
      <c r="I179" s="163"/>
      <c r="J179" s="163"/>
      <c r="K179" s="163"/>
      <c r="L179" s="163"/>
      <c r="M179" s="163"/>
      <c r="N179" s="163"/>
      <c r="O179" s="163"/>
      <c r="P179" s="163"/>
      <c r="Q179" s="163"/>
      <c r="R179" s="163"/>
      <c r="S179" s="163"/>
      <c r="T179" s="163"/>
      <c r="U179" s="163"/>
      <c r="V179" s="163"/>
      <c r="W179" s="163"/>
      <c r="X179" s="163"/>
      <c r="Y179" s="163"/>
      <c r="Z179" s="163"/>
    </row>
    <row r="180" ht="11.25" customHeight="1">
      <c r="A180" s="162" t="s">
        <v>54</v>
      </c>
      <c r="B180" s="10" t="s">
        <v>1764</v>
      </c>
      <c r="C180" s="162" t="s">
        <v>15551</v>
      </c>
      <c r="D180" s="10">
        <v>56.0</v>
      </c>
      <c r="E180" s="10">
        <v>56.0</v>
      </c>
      <c r="F180" s="162" t="s">
        <v>54</v>
      </c>
      <c r="G180" s="163"/>
      <c r="H180" s="163"/>
      <c r="I180" s="163"/>
      <c r="J180" s="163"/>
      <c r="K180" s="163"/>
      <c r="L180" s="163"/>
      <c r="M180" s="163"/>
      <c r="N180" s="163"/>
      <c r="O180" s="163"/>
      <c r="P180" s="163"/>
      <c r="Q180" s="163"/>
      <c r="R180" s="163"/>
      <c r="S180" s="163"/>
      <c r="T180" s="163"/>
      <c r="U180" s="163"/>
      <c r="V180" s="163"/>
      <c r="W180" s="163"/>
      <c r="X180" s="163"/>
      <c r="Y180" s="163"/>
      <c r="Z180" s="163"/>
    </row>
    <row r="181" ht="11.25" customHeight="1">
      <c r="A181" s="162" t="s">
        <v>54</v>
      </c>
      <c r="B181" s="10" t="s">
        <v>1764</v>
      </c>
      <c r="C181" s="162" t="s">
        <v>15552</v>
      </c>
      <c r="D181" s="10">
        <v>56.0</v>
      </c>
      <c r="E181" s="10">
        <v>56.0</v>
      </c>
      <c r="F181" s="162" t="s">
        <v>54</v>
      </c>
      <c r="G181" s="163"/>
      <c r="H181" s="163"/>
      <c r="I181" s="163"/>
      <c r="J181" s="163"/>
      <c r="K181" s="163"/>
      <c r="L181" s="163"/>
      <c r="M181" s="163"/>
      <c r="N181" s="163"/>
      <c r="O181" s="163"/>
      <c r="P181" s="163"/>
      <c r="Q181" s="163"/>
      <c r="R181" s="163"/>
      <c r="S181" s="163"/>
      <c r="T181" s="163"/>
      <c r="U181" s="163"/>
      <c r="V181" s="163"/>
      <c r="W181" s="163"/>
      <c r="X181" s="163"/>
      <c r="Y181" s="163"/>
      <c r="Z181" s="163"/>
    </row>
    <row r="182" ht="11.25" customHeight="1">
      <c r="A182" s="162" t="s">
        <v>54</v>
      </c>
      <c r="B182" s="10" t="s">
        <v>1764</v>
      </c>
      <c r="C182" s="162" t="s">
        <v>15553</v>
      </c>
      <c r="D182" s="10">
        <v>56.0</v>
      </c>
      <c r="E182" s="10">
        <v>56.0</v>
      </c>
      <c r="F182" s="162" t="s">
        <v>54</v>
      </c>
      <c r="G182" s="163"/>
      <c r="H182" s="163"/>
      <c r="I182" s="163"/>
      <c r="J182" s="163"/>
      <c r="K182" s="163"/>
      <c r="L182" s="163"/>
      <c r="M182" s="163"/>
      <c r="N182" s="163"/>
      <c r="O182" s="163"/>
      <c r="P182" s="163"/>
      <c r="Q182" s="163"/>
      <c r="R182" s="163"/>
      <c r="S182" s="163"/>
      <c r="T182" s="163"/>
      <c r="U182" s="163"/>
      <c r="V182" s="163"/>
      <c r="W182" s="163"/>
      <c r="X182" s="163"/>
      <c r="Y182" s="163"/>
      <c r="Z182" s="163"/>
    </row>
    <row r="183" ht="11.25" customHeight="1">
      <c r="A183" s="162" t="s">
        <v>54</v>
      </c>
      <c r="B183" s="10" t="s">
        <v>1764</v>
      </c>
      <c r="C183" s="162" t="s">
        <v>15554</v>
      </c>
      <c r="D183" s="10">
        <v>56.0</v>
      </c>
      <c r="E183" s="10">
        <v>56.0</v>
      </c>
      <c r="F183" s="162" t="s">
        <v>54</v>
      </c>
      <c r="G183" s="163"/>
      <c r="H183" s="163"/>
      <c r="I183" s="163"/>
      <c r="J183" s="163"/>
      <c r="K183" s="163"/>
      <c r="L183" s="163"/>
      <c r="M183" s="163"/>
      <c r="N183" s="163"/>
      <c r="O183" s="163"/>
      <c r="P183" s="163"/>
      <c r="Q183" s="163"/>
      <c r="R183" s="163"/>
      <c r="S183" s="163"/>
      <c r="T183" s="163"/>
      <c r="U183" s="163"/>
      <c r="V183" s="163"/>
      <c r="W183" s="163"/>
      <c r="X183" s="163"/>
      <c r="Y183" s="163"/>
      <c r="Z183" s="163"/>
    </row>
    <row r="184" ht="11.25" customHeight="1">
      <c r="A184" s="162" t="s">
        <v>55</v>
      </c>
      <c r="B184" s="10" t="s">
        <v>1764</v>
      </c>
      <c r="C184" s="162" t="s">
        <v>15555</v>
      </c>
      <c r="D184" s="10">
        <v>56.0</v>
      </c>
      <c r="E184" s="10">
        <v>56.0</v>
      </c>
      <c r="F184" s="162" t="s">
        <v>55</v>
      </c>
      <c r="G184" s="163"/>
      <c r="H184" s="163"/>
      <c r="I184" s="163"/>
      <c r="J184" s="163"/>
      <c r="K184" s="163"/>
      <c r="L184" s="163"/>
      <c r="M184" s="163"/>
      <c r="N184" s="163"/>
      <c r="O184" s="163"/>
      <c r="P184" s="163"/>
      <c r="Q184" s="163"/>
      <c r="R184" s="163"/>
      <c r="S184" s="163"/>
      <c r="T184" s="163"/>
      <c r="U184" s="163"/>
      <c r="V184" s="163"/>
      <c r="W184" s="163"/>
      <c r="X184" s="163"/>
      <c r="Y184" s="163"/>
      <c r="Z184" s="163"/>
    </row>
    <row r="185" ht="11.25" customHeight="1">
      <c r="A185" s="162" t="s">
        <v>55</v>
      </c>
      <c r="B185" s="10" t="s">
        <v>1764</v>
      </c>
      <c r="C185" s="162" t="s">
        <v>15555</v>
      </c>
      <c r="D185" s="10">
        <v>56.0</v>
      </c>
      <c r="E185" s="10">
        <v>56.0</v>
      </c>
      <c r="F185" s="162" t="s">
        <v>55</v>
      </c>
      <c r="G185" s="163"/>
      <c r="H185" s="163"/>
      <c r="I185" s="163"/>
      <c r="J185" s="163"/>
      <c r="K185" s="163"/>
      <c r="L185" s="163"/>
      <c r="M185" s="163"/>
      <c r="N185" s="163"/>
      <c r="O185" s="163"/>
      <c r="P185" s="163"/>
      <c r="Q185" s="163"/>
      <c r="R185" s="163"/>
      <c r="S185" s="163"/>
      <c r="T185" s="163"/>
      <c r="U185" s="163"/>
      <c r="V185" s="163"/>
      <c r="W185" s="163"/>
      <c r="X185" s="163"/>
      <c r="Y185" s="163"/>
      <c r="Z185" s="163"/>
    </row>
    <row r="186" ht="11.25" customHeight="1">
      <c r="A186" s="162" t="s">
        <v>55</v>
      </c>
      <c r="B186" s="10" t="s">
        <v>1764</v>
      </c>
      <c r="C186" s="162" t="s">
        <v>15556</v>
      </c>
      <c r="D186" s="10">
        <v>56.0</v>
      </c>
      <c r="E186" s="10">
        <v>56.0</v>
      </c>
      <c r="F186" s="162" t="s">
        <v>55</v>
      </c>
      <c r="G186" s="163"/>
      <c r="H186" s="163"/>
      <c r="I186" s="163"/>
      <c r="J186" s="163"/>
      <c r="K186" s="163"/>
      <c r="L186" s="163"/>
      <c r="M186" s="163"/>
      <c r="N186" s="163"/>
      <c r="O186" s="163"/>
      <c r="P186" s="163"/>
      <c r="Q186" s="163"/>
      <c r="R186" s="163"/>
      <c r="S186" s="163"/>
      <c r="T186" s="163"/>
      <c r="U186" s="163"/>
      <c r="V186" s="163"/>
      <c r="W186" s="163"/>
      <c r="X186" s="163"/>
      <c r="Y186" s="163"/>
      <c r="Z186" s="163"/>
    </row>
    <row r="187" ht="11.25" customHeight="1">
      <c r="A187" s="162" t="s">
        <v>55</v>
      </c>
      <c r="B187" s="10" t="s">
        <v>1764</v>
      </c>
      <c r="C187" s="162" t="s">
        <v>15557</v>
      </c>
      <c r="D187" s="10">
        <v>56.0</v>
      </c>
      <c r="E187" s="10">
        <v>56.0</v>
      </c>
      <c r="F187" s="162" t="s">
        <v>55</v>
      </c>
      <c r="G187" s="163"/>
      <c r="H187" s="163"/>
      <c r="I187" s="163"/>
      <c r="J187" s="163"/>
      <c r="K187" s="163"/>
      <c r="L187" s="163"/>
      <c r="M187" s="163"/>
      <c r="N187" s="163"/>
      <c r="O187" s="163"/>
      <c r="P187" s="163"/>
      <c r="Q187" s="163"/>
      <c r="R187" s="163"/>
      <c r="S187" s="163"/>
      <c r="T187" s="163"/>
      <c r="U187" s="163"/>
      <c r="V187" s="163"/>
      <c r="W187" s="163"/>
      <c r="X187" s="163"/>
      <c r="Y187" s="163"/>
      <c r="Z187" s="163"/>
    </row>
    <row r="188" ht="11.25" customHeight="1">
      <c r="A188" s="162" t="s">
        <v>55</v>
      </c>
      <c r="B188" s="10" t="s">
        <v>1764</v>
      </c>
      <c r="C188" s="162" t="s">
        <v>15558</v>
      </c>
      <c r="D188" s="10">
        <v>56.0</v>
      </c>
      <c r="E188" s="10">
        <v>56.0</v>
      </c>
      <c r="F188" s="162" t="s">
        <v>55</v>
      </c>
      <c r="G188" s="163"/>
      <c r="H188" s="163"/>
      <c r="I188" s="163"/>
      <c r="J188" s="163"/>
      <c r="K188" s="163"/>
      <c r="L188" s="163"/>
      <c r="M188" s="163"/>
      <c r="N188" s="163"/>
      <c r="O188" s="163"/>
      <c r="P188" s="163"/>
      <c r="Q188" s="163"/>
      <c r="R188" s="163"/>
      <c r="S188" s="163"/>
      <c r="T188" s="163"/>
      <c r="U188" s="163"/>
      <c r="V188" s="163"/>
      <c r="W188" s="163"/>
      <c r="X188" s="163"/>
      <c r="Y188" s="163"/>
      <c r="Z188" s="163"/>
    </row>
    <row r="189" ht="11.25" customHeight="1">
      <c r="A189" s="162" t="s">
        <v>1775</v>
      </c>
      <c r="B189" s="10" t="s">
        <v>52</v>
      </c>
      <c r="C189" s="162" t="s">
        <v>15559</v>
      </c>
      <c r="D189" s="10">
        <v>200.0</v>
      </c>
      <c r="E189" s="10">
        <v>200.0</v>
      </c>
      <c r="F189" s="162" t="s">
        <v>1775</v>
      </c>
      <c r="G189" s="163"/>
      <c r="H189" s="163"/>
      <c r="I189" s="163"/>
      <c r="J189" s="163"/>
      <c r="K189" s="163"/>
      <c r="L189" s="163"/>
      <c r="M189" s="163"/>
      <c r="N189" s="163"/>
      <c r="O189" s="163"/>
      <c r="P189" s="163"/>
      <c r="Q189" s="163"/>
      <c r="R189" s="163"/>
      <c r="S189" s="163"/>
      <c r="T189" s="163"/>
      <c r="U189" s="163"/>
      <c r="V189" s="163"/>
      <c r="W189" s="163"/>
      <c r="X189" s="163"/>
      <c r="Y189" s="163"/>
      <c r="Z189" s="163"/>
    </row>
    <row r="190" ht="11.25" customHeight="1">
      <c r="A190" s="162" t="s">
        <v>1793</v>
      </c>
      <c r="B190" s="10" t="s">
        <v>52</v>
      </c>
      <c r="C190" s="162" t="s">
        <v>15560</v>
      </c>
      <c r="D190" s="10">
        <v>200.0</v>
      </c>
      <c r="E190" s="10">
        <v>200.0</v>
      </c>
      <c r="F190" s="162" t="s">
        <v>1793</v>
      </c>
      <c r="G190" s="163"/>
      <c r="H190" s="163"/>
      <c r="I190" s="163"/>
      <c r="J190" s="163"/>
      <c r="K190" s="163"/>
      <c r="L190" s="163"/>
      <c r="M190" s="163"/>
      <c r="N190" s="163"/>
      <c r="O190" s="163"/>
      <c r="P190" s="163"/>
      <c r="Q190" s="163"/>
      <c r="R190" s="163"/>
      <c r="S190" s="163"/>
      <c r="T190" s="163"/>
      <c r="U190" s="163"/>
      <c r="V190" s="163"/>
      <c r="W190" s="163"/>
      <c r="X190" s="163"/>
      <c r="Y190" s="163"/>
      <c r="Z190" s="163"/>
    </row>
    <row r="191" ht="11.25" customHeight="1">
      <c r="A191" s="162" t="s">
        <v>13232</v>
      </c>
      <c r="B191" s="10" t="s">
        <v>52</v>
      </c>
      <c r="C191" s="162" t="s">
        <v>15436</v>
      </c>
      <c r="D191" s="10">
        <v>56.0</v>
      </c>
      <c r="E191" s="10">
        <v>56.0</v>
      </c>
      <c r="F191" s="162" t="s">
        <v>123</v>
      </c>
      <c r="G191" s="163"/>
      <c r="H191" s="163"/>
      <c r="I191" s="163"/>
      <c r="J191" s="163"/>
      <c r="K191" s="163"/>
      <c r="L191" s="163"/>
      <c r="M191" s="163"/>
      <c r="N191" s="163"/>
      <c r="O191" s="163"/>
      <c r="P191" s="163"/>
      <c r="Q191" s="163"/>
      <c r="R191" s="163"/>
      <c r="S191" s="163"/>
      <c r="T191" s="163"/>
      <c r="U191" s="163"/>
      <c r="V191" s="163"/>
      <c r="W191" s="163"/>
      <c r="X191" s="163"/>
      <c r="Y191" s="163"/>
      <c r="Z191" s="163"/>
    </row>
    <row r="192" ht="11.25" customHeight="1">
      <c r="A192" s="296" t="s">
        <v>123</v>
      </c>
      <c r="B192" s="395" t="s">
        <v>52</v>
      </c>
      <c r="C192" s="162" t="s">
        <v>15561</v>
      </c>
      <c r="D192" s="10">
        <v>200.0</v>
      </c>
      <c r="E192" s="10">
        <v>200.0</v>
      </c>
      <c r="F192" s="162" t="s">
        <v>123</v>
      </c>
      <c r="G192" s="163"/>
      <c r="H192" s="163"/>
      <c r="I192" s="163"/>
      <c r="J192" s="163"/>
      <c r="K192" s="163"/>
      <c r="L192" s="163"/>
      <c r="M192" s="163"/>
      <c r="N192" s="163"/>
      <c r="O192" s="163"/>
      <c r="P192" s="163"/>
      <c r="Q192" s="163"/>
      <c r="R192" s="163"/>
      <c r="S192" s="163"/>
      <c r="T192" s="163"/>
      <c r="U192" s="163"/>
      <c r="V192" s="163"/>
      <c r="W192" s="163"/>
      <c r="X192" s="163"/>
      <c r="Y192" s="163"/>
      <c r="Z192" s="163"/>
    </row>
    <row r="193" ht="11.25" customHeight="1">
      <c r="A193" s="162" t="s">
        <v>124</v>
      </c>
      <c r="B193" s="10" t="s">
        <v>106</v>
      </c>
      <c r="C193" s="162" t="s">
        <v>15475</v>
      </c>
      <c r="D193" s="10">
        <v>56.0</v>
      </c>
      <c r="E193" s="10">
        <v>56.0</v>
      </c>
      <c r="F193" s="162" t="s">
        <v>124</v>
      </c>
      <c r="G193" s="163"/>
      <c r="H193" s="163"/>
      <c r="I193" s="163"/>
      <c r="J193" s="163"/>
      <c r="K193" s="163"/>
      <c r="L193" s="163"/>
      <c r="M193" s="163"/>
      <c r="N193" s="163"/>
      <c r="O193" s="163"/>
      <c r="P193" s="163"/>
      <c r="Q193" s="163"/>
      <c r="R193" s="163"/>
      <c r="S193" s="163"/>
      <c r="T193" s="163"/>
      <c r="U193" s="163"/>
      <c r="V193" s="163"/>
      <c r="W193" s="163"/>
      <c r="X193" s="163"/>
      <c r="Y193" s="163"/>
      <c r="Z193" s="163"/>
    </row>
    <row r="194" ht="11.25" customHeight="1">
      <c r="A194" s="162" t="s">
        <v>10110</v>
      </c>
      <c r="B194" s="10" t="s">
        <v>106</v>
      </c>
      <c r="C194" s="162" t="s">
        <v>15562</v>
      </c>
      <c r="D194" s="10" t="s">
        <v>15563</v>
      </c>
      <c r="E194" s="10">
        <v>168.0</v>
      </c>
      <c r="F194" s="162" t="s">
        <v>2058</v>
      </c>
      <c r="G194" s="163"/>
      <c r="H194" s="163"/>
      <c r="I194" s="163"/>
      <c r="J194" s="163"/>
      <c r="K194" s="163"/>
      <c r="L194" s="163"/>
      <c r="M194" s="163"/>
      <c r="N194" s="163"/>
      <c r="O194" s="163"/>
      <c r="P194" s="163"/>
      <c r="Q194" s="163"/>
      <c r="R194" s="163"/>
      <c r="S194" s="163"/>
      <c r="T194" s="163"/>
      <c r="U194" s="163"/>
      <c r="V194" s="163"/>
      <c r="W194" s="163"/>
      <c r="X194" s="163"/>
      <c r="Y194" s="163"/>
      <c r="Z194" s="163"/>
    </row>
    <row r="195" ht="11.25" customHeight="1">
      <c r="A195" s="162" t="s">
        <v>10110</v>
      </c>
      <c r="B195" s="10" t="s">
        <v>106</v>
      </c>
      <c r="C195" s="162" t="s">
        <v>15564</v>
      </c>
      <c r="D195" s="10">
        <v>200.0</v>
      </c>
      <c r="E195" s="10">
        <v>200.0</v>
      </c>
      <c r="F195" s="162" t="s">
        <v>2058</v>
      </c>
      <c r="G195" s="163"/>
      <c r="H195" s="163"/>
      <c r="I195" s="163"/>
      <c r="J195" s="163"/>
      <c r="K195" s="163"/>
      <c r="L195" s="163"/>
      <c r="M195" s="163"/>
      <c r="N195" s="163"/>
      <c r="O195" s="163"/>
      <c r="P195" s="163"/>
      <c r="Q195" s="163"/>
      <c r="R195" s="163"/>
      <c r="S195" s="163"/>
      <c r="T195" s="163"/>
      <c r="U195" s="163"/>
      <c r="V195" s="163"/>
      <c r="W195" s="163"/>
      <c r="X195" s="163"/>
      <c r="Y195" s="163"/>
      <c r="Z195" s="163"/>
    </row>
    <row r="196" ht="11.25" customHeight="1">
      <c r="A196" s="162" t="s">
        <v>51</v>
      </c>
      <c r="B196" s="10" t="s">
        <v>52</v>
      </c>
      <c r="C196" s="162" t="s">
        <v>15402</v>
      </c>
      <c r="D196" s="10">
        <v>56.0</v>
      </c>
      <c r="E196" s="10">
        <v>56.0</v>
      </c>
      <c r="F196" s="162" t="s">
        <v>51</v>
      </c>
      <c r="G196" s="163"/>
      <c r="H196" s="163"/>
      <c r="I196" s="163"/>
      <c r="J196" s="163"/>
      <c r="K196" s="163"/>
      <c r="L196" s="163"/>
      <c r="M196" s="163"/>
      <c r="N196" s="163"/>
      <c r="O196" s="163"/>
      <c r="P196" s="163"/>
      <c r="Q196" s="163"/>
      <c r="R196" s="163"/>
      <c r="S196" s="163"/>
      <c r="T196" s="163"/>
      <c r="U196" s="163"/>
      <c r="V196" s="163"/>
      <c r="W196" s="163"/>
      <c r="X196" s="163"/>
      <c r="Y196" s="163"/>
      <c r="Z196" s="163"/>
    </row>
    <row r="197" ht="11.25" customHeight="1">
      <c r="A197" s="162" t="s">
        <v>51</v>
      </c>
      <c r="B197" s="10" t="s">
        <v>52</v>
      </c>
      <c r="C197" s="162" t="s">
        <v>15565</v>
      </c>
      <c r="D197" s="10">
        <v>120.0</v>
      </c>
      <c r="E197" s="10">
        <v>120.0</v>
      </c>
      <c r="F197" s="162" t="s">
        <v>51</v>
      </c>
      <c r="G197" s="163"/>
      <c r="H197" s="163"/>
      <c r="I197" s="163"/>
      <c r="J197" s="163"/>
      <c r="K197" s="163"/>
      <c r="L197" s="163"/>
      <c r="M197" s="163"/>
      <c r="N197" s="163"/>
      <c r="O197" s="163"/>
      <c r="P197" s="163"/>
      <c r="Q197" s="163"/>
      <c r="R197" s="163"/>
      <c r="S197" s="163"/>
      <c r="T197" s="163"/>
      <c r="U197" s="163"/>
      <c r="V197" s="163"/>
      <c r="W197" s="163"/>
      <c r="X197" s="163"/>
      <c r="Y197" s="163"/>
      <c r="Z197" s="163"/>
    </row>
    <row r="198" ht="11.25" customHeight="1">
      <c r="A198" s="162" t="s">
        <v>13064</v>
      </c>
      <c r="B198" s="10" t="s">
        <v>177</v>
      </c>
      <c r="C198" s="162" t="s">
        <v>15566</v>
      </c>
      <c r="D198" s="10">
        <v>56.0</v>
      </c>
      <c r="E198" s="10">
        <v>56.0</v>
      </c>
      <c r="F198" s="162" t="s">
        <v>190</v>
      </c>
      <c r="G198" s="163"/>
      <c r="H198" s="163"/>
      <c r="I198" s="163"/>
      <c r="J198" s="163"/>
      <c r="K198" s="163"/>
      <c r="L198" s="163"/>
      <c r="M198" s="163"/>
      <c r="N198" s="163"/>
      <c r="O198" s="163"/>
      <c r="P198" s="163"/>
      <c r="Q198" s="163"/>
      <c r="R198" s="163"/>
      <c r="S198" s="163"/>
      <c r="T198" s="163"/>
      <c r="U198" s="163"/>
      <c r="V198" s="163"/>
      <c r="W198" s="163"/>
      <c r="X198" s="163"/>
      <c r="Y198" s="163"/>
      <c r="Z198" s="163"/>
    </row>
    <row r="199" ht="11.25" customHeight="1">
      <c r="A199" s="162" t="s">
        <v>13064</v>
      </c>
      <c r="B199" s="10" t="s">
        <v>177</v>
      </c>
      <c r="C199" s="162" t="s">
        <v>15567</v>
      </c>
      <c r="D199" s="10">
        <v>56.0</v>
      </c>
      <c r="E199" s="10">
        <v>56.0</v>
      </c>
      <c r="F199" s="162" t="s">
        <v>190</v>
      </c>
      <c r="G199" s="163"/>
      <c r="H199" s="163"/>
      <c r="I199" s="163"/>
      <c r="J199" s="163"/>
      <c r="K199" s="163"/>
      <c r="L199" s="163"/>
      <c r="M199" s="163"/>
      <c r="N199" s="163"/>
      <c r="O199" s="163"/>
      <c r="P199" s="163"/>
      <c r="Q199" s="163"/>
      <c r="R199" s="163"/>
      <c r="S199" s="163"/>
      <c r="T199" s="163"/>
      <c r="U199" s="163"/>
      <c r="V199" s="163"/>
      <c r="W199" s="163"/>
      <c r="X199" s="163"/>
      <c r="Y199" s="163"/>
      <c r="Z199" s="163"/>
    </row>
    <row r="200" ht="11.25" customHeight="1">
      <c r="A200" s="162" t="s">
        <v>13064</v>
      </c>
      <c r="B200" s="10" t="s">
        <v>177</v>
      </c>
      <c r="C200" s="162" t="s">
        <v>15568</v>
      </c>
      <c r="D200" s="10">
        <v>160.0</v>
      </c>
      <c r="E200" s="10">
        <v>160.0</v>
      </c>
      <c r="F200" s="162" t="s">
        <v>190</v>
      </c>
      <c r="G200" s="163"/>
      <c r="H200" s="163"/>
      <c r="I200" s="163"/>
      <c r="J200" s="163"/>
      <c r="K200" s="163"/>
      <c r="L200" s="163"/>
      <c r="M200" s="163"/>
      <c r="N200" s="163"/>
      <c r="O200" s="163"/>
      <c r="P200" s="163"/>
      <c r="Q200" s="163"/>
      <c r="R200" s="163"/>
      <c r="S200" s="163"/>
      <c r="T200" s="163"/>
      <c r="U200" s="163"/>
      <c r="V200" s="163"/>
      <c r="W200" s="163"/>
      <c r="X200" s="163"/>
      <c r="Y200" s="163"/>
      <c r="Z200" s="163"/>
    </row>
    <row r="201" ht="11.25" customHeight="1">
      <c r="A201" s="162" t="s">
        <v>191</v>
      </c>
      <c r="B201" s="10" t="s">
        <v>177</v>
      </c>
      <c r="C201" s="162" t="s">
        <v>15569</v>
      </c>
      <c r="D201" s="10">
        <v>56.0</v>
      </c>
      <c r="E201" s="10">
        <v>56.0</v>
      </c>
      <c r="F201" s="162" t="s">
        <v>191</v>
      </c>
      <c r="G201" s="163"/>
      <c r="H201" s="163"/>
      <c r="I201" s="163"/>
      <c r="J201" s="163"/>
      <c r="K201" s="163"/>
      <c r="L201" s="163"/>
      <c r="M201" s="163"/>
      <c r="N201" s="163"/>
      <c r="O201" s="163"/>
      <c r="P201" s="163"/>
      <c r="Q201" s="163"/>
      <c r="R201" s="163"/>
      <c r="S201" s="163"/>
      <c r="T201" s="163"/>
      <c r="U201" s="163"/>
      <c r="V201" s="163"/>
      <c r="W201" s="163"/>
      <c r="X201" s="163"/>
      <c r="Y201" s="163"/>
      <c r="Z201" s="163"/>
    </row>
    <row r="202" ht="11.25" customHeight="1">
      <c r="A202" s="162" t="s">
        <v>191</v>
      </c>
      <c r="B202" s="10" t="s">
        <v>177</v>
      </c>
      <c r="C202" s="162" t="s">
        <v>15570</v>
      </c>
      <c r="D202" s="10">
        <v>56.0</v>
      </c>
      <c r="E202" s="10">
        <v>56.0</v>
      </c>
      <c r="F202" s="162" t="s">
        <v>191</v>
      </c>
      <c r="G202" s="163"/>
      <c r="H202" s="163"/>
      <c r="I202" s="163"/>
      <c r="J202" s="163"/>
      <c r="K202" s="163"/>
      <c r="L202" s="163"/>
      <c r="M202" s="163"/>
      <c r="N202" s="163"/>
      <c r="O202" s="163"/>
      <c r="P202" s="163"/>
      <c r="Q202" s="163"/>
      <c r="R202" s="163"/>
      <c r="S202" s="163"/>
      <c r="T202" s="163"/>
      <c r="U202" s="163"/>
      <c r="V202" s="163"/>
      <c r="W202" s="163"/>
      <c r="X202" s="163"/>
      <c r="Y202" s="163"/>
      <c r="Z202" s="163"/>
    </row>
    <row r="203" ht="11.25" customHeight="1">
      <c r="A203" s="162" t="s">
        <v>191</v>
      </c>
      <c r="B203" s="10" t="s">
        <v>177</v>
      </c>
      <c r="C203" s="162" t="s">
        <v>15571</v>
      </c>
      <c r="D203" s="10">
        <v>56.0</v>
      </c>
      <c r="E203" s="10">
        <v>56.0</v>
      </c>
      <c r="F203" s="162" t="s">
        <v>191</v>
      </c>
      <c r="G203" s="163"/>
      <c r="H203" s="163"/>
      <c r="I203" s="163"/>
      <c r="J203" s="163"/>
      <c r="K203" s="163"/>
      <c r="L203" s="163"/>
      <c r="M203" s="163"/>
      <c r="N203" s="163"/>
      <c r="O203" s="163"/>
      <c r="P203" s="163"/>
      <c r="Q203" s="163"/>
      <c r="R203" s="163"/>
      <c r="S203" s="163"/>
      <c r="T203" s="163"/>
      <c r="U203" s="163"/>
      <c r="V203" s="163"/>
      <c r="W203" s="163"/>
      <c r="X203" s="163"/>
      <c r="Y203" s="163"/>
      <c r="Z203" s="163"/>
    </row>
    <row r="204" ht="11.25" customHeight="1">
      <c r="A204" s="162" t="s">
        <v>191</v>
      </c>
      <c r="B204" s="10" t="s">
        <v>177</v>
      </c>
      <c r="C204" s="162" t="s">
        <v>15572</v>
      </c>
      <c r="D204" s="10">
        <v>200.0</v>
      </c>
      <c r="E204" s="10">
        <v>200.0</v>
      </c>
      <c r="F204" s="162" t="s">
        <v>191</v>
      </c>
      <c r="G204" s="163"/>
      <c r="H204" s="163"/>
      <c r="I204" s="163"/>
      <c r="J204" s="163"/>
      <c r="K204" s="163"/>
      <c r="L204" s="163"/>
      <c r="M204" s="163"/>
      <c r="N204" s="163"/>
      <c r="O204" s="163"/>
      <c r="P204" s="163"/>
      <c r="Q204" s="163"/>
      <c r="R204" s="163"/>
      <c r="S204" s="163"/>
      <c r="T204" s="163"/>
      <c r="U204" s="163"/>
      <c r="V204" s="163"/>
      <c r="W204" s="163"/>
      <c r="X204" s="163"/>
      <c r="Y204" s="163"/>
      <c r="Z204" s="163"/>
    </row>
    <row r="205" ht="11.25" customHeight="1">
      <c r="A205" s="162" t="s">
        <v>88</v>
      </c>
      <c r="B205" s="10" t="s">
        <v>52</v>
      </c>
      <c r="C205" s="162" t="s">
        <v>15488</v>
      </c>
      <c r="D205" s="10">
        <v>56.0</v>
      </c>
      <c r="E205" s="10">
        <v>56.0</v>
      </c>
      <c r="F205" s="162" t="s">
        <v>88</v>
      </c>
      <c r="G205" s="163"/>
      <c r="H205" s="163"/>
      <c r="I205" s="163"/>
      <c r="J205" s="163"/>
      <c r="K205" s="163"/>
      <c r="L205" s="163"/>
      <c r="M205" s="163"/>
      <c r="N205" s="163"/>
      <c r="O205" s="163"/>
      <c r="P205" s="163"/>
      <c r="Q205" s="163"/>
      <c r="R205" s="163"/>
      <c r="S205" s="163"/>
      <c r="T205" s="163"/>
      <c r="U205" s="163"/>
      <c r="V205" s="163"/>
      <c r="W205" s="163"/>
      <c r="X205" s="163"/>
      <c r="Y205" s="163"/>
      <c r="Z205" s="163"/>
    </row>
    <row r="206" ht="11.25" customHeight="1">
      <c r="A206" s="162" t="s">
        <v>88</v>
      </c>
      <c r="B206" s="10" t="s">
        <v>52</v>
      </c>
      <c r="C206" s="162" t="s">
        <v>15573</v>
      </c>
      <c r="D206" s="10">
        <v>200.0</v>
      </c>
      <c r="E206" s="10">
        <v>200.0</v>
      </c>
      <c r="F206" s="162" t="s">
        <v>88</v>
      </c>
      <c r="G206" s="163"/>
      <c r="H206" s="163"/>
      <c r="I206" s="163"/>
      <c r="J206" s="163"/>
      <c r="K206" s="163"/>
      <c r="L206" s="163"/>
      <c r="M206" s="163"/>
      <c r="N206" s="163"/>
      <c r="O206" s="163"/>
      <c r="P206" s="163"/>
      <c r="Q206" s="163"/>
      <c r="R206" s="163"/>
      <c r="S206" s="163"/>
      <c r="T206" s="163"/>
      <c r="U206" s="163"/>
      <c r="V206" s="163"/>
      <c r="W206" s="163"/>
      <c r="X206" s="163"/>
      <c r="Y206" s="163"/>
      <c r="Z206" s="163"/>
    </row>
    <row r="207" ht="11.25" customHeight="1">
      <c r="A207" s="162" t="s">
        <v>13208</v>
      </c>
      <c r="B207" s="10" t="s">
        <v>52</v>
      </c>
      <c r="C207" s="162" t="s">
        <v>15574</v>
      </c>
      <c r="D207" s="10">
        <v>14.0</v>
      </c>
      <c r="E207" s="10">
        <v>14.0</v>
      </c>
      <c r="F207" s="162" t="s">
        <v>73</v>
      </c>
      <c r="G207" s="163"/>
      <c r="H207" s="163"/>
      <c r="I207" s="163"/>
      <c r="J207" s="163"/>
      <c r="K207" s="163"/>
      <c r="L207" s="163"/>
      <c r="M207" s="163"/>
      <c r="N207" s="163"/>
      <c r="O207" s="163"/>
      <c r="P207" s="163"/>
      <c r="Q207" s="163"/>
      <c r="R207" s="163"/>
      <c r="S207" s="163"/>
      <c r="T207" s="163"/>
      <c r="U207" s="163"/>
      <c r="V207" s="163"/>
      <c r="W207" s="163"/>
      <c r="X207" s="163"/>
      <c r="Y207" s="163"/>
      <c r="Z207" s="163"/>
    </row>
    <row r="208" ht="11.25" customHeight="1">
      <c r="A208" s="162" t="s">
        <v>13208</v>
      </c>
      <c r="B208" s="10" t="s">
        <v>52</v>
      </c>
      <c r="C208" s="162" t="s">
        <v>15575</v>
      </c>
      <c r="D208" s="10">
        <v>14.0</v>
      </c>
      <c r="E208" s="10">
        <v>14.0</v>
      </c>
      <c r="F208" s="162" t="s">
        <v>73</v>
      </c>
      <c r="G208" s="163"/>
      <c r="H208" s="163"/>
      <c r="I208" s="163"/>
      <c r="J208" s="163"/>
      <c r="K208" s="163"/>
      <c r="L208" s="163"/>
      <c r="M208" s="163"/>
      <c r="N208" s="163"/>
      <c r="O208" s="163"/>
      <c r="P208" s="163"/>
      <c r="Q208" s="163"/>
      <c r="R208" s="163"/>
      <c r="S208" s="163"/>
      <c r="T208" s="163"/>
      <c r="U208" s="163"/>
      <c r="V208" s="163"/>
      <c r="W208" s="163"/>
      <c r="X208" s="163"/>
      <c r="Y208" s="163"/>
      <c r="Z208" s="163"/>
    </row>
    <row r="209" ht="11.25" customHeight="1">
      <c r="A209" s="162" t="s">
        <v>11566</v>
      </c>
      <c r="B209" s="10" t="s">
        <v>52</v>
      </c>
      <c r="C209" s="162" t="s">
        <v>15576</v>
      </c>
      <c r="D209" s="10">
        <v>60.0</v>
      </c>
      <c r="E209" s="10">
        <v>60.0</v>
      </c>
      <c r="F209" s="162" t="s">
        <v>74</v>
      </c>
      <c r="G209" s="163"/>
      <c r="H209" s="163"/>
      <c r="I209" s="163"/>
      <c r="J209" s="163"/>
      <c r="K209" s="163"/>
      <c r="L209" s="163"/>
      <c r="M209" s="163"/>
      <c r="N209" s="163"/>
      <c r="O209" s="163"/>
      <c r="P209" s="163"/>
      <c r="Q209" s="163"/>
      <c r="R209" s="163"/>
      <c r="S209" s="163"/>
      <c r="T209" s="163"/>
      <c r="U209" s="163"/>
      <c r="V209" s="163"/>
      <c r="W209" s="163"/>
      <c r="X209" s="163"/>
      <c r="Y209" s="163"/>
      <c r="Z209" s="163"/>
    </row>
    <row r="210" ht="11.25" customHeight="1">
      <c r="A210" s="162" t="s">
        <v>11566</v>
      </c>
      <c r="B210" s="10" t="s">
        <v>52</v>
      </c>
      <c r="C210" s="162" t="s">
        <v>15488</v>
      </c>
      <c r="D210" s="10">
        <v>56.0</v>
      </c>
      <c r="E210" s="10">
        <v>56.0</v>
      </c>
      <c r="F210" s="162" t="s">
        <v>74</v>
      </c>
      <c r="G210" s="163"/>
      <c r="H210" s="163"/>
      <c r="I210" s="163"/>
      <c r="J210" s="163"/>
      <c r="K210" s="163"/>
      <c r="L210" s="163"/>
      <c r="M210" s="163"/>
      <c r="N210" s="163"/>
      <c r="O210" s="163"/>
      <c r="P210" s="163"/>
      <c r="Q210" s="163"/>
      <c r="R210" s="163"/>
      <c r="S210" s="163"/>
      <c r="T210" s="163"/>
      <c r="U210" s="163"/>
      <c r="V210" s="163"/>
      <c r="W210" s="163"/>
      <c r="X210" s="163"/>
      <c r="Y210" s="163"/>
      <c r="Z210" s="163"/>
    </row>
    <row r="211" ht="11.25" customHeight="1">
      <c r="A211" s="404"/>
      <c r="B211" s="111"/>
      <c r="C211" s="111"/>
      <c r="D211" s="405"/>
      <c r="E211" s="405">
        <f>SUM(E5:E210)</f>
        <v>18725</v>
      </c>
      <c r="F211" s="224"/>
      <c r="G211" s="163"/>
      <c r="H211" s="163"/>
      <c r="I211" s="163"/>
      <c r="J211" s="163"/>
      <c r="K211" s="163"/>
      <c r="L211" s="163"/>
      <c r="M211" s="163"/>
      <c r="N211" s="163"/>
      <c r="O211" s="163"/>
      <c r="P211" s="163"/>
      <c r="Q211" s="163"/>
      <c r="R211" s="163"/>
      <c r="S211" s="163"/>
      <c r="T211" s="163"/>
      <c r="U211" s="163"/>
      <c r="V211" s="163"/>
      <c r="W211" s="163"/>
      <c r="X211" s="163"/>
      <c r="Y211" s="163"/>
      <c r="Z211" s="163"/>
    </row>
    <row r="212" ht="11.25" customHeight="1">
      <c r="A212" s="123"/>
      <c r="B212" s="123"/>
      <c r="C212" s="124"/>
      <c r="D212" s="124"/>
      <c r="E212" s="124"/>
      <c r="F212" s="2"/>
      <c r="G212" s="2"/>
      <c r="H212" s="2"/>
      <c r="I212" s="163"/>
      <c r="J212" s="163"/>
      <c r="K212" s="163"/>
      <c r="L212" s="163"/>
      <c r="M212" s="163"/>
      <c r="N212" s="163"/>
      <c r="O212" s="163"/>
      <c r="P212" s="163"/>
      <c r="Q212" s="163"/>
      <c r="R212" s="163"/>
      <c r="S212" s="163"/>
      <c r="T212" s="163"/>
      <c r="U212" s="163"/>
      <c r="V212" s="163"/>
      <c r="W212" s="163"/>
      <c r="X212" s="163"/>
      <c r="Y212" s="163"/>
      <c r="Z212" s="163"/>
    </row>
    <row r="213" ht="11.25" customHeight="1">
      <c r="A213" s="148" t="s">
        <v>2134</v>
      </c>
      <c r="B213" s="149"/>
      <c r="C213" s="149"/>
      <c r="D213" s="149"/>
      <c r="E213" s="149"/>
      <c r="F213" s="149"/>
      <c r="G213" s="149"/>
      <c r="H213" s="149"/>
      <c r="I213" s="123"/>
      <c r="J213" s="123"/>
      <c r="K213" s="123"/>
      <c r="L213" s="123"/>
      <c r="M213" s="123"/>
      <c r="N213" s="123"/>
      <c r="O213" s="123"/>
      <c r="P213" s="123"/>
      <c r="Q213" s="123"/>
      <c r="R213" s="123"/>
      <c r="S213" s="123"/>
      <c r="T213" s="123"/>
      <c r="U213" s="123"/>
      <c r="V213" s="123"/>
      <c r="W213" s="123"/>
      <c r="X213" s="123"/>
      <c r="Y213" s="123"/>
      <c r="Z213" s="163"/>
    </row>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E2"/>
    <mergeCell ref="A4:E4"/>
    <mergeCell ref="A5:E5"/>
    <mergeCell ref="A6:E6"/>
    <mergeCell ref="A7:E7"/>
    <mergeCell ref="A8:E8"/>
    <mergeCell ref="A213:H213"/>
  </mergeCells>
  <printOptions/>
  <pageMargins bottom="0.75" footer="0.0" header="0.0" left="0.7" right="0.7" top="0.75"/>
  <pageSetup orientation="landscape"/>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2.86"/>
    <col customWidth="1" min="2" max="2" width="11.29"/>
    <col customWidth="1" min="3" max="3" width="23.57"/>
    <col customWidth="1" min="4" max="4" width="12.43"/>
    <col customWidth="1" min="5" max="5" width="18.14"/>
    <col customWidth="1" min="6" max="6" width="25.86"/>
    <col customWidth="1" min="7" max="25" width="9.14"/>
    <col customWidth="1" min="26" max="26" width="8.71"/>
  </cols>
  <sheetData>
    <row r="1">
      <c r="A1" s="123"/>
      <c r="B1" s="123"/>
      <c r="C1" s="124"/>
      <c r="D1" s="344"/>
      <c r="E1" s="344"/>
      <c r="F1" s="2"/>
      <c r="G1" s="2"/>
      <c r="H1" s="2"/>
    </row>
    <row r="2" ht="15.75" customHeight="1">
      <c r="A2" s="125" t="s">
        <v>15577</v>
      </c>
      <c r="B2" s="74"/>
      <c r="C2" s="74"/>
      <c r="D2" s="74"/>
      <c r="E2" s="75"/>
      <c r="F2" s="364"/>
      <c r="G2" s="364"/>
      <c r="H2" s="364"/>
      <c r="I2" s="22"/>
      <c r="J2" s="22"/>
      <c r="K2" s="22"/>
      <c r="L2" s="22"/>
      <c r="M2" s="22"/>
      <c r="N2" s="22"/>
      <c r="O2" s="22"/>
      <c r="P2" s="22"/>
      <c r="Q2" s="22"/>
      <c r="R2" s="22"/>
      <c r="S2" s="22"/>
      <c r="T2" s="22"/>
      <c r="U2" s="22"/>
      <c r="V2" s="22"/>
      <c r="W2" s="22"/>
      <c r="X2" s="22"/>
      <c r="Y2" s="22"/>
    </row>
    <row r="3" ht="15.75" customHeight="1">
      <c r="A3" s="168"/>
      <c r="B3" s="168"/>
      <c r="C3" s="168"/>
      <c r="D3" s="168"/>
      <c r="E3" s="365"/>
      <c r="F3" s="364"/>
      <c r="G3" s="364"/>
      <c r="H3" s="364"/>
      <c r="I3" s="22"/>
      <c r="J3" s="22"/>
      <c r="K3" s="22"/>
      <c r="L3" s="22"/>
      <c r="M3" s="22"/>
      <c r="N3" s="22"/>
      <c r="O3" s="22"/>
      <c r="P3" s="22"/>
      <c r="Q3" s="22"/>
      <c r="R3" s="22"/>
      <c r="S3" s="22"/>
      <c r="T3" s="22"/>
      <c r="U3" s="22"/>
      <c r="V3" s="22"/>
      <c r="W3" s="22"/>
      <c r="X3" s="22"/>
      <c r="Y3" s="22"/>
    </row>
    <row r="4" ht="14.25" customHeight="1">
      <c r="A4" s="261" t="s">
        <v>15578</v>
      </c>
      <c r="B4" s="74"/>
      <c r="C4" s="74"/>
      <c r="D4" s="74"/>
      <c r="E4" s="75"/>
      <c r="F4" s="364"/>
      <c r="G4" s="364"/>
      <c r="H4" s="364"/>
      <c r="I4" s="22"/>
      <c r="J4" s="22"/>
      <c r="K4" s="22"/>
      <c r="L4" s="22"/>
      <c r="M4" s="22"/>
      <c r="N4" s="22"/>
      <c r="O4" s="22"/>
      <c r="P4" s="22"/>
      <c r="Q4" s="22"/>
      <c r="R4" s="22"/>
      <c r="S4" s="22"/>
      <c r="T4" s="22"/>
      <c r="U4" s="22"/>
      <c r="V4" s="22"/>
      <c r="W4" s="22"/>
      <c r="X4" s="22"/>
      <c r="Y4" s="22"/>
    </row>
    <row r="5" ht="17.25" customHeight="1">
      <c r="A5" s="261" t="s">
        <v>15579</v>
      </c>
      <c r="B5" s="74"/>
      <c r="C5" s="74"/>
      <c r="D5" s="74"/>
      <c r="E5" s="75"/>
      <c r="F5" s="364"/>
      <c r="G5" s="364"/>
      <c r="H5" s="364"/>
      <c r="I5" s="22"/>
      <c r="J5" s="22"/>
      <c r="K5" s="22"/>
      <c r="L5" s="22"/>
      <c r="M5" s="22"/>
      <c r="N5" s="22"/>
      <c r="O5" s="22"/>
      <c r="P5" s="22"/>
      <c r="Q5" s="22"/>
      <c r="R5" s="22"/>
      <c r="S5" s="22"/>
      <c r="T5" s="22"/>
      <c r="U5" s="22"/>
      <c r="V5" s="22"/>
      <c r="W5" s="22"/>
      <c r="X5" s="22"/>
      <c r="Y5" s="22"/>
    </row>
    <row r="6" ht="19.5" customHeight="1">
      <c r="A6" s="261" t="s">
        <v>15580</v>
      </c>
      <c r="B6" s="74"/>
      <c r="C6" s="74"/>
      <c r="D6" s="74"/>
      <c r="E6" s="75"/>
      <c r="F6" s="364"/>
      <c r="G6" s="364"/>
      <c r="H6" s="364"/>
      <c r="I6" s="22"/>
      <c r="J6" s="22"/>
      <c r="K6" s="22"/>
      <c r="L6" s="22"/>
      <c r="M6" s="22"/>
      <c r="N6" s="22"/>
      <c r="O6" s="22"/>
      <c r="P6" s="22"/>
      <c r="Q6" s="22"/>
      <c r="R6" s="22"/>
      <c r="S6" s="22"/>
      <c r="T6" s="22"/>
      <c r="U6" s="22"/>
      <c r="V6" s="22"/>
      <c r="W6" s="22"/>
      <c r="X6" s="22"/>
      <c r="Y6" s="22"/>
    </row>
    <row r="7" ht="164.25" customHeight="1">
      <c r="A7" s="366" t="s">
        <v>15581</v>
      </c>
      <c r="B7" s="74"/>
      <c r="C7" s="74"/>
      <c r="D7" s="74"/>
      <c r="E7" s="75"/>
      <c r="F7" s="364"/>
      <c r="G7" s="364"/>
      <c r="H7" s="364"/>
      <c r="I7" s="22"/>
      <c r="J7" s="22"/>
      <c r="K7" s="22"/>
      <c r="L7" s="22"/>
      <c r="M7" s="22"/>
      <c r="N7" s="22"/>
      <c r="O7" s="22"/>
      <c r="P7" s="22"/>
      <c r="Q7" s="22"/>
      <c r="R7" s="22"/>
      <c r="S7" s="22"/>
      <c r="T7" s="22"/>
      <c r="U7" s="22"/>
      <c r="V7" s="22"/>
      <c r="W7" s="22"/>
      <c r="X7" s="22"/>
      <c r="Y7" s="22"/>
    </row>
    <row r="8">
      <c r="A8" s="129"/>
      <c r="B8" s="129"/>
      <c r="C8" s="130"/>
      <c r="D8" s="402"/>
      <c r="E8" s="402"/>
      <c r="F8" s="129"/>
      <c r="G8" s="129"/>
      <c r="H8" s="129"/>
      <c r="I8" s="22"/>
      <c r="J8" s="22"/>
      <c r="K8" s="22"/>
      <c r="L8" s="22"/>
      <c r="M8" s="22"/>
      <c r="N8" s="22"/>
      <c r="O8" s="22"/>
      <c r="P8" s="22"/>
      <c r="Q8" s="22"/>
      <c r="R8" s="22"/>
      <c r="S8" s="22"/>
      <c r="T8" s="22"/>
      <c r="U8" s="22"/>
      <c r="V8" s="22"/>
      <c r="W8" s="22"/>
      <c r="X8" s="22"/>
      <c r="Y8" s="22"/>
    </row>
    <row r="9" ht="55.5" customHeight="1">
      <c r="A9" s="306" t="s">
        <v>9593</v>
      </c>
      <c r="B9" s="247" t="s">
        <v>8</v>
      </c>
      <c r="C9" s="247" t="s">
        <v>15582</v>
      </c>
      <c r="D9" s="306" t="s">
        <v>250</v>
      </c>
      <c r="E9" s="306" t="s">
        <v>254</v>
      </c>
      <c r="F9" s="160" t="s">
        <v>255</v>
      </c>
      <c r="I9" s="22"/>
      <c r="J9" s="22"/>
      <c r="K9" s="22"/>
      <c r="L9" s="22"/>
      <c r="M9" s="22"/>
      <c r="N9" s="22"/>
      <c r="O9" s="22"/>
      <c r="P9" s="22"/>
      <c r="Q9" s="22"/>
      <c r="R9" s="22"/>
      <c r="S9" s="22"/>
      <c r="T9" s="22"/>
      <c r="U9" s="22"/>
      <c r="V9" s="22"/>
      <c r="W9" s="22"/>
      <c r="X9" s="22"/>
      <c r="Y9" s="22"/>
    </row>
    <row r="10" ht="11.25" customHeight="1">
      <c r="A10" s="162" t="s">
        <v>12250</v>
      </c>
      <c r="B10" s="10" t="s">
        <v>52</v>
      </c>
      <c r="C10" s="162" t="s">
        <v>15583</v>
      </c>
      <c r="D10" s="10">
        <v>10.0</v>
      </c>
      <c r="E10" s="10">
        <v>10.0</v>
      </c>
      <c r="F10" s="162" t="s">
        <v>85</v>
      </c>
      <c r="G10" s="163"/>
      <c r="H10" s="163"/>
      <c r="I10" s="163"/>
      <c r="J10" s="163"/>
      <c r="K10" s="163"/>
      <c r="L10" s="163"/>
      <c r="M10" s="163"/>
      <c r="N10" s="163"/>
      <c r="O10" s="163"/>
      <c r="P10" s="163"/>
      <c r="Q10" s="163"/>
      <c r="R10" s="163"/>
      <c r="S10" s="163"/>
      <c r="T10" s="163"/>
      <c r="U10" s="163"/>
      <c r="V10" s="163"/>
      <c r="W10" s="163"/>
      <c r="X10" s="163"/>
      <c r="Y10" s="163"/>
      <c r="Z10" s="163"/>
    </row>
    <row r="11" ht="11.25" customHeight="1">
      <c r="A11" s="296" t="s">
        <v>12250</v>
      </c>
      <c r="B11" s="395" t="s">
        <v>52</v>
      </c>
      <c r="C11" s="162" t="s">
        <v>15584</v>
      </c>
      <c r="D11" s="10">
        <v>10.0</v>
      </c>
      <c r="E11" s="10">
        <v>10.0</v>
      </c>
      <c r="F11" s="162" t="s">
        <v>85</v>
      </c>
      <c r="G11" s="163"/>
      <c r="H11" s="163"/>
      <c r="I11" s="163"/>
      <c r="J11" s="163"/>
      <c r="K11" s="163"/>
      <c r="L11" s="163"/>
      <c r="M11" s="163"/>
      <c r="N11" s="163"/>
      <c r="O11" s="163"/>
      <c r="P11" s="163"/>
      <c r="Q11" s="163"/>
      <c r="R11" s="163"/>
      <c r="S11" s="163"/>
      <c r="T11" s="163"/>
      <c r="U11" s="163"/>
      <c r="V11" s="163"/>
      <c r="W11" s="163"/>
      <c r="X11" s="163"/>
      <c r="Y11" s="163"/>
      <c r="Z11" s="163"/>
    </row>
    <row r="12" ht="11.25" customHeight="1">
      <c r="A12" s="162" t="s">
        <v>13181</v>
      </c>
      <c r="B12" s="10" t="s">
        <v>52</v>
      </c>
      <c r="C12" s="162" t="s">
        <v>15585</v>
      </c>
      <c r="D12" s="10">
        <v>10.0</v>
      </c>
      <c r="E12" s="10">
        <v>10.0</v>
      </c>
      <c r="F12" s="162" t="s">
        <v>87</v>
      </c>
      <c r="G12" s="163"/>
      <c r="H12" s="163"/>
      <c r="I12" s="163"/>
      <c r="J12" s="163"/>
      <c r="K12" s="163"/>
      <c r="L12" s="163"/>
      <c r="M12" s="163"/>
      <c r="N12" s="163"/>
      <c r="O12" s="163"/>
      <c r="P12" s="163"/>
      <c r="Q12" s="163"/>
      <c r="R12" s="163"/>
      <c r="S12" s="163"/>
      <c r="T12" s="163"/>
      <c r="U12" s="163"/>
      <c r="V12" s="163"/>
      <c r="W12" s="163"/>
      <c r="X12" s="163"/>
      <c r="Y12" s="163"/>
      <c r="Z12" s="163"/>
    </row>
    <row r="13" ht="11.25" customHeight="1">
      <c r="A13" s="162" t="s">
        <v>11520</v>
      </c>
      <c r="B13" s="10" t="s">
        <v>177</v>
      </c>
      <c r="C13" s="162" t="s">
        <v>15586</v>
      </c>
      <c r="D13" s="10">
        <v>100.0</v>
      </c>
      <c r="E13" s="10">
        <v>100.0</v>
      </c>
      <c r="F13" s="162" t="s">
        <v>182</v>
      </c>
      <c r="G13" s="163"/>
      <c r="H13" s="163"/>
      <c r="I13" s="163"/>
      <c r="J13" s="163"/>
      <c r="K13" s="163"/>
      <c r="L13" s="163"/>
      <c r="M13" s="163"/>
      <c r="N13" s="163"/>
      <c r="O13" s="163"/>
      <c r="P13" s="163"/>
      <c r="Q13" s="163"/>
      <c r="R13" s="163"/>
      <c r="S13" s="163"/>
      <c r="T13" s="163"/>
      <c r="U13" s="163"/>
      <c r="V13" s="163"/>
      <c r="W13" s="163"/>
      <c r="X13" s="163"/>
      <c r="Y13" s="163"/>
      <c r="Z13" s="163"/>
    </row>
    <row r="14" ht="11.25" customHeight="1">
      <c r="A14" s="162" t="s">
        <v>60</v>
      </c>
      <c r="B14" s="10" t="s">
        <v>52</v>
      </c>
      <c r="C14" s="162" t="s">
        <v>15587</v>
      </c>
      <c r="D14" s="10">
        <v>10.0</v>
      </c>
      <c r="E14" s="10">
        <v>10.0</v>
      </c>
      <c r="F14" s="162" t="s">
        <v>1729</v>
      </c>
      <c r="G14" s="163"/>
      <c r="H14" s="163"/>
      <c r="I14" s="163"/>
      <c r="J14" s="163"/>
      <c r="K14" s="163"/>
      <c r="L14" s="163"/>
      <c r="M14" s="163"/>
      <c r="N14" s="163"/>
      <c r="O14" s="163"/>
      <c r="P14" s="163"/>
      <c r="Q14" s="163"/>
      <c r="R14" s="163"/>
      <c r="S14" s="163"/>
      <c r="T14" s="163"/>
      <c r="U14" s="163"/>
      <c r="V14" s="163"/>
      <c r="W14" s="163"/>
      <c r="X14" s="163"/>
      <c r="Y14" s="163"/>
      <c r="Z14" s="163"/>
    </row>
    <row r="15" ht="11.25" customHeight="1">
      <c r="A15" s="162" t="s">
        <v>127</v>
      </c>
      <c r="B15" s="10" t="s">
        <v>106</v>
      </c>
      <c r="C15" s="162" t="s">
        <v>15588</v>
      </c>
      <c r="D15" s="10">
        <v>60.0</v>
      </c>
      <c r="E15" s="10">
        <v>60.0</v>
      </c>
      <c r="F15" s="162" t="s">
        <v>127</v>
      </c>
      <c r="G15" s="163"/>
      <c r="H15" s="163"/>
      <c r="I15" s="163"/>
      <c r="J15" s="163"/>
      <c r="K15" s="163"/>
      <c r="L15" s="163"/>
      <c r="M15" s="163"/>
      <c r="N15" s="163"/>
      <c r="O15" s="163"/>
      <c r="P15" s="163"/>
      <c r="Q15" s="163"/>
      <c r="R15" s="163"/>
      <c r="S15" s="163"/>
      <c r="T15" s="163"/>
      <c r="U15" s="163"/>
      <c r="V15" s="163"/>
      <c r="W15" s="163"/>
      <c r="X15" s="163"/>
      <c r="Y15" s="163"/>
      <c r="Z15" s="163"/>
    </row>
    <row r="16" ht="11.25" customHeight="1">
      <c r="A16" s="162" t="s">
        <v>12172</v>
      </c>
      <c r="B16" s="10" t="s">
        <v>1022</v>
      </c>
      <c r="C16" s="162" t="s">
        <v>15589</v>
      </c>
      <c r="D16" s="10">
        <v>10.0</v>
      </c>
      <c r="E16" s="10">
        <v>30.0</v>
      </c>
      <c r="F16" s="162" t="s">
        <v>12172</v>
      </c>
      <c r="G16" s="163"/>
      <c r="H16" s="163"/>
      <c r="I16" s="163"/>
      <c r="J16" s="163"/>
      <c r="K16" s="163"/>
      <c r="L16" s="163"/>
      <c r="M16" s="163"/>
      <c r="N16" s="163"/>
      <c r="O16" s="163"/>
      <c r="P16" s="163"/>
      <c r="Q16" s="163"/>
      <c r="R16" s="163"/>
      <c r="S16" s="163"/>
      <c r="T16" s="163"/>
      <c r="U16" s="163"/>
      <c r="V16" s="163"/>
      <c r="W16" s="163"/>
      <c r="X16" s="163"/>
      <c r="Y16" s="163"/>
      <c r="Z16" s="163"/>
    </row>
    <row r="17" ht="11.25" customHeight="1">
      <c r="A17" s="162" t="s">
        <v>12172</v>
      </c>
      <c r="B17" s="10" t="s">
        <v>1022</v>
      </c>
      <c r="C17" s="162" t="s">
        <v>15590</v>
      </c>
      <c r="D17" s="10">
        <v>10.0</v>
      </c>
      <c r="E17" s="10">
        <v>30.0</v>
      </c>
      <c r="F17" s="162" t="s">
        <v>12172</v>
      </c>
      <c r="G17" s="163"/>
      <c r="H17" s="163"/>
      <c r="I17" s="163"/>
      <c r="J17" s="163"/>
      <c r="K17" s="163"/>
      <c r="L17" s="163"/>
      <c r="M17" s="163"/>
      <c r="N17" s="163"/>
      <c r="O17" s="163"/>
      <c r="P17" s="163"/>
      <c r="Q17" s="163"/>
      <c r="R17" s="163"/>
      <c r="S17" s="163"/>
      <c r="T17" s="163"/>
      <c r="U17" s="163"/>
      <c r="V17" s="163"/>
      <c r="W17" s="163"/>
      <c r="X17" s="163"/>
      <c r="Y17" s="163"/>
      <c r="Z17" s="163"/>
    </row>
    <row r="18" ht="11.25" customHeight="1">
      <c r="A18" s="162" t="s">
        <v>12261</v>
      </c>
      <c r="B18" s="10" t="s">
        <v>177</v>
      </c>
      <c r="C18" s="162" t="s">
        <v>15591</v>
      </c>
      <c r="D18" s="10">
        <v>100.0</v>
      </c>
      <c r="E18" s="10">
        <v>100.0</v>
      </c>
      <c r="F18" s="162" t="s">
        <v>12265</v>
      </c>
      <c r="G18" s="163"/>
      <c r="H18" s="163"/>
      <c r="I18" s="163"/>
      <c r="J18" s="163"/>
      <c r="K18" s="163"/>
      <c r="L18" s="163"/>
      <c r="M18" s="163"/>
      <c r="N18" s="163"/>
      <c r="O18" s="163"/>
      <c r="P18" s="163"/>
      <c r="Q18" s="163"/>
      <c r="R18" s="163"/>
      <c r="S18" s="163"/>
      <c r="T18" s="163"/>
      <c r="U18" s="163"/>
      <c r="V18" s="163"/>
      <c r="W18" s="163"/>
      <c r="X18" s="163"/>
      <c r="Y18" s="163"/>
      <c r="Z18" s="163"/>
    </row>
    <row r="19" ht="11.25" customHeight="1">
      <c r="A19" s="162" t="s">
        <v>12261</v>
      </c>
      <c r="B19" s="10" t="s">
        <v>177</v>
      </c>
      <c r="C19" s="162" t="s">
        <v>15592</v>
      </c>
      <c r="D19" s="10">
        <v>10.0</v>
      </c>
      <c r="E19" s="10">
        <v>10.0</v>
      </c>
      <c r="F19" s="162" t="s">
        <v>12265</v>
      </c>
      <c r="G19" s="163"/>
      <c r="H19" s="163"/>
      <c r="I19" s="163"/>
      <c r="J19" s="163"/>
      <c r="K19" s="163"/>
      <c r="L19" s="163"/>
      <c r="M19" s="163"/>
      <c r="N19" s="163"/>
      <c r="O19" s="163"/>
      <c r="P19" s="163"/>
      <c r="Q19" s="163"/>
      <c r="R19" s="163"/>
      <c r="S19" s="163"/>
      <c r="T19" s="163"/>
      <c r="U19" s="163"/>
      <c r="V19" s="163"/>
      <c r="W19" s="163"/>
      <c r="X19" s="163"/>
      <c r="Y19" s="163"/>
      <c r="Z19" s="163"/>
    </row>
    <row r="20" ht="11.25" customHeight="1">
      <c r="A20" s="162" t="s">
        <v>11156</v>
      </c>
      <c r="B20" s="10" t="s">
        <v>177</v>
      </c>
      <c r="C20" s="162" t="s">
        <v>15593</v>
      </c>
      <c r="D20" s="10">
        <v>10.0</v>
      </c>
      <c r="E20" s="10">
        <v>10.0</v>
      </c>
      <c r="F20" s="162" t="s">
        <v>189</v>
      </c>
      <c r="G20" s="163"/>
      <c r="H20" s="163"/>
      <c r="I20" s="163"/>
      <c r="J20" s="163"/>
      <c r="K20" s="163"/>
      <c r="L20" s="163"/>
      <c r="M20" s="163"/>
      <c r="N20" s="163"/>
      <c r="O20" s="163"/>
      <c r="P20" s="163"/>
      <c r="Q20" s="163"/>
      <c r="R20" s="163"/>
      <c r="S20" s="163"/>
      <c r="T20" s="163"/>
      <c r="U20" s="163"/>
      <c r="V20" s="163"/>
      <c r="W20" s="163"/>
      <c r="X20" s="163"/>
      <c r="Y20" s="163"/>
      <c r="Z20" s="163"/>
    </row>
    <row r="21" ht="11.25" customHeight="1">
      <c r="A21" s="162" t="s">
        <v>11156</v>
      </c>
      <c r="B21" s="10" t="s">
        <v>177</v>
      </c>
      <c r="C21" s="162" t="s">
        <v>15594</v>
      </c>
      <c r="D21" s="10">
        <v>10.0</v>
      </c>
      <c r="E21" s="10">
        <v>10.0</v>
      </c>
      <c r="F21" s="162" t="s">
        <v>189</v>
      </c>
      <c r="G21" s="163"/>
      <c r="H21" s="163"/>
      <c r="I21" s="163"/>
      <c r="J21" s="163"/>
      <c r="K21" s="163"/>
      <c r="L21" s="163"/>
      <c r="M21" s="163"/>
      <c r="N21" s="163"/>
      <c r="O21" s="163"/>
      <c r="P21" s="163"/>
      <c r="Q21" s="163"/>
      <c r="R21" s="163"/>
      <c r="S21" s="163"/>
      <c r="T21" s="163"/>
      <c r="U21" s="163"/>
      <c r="V21" s="163"/>
      <c r="W21" s="163"/>
      <c r="X21" s="163"/>
      <c r="Y21" s="163"/>
      <c r="Z21" s="163"/>
    </row>
    <row r="22" ht="11.25" customHeight="1">
      <c r="A22" s="162" t="s">
        <v>13151</v>
      </c>
      <c r="B22" s="10" t="s">
        <v>177</v>
      </c>
      <c r="C22" s="162" t="s">
        <v>15595</v>
      </c>
      <c r="D22" s="10">
        <v>100.0</v>
      </c>
      <c r="E22" s="10">
        <v>100.0</v>
      </c>
      <c r="F22" s="162" t="s">
        <v>205</v>
      </c>
      <c r="G22" s="163"/>
      <c r="H22" s="163"/>
      <c r="I22" s="163"/>
      <c r="J22" s="163"/>
      <c r="K22" s="163"/>
      <c r="L22" s="163"/>
      <c r="M22" s="163"/>
      <c r="N22" s="163"/>
      <c r="O22" s="163"/>
      <c r="P22" s="163"/>
      <c r="Q22" s="163"/>
      <c r="R22" s="163"/>
      <c r="S22" s="163"/>
      <c r="T22" s="163"/>
      <c r="U22" s="163"/>
      <c r="V22" s="163"/>
      <c r="W22" s="163"/>
      <c r="X22" s="163"/>
      <c r="Y22" s="163"/>
      <c r="Z22" s="163"/>
    </row>
    <row r="23" ht="11.25" customHeight="1">
      <c r="A23" s="162" t="s">
        <v>1809</v>
      </c>
      <c r="B23" s="10" t="s">
        <v>52</v>
      </c>
      <c r="C23" s="162" t="s">
        <v>15596</v>
      </c>
      <c r="D23" s="10">
        <v>60.0</v>
      </c>
      <c r="E23" s="10">
        <v>60.0</v>
      </c>
      <c r="F23" s="162" t="s">
        <v>1809</v>
      </c>
      <c r="G23" s="163"/>
      <c r="H23" s="163"/>
      <c r="I23" s="163"/>
      <c r="J23" s="163"/>
      <c r="K23" s="163"/>
      <c r="L23" s="163"/>
      <c r="M23" s="163"/>
      <c r="N23" s="163"/>
      <c r="O23" s="163"/>
      <c r="P23" s="163"/>
      <c r="Q23" s="163"/>
      <c r="R23" s="163"/>
      <c r="S23" s="163"/>
      <c r="T23" s="163"/>
      <c r="U23" s="163"/>
      <c r="V23" s="163"/>
      <c r="W23" s="163"/>
      <c r="X23" s="163"/>
      <c r="Y23" s="163"/>
      <c r="Z23" s="163"/>
    </row>
    <row r="24" ht="11.25" customHeight="1">
      <c r="A24" s="162" t="s">
        <v>1809</v>
      </c>
      <c r="B24" s="10" t="s">
        <v>52</v>
      </c>
      <c r="C24" s="162" t="s">
        <v>15597</v>
      </c>
      <c r="D24" s="10">
        <v>30.0</v>
      </c>
      <c r="E24" s="10">
        <v>30.0</v>
      </c>
      <c r="F24" s="162" t="s">
        <v>1809</v>
      </c>
      <c r="G24" s="163"/>
      <c r="H24" s="163"/>
      <c r="I24" s="163"/>
      <c r="J24" s="163"/>
      <c r="K24" s="163"/>
      <c r="L24" s="163"/>
      <c r="M24" s="163"/>
      <c r="N24" s="163"/>
      <c r="O24" s="163"/>
      <c r="P24" s="163"/>
      <c r="Q24" s="163"/>
      <c r="R24" s="163"/>
      <c r="S24" s="163"/>
      <c r="T24" s="163"/>
      <c r="U24" s="163"/>
      <c r="V24" s="163"/>
      <c r="W24" s="163"/>
      <c r="X24" s="163"/>
      <c r="Y24" s="163"/>
      <c r="Z24" s="163"/>
    </row>
    <row r="25" ht="11.25" customHeight="1">
      <c r="A25" s="162" t="s">
        <v>1809</v>
      </c>
      <c r="B25" s="10" t="s">
        <v>52</v>
      </c>
      <c r="C25" s="162" t="s">
        <v>15598</v>
      </c>
      <c r="D25" s="10">
        <v>30.0</v>
      </c>
      <c r="E25" s="10">
        <v>30.0</v>
      </c>
      <c r="F25" s="162" t="s">
        <v>1809</v>
      </c>
      <c r="G25" s="163"/>
      <c r="H25" s="163"/>
      <c r="I25" s="163"/>
      <c r="J25" s="163"/>
      <c r="K25" s="163"/>
      <c r="L25" s="163"/>
      <c r="M25" s="163"/>
      <c r="N25" s="163"/>
      <c r="O25" s="163"/>
      <c r="P25" s="163"/>
      <c r="Q25" s="163"/>
      <c r="R25" s="163"/>
      <c r="S25" s="163"/>
      <c r="T25" s="163"/>
      <c r="U25" s="163"/>
      <c r="V25" s="163"/>
      <c r="W25" s="163"/>
      <c r="X25" s="163"/>
      <c r="Y25" s="163"/>
      <c r="Z25" s="163"/>
    </row>
    <row r="26" ht="11.25" customHeight="1">
      <c r="A26" s="162" t="s">
        <v>1809</v>
      </c>
      <c r="B26" s="10" t="s">
        <v>52</v>
      </c>
      <c r="C26" s="162" t="s">
        <v>15599</v>
      </c>
      <c r="D26" s="10">
        <v>10.0</v>
      </c>
      <c r="E26" s="10">
        <v>10.0</v>
      </c>
      <c r="F26" s="162" t="s">
        <v>1809</v>
      </c>
      <c r="G26" s="163"/>
      <c r="H26" s="163"/>
      <c r="I26" s="163"/>
      <c r="J26" s="163"/>
      <c r="K26" s="163"/>
      <c r="L26" s="163"/>
      <c r="M26" s="163"/>
      <c r="N26" s="163"/>
      <c r="O26" s="163"/>
      <c r="P26" s="163"/>
      <c r="Q26" s="163"/>
      <c r="R26" s="163"/>
      <c r="S26" s="163"/>
      <c r="T26" s="163"/>
      <c r="U26" s="163"/>
      <c r="V26" s="163"/>
      <c r="W26" s="163"/>
      <c r="X26" s="163"/>
      <c r="Y26" s="163"/>
      <c r="Z26" s="163"/>
    </row>
    <row r="27" ht="11.25" customHeight="1">
      <c r="A27" s="162" t="s">
        <v>1809</v>
      </c>
      <c r="B27" s="10" t="s">
        <v>52</v>
      </c>
      <c r="C27" s="162" t="s">
        <v>15600</v>
      </c>
      <c r="D27" s="10">
        <v>10.0</v>
      </c>
      <c r="E27" s="10">
        <v>10.0</v>
      </c>
      <c r="F27" s="162" t="s">
        <v>1809</v>
      </c>
      <c r="G27" s="163"/>
      <c r="H27" s="163"/>
      <c r="I27" s="163"/>
      <c r="J27" s="163"/>
      <c r="K27" s="163"/>
      <c r="L27" s="163"/>
      <c r="M27" s="163"/>
      <c r="N27" s="163"/>
      <c r="O27" s="163"/>
      <c r="P27" s="163"/>
      <c r="Q27" s="163"/>
      <c r="R27" s="163"/>
      <c r="S27" s="163"/>
      <c r="T27" s="163"/>
      <c r="U27" s="163"/>
      <c r="V27" s="163"/>
      <c r="W27" s="163"/>
      <c r="X27" s="163"/>
      <c r="Y27" s="163"/>
      <c r="Z27" s="163"/>
    </row>
    <row r="28" ht="11.25" customHeight="1">
      <c r="A28" s="162" t="s">
        <v>1809</v>
      </c>
      <c r="B28" s="10" t="s">
        <v>52</v>
      </c>
      <c r="C28" s="162" t="s">
        <v>15601</v>
      </c>
      <c r="D28" s="10">
        <v>10.0</v>
      </c>
      <c r="E28" s="10">
        <v>10.0</v>
      </c>
      <c r="F28" s="162" t="s">
        <v>1809</v>
      </c>
      <c r="G28" s="163"/>
      <c r="H28" s="163"/>
      <c r="I28" s="163"/>
      <c r="J28" s="163"/>
      <c r="K28" s="163"/>
      <c r="L28" s="163"/>
      <c r="M28" s="163"/>
      <c r="N28" s="163"/>
      <c r="O28" s="163"/>
      <c r="P28" s="163"/>
      <c r="Q28" s="163"/>
      <c r="R28" s="163"/>
      <c r="S28" s="163"/>
      <c r="T28" s="163"/>
      <c r="U28" s="163"/>
      <c r="V28" s="163"/>
      <c r="W28" s="163"/>
      <c r="X28" s="163"/>
      <c r="Y28" s="163"/>
      <c r="Z28" s="163"/>
    </row>
    <row r="29" ht="11.25" customHeight="1">
      <c r="A29" s="162" t="s">
        <v>11909</v>
      </c>
      <c r="B29" s="10" t="s">
        <v>106</v>
      </c>
      <c r="C29" s="162" t="s">
        <v>15602</v>
      </c>
      <c r="D29" s="10">
        <v>10.0</v>
      </c>
      <c r="E29" s="10">
        <v>10.0</v>
      </c>
      <c r="F29" s="162" t="s">
        <v>130</v>
      </c>
      <c r="G29" s="163"/>
      <c r="H29" s="163"/>
      <c r="I29" s="163"/>
      <c r="J29" s="163"/>
      <c r="K29" s="163"/>
      <c r="L29" s="163"/>
      <c r="M29" s="163"/>
      <c r="N29" s="163"/>
      <c r="O29" s="163"/>
      <c r="P29" s="163"/>
      <c r="Q29" s="163"/>
      <c r="R29" s="163"/>
      <c r="S29" s="163"/>
      <c r="T29" s="163"/>
      <c r="U29" s="163"/>
      <c r="V29" s="163"/>
      <c r="W29" s="163"/>
      <c r="X29" s="163"/>
      <c r="Y29" s="163"/>
      <c r="Z29" s="163"/>
    </row>
    <row r="30" ht="11.25" customHeight="1">
      <c r="A30" s="162" t="s">
        <v>11909</v>
      </c>
      <c r="B30" s="10" t="s">
        <v>106</v>
      </c>
      <c r="C30" s="162" t="s">
        <v>15603</v>
      </c>
      <c r="D30" s="10">
        <v>10.0</v>
      </c>
      <c r="E30" s="10">
        <v>10.0</v>
      </c>
      <c r="F30" s="162" t="s">
        <v>130</v>
      </c>
      <c r="G30" s="163"/>
      <c r="H30" s="163"/>
      <c r="I30" s="163"/>
      <c r="J30" s="163"/>
      <c r="K30" s="163"/>
      <c r="L30" s="163"/>
      <c r="M30" s="163"/>
      <c r="N30" s="163"/>
      <c r="O30" s="163"/>
      <c r="P30" s="163"/>
      <c r="Q30" s="163"/>
      <c r="R30" s="163"/>
      <c r="S30" s="163"/>
      <c r="T30" s="163"/>
      <c r="U30" s="163"/>
      <c r="V30" s="163"/>
      <c r="W30" s="163"/>
      <c r="X30" s="163"/>
      <c r="Y30" s="163"/>
      <c r="Z30" s="163"/>
    </row>
    <row r="31" ht="11.25" customHeight="1">
      <c r="A31" s="162" t="s">
        <v>11909</v>
      </c>
      <c r="B31" s="10" t="s">
        <v>106</v>
      </c>
      <c r="C31" s="162" t="s">
        <v>15604</v>
      </c>
      <c r="D31" s="10">
        <v>10.0</v>
      </c>
      <c r="E31" s="10">
        <v>10.0</v>
      </c>
      <c r="F31" s="162" t="s">
        <v>130</v>
      </c>
      <c r="G31" s="163"/>
      <c r="H31" s="163"/>
      <c r="I31" s="163"/>
      <c r="J31" s="163"/>
      <c r="K31" s="163"/>
      <c r="L31" s="163"/>
      <c r="M31" s="163"/>
      <c r="N31" s="163"/>
      <c r="O31" s="163"/>
      <c r="P31" s="163"/>
      <c r="Q31" s="163"/>
      <c r="R31" s="163"/>
      <c r="S31" s="163"/>
      <c r="T31" s="163"/>
      <c r="U31" s="163"/>
      <c r="V31" s="163"/>
      <c r="W31" s="163"/>
      <c r="X31" s="163"/>
      <c r="Y31" s="163"/>
      <c r="Z31" s="163"/>
    </row>
    <row r="32" ht="11.25" customHeight="1">
      <c r="A32" s="162" t="s">
        <v>11909</v>
      </c>
      <c r="B32" s="10" t="s">
        <v>106</v>
      </c>
      <c r="C32" s="162" t="s">
        <v>15605</v>
      </c>
      <c r="D32" s="10">
        <v>10.0</v>
      </c>
      <c r="E32" s="10">
        <v>10.0</v>
      </c>
      <c r="F32" s="162" t="s">
        <v>130</v>
      </c>
      <c r="G32" s="163"/>
      <c r="H32" s="163"/>
      <c r="I32" s="163"/>
      <c r="J32" s="163"/>
      <c r="K32" s="163"/>
      <c r="L32" s="163"/>
      <c r="M32" s="163"/>
      <c r="N32" s="163"/>
      <c r="O32" s="163"/>
      <c r="P32" s="163"/>
      <c r="Q32" s="163"/>
      <c r="R32" s="163"/>
      <c r="S32" s="163"/>
      <c r="T32" s="163"/>
      <c r="U32" s="163"/>
      <c r="V32" s="163"/>
      <c r="W32" s="163"/>
      <c r="X32" s="163"/>
      <c r="Y32" s="163"/>
      <c r="Z32" s="163"/>
    </row>
    <row r="33" ht="11.25" customHeight="1">
      <c r="A33" s="162" t="s">
        <v>11909</v>
      </c>
      <c r="B33" s="10" t="s">
        <v>106</v>
      </c>
      <c r="C33" s="162" t="s">
        <v>15606</v>
      </c>
      <c r="D33" s="10">
        <v>10.0</v>
      </c>
      <c r="E33" s="10">
        <v>10.0</v>
      </c>
      <c r="F33" s="162" t="s">
        <v>130</v>
      </c>
      <c r="G33" s="163"/>
      <c r="H33" s="163"/>
      <c r="I33" s="163"/>
      <c r="J33" s="163"/>
      <c r="K33" s="163"/>
      <c r="L33" s="163"/>
      <c r="M33" s="163"/>
      <c r="N33" s="163"/>
      <c r="O33" s="163"/>
      <c r="P33" s="163"/>
      <c r="Q33" s="163"/>
      <c r="R33" s="163"/>
      <c r="S33" s="163"/>
      <c r="T33" s="163"/>
      <c r="U33" s="163"/>
      <c r="V33" s="163"/>
      <c r="W33" s="163"/>
      <c r="X33" s="163"/>
      <c r="Y33" s="163"/>
      <c r="Z33" s="163"/>
    </row>
    <row r="34" ht="11.25" customHeight="1">
      <c r="A34" s="162" t="s">
        <v>11909</v>
      </c>
      <c r="B34" s="10" t="s">
        <v>106</v>
      </c>
      <c r="C34" s="162" t="s">
        <v>15607</v>
      </c>
      <c r="D34" s="10">
        <v>10.0</v>
      </c>
      <c r="E34" s="10">
        <v>10.0</v>
      </c>
      <c r="F34" s="162" t="s">
        <v>130</v>
      </c>
      <c r="G34" s="163"/>
      <c r="H34" s="163"/>
      <c r="I34" s="163"/>
      <c r="J34" s="163"/>
      <c r="K34" s="163"/>
      <c r="L34" s="163"/>
      <c r="M34" s="163"/>
      <c r="N34" s="163"/>
      <c r="O34" s="163"/>
      <c r="P34" s="163"/>
      <c r="Q34" s="163"/>
      <c r="R34" s="163"/>
      <c r="S34" s="163"/>
      <c r="T34" s="163"/>
      <c r="U34" s="163"/>
      <c r="V34" s="163"/>
      <c r="W34" s="163"/>
      <c r="X34" s="163"/>
      <c r="Y34" s="163"/>
      <c r="Z34" s="163"/>
    </row>
    <row r="35" ht="11.25" customHeight="1">
      <c r="A35" s="162" t="s">
        <v>9967</v>
      </c>
      <c r="B35" s="10" t="s">
        <v>106</v>
      </c>
      <c r="C35" s="162" t="s">
        <v>15608</v>
      </c>
      <c r="D35" s="10">
        <v>10.0</v>
      </c>
      <c r="E35" s="10">
        <v>10.0</v>
      </c>
      <c r="F35" s="162" t="s">
        <v>136</v>
      </c>
      <c r="G35" s="163"/>
      <c r="H35" s="163"/>
      <c r="I35" s="163"/>
      <c r="J35" s="163"/>
      <c r="K35" s="163"/>
      <c r="L35" s="163"/>
      <c r="M35" s="163"/>
      <c r="N35" s="163"/>
      <c r="O35" s="163"/>
      <c r="P35" s="163"/>
      <c r="Q35" s="163"/>
      <c r="R35" s="163"/>
      <c r="S35" s="163"/>
      <c r="T35" s="163"/>
      <c r="U35" s="163"/>
      <c r="V35" s="163"/>
      <c r="W35" s="163"/>
      <c r="X35" s="163"/>
      <c r="Y35" s="163"/>
      <c r="Z35" s="163"/>
    </row>
    <row r="36" ht="11.25" customHeight="1">
      <c r="A36" s="162" t="s">
        <v>9570</v>
      </c>
      <c r="B36" s="10" t="s">
        <v>106</v>
      </c>
      <c r="C36" s="162" t="s">
        <v>15609</v>
      </c>
      <c r="D36" s="10">
        <v>100.0</v>
      </c>
      <c r="E36" s="10">
        <v>100.0</v>
      </c>
      <c r="F36" s="162" t="s">
        <v>116</v>
      </c>
      <c r="G36" s="163"/>
      <c r="H36" s="163"/>
      <c r="I36" s="163"/>
      <c r="J36" s="163"/>
      <c r="K36" s="163"/>
      <c r="L36" s="163"/>
      <c r="M36" s="163"/>
      <c r="N36" s="163"/>
      <c r="O36" s="163"/>
      <c r="P36" s="163"/>
      <c r="Q36" s="163"/>
      <c r="R36" s="163"/>
      <c r="S36" s="163"/>
      <c r="T36" s="163"/>
      <c r="U36" s="163"/>
      <c r="V36" s="163"/>
      <c r="W36" s="163"/>
      <c r="X36" s="163"/>
      <c r="Y36" s="163"/>
      <c r="Z36" s="163"/>
    </row>
    <row r="37" ht="11.25" customHeight="1">
      <c r="A37" s="162" t="s">
        <v>195</v>
      </c>
      <c r="B37" s="10" t="s">
        <v>177</v>
      </c>
      <c r="C37" s="162" t="s">
        <v>15610</v>
      </c>
      <c r="D37" s="10">
        <v>60.0</v>
      </c>
      <c r="E37" s="10">
        <v>60.0</v>
      </c>
      <c r="F37" s="162" t="s">
        <v>195</v>
      </c>
      <c r="G37" s="163"/>
      <c r="H37" s="163"/>
      <c r="I37" s="163"/>
      <c r="J37" s="163"/>
      <c r="K37" s="163"/>
      <c r="L37" s="163"/>
      <c r="M37" s="163"/>
      <c r="N37" s="163"/>
      <c r="O37" s="163"/>
      <c r="P37" s="163"/>
      <c r="Q37" s="163"/>
      <c r="R37" s="163"/>
      <c r="S37" s="163"/>
      <c r="T37" s="163"/>
      <c r="U37" s="163"/>
      <c r="V37" s="163"/>
      <c r="W37" s="163"/>
      <c r="X37" s="163"/>
      <c r="Y37" s="163"/>
      <c r="Z37" s="163"/>
    </row>
    <row r="38" ht="11.25" customHeight="1">
      <c r="A38" s="162" t="s">
        <v>195</v>
      </c>
      <c r="B38" s="10" t="s">
        <v>177</v>
      </c>
      <c r="C38" s="162" t="s">
        <v>15611</v>
      </c>
      <c r="D38" s="10">
        <v>10.0</v>
      </c>
      <c r="E38" s="10">
        <v>10.0</v>
      </c>
      <c r="F38" s="162" t="s">
        <v>195</v>
      </c>
      <c r="G38" s="163"/>
      <c r="H38" s="163"/>
      <c r="I38" s="163"/>
      <c r="J38" s="163"/>
      <c r="K38" s="163"/>
      <c r="L38" s="163"/>
      <c r="M38" s="163"/>
      <c r="N38" s="163"/>
      <c r="O38" s="163"/>
      <c r="P38" s="163"/>
      <c r="Q38" s="163"/>
      <c r="R38" s="163"/>
      <c r="S38" s="163"/>
      <c r="T38" s="163"/>
      <c r="U38" s="163"/>
      <c r="V38" s="163"/>
      <c r="W38" s="163"/>
      <c r="X38" s="163"/>
      <c r="Y38" s="163"/>
      <c r="Z38" s="163"/>
    </row>
    <row r="39" ht="11.25" customHeight="1">
      <c r="A39" s="162" t="s">
        <v>196</v>
      </c>
      <c r="B39" s="10" t="s">
        <v>177</v>
      </c>
      <c r="C39" s="162" t="s">
        <v>15612</v>
      </c>
      <c r="D39" s="10">
        <v>100.0</v>
      </c>
      <c r="E39" s="10">
        <v>100.0</v>
      </c>
      <c r="F39" s="162" t="s">
        <v>196</v>
      </c>
      <c r="G39" s="163"/>
      <c r="H39" s="163"/>
      <c r="I39" s="163"/>
      <c r="J39" s="163"/>
      <c r="K39" s="163"/>
      <c r="L39" s="163"/>
      <c r="M39" s="163"/>
      <c r="N39" s="163"/>
      <c r="O39" s="163"/>
      <c r="P39" s="163"/>
      <c r="Q39" s="163"/>
      <c r="R39" s="163"/>
      <c r="S39" s="163"/>
      <c r="T39" s="163"/>
      <c r="U39" s="163"/>
      <c r="V39" s="163"/>
      <c r="W39" s="163"/>
      <c r="X39" s="163"/>
      <c r="Y39" s="163"/>
      <c r="Z39" s="163"/>
    </row>
    <row r="40" ht="11.25" customHeight="1">
      <c r="A40" s="162" t="s">
        <v>196</v>
      </c>
      <c r="B40" s="10" t="s">
        <v>177</v>
      </c>
      <c r="C40" s="162" t="s">
        <v>15613</v>
      </c>
      <c r="D40" s="10">
        <v>10.0</v>
      </c>
      <c r="E40" s="10">
        <v>10.0</v>
      </c>
      <c r="F40" s="162" t="s">
        <v>196</v>
      </c>
      <c r="G40" s="163"/>
      <c r="H40" s="163"/>
      <c r="I40" s="163"/>
      <c r="J40" s="163"/>
      <c r="K40" s="163"/>
      <c r="L40" s="163"/>
      <c r="M40" s="163"/>
      <c r="N40" s="163"/>
      <c r="O40" s="163"/>
      <c r="P40" s="163"/>
      <c r="Q40" s="163"/>
      <c r="R40" s="163"/>
      <c r="S40" s="163"/>
      <c r="T40" s="163"/>
      <c r="U40" s="163"/>
      <c r="V40" s="163"/>
      <c r="W40" s="163"/>
      <c r="X40" s="163"/>
      <c r="Y40" s="163"/>
      <c r="Z40" s="163"/>
    </row>
    <row r="41" ht="11.25" customHeight="1">
      <c r="A41" s="162" t="s">
        <v>196</v>
      </c>
      <c r="B41" s="10" t="s">
        <v>177</v>
      </c>
      <c r="C41" s="162" t="s">
        <v>15614</v>
      </c>
      <c r="D41" s="10">
        <v>50.0</v>
      </c>
      <c r="E41" s="10">
        <v>50.0</v>
      </c>
      <c r="F41" s="162" t="s">
        <v>196</v>
      </c>
      <c r="G41" s="163"/>
      <c r="H41" s="163"/>
      <c r="I41" s="163"/>
      <c r="J41" s="163"/>
      <c r="K41" s="163"/>
      <c r="L41" s="163"/>
      <c r="M41" s="163"/>
      <c r="N41" s="163"/>
      <c r="O41" s="163"/>
      <c r="P41" s="163"/>
      <c r="Q41" s="163"/>
      <c r="R41" s="163"/>
      <c r="S41" s="163"/>
      <c r="T41" s="163"/>
      <c r="U41" s="163"/>
      <c r="V41" s="163"/>
      <c r="W41" s="163"/>
      <c r="X41" s="163"/>
      <c r="Y41" s="163"/>
      <c r="Z41" s="163"/>
    </row>
    <row r="42" ht="11.25" customHeight="1">
      <c r="A42" s="162" t="s">
        <v>11103</v>
      </c>
      <c r="B42" s="10" t="s">
        <v>177</v>
      </c>
      <c r="C42" s="162" t="s">
        <v>15615</v>
      </c>
      <c r="D42" s="10">
        <v>30.0</v>
      </c>
      <c r="E42" s="10">
        <v>30.0</v>
      </c>
      <c r="F42" s="162" t="s">
        <v>179</v>
      </c>
      <c r="G42" s="163"/>
      <c r="H42" s="163"/>
      <c r="I42" s="163"/>
      <c r="J42" s="163"/>
      <c r="K42" s="163"/>
      <c r="L42" s="163"/>
      <c r="M42" s="163"/>
      <c r="N42" s="163"/>
      <c r="O42" s="163"/>
      <c r="P42" s="163"/>
      <c r="Q42" s="163"/>
      <c r="R42" s="163"/>
      <c r="S42" s="163"/>
      <c r="T42" s="163"/>
      <c r="U42" s="163"/>
      <c r="V42" s="163"/>
      <c r="W42" s="163"/>
      <c r="X42" s="163"/>
      <c r="Y42" s="163"/>
      <c r="Z42" s="163"/>
    </row>
    <row r="43" ht="11.25" customHeight="1">
      <c r="A43" s="162" t="s">
        <v>11103</v>
      </c>
      <c r="B43" s="10" t="s">
        <v>177</v>
      </c>
      <c r="C43" s="162" t="s">
        <v>15616</v>
      </c>
      <c r="D43" s="10">
        <v>10.0</v>
      </c>
      <c r="E43" s="10">
        <v>10.0</v>
      </c>
      <c r="F43" s="162" t="s">
        <v>179</v>
      </c>
      <c r="G43" s="163"/>
      <c r="H43" s="163"/>
      <c r="I43" s="163"/>
      <c r="J43" s="163"/>
      <c r="K43" s="163"/>
      <c r="L43" s="163"/>
      <c r="M43" s="163"/>
      <c r="N43" s="163"/>
      <c r="O43" s="163"/>
      <c r="P43" s="163"/>
      <c r="Q43" s="163"/>
      <c r="R43" s="163"/>
      <c r="S43" s="163"/>
      <c r="T43" s="163"/>
      <c r="U43" s="163"/>
      <c r="V43" s="163"/>
      <c r="W43" s="163"/>
      <c r="X43" s="163"/>
      <c r="Y43" s="163"/>
      <c r="Z43" s="163"/>
    </row>
    <row r="44" ht="11.25" customHeight="1">
      <c r="A44" s="162" t="s">
        <v>11103</v>
      </c>
      <c r="B44" s="10" t="s">
        <v>177</v>
      </c>
      <c r="C44" s="162" t="s">
        <v>15617</v>
      </c>
      <c r="D44" s="10">
        <v>10.0</v>
      </c>
      <c r="E44" s="10">
        <v>10.0</v>
      </c>
      <c r="F44" s="162" t="s">
        <v>179</v>
      </c>
      <c r="G44" s="163"/>
      <c r="H44" s="163"/>
      <c r="I44" s="163"/>
      <c r="J44" s="163"/>
      <c r="K44" s="163"/>
      <c r="L44" s="163"/>
      <c r="M44" s="163"/>
      <c r="N44" s="163"/>
      <c r="O44" s="163"/>
      <c r="P44" s="163"/>
      <c r="Q44" s="163"/>
      <c r="R44" s="163"/>
      <c r="S44" s="163"/>
      <c r="T44" s="163"/>
      <c r="U44" s="163"/>
      <c r="V44" s="163"/>
      <c r="W44" s="163"/>
      <c r="X44" s="163"/>
      <c r="Y44" s="163"/>
      <c r="Z44" s="163"/>
    </row>
    <row r="45" ht="11.25" customHeight="1">
      <c r="A45" s="162" t="s">
        <v>11103</v>
      </c>
      <c r="B45" s="10" t="s">
        <v>177</v>
      </c>
      <c r="C45" s="162" t="s">
        <v>15618</v>
      </c>
      <c r="D45" s="10">
        <v>100.0</v>
      </c>
      <c r="E45" s="10">
        <v>100.0</v>
      </c>
      <c r="F45" s="162" t="s">
        <v>179</v>
      </c>
      <c r="G45" s="163"/>
      <c r="H45" s="163"/>
      <c r="I45" s="163"/>
      <c r="J45" s="163"/>
      <c r="K45" s="163"/>
      <c r="L45" s="163"/>
      <c r="M45" s="163"/>
      <c r="N45" s="163"/>
      <c r="O45" s="163"/>
      <c r="P45" s="163"/>
      <c r="Q45" s="163"/>
      <c r="R45" s="163"/>
      <c r="S45" s="163"/>
      <c r="T45" s="163"/>
      <c r="U45" s="163"/>
      <c r="V45" s="163"/>
      <c r="W45" s="163"/>
      <c r="X45" s="163"/>
      <c r="Y45" s="163"/>
      <c r="Z45" s="163"/>
    </row>
    <row r="46" ht="11.25" customHeight="1">
      <c r="A46" s="162" t="s">
        <v>11103</v>
      </c>
      <c r="B46" s="10" t="s">
        <v>177</v>
      </c>
      <c r="C46" s="162" t="s">
        <v>15619</v>
      </c>
      <c r="D46" s="10">
        <v>100.0</v>
      </c>
      <c r="E46" s="10">
        <v>100.0</v>
      </c>
      <c r="F46" s="162" t="s">
        <v>179</v>
      </c>
      <c r="G46" s="163"/>
      <c r="H46" s="163"/>
      <c r="I46" s="163"/>
      <c r="J46" s="163"/>
      <c r="K46" s="163"/>
      <c r="L46" s="163"/>
      <c r="M46" s="163"/>
      <c r="N46" s="163"/>
      <c r="O46" s="163"/>
      <c r="P46" s="163"/>
      <c r="Q46" s="163"/>
      <c r="R46" s="163"/>
      <c r="S46" s="163"/>
      <c r="T46" s="163"/>
      <c r="U46" s="163"/>
      <c r="V46" s="163"/>
      <c r="W46" s="163"/>
      <c r="X46" s="163"/>
      <c r="Y46" s="163"/>
      <c r="Z46" s="163"/>
    </row>
    <row r="47" ht="11.25" customHeight="1">
      <c r="A47" s="162" t="s">
        <v>11103</v>
      </c>
      <c r="B47" s="10" t="s">
        <v>177</v>
      </c>
      <c r="C47" s="162" t="s">
        <v>15620</v>
      </c>
      <c r="D47" s="10">
        <v>10.0</v>
      </c>
      <c r="E47" s="10">
        <v>10.0</v>
      </c>
      <c r="F47" s="162" t="s">
        <v>179</v>
      </c>
      <c r="G47" s="163"/>
      <c r="H47" s="163"/>
      <c r="I47" s="163"/>
      <c r="J47" s="163"/>
      <c r="K47" s="163"/>
      <c r="L47" s="163"/>
      <c r="M47" s="163"/>
      <c r="N47" s="163"/>
      <c r="O47" s="163"/>
      <c r="P47" s="163"/>
      <c r="Q47" s="163"/>
      <c r="R47" s="163"/>
      <c r="S47" s="163"/>
      <c r="T47" s="163"/>
      <c r="U47" s="163"/>
      <c r="V47" s="163"/>
      <c r="W47" s="163"/>
      <c r="X47" s="163"/>
      <c r="Y47" s="163"/>
      <c r="Z47" s="163"/>
    </row>
    <row r="48" ht="11.25" customHeight="1">
      <c r="A48" s="162" t="s">
        <v>11740</v>
      </c>
      <c r="B48" s="10" t="s">
        <v>177</v>
      </c>
      <c r="C48" s="162" t="s">
        <v>15621</v>
      </c>
      <c r="D48" s="10">
        <v>60.0</v>
      </c>
      <c r="E48" s="10">
        <v>60.0</v>
      </c>
      <c r="F48" s="162" t="s">
        <v>212</v>
      </c>
      <c r="G48" s="163"/>
      <c r="H48" s="163"/>
      <c r="I48" s="163"/>
      <c r="J48" s="163"/>
      <c r="K48" s="163"/>
      <c r="L48" s="163"/>
      <c r="M48" s="163"/>
      <c r="N48" s="163"/>
      <c r="O48" s="163"/>
      <c r="P48" s="163"/>
      <c r="Q48" s="163"/>
      <c r="R48" s="163"/>
      <c r="S48" s="163"/>
      <c r="T48" s="163"/>
      <c r="U48" s="163"/>
      <c r="V48" s="163"/>
      <c r="W48" s="163"/>
      <c r="X48" s="163"/>
      <c r="Y48" s="163"/>
      <c r="Z48" s="163"/>
    </row>
    <row r="49" ht="11.25" customHeight="1">
      <c r="A49" s="162" t="s">
        <v>11747</v>
      </c>
      <c r="B49" s="10" t="s">
        <v>177</v>
      </c>
      <c r="C49" s="162" t="s">
        <v>15622</v>
      </c>
      <c r="D49" s="10">
        <v>30.0</v>
      </c>
      <c r="E49" s="10">
        <v>30.0</v>
      </c>
      <c r="F49" s="162" t="s">
        <v>197</v>
      </c>
      <c r="G49" s="163"/>
      <c r="H49" s="163"/>
      <c r="I49" s="163"/>
      <c r="J49" s="163"/>
      <c r="K49" s="163"/>
      <c r="L49" s="163"/>
      <c r="M49" s="163"/>
      <c r="N49" s="163"/>
      <c r="O49" s="163"/>
      <c r="P49" s="163"/>
      <c r="Q49" s="163"/>
      <c r="R49" s="163"/>
      <c r="S49" s="163"/>
      <c r="T49" s="163"/>
      <c r="U49" s="163"/>
      <c r="V49" s="163"/>
      <c r="W49" s="163"/>
      <c r="X49" s="163"/>
      <c r="Y49" s="163"/>
      <c r="Z49" s="163"/>
    </row>
    <row r="50" ht="11.25" customHeight="1">
      <c r="A50" s="162" t="s">
        <v>11747</v>
      </c>
      <c r="B50" s="10" t="s">
        <v>177</v>
      </c>
      <c r="C50" s="162" t="s">
        <v>15623</v>
      </c>
      <c r="D50" s="10">
        <v>30.0</v>
      </c>
      <c r="E50" s="10">
        <v>30.0</v>
      </c>
      <c r="F50" s="162" t="s">
        <v>197</v>
      </c>
      <c r="G50" s="163"/>
      <c r="H50" s="163"/>
      <c r="I50" s="163"/>
      <c r="J50" s="163"/>
      <c r="K50" s="163"/>
      <c r="L50" s="163"/>
      <c r="M50" s="163"/>
      <c r="N50" s="163"/>
      <c r="O50" s="163"/>
      <c r="P50" s="163"/>
      <c r="Q50" s="163"/>
      <c r="R50" s="163"/>
      <c r="S50" s="163"/>
      <c r="T50" s="163"/>
      <c r="U50" s="163"/>
      <c r="V50" s="163"/>
      <c r="W50" s="163"/>
      <c r="X50" s="163"/>
      <c r="Y50" s="163"/>
      <c r="Z50" s="163"/>
    </row>
    <row r="51" ht="11.25" customHeight="1">
      <c r="A51" s="162" t="s">
        <v>15624</v>
      </c>
      <c r="B51" s="10" t="s">
        <v>106</v>
      </c>
      <c r="C51" s="162" t="s">
        <v>15625</v>
      </c>
      <c r="D51" s="10">
        <v>10.0</v>
      </c>
      <c r="E51" s="10">
        <v>10.0</v>
      </c>
      <c r="F51" s="162" t="s">
        <v>113</v>
      </c>
      <c r="G51" s="163"/>
      <c r="H51" s="163"/>
      <c r="I51" s="163"/>
      <c r="J51" s="163"/>
      <c r="K51" s="163"/>
      <c r="L51" s="163"/>
      <c r="M51" s="163"/>
      <c r="N51" s="163"/>
      <c r="O51" s="163"/>
      <c r="P51" s="163"/>
      <c r="Q51" s="163"/>
      <c r="R51" s="163"/>
      <c r="S51" s="163"/>
      <c r="T51" s="163"/>
      <c r="U51" s="163"/>
      <c r="V51" s="163"/>
      <c r="W51" s="163"/>
      <c r="X51" s="163"/>
      <c r="Y51" s="163"/>
      <c r="Z51" s="163"/>
    </row>
    <row r="52" ht="11.25" customHeight="1">
      <c r="A52" s="162" t="s">
        <v>15626</v>
      </c>
      <c r="B52" s="10" t="s">
        <v>106</v>
      </c>
      <c r="C52" s="162" t="s">
        <v>15625</v>
      </c>
      <c r="D52" s="10">
        <v>10.0</v>
      </c>
      <c r="E52" s="10">
        <v>10.0</v>
      </c>
      <c r="F52" s="162" t="s">
        <v>113</v>
      </c>
      <c r="G52" s="163"/>
      <c r="H52" s="163"/>
      <c r="I52" s="163"/>
      <c r="J52" s="163"/>
      <c r="K52" s="163"/>
      <c r="L52" s="163"/>
      <c r="M52" s="163"/>
      <c r="N52" s="163"/>
      <c r="O52" s="163"/>
      <c r="P52" s="163"/>
      <c r="Q52" s="163"/>
      <c r="R52" s="163"/>
      <c r="S52" s="163"/>
      <c r="T52" s="163"/>
      <c r="U52" s="163"/>
      <c r="V52" s="163"/>
      <c r="W52" s="163"/>
      <c r="X52" s="163"/>
      <c r="Y52" s="163"/>
      <c r="Z52" s="163"/>
    </row>
    <row r="53" ht="11.25" customHeight="1">
      <c r="A53" s="162" t="s">
        <v>15627</v>
      </c>
      <c r="B53" s="10" t="s">
        <v>106</v>
      </c>
      <c r="C53" s="162" t="s">
        <v>15625</v>
      </c>
      <c r="D53" s="10">
        <v>10.0</v>
      </c>
      <c r="E53" s="10">
        <v>10.0</v>
      </c>
      <c r="F53" s="162" t="s">
        <v>113</v>
      </c>
      <c r="G53" s="163"/>
      <c r="H53" s="163"/>
      <c r="I53" s="163"/>
      <c r="J53" s="163"/>
      <c r="K53" s="163"/>
      <c r="L53" s="163"/>
      <c r="M53" s="163"/>
      <c r="N53" s="163"/>
      <c r="O53" s="163"/>
      <c r="P53" s="163"/>
      <c r="Q53" s="163"/>
      <c r="R53" s="163"/>
      <c r="S53" s="163"/>
      <c r="T53" s="163"/>
      <c r="U53" s="163"/>
      <c r="V53" s="163"/>
      <c r="W53" s="163"/>
      <c r="X53" s="163"/>
      <c r="Y53" s="163"/>
      <c r="Z53" s="163"/>
    </row>
    <row r="54" ht="11.25" customHeight="1">
      <c r="A54" s="162" t="s">
        <v>15628</v>
      </c>
      <c r="B54" s="10" t="s">
        <v>106</v>
      </c>
      <c r="C54" s="162" t="s">
        <v>15625</v>
      </c>
      <c r="D54" s="10">
        <v>10.0</v>
      </c>
      <c r="E54" s="10">
        <v>10.0</v>
      </c>
      <c r="F54" s="162" t="s">
        <v>113</v>
      </c>
      <c r="G54" s="163"/>
      <c r="H54" s="163"/>
      <c r="I54" s="163"/>
      <c r="J54" s="163"/>
      <c r="K54" s="163"/>
      <c r="L54" s="163"/>
      <c r="M54" s="163"/>
      <c r="N54" s="163"/>
      <c r="O54" s="163"/>
      <c r="P54" s="163"/>
      <c r="Q54" s="163"/>
      <c r="R54" s="163"/>
      <c r="S54" s="163"/>
      <c r="T54" s="163"/>
      <c r="U54" s="163"/>
      <c r="V54" s="163"/>
      <c r="W54" s="163"/>
      <c r="X54" s="163"/>
      <c r="Y54" s="163"/>
      <c r="Z54" s="163"/>
    </row>
    <row r="55" ht="11.25" customHeight="1">
      <c r="A55" s="162" t="s">
        <v>15629</v>
      </c>
      <c r="B55" s="10" t="s">
        <v>106</v>
      </c>
      <c r="C55" s="162" t="s">
        <v>15625</v>
      </c>
      <c r="D55" s="10">
        <v>10.0</v>
      </c>
      <c r="E55" s="10">
        <v>10.0</v>
      </c>
      <c r="F55" s="162" t="s">
        <v>113</v>
      </c>
      <c r="G55" s="163"/>
      <c r="H55" s="163"/>
      <c r="I55" s="163"/>
      <c r="J55" s="163"/>
      <c r="K55" s="163"/>
      <c r="L55" s="163"/>
      <c r="M55" s="163"/>
      <c r="N55" s="163"/>
      <c r="O55" s="163"/>
      <c r="P55" s="163"/>
      <c r="Q55" s="163"/>
      <c r="R55" s="163"/>
      <c r="S55" s="163"/>
      <c r="T55" s="163"/>
      <c r="U55" s="163"/>
      <c r="V55" s="163"/>
      <c r="W55" s="163"/>
      <c r="X55" s="163"/>
      <c r="Y55" s="163"/>
      <c r="Z55" s="163"/>
    </row>
    <row r="56" ht="11.25" customHeight="1">
      <c r="A56" s="162" t="s">
        <v>15630</v>
      </c>
      <c r="B56" s="10" t="s">
        <v>106</v>
      </c>
      <c r="C56" s="162" t="s">
        <v>15625</v>
      </c>
      <c r="D56" s="10">
        <v>10.0</v>
      </c>
      <c r="E56" s="10">
        <v>10.0</v>
      </c>
      <c r="F56" s="162" t="s">
        <v>113</v>
      </c>
      <c r="G56" s="163"/>
      <c r="H56" s="163"/>
      <c r="I56" s="163"/>
      <c r="J56" s="163"/>
      <c r="K56" s="163"/>
      <c r="L56" s="163"/>
      <c r="M56" s="163"/>
      <c r="N56" s="163"/>
      <c r="O56" s="163"/>
      <c r="P56" s="163"/>
      <c r="Q56" s="163"/>
      <c r="R56" s="163"/>
      <c r="S56" s="163"/>
      <c r="T56" s="163"/>
      <c r="U56" s="163"/>
      <c r="V56" s="163"/>
      <c r="W56" s="163"/>
      <c r="X56" s="163"/>
      <c r="Y56" s="163"/>
      <c r="Z56" s="163"/>
    </row>
    <row r="57" ht="11.25" customHeight="1">
      <c r="A57" s="162" t="s">
        <v>15631</v>
      </c>
      <c r="B57" s="10" t="s">
        <v>106</v>
      </c>
      <c r="C57" s="162" t="s">
        <v>15625</v>
      </c>
      <c r="D57" s="10">
        <v>10.0</v>
      </c>
      <c r="E57" s="10">
        <v>10.0</v>
      </c>
      <c r="F57" s="162" t="s">
        <v>113</v>
      </c>
      <c r="G57" s="163"/>
      <c r="H57" s="163"/>
      <c r="I57" s="163"/>
      <c r="J57" s="163"/>
      <c r="K57" s="163"/>
      <c r="L57" s="163"/>
      <c r="M57" s="163"/>
      <c r="N57" s="163"/>
      <c r="O57" s="163"/>
      <c r="P57" s="163"/>
      <c r="Q57" s="163"/>
      <c r="R57" s="163"/>
      <c r="S57" s="163"/>
      <c r="T57" s="163"/>
      <c r="U57" s="163"/>
      <c r="V57" s="163"/>
      <c r="W57" s="163"/>
      <c r="X57" s="163"/>
      <c r="Y57" s="163"/>
      <c r="Z57" s="163"/>
    </row>
    <row r="58" ht="11.25" customHeight="1">
      <c r="A58" s="162" t="s">
        <v>15632</v>
      </c>
      <c r="B58" s="10" t="s">
        <v>106</v>
      </c>
      <c r="C58" s="162" t="s">
        <v>15625</v>
      </c>
      <c r="D58" s="10">
        <v>10.0</v>
      </c>
      <c r="E58" s="10">
        <v>10.0</v>
      </c>
      <c r="F58" s="162" t="s">
        <v>113</v>
      </c>
      <c r="G58" s="163"/>
      <c r="H58" s="163"/>
      <c r="I58" s="163"/>
      <c r="J58" s="163"/>
      <c r="K58" s="163"/>
      <c r="L58" s="163"/>
      <c r="M58" s="163"/>
      <c r="N58" s="163"/>
      <c r="O58" s="163"/>
      <c r="P58" s="163"/>
      <c r="Q58" s="163"/>
      <c r="R58" s="163"/>
      <c r="S58" s="163"/>
      <c r="T58" s="163"/>
      <c r="U58" s="163"/>
      <c r="V58" s="163"/>
      <c r="W58" s="163"/>
      <c r="X58" s="163"/>
      <c r="Y58" s="163"/>
      <c r="Z58" s="163"/>
    </row>
    <row r="59" ht="11.25" customHeight="1">
      <c r="A59" s="162" t="s">
        <v>9701</v>
      </c>
      <c r="B59" s="10" t="s">
        <v>106</v>
      </c>
      <c r="C59" s="162" t="s">
        <v>15633</v>
      </c>
      <c r="D59" s="10">
        <v>10.0</v>
      </c>
      <c r="E59" s="10">
        <v>10.0</v>
      </c>
      <c r="F59" s="162" t="s">
        <v>112</v>
      </c>
      <c r="G59" s="163"/>
      <c r="H59" s="163"/>
      <c r="I59" s="163"/>
      <c r="J59" s="163"/>
      <c r="K59" s="163"/>
      <c r="L59" s="163"/>
      <c r="M59" s="163"/>
      <c r="N59" s="163"/>
      <c r="O59" s="163"/>
      <c r="P59" s="163"/>
      <c r="Q59" s="163"/>
      <c r="R59" s="163"/>
      <c r="S59" s="163"/>
      <c r="T59" s="163"/>
      <c r="U59" s="163"/>
      <c r="V59" s="163"/>
      <c r="W59" s="163"/>
      <c r="X59" s="163"/>
      <c r="Y59" s="163"/>
      <c r="Z59" s="163"/>
    </row>
    <row r="60" ht="11.25" customHeight="1">
      <c r="A60" s="162" t="s">
        <v>9701</v>
      </c>
      <c r="B60" s="10" t="s">
        <v>106</v>
      </c>
      <c r="C60" s="162" t="s">
        <v>15634</v>
      </c>
      <c r="D60" s="10">
        <v>10.0</v>
      </c>
      <c r="E60" s="10">
        <v>10.0</v>
      </c>
      <c r="F60" s="162" t="s">
        <v>112</v>
      </c>
      <c r="G60" s="163"/>
      <c r="H60" s="163"/>
      <c r="I60" s="163"/>
      <c r="J60" s="163"/>
      <c r="K60" s="163"/>
      <c r="L60" s="163"/>
      <c r="M60" s="163"/>
      <c r="N60" s="163"/>
      <c r="O60" s="163"/>
      <c r="P60" s="163"/>
      <c r="Q60" s="163"/>
      <c r="R60" s="163"/>
      <c r="S60" s="163"/>
      <c r="T60" s="163"/>
      <c r="U60" s="163"/>
      <c r="V60" s="163"/>
      <c r="W60" s="163"/>
      <c r="X60" s="163"/>
      <c r="Y60" s="163"/>
      <c r="Z60" s="163"/>
    </row>
    <row r="61" ht="11.25" customHeight="1">
      <c r="A61" s="162" t="s">
        <v>9701</v>
      </c>
      <c r="B61" s="10" t="s">
        <v>106</v>
      </c>
      <c r="C61" s="162" t="s">
        <v>15635</v>
      </c>
      <c r="D61" s="10">
        <v>10.0</v>
      </c>
      <c r="E61" s="10">
        <v>10.0</v>
      </c>
      <c r="F61" s="162" t="s">
        <v>112</v>
      </c>
      <c r="G61" s="163"/>
      <c r="H61" s="163"/>
      <c r="I61" s="163"/>
      <c r="J61" s="163"/>
      <c r="K61" s="163"/>
      <c r="L61" s="163"/>
      <c r="M61" s="163"/>
      <c r="N61" s="163"/>
      <c r="O61" s="163"/>
      <c r="P61" s="163"/>
      <c r="Q61" s="163"/>
      <c r="R61" s="163"/>
      <c r="S61" s="163"/>
      <c r="T61" s="163"/>
      <c r="U61" s="163"/>
      <c r="V61" s="163"/>
      <c r="W61" s="163"/>
      <c r="X61" s="163"/>
      <c r="Y61" s="163"/>
      <c r="Z61" s="163"/>
    </row>
    <row r="62" ht="11.25" customHeight="1">
      <c r="A62" s="162" t="s">
        <v>9701</v>
      </c>
      <c r="B62" s="10" t="s">
        <v>106</v>
      </c>
      <c r="C62" s="162" t="s">
        <v>15636</v>
      </c>
      <c r="D62" s="10">
        <v>10.0</v>
      </c>
      <c r="E62" s="10">
        <v>10.0</v>
      </c>
      <c r="F62" s="162" t="s">
        <v>112</v>
      </c>
      <c r="G62" s="163"/>
      <c r="H62" s="163"/>
      <c r="I62" s="163"/>
      <c r="J62" s="163"/>
      <c r="K62" s="163"/>
      <c r="L62" s="163"/>
      <c r="M62" s="163"/>
      <c r="N62" s="163"/>
      <c r="O62" s="163"/>
      <c r="P62" s="163"/>
      <c r="Q62" s="163"/>
      <c r="R62" s="163"/>
      <c r="S62" s="163"/>
      <c r="T62" s="163"/>
      <c r="U62" s="163"/>
      <c r="V62" s="163"/>
      <c r="W62" s="163"/>
      <c r="X62" s="163"/>
      <c r="Y62" s="163"/>
      <c r="Z62" s="163"/>
    </row>
    <row r="63" ht="11.25" customHeight="1">
      <c r="A63" s="162" t="s">
        <v>9701</v>
      </c>
      <c r="B63" s="10" t="s">
        <v>106</v>
      </c>
      <c r="C63" s="162" t="s">
        <v>15637</v>
      </c>
      <c r="D63" s="10">
        <v>10.0</v>
      </c>
      <c r="E63" s="10">
        <v>10.0</v>
      </c>
      <c r="F63" s="162" t="s">
        <v>112</v>
      </c>
      <c r="G63" s="163"/>
      <c r="H63" s="163"/>
      <c r="I63" s="163"/>
      <c r="J63" s="163"/>
      <c r="K63" s="163"/>
      <c r="L63" s="163"/>
      <c r="M63" s="163"/>
      <c r="N63" s="163"/>
      <c r="O63" s="163"/>
      <c r="P63" s="163"/>
      <c r="Q63" s="163"/>
      <c r="R63" s="163"/>
      <c r="S63" s="163"/>
      <c r="T63" s="163"/>
      <c r="U63" s="163"/>
      <c r="V63" s="163"/>
      <c r="W63" s="163"/>
      <c r="X63" s="163"/>
      <c r="Y63" s="163"/>
      <c r="Z63" s="163"/>
    </row>
    <row r="64" ht="11.25" customHeight="1">
      <c r="A64" s="162" t="s">
        <v>9795</v>
      </c>
      <c r="B64" s="10" t="s">
        <v>141</v>
      </c>
      <c r="C64" s="162" t="s">
        <v>15638</v>
      </c>
      <c r="D64" s="10">
        <v>60.0</v>
      </c>
      <c r="E64" s="10">
        <v>60.0</v>
      </c>
      <c r="F64" s="162" t="s">
        <v>9795</v>
      </c>
      <c r="G64" s="163"/>
      <c r="H64" s="163"/>
      <c r="I64" s="163"/>
      <c r="J64" s="163"/>
      <c r="K64" s="163"/>
      <c r="L64" s="163"/>
      <c r="M64" s="163"/>
      <c r="N64" s="163"/>
      <c r="O64" s="163"/>
      <c r="P64" s="163"/>
      <c r="Q64" s="163"/>
      <c r="R64" s="163"/>
      <c r="S64" s="163"/>
      <c r="T64" s="163"/>
      <c r="U64" s="163"/>
      <c r="V64" s="163"/>
      <c r="W64" s="163"/>
      <c r="X64" s="163"/>
      <c r="Y64" s="163"/>
      <c r="Z64" s="163"/>
    </row>
    <row r="65" ht="11.25" customHeight="1">
      <c r="A65" s="162" t="s">
        <v>142</v>
      </c>
      <c r="B65" s="10" t="s">
        <v>1022</v>
      </c>
      <c r="C65" s="162" t="s">
        <v>15639</v>
      </c>
      <c r="D65" s="10">
        <v>60.0</v>
      </c>
      <c r="E65" s="10">
        <v>60.0</v>
      </c>
      <c r="F65" s="162" t="s">
        <v>142</v>
      </c>
      <c r="G65" s="163"/>
      <c r="H65" s="163"/>
      <c r="I65" s="163"/>
      <c r="J65" s="163"/>
      <c r="K65" s="163"/>
      <c r="L65" s="163"/>
      <c r="M65" s="163"/>
      <c r="N65" s="163"/>
      <c r="O65" s="163"/>
      <c r="P65" s="163"/>
      <c r="Q65" s="163"/>
      <c r="R65" s="163"/>
      <c r="S65" s="163"/>
      <c r="T65" s="163"/>
      <c r="U65" s="163"/>
      <c r="V65" s="163"/>
      <c r="W65" s="163"/>
      <c r="X65" s="163"/>
      <c r="Y65" s="163"/>
      <c r="Z65" s="163"/>
    </row>
    <row r="66" ht="11.25" customHeight="1">
      <c r="A66" s="162" t="s">
        <v>160</v>
      </c>
      <c r="B66" s="10" t="s">
        <v>141</v>
      </c>
      <c r="C66" s="162" t="s">
        <v>15640</v>
      </c>
      <c r="D66" s="10">
        <v>10.0</v>
      </c>
      <c r="E66" s="10">
        <v>10.0</v>
      </c>
      <c r="F66" s="162" t="s">
        <v>160</v>
      </c>
      <c r="G66" s="163"/>
      <c r="H66" s="163"/>
      <c r="I66" s="163"/>
      <c r="J66" s="163"/>
      <c r="K66" s="163"/>
      <c r="L66" s="163"/>
      <c r="M66" s="163"/>
      <c r="N66" s="163"/>
      <c r="O66" s="163"/>
      <c r="P66" s="163"/>
      <c r="Q66" s="163"/>
      <c r="R66" s="163"/>
      <c r="S66" s="163"/>
      <c r="T66" s="163"/>
      <c r="U66" s="163"/>
      <c r="V66" s="163"/>
      <c r="W66" s="163"/>
      <c r="X66" s="163"/>
      <c r="Y66" s="163"/>
      <c r="Z66" s="163"/>
    </row>
    <row r="67" ht="11.25" customHeight="1">
      <c r="A67" s="162" t="s">
        <v>160</v>
      </c>
      <c r="B67" s="10" t="s">
        <v>141</v>
      </c>
      <c r="C67" s="162" t="s">
        <v>15641</v>
      </c>
      <c r="D67" s="10">
        <v>10.0</v>
      </c>
      <c r="E67" s="10">
        <v>10.0</v>
      </c>
      <c r="F67" s="162" t="s">
        <v>160</v>
      </c>
      <c r="G67" s="163"/>
      <c r="H67" s="163"/>
      <c r="I67" s="163"/>
      <c r="J67" s="163"/>
      <c r="K67" s="163"/>
      <c r="L67" s="163"/>
      <c r="M67" s="163"/>
      <c r="N67" s="163"/>
      <c r="O67" s="163"/>
      <c r="P67" s="163"/>
      <c r="Q67" s="163"/>
      <c r="R67" s="163"/>
      <c r="S67" s="163"/>
      <c r="T67" s="163"/>
      <c r="U67" s="163"/>
      <c r="V67" s="163"/>
      <c r="W67" s="163"/>
      <c r="X67" s="163"/>
      <c r="Y67" s="163"/>
      <c r="Z67" s="163"/>
    </row>
    <row r="68" ht="11.25" customHeight="1">
      <c r="A68" s="162" t="s">
        <v>160</v>
      </c>
      <c r="B68" s="10" t="s">
        <v>141</v>
      </c>
      <c r="C68" s="162" t="s">
        <v>15641</v>
      </c>
      <c r="D68" s="10">
        <v>10.0</v>
      </c>
      <c r="E68" s="10">
        <v>10.0</v>
      </c>
      <c r="F68" s="162" t="s">
        <v>160</v>
      </c>
      <c r="G68" s="163"/>
      <c r="H68" s="163"/>
      <c r="I68" s="163"/>
      <c r="J68" s="163"/>
      <c r="K68" s="163"/>
      <c r="L68" s="163"/>
      <c r="M68" s="163"/>
      <c r="N68" s="163"/>
      <c r="O68" s="163"/>
      <c r="P68" s="163"/>
      <c r="Q68" s="163"/>
      <c r="R68" s="163"/>
      <c r="S68" s="163"/>
      <c r="T68" s="163"/>
      <c r="U68" s="163"/>
      <c r="V68" s="163"/>
      <c r="W68" s="163"/>
      <c r="X68" s="163"/>
      <c r="Y68" s="163"/>
      <c r="Z68" s="163"/>
    </row>
    <row r="69" ht="11.25" customHeight="1">
      <c r="A69" s="162" t="s">
        <v>160</v>
      </c>
      <c r="B69" s="10" t="s">
        <v>141</v>
      </c>
      <c r="C69" s="162" t="s">
        <v>15641</v>
      </c>
      <c r="D69" s="10">
        <v>10.0</v>
      </c>
      <c r="E69" s="10">
        <v>10.0</v>
      </c>
      <c r="F69" s="162" t="s">
        <v>160</v>
      </c>
      <c r="G69" s="163"/>
      <c r="H69" s="163"/>
      <c r="I69" s="163"/>
      <c r="J69" s="163"/>
      <c r="K69" s="163"/>
      <c r="L69" s="163"/>
      <c r="M69" s="163"/>
      <c r="N69" s="163"/>
      <c r="O69" s="163"/>
      <c r="P69" s="163"/>
      <c r="Q69" s="163"/>
      <c r="R69" s="163"/>
      <c r="S69" s="163"/>
      <c r="T69" s="163"/>
      <c r="U69" s="163"/>
      <c r="V69" s="163"/>
      <c r="W69" s="163"/>
      <c r="X69" s="163"/>
      <c r="Y69" s="163"/>
      <c r="Z69" s="163"/>
    </row>
    <row r="70" ht="11.25" customHeight="1">
      <c r="A70" s="162" t="s">
        <v>148</v>
      </c>
      <c r="B70" s="10" t="s">
        <v>9867</v>
      </c>
      <c r="C70" s="162" t="s">
        <v>15639</v>
      </c>
      <c r="D70" s="10">
        <v>60.0</v>
      </c>
      <c r="E70" s="10">
        <v>60.0</v>
      </c>
      <c r="F70" s="162" t="s">
        <v>148</v>
      </c>
      <c r="G70" s="163"/>
      <c r="H70" s="163"/>
      <c r="I70" s="163"/>
      <c r="J70" s="163"/>
      <c r="K70" s="163"/>
      <c r="L70" s="163"/>
      <c r="M70" s="163"/>
      <c r="N70" s="163"/>
      <c r="O70" s="163"/>
      <c r="P70" s="163"/>
      <c r="Q70" s="163"/>
      <c r="R70" s="163"/>
      <c r="S70" s="163"/>
      <c r="T70" s="163"/>
      <c r="U70" s="163"/>
      <c r="V70" s="163"/>
      <c r="W70" s="163"/>
      <c r="X70" s="163"/>
      <c r="Y70" s="163"/>
      <c r="Z70" s="163"/>
    </row>
    <row r="71" ht="11.25" customHeight="1">
      <c r="A71" s="162" t="s">
        <v>109</v>
      </c>
      <c r="B71" s="10" t="s">
        <v>106</v>
      </c>
      <c r="C71" s="162" t="s">
        <v>15642</v>
      </c>
      <c r="D71" s="10">
        <v>100.0</v>
      </c>
      <c r="E71" s="10">
        <v>100.0</v>
      </c>
      <c r="F71" s="162" t="s">
        <v>109</v>
      </c>
      <c r="G71" s="163"/>
      <c r="H71" s="163"/>
      <c r="I71" s="163"/>
      <c r="J71" s="163"/>
      <c r="K71" s="163"/>
      <c r="L71" s="163"/>
      <c r="M71" s="163"/>
      <c r="N71" s="163"/>
      <c r="O71" s="163"/>
      <c r="P71" s="163"/>
      <c r="Q71" s="163"/>
      <c r="R71" s="163"/>
      <c r="S71" s="163"/>
      <c r="T71" s="163"/>
      <c r="U71" s="163"/>
      <c r="V71" s="163"/>
      <c r="W71" s="163"/>
      <c r="X71" s="163"/>
      <c r="Y71" s="163"/>
      <c r="Z71" s="163"/>
    </row>
    <row r="72" ht="11.25" customHeight="1">
      <c r="A72" s="162" t="s">
        <v>57</v>
      </c>
      <c r="B72" s="10" t="s">
        <v>52</v>
      </c>
      <c r="C72" s="162" t="s">
        <v>15643</v>
      </c>
      <c r="D72" s="10">
        <v>10.0</v>
      </c>
      <c r="E72" s="10">
        <v>10.0</v>
      </c>
      <c r="F72" s="162" t="s">
        <v>57</v>
      </c>
      <c r="G72" s="163"/>
      <c r="H72" s="163"/>
      <c r="I72" s="163"/>
      <c r="J72" s="163"/>
      <c r="K72" s="163"/>
      <c r="L72" s="163"/>
      <c r="M72" s="163"/>
      <c r="N72" s="163"/>
      <c r="O72" s="163"/>
      <c r="P72" s="163"/>
      <c r="Q72" s="163"/>
      <c r="R72" s="163"/>
      <c r="S72" s="163"/>
      <c r="T72" s="163"/>
      <c r="U72" s="163"/>
      <c r="V72" s="163"/>
      <c r="W72" s="163"/>
      <c r="X72" s="163"/>
      <c r="Y72" s="163"/>
      <c r="Z72" s="163"/>
    </row>
    <row r="73" ht="11.25" customHeight="1">
      <c r="A73" s="162" t="s">
        <v>12031</v>
      </c>
      <c r="B73" s="10" t="s">
        <v>52</v>
      </c>
      <c r="C73" s="162" t="s">
        <v>15644</v>
      </c>
      <c r="D73" s="10">
        <v>8.0</v>
      </c>
      <c r="E73" s="10">
        <v>8.0</v>
      </c>
      <c r="F73" s="162" t="s">
        <v>3487</v>
      </c>
      <c r="G73" s="163"/>
      <c r="H73" s="163"/>
      <c r="I73" s="163"/>
      <c r="J73" s="163"/>
      <c r="K73" s="163"/>
      <c r="L73" s="163"/>
      <c r="M73" s="163"/>
      <c r="N73" s="163"/>
      <c r="O73" s="163"/>
      <c r="P73" s="163"/>
      <c r="Q73" s="163"/>
      <c r="R73" s="163"/>
      <c r="S73" s="163"/>
      <c r="T73" s="163"/>
      <c r="U73" s="163"/>
      <c r="V73" s="163"/>
      <c r="W73" s="163"/>
      <c r="X73" s="163"/>
      <c r="Y73" s="163"/>
      <c r="Z73" s="163"/>
    </row>
    <row r="74" ht="11.25" customHeight="1">
      <c r="A74" s="162" t="s">
        <v>12688</v>
      </c>
      <c r="B74" s="10" t="s">
        <v>177</v>
      </c>
      <c r="C74" s="162" t="s">
        <v>15621</v>
      </c>
      <c r="D74" s="10">
        <v>60.0</v>
      </c>
      <c r="E74" s="10">
        <v>60.0</v>
      </c>
      <c r="F74" s="162" t="s">
        <v>176</v>
      </c>
      <c r="G74" s="163"/>
      <c r="H74" s="163"/>
      <c r="I74" s="163"/>
      <c r="J74" s="163"/>
      <c r="K74" s="163"/>
      <c r="L74" s="163"/>
      <c r="M74" s="163"/>
      <c r="N74" s="163"/>
      <c r="O74" s="163"/>
      <c r="P74" s="163"/>
      <c r="Q74" s="163"/>
      <c r="R74" s="163"/>
      <c r="S74" s="163"/>
      <c r="T74" s="163"/>
      <c r="U74" s="163"/>
      <c r="V74" s="163"/>
      <c r="W74" s="163"/>
      <c r="X74" s="163"/>
      <c r="Y74" s="163"/>
      <c r="Z74" s="163"/>
    </row>
    <row r="75" ht="11.25" customHeight="1">
      <c r="A75" s="162" t="s">
        <v>11534</v>
      </c>
      <c r="B75" s="10" t="s">
        <v>52</v>
      </c>
      <c r="C75" s="162" t="s">
        <v>15645</v>
      </c>
      <c r="D75" s="10">
        <v>60.0</v>
      </c>
      <c r="E75" s="10">
        <v>60.0</v>
      </c>
      <c r="F75" s="162" t="s">
        <v>1599</v>
      </c>
      <c r="G75" s="163"/>
      <c r="H75" s="163"/>
      <c r="I75" s="163"/>
      <c r="J75" s="163"/>
      <c r="K75" s="163"/>
      <c r="L75" s="163"/>
      <c r="M75" s="163"/>
      <c r="N75" s="163"/>
      <c r="O75" s="163"/>
      <c r="P75" s="163"/>
      <c r="Q75" s="163"/>
      <c r="R75" s="163"/>
      <c r="S75" s="163"/>
      <c r="T75" s="163"/>
      <c r="U75" s="163"/>
      <c r="V75" s="163"/>
      <c r="W75" s="163"/>
      <c r="X75" s="163"/>
      <c r="Y75" s="163"/>
      <c r="Z75" s="163"/>
    </row>
    <row r="76" ht="11.25" customHeight="1">
      <c r="A76" s="162" t="s">
        <v>11534</v>
      </c>
      <c r="B76" s="10" t="s">
        <v>52</v>
      </c>
      <c r="C76" s="162" t="s">
        <v>15646</v>
      </c>
      <c r="D76" s="10">
        <v>30.0</v>
      </c>
      <c r="E76" s="10">
        <v>30.0</v>
      </c>
      <c r="F76" s="162" t="s">
        <v>1599</v>
      </c>
      <c r="G76" s="163"/>
      <c r="H76" s="163"/>
      <c r="I76" s="163"/>
      <c r="J76" s="163"/>
      <c r="K76" s="163"/>
      <c r="L76" s="163"/>
      <c r="M76" s="163"/>
      <c r="N76" s="163"/>
      <c r="O76" s="163"/>
      <c r="P76" s="163"/>
      <c r="Q76" s="163"/>
      <c r="R76" s="163"/>
      <c r="S76" s="163"/>
      <c r="T76" s="163"/>
      <c r="U76" s="163"/>
      <c r="V76" s="163"/>
      <c r="W76" s="163"/>
      <c r="X76" s="163"/>
      <c r="Y76" s="163"/>
      <c r="Z76" s="163"/>
    </row>
    <row r="77" ht="11.25" customHeight="1">
      <c r="A77" s="162" t="s">
        <v>11670</v>
      </c>
      <c r="B77" s="10" t="s">
        <v>52</v>
      </c>
      <c r="C77" s="162" t="s">
        <v>15647</v>
      </c>
      <c r="D77" s="10">
        <v>10.0</v>
      </c>
      <c r="E77" s="10">
        <v>10.0</v>
      </c>
      <c r="F77" s="162" t="s">
        <v>76</v>
      </c>
      <c r="G77" s="163"/>
      <c r="H77" s="163"/>
      <c r="I77" s="163"/>
      <c r="J77" s="163"/>
      <c r="K77" s="163"/>
      <c r="L77" s="163"/>
      <c r="M77" s="163"/>
      <c r="N77" s="163"/>
      <c r="O77" s="163"/>
      <c r="P77" s="163"/>
      <c r="Q77" s="163"/>
      <c r="R77" s="163"/>
      <c r="S77" s="163"/>
      <c r="T77" s="163"/>
      <c r="U77" s="163"/>
      <c r="V77" s="163"/>
      <c r="W77" s="163"/>
      <c r="X77" s="163"/>
      <c r="Y77" s="163"/>
      <c r="Z77" s="163"/>
    </row>
    <row r="78" ht="11.25" customHeight="1">
      <c r="A78" s="162" t="s">
        <v>11670</v>
      </c>
      <c r="B78" s="10" t="s">
        <v>52</v>
      </c>
      <c r="C78" s="162" t="s">
        <v>15648</v>
      </c>
      <c r="D78" s="10">
        <v>10.0</v>
      </c>
      <c r="E78" s="10">
        <v>10.0</v>
      </c>
      <c r="F78" s="162" t="s">
        <v>76</v>
      </c>
      <c r="G78" s="163"/>
      <c r="H78" s="163"/>
      <c r="I78" s="163"/>
      <c r="J78" s="163"/>
      <c r="K78" s="163"/>
      <c r="L78" s="163"/>
      <c r="M78" s="163"/>
      <c r="N78" s="163"/>
      <c r="O78" s="163"/>
      <c r="P78" s="163"/>
      <c r="Q78" s="163"/>
      <c r="R78" s="163"/>
      <c r="S78" s="163"/>
      <c r="T78" s="163"/>
      <c r="U78" s="163"/>
      <c r="V78" s="163"/>
      <c r="W78" s="163"/>
      <c r="X78" s="163"/>
      <c r="Y78" s="163"/>
      <c r="Z78" s="163"/>
    </row>
    <row r="79" ht="11.25" customHeight="1">
      <c r="A79" s="162" t="s">
        <v>11670</v>
      </c>
      <c r="B79" s="10" t="s">
        <v>52</v>
      </c>
      <c r="C79" s="162" t="s">
        <v>15649</v>
      </c>
      <c r="D79" s="10">
        <v>10.0</v>
      </c>
      <c r="E79" s="10">
        <v>10.0</v>
      </c>
      <c r="F79" s="162" t="s">
        <v>76</v>
      </c>
      <c r="G79" s="163"/>
      <c r="H79" s="163"/>
      <c r="I79" s="163"/>
      <c r="J79" s="163"/>
      <c r="K79" s="163"/>
      <c r="L79" s="163"/>
      <c r="M79" s="163"/>
      <c r="N79" s="163"/>
      <c r="O79" s="163"/>
      <c r="P79" s="163"/>
      <c r="Q79" s="163"/>
      <c r="R79" s="163"/>
      <c r="S79" s="163"/>
      <c r="T79" s="163"/>
      <c r="U79" s="163"/>
      <c r="V79" s="163"/>
      <c r="W79" s="163"/>
      <c r="X79" s="163"/>
      <c r="Y79" s="163"/>
      <c r="Z79" s="163"/>
    </row>
    <row r="80" ht="11.25" customHeight="1">
      <c r="A80" s="162" t="s">
        <v>11670</v>
      </c>
      <c r="B80" s="10" t="s">
        <v>52</v>
      </c>
      <c r="C80" s="162" t="s">
        <v>15650</v>
      </c>
      <c r="D80" s="10">
        <v>10.0</v>
      </c>
      <c r="E80" s="10">
        <v>10.0</v>
      </c>
      <c r="F80" s="162" t="s">
        <v>76</v>
      </c>
      <c r="G80" s="163"/>
      <c r="H80" s="163"/>
      <c r="I80" s="163"/>
      <c r="J80" s="163"/>
      <c r="K80" s="163"/>
      <c r="L80" s="163"/>
      <c r="M80" s="163"/>
      <c r="N80" s="163"/>
      <c r="O80" s="163"/>
      <c r="P80" s="163"/>
      <c r="Q80" s="163"/>
      <c r="R80" s="163"/>
      <c r="S80" s="163"/>
      <c r="T80" s="163"/>
      <c r="U80" s="163"/>
      <c r="V80" s="163"/>
      <c r="W80" s="163"/>
      <c r="X80" s="163"/>
      <c r="Y80" s="163"/>
      <c r="Z80" s="163"/>
    </row>
    <row r="81" ht="11.25" customHeight="1">
      <c r="A81" s="162" t="s">
        <v>11670</v>
      </c>
      <c r="B81" s="10" t="s">
        <v>52</v>
      </c>
      <c r="C81" s="162" t="s">
        <v>15651</v>
      </c>
      <c r="D81" s="10">
        <v>10.0</v>
      </c>
      <c r="E81" s="10">
        <v>10.0</v>
      </c>
      <c r="F81" s="162" t="s">
        <v>76</v>
      </c>
      <c r="G81" s="163"/>
      <c r="H81" s="163"/>
      <c r="I81" s="163"/>
      <c r="J81" s="163"/>
      <c r="K81" s="163"/>
      <c r="L81" s="163"/>
      <c r="M81" s="163"/>
      <c r="N81" s="163"/>
      <c r="O81" s="163"/>
      <c r="P81" s="163"/>
      <c r="Q81" s="163"/>
      <c r="R81" s="163"/>
      <c r="S81" s="163"/>
      <c r="T81" s="163"/>
      <c r="U81" s="163"/>
      <c r="V81" s="163"/>
      <c r="W81" s="163"/>
      <c r="X81" s="163"/>
      <c r="Y81" s="163"/>
      <c r="Z81" s="163"/>
    </row>
    <row r="82" ht="11.25" customHeight="1">
      <c r="A82" s="162" t="s">
        <v>11670</v>
      </c>
      <c r="B82" s="10" t="s">
        <v>52</v>
      </c>
      <c r="C82" s="162" t="s">
        <v>15652</v>
      </c>
      <c r="D82" s="10">
        <v>10.0</v>
      </c>
      <c r="E82" s="10">
        <v>10.0</v>
      </c>
      <c r="F82" s="162" t="s">
        <v>76</v>
      </c>
      <c r="G82" s="163"/>
      <c r="H82" s="163"/>
      <c r="I82" s="163"/>
      <c r="J82" s="163"/>
      <c r="K82" s="163"/>
      <c r="L82" s="163"/>
      <c r="M82" s="163"/>
      <c r="N82" s="163"/>
      <c r="O82" s="163"/>
      <c r="P82" s="163"/>
      <c r="Q82" s="163"/>
      <c r="R82" s="163"/>
      <c r="S82" s="163"/>
      <c r="T82" s="163"/>
      <c r="U82" s="163"/>
      <c r="V82" s="163"/>
      <c r="W82" s="163"/>
      <c r="X82" s="163"/>
      <c r="Y82" s="163"/>
      <c r="Z82" s="163"/>
    </row>
    <row r="83" ht="11.25" customHeight="1">
      <c r="A83" s="162" t="s">
        <v>11670</v>
      </c>
      <c r="B83" s="10" t="s">
        <v>52</v>
      </c>
      <c r="C83" s="162" t="s">
        <v>15653</v>
      </c>
      <c r="D83" s="10">
        <v>10.0</v>
      </c>
      <c r="E83" s="10">
        <v>10.0</v>
      </c>
      <c r="F83" s="162" t="s">
        <v>76</v>
      </c>
      <c r="G83" s="163"/>
      <c r="H83" s="163"/>
      <c r="I83" s="163"/>
      <c r="J83" s="163"/>
      <c r="K83" s="163"/>
      <c r="L83" s="163"/>
      <c r="M83" s="163"/>
      <c r="N83" s="163"/>
      <c r="O83" s="163"/>
      <c r="P83" s="163"/>
      <c r="Q83" s="163"/>
      <c r="R83" s="163"/>
      <c r="S83" s="163"/>
      <c r="T83" s="163"/>
      <c r="U83" s="163"/>
      <c r="V83" s="163"/>
      <c r="W83" s="163"/>
      <c r="X83" s="163"/>
      <c r="Y83" s="163"/>
      <c r="Z83" s="163"/>
    </row>
    <row r="84" ht="11.25" customHeight="1">
      <c r="A84" s="162" t="s">
        <v>11670</v>
      </c>
      <c r="B84" s="10" t="s">
        <v>52</v>
      </c>
      <c r="C84" s="162" t="s">
        <v>15654</v>
      </c>
      <c r="D84" s="10">
        <v>10.0</v>
      </c>
      <c r="E84" s="10">
        <v>10.0</v>
      </c>
      <c r="F84" s="162" t="s">
        <v>76</v>
      </c>
      <c r="G84" s="163"/>
      <c r="H84" s="163"/>
      <c r="I84" s="163"/>
      <c r="J84" s="163"/>
      <c r="K84" s="163"/>
      <c r="L84" s="163"/>
      <c r="M84" s="163"/>
      <c r="N84" s="163"/>
      <c r="O84" s="163"/>
      <c r="P84" s="163"/>
      <c r="Q84" s="163"/>
      <c r="R84" s="163"/>
      <c r="S84" s="163"/>
      <c r="T84" s="163"/>
      <c r="U84" s="163"/>
      <c r="V84" s="163"/>
      <c r="W84" s="163"/>
      <c r="X84" s="163"/>
      <c r="Y84" s="163"/>
      <c r="Z84" s="163"/>
    </row>
    <row r="85" ht="11.25" customHeight="1">
      <c r="A85" s="162" t="s">
        <v>11670</v>
      </c>
      <c r="B85" s="10" t="s">
        <v>52</v>
      </c>
      <c r="C85" s="162" t="s">
        <v>15655</v>
      </c>
      <c r="D85" s="10">
        <v>10.0</v>
      </c>
      <c r="E85" s="10">
        <v>10.0</v>
      </c>
      <c r="F85" s="162" t="s">
        <v>76</v>
      </c>
      <c r="G85" s="163"/>
      <c r="H85" s="163"/>
      <c r="I85" s="163"/>
      <c r="J85" s="163"/>
      <c r="K85" s="163"/>
      <c r="L85" s="163"/>
      <c r="M85" s="163"/>
      <c r="N85" s="163"/>
      <c r="O85" s="163"/>
      <c r="P85" s="163"/>
      <c r="Q85" s="163"/>
      <c r="R85" s="163"/>
      <c r="S85" s="163"/>
      <c r="T85" s="163"/>
      <c r="U85" s="163"/>
      <c r="V85" s="163"/>
      <c r="W85" s="163"/>
      <c r="X85" s="163"/>
      <c r="Y85" s="163"/>
      <c r="Z85" s="163"/>
    </row>
    <row r="86" ht="11.25" customHeight="1">
      <c r="A86" s="162" t="s">
        <v>11670</v>
      </c>
      <c r="B86" s="10" t="s">
        <v>52</v>
      </c>
      <c r="C86" s="162" t="s">
        <v>15656</v>
      </c>
      <c r="D86" s="10">
        <v>10.0</v>
      </c>
      <c r="E86" s="10">
        <v>10.0</v>
      </c>
      <c r="F86" s="162" t="s">
        <v>76</v>
      </c>
      <c r="G86" s="163"/>
      <c r="H86" s="163"/>
      <c r="I86" s="163"/>
      <c r="J86" s="163"/>
      <c r="K86" s="163"/>
      <c r="L86" s="163"/>
      <c r="M86" s="163"/>
      <c r="N86" s="163"/>
      <c r="O86" s="163"/>
      <c r="P86" s="163"/>
      <c r="Q86" s="163"/>
      <c r="R86" s="163"/>
      <c r="S86" s="163"/>
      <c r="T86" s="163"/>
      <c r="U86" s="163"/>
      <c r="V86" s="163"/>
      <c r="W86" s="163"/>
      <c r="X86" s="163"/>
      <c r="Y86" s="163"/>
      <c r="Z86" s="163"/>
    </row>
    <row r="87" ht="11.25" customHeight="1">
      <c r="A87" s="162" t="s">
        <v>11670</v>
      </c>
      <c r="B87" s="10" t="s">
        <v>52</v>
      </c>
      <c r="C87" s="162" t="s">
        <v>15657</v>
      </c>
      <c r="D87" s="10">
        <v>10.0</v>
      </c>
      <c r="E87" s="10">
        <v>10.0</v>
      </c>
      <c r="F87" s="162" t="s">
        <v>76</v>
      </c>
      <c r="G87" s="163"/>
      <c r="H87" s="163"/>
      <c r="I87" s="163"/>
      <c r="J87" s="163"/>
      <c r="K87" s="163"/>
      <c r="L87" s="163"/>
      <c r="M87" s="163"/>
      <c r="N87" s="163"/>
      <c r="O87" s="163"/>
      <c r="P87" s="163"/>
      <c r="Q87" s="163"/>
      <c r="R87" s="163"/>
      <c r="S87" s="163"/>
      <c r="T87" s="163"/>
      <c r="U87" s="163"/>
      <c r="V87" s="163"/>
      <c r="W87" s="163"/>
      <c r="X87" s="163"/>
      <c r="Y87" s="163"/>
      <c r="Z87" s="163"/>
    </row>
    <row r="88" ht="11.25" customHeight="1">
      <c r="A88" s="162" t="s">
        <v>11670</v>
      </c>
      <c r="B88" s="10" t="s">
        <v>52</v>
      </c>
      <c r="C88" s="162" t="s">
        <v>15658</v>
      </c>
      <c r="D88" s="10">
        <v>10.0</v>
      </c>
      <c r="E88" s="10">
        <v>10.0</v>
      </c>
      <c r="F88" s="162" t="s">
        <v>76</v>
      </c>
      <c r="G88" s="163"/>
      <c r="H88" s="163"/>
      <c r="I88" s="163"/>
      <c r="J88" s="163"/>
      <c r="K88" s="163"/>
      <c r="L88" s="163"/>
      <c r="M88" s="163"/>
      <c r="N88" s="163"/>
      <c r="O88" s="163"/>
      <c r="P88" s="163"/>
      <c r="Q88" s="163"/>
      <c r="R88" s="163"/>
      <c r="S88" s="163"/>
      <c r="T88" s="163"/>
      <c r="U88" s="163"/>
      <c r="V88" s="163"/>
      <c r="W88" s="163"/>
      <c r="X88" s="163"/>
      <c r="Y88" s="163"/>
      <c r="Z88" s="163"/>
    </row>
    <row r="89" ht="11.25" customHeight="1">
      <c r="A89" s="162" t="s">
        <v>11670</v>
      </c>
      <c r="B89" s="10" t="s">
        <v>52</v>
      </c>
      <c r="C89" s="162" t="s">
        <v>15659</v>
      </c>
      <c r="D89" s="10">
        <v>10.0</v>
      </c>
      <c r="E89" s="10">
        <v>10.0</v>
      </c>
      <c r="F89" s="162" t="s">
        <v>76</v>
      </c>
      <c r="G89" s="163"/>
      <c r="H89" s="163"/>
      <c r="I89" s="163"/>
      <c r="J89" s="163"/>
      <c r="K89" s="163"/>
      <c r="L89" s="163"/>
      <c r="M89" s="163"/>
      <c r="N89" s="163"/>
      <c r="O89" s="163"/>
      <c r="P89" s="163"/>
      <c r="Q89" s="163"/>
      <c r="R89" s="163"/>
      <c r="S89" s="163"/>
      <c r="T89" s="163"/>
      <c r="U89" s="163"/>
      <c r="V89" s="163"/>
      <c r="W89" s="163"/>
      <c r="X89" s="163"/>
      <c r="Y89" s="163"/>
      <c r="Z89" s="163"/>
    </row>
    <row r="90" ht="11.25" customHeight="1">
      <c r="A90" s="162" t="s">
        <v>11670</v>
      </c>
      <c r="B90" s="10" t="s">
        <v>52</v>
      </c>
      <c r="C90" s="162" t="s">
        <v>15660</v>
      </c>
      <c r="D90" s="10">
        <v>10.0</v>
      </c>
      <c r="E90" s="10">
        <v>10.0</v>
      </c>
      <c r="F90" s="162" t="s">
        <v>76</v>
      </c>
      <c r="G90" s="163"/>
      <c r="H90" s="163"/>
      <c r="I90" s="163"/>
      <c r="J90" s="163"/>
      <c r="K90" s="163"/>
      <c r="L90" s="163"/>
      <c r="M90" s="163"/>
      <c r="N90" s="163"/>
      <c r="O90" s="163"/>
      <c r="P90" s="163"/>
      <c r="Q90" s="163"/>
      <c r="R90" s="163"/>
      <c r="S90" s="163"/>
      <c r="T90" s="163"/>
      <c r="U90" s="163"/>
      <c r="V90" s="163"/>
      <c r="W90" s="163"/>
      <c r="X90" s="163"/>
      <c r="Y90" s="163"/>
      <c r="Z90" s="163"/>
    </row>
    <row r="91" ht="11.25" customHeight="1">
      <c r="A91" s="162" t="s">
        <v>77</v>
      </c>
      <c r="B91" s="10" t="s">
        <v>52</v>
      </c>
      <c r="C91" s="162" t="s">
        <v>15661</v>
      </c>
      <c r="D91" s="10">
        <v>10.0</v>
      </c>
      <c r="E91" s="10">
        <v>10.0</v>
      </c>
      <c r="F91" s="162" t="s">
        <v>77</v>
      </c>
      <c r="G91" s="163"/>
      <c r="H91" s="163"/>
      <c r="I91" s="163"/>
      <c r="J91" s="163"/>
      <c r="K91" s="163"/>
      <c r="L91" s="163"/>
      <c r="M91" s="163"/>
      <c r="N91" s="163"/>
      <c r="O91" s="163"/>
      <c r="P91" s="163"/>
      <c r="Q91" s="163"/>
      <c r="R91" s="163"/>
      <c r="S91" s="163"/>
      <c r="T91" s="163"/>
      <c r="U91" s="163"/>
      <c r="V91" s="163"/>
      <c r="W91" s="163"/>
      <c r="X91" s="163"/>
      <c r="Y91" s="163"/>
      <c r="Z91" s="163"/>
    </row>
    <row r="92" ht="11.25" customHeight="1">
      <c r="A92" s="162" t="s">
        <v>2177</v>
      </c>
      <c r="B92" s="10" t="s">
        <v>141</v>
      </c>
      <c r="C92" s="162" t="s">
        <v>15662</v>
      </c>
      <c r="D92" s="10">
        <v>60.0</v>
      </c>
      <c r="E92" s="10">
        <v>60.0</v>
      </c>
      <c r="F92" s="162" t="s">
        <v>144</v>
      </c>
      <c r="G92" s="163"/>
      <c r="H92" s="163"/>
      <c r="I92" s="163"/>
      <c r="J92" s="163"/>
      <c r="K92" s="163"/>
      <c r="L92" s="163"/>
      <c r="M92" s="163"/>
      <c r="N92" s="163"/>
      <c r="O92" s="163"/>
      <c r="P92" s="163"/>
      <c r="Q92" s="163"/>
      <c r="R92" s="163"/>
      <c r="S92" s="163"/>
      <c r="T92" s="163"/>
      <c r="U92" s="163"/>
      <c r="V92" s="163"/>
      <c r="W92" s="163"/>
      <c r="X92" s="163"/>
      <c r="Y92" s="163"/>
      <c r="Z92" s="163"/>
    </row>
    <row r="93" ht="11.25" customHeight="1">
      <c r="A93" s="162" t="s">
        <v>2177</v>
      </c>
      <c r="B93" s="10" t="s">
        <v>141</v>
      </c>
      <c r="C93" s="162" t="s">
        <v>15663</v>
      </c>
      <c r="D93" s="10">
        <v>60.0</v>
      </c>
      <c r="E93" s="10">
        <v>60.0</v>
      </c>
      <c r="F93" s="162" t="s">
        <v>144</v>
      </c>
      <c r="G93" s="163"/>
      <c r="H93" s="163"/>
      <c r="I93" s="163"/>
      <c r="J93" s="163"/>
      <c r="K93" s="163"/>
      <c r="L93" s="163"/>
      <c r="M93" s="163"/>
      <c r="N93" s="163"/>
      <c r="O93" s="163"/>
      <c r="P93" s="163"/>
      <c r="Q93" s="163"/>
      <c r="R93" s="163"/>
      <c r="S93" s="163"/>
      <c r="T93" s="163"/>
      <c r="U93" s="163"/>
      <c r="V93" s="163"/>
      <c r="W93" s="163"/>
      <c r="X93" s="163"/>
      <c r="Y93" s="163"/>
      <c r="Z93" s="163"/>
    </row>
    <row r="94" ht="11.25" customHeight="1">
      <c r="A94" s="162" t="s">
        <v>2177</v>
      </c>
      <c r="B94" s="10" t="s">
        <v>141</v>
      </c>
      <c r="C94" s="162" t="s">
        <v>15664</v>
      </c>
      <c r="D94" s="10">
        <v>60.0</v>
      </c>
      <c r="E94" s="10">
        <v>60.0</v>
      </c>
      <c r="F94" s="162" t="s">
        <v>144</v>
      </c>
      <c r="G94" s="163"/>
      <c r="H94" s="163"/>
      <c r="I94" s="163"/>
      <c r="J94" s="163"/>
      <c r="K94" s="163"/>
      <c r="L94" s="163"/>
      <c r="M94" s="163"/>
      <c r="N94" s="163"/>
      <c r="O94" s="163"/>
      <c r="P94" s="163"/>
      <c r="Q94" s="163"/>
      <c r="R94" s="163"/>
      <c r="S94" s="163"/>
      <c r="T94" s="163"/>
      <c r="U94" s="163"/>
      <c r="V94" s="163"/>
      <c r="W94" s="163"/>
      <c r="X94" s="163"/>
      <c r="Y94" s="163"/>
      <c r="Z94" s="163"/>
    </row>
    <row r="95" ht="11.25" customHeight="1">
      <c r="A95" s="162" t="s">
        <v>2177</v>
      </c>
      <c r="B95" s="10" t="s">
        <v>141</v>
      </c>
      <c r="C95" s="162" t="s">
        <v>15665</v>
      </c>
      <c r="D95" s="10">
        <v>60.0</v>
      </c>
      <c r="E95" s="10">
        <v>60.0</v>
      </c>
      <c r="F95" s="162" t="s">
        <v>144</v>
      </c>
      <c r="G95" s="163"/>
      <c r="H95" s="163"/>
      <c r="I95" s="163"/>
      <c r="J95" s="163"/>
      <c r="K95" s="163"/>
      <c r="L95" s="163"/>
      <c r="M95" s="163"/>
      <c r="N95" s="163"/>
      <c r="O95" s="163"/>
      <c r="P95" s="163"/>
      <c r="Q95" s="163"/>
      <c r="R95" s="163"/>
      <c r="S95" s="163"/>
      <c r="T95" s="163"/>
      <c r="U95" s="163"/>
      <c r="V95" s="163"/>
      <c r="W95" s="163"/>
      <c r="X95" s="163"/>
      <c r="Y95" s="163"/>
      <c r="Z95" s="163"/>
    </row>
    <row r="96" ht="11.25" customHeight="1">
      <c r="A96" s="162" t="s">
        <v>11510</v>
      </c>
      <c r="B96" s="10" t="s">
        <v>177</v>
      </c>
      <c r="C96" s="162" t="s">
        <v>15666</v>
      </c>
      <c r="D96" s="10">
        <v>50.0</v>
      </c>
      <c r="E96" s="10">
        <v>50.0</v>
      </c>
      <c r="F96" s="162" t="s">
        <v>180</v>
      </c>
      <c r="G96" s="163"/>
      <c r="H96" s="163"/>
      <c r="I96" s="163"/>
      <c r="J96" s="163"/>
      <c r="K96" s="163"/>
      <c r="L96" s="163"/>
      <c r="M96" s="163"/>
      <c r="N96" s="163"/>
      <c r="O96" s="163"/>
      <c r="P96" s="163"/>
      <c r="Q96" s="163"/>
      <c r="R96" s="163"/>
      <c r="S96" s="163"/>
      <c r="T96" s="163"/>
      <c r="U96" s="163"/>
      <c r="V96" s="163"/>
      <c r="W96" s="163"/>
      <c r="X96" s="163"/>
      <c r="Y96" s="163"/>
      <c r="Z96" s="163"/>
    </row>
    <row r="97" ht="11.25" customHeight="1">
      <c r="A97" s="162" t="s">
        <v>11339</v>
      </c>
      <c r="B97" s="10" t="s">
        <v>177</v>
      </c>
      <c r="C97" s="162" t="s">
        <v>15667</v>
      </c>
      <c r="D97" s="10">
        <v>100.0</v>
      </c>
      <c r="E97" s="10">
        <v>100.0</v>
      </c>
      <c r="F97" s="162" t="s">
        <v>187</v>
      </c>
      <c r="G97" s="163"/>
      <c r="H97" s="163"/>
      <c r="I97" s="163"/>
      <c r="J97" s="163"/>
      <c r="K97" s="163"/>
      <c r="L97" s="163"/>
      <c r="M97" s="163"/>
      <c r="N97" s="163"/>
      <c r="O97" s="163"/>
      <c r="P97" s="163"/>
      <c r="Q97" s="163"/>
      <c r="R97" s="163"/>
      <c r="S97" s="163"/>
      <c r="T97" s="163"/>
      <c r="U97" s="163"/>
      <c r="V97" s="163"/>
      <c r="W97" s="163"/>
      <c r="X97" s="163"/>
      <c r="Y97" s="163"/>
      <c r="Z97" s="163"/>
    </row>
    <row r="98" ht="11.25" customHeight="1">
      <c r="A98" s="162" t="s">
        <v>1775</v>
      </c>
      <c r="B98" s="10" t="s">
        <v>52</v>
      </c>
      <c r="C98" s="162" t="s">
        <v>15668</v>
      </c>
      <c r="D98" s="10">
        <v>100.0</v>
      </c>
      <c r="E98" s="10">
        <v>100.0</v>
      </c>
      <c r="F98" s="162" t="s">
        <v>1775</v>
      </c>
      <c r="G98" s="163"/>
      <c r="H98" s="163"/>
      <c r="I98" s="163"/>
      <c r="J98" s="163"/>
      <c r="K98" s="163"/>
      <c r="L98" s="163"/>
      <c r="M98" s="163"/>
      <c r="N98" s="163"/>
      <c r="O98" s="163"/>
      <c r="P98" s="163"/>
      <c r="Q98" s="163"/>
      <c r="R98" s="163"/>
      <c r="S98" s="163"/>
      <c r="T98" s="163"/>
      <c r="U98" s="163"/>
      <c r="V98" s="163"/>
      <c r="W98" s="163"/>
      <c r="X98" s="163"/>
      <c r="Y98" s="163"/>
      <c r="Z98" s="163"/>
    </row>
    <row r="99" ht="11.25" customHeight="1">
      <c r="A99" s="162" t="s">
        <v>1793</v>
      </c>
      <c r="B99" s="10" t="s">
        <v>52</v>
      </c>
      <c r="C99" s="162" t="s">
        <v>15668</v>
      </c>
      <c r="D99" s="10">
        <v>100.0</v>
      </c>
      <c r="E99" s="10">
        <v>100.0</v>
      </c>
      <c r="F99" s="162" t="s">
        <v>1793</v>
      </c>
      <c r="G99" s="163"/>
      <c r="H99" s="163"/>
      <c r="I99" s="163"/>
      <c r="J99" s="163"/>
      <c r="K99" s="163"/>
      <c r="L99" s="163"/>
      <c r="M99" s="163"/>
      <c r="N99" s="163"/>
      <c r="O99" s="163"/>
      <c r="P99" s="163"/>
      <c r="Q99" s="163"/>
      <c r="R99" s="163"/>
      <c r="S99" s="163"/>
      <c r="T99" s="163"/>
      <c r="U99" s="163"/>
      <c r="V99" s="163"/>
      <c r="W99" s="163"/>
      <c r="X99" s="163"/>
      <c r="Y99" s="163"/>
      <c r="Z99" s="163"/>
    </row>
    <row r="100" ht="11.25" customHeight="1">
      <c r="A100" s="162" t="s">
        <v>51</v>
      </c>
      <c r="B100" s="10" t="s">
        <v>52</v>
      </c>
      <c r="C100" s="162" t="s">
        <v>15669</v>
      </c>
      <c r="D100" s="10">
        <v>10.0</v>
      </c>
      <c r="E100" s="10">
        <v>10.0</v>
      </c>
      <c r="F100" s="162" t="s">
        <v>51</v>
      </c>
      <c r="G100" s="163"/>
      <c r="H100" s="163"/>
      <c r="I100" s="163"/>
      <c r="J100" s="163"/>
      <c r="K100" s="163"/>
      <c r="L100" s="163"/>
      <c r="M100" s="163"/>
      <c r="N100" s="163"/>
      <c r="O100" s="163"/>
      <c r="P100" s="163"/>
      <c r="Q100" s="163"/>
      <c r="R100" s="163"/>
      <c r="S100" s="163"/>
      <c r="T100" s="163"/>
      <c r="U100" s="163"/>
      <c r="V100" s="163"/>
      <c r="W100" s="163"/>
      <c r="X100" s="163"/>
      <c r="Y100" s="163"/>
      <c r="Z100" s="163"/>
    </row>
    <row r="101" ht="11.25" customHeight="1">
      <c r="A101" s="162" t="s">
        <v>51</v>
      </c>
      <c r="B101" s="10" t="s">
        <v>52</v>
      </c>
      <c r="C101" s="162" t="s">
        <v>15670</v>
      </c>
      <c r="D101" s="10">
        <v>10.0</v>
      </c>
      <c r="E101" s="10">
        <v>10.0</v>
      </c>
      <c r="F101" s="162" t="s">
        <v>51</v>
      </c>
      <c r="G101" s="163"/>
      <c r="H101" s="163"/>
      <c r="I101" s="163"/>
      <c r="J101" s="163"/>
      <c r="K101" s="163"/>
      <c r="L101" s="163"/>
      <c r="M101" s="163"/>
      <c r="N101" s="163"/>
      <c r="O101" s="163"/>
      <c r="P101" s="163"/>
      <c r="Q101" s="163"/>
      <c r="R101" s="163"/>
      <c r="S101" s="163"/>
      <c r="T101" s="163"/>
      <c r="U101" s="163"/>
      <c r="V101" s="163"/>
      <c r="W101" s="163"/>
      <c r="X101" s="163"/>
      <c r="Y101" s="163"/>
      <c r="Z101" s="163"/>
    </row>
    <row r="102" ht="11.25" customHeight="1">
      <c r="A102" s="162" t="s">
        <v>51</v>
      </c>
      <c r="B102" s="10" t="s">
        <v>52</v>
      </c>
      <c r="C102" s="162" t="s">
        <v>15671</v>
      </c>
      <c r="D102" s="10">
        <v>10.0</v>
      </c>
      <c r="E102" s="10">
        <v>10.0</v>
      </c>
      <c r="F102" s="162" t="s">
        <v>51</v>
      </c>
      <c r="G102" s="163"/>
      <c r="H102" s="163"/>
      <c r="I102" s="163"/>
      <c r="J102" s="163"/>
      <c r="K102" s="163"/>
      <c r="L102" s="163"/>
      <c r="M102" s="163"/>
      <c r="N102" s="163"/>
      <c r="O102" s="163"/>
      <c r="P102" s="163"/>
      <c r="Q102" s="163"/>
      <c r="R102" s="163"/>
      <c r="S102" s="163"/>
      <c r="T102" s="163"/>
      <c r="U102" s="163"/>
      <c r="V102" s="163"/>
      <c r="W102" s="163"/>
      <c r="X102" s="163"/>
      <c r="Y102" s="163"/>
      <c r="Z102" s="163"/>
    </row>
    <row r="103" ht="11.25" customHeight="1">
      <c r="A103" s="162" t="s">
        <v>13064</v>
      </c>
      <c r="B103" s="10" t="s">
        <v>177</v>
      </c>
      <c r="C103" s="162" t="s">
        <v>15672</v>
      </c>
      <c r="D103" s="10">
        <v>100.0</v>
      </c>
      <c r="E103" s="10">
        <v>100.0</v>
      </c>
      <c r="F103" s="162" t="s">
        <v>190</v>
      </c>
      <c r="G103" s="163"/>
      <c r="H103" s="163"/>
      <c r="I103" s="163"/>
      <c r="J103" s="163"/>
      <c r="K103" s="163"/>
      <c r="L103" s="163"/>
      <c r="M103" s="163"/>
      <c r="N103" s="163"/>
      <c r="O103" s="163"/>
      <c r="P103" s="163"/>
      <c r="Q103" s="163"/>
      <c r="R103" s="163"/>
      <c r="S103" s="163"/>
      <c r="T103" s="163"/>
      <c r="U103" s="163"/>
      <c r="V103" s="163"/>
      <c r="W103" s="163"/>
      <c r="X103" s="163"/>
      <c r="Y103" s="163"/>
      <c r="Z103" s="163"/>
    </row>
    <row r="104" ht="11.25" customHeight="1">
      <c r="A104" s="162" t="s">
        <v>191</v>
      </c>
      <c r="B104" s="10" t="s">
        <v>177</v>
      </c>
      <c r="C104" s="162" t="s">
        <v>15673</v>
      </c>
      <c r="D104" s="10">
        <v>100.0</v>
      </c>
      <c r="E104" s="10">
        <v>100.0</v>
      </c>
      <c r="F104" s="162" t="s">
        <v>191</v>
      </c>
      <c r="G104" s="163"/>
      <c r="H104" s="163"/>
      <c r="I104" s="163"/>
      <c r="J104" s="163"/>
      <c r="K104" s="163"/>
      <c r="L104" s="163"/>
      <c r="M104" s="163"/>
      <c r="N104" s="163"/>
      <c r="O104" s="163"/>
      <c r="P104" s="163"/>
      <c r="Q104" s="163"/>
      <c r="R104" s="163"/>
      <c r="S104" s="163"/>
      <c r="T104" s="163"/>
      <c r="U104" s="163"/>
      <c r="V104" s="163"/>
      <c r="W104" s="163"/>
      <c r="X104" s="163"/>
      <c r="Y104" s="163"/>
      <c r="Z104" s="163"/>
    </row>
    <row r="105" ht="11.25" customHeight="1">
      <c r="A105" s="162" t="s">
        <v>88</v>
      </c>
      <c r="B105" s="10" t="s">
        <v>52</v>
      </c>
      <c r="C105" s="162" t="s">
        <v>15674</v>
      </c>
      <c r="D105" s="10">
        <v>10.0</v>
      </c>
      <c r="E105" s="10">
        <v>10.0</v>
      </c>
      <c r="F105" s="162" t="s">
        <v>88</v>
      </c>
      <c r="G105" s="163"/>
      <c r="H105" s="163"/>
      <c r="I105" s="163"/>
      <c r="J105" s="163"/>
      <c r="K105" s="163"/>
      <c r="L105" s="163"/>
      <c r="M105" s="163"/>
      <c r="N105" s="163"/>
      <c r="O105" s="163"/>
      <c r="P105" s="163"/>
      <c r="Q105" s="163"/>
      <c r="R105" s="163"/>
      <c r="S105" s="163"/>
      <c r="T105" s="163"/>
      <c r="U105" s="163"/>
      <c r="V105" s="163"/>
      <c r="W105" s="163"/>
      <c r="X105" s="163"/>
      <c r="Y105" s="163"/>
      <c r="Z105" s="163"/>
    </row>
    <row r="106" ht="11.25" customHeight="1">
      <c r="A106" s="162" t="s">
        <v>88</v>
      </c>
      <c r="B106" s="10" t="s">
        <v>52</v>
      </c>
      <c r="C106" s="162" t="s">
        <v>15675</v>
      </c>
      <c r="D106" s="10">
        <v>10.0</v>
      </c>
      <c r="E106" s="10">
        <v>10.0</v>
      </c>
      <c r="F106" s="162" t="s">
        <v>88</v>
      </c>
      <c r="G106" s="163"/>
      <c r="H106" s="163"/>
      <c r="I106" s="163"/>
      <c r="J106" s="163"/>
      <c r="K106" s="163"/>
      <c r="L106" s="163"/>
      <c r="M106" s="163"/>
      <c r="N106" s="163"/>
      <c r="O106" s="163"/>
      <c r="P106" s="163"/>
      <c r="Q106" s="163"/>
      <c r="R106" s="163"/>
      <c r="S106" s="163"/>
      <c r="T106" s="163"/>
      <c r="U106" s="163"/>
      <c r="V106" s="163"/>
      <c r="W106" s="163"/>
      <c r="X106" s="163"/>
      <c r="Y106" s="163"/>
      <c r="Z106" s="163"/>
    </row>
    <row r="107" ht="11.25" customHeight="1">
      <c r="A107" s="162" t="s">
        <v>88</v>
      </c>
      <c r="B107" s="10" t="s">
        <v>52</v>
      </c>
      <c r="C107" s="162" t="s">
        <v>15676</v>
      </c>
      <c r="D107" s="10">
        <v>10.0</v>
      </c>
      <c r="E107" s="10">
        <v>10.0</v>
      </c>
      <c r="F107" s="162" t="s">
        <v>88</v>
      </c>
      <c r="G107" s="163"/>
      <c r="H107" s="163"/>
      <c r="I107" s="163"/>
      <c r="J107" s="163"/>
      <c r="K107" s="163"/>
      <c r="L107" s="163"/>
      <c r="M107" s="163"/>
      <c r="N107" s="163"/>
      <c r="O107" s="163"/>
      <c r="P107" s="163"/>
      <c r="Q107" s="163"/>
      <c r="R107" s="163"/>
      <c r="S107" s="163"/>
      <c r="T107" s="163"/>
      <c r="U107" s="163"/>
      <c r="V107" s="163"/>
      <c r="W107" s="163"/>
      <c r="X107" s="163"/>
      <c r="Y107" s="163"/>
      <c r="Z107" s="163"/>
    </row>
    <row r="108" ht="11.25" customHeight="1">
      <c r="A108" s="162" t="s">
        <v>74</v>
      </c>
      <c r="B108" s="10" t="s">
        <v>52</v>
      </c>
      <c r="C108" s="162" t="s">
        <v>15677</v>
      </c>
      <c r="D108" s="10">
        <v>10.0</v>
      </c>
      <c r="E108" s="10">
        <v>10.0</v>
      </c>
      <c r="F108" s="162" t="s">
        <v>74</v>
      </c>
      <c r="G108" s="163"/>
      <c r="H108" s="163"/>
      <c r="I108" s="163"/>
      <c r="J108" s="163"/>
      <c r="K108" s="163"/>
      <c r="L108" s="163"/>
      <c r="M108" s="163"/>
      <c r="N108" s="163"/>
      <c r="O108" s="163"/>
      <c r="P108" s="163"/>
      <c r="Q108" s="163"/>
      <c r="R108" s="163"/>
      <c r="S108" s="163"/>
      <c r="T108" s="163"/>
      <c r="U108" s="163"/>
      <c r="V108" s="163"/>
      <c r="W108" s="163"/>
      <c r="X108" s="163"/>
      <c r="Y108" s="163"/>
      <c r="Z108" s="163"/>
    </row>
    <row r="109" ht="11.25" customHeight="1">
      <c r="A109" s="162" t="s">
        <v>74</v>
      </c>
      <c r="B109" s="10" t="s">
        <v>52</v>
      </c>
      <c r="C109" s="162" t="s">
        <v>15678</v>
      </c>
      <c r="D109" s="10">
        <v>10.0</v>
      </c>
      <c r="E109" s="10">
        <v>10.0</v>
      </c>
      <c r="F109" s="162" t="s">
        <v>74</v>
      </c>
      <c r="G109" s="163"/>
      <c r="H109" s="163"/>
      <c r="I109" s="163"/>
      <c r="J109" s="163"/>
      <c r="K109" s="163"/>
      <c r="L109" s="163"/>
      <c r="M109" s="163"/>
      <c r="N109" s="163"/>
      <c r="O109" s="163"/>
      <c r="P109" s="163"/>
      <c r="Q109" s="163"/>
      <c r="R109" s="163"/>
      <c r="S109" s="163"/>
      <c r="T109" s="163"/>
      <c r="U109" s="163"/>
      <c r="V109" s="163"/>
      <c r="W109" s="163"/>
      <c r="X109" s="163"/>
      <c r="Y109" s="163"/>
      <c r="Z109" s="163"/>
    </row>
    <row r="110" ht="11.25" customHeight="1">
      <c r="A110" s="162" t="s">
        <v>74</v>
      </c>
      <c r="B110" s="10" t="s">
        <v>52</v>
      </c>
      <c r="C110" s="162" t="s">
        <v>15679</v>
      </c>
      <c r="D110" s="10">
        <v>10.0</v>
      </c>
      <c r="E110" s="10">
        <v>10.0</v>
      </c>
      <c r="F110" s="162" t="s">
        <v>74</v>
      </c>
      <c r="G110" s="163"/>
      <c r="H110" s="163"/>
      <c r="I110" s="163"/>
      <c r="J110" s="163"/>
      <c r="K110" s="163"/>
      <c r="L110" s="163"/>
      <c r="M110" s="163"/>
      <c r="N110" s="163"/>
      <c r="O110" s="163"/>
      <c r="P110" s="163"/>
      <c r="Q110" s="163"/>
      <c r="R110" s="163"/>
      <c r="S110" s="163"/>
      <c r="T110" s="163"/>
      <c r="U110" s="163"/>
      <c r="V110" s="163"/>
      <c r="W110" s="163"/>
      <c r="X110" s="163"/>
      <c r="Y110" s="163"/>
      <c r="Z110" s="163"/>
    </row>
    <row r="111" ht="11.25" customHeight="1">
      <c r="A111" s="162" t="s">
        <v>74</v>
      </c>
      <c r="B111" s="10" t="s">
        <v>52</v>
      </c>
      <c r="C111" s="162" t="s">
        <v>15680</v>
      </c>
      <c r="D111" s="10">
        <v>10.0</v>
      </c>
      <c r="E111" s="10">
        <v>10.0</v>
      </c>
      <c r="F111" s="162" t="s">
        <v>74</v>
      </c>
      <c r="G111" s="163"/>
      <c r="H111" s="163"/>
      <c r="I111" s="163"/>
      <c r="J111" s="163"/>
      <c r="K111" s="163"/>
      <c r="L111" s="163"/>
      <c r="M111" s="163"/>
      <c r="N111" s="163"/>
      <c r="O111" s="163"/>
      <c r="P111" s="163"/>
      <c r="Q111" s="163"/>
      <c r="R111" s="163"/>
      <c r="S111" s="163"/>
      <c r="T111" s="163"/>
      <c r="U111" s="163"/>
      <c r="V111" s="163"/>
      <c r="W111" s="163"/>
      <c r="X111" s="163"/>
      <c r="Y111" s="163"/>
      <c r="Z111" s="163"/>
    </row>
    <row r="112" ht="11.25" customHeight="1">
      <c r="A112" s="162" t="s">
        <v>74</v>
      </c>
      <c r="B112" s="10" t="s">
        <v>52</v>
      </c>
      <c r="C112" s="162" t="s">
        <v>15681</v>
      </c>
      <c r="D112" s="10">
        <v>10.0</v>
      </c>
      <c r="E112" s="10">
        <v>10.0</v>
      </c>
      <c r="F112" s="162" t="s">
        <v>74</v>
      </c>
      <c r="G112" s="163"/>
      <c r="H112" s="163"/>
      <c r="I112" s="163"/>
      <c r="J112" s="163"/>
      <c r="K112" s="163"/>
      <c r="L112" s="163"/>
      <c r="M112" s="163"/>
      <c r="N112" s="163"/>
      <c r="O112" s="163"/>
      <c r="P112" s="163"/>
      <c r="Q112" s="163"/>
      <c r="R112" s="163"/>
      <c r="S112" s="163"/>
      <c r="T112" s="163"/>
      <c r="U112" s="163"/>
      <c r="V112" s="163"/>
      <c r="W112" s="163"/>
      <c r="X112" s="163"/>
      <c r="Y112" s="163"/>
      <c r="Z112" s="163"/>
    </row>
    <row r="113" ht="11.25" customHeight="1">
      <c r="A113" s="404"/>
      <c r="B113" s="111"/>
      <c r="C113" s="111"/>
      <c r="D113" s="405"/>
      <c r="E113" s="405">
        <f>SUM(E10:E112)</f>
        <v>3088</v>
      </c>
      <c r="F113" s="224"/>
      <c r="G113" s="163"/>
      <c r="H113" s="163"/>
      <c r="I113" s="163"/>
      <c r="J113" s="163"/>
      <c r="K113" s="163"/>
      <c r="L113" s="163"/>
      <c r="M113" s="163"/>
      <c r="N113" s="163"/>
      <c r="O113" s="163"/>
      <c r="P113" s="163"/>
      <c r="Q113" s="163"/>
      <c r="R113" s="163"/>
      <c r="S113" s="163"/>
      <c r="T113" s="163"/>
      <c r="U113" s="163"/>
      <c r="V113" s="163"/>
      <c r="W113" s="163"/>
      <c r="X113" s="163"/>
      <c r="Y113" s="163"/>
      <c r="Z113" s="163"/>
    </row>
    <row r="114" ht="11.25" customHeight="1">
      <c r="A114" s="123"/>
      <c r="B114" s="123"/>
      <c r="C114" s="124"/>
      <c r="D114" s="124"/>
      <c r="E114" s="124"/>
      <c r="F114" s="2"/>
      <c r="G114" s="2"/>
      <c r="H114" s="2"/>
      <c r="I114" s="163"/>
      <c r="J114" s="163"/>
      <c r="K114" s="163"/>
      <c r="L114" s="163"/>
      <c r="M114" s="163"/>
      <c r="N114" s="163"/>
      <c r="O114" s="163"/>
      <c r="P114" s="163"/>
      <c r="Q114" s="163"/>
      <c r="R114" s="163"/>
      <c r="S114" s="163"/>
      <c r="T114" s="163"/>
      <c r="U114" s="163"/>
      <c r="V114" s="163"/>
      <c r="W114" s="163"/>
      <c r="X114" s="163"/>
      <c r="Y114" s="163"/>
      <c r="Z114" s="163"/>
    </row>
    <row r="115" ht="11.25" customHeight="1">
      <c r="A115" s="148" t="s">
        <v>2134</v>
      </c>
      <c r="B115" s="149"/>
      <c r="C115" s="149"/>
      <c r="D115" s="149"/>
      <c r="E115" s="149"/>
      <c r="F115" s="149"/>
      <c r="G115" s="149"/>
      <c r="H115" s="149"/>
      <c r="I115" s="123"/>
      <c r="J115" s="123"/>
      <c r="K115" s="123"/>
      <c r="L115" s="123"/>
      <c r="M115" s="123"/>
      <c r="N115" s="123"/>
      <c r="O115" s="123"/>
      <c r="P115" s="123"/>
      <c r="Q115" s="123"/>
      <c r="R115" s="123"/>
      <c r="S115" s="123"/>
      <c r="T115" s="123"/>
      <c r="U115" s="123"/>
      <c r="V115" s="123"/>
      <c r="W115" s="123"/>
      <c r="X115" s="123"/>
      <c r="Y115" s="123"/>
      <c r="Z115" s="163"/>
    </row>
    <row r="116" ht="15.75" customHeight="1">
      <c r="A116" s="123"/>
      <c r="B116" s="123"/>
      <c r="C116" s="124"/>
      <c r="D116" s="124"/>
      <c r="E116" s="2"/>
      <c r="F116" s="2"/>
      <c r="G116" s="2"/>
      <c r="H116" s="2"/>
    </row>
    <row r="117" ht="15.75" customHeight="1">
      <c r="D117" s="6"/>
      <c r="E117" s="6"/>
    </row>
    <row r="118" ht="15.75" customHeight="1">
      <c r="D118" s="6"/>
      <c r="E118" s="6"/>
    </row>
    <row r="119" ht="15.75" customHeight="1">
      <c r="D119" s="6"/>
      <c r="E119" s="6"/>
    </row>
    <row r="120" ht="15.75" customHeight="1">
      <c r="D120" s="6"/>
      <c r="E120" s="6"/>
    </row>
    <row r="121" ht="15.75" customHeight="1">
      <c r="D121" s="6"/>
      <c r="E121" s="6"/>
    </row>
    <row r="122" ht="15.75" customHeight="1">
      <c r="D122" s="6"/>
      <c r="E122" s="6"/>
    </row>
    <row r="123" ht="15.75" customHeight="1">
      <c r="D123" s="6"/>
      <c r="E123" s="6"/>
    </row>
    <row r="124" ht="15.75" customHeight="1">
      <c r="D124" s="6"/>
      <c r="E124" s="6"/>
    </row>
    <row r="125" ht="15.75" customHeight="1">
      <c r="D125" s="6"/>
      <c r="E125" s="6"/>
    </row>
    <row r="126" ht="15.75" customHeight="1">
      <c r="D126" s="6"/>
      <c r="E126" s="6"/>
    </row>
    <row r="127" ht="15.75" customHeight="1">
      <c r="D127" s="6"/>
      <c r="E127" s="6"/>
    </row>
    <row r="128" ht="15.75" customHeight="1">
      <c r="D128" s="6"/>
      <c r="E128" s="6"/>
    </row>
    <row r="129" ht="15.75" customHeight="1">
      <c r="D129" s="6"/>
      <c r="E129" s="6"/>
    </row>
    <row r="130" ht="15.75" customHeight="1">
      <c r="D130" s="6"/>
      <c r="E130" s="6"/>
    </row>
    <row r="131" ht="15.75" customHeight="1">
      <c r="D131" s="6"/>
      <c r="E131" s="6"/>
    </row>
    <row r="132" ht="15.75" customHeight="1">
      <c r="D132" s="6"/>
      <c r="E132" s="6"/>
    </row>
    <row r="133" ht="15.75" customHeight="1">
      <c r="D133" s="6"/>
      <c r="E133" s="6"/>
    </row>
    <row r="134" ht="15.75" customHeight="1">
      <c r="D134" s="6"/>
      <c r="E134" s="6"/>
    </row>
    <row r="135" ht="15.75" customHeight="1">
      <c r="D135" s="6"/>
      <c r="E135" s="6"/>
    </row>
    <row r="136" ht="15.75" customHeight="1">
      <c r="D136" s="6"/>
      <c r="E136" s="6"/>
    </row>
    <row r="137" ht="15.75" customHeight="1">
      <c r="D137" s="6"/>
      <c r="E137" s="6"/>
    </row>
    <row r="138" ht="15.75" customHeight="1">
      <c r="D138" s="6"/>
      <c r="E138" s="6"/>
    </row>
    <row r="139" ht="15.75" customHeight="1">
      <c r="D139" s="6"/>
      <c r="E139" s="6"/>
    </row>
    <row r="140" ht="15.75" customHeight="1">
      <c r="D140" s="6"/>
      <c r="E140" s="6"/>
    </row>
    <row r="141" ht="15.75" customHeight="1">
      <c r="D141" s="6"/>
      <c r="E141" s="6"/>
    </row>
    <row r="142" ht="15.75" customHeight="1">
      <c r="D142" s="6"/>
      <c r="E142" s="6"/>
    </row>
    <row r="143" ht="15.75" customHeight="1">
      <c r="D143" s="6"/>
      <c r="E143" s="6"/>
    </row>
    <row r="144" ht="15.75" customHeight="1">
      <c r="D144" s="6"/>
      <c r="E144" s="6"/>
    </row>
    <row r="145" ht="15.75" customHeight="1">
      <c r="D145" s="6"/>
      <c r="E145" s="6"/>
    </row>
    <row r="146" ht="15.75" customHeight="1">
      <c r="D146" s="6"/>
      <c r="E146" s="6"/>
    </row>
    <row r="147" ht="15.75" customHeight="1">
      <c r="D147" s="6"/>
      <c r="E147" s="6"/>
    </row>
    <row r="148" ht="15.75" customHeight="1">
      <c r="D148" s="6"/>
      <c r="E148" s="6"/>
    </row>
    <row r="149" ht="15.75" customHeight="1">
      <c r="D149" s="6"/>
      <c r="E149" s="6"/>
    </row>
    <row r="150" ht="15.75" customHeight="1">
      <c r="D150" s="6"/>
      <c r="E150" s="6"/>
    </row>
    <row r="151" ht="15.75" customHeight="1">
      <c r="D151" s="6"/>
      <c r="E151" s="6"/>
    </row>
    <row r="152" ht="15.75" customHeight="1">
      <c r="D152" s="6"/>
      <c r="E152" s="6"/>
    </row>
    <row r="153" ht="15.75" customHeight="1">
      <c r="D153" s="6"/>
      <c r="E153" s="6"/>
    </row>
    <row r="154" ht="15.75" customHeight="1">
      <c r="D154" s="6"/>
      <c r="E154" s="6"/>
    </row>
    <row r="155" ht="15.75" customHeight="1">
      <c r="D155" s="6"/>
      <c r="E155" s="6"/>
    </row>
    <row r="156" ht="15.75" customHeight="1">
      <c r="D156" s="6"/>
      <c r="E156" s="6"/>
    </row>
    <row r="157" ht="15.75" customHeight="1">
      <c r="D157" s="6"/>
      <c r="E157" s="6"/>
    </row>
    <row r="158" ht="15.75" customHeight="1">
      <c r="D158" s="6"/>
      <c r="E158" s="6"/>
    </row>
    <row r="159" ht="15.75" customHeight="1">
      <c r="D159" s="6"/>
      <c r="E159" s="6"/>
    </row>
    <row r="160" ht="15.75" customHeight="1">
      <c r="D160" s="6"/>
      <c r="E160" s="6"/>
    </row>
    <row r="161" ht="15.75" customHeight="1">
      <c r="D161" s="6"/>
      <c r="E161" s="6"/>
    </row>
    <row r="162" ht="15.75" customHeight="1">
      <c r="D162" s="6"/>
      <c r="E162" s="6"/>
    </row>
    <row r="163" ht="15.75" customHeight="1">
      <c r="D163" s="6"/>
      <c r="E163" s="6"/>
    </row>
    <row r="164" ht="15.75" customHeight="1">
      <c r="D164" s="6"/>
      <c r="E164" s="6"/>
    </row>
    <row r="165" ht="15.75" customHeight="1">
      <c r="D165" s="6"/>
      <c r="E165" s="6"/>
    </row>
    <row r="166" ht="15.75" customHeight="1">
      <c r="D166" s="6"/>
      <c r="E166" s="6"/>
    </row>
    <row r="167" ht="15.75" customHeight="1">
      <c r="D167" s="6"/>
      <c r="E167" s="6"/>
    </row>
    <row r="168" ht="15.75" customHeight="1">
      <c r="D168" s="6"/>
      <c r="E168" s="6"/>
    </row>
    <row r="169" ht="15.75" customHeight="1">
      <c r="D169" s="6"/>
      <c r="E169" s="6"/>
    </row>
    <row r="170" ht="15.75" customHeight="1">
      <c r="D170" s="6"/>
      <c r="E170" s="6"/>
    </row>
    <row r="171" ht="15.75" customHeight="1">
      <c r="D171" s="6"/>
      <c r="E171" s="6"/>
    </row>
    <row r="172" ht="15.75" customHeight="1">
      <c r="D172" s="6"/>
      <c r="E172" s="6"/>
    </row>
    <row r="173" ht="15.75" customHeight="1">
      <c r="D173" s="6"/>
      <c r="E173" s="6"/>
    </row>
    <row r="174" ht="15.75" customHeight="1">
      <c r="D174" s="6"/>
      <c r="E174" s="6"/>
    </row>
    <row r="175" ht="15.75" customHeight="1">
      <c r="D175" s="6"/>
      <c r="E175" s="6"/>
    </row>
    <row r="176" ht="15.75" customHeight="1">
      <c r="D176" s="6"/>
      <c r="E176" s="6"/>
    </row>
    <row r="177" ht="15.75" customHeight="1">
      <c r="D177" s="6"/>
      <c r="E177" s="6"/>
    </row>
    <row r="178" ht="15.75" customHeight="1">
      <c r="D178" s="6"/>
      <c r="E178" s="6"/>
    </row>
    <row r="179" ht="15.75" customHeight="1">
      <c r="D179" s="6"/>
      <c r="E179" s="6"/>
    </row>
    <row r="180" ht="15.75" customHeight="1">
      <c r="D180" s="6"/>
      <c r="E180" s="6"/>
    </row>
    <row r="181" ht="15.75" customHeight="1">
      <c r="D181" s="6"/>
      <c r="E181" s="6"/>
    </row>
    <row r="182" ht="15.75" customHeight="1">
      <c r="D182" s="6"/>
      <c r="E182" s="6"/>
    </row>
    <row r="183" ht="15.75" customHeight="1">
      <c r="D183" s="6"/>
      <c r="E183" s="6"/>
    </row>
    <row r="184" ht="15.75" customHeight="1">
      <c r="D184" s="6"/>
      <c r="E184" s="6"/>
    </row>
    <row r="185" ht="15.75" customHeight="1">
      <c r="D185" s="6"/>
      <c r="E185" s="6"/>
    </row>
    <row r="186" ht="15.75" customHeight="1">
      <c r="D186" s="6"/>
      <c r="E186" s="6"/>
    </row>
    <row r="187" ht="15.75" customHeight="1">
      <c r="D187" s="6"/>
      <c r="E187" s="6"/>
    </row>
    <row r="188" ht="15.75" customHeight="1">
      <c r="D188" s="6"/>
      <c r="E188" s="6"/>
    </row>
    <row r="189" ht="15.75" customHeight="1">
      <c r="D189" s="6"/>
      <c r="E189" s="6"/>
    </row>
    <row r="190" ht="15.75" customHeight="1">
      <c r="D190" s="6"/>
      <c r="E190" s="6"/>
    </row>
    <row r="191" ht="15.75" customHeight="1">
      <c r="D191" s="6"/>
      <c r="E191" s="6"/>
    </row>
    <row r="192" ht="15.75" customHeight="1">
      <c r="D192" s="6"/>
      <c r="E192" s="6"/>
    </row>
    <row r="193" ht="15.75" customHeight="1">
      <c r="D193" s="6"/>
      <c r="E193" s="6"/>
    </row>
    <row r="194" ht="15.75" customHeight="1">
      <c r="D194" s="6"/>
      <c r="E194" s="6"/>
    </row>
    <row r="195" ht="15.75" customHeight="1">
      <c r="D195" s="6"/>
      <c r="E195" s="6"/>
    </row>
    <row r="196" ht="15.75" customHeight="1">
      <c r="D196" s="6"/>
      <c r="E196" s="6"/>
    </row>
    <row r="197" ht="15.75" customHeight="1">
      <c r="D197" s="6"/>
      <c r="E197" s="6"/>
    </row>
    <row r="198" ht="15.75" customHeight="1">
      <c r="D198" s="6"/>
      <c r="E198" s="6"/>
    </row>
    <row r="199" ht="15.75" customHeight="1">
      <c r="D199" s="6"/>
      <c r="E199" s="6"/>
    </row>
    <row r="200" ht="15.75" customHeight="1">
      <c r="D200" s="6"/>
      <c r="E200" s="6"/>
    </row>
    <row r="201" ht="15.75" customHeight="1">
      <c r="D201" s="6"/>
      <c r="E201" s="6"/>
    </row>
    <row r="202" ht="15.75" customHeight="1">
      <c r="D202" s="6"/>
      <c r="E202" s="6"/>
    </row>
    <row r="203" ht="15.75" customHeight="1">
      <c r="D203" s="6"/>
      <c r="E203" s="6"/>
    </row>
    <row r="204" ht="15.75" customHeight="1">
      <c r="D204" s="6"/>
      <c r="E204" s="6"/>
    </row>
    <row r="205" ht="15.75" customHeight="1">
      <c r="D205" s="6"/>
      <c r="E205" s="6"/>
    </row>
    <row r="206" ht="15.75" customHeight="1">
      <c r="D206" s="6"/>
      <c r="E206" s="6"/>
    </row>
    <row r="207" ht="15.75" customHeight="1">
      <c r="D207" s="6"/>
      <c r="E207" s="6"/>
    </row>
    <row r="208" ht="15.75" customHeight="1">
      <c r="D208" s="6"/>
      <c r="E208" s="6"/>
    </row>
    <row r="209" ht="15.75" customHeight="1">
      <c r="D209" s="6"/>
      <c r="E209" s="6"/>
    </row>
    <row r="210" ht="15.75" customHeight="1">
      <c r="D210" s="6"/>
      <c r="E210" s="6"/>
    </row>
    <row r="211" ht="15.75" customHeight="1">
      <c r="D211" s="6"/>
      <c r="E211" s="6"/>
    </row>
    <row r="212" ht="15.75" customHeight="1">
      <c r="D212" s="6"/>
      <c r="E212" s="6"/>
    </row>
    <row r="213" ht="15.75" customHeight="1">
      <c r="D213" s="6"/>
      <c r="E213" s="6"/>
    </row>
    <row r="214" ht="15.75" customHeight="1">
      <c r="D214" s="6"/>
      <c r="E214" s="6"/>
    </row>
    <row r="215" ht="15.75" customHeight="1">
      <c r="D215" s="6"/>
      <c r="E215" s="6"/>
    </row>
    <row r="216" ht="15.75" customHeight="1">
      <c r="D216" s="6"/>
      <c r="E216" s="6"/>
    </row>
    <row r="217" ht="15.75" customHeight="1">
      <c r="D217" s="6"/>
      <c r="E217" s="6"/>
    </row>
    <row r="218" ht="15.75" customHeight="1">
      <c r="D218" s="6"/>
      <c r="E218" s="6"/>
    </row>
    <row r="219" ht="15.75" customHeight="1">
      <c r="D219" s="6"/>
      <c r="E219" s="6"/>
    </row>
    <row r="220" ht="15.75" customHeight="1">
      <c r="D220" s="6"/>
      <c r="E220" s="6"/>
    </row>
    <row r="221" ht="15.75" customHeight="1">
      <c r="D221" s="6"/>
      <c r="E221" s="6"/>
    </row>
    <row r="222" ht="15.75" customHeight="1">
      <c r="D222" s="6"/>
      <c r="E222" s="6"/>
    </row>
    <row r="223" ht="15.75" customHeight="1">
      <c r="D223" s="6"/>
      <c r="E223" s="6"/>
    </row>
    <row r="224" ht="15.75" customHeight="1">
      <c r="D224" s="6"/>
      <c r="E224" s="6"/>
    </row>
    <row r="225" ht="15.75" customHeight="1">
      <c r="D225" s="6"/>
      <c r="E225" s="6"/>
    </row>
    <row r="226" ht="15.75" customHeight="1">
      <c r="D226" s="6"/>
      <c r="E226" s="6"/>
    </row>
    <row r="227" ht="15.75" customHeight="1">
      <c r="D227" s="6"/>
      <c r="E227" s="6"/>
    </row>
    <row r="228" ht="15.75" customHeight="1">
      <c r="D228" s="6"/>
      <c r="E228" s="6"/>
    </row>
    <row r="229" ht="15.75" customHeight="1">
      <c r="D229" s="6"/>
      <c r="E229" s="6"/>
    </row>
    <row r="230" ht="15.75" customHeight="1">
      <c r="D230" s="6"/>
      <c r="E230" s="6"/>
    </row>
    <row r="231" ht="15.75" customHeight="1">
      <c r="D231" s="6"/>
      <c r="E231" s="6"/>
    </row>
    <row r="232" ht="15.75" customHeight="1">
      <c r="D232" s="6"/>
      <c r="E232" s="6"/>
    </row>
    <row r="233" ht="15.75" customHeight="1">
      <c r="D233" s="6"/>
      <c r="E233" s="6"/>
    </row>
    <row r="234" ht="15.75" customHeight="1">
      <c r="D234" s="6"/>
      <c r="E234" s="6"/>
    </row>
    <row r="235" ht="15.75" customHeight="1">
      <c r="D235" s="6"/>
      <c r="E235" s="6"/>
    </row>
    <row r="236" ht="15.75" customHeight="1">
      <c r="D236" s="6"/>
      <c r="E236" s="6"/>
    </row>
    <row r="237" ht="15.75" customHeight="1">
      <c r="D237" s="6"/>
      <c r="E237" s="6"/>
    </row>
    <row r="238" ht="15.75" customHeight="1">
      <c r="D238" s="6"/>
      <c r="E238" s="6"/>
    </row>
    <row r="239" ht="15.75" customHeight="1">
      <c r="D239" s="6"/>
      <c r="E239" s="6"/>
    </row>
    <row r="240" ht="15.75" customHeight="1">
      <c r="D240" s="6"/>
      <c r="E240" s="6"/>
    </row>
    <row r="241" ht="15.75" customHeight="1">
      <c r="D241" s="6"/>
      <c r="E241" s="6"/>
    </row>
    <row r="242" ht="15.75" customHeight="1">
      <c r="D242" s="6"/>
      <c r="E242" s="6"/>
    </row>
    <row r="243" ht="15.75" customHeight="1">
      <c r="D243" s="6"/>
      <c r="E243" s="6"/>
    </row>
    <row r="244" ht="15.75" customHeight="1">
      <c r="D244" s="6"/>
      <c r="E244" s="6"/>
    </row>
    <row r="245" ht="15.75" customHeight="1">
      <c r="D245" s="6"/>
      <c r="E245" s="6"/>
    </row>
    <row r="246" ht="15.75" customHeight="1">
      <c r="D246" s="6"/>
      <c r="E246" s="6"/>
    </row>
    <row r="247" ht="15.75" customHeight="1">
      <c r="D247" s="6"/>
      <c r="E247" s="6"/>
    </row>
    <row r="248" ht="15.75" customHeight="1">
      <c r="D248" s="6"/>
      <c r="E248" s="6"/>
    </row>
    <row r="249" ht="15.75" customHeight="1">
      <c r="D249" s="6"/>
      <c r="E249" s="6"/>
    </row>
    <row r="250" ht="15.75" customHeight="1">
      <c r="D250" s="6"/>
      <c r="E250" s="6"/>
    </row>
    <row r="251" ht="15.75" customHeight="1">
      <c r="D251" s="6"/>
      <c r="E251" s="6"/>
    </row>
    <row r="252" ht="15.75" customHeight="1">
      <c r="D252" s="6"/>
      <c r="E252" s="6"/>
    </row>
    <row r="253" ht="15.75" customHeight="1">
      <c r="D253" s="6"/>
      <c r="E253" s="6"/>
    </row>
    <row r="254" ht="15.75" customHeight="1">
      <c r="D254" s="6"/>
      <c r="E254" s="6"/>
    </row>
    <row r="255" ht="15.75" customHeight="1">
      <c r="D255" s="6"/>
      <c r="E255" s="6"/>
    </row>
    <row r="256" ht="15.75" customHeight="1">
      <c r="D256" s="6"/>
      <c r="E256" s="6"/>
    </row>
    <row r="257" ht="15.75" customHeight="1">
      <c r="D257" s="6"/>
      <c r="E257" s="6"/>
    </row>
    <row r="258" ht="15.75" customHeight="1">
      <c r="D258" s="6"/>
      <c r="E258" s="6"/>
    </row>
    <row r="259" ht="15.75" customHeight="1">
      <c r="D259" s="6"/>
      <c r="E259" s="6"/>
    </row>
    <row r="260" ht="15.75" customHeight="1">
      <c r="D260" s="6"/>
      <c r="E260" s="6"/>
    </row>
    <row r="261" ht="15.75" customHeight="1">
      <c r="D261" s="6"/>
      <c r="E261" s="6"/>
    </row>
    <row r="262" ht="15.75" customHeight="1">
      <c r="D262" s="6"/>
      <c r="E262" s="6"/>
    </row>
    <row r="263" ht="15.75" customHeight="1">
      <c r="D263" s="6"/>
      <c r="E263" s="6"/>
    </row>
    <row r="264" ht="15.75" customHeight="1">
      <c r="D264" s="6"/>
      <c r="E264" s="6"/>
    </row>
    <row r="265" ht="15.75" customHeight="1">
      <c r="D265" s="6"/>
      <c r="E265" s="6"/>
    </row>
    <row r="266" ht="15.75" customHeight="1">
      <c r="D266" s="6"/>
      <c r="E266" s="6"/>
    </row>
    <row r="267" ht="15.75" customHeight="1">
      <c r="D267" s="6"/>
      <c r="E267" s="6"/>
    </row>
    <row r="268" ht="15.75" customHeight="1">
      <c r="D268" s="6"/>
      <c r="E268" s="6"/>
    </row>
    <row r="269" ht="15.75" customHeight="1">
      <c r="D269" s="6"/>
      <c r="E269" s="6"/>
    </row>
    <row r="270" ht="15.75" customHeight="1">
      <c r="D270" s="6"/>
      <c r="E270" s="6"/>
    </row>
    <row r="271" ht="15.75" customHeight="1">
      <c r="D271" s="6"/>
      <c r="E271" s="6"/>
    </row>
    <row r="272" ht="15.75" customHeight="1">
      <c r="D272" s="6"/>
      <c r="E272" s="6"/>
    </row>
    <row r="273" ht="15.75" customHeight="1">
      <c r="D273" s="6"/>
      <c r="E273" s="6"/>
    </row>
    <row r="274" ht="15.75" customHeight="1">
      <c r="D274" s="6"/>
      <c r="E274" s="6"/>
    </row>
    <row r="275" ht="15.75" customHeight="1">
      <c r="D275" s="6"/>
      <c r="E275" s="6"/>
    </row>
    <row r="276" ht="15.75" customHeight="1">
      <c r="D276" s="6"/>
      <c r="E276" s="6"/>
    </row>
    <row r="277" ht="15.75" customHeight="1">
      <c r="D277" s="6"/>
      <c r="E277" s="6"/>
    </row>
    <row r="278" ht="15.75" customHeight="1">
      <c r="D278" s="6"/>
      <c r="E278" s="6"/>
    </row>
    <row r="279" ht="15.75" customHeight="1">
      <c r="D279" s="6"/>
      <c r="E279" s="6"/>
    </row>
    <row r="280" ht="15.75" customHeight="1">
      <c r="D280" s="6"/>
      <c r="E280" s="6"/>
    </row>
    <row r="281" ht="15.75" customHeight="1">
      <c r="D281" s="6"/>
      <c r="E281" s="6"/>
    </row>
    <row r="282" ht="15.75" customHeight="1">
      <c r="D282" s="6"/>
      <c r="E282" s="6"/>
    </row>
    <row r="283" ht="15.75" customHeight="1">
      <c r="D283" s="6"/>
      <c r="E283" s="6"/>
    </row>
    <row r="284" ht="15.75" customHeight="1">
      <c r="D284" s="6"/>
      <c r="E284" s="6"/>
    </row>
    <row r="285" ht="15.75" customHeight="1">
      <c r="D285" s="6"/>
      <c r="E285" s="6"/>
    </row>
    <row r="286" ht="15.75" customHeight="1">
      <c r="D286" s="6"/>
      <c r="E286" s="6"/>
    </row>
    <row r="287" ht="15.75" customHeight="1">
      <c r="D287" s="6"/>
      <c r="E287" s="6"/>
    </row>
    <row r="288" ht="15.75" customHeight="1">
      <c r="D288" s="6"/>
      <c r="E288" s="6"/>
    </row>
    <row r="289" ht="15.75" customHeight="1">
      <c r="D289" s="6"/>
      <c r="E289" s="6"/>
    </row>
    <row r="290" ht="15.75" customHeight="1">
      <c r="D290" s="6"/>
      <c r="E290" s="6"/>
    </row>
    <row r="291" ht="15.75" customHeight="1">
      <c r="D291" s="6"/>
      <c r="E291" s="6"/>
    </row>
    <row r="292" ht="15.75" customHeight="1">
      <c r="D292" s="6"/>
      <c r="E292" s="6"/>
    </row>
    <row r="293" ht="15.75" customHeight="1">
      <c r="D293" s="6"/>
      <c r="E293" s="6"/>
    </row>
    <row r="294" ht="15.75" customHeight="1">
      <c r="D294" s="6"/>
      <c r="E294" s="6"/>
    </row>
    <row r="295" ht="15.75" customHeight="1">
      <c r="D295" s="6"/>
      <c r="E295" s="6"/>
    </row>
    <row r="296" ht="15.75" customHeight="1">
      <c r="D296" s="6"/>
      <c r="E296" s="6"/>
    </row>
    <row r="297" ht="15.75" customHeight="1">
      <c r="D297" s="6"/>
      <c r="E297" s="6"/>
    </row>
    <row r="298" ht="15.75" customHeight="1">
      <c r="D298" s="6"/>
      <c r="E298" s="6"/>
    </row>
    <row r="299" ht="15.75" customHeight="1">
      <c r="D299" s="6"/>
      <c r="E299" s="6"/>
    </row>
    <row r="300" ht="15.75" customHeight="1">
      <c r="D300" s="6"/>
      <c r="E300" s="6"/>
    </row>
    <row r="301" ht="15.75" customHeight="1">
      <c r="D301" s="6"/>
      <c r="E301" s="6"/>
    </row>
    <row r="302" ht="15.75" customHeight="1">
      <c r="D302" s="6"/>
      <c r="E302" s="6"/>
    </row>
    <row r="303" ht="15.75" customHeight="1">
      <c r="D303" s="6"/>
      <c r="E303" s="6"/>
    </row>
    <row r="304" ht="15.75" customHeight="1">
      <c r="D304" s="6"/>
      <c r="E304" s="6"/>
    </row>
    <row r="305" ht="15.75" customHeight="1">
      <c r="D305" s="6"/>
      <c r="E305" s="6"/>
    </row>
    <row r="306" ht="15.75" customHeight="1">
      <c r="D306" s="6"/>
      <c r="E306" s="6"/>
    </row>
    <row r="307" ht="15.75" customHeight="1">
      <c r="D307" s="6"/>
      <c r="E307" s="6"/>
    </row>
    <row r="308" ht="15.75" customHeight="1">
      <c r="D308" s="6"/>
      <c r="E308" s="6"/>
    </row>
    <row r="309" ht="15.75" customHeight="1">
      <c r="D309" s="6"/>
      <c r="E309" s="6"/>
    </row>
    <row r="310" ht="15.75" customHeight="1">
      <c r="D310" s="6"/>
      <c r="E310" s="6"/>
    </row>
    <row r="311" ht="15.75" customHeight="1">
      <c r="D311" s="6"/>
      <c r="E311" s="6"/>
    </row>
    <row r="312" ht="15.75" customHeight="1">
      <c r="D312" s="6"/>
      <c r="E312" s="6"/>
    </row>
    <row r="313" ht="15.75" customHeight="1">
      <c r="D313" s="6"/>
      <c r="E313" s="6"/>
    </row>
    <row r="314" ht="15.75" customHeight="1">
      <c r="D314" s="6"/>
      <c r="E314" s="6"/>
    </row>
    <row r="315" ht="15.75" customHeight="1">
      <c r="D315" s="6"/>
      <c r="E315" s="6"/>
    </row>
    <row r="316" ht="15.75" customHeight="1">
      <c r="D316" s="6"/>
      <c r="E316" s="6"/>
    </row>
    <row r="317" ht="15.75" customHeight="1">
      <c r="D317" s="6"/>
      <c r="E317" s="6"/>
    </row>
    <row r="318" ht="15.75" customHeight="1">
      <c r="D318" s="6"/>
      <c r="E318" s="6"/>
    </row>
    <row r="319" ht="15.75" customHeight="1">
      <c r="D319" s="6"/>
      <c r="E319" s="6"/>
    </row>
    <row r="320" ht="15.75" customHeight="1">
      <c r="D320" s="6"/>
      <c r="E320" s="6"/>
    </row>
    <row r="321" ht="15.75" customHeight="1">
      <c r="D321" s="6"/>
      <c r="E321" s="6"/>
    </row>
    <row r="322" ht="15.75" customHeight="1">
      <c r="D322" s="6"/>
      <c r="E322" s="6"/>
    </row>
    <row r="323" ht="15.75" customHeight="1">
      <c r="D323" s="6"/>
      <c r="E323" s="6"/>
    </row>
    <row r="324" ht="15.75" customHeight="1">
      <c r="D324" s="6"/>
      <c r="E324" s="6"/>
    </row>
    <row r="325" ht="15.75" customHeight="1">
      <c r="D325" s="6"/>
      <c r="E325" s="6"/>
    </row>
    <row r="326" ht="15.75" customHeight="1">
      <c r="D326" s="6"/>
      <c r="E326" s="6"/>
    </row>
    <row r="327" ht="15.75" customHeight="1">
      <c r="D327" s="6"/>
      <c r="E327" s="6"/>
    </row>
    <row r="328" ht="15.75" customHeight="1">
      <c r="D328" s="6"/>
      <c r="E328" s="6"/>
    </row>
    <row r="329" ht="15.75" customHeight="1">
      <c r="D329" s="6"/>
      <c r="E329" s="6"/>
    </row>
    <row r="330" ht="15.75" customHeight="1">
      <c r="D330" s="6"/>
      <c r="E330" s="6"/>
    </row>
    <row r="331" ht="15.75" customHeight="1">
      <c r="D331" s="6"/>
      <c r="E331" s="6"/>
    </row>
    <row r="332" ht="15.75" customHeight="1">
      <c r="D332" s="6"/>
      <c r="E332" s="6"/>
    </row>
    <row r="333" ht="15.75" customHeight="1">
      <c r="D333" s="6"/>
      <c r="E333" s="6"/>
    </row>
    <row r="334" ht="15.75" customHeight="1">
      <c r="D334" s="6"/>
      <c r="E334" s="6"/>
    </row>
    <row r="335" ht="15.75" customHeight="1">
      <c r="D335" s="6"/>
      <c r="E335" s="6"/>
    </row>
    <row r="336" ht="15.75" customHeight="1">
      <c r="D336" s="6"/>
      <c r="E336" s="6"/>
    </row>
    <row r="337" ht="15.75" customHeight="1">
      <c r="D337" s="6"/>
      <c r="E337" s="6"/>
    </row>
    <row r="338" ht="15.75" customHeight="1">
      <c r="D338" s="6"/>
      <c r="E338" s="6"/>
    </row>
    <row r="339" ht="15.75" customHeight="1">
      <c r="D339" s="6"/>
      <c r="E339" s="6"/>
    </row>
    <row r="340" ht="15.75" customHeight="1">
      <c r="D340" s="6"/>
      <c r="E340" s="6"/>
    </row>
    <row r="341" ht="15.75" customHeight="1">
      <c r="D341" s="6"/>
      <c r="E341" s="6"/>
    </row>
    <row r="342" ht="15.75" customHeight="1">
      <c r="D342" s="6"/>
      <c r="E342" s="6"/>
    </row>
    <row r="343" ht="15.75" customHeight="1">
      <c r="D343" s="6"/>
      <c r="E343" s="6"/>
    </row>
    <row r="344" ht="15.75" customHeight="1">
      <c r="D344" s="6"/>
      <c r="E344" s="6"/>
    </row>
    <row r="345" ht="15.75" customHeight="1">
      <c r="D345" s="6"/>
      <c r="E345" s="6"/>
    </row>
    <row r="346" ht="15.75" customHeight="1">
      <c r="D346" s="6"/>
      <c r="E346" s="6"/>
    </row>
    <row r="347" ht="15.75" customHeight="1">
      <c r="D347" s="6"/>
      <c r="E347" s="6"/>
    </row>
    <row r="348" ht="15.75" customHeight="1">
      <c r="D348" s="6"/>
      <c r="E348" s="6"/>
    </row>
    <row r="349" ht="15.75" customHeight="1">
      <c r="D349" s="6"/>
      <c r="E349" s="6"/>
    </row>
    <row r="350" ht="15.75" customHeight="1">
      <c r="D350" s="6"/>
      <c r="E350" s="6"/>
    </row>
    <row r="351" ht="15.75" customHeight="1">
      <c r="D351" s="6"/>
      <c r="E351" s="6"/>
    </row>
    <row r="352" ht="15.75" customHeight="1">
      <c r="D352" s="6"/>
      <c r="E352" s="6"/>
    </row>
    <row r="353" ht="15.75" customHeight="1">
      <c r="D353" s="6"/>
      <c r="E353" s="6"/>
    </row>
    <row r="354" ht="15.75" customHeight="1">
      <c r="D354" s="6"/>
      <c r="E354" s="6"/>
    </row>
    <row r="355" ht="15.75" customHeight="1">
      <c r="D355" s="6"/>
      <c r="E355" s="6"/>
    </row>
    <row r="356" ht="15.75" customHeight="1">
      <c r="D356" s="6"/>
      <c r="E356" s="6"/>
    </row>
    <row r="357" ht="15.75" customHeight="1">
      <c r="D357" s="6"/>
      <c r="E357" s="6"/>
    </row>
    <row r="358" ht="15.75" customHeight="1">
      <c r="D358" s="6"/>
      <c r="E358" s="6"/>
    </row>
    <row r="359" ht="15.75" customHeight="1">
      <c r="D359" s="6"/>
      <c r="E359" s="6"/>
    </row>
    <row r="360" ht="15.75" customHeight="1">
      <c r="D360" s="6"/>
      <c r="E360" s="6"/>
    </row>
    <row r="361" ht="15.75" customHeight="1">
      <c r="D361" s="6"/>
      <c r="E361" s="6"/>
    </row>
    <row r="362" ht="15.75" customHeight="1">
      <c r="D362" s="6"/>
      <c r="E362" s="6"/>
    </row>
    <row r="363" ht="15.75" customHeight="1">
      <c r="D363" s="6"/>
      <c r="E363" s="6"/>
    </row>
    <row r="364" ht="15.75" customHeight="1">
      <c r="D364" s="6"/>
      <c r="E364" s="6"/>
    </row>
    <row r="365" ht="15.75" customHeight="1">
      <c r="D365" s="6"/>
      <c r="E365" s="6"/>
    </row>
    <row r="366" ht="15.75" customHeight="1">
      <c r="D366" s="6"/>
      <c r="E366" s="6"/>
    </row>
    <row r="367" ht="15.75" customHeight="1">
      <c r="D367" s="6"/>
      <c r="E367" s="6"/>
    </row>
    <row r="368" ht="15.75" customHeight="1">
      <c r="D368" s="6"/>
      <c r="E368" s="6"/>
    </row>
    <row r="369" ht="15.75" customHeight="1">
      <c r="D369" s="6"/>
      <c r="E369" s="6"/>
    </row>
    <row r="370" ht="15.75" customHeight="1">
      <c r="D370" s="6"/>
      <c r="E370" s="6"/>
    </row>
    <row r="371" ht="15.75" customHeight="1">
      <c r="D371" s="6"/>
      <c r="E371" s="6"/>
    </row>
    <row r="372" ht="15.75" customHeight="1">
      <c r="D372" s="6"/>
      <c r="E372" s="6"/>
    </row>
    <row r="373" ht="15.75" customHeight="1">
      <c r="D373" s="6"/>
      <c r="E373" s="6"/>
    </row>
    <row r="374" ht="15.75" customHeight="1">
      <c r="D374" s="6"/>
      <c r="E374" s="6"/>
    </row>
    <row r="375" ht="15.75" customHeight="1">
      <c r="D375" s="6"/>
      <c r="E375" s="6"/>
    </row>
    <row r="376" ht="15.75" customHeight="1">
      <c r="D376" s="6"/>
      <c r="E376" s="6"/>
    </row>
    <row r="377" ht="15.75" customHeight="1">
      <c r="D377" s="6"/>
      <c r="E377" s="6"/>
    </row>
    <row r="378" ht="15.75" customHeight="1">
      <c r="D378" s="6"/>
      <c r="E378" s="6"/>
    </row>
    <row r="379" ht="15.75" customHeight="1">
      <c r="D379" s="6"/>
      <c r="E379" s="6"/>
    </row>
    <row r="380" ht="15.75" customHeight="1">
      <c r="D380" s="6"/>
      <c r="E380" s="6"/>
    </row>
    <row r="381" ht="15.75" customHeight="1">
      <c r="D381" s="6"/>
      <c r="E381" s="6"/>
    </row>
    <row r="382" ht="15.75" customHeight="1">
      <c r="D382" s="6"/>
      <c r="E382" s="6"/>
    </row>
    <row r="383" ht="15.75" customHeight="1">
      <c r="D383" s="6"/>
      <c r="E383" s="6"/>
    </row>
    <row r="384" ht="15.75" customHeight="1">
      <c r="D384" s="6"/>
      <c r="E384" s="6"/>
    </row>
    <row r="385" ht="15.75" customHeight="1">
      <c r="D385" s="6"/>
      <c r="E385" s="6"/>
    </row>
    <row r="386" ht="15.75" customHeight="1">
      <c r="D386" s="6"/>
      <c r="E386" s="6"/>
    </row>
    <row r="387" ht="15.75" customHeight="1">
      <c r="D387" s="6"/>
      <c r="E387" s="6"/>
    </row>
    <row r="388" ht="15.75" customHeight="1">
      <c r="D388" s="6"/>
      <c r="E388" s="6"/>
    </row>
    <row r="389" ht="15.75" customHeight="1">
      <c r="D389" s="6"/>
      <c r="E389" s="6"/>
    </row>
    <row r="390" ht="15.75" customHeight="1">
      <c r="D390" s="6"/>
      <c r="E390" s="6"/>
    </row>
    <row r="391" ht="15.75" customHeight="1">
      <c r="D391" s="6"/>
      <c r="E391" s="6"/>
    </row>
    <row r="392" ht="15.75" customHeight="1">
      <c r="D392" s="6"/>
      <c r="E392" s="6"/>
    </row>
    <row r="393" ht="15.75" customHeight="1">
      <c r="D393" s="6"/>
      <c r="E393" s="6"/>
    </row>
    <row r="394" ht="15.75" customHeight="1">
      <c r="D394" s="6"/>
      <c r="E394" s="6"/>
    </row>
    <row r="395" ht="15.75" customHeight="1">
      <c r="D395" s="6"/>
      <c r="E395" s="6"/>
    </row>
    <row r="396" ht="15.75" customHeight="1">
      <c r="D396" s="6"/>
      <c r="E396" s="6"/>
    </row>
    <row r="397" ht="15.75" customHeight="1">
      <c r="D397" s="6"/>
      <c r="E397" s="6"/>
    </row>
    <row r="398" ht="15.75" customHeight="1">
      <c r="D398" s="6"/>
      <c r="E398" s="6"/>
    </row>
    <row r="399" ht="15.75" customHeight="1">
      <c r="D399" s="6"/>
      <c r="E399" s="6"/>
    </row>
    <row r="400" ht="15.75" customHeight="1">
      <c r="D400" s="6"/>
      <c r="E400" s="6"/>
    </row>
    <row r="401" ht="15.75" customHeight="1">
      <c r="D401" s="6"/>
      <c r="E401" s="6"/>
    </row>
    <row r="402" ht="15.75" customHeight="1">
      <c r="D402" s="6"/>
      <c r="E402" s="6"/>
    </row>
    <row r="403" ht="15.75" customHeight="1">
      <c r="D403" s="6"/>
      <c r="E403" s="6"/>
    </row>
    <row r="404" ht="15.75" customHeight="1">
      <c r="D404" s="6"/>
      <c r="E404" s="6"/>
    </row>
    <row r="405" ht="15.75" customHeight="1">
      <c r="D405" s="6"/>
      <c r="E405" s="6"/>
    </row>
    <row r="406" ht="15.75" customHeight="1">
      <c r="D406" s="6"/>
      <c r="E406" s="6"/>
    </row>
    <row r="407" ht="15.75" customHeight="1">
      <c r="D407" s="6"/>
      <c r="E407" s="6"/>
    </row>
    <row r="408" ht="15.75" customHeight="1">
      <c r="D408" s="6"/>
      <c r="E408" s="6"/>
    </row>
    <row r="409" ht="15.75" customHeight="1">
      <c r="D409" s="6"/>
      <c r="E409" s="6"/>
    </row>
    <row r="410" ht="15.75" customHeight="1">
      <c r="D410" s="6"/>
      <c r="E410" s="6"/>
    </row>
    <row r="411" ht="15.75" customHeight="1">
      <c r="D411" s="6"/>
      <c r="E411" s="6"/>
    </row>
    <row r="412" ht="15.75" customHeight="1">
      <c r="D412" s="6"/>
      <c r="E412" s="6"/>
    </row>
    <row r="413" ht="15.75" customHeight="1">
      <c r="D413" s="6"/>
      <c r="E413" s="6"/>
    </row>
    <row r="414" ht="15.75" customHeight="1">
      <c r="D414" s="6"/>
      <c r="E414" s="6"/>
    </row>
    <row r="415" ht="15.75" customHeight="1">
      <c r="D415" s="6"/>
      <c r="E415" s="6"/>
    </row>
    <row r="416" ht="15.75" customHeight="1">
      <c r="D416" s="6"/>
      <c r="E416" s="6"/>
    </row>
    <row r="417" ht="15.75" customHeight="1">
      <c r="D417" s="6"/>
      <c r="E417" s="6"/>
    </row>
    <row r="418" ht="15.75" customHeight="1">
      <c r="D418" s="6"/>
      <c r="E418" s="6"/>
    </row>
    <row r="419" ht="15.75" customHeight="1">
      <c r="D419" s="6"/>
      <c r="E419" s="6"/>
    </row>
    <row r="420" ht="15.75" customHeight="1">
      <c r="D420" s="6"/>
      <c r="E420" s="6"/>
    </row>
    <row r="421" ht="15.75" customHeight="1">
      <c r="D421" s="6"/>
      <c r="E421" s="6"/>
    </row>
    <row r="422" ht="15.75" customHeight="1">
      <c r="D422" s="6"/>
      <c r="E422" s="6"/>
    </row>
    <row r="423" ht="15.75" customHeight="1">
      <c r="D423" s="6"/>
      <c r="E423" s="6"/>
    </row>
    <row r="424" ht="15.75" customHeight="1">
      <c r="D424" s="6"/>
      <c r="E424" s="6"/>
    </row>
    <row r="425" ht="15.75" customHeight="1">
      <c r="D425" s="6"/>
      <c r="E425" s="6"/>
    </row>
    <row r="426" ht="15.75" customHeight="1">
      <c r="D426" s="6"/>
      <c r="E426" s="6"/>
    </row>
    <row r="427" ht="15.75" customHeight="1">
      <c r="D427" s="6"/>
      <c r="E427" s="6"/>
    </row>
    <row r="428" ht="15.75" customHeight="1">
      <c r="D428" s="6"/>
      <c r="E428" s="6"/>
    </row>
    <row r="429" ht="15.75" customHeight="1">
      <c r="D429" s="6"/>
      <c r="E429" s="6"/>
    </row>
    <row r="430" ht="15.75" customHeight="1">
      <c r="D430" s="6"/>
      <c r="E430" s="6"/>
    </row>
    <row r="431" ht="15.75" customHeight="1">
      <c r="D431" s="6"/>
      <c r="E431" s="6"/>
    </row>
    <row r="432" ht="15.75" customHeight="1">
      <c r="D432" s="6"/>
      <c r="E432" s="6"/>
    </row>
    <row r="433" ht="15.75" customHeight="1">
      <c r="D433" s="6"/>
      <c r="E433" s="6"/>
    </row>
    <row r="434" ht="15.75" customHeight="1">
      <c r="D434" s="6"/>
      <c r="E434" s="6"/>
    </row>
    <row r="435" ht="15.75" customHeight="1">
      <c r="D435" s="6"/>
      <c r="E435" s="6"/>
    </row>
    <row r="436" ht="15.75" customHeight="1">
      <c r="D436" s="6"/>
      <c r="E436" s="6"/>
    </row>
    <row r="437" ht="15.75" customHeight="1">
      <c r="D437" s="6"/>
      <c r="E437" s="6"/>
    </row>
    <row r="438" ht="15.75" customHeight="1">
      <c r="D438" s="6"/>
      <c r="E438" s="6"/>
    </row>
    <row r="439" ht="15.75" customHeight="1">
      <c r="D439" s="6"/>
      <c r="E439" s="6"/>
    </row>
    <row r="440" ht="15.75" customHeight="1">
      <c r="D440" s="6"/>
      <c r="E440" s="6"/>
    </row>
    <row r="441" ht="15.75" customHeight="1">
      <c r="D441" s="6"/>
      <c r="E441" s="6"/>
    </row>
    <row r="442" ht="15.75" customHeight="1">
      <c r="D442" s="6"/>
      <c r="E442" s="6"/>
    </row>
    <row r="443" ht="15.75" customHeight="1">
      <c r="D443" s="6"/>
      <c r="E443" s="6"/>
    </row>
    <row r="444" ht="15.75" customHeight="1">
      <c r="D444" s="6"/>
      <c r="E444" s="6"/>
    </row>
    <row r="445" ht="15.75" customHeight="1">
      <c r="D445" s="6"/>
      <c r="E445" s="6"/>
    </row>
    <row r="446" ht="15.75" customHeight="1">
      <c r="D446" s="6"/>
      <c r="E446" s="6"/>
    </row>
    <row r="447" ht="15.75" customHeight="1">
      <c r="D447" s="6"/>
      <c r="E447" s="6"/>
    </row>
    <row r="448" ht="15.75" customHeight="1">
      <c r="D448" s="6"/>
      <c r="E448" s="6"/>
    </row>
    <row r="449" ht="15.75" customHeight="1">
      <c r="D449" s="6"/>
      <c r="E449" s="6"/>
    </row>
    <row r="450" ht="15.75" customHeight="1">
      <c r="D450" s="6"/>
      <c r="E450" s="6"/>
    </row>
    <row r="451" ht="15.75" customHeight="1">
      <c r="D451" s="6"/>
      <c r="E451" s="6"/>
    </row>
    <row r="452" ht="15.75" customHeight="1">
      <c r="D452" s="6"/>
      <c r="E452" s="6"/>
    </row>
    <row r="453" ht="15.75" customHeight="1">
      <c r="D453" s="6"/>
      <c r="E453" s="6"/>
    </row>
    <row r="454" ht="15.75" customHeight="1">
      <c r="D454" s="6"/>
      <c r="E454" s="6"/>
    </row>
    <row r="455" ht="15.75" customHeight="1">
      <c r="D455" s="6"/>
      <c r="E455" s="6"/>
    </row>
    <row r="456" ht="15.75" customHeight="1">
      <c r="D456" s="6"/>
      <c r="E456" s="6"/>
    </row>
    <row r="457" ht="15.75" customHeight="1">
      <c r="D457" s="6"/>
      <c r="E457" s="6"/>
    </row>
    <row r="458" ht="15.75" customHeight="1">
      <c r="D458" s="6"/>
      <c r="E458" s="6"/>
    </row>
    <row r="459" ht="15.75" customHeight="1">
      <c r="D459" s="6"/>
      <c r="E459" s="6"/>
    </row>
    <row r="460" ht="15.75" customHeight="1">
      <c r="D460" s="6"/>
      <c r="E460" s="6"/>
    </row>
    <row r="461" ht="15.75" customHeight="1">
      <c r="D461" s="6"/>
      <c r="E461" s="6"/>
    </row>
    <row r="462" ht="15.75" customHeight="1">
      <c r="D462" s="6"/>
      <c r="E462" s="6"/>
    </row>
    <row r="463" ht="15.75" customHeight="1">
      <c r="D463" s="6"/>
      <c r="E463" s="6"/>
    </row>
    <row r="464" ht="15.75" customHeight="1">
      <c r="D464" s="6"/>
      <c r="E464" s="6"/>
    </row>
    <row r="465" ht="15.75" customHeight="1">
      <c r="D465" s="6"/>
      <c r="E465" s="6"/>
    </row>
    <row r="466" ht="15.75" customHeight="1">
      <c r="D466" s="6"/>
      <c r="E466" s="6"/>
    </row>
    <row r="467" ht="15.75" customHeight="1">
      <c r="D467" s="6"/>
      <c r="E467" s="6"/>
    </row>
    <row r="468" ht="15.75" customHeight="1">
      <c r="D468" s="6"/>
      <c r="E468" s="6"/>
    </row>
    <row r="469" ht="15.75" customHeight="1">
      <c r="D469" s="6"/>
      <c r="E469" s="6"/>
    </row>
    <row r="470" ht="15.75" customHeight="1">
      <c r="D470" s="6"/>
      <c r="E470" s="6"/>
    </row>
    <row r="471" ht="15.75" customHeight="1">
      <c r="D471" s="6"/>
      <c r="E471" s="6"/>
    </row>
    <row r="472" ht="15.75" customHeight="1">
      <c r="D472" s="6"/>
      <c r="E472" s="6"/>
    </row>
    <row r="473" ht="15.75" customHeight="1">
      <c r="D473" s="6"/>
      <c r="E473" s="6"/>
    </row>
    <row r="474" ht="15.75" customHeight="1">
      <c r="D474" s="6"/>
      <c r="E474" s="6"/>
    </row>
    <row r="475" ht="15.75" customHeight="1">
      <c r="D475" s="6"/>
      <c r="E475" s="6"/>
    </row>
    <row r="476" ht="15.75" customHeight="1">
      <c r="D476" s="6"/>
      <c r="E476" s="6"/>
    </row>
    <row r="477" ht="15.75" customHeight="1">
      <c r="D477" s="6"/>
      <c r="E477" s="6"/>
    </row>
    <row r="478" ht="15.75" customHeight="1">
      <c r="D478" s="6"/>
      <c r="E478" s="6"/>
    </row>
    <row r="479" ht="15.75" customHeight="1">
      <c r="D479" s="6"/>
      <c r="E479" s="6"/>
    </row>
    <row r="480" ht="15.75" customHeight="1">
      <c r="D480" s="6"/>
      <c r="E480" s="6"/>
    </row>
    <row r="481" ht="15.75" customHeight="1">
      <c r="D481" s="6"/>
      <c r="E481" s="6"/>
    </row>
    <row r="482" ht="15.75" customHeight="1">
      <c r="D482" s="6"/>
      <c r="E482" s="6"/>
    </row>
    <row r="483" ht="15.75" customHeight="1">
      <c r="D483" s="6"/>
      <c r="E483" s="6"/>
    </row>
    <row r="484" ht="15.75" customHeight="1">
      <c r="D484" s="6"/>
      <c r="E484" s="6"/>
    </row>
    <row r="485" ht="15.75" customHeight="1">
      <c r="D485" s="6"/>
      <c r="E485" s="6"/>
    </row>
    <row r="486" ht="15.75" customHeight="1">
      <c r="D486" s="6"/>
      <c r="E486" s="6"/>
    </row>
    <row r="487" ht="15.75" customHeight="1">
      <c r="D487" s="6"/>
      <c r="E487" s="6"/>
    </row>
    <row r="488" ht="15.75" customHeight="1">
      <c r="D488" s="6"/>
      <c r="E488" s="6"/>
    </row>
    <row r="489" ht="15.75" customHeight="1">
      <c r="D489" s="6"/>
      <c r="E489" s="6"/>
    </row>
    <row r="490" ht="15.75" customHeight="1">
      <c r="D490" s="6"/>
      <c r="E490" s="6"/>
    </row>
    <row r="491" ht="15.75" customHeight="1">
      <c r="D491" s="6"/>
      <c r="E491" s="6"/>
    </row>
    <row r="492" ht="15.75" customHeight="1">
      <c r="D492" s="6"/>
      <c r="E492" s="6"/>
    </row>
    <row r="493" ht="15.75" customHeight="1">
      <c r="D493" s="6"/>
      <c r="E493" s="6"/>
    </row>
    <row r="494" ht="15.75" customHeight="1">
      <c r="D494" s="6"/>
      <c r="E494" s="6"/>
    </row>
    <row r="495" ht="15.75" customHeight="1">
      <c r="D495" s="6"/>
      <c r="E495" s="6"/>
    </row>
    <row r="496" ht="15.75" customHeight="1">
      <c r="D496" s="6"/>
      <c r="E496" s="6"/>
    </row>
    <row r="497" ht="15.75" customHeight="1">
      <c r="D497" s="6"/>
      <c r="E497" s="6"/>
    </row>
    <row r="498" ht="15.75" customHeight="1">
      <c r="D498" s="6"/>
      <c r="E498" s="6"/>
    </row>
    <row r="499" ht="15.75" customHeight="1">
      <c r="D499" s="6"/>
      <c r="E499" s="6"/>
    </row>
    <row r="500" ht="15.75" customHeight="1">
      <c r="D500" s="6"/>
      <c r="E500" s="6"/>
    </row>
    <row r="501" ht="15.75" customHeight="1">
      <c r="D501" s="6"/>
      <c r="E501" s="6"/>
    </row>
    <row r="502" ht="15.75" customHeight="1">
      <c r="D502" s="6"/>
      <c r="E502" s="6"/>
    </row>
    <row r="503" ht="15.75" customHeight="1">
      <c r="D503" s="6"/>
      <c r="E503" s="6"/>
    </row>
    <row r="504" ht="15.75" customHeight="1">
      <c r="D504" s="6"/>
      <c r="E504" s="6"/>
    </row>
    <row r="505" ht="15.75" customHeight="1">
      <c r="D505" s="6"/>
      <c r="E505" s="6"/>
    </row>
    <row r="506" ht="15.75" customHeight="1">
      <c r="D506" s="6"/>
      <c r="E506" s="6"/>
    </row>
    <row r="507" ht="15.75" customHeight="1">
      <c r="D507" s="6"/>
      <c r="E507" s="6"/>
    </row>
    <row r="508" ht="15.75" customHeight="1">
      <c r="D508" s="6"/>
      <c r="E508" s="6"/>
    </row>
    <row r="509" ht="15.75" customHeight="1">
      <c r="D509" s="6"/>
      <c r="E509" s="6"/>
    </row>
    <row r="510" ht="15.75" customHeight="1">
      <c r="D510" s="6"/>
      <c r="E510" s="6"/>
    </row>
    <row r="511" ht="15.75" customHeight="1">
      <c r="D511" s="6"/>
      <c r="E511" s="6"/>
    </row>
    <row r="512" ht="15.75" customHeight="1">
      <c r="D512" s="6"/>
      <c r="E512" s="6"/>
    </row>
    <row r="513" ht="15.75" customHeight="1">
      <c r="D513" s="6"/>
      <c r="E513" s="6"/>
    </row>
    <row r="514" ht="15.75" customHeight="1">
      <c r="D514" s="6"/>
      <c r="E514" s="6"/>
    </row>
    <row r="515" ht="15.75" customHeight="1">
      <c r="D515" s="6"/>
      <c r="E515" s="6"/>
    </row>
    <row r="516" ht="15.75" customHeight="1">
      <c r="D516" s="6"/>
      <c r="E516" s="6"/>
    </row>
    <row r="517" ht="15.75" customHeight="1">
      <c r="D517" s="6"/>
      <c r="E517" s="6"/>
    </row>
    <row r="518" ht="15.75" customHeight="1">
      <c r="D518" s="6"/>
      <c r="E518" s="6"/>
    </row>
    <row r="519" ht="15.75" customHeight="1">
      <c r="D519" s="6"/>
      <c r="E519" s="6"/>
    </row>
    <row r="520" ht="15.75" customHeight="1">
      <c r="D520" s="6"/>
      <c r="E520" s="6"/>
    </row>
    <row r="521" ht="15.75" customHeight="1">
      <c r="D521" s="6"/>
      <c r="E521" s="6"/>
    </row>
    <row r="522" ht="15.75" customHeight="1">
      <c r="D522" s="6"/>
      <c r="E522" s="6"/>
    </row>
    <row r="523" ht="15.75" customHeight="1">
      <c r="D523" s="6"/>
      <c r="E523" s="6"/>
    </row>
    <row r="524" ht="15.75" customHeight="1">
      <c r="D524" s="6"/>
      <c r="E524" s="6"/>
    </row>
    <row r="525" ht="15.75" customHeight="1">
      <c r="D525" s="6"/>
      <c r="E525" s="6"/>
    </row>
    <row r="526" ht="15.75" customHeight="1">
      <c r="D526" s="6"/>
      <c r="E526" s="6"/>
    </row>
    <row r="527" ht="15.75" customHeight="1">
      <c r="D527" s="6"/>
      <c r="E527" s="6"/>
    </row>
    <row r="528" ht="15.75" customHeight="1">
      <c r="D528" s="6"/>
      <c r="E528" s="6"/>
    </row>
    <row r="529" ht="15.75" customHeight="1">
      <c r="D529" s="6"/>
      <c r="E529" s="6"/>
    </row>
    <row r="530" ht="15.75" customHeight="1">
      <c r="D530" s="6"/>
      <c r="E530" s="6"/>
    </row>
    <row r="531" ht="15.75" customHeight="1">
      <c r="D531" s="6"/>
      <c r="E531" s="6"/>
    </row>
    <row r="532" ht="15.75" customHeight="1">
      <c r="D532" s="6"/>
      <c r="E532" s="6"/>
    </row>
    <row r="533" ht="15.75" customHeight="1">
      <c r="D533" s="6"/>
      <c r="E533" s="6"/>
    </row>
    <row r="534" ht="15.75" customHeight="1">
      <c r="D534" s="6"/>
      <c r="E534" s="6"/>
    </row>
    <row r="535" ht="15.75" customHeight="1">
      <c r="D535" s="6"/>
      <c r="E535" s="6"/>
    </row>
    <row r="536" ht="15.75" customHeight="1">
      <c r="D536" s="6"/>
      <c r="E536" s="6"/>
    </row>
    <row r="537" ht="15.75" customHeight="1">
      <c r="D537" s="6"/>
      <c r="E537" s="6"/>
    </row>
    <row r="538" ht="15.75" customHeight="1">
      <c r="D538" s="6"/>
      <c r="E538" s="6"/>
    </row>
    <row r="539" ht="15.75" customHeight="1">
      <c r="D539" s="6"/>
      <c r="E539" s="6"/>
    </row>
    <row r="540" ht="15.75" customHeight="1">
      <c r="D540" s="6"/>
      <c r="E540" s="6"/>
    </row>
    <row r="541" ht="15.75" customHeight="1">
      <c r="D541" s="6"/>
      <c r="E541" s="6"/>
    </row>
    <row r="542" ht="15.75" customHeight="1">
      <c r="D542" s="6"/>
      <c r="E542" s="6"/>
    </row>
    <row r="543" ht="15.75" customHeight="1">
      <c r="D543" s="6"/>
      <c r="E543" s="6"/>
    </row>
    <row r="544" ht="15.75" customHeight="1">
      <c r="D544" s="6"/>
      <c r="E544" s="6"/>
    </row>
    <row r="545" ht="15.75" customHeight="1">
      <c r="D545" s="6"/>
      <c r="E545" s="6"/>
    </row>
    <row r="546" ht="15.75" customHeight="1">
      <c r="D546" s="6"/>
      <c r="E546" s="6"/>
    </row>
    <row r="547" ht="15.75" customHeight="1">
      <c r="D547" s="6"/>
      <c r="E547" s="6"/>
    </row>
    <row r="548" ht="15.75" customHeight="1">
      <c r="D548" s="6"/>
      <c r="E548" s="6"/>
    </row>
    <row r="549" ht="15.75" customHeight="1">
      <c r="D549" s="6"/>
      <c r="E549" s="6"/>
    </row>
    <row r="550" ht="15.75" customHeight="1">
      <c r="D550" s="6"/>
      <c r="E550" s="6"/>
    </row>
    <row r="551" ht="15.75" customHeight="1">
      <c r="D551" s="6"/>
      <c r="E551" s="6"/>
    </row>
    <row r="552" ht="15.75" customHeight="1">
      <c r="D552" s="6"/>
      <c r="E552" s="6"/>
    </row>
    <row r="553" ht="15.75" customHeight="1">
      <c r="D553" s="6"/>
      <c r="E553" s="6"/>
    </row>
    <row r="554" ht="15.75" customHeight="1">
      <c r="D554" s="6"/>
      <c r="E554" s="6"/>
    </row>
    <row r="555" ht="15.75" customHeight="1">
      <c r="D555" s="6"/>
      <c r="E555" s="6"/>
    </row>
    <row r="556" ht="15.75" customHeight="1">
      <c r="D556" s="6"/>
      <c r="E556" s="6"/>
    </row>
    <row r="557" ht="15.75" customHeight="1">
      <c r="D557" s="6"/>
      <c r="E557" s="6"/>
    </row>
    <row r="558" ht="15.75" customHeight="1">
      <c r="D558" s="6"/>
      <c r="E558" s="6"/>
    </row>
    <row r="559" ht="15.75" customHeight="1">
      <c r="D559" s="6"/>
      <c r="E559" s="6"/>
    </row>
    <row r="560" ht="15.75" customHeight="1">
      <c r="D560" s="6"/>
      <c r="E560" s="6"/>
    </row>
    <row r="561" ht="15.75" customHeight="1">
      <c r="D561" s="6"/>
      <c r="E561" s="6"/>
    </row>
    <row r="562" ht="15.75" customHeight="1">
      <c r="D562" s="6"/>
      <c r="E562" s="6"/>
    </row>
    <row r="563" ht="15.75" customHeight="1">
      <c r="D563" s="6"/>
      <c r="E563" s="6"/>
    </row>
    <row r="564" ht="15.75" customHeight="1">
      <c r="D564" s="6"/>
      <c r="E564" s="6"/>
    </row>
    <row r="565" ht="15.75" customHeight="1">
      <c r="D565" s="6"/>
      <c r="E565" s="6"/>
    </row>
    <row r="566" ht="15.75" customHeight="1">
      <c r="D566" s="6"/>
      <c r="E566" s="6"/>
    </row>
    <row r="567" ht="15.75" customHeight="1">
      <c r="D567" s="6"/>
      <c r="E567" s="6"/>
    </row>
    <row r="568" ht="15.75" customHeight="1">
      <c r="D568" s="6"/>
      <c r="E568" s="6"/>
    </row>
    <row r="569" ht="15.75" customHeight="1">
      <c r="D569" s="6"/>
      <c r="E569" s="6"/>
    </row>
    <row r="570" ht="15.75" customHeight="1">
      <c r="D570" s="6"/>
      <c r="E570" s="6"/>
    </row>
    <row r="571" ht="15.75" customHeight="1">
      <c r="D571" s="6"/>
      <c r="E571" s="6"/>
    </row>
    <row r="572" ht="15.75" customHeight="1">
      <c r="D572" s="6"/>
      <c r="E572" s="6"/>
    </row>
    <row r="573" ht="15.75" customHeight="1">
      <c r="D573" s="6"/>
      <c r="E573" s="6"/>
    </row>
    <row r="574" ht="15.75" customHeight="1">
      <c r="D574" s="6"/>
      <c r="E574" s="6"/>
    </row>
    <row r="575" ht="15.75" customHeight="1">
      <c r="D575" s="6"/>
      <c r="E575" s="6"/>
    </row>
    <row r="576" ht="15.75" customHeight="1">
      <c r="D576" s="6"/>
      <c r="E576" s="6"/>
    </row>
    <row r="577" ht="15.75" customHeight="1">
      <c r="D577" s="6"/>
      <c r="E577" s="6"/>
    </row>
    <row r="578" ht="15.75" customHeight="1">
      <c r="D578" s="6"/>
      <c r="E578" s="6"/>
    </row>
    <row r="579" ht="15.75" customHeight="1">
      <c r="D579" s="6"/>
      <c r="E579" s="6"/>
    </row>
    <row r="580" ht="15.75" customHeight="1">
      <c r="D580" s="6"/>
      <c r="E580" s="6"/>
    </row>
    <row r="581" ht="15.75" customHeight="1">
      <c r="D581" s="6"/>
      <c r="E581" s="6"/>
    </row>
    <row r="582" ht="15.75" customHeight="1">
      <c r="D582" s="6"/>
      <c r="E582" s="6"/>
    </row>
    <row r="583" ht="15.75" customHeight="1">
      <c r="D583" s="6"/>
      <c r="E583" s="6"/>
    </row>
    <row r="584" ht="15.75" customHeight="1">
      <c r="D584" s="6"/>
      <c r="E584" s="6"/>
    </row>
    <row r="585" ht="15.75" customHeight="1">
      <c r="D585" s="6"/>
      <c r="E585" s="6"/>
    </row>
    <row r="586" ht="15.75" customHeight="1">
      <c r="D586" s="6"/>
      <c r="E586" s="6"/>
    </row>
    <row r="587" ht="15.75" customHeight="1">
      <c r="D587" s="6"/>
      <c r="E587" s="6"/>
    </row>
    <row r="588" ht="15.75" customHeight="1">
      <c r="D588" s="6"/>
      <c r="E588" s="6"/>
    </row>
    <row r="589" ht="15.75" customHeight="1">
      <c r="D589" s="6"/>
      <c r="E589" s="6"/>
    </row>
    <row r="590" ht="15.75" customHeight="1">
      <c r="D590" s="6"/>
      <c r="E590" s="6"/>
    </row>
    <row r="591" ht="15.75" customHeight="1">
      <c r="D591" s="6"/>
      <c r="E591" s="6"/>
    </row>
    <row r="592" ht="15.75" customHeight="1">
      <c r="D592" s="6"/>
      <c r="E592" s="6"/>
    </row>
    <row r="593" ht="15.75" customHeight="1">
      <c r="D593" s="6"/>
      <c r="E593" s="6"/>
    </row>
    <row r="594" ht="15.75" customHeight="1">
      <c r="D594" s="6"/>
      <c r="E594" s="6"/>
    </row>
    <row r="595" ht="15.75" customHeight="1">
      <c r="D595" s="6"/>
      <c r="E595" s="6"/>
    </row>
    <row r="596" ht="15.75" customHeight="1">
      <c r="D596" s="6"/>
      <c r="E596" s="6"/>
    </row>
    <row r="597" ht="15.75" customHeight="1">
      <c r="D597" s="6"/>
      <c r="E597" s="6"/>
    </row>
    <row r="598" ht="15.75" customHeight="1">
      <c r="D598" s="6"/>
      <c r="E598" s="6"/>
    </row>
    <row r="599" ht="15.75" customHeight="1">
      <c r="D599" s="6"/>
      <c r="E599" s="6"/>
    </row>
    <row r="600" ht="15.75" customHeight="1">
      <c r="D600" s="6"/>
      <c r="E600" s="6"/>
    </row>
    <row r="601" ht="15.75" customHeight="1">
      <c r="D601" s="6"/>
      <c r="E601" s="6"/>
    </row>
    <row r="602" ht="15.75" customHeight="1">
      <c r="D602" s="6"/>
      <c r="E602" s="6"/>
    </row>
    <row r="603" ht="15.75" customHeight="1">
      <c r="D603" s="6"/>
      <c r="E603" s="6"/>
    </row>
    <row r="604" ht="15.75" customHeight="1">
      <c r="D604" s="6"/>
      <c r="E604" s="6"/>
    </row>
    <row r="605" ht="15.75" customHeight="1">
      <c r="D605" s="6"/>
      <c r="E605" s="6"/>
    </row>
    <row r="606" ht="15.75" customHeight="1">
      <c r="D606" s="6"/>
      <c r="E606" s="6"/>
    </row>
    <row r="607" ht="15.75" customHeight="1">
      <c r="D607" s="6"/>
      <c r="E607" s="6"/>
    </row>
    <row r="608" ht="15.75" customHeight="1">
      <c r="D608" s="6"/>
      <c r="E608" s="6"/>
    </row>
    <row r="609" ht="15.75" customHeight="1">
      <c r="D609" s="6"/>
      <c r="E609" s="6"/>
    </row>
    <row r="610" ht="15.75" customHeight="1">
      <c r="D610" s="6"/>
      <c r="E610" s="6"/>
    </row>
    <row r="611" ht="15.75" customHeight="1">
      <c r="D611" s="6"/>
      <c r="E611" s="6"/>
    </row>
    <row r="612" ht="15.75" customHeight="1">
      <c r="D612" s="6"/>
      <c r="E612" s="6"/>
    </row>
    <row r="613" ht="15.75" customHeight="1">
      <c r="D613" s="6"/>
      <c r="E613" s="6"/>
    </row>
    <row r="614" ht="15.75" customHeight="1">
      <c r="D614" s="6"/>
      <c r="E614" s="6"/>
    </row>
    <row r="615" ht="15.75" customHeight="1">
      <c r="D615" s="6"/>
      <c r="E615" s="6"/>
    </row>
    <row r="616" ht="15.75" customHeight="1">
      <c r="D616" s="6"/>
      <c r="E616" s="6"/>
    </row>
    <row r="617" ht="15.75" customHeight="1">
      <c r="D617" s="6"/>
      <c r="E617" s="6"/>
    </row>
    <row r="618" ht="15.75" customHeight="1">
      <c r="D618" s="6"/>
      <c r="E618" s="6"/>
    </row>
    <row r="619" ht="15.75" customHeight="1">
      <c r="D619" s="6"/>
      <c r="E619" s="6"/>
    </row>
    <row r="620" ht="15.75" customHeight="1">
      <c r="D620" s="6"/>
      <c r="E620" s="6"/>
    </row>
    <row r="621" ht="15.75" customHeight="1">
      <c r="D621" s="6"/>
      <c r="E621" s="6"/>
    </row>
    <row r="622" ht="15.75" customHeight="1">
      <c r="D622" s="6"/>
      <c r="E622" s="6"/>
    </row>
    <row r="623" ht="15.75" customHeight="1">
      <c r="D623" s="6"/>
      <c r="E623" s="6"/>
    </row>
    <row r="624" ht="15.75" customHeight="1">
      <c r="D624" s="6"/>
      <c r="E624" s="6"/>
    </row>
    <row r="625" ht="15.75" customHeight="1">
      <c r="D625" s="6"/>
      <c r="E625" s="6"/>
    </row>
    <row r="626" ht="15.75" customHeight="1">
      <c r="D626" s="6"/>
      <c r="E626" s="6"/>
    </row>
    <row r="627" ht="15.75" customHeight="1">
      <c r="D627" s="6"/>
      <c r="E627" s="6"/>
    </row>
    <row r="628" ht="15.75" customHeight="1">
      <c r="D628" s="6"/>
      <c r="E628" s="6"/>
    </row>
    <row r="629" ht="15.75" customHeight="1">
      <c r="D629" s="6"/>
      <c r="E629" s="6"/>
    </row>
    <row r="630" ht="15.75" customHeight="1">
      <c r="D630" s="6"/>
      <c r="E630" s="6"/>
    </row>
    <row r="631" ht="15.75" customHeight="1">
      <c r="D631" s="6"/>
      <c r="E631" s="6"/>
    </row>
    <row r="632" ht="15.75" customHeight="1">
      <c r="D632" s="6"/>
      <c r="E632" s="6"/>
    </row>
    <row r="633" ht="15.75" customHeight="1">
      <c r="D633" s="6"/>
      <c r="E633" s="6"/>
    </row>
    <row r="634" ht="15.75" customHeight="1">
      <c r="D634" s="6"/>
      <c r="E634" s="6"/>
    </row>
    <row r="635" ht="15.75" customHeight="1">
      <c r="D635" s="6"/>
      <c r="E635" s="6"/>
    </row>
    <row r="636" ht="15.75" customHeight="1">
      <c r="D636" s="6"/>
      <c r="E636" s="6"/>
    </row>
    <row r="637" ht="15.75" customHeight="1">
      <c r="D637" s="6"/>
      <c r="E637" s="6"/>
    </row>
    <row r="638" ht="15.75" customHeight="1">
      <c r="D638" s="6"/>
      <c r="E638" s="6"/>
    </row>
    <row r="639" ht="15.75" customHeight="1">
      <c r="D639" s="6"/>
      <c r="E639" s="6"/>
    </row>
    <row r="640" ht="15.75" customHeight="1">
      <c r="D640" s="6"/>
      <c r="E640" s="6"/>
    </row>
    <row r="641" ht="15.75" customHeight="1">
      <c r="D641" s="6"/>
      <c r="E641" s="6"/>
    </row>
    <row r="642" ht="15.75" customHeight="1">
      <c r="D642" s="6"/>
      <c r="E642" s="6"/>
    </row>
    <row r="643" ht="15.75" customHeight="1">
      <c r="D643" s="6"/>
      <c r="E643" s="6"/>
    </row>
    <row r="644" ht="15.75" customHeight="1">
      <c r="D644" s="6"/>
      <c r="E644" s="6"/>
    </row>
    <row r="645" ht="15.75" customHeight="1">
      <c r="D645" s="6"/>
      <c r="E645" s="6"/>
    </row>
    <row r="646" ht="15.75" customHeight="1">
      <c r="D646" s="6"/>
      <c r="E646" s="6"/>
    </row>
    <row r="647" ht="15.75" customHeight="1">
      <c r="D647" s="6"/>
      <c r="E647" s="6"/>
    </row>
    <row r="648" ht="15.75" customHeight="1">
      <c r="D648" s="6"/>
      <c r="E648" s="6"/>
    </row>
    <row r="649" ht="15.75" customHeight="1">
      <c r="D649" s="6"/>
      <c r="E649" s="6"/>
    </row>
    <row r="650" ht="15.75" customHeight="1">
      <c r="D650" s="6"/>
      <c r="E650" s="6"/>
    </row>
    <row r="651" ht="15.75" customHeight="1">
      <c r="D651" s="6"/>
      <c r="E651" s="6"/>
    </row>
    <row r="652" ht="15.75" customHeight="1">
      <c r="D652" s="6"/>
      <c r="E652" s="6"/>
    </row>
    <row r="653" ht="15.75" customHeight="1">
      <c r="D653" s="6"/>
      <c r="E653" s="6"/>
    </row>
    <row r="654" ht="15.75" customHeight="1">
      <c r="D654" s="6"/>
      <c r="E654" s="6"/>
    </row>
    <row r="655" ht="15.75" customHeight="1">
      <c r="D655" s="6"/>
      <c r="E655" s="6"/>
    </row>
    <row r="656" ht="15.75" customHeight="1">
      <c r="D656" s="6"/>
      <c r="E656" s="6"/>
    </row>
    <row r="657" ht="15.75" customHeight="1">
      <c r="D657" s="6"/>
      <c r="E657" s="6"/>
    </row>
    <row r="658" ht="15.75" customHeight="1">
      <c r="D658" s="6"/>
      <c r="E658" s="6"/>
    </row>
    <row r="659" ht="15.75" customHeight="1">
      <c r="D659" s="6"/>
      <c r="E659" s="6"/>
    </row>
    <row r="660" ht="15.75" customHeight="1">
      <c r="D660" s="6"/>
      <c r="E660" s="6"/>
    </row>
    <row r="661" ht="15.75" customHeight="1">
      <c r="D661" s="6"/>
      <c r="E661" s="6"/>
    </row>
    <row r="662" ht="15.75" customHeight="1">
      <c r="D662" s="6"/>
      <c r="E662" s="6"/>
    </row>
    <row r="663" ht="15.75" customHeight="1">
      <c r="D663" s="6"/>
      <c r="E663" s="6"/>
    </row>
    <row r="664" ht="15.75" customHeight="1">
      <c r="D664" s="6"/>
      <c r="E664" s="6"/>
    </row>
    <row r="665" ht="15.75" customHeight="1">
      <c r="D665" s="6"/>
      <c r="E665" s="6"/>
    </row>
    <row r="666" ht="15.75" customHeight="1">
      <c r="D666" s="6"/>
      <c r="E666" s="6"/>
    </row>
    <row r="667" ht="15.75" customHeight="1">
      <c r="D667" s="6"/>
      <c r="E667" s="6"/>
    </row>
    <row r="668" ht="15.75" customHeight="1">
      <c r="D668" s="6"/>
      <c r="E668" s="6"/>
    </row>
    <row r="669" ht="15.75" customHeight="1">
      <c r="D669" s="6"/>
      <c r="E669" s="6"/>
    </row>
    <row r="670" ht="15.75" customHeight="1">
      <c r="D670" s="6"/>
      <c r="E670" s="6"/>
    </row>
    <row r="671" ht="15.75" customHeight="1">
      <c r="D671" s="6"/>
      <c r="E671" s="6"/>
    </row>
    <row r="672" ht="15.75" customHeight="1">
      <c r="D672" s="6"/>
      <c r="E672" s="6"/>
    </row>
    <row r="673" ht="15.75" customHeight="1">
      <c r="D673" s="6"/>
      <c r="E673" s="6"/>
    </row>
    <row r="674" ht="15.75" customHeight="1">
      <c r="D674" s="6"/>
      <c r="E674" s="6"/>
    </row>
    <row r="675" ht="15.75" customHeight="1">
      <c r="D675" s="6"/>
      <c r="E675" s="6"/>
    </row>
    <row r="676" ht="15.75" customHeight="1">
      <c r="D676" s="6"/>
      <c r="E676" s="6"/>
    </row>
    <row r="677" ht="15.75" customHeight="1">
      <c r="D677" s="6"/>
      <c r="E677" s="6"/>
    </row>
    <row r="678" ht="15.75" customHeight="1">
      <c r="D678" s="6"/>
      <c r="E678" s="6"/>
    </row>
    <row r="679" ht="15.75" customHeight="1">
      <c r="D679" s="6"/>
      <c r="E679" s="6"/>
    </row>
    <row r="680" ht="15.75" customHeight="1">
      <c r="D680" s="6"/>
      <c r="E680" s="6"/>
    </row>
    <row r="681" ht="15.75" customHeight="1">
      <c r="D681" s="6"/>
      <c r="E681" s="6"/>
    </row>
    <row r="682" ht="15.75" customHeight="1">
      <c r="D682" s="6"/>
      <c r="E682" s="6"/>
    </row>
    <row r="683" ht="15.75" customHeight="1">
      <c r="D683" s="6"/>
      <c r="E683" s="6"/>
    </row>
    <row r="684" ht="15.75" customHeight="1">
      <c r="D684" s="6"/>
      <c r="E684" s="6"/>
    </row>
    <row r="685" ht="15.75" customHeight="1">
      <c r="D685" s="6"/>
      <c r="E685" s="6"/>
    </row>
    <row r="686" ht="15.75" customHeight="1">
      <c r="D686" s="6"/>
      <c r="E686" s="6"/>
    </row>
    <row r="687" ht="15.75" customHeight="1">
      <c r="D687" s="6"/>
      <c r="E687" s="6"/>
    </row>
    <row r="688" ht="15.75" customHeight="1">
      <c r="D688" s="6"/>
      <c r="E688" s="6"/>
    </row>
    <row r="689" ht="15.75" customHeight="1">
      <c r="D689" s="6"/>
      <c r="E689" s="6"/>
    </row>
    <row r="690" ht="15.75" customHeight="1">
      <c r="D690" s="6"/>
      <c r="E690" s="6"/>
    </row>
    <row r="691" ht="15.75" customHeight="1">
      <c r="D691" s="6"/>
      <c r="E691" s="6"/>
    </row>
    <row r="692" ht="15.75" customHeight="1">
      <c r="D692" s="6"/>
      <c r="E692" s="6"/>
    </row>
    <row r="693" ht="15.75" customHeight="1">
      <c r="D693" s="6"/>
      <c r="E693" s="6"/>
    </row>
    <row r="694" ht="15.75" customHeight="1">
      <c r="D694" s="6"/>
      <c r="E694" s="6"/>
    </row>
    <row r="695" ht="15.75" customHeight="1">
      <c r="D695" s="6"/>
      <c r="E695" s="6"/>
    </row>
    <row r="696" ht="15.75" customHeight="1">
      <c r="D696" s="6"/>
      <c r="E696" s="6"/>
    </row>
    <row r="697" ht="15.75" customHeight="1">
      <c r="D697" s="6"/>
      <c r="E697" s="6"/>
    </row>
    <row r="698" ht="15.75" customHeight="1">
      <c r="D698" s="6"/>
      <c r="E698" s="6"/>
    </row>
    <row r="699" ht="15.75" customHeight="1">
      <c r="D699" s="6"/>
      <c r="E699" s="6"/>
    </row>
    <row r="700" ht="15.75" customHeight="1">
      <c r="D700" s="6"/>
      <c r="E700" s="6"/>
    </row>
    <row r="701" ht="15.75" customHeight="1">
      <c r="D701" s="6"/>
      <c r="E701" s="6"/>
    </row>
    <row r="702" ht="15.75" customHeight="1">
      <c r="D702" s="6"/>
      <c r="E702" s="6"/>
    </row>
    <row r="703" ht="15.75" customHeight="1">
      <c r="D703" s="6"/>
      <c r="E703" s="6"/>
    </row>
    <row r="704" ht="15.75" customHeight="1">
      <c r="D704" s="6"/>
      <c r="E704" s="6"/>
    </row>
    <row r="705" ht="15.75" customHeight="1">
      <c r="D705" s="6"/>
      <c r="E705" s="6"/>
    </row>
    <row r="706" ht="15.75" customHeight="1">
      <c r="D706" s="6"/>
      <c r="E706" s="6"/>
    </row>
    <row r="707" ht="15.75" customHeight="1">
      <c r="D707" s="6"/>
      <c r="E707" s="6"/>
    </row>
    <row r="708" ht="15.75" customHeight="1">
      <c r="D708" s="6"/>
      <c r="E708" s="6"/>
    </row>
    <row r="709" ht="15.75" customHeight="1">
      <c r="D709" s="6"/>
      <c r="E709" s="6"/>
    </row>
    <row r="710" ht="15.75" customHeight="1">
      <c r="D710" s="6"/>
      <c r="E710" s="6"/>
    </row>
    <row r="711" ht="15.75" customHeight="1">
      <c r="D711" s="6"/>
      <c r="E711" s="6"/>
    </row>
    <row r="712" ht="15.75" customHeight="1">
      <c r="D712" s="6"/>
      <c r="E712" s="6"/>
    </row>
    <row r="713" ht="15.75" customHeight="1">
      <c r="D713" s="6"/>
      <c r="E713" s="6"/>
    </row>
    <row r="714" ht="15.75" customHeight="1">
      <c r="D714" s="6"/>
      <c r="E714" s="6"/>
    </row>
    <row r="715" ht="15.75" customHeight="1">
      <c r="D715" s="6"/>
      <c r="E715" s="6"/>
    </row>
    <row r="716" ht="15.75" customHeight="1">
      <c r="D716" s="6"/>
      <c r="E716" s="6"/>
    </row>
    <row r="717" ht="15.75" customHeight="1">
      <c r="D717" s="6"/>
      <c r="E717" s="6"/>
    </row>
    <row r="718" ht="15.75" customHeight="1">
      <c r="D718" s="6"/>
      <c r="E718" s="6"/>
    </row>
    <row r="719" ht="15.75" customHeight="1">
      <c r="D719" s="6"/>
      <c r="E719" s="6"/>
    </row>
    <row r="720" ht="15.75" customHeight="1">
      <c r="D720" s="6"/>
      <c r="E720" s="6"/>
    </row>
    <row r="721" ht="15.75" customHeight="1">
      <c r="D721" s="6"/>
      <c r="E721" s="6"/>
    </row>
    <row r="722" ht="15.75" customHeight="1">
      <c r="D722" s="6"/>
      <c r="E722" s="6"/>
    </row>
    <row r="723" ht="15.75" customHeight="1">
      <c r="D723" s="6"/>
      <c r="E723" s="6"/>
    </row>
    <row r="724" ht="15.75" customHeight="1">
      <c r="D724" s="6"/>
      <c r="E724" s="6"/>
    </row>
    <row r="725" ht="15.75" customHeight="1">
      <c r="D725" s="6"/>
      <c r="E725" s="6"/>
    </row>
    <row r="726" ht="15.75" customHeight="1">
      <c r="D726" s="6"/>
      <c r="E726" s="6"/>
    </row>
    <row r="727" ht="15.75" customHeight="1">
      <c r="D727" s="6"/>
      <c r="E727" s="6"/>
    </row>
    <row r="728" ht="15.75" customHeight="1">
      <c r="D728" s="6"/>
      <c r="E728" s="6"/>
    </row>
    <row r="729" ht="15.75" customHeight="1">
      <c r="D729" s="6"/>
      <c r="E729" s="6"/>
    </row>
    <row r="730" ht="15.75" customHeight="1">
      <c r="D730" s="6"/>
      <c r="E730" s="6"/>
    </row>
    <row r="731" ht="15.75" customHeight="1">
      <c r="D731" s="6"/>
      <c r="E731" s="6"/>
    </row>
    <row r="732" ht="15.75" customHeight="1">
      <c r="D732" s="6"/>
      <c r="E732" s="6"/>
    </row>
    <row r="733" ht="15.75" customHeight="1">
      <c r="D733" s="6"/>
      <c r="E733" s="6"/>
    </row>
    <row r="734" ht="15.75" customHeight="1">
      <c r="D734" s="6"/>
      <c r="E734" s="6"/>
    </row>
    <row r="735" ht="15.75" customHeight="1">
      <c r="D735" s="6"/>
      <c r="E735" s="6"/>
    </row>
    <row r="736" ht="15.75" customHeight="1">
      <c r="D736" s="6"/>
      <c r="E736" s="6"/>
    </row>
    <row r="737" ht="15.75" customHeight="1">
      <c r="D737" s="6"/>
      <c r="E737" s="6"/>
    </row>
    <row r="738" ht="15.75" customHeight="1">
      <c r="D738" s="6"/>
      <c r="E738" s="6"/>
    </row>
    <row r="739" ht="15.75" customHeight="1">
      <c r="D739" s="6"/>
      <c r="E739" s="6"/>
    </row>
    <row r="740" ht="15.75" customHeight="1">
      <c r="D740" s="6"/>
      <c r="E740" s="6"/>
    </row>
    <row r="741" ht="15.75" customHeight="1">
      <c r="D741" s="6"/>
      <c r="E741" s="6"/>
    </row>
    <row r="742" ht="15.75" customHeight="1">
      <c r="D742" s="6"/>
      <c r="E742" s="6"/>
    </row>
    <row r="743" ht="15.75" customHeight="1">
      <c r="D743" s="6"/>
      <c r="E743" s="6"/>
    </row>
    <row r="744" ht="15.75" customHeight="1">
      <c r="D744" s="6"/>
      <c r="E744" s="6"/>
    </row>
    <row r="745" ht="15.75" customHeight="1">
      <c r="D745" s="6"/>
      <c r="E745" s="6"/>
    </row>
    <row r="746" ht="15.75" customHeight="1">
      <c r="D746" s="6"/>
      <c r="E746" s="6"/>
    </row>
    <row r="747" ht="15.75" customHeight="1">
      <c r="D747" s="6"/>
      <c r="E747" s="6"/>
    </row>
    <row r="748" ht="15.75" customHeight="1">
      <c r="D748" s="6"/>
      <c r="E748" s="6"/>
    </row>
    <row r="749" ht="15.75" customHeight="1">
      <c r="D749" s="6"/>
      <c r="E749" s="6"/>
    </row>
    <row r="750" ht="15.75" customHeight="1">
      <c r="D750" s="6"/>
      <c r="E750" s="6"/>
    </row>
    <row r="751" ht="15.75" customHeight="1">
      <c r="D751" s="6"/>
      <c r="E751" s="6"/>
    </row>
    <row r="752" ht="15.75" customHeight="1">
      <c r="D752" s="6"/>
      <c r="E752" s="6"/>
    </row>
    <row r="753" ht="15.75" customHeight="1">
      <c r="D753" s="6"/>
      <c r="E753" s="6"/>
    </row>
    <row r="754" ht="15.75" customHeight="1">
      <c r="D754" s="6"/>
      <c r="E754" s="6"/>
    </row>
    <row r="755" ht="15.75" customHeight="1">
      <c r="D755" s="6"/>
      <c r="E755" s="6"/>
    </row>
    <row r="756" ht="15.75" customHeight="1">
      <c r="D756" s="6"/>
      <c r="E756" s="6"/>
    </row>
    <row r="757" ht="15.75" customHeight="1">
      <c r="D757" s="6"/>
      <c r="E757" s="6"/>
    </row>
    <row r="758" ht="15.75" customHeight="1">
      <c r="D758" s="6"/>
      <c r="E758" s="6"/>
    </row>
    <row r="759" ht="15.75" customHeight="1">
      <c r="D759" s="6"/>
      <c r="E759" s="6"/>
    </row>
    <row r="760" ht="15.75" customHeight="1">
      <c r="D760" s="6"/>
      <c r="E760" s="6"/>
    </row>
    <row r="761" ht="15.75" customHeight="1">
      <c r="D761" s="6"/>
      <c r="E761" s="6"/>
    </row>
    <row r="762" ht="15.75" customHeight="1">
      <c r="D762" s="6"/>
      <c r="E762" s="6"/>
    </row>
    <row r="763" ht="15.75" customHeight="1">
      <c r="D763" s="6"/>
      <c r="E763" s="6"/>
    </row>
    <row r="764" ht="15.75" customHeight="1">
      <c r="D764" s="6"/>
      <c r="E764" s="6"/>
    </row>
    <row r="765" ht="15.75" customHeight="1">
      <c r="D765" s="6"/>
      <c r="E765" s="6"/>
    </row>
    <row r="766" ht="15.75" customHeight="1">
      <c r="D766" s="6"/>
      <c r="E766" s="6"/>
    </row>
    <row r="767" ht="15.75" customHeight="1">
      <c r="D767" s="6"/>
      <c r="E767" s="6"/>
    </row>
    <row r="768" ht="15.75" customHeight="1">
      <c r="D768" s="6"/>
      <c r="E768" s="6"/>
    </row>
    <row r="769" ht="15.75" customHeight="1">
      <c r="D769" s="6"/>
      <c r="E769" s="6"/>
    </row>
    <row r="770" ht="15.75" customHeight="1">
      <c r="D770" s="6"/>
      <c r="E770" s="6"/>
    </row>
    <row r="771" ht="15.75" customHeight="1">
      <c r="D771" s="6"/>
      <c r="E771" s="6"/>
    </row>
    <row r="772" ht="15.75" customHeight="1">
      <c r="D772" s="6"/>
      <c r="E772" s="6"/>
    </row>
    <row r="773" ht="15.75" customHeight="1">
      <c r="D773" s="6"/>
      <c r="E773" s="6"/>
    </row>
    <row r="774" ht="15.75" customHeight="1">
      <c r="D774" s="6"/>
      <c r="E774" s="6"/>
    </row>
    <row r="775" ht="15.75" customHeight="1">
      <c r="D775" s="6"/>
      <c r="E775" s="6"/>
    </row>
    <row r="776" ht="15.75" customHeight="1">
      <c r="D776" s="6"/>
      <c r="E776" s="6"/>
    </row>
    <row r="777" ht="15.75" customHeight="1">
      <c r="D777" s="6"/>
      <c r="E777" s="6"/>
    </row>
    <row r="778" ht="15.75" customHeight="1">
      <c r="D778" s="6"/>
      <c r="E778" s="6"/>
    </row>
    <row r="779" ht="15.75" customHeight="1">
      <c r="D779" s="6"/>
      <c r="E779" s="6"/>
    </row>
    <row r="780" ht="15.75" customHeight="1">
      <c r="D780" s="6"/>
      <c r="E780" s="6"/>
    </row>
    <row r="781" ht="15.75" customHeight="1">
      <c r="D781" s="6"/>
      <c r="E781" s="6"/>
    </row>
    <row r="782" ht="15.75" customHeight="1">
      <c r="D782" s="6"/>
      <c r="E782" s="6"/>
    </row>
    <row r="783" ht="15.75" customHeight="1">
      <c r="D783" s="6"/>
      <c r="E783" s="6"/>
    </row>
    <row r="784" ht="15.75" customHeight="1">
      <c r="D784" s="6"/>
      <c r="E784" s="6"/>
    </row>
    <row r="785" ht="15.75" customHeight="1">
      <c r="D785" s="6"/>
      <c r="E785" s="6"/>
    </row>
    <row r="786" ht="15.75" customHeight="1">
      <c r="D786" s="6"/>
      <c r="E786" s="6"/>
    </row>
    <row r="787" ht="15.75" customHeight="1">
      <c r="D787" s="6"/>
      <c r="E787" s="6"/>
    </row>
    <row r="788" ht="15.75" customHeight="1">
      <c r="D788" s="6"/>
      <c r="E788" s="6"/>
    </row>
    <row r="789" ht="15.75" customHeight="1">
      <c r="D789" s="6"/>
      <c r="E789" s="6"/>
    </row>
    <row r="790" ht="15.75" customHeight="1">
      <c r="D790" s="6"/>
      <c r="E790" s="6"/>
    </row>
    <row r="791" ht="15.75" customHeight="1">
      <c r="D791" s="6"/>
      <c r="E791" s="6"/>
    </row>
    <row r="792" ht="15.75" customHeight="1">
      <c r="D792" s="6"/>
      <c r="E792" s="6"/>
    </row>
    <row r="793" ht="15.75" customHeight="1">
      <c r="D793" s="6"/>
      <c r="E793" s="6"/>
    </row>
    <row r="794" ht="15.75" customHeight="1">
      <c r="D794" s="6"/>
      <c r="E794" s="6"/>
    </row>
    <row r="795" ht="15.75" customHeight="1">
      <c r="D795" s="6"/>
      <c r="E795" s="6"/>
    </row>
    <row r="796" ht="15.75" customHeight="1">
      <c r="D796" s="6"/>
      <c r="E796" s="6"/>
    </row>
    <row r="797" ht="15.75" customHeight="1">
      <c r="D797" s="6"/>
      <c r="E797" s="6"/>
    </row>
    <row r="798" ht="15.75" customHeight="1">
      <c r="D798" s="6"/>
      <c r="E798" s="6"/>
    </row>
    <row r="799" ht="15.75" customHeight="1">
      <c r="D799" s="6"/>
      <c r="E799" s="6"/>
    </row>
    <row r="800" ht="15.75" customHeight="1">
      <c r="D800" s="6"/>
      <c r="E800" s="6"/>
    </row>
    <row r="801" ht="15.75" customHeight="1">
      <c r="D801" s="6"/>
      <c r="E801" s="6"/>
    </row>
    <row r="802" ht="15.75" customHeight="1">
      <c r="D802" s="6"/>
      <c r="E802" s="6"/>
    </row>
    <row r="803" ht="15.75" customHeight="1">
      <c r="D803" s="6"/>
      <c r="E803" s="6"/>
    </row>
    <row r="804" ht="15.75" customHeight="1">
      <c r="D804" s="6"/>
      <c r="E804" s="6"/>
    </row>
    <row r="805" ht="15.75" customHeight="1">
      <c r="D805" s="6"/>
      <c r="E805" s="6"/>
    </row>
    <row r="806" ht="15.75" customHeight="1">
      <c r="D806" s="6"/>
      <c r="E806" s="6"/>
    </row>
    <row r="807" ht="15.75" customHeight="1">
      <c r="D807" s="6"/>
      <c r="E807" s="6"/>
    </row>
    <row r="808" ht="15.75" customHeight="1">
      <c r="D808" s="6"/>
      <c r="E808" s="6"/>
    </row>
    <row r="809" ht="15.75" customHeight="1">
      <c r="D809" s="6"/>
      <c r="E809" s="6"/>
    </row>
    <row r="810" ht="15.75" customHeight="1">
      <c r="D810" s="6"/>
      <c r="E810" s="6"/>
    </row>
    <row r="811" ht="15.75" customHeight="1">
      <c r="D811" s="6"/>
      <c r="E811" s="6"/>
    </row>
    <row r="812" ht="15.75" customHeight="1">
      <c r="D812" s="6"/>
      <c r="E812" s="6"/>
    </row>
    <row r="813" ht="15.75" customHeight="1">
      <c r="D813" s="6"/>
      <c r="E813" s="6"/>
    </row>
    <row r="814" ht="15.75" customHeight="1">
      <c r="D814" s="6"/>
      <c r="E814" s="6"/>
    </row>
    <row r="815" ht="15.75" customHeight="1">
      <c r="D815" s="6"/>
      <c r="E815" s="6"/>
    </row>
    <row r="816" ht="15.75" customHeight="1">
      <c r="D816" s="6"/>
      <c r="E816" s="6"/>
    </row>
    <row r="817" ht="15.75" customHeight="1">
      <c r="D817" s="6"/>
      <c r="E817" s="6"/>
    </row>
    <row r="818" ht="15.75" customHeight="1">
      <c r="D818" s="6"/>
      <c r="E818" s="6"/>
    </row>
    <row r="819" ht="15.75" customHeight="1">
      <c r="D819" s="6"/>
      <c r="E819" s="6"/>
    </row>
    <row r="820" ht="15.75" customHeight="1">
      <c r="D820" s="6"/>
      <c r="E820" s="6"/>
    </row>
    <row r="821" ht="15.75" customHeight="1">
      <c r="D821" s="6"/>
      <c r="E821" s="6"/>
    </row>
    <row r="822" ht="15.75" customHeight="1">
      <c r="D822" s="6"/>
      <c r="E822" s="6"/>
    </row>
    <row r="823" ht="15.75" customHeight="1">
      <c r="D823" s="6"/>
      <c r="E823" s="6"/>
    </row>
    <row r="824" ht="15.75" customHeight="1">
      <c r="D824" s="6"/>
      <c r="E824" s="6"/>
    </row>
    <row r="825" ht="15.75" customHeight="1">
      <c r="D825" s="6"/>
      <c r="E825" s="6"/>
    </row>
    <row r="826" ht="15.75" customHeight="1">
      <c r="D826" s="6"/>
      <c r="E826" s="6"/>
    </row>
    <row r="827" ht="15.75" customHeight="1">
      <c r="D827" s="6"/>
      <c r="E827" s="6"/>
    </row>
    <row r="828" ht="15.75" customHeight="1">
      <c r="D828" s="6"/>
      <c r="E828" s="6"/>
    </row>
    <row r="829" ht="15.75" customHeight="1">
      <c r="D829" s="6"/>
      <c r="E829" s="6"/>
    </row>
    <row r="830" ht="15.75" customHeight="1">
      <c r="D830" s="6"/>
      <c r="E830" s="6"/>
    </row>
    <row r="831" ht="15.75" customHeight="1">
      <c r="D831" s="6"/>
      <c r="E831" s="6"/>
    </row>
    <row r="832" ht="15.75" customHeight="1">
      <c r="D832" s="6"/>
      <c r="E832" s="6"/>
    </row>
    <row r="833" ht="15.75" customHeight="1">
      <c r="D833" s="6"/>
      <c r="E833" s="6"/>
    </row>
    <row r="834" ht="15.75" customHeight="1">
      <c r="D834" s="6"/>
      <c r="E834" s="6"/>
    </row>
    <row r="835" ht="15.75" customHeight="1">
      <c r="D835" s="6"/>
      <c r="E835" s="6"/>
    </row>
    <row r="836" ht="15.75" customHeight="1">
      <c r="D836" s="6"/>
      <c r="E836" s="6"/>
    </row>
    <row r="837" ht="15.75" customHeight="1">
      <c r="D837" s="6"/>
      <c r="E837" s="6"/>
    </row>
    <row r="838" ht="15.75" customHeight="1">
      <c r="D838" s="6"/>
      <c r="E838" s="6"/>
    </row>
    <row r="839" ht="15.75" customHeight="1">
      <c r="D839" s="6"/>
      <c r="E839" s="6"/>
    </row>
    <row r="840" ht="15.75" customHeight="1">
      <c r="D840" s="6"/>
      <c r="E840" s="6"/>
    </row>
    <row r="841" ht="15.75" customHeight="1">
      <c r="D841" s="6"/>
      <c r="E841" s="6"/>
    </row>
    <row r="842" ht="15.75" customHeight="1">
      <c r="D842" s="6"/>
      <c r="E842" s="6"/>
    </row>
    <row r="843" ht="15.75" customHeight="1">
      <c r="D843" s="6"/>
      <c r="E843" s="6"/>
    </row>
    <row r="844" ht="15.75" customHeight="1">
      <c r="D844" s="6"/>
      <c r="E844" s="6"/>
    </row>
    <row r="845" ht="15.75" customHeight="1">
      <c r="D845" s="6"/>
      <c r="E845" s="6"/>
    </row>
    <row r="846" ht="15.75" customHeight="1">
      <c r="D846" s="6"/>
      <c r="E846" s="6"/>
    </row>
    <row r="847" ht="15.75" customHeight="1">
      <c r="D847" s="6"/>
      <c r="E847" s="6"/>
    </row>
    <row r="848" ht="15.75" customHeight="1">
      <c r="D848" s="6"/>
      <c r="E848" s="6"/>
    </row>
    <row r="849" ht="15.75" customHeight="1">
      <c r="D849" s="6"/>
      <c r="E849" s="6"/>
    </row>
    <row r="850" ht="15.75" customHeight="1">
      <c r="D850" s="6"/>
      <c r="E850" s="6"/>
    </row>
    <row r="851" ht="15.75" customHeight="1">
      <c r="D851" s="6"/>
      <c r="E851" s="6"/>
    </row>
    <row r="852" ht="15.75" customHeight="1">
      <c r="D852" s="6"/>
      <c r="E852" s="6"/>
    </row>
    <row r="853" ht="15.75" customHeight="1">
      <c r="D853" s="6"/>
      <c r="E853" s="6"/>
    </row>
    <row r="854" ht="15.75" customHeight="1">
      <c r="D854" s="6"/>
      <c r="E854" s="6"/>
    </row>
    <row r="855" ht="15.75" customHeight="1">
      <c r="D855" s="6"/>
      <c r="E855" s="6"/>
    </row>
    <row r="856" ht="15.75" customHeight="1">
      <c r="D856" s="6"/>
      <c r="E856" s="6"/>
    </row>
    <row r="857" ht="15.75" customHeight="1">
      <c r="D857" s="6"/>
      <c r="E857" s="6"/>
    </row>
    <row r="858" ht="15.75" customHeight="1">
      <c r="D858" s="6"/>
      <c r="E858" s="6"/>
    </row>
    <row r="859" ht="15.75" customHeight="1">
      <c r="D859" s="6"/>
      <c r="E859" s="6"/>
    </row>
    <row r="860" ht="15.75" customHeight="1">
      <c r="D860" s="6"/>
      <c r="E860" s="6"/>
    </row>
    <row r="861" ht="15.75" customHeight="1">
      <c r="D861" s="6"/>
      <c r="E861" s="6"/>
    </row>
    <row r="862" ht="15.75" customHeight="1">
      <c r="D862" s="6"/>
      <c r="E862" s="6"/>
    </row>
    <row r="863" ht="15.75" customHeight="1">
      <c r="D863" s="6"/>
      <c r="E863" s="6"/>
    </row>
    <row r="864" ht="15.75" customHeight="1">
      <c r="D864" s="6"/>
      <c r="E864" s="6"/>
    </row>
    <row r="865" ht="15.75" customHeight="1">
      <c r="D865" s="6"/>
      <c r="E865" s="6"/>
    </row>
    <row r="866" ht="15.75" customHeight="1">
      <c r="D866" s="6"/>
      <c r="E866" s="6"/>
    </row>
    <row r="867" ht="15.75" customHeight="1">
      <c r="D867" s="6"/>
      <c r="E867" s="6"/>
    </row>
    <row r="868" ht="15.75" customHeight="1">
      <c r="D868" s="6"/>
      <c r="E868" s="6"/>
    </row>
    <row r="869" ht="15.75" customHeight="1">
      <c r="D869" s="6"/>
      <c r="E869" s="6"/>
    </row>
    <row r="870" ht="15.75" customHeight="1">
      <c r="D870" s="6"/>
      <c r="E870" s="6"/>
    </row>
    <row r="871" ht="15.75" customHeight="1">
      <c r="D871" s="6"/>
      <c r="E871" s="6"/>
    </row>
    <row r="872" ht="15.75" customHeight="1">
      <c r="D872" s="6"/>
      <c r="E872" s="6"/>
    </row>
    <row r="873" ht="15.75" customHeight="1">
      <c r="D873" s="6"/>
      <c r="E873" s="6"/>
    </row>
    <row r="874" ht="15.75" customHeight="1">
      <c r="D874" s="6"/>
      <c r="E874" s="6"/>
    </row>
    <row r="875" ht="15.75" customHeight="1">
      <c r="D875" s="6"/>
      <c r="E875" s="6"/>
    </row>
    <row r="876" ht="15.75" customHeight="1">
      <c r="D876" s="6"/>
      <c r="E876" s="6"/>
    </row>
    <row r="877" ht="15.75" customHeight="1">
      <c r="D877" s="6"/>
      <c r="E877" s="6"/>
    </row>
    <row r="878" ht="15.75" customHeight="1">
      <c r="D878" s="6"/>
      <c r="E878" s="6"/>
    </row>
    <row r="879" ht="15.75" customHeight="1">
      <c r="D879" s="6"/>
      <c r="E879" s="6"/>
    </row>
    <row r="880" ht="15.75" customHeight="1">
      <c r="D880" s="6"/>
      <c r="E880" s="6"/>
    </row>
    <row r="881" ht="15.75" customHeight="1">
      <c r="D881" s="6"/>
      <c r="E881" s="6"/>
    </row>
    <row r="882" ht="15.75" customHeight="1">
      <c r="D882" s="6"/>
      <c r="E882" s="6"/>
    </row>
    <row r="883" ht="15.75" customHeight="1">
      <c r="D883" s="6"/>
      <c r="E883" s="6"/>
    </row>
    <row r="884" ht="15.75" customHeight="1">
      <c r="D884" s="6"/>
      <c r="E884" s="6"/>
    </row>
    <row r="885" ht="15.75" customHeight="1">
      <c r="D885" s="6"/>
      <c r="E885" s="6"/>
    </row>
    <row r="886" ht="15.75" customHeight="1">
      <c r="D886" s="6"/>
      <c r="E886" s="6"/>
    </row>
    <row r="887" ht="15.75" customHeight="1">
      <c r="D887" s="6"/>
      <c r="E887" s="6"/>
    </row>
    <row r="888" ht="15.75" customHeight="1">
      <c r="D888" s="6"/>
      <c r="E888" s="6"/>
    </row>
    <row r="889" ht="15.75" customHeight="1">
      <c r="D889" s="6"/>
      <c r="E889" s="6"/>
    </row>
    <row r="890" ht="15.75" customHeight="1">
      <c r="D890" s="6"/>
      <c r="E890" s="6"/>
    </row>
    <row r="891" ht="15.75" customHeight="1">
      <c r="D891" s="6"/>
      <c r="E891" s="6"/>
    </row>
    <row r="892" ht="15.75" customHeight="1">
      <c r="D892" s="6"/>
      <c r="E892" s="6"/>
    </row>
    <row r="893" ht="15.75" customHeight="1">
      <c r="D893" s="6"/>
      <c r="E893" s="6"/>
    </row>
    <row r="894" ht="15.75" customHeight="1">
      <c r="D894" s="6"/>
      <c r="E894" s="6"/>
    </row>
    <row r="895" ht="15.75" customHeight="1">
      <c r="D895" s="6"/>
      <c r="E895" s="6"/>
    </row>
    <row r="896" ht="15.75" customHeight="1">
      <c r="D896" s="6"/>
      <c r="E896" s="6"/>
    </row>
    <row r="897" ht="15.75" customHeight="1">
      <c r="D897" s="6"/>
      <c r="E897" s="6"/>
    </row>
    <row r="898" ht="15.75" customHeight="1">
      <c r="D898" s="6"/>
      <c r="E898" s="6"/>
    </row>
    <row r="899" ht="15.75" customHeight="1">
      <c r="D899" s="6"/>
      <c r="E899" s="6"/>
    </row>
    <row r="900" ht="15.75" customHeight="1">
      <c r="D900" s="6"/>
      <c r="E900" s="6"/>
    </row>
    <row r="901" ht="15.75" customHeight="1">
      <c r="D901" s="6"/>
      <c r="E901" s="6"/>
    </row>
    <row r="902" ht="15.75" customHeight="1">
      <c r="D902" s="6"/>
      <c r="E902" s="6"/>
    </row>
    <row r="903" ht="15.75" customHeight="1">
      <c r="D903" s="6"/>
      <c r="E903" s="6"/>
    </row>
    <row r="904" ht="15.75" customHeight="1">
      <c r="D904" s="6"/>
      <c r="E904" s="6"/>
    </row>
    <row r="905" ht="15.75" customHeight="1">
      <c r="D905" s="6"/>
      <c r="E905" s="6"/>
    </row>
    <row r="906" ht="15.75" customHeight="1">
      <c r="D906" s="6"/>
      <c r="E906" s="6"/>
    </row>
    <row r="907" ht="15.75" customHeight="1">
      <c r="D907" s="6"/>
      <c r="E907" s="6"/>
    </row>
    <row r="908" ht="15.75" customHeight="1">
      <c r="D908" s="6"/>
      <c r="E908" s="6"/>
    </row>
    <row r="909" ht="15.75" customHeight="1">
      <c r="D909" s="6"/>
      <c r="E909" s="6"/>
    </row>
    <row r="910" ht="15.75" customHeight="1">
      <c r="D910" s="6"/>
      <c r="E910" s="6"/>
    </row>
    <row r="911" ht="15.75" customHeight="1">
      <c r="D911" s="6"/>
      <c r="E911" s="6"/>
    </row>
    <row r="912" ht="15.75" customHeight="1">
      <c r="D912" s="6"/>
      <c r="E912" s="6"/>
    </row>
    <row r="913" ht="15.75" customHeight="1">
      <c r="D913" s="6"/>
      <c r="E913" s="6"/>
    </row>
    <row r="914" ht="15.75" customHeight="1">
      <c r="D914" s="6"/>
      <c r="E914" s="6"/>
    </row>
    <row r="915" ht="15.75" customHeight="1">
      <c r="D915" s="6"/>
      <c r="E915" s="6"/>
    </row>
    <row r="916" ht="15.75" customHeight="1">
      <c r="D916" s="6"/>
      <c r="E916" s="6"/>
    </row>
    <row r="917" ht="15.75" customHeight="1">
      <c r="D917" s="6"/>
      <c r="E917" s="6"/>
    </row>
    <row r="918" ht="15.75" customHeight="1">
      <c r="D918" s="6"/>
      <c r="E918" s="6"/>
    </row>
    <row r="919" ht="15.75" customHeight="1">
      <c r="D919" s="6"/>
      <c r="E919" s="6"/>
    </row>
    <row r="920" ht="15.75" customHeight="1">
      <c r="D920" s="6"/>
      <c r="E920" s="6"/>
    </row>
    <row r="921" ht="15.75" customHeight="1">
      <c r="D921" s="6"/>
      <c r="E921" s="6"/>
    </row>
    <row r="922" ht="15.75" customHeight="1">
      <c r="D922" s="6"/>
      <c r="E922" s="6"/>
    </row>
    <row r="923" ht="15.75" customHeight="1">
      <c r="D923" s="6"/>
      <c r="E923" s="6"/>
    </row>
    <row r="924" ht="15.75" customHeight="1">
      <c r="D924" s="6"/>
      <c r="E924" s="6"/>
    </row>
    <row r="925" ht="15.75" customHeight="1">
      <c r="D925" s="6"/>
      <c r="E925" s="6"/>
    </row>
    <row r="926" ht="15.75" customHeight="1">
      <c r="D926" s="6"/>
      <c r="E926" s="6"/>
    </row>
    <row r="927" ht="15.75" customHeight="1">
      <c r="D927" s="6"/>
      <c r="E927" s="6"/>
    </row>
    <row r="928" ht="15.75" customHeight="1">
      <c r="D928" s="6"/>
      <c r="E928" s="6"/>
    </row>
    <row r="929" ht="15.75" customHeight="1">
      <c r="D929" s="6"/>
      <c r="E929" s="6"/>
    </row>
    <row r="930" ht="15.75" customHeight="1">
      <c r="D930" s="6"/>
      <c r="E930" s="6"/>
    </row>
    <row r="931" ht="15.75" customHeight="1">
      <c r="D931" s="6"/>
      <c r="E931" s="6"/>
    </row>
    <row r="932" ht="15.75" customHeight="1">
      <c r="D932" s="6"/>
      <c r="E932" s="6"/>
    </row>
    <row r="933" ht="15.75" customHeight="1">
      <c r="D933" s="6"/>
      <c r="E933" s="6"/>
    </row>
    <row r="934" ht="15.75" customHeight="1">
      <c r="D934" s="6"/>
      <c r="E934" s="6"/>
    </row>
    <row r="935" ht="15.75" customHeight="1">
      <c r="D935" s="6"/>
      <c r="E935" s="6"/>
    </row>
    <row r="936" ht="15.75" customHeight="1">
      <c r="D936" s="6"/>
      <c r="E936" s="6"/>
    </row>
    <row r="937" ht="15.75" customHeight="1">
      <c r="D937" s="6"/>
      <c r="E937" s="6"/>
    </row>
    <row r="938" ht="15.75" customHeight="1">
      <c r="D938" s="6"/>
      <c r="E938" s="6"/>
    </row>
    <row r="939" ht="15.75" customHeight="1">
      <c r="D939" s="6"/>
      <c r="E939" s="6"/>
    </row>
    <row r="940" ht="15.75" customHeight="1">
      <c r="D940" s="6"/>
      <c r="E940" s="6"/>
    </row>
    <row r="941" ht="15.75" customHeight="1">
      <c r="D941" s="6"/>
      <c r="E941" s="6"/>
    </row>
    <row r="942" ht="15.75" customHeight="1">
      <c r="D942" s="6"/>
      <c r="E942" s="6"/>
    </row>
    <row r="943" ht="15.75" customHeight="1">
      <c r="D943" s="6"/>
      <c r="E943" s="6"/>
    </row>
    <row r="944" ht="15.75" customHeight="1">
      <c r="D944" s="6"/>
      <c r="E944" s="6"/>
    </row>
    <row r="945" ht="15.75" customHeight="1">
      <c r="D945" s="6"/>
      <c r="E945" s="6"/>
    </row>
    <row r="946" ht="15.75" customHeight="1">
      <c r="D946" s="6"/>
      <c r="E946" s="6"/>
    </row>
    <row r="947" ht="15.75" customHeight="1">
      <c r="D947" s="6"/>
      <c r="E947" s="6"/>
    </row>
    <row r="948" ht="15.75" customHeight="1">
      <c r="D948" s="6"/>
      <c r="E948" s="6"/>
    </row>
    <row r="949" ht="15.75" customHeight="1">
      <c r="D949" s="6"/>
      <c r="E949" s="6"/>
    </row>
    <row r="950" ht="15.75" customHeight="1">
      <c r="D950" s="6"/>
      <c r="E950" s="6"/>
    </row>
    <row r="951" ht="15.75" customHeight="1">
      <c r="D951" s="6"/>
      <c r="E951" s="6"/>
    </row>
    <row r="952" ht="15.75" customHeight="1">
      <c r="D952" s="6"/>
      <c r="E952" s="6"/>
    </row>
    <row r="953" ht="15.75" customHeight="1">
      <c r="D953" s="6"/>
      <c r="E953" s="6"/>
    </row>
    <row r="954" ht="15.75" customHeight="1">
      <c r="D954" s="6"/>
      <c r="E954" s="6"/>
    </row>
    <row r="955" ht="15.75" customHeight="1">
      <c r="D955" s="6"/>
      <c r="E955" s="6"/>
    </row>
    <row r="956" ht="15.75" customHeight="1">
      <c r="D956" s="6"/>
      <c r="E956" s="6"/>
    </row>
    <row r="957" ht="15.75" customHeight="1">
      <c r="D957" s="6"/>
      <c r="E957" s="6"/>
    </row>
    <row r="958" ht="15.75" customHeight="1">
      <c r="D958" s="6"/>
      <c r="E958" s="6"/>
    </row>
    <row r="959" ht="15.75" customHeight="1">
      <c r="D959" s="6"/>
      <c r="E959" s="6"/>
    </row>
    <row r="960" ht="15.75" customHeight="1">
      <c r="D960" s="6"/>
      <c r="E960" s="6"/>
    </row>
    <row r="961" ht="15.75" customHeight="1">
      <c r="D961" s="6"/>
      <c r="E961" s="6"/>
    </row>
    <row r="962" ht="15.75" customHeight="1">
      <c r="D962" s="6"/>
      <c r="E962" s="6"/>
    </row>
    <row r="963" ht="15.75" customHeight="1">
      <c r="D963" s="6"/>
      <c r="E963" s="6"/>
    </row>
    <row r="964" ht="15.75" customHeight="1">
      <c r="D964" s="6"/>
      <c r="E964" s="6"/>
    </row>
    <row r="965" ht="15.75" customHeight="1">
      <c r="D965" s="6"/>
      <c r="E965" s="6"/>
    </row>
    <row r="966" ht="15.75" customHeight="1">
      <c r="D966" s="6"/>
      <c r="E966" s="6"/>
    </row>
    <row r="967" ht="15.75" customHeight="1">
      <c r="D967" s="6"/>
      <c r="E967" s="6"/>
    </row>
    <row r="968" ht="15.75" customHeight="1">
      <c r="D968" s="6"/>
      <c r="E968" s="6"/>
    </row>
    <row r="969" ht="15.75" customHeight="1">
      <c r="D969" s="6"/>
      <c r="E969" s="6"/>
    </row>
    <row r="970" ht="15.75" customHeight="1">
      <c r="D970" s="6"/>
      <c r="E970" s="6"/>
    </row>
    <row r="971" ht="15.75" customHeight="1">
      <c r="D971" s="6"/>
      <c r="E971" s="6"/>
    </row>
    <row r="972" ht="15.75" customHeight="1">
      <c r="D972" s="6"/>
      <c r="E972" s="6"/>
    </row>
    <row r="973" ht="15.75" customHeight="1">
      <c r="D973" s="6"/>
      <c r="E973" s="6"/>
    </row>
    <row r="974" ht="15.75" customHeight="1">
      <c r="D974" s="6"/>
      <c r="E974" s="6"/>
    </row>
    <row r="975" ht="15.75" customHeight="1">
      <c r="D975" s="6"/>
      <c r="E975" s="6"/>
    </row>
    <row r="976" ht="15.75" customHeight="1">
      <c r="D976" s="6"/>
      <c r="E976" s="6"/>
    </row>
    <row r="977" ht="15.75" customHeight="1">
      <c r="D977" s="6"/>
      <c r="E977" s="6"/>
    </row>
    <row r="978" ht="15.75" customHeight="1">
      <c r="D978" s="6"/>
      <c r="E978" s="6"/>
    </row>
    <row r="979" ht="15.75" customHeight="1">
      <c r="D979" s="6"/>
      <c r="E979" s="6"/>
    </row>
    <row r="980" ht="15.75" customHeight="1">
      <c r="D980" s="6"/>
      <c r="E980" s="6"/>
    </row>
    <row r="981" ht="15.75" customHeight="1">
      <c r="D981" s="6"/>
      <c r="E981" s="6"/>
    </row>
    <row r="982" ht="15.75" customHeight="1">
      <c r="D982" s="6"/>
      <c r="E982" s="6"/>
    </row>
    <row r="983" ht="15.75" customHeight="1">
      <c r="D983" s="6"/>
      <c r="E983" s="6"/>
    </row>
    <row r="984" ht="15.75" customHeight="1">
      <c r="D984" s="6"/>
      <c r="E984" s="6"/>
    </row>
    <row r="985" ht="15.75" customHeight="1">
      <c r="D985" s="6"/>
      <c r="E985" s="6"/>
    </row>
    <row r="986" ht="15.75" customHeight="1">
      <c r="D986" s="6"/>
      <c r="E986" s="6"/>
    </row>
    <row r="987" ht="15.75" customHeight="1">
      <c r="D987" s="6"/>
      <c r="E987" s="6"/>
    </row>
    <row r="988" ht="15.75" customHeight="1">
      <c r="D988" s="6"/>
      <c r="E988" s="6"/>
    </row>
    <row r="989" ht="15.75" customHeight="1">
      <c r="D989" s="6"/>
      <c r="E989" s="6"/>
    </row>
    <row r="990" ht="15.75" customHeight="1">
      <c r="D990" s="6"/>
      <c r="E990" s="6"/>
    </row>
    <row r="991" ht="15.75" customHeight="1">
      <c r="D991" s="6"/>
      <c r="E991" s="6"/>
    </row>
    <row r="992" ht="15.75" customHeight="1">
      <c r="D992" s="6"/>
      <c r="E992" s="6"/>
    </row>
    <row r="993" ht="15.75" customHeight="1">
      <c r="D993" s="6"/>
      <c r="E993" s="6"/>
    </row>
    <row r="994" ht="15.75" customHeight="1">
      <c r="D994" s="6"/>
      <c r="E994" s="6"/>
    </row>
    <row r="995" ht="15.75" customHeight="1">
      <c r="D995" s="6"/>
      <c r="E995" s="6"/>
    </row>
    <row r="996" ht="15.75" customHeight="1">
      <c r="D996" s="6"/>
      <c r="E996" s="6"/>
    </row>
    <row r="997" ht="15.75" customHeight="1">
      <c r="D997" s="6"/>
      <c r="E997" s="6"/>
    </row>
  </sheetData>
  <mergeCells count="6">
    <mergeCell ref="A2:E2"/>
    <mergeCell ref="A4:E4"/>
    <mergeCell ref="A5:E5"/>
    <mergeCell ref="A6:E6"/>
    <mergeCell ref="A7:E7"/>
    <mergeCell ref="A115:H115"/>
  </mergeCells>
  <printOptions/>
  <pageMargins bottom="0.75" footer="0.0" header="0.0" left="0.7" right="0.7" top="0.75"/>
  <pageSetup orientation="landscape"/>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17.14"/>
    <col customWidth="1" min="2" max="2" width="30.71"/>
    <col customWidth="1" min="3" max="3" width="16.29"/>
    <col customWidth="1" min="4" max="4" width="19.57"/>
    <col customWidth="1" min="5" max="5" width="33.71"/>
    <col customWidth="1" min="6" max="12" width="9.14"/>
    <col customWidth="1" min="13" max="13" width="20.86"/>
    <col customWidth="1" min="14" max="25" width="9.14"/>
    <col customWidth="1" min="26" max="26" width="8.71"/>
  </cols>
  <sheetData>
    <row r="1">
      <c r="A1" s="123"/>
      <c r="B1" s="123"/>
      <c r="C1" s="124"/>
      <c r="D1" s="124"/>
      <c r="E1" s="124"/>
      <c r="F1" s="2"/>
      <c r="G1" s="2"/>
      <c r="H1" s="2"/>
    </row>
    <row r="2" ht="15.75" customHeight="1">
      <c r="A2" s="406" t="s">
        <v>15682</v>
      </c>
      <c r="B2" s="74"/>
      <c r="C2" s="74"/>
      <c r="D2" s="74"/>
      <c r="E2" s="74"/>
      <c r="F2" s="74"/>
      <c r="G2" s="74"/>
      <c r="H2" s="74"/>
      <c r="I2" s="74"/>
      <c r="J2" s="74"/>
      <c r="K2" s="74"/>
      <c r="L2" s="75"/>
      <c r="M2" s="22"/>
      <c r="N2" s="22"/>
      <c r="O2" s="22"/>
      <c r="P2" s="22"/>
      <c r="Q2" s="22"/>
      <c r="R2" s="22"/>
      <c r="S2" s="22"/>
      <c r="T2" s="22"/>
      <c r="U2" s="22"/>
      <c r="V2" s="22"/>
      <c r="W2" s="22"/>
      <c r="X2" s="22"/>
      <c r="Y2" s="22"/>
    </row>
    <row r="3" ht="15.75" customHeight="1">
      <c r="A3" s="168"/>
      <c r="B3" s="168"/>
      <c r="C3" s="168"/>
      <c r="D3" s="168"/>
      <c r="E3" s="365"/>
      <c r="F3" s="364"/>
      <c r="G3" s="364"/>
      <c r="H3" s="364"/>
      <c r="I3" s="22"/>
      <c r="J3" s="22"/>
      <c r="K3" s="22"/>
      <c r="L3" s="22"/>
      <c r="M3" s="22"/>
      <c r="N3" s="22"/>
      <c r="O3" s="22"/>
      <c r="P3" s="22"/>
      <c r="Q3" s="22"/>
      <c r="R3" s="22"/>
      <c r="S3" s="22"/>
      <c r="T3" s="22"/>
      <c r="U3" s="22"/>
      <c r="V3" s="22"/>
      <c r="W3" s="22"/>
      <c r="X3" s="22"/>
      <c r="Y3" s="22"/>
    </row>
    <row r="4" ht="17.25" customHeight="1">
      <c r="A4" s="261" t="s">
        <v>15683</v>
      </c>
      <c r="B4" s="74"/>
      <c r="C4" s="74"/>
      <c r="D4" s="74"/>
      <c r="E4" s="74"/>
      <c r="F4" s="74"/>
      <c r="G4" s="74"/>
      <c r="H4" s="74"/>
      <c r="I4" s="74"/>
      <c r="J4" s="74"/>
      <c r="K4" s="74"/>
      <c r="L4" s="75"/>
      <c r="M4" s="22"/>
      <c r="N4" s="22"/>
      <c r="O4" s="22"/>
      <c r="P4" s="22"/>
      <c r="Q4" s="22"/>
      <c r="R4" s="22"/>
      <c r="S4" s="22"/>
      <c r="T4" s="22"/>
      <c r="U4" s="22"/>
      <c r="V4" s="22"/>
      <c r="W4" s="22"/>
      <c r="X4" s="22"/>
      <c r="Y4" s="22"/>
    </row>
    <row r="5" ht="16.5" customHeight="1">
      <c r="A5" s="261" t="s">
        <v>15684</v>
      </c>
      <c r="B5" s="74"/>
      <c r="C5" s="74"/>
      <c r="D5" s="74"/>
      <c r="E5" s="74"/>
      <c r="F5" s="74"/>
      <c r="G5" s="74"/>
      <c r="H5" s="74"/>
      <c r="I5" s="74"/>
      <c r="J5" s="74"/>
      <c r="K5" s="74"/>
      <c r="L5" s="75"/>
      <c r="M5" s="22"/>
      <c r="N5" s="22"/>
      <c r="O5" s="22"/>
      <c r="P5" s="22"/>
      <c r="Q5" s="22"/>
      <c r="R5" s="22"/>
      <c r="S5" s="22"/>
      <c r="T5" s="22"/>
      <c r="U5" s="22"/>
      <c r="V5" s="22"/>
      <c r="W5" s="22"/>
      <c r="X5" s="22"/>
      <c r="Y5" s="22"/>
    </row>
    <row r="6" ht="17.25" customHeight="1">
      <c r="A6" s="407" t="s">
        <v>13032</v>
      </c>
      <c r="B6" s="74"/>
      <c r="C6" s="74"/>
      <c r="D6" s="74"/>
      <c r="E6" s="74"/>
      <c r="F6" s="74"/>
      <c r="G6" s="74"/>
      <c r="H6" s="74"/>
      <c r="I6" s="74"/>
      <c r="J6" s="74"/>
      <c r="K6" s="74"/>
      <c r="L6" s="75"/>
      <c r="M6" s="22"/>
      <c r="N6" s="22"/>
      <c r="O6" s="22"/>
      <c r="P6" s="22"/>
      <c r="Q6" s="22"/>
      <c r="R6" s="22"/>
      <c r="S6" s="22"/>
      <c r="T6" s="22"/>
      <c r="U6" s="22"/>
      <c r="V6" s="22"/>
      <c r="W6" s="22"/>
      <c r="X6" s="22"/>
      <c r="Y6" s="22"/>
    </row>
    <row r="7" ht="17.25" customHeight="1">
      <c r="A7" s="261" t="s">
        <v>13033</v>
      </c>
      <c r="B7" s="74"/>
      <c r="C7" s="74"/>
      <c r="D7" s="74"/>
      <c r="E7" s="74"/>
      <c r="F7" s="74"/>
      <c r="G7" s="74"/>
      <c r="H7" s="74"/>
      <c r="I7" s="74"/>
      <c r="J7" s="74"/>
      <c r="K7" s="74"/>
      <c r="L7" s="75"/>
      <c r="M7" s="22"/>
      <c r="N7" s="22"/>
      <c r="O7" s="22"/>
      <c r="P7" s="22"/>
      <c r="Q7" s="22"/>
      <c r="R7" s="22"/>
      <c r="S7" s="22"/>
      <c r="T7" s="22"/>
      <c r="U7" s="22"/>
      <c r="V7" s="22"/>
      <c r="W7" s="22"/>
      <c r="X7" s="22"/>
      <c r="Y7" s="22"/>
    </row>
    <row r="8" ht="17.25" customHeight="1">
      <c r="A8" s="261" t="s">
        <v>15685</v>
      </c>
      <c r="B8" s="74"/>
      <c r="C8" s="74"/>
      <c r="D8" s="74"/>
      <c r="E8" s="74"/>
      <c r="F8" s="74"/>
      <c r="G8" s="74"/>
      <c r="H8" s="74"/>
      <c r="I8" s="74"/>
      <c r="J8" s="74"/>
      <c r="K8" s="74"/>
      <c r="L8" s="75"/>
      <c r="M8" s="22"/>
      <c r="N8" s="22"/>
      <c r="O8" s="22"/>
      <c r="P8" s="22"/>
      <c r="Q8" s="22"/>
      <c r="R8" s="22"/>
      <c r="S8" s="22"/>
      <c r="T8" s="22"/>
      <c r="U8" s="22"/>
      <c r="V8" s="22"/>
      <c r="W8" s="22"/>
      <c r="X8" s="22"/>
      <c r="Y8" s="22"/>
    </row>
    <row r="9" ht="28.5" customHeight="1">
      <c r="A9" s="261" t="s">
        <v>10093</v>
      </c>
      <c r="B9" s="74"/>
      <c r="C9" s="74"/>
      <c r="D9" s="74"/>
      <c r="E9" s="74"/>
      <c r="F9" s="74"/>
      <c r="G9" s="74"/>
      <c r="H9" s="74"/>
      <c r="I9" s="74"/>
      <c r="J9" s="74"/>
      <c r="K9" s="74"/>
      <c r="L9" s="75"/>
      <c r="M9" s="22"/>
      <c r="N9" s="22"/>
      <c r="O9" s="22"/>
      <c r="P9" s="22"/>
      <c r="Q9" s="22"/>
      <c r="R9" s="22"/>
      <c r="S9" s="22"/>
      <c r="T9" s="22"/>
      <c r="U9" s="22"/>
      <c r="V9" s="22"/>
      <c r="W9" s="22"/>
      <c r="X9" s="22"/>
      <c r="Y9" s="22"/>
    </row>
    <row r="10" ht="97.5" customHeight="1">
      <c r="A10" s="366" t="s">
        <v>15686</v>
      </c>
      <c r="B10" s="74"/>
      <c r="C10" s="74"/>
      <c r="D10" s="74"/>
      <c r="E10" s="74"/>
      <c r="F10" s="74"/>
      <c r="G10" s="74"/>
      <c r="H10" s="74"/>
      <c r="I10" s="74"/>
      <c r="J10" s="74"/>
      <c r="K10" s="74"/>
      <c r="L10" s="75"/>
      <c r="M10" s="22"/>
      <c r="N10" s="22"/>
      <c r="O10" s="22"/>
      <c r="P10" s="22"/>
      <c r="Q10" s="22"/>
      <c r="R10" s="22"/>
      <c r="S10" s="22"/>
      <c r="T10" s="22"/>
      <c r="U10" s="22"/>
      <c r="V10" s="22"/>
      <c r="W10" s="22"/>
      <c r="X10" s="22"/>
      <c r="Y10" s="22"/>
    </row>
    <row r="11">
      <c r="A11" s="129"/>
      <c r="B11" s="129"/>
      <c r="C11" s="130"/>
      <c r="D11" s="130"/>
      <c r="E11" s="130"/>
      <c r="F11" s="129"/>
      <c r="G11" s="129"/>
      <c r="H11" s="129"/>
      <c r="I11" s="22"/>
      <c r="J11" s="22"/>
      <c r="K11" s="22"/>
      <c r="L11" s="22"/>
      <c r="M11" s="22"/>
      <c r="N11" s="22"/>
      <c r="O11" s="22"/>
      <c r="P11" s="22"/>
      <c r="Q11" s="22"/>
      <c r="R11" s="22"/>
      <c r="S11" s="22"/>
      <c r="T11" s="22"/>
      <c r="U11" s="22"/>
      <c r="V11" s="22"/>
      <c r="W11" s="22"/>
      <c r="X11" s="22"/>
      <c r="Y11" s="22"/>
    </row>
    <row r="12" ht="61.5" customHeight="1">
      <c r="A12" s="306" t="s">
        <v>7</v>
      </c>
      <c r="B12" s="306" t="s">
        <v>2144</v>
      </c>
      <c r="C12" s="306" t="s">
        <v>2145</v>
      </c>
      <c r="D12" s="306" t="s">
        <v>2146</v>
      </c>
      <c r="E12" s="306" t="s">
        <v>2147</v>
      </c>
      <c r="F12" s="247" t="s">
        <v>8</v>
      </c>
      <c r="G12" s="306" t="s">
        <v>2148</v>
      </c>
      <c r="H12" s="306" t="s">
        <v>2149</v>
      </c>
      <c r="I12" s="306" t="s">
        <v>2150</v>
      </c>
      <c r="J12" s="306" t="s">
        <v>15687</v>
      </c>
      <c r="K12" s="306" t="s">
        <v>2152</v>
      </c>
      <c r="L12" s="408" t="s">
        <v>254</v>
      </c>
      <c r="M12" s="160" t="s">
        <v>255</v>
      </c>
      <c r="N12" s="22"/>
      <c r="O12" s="22"/>
      <c r="P12" s="22"/>
      <c r="Q12" s="22"/>
      <c r="R12" s="22"/>
      <c r="S12" s="22"/>
      <c r="T12" s="22"/>
      <c r="U12" s="22"/>
      <c r="V12" s="22"/>
      <c r="W12" s="22"/>
      <c r="X12" s="22"/>
      <c r="Y12" s="22"/>
    </row>
    <row r="13" ht="11.25" customHeight="1">
      <c r="A13" s="409" t="s">
        <v>10107</v>
      </c>
      <c r="B13" s="409" t="s">
        <v>15688</v>
      </c>
      <c r="C13" s="409" t="s">
        <v>15689</v>
      </c>
      <c r="D13" s="252" t="s">
        <v>2162</v>
      </c>
      <c r="E13" s="409" t="s">
        <v>15690</v>
      </c>
      <c r="F13" s="252" t="s">
        <v>106</v>
      </c>
      <c r="G13" s="410"/>
      <c r="H13" s="252">
        <v>2024.0</v>
      </c>
      <c r="I13" s="252">
        <v>2024.0</v>
      </c>
      <c r="J13" s="410"/>
      <c r="K13" s="252">
        <v>200.0</v>
      </c>
      <c r="L13" s="252">
        <v>100.0</v>
      </c>
      <c r="M13" s="409" t="s">
        <v>2058</v>
      </c>
      <c r="N13" s="411"/>
      <c r="O13" s="411"/>
      <c r="P13" s="411"/>
      <c r="Q13" s="411"/>
      <c r="R13" s="411"/>
      <c r="S13" s="411"/>
      <c r="T13" s="411"/>
      <c r="U13" s="411"/>
      <c r="V13" s="411"/>
      <c r="W13" s="411"/>
      <c r="X13" s="411"/>
      <c r="Y13" s="411"/>
      <c r="Z13" s="411"/>
    </row>
    <row r="14" ht="11.25" customHeight="1">
      <c r="A14" s="412" t="s">
        <v>2184</v>
      </c>
      <c r="B14" s="412"/>
      <c r="C14" s="412"/>
      <c r="D14" s="412"/>
      <c r="E14" s="412"/>
      <c r="F14" s="412"/>
      <c r="G14" s="412"/>
      <c r="H14" s="412"/>
      <c r="I14" s="412"/>
      <c r="J14" s="412"/>
      <c r="K14" s="412"/>
      <c r="L14" s="413">
        <f>SUM(L11:L13)</f>
        <v>100</v>
      </c>
      <c r="M14" s="414"/>
      <c r="N14" s="411"/>
      <c r="O14" s="411"/>
      <c r="P14" s="411"/>
      <c r="Q14" s="411"/>
      <c r="R14" s="411"/>
      <c r="S14" s="411"/>
      <c r="T14" s="411"/>
      <c r="U14" s="411"/>
      <c r="V14" s="411"/>
      <c r="W14" s="411"/>
      <c r="X14" s="411"/>
      <c r="Y14" s="411"/>
      <c r="Z14" s="411"/>
    </row>
    <row r="15" ht="11.25" customHeight="1">
      <c r="A15" s="130"/>
      <c r="B15" s="344"/>
      <c r="C15" s="344"/>
      <c r="D15" s="345"/>
      <c r="E15" s="345"/>
      <c r="F15" s="411"/>
      <c r="G15" s="411"/>
      <c r="H15" s="411"/>
      <c r="I15" s="411"/>
      <c r="J15" s="411"/>
      <c r="K15" s="411"/>
      <c r="L15" s="411"/>
      <c r="M15" s="411"/>
      <c r="N15" s="411"/>
      <c r="O15" s="411"/>
      <c r="P15" s="411"/>
      <c r="Q15" s="411"/>
      <c r="R15" s="411"/>
      <c r="S15" s="411"/>
      <c r="T15" s="411"/>
      <c r="U15" s="411"/>
      <c r="V15" s="411"/>
      <c r="W15" s="411"/>
      <c r="X15" s="411"/>
      <c r="Y15" s="411"/>
      <c r="Z15" s="411"/>
    </row>
    <row r="16" ht="11.25" customHeight="1">
      <c r="A16" s="123"/>
      <c r="B16" s="123"/>
      <c r="C16" s="124"/>
      <c r="D16" s="124"/>
      <c r="E16" s="124"/>
      <c r="F16" s="2"/>
      <c r="G16" s="2"/>
      <c r="H16" s="2"/>
      <c r="I16" s="411"/>
      <c r="J16" s="411"/>
      <c r="K16" s="411"/>
      <c r="L16" s="411"/>
      <c r="M16" s="411"/>
      <c r="N16" s="411"/>
      <c r="O16" s="411"/>
      <c r="P16" s="411"/>
      <c r="Q16" s="411"/>
      <c r="R16" s="411"/>
      <c r="S16" s="411"/>
      <c r="T16" s="411"/>
      <c r="U16" s="411"/>
      <c r="V16" s="411"/>
      <c r="W16" s="411"/>
      <c r="X16" s="411"/>
      <c r="Y16" s="411"/>
      <c r="Z16" s="411"/>
    </row>
    <row r="17" ht="11.25" customHeight="1">
      <c r="A17" s="148" t="s">
        <v>2134</v>
      </c>
      <c r="B17" s="149"/>
      <c r="C17" s="149"/>
      <c r="D17" s="149"/>
      <c r="E17" s="149"/>
      <c r="F17" s="149"/>
      <c r="G17" s="149"/>
      <c r="H17" s="149"/>
      <c r="I17" s="123"/>
      <c r="J17" s="123"/>
      <c r="K17" s="123"/>
      <c r="L17" s="123"/>
      <c r="M17" s="123"/>
      <c r="N17" s="123"/>
      <c r="O17" s="123"/>
      <c r="P17" s="123"/>
      <c r="Q17" s="123"/>
      <c r="R17" s="123"/>
      <c r="S17" s="123"/>
      <c r="T17" s="123"/>
      <c r="U17" s="123"/>
      <c r="V17" s="123"/>
      <c r="W17" s="123"/>
      <c r="X17" s="123"/>
      <c r="Y17" s="123"/>
      <c r="Z17" s="411"/>
    </row>
    <row r="18">
      <c r="A18" s="123"/>
      <c r="B18" s="123"/>
      <c r="C18" s="124"/>
      <c r="D18" s="124"/>
      <c r="E18" s="2"/>
      <c r="F18" s="2"/>
      <c r="G18" s="2"/>
      <c r="H18" s="2"/>
    </row>
    <row r="19">
      <c r="A19" s="123"/>
      <c r="B19" s="123"/>
      <c r="C19" s="124"/>
      <c r="D19" s="124"/>
      <c r="E19" s="124"/>
      <c r="F19" s="2"/>
      <c r="G19" s="2"/>
      <c r="H19" s="2"/>
    </row>
    <row r="20" ht="15.75" customHeight="1">
      <c r="A20" s="123"/>
      <c r="B20" s="123"/>
      <c r="C20" s="124"/>
      <c r="D20" s="124"/>
      <c r="E20" s="2"/>
      <c r="F20" s="2"/>
      <c r="G20" s="2"/>
      <c r="H20" s="2"/>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L10"/>
    <mergeCell ref="A17:H17"/>
    <mergeCell ref="A2:L2"/>
    <mergeCell ref="A4:L4"/>
    <mergeCell ref="A5:L5"/>
    <mergeCell ref="A6:L6"/>
    <mergeCell ref="A7:L7"/>
    <mergeCell ref="A8:L8"/>
    <mergeCell ref="A9:L9"/>
  </mergeCells>
  <printOptions/>
  <pageMargins bottom="0.75" footer="0.0" header="0.0" left="0.7" right="0.7" top="0.75"/>
  <pageSetup orientation="landscape"/>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5.71"/>
    <col customWidth="1" min="2" max="2" width="9.86"/>
    <col customWidth="1" min="3" max="3" width="62.29"/>
    <col customWidth="1" min="4" max="4" width="15.0"/>
    <col customWidth="1" min="5" max="5" width="18.14"/>
    <col customWidth="1" min="6" max="6" width="25.86"/>
    <col customWidth="1" min="7" max="25" width="9.14"/>
    <col customWidth="1" min="26" max="26" width="8.71"/>
  </cols>
  <sheetData>
    <row r="1">
      <c r="A1" s="123"/>
      <c r="B1" s="123"/>
      <c r="C1" s="124"/>
      <c r="D1" s="124"/>
      <c r="E1" s="124"/>
      <c r="F1" s="2"/>
      <c r="G1" s="2"/>
      <c r="H1" s="2"/>
    </row>
    <row r="2" ht="15.75" customHeight="1">
      <c r="A2" s="406" t="s">
        <v>15691</v>
      </c>
      <c r="B2" s="74"/>
      <c r="C2" s="74"/>
      <c r="D2" s="74"/>
      <c r="E2" s="75"/>
      <c r="F2" s="364"/>
      <c r="G2" s="364"/>
      <c r="H2" s="364"/>
      <c r="I2" s="22"/>
      <c r="J2" s="22"/>
      <c r="K2" s="22"/>
      <c r="L2" s="22"/>
      <c r="M2" s="22"/>
      <c r="N2" s="22"/>
      <c r="O2" s="22"/>
      <c r="P2" s="22"/>
      <c r="Q2" s="22"/>
      <c r="R2" s="22"/>
      <c r="S2" s="22"/>
      <c r="T2" s="22"/>
      <c r="U2" s="22"/>
      <c r="V2" s="22"/>
      <c r="W2" s="22"/>
      <c r="X2" s="22"/>
      <c r="Y2" s="22"/>
    </row>
    <row r="3" ht="15.75" customHeight="1">
      <c r="A3" s="168"/>
      <c r="B3" s="168"/>
      <c r="C3" s="168"/>
      <c r="D3" s="168"/>
      <c r="E3" s="365"/>
      <c r="F3" s="364"/>
      <c r="G3" s="364"/>
      <c r="H3" s="364"/>
      <c r="I3" s="22"/>
      <c r="J3" s="22"/>
      <c r="K3" s="22"/>
      <c r="L3" s="22"/>
      <c r="M3" s="22"/>
      <c r="N3" s="22"/>
      <c r="O3" s="22"/>
      <c r="P3" s="22"/>
      <c r="Q3" s="22"/>
      <c r="R3" s="22"/>
      <c r="S3" s="22"/>
      <c r="T3" s="22"/>
      <c r="U3" s="22"/>
      <c r="V3" s="22"/>
      <c r="W3" s="22"/>
      <c r="X3" s="22"/>
      <c r="Y3" s="22"/>
    </row>
    <row r="4" ht="21.0" customHeight="1">
      <c r="A4" s="154" t="s">
        <v>15692</v>
      </c>
      <c r="B4" s="74"/>
      <c r="C4" s="74"/>
      <c r="D4" s="74"/>
      <c r="E4" s="75"/>
      <c r="F4" s="364"/>
      <c r="G4" s="364"/>
      <c r="H4" s="364"/>
      <c r="I4" s="22"/>
      <c r="J4" s="22"/>
      <c r="K4" s="22"/>
      <c r="L4" s="22"/>
      <c r="M4" s="22"/>
      <c r="N4" s="22"/>
      <c r="O4" s="22"/>
      <c r="P4" s="22"/>
      <c r="Q4" s="22"/>
      <c r="R4" s="22"/>
      <c r="S4" s="22"/>
      <c r="T4" s="22"/>
      <c r="U4" s="22"/>
      <c r="V4" s="22"/>
      <c r="W4" s="22"/>
      <c r="X4" s="22"/>
      <c r="Y4" s="22"/>
    </row>
    <row r="5" ht="28.5" customHeight="1">
      <c r="A5" s="261" t="s">
        <v>15693</v>
      </c>
      <c r="B5" s="74"/>
      <c r="C5" s="74"/>
      <c r="D5" s="74"/>
      <c r="E5" s="75"/>
      <c r="F5" s="364"/>
      <c r="G5" s="364"/>
      <c r="H5" s="364"/>
      <c r="I5" s="22"/>
      <c r="J5" s="22"/>
      <c r="K5" s="22"/>
      <c r="L5" s="22"/>
      <c r="M5" s="22"/>
      <c r="N5" s="22"/>
      <c r="O5" s="22"/>
      <c r="P5" s="22"/>
      <c r="Q5" s="22"/>
      <c r="R5" s="22"/>
      <c r="S5" s="22"/>
      <c r="T5" s="22"/>
      <c r="U5" s="22"/>
      <c r="V5" s="22"/>
      <c r="W5" s="22"/>
      <c r="X5" s="22"/>
      <c r="Y5" s="22"/>
    </row>
    <row r="6" ht="39.75" customHeight="1">
      <c r="A6" s="366" t="s">
        <v>15694</v>
      </c>
      <c r="B6" s="74"/>
      <c r="C6" s="74"/>
      <c r="D6" s="74"/>
      <c r="E6" s="75"/>
      <c r="F6" s="364"/>
      <c r="G6" s="364"/>
      <c r="H6" s="364"/>
      <c r="I6" s="22"/>
      <c r="J6" s="22"/>
      <c r="K6" s="22"/>
      <c r="L6" s="22"/>
      <c r="M6" s="22"/>
      <c r="N6" s="22"/>
      <c r="O6" s="22"/>
      <c r="P6" s="22"/>
      <c r="Q6" s="22"/>
      <c r="R6" s="22"/>
      <c r="S6" s="22"/>
      <c r="T6" s="22"/>
      <c r="U6" s="22"/>
      <c r="V6" s="22"/>
      <c r="W6" s="22"/>
      <c r="X6" s="22"/>
      <c r="Y6" s="22"/>
    </row>
    <row r="7">
      <c r="A7" s="129"/>
      <c r="B7" s="129"/>
      <c r="C7" s="130"/>
      <c r="D7" s="130"/>
      <c r="E7" s="130"/>
      <c r="F7" s="129"/>
      <c r="G7" s="129"/>
      <c r="H7" s="129"/>
      <c r="I7" s="22"/>
      <c r="J7" s="22"/>
      <c r="K7" s="22"/>
      <c r="L7" s="22"/>
      <c r="M7" s="22"/>
      <c r="N7" s="22"/>
      <c r="O7" s="22"/>
      <c r="P7" s="22"/>
      <c r="Q7" s="22"/>
      <c r="R7" s="22"/>
      <c r="S7" s="22"/>
      <c r="T7" s="22"/>
      <c r="U7" s="22"/>
      <c r="V7" s="22"/>
      <c r="W7" s="22"/>
      <c r="X7" s="22"/>
      <c r="Y7" s="22"/>
    </row>
    <row r="8" ht="61.5" customHeight="1">
      <c r="A8" s="157" t="s">
        <v>9593</v>
      </c>
      <c r="B8" s="158" t="s">
        <v>8</v>
      </c>
      <c r="C8" s="158" t="s">
        <v>15695</v>
      </c>
      <c r="D8" s="157" t="s">
        <v>250</v>
      </c>
      <c r="E8" s="157" t="s">
        <v>254</v>
      </c>
      <c r="F8" s="160" t="s">
        <v>255</v>
      </c>
      <c r="I8" s="22"/>
      <c r="J8" s="22"/>
      <c r="K8" s="22"/>
      <c r="L8" s="22"/>
      <c r="M8" s="22"/>
      <c r="N8" s="22"/>
      <c r="O8" s="22"/>
      <c r="P8" s="22"/>
      <c r="Q8" s="22"/>
      <c r="R8" s="22"/>
      <c r="S8" s="22"/>
      <c r="T8" s="22"/>
      <c r="U8" s="22"/>
      <c r="V8" s="22"/>
      <c r="W8" s="22"/>
      <c r="X8" s="22"/>
      <c r="Y8" s="22"/>
    </row>
    <row r="9" ht="11.25" customHeight="1">
      <c r="A9" s="162" t="s">
        <v>15696</v>
      </c>
      <c r="B9" s="10" t="s">
        <v>10129</v>
      </c>
      <c r="C9" s="162" t="s">
        <v>15697</v>
      </c>
      <c r="D9" s="10">
        <v>50.0</v>
      </c>
      <c r="E9" s="10">
        <v>50.0</v>
      </c>
      <c r="F9" s="162" t="s">
        <v>179</v>
      </c>
      <c r="G9" s="163"/>
      <c r="H9" s="163"/>
      <c r="I9" s="163"/>
      <c r="J9" s="163"/>
      <c r="K9" s="163"/>
      <c r="L9" s="163"/>
      <c r="M9" s="163"/>
      <c r="N9" s="163"/>
      <c r="O9" s="163"/>
      <c r="P9" s="163"/>
      <c r="Q9" s="163"/>
      <c r="R9" s="163"/>
      <c r="S9" s="163"/>
      <c r="T9" s="163"/>
      <c r="U9" s="163"/>
      <c r="V9" s="163"/>
      <c r="W9" s="163"/>
      <c r="X9" s="163"/>
      <c r="Y9" s="163"/>
      <c r="Z9" s="163"/>
    </row>
    <row r="10" ht="11.25" customHeight="1">
      <c r="A10" s="162" t="s">
        <v>179</v>
      </c>
      <c r="B10" s="10" t="s">
        <v>10129</v>
      </c>
      <c r="C10" s="162" t="s">
        <v>15698</v>
      </c>
      <c r="D10" s="10">
        <v>50.0</v>
      </c>
      <c r="E10" s="10">
        <v>50.0</v>
      </c>
      <c r="F10" s="162" t="s">
        <v>179</v>
      </c>
      <c r="G10" s="163"/>
      <c r="H10" s="163"/>
      <c r="I10" s="163"/>
      <c r="J10" s="163"/>
      <c r="K10" s="163"/>
      <c r="L10" s="163"/>
      <c r="M10" s="163"/>
      <c r="N10" s="163"/>
      <c r="O10" s="163"/>
      <c r="P10" s="163"/>
      <c r="Q10" s="163"/>
      <c r="R10" s="163"/>
      <c r="S10" s="163"/>
      <c r="T10" s="163"/>
      <c r="U10" s="163"/>
      <c r="V10" s="163"/>
      <c r="W10" s="163"/>
      <c r="X10" s="163"/>
      <c r="Y10" s="163"/>
      <c r="Z10" s="163"/>
    </row>
    <row r="11" ht="11.25" customHeight="1">
      <c r="A11" s="162" t="s">
        <v>15699</v>
      </c>
      <c r="B11" s="10" t="s">
        <v>177</v>
      </c>
      <c r="C11" s="162" t="s">
        <v>15700</v>
      </c>
      <c r="D11" s="10">
        <v>50.0</v>
      </c>
      <c r="E11" s="10">
        <v>50.0</v>
      </c>
      <c r="F11" s="162" t="s">
        <v>189</v>
      </c>
      <c r="G11" s="163"/>
      <c r="H11" s="163"/>
      <c r="I11" s="163"/>
      <c r="J11" s="163"/>
      <c r="K11" s="163"/>
      <c r="L11" s="163"/>
      <c r="M11" s="163"/>
      <c r="N11" s="163"/>
      <c r="O11" s="163"/>
      <c r="P11" s="163"/>
      <c r="Q11" s="163"/>
      <c r="R11" s="163"/>
      <c r="S11" s="163"/>
      <c r="T11" s="163"/>
      <c r="U11" s="163"/>
      <c r="V11" s="163"/>
      <c r="W11" s="163"/>
      <c r="X11" s="163"/>
      <c r="Y11" s="163"/>
      <c r="Z11" s="163"/>
    </row>
    <row r="12" ht="11.25" customHeight="1">
      <c r="A12" s="162" t="s">
        <v>215</v>
      </c>
      <c r="B12" s="10" t="s">
        <v>177</v>
      </c>
      <c r="C12" s="162" t="s">
        <v>15700</v>
      </c>
      <c r="D12" s="10">
        <v>50.0</v>
      </c>
      <c r="E12" s="10">
        <v>50.0</v>
      </c>
      <c r="F12" s="162" t="s">
        <v>215</v>
      </c>
      <c r="G12" s="163"/>
      <c r="H12" s="163"/>
      <c r="I12" s="163"/>
      <c r="J12" s="163"/>
      <c r="K12" s="163"/>
      <c r="L12" s="163"/>
      <c r="M12" s="163"/>
      <c r="N12" s="163"/>
      <c r="O12" s="163"/>
      <c r="P12" s="163"/>
      <c r="Q12" s="163"/>
      <c r="R12" s="163"/>
      <c r="S12" s="163"/>
      <c r="T12" s="163"/>
      <c r="U12" s="163"/>
      <c r="V12" s="163"/>
      <c r="W12" s="163"/>
      <c r="X12" s="163"/>
      <c r="Y12" s="163"/>
      <c r="Z12" s="163"/>
    </row>
    <row r="13" ht="11.25" customHeight="1">
      <c r="A13" s="162" t="s">
        <v>9701</v>
      </c>
      <c r="B13" s="10" t="s">
        <v>106</v>
      </c>
      <c r="C13" s="162" t="s">
        <v>15701</v>
      </c>
      <c r="D13" s="10">
        <v>50.0</v>
      </c>
      <c r="E13" s="10">
        <v>50.0</v>
      </c>
      <c r="F13" s="162" t="s">
        <v>112</v>
      </c>
      <c r="G13" s="163"/>
      <c r="H13" s="163"/>
      <c r="I13" s="163"/>
      <c r="J13" s="163"/>
      <c r="K13" s="163"/>
      <c r="L13" s="163"/>
      <c r="M13" s="163"/>
      <c r="N13" s="163"/>
      <c r="O13" s="163"/>
      <c r="P13" s="163"/>
      <c r="Q13" s="163"/>
      <c r="R13" s="163"/>
      <c r="S13" s="163"/>
      <c r="T13" s="163"/>
      <c r="U13" s="163"/>
      <c r="V13" s="163"/>
      <c r="W13" s="163"/>
      <c r="X13" s="163"/>
      <c r="Y13" s="163"/>
      <c r="Z13" s="163"/>
    </row>
    <row r="14" ht="11.25" customHeight="1">
      <c r="A14" s="162" t="s">
        <v>9701</v>
      </c>
      <c r="B14" s="10" t="s">
        <v>106</v>
      </c>
      <c r="C14" s="162" t="s">
        <v>15702</v>
      </c>
      <c r="D14" s="10">
        <v>50.0</v>
      </c>
      <c r="E14" s="10">
        <v>50.0</v>
      </c>
      <c r="F14" s="162" t="s">
        <v>112</v>
      </c>
      <c r="G14" s="163"/>
      <c r="H14" s="163"/>
      <c r="I14" s="163"/>
      <c r="J14" s="163"/>
      <c r="K14" s="163"/>
      <c r="L14" s="163"/>
      <c r="M14" s="163"/>
      <c r="N14" s="163"/>
      <c r="O14" s="163"/>
      <c r="P14" s="163"/>
      <c r="Q14" s="163"/>
      <c r="R14" s="163"/>
      <c r="S14" s="163"/>
      <c r="T14" s="163"/>
      <c r="U14" s="163"/>
      <c r="V14" s="163"/>
      <c r="W14" s="163"/>
      <c r="X14" s="163"/>
      <c r="Y14" s="163"/>
      <c r="Z14" s="163"/>
    </row>
    <row r="15" ht="11.25" customHeight="1">
      <c r="A15" s="162" t="s">
        <v>82</v>
      </c>
      <c r="B15" s="10" t="s">
        <v>52</v>
      </c>
      <c r="C15" s="162" t="s">
        <v>15703</v>
      </c>
      <c r="D15" s="10">
        <v>50.0</v>
      </c>
      <c r="E15" s="10">
        <v>50.0</v>
      </c>
      <c r="F15" s="162" t="s">
        <v>82</v>
      </c>
      <c r="G15" s="163"/>
      <c r="H15" s="163"/>
      <c r="I15" s="163"/>
      <c r="J15" s="163"/>
      <c r="K15" s="163"/>
      <c r="L15" s="163"/>
      <c r="M15" s="163"/>
      <c r="N15" s="163"/>
      <c r="O15" s="163"/>
      <c r="P15" s="163"/>
      <c r="Q15" s="163"/>
      <c r="R15" s="163"/>
      <c r="S15" s="163"/>
      <c r="T15" s="163"/>
      <c r="U15" s="163"/>
      <c r="V15" s="163"/>
      <c r="W15" s="163"/>
      <c r="X15" s="163"/>
      <c r="Y15" s="163"/>
      <c r="Z15" s="163"/>
    </row>
    <row r="16" ht="11.25" customHeight="1">
      <c r="A16" s="162" t="s">
        <v>195</v>
      </c>
      <c r="B16" s="10" t="s">
        <v>177</v>
      </c>
      <c r="C16" s="162" t="s">
        <v>15704</v>
      </c>
      <c r="D16" s="10">
        <v>50.0</v>
      </c>
      <c r="E16" s="10">
        <v>50.0</v>
      </c>
      <c r="F16" s="162" t="s">
        <v>195</v>
      </c>
      <c r="G16" s="163"/>
      <c r="H16" s="163"/>
      <c r="I16" s="163"/>
      <c r="J16" s="163"/>
      <c r="K16" s="163"/>
      <c r="L16" s="163"/>
      <c r="M16" s="163"/>
      <c r="N16" s="163"/>
      <c r="O16" s="163"/>
      <c r="P16" s="163"/>
      <c r="Q16" s="163"/>
      <c r="R16" s="163"/>
      <c r="S16" s="163"/>
      <c r="T16" s="163"/>
      <c r="U16" s="163"/>
      <c r="V16" s="163"/>
      <c r="W16" s="163"/>
      <c r="X16" s="163"/>
      <c r="Y16" s="163"/>
      <c r="Z16" s="163"/>
    </row>
    <row r="17" ht="11.25" customHeight="1">
      <c r="A17" s="162" t="s">
        <v>15705</v>
      </c>
      <c r="B17" s="10" t="s">
        <v>177</v>
      </c>
      <c r="C17" s="162" t="s">
        <v>15706</v>
      </c>
      <c r="D17" s="10">
        <v>50.0</v>
      </c>
      <c r="E17" s="10">
        <v>50.0</v>
      </c>
      <c r="F17" s="162" t="s">
        <v>182</v>
      </c>
      <c r="G17" s="163"/>
      <c r="H17" s="163"/>
      <c r="I17" s="163"/>
      <c r="J17" s="163"/>
      <c r="K17" s="163"/>
      <c r="L17" s="163"/>
      <c r="M17" s="163"/>
      <c r="N17" s="163"/>
      <c r="O17" s="163"/>
      <c r="P17" s="163"/>
      <c r="Q17" s="163"/>
      <c r="R17" s="163"/>
      <c r="S17" s="163"/>
      <c r="T17" s="163"/>
      <c r="U17" s="163"/>
      <c r="V17" s="163"/>
      <c r="W17" s="163"/>
      <c r="X17" s="163"/>
      <c r="Y17" s="163"/>
      <c r="Z17" s="163"/>
    </row>
    <row r="18" ht="11.25" customHeight="1">
      <c r="A18" s="162" t="s">
        <v>15705</v>
      </c>
      <c r="B18" s="10" t="s">
        <v>177</v>
      </c>
      <c r="C18" s="162" t="s">
        <v>15707</v>
      </c>
      <c r="D18" s="10">
        <v>50.0</v>
      </c>
      <c r="E18" s="10">
        <v>50.0</v>
      </c>
      <c r="F18" s="162" t="s">
        <v>182</v>
      </c>
      <c r="G18" s="163"/>
      <c r="H18" s="163"/>
      <c r="I18" s="163"/>
      <c r="J18" s="163"/>
      <c r="K18" s="163"/>
      <c r="L18" s="163"/>
      <c r="M18" s="163"/>
      <c r="N18" s="163"/>
      <c r="O18" s="163"/>
      <c r="P18" s="163"/>
      <c r="Q18" s="163"/>
      <c r="R18" s="163"/>
      <c r="S18" s="163"/>
      <c r="T18" s="163"/>
      <c r="U18" s="163"/>
      <c r="V18" s="163"/>
      <c r="W18" s="163"/>
      <c r="X18" s="163"/>
      <c r="Y18" s="163"/>
      <c r="Z18" s="163"/>
    </row>
    <row r="19" ht="11.25" customHeight="1">
      <c r="A19" s="162" t="s">
        <v>15708</v>
      </c>
      <c r="B19" s="10" t="s">
        <v>177</v>
      </c>
      <c r="C19" s="162" t="s">
        <v>15709</v>
      </c>
      <c r="D19" s="10">
        <v>50.0</v>
      </c>
      <c r="E19" s="10">
        <v>50.0</v>
      </c>
      <c r="F19" s="162" t="s">
        <v>191</v>
      </c>
      <c r="G19" s="163"/>
      <c r="H19" s="163"/>
      <c r="I19" s="163"/>
      <c r="J19" s="163"/>
      <c r="K19" s="163"/>
      <c r="L19" s="163"/>
      <c r="M19" s="163"/>
      <c r="N19" s="163"/>
      <c r="O19" s="163"/>
      <c r="P19" s="163"/>
      <c r="Q19" s="163"/>
      <c r="R19" s="163"/>
      <c r="S19" s="163"/>
      <c r="T19" s="163"/>
      <c r="U19" s="163"/>
      <c r="V19" s="163"/>
      <c r="W19" s="163"/>
      <c r="X19" s="163"/>
      <c r="Y19" s="163"/>
      <c r="Z19" s="163"/>
    </row>
    <row r="20" ht="11.25" customHeight="1">
      <c r="A20" s="162" t="s">
        <v>11534</v>
      </c>
      <c r="B20" s="10" t="s">
        <v>52</v>
      </c>
      <c r="C20" s="162" t="s">
        <v>15710</v>
      </c>
      <c r="D20" s="10">
        <v>50.0</v>
      </c>
      <c r="E20" s="10">
        <v>50.0</v>
      </c>
      <c r="F20" s="162" t="s">
        <v>1599</v>
      </c>
      <c r="G20" s="163"/>
      <c r="H20" s="163"/>
      <c r="I20" s="163"/>
      <c r="J20" s="163"/>
      <c r="K20" s="163"/>
      <c r="L20" s="163"/>
      <c r="M20" s="163"/>
      <c r="N20" s="163"/>
      <c r="O20" s="163"/>
      <c r="P20" s="163"/>
      <c r="Q20" s="163"/>
      <c r="R20" s="163"/>
      <c r="S20" s="163"/>
      <c r="T20" s="163"/>
      <c r="U20" s="163"/>
      <c r="V20" s="163"/>
      <c r="W20" s="163"/>
      <c r="X20" s="163"/>
      <c r="Y20" s="163"/>
      <c r="Z20" s="163"/>
    </row>
    <row r="21" ht="11.25" customHeight="1">
      <c r="A21" s="162" t="s">
        <v>11534</v>
      </c>
      <c r="B21" s="10" t="s">
        <v>52</v>
      </c>
      <c r="C21" s="162" t="s">
        <v>15711</v>
      </c>
      <c r="D21" s="10">
        <v>50.0</v>
      </c>
      <c r="E21" s="10">
        <v>50.0</v>
      </c>
      <c r="F21" s="162" t="s">
        <v>1599</v>
      </c>
      <c r="G21" s="163"/>
      <c r="H21" s="163"/>
      <c r="I21" s="163"/>
      <c r="J21" s="163"/>
      <c r="K21" s="163"/>
      <c r="L21" s="163"/>
      <c r="M21" s="163"/>
      <c r="N21" s="163"/>
      <c r="O21" s="163"/>
      <c r="P21" s="163"/>
      <c r="Q21" s="163"/>
      <c r="R21" s="163"/>
      <c r="S21" s="163"/>
      <c r="T21" s="163"/>
      <c r="U21" s="163"/>
      <c r="V21" s="163"/>
      <c r="W21" s="163"/>
      <c r="X21" s="163"/>
      <c r="Y21" s="163"/>
      <c r="Z21" s="163"/>
    </row>
    <row r="22" ht="11.25" customHeight="1">
      <c r="A22" s="162" t="s">
        <v>11566</v>
      </c>
      <c r="B22" s="10" t="s">
        <v>52</v>
      </c>
      <c r="C22" s="162" t="s">
        <v>15703</v>
      </c>
      <c r="D22" s="10">
        <v>50.0</v>
      </c>
      <c r="E22" s="10">
        <v>50.0</v>
      </c>
      <c r="F22" s="162" t="s">
        <v>74</v>
      </c>
      <c r="G22" s="163"/>
      <c r="H22" s="163"/>
      <c r="I22" s="163"/>
      <c r="J22" s="163"/>
      <c r="K22" s="163"/>
      <c r="L22" s="163"/>
      <c r="M22" s="163"/>
      <c r="N22" s="163"/>
      <c r="O22" s="163"/>
      <c r="P22" s="163"/>
      <c r="Q22" s="163"/>
      <c r="R22" s="163"/>
      <c r="S22" s="163"/>
      <c r="T22" s="163"/>
      <c r="U22" s="163"/>
      <c r="V22" s="163"/>
      <c r="W22" s="163"/>
      <c r="X22" s="163"/>
      <c r="Y22" s="163"/>
      <c r="Z22" s="163"/>
    </row>
    <row r="23" ht="11.25" customHeight="1">
      <c r="A23" s="162" t="s">
        <v>11566</v>
      </c>
      <c r="B23" s="10" t="s">
        <v>52</v>
      </c>
      <c r="C23" s="162" t="s">
        <v>15712</v>
      </c>
      <c r="D23" s="10">
        <v>50.0</v>
      </c>
      <c r="E23" s="10">
        <v>50.0</v>
      </c>
      <c r="F23" s="162" t="s">
        <v>74</v>
      </c>
      <c r="G23" s="163"/>
      <c r="H23" s="163"/>
      <c r="I23" s="163"/>
      <c r="J23" s="163"/>
      <c r="K23" s="163"/>
      <c r="L23" s="163"/>
      <c r="M23" s="163"/>
      <c r="N23" s="163"/>
      <c r="O23" s="163"/>
      <c r="P23" s="163"/>
      <c r="Q23" s="163"/>
      <c r="R23" s="163"/>
      <c r="S23" s="163"/>
      <c r="T23" s="163"/>
      <c r="U23" s="163"/>
      <c r="V23" s="163"/>
      <c r="W23" s="163"/>
      <c r="X23" s="163"/>
      <c r="Y23" s="163"/>
      <c r="Z23" s="163"/>
    </row>
    <row r="24" ht="11.25" customHeight="1">
      <c r="A24" s="162" t="s">
        <v>68</v>
      </c>
      <c r="B24" s="10" t="s">
        <v>52</v>
      </c>
      <c r="C24" s="162" t="s">
        <v>15713</v>
      </c>
      <c r="D24" s="10">
        <v>50.0</v>
      </c>
      <c r="E24" s="10">
        <v>50.0</v>
      </c>
      <c r="F24" s="162" t="s">
        <v>1809</v>
      </c>
      <c r="G24" s="163"/>
      <c r="H24" s="163"/>
      <c r="I24" s="163"/>
      <c r="J24" s="163"/>
      <c r="K24" s="163"/>
      <c r="L24" s="163"/>
      <c r="M24" s="163"/>
      <c r="N24" s="163"/>
      <c r="O24" s="163"/>
      <c r="P24" s="163"/>
      <c r="Q24" s="163"/>
      <c r="R24" s="163"/>
      <c r="S24" s="163"/>
      <c r="T24" s="163"/>
      <c r="U24" s="163"/>
      <c r="V24" s="163"/>
      <c r="W24" s="163"/>
      <c r="X24" s="163"/>
      <c r="Y24" s="163"/>
      <c r="Z24" s="163"/>
    </row>
    <row r="25" ht="11.25" customHeight="1">
      <c r="A25" s="162" t="s">
        <v>68</v>
      </c>
      <c r="B25" s="10" t="s">
        <v>52</v>
      </c>
      <c r="C25" s="162" t="s">
        <v>15714</v>
      </c>
      <c r="D25" s="10">
        <v>50.0</v>
      </c>
      <c r="E25" s="10">
        <v>50.0</v>
      </c>
      <c r="F25" s="162" t="s">
        <v>1809</v>
      </c>
      <c r="G25" s="163"/>
      <c r="H25" s="163"/>
      <c r="I25" s="163"/>
      <c r="J25" s="163"/>
      <c r="K25" s="163"/>
      <c r="L25" s="163"/>
      <c r="M25" s="163"/>
      <c r="N25" s="163"/>
      <c r="O25" s="163"/>
      <c r="P25" s="163"/>
      <c r="Q25" s="163"/>
      <c r="R25" s="163"/>
      <c r="S25" s="163"/>
      <c r="T25" s="163"/>
      <c r="U25" s="163"/>
      <c r="V25" s="163"/>
      <c r="W25" s="163"/>
      <c r="X25" s="163"/>
      <c r="Y25" s="163"/>
      <c r="Z25" s="163"/>
    </row>
    <row r="26" ht="11.25" customHeight="1">
      <c r="A26" s="162" t="s">
        <v>15715</v>
      </c>
      <c r="B26" s="10" t="s">
        <v>141</v>
      </c>
      <c r="C26" s="162" t="s">
        <v>15716</v>
      </c>
      <c r="D26" s="10">
        <v>50.0</v>
      </c>
      <c r="E26" s="10">
        <v>50.0</v>
      </c>
      <c r="F26" s="162" t="s">
        <v>163</v>
      </c>
      <c r="G26" s="163"/>
      <c r="H26" s="163"/>
      <c r="I26" s="163"/>
      <c r="J26" s="163"/>
      <c r="K26" s="163"/>
      <c r="L26" s="163"/>
      <c r="M26" s="163"/>
      <c r="N26" s="163"/>
      <c r="O26" s="163"/>
      <c r="P26" s="163"/>
      <c r="Q26" s="163"/>
      <c r="R26" s="163"/>
      <c r="S26" s="163"/>
      <c r="T26" s="163"/>
      <c r="U26" s="163"/>
      <c r="V26" s="163"/>
      <c r="W26" s="163"/>
      <c r="X26" s="163"/>
      <c r="Y26" s="163"/>
      <c r="Z26" s="163"/>
    </row>
    <row r="27" ht="11.25" customHeight="1">
      <c r="A27" s="162" t="s">
        <v>11670</v>
      </c>
      <c r="B27" s="10" t="s">
        <v>52</v>
      </c>
      <c r="C27" s="162" t="s">
        <v>15703</v>
      </c>
      <c r="D27" s="10">
        <v>50.0</v>
      </c>
      <c r="E27" s="10">
        <v>50.0</v>
      </c>
      <c r="F27" s="162" t="s">
        <v>76</v>
      </c>
      <c r="G27" s="163"/>
      <c r="H27" s="163"/>
      <c r="I27" s="163"/>
      <c r="J27" s="163"/>
      <c r="K27" s="163"/>
      <c r="L27" s="163"/>
      <c r="M27" s="163"/>
      <c r="N27" s="163"/>
      <c r="O27" s="163"/>
      <c r="P27" s="163"/>
      <c r="Q27" s="163"/>
      <c r="R27" s="163"/>
      <c r="S27" s="163"/>
      <c r="T27" s="163"/>
      <c r="U27" s="163"/>
      <c r="V27" s="163"/>
      <c r="W27" s="163"/>
      <c r="X27" s="163"/>
      <c r="Y27" s="163"/>
      <c r="Z27" s="163"/>
    </row>
    <row r="28" ht="11.25" customHeight="1">
      <c r="A28" s="162" t="s">
        <v>77</v>
      </c>
      <c r="B28" s="10" t="s">
        <v>52</v>
      </c>
      <c r="C28" s="162" t="s">
        <v>15703</v>
      </c>
      <c r="D28" s="10">
        <v>50.0</v>
      </c>
      <c r="E28" s="10">
        <v>50.0</v>
      </c>
      <c r="F28" s="162" t="s">
        <v>77</v>
      </c>
      <c r="G28" s="163"/>
      <c r="H28" s="163"/>
      <c r="I28" s="163"/>
      <c r="J28" s="163"/>
      <c r="K28" s="163"/>
      <c r="L28" s="163"/>
      <c r="M28" s="163"/>
      <c r="N28" s="163"/>
      <c r="O28" s="163"/>
      <c r="P28" s="163"/>
      <c r="Q28" s="163"/>
      <c r="R28" s="163"/>
      <c r="S28" s="163"/>
      <c r="T28" s="163"/>
      <c r="U28" s="163"/>
      <c r="V28" s="163"/>
      <c r="W28" s="163"/>
      <c r="X28" s="163"/>
      <c r="Y28" s="163"/>
      <c r="Z28" s="163"/>
    </row>
    <row r="29" ht="11.25" customHeight="1">
      <c r="A29" s="162" t="s">
        <v>77</v>
      </c>
      <c r="B29" s="10" t="s">
        <v>52</v>
      </c>
      <c r="C29" s="162" t="s">
        <v>15717</v>
      </c>
      <c r="D29" s="10">
        <v>50.0</v>
      </c>
      <c r="E29" s="10">
        <v>50.0</v>
      </c>
      <c r="F29" s="162" t="s">
        <v>77</v>
      </c>
      <c r="G29" s="163"/>
      <c r="H29" s="163"/>
      <c r="I29" s="163"/>
      <c r="J29" s="163"/>
      <c r="K29" s="163"/>
      <c r="L29" s="163"/>
      <c r="M29" s="163"/>
      <c r="N29" s="163"/>
      <c r="O29" s="163"/>
      <c r="P29" s="163"/>
      <c r="Q29" s="163"/>
      <c r="R29" s="163"/>
      <c r="S29" s="163"/>
      <c r="T29" s="163"/>
      <c r="U29" s="163"/>
      <c r="V29" s="163"/>
      <c r="W29" s="163"/>
      <c r="X29" s="163"/>
      <c r="Y29" s="163"/>
      <c r="Z29" s="163"/>
    </row>
    <row r="30" ht="11.25" customHeight="1">
      <c r="A30" s="162" t="s">
        <v>51</v>
      </c>
      <c r="B30" s="10" t="s">
        <v>52</v>
      </c>
      <c r="C30" s="162" t="s">
        <v>15703</v>
      </c>
      <c r="D30" s="10">
        <v>50.0</v>
      </c>
      <c r="E30" s="10">
        <v>50.0</v>
      </c>
      <c r="F30" s="162" t="s">
        <v>51</v>
      </c>
      <c r="G30" s="163"/>
      <c r="H30" s="163"/>
      <c r="I30" s="163"/>
      <c r="J30" s="163"/>
      <c r="K30" s="163"/>
      <c r="L30" s="163"/>
      <c r="M30" s="163"/>
      <c r="N30" s="163"/>
      <c r="O30" s="163"/>
      <c r="P30" s="163"/>
      <c r="Q30" s="163"/>
      <c r="R30" s="163"/>
      <c r="S30" s="163"/>
      <c r="T30" s="163"/>
      <c r="U30" s="163"/>
      <c r="V30" s="163"/>
      <c r="W30" s="163"/>
      <c r="X30" s="163"/>
      <c r="Y30" s="163"/>
      <c r="Z30" s="163"/>
    </row>
    <row r="31" ht="11.25" customHeight="1">
      <c r="A31" s="130"/>
      <c r="B31" s="344"/>
      <c r="C31" s="344"/>
      <c r="D31" s="345"/>
      <c r="E31" s="345">
        <f>SUM(E9:E30)</f>
        <v>1100</v>
      </c>
      <c r="F31" s="163"/>
      <c r="G31" s="163"/>
      <c r="H31" s="163"/>
      <c r="I31" s="163"/>
      <c r="J31" s="163"/>
      <c r="K31" s="163"/>
      <c r="L31" s="163"/>
      <c r="M31" s="163"/>
      <c r="N31" s="163"/>
      <c r="O31" s="163"/>
      <c r="P31" s="163"/>
      <c r="Q31" s="163"/>
      <c r="R31" s="163"/>
      <c r="S31" s="163"/>
      <c r="T31" s="163"/>
      <c r="U31" s="163"/>
      <c r="V31" s="163"/>
      <c r="W31" s="163"/>
      <c r="X31" s="163"/>
      <c r="Y31" s="163"/>
      <c r="Z31" s="163"/>
    </row>
    <row r="32" ht="11.25" customHeight="1">
      <c r="A32" s="123"/>
      <c r="B32" s="123"/>
      <c r="C32" s="124"/>
      <c r="D32" s="124"/>
      <c r="E32" s="124"/>
      <c r="F32" s="2"/>
      <c r="G32" s="2"/>
      <c r="H32" s="2"/>
      <c r="I32" s="163"/>
      <c r="J32" s="163"/>
      <c r="K32" s="163"/>
      <c r="L32" s="163"/>
      <c r="M32" s="163"/>
      <c r="N32" s="163"/>
      <c r="O32" s="163"/>
      <c r="P32" s="163"/>
      <c r="Q32" s="163"/>
      <c r="R32" s="163"/>
      <c r="S32" s="163"/>
      <c r="T32" s="163"/>
      <c r="U32" s="163"/>
      <c r="V32" s="163"/>
      <c r="W32" s="163"/>
      <c r="X32" s="163"/>
      <c r="Y32" s="163"/>
      <c r="Z32" s="163"/>
    </row>
    <row r="33" ht="11.25" customHeight="1">
      <c r="A33" s="148" t="s">
        <v>2134</v>
      </c>
      <c r="B33" s="149"/>
      <c r="C33" s="149"/>
      <c r="D33" s="149"/>
      <c r="E33" s="149"/>
      <c r="F33" s="149"/>
      <c r="G33" s="149"/>
      <c r="H33" s="149"/>
      <c r="I33" s="123"/>
      <c r="J33" s="123"/>
      <c r="K33" s="123"/>
      <c r="L33" s="123"/>
      <c r="M33" s="123"/>
      <c r="N33" s="123"/>
      <c r="O33" s="123"/>
      <c r="P33" s="123"/>
      <c r="Q33" s="123"/>
      <c r="R33" s="123"/>
      <c r="S33" s="123"/>
      <c r="T33" s="123"/>
      <c r="U33" s="123"/>
      <c r="V33" s="123"/>
      <c r="W33" s="123"/>
      <c r="X33" s="123"/>
      <c r="Y33" s="123"/>
      <c r="Z33" s="163"/>
    </row>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33:H33"/>
  </mergeCells>
  <printOptions/>
  <pageMargins bottom="0.75" footer="0.0" header="0.0" left="0.7" right="0.7" top="0.75"/>
  <pageSetup orientation="landscape"/>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5.29"/>
    <col customWidth="1" min="2" max="2" width="44.43"/>
    <col customWidth="1" min="3" max="3" width="16.29"/>
    <col customWidth="1" min="4" max="4" width="36.43"/>
    <col customWidth="1" min="5" max="5" width="22.71"/>
    <col customWidth="1" min="6" max="13" width="9.14"/>
    <col customWidth="1" min="14" max="14" width="19.29"/>
    <col customWidth="1" min="15" max="40" width="9.14"/>
  </cols>
  <sheetData>
    <row r="1">
      <c r="A1" s="123"/>
      <c r="B1" s="123"/>
      <c r="C1" s="124"/>
      <c r="D1" s="124"/>
      <c r="E1" s="124"/>
      <c r="F1" s="2"/>
      <c r="G1" s="2"/>
      <c r="H1" s="2"/>
    </row>
    <row r="2" ht="15.75" customHeight="1">
      <c r="A2" s="415" t="s">
        <v>15718</v>
      </c>
      <c r="B2" s="149"/>
      <c r="C2" s="149"/>
      <c r="D2" s="149"/>
      <c r="E2" s="149"/>
      <c r="F2" s="149"/>
      <c r="G2" s="149"/>
      <c r="H2" s="149"/>
      <c r="I2" s="149"/>
      <c r="J2" s="149"/>
      <c r="K2" s="149"/>
      <c r="L2" s="149"/>
      <c r="M2" s="149"/>
      <c r="N2" s="22"/>
      <c r="O2" s="22"/>
      <c r="P2" s="22"/>
      <c r="Q2" s="22"/>
      <c r="R2" s="22"/>
      <c r="S2" s="22"/>
      <c r="T2" s="22"/>
      <c r="U2" s="22"/>
      <c r="V2" s="22"/>
      <c r="W2" s="22"/>
      <c r="X2" s="22"/>
      <c r="Y2" s="22"/>
    </row>
    <row r="3" ht="15.75" customHeight="1">
      <c r="A3" s="168"/>
      <c r="B3" s="168"/>
      <c r="C3" s="168"/>
      <c r="D3" s="168"/>
      <c r="E3" s="365"/>
      <c r="F3" s="364"/>
      <c r="G3" s="364"/>
      <c r="H3" s="364"/>
      <c r="I3" s="22"/>
      <c r="J3" s="22"/>
      <c r="K3" s="22"/>
      <c r="L3" s="22"/>
      <c r="M3" s="22"/>
      <c r="N3" s="22"/>
      <c r="O3" s="22"/>
      <c r="P3" s="22"/>
      <c r="Q3" s="22"/>
      <c r="R3" s="22"/>
      <c r="S3" s="22"/>
      <c r="T3" s="22"/>
      <c r="U3" s="22"/>
      <c r="V3" s="22"/>
      <c r="W3" s="22"/>
      <c r="X3" s="22"/>
      <c r="Y3" s="22"/>
    </row>
    <row r="4" ht="21.0" customHeight="1">
      <c r="A4" s="154" t="s">
        <v>15719</v>
      </c>
      <c r="B4" s="74"/>
      <c r="C4" s="74"/>
      <c r="D4" s="74"/>
      <c r="E4" s="74"/>
      <c r="F4" s="74"/>
      <c r="G4" s="74"/>
      <c r="H4" s="74"/>
      <c r="I4" s="74"/>
      <c r="J4" s="74"/>
      <c r="K4" s="74"/>
      <c r="L4" s="74"/>
      <c r="M4" s="75"/>
      <c r="N4" s="22"/>
      <c r="O4" s="22"/>
      <c r="P4" s="22"/>
      <c r="Q4" s="22"/>
      <c r="R4" s="22"/>
      <c r="S4" s="22"/>
      <c r="T4" s="22"/>
      <c r="U4" s="22"/>
      <c r="V4" s="22"/>
      <c r="W4" s="22"/>
      <c r="X4" s="22"/>
      <c r="Y4" s="22"/>
    </row>
    <row r="5" ht="27.0" customHeight="1">
      <c r="A5" s="261" t="s">
        <v>10002</v>
      </c>
      <c r="B5" s="74"/>
      <c r="C5" s="74"/>
      <c r="D5" s="74"/>
      <c r="E5" s="74"/>
      <c r="F5" s="74"/>
      <c r="G5" s="74"/>
      <c r="H5" s="74"/>
      <c r="I5" s="74"/>
      <c r="J5" s="74"/>
      <c r="K5" s="74"/>
      <c r="L5" s="74"/>
      <c r="M5" s="75"/>
      <c r="N5" s="22"/>
      <c r="O5" s="22"/>
      <c r="P5" s="22"/>
      <c r="Q5" s="22"/>
      <c r="R5" s="22"/>
      <c r="S5" s="22"/>
      <c r="T5" s="22"/>
      <c r="U5" s="22"/>
      <c r="V5" s="22"/>
      <c r="W5" s="22"/>
      <c r="X5" s="22"/>
      <c r="Y5" s="22"/>
    </row>
    <row r="6" ht="30.0" customHeight="1">
      <c r="A6" s="261" t="s">
        <v>15720</v>
      </c>
      <c r="B6" s="74"/>
      <c r="C6" s="74"/>
      <c r="D6" s="74"/>
      <c r="E6" s="74"/>
      <c r="F6" s="74"/>
      <c r="G6" s="74"/>
      <c r="H6" s="74"/>
      <c r="I6" s="74"/>
      <c r="J6" s="74"/>
      <c r="K6" s="74"/>
      <c r="L6" s="74"/>
      <c r="M6" s="75"/>
      <c r="N6" s="22"/>
      <c r="O6" s="22"/>
      <c r="P6" s="22"/>
      <c r="Q6" s="22"/>
      <c r="R6" s="22"/>
      <c r="S6" s="22"/>
      <c r="T6" s="22"/>
      <c r="U6" s="22"/>
      <c r="V6" s="22"/>
      <c r="W6" s="22"/>
      <c r="X6" s="22"/>
      <c r="Y6" s="22"/>
    </row>
    <row r="7" ht="29.25" customHeight="1">
      <c r="A7" s="261" t="s">
        <v>15721</v>
      </c>
      <c r="B7" s="74"/>
      <c r="C7" s="74"/>
      <c r="D7" s="74"/>
      <c r="E7" s="74"/>
      <c r="F7" s="74"/>
      <c r="G7" s="74"/>
      <c r="H7" s="74"/>
      <c r="I7" s="74"/>
      <c r="J7" s="74"/>
      <c r="K7" s="74"/>
      <c r="L7" s="74"/>
      <c r="M7" s="75"/>
      <c r="N7" s="22"/>
      <c r="O7" s="22"/>
      <c r="P7" s="22"/>
      <c r="Q7" s="22"/>
      <c r="R7" s="22"/>
      <c r="S7" s="22"/>
      <c r="T7" s="22"/>
      <c r="U7" s="22"/>
      <c r="V7" s="22"/>
      <c r="W7" s="22"/>
      <c r="X7" s="22"/>
      <c r="Y7" s="22"/>
    </row>
    <row r="8" ht="18.75" customHeight="1">
      <c r="A8" s="261" t="s">
        <v>10005</v>
      </c>
      <c r="B8" s="74"/>
      <c r="C8" s="74"/>
      <c r="D8" s="74"/>
      <c r="E8" s="74"/>
      <c r="F8" s="74"/>
      <c r="G8" s="74"/>
      <c r="H8" s="74"/>
      <c r="I8" s="74"/>
      <c r="J8" s="74"/>
      <c r="K8" s="74"/>
      <c r="L8" s="74"/>
      <c r="M8" s="75"/>
      <c r="N8" s="22"/>
      <c r="O8" s="22"/>
      <c r="P8" s="22"/>
      <c r="Q8" s="22"/>
      <c r="R8" s="22"/>
      <c r="S8" s="22"/>
      <c r="T8" s="22"/>
      <c r="U8" s="22"/>
      <c r="V8" s="22"/>
      <c r="W8" s="22"/>
      <c r="X8" s="22"/>
      <c r="Y8" s="22"/>
    </row>
    <row r="9" ht="44.25" customHeight="1">
      <c r="A9" s="261" t="s">
        <v>15722</v>
      </c>
      <c r="B9" s="74"/>
      <c r="C9" s="74"/>
      <c r="D9" s="74"/>
      <c r="E9" s="74"/>
      <c r="F9" s="74"/>
      <c r="G9" s="74"/>
      <c r="H9" s="74"/>
      <c r="I9" s="74"/>
      <c r="J9" s="74"/>
      <c r="K9" s="74"/>
      <c r="L9" s="74"/>
      <c r="M9" s="75"/>
      <c r="N9" s="22"/>
      <c r="O9" s="22"/>
      <c r="P9" s="22"/>
      <c r="Q9" s="22"/>
      <c r="R9" s="22"/>
      <c r="S9" s="22"/>
      <c r="T9" s="22"/>
      <c r="U9" s="22"/>
      <c r="V9" s="22"/>
      <c r="W9" s="22"/>
      <c r="X9" s="22"/>
      <c r="Y9" s="22"/>
    </row>
    <row r="10" ht="26.25" customHeight="1">
      <c r="A10" s="261" t="s">
        <v>15723</v>
      </c>
      <c r="B10" s="74"/>
      <c r="C10" s="74"/>
      <c r="D10" s="74"/>
      <c r="E10" s="74"/>
      <c r="F10" s="74"/>
      <c r="G10" s="74"/>
      <c r="H10" s="74"/>
      <c r="I10" s="74"/>
      <c r="J10" s="74"/>
      <c r="K10" s="74"/>
      <c r="L10" s="74"/>
      <c r="M10" s="75"/>
      <c r="N10" s="22"/>
      <c r="O10" s="22"/>
      <c r="P10" s="22"/>
      <c r="Q10" s="22"/>
      <c r="R10" s="22"/>
      <c r="S10" s="22"/>
      <c r="T10" s="22"/>
      <c r="U10" s="22"/>
      <c r="V10" s="22"/>
      <c r="W10" s="22"/>
      <c r="X10" s="22"/>
      <c r="Y10" s="22"/>
    </row>
    <row r="11" ht="72.0" customHeight="1">
      <c r="A11" s="366" t="s">
        <v>15724</v>
      </c>
      <c r="B11" s="74"/>
      <c r="C11" s="74"/>
      <c r="D11" s="74"/>
      <c r="E11" s="74"/>
      <c r="F11" s="74"/>
      <c r="G11" s="74"/>
      <c r="H11" s="74"/>
      <c r="I11" s="74"/>
      <c r="J11" s="74"/>
      <c r="K11" s="74"/>
      <c r="L11" s="74"/>
      <c r="M11" s="75"/>
      <c r="N11" s="22"/>
      <c r="O11" s="22"/>
      <c r="P11" s="22"/>
      <c r="Q11" s="22"/>
      <c r="R11" s="22"/>
      <c r="S11" s="22"/>
      <c r="T11" s="22"/>
      <c r="U11" s="22"/>
      <c r="V11" s="22"/>
      <c r="W11" s="22"/>
      <c r="X11" s="22"/>
      <c r="Y11" s="22"/>
    </row>
    <row r="12">
      <c r="A12" s="129"/>
      <c r="B12" s="129"/>
      <c r="C12" s="130"/>
      <c r="D12" s="130"/>
      <c r="E12" s="130"/>
      <c r="F12" s="129"/>
      <c r="G12" s="129"/>
      <c r="H12" s="129"/>
      <c r="I12" s="22"/>
      <c r="J12" s="22"/>
      <c r="K12" s="22"/>
      <c r="L12" s="22"/>
      <c r="M12" s="22"/>
      <c r="N12" s="22"/>
      <c r="O12" s="22"/>
      <c r="P12" s="22"/>
      <c r="Q12" s="22"/>
      <c r="R12" s="22"/>
      <c r="S12" s="22"/>
      <c r="T12" s="22"/>
      <c r="U12" s="22"/>
      <c r="V12" s="22"/>
      <c r="W12" s="22"/>
      <c r="X12" s="22"/>
      <c r="Y12" s="22"/>
    </row>
    <row r="13" ht="61.5" customHeight="1">
      <c r="A13" s="157" t="s">
        <v>13029</v>
      </c>
      <c r="B13" s="263" t="s">
        <v>10010</v>
      </c>
      <c r="C13" s="158" t="s">
        <v>8</v>
      </c>
      <c r="D13" s="348" t="s">
        <v>10011</v>
      </c>
      <c r="E13" s="263" t="s">
        <v>10012</v>
      </c>
      <c r="F13" s="263" t="s">
        <v>245</v>
      </c>
      <c r="G13" s="263" t="s">
        <v>10013</v>
      </c>
      <c r="H13" s="263" t="s">
        <v>10014</v>
      </c>
      <c r="I13" s="132" t="s">
        <v>247</v>
      </c>
      <c r="J13" s="132" t="s">
        <v>248</v>
      </c>
      <c r="K13" s="132" t="s">
        <v>249</v>
      </c>
      <c r="L13" s="157" t="s">
        <v>250</v>
      </c>
      <c r="M13" s="157" t="s">
        <v>254</v>
      </c>
      <c r="N13" s="133" t="s">
        <v>255</v>
      </c>
      <c r="O13" s="22"/>
      <c r="P13" s="22"/>
      <c r="Q13" s="22"/>
      <c r="R13" s="22"/>
      <c r="S13" s="22"/>
      <c r="T13" s="22"/>
      <c r="U13" s="22"/>
      <c r="V13" s="22"/>
      <c r="W13" s="22"/>
      <c r="X13" s="22"/>
      <c r="Y13" s="22"/>
    </row>
    <row r="14" ht="11.25" customHeight="1">
      <c r="A14" s="416" t="s">
        <v>6</v>
      </c>
      <c r="B14" s="416" t="s">
        <v>7</v>
      </c>
      <c r="C14" s="416" t="s">
        <v>8</v>
      </c>
      <c r="D14" s="416" t="s">
        <v>15725</v>
      </c>
      <c r="E14" s="416" t="s">
        <v>10</v>
      </c>
      <c r="F14" s="416" t="s">
        <v>11</v>
      </c>
      <c r="G14" s="416" t="s">
        <v>12</v>
      </c>
      <c r="H14" s="416" t="s">
        <v>13</v>
      </c>
      <c r="I14" s="416" t="s">
        <v>14</v>
      </c>
      <c r="J14" s="416" t="s">
        <v>15</v>
      </c>
      <c r="K14" s="416" t="s">
        <v>16</v>
      </c>
      <c r="L14" s="416" t="s">
        <v>17</v>
      </c>
      <c r="M14" s="416" t="s">
        <v>18</v>
      </c>
      <c r="N14" s="416" t="s">
        <v>19</v>
      </c>
      <c r="O14" s="416" t="s">
        <v>20</v>
      </c>
      <c r="P14" s="416" t="s">
        <v>21</v>
      </c>
      <c r="Q14" s="416" t="s">
        <v>22</v>
      </c>
      <c r="R14" s="416" t="s">
        <v>23</v>
      </c>
      <c r="S14" s="416" t="s">
        <v>24</v>
      </c>
      <c r="T14" s="416" t="s">
        <v>25</v>
      </c>
      <c r="U14" s="416" t="s">
        <v>26</v>
      </c>
      <c r="V14" s="416" t="s">
        <v>27</v>
      </c>
      <c r="W14" s="416" t="s">
        <v>28</v>
      </c>
      <c r="X14" s="416" t="s">
        <v>29</v>
      </c>
      <c r="Y14" s="416" t="s">
        <v>30</v>
      </c>
      <c r="Z14" s="416" t="s">
        <v>31</v>
      </c>
      <c r="AA14" s="416" t="s">
        <v>32</v>
      </c>
      <c r="AB14" s="416" t="s">
        <v>33</v>
      </c>
      <c r="AC14" s="416" t="s">
        <v>34</v>
      </c>
      <c r="AD14" s="416" t="s">
        <v>35</v>
      </c>
      <c r="AE14" s="416" t="s">
        <v>36</v>
      </c>
      <c r="AF14" s="416" t="s">
        <v>37</v>
      </c>
      <c r="AG14" s="416" t="s">
        <v>38</v>
      </c>
      <c r="AH14" s="416" t="s">
        <v>39</v>
      </c>
      <c r="AI14" s="416" t="s">
        <v>40</v>
      </c>
      <c r="AJ14" s="416" t="s">
        <v>41</v>
      </c>
      <c r="AK14" s="416" t="s">
        <v>42</v>
      </c>
      <c r="AL14" s="416" t="s">
        <v>43</v>
      </c>
      <c r="AM14" s="416" t="s">
        <v>44</v>
      </c>
      <c r="AN14" s="416" t="s">
        <v>45</v>
      </c>
    </row>
    <row r="15" ht="11.25" customHeight="1">
      <c r="A15" s="162" t="s">
        <v>15726</v>
      </c>
      <c r="B15" s="162" t="s">
        <v>15727</v>
      </c>
      <c r="C15" s="10" t="s">
        <v>106</v>
      </c>
      <c r="D15" s="162" t="s">
        <v>10046</v>
      </c>
      <c r="E15" s="162" t="s">
        <v>15728</v>
      </c>
      <c r="F15" s="10">
        <v>2023.0</v>
      </c>
      <c r="G15" s="10">
        <v>10.0</v>
      </c>
      <c r="H15" s="10">
        <v>3.0</v>
      </c>
      <c r="I15" s="10">
        <v>1.0</v>
      </c>
      <c r="J15" s="10">
        <v>1.0</v>
      </c>
      <c r="K15" s="10">
        <v>1.0</v>
      </c>
      <c r="L15" s="10">
        <v>2.0</v>
      </c>
      <c r="M15" s="10">
        <v>6.0</v>
      </c>
      <c r="N15" s="162" t="s">
        <v>119</v>
      </c>
      <c r="O15" s="224"/>
      <c r="P15" s="224"/>
      <c r="Q15" s="224"/>
      <c r="R15" s="224"/>
      <c r="S15" s="224"/>
      <c r="T15" s="224"/>
      <c r="U15" s="224"/>
      <c r="V15" s="224"/>
      <c r="W15" s="224"/>
      <c r="X15" s="224"/>
      <c r="Y15" s="224"/>
      <c r="Z15" s="224"/>
      <c r="AA15" s="224"/>
      <c r="AB15" s="224"/>
      <c r="AC15" s="224"/>
      <c r="AD15" s="224"/>
      <c r="AE15" s="224"/>
      <c r="AF15" s="224"/>
      <c r="AG15" s="224"/>
      <c r="AH15" s="224"/>
      <c r="AI15" s="224"/>
      <c r="AJ15" s="224"/>
      <c r="AK15" s="224"/>
      <c r="AL15" s="224"/>
      <c r="AM15" s="224"/>
      <c r="AN15" s="224"/>
    </row>
    <row r="16" ht="11.25" customHeight="1">
      <c r="A16" s="162" t="s">
        <v>15726</v>
      </c>
      <c r="B16" s="162" t="s">
        <v>15727</v>
      </c>
      <c r="C16" s="10" t="s">
        <v>106</v>
      </c>
      <c r="D16" s="162" t="s">
        <v>10046</v>
      </c>
      <c r="E16" s="162" t="s">
        <v>15728</v>
      </c>
      <c r="F16" s="10">
        <v>2023.0</v>
      </c>
      <c r="G16" s="10">
        <v>10.0</v>
      </c>
      <c r="H16" s="10">
        <v>4.0</v>
      </c>
      <c r="I16" s="10">
        <v>1.0</v>
      </c>
      <c r="J16" s="10">
        <v>1.0</v>
      </c>
      <c r="K16" s="10">
        <v>1.0</v>
      </c>
      <c r="L16" s="10">
        <v>2.0</v>
      </c>
      <c r="M16" s="10">
        <v>8.0</v>
      </c>
      <c r="N16" s="162" t="s">
        <v>119</v>
      </c>
      <c r="O16" s="224"/>
      <c r="P16" s="224"/>
      <c r="Q16" s="224"/>
      <c r="R16" s="224"/>
      <c r="S16" s="224"/>
      <c r="T16" s="224"/>
      <c r="U16" s="224"/>
      <c r="V16" s="224"/>
      <c r="W16" s="224"/>
      <c r="X16" s="224"/>
      <c r="Y16" s="224"/>
      <c r="Z16" s="224"/>
      <c r="AA16" s="224"/>
      <c r="AB16" s="224"/>
      <c r="AC16" s="224"/>
      <c r="AD16" s="224"/>
      <c r="AE16" s="224"/>
      <c r="AF16" s="224"/>
      <c r="AG16" s="224"/>
      <c r="AH16" s="224"/>
      <c r="AI16" s="224"/>
      <c r="AJ16" s="224"/>
      <c r="AK16" s="224"/>
      <c r="AL16" s="224"/>
      <c r="AM16" s="224"/>
      <c r="AN16" s="224"/>
    </row>
    <row r="17" ht="11.25" customHeight="1">
      <c r="A17" s="162" t="s">
        <v>15726</v>
      </c>
      <c r="B17" s="162" t="s">
        <v>15727</v>
      </c>
      <c r="C17" s="10" t="s">
        <v>106</v>
      </c>
      <c r="D17" s="162" t="s">
        <v>10046</v>
      </c>
      <c r="E17" s="162" t="s">
        <v>15728</v>
      </c>
      <c r="F17" s="10">
        <v>2023.0</v>
      </c>
      <c r="G17" s="10">
        <v>10.0</v>
      </c>
      <c r="H17" s="10">
        <v>3.0</v>
      </c>
      <c r="I17" s="10">
        <v>1.0</v>
      </c>
      <c r="J17" s="10">
        <v>1.0</v>
      </c>
      <c r="K17" s="10">
        <v>1.0</v>
      </c>
      <c r="L17" s="10">
        <v>2.0</v>
      </c>
      <c r="M17" s="10">
        <v>6.0</v>
      </c>
      <c r="N17" s="162" t="s">
        <v>119</v>
      </c>
      <c r="O17" s="224"/>
      <c r="P17" s="224"/>
      <c r="Q17" s="224"/>
      <c r="R17" s="224"/>
      <c r="S17" s="224"/>
      <c r="T17" s="224"/>
      <c r="U17" s="224"/>
      <c r="V17" s="224"/>
      <c r="W17" s="224"/>
      <c r="X17" s="224"/>
      <c r="Y17" s="224"/>
      <c r="Z17" s="224"/>
      <c r="AA17" s="224"/>
      <c r="AB17" s="224"/>
      <c r="AC17" s="224"/>
      <c r="AD17" s="224"/>
      <c r="AE17" s="224"/>
      <c r="AF17" s="224"/>
      <c r="AG17" s="224"/>
      <c r="AH17" s="224"/>
      <c r="AI17" s="224"/>
      <c r="AJ17" s="224"/>
      <c r="AK17" s="224"/>
      <c r="AL17" s="224"/>
      <c r="AM17" s="224"/>
      <c r="AN17" s="224"/>
    </row>
    <row r="18" ht="11.25" customHeight="1">
      <c r="A18" s="162" t="s">
        <v>15729</v>
      </c>
      <c r="B18" s="162" t="s">
        <v>15730</v>
      </c>
      <c r="C18" s="396"/>
      <c r="D18" s="224"/>
      <c r="E18" s="224"/>
      <c r="F18" s="396"/>
      <c r="G18" s="396"/>
      <c r="H18" s="396"/>
      <c r="I18" s="396"/>
      <c r="J18" s="396"/>
      <c r="K18" s="396"/>
      <c r="L18" s="396"/>
      <c r="M18" s="396"/>
      <c r="N18" s="162" t="s">
        <v>11518</v>
      </c>
      <c r="O18" s="224"/>
      <c r="P18" s="224"/>
      <c r="Q18" s="224"/>
      <c r="R18" s="224"/>
      <c r="S18" s="224"/>
      <c r="T18" s="224"/>
      <c r="U18" s="224"/>
      <c r="V18" s="224"/>
      <c r="W18" s="224"/>
      <c r="X18" s="224"/>
      <c r="Y18" s="224"/>
      <c r="Z18" s="224"/>
      <c r="AA18" s="224"/>
      <c r="AB18" s="224"/>
      <c r="AC18" s="224"/>
      <c r="AD18" s="224"/>
      <c r="AE18" s="224"/>
      <c r="AF18" s="224"/>
      <c r="AG18" s="224"/>
      <c r="AH18" s="224"/>
      <c r="AI18" s="224"/>
      <c r="AJ18" s="224"/>
      <c r="AK18" s="224"/>
      <c r="AL18" s="224"/>
      <c r="AM18" s="224"/>
      <c r="AN18" s="224"/>
    </row>
    <row r="19" ht="11.25" customHeight="1">
      <c r="A19" s="162" t="s">
        <v>15731</v>
      </c>
      <c r="B19" s="162" t="s">
        <v>15730</v>
      </c>
      <c r="C19" s="396"/>
      <c r="D19" s="224"/>
      <c r="E19" s="224"/>
      <c r="F19" s="396"/>
      <c r="G19" s="396"/>
      <c r="H19" s="396"/>
      <c r="I19" s="396"/>
      <c r="J19" s="396"/>
      <c r="K19" s="396"/>
      <c r="L19" s="396"/>
      <c r="M19" s="396"/>
      <c r="N19" s="162" t="s">
        <v>11518</v>
      </c>
      <c r="O19" s="224"/>
      <c r="P19" s="224"/>
      <c r="Q19" s="224"/>
      <c r="R19" s="224"/>
      <c r="S19" s="224"/>
      <c r="T19" s="224"/>
      <c r="U19" s="224"/>
      <c r="V19" s="224"/>
      <c r="W19" s="224"/>
      <c r="X19" s="224"/>
      <c r="Y19" s="224"/>
      <c r="Z19" s="224"/>
      <c r="AA19" s="224"/>
      <c r="AB19" s="224"/>
      <c r="AC19" s="224"/>
      <c r="AD19" s="224"/>
      <c r="AE19" s="224"/>
      <c r="AF19" s="224"/>
      <c r="AG19" s="224"/>
      <c r="AH19" s="224"/>
      <c r="AI19" s="224"/>
      <c r="AJ19" s="224"/>
      <c r="AK19" s="224"/>
      <c r="AL19" s="224"/>
      <c r="AM19" s="224"/>
      <c r="AN19" s="224"/>
    </row>
    <row r="20" ht="11.25" customHeight="1">
      <c r="A20" s="162" t="s">
        <v>10057</v>
      </c>
      <c r="B20" s="162" t="s">
        <v>10058</v>
      </c>
      <c r="C20" s="10" t="s">
        <v>52</v>
      </c>
      <c r="D20" s="162" t="s">
        <v>10059</v>
      </c>
      <c r="E20" s="162" t="s">
        <v>10060</v>
      </c>
      <c r="F20" s="10">
        <v>2024.0</v>
      </c>
      <c r="G20" s="10" t="s">
        <v>10061</v>
      </c>
      <c r="H20" s="10">
        <v>126.0</v>
      </c>
      <c r="I20" s="10">
        <v>100.0</v>
      </c>
      <c r="J20" s="10">
        <v>100.0</v>
      </c>
      <c r="K20" s="10">
        <v>100.0</v>
      </c>
      <c r="L20" s="10">
        <v>252.0</v>
      </c>
      <c r="M20" s="10">
        <v>252.0</v>
      </c>
      <c r="N20" s="162" t="s">
        <v>64</v>
      </c>
      <c r="O20" s="224"/>
      <c r="P20" s="224"/>
      <c r="Q20" s="224"/>
      <c r="R20" s="224"/>
      <c r="S20" s="224"/>
      <c r="T20" s="224"/>
      <c r="U20" s="224"/>
      <c r="V20" s="224"/>
      <c r="W20" s="224"/>
      <c r="X20" s="224"/>
      <c r="Y20" s="224"/>
      <c r="Z20" s="224"/>
      <c r="AA20" s="224"/>
      <c r="AB20" s="224"/>
      <c r="AC20" s="224"/>
      <c r="AD20" s="224"/>
      <c r="AE20" s="224"/>
      <c r="AF20" s="224"/>
      <c r="AG20" s="224"/>
      <c r="AH20" s="224"/>
      <c r="AI20" s="224"/>
      <c r="AJ20" s="224"/>
      <c r="AK20" s="224"/>
      <c r="AL20" s="224"/>
      <c r="AM20" s="224"/>
      <c r="AN20" s="224"/>
    </row>
    <row r="21" ht="11.25" customHeight="1">
      <c r="A21" s="163"/>
      <c r="B21" s="163"/>
      <c r="C21" s="163"/>
      <c r="D21" s="163"/>
      <c r="E21" s="163"/>
      <c r="F21" s="163"/>
      <c r="G21" s="163"/>
      <c r="H21" s="163"/>
      <c r="I21" s="163"/>
      <c r="J21" s="163"/>
      <c r="K21" s="163"/>
      <c r="L21" s="163"/>
      <c r="M21" s="163"/>
      <c r="N21" s="163"/>
      <c r="O21" s="163"/>
      <c r="P21" s="163"/>
      <c r="Q21" s="163"/>
      <c r="R21" s="163"/>
      <c r="S21" s="163"/>
      <c r="T21" s="163"/>
      <c r="U21" s="163"/>
      <c r="V21" s="163"/>
      <c r="W21" s="163"/>
      <c r="X21" s="163"/>
      <c r="Y21" s="163"/>
      <c r="Z21" s="163"/>
      <c r="AA21" s="163"/>
      <c r="AB21" s="163"/>
      <c r="AC21" s="163"/>
      <c r="AD21" s="163"/>
      <c r="AE21" s="163"/>
      <c r="AF21" s="163"/>
      <c r="AG21" s="163"/>
      <c r="AH21" s="163"/>
      <c r="AI21" s="163"/>
      <c r="AJ21" s="163"/>
      <c r="AK21" s="163"/>
      <c r="AL21" s="163"/>
      <c r="AM21" s="163"/>
      <c r="AN21" s="163"/>
    </row>
    <row r="22" ht="11.25" customHeight="1">
      <c r="A22" s="163"/>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row>
    <row r="23" ht="11.25" customHeight="1">
      <c r="A23" s="146" t="s">
        <v>218</v>
      </c>
      <c r="B23" s="124"/>
      <c r="C23" s="124"/>
      <c r="D23" s="124"/>
      <c r="E23" s="126"/>
      <c r="F23" s="297"/>
      <c r="G23" s="297"/>
      <c r="H23" s="163"/>
      <c r="I23" s="163"/>
      <c r="J23" s="163"/>
      <c r="K23" s="163"/>
      <c r="L23" s="163"/>
      <c r="M23" s="297">
        <f>SUM(M15:M22)</f>
        <v>272</v>
      </c>
      <c r="N23" s="163"/>
      <c r="O23" s="163"/>
      <c r="P23" s="163"/>
      <c r="Q23" s="163"/>
      <c r="R23" s="163"/>
      <c r="S23" s="163"/>
      <c r="T23" s="163"/>
      <c r="U23" s="163"/>
      <c r="V23" s="163"/>
      <c r="W23" s="163"/>
      <c r="X23" s="163"/>
      <c r="Y23" s="163"/>
      <c r="Z23" s="163"/>
      <c r="AA23" s="163"/>
      <c r="AB23" s="163"/>
      <c r="AC23" s="163"/>
      <c r="AD23" s="163"/>
      <c r="AE23" s="163"/>
      <c r="AF23" s="163"/>
      <c r="AG23" s="163"/>
      <c r="AH23" s="163"/>
      <c r="AI23" s="163"/>
      <c r="AJ23" s="163"/>
      <c r="AK23" s="163"/>
      <c r="AL23" s="163"/>
      <c r="AM23" s="163"/>
      <c r="AN23" s="163"/>
    </row>
    <row r="24" ht="11.25" customHeight="1">
      <c r="A24" s="123"/>
      <c r="B24" s="123"/>
      <c r="C24" s="124"/>
      <c r="D24" s="124"/>
      <c r="E24" s="124"/>
      <c r="F24" s="2"/>
      <c r="G24" s="2"/>
      <c r="H24" s="2"/>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row>
    <row r="25" ht="11.25" customHeight="1">
      <c r="A25" s="148" t="s">
        <v>2134</v>
      </c>
      <c r="B25" s="149"/>
      <c r="C25" s="149"/>
      <c r="D25" s="149"/>
      <c r="E25" s="149"/>
      <c r="F25" s="149"/>
      <c r="G25" s="149"/>
      <c r="H25" s="149"/>
      <c r="I25" s="123"/>
      <c r="J25" s="123"/>
      <c r="K25" s="123"/>
      <c r="L25" s="123"/>
      <c r="M25" s="123"/>
      <c r="N25" s="123"/>
      <c r="O25" s="123"/>
      <c r="P25" s="123"/>
      <c r="Q25" s="123"/>
      <c r="R25" s="123"/>
      <c r="S25" s="123"/>
      <c r="T25" s="123"/>
      <c r="U25" s="123"/>
      <c r="V25" s="123"/>
      <c r="W25" s="123"/>
      <c r="X25" s="123"/>
      <c r="Y25" s="123"/>
      <c r="Z25" s="163"/>
      <c r="AA25" s="163"/>
      <c r="AB25" s="163"/>
      <c r="AC25" s="163"/>
      <c r="AD25" s="163"/>
      <c r="AE25" s="163"/>
      <c r="AF25" s="163"/>
      <c r="AG25" s="163"/>
      <c r="AH25" s="163"/>
      <c r="AI25" s="163"/>
      <c r="AJ25" s="163"/>
      <c r="AK25" s="163"/>
      <c r="AL25" s="163"/>
      <c r="AM25" s="163"/>
      <c r="AN25" s="163"/>
    </row>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M10"/>
    <mergeCell ref="A11:M11"/>
    <mergeCell ref="A25:H25"/>
    <mergeCell ref="A2:M2"/>
    <mergeCell ref="A4:M4"/>
    <mergeCell ref="A5:M5"/>
    <mergeCell ref="A6:M6"/>
    <mergeCell ref="A7:M7"/>
    <mergeCell ref="A8:M8"/>
    <mergeCell ref="A9:M9"/>
  </mergeCells>
  <printOptions/>
  <pageMargins bottom="0.75" footer="0.0" header="0.0" left="0.7" right="0.7" top="0.75"/>
  <pageSetup orientation="landscape"/>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4.0"/>
    <col customWidth="1" min="2" max="2" width="9.43"/>
    <col customWidth="1" min="3" max="3" width="20.71"/>
    <col customWidth="1" min="4" max="4" width="18.86"/>
    <col customWidth="1" min="5" max="5" width="18.14"/>
    <col customWidth="1" min="6" max="6" width="25.57"/>
    <col customWidth="1" min="7" max="40" width="9.14"/>
  </cols>
  <sheetData>
    <row r="1">
      <c r="A1" s="123"/>
      <c r="B1" s="123"/>
      <c r="C1" s="124"/>
      <c r="D1" s="344"/>
      <c r="E1" s="344"/>
      <c r="F1" s="2"/>
      <c r="G1" s="2"/>
      <c r="H1" s="2"/>
    </row>
    <row r="2" ht="15.75" customHeight="1">
      <c r="A2" s="417" t="s">
        <v>15732</v>
      </c>
      <c r="B2" s="74"/>
      <c r="C2" s="74"/>
      <c r="D2" s="74"/>
      <c r="E2" s="75"/>
      <c r="F2" s="364"/>
      <c r="G2" s="364"/>
      <c r="H2" s="364"/>
      <c r="I2" s="22"/>
      <c r="J2" s="22"/>
      <c r="K2" s="22"/>
      <c r="L2" s="22"/>
      <c r="M2" s="22"/>
      <c r="N2" s="22"/>
      <c r="O2" s="22"/>
      <c r="P2" s="22"/>
      <c r="Q2" s="22"/>
      <c r="R2" s="22"/>
      <c r="S2" s="22"/>
      <c r="T2" s="22"/>
      <c r="U2" s="22"/>
      <c r="V2" s="22"/>
      <c r="W2" s="22"/>
      <c r="X2" s="22"/>
      <c r="Y2" s="22"/>
    </row>
    <row r="3" ht="15.75" customHeight="1">
      <c r="A3" s="168"/>
      <c r="B3" s="168"/>
      <c r="C3" s="168"/>
      <c r="D3" s="168"/>
      <c r="E3" s="365"/>
      <c r="F3" s="364"/>
      <c r="G3" s="364"/>
      <c r="H3" s="364"/>
      <c r="I3" s="22"/>
      <c r="J3" s="22"/>
      <c r="K3" s="22"/>
      <c r="L3" s="22"/>
      <c r="M3" s="22"/>
      <c r="N3" s="22"/>
      <c r="O3" s="22"/>
      <c r="P3" s="22"/>
      <c r="Q3" s="22"/>
      <c r="R3" s="22"/>
      <c r="S3" s="22"/>
      <c r="T3" s="22"/>
      <c r="U3" s="22"/>
      <c r="V3" s="22"/>
      <c r="W3" s="22"/>
      <c r="X3" s="22"/>
      <c r="Y3" s="22"/>
    </row>
    <row r="4" ht="18.0" customHeight="1">
      <c r="A4" s="154" t="s">
        <v>15733</v>
      </c>
      <c r="B4" s="74"/>
      <c r="C4" s="74"/>
      <c r="D4" s="74"/>
      <c r="E4" s="75"/>
      <c r="F4" s="364"/>
      <c r="G4" s="364"/>
      <c r="H4" s="364"/>
      <c r="I4" s="22"/>
      <c r="J4" s="22"/>
      <c r="K4" s="22"/>
      <c r="L4" s="22"/>
      <c r="M4" s="22"/>
      <c r="N4" s="22"/>
      <c r="O4" s="22"/>
      <c r="P4" s="22"/>
      <c r="Q4" s="22"/>
      <c r="R4" s="22"/>
      <c r="S4" s="22"/>
      <c r="T4" s="22"/>
      <c r="U4" s="22"/>
      <c r="V4" s="22"/>
      <c r="W4" s="22"/>
      <c r="X4" s="22"/>
      <c r="Y4" s="22"/>
    </row>
    <row r="5" ht="15.0" customHeight="1">
      <c r="A5" s="261" t="s">
        <v>15734</v>
      </c>
      <c r="B5" s="74"/>
      <c r="C5" s="74"/>
      <c r="D5" s="74"/>
      <c r="E5" s="75"/>
      <c r="F5" s="364"/>
      <c r="G5" s="364"/>
      <c r="H5" s="364"/>
      <c r="I5" s="22"/>
      <c r="J5" s="22"/>
      <c r="K5" s="22"/>
      <c r="L5" s="22"/>
      <c r="M5" s="22"/>
      <c r="N5" s="22"/>
      <c r="O5" s="22"/>
      <c r="P5" s="22"/>
      <c r="Q5" s="22"/>
      <c r="R5" s="22"/>
      <c r="S5" s="22"/>
      <c r="T5" s="22"/>
      <c r="U5" s="22"/>
      <c r="V5" s="22"/>
      <c r="W5" s="22"/>
      <c r="X5" s="22"/>
      <c r="Y5" s="22"/>
    </row>
    <row r="6" ht="104.25" customHeight="1">
      <c r="A6" s="261" t="s">
        <v>15735</v>
      </c>
      <c r="B6" s="74"/>
      <c r="C6" s="74"/>
      <c r="D6" s="74"/>
      <c r="E6" s="75"/>
      <c r="F6" s="364"/>
      <c r="G6" s="364"/>
      <c r="H6" s="364"/>
      <c r="I6" s="22"/>
      <c r="J6" s="22"/>
      <c r="K6" s="22"/>
      <c r="L6" s="22"/>
      <c r="M6" s="22"/>
      <c r="N6" s="22"/>
      <c r="O6" s="22"/>
      <c r="P6" s="22"/>
      <c r="Q6" s="22"/>
      <c r="R6" s="22"/>
      <c r="S6" s="22"/>
      <c r="T6" s="22"/>
      <c r="U6" s="22"/>
      <c r="V6" s="22"/>
      <c r="W6" s="22"/>
      <c r="X6" s="22"/>
      <c r="Y6" s="22"/>
    </row>
    <row r="7" ht="56.25" customHeight="1">
      <c r="A7" s="261" t="s">
        <v>15736</v>
      </c>
      <c r="B7" s="74"/>
      <c r="C7" s="74"/>
      <c r="D7" s="74"/>
      <c r="E7" s="75"/>
      <c r="F7" s="364"/>
      <c r="G7" s="364"/>
      <c r="H7" s="364"/>
      <c r="I7" s="22"/>
      <c r="J7" s="22"/>
      <c r="K7" s="22"/>
      <c r="L7" s="22"/>
      <c r="M7" s="22"/>
      <c r="N7" s="22"/>
      <c r="O7" s="22"/>
      <c r="P7" s="22"/>
      <c r="Q7" s="22"/>
      <c r="R7" s="22"/>
      <c r="S7" s="22"/>
      <c r="T7" s="22"/>
      <c r="U7" s="22"/>
      <c r="V7" s="22"/>
      <c r="W7" s="22"/>
      <c r="X7" s="22"/>
      <c r="Y7" s="22"/>
    </row>
    <row r="8" ht="17.25" customHeight="1">
      <c r="A8" s="261" t="s">
        <v>15737</v>
      </c>
      <c r="B8" s="74"/>
      <c r="C8" s="74"/>
      <c r="D8" s="74"/>
      <c r="E8" s="75"/>
      <c r="F8" s="364"/>
      <c r="G8" s="364"/>
      <c r="H8" s="364"/>
      <c r="I8" s="22"/>
      <c r="J8" s="22"/>
      <c r="K8" s="22"/>
      <c r="L8" s="22"/>
      <c r="M8" s="22"/>
      <c r="N8" s="22"/>
      <c r="O8" s="22"/>
      <c r="P8" s="22"/>
      <c r="Q8" s="22"/>
      <c r="R8" s="22"/>
      <c r="S8" s="22"/>
      <c r="T8" s="22"/>
      <c r="U8" s="22"/>
      <c r="V8" s="22"/>
      <c r="W8" s="22"/>
      <c r="X8" s="22"/>
      <c r="Y8" s="22"/>
    </row>
    <row r="9" ht="210.0" customHeight="1">
      <c r="A9" s="366" t="s">
        <v>15738</v>
      </c>
      <c r="B9" s="74"/>
      <c r="C9" s="74"/>
      <c r="D9" s="74"/>
      <c r="E9" s="75"/>
      <c r="F9" s="364"/>
      <c r="G9" s="364"/>
      <c r="H9" s="364"/>
      <c r="I9" s="22"/>
      <c r="J9" s="22"/>
      <c r="K9" s="22"/>
      <c r="L9" s="22"/>
      <c r="M9" s="22"/>
      <c r="N9" s="22"/>
      <c r="O9" s="22"/>
      <c r="P9" s="22"/>
      <c r="Q9" s="22"/>
      <c r="R9" s="22"/>
      <c r="S9" s="22"/>
      <c r="T9" s="22"/>
      <c r="U9" s="22"/>
      <c r="V9" s="22"/>
      <c r="W9" s="22"/>
      <c r="X9" s="22"/>
      <c r="Y9" s="22"/>
    </row>
    <row r="10">
      <c r="A10" s="129"/>
      <c r="B10" s="129"/>
      <c r="C10" s="130"/>
      <c r="D10" s="402"/>
      <c r="E10" s="402"/>
      <c r="F10" s="129"/>
      <c r="G10" s="129"/>
      <c r="H10" s="129"/>
      <c r="I10" s="22"/>
      <c r="J10" s="22"/>
      <c r="K10" s="22"/>
      <c r="L10" s="22"/>
      <c r="M10" s="22"/>
      <c r="N10" s="22"/>
      <c r="O10" s="22"/>
      <c r="P10" s="22"/>
      <c r="Q10" s="22"/>
      <c r="R10" s="22"/>
      <c r="S10" s="22"/>
      <c r="T10" s="22"/>
      <c r="U10" s="22"/>
      <c r="V10" s="22"/>
      <c r="W10" s="22"/>
      <c r="X10" s="22"/>
      <c r="Y10" s="22"/>
    </row>
    <row r="11" ht="61.5" customHeight="1">
      <c r="A11" s="263" t="s">
        <v>9593</v>
      </c>
      <c r="B11" s="158" t="s">
        <v>8</v>
      </c>
      <c r="C11" s="158" t="s">
        <v>15739</v>
      </c>
      <c r="D11" s="157" t="s">
        <v>250</v>
      </c>
      <c r="E11" s="157" t="s">
        <v>254</v>
      </c>
      <c r="F11" s="133" t="s">
        <v>255</v>
      </c>
      <c r="I11" s="22"/>
      <c r="J11" s="22"/>
      <c r="K11" s="22"/>
      <c r="L11" s="22"/>
      <c r="M11" s="22"/>
      <c r="N11" s="22"/>
      <c r="O11" s="22"/>
      <c r="P11" s="22"/>
      <c r="Q11" s="22"/>
      <c r="R11" s="22"/>
      <c r="S11" s="22"/>
      <c r="T11" s="22"/>
      <c r="U11" s="22"/>
      <c r="V11" s="22"/>
      <c r="W11" s="22"/>
      <c r="X11" s="22"/>
      <c r="Y11" s="22"/>
    </row>
    <row r="12">
      <c r="A12" s="418" t="s">
        <v>6</v>
      </c>
      <c r="B12" s="418" t="s">
        <v>7</v>
      </c>
      <c r="C12" s="418" t="s">
        <v>8</v>
      </c>
      <c r="D12" s="419" t="s">
        <v>15725</v>
      </c>
      <c r="E12" s="419" t="s">
        <v>10</v>
      </c>
      <c r="F12" s="416" t="s">
        <v>11</v>
      </c>
      <c r="G12" s="418" t="s">
        <v>12</v>
      </c>
      <c r="H12" s="418" t="s">
        <v>13</v>
      </c>
      <c r="I12" s="418" t="s">
        <v>14</v>
      </c>
      <c r="J12" s="418" t="s">
        <v>15</v>
      </c>
      <c r="K12" s="418" t="s">
        <v>16</v>
      </c>
      <c r="L12" s="418" t="s">
        <v>17</v>
      </c>
      <c r="M12" s="418" t="s">
        <v>18</v>
      </c>
      <c r="N12" s="418" t="s">
        <v>19</v>
      </c>
      <c r="O12" s="418" t="s">
        <v>20</v>
      </c>
      <c r="P12" s="418" t="s">
        <v>21</v>
      </c>
      <c r="Q12" s="418" t="s">
        <v>22</v>
      </c>
      <c r="R12" s="418" t="s">
        <v>23</v>
      </c>
      <c r="S12" s="418" t="s">
        <v>24</v>
      </c>
      <c r="T12" s="418" t="s">
        <v>25</v>
      </c>
      <c r="U12" s="418" t="s">
        <v>26</v>
      </c>
      <c r="V12" s="418" t="s">
        <v>27</v>
      </c>
      <c r="W12" s="418" t="s">
        <v>28</v>
      </c>
      <c r="X12" s="418" t="s">
        <v>29</v>
      </c>
      <c r="Y12" s="418" t="s">
        <v>30</v>
      </c>
      <c r="Z12" s="418" t="s">
        <v>31</v>
      </c>
      <c r="AA12" s="418" t="s">
        <v>32</v>
      </c>
      <c r="AB12" s="418" t="s">
        <v>33</v>
      </c>
      <c r="AC12" s="418" t="s">
        <v>34</v>
      </c>
      <c r="AD12" s="418" t="s">
        <v>35</v>
      </c>
      <c r="AE12" s="418" t="s">
        <v>36</v>
      </c>
      <c r="AF12" s="418" t="s">
        <v>37</v>
      </c>
      <c r="AG12" s="418" t="s">
        <v>38</v>
      </c>
      <c r="AH12" s="418" t="s">
        <v>39</v>
      </c>
      <c r="AI12" s="418" t="s">
        <v>40</v>
      </c>
      <c r="AJ12" s="418" t="s">
        <v>41</v>
      </c>
      <c r="AK12" s="418" t="s">
        <v>42</v>
      </c>
      <c r="AL12" s="418" t="s">
        <v>43</v>
      </c>
      <c r="AM12" s="418" t="s">
        <v>44</v>
      </c>
      <c r="AN12" s="418" t="s">
        <v>45</v>
      </c>
    </row>
    <row r="13" ht="11.25" customHeight="1">
      <c r="A13" s="162" t="s">
        <v>11103</v>
      </c>
      <c r="B13" s="10" t="s">
        <v>177</v>
      </c>
      <c r="C13" s="162" t="s">
        <v>15740</v>
      </c>
      <c r="D13" s="10">
        <v>100.0</v>
      </c>
      <c r="E13" s="10">
        <v>70.0</v>
      </c>
      <c r="F13" s="162" t="s">
        <v>179</v>
      </c>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row>
    <row r="14" ht="11.25" customHeight="1">
      <c r="A14" s="162" t="s">
        <v>11103</v>
      </c>
      <c r="B14" s="10" t="s">
        <v>177</v>
      </c>
      <c r="C14" s="162" t="s">
        <v>13470</v>
      </c>
      <c r="D14" s="10">
        <v>8.0</v>
      </c>
      <c r="E14" s="10">
        <v>8.0</v>
      </c>
      <c r="F14" s="162" t="s">
        <v>179</v>
      </c>
      <c r="G14" s="163"/>
      <c r="H14" s="163"/>
      <c r="I14" s="163"/>
      <c r="J14" s="163"/>
      <c r="K14" s="163"/>
      <c r="L14" s="163"/>
      <c r="M14" s="163"/>
      <c r="N14" s="163"/>
      <c r="O14" s="163"/>
      <c r="P14" s="163"/>
      <c r="Q14" s="163"/>
      <c r="R14" s="163"/>
      <c r="S14" s="163"/>
      <c r="T14" s="163"/>
      <c r="U14" s="163"/>
      <c r="V14" s="163"/>
      <c r="W14" s="163"/>
      <c r="X14" s="163"/>
      <c r="Y14" s="163"/>
      <c r="Z14" s="163"/>
      <c r="AA14" s="163"/>
      <c r="AB14" s="163"/>
      <c r="AC14" s="163"/>
      <c r="AD14" s="163"/>
      <c r="AE14" s="163"/>
      <c r="AF14" s="163"/>
      <c r="AG14" s="163"/>
      <c r="AH14" s="163"/>
      <c r="AI14" s="163"/>
      <c r="AJ14" s="163"/>
      <c r="AK14" s="163"/>
      <c r="AL14" s="163"/>
      <c r="AM14" s="163"/>
      <c r="AN14" s="163"/>
    </row>
    <row r="15" ht="11.25" customHeight="1">
      <c r="A15" s="162" t="s">
        <v>11740</v>
      </c>
      <c r="B15" s="10" t="s">
        <v>177</v>
      </c>
      <c r="C15" s="162" t="s">
        <v>15741</v>
      </c>
      <c r="D15" s="10">
        <v>100.0</v>
      </c>
      <c r="E15" s="10">
        <v>100.0</v>
      </c>
      <c r="F15" s="162" t="s">
        <v>212</v>
      </c>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row>
    <row r="16" ht="11.25" customHeight="1">
      <c r="A16" s="162" t="s">
        <v>203</v>
      </c>
      <c r="B16" s="10" t="s">
        <v>177</v>
      </c>
      <c r="C16" s="162" t="s">
        <v>15742</v>
      </c>
      <c r="D16" s="10">
        <v>80.0</v>
      </c>
      <c r="E16" s="10">
        <v>80.0</v>
      </c>
      <c r="F16" s="162" t="s">
        <v>203</v>
      </c>
      <c r="G16" s="163"/>
      <c r="H16" s="163"/>
      <c r="I16" s="163"/>
      <c r="J16" s="163"/>
      <c r="K16" s="163"/>
      <c r="L16" s="163"/>
      <c r="M16" s="163"/>
      <c r="N16" s="163"/>
      <c r="O16" s="163"/>
      <c r="P16" s="163"/>
      <c r="Q16" s="163"/>
      <c r="R16" s="163"/>
      <c r="S16" s="163"/>
      <c r="T16" s="163"/>
      <c r="U16" s="163"/>
      <c r="V16" s="163"/>
      <c r="W16" s="163"/>
      <c r="X16" s="163"/>
      <c r="Y16" s="163"/>
      <c r="Z16" s="163"/>
      <c r="AA16" s="163"/>
      <c r="AB16" s="163"/>
      <c r="AC16" s="163"/>
      <c r="AD16" s="163"/>
      <c r="AE16" s="163"/>
      <c r="AF16" s="163"/>
      <c r="AG16" s="163"/>
      <c r="AH16" s="163"/>
      <c r="AI16" s="163"/>
      <c r="AJ16" s="163"/>
      <c r="AK16" s="163"/>
      <c r="AL16" s="163"/>
      <c r="AM16" s="163"/>
      <c r="AN16" s="163"/>
    </row>
    <row r="17" ht="11.25" customHeight="1">
      <c r="A17" s="162" t="s">
        <v>204</v>
      </c>
      <c r="B17" s="10" t="s">
        <v>177</v>
      </c>
      <c r="C17" s="162" t="s">
        <v>15743</v>
      </c>
      <c r="D17" s="10">
        <v>100.0</v>
      </c>
      <c r="E17" s="10">
        <v>100.0</v>
      </c>
      <c r="F17" s="162" t="s">
        <v>204</v>
      </c>
      <c r="G17" s="163"/>
      <c r="H17" s="163"/>
      <c r="I17" s="163"/>
      <c r="J17" s="163"/>
      <c r="K17" s="163"/>
      <c r="L17" s="163"/>
      <c r="M17" s="163"/>
      <c r="N17" s="163"/>
      <c r="O17" s="163"/>
      <c r="P17" s="163"/>
      <c r="Q17" s="163"/>
      <c r="R17" s="163"/>
      <c r="S17" s="163"/>
      <c r="T17" s="163"/>
      <c r="U17" s="163"/>
      <c r="V17" s="163"/>
      <c r="W17" s="163"/>
      <c r="X17" s="163"/>
      <c r="Y17" s="163"/>
      <c r="Z17" s="163"/>
      <c r="AA17" s="163"/>
      <c r="AB17" s="163"/>
      <c r="AC17" s="163"/>
      <c r="AD17" s="163"/>
      <c r="AE17" s="163"/>
      <c r="AF17" s="163"/>
      <c r="AG17" s="163"/>
      <c r="AH17" s="163"/>
      <c r="AI17" s="163"/>
      <c r="AJ17" s="163"/>
      <c r="AK17" s="163"/>
      <c r="AL17" s="163"/>
      <c r="AM17" s="163"/>
      <c r="AN17" s="163"/>
    </row>
    <row r="18" ht="11.25" customHeight="1">
      <c r="A18" s="162" t="s">
        <v>13151</v>
      </c>
      <c r="B18" s="10" t="s">
        <v>177</v>
      </c>
      <c r="C18" s="162" t="s">
        <v>15744</v>
      </c>
      <c r="D18" s="10">
        <v>100.0</v>
      </c>
      <c r="E18" s="10">
        <v>100.0</v>
      </c>
      <c r="F18" s="162" t="s">
        <v>205</v>
      </c>
      <c r="G18" s="163"/>
      <c r="H18" s="163"/>
      <c r="I18" s="163"/>
      <c r="J18" s="163"/>
      <c r="K18" s="163"/>
      <c r="L18" s="163"/>
      <c r="M18" s="163"/>
      <c r="N18" s="163"/>
      <c r="O18" s="163"/>
      <c r="P18" s="163"/>
      <c r="Q18" s="163"/>
      <c r="R18" s="163"/>
      <c r="S18" s="163"/>
      <c r="T18" s="163"/>
      <c r="U18" s="163"/>
      <c r="V18" s="163"/>
      <c r="W18" s="163"/>
      <c r="X18" s="163"/>
      <c r="Y18" s="163"/>
      <c r="Z18" s="163"/>
      <c r="AA18" s="163"/>
      <c r="AB18" s="163"/>
      <c r="AC18" s="163"/>
      <c r="AD18" s="163"/>
      <c r="AE18" s="163"/>
      <c r="AF18" s="163"/>
      <c r="AG18" s="163"/>
      <c r="AH18" s="163"/>
      <c r="AI18" s="163"/>
      <c r="AJ18" s="163"/>
      <c r="AK18" s="163"/>
      <c r="AL18" s="163"/>
      <c r="AM18" s="163"/>
      <c r="AN18" s="163"/>
    </row>
    <row r="19" ht="11.25" customHeight="1">
      <c r="A19" s="162" t="s">
        <v>15745</v>
      </c>
      <c r="B19" s="10" t="s">
        <v>177</v>
      </c>
      <c r="C19" s="162" t="s">
        <v>15746</v>
      </c>
      <c r="D19" s="10">
        <v>8.0</v>
      </c>
      <c r="E19" s="10">
        <v>8.0</v>
      </c>
      <c r="F19" s="162" t="s">
        <v>2411</v>
      </c>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c r="AG19" s="163"/>
      <c r="AH19" s="163"/>
      <c r="AI19" s="163"/>
      <c r="AJ19" s="163"/>
      <c r="AK19" s="163"/>
      <c r="AL19" s="163"/>
      <c r="AM19" s="163"/>
      <c r="AN19" s="163"/>
    </row>
    <row r="20" ht="11.25" customHeight="1">
      <c r="A20" s="162" t="s">
        <v>15745</v>
      </c>
      <c r="B20" s="10" t="s">
        <v>177</v>
      </c>
      <c r="C20" s="162" t="s">
        <v>15747</v>
      </c>
      <c r="D20" s="10">
        <v>8.0</v>
      </c>
      <c r="E20" s="10">
        <v>8.0</v>
      </c>
      <c r="F20" s="162" t="s">
        <v>2411</v>
      </c>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63"/>
      <c r="AJ20" s="163"/>
      <c r="AK20" s="163"/>
      <c r="AL20" s="163"/>
      <c r="AM20" s="163"/>
      <c r="AN20" s="163"/>
    </row>
    <row r="21" ht="11.25" customHeight="1">
      <c r="A21" s="162" t="s">
        <v>217</v>
      </c>
      <c r="B21" s="10" t="s">
        <v>177</v>
      </c>
      <c r="C21" s="162" t="s">
        <v>15748</v>
      </c>
      <c r="D21" s="10">
        <v>24.0</v>
      </c>
      <c r="E21" s="10">
        <v>24.0</v>
      </c>
      <c r="F21" s="162" t="s">
        <v>217</v>
      </c>
      <c r="G21" s="163"/>
      <c r="H21" s="163"/>
      <c r="I21" s="163"/>
      <c r="J21" s="163"/>
      <c r="K21" s="163"/>
      <c r="L21" s="163"/>
      <c r="M21" s="163"/>
      <c r="N21" s="163"/>
      <c r="O21" s="163"/>
      <c r="P21" s="163"/>
      <c r="Q21" s="163"/>
      <c r="R21" s="163"/>
      <c r="S21" s="163"/>
      <c r="T21" s="163"/>
      <c r="U21" s="163"/>
      <c r="V21" s="163"/>
      <c r="W21" s="163"/>
      <c r="X21" s="163"/>
      <c r="Y21" s="163"/>
      <c r="Z21" s="163"/>
      <c r="AA21" s="163"/>
      <c r="AB21" s="163"/>
      <c r="AC21" s="163"/>
      <c r="AD21" s="163"/>
      <c r="AE21" s="163"/>
      <c r="AF21" s="163"/>
      <c r="AG21" s="163"/>
      <c r="AH21" s="163"/>
      <c r="AI21" s="163"/>
      <c r="AJ21" s="163"/>
      <c r="AK21" s="163"/>
      <c r="AL21" s="163"/>
      <c r="AM21" s="163"/>
      <c r="AN21" s="163"/>
    </row>
    <row r="22" ht="11.25" customHeight="1">
      <c r="A22" s="162" t="s">
        <v>217</v>
      </c>
      <c r="B22" s="10" t="s">
        <v>177</v>
      </c>
      <c r="C22" s="162" t="s">
        <v>15749</v>
      </c>
      <c r="D22" s="10">
        <v>8.0</v>
      </c>
      <c r="E22" s="10">
        <v>8.0</v>
      </c>
      <c r="F22" s="162" t="s">
        <v>217</v>
      </c>
      <c r="G22" s="163"/>
      <c r="H22" s="163"/>
      <c r="I22" s="163"/>
      <c r="J22" s="163"/>
      <c r="K22" s="163"/>
      <c r="L22" s="163"/>
      <c r="M22" s="163"/>
      <c r="N22" s="163"/>
      <c r="O22" s="163"/>
      <c r="P22" s="163"/>
      <c r="Q22" s="163"/>
      <c r="R22" s="163"/>
      <c r="S22" s="163"/>
      <c r="T22" s="163"/>
      <c r="U22" s="163"/>
      <c r="V22" s="163"/>
      <c r="W22" s="163"/>
      <c r="X22" s="163"/>
      <c r="Y22" s="163"/>
      <c r="Z22" s="163"/>
      <c r="AA22" s="163"/>
      <c r="AB22" s="163"/>
      <c r="AC22" s="163"/>
      <c r="AD22" s="163"/>
      <c r="AE22" s="163"/>
      <c r="AF22" s="163"/>
      <c r="AG22" s="163"/>
      <c r="AH22" s="163"/>
      <c r="AI22" s="163"/>
      <c r="AJ22" s="163"/>
      <c r="AK22" s="163"/>
      <c r="AL22" s="163"/>
      <c r="AM22" s="163"/>
      <c r="AN22" s="163"/>
    </row>
    <row r="23" ht="11.25" customHeight="1">
      <c r="A23" s="162" t="s">
        <v>111</v>
      </c>
      <c r="B23" s="10" t="s">
        <v>106</v>
      </c>
      <c r="C23" s="162" t="s">
        <v>15750</v>
      </c>
      <c r="D23" s="10">
        <v>100.0</v>
      </c>
      <c r="E23" s="10">
        <v>100.0</v>
      </c>
      <c r="F23" s="162" t="s">
        <v>111</v>
      </c>
      <c r="G23" s="163"/>
      <c r="H23" s="163"/>
      <c r="I23" s="163"/>
      <c r="J23" s="163"/>
      <c r="K23" s="163"/>
      <c r="L23" s="163"/>
      <c r="M23" s="163"/>
      <c r="N23" s="163"/>
      <c r="O23" s="163"/>
      <c r="P23" s="163"/>
      <c r="Q23" s="163"/>
      <c r="R23" s="163"/>
      <c r="S23" s="163"/>
      <c r="T23" s="163"/>
      <c r="U23" s="163"/>
      <c r="V23" s="163"/>
      <c r="W23" s="163"/>
      <c r="X23" s="163"/>
      <c r="Y23" s="163"/>
      <c r="Z23" s="163"/>
      <c r="AA23" s="163"/>
      <c r="AB23" s="163"/>
      <c r="AC23" s="163"/>
      <c r="AD23" s="163"/>
      <c r="AE23" s="163"/>
      <c r="AF23" s="163"/>
      <c r="AG23" s="163"/>
      <c r="AH23" s="163"/>
      <c r="AI23" s="163"/>
      <c r="AJ23" s="163"/>
      <c r="AK23" s="163"/>
      <c r="AL23" s="163"/>
      <c r="AM23" s="163"/>
      <c r="AN23" s="163"/>
    </row>
    <row r="24" ht="11.25" customHeight="1">
      <c r="A24" s="162" t="s">
        <v>9701</v>
      </c>
      <c r="B24" s="10" t="s">
        <v>106</v>
      </c>
      <c r="C24" s="162" t="s">
        <v>13062</v>
      </c>
      <c r="D24" s="10">
        <v>50.0</v>
      </c>
      <c r="E24" s="10">
        <v>50.0</v>
      </c>
      <c r="F24" s="162" t="s">
        <v>112</v>
      </c>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row>
    <row r="25" ht="11.25" customHeight="1">
      <c r="A25" s="162" t="s">
        <v>61</v>
      </c>
      <c r="B25" s="10" t="s">
        <v>52</v>
      </c>
      <c r="C25" s="162" t="s">
        <v>15751</v>
      </c>
      <c r="D25" s="10">
        <v>50.0</v>
      </c>
      <c r="E25" s="10">
        <v>50.0</v>
      </c>
      <c r="F25" s="162" t="s">
        <v>61</v>
      </c>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c r="AK25" s="163"/>
      <c r="AL25" s="163"/>
      <c r="AM25" s="163"/>
      <c r="AN25" s="163"/>
    </row>
    <row r="26" ht="11.25" customHeight="1">
      <c r="A26" s="162" t="s">
        <v>61</v>
      </c>
      <c r="B26" s="10" t="s">
        <v>52</v>
      </c>
      <c r="C26" s="162" t="s">
        <v>15752</v>
      </c>
      <c r="D26" s="10">
        <v>50.0</v>
      </c>
      <c r="E26" s="10">
        <v>50.0</v>
      </c>
      <c r="F26" s="162" t="s">
        <v>61</v>
      </c>
      <c r="G26" s="163"/>
      <c r="H26" s="163"/>
      <c r="I26" s="163"/>
      <c r="J26" s="163"/>
      <c r="K26" s="163"/>
      <c r="L26" s="163"/>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c r="AK26" s="163"/>
      <c r="AL26" s="163"/>
      <c r="AM26" s="163"/>
      <c r="AN26" s="163"/>
    </row>
    <row r="27" ht="11.25" customHeight="1">
      <c r="A27" s="162" t="s">
        <v>83</v>
      </c>
      <c r="B27" s="10" t="s">
        <v>52</v>
      </c>
      <c r="C27" s="162" t="s">
        <v>15753</v>
      </c>
      <c r="D27" s="10">
        <v>80.0</v>
      </c>
      <c r="E27" s="10">
        <v>80.0</v>
      </c>
      <c r="F27" s="162" t="s">
        <v>605</v>
      </c>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163"/>
      <c r="AN27" s="163"/>
    </row>
    <row r="28" ht="11.25" customHeight="1">
      <c r="A28" s="162" t="s">
        <v>15754</v>
      </c>
      <c r="B28" s="10" t="s">
        <v>106</v>
      </c>
      <c r="C28" s="162" t="s">
        <v>15755</v>
      </c>
      <c r="D28" s="10"/>
      <c r="E28" s="10">
        <v>8.0</v>
      </c>
      <c r="F28" s="162" t="s">
        <v>137</v>
      </c>
      <c r="G28" s="163"/>
      <c r="H28" s="163"/>
      <c r="I28" s="163"/>
      <c r="J28" s="163"/>
      <c r="K28" s="163"/>
      <c r="L28" s="163"/>
      <c r="M28" s="163"/>
      <c r="N28" s="163"/>
      <c r="O28" s="163"/>
      <c r="P28" s="163"/>
      <c r="Q28" s="163"/>
      <c r="R28" s="163"/>
      <c r="S28" s="163"/>
      <c r="T28" s="163"/>
      <c r="U28" s="163"/>
      <c r="V28" s="163"/>
      <c r="W28" s="163"/>
      <c r="X28" s="163"/>
      <c r="Y28" s="163"/>
      <c r="Z28" s="163"/>
      <c r="AA28" s="163"/>
      <c r="AB28" s="163"/>
      <c r="AC28" s="163"/>
      <c r="AD28" s="163"/>
      <c r="AE28" s="163"/>
      <c r="AF28" s="163"/>
      <c r="AG28" s="163"/>
      <c r="AH28" s="163"/>
      <c r="AI28" s="163"/>
      <c r="AJ28" s="163"/>
      <c r="AK28" s="163"/>
      <c r="AL28" s="163"/>
      <c r="AM28" s="163"/>
      <c r="AN28" s="163"/>
    </row>
    <row r="29" ht="11.25" customHeight="1">
      <c r="A29" s="162" t="s">
        <v>15756</v>
      </c>
      <c r="B29" s="10" t="s">
        <v>106</v>
      </c>
      <c r="C29" s="162" t="s">
        <v>15757</v>
      </c>
      <c r="D29" s="10">
        <v>8.0</v>
      </c>
      <c r="E29" s="10">
        <v>32.0</v>
      </c>
      <c r="F29" s="162" t="s">
        <v>134</v>
      </c>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c r="AK29" s="163"/>
      <c r="AL29" s="163"/>
      <c r="AM29" s="163"/>
      <c r="AN29" s="163"/>
    </row>
    <row r="30" ht="11.25" customHeight="1">
      <c r="A30" s="162" t="s">
        <v>15756</v>
      </c>
      <c r="B30" s="10" t="s">
        <v>106</v>
      </c>
      <c r="C30" s="162" t="s">
        <v>15758</v>
      </c>
      <c r="D30" s="10">
        <v>8.0</v>
      </c>
      <c r="E30" s="10">
        <v>32.0</v>
      </c>
      <c r="F30" s="162" t="s">
        <v>134</v>
      </c>
      <c r="G30" s="163"/>
      <c r="H30" s="163"/>
      <c r="I30" s="163"/>
      <c r="J30" s="163"/>
      <c r="K30" s="163"/>
      <c r="L30" s="163"/>
      <c r="M30" s="163"/>
      <c r="N30" s="163"/>
      <c r="O30" s="163"/>
      <c r="P30" s="163"/>
      <c r="Q30" s="163"/>
      <c r="R30" s="163"/>
      <c r="S30" s="163"/>
      <c r="T30" s="163"/>
      <c r="U30" s="163"/>
      <c r="V30" s="163"/>
      <c r="W30" s="163"/>
      <c r="X30" s="163"/>
      <c r="Y30" s="163"/>
      <c r="Z30" s="163"/>
      <c r="AA30" s="163"/>
      <c r="AB30" s="163"/>
      <c r="AC30" s="163"/>
      <c r="AD30" s="163"/>
      <c r="AE30" s="163"/>
      <c r="AF30" s="163"/>
      <c r="AG30" s="163"/>
      <c r="AH30" s="163"/>
      <c r="AI30" s="163"/>
      <c r="AJ30" s="163"/>
      <c r="AK30" s="163"/>
      <c r="AL30" s="163"/>
      <c r="AM30" s="163"/>
      <c r="AN30" s="163"/>
    </row>
    <row r="31" ht="11.25" customHeight="1">
      <c r="A31" s="162" t="s">
        <v>12089</v>
      </c>
      <c r="B31" s="10" t="s">
        <v>141</v>
      </c>
      <c r="C31" s="162" t="s">
        <v>15759</v>
      </c>
      <c r="D31" s="10">
        <v>24.0</v>
      </c>
      <c r="E31" s="10">
        <v>24.0</v>
      </c>
      <c r="F31" s="162" t="s">
        <v>834</v>
      </c>
      <c r="G31" s="163"/>
      <c r="H31" s="163"/>
      <c r="I31" s="163"/>
      <c r="J31" s="163"/>
      <c r="K31" s="163"/>
      <c r="L31" s="163"/>
      <c r="M31" s="163"/>
      <c r="N31" s="163"/>
      <c r="O31" s="163"/>
      <c r="P31" s="163"/>
      <c r="Q31" s="163"/>
      <c r="R31" s="163"/>
      <c r="S31" s="163"/>
      <c r="T31" s="163"/>
      <c r="U31" s="163"/>
      <c r="V31" s="163"/>
      <c r="W31" s="163"/>
      <c r="X31" s="163"/>
      <c r="Y31" s="163"/>
      <c r="Z31" s="163"/>
      <c r="AA31" s="163"/>
      <c r="AB31" s="163"/>
      <c r="AC31" s="163"/>
      <c r="AD31" s="163"/>
      <c r="AE31" s="163"/>
      <c r="AF31" s="163"/>
      <c r="AG31" s="163"/>
      <c r="AH31" s="163"/>
      <c r="AI31" s="163"/>
      <c r="AJ31" s="163"/>
      <c r="AK31" s="163"/>
      <c r="AL31" s="163"/>
      <c r="AM31" s="163"/>
      <c r="AN31" s="163"/>
    </row>
    <row r="32" ht="11.25" customHeight="1">
      <c r="A32" s="162" t="s">
        <v>196</v>
      </c>
      <c r="B32" s="10" t="s">
        <v>177</v>
      </c>
      <c r="C32" s="162" t="s">
        <v>15760</v>
      </c>
      <c r="D32" s="10">
        <v>8.0</v>
      </c>
      <c r="E32" s="10">
        <v>8.0</v>
      </c>
      <c r="F32" s="162" t="s">
        <v>196</v>
      </c>
      <c r="G32" s="163"/>
      <c r="H32" s="163"/>
      <c r="I32" s="163"/>
      <c r="J32" s="163"/>
      <c r="K32" s="163"/>
      <c r="L32" s="163"/>
      <c r="M32" s="163"/>
      <c r="N32" s="163"/>
      <c r="O32" s="163"/>
      <c r="P32" s="163"/>
      <c r="Q32" s="163"/>
      <c r="R32" s="163"/>
      <c r="S32" s="163"/>
      <c r="T32" s="163"/>
      <c r="U32" s="163"/>
      <c r="V32" s="163"/>
      <c r="W32" s="163"/>
      <c r="X32" s="163"/>
      <c r="Y32" s="163"/>
      <c r="Z32" s="163"/>
      <c r="AA32" s="163"/>
      <c r="AB32" s="163"/>
      <c r="AC32" s="163"/>
      <c r="AD32" s="163"/>
      <c r="AE32" s="163"/>
      <c r="AF32" s="163"/>
      <c r="AG32" s="163"/>
      <c r="AH32" s="163"/>
      <c r="AI32" s="163"/>
      <c r="AJ32" s="163"/>
      <c r="AK32" s="163"/>
      <c r="AL32" s="163"/>
      <c r="AM32" s="163"/>
      <c r="AN32" s="163"/>
    </row>
    <row r="33" ht="11.25" customHeight="1">
      <c r="A33" s="162" t="s">
        <v>196</v>
      </c>
      <c r="B33" s="10" t="s">
        <v>177</v>
      </c>
      <c r="C33" s="162" t="s">
        <v>15741</v>
      </c>
      <c r="D33" s="10">
        <v>100.0</v>
      </c>
      <c r="E33" s="10">
        <v>100.0</v>
      </c>
      <c r="F33" s="162" t="s">
        <v>196</v>
      </c>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E33" s="163"/>
      <c r="AF33" s="163"/>
      <c r="AG33" s="163"/>
      <c r="AH33" s="163"/>
      <c r="AI33" s="163"/>
      <c r="AJ33" s="163"/>
      <c r="AK33" s="163"/>
      <c r="AL33" s="163"/>
      <c r="AM33" s="163"/>
      <c r="AN33" s="163"/>
    </row>
    <row r="34" ht="11.25" customHeight="1">
      <c r="A34" s="162" t="s">
        <v>13168</v>
      </c>
      <c r="B34" s="10" t="s">
        <v>141</v>
      </c>
      <c r="C34" s="162" t="s">
        <v>15761</v>
      </c>
      <c r="D34" s="10">
        <v>8.0</v>
      </c>
      <c r="E34" s="10">
        <v>8.0</v>
      </c>
      <c r="F34" s="162" t="s">
        <v>4112</v>
      </c>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c r="AL34" s="163"/>
      <c r="AM34" s="163"/>
      <c r="AN34" s="163"/>
    </row>
    <row r="35" ht="11.25" customHeight="1">
      <c r="A35" s="162" t="s">
        <v>13168</v>
      </c>
      <c r="B35" s="10" t="s">
        <v>141</v>
      </c>
      <c r="C35" s="162" t="s">
        <v>15762</v>
      </c>
      <c r="D35" s="10">
        <v>8.0</v>
      </c>
      <c r="E35" s="10">
        <v>8.0</v>
      </c>
      <c r="F35" s="162" t="s">
        <v>4112</v>
      </c>
      <c r="G35" s="163"/>
      <c r="H35" s="163"/>
      <c r="I35" s="163"/>
      <c r="J35" s="163"/>
      <c r="K35" s="163"/>
      <c r="L35" s="163"/>
      <c r="M35" s="163"/>
      <c r="N35" s="163"/>
      <c r="O35" s="163"/>
      <c r="P35" s="163"/>
      <c r="Q35" s="163"/>
      <c r="R35" s="163"/>
      <c r="S35" s="163"/>
      <c r="T35" s="163"/>
      <c r="U35" s="163"/>
      <c r="V35" s="163"/>
      <c r="W35" s="163"/>
      <c r="X35" s="163"/>
      <c r="Y35" s="163"/>
      <c r="Z35" s="163"/>
      <c r="AA35" s="163"/>
      <c r="AB35" s="163"/>
      <c r="AC35" s="163"/>
      <c r="AD35" s="163"/>
      <c r="AE35" s="163"/>
      <c r="AF35" s="163"/>
      <c r="AG35" s="163"/>
      <c r="AH35" s="163"/>
      <c r="AI35" s="163"/>
      <c r="AJ35" s="163"/>
      <c r="AK35" s="163"/>
      <c r="AL35" s="163"/>
      <c r="AM35" s="163"/>
      <c r="AN35" s="163"/>
    </row>
    <row r="36" ht="11.25" customHeight="1">
      <c r="A36" s="162" t="s">
        <v>140</v>
      </c>
      <c r="B36" s="10" t="s">
        <v>141</v>
      </c>
      <c r="C36" s="162" t="s">
        <v>15763</v>
      </c>
      <c r="D36" s="10">
        <v>16.0</v>
      </c>
      <c r="E36" s="10">
        <v>16.0</v>
      </c>
      <c r="F36" s="162" t="s">
        <v>140</v>
      </c>
      <c r="G36" s="163"/>
      <c r="H36" s="163"/>
      <c r="I36" s="163"/>
      <c r="J36" s="163"/>
      <c r="K36" s="163"/>
      <c r="L36" s="163"/>
      <c r="M36" s="163"/>
      <c r="N36" s="163"/>
      <c r="O36" s="163"/>
      <c r="P36" s="163"/>
      <c r="Q36" s="163"/>
      <c r="R36" s="163"/>
      <c r="S36" s="163"/>
      <c r="T36" s="163"/>
      <c r="U36" s="163"/>
      <c r="V36" s="163"/>
      <c r="W36" s="163"/>
      <c r="X36" s="163"/>
      <c r="Y36" s="163"/>
      <c r="Z36" s="163"/>
      <c r="AA36" s="163"/>
      <c r="AB36" s="163"/>
      <c r="AC36" s="163"/>
      <c r="AD36" s="163"/>
      <c r="AE36" s="163"/>
      <c r="AF36" s="163"/>
      <c r="AG36" s="163"/>
      <c r="AH36" s="163"/>
      <c r="AI36" s="163"/>
      <c r="AJ36" s="163"/>
      <c r="AK36" s="163"/>
      <c r="AL36" s="163"/>
      <c r="AM36" s="163"/>
      <c r="AN36" s="163"/>
    </row>
    <row r="37" ht="11.25" customHeight="1">
      <c r="A37" s="162" t="s">
        <v>140</v>
      </c>
      <c r="B37" s="10" t="s">
        <v>141</v>
      </c>
      <c r="C37" s="162" t="s">
        <v>15764</v>
      </c>
      <c r="D37" s="10">
        <v>16.0</v>
      </c>
      <c r="E37" s="10">
        <v>16.0</v>
      </c>
      <c r="F37" s="162" t="s">
        <v>140</v>
      </c>
      <c r="G37" s="163"/>
      <c r="H37" s="163"/>
      <c r="I37" s="163"/>
      <c r="J37" s="163"/>
      <c r="K37" s="163"/>
      <c r="L37" s="163"/>
      <c r="M37" s="163"/>
      <c r="N37" s="163"/>
      <c r="O37" s="163"/>
      <c r="P37" s="163"/>
      <c r="Q37" s="163"/>
      <c r="R37" s="163"/>
      <c r="S37" s="163"/>
      <c r="T37" s="163"/>
      <c r="U37" s="163"/>
      <c r="V37" s="163"/>
      <c r="W37" s="163"/>
      <c r="X37" s="163"/>
      <c r="Y37" s="163"/>
      <c r="Z37" s="163"/>
      <c r="AA37" s="163"/>
      <c r="AB37" s="163"/>
      <c r="AC37" s="163"/>
      <c r="AD37" s="163"/>
      <c r="AE37" s="163"/>
      <c r="AF37" s="163"/>
      <c r="AG37" s="163"/>
      <c r="AH37" s="163"/>
      <c r="AI37" s="163"/>
      <c r="AJ37" s="163"/>
      <c r="AK37" s="163"/>
      <c r="AL37" s="163"/>
      <c r="AM37" s="163"/>
      <c r="AN37" s="163"/>
    </row>
    <row r="38" ht="11.25" customHeight="1">
      <c r="A38" s="162" t="s">
        <v>12172</v>
      </c>
      <c r="B38" s="10" t="s">
        <v>141</v>
      </c>
      <c r="C38" s="162" t="s">
        <v>15765</v>
      </c>
      <c r="D38" s="10">
        <v>8.0</v>
      </c>
      <c r="E38" s="10">
        <v>24.0</v>
      </c>
      <c r="F38" s="162" t="s">
        <v>12172</v>
      </c>
      <c r="G38" s="163"/>
      <c r="H38" s="163"/>
      <c r="I38" s="163"/>
      <c r="J38" s="163"/>
      <c r="K38" s="163"/>
      <c r="L38" s="163"/>
      <c r="M38" s="163"/>
      <c r="N38" s="163"/>
      <c r="O38" s="163"/>
      <c r="P38" s="163"/>
      <c r="Q38" s="163"/>
      <c r="R38" s="163"/>
      <c r="S38" s="163"/>
      <c r="T38" s="163"/>
      <c r="U38" s="163"/>
      <c r="V38" s="163"/>
      <c r="W38" s="163"/>
      <c r="X38" s="163"/>
      <c r="Y38" s="163"/>
      <c r="Z38" s="163"/>
      <c r="AA38" s="163"/>
      <c r="AB38" s="163"/>
      <c r="AC38" s="163"/>
      <c r="AD38" s="163"/>
      <c r="AE38" s="163"/>
      <c r="AF38" s="163"/>
      <c r="AG38" s="163"/>
      <c r="AH38" s="163"/>
      <c r="AI38" s="163"/>
      <c r="AJ38" s="163"/>
      <c r="AK38" s="163"/>
      <c r="AL38" s="163"/>
      <c r="AM38" s="163"/>
      <c r="AN38" s="163"/>
    </row>
    <row r="39" ht="11.25" customHeight="1">
      <c r="A39" s="162" t="s">
        <v>12172</v>
      </c>
      <c r="B39" s="10" t="s">
        <v>141</v>
      </c>
      <c r="C39" s="162" t="s">
        <v>15766</v>
      </c>
      <c r="D39" s="10">
        <v>8.0</v>
      </c>
      <c r="E39" s="10">
        <v>24.0</v>
      </c>
      <c r="F39" s="162" t="s">
        <v>12172</v>
      </c>
      <c r="G39" s="163"/>
      <c r="H39" s="163"/>
      <c r="I39" s="163"/>
      <c r="J39" s="163"/>
      <c r="K39" s="163"/>
      <c r="L39" s="163"/>
      <c r="M39" s="163"/>
      <c r="N39" s="163"/>
      <c r="O39" s="163"/>
      <c r="P39" s="163"/>
      <c r="Q39" s="163"/>
      <c r="R39" s="163"/>
      <c r="S39" s="163"/>
      <c r="T39" s="163"/>
      <c r="U39" s="163"/>
      <c r="V39" s="163"/>
      <c r="W39" s="163"/>
      <c r="X39" s="163"/>
      <c r="Y39" s="163"/>
      <c r="Z39" s="163"/>
      <c r="AA39" s="163"/>
      <c r="AB39" s="163"/>
      <c r="AC39" s="163"/>
      <c r="AD39" s="163"/>
      <c r="AE39" s="163"/>
      <c r="AF39" s="163"/>
      <c r="AG39" s="163"/>
      <c r="AH39" s="163"/>
      <c r="AI39" s="163"/>
      <c r="AJ39" s="163"/>
      <c r="AK39" s="163"/>
      <c r="AL39" s="163"/>
      <c r="AM39" s="163"/>
      <c r="AN39" s="163"/>
    </row>
    <row r="40" ht="11.25" customHeight="1">
      <c r="A40" s="162" t="s">
        <v>12172</v>
      </c>
      <c r="B40" s="10" t="s">
        <v>141</v>
      </c>
      <c r="C40" s="162" t="s">
        <v>15767</v>
      </c>
      <c r="D40" s="10">
        <v>8.0</v>
      </c>
      <c r="E40" s="10">
        <v>24.0</v>
      </c>
      <c r="F40" s="162" t="s">
        <v>12172</v>
      </c>
      <c r="G40" s="163"/>
      <c r="H40" s="163"/>
      <c r="I40" s="163"/>
      <c r="J40" s="163"/>
      <c r="K40" s="163"/>
      <c r="L40" s="163"/>
      <c r="M40" s="163"/>
      <c r="N40" s="163"/>
      <c r="O40" s="163"/>
      <c r="P40" s="163"/>
      <c r="Q40" s="163"/>
      <c r="R40" s="163"/>
      <c r="S40" s="163"/>
      <c r="T40" s="163"/>
      <c r="U40" s="163"/>
      <c r="V40" s="163"/>
      <c r="W40" s="163"/>
      <c r="X40" s="163"/>
      <c r="Y40" s="163"/>
      <c r="Z40" s="163"/>
      <c r="AA40" s="163"/>
      <c r="AB40" s="163"/>
      <c r="AC40" s="163"/>
      <c r="AD40" s="163"/>
      <c r="AE40" s="163"/>
      <c r="AF40" s="163"/>
      <c r="AG40" s="163"/>
      <c r="AH40" s="163"/>
      <c r="AI40" s="163"/>
      <c r="AJ40" s="163"/>
      <c r="AK40" s="163"/>
      <c r="AL40" s="163"/>
      <c r="AM40" s="163"/>
      <c r="AN40" s="163"/>
    </row>
    <row r="41" ht="11.25" customHeight="1">
      <c r="A41" s="162" t="s">
        <v>12172</v>
      </c>
      <c r="B41" s="10" t="s">
        <v>141</v>
      </c>
      <c r="C41" s="162" t="s">
        <v>15768</v>
      </c>
      <c r="D41" s="10">
        <v>8.0</v>
      </c>
      <c r="E41" s="10">
        <v>8.0</v>
      </c>
      <c r="F41" s="162" t="s">
        <v>12172</v>
      </c>
      <c r="G41" s="163"/>
      <c r="H41" s="163"/>
      <c r="I41" s="163"/>
      <c r="J41" s="163"/>
      <c r="K41" s="163"/>
      <c r="L41" s="163"/>
      <c r="M41" s="163"/>
      <c r="N41" s="163"/>
      <c r="O41" s="163"/>
      <c r="P41" s="163"/>
      <c r="Q41" s="163"/>
      <c r="R41" s="163"/>
      <c r="S41" s="163"/>
      <c r="T41" s="163"/>
      <c r="U41" s="163"/>
      <c r="V41" s="163"/>
      <c r="W41" s="163"/>
      <c r="X41" s="163"/>
      <c r="Y41" s="163"/>
      <c r="Z41" s="163"/>
      <c r="AA41" s="163"/>
      <c r="AB41" s="163"/>
      <c r="AC41" s="163"/>
      <c r="AD41" s="163"/>
      <c r="AE41" s="163"/>
      <c r="AF41" s="163"/>
      <c r="AG41" s="163"/>
      <c r="AH41" s="163"/>
      <c r="AI41" s="163"/>
      <c r="AJ41" s="163"/>
      <c r="AK41" s="163"/>
      <c r="AL41" s="163"/>
      <c r="AM41" s="163"/>
      <c r="AN41" s="163"/>
    </row>
    <row r="42" ht="11.25" customHeight="1">
      <c r="A42" s="162" t="s">
        <v>12172</v>
      </c>
      <c r="B42" s="10" t="s">
        <v>141</v>
      </c>
      <c r="C42" s="162" t="s">
        <v>15769</v>
      </c>
      <c r="D42" s="10">
        <v>8.0</v>
      </c>
      <c r="E42" s="10">
        <v>24.0</v>
      </c>
      <c r="F42" s="162" t="s">
        <v>12172</v>
      </c>
      <c r="G42" s="163"/>
      <c r="H42" s="163"/>
      <c r="I42" s="163"/>
      <c r="J42" s="163"/>
      <c r="K42" s="163"/>
      <c r="L42" s="163"/>
      <c r="M42" s="163"/>
      <c r="N42" s="163"/>
      <c r="O42" s="163"/>
      <c r="P42" s="163"/>
      <c r="Q42" s="163"/>
      <c r="R42" s="163"/>
      <c r="S42" s="163"/>
      <c r="T42" s="163"/>
      <c r="U42" s="163"/>
      <c r="V42" s="163"/>
      <c r="W42" s="163"/>
      <c r="X42" s="163"/>
      <c r="Y42" s="163"/>
      <c r="Z42" s="163"/>
      <c r="AA42" s="163"/>
      <c r="AB42" s="163"/>
      <c r="AC42" s="163"/>
      <c r="AD42" s="163"/>
      <c r="AE42" s="163"/>
      <c r="AF42" s="163"/>
      <c r="AG42" s="163"/>
      <c r="AH42" s="163"/>
      <c r="AI42" s="163"/>
      <c r="AJ42" s="163"/>
      <c r="AK42" s="163"/>
      <c r="AL42" s="163"/>
      <c r="AM42" s="163"/>
      <c r="AN42" s="163"/>
    </row>
    <row r="43" ht="11.25" customHeight="1">
      <c r="A43" s="162" t="s">
        <v>211</v>
      </c>
      <c r="B43" s="10" t="s">
        <v>177</v>
      </c>
      <c r="C43" s="162" t="s">
        <v>15770</v>
      </c>
      <c r="D43" s="10">
        <v>8.0</v>
      </c>
      <c r="E43" s="10">
        <v>8.0</v>
      </c>
      <c r="F43" s="162" t="s">
        <v>211</v>
      </c>
      <c r="G43" s="163"/>
      <c r="H43" s="163"/>
      <c r="I43" s="163"/>
      <c r="J43" s="163"/>
      <c r="K43" s="163"/>
      <c r="L43" s="163"/>
      <c r="M43" s="163"/>
      <c r="N43" s="163"/>
      <c r="O43" s="163"/>
      <c r="P43" s="163"/>
      <c r="Q43" s="163"/>
      <c r="R43" s="163"/>
      <c r="S43" s="163"/>
      <c r="T43" s="163"/>
      <c r="U43" s="163"/>
      <c r="V43" s="163"/>
      <c r="W43" s="163"/>
      <c r="X43" s="163"/>
      <c r="Y43" s="163"/>
      <c r="Z43" s="163"/>
      <c r="AA43" s="163"/>
      <c r="AB43" s="163"/>
      <c r="AC43" s="163"/>
      <c r="AD43" s="163"/>
      <c r="AE43" s="163"/>
      <c r="AF43" s="163"/>
      <c r="AG43" s="163"/>
      <c r="AH43" s="163"/>
      <c r="AI43" s="163"/>
      <c r="AJ43" s="163"/>
      <c r="AK43" s="163"/>
      <c r="AL43" s="163"/>
      <c r="AM43" s="163"/>
      <c r="AN43" s="163"/>
    </row>
    <row r="44" ht="11.25" customHeight="1">
      <c r="A44" s="162" t="s">
        <v>211</v>
      </c>
      <c r="B44" s="10" t="s">
        <v>177</v>
      </c>
      <c r="C44" s="162" t="s">
        <v>15771</v>
      </c>
      <c r="D44" s="10">
        <v>8.0</v>
      </c>
      <c r="E44" s="10">
        <v>8.0</v>
      </c>
      <c r="F44" s="162" t="s">
        <v>211</v>
      </c>
      <c r="G44" s="163"/>
      <c r="H44" s="163"/>
      <c r="I44" s="163"/>
      <c r="J44" s="163"/>
      <c r="K44" s="163"/>
      <c r="L44" s="163"/>
      <c r="M44" s="163"/>
      <c r="N44" s="163"/>
      <c r="O44" s="163"/>
      <c r="P44" s="163"/>
      <c r="Q44" s="163"/>
      <c r="R44" s="163"/>
      <c r="S44" s="163"/>
      <c r="T44" s="163"/>
      <c r="U44" s="163"/>
      <c r="V44" s="163"/>
      <c r="W44" s="163"/>
      <c r="X44" s="163"/>
      <c r="Y44" s="163"/>
      <c r="Z44" s="163"/>
      <c r="AA44" s="163"/>
      <c r="AB44" s="163"/>
      <c r="AC44" s="163"/>
      <c r="AD44" s="163"/>
      <c r="AE44" s="163"/>
      <c r="AF44" s="163"/>
      <c r="AG44" s="163"/>
      <c r="AH44" s="163"/>
      <c r="AI44" s="163"/>
      <c r="AJ44" s="163"/>
      <c r="AK44" s="163"/>
      <c r="AL44" s="163"/>
      <c r="AM44" s="163"/>
      <c r="AN44" s="163"/>
    </row>
    <row r="45" ht="11.25" customHeight="1">
      <c r="A45" s="162" t="s">
        <v>211</v>
      </c>
      <c r="B45" s="10" t="s">
        <v>177</v>
      </c>
      <c r="C45" s="162" t="s">
        <v>15772</v>
      </c>
      <c r="D45" s="10">
        <v>100.0</v>
      </c>
      <c r="E45" s="10">
        <v>100.0</v>
      </c>
      <c r="F45" s="162" t="s">
        <v>211</v>
      </c>
      <c r="G45" s="163"/>
      <c r="H45" s="163"/>
      <c r="I45" s="163"/>
      <c r="J45" s="163"/>
      <c r="K45" s="163"/>
      <c r="L45" s="163"/>
      <c r="M45" s="163"/>
      <c r="N45" s="163"/>
      <c r="O45" s="163"/>
      <c r="P45" s="163"/>
      <c r="Q45" s="163"/>
      <c r="R45" s="163"/>
      <c r="S45" s="163"/>
      <c r="T45" s="163"/>
      <c r="U45" s="163"/>
      <c r="V45" s="163"/>
      <c r="W45" s="163"/>
      <c r="X45" s="163"/>
      <c r="Y45" s="163"/>
      <c r="Z45" s="163"/>
      <c r="AA45" s="163"/>
      <c r="AB45" s="163"/>
      <c r="AC45" s="163"/>
      <c r="AD45" s="163"/>
      <c r="AE45" s="163"/>
      <c r="AF45" s="163"/>
      <c r="AG45" s="163"/>
      <c r="AH45" s="163"/>
      <c r="AI45" s="163"/>
      <c r="AJ45" s="163"/>
      <c r="AK45" s="163"/>
      <c r="AL45" s="163"/>
      <c r="AM45" s="163"/>
      <c r="AN45" s="163"/>
    </row>
    <row r="46" ht="11.25" customHeight="1">
      <c r="A46" s="162" t="s">
        <v>13171</v>
      </c>
      <c r="B46" s="10" t="s">
        <v>177</v>
      </c>
      <c r="C46" s="162" t="s">
        <v>15773</v>
      </c>
      <c r="D46" s="10">
        <v>100.0</v>
      </c>
      <c r="E46" s="10">
        <v>100.0</v>
      </c>
      <c r="F46" s="162" t="s">
        <v>194</v>
      </c>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row>
    <row r="47" ht="11.25" customHeight="1">
      <c r="A47" s="162" t="s">
        <v>11339</v>
      </c>
      <c r="B47" s="10" t="s">
        <v>177</v>
      </c>
      <c r="C47" s="162" t="s">
        <v>15774</v>
      </c>
      <c r="D47" s="10">
        <v>100.0</v>
      </c>
      <c r="E47" s="10">
        <v>100.0</v>
      </c>
      <c r="F47" s="162" t="s">
        <v>187</v>
      </c>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c r="AG47" s="163"/>
      <c r="AH47" s="163"/>
      <c r="AI47" s="163"/>
      <c r="AJ47" s="163"/>
      <c r="AK47" s="163"/>
      <c r="AL47" s="163"/>
      <c r="AM47" s="163"/>
      <c r="AN47" s="163"/>
    </row>
    <row r="48" ht="11.25" customHeight="1">
      <c r="A48" s="162" t="s">
        <v>13173</v>
      </c>
      <c r="B48" s="10" t="s">
        <v>177</v>
      </c>
      <c r="C48" s="162" t="s">
        <v>15775</v>
      </c>
      <c r="D48" s="10">
        <v>100.0</v>
      </c>
      <c r="E48" s="10">
        <v>100.0</v>
      </c>
      <c r="F48" s="162" t="s">
        <v>209</v>
      </c>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c r="AK48" s="163"/>
      <c r="AL48" s="163"/>
      <c r="AM48" s="163"/>
      <c r="AN48" s="163"/>
    </row>
    <row r="49" ht="11.25" customHeight="1">
      <c r="A49" s="162" t="s">
        <v>9795</v>
      </c>
      <c r="B49" s="10" t="s">
        <v>476</v>
      </c>
      <c r="C49" s="162" t="s">
        <v>15776</v>
      </c>
      <c r="D49" s="10">
        <v>8.0</v>
      </c>
      <c r="E49" s="10">
        <v>24.0</v>
      </c>
      <c r="F49" s="162" t="s">
        <v>9795</v>
      </c>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3"/>
      <c r="AG49" s="163"/>
      <c r="AH49" s="163"/>
      <c r="AI49" s="163"/>
      <c r="AJ49" s="163"/>
      <c r="AK49" s="163"/>
      <c r="AL49" s="163"/>
      <c r="AM49" s="163"/>
      <c r="AN49" s="163"/>
    </row>
    <row r="50" ht="11.25" customHeight="1">
      <c r="A50" s="162" t="s">
        <v>9795</v>
      </c>
      <c r="B50" s="10" t="s">
        <v>476</v>
      </c>
      <c r="C50" s="162" t="s">
        <v>15777</v>
      </c>
      <c r="D50" s="10">
        <v>8.0</v>
      </c>
      <c r="E50" s="10">
        <v>232.0</v>
      </c>
      <c r="F50" s="162" t="s">
        <v>9795</v>
      </c>
      <c r="G50" s="163"/>
      <c r="H50" s="163"/>
      <c r="I50" s="163"/>
      <c r="J50" s="163"/>
      <c r="K50" s="163"/>
      <c r="L50" s="163"/>
      <c r="M50" s="163"/>
      <c r="N50" s="163"/>
      <c r="O50" s="163"/>
      <c r="P50" s="163"/>
      <c r="Q50" s="163"/>
      <c r="R50" s="163"/>
      <c r="S50" s="163"/>
      <c r="T50" s="163"/>
      <c r="U50" s="163"/>
      <c r="V50" s="163"/>
      <c r="W50" s="163"/>
      <c r="X50" s="163"/>
      <c r="Y50" s="163"/>
      <c r="Z50" s="163"/>
      <c r="AA50" s="163"/>
      <c r="AB50" s="163"/>
      <c r="AC50" s="163"/>
      <c r="AD50" s="163"/>
      <c r="AE50" s="163"/>
      <c r="AF50" s="163"/>
      <c r="AG50" s="163"/>
      <c r="AH50" s="163"/>
      <c r="AI50" s="163"/>
      <c r="AJ50" s="163"/>
      <c r="AK50" s="163"/>
      <c r="AL50" s="163"/>
      <c r="AM50" s="163"/>
      <c r="AN50" s="163"/>
    </row>
    <row r="51" ht="11.25" customHeight="1">
      <c r="A51" s="162" t="s">
        <v>9795</v>
      </c>
      <c r="B51" s="10" t="s">
        <v>476</v>
      </c>
      <c r="C51" s="162" t="s">
        <v>15778</v>
      </c>
      <c r="D51" s="10">
        <v>8.0</v>
      </c>
      <c r="E51" s="10">
        <v>24.0</v>
      </c>
      <c r="F51" s="162" t="s">
        <v>9795</v>
      </c>
      <c r="G51" s="163"/>
      <c r="H51" s="163"/>
      <c r="I51" s="163"/>
      <c r="J51" s="163"/>
      <c r="K51" s="163"/>
      <c r="L51" s="163"/>
      <c r="M51" s="163"/>
      <c r="N51" s="163"/>
      <c r="O51" s="163"/>
      <c r="P51" s="163"/>
      <c r="Q51" s="163"/>
      <c r="R51" s="163"/>
      <c r="S51" s="163"/>
      <c r="T51" s="163"/>
      <c r="U51" s="163"/>
      <c r="V51" s="163"/>
      <c r="W51" s="163"/>
      <c r="X51" s="163"/>
      <c r="Y51" s="163"/>
      <c r="Z51" s="163"/>
      <c r="AA51" s="163"/>
      <c r="AB51" s="163"/>
      <c r="AC51" s="163"/>
      <c r="AD51" s="163"/>
      <c r="AE51" s="163"/>
      <c r="AF51" s="163"/>
      <c r="AG51" s="163"/>
      <c r="AH51" s="163"/>
      <c r="AI51" s="163"/>
      <c r="AJ51" s="163"/>
      <c r="AK51" s="163"/>
      <c r="AL51" s="163"/>
      <c r="AM51" s="163"/>
      <c r="AN51" s="163"/>
    </row>
    <row r="52" ht="11.25" customHeight="1">
      <c r="A52" s="162" t="s">
        <v>142</v>
      </c>
      <c r="B52" s="10" t="s">
        <v>9867</v>
      </c>
      <c r="C52" s="162" t="s">
        <v>15779</v>
      </c>
      <c r="D52" s="10">
        <v>8.0</v>
      </c>
      <c r="E52" s="10">
        <v>80.0</v>
      </c>
      <c r="F52" s="162" t="s">
        <v>142</v>
      </c>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c r="AK52" s="163"/>
      <c r="AL52" s="163"/>
      <c r="AM52" s="163"/>
      <c r="AN52" s="163"/>
    </row>
    <row r="53" ht="11.25" customHeight="1">
      <c r="A53" s="162" t="s">
        <v>100</v>
      </c>
      <c r="B53" s="10" t="s">
        <v>52</v>
      </c>
      <c r="C53" s="162" t="s">
        <v>15780</v>
      </c>
      <c r="D53" s="10">
        <v>20.0</v>
      </c>
      <c r="E53" s="10">
        <v>20.0</v>
      </c>
      <c r="F53" s="162" t="s">
        <v>100</v>
      </c>
      <c r="G53" s="163"/>
      <c r="H53" s="163"/>
      <c r="I53" s="163"/>
      <c r="J53" s="163"/>
      <c r="K53" s="163"/>
      <c r="L53" s="163"/>
      <c r="M53" s="163"/>
      <c r="N53" s="163"/>
      <c r="O53" s="163"/>
      <c r="P53" s="163"/>
      <c r="Q53" s="163"/>
      <c r="R53" s="163"/>
      <c r="S53" s="163"/>
      <c r="T53" s="163"/>
      <c r="U53" s="163"/>
      <c r="V53" s="163"/>
      <c r="W53" s="163"/>
      <c r="X53" s="163"/>
      <c r="Y53" s="163"/>
      <c r="Z53" s="163"/>
      <c r="AA53" s="163"/>
      <c r="AB53" s="163"/>
      <c r="AC53" s="163"/>
      <c r="AD53" s="163"/>
      <c r="AE53" s="163"/>
      <c r="AF53" s="163"/>
      <c r="AG53" s="163"/>
      <c r="AH53" s="163"/>
      <c r="AI53" s="163"/>
      <c r="AJ53" s="163"/>
      <c r="AK53" s="163"/>
      <c r="AL53" s="163"/>
      <c r="AM53" s="163"/>
      <c r="AN53" s="163"/>
    </row>
    <row r="54" ht="11.25" customHeight="1">
      <c r="A54" s="162" t="s">
        <v>86</v>
      </c>
      <c r="B54" s="10" t="s">
        <v>52</v>
      </c>
      <c r="C54" s="162" t="s">
        <v>15742</v>
      </c>
      <c r="D54" s="10">
        <v>80.0</v>
      </c>
      <c r="E54" s="10">
        <v>80.0</v>
      </c>
      <c r="F54" s="162" t="s">
        <v>86</v>
      </c>
      <c r="G54" s="163"/>
      <c r="H54" s="163"/>
      <c r="I54" s="163"/>
      <c r="J54" s="163"/>
      <c r="K54" s="163"/>
      <c r="L54" s="163"/>
      <c r="M54" s="163"/>
      <c r="N54" s="163"/>
      <c r="O54" s="163"/>
      <c r="P54" s="163"/>
      <c r="Q54" s="163"/>
      <c r="R54" s="163"/>
      <c r="S54" s="163"/>
      <c r="T54" s="163"/>
      <c r="U54" s="163"/>
      <c r="V54" s="163"/>
      <c r="W54" s="163"/>
      <c r="X54" s="163"/>
      <c r="Y54" s="163"/>
      <c r="Z54" s="163"/>
      <c r="AA54" s="163"/>
      <c r="AB54" s="163"/>
      <c r="AC54" s="163"/>
      <c r="AD54" s="163"/>
      <c r="AE54" s="163"/>
      <c r="AF54" s="163"/>
      <c r="AG54" s="163"/>
      <c r="AH54" s="163"/>
      <c r="AI54" s="163"/>
      <c r="AJ54" s="163"/>
      <c r="AK54" s="163"/>
      <c r="AL54" s="163"/>
      <c r="AM54" s="163"/>
      <c r="AN54" s="163"/>
    </row>
    <row r="55" ht="11.25" customHeight="1">
      <c r="A55" s="162" t="s">
        <v>12261</v>
      </c>
      <c r="B55" s="10" t="s">
        <v>177</v>
      </c>
      <c r="C55" s="162" t="s">
        <v>15781</v>
      </c>
      <c r="D55" s="10">
        <v>30.0</v>
      </c>
      <c r="E55" s="10">
        <v>30.0</v>
      </c>
      <c r="F55" s="162" t="s">
        <v>12265</v>
      </c>
      <c r="G55" s="163"/>
      <c r="H55" s="163"/>
      <c r="I55" s="163"/>
      <c r="J55" s="163"/>
      <c r="K55" s="163"/>
      <c r="L55" s="163"/>
      <c r="M55" s="163"/>
      <c r="N55" s="163"/>
      <c r="O55" s="163"/>
      <c r="P55" s="163"/>
      <c r="Q55" s="163"/>
      <c r="R55" s="163"/>
      <c r="S55" s="163"/>
      <c r="T55" s="163"/>
      <c r="U55" s="163"/>
      <c r="V55" s="163"/>
      <c r="W55" s="163"/>
      <c r="X55" s="163"/>
      <c r="Y55" s="163"/>
      <c r="Z55" s="163"/>
      <c r="AA55" s="163"/>
      <c r="AB55" s="163"/>
      <c r="AC55" s="163"/>
      <c r="AD55" s="163"/>
      <c r="AE55" s="163"/>
      <c r="AF55" s="163"/>
      <c r="AG55" s="163"/>
      <c r="AH55" s="163"/>
      <c r="AI55" s="163"/>
      <c r="AJ55" s="163"/>
      <c r="AK55" s="163"/>
      <c r="AL55" s="163"/>
      <c r="AM55" s="163"/>
      <c r="AN55" s="163"/>
    </row>
    <row r="56" ht="11.25" customHeight="1">
      <c r="A56" s="162" t="s">
        <v>12261</v>
      </c>
      <c r="B56" s="10" t="s">
        <v>177</v>
      </c>
      <c r="C56" s="162" t="s">
        <v>15782</v>
      </c>
      <c r="D56" s="10">
        <v>8.0</v>
      </c>
      <c r="E56" s="10">
        <v>8.0</v>
      </c>
      <c r="F56" s="162" t="s">
        <v>12265</v>
      </c>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163"/>
    </row>
    <row r="57" ht="11.25" customHeight="1">
      <c r="A57" s="162" t="s">
        <v>12261</v>
      </c>
      <c r="B57" s="10" t="s">
        <v>177</v>
      </c>
      <c r="C57" s="162" t="s">
        <v>15783</v>
      </c>
      <c r="D57" s="10">
        <v>8.0</v>
      </c>
      <c r="E57" s="10">
        <v>8.0</v>
      </c>
      <c r="F57" s="162" t="s">
        <v>12265</v>
      </c>
      <c r="G57" s="163"/>
      <c r="H57" s="163"/>
      <c r="I57" s="163"/>
      <c r="J57" s="163"/>
      <c r="K57" s="163"/>
      <c r="L57" s="163"/>
      <c r="M57" s="163"/>
      <c r="N57" s="163"/>
      <c r="O57" s="163"/>
      <c r="P57" s="163"/>
      <c r="Q57" s="163"/>
      <c r="R57" s="163"/>
      <c r="S57" s="163"/>
      <c r="T57" s="163"/>
      <c r="U57" s="163"/>
      <c r="V57" s="163"/>
      <c r="W57" s="163"/>
      <c r="X57" s="163"/>
      <c r="Y57" s="163"/>
      <c r="Z57" s="163"/>
      <c r="AA57" s="163"/>
      <c r="AB57" s="163"/>
      <c r="AC57" s="163"/>
      <c r="AD57" s="163"/>
      <c r="AE57" s="163"/>
      <c r="AF57" s="163"/>
      <c r="AG57" s="163"/>
      <c r="AH57" s="163"/>
      <c r="AI57" s="163"/>
      <c r="AJ57" s="163"/>
      <c r="AK57" s="163"/>
      <c r="AL57" s="163"/>
      <c r="AM57" s="163"/>
      <c r="AN57" s="163"/>
    </row>
    <row r="58" ht="11.25" customHeight="1">
      <c r="A58" s="162" t="s">
        <v>12261</v>
      </c>
      <c r="B58" s="10" t="s">
        <v>177</v>
      </c>
      <c r="C58" s="162" t="s">
        <v>15784</v>
      </c>
      <c r="D58" s="10">
        <v>8.0</v>
      </c>
      <c r="E58" s="10">
        <v>8.0</v>
      </c>
      <c r="F58" s="162" t="s">
        <v>12265</v>
      </c>
      <c r="G58" s="163"/>
      <c r="H58" s="163"/>
      <c r="I58" s="163"/>
      <c r="J58" s="163"/>
      <c r="K58" s="163"/>
      <c r="L58" s="163"/>
      <c r="M58" s="163"/>
      <c r="N58" s="163"/>
      <c r="O58" s="163"/>
      <c r="P58" s="163"/>
      <c r="Q58" s="163"/>
      <c r="R58" s="163"/>
      <c r="S58" s="163"/>
      <c r="T58" s="163"/>
      <c r="U58" s="163"/>
      <c r="V58" s="163"/>
      <c r="W58" s="163"/>
      <c r="X58" s="163"/>
      <c r="Y58" s="163"/>
      <c r="Z58" s="163"/>
      <c r="AA58" s="163"/>
      <c r="AB58" s="163"/>
      <c r="AC58" s="163"/>
      <c r="AD58" s="163"/>
      <c r="AE58" s="163"/>
      <c r="AF58" s="163"/>
      <c r="AG58" s="163"/>
      <c r="AH58" s="163"/>
      <c r="AI58" s="163"/>
      <c r="AJ58" s="163"/>
      <c r="AK58" s="163"/>
      <c r="AL58" s="163"/>
      <c r="AM58" s="163"/>
      <c r="AN58" s="163"/>
    </row>
    <row r="59" ht="11.25" customHeight="1">
      <c r="A59" s="162" t="s">
        <v>12261</v>
      </c>
      <c r="B59" s="10" t="s">
        <v>177</v>
      </c>
      <c r="C59" s="162" t="s">
        <v>15785</v>
      </c>
      <c r="D59" s="10">
        <v>8.0</v>
      </c>
      <c r="E59" s="10">
        <v>8.0</v>
      </c>
      <c r="F59" s="162" t="s">
        <v>12265</v>
      </c>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3"/>
      <c r="AG59" s="163"/>
      <c r="AH59" s="163"/>
      <c r="AI59" s="163"/>
      <c r="AJ59" s="163"/>
      <c r="AK59" s="163"/>
      <c r="AL59" s="163"/>
      <c r="AM59" s="163"/>
      <c r="AN59" s="163"/>
    </row>
    <row r="60" ht="11.25" customHeight="1">
      <c r="A60" s="162" t="s">
        <v>12261</v>
      </c>
      <c r="B60" s="10" t="s">
        <v>177</v>
      </c>
      <c r="C60" s="162" t="s">
        <v>15786</v>
      </c>
      <c r="D60" s="10">
        <v>8.0</v>
      </c>
      <c r="E60" s="10">
        <v>8.0</v>
      </c>
      <c r="F60" s="162" t="s">
        <v>12265</v>
      </c>
      <c r="G60" s="163"/>
      <c r="H60" s="163"/>
      <c r="I60" s="163"/>
      <c r="J60" s="163"/>
      <c r="K60" s="163"/>
      <c r="L60" s="163"/>
      <c r="M60" s="163"/>
      <c r="N60" s="163"/>
      <c r="O60" s="163"/>
      <c r="P60" s="163"/>
      <c r="Q60" s="163"/>
      <c r="R60" s="163"/>
      <c r="S60" s="163"/>
      <c r="T60" s="163"/>
      <c r="U60" s="163"/>
      <c r="V60" s="163"/>
      <c r="W60" s="163"/>
      <c r="X60" s="163"/>
      <c r="Y60" s="163"/>
      <c r="Z60" s="163"/>
      <c r="AA60" s="163"/>
      <c r="AB60" s="163"/>
      <c r="AC60" s="163"/>
      <c r="AD60" s="163"/>
      <c r="AE60" s="163"/>
      <c r="AF60" s="163"/>
      <c r="AG60" s="163"/>
      <c r="AH60" s="163"/>
      <c r="AI60" s="163"/>
      <c r="AJ60" s="163"/>
      <c r="AK60" s="163"/>
      <c r="AL60" s="163"/>
      <c r="AM60" s="163"/>
      <c r="AN60" s="163"/>
    </row>
    <row r="61" ht="11.25" customHeight="1">
      <c r="A61" s="162" t="s">
        <v>12267</v>
      </c>
      <c r="B61" s="10" t="s">
        <v>177</v>
      </c>
      <c r="C61" s="162" t="s">
        <v>15748</v>
      </c>
      <c r="D61" s="10">
        <v>24.0</v>
      </c>
      <c r="E61" s="10">
        <v>24.0</v>
      </c>
      <c r="F61" s="162" t="s">
        <v>10429</v>
      </c>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163"/>
    </row>
    <row r="62" ht="11.25" customHeight="1">
      <c r="A62" s="162" t="s">
        <v>12267</v>
      </c>
      <c r="B62" s="10" t="s">
        <v>177</v>
      </c>
      <c r="C62" s="162" t="s">
        <v>15749</v>
      </c>
      <c r="D62" s="10">
        <v>8.0</v>
      </c>
      <c r="E62" s="10">
        <v>8.0</v>
      </c>
      <c r="F62" s="162" t="s">
        <v>10429</v>
      </c>
      <c r="G62" s="163"/>
      <c r="H62" s="163"/>
      <c r="I62" s="163"/>
      <c r="J62" s="163"/>
      <c r="K62" s="163"/>
      <c r="L62" s="163"/>
      <c r="M62" s="163"/>
      <c r="N62" s="163"/>
      <c r="O62" s="163"/>
      <c r="P62" s="163"/>
      <c r="Q62" s="163"/>
      <c r="R62" s="163"/>
      <c r="S62" s="163"/>
      <c r="T62" s="163"/>
      <c r="U62" s="163"/>
      <c r="V62" s="163"/>
      <c r="W62" s="163"/>
      <c r="X62" s="163"/>
      <c r="Y62" s="163"/>
      <c r="Z62" s="163"/>
      <c r="AA62" s="163"/>
      <c r="AB62" s="163"/>
      <c r="AC62" s="163"/>
      <c r="AD62" s="163"/>
      <c r="AE62" s="163"/>
      <c r="AF62" s="163"/>
      <c r="AG62" s="163"/>
      <c r="AH62" s="163"/>
      <c r="AI62" s="163"/>
      <c r="AJ62" s="163"/>
      <c r="AK62" s="163"/>
      <c r="AL62" s="163"/>
      <c r="AM62" s="163"/>
      <c r="AN62" s="163"/>
    </row>
    <row r="63" ht="11.25" customHeight="1">
      <c r="A63" s="162" t="s">
        <v>12267</v>
      </c>
      <c r="B63" s="10" t="s">
        <v>177</v>
      </c>
      <c r="C63" s="162" t="s">
        <v>15787</v>
      </c>
      <c r="D63" s="10">
        <v>80.0</v>
      </c>
      <c r="E63" s="10">
        <v>80.0</v>
      </c>
      <c r="F63" s="162" t="s">
        <v>10429</v>
      </c>
      <c r="G63" s="163"/>
      <c r="H63" s="163"/>
      <c r="I63" s="163"/>
      <c r="J63" s="163"/>
      <c r="K63" s="163"/>
      <c r="L63" s="163"/>
      <c r="M63" s="163"/>
      <c r="N63" s="163"/>
      <c r="O63" s="163"/>
      <c r="P63" s="163"/>
      <c r="Q63" s="163"/>
      <c r="R63" s="163"/>
      <c r="S63" s="163"/>
      <c r="T63" s="163"/>
      <c r="U63" s="163"/>
      <c r="V63" s="163"/>
      <c r="W63" s="163"/>
      <c r="X63" s="163"/>
      <c r="Y63" s="163"/>
      <c r="Z63" s="163"/>
      <c r="AA63" s="163"/>
      <c r="AB63" s="163"/>
      <c r="AC63" s="163"/>
      <c r="AD63" s="163"/>
      <c r="AE63" s="163"/>
      <c r="AF63" s="163"/>
      <c r="AG63" s="163"/>
      <c r="AH63" s="163"/>
      <c r="AI63" s="163"/>
      <c r="AJ63" s="163"/>
      <c r="AK63" s="163"/>
      <c r="AL63" s="163"/>
      <c r="AM63" s="163"/>
      <c r="AN63" s="163"/>
    </row>
    <row r="64" ht="11.25" customHeight="1">
      <c r="A64" s="162" t="s">
        <v>12297</v>
      </c>
      <c r="B64" s="10" t="s">
        <v>1183</v>
      </c>
      <c r="C64" s="162" t="s">
        <v>15788</v>
      </c>
      <c r="D64" s="10">
        <v>8.0</v>
      </c>
      <c r="E64" s="10">
        <v>8.0</v>
      </c>
      <c r="F64" s="162" t="s">
        <v>200</v>
      </c>
      <c r="G64" s="163"/>
      <c r="H64" s="163"/>
      <c r="I64" s="163"/>
      <c r="J64" s="163"/>
      <c r="K64" s="163"/>
      <c r="L64" s="163"/>
      <c r="M64" s="163"/>
      <c r="N64" s="163"/>
      <c r="O64" s="163"/>
      <c r="P64" s="163"/>
      <c r="Q64" s="163"/>
      <c r="R64" s="163"/>
      <c r="S64" s="163"/>
      <c r="T64" s="163"/>
      <c r="U64" s="163"/>
      <c r="V64" s="163"/>
      <c r="W64" s="163"/>
      <c r="X64" s="163"/>
      <c r="Y64" s="163"/>
      <c r="Z64" s="163"/>
      <c r="AA64" s="163"/>
      <c r="AB64" s="163"/>
      <c r="AC64" s="163"/>
      <c r="AD64" s="163"/>
      <c r="AE64" s="163"/>
      <c r="AF64" s="163"/>
      <c r="AG64" s="163"/>
      <c r="AH64" s="163"/>
      <c r="AI64" s="163"/>
      <c r="AJ64" s="163"/>
      <c r="AK64" s="163"/>
      <c r="AL64" s="163"/>
      <c r="AM64" s="163"/>
      <c r="AN64" s="163"/>
    </row>
    <row r="65" ht="11.25" customHeight="1">
      <c r="A65" s="162" t="s">
        <v>12297</v>
      </c>
      <c r="B65" s="10" t="s">
        <v>1183</v>
      </c>
      <c r="C65" s="162" t="s">
        <v>15789</v>
      </c>
      <c r="D65" s="10">
        <v>8.0</v>
      </c>
      <c r="E65" s="10">
        <v>8.0</v>
      </c>
      <c r="F65" s="162" t="s">
        <v>200</v>
      </c>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163"/>
    </row>
    <row r="66" ht="11.25" customHeight="1">
      <c r="A66" s="162" t="s">
        <v>12297</v>
      </c>
      <c r="B66" s="10" t="s">
        <v>1183</v>
      </c>
      <c r="C66" s="162" t="s">
        <v>15790</v>
      </c>
      <c r="D66" s="10">
        <v>100.0</v>
      </c>
      <c r="E66" s="10">
        <v>100.0</v>
      </c>
      <c r="F66" s="162" t="s">
        <v>200</v>
      </c>
      <c r="G66" s="163"/>
      <c r="H66" s="163"/>
      <c r="I66" s="163"/>
      <c r="J66" s="163"/>
      <c r="K66" s="163"/>
      <c r="L66" s="163"/>
      <c r="M66" s="163"/>
      <c r="N66" s="163"/>
      <c r="O66" s="163"/>
      <c r="P66" s="163"/>
      <c r="Q66" s="163"/>
      <c r="R66" s="163"/>
      <c r="S66" s="163"/>
      <c r="T66" s="163"/>
      <c r="U66" s="163"/>
      <c r="V66" s="163"/>
      <c r="W66" s="163"/>
      <c r="X66" s="163"/>
      <c r="Y66" s="163"/>
      <c r="Z66" s="163"/>
      <c r="AA66" s="163"/>
      <c r="AB66" s="163"/>
      <c r="AC66" s="163"/>
      <c r="AD66" s="163"/>
      <c r="AE66" s="163"/>
      <c r="AF66" s="163"/>
      <c r="AG66" s="163"/>
      <c r="AH66" s="163"/>
      <c r="AI66" s="163"/>
      <c r="AJ66" s="163"/>
      <c r="AK66" s="163"/>
      <c r="AL66" s="163"/>
      <c r="AM66" s="163"/>
      <c r="AN66" s="163"/>
    </row>
    <row r="67" ht="11.25" customHeight="1">
      <c r="A67" s="162" t="s">
        <v>13190</v>
      </c>
      <c r="B67" s="10" t="s">
        <v>1183</v>
      </c>
      <c r="C67" s="162" t="s">
        <v>15790</v>
      </c>
      <c r="D67" s="10">
        <v>100.0</v>
      </c>
      <c r="E67" s="10">
        <v>100.0</v>
      </c>
      <c r="F67" s="162" t="s">
        <v>188</v>
      </c>
      <c r="G67" s="163"/>
      <c r="H67" s="163"/>
      <c r="I67" s="163"/>
      <c r="J67" s="163"/>
      <c r="K67" s="163"/>
      <c r="L67" s="163"/>
      <c r="M67" s="163"/>
      <c r="N67" s="163"/>
      <c r="O67" s="163"/>
      <c r="P67" s="163"/>
      <c r="Q67" s="163"/>
      <c r="R67" s="163"/>
      <c r="S67" s="163"/>
      <c r="T67" s="163"/>
      <c r="U67" s="163"/>
      <c r="V67" s="163"/>
      <c r="W67" s="163"/>
      <c r="X67" s="163"/>
      <c r="Y67" s="163"/>
      <c r="Z67" s="163"/>
      <c r="AA67" s="163"/>
      <c r="AB67" s="163"/>
      <c r="AC67" s="163"/>
      <c r="AD67" s="163"/>
      <c r="AE67" s="163"/>
      <c r="AF67" s="163"/>
      <c r="AG67" s="163"/>
      <c r="AH67" s="163"/>
      <c r="AI67" s="163"/>
      <c r="AJ67" s="163"/>
      <c r="AK67" s="163"/>
      <c r="AL67" s="163"/>
      <c r="AM67" s="163"/>
      <c r="AN67" s="163"/>
    </row>
    <row r="68" ht="11.25" customHeight="1">
      <c r="A68" s="162" t="s">
        <v>201</v>
      </c>
      <c r="B68" s="10" t="s">
        <v>141</v>
      </c>
      <c r="C68" s="162" t="s">
        <v>15791</v>
      </c>
      <c r="D68" s="10">
        <v>100.0</v>
      </c>
      <c r="E68" s="10">
        <v>100.0</v>
      </c>
      <c r="F68" s="162" t="s">
        <v>201</v>
      </c>
      <c r="G68" s="163"/>
      <c r="H68" s="163"/>
      <c r="I68" s="163"/>
      <c r="J68" s="163"/>
      <c r="K68" s="163"/>
      <c r="L68" s="163"/>
      <c r="M68" s="163"/>
      <c r="N68" s="163"/>
      <c r="O68" s="163"/>
      <c r="P68" s="163"/>
      <c r="Q68" s="163"/>
      <c r="R68" s="163"/>
      <c r="S68" s="163"/>
      <c r="T68" s="163"/>
      <c r="U68" s="163"/>
      <c r="V68" s="163"/>
      <c r="W68" s="163"/>
      <c r="X68" s="163"/>
      <c r="Y68" s="163"/>
      <c r="Z68" s="163"/>
      <c r="AA68" s="163"/>
      <c r="AB68" s="163"/>
      <c r="AC68" s="163"/>
      <c r="AD68" s="163"/>
      <c r="AE68" s="163"/>
      <c r="AF68" s="163"/>
      <c r="AG68" s="163"/>
      <c r="AH68" s="163"/>
      <c r="AI68" s="163"/>
      <c r="AJ68" s="163"/>
      <c r="AK68" s="163"/>
      <c r="AL68" s="163"/>
      <c r="AM68" s="163"/>
      <c r="AN68" s="163"/>
    </row>
    <row r="69" ht="11.25" customHeight="1">
      <c r="A69" s="162" t="s">
        <v>12318</v>
      </c>
      <c r="B69" s="10" t="s">
        <v>177</v>
      </c>
      <c r="C69" s="162" t="s">
        <v>15792</v>
      </c>
      <c r="D69" s="10">
        <v>100.0</v>
      </c>
      <c r="E69" s="10">
        <v>100.0</v>
      </c>
      <c r="F69" s="162" t="s">
        <v>202</v>
      </c>
      <c r="G69" s="163"/>
      <c r="H69" s="163"/>
      <c r="I69" s="163"/>
      <c r="J69" s="163"/>
      <c r="K69" s="163"/>
      <c r="L69" s="163"/>
      <c r="M69" s="163"/>
      <c r="N69" s="163"/>
      <c r="O69" s="163"/>
      <c r="P69" s="163"/>
      <c r="Q69" s="163"/>
      <c r="R69" s="163"/>
      <c r="S69" s="163"/>
      <c r="T69" s="163"/>
      <c r="U69" s="163"/>
      <c r="V69" s="163"/>
      <c r="W69" s="163"/>
      <c r="X69" s="163"/>
      <c r="Y69" s="163"/>
      <c r="Z69" s="163"/>
      <c r="AA69" s="163"/>
      <c r="AB69" s="163"/>
      <c r="AC69" s="163"/>
      <c r="AD69" s="163"/>
      <c r="AE69" s="163"/>
      <c r="AF69" s="163"/>
      <c r="AG69" s="163"/>
      <c r="AH69" s="163"/>
      <c r="AI69" s="163"/>
      <c r="AJ69" s="163"/>
      <c r="AK69" s="163"/>
      <c r="AL69" s="163"/>
      <c r="AM69" s="163"/>
      <c r="AN69" s="163"/>
    </row>
    <row r="70" ht="11.25" customHeight="1">
      <c r="A70" s="162" t="s">
        <v>113</v>
      </c>
      <c r="B70" s="10" t="s">
        <v>106</v>
      </c>
      <c r="C70" s="162" t="s">
        <v>15793</v>
      </c>
      <c r="D70" s="10">
        <v>80.0</v>
      </c>
      <c r="E70" s="10">
        <v>80.0</v>
      </c>
      <c r="F70" s="162" t="s">
        <v>113</v>
      </c>
      <c r="G70" s="163"/>
      <c r="H70" s="163"/>
      <c r="I70" s="163"/>
      <c r="J70" s="163"/>
      <c r="K70" s="163"/>
      <c r="L70" s="163"/>
      <c r="M70" s="163"/>
      <c r="N70" s="163"/>
      <c r="O70" s="163"/>
      <c r="P70" s="163"/>
      <c r="Q70" s="163"/>
      <c r="R70" s="163"/>
      <c r="S70" s="163"/>
      <c r="T70" s="163"/>
      <c r="U70" s="163"/>
      <c r="V70" s="163"/>
      <c r="W70" s="163"/>
      <c r="X70" s="163"/>
      <c r="Y70" s="163"/>
      <c r="Z70" s="163"/>
      <c r="AA70" s="163"/>
      <c r="AB70" s="163"/>
      <c r="AC70" s="163"/>
      <c r="AD70" s="163"/>
      <c r="AE70" s="163"/>
      <c r="AF70" s="163"/>
      <c r="AG70" s="163"/>
      <c r="AH70" s="163"/>
      <c r="AI70" s="163"/>
      <c r="AJ70" s="163"/>
      <c r="AK70" s="163"/>
      <c r="AL70" s="163"/>
      <c r="AM70" s="163"/>
      <c r="AN70" s="163"/>
    </row>
    <row r="71" ht="11.25" customHeight="1">
      <c r="A71" s="162" t="s">
        <v>113</v>
      </c>
      <c r="B71" s="10" t="s">
        <v>106</v>
      </c>
      <c r="C71" s="162" t="s">
        <v>15794</v>
      </c>
      <c r="D71" s="10">
        <v>8.0</v>
      </c>
      <c r="E71" s="10">
        <v>8.0</v>
      </c>
      <c r="F71" s="162" t="s">
        <v>113</v>
      </c>
      <c r="G71" s="163"/>
      <c r="H71" s="163"/>
      <c r="I71" s="163"/>
      <c r="J71" s="163"/>
      <c r="K71" s="163"/>
      <c r="L71" s="163"/>
      <c r="M71" s="163"/>
      <c r="N71" s="163"/>
      <c r="O71" s="163"/>
      <c r="P71" s="163"/>
      <c r="Q71" s="163"/>
      <c r="R71" s="163"/>
      <c r="S71" s="163"/>
      <c r="T71" s="163"/>
      <c r="U71" s="163"/>
      <c r="V71" s="163"/>
      <c r="W71" s="163"/>
      <c r="X71" s="163"/>
      <c r="Y71" s="163"/>
      <c r="Z71" s="163"/>
      <c r="AA71" s="163"/>
      <c r="AB71" s="163"/>
      <c r="AC71" s="163"/>
      <c r="AD71" s="163"/>
      <c r="AE71" s="163"/>
      <c r="AF71" s="163"/>
      <c r="AG71" s="163"/>
      <c r="AH71" s="163"/>
      <c r="AI71" s="163"/>
      <c r="AJ71" s="163"/>
      <c r="AK71" s="163"/>
      <c r="AL71" s="163"/>
      <c r="AM71" s="163"/>
      <c r="AN71" s="163"/>
    </row>
    <row r="72" ht="11.25" customHeight="1">
      <c r="A72" s="162" t="s">
        <v>113</v>
      </c>
      <c r="B72" s="10" t="s">
        <v>106</v>
      </c>
      <c r="C72" s="162" t="s">
        <v>15795</v>
      </c>
      <c r="D72" s="10">
        <v>8.0</v>
      </c>
      <c r="E72" s="10">
        <v>8.0</v>
      </c>
      <c r="F72" s="162" t="s">
        <v>113</v>
      </c>
      <c r="G72" s="163"/>
      <c r="H72" s="163"/>
      <c r="I72" s="163"/>
      <c r="J72" s="163"/>
      <c r="K72" s="163"/>
      <c r="L72" s="163"/>
      <c r="M72" s="163"/>
      <c r="N72" s="163"/>
      <c r="O72" s="163"/>
      <c r="P72" s="163"/>
      <c r="Q72" s="163"/>
      <c r="R72" s="163"/>
      <c r="S72" s="163"/>
      <c r="T72" s="163"/>
      <c r="U72" s="163"/>
      <c r="V72" s="163"/>
      <c r="W72" s="163"/>
      <c r="X72" s="163"/>
      <c r="Y72" s="163"/>
      <c r="Z72" s="163"/>
      <c r="AA72" s="163"/>
      <c r="AB72" s="163"/>
      <c r="AC72" s="163"/>
      <c r="AD72" s="163"/>
      <c r="AE72" s="163"/>
      <c r="AF72" s="163"/>
      <c r="AG72" s="163"/>
      <c r="AH72" s="163"/>
      <c r="AI72" s="163"/>
      <c r="AJ72" s="163"/>
      <c r="AK72" s="163"/>
      <c r="AL72" s="163"/>
      <c r="AM72" s="163"/>
      <c r="AN72" s="163"/>
    </row>
    <row r="73" ht="11.25" customHeight="1">
      <c r="A73" s="162" t="s">
        <v>113</v>
      </c>
      <c r="B73" s="10" t="s">
        <v>106</v>
      </c>
      <c r="C73" s="162" t="s">
        <v>15750</v>
      </c>
      <c r="D73" s="10">
        <v>100.0</v>
      </c>
      <c r="E73" s="10">
        <v>100.0</v>
      </c>
      <c r="F73" s="162" t="s">
        <v>113</v>
      </c>
      <c r="G73" s="163"/>
      <c r="H73" s="163"/>
      <c r="I73" s="163"/>
      <c r="J73" s="163"/>
      <c r="K73" s="163"/>
      <c r="L73" s="163"/>
      <c r="M73" s="163"/>
      <c r="N73" s="163"/>
      <c r="O73" s="163"/>
      <c r="P73" s="163"/>
      <c r="Q73" s="163"/>
      <c r="R73" s="163"/>
      <c r="S73" s="163"/>
      <c r="T73" s="163"/>
      <c r="U73" s="163"/>
      <c r="V73" s="163"/>
      <c r="W73" s="163"/>
      <c r="X73" s="163"/>
      <c r="Y73" s="163"/>
      <c r="Z73" s="163"/>
      <c r="AA73" s="163"/>
      <c r="AB73" s="163"/>
      <c r="AC73" s="163"/>
      <c r="AD73" s="163"/>
      <c r="AE73" s="163"/>
      <c r="AF73" s="163"/>
      <c r="AG73" s="163"/>
      <c r="AH73" s="163"/>
      <c r="AI73" s="163"/>
      <c r="AJ73" s="163"/>
      <c r="AK73" s="163"/>
      <c r="AL73" s="163"/>
      <c r="AM73" s="163"/>
      <c r="AN73" s="163"/>
    </row>
    <row r="74" ht="11.25" customHeight="1">
      <c r="A74" s="162" t="s">
        <v>13195</v>
      </c>
      <c r="B74" s="10" t="s">
        <v>106</v>
      </c>
      <c r="C74" s="162" t="s">
        <v>15796</v>
      </c>
      <c r="D74" s="10">
        <v>100.0</v>
      </c>
      <c r="E74" s="10">
        <v>100.0</v>
      </c>
      <c r="F74" s="162" t="s">
        <v>133</v>
      </c>
      <c r="G74" s="163"/>
      <c r="H74" s="163"/>
      <c r="I74" s="163"/>
      <c r="J74" s="163"/>
      <c r="K74" s="163"/>
      <c r="L74" s="163"/>
      <c r="M74" s="163"/>
      <c r="N74" s="163"/>
      <c r="O74" s="163"/>
      <c r="P74" s="163"/>
      <c r="Q74" s="163"/>
      <c r="R74" s="163"/>
      <c r="S74" s="163"/>
      <c r="T74" s="163"/>
      <c r="U74" s="163"/>
      <c r="V74" s="163"/>
      <c r="W74" s="163"/>
      <c r="X74" s="163"/>
      <c r="Y74" s="163"/>
      <c r="Z74" s="163"/>
      <c r="AA74" s="163"/>
      <c r="AB74" s="163"/>
      <c r="AC74" s="163"/>
      <c r="AD74" s="163"/>
      <c r="AE74" s="163"/>
      <c r="AF74" s="163"/>
      <c r="AG74" s="163"/>
      <c r="AH74" s="163"/>
      <c r="AI74" s="163"/>
      <c r="AJ74" s="163"/>
      <c r="AK74" s="163"/>
      <c r="AL74" s="163"/>
      <c r="AM74" s="163"/>
      <c r="AN74" s="163"/>
    </row>
    <row r="75" ht="11.25" customHeight="1">
      <c r="A75" s="162" t="s">
        <v>12403</v>
      </c>
      <c r="B75" s="10" t="s">
        <v>52</v>
      </c>
      <c r="C75" s="162" t="s">
        <v>15797</v>
      </c>
      <c r="D75" s="10">
        <v>8.0</v>
      </c>
      <c r="E75" s="10">
        <v>8.0</v>
      </c>
      <c r="F75" s="162" t="s">
        <v>1272</v>
      </c>
      <c r="G75" s="163"/>
      <c r="H75" s="163"/>
      <c r="I75" s="163"/>
      <c r="J75" s="163"/>
      <c r="K75" s="163"/>
      <c r="L75" s="163"/>
      <c r="M75" s="163"/>
      <c r="N75" s="163"/>
      <c r="O75" s="163"/>
      <c r="P75" s="163"/>
      <c r="Q75" s="163"/>
      <c r="R75" s="163"/>
      <c r="S75" s="163"/>
      <c r="T75" s="163"/>
      <c r="U75" s="163"/>
      <c r="V75" s="163"/>
      <c r="W75" s="163"/>
      <c r="X75" s="163"/>
      <c r="Y75" s="163"/>
      <c r="Z75" s="163"/>
      <c r="AA75" s="163"/>
      <c r="AB75" s="163"/>
      <c r="AC75" s="163"/>
      <c r="AD75" s="163"/>
      <c r="AE75" s="163"/>
      <c r="AF75" s="163"/>
      <c r="AG75" s="163"/>
      <c r="AH75" s="163"/>
      <c r="AI75" s="163"/>
      <c r="AJ75" s="163"/>
      <c r="AK75" s="163"/>
      <c r="AL75" s="163"/>
      <c r="AM75" s="163"/>
      <c r="AN75" s="163"/>
    </row>
    <row r="76" ht="11.25" customHeight="1">
      <c r="A76" s="162" t="s">
        <v>12403</v>
      </c>
      <c r="B76" s="10" t="s">
        <v>52</v>
      </c>
      <c r="C76" s="162" t="s">
        <v>15798</v>
      </c>
      <c r="D76" s="10">
        <v>24.0</v>
      </c>
      <c r="E76" s="10">
        <v>24.0</v>
      </c>
      <c r="F76" s="162" t="s">
        <v>1272</v>
      </c>
      <c r="G76" s="163"/>
      <c r="H76" s="163"/>
      <c r="I76" s="163"/>
      <c r="J76" s="163"/>
      <c r="K76" s="163"/>
      <c r="L76" s="163"/>
      <c r="M76" s="163"/>
      <c r="N76" s="163"/>
      <c r="O76" s="163"/>
      <c r="P76" s="163"/>
      <c r="Q76" s="163"/>
      <c r="R76" s="163"/>
      <c r="S76" s="163"/>
      <c r="T76" s="163"/>
      <c r="U76" s="163"/>
      <c r="V76" s="163"/>
      <c r="W76" s="163"/>
      <c r="X76" s="163"/>
      <c r="Y76" s="163"/>
      <c r="Z76" s="163"/>
      <c r="AA76" s="163"/>
      <c r="AB76" s="163"/>
      <c r="AC76" s="163"/>
      <c r="AD76" s="163"/>
      <c r="AE76" s="163"/>
      <c r="AF76" s="163"/>
      <c r="AG76" s="163"/>
      <c r="AH76" s="163"/>
      <c r="AI76" s="163"/>
      <c r="AJ76" s="163"/>
      <c r="AK76" s="163"/>
      <c r="AL76" s="163"/>
      <c r="AM76" s="163"/>
      <c r="AN76" s="163"/>
    </row>
    <row r="77" ht="11.25" customHeight="1">
      <c r="A77" s="162" t="s">
        <v>12403</v>
      </c>
      <c r="B77" s="10" t="s">
        <v>52</v>
      </c>
      <c r="C77" s="162" t="s">
        <v>15799</v>
      </c>
      <c r="D77" s="10">
        <v>24.0</v>
      </c>
      <c r="E77" s="10">
        <v>24.0</v>
      </c>
      <c r="F77" s="162" t="s">
        <v>1272</v>
      </c>
      <c r="G77" s="163"/>
      <c r="H77" s="163"/>
      <c r="I77" s="163"/>
      <c r="J77" s="163"/>
      <c r="K77" s="163"/>
      <c r="L77" s="163"/>
      <c r="M77" s="163"/>
      <c r="N77" s="163"/>
      <c r="O77" s="163"/>
      <c r="P77" s="163"/>
      <c r="Q77" s="163"/>
      <c r="R77" s="163"/>
      <c r="S77" s="163"/>
      <c r="T77" s="163"/>
      <c r="U77" s="163"/>
      <c r="V77" s="163"/>
      <c r="W77" s="163"/>
      <c r="X77" s="163"/>
      <c r="Y77" s="163"/>
      <c r="Z77" s="163"/>
      <c r="AA77" s="163"/>
      <c r="AB77" s="163"/>
      <c r="AC77" s="163"/>
      <c r="AD77" s="163"/>
      <c r="AE77" s="163"/>
      <c r="AF77" s="163"/>
      <c r="AG77" s="163"/>
      <c r="AH77" s="163"/>
      <c r="AI77" s="163"/>
      <c r="AJ77" s="163"/>
      <c r="AK77" s="163"/>
      <c r="AL77" s="163"/>
      <c r="AM77" s="163"/>
      <c r="AN77" s="163"/>
    </row>
    <row r="78" ht="11.25" customHeight="1">
      <c r="A78" s="162" t="s">
        <v>12403</v>
      </c>
      <c r="B78" s="10" t="s">
        <v>52</v>
      </c>
      <c r="C78" s="162" t="s">
        <v>15800</v>
      </c>
      <c r="D78" s="10">
        <v>24.0</v>
      </c>
      <c r="E78" s="10">
        <v>24.0</v>
      </c>
      <c r="F78" s="162" t="s">
        <v>1272</v>
      </c>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163"/>
      <c r="AF78" s="163"/>
      <c r="AG78" s="163"/>
      <c r="AH78" s="163"/>
      <c r="AI78" s="163"/>
      <c r="AJ78" s="163"/>
      <c r="AK78" s="163"/>
      <c r="AL78" s="163"/>
      <c r="AM78" s="163"/>
      <c r="AN78" s="163"/>
    </row>
    <row r="79" ht="11.25" customHeight="1">
      <c r="A79" s="162" t="s">
        <v>12403</v>
      </c>
      <c r="B79" s="10" t="s">
        <v>52</v>
      </c>
      <c r="C79" s="162" t="s">
        <v>15801</v>
      </c>
      <c r="D79" s="10">
        <v>40.0</v>
      </c>
      <c r="E79" s="10">
        <v>40.0</v>
      </c>
      <c r="F79" s="162" t="s">
        <v>1272</v>
      </c>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163"/>
    </row>
    <row r="80" ht="11.25" customHeight="1">
      <c r="A80" s="162" t="s">
        <v>15414</v>
      </c>
      <c r="B80" s="10" t="s">
        <v>106</v>
      </c>
      <c r="C80" s="162" t="s">
        <v>15796</v>
      </c>
      <c r="D80" s="10">
        <v>100.0</v>
      </c>
      <c r="E80" s="10">
        <v>100.0</v>
      </c>
      <c r="F80" s="162" t="s">
        <v>118</v>
      </c>
      <c r="G80" s="163"/>
      <c r="H80" s="163"/>
      <c r="I80" s="163"/>
      <c r="J80" s="163"/>
      <c r="K80" s="163"/>
      <c r="L80" s="163"/>
      <c r="M80" s="163"/>
      <c r="N80" s="163"/>
      <c r="O80" s="163"/>
      <c r="P80" s="163"/>
      <c r="Q80" s="163"/>
      <c r="R80" s="163"/>
      <c r="S80" s="163"/>
      <c r="T80" s="163"/>
      <c r="U80" s="163"/>
      <c r="V80" s="163"/>
      <c r="W80" s="163"/>
      <c r="X80" s="163"/>
      <c r="Y80" s="163"/>
      <c r="Z80" s="163"/>
      <c r="AA80" s="163"/>
      <c r="AB80" s="163"/>
      <c r="AC80" s="163"/>
      <c r="AD80" s="163"/>
      <c r="AE80" s="163"/>
      <c r="AF80" s="163"/>
      <c r="AG80" s="163"/>
      <c r="AH80" s="163"/>
      <c r="AI80" s="163"/>
      <c r="AJ80" s="163"/>
      <c r="AK80" s="163"/>
      <c r="AL80" s="163"/>
      <c r="AM80" s="163"/>
      <c r="AN80" s="163"/>
    </row>
    <row r="81" ht="11.25" customHeight="1">
      <c r="A81" s="162" t="s">
        <v>109</v>
      </c>
      <c r="B81" s="10" t="s">
        <v>52</v>
      </c>
      <c r="C81" s="162" t="s">
        <v>15802</v>
      </c>
      <c r="D81" s="10">
        <v>8.0</v>
      </c>
      <c r="E81" s="10">
        <v>112.0</v>
      </c>
      <c r="F81" s="162" t="s">
        <v>109</v>
      </c>
      <c r="G81" s="163"/>
      <c r="H81" s="163"/>
      <c r="I81" s="163"/>
      <c r="J81" s="163"/>
      <c r="K81" s="163"/>
      <c r="L81" s="163"/>
      <c r="M81" s="163"/>
      <c r="N81" s="163"/>
      <c r="O81" s="163"/>
      <c r="P81" s="163"/>
      <c r="Q81" s="163"/>
      <c r="R81" s="163"/>
      <c r="S81" s="163"/>
      <c r="T81" s="163"/>
      <c r="U81" s="163"/>
      <c r="V81" s="163"/>
      <c r="W81" s="163"/>
      <c r="X81" s="163"/>
      <c r="Y81" s="163"/>
      <c r="Z81" s="163"/>
      <c r="AA81" s="163"/>
      <c r="AB81" s="163"/>
      <c r="AC81" s="163"/>
      <c r="AD81" s="163"/>
      <c r="AE81" s="163"/>
      <c r="AF81" s="163"/>
      <c r="AG81" s="163"/>
      <c r="AH81" s="163"/>
      <c r="AI81" s="163"/>
      <c r="AJ81" s="163"/>
      <c r="AK81" s="163"/>
      <c r="AL81" s="163"/>
      <c r="AM81" s="163"/>
      <c r="AN81" s="163"/>
    </row>
    <row r="82" ht="11.25" customHeight="1">
      <c r="A82" s="162" t="s">
        <v>109</v>
      </c>
      <c r="B82" s="10" t="s">
        <v>52</v>
      </c>
      <c r="C82" s="162" t="s">
        <v>15803</v>
      </c>
      <c r="D82" s="10">
        <v>20.0</v>
      </c>
      <c r="E82" s="10">
        <v>20.0</v>
      </c>
      <c r="F82" s="162" t="s">
        <v>109</v>
      </c>
      <c r="G82" s="163"/>
      <c r="H82" s="163"/>
      <c r="I82" s="163"/>
      <c r="J82" s="163"/>
      <c r="K82" s="163"/>
      <c r="L82" s="163"/>
      <c r="M82" s="163"/>
      <c r="N82" s="163"/>
      <c r="O82" s="163"/>
      <c r="P82" s="163"/>
      <c r="Q82" s="163"/>
      <c r="R82" s="163"/>
      <c r="S82" s="163"/>
      <c r="T82" s="163"/>
      <c r="U82" s="163"/>
      <c r="V82" s="163"/>
      <c r="W82" s="163"/>
      <c r="X82" s="163"/>
      <c r="Y82" s="163"/>
      <c r="Z82" s="163"/>
      <c r="AA82" s="163"/>
      <c r="AB82" s="163"/>
      <c r="AC82" s="163"/>
      <c r="AD82" s="163"/>
      <c r="AE82" s="163"/>
      <c r="AF82" s="163"/>
      <c r="AG82" s="163"/>
      <c r="AH82" s="163"/>
      <c r="AI82" s="163"/>
      <c r="AJ82" s="163"/>
      <c r="AK82" s="163"/>
      <c r="AL82" s="163"/>
      <c r="AM82" s="163"/>
      <c r="AN82" s="163"/>
    </row>
    <row r="83" ht="11.25" customHeight="1">
      <c r="A83" s="162" t="s">
        <v>109</v>
      </c>
      <c r="B83" s="10" t="s">
        <v>52</v>
      </c>
      <c r="C83" s="162" t="s">
        <v>15774</v>
      </c>
      <c r="D83" s="10">
        <v>100.0</v>
      </c>
      <c r="E83" s="10">
        <v>100.0</v>
      </c>
      <c r="F83" s="162" t="s">
        <v>109</v>
      </c>
      <c r="G83" s="163"/>
      <c r="H83" s="163"/>
      <c r="I83" s="163"/>
      <c r="J83" s="163"/>
      <c r="K83" s="163"/>
      <c r="L83" s="163"/>
      <c r="M83" s="163"/>
      <c r="N83" s="163"/>
      <c r="O83" s="163"/>
      <c r="P83" s="163"/>
      <c r="Q83" s="163"/>
      <c r="R83" s="163"/>
      <c r="S83" s="163"/>
      <c r="T83" s="163"/>
      <c r="U83" s="163"/>
      <c r="V83" s="163"/>
      <c r="W83" s="163"/>
      <c r="X83" s="163"/>
      <c r="Y83" s="163"/>
      <c r="Z83" s="163"/>
      <c r="AA83" s="163"/>
      <c r="AB83" s="163"/>
      <c r="AC83" s="163"/>
      <c r="AD83" s="163"/>
      <c r="AE83" s="163"/>
      <c r="AF83" s="163"/>
      <c r="AG83" s="163"/>
      <c r="AH83" s="163"/>
      <c r="AI83" s="163"/>
      <c r="AJ83" s="163"/>
      <c r="AK83" s="163"/>
      <c r="AL83" s="163"/>
      <c r="AM83" s="163"/>
      <c r="AN83" s="163"/>
    </row>
    <row r="84" ht="11.25" customHeight="1">
      <c r="A84" s="162" t="s">
        <v>12489</v>
      </c>
      <c r="B84" s="10" t="s">
        <v>106</v>
      </c>
      <c r="C84" s="162" t="s">
        <v>15804</v>
      </c>
      <c r="D84" s="10">
        <v>50.0</v>
      </c>
      <c r="E84" s="10">
        <v>50.0</v>
      </c>
      <c r="F84" s="162" t="s">
        <v>1418</v>
      </c>
      <c r="G84" s="163"/>
      <c r="H84" s="163"/>
      <c r="I84" s="163"/>
      <c r="J84" s="163"/>
      <c r="K84" s="163"/>
      <c r="L84" s="163"/>
      <c r="M84" s="163"/>
      <c r="N84" s="163"/>
      <c r="O84" s="163"/>
      <c r="P84" s="163"/>
      <c r="Q84" s="163"/>
      <c r="R84" s="163"/>
      <c r="S84" s="163"/>
      <c r="T84" s="163"/>
      <c r="U84" s="163"/>
      <c r="V84" s="163"/>
      <c r="W84" s="163"/>
      <c r="X84" s="163"/>
      <c r="Y84" s="163"/>
      <c r="Z84" s="163"/>
      <c r="AA84" s="163"/>
      <c r="AB84" s="163"/>
      <c r="AC84" s="163"/>
      <c r="AD84" s="163"/>
      <c r="AE84" s="163"/>
      <c r="AF84" s="163"/>
      <c r="AG84" s="163"/>
      <c r="AH84" s="163"/>
      <c r="AI84" s="163"/>
      <c r="AJ84" s="163"/>
      <c r="AK84" s="163"/>
      <c r="AL84" s="163"/>
      <c r="AM84" s="163"/>
      <c r="AN84" s="163"/>
    </row>
    <row r="85" ht="11.25" customHeight="1">
      <c r="A85" s="162" t="s">
        <v>160</v>
      </c>
      <c r="B85" s="10" t="s">
        <v>141</v>
      </c>
      <c r="C85" s="162" t="s">
        <v>15805</v>
      </c>
      <c r="D85" s="10">
        <v>80.0</v>
      </c>
      <c r="E85" s="10">
        <v>240.0</v>
      </c>
      <c r="F85" s="162" t="s">
        <v>160</v>
      </c>
      <c r="G85" s="163"/>
      <c r="H85" s="163"/>
      <c r="I85" s="163"/>
      <c r="J85" s="163"/>
      <c r="K85" s="163"/>
      <c r="L85" s="163"/>
      <c r="M85" s="163"/>
      <c r="N85" s="163"/>
      <c r="O85" s="163"/>
      <c r="P85" s="163"/>
      <c r="Q85" s="163"/>
      <c r="R85" s="163"/>
      <c r="S85" s="163"/>
      <c r="T85" s="163"/>
      <c r="U85" s="163"/>
      <c r="V85" s="163"/>
      <c r="W85" s="163"/>
      <c r="X85" s="163"/>
      <c r="Y85" s="163"/>
      <c r="Z85" s="163"/>
      <c r="AA85" s="163"/>
      <c r="AB85" s="163"/>
      <c r="AC85" s="163"/>
      <c r="AD85" s="163"/>
      <c r="AE85" s="163"/>
      <c r="AF85" s="163"/>
      <c r="AG85" s="163"/>
      <c r="AH85" s="163"/>
      <c r="AI85" s="163"/>
      <c r="AJ85" s="163"/>
      <c r="AK85" s="163"/>
      <c r="AL85" s="163"/>
      <c r="AM85" s="163"/>
      <c r="AN85" s="163"/>
    </row>
    <row r="86" ht="11.25" customHeight="1">
      <c r="A86" s="162" t="s">
        <v>160</v>
      </c>
      <c r="B86" s="10" t="s">
        <v>141</v>
      </c>
      <c r="C86" s="162" t="s">
        <v>15806</v>
      </c>
      <c r="D86" s="10">
        <v>8.0</v>
      </c>
      <c r="E86" s="10">
        <v>8.0</v>
      </c>
      <c r="F86" s="162" t="s">
        <v>160</v>
      </c>
      <c r="G86" s="163"/>
      <c r="H86" s="163"/>
      <c r="I86" s="163"/>
      <c r="J86" s="163"/>
      <c r="K86" s="163"/>
      <c r="L86" s="163"/>
      <c r="M86" s="163"/>
      <c r="N86" s="163"/>
      <c r="O86" s="163"/>
      <c r="P86" s="163"/>
      <c r="Q86" s="163"/>
      <c r="R86" s="163"/>
      <c r="S86" s="163"/>
      <c r="T86" s="163"/>
      <c r="U86" s="163"/>
      <c r="V86" s="163"/>
      <c r="W86" s="163"/>
      <c r="X86" s="163"/>
      <c r="Y86" s="163"/>
      <c r="Z86" s="163"/>
      <c r="AA86" s="163"/>
      <c r="AB86" s="163"/>
      <c r="AC86" s="163"/>
      <c r="AD86" s="163"/>
      <c r="AE86" s="163"/>
      <c r="AF86" s="163"/>
      <c r="AG86" s="163"/>
      <c r="AH86" s="163"/>
      <c r="AI86" s="163"/>
      <c r="AJ86" s="163"/>
      <c r="AK86" s="163"/>
      <c r="AL86" s="163"/>
      <c r="AM86" s="163"/>
      <c r="AN86" s="163"/>
    </row>
    <row r="87" ht="11.25" customHeight="1">
      <c r="A87" s="162" t="s">
        <v>11503</v>
      </c>
      <c r="B87" s="10" t="s">
        <v>9867</v>
      </c>
      <c r="C87" s="162" t="s">
        <v>15807</v>
      </c>
      <c r="D87" s="10">
        <v>8.0</v>
      </c>
      <c r="E87" s="10">
        <v>8.0</v>
      </c>
      <c r="F87" s="162" t="s">
        <v>148</v>
      </c>
      <c r="G87" s="163"/>
      <c r="H87" s="163"/>
      <c r="I87" s="163"/>
      <c r="J87" s="163"/>
      <c r="K87" s="163"/>
      <c r="L87" s="163"/>
      <c r="M87" s="163"/>
      <c r="N87" s="163"/>
      <c r="O87" s="163"/>
      <c r="P87" s="163"/>
      <c r="Q87" s="163"/>
      <c r="R87" s="163"/>
      <c r="S87" s="163"/>
      <c r="T87" s="163"/>
      <c r="U87" s="163"/>
      <c r="V87" s="163"/>
      <c r="W87" s="163"/>
      <c r="X87" s="163"/>
      <c r="Y87" s="163"/>
      <c r="Z87" s="163"/>
      <c r="AA87" s="163"/>
      <c r="AB87" s="163"/>
      <c r="AC87" s="163"/>
      <c r="AD87" s="163"/>
      <c r="AE87" s="163"/>
      <c r="AF87" s="163"/>
      <c r="AG87" s="163"/>
      <c r="AH87" s="163"/>
      <c r="AI87" s="163"/>
      <c r="AJ87" s="163"/>
      <c r="AK87" s="163"/>
      <c r="AL87" s="163"/>
      <c r="AM87" s="163"/>
      <c r="AN87" s="163"/>
    </row>
    <row r="88" ht="11.25" customHeight="1">
      <c r="A88" s="162" t="s">
        <v>12569</v>
      </c>
      <c r="B88" s="10" t="s">
        <v>141</v>
      </c>
      <c r="C88" s="162" t="s">
        <v>15808</v>
      </c>
      <c r="D88" s="10">
        <v>50.0</v>
      </c>
      <c r="E88" s="10">
        <v>50.0</v>
      </c>
      <c r="F88" s="162" t="s">
        <v>1529</v>
      </c>
      <c r="G88" s="163"/>
      <c r="H88" s="163"/>
      <c r="I88" s="163"/>
      <c r="J88" s="163"/>
      <c r="K88" s="163"/>
      <c r="L88" s="163"/>
      <c r="M88" s="163"/>
      <c r="N88" s="163"/>
      <c r="O88" s="163"/>
      <c r="P88" s="163"/>
      <c r="Q88" s="163"/>
      <c r="R88" s="163"/>
      <c r="S88" s="163"/>
      <c r="T88" s="163"/>
      <c r="U88" s="163"/>
      <c r="V88" s="163"/>
      <c r="W88" s="163"/>
      <c r="X88" s="163"/>
      <c r="Y88" s="163"/>
      <c r="Z88" s="163"/>
      <c r="AA88" s="163"/>
      <c r="AB88" s="163"/>
      <c r="AC88" s="163"/>
      <c r="AD88" s="163"/>
      <c r="AE88" s="163"/>
      <c r="AF88" s="163"/>
      <c r="AG88" s="163"/>
      <c r="AH88" s="163"/>
      <c r="AI88" s="163"/>
      <c r="AJ88" s="163"/>
      <c r="AK88" s="163"/>
      <c r="AL88" s="163"/>
      <c r="AM88" s="163"/>
      <c r="AN88" s="163"/>
    </row>
    <row r="89" ht="11.25" customHeight="1">
      <c r="A89" s="162" t="s">
        <v>11510</v>
      </c>
      <c r="B89" s="10" t="s">
        <v>1183</v>
      </c>
      <c r="C89" s="162" t="s">
        <v>15809</v>
      </c>
      <c r="D89" s="10">
        <v>100.0</v>
      </c>
      <c r="E89" s="10">
        <v>100.0</v>
      </c>
      <c r="F89" s="162" t="s">
        <v>180</v>
      </c>
      <c r="G89" s="163"/>
      <c r="H89" s="163"/>
      <c r="I89" s="163"/>
      <c r="J89" s="163"/>
      <c r="K89" s="163"/>
      <c r="L89" s="163"/>
      <c r="M89" s="163"/>
      <c r="N89" s="163"/>
      <c r="O89" s="163"/>
      <c r="P89" s="163"/>
      <c r="Q89" s="163"/>
      <c r="R89" s="163"/>
      <c r="S89" s="163"/>
      <c r="T89" s="163"/>
      <c r="U89" s="163"/>
      <c r="V89" s="163"/>
      <c r="W89" s="163"/>
      <c r="X89" s="163"/>
      <c r="Y89" s="163"/>
      <c r="Z89" s="163"/>
      <c r="AA89" s="163"/>
      <c r="AB89" s="163"/>
      <c r="AC89" s="163"/>
      <c r="AD89" s="163"/>
      <c r="AE89" s="163"/>
      <c r="AF89" s="163"/>
      <c r="AG89" s="163"/>
      <c r="AH89" s="163"/>
      <c r="AI89" s="163"/>
      <c r="AJ89" s="163"/>
      <c r="AK89" s="163"/>
      <c r="AL89" s="163"/>
      <c r="AM89" s="163"/>
      <c r="AN89" s="163"/>
    </row>
    <row r="90" ht="11.25" customHeight="1">
      <c r="A90" s="162" t="s">
        <v>208</v>
      </c>
      <c r="B90" s="10" t="s">
        <v>177</v>
      </c>
      <c r="C90" s="162" t="s">
        <v>15810</v>
      </c>
      <c r="D90" s="10">
        <v>8.0</v>
      </c>
      <c r="E90" s="10">
        <v>16.0</v>
      </c>
      <c r="F90" s="162" t="s">
        <v>11518</v>
      </c>
      <c r="G90" s="163"/>
      <c r="H90" s="163"/>
      <c r="I90" s="163"/>
      <c r="J90" s="163"/>
      <c r="K90" s="163"/>
      <c r="L90" s="163"/>
      <c r="M90" s="163"/>
      <c r="N90" s="163"/>
      <c r="O90" s="163"/>
      <c r="P90" s="163"/>
      <c r="Q90" s="163"/>
      <c r="R90" s="163"/>
      <c r="S90" s="163"/>
      <c r="T90" s="163"/>
      <c r="U90" s="163"/>
      <c r="V90" s="163"/>
      <c r="W90" s="163"/>
      <c r="X90" s="163"/>
      <c r="Y90" s="163"/>
      <c r="Z90" s="163"/>
      <c r="AA90" s="163"/>
      <c r="AB90" s="163"/>
      <c r="AC90" s="163"/>
      <c r="AD90" s="163"/>
      <c r="AE90" s="163"/>
      <c r="AF90" s="163"/>
      <c r="AG90" s="163"/>
      <c r="AH90" s="163"/>
      <c r="AI90" s="163"/>
      <c r="AJ90" s="163"/>
      <c r="AK90" s="163"/>
      <c r="AL90" s="163"/>
      <c r="AM90" s="163"/>
      <c r="AN90" s="163"/>
    </row>
    <row r="91" ht="11.25" customHeight="1">
      <c r="A91" s="162" t="s">
        <v>11520</v>
      </c>
      <c r="B91" s="10" t="s">
        <v>177</v>
      </c>
      <c r="C91" s="162" t="s">
        <v>15811</v>
      </c>
      <c r="D91" s="10">
        <v>50.0</v>
      </c>
      <c r="E91" s="10">
        <v>50.0</v>
      </c>
      <c r="F91" s="162" t="s">
        <v>182</v>
      </c>
      <c r="G91" s="163"/>
      <c r="H91" s="163"/>
      <c r="I91" s="163"/>
      <c r="J91" s="163"/>
      <c r="K91" s="163"/>
      <c r="L91" s="163"/>
      <c r="M91" s="163"/>
      <c r="N91" s="163"/>
      <c r="O91" s="163"/>
      <c r="P91" s="163"/>
      <c r="Q91" s="163"/>
      <c r="R91" s="163"/>
      <c r="S91" s="163"/>
      <c r="T91" s="163"/>
      <c r="U91" s="163"/>
      <c r="V91" s="163"/>
      <c r="W91" s="163"/>
      <c r="X91" s="163"/>
      <c r="Y91" s="163"/>
      <c r="Z91" s="163"/>
      <c r="AA91" s="163"/>
      <c r="AB91" s="163"/>
      <c r="AC91" s="163"/>
      <c r="AD91" s="163"/>
      <c r="AE91" s="163"/>
      <c r="AF91" s="163"/>
      <c r="AG91" s="163"/>
      <c r="AH91" s="163"/>
      <c r="AI91" s="163"/>
      <c r="AJ91" s="163"/>
      <c r="AK91" s="163"/>
      <c r="AL91" s="163"/>
      <c r="AM91" s="163"/>
      <c r="AN91" s="163"/>
    </row>
    <row r="92" ht="11.25" customHeight="1">
      <c r="A92" s="162" t="s">
        <v>11520</v>
      </c>
      <c r="B92" s="10" t="s">
        <v>177</v>
      </c>
      <c r="C92" s="162" t="s">
        <v>15812</v>
      </c>
      <c r="D92" s="10">
        <v>20.0</v>
      </c>
      <c r="E92" s="10">
        <v>20.0</v>
      </c>
      <c r="F92" s="162" t="s">
        <v>182</v>
      </c>
      <c r="G92" s="163"/>
      <c r="H92" s="163"/>
      <c r="I92" s="163"/>
      <c r="J92" s="163"/>
      <c r="K92" s="163"/>
      <c r="L92" s="163"/>
      <c r="M92" s="163"/>
      <c r="N92" s="163"/>
      <c r="O92" s="163"/>
      <c r="P92" s="163"/>
      <c r="Q92" s="163"/>
      <c r="R92" s="163"/>
      <c r="S92" s="163"/>
      <c r="T92" s="163"/>
      <c r="U92" s="163"/>
      <c r="V92" s="163"/>
      <c r="W92" s="163"/>
      <c r="X92" s="163"/>
      <c r="Y92" s="163"/>
      <c r="Z92" s="163"/>
      <c r="AA92" s="163"/>
      <c r="AB92" s="163"/>
      <c r="AC92" s="163"/>
      <c r="AD92" s="163"/>
      <c r="AE92" s="163"/>
      <c r="AF92" s="163"/>
      <c r="AG92" s="163"/>
      <c r="AH92" s="163"/>
      <c r="AI92" s="163"/>
      <c r="AJ92" s="163"/>
      <c r="AK92" s="163"/>
      <c r="AL92" s="163"/>
      <c r="AM92" s="163"/>
      <c r="AN92" s="163"/>
    </row>
    <row r="93" ht="11.25" customHeight="1">
      <c r="A93" s="162" t="s">
        <v>11520</v>
      </c>
      <c r="B93" s="10" t="s">
        <v>177</v>
      </c>
      <c r="C93" s="162" t="s">
        <v>15813</v>
      </c>
      <c r="D93" s="10" t="s">
        <v>15814</v>
      </c>
      <c r="E93" s="10">
        <v>160.0</v>
      </c>
      <c r="F93" s="162" t="s">
        <v>182</v>
      </c>
      <c r="G93" s="163"/>
      <c r="H93" s="163"/>
      <c r="I93" s="163"/>
      <c r="J93" s="163"/>
      <c r="K93" s="163"/>
      <c r="L93" s="163"/>
      <c r="M93" s="163"/>
      <c r="N93" s="163"/>
      <c r="O93" s="163"/>
      <c r="P93" s="163"/>
      <c r="Q93" s="163"/>
      <c r="R93" s="163"/>
      <c r="S93" s="163"/>
      <c r="T93" s="163"/>
      <c r="U93" s="163"/>
      <c r="V93" s="163"/>
      <c r="W93" s="163"/>
      <c r="X93" s="163"/>
      <c r="Y93" s="163"/>
      <c r="Z93" s="163"/>
      <c r="AA93" s="163"/>
      <c r="AB93" s="163"/>
      <c r="AC93" s="163"/>
      <c r="AD93" s="163"/>
      <c r="AE93" s="163"/>
      <c r="AF93" s="163"/>
      <c r="AG93" s="163"/>
      <c r="AH93" s="163"/>
      <c r="AI93" s="163"/>
      <c r="AJ93" s="163"/>
      <c r="AK93" s="163"/>
      <c r="AL93" s="163"/>
      <c r="AM93" s="163"/>
      <c r="AN93" s="163"/>
    </row>
    <row r="94" ht="11.25" customHeight="1">
      <c r="A94" s="162" t="s">
        <v>11520</v>
      </c>
      <c r="B94" s="10" t="s">
        <v>177</v>
      </c>
      <c r="C94" s="162" t="s">
        <v>15815</v>
      </c>
      <c r="D94" s="10" t="s">
        <v>15816</v>
      </c>
      <c r="E94" s="10">
        <v>304.0</v>
      </c>
      <c r="F94" s="162" t="s">
        <v>182</v>
      </c>
      <c r="G94" s="163"/>
      <c r="H94" s="163"/>
      <c r="I94" s="163"/>
      <c r="J94" s="163"/>
      <c r="K94" s="163"/>
      <c r="L94" s="163"/>
      <c r="M94" s="163"/>
      <c r="N94" s="163"/>
      <c r="O94" s="163"/>
      <c r="P94" s="163"/>
      <c r="Q94" s="163"/>
      <c r="R94" s="163"/>
      <c r="S94" s="163"/>
      <c r="T94" s="163"/>
      <c r="U94" s="163"/>
      <c r="V94" s="163"/>
      <c r="W94" s="163"/>
      <c r="X94" s="163"/>
      <c r="Y94" s="163"/>
      <c r="Z94" s="163"/>
      <c r="AA94" s="163"/>
      <c r="AB94" s="163"/>
      <c r="AC94" s="163"/>
      <c r="AD94" s="163"/>
      <c r="AE94" s="163"/>
      <c r="AF94" s="163"/>
      <c r="AG94" s="163"/>
      <c r="AH94" s="163"/>
      <c r="AI94" s="163"/>
      <c r="AJ94" s="163"/>
      <c r="AK94" s="163"/>
      <c r="AL94" s="163"/>
      <c r="AM94" s="163"/>
      <c r="AN94" s="163"/>
    </row>
    <row r="95" ht="11.25" customHeight="1">
      <c r="A95" s="162" t="s">
        <v>11520</v>
      </c>
      <c r="B95" s="10" t="s">
        <v>177</v>
      </c>
      <c r="C95" s="162" t="s">
        <v>15774</v>
      </c>
      <c r="D95" s="10">
        <v>100.0</v>
      </c>
      <c r="E95" s="10">
        <v>100.0</v>
      </c>
      <c r="F95" s="162" t="s">
        <v>182</v>
      </c>
      <c r="G95" s="163"/>
      <c r="H95" s="163"/>
      <c r="I95" s="163"/>
      <c r="J95" s="163"/>
      <c r="K95" s="163"/>
      <c r="L95" s="163"/>
      <c r="M95" s="163"/>
      <c r="N95" s="163"/>
      <c r="O95" s="163"/>
      <c r="P95" s="163"/>
      <c r="Q95" s="163"/>
      <c r="R95" s="163"/>
      <c r="S95" s="163"/>
      <c r="T95" s="163"/>
      <c r="U95" s="163"/>
      <c r="V95" s="163"/>
      <c r="W95" s="163"/>
      <c r="X95" s="163"/>
      <c r="Y95" s="163"/>
      <c r="Z95" s="163"/>
      <c r="AA95" s="163"/>
      <c r="AB95" s="163"/>
      <c r="AC95" s="163"/>
      <c r="AD95" s="163"/>
      <c r="AE95" s="163"/>
      <c r="AF95" s="163"/>
      <c r="AG95" s="163"/>
      <c r="AH95" s="163"/>
      <c r="AI95" s="163"/>
      <c r="AJ95" s="163"/>
      <c r="AK95" s="163"/>
      <c r="AL95" s="163"/>
      <c r="AM95" s="163"/>
      <c r="AN95" s="163"/>
    </row>
    <row r="96" ht="11.25" customHeight="1">
      <c r="A96" s="162" t="s">
        <v>12688</v>
      </c>
      <c r="B96" s="10" t="s">
        <v>177</v>
      </c>
      <c r="C96" s="162" t="s">
        <v>15741</v>
      </c>
      <c r="D96" s="10">
        <v>100.0</v>
      </c>
      <c r="E96" s="10">
        <v>100.0</v>
      </c>
      <c r="F96" s="162" t="s">
        <v>176</v>
      </c>
      <c r="G96" s="163"/>
      <c r="H96" s="163"/>
      <c r="I96" s="163"/>
      <c r="J96" s="163"/>
      <c r="K96" s="163"/>
      <c r="L96" s="163"/>
      <c r="M96" s="163"/>
      <c r="N96" s="163"/>
      <c r="O96" s="163"/>
      <c r="P96" s="163"/>
      <c r="Q96" s="163"/>
      <c r="R96" s="163"/>
      <c r="S96" s="163"/>
      <c r="T96" s="163"/>
      <c r="U96" s="163"/>
      <c r="V96" s="163"/>
      <c r="W96" s="163"/>
      <c r="X96" s="163"/>
      <c r="Y96" s="163"/>
      <c r="Z96" s="163"/>
      <c r="AA96" s="163"/>
      <c r="AB96" s="163"/>
      <c r="AC96" s="163"/>
      <c r="AD96" s="163"/>
      <c r="AE96" s="163"/>
      <c r="AF96" s="163"/>
      <c r="AG96" s="163"/>
      <c r="AH96" s="163"/>
      <c r="AI96" s="163"/>
      <c r="AJ96" s="163"/>
      <c r="AK96" s="163"/>
      <c r="AL96" s="163"/>
      <c r="AM96" s="163"/>
      <c r="AN96" s="163"/>
    </row>
    <row r="97" ht="11.25" customHeight="1">
      <c r="A97" s="162" t="s">
        <v>12689</v>
      </c>
      <c r="B97" s="10" t="s">
        <v>177</v>
      </c>
      <c r="C97" s="162" t="s">
        <v>15741</v>
      </c>
      <c r="D97" s="10">
        <v>100.0</v>
      </c>
      <c r="E97" s="10">
        <v>100.0</v>
      </c>
      <c r="F97" s="162" t="s">
        <v>183</v>
      </c>
      <c r="G97" s="163"/>
      <c r="H97" s="163"/>
      <c r="I97" s="163"/>
      <c r="J97" s="163"/>
      <c r="K97" s="163"/>
      <c r="L97" s="163"/>
      <c r="M97" s="163"/>
      <c r="N97" s="163"/>
      <c r="O97" s="163"/>
      <c r="P97" s="163"/>
      <c r="Q97" s="163"/>
      <c r="R97" s="163"/>
      <c r="S97" s="163"/>
      <c r="T97" s="163"/>
      <c r="U97" s="163"/>
      <c r="V97" s="163"/>
      <c r="W97" s="163"/>
      <c r="X97" s="163"/>
      <c r="Y97" s="163"/>
      <c r="Z97" s="163"/>
      <c r="AA97" s="163"/>
      <c r="AB97" s="163"/>
      <c r="AC97" s="163"/>
      <c r="AD97" s="163"/>
      <c r="AE97" s="163"/>
      <c r="AF97" s="163"/>
      <c r="AG97" s="163"/>
      <c r="AH97" s="163"/>
      <c r="AI97" s="163"/>
      <c r="AJ97" s="163"/>
      <c r="AK97" s="163"/>
      <c r="AL97" s="163"/>
      <c r="AM97" s="163"/>
      <c r="AN97" s="163"/>
    </row>
    <row r="98" ht="11.25" customHeight="1">
      <c r="A98" s="162" t="s">
        <v>13064</v>
      </c>
      <c r="B98" s="10" t="s">
        <v>1066</v>
      </c>
      <c r="C98" s="162" t="s">
        <v>15774</v>
      </c>
      <c r="D98" s="10">
        <v>100.0</v>
      </c>
      <c r="E98" s="10">
        <v>100.0</v>
      </c>
      <c r="F98" s="162" t="s">
        <v>190</v>
      </c>
      <c r="G98" s="163"/>
      <c r="H98" s="163"/>
      <c r="I98" s="163"/>
      <c r="J98" s="163"/>
      <c r="K98" s="163"/>
      <c r="L98" s="163"/>
      <c r="M98" s="163"/>
      <c r="N98" s="163"/>
      <c r="O98" s="163"/>
      <c r="P98" s="163"/>
      <c r="Q98" s="163"/>
      <c r="R98" s="163"/>
      <c r="S98" s="163"/>
      <c r="T98" s="163"/>
      <c r="U98" s="163"/>
      <c r="V98" s="163"/>
      <c r="W98" s="163"/>
      <c r="X98" s="163"/>
      <c r="Y98" s="163"/>
      <c r="Z98" s="163"/>
      <c r="AA98" s="163"/>
      <c r="AB98" s="163"/>
      <c r="AC98" s="163"/>
      <c r="AD98" s="163"/>
      <c r="AE98" s="163"/>
      <c r="AF98" s="163"/>
      <c r="AG98" s="163"/>
      <c r="AH98" s="163"/>
      <c r="AI98" s="163"/>
      <c r="AJ98" s="163"/>
      <c r="AK98" s="163"/>
      <c r="AL98" s="163"/>
      <c r="AM98" s="163"/>
      <c r="AN98" s="163"/>
    </row>
    <row r="99" ht="11.25" customHeight="1">
      <c r="A99" s="162" t="s">
        <v>13064</v>
      </c>
      <c r="B99" s="10" t="s">
        <v>177</v>
      </c>
      <c r="C99" s="162" t="s">
        <v>15817</v>
      </c>
      <c r="D99" s="10">
        <v>8.0</v>
      </c>
      <c r="E99" s="10">
        <v>16.0</v>
      </c>
      <c r="F99" s="162" t="s">
        <v>190</v>
      </c>
      <c r="G99" s="163"/>
      <c r="H99" s="163"/>
      <c r="I99" s="163"/>
      <c r="J99" s="163"/>
      <c r="K99" s="163"/>
      <c r="L99" s="163"/>
      <c r="M99" s="163"/>
      <c r="N99" s="163"/>
      <c r="O99" s="163"/>
      <c r="P99" s="163"/>
      <c r="Q99" s="163"/>
      <c r="R99" s="163"/>
      <c r="S99" s="163"/>
      <c r="T99" s="163"/>
      <c r="U99" s="163"/>
      <c r="V99" s="163"/>
      <c r="W99" s="163"/>
      <c r="X99" s="163"/>
      <c r="Y99" s="163"/>
      <c r="Z99" s="163"/>
      <c r="AA99" s="163"/>
      <c r="AB99" s="163"/>
      <c r="AC99" s="163"/>
      <c r="AD99" s="163"/>
      <c r="AE99" s="163"/>
      <c r="AF99" s="163"/>
      <c r="AG99" s="163"/>
      <c r="AH99" s="163"/>
      <c r="AI99" s="163"/>
      <c r="AJ99" s="163"/>
      <c r="AK99" s="163"/>
      <c r="AL99" s="163"/>
      <c r="AM99" s="163"/>
      <c r="AN99" s="163"/>
    </row>
    <row r="100" ht="11.25" customHeight="1">
      <c r="A100" s="162" t="s">
        <v>191</v>
      </c>
      <c r="B100" s="10" t="s">
        <v>177</v>
      </c>
      <c r="C100" s="162" t="s">
        <v>15818</v>
      </c>
      <c r="D100" s="10">
        <v>80.0</v>
      </c>
      <c r="E100" s="10">
        <v>80.0</v>
      </c>
      <c r="F100" s="162" t="s">
        <v>191</v>
      </c>
      <c r="G100" s="163"/>
      <c r="H100" s="163"/>
      <c r="I100" s="163"/>
      <c r="J100" s="163"/>
      <c r="K100" s="163"/>
      <c r="L100" s="163"/>
      <c r="M100" s="163"/>
      <c r="N100" s="163"/>
      <c r="O100" s="163"/>
      <c r="P100" s="163"/>
      <c r="Q100" s="163"/>
      <c r="R100" s="163"/>
      <c r="S100" s="163"/>
      <c r="T100" s="163"/>
      <c r="U100" s="163"/>
      <c r="V100" s="163"/>
      <c r="W100" s="163"/>
      <c r="X100" s="163"/>
      <c r="Y100" s="163"/>
      <c r="Z100" s="163"/>
      <c r="AA100" s="163"/>
      <c r="AB100" s="163"/>
      <c r="AC100" s="163"/>
      <c r="AD100" s="163"/>
      <c r="AE100" s="163"/>
      <c r="AF100" s="163"/>
      <c r="AG100" s="163"/>
      <c r="AH100" s="163"/>
      <c r="AI100" s="163"/>
      <c r="AJ100" s="163"/>
      <c r="AK100" s="163"/>
      <c r="AL100" s="163"/>
      <c r="AM100" s="163"/>
      <c r="AN100" s="163"/>
    </row>
    <row r="101" ht="11.25" customHeight="1">
      <c r="A101" s="162" t="s">
        <v>191</v>
      </c>
      <c r="B101" s="10" t="s">
        <v>177</v>
      </c>
      <c r="C101" s="162" t="s">
        <v>15817</v>
      </c>
      <c r="D101" s="10">
        <v>8.0</v>
      </c>
      <c r="E101" s="10">
        <v>16.0</v>
      </c>
      <c r="F101" s="162" t="s">
        <v>191</v>
      </c>
      <c r="G101" s="163"/>
      <c r="H101" s="163"/>
      <c r="I101" s="163"/>
      <c r="J101" s="163"/>
      <c r="K101" s="163"/>
      <c r="L101" s="163"/>
      <c r="M101" s="163"/>
      <c r="N101" s="163"/>
      <c r="O101" s="163"/>
      <c r="P101" s="163"/>
      <c r="Q101" s="163"/>
      <c r="R101" s="163"/>
      <c r="S101" s="163"/>
      <c r="T101" s="163"/>
      <c r="U101" s="163"/>
      <c r="V101" s="163"/>
      <c r="W101" s="163"/>
      <c r="X101" s="163"/>
      <c r="Y101" s="163"/>
      <c r="Z101" s="163"/>
      <c r="AA101" s="163"/>
      <c r="AB101" s="163"/>
      <c r="AC101" s="163"/>
      <c r="AD101" s="163"/>
      <c r="AE101" s="163"/>
      <c r="AF101" s="163"/>
      <c r="AG101" s="163"/>
      <c r="AH101" s="163"/>
      <c r="AI101" s="163"/>
      <c r="AJ101" s="163"/>
      <c r="AK101" s="163"/>
      <c r="AL101" s="163"/>
      <c r="AM101" s="163"/>
      <c r="AN101" s="163"/>
    </row>
    <row r="102" ht="11.25" customHeight="1">
      <c r="A102" s="162" t="s">
        <v>191</v>
      </c>
      <c r="B102" s="10" t="s">
        <v>177</v>
      </c>
      <c r="C102" s="162" t="s">
        <v>15774</v>
      </c>
      <c r="D102" s="10">
        <v>100.0</v>
      </c>
      <c r="E102" s="10">
        <v>100.0</v>
      </c>
      <c r="F102" s="162" t="s">
        <v>191</v>
      </c>
      <c r="G102" s="163"/>
      <c r="H102" s="163"/>
      <c r="I102" s="163"/>
      <c r="J102" s="163"/>
      <c r="K102" s="163"/>
      <c r="L102" s="163"/>
      <c r="M102" s="163"/>
      <c r="N102" s="163"/>
      <c r="O102" s="163"/>
      <c r="P102" s="163"/>
      <c r="Q102" s="163"/>
      <c r="R102" s="163"/>
      <c r="S102" s="163"/>
      <c r="T102" s="163"/>
      <c r="U102" s="163"/>
      <c r="V102" s="163"/>
      <c r="W102" s="163"/>
      <c r="X102" s="163"/>
      <c r="Y102" s="163"/>
      <c r="Z102" s="163"/>
      <c r="AA102" s="163"/>
      <c r="AB102" s="163"/>
      <c r="AC102" s="163"/>
      <c r="AD102" s="163"/>
      <c r="AE102" s="163"/>
      <c r="AF102" s="163"/>
      <c r="AG102" s="163"/>
      <c r="AH102" s="163"/>
      <c r="AI102" s="163"/>
      <c r="AJ102" s="163"/>
      <c r="AK102" s="163"/>
      <c r="AL102" s="163"/>
      <c r="AM102" s="163"/>
      <c r="AN102" s="163"/>
    </row>
    <row r="103" ht="11.25" customHeight="1">
      <c r="A103" s="162" t="s">
        <v>11534</v>
      </c>
      <c r="B103" s="10" t="s">
        <v>52</v>
      </c>
      <c r="C103" s="162" t="s">
        <v>15819</v>
      </c>
      <c r="D103" s="10">
        <v>100.0</v>
      </c>
      <c r="E103" s="10">
        <v>100.0</v>
      </c>
      <c r="F103" s="162" t="s">
        <v>1599</v>
      </c>
      <c r="G103" s="163"/>
      <c r="H103" s="163"/>
      <c r="I103" s="163"/>
      <c r="J103" s="163"/>
      <c r="K103" s="163"/>
      <c r="L103" s="163"/>
      <c r="M103" s="163"/>
      <c r="N103" s="163"/>
      <c r="O103" s="163"/>
      <c r="P103" s="163"/>
      <c r="Q103" s="163"/>
      <c r="R103" s="163"/>
      <c r="S103" s="163"/>
      <c r="T103" s="163"/>
      <c r="U103" s="163"/>
      <c r="V103" s="163"/>
      <c r="W103" s="163"/>
      <c r="X103" s="163"/>
      <c r="Y103" s="163"/>
      <c r="Z103" s="163"/>
      <c r="AA103" s="163"/>
      <c r="AB103" s="163"/>
      <c r="AC103" s="163"/>
      <c r="AD103" s="163"/>
      <c r="AE103" s="163"/>
      <c r="AF103" s="163"/>
      <c r="AG103" s="163"/>
      <c r="AH103" s="163"/>
      <c r="AI103" s="163"/>
      <c r="AJ103" s="163"/>
      <c r="AK103" s="163"/>
      <c r="AL103" s="163"/>
      <c r="AM103" s="163"/>
      <c r="AN103" s="163"/>
    </row>
    <row r="104" ht="11.25" customHeight="1">
      <c r="A104" s="162" t="s">
        <v>13207</v>
      </c>
      <c r="B104" s="10" t="s">
        <v>1764</v>
      </c>
      <c r="C104" s="162" t="s">
        <v>15750</v>
      </c>
      <c r="D104" s="10">
        <v>100.0</v>
      </c>
      <c r="E104" s="10">
        <v>100.0</v>
      </c>
      <c r="F104" s="162" t="s">
        <v>90</v>
      </c>
      <c r="G104" s="163"/>
      <c r="H104" s="163"/>
      <c r="I104" s="163"/>
      <c r="J104" s="163"/>
      <c r="K104" s="163"/>
      <c r="L104" s="163"/>
      <c r="M104" s="163"/>
      <c r="N104" s="163"/>
      <c r="O104" s="163"/>
      <c r="P104" s="163"/>
      <c r="Q104" s="163"/>
      <c r="R104" s="163"/>
      <c r="S104" s="163"/>
      <c r="T104" s="163"/>
      <c r="U104" s="163"/>
      <c r="V104" s="163"/>
      <c r="W104" s="163"/>
      <c r="X104" s="163"/>
      <c r="Y104" s="163"/>
      <c r="Z104" s="163"/>
      <c r="AA104" s="163"/>
      <c r="AB104" s="163"/>
      <c r="AC104" s="163"/>
      <c r="AD104" s="163"/>
      <c r="AE104" s="163"/>
      <c r="AF104" s="163"/>
      <c r="AG104" s="163"/>
      <c r="AH104" s="163"/>
      <c r="AI104" s="163"/>
      <c r="AJ104" s="163"/>
      <c r="AK104" s="163"/>
      <c r="AL104" s="163"/>
      <c r="AM104" s="163"/>
      <c r="AN104" s="163"/>
    </row>
    <row r="105" ht="11.25" customHeight="1">
      <c r="A105" s="162" t="s">
        <v>60</v>
      </c>
      <c r="B105" s="10" t="s">
        <v>52</v>
      </c>
      <c r="C105" s="162" t="s">
        <v>15820</v>
      </c>
      <c r="D105" s="10">
        <v>80.0</v>
      </c>
      <c r="E105" s="10">
        <v>80.0</v>
      </c>
      <c r="F105" s="162" t="s">
        <v>1729</v>
      </c>
      <c r="G105" s="163"/>
      <c r="H105" s="163"/>
      <c r="I105" s="163"/>
      <c r="J105" s="163"/>
      <c r="K105" s="163"/>
      <c r="L105" s="163"/>
      <c r="M105" s="163"/>
      <c r="N105" s="163"/>
      <c r="O105" s="163"/>
      <c r="P105" s="163"/>
      <c r="Q105" s="163"/>
      <c r="R105" s="163"/>
      <c r="S105" s="163"/>
      <c r="T105" s="163"/>
      <c r="U105" s="163"/>
      <c r="V105" s="163"/>
      <c r="W105" s="163"/>
      <c r="X105" s="163"/>
      <c r="Y105" s="163"/>
      <c r="Z105" s="163"/>
      <c r="AA105" s="163"/>
      <c r="AB105" s="163"/>
      <c r="AC105" s="163"/>
      <c r="AD105" s="163"/>
      <c r="AE105" s="163"/>
      <c r="AF105" s="163"/>
      <c r="AG105" s="163"/>
      <c r="AH105" s="163"/>
      <c r="AI105" s="163"/>
      <c r="AJ105" s="163"/>
      <c r="AK105" s="163"/>
      <c r="AL105" s="163"/>
      <c r="AM105" s="163"/>
      <c r="AN105" s="163"/>
    </row>
    <row r="106" ht="11.25" customHeight="1">
      <c r="A106" s="162" t="s">
        <v>13239</v>
      </c>
      <c r="B106" s="10" t="s">
        <v>52</v>
      </c>
      <c r="C106" s="162" t="s">
        <v>15821</v>
      </c>
      <c r="D106" s="10">
        <v>8.0</v>
      </c>
      <c r="E106" s="10">
        <v>16.0</v>
      </c>
      <c r="F106" s="162" t="s">
        <v>1752</v>
      </c>
      <c r="G106" s="163"/>
      <c r="H106" s="163"/>
      <c r="I106" s="163"/>
      <c r="J106" s="163"/>
      <c r="K106" s="163"/>
      <c r="L106" s="163"/>
      <c r="M106" s="163"/>
      <c r="N106" s="163"/>
      <c r="O106" s="163"/>
      <c r="P106" s="163"/>
      <c r="Q106" s="163"/>
      <c r="R106" s="163"/>
      <c r="S106" s="163"/>
      <c r="T106" s="163"/>
      <c r="U106" s="163"/>
      <c r="V106" s="163"/>
      <c r="W106" s="163"/>
      <c r="X106" s="163"/>
      <c r="Y106" s="163"/>
      <c r="Z106" s="163"/>
      <c r="AA106" s="163"/>
      <c r="AB106" s="163"/>
      <c r="AC106" s="163"/>
      <c r="AD106" s="163"/>
      <c r="AE106" s="163"/>
      <c r="AF106" s="163"/>
      <c r="AG106" s="163"/>
      <c r="AH106" s="163"/>
      <c r="AI106" s="163"/>
      <c r="AJ106" s="163"/>
      <c r="AK106" s="163"/>
      <c r="AL106" s="163"/>
      <c r="AM106" s="163"/>
      <c r="AN106" s="163"/>
    </row>
    <row r="107" ht="11.25" customHeight="1">
      <c r="A107" s="162" t="s">
        <v>13239</v>
      </c>
      <c r="B107" s="10" t="s">
        <v>52</v>
      </c>
      <c r="C107" s="162" t="s">
        <v>15822</v>
      </c>
      <c r="D107" s="10">
        <v>8.0</v>
      </c>
      <c r="E107" s="10">
        <v>16.0</v>
      </c>
      <c r="F107" s="162" t="s">
        <v>1752</v>
      </c>
      <c r="G107" s="163"/>
      <c r="H107" s="163"/>
      <c r="I107" s="163"/>
      <c r="J107" s="163"/>
      <c r="K107" s="163"/>
      <c r="L107" s="163"/>
      <c r="M107" s="163"/>
      <c r="N107" s="163"/>
      <c r="O107" s="163"/>
      <c r="P107" s="163"/>
      <c r="Q107" s="163"/>
      <c r="R107" s="163"/>
      <c r="S107" s="163"/>
      <c r="T107" s="163"/>
      <c r="U107" s="163"/>
      <c r="V107" s="163"/>
      <c r="W107" s="163"/>
      <c r="X107" s="163"/>
      <c r="Y107" s="163"/>
      <c r="Z107" s="163"/>
      <c r="AA107" s="163"/>
      <c r="AB107" s="163"/>
      <c r="AC107" s="163"/>
      <c r="AD107" s="163"/>
      <c r="AE107" s="163"/>
      <c r="AF107" s="163"/>
      <c r="AG107" s="163"/>
      <c r="AH107" s="163"/>
      <c r="AI107" s="163"/>
      <c r="AJ107" s="163"/>
      <c r="AK107" s="163"/>
      <c r="AL107" s="163"/>
      <c r="AM107" s="163"/>
      <c r="AN107" s="163"/>
    </row>
    <row r="108" ht="11.25" customHeight="1">
      <c r="A108" s="162" t="s">
        <v>54</v>
      </c>
      <c r="B108" s="10" t="s">
        <v>1764</v>
      </c>
      <c r="C108" s="162" t="s">
        <v>15823</v>
      </c>
      <c r="D108" s="10">
        <v>100.0</v>
      </c>
      <c r="E108" s="10">
        <v>100.0</v>
      </c>
      <c r="F108" s="162" t="s">
        <v>54</v>
      </c>
      <c r="G108" s="163"/>
      <c r="H108" s="163"/>
      <c r="I108" s="163"/>
      <c r="J108" s="163"/>
      <c r="K108" s="163"/>
      <c r="L108" s="163"/>
      <c r="M108" s="163"/>
      <c r="N108" s="163"/>
      <c r="O108" s="163"/>
      <c r="P108" s="163"/>
      <c r="Q108" s="163"/>
      <c r="R108" s="163"/>
      <c r="S108" s="163"/>
      <c r="T108" s="163"/>
      <c r="U108" s="163"/>
      <c r="V108" s="163"/>
      <c r="W108" s="163"/>
      <c r="X108" s="163"/>
      <c r="Y108" s="163"/>
      <c r="Z108" s="163"/>
      <c r="AA108" s="163"/>
      <c r="AB108" s="163"/>
      <c r="AC108" s="163"/>
      <c r="AD108" s="163"/>
      <c r="AE108" s="163"/>
      <c r="AF108" s="163"/>
      <c r="AG108" s="163"/>
      <c r="AH108" s="163"/>
      <c r="AI108" s="163"/>
      <c r="AJ108" s="163"/>
      <c r="AK108" s="163"/>
      <c r="AL108" s="163"/>
      <c r="AM108" s="163"/>
      <c r="AN108" s="163"/>
    </row>
    <row r="109" ht="11.25" customHeight="1">
      <c r="A109" s="162" t="s">
        <v>55</v>
      </c>
      <c r="B109" s="10" t="s">
        <v>1764</v>
      </c>
      <c r="C109" s="162" t="s">
        <v>15823</v>
      </c>
      <c r="D109" s="10">
        <v>100.0</v>
      </c>
      <c r="E109" s="10">
        <v>100.0</v>
      </c>
      <c r="F109" s="162" t="s">
        <v>55</v>
      </c>
      <c r="G109" s="163"/>
      <c r="H109" s="163"/>
      <c r="I109" s="163"/>
      <c r="J109" s="163"/>
      <c r="K109" s="163"/>
      <c r="L109" s="163"/>
      <c r="M109" s="163"/>
      <c r="N109" s="163"/>
      <c r="O109" s="163"/>
      <c r="P109" s="163"/>
      <c r="Q109" s="163"/>
      <c r="R109" s="163"/>
      <c r="S109" s="163"/>
      <c r="T109" s="163"/>
      <c r="U109" s="163"/>
      <c r="V109" s="163"/>
      <c r="W109" s="163"/>
      <c r="X109" s="163"/>
      <c r="Y109" s="163"/>
      <c r="Z109" s="163"/>
      <c r="AA109" s="163"/>
      <c r="AB109" s="163"/>
      <c r="AC109" s="163"/>
      <c r="AD109" s="163"/>
      <c r="AE109" s="163"/>
      <c r="AF109" s="163"/>
      <c r="AG109" s="163"/>
      <c r="AH109" s="163"/>
      <c r="AI109" s="163"/>
      <c r="AJ109" s="163"/>
      <c r="AK109" s="163"/>
      <c r="AL109" s="163"/>
      <c r="AM109" s="163"/>
      <c r="AN109" s="163"/>
    </row>
    <row r="110" ht="11.25" customHeight="1">
      <c r="A110" s="162" t="s">
        <v>1809</v>
      </c>
      <c r="B110" s="10" t="s">
        <v>52</v>
      </c>
      <c r="C110" s="162" t="s">
        <v>15742</v>
      </c>
      <c r="D110" s="10">
        <v>80.0</v>
      </c>
      <c r="E110" s="10">
        <v>80.0</v>
      </c>
      <c r="F110" s="162" t="s">
        <v>1809</v>
      </c>
      <c r="G110" s="163"/>
      <c r="H110" s="163"/>
      <c r="I110" s="163"/>
      <c r="J110" s="163"/>
      <c r="K110" s="163"/>
      <c r="L110" s="163"/>
      <c r="M110" s="163"/>
      <c r="N110" s="163"/>
      <c r="O110" s="163"/>
      <c r="P110" s="163"/>
      <c r="Q110" s="163"/>
      <c r="R110" s="163"/>
      <c r="S110" s="163"/>
      <c r="T110" s="163"/>
      <c r="U110" s="163"/>
      <c r="V110" s="163"/>
      <c r="W110" s="163"/>
      <c r="X110" s="163"/>
      <c r="Y110" s="163"/>
      <c r="Z110" s="163"/>
      <c r="AA110" s="163"/>
      <c r="AB110" s="163"/>
      <c r="AC110" s="163"/>
      <c r="AD110" s="163"/>
      <c r="AE110" s="163"/>
      <c r="AF110" s="163"/>
      <c r="AG110" s="163"/>
      <c r="AH110" s="163"/>
      <c r="AI110" s="163"/>
      <c r="AJ110" s="163"/>
      <c r="AK110" s="163"/>
      <c r="AL110" s="163"/>
      <c r="AM110" s="163"/>
      <c r="AN110" s="163"/>
    </row>
    <row r="111" ht="11.25" customHeight="1">
      <c r="A111" s="162" t="s">
        <v>1809</v>
      </c>
      <c r="B111" s="10" t="s">
        <v>52</v>
      </c>
      <c r="C111" s="162" t="s">
        <v>15824</v>
      </c>
      <c r="D111" s="10">
        <v>100.0</v>
      </c>
      <c r="E111" s="10">
        <v>100.0</v>
      </c>
      <c r="F111" s="162" t="s">
        <v>1809</v>
      </c>
      <c r="G111" s="163"/>
      <c r="H111" s="163"/>
      <c r="I111" s="163"/>
      <c r="J111" s="163"/>
      <c r="K111" s="163"/>
      <c r="L111" s="163"/>
      <c r="M111" s="163"/>
      <c r="N111" s="163"/>
      <c r="O111" s="163"/>
      <c r="P111" s="163"/>
      <c r="Q111" s="163"/>
      <c r="R111" s="163"/>
      <c r="S111" s="163"/>
      <c r="T111" s="163"/>
      <c r="U111" s="163"/>
      <c r="V111" s="163"/>
      <c r="W111" s="163"/>
      <c r="X111" s="163"/>
      <c r="Y111" s="163"/>
      <c r="Z111" s="163"/>
      <c r="AA111" s="163"/>
      <c r="AB111" s="163"/>
      <c r="AC111" s="163"/>
      <c r="AD111" s="163"/>
      <c r="AE111" s="163"/>
      <c r="AF111" s="163"/>
      <c r="AG111" s="163"/>
      <c r="AH111" s="163"/>
      <c r="AI111" s="163"/>
      <c r="AJ111" s="163"/>
      <c r="AK111" s="163"/>
      <c r="AL111" s="163"/>
      <c r="AM111" s="163"/>
      <c r="AN111" s="163"/>
    </row>
    <row r="112" ht="11.25" customHeight="1">
      <c r="A112" s="162" t="s">
        <v>1852</v>
      </c>
      <c r="B112" s="10" t="s">
        <v>106</v>
      </c>
      <c r="C112" s="162" t="s">
        <v>15825</v>
      </c>
      <c r="D112" s="10" t="s">
        <v>15826</v>
      </c>
      <c r="E112" s="10">
        <v>32.0</v>
      </c>
      <c r="F112" s="162" t="s">
        <v>1852</v>
      </c>
      <c r="G112" s="163"/>
      <c r="H112" s="163"/>
      <c r="I112" s="163"/>
      <c r="J112" s="163"/>
      <c r="K112" s="163"/>
      <c r="L112" s="163"/>
      <c r="M112" s="163"/>
      <c r="N112" s="163"/>
      <c r="O112" s="163"/>
      <c r="P112" s="163"/>
      <c r="Q112" s="163"/>
      <c r="R112" s="163"/>
      <c r="S112" s="163"/>
      <c r="T112" s="163"/>
      <c r="U112" s="163"/>
      <c r="V112" s="163"/>
      <c r="W112" s="163"/>
      <c r="X112" s="163"/>
      <c r="Y112" s="163"/>
      <c r="Z112" s="163"/>
      <c r="AA112" s="163"/>
      <c r="AB112" s="163"/>
      <c r="AC112" s="163"/>
      <c r="AD112" s="163"/>
      <c r="AE112" s="163"/>
      <c r="AF112" s="163"/>
      <c r="AG112" s="163"/>
      <c r="AH112" s="163"/>
      <c r="AI112" s="163"/>
      <c r="AJ112" s="163"/>
      <c r="AK112" s="163"/>
      <c r="AL112" s="163"/>
      <c r="AM112" s="163"/>
      <c r="AN112" s="163"/>
    </row>
    <row r="113" ht="11.25" customHeight="1">
      <c r="A113" s="162" t="s">
        <v>1852</v>
      </c>
      <c r="B113" s="10" t="s">
        <v>106</v>
      </c>
      <c r="C113" s="162" t="s">
        <v>15827</v>
      </c>
      <c r="D113" s="10">
        <v>8.0</v>
      </c>
      <c r="E113" s="10">
        <v>8.0</v>
      </c>
      <c r="F113" s="162" t="s">
        <v>1852</v>
      </c>
      <c r="G113" s="163"/>
      <c r="H113" s="163"/>
      <c r="I113" s="163"/>
      <c r="J113" s="163"/>
      <c r="K113" s="163"/>
      <c r="L113" s="163"/>
      <c r="M113" s="163"/>
      <c r="N113" s="163"/>
      <c r="O113" s="163"/>
      <c r="P113" s="163"/>
      <c r="Q113" s="163"/>
      <c r="R113" s="163"/>
      <c r="S113" s="163"/>
      <c r="T113" s="163"/>
      <c r="U113" s="163"/>
      <c r="V113" s="163"/>
      <c r="W113" s="163"/>
      <c r="X113" s="163"/>
      <c r="Y113" s="163"/>
      <c r="Z113" s="163"/>
      <c r="AA113" s="163"/>
      <c r="AB113" s="163"/>
      <c r="AC113" s="163"/>
      <c r="AD113" s="163"/>
      <c r="AE113" s="163"/>
      <c r="AF113" s="163"/>
      <c r="AG113" s="163"/>
      <c r="AH113" s="163"/>
      <c r="AI113" s="163"/>
      <c r="AJ113" s="163"/>
      <c r="AK113" s="163"/>
      <c r="AL113" s="163"/>
      <c r="AM113" s="163"/>
      <c r="AN113" s="163"/>
    </row>
    <row r="114" ht="11.25" customHeight="1">
      <c r="A114" s="162" t="s">
        <v>1852</v>
      </c>
      <c r="B114" s="10" t="s">
        <v>106</v>
      </c>
      <c r="C114" s="162" t="s">
        <v>15828</v>
      </c>
      <c r="D114" s="10" t="s">
        <v>15826</v>
      </c>
      <c r="E114" s="10">
        <v>32.0</v>
      </c>
      <c r="F114" s="162" t="s">
        <v>1852</v>
      </c>
      <c r="G114" s="163"/>
      <c r="H114" s="163"/>
      <c r="I114" s="163"/>
      <c r="J114" s="163"/>
      <c r="K114" s="163"/>
      <c r="L114" s="163"/>
      <c r="M114" s="163"/>
      <c r="N114" s="163"/>
      <c r="O114" s="163"/>
      <c r="P114" s="163"/>
      <c r="Q114" s="163"/>
      <c r="R114" s="163"/>
      <c r="S114" s="163"/>
      <c r="T114" s="163"/>
      <c r="U114" s="163"/>
      <c r="V114" s="163"/>
      <c r="W114" s="163"/>
      <c r="X114" s="163"/>
      <c r="Y114" s="163"/>
      <c r="Z114" s="163"/>
      <c r="AA114" s="163"/>
      <c r="AB114" s="163"/>
      <c r="AC114" s="163"/>
      <c r="AD114" s="163"/>
      <c r="AE114" s="163"/>
      <c r="AF114" s="163"/>
      <c r="AG114" s="163"/>
      <c r="AH114" s="163"/>
      <c r="AI114" s="163"/>
      <c r="AJ114" s="163"/>
      <c r="AK114" s="163"/>
      <c r="AL114" s="163"/>
      <c r="AM114" s="163"/>
      <c r="AN114" s="163"/>
    </row>
    <row r="115" ht="11.25" customHeight="1">
      <c r="A115" s="162" t="s">
        <v>1852</v>
      </c>
      <c r="B115" s="10" t="s">
        <v>106</v>
      </c>
      <c r="C115" s="162" t="s">
        <v>15829</v>
      </c>
      <c r="D115" s="10" t="s">
        <v>15826</v>
      </c>
      <c r="E115" s="10">
        <v>32.0</v>
      </c>
      <c r="F115" s="162" t="s">
        <v>1852</v>
      </c>
      <c r="G115" s="163"/>
      <c r="H115" s="163"/>
      <c r="I115" s="163"/>
      <c r="J115" s="163"/>
      <c r="K115" s="163"/>
      <c r="L115" s="163"/>
      <c r="M115" s="163"/>
      <c r="N115" s="163"/>
      <c r="O115" s="163"/>
      <c r="P115" s="163"/>
      <c r="Q115" s="163"/>
      <c r="R115" s="163"/>
      <c r="S115" s="163"/>
      <c r="T115" s="163"/>
      <c r="U115" s="163"/>
      <c r="V115" s="163"/>
      <c r="W115" s="163"/>
      <c r="X115" s="163"/>
      <c r="Y115" s="163"/>
      <c r="Z115" s="163"/>
      <c r="AA115" s="163"/>
      <c r="AB115" s="163"/>
      <c r="AC115" s="163"/>
      <c r="AD115" s="163"/>
      <c r="AE115" s="163"/>
      <c r="AF115" s="163"/>
      <c r="AG115" s="163"/>
      <c r="AH115" s="163"/>
      <c r="AI115" s="163"/>
      <c r="AJ115" s="163"/>
      <c r="AK115" s="163"/>
      <c r="AL115" s="163"/>
      <c r="AM115" s="163"/>
      <c r="AN115" s="163"/>
    </row>
    <row r="116" ht="11.25" customHeight="1">
      <c r="A116" s="162" t="s">
        <v>1852</v>
      </c>
      <c r="B116" s="10" t="s">
        <v>106</v>
      </c>
      <c r="C116" s="162" t="s">
        <v>15830</v>
      </c>
      <c r="D116" s="10" t="s">
        <v>15831</v>
      </c>
      <c r="E116" s="10">
        <v>24.0</v>
      </c>
      <c r="F116" s="162" t="s">
        <v>1852</v>
      </c>
      <c r="G116" s="163"/>
      <c r="H116" s="163"/>
      <c r="I116" s="163"/>
      <c r="J116" s="163"/>
      <c r="K116" s="163"/>
      <c r="L116" s="163"/>
      <c r="M116" s="163"/>
      <c r="N116" s="163"/>
      <c r="O116" s="163"/>
      <c r="P116" s="163"/>
      <c r="Q116" s="163"/>
      <c r="R116" s="163"/>
      <c r="S116" s="163"/>
      <c r="T116" s="163"/>
      <c r="U116" s="163"/>
      <c r="V116" s="163"/>
      <c r="W116" s="163"/>
      <c r="X116" s="163"/>
      <c r="Y116" s="163"/>
      <c r="Z116" s="163"/>
      <c r="AA116" s="163"/>
      <c r="AB116" s="163"/>
      <c r="AC116" s="163"/>
      <c r="AD116" s="163"/>
      <c r="AE116" s="163"/>
      <c r="AF116" s="163"/>
      <c r="AG116" s="163"/>
      <c r="AH116" s="163"/>
      <c r="AI116" s="163"/>
      <c r="AJ116" s="163"/>
      <c r="AK116" s="163"/>
      <c r="AL116" s="163"/>
      <c r="AM116" s="163"/>
      <c r="AN116" s="163"/>
    </row>
    <row r="117" ht="11.25" customHeight="1">
      <c r="A117" s="162" t="s">
        <v>127</v>
      </c>
      <c r="B117" s="10" t="s">
        <v>106</v>
      </c>
      <c r="C117" s="162" t="s">
        <v>14587</v>
      </c>
      <c r="D117" s="10">
        <v>8.0</v>
      </c>
      <c r="E117" s="10">
        <v>8.0</v>
      </c>
      <c r="F117" s="162" t="s">
        <v>127</v>
      </c>
      <c r="G117" s="163"/>
      <c r="H117" s="163"/>
      <c r="I117" s="163"/>
      <c r="J117" s="163"/>
      <c r="K117" s="163"/>
      <c r="L117" s="163"/>
      <c r="M117" s="163"/>
      <c r="N117" s="163"/>
      <c r="O117" s="163"/>
      <c r="P117" s="163"/>
      <c r="Q117" s="163"/>
      <c r="R117" s="163"/>
      <c r="S117" s="163"/>
      <c r="T117" s="163"/>
      <c r="U117" s="163"/>
      <c r="V117" s="163"/>
      <c r="W117" s="163"/>
      <c r="X117" s="163"/>
      <c r="Y117" s="163"/>
      <c r="Z117" s="163"/>
      <c r="AA117" s="163"/>
      <c r="AB117" s="163"/>
      <c r="AC117" s="163"/>
      <c r="AD117" s="163"/>
      <c r="AE117" s="163"/>
      <c r="AF117" s="163"/>
      <c r="AG117" s="163"/>
      <c r="AH117" s="163"/>
      <c r="AI117" s="163"/>
      <c r="AJ117" s="163"/>
      <c r="AK117" s="163"/>
      <c r="AL117" s="163"/>
      <c r="AM117" s="163"/>
      <c r="AN117" s="163"/>
    </row>
    <row r="118" ht="11.25" customHeight="1">
      <c r="A118" s="162" t="s">
        <v>127</v>
      </c>
      <c r="B118" s="10" t="s">
        <v>106</v>
      </c>
      <c r="C118" s="162" t="s">
        <v>14588</v>
      </c>
      <c r="D118" s="10">
        <v>8.0</v>
      </c>
      <c r="E118" s="10">
        <v>8.0</v>
      </c>
      <c r="F118" s="162" t="s">
        <v>127</v>
      </c>
      <c r="G118" s="163"/>
      <c r="H118" s="163"/>
      <c r="I118" s="163"/>
      <c r="J118" s="163"/>
      <c r="K118" s="163"/>
      <c r="L118" s="163"/>
      <c r="M118" s="163"/>
      <c r="N118" s="163"/>
      <c r="O118" s="163"/>
      <c r="P118" s="163"/>
      <c r="Q118" s="163"/>
      <c r="R118" s="163"/>
      <c r="S118" s="163"/>
      <c r="T118" s="163"/>
      <c r="U118" s="163"/>
      <c r="V118" s="163"/>
      <c r="W118" s="163"/>
      <c r="X118" s="163"/>
      <c r="Y118" s="163"/>
      <c r="Z118" s="163"/>
      <c r="AA118" s="163"/>
      <c r="AB118" s="163"/>
      <c r="AC118" s="163"/>
      <c r="AD118" s="163"/>
      <c r="AE118" s="163"/>
      <c r="AF118" s="163"/>
      <c r="AG118" s="163"/>
      <c r="AH118" s="163"/>
      <c r="AI118" s="163"/>
      <c r="AJ118" s="163"/>
      <c r="AK118" s="163"/>
      <c r="AL118" s="163"/>
      <c r="AM118" s="163"/>
      <c r="AN118" s="163"/>
    </row>
    <row r="119" ht="11.25" customHeight="1">
      <c r="A119" s="162" t="s">
        <v>127</v>
      </c>
      <c r="B119" s="10" t="s">
        <v>106</v>
      </c>
      <c r="C119" s="162" t="s">
        <v>15832</v>
      </c>
      <c r="D119" s="10">
        <v>8.0</v>
      </c>
      <c r="E119" s="10">
        <v>32.0</v>
      </c>
      <c r="F119" s="162" t="s">
        <v>127</v>
      </c>
      <c r="G119" s="163"/>
      <c r="H119" s="163"/>
      <c r="I119" s="163"/>
      <c r="J119" s="163"/>
      <c r="K119" s="163"/>
      <c r="L119" s="163"/>
      <c r="M119" s="163"/>
      <c r="N119" s="163"/>
      <c r="O119" s="163"/>
      <c r="P119" s="163"/>
      <c r="Q119" s="163"/>
      <c r="R119" s="163"/>
      <c r="S119" s="163"/>
      <c r="T119" s="163"/>
      <c r="U119" s="163"/>
      <c r="V119" s="163"/>
      <c r="W119" s="163"/>
      <c r="X119" s="163"/>
      <c r="Y119" s="163"/>
      <c r="Z119" s="163"/>
      <c r="AA119" s="163"/>
      <c r="AB119" s="163"/>
      <c r="AC119" s="163"/>
      <c r="AD119" s="163"/>
      <c r="AE119" s="163"/>
      <c r="AF119" s="163"/>
      <c r="AG119" s="163"/>
      <c r="AH119" s="163"/>
      <c r="AI119" s="163"/>
      <c r="AJ119" s="163"/>
      <c r="AK119" s="163"/>
      <c r="AL119" s="163"/>
      <c r="AM119" s="163"/>
      <c r="AN119" s="163"/>
    </row>
    <row r="120" ht="11.25" customHeight="1">
      <c r="A120" s="162" t="s">
        <v>127</v>
      </c>
      <c r="B120" s="10" t="s">
        <v>106</v>
      </c>
      <c r="C120" s="162" t="s">
        <v>15833</v>
      </c>
      <c r="D120" s="10">
        <v>8.0</v>
      </c>
      <c r="E120" s="10">
        <v>8.0</v>
      </c>
      <c r="F120" s="162" t="s">
        <v>127</v>
      </c>
      <c r="G120" s="163"/>
      <c r="H120" s="163"/>
      <c r="I120" s="163"/>
      <c r="J120" s="163"/>
      <c r="K120" s="163"/>
      <c r="L120" s="163"/>
      <c r="M120" s="163"/>
      <c r="N120" s="163"/>
      <c r="O120" s="163"/>
      <c r="P120" s="163"/>
      <c r="Q120" s="163"/>
      <c r="R120" s="163"/>
      <c r="S120" s="163"/>
      <c r="T120" s="163"/>
      <c r="U120" s="163"/>
      <c r="V120" s="163"/>
      <c r="W120" s="163"/>
      <c r="X120" s="163"/>
      <c r="Y120" s="163"/>
      <c r="Z120" s="163"/>
      <c r="AA120" s="163"/>
      <c r="AB120" s="163"/>
      <c r="AC120" s="163"/>
      <c r="AD120" s="163"/>
      <c r="AE120" s="163"/>
      <c r="AF120" s="163"/>
      <c r="AG120" s="163"/>
      <c r="AH120" s="163"/>
      <c r="AI120" s="163"/>
      <c r="AJ120" s="163"/>
      <c r="AK120" s="163"/>
      <c r="AL120" s="163"/>
      <c r="AM120" s="163"/>
      <c r="AN120" s="163"/>
    </row>
    <row r="121" ht="11.25" customHeight="1">
      <c r="A121" s="162" t="s">
        <v>127</v>
      </c>
      <c r="B121" s="10" t="s">
        <v>106</v>
      </c>
      <c r="C121" s="162" t="s">
        <v>15834</v>
      </c>
      <c r="D121" s="10">
        <v>8.0</v>
      </c>
      <c r="E121" s="10">
        <v>32.0</v>
      </c>
      <c r="F121" s="162" t="s">
        <v>127</v>
      </c>
      <c r="G121" s="163"/>
      <c r="H121" s="163"/>
      <c r="I121" s="163"/>
      <c r="J121" s="163"/>
      <c r="K121" s="163"/>
      <c r="L121" s="163"/>
      <c r="M121" s="163"/>
      <c r="N121" s="163"/>
      <c r="O121" s="163"/>
      <c r="P121" s="163"/>
      <c r="Q121" s="163"/>
      <c r="R121" s="163"/>
      <c r="S121" s="163"/>
      <c r="T121" s="163"/>
      <c r="U121" s="163"/>
      <c r="V121" s="163"/>
      <c r="W121" s="163"/>
      <c r="X121" s="163"/>
      <c r="Y121" s="163"/>
      <c r="Z121" s="163"/>
      <c r="AA121" s="163"/>
      <c r="AB121" s="163"/>
      <c r="AC121" s="163"/>
      <c r="AD121" s="163"/>
      <c r="AE121" s="163"/>
      <c r="AF121" s="163"/>
      <c r="AG121" s="163"/>
      <c r="AH121" s="163"/>
      <c r="AI121" s="163"/>
      <c r="AJ121" s="163"/>
      <c r="AK121" s="163"/>
      <c r="AL121" s="163"/>
      <c r="AM121" s="163"/>
      <c r="AN121" s="163"/>
    </row>
    <row r="122" ht="11.25" customHeight="1">
      <c r="A122" s="162" t="s">
        <v>127</v>
      </c>
      <c r="B122" s="10" t="s">
        <v>106</v>
      </c>
      <c r="C122" s="162" t="s">
        <v>15835</v>
      </c>
      <c r="D122" s="10">
        <v>8.0</v>
      </c>
      <c r="E122" s="10">
        <v>32.0</v>
      </c>
      <c r="F122" s="162" t="s">
        <v>127</v>
      </c>
      <c r="G122" s="163"/>
      <c r="H122" s="163"/>
      <c r="I122" s="163"/>
      <c r="J122" s="163"/>
      <c r="K122" s="163"/>
      <c r="L122" s="163"/>
      <c r="M122" s="163"/>
      <c r="N122" s="163"/>
      <c r="O122" s="163"/>
      <c r="P122" s="163"/>
      <c r="Q122" s="163"/>
      <c r="R122" s="163"/>
      <c r="S122" s="163"/>
      <c r="T122" s="163"/>
      <c r="U122" s="163"/>
      <c r="V122" s="163"/>
      <c r="W122" s="163"/>
      <c r="X122" s="163"/>
      <c r="Y122" s="163"/>
      <c r="Z122" s="163"/>
      <c r="AA122" s="163"/>
      <c r="AB122" s="163"/>
      <c r="AC122" s="163"/>
      <c r="AD122" s="163"/>
      <c r="AE122" s="163"/>
      <c r="AF122" s="163"/>
      <c r="AG122" s="163"/>
      <c r="AH122" s="163"/>
      <c r="AI122" s="163"/>
      <c r="AJ122" s="163"/>
      <c r="AK122" s="163"/>
      <c r="AL122" s="163"/>
      <c r="AM122" s="163"/>
      <c r="AN122" s="163"/>
    </row>
    <row r="123" ht="11.25" customHeight="1">
      <c r="A123" s="162" t="s">
        <v>127</v>
      </c>
      <c r="B123" s="10" t="s">
        <v>106</v>
      </c>
      <c r="C123" s="162" t="s">
        <v>15836</v>
      </c>
      <c r="D123" s="10">
        <v>8.0</v>
      </c>
      <c r="E123" s="10">
        <v>24.0</v>
      </c>
      <c r="F123" s="162" t="s">
        <v>127</v>
      </c>
      <c r="G123" s="163"/>
      <c r="H123" s="163"/>
      <c r="I123" s="163"/>
      <c r="J123" s="163"/>
      <c r="K123" s="163"/>
      <c r="L123" s="163"/>
      <c r="M123" s="163"/>
      <c r="N123" s="163"/>
      <c r="O123" s="163"/>
      <c r="P123" s="163"/>
      <c r="Q123" s="163"/>
      <c r="R123" s="163"/>
      <c r="S123" s="163"/>
      <c r="T123" s="163"/>
      <c r="U123" s="163"/>
      <c r="V123" s="163"/>
      <c r="W123" s="163"/>
      <c r="X123" s="163"/>
      <c r="Y123" s="163"/>
      <c r="Z123" s="163"/>
      <c r="AA123" s="163"/>
      <c r="AB123" s="163"/>
      <c r="AC123" s="163"/>
      <c r="AD123" s="163"/>
      <c r="AE123" s="163"/>
      <c r="AF123" s="163"/>
      <c r="AG123" s="163"/>
      <c r="AH123" s="163"/>
      <c r="AI123" s="163"/>
      <c r="AJ123" s="163"/>
      <c r="AK123" s="163"/>
      <c r="AL123" s="163"/>
      <c r="AM123" s="163"/>
      <c r="AN123" s="163"/>
    </row>
    <row r="124" ht="11.25" customHeight="1">
      <c r="A124" s="162" t="s">
        <v>128</v>
      </c>
      <c r="B124" s="10" t="s">
        <v>106</v>
      </c>
      <c r="C124" s="162" t="s">
        <v>15837</v>
      </c>
      <c r="D124" s="10">
        <v>100.0</v>
      </c>
      <c r="E124" s="10">
        <v>100.0</v>
      </c>
      <c r="F124" s="162" t="s">
        <v>128</v>
      </c>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163"/>
      <c r="AG124" s="163"/>
      <c r="AH124" s="163"/>
      <c r="AI124" s="163"/>
      <c r="AJ124" s="163"/>
      <c r="AK124" s="163"/>
      <c r="AL124" s="163"/>
      <c r="AM124" s="163"/>
      <c r="AN124" s="163"/>
    </row>
    <row r="125" ht="11.25" customHeight="1">
      <c r="A125" s="162" t="s">
        <v>128</v>
      </c>
      <c r="B125" s="10" t="s">
        <v>106</v>
      </c>
      <c r="C125" s="162" t="s">
        <v>15838</v>
      </c>
      <c r="D125" s="10">
        <v>50.0</v>
      </c>
      <c r="E125" s="10">
        <v>50.0</v>
      </c>
      <c r="F125" s="162" t="s">
        <v>128</v>
      </c>
      <c r="G125" s="163"/>
      <c r="H125" s="163"/>
      <c r="I125" s="163"/>
      <c r="J125" s="163"/>
      <c r="K125" s="163"/>
      <c r="L125" s="163"/>
      <c r="M125" s="163"/>
      <c r="N125" s="163"/>
      <c r="O125" s="163"/>
      <c r="P125" s="163"/>
      <c r="Q125" s="163"/>
      <c r="R125" s="163"/>
      <c r="S125" s="163"/>
      <c r="T125" s="163"/>
      <c r="U125" s="163"/>
      <c r="V125" s="163"/>
      <c r="W125" s="163"/>
      <c r="X125" s="163"/>
      <c r="Y125" s="163"/>
      <c r="Z125" s="163"/>
      <c r="AA125" s="163"/>
      <c r="AB125" s="163"/>
      <c r="AC125" s="163"/>
      <c r="AD125" s="163"/>
      <c r="AE125" s="163"/>
      <c r="AF125" s="163"/>
      <c r="AG125" s="163"/>
      <c r="AH125" s="163"/>
      <c r="AI125" s="163"/>
      <c r="AJ125" s="163"/>
      <c r="AK125" s="163"/>
      <c r="AL125" s="163"/>
      <c r="AM125" s="163"/>
      <c r="AN125" s="163"/>
    </row>
    <row r="126" ht="11.25" customHeight="1">
      <c r="A126" s="162" t="s">
        <v>9570</v>
      </c>
      <c r="B126" s="10" t="s">
        <v>106</v>
      </c>
      <c r="C126" s="162" t="s">
        <v>15839</v>
      </c>
      <c r="D126" s="10">
        <v>8.0</v>
      </c>
      <c r="E126" s="10">
        <v>24.0</v>
      </c>
      <c r="F126" s="162" t="s">
        <v>116</v>
      </c>
      <c r="G126" s="163"/>
      <c r="H126" s="163"/>
      <c r="I126" s="163"/>
      <c r="J126" s="163"/>
      <c r="K126" s="163"/>
      <c r="L126" s="163"/>
      <c r="M126" s="163"/>
      <c r="N126" s="163"/>
      <c r="O126" s="163"/>
      <c r="P126" s="163"/>
      <c r="Q126" s="163"/>
      <c r="R126" s="163"/>
      <c r="S126" s="163"/>
      <c r="T126" s="163"/>
      <c r="U126" s="163"/>
      <c r="V126" s="163"/>
      <c r="W126" s="163"/>
      <c r="X126" s="163"/>
      <c r="Y126" s="163"/>
      <c r="Z126" s="163"/>
      <c r="AA126" s="163"/>
      <c r="AB126" s="163"/>
      <c r="AC126" s="163"/>
      <c r="AD126" s="163"/>
      <c r="AE126" s="163"/>
      <c r="AF126" s="163"/>
      <c r="AG126" s="163"/>
      <c r="AH126" s="163"/>
      <c r="AI126" s="163"/>
      <c r="AJ126" s="163"/>
      <c r="AK126" s="163"/>
      <c r="AL126" s="163"/>
      <c r="AM126" s="163"/>
      <c r="AN126" s="163"/>
    </row>
    <row r="127" ht="11.25" customHeight="1">
      <c r="A127" s="162" t="s">
        <v>9570</v>
      </c>
      <c r="B127" s="10" t="s">
        <v>106</v>
      </c>
      <c r="C127" s="162" t="s">
        <v>15840</v>
      </c>
      <c r="D127" s="10">
        <v>8.0</v>
      </c>
      <c r="E127" s="10">
        <v>24.0</v>
      </c>
      <c r="F127" s="162" t="s">
        <v>116</v>
      </c>
      <c r="G127" s="163"/>
      <c r="H127" s="163"/>
      <c r="I127" s="163"/>
      <c r="J127" s="163"/>
      <c r="K127" s="163"/>
      <c r="L127" s="163"/>
      <c r="M127" s="163"/>
      <c r="N127" s="163"/>
      <c r="O127" s="163"/>
      <c r="P127" s="163"/>
      <c r="Q127" s="163"/>
      <c r="R127" s="163"/>
      <c r="S127" s="163"/>
      <c r="T127" s="163"/>
      <c r="U127" s="163"/>
      <c r="V127" s="163"/>
      <c r="W127" s="163"/>
      <c r="X127" s="163"/>
      <c r="Y127" s="163"/>
      <c r="Z127" s="163"/>
      <c r="AA127" s="163"/>
      <c r="AB127" s="163"/>
      <c r="AC127" s="163"/>
      <c r="AD127" s="163"/>
      <c r="AE127" s="163"/>
      <c r="AF127" s="163"/>
      <c r="AG127" s="163"/>
      <c r="AH127" s="163"/>
      <c r="AI127" s="163"/>
      <c r="AJ127" s="163"/>
      <c r="AK127" s="163"/>
      <c r="AL127" s="163"/>
      <c r="AM127" s="163"/>
      <c r="AN127" s="163"/>
    </row>
    <row r="128" ht="11.25" customHeight="1">
      <c r="A128" s="162" t="s">
        <v>9570</v>
      </c>
      <c r="B128" s="10" t="s">
        <v>106</v>
      </c>
      <c r="C128" s="162" t="s">
        <v>15841</v>
      </c>
      <c r="D128" s="10">
        <v>8.0</v>
      </c>
      <c r="E128" s="10">
        <v>16.0</v>
      </c>
      <c r="F128" s="162" t="s">
        <v>116</v>
      </c>
      <c r="G128" s="163"/>
      <c r="H128" s="163"/>
      <c r="I128" s="163"/>
      <c r="J128" s="163"/>
      <c r="K128" s="163"/>
      <c r="L128" s="163"/>
      <c r="M128" s="163"/>
      <c r="N128" s="163"/>
      <c r="O128" s="163"/>
      <c r="P128" s="163"/>
      <c r="Q128" s="163"/>
      <c r="R128" s="163"/>
      <c r="S128" s="163"/>
      <c r="T128" s="163"/>
      <c r="U128" s="163"/>
      <c r="V128" s="163"/>
      <c r="W128" s="163"/>
      <c r="X128" s="163"/>
      <c r="Y128" s="163"/>
      <c r="Z128" s="163"/>
      <c r="AA128" s="163"/>
      <c r="AB128" s="163"/>
      <c r="AC128" s="163"/>
      <c r="AD128" s="163"/>
      <c r="AE128" s="163"/>
      <c r="AF128" s="163"/>
      <c r="AG128" s="163"/>
      <c r="AH128" s="163"/>
      <c r="AI128" s="163"/>
      <c r="AJ128" s="163"/>
      <c r="AK128" s="163"/>
      <c r="AL128" s="163"/>
      <c r="AM128" s="163"/>
      <c r="AN128" s="163"/>
    </row>
    <row r="129" ht="11.25" customHeight="1">
      <c r="A129" s="162" t="s">
        <v>9570</v>
      </c>
      <c r="B129" s="10" t="s">
        <v>106</v>
      </c>
      <c r="C129" s="162" t="s">
        <v>15842</v>
      </c>
      <c r="D129" s="10">
        <v>8.0</v>
      </c>
      <c r="E129" s="10">
        <v>8.0</v>
      </c>
      <c r="F129" s="162" t="s">
        <v>116</v>
      </c>
      <c r="G129" s="163"/>
      <c r="H129" s="163"/>
      <c r="I129" s="163"/>
      <c r="J129" s="163"/>
      <c r="K129" s="163"/>
      <c r="L129" s="163"/>
      <c r="M129" s="163"/>
      <c r="N129" s="163"/>
      <c r="O129" s="163"/>
      <c r="P129" s="163"/>
      <c r="Q129" s="163"/>
      <c r="R129" s="163"/>
      <c r="S129" s="163"/>
      <c r="T129" s="163"/>
      <c r="U129" s="163"/>
      <c r="V129" s="163"/>
      <c r="W129" s="163"/>
      <c r="X129" s="163"/>
      <c r="Y129" s="163"/>
      <c r="Z129" s="163"/>
      <c r="AA129" s="163"/>
      <c r="AB129" s="163"/>
      <c r="AC129" s="163"/>
      <c r="AD129" s="163"/>
      <c r="AE129" s="163"/>
      <c r="AF129" s="163"/>
      <c r="AG129" s="163"/>
      <c r="AH129" s="163"/>
      <c r="AI129" s="163"/>
      <c r="AJ129" s="163"/>
      <c r="AK129" s="163"/>
      <c r="AL129" s="163"/>
      <c r="AM129" s="163"/>
      <c r="AN129" s="163"/>
    </row>
    <row r="130" ht="11.25" customHeight="1">
      <c r="A130" s="162" t="s">
        <v>12900</v>
      </c>
      <c r="B130" s="10" t="s">
        <v>141</v>
      </c>
      <c r="C130" s="162" t="s">
        <v>15843</v>
      </c>
      <c r="D130" s="10">
        <v>8.0</v>
      </c>
      <c r="E130" s="10">
        <v>8.0</v>
      </c>
      <c r="F130" s="162" t="s">
        <v>163</v>
      </c>
      <c r="G130" s="163"/>
      <c r="H130" s="163"/>
      <c r="I130" s="163"/>
      <c r="J130" s="163"/>
      <c r="K130" s="163"/>
      <c r="L130" s="163"/>
      <c r="M130" s="163"/>
      <c r="N130" s="163"/>
      <c r="O130" s="163"/>
      <c r="P130" s="163"/>
      <c r="Q130" s="163"/>
      <c r="R130" s="163"/>
      <c r="S130" s="163"/>
      <c r="T130" s="163"/>
      <c r="U130" s="163"/>
      <c r="V130" s="163"/>
      <c r="W130" s="163"/>
      <c r="X130" s="163"/>
      <c r="Y130" s="163"/>
      <c r="Z130" s="163"/>
      <c r="AA130" s="163"/>
      <c r="AB130" s="163"/>
      <c r="AC130" s="163"/>
      <c r="AD130" s="163"/>
      <c r="AE130" s="163"/>
      <c r="AF130" s="163"/>
      <c r="AG130" s="163"/>
      <c r="AH130" s="163"/>
      <c r="AI130" s="163"/>
      <c r="AJ130" s="163"/>
      <c r="AK130" s="163"/>
      <c r="AL130" s="163"/>
      <c r="AM130" s="163"/>
      <c r="AN130" s="163"/>
    </row>
    <row r="131" ht="11.25" customHeight="1">
      <c r="A131" s="162" t="s">
        <v>12900</v>
      </c>
      <c r="B131" s="10" t="s">
        <v>141</v>
      </c>
      <c r="C131" s="162" t="s">
        <v>15844</v>
      </c>
      <c r="D131" s="10" t="s">
        <v>15845</v>
      </c>
      <c r="E131" s="10">
        <v>64.0</v>
      </c>
      <c r="F131" s="162" t="s">
        <v>163</v>
      </c>
      <c r="G131" s="163"/>
      <c r="H131" s="163"/>
      <c r="I131" s="163"/>
      <c r="J131" s="163"/>
      <c r="K131" s="163"/>
      <c r="L131" s="163"/>
      <c r="M131" s="163"/>
      <c r="N131" s="163"/>
      <c r="O131" s="163"/>
      <c r="P131" s="163"/>
      <c r="Q131" s="163"/>
      <c r="R131" s="163"/>
      <c r="S131" s="163"/>
      <c r="T131" s="163"/>
      <c r="U131" s="163"/>
      <c r="V131" s="163"/>
      <c r="W131" s="163"/>
      <c r="X131" s="163"/>
      <c r="Y131" s="163"/>
      <c r="Z131" s="163"/>
      <c r="AA131" s="163"/>
      <c r="AB131" s="163"/>
      <c r="AC131" s="163"/>
      <c r="AD131" s="163"/>
      <c r="AE131" s="163"/>
      <c r="AF131" s="163"/>
      <c r="AG131" s="163"/>
      <c r="AH131" s="163"/>
      <c r="AI131" s="163"/>
      <c r="AJ131" s="163"/>
      <c r="AK131" s="163"/>
      <c r="AL131" s="163"/>
      <c r="AM131" s="163"/>
      <c r="AN131" s="163"/>
    </row>
    <row r="132" ht="11.25" customHeight="1">
      <c r="A132" s="162" t="s">
        <v>124</v>
      </c>
      <c r="B132" s="10" t="s">
        <v>106</v>
      </c>
      <c r="C132" s="162" t="s">
        <v>15846</v>
      </c>
      <c r="D132" s="10">
        <v>100.0</v>
      </c>
      <c r="E132" s="10">
        <v>100.0</v>
      </c>
      <c r="F132" s="162" t="s">
        <v>124</v>
      </c>
      <c r="G132" s="163"/>
      <c r="H132" s="163"/>
      <c r="I132" s="163"/>
      <c r="J132" s="163"/>
      <c r="K132" s="163"/>
      <c r="L132" s="163"/>
      <c r="M132" s="163"/>
      <c r="N132" s="163"/>
      <c r="O132" s="163"/>
      <c r="P132" s="163"/>
      <c r="Q132" s="163"/>
      <c r="R132" s="163"/>
      <c r="S132" s="163"/>
      <c r="T132" s="163"/>
      <c r="U132" s="163"/>
      <c r="V132" s="163"/>
      <c r="W132" s="163"/>
      <c r="X132" s="163"/>
      <c r="Y132" s="163"/>
      <c r="Z132" s="163"/>
      <c r="AA132" s="163"/>
      <c r="AB132" s="163"/>
      <c r="AC132" s="163"/>
      <c r="AD132" s="163"/>
      <c r="AE132" s="163"/>
      <c r="AF132" s="163"/>
      <c r="AG132" s="163"/>
      <c r="AH132" s="163"/>
      <c r="AI132" s="163"/>
      <c r="AJ132" s="163"/>
      <c r="AK132" s="163"/>
      <c r="AL132" s="163"/>
      <c r="AM132" s="163"/>
      <c r="AN132" s="163"/>
    </row>
    <row r="133" ht="11.25" customHeight="1">
      <c r="A133" s="162" t="s">
        <v>13237</v>
      </c>
      <c r="B133" s="10" t="s">
        <v>52</v>
      </c>
      <c r="C133" s="162" t="s">
        <v>15821</v>
      </c>
      <c r="D133" s="10">
        <v>8.0</v>
      </c>
      <c r="E133" s="10">
        <v>16.0</v>
      </c>
      <c r="F133" s="162" t="s">
        <v>10000</v>
      </c>
      <c r="G133" s="163"/>
      <c r="H133" s="163"/>
      <c r="I133" s="163"/>
      <c r="J133" s="163"/>
      <c r="K133" s="163"/>
      <c r="L133" s="163"/>
      <c r="M133" s="163"/>
      <c r="N133" s="163"/>
      <c r="O133" s="163"/>
      <c r="P133" s="163"/>
      <c r="Q133" s="163"/>
      <c r="R133" s="163"/>
      <c r="S133" s="163"/>
      <c r="T133" s="163"/>
      <c r="U133" s="163"/>
      <c r="V133" s="163"/>
      <c r="W133" s="163"/>
      <c r="X133" s="163"/>
      <c r="Y133" s="163"/>
      <c r="Z133" s="163"/>
      <c r="AA133" s="163"/>
      <c r="AB133" s="163"/>
      <c r="AC133" s="163"/>
      <c r="AD133" s="163"/>
      <c r="AE133" s="163"/>
      <c r="AF133" s="163"/>
      <c r="AG133" s="163"/>
      <c r="AH133" s="163"/>
      <c r="AI133" s="163"/>
      <c r="AJ133" s="163"/>
      <c r="AK133" s="163"/>
      <c r="AL133" s="163"/>
      <c r="AM133" s="163"/>
      <c r="AN133" s="163"/>
    </row>
    <row r="134" ht="11.25" customHeight="1">
      <c r="A134" s="162" t="s">
        <v>13237</v>
      </c>
      <c r="B134" s="10" t="s">
        <v>52</v>
      </c>
      <c r="C134" s="162" t="s">
        <v>15847</v>
      </c>
      <c r="D134" s="10">
        <v>8.0</v>
      </c>
      <c r="E134" s="10">
        <v>16.0</v>
      </c>
      <c r="F134" s="162" t="s">
        <v>10000</v>
      </c>
      <c r="G134" s="163"/>
      <c r="H134" s="163"/>
      <c r="I134" s="163"/>
      <c r="J134" s="163"/>
      <c r="K134" s="163"/>
      <c r="L134" s="163"/>
      <c r="M134" s="163"/>
      <c r="N134" s="163"/>
      <c r="O134" s="163"/>
      <c r="P134" s="163"/>
      <c r="Q134" s="163"/>
      <c r="R134" s="163"/>
      <c r="S134" s="163"/>
      <c r="T134" s="163"/>
      <c r="U134" s="163"/>
      <c r="V134" s="163"/>
      <c r="W134" s="163"/>
      <c r="X134" s="163"/>
      <c r="Y134" s="163"/>
      <c r="Z134" s="163"/>
      <c r="AA134" s="163"/>
      <c r="AB134" s="163"/>
      <c r="AC134" s="163"/>
      <c r="AD134" s="163"/>
      <c r="AE134" s="163"/>
      <c r="AF134" s="163"/>
      <c r="AG134" s="163"/>
      <c r="AH134" s="163"/>
      <c r="AI134" s="163"/>
      <c r="AJ134" s="163"/>
      <c r="AK134" s="163"/>
      <c r="AL134" s="163"/>
      <c r="AM134" s="163"/>
      <c r="AN134" s="163"/>
    </row>
    <row r="135" ht="11.25" customHeight="1">
      <c r="A135" s="162" t="s">
        <v>12961</v>
      </c>
      <c r="B135" s="10" t="s">
        <v>52</v>
      </c>
      <c r="C135" s="162" t="s">
        <v>15848</v>
      </c>
      <c r="D135" s="10">
        <v>100.0</v>
      </c>
      <c r="E135" s="10">
        <v>100.0</v>
      </c>
      <c r="F135" s="162" t="s">
        <v>63</v>
      </c>
      <c r="G135" s="163"/>
      <c r="H135" s="163"/>
      <c r="I135" s="163"/>
      <c r="J135" s="163"/>
      <c r="K135" s="163"/>
      <c r="L135" s="163"/>
      <c r="M135" s="163"/>
      <c r="N135" s="163"/>
      <c r="O135" s="163"/>
      <c r="P135" s="163"/>
      <c r="Q135" s="163"/>
      <c r="R135" s="163"/>
      <c r="S135" s="163"/>
      <c r="T135" s="163"/>
      <c r="U135" s="163"/>
      <c r="V135" s="163"/>
      <c r="W135" s="163"/>
      <c r="X135" s="163"/>
      <c r="Y135" s="163"/>
      <c r="Z135" s="163"/>
      <c r="AA135" s="163"/>
      <c r="AB135" s="163"/>
      <c r="AC135" s="163"/>
      <c r="AD135" s="163"/>
      <c r="AE135" s="163"/>
      <c r="AF135" s="163"/>
      <c r="AG135" s="163"/>
      <c r="AH135" s="163"/>
      <c r="AI135" s="163"/>
      <c r="AJ135" s="163"/>
      <c r="AK135" s="163"/>
      <c r="AL135" s="163"/>
      <c r="AM135" s="163"/>
      <c r="AN135" s="163"/>
    </row>
    <row r="136" ht="11.25" customHeight="1">
      <c r="A136" s="162" t="s">
        <v>12961</v>
      </c>
      <c r="B136" s="10" t="s">
        <v>52</v>
      </c>
      <c r="C136" s="162" t="s">
        <v>15849</v>
      </c>
      <c r="D136" s="10">
        <v>20.0</v>
      </c>
      <c r="E136" s="10">
        <v>20.0</v>
      </c>
      <c r="F136" s="162" t="s">
        <v>63</v>
      </c>
      <c r="G136" s="163"/>
      <c r="H136" s="163"/>
      <c r="I136" s="163"/>
      <c r="J136" s="163"/>
      <c r="K136" s="163"/>
      <c r="L136" s="163"/>
      <c r="M136" s="163"/>
      <c r="N136" s="163"/>
      <c r="O136" s="163"/>
      <c r="P136" s="163"/>
      <c r="Q136" s="163"/>
      <c r="R136" s="163"/>
      <c r="S136" s="163"/>
      <c r="T136" s="163"/>
      <c r="U136" s="163"/>
      <c r="V136" s="163"/>
      <c r="W136" s="163"/>
      <c r="X136" s="163"/>
      <c r="Y136" s="163"/>
      <c r="Z136" s="163"/>
      <c r="AA136" s="163"/>
      <c r="AB136" s="163"/>
      <c r="AC136" s="163"/>
      <c r="AD136" s="163"/>
      <c r="AE136" s="163"/>
      <c r="AF136" s="163"/>
      <c r="AG136" s="163"/>
      <c r="AH136" s="163"/>
      <c r="AI136" s="163"/>
      <c r="AJ136" s="163"/>
      <c r="AK136" s="163"/>
      <c r="AL136" s="163"/>
      <c r="AM136" s="163"/>
      <c r="AN136" s="163"/>
    </row>
    <row r="137" ht="11.25" customHeight="1">
      <c r="A137" s="162" t="s">
        <v>51</v>
      </c>
      <c r="B137" s="10" t="s">
        <v>52</v>
      </c>
      <c r="C137" s="162" t="s">
        <v>15850</v>
      </c>
      <c r="D137" s="10">
        <v>20.0</v>
      </c>
      <c r="E137" s="10">
        <v>20.0</v>
      </c>
      <c r="F137" s="162" t="s">
        <v>51</v>
      </c>
      <c r="G137" s="163"/>
      <c r="H137" s="163"/>
      <c r="I137" s="163"/>
      <c r="J137" s="163"/>
      <c r="K137" s="163"/>
      <c r="L137" s="163"/>
      <c r="M137" s="163"/>
      <c r="N137" s="163"/>
      <c r="O137" s="163"/>
      <c r="P137" s="163"/>
      <c r="Q137" s="163"/>
      <c r="R137" s="163"/>
      <c r="S137" s="163"/>
      <c r="T137" s="163"/>
      <c r="U137" s="163"/>
      <c r="V137" s="163"/>
      <c r="W137" s="163"/>
      <c r="X137" s="163"/>
      <c r="Y137" s="163"/>
      <c r="Z137" s="163"/>
      <c r="AA137" s="163"/>
      <c r="AB137" s="163"/>
      <c r="AC137" s="163"/>
      <c r="AD137" s="163"/>
      <c r="AE137" s="163"/>
      <c r="AF137" s="163"/>
      <c r="AG137" s="163"/>
      <c r="AH137" s="163"/>
      <c r="AI137" s="163"/>
      <c r="AJ137" s="163"/>
      <c r="AK137" s="163"/>
      <c r="AL137" s="163"/>
      <c r="AM137" s="163"/>
      <c r="AN137" s="163"/>
    </row>
    <row r="138" ht="11.25" customHeight="1">
      <c r="A138" s="163"/>
      <c r="B138" s="163"/>
      <c r="C138" s="163"/>
      <c r="D138" s="11"/>
      <c r="E138" s="11"/>
      <c r="F138" s="163"/>
      <c r="G138" s="163"/>
      <c r="H138" s="163"/>
      <c r="I138" s="163"/>
      <c r="J138" s="163"/>
      <c r="K138" s="163"/>
      <c r="L138" s="163"/>
      <c r="M138" s="163"/>
      <c r="N138" s="163"/>
      <c r="O138" s="163"/>
      <c r="P138" s="163"/>
      <c r="Q138" s="163"/>
      <c r="R138" s="163"/>
      <c r="S138" s="163"/>
      <c r="T138" s="163"/>
      <c r="U138" s="163"/>
      <c r="V138" s="163"/>
      <c r="W138" s="163"/>
      <c r="X138" s="163"/>
      <c r="Y138" s="163"/>
      <c r="Z138" s="163"/>
      <c r="AA138" s="163"/>
      <c r="AB138" s="163"/>
      <c r="AC138" s="163"/>
      <c r="AD138" s="163"/>
      <c r="AE138" s="163"/>
      <c r="AF138" s="163"/>
      <c r="AG138" s="163"/>
      <c r="AH138" s="163"/>
      <c r="AI138" s="163"/>
      <c r="AJ138" s="163"/>
      <c r="AK138" s="163"/>
      <c r="AL138" s="163"/>
      <c r="AM138" s="163"/>
      <c r="AN138" s="163"/>
    </row>
    <row r="139" ht="11.25" customHeight="1">
      <c r="A139" s="130"/>
      <c r="B139" s="344"/>
      <c r="C139" s="344"/>
      <c r="D139" s="345"/>
      <c r="E139" s="345">
        <f>SUM(E13:E138)</f>
        <v>6562</v>
      </c>
      <c r="F139" s="163"/>
      <c r="G139" s="163"/>
      <c r="H139" s="163"/>
      <c r="I139" s="163"/>
      <c r="J139" s="163"/>
      <c r="K139" s="163"/>
      <c r="L139" s="163"/>
      <c r="M139" s="163"/>
      <c r="N139" s="163"/>
      <c r="O139" s="163"/>
      <c r="P139" s="163"/>
      <c r="Q139" s="163"/>
      <c r="R139" s="163"/>
      <c r="S139" s="163"/>
      <c r="T139" s="163"/>
      <c r="U139" s="163"/>
      <c r="V139" s="163"/>
      <c r="W139" s="163"/>
      <c r="X139" s="163"/>
      <c r="Y139" s="163"/>
      <c r="Z139" s="163"/>
      <c r="AA139" s="163"/>
      <c r="AB139" s="163"/>
      <c r="AC139" s="163"/>
      <c r="AD139" s="163"/>
      <c r="AE139" s="163"/>
      <c r="AF139" s="163"/>
      <c r="AG139" s="163"/>
      <c r="AH139" s="163"/>
      <c r="AI139" s="163"/>
      <c r="AJ139" s="163"/>
      <c r="AK139" s="163"/>
      <c r="AL139" s="163"/>
      <c r="AM139" s="163"/>
      <c r="AN139" s="163"/>
    </row>
    <row r="140" ht="11.25" customHeight="1">
      <c r="A140" s="123"/>
      <c r="B140" s="123"/>
      <c r="C140" s="124"/>
      <c r="D140" s="124"/>
      <c r="E140" s="124"/>
      <c r="F140" s="2"/>
      <c r="G140" s="2"/>
      <c r="H140" s="2"/>
      <c r="I140" s="163"/>
      <c r="J140" s="163"/>
      <c r="K140" s="163"/>
      <c r="L140" s="163"/>
      <c r="M140" s="163"/>
      <c r="N140" s="163"/>
      <c r="O140" s="163"/>
      <c r="P140" s="163"/>
      <c r="Q140" s="163"/>
      <c r="R140" s="163"/>
      <c r="S140" s="163"/>
      <c r="T140" s="163"/>
      <c r="U140" s="163"/>
      <c r="V140" s="163"/>
      <c r="W140" s="163"/>
      <c r="X140" s="163"/>
      <c r="Y140" s="163"/>
      <c r="Z140" s="163"/>
      <c r="AA140" s="163"/>
      <c r="AB140" s="163"/>
      <c r="AC140" s="163"/>
      <c r="AD140" s="163"/>
      <c r="AE140" s="163"/>
      <c r="AF140" s="163"/>
      <c r="AG140" s="163"/>
      <c r="AH140" s="163"/>
      <c r="AI140" s="163"/>
      <c r="AJ140" s="163"/>
      <c r="AK140" s="163"/>
      <c r="AL140" s="163"/>
      <c r="AM140" s="163"/>
      <c r="AN140" s="163"/>
    </row>
    <row r="141" ht="11.25" customHeight="1">
      <c r="A141" s="148" t="s">
        <v>2134</v>
      </c>
      <c r="B141" s="149"/>
      <c r="C141" s="149"/>
      <c r="D141" s="149"/>
      <c r="E141" s="149"/>
      <c r="F141" s="149"/>
      <c r="G141" s="149"/>
      <c r="H141" s="149"/>
      <c r="I141" s="123"/>
      <c r="J141" s="123"/>
      <c r="K141" s="123"/>
      <c r="L141" s="123"/>
      <c r="M141" s="123"/>
      <c r="N141" s="123"/>
      <c r="O141" s="123"/>
      <c r="P141" s="123"/>
      <c r="Q141" s="123"/>
      <c r="R141" s="123"/>
      <c r="S141" s="123"/>
      <c r="T141" s="123"/>
      <c r="U141" s="123"/>
      <c r="V141" s="123"/>
      <c r="W141" s="123"/>
      <c r="X141" s="123"/>
      <c r="Y141" s="123"/>
      <c r="Z141" s="163"/>
      <c r="AA141" s="163"/>
      <c r="AB141" s="163"/>
      <c r="AC141" s="163"/>
      <c r="AD141" s="163"/>
      <c r="AE141" s="163"/>
      <c r="AF141" s="163"/>
      <c r="AG141" s="163"/>
      <c r="AH141" s="163"/>
      <c r="AI141" s="163"/>
      <c r="AJ141" s="163"/>
      <c r="AK141" s="163"/>
      <c r="AL141" s="163"/>
      <c r="AM141" s="163"/>
      <c r="AN141" s="163"/>
    </row>
    <row r="142" ht="15.75" customHeight="1">
      <c r="A142" s="123"/>
      <c r="B142" s="123"/>
      <c r="C142" s="124"/>
      <c r="D142" s="124"/>
      <c r="E142" s="2"/>
      <c r="F142" s="2"/>
      <c r="G142" s="2"/>
      <c r="H142" s="2"/>
    </row>
    <row r="143" ht="15.75" customHeight="1">
      <c r="A143" s="123"/>
      <c r="B143" s="123"/>
      <c r="C143" s="124"/>
      <c r="D143" s="124"/>
      <c r="E143" s="124"/>
      <c r="F143" s="2"/>
      <c r="G143" s="2"/>
      <c r="H143" s="2"/>
    </row>
    <row r="144" ht="15.75" customHeight="1">
      <c r="D144" s="6"/>
      <c r="E144" s="6"/>
    </row>
    <row r="145" ht="15.75" customHeight="1">
      <c r="D145" s="6"/>
      <c r="E145" s="6"/>
    </row>
    <row r="146" ht="15.75" customHeight="1">
      <c r="D146" s="6"/>
      <c r="E146" s="6"/>
    </row>
    <row r="147" ht="15.75" customHeight="1">
      <c r="D147" s="6"/>
      <c r="E147" s="6"/>
    </row>
    <row r="148" ht="15.75" customHeight="1">
      <c r="D148" s="6"/>
      <c r="E148" s="6"/>
    </row>
    <row r="149" ht="15.75" customHeight="1">
      <c r="D149" s="6"/>
      <c r="E149" s="6"/>
    </row>
    <row r="150" ht="15.75" customHeight="1">
      <c r="D150" s="6"/>
      <c r="E150" s="6"/>
    </row>
    <row r="151" ht="15.75" customHeight="1">
      <c r="D151" s="6"/>
      <c r="E151" s="6"/>
    </row>
    <row r="152" ht="15.75" customHeight="1">
      <c r="D152" s="6"/>
      <c r="E152" s="6"/>
    </row>
    <row r="153" ht="15.75" customHeight="1">
      <c r="D153" s="6"/>
      <c r="E153" s="6"/>
    </row>
    <row r="154" ht="15.75" customHeight="1">
      <c r="D154" s="6"/>
      <c r="E154" s="6"/>
    </row>
    <row r="155" ht="15.75" customHeight="1">
      <c r="D155" s="6"/>
      <c r="E155" s="6"/>
    </row>
    <row r="156" ht="15.75" customHeight="1">
      <c r="D156" s="6"/>
      <c r="E156" s="6"/>
    </row>
    <row r="157" ht="15.75" customHeight="1">
      <c r="D157" s="6"/>
      <c r="E157" s="6"/>
    </row>
    <row r="158" ht="15.75" customHeight="1">
      <c r="D158" s="6"/>
      <c r="E158" s="6"/>
    </row>
    <row r="159" ht="15.75" customHeight="1">
      <c r="D159" s="6"/>
      <c r="E159" s="6"/>
    </row>
    <row r="160" ht="15.75" customHeight="1">
      <c r="D160" s="6"/>
      <c r="E160" s="6"/>
    </row>
    <row r="161" ht="15.75" customHeight="1">
      <c r="D161" s="6"/>
      <c r="E161" s="6"/>
    </row>
    <row r="162" ht="15.75" customHeight="1">
      <c r="D162" s="6"/>
      <c r="E162" s="6"/>
    </row>
    <row r="163" ht="15.75" customHeight="1">
      <c r="D163" s="6"/>
      <c r="E163" s="6"/>
    </row>
    <row r="164" ht="15.75" customHeight="1">
      <c r="D164" s="6"/>
      <c r="E164" s="6"/>
    </row>
    <row r="165" ht="15.75" customHeight="1">
      <c r="D165" s="6"/>
      <c r="E165" s="6"/>
    </row>
    <row r="166" ht="15.75" customHeight="1">
      <c r="D166" s="6"/>
      <c r="E166" s="6"/>
    </row>
    <row r="167" ht="15.75" customHeight="1">
      <c r="D167" s="6"/>
      <c r="E167" s="6"/>
    </row>
    <row r="168" ht="15.75" customHeight="1">
      <c r="D168" s="6"/>
      <c r="E168" s="6"/>
    </row>
    <row r="169" ht="15.75" customHeight="1">
      <c r="D169" s="6"/>
      <c r="E169" s="6"/>
    </row>
    <row r="170" ht="15.75" customHeight="1">
      <c r="D170" s="6"/>
      <c r="E170" s="6"/>
    </row>
    <row r="171" ht="15.75" customHeight="1">
      <c r="D171" s="6"/>
      <c r="E171" s="6"/>
    </row>
    <row r="172" ht="15.75" customHeight="1">
      <c r="D172" s="6"/>
      <c r="E172" s="6"/>
    </row>
    <row r="173" ht="15.75" customHeight="1">
      <c r="D173" s="6"/>
      <c r="E173" s="6"/>
    </row>
    <row r="174" ht="15.75" customHeight="1">
      <c r="D174" s="6"/>
      <c r="E174" s="6"/>
    </row>
    <row r="175" ht="15.75" customHeight="1">
      <c r="D175" s="6"/>
      <c r="E175" s="6"/>
    </row>
    <row r="176" ht="15.75" customHeight="1">
      <c r="D176" s="6"/>
      <c r="E176" s="6"/>
    </row>
    <row r="177" ht="15.75" customHeight="1">
      <c r="D177" s="6"/>
      <c r="E177" s="6"/>
    </row>
    <row r="178" ht="15.75" customHeight="1">
      <c r="D178" s="6"/>
      <c r="E178" s="6"/>
    </row>
    <row r="179" ht="15.75" customHeight="1">
      <c r="D179" s="6"/>
      <c r="E179" s="6"/>
    </row>
    <row r="180" ht="15.75" customHeight="1">
      <c r="D180" s="6"/>
      <c r="E180" s="6"/>
    </row>
    <row r="181" ht="15.75" customHeight="1">
      <c r="D181" s="6"/>
      <c r="E181" s="6"/>
    </row>
    <row r="182" ht="15.75" customHeight="1">
      <c r="D182" s="6"/>
      <c r="E182" s="6"/>
    </row>
    <row r="183" ht="15.75" customHeight="1">
      <c r="D183" s="6"/>
      <c r="E183" s="6"/>
    </row>
    <row r="184" ht="15.75" customHeight="1">
      <c r="D184" s="6"/>
      <c r="E184" s="6"/>
    </row>
    <row r="185" ht="15.75" customHeight="1">
      <c r="D185" s="6"/>
      <c r="E185" s="6"/>
    </row>
    <row r="186" ht="15.75" customHeight="1">
      <c r="D186" s="6"/>
      <c r="E186" s="6"/>
    </row>
    <row r="187" ht="15.75" customHeight="1">
      <c r="D187" s="6"/>
      <c r="E187" s="6"/>
    </row>
    <row r="188" ht="15.75" customHeight="1">
      <c r="D188" s="6"/>
      <c r="E188" s="6"/>
    </row>
    <row r="189" ht="15.75" customHeight="1">
      <c r="D189" s="6"/>
      <c r="E189" s="6"/>
    </row>
    <row r="190" ht="15.75" customHeight="1">
      <c r="D190" s="6"/>
      <c r="E190" s="6"/>
    </row>
    <row r="191" ht="15.75" customHeight="1">
      <c r="D191" s="6"/>
      <c r="E191" s="6"/>
    </row>
    <row r="192" ht="15.75" customHeight="1">
      <c r="D192" s="6"/>
      <c r="E192" s="6"/>
    </row>
    <row r="193" ht="15.75" customHeight="1">
      <c r="D193" s="6"/>
      <c r="E193" s="6"/>
    </row>
    <row r="194" ht="15.75" customHeight="1">
      <c r="D194" s="6"/>
      <c r="E194" s="6"/>
    </row>
    <row r="195" ht="15.75" customHeight="1">
      <c r="D195" s="6"/>
      <c r="E195" s="6"/>
    </row>
    <row r="196" ht="15.75" customHeight="1">
      <c r="D196" s="6"/>
      <c r="E196" s="6"/>
    </row>
    <row r="197" ht="15.75" customHeight="1">
      <c r="D197" s="6"/>
      <c r="E197" s="6"/>
    </row>
    <row r="198" ht="15.75" customHeight="1">
      <c r="D198" s="6"/>
      <c r="E198" s="6"/>
    </row>
    <row r="199" ht="15.75" customHeight="1">
      <c r="D199" s="6"/>
      <c r="E199" s="6"/>
    </row>
    <row r="200" ht="15.75" customHeight="1">
      <c r="D200" s="6"/>
      <c r="E200" s="6"/>
    </row>
    <row r="201" ht="15.75" customHeight="1">
      <c r="D201" s="6"/>
      <c r="E201" s="6"/>
    </row>
    <row r="202" ht="15.75" customHeight="1">
      <c r="D202" s="6"/>
      <c r="E202" s="6"/>
    </row>
    <row r="203" ht="15.75" customHeight="1">
      <c r="D203" s="6"/>
      <c r="E203" s="6"/>
    </row>
    <row r="204" ht="15.75" customHeight="1">
      <c r="D204" s="6"/>
      <c r="E204" s="6"/>
    </row>
    <row r="205" ht="15.75" customHeight="1">
      <c r="D205" s="6"/>
      <c r="E205" s="6"/>
    </row>
    <row r="206" ht="15.75" customHeight="1">
      <c r="D206" s="6"/>
      <c r="E206" s="6"/>
    </row>
    <row r="207" ht="15.75" customHeight="1">
      <c r="D207" s="6"/>
      <c r="E207" s="6"/>
    </row>
    <row r="208" ht="15.75" customHeight="1">
      <c r="D208" s="6"/>
      <c r="E208" s="6"/>
    </row>
    <row r="209" ht="15.75" customHeight="1">
      <c r="D209" s="6"/>
      <c r="E209" s="6"/>
    </row>
    <row r="210" ht="15.75" customHeight="1">
      <c r="D210" s="6"/>
      <c r="E210" s="6"/>
    </row>
    <row r="211" ht="15.75" customHeight="1">
      <c r="D211" s="6"/>
      <c r="E211" s="6"/>
    </row>
    <row r="212" ht="15.75" customHeight="1">
      <c r="D212" s="6"/>
      <c r="E212" s="6"/>
    </row>
    <row r="213" ht="15.75" customHeight="1">
      <c r="D213" s="6"/>
      <c r="E213" s="6"/>
    </row>
    <row r="214" ht="15.75" customHeight="1">
      <c r="D214" s="6"/>
      <c r="E214" s="6"/>
    </row>
    <row r="215" ht="15.75" customHeight="1">
      <c r="D215" s="6"/>
      <c r="E215" s="6"/>
    </row>
    <row r="216" ht="15.75" customHeight="1">
      <c r="D216" s="6"/>
      <c r="E216" s="6"/>
    </row>
    <row r="217" ht="15.75" customHeight="1">
      <c r="D217" s="6"/>
      <c r="E217" s="6"/>
    </row>
    <row r="218" ht="15.75" customHeight="1">
      <c r="D218" s="6"/>
      <c r="E218" s="6"/>
    </row>
    <row r="219" ht="15.75" customHeight="1">
      <c r="D219" s="6"/>
      <c r="E219" s="6"/>
    </row>
    <row r="220" ht="15.75" customHeight="1">
      <c r="D220" s="6"/>
      <c r="E220" s="6"/>
    </row>
    <row r="221" ht="15.75" customHeight="1">
      <c r="D221" s="6"/>
      <c r="E221" s="6"/>
    </row>
    <row r="222" ht="15.75" customHeight="1">
      <c r="D222" s="6"/>
      <c r="E222" s="6"/>
    </row>
    <row r="223" ht="15.75" customHeight="1">
      <c r="D223" s="6"/>
      <c r="E223" s="6"/>
    </row>
    <row r="224" ht="15.75" customHeight="1">
      <c r="D224" s="6"/>
      <c r="E224" s="6"/>
    </row>
    <row r="225" ht="15.75" customHeight="1">
      <c r="D225" s="6"/>
      <c r="E225" s="6"/>
    </row>
    <row r="226" ht="15.75" customHeight="1">
      <c r="D226" s="6"/>
      <c r="E226" s="6"/>
    </row>
    <row r="227" ht="15.75" customHeight="1">
      <c r="D227" s="6"/>
      <c r="E227" s="6"/>
    </row>
    <row r="228" ht="15.75" customHeight="1">
      <c r="D228" s="6"/>
      <c r="E228" s="6"/>
    </row>
    <row r="229" ht="15.75" customHeight="1">
      <c r="D229" s="6"/>
      <c r="E229" s="6"/>
    </row>
    <row r="230" ht="15.75" customHeight="1">
      <c r="D230" s="6"/>
      <c r="E230" s="6"/>
    </row>
    <row r="231" ht="15.75" customHeight="1">
      <c r="D231" s="6"/>
      <c r="E231" s="6"/>
    </row>
    <row r="232" ht="15.75" customHeight="1">
      <c r="D232" s="6"/>
      <c r="E232" s="6"/>
    </row>
    <row r="233" ht="15.75" customHeight="1">
      <c r="D233" s="6"/>
      <c r="E233" s="6"/>
    </row>
    <row r="234" ht="15.75" customHeight="1">
      <c r="D234" s="6"/>
      <c r="E234" s="6"/>
    </row>
    <row r="235" ht="15.75" customHeight="1">
      <c r="D235" s="6"/>
      <c r="E235" s="6"/>
    </row>
    <row r="236" ht="15.75" customHeight="1">
      <c r="D236" s="6"/>
      <c r="E236" s="6"/>
    </row>
    <row r="237" ht="15.75" customHeight="1">
      <c r="D237" s="6"/>
      <c r="E237" s="6"/>
    </row>
    <row r="238" ht="15.75" customHeight="1">
      <c r="D238" s="6"/>
      <c r="E238" s="6"/>
    </row>
    <row r="239" ht="15.75" customHeight="1">
      <c r="D239" s="6"/>
      <c r="E239" s="6"/>
    </row>
    <row r="240" ht="15.75" customHeight="1">
      <c r="D240" s="6"/>
      <c r="E240" s="6"/>
    </row>
    <row r="241" ht="15.75" customHeight="1">
      <c r="D241" s="6"/>
      <c r="E241" s="6"/>
    </row>
    <row r="242" ht="15.75" customHeight="1">
      <c r="D242" s="6"/>
      <c r="E242" s="6"/>
    </row>
    <row r="243" ht="15.75" customHeight="1">
      <c r="D243" s="6"/>
      <c r="E243" s="6"/>
    </row>
    <row r="244" ht="15.75" customHeight="1">
      <c r="D244" s="6"/>
      <c r="E244" s="6"/>
    </row>
    <row r="245" ht="15.75" customHeight="1">
      <c r="D245" s="6"/>
      <c r="E245" s="6"/>
    </row>
    <row r="246" ht="15.75" customHeight="1">
      <c r="D246" s="6"/>
      <c r="E246" s="6"/>
    </row>
    <row r="247" ht="15.75" customHeight="1">
      <c r="D247" s="6"/>
      <c r="E247" s="6"/>
    </row>
    <row r="248" ht="15.75" customHeight="1">
      <c r="D248" s="6"/>
      <c r="E248" s="6"/>
    </row>
    <row r="249" ht="15.75" customHeight="1">
      <c r="D249" s="6"/>
      <c r="E249" s="6"/>
    </row>
    <row r="250" ht="15.75" customHeight="1">
      <c r="D250" s="6"/>
      <c r="E250" s="6"/>
    </row>
    <row r="251" ht="15.75" customHeight="1">
      <c r="D251" s="6"/>
      <c r="E251" s="6"/>
    </row>
    <row r="252" ht="15.75" customHeight="1">
      <c r="D252" s="6"/>
      <c r="E252" s="6"/>
    </row>
    <row r="253" ht="15.75" customHeight="1">
      <c r="D253" s="6"/>
      <c r="E253" s="6"/>
    </row>
    <row r="254" ht="15.75" customHeight="1">
      <c r="D254" s="6"/>
      <c r="E254" s="6"/>
    </row>
    <row r="255" ht="15.75" customHeight="1">
      <c r="D255" s="6"/>
      <c r="E255" s="6"/>
    </row>
    <row r="256" ht="15.75" customHeight="1">
      <c r="D256" s="6"/>
      <c r="E256" s="6"/>
    </row>
    <row r="257" ht="15.75" customHeight="1">
      <c r="D257" s="6"/>
      <c r="E257" s="6"/>
    </row>
    <row r="258" ht="15.75" customHeight="1">
      <c r="D258" s="6"/>
      <c r="E258" s="6"/>
    </row>
    <row r="259" ht="15.75" customHeight="1">
      <c r="D259" s="6"/>
      <c r="E259" s="6"/>
    </row>
    <row r="260" ht="15.75" customHeight="1">
      <c r="D260" s="6"/>
      <c r="E260" s="6"/>
    </row>
    <row r="261" ht="15.75" customHeight="1">
      <c r="D261" s="6"/>
      <c r="E261" s="6"/>
    </row>
    <row r="262" ht="15.75" customHeight="1">
      <c r="D262" s="6"/>
      <c r="E262" s="6"/>
    </row>
    <row r="263" ht="15.75" customHeight="1">
      <c r="D263" s="6"/>
      <c r="E263" s="6"/>
    </row>
    <row r="264" ht="15.75" customHeight="1">
      <c r="D264" s="6"/>
      <c r="E264" s="6"/>
    </row>
    <row r="265" ht="15.75" customHeight="1">
      <c r="D265" s="6"/>
      <c r="E265" s="6"/>
    </row>
    <row r="266" ht="15.75" customHeight="1">
      <c r="D266" s="6"/>
      <c r="E266" s="6"/>
    </row>
    <row r="267" ht="15.75" customHeight="1">
      <c r="D267" s="6"/>
      <c r="E267" s="6"/>
    </row>
    <row r="268" ht="15.75" customHeight="1">
      <c r="D268" s="6"/>
      <c r="E268" s="6"/>
    </row>
    <row r="269" ht="15.75" customHeight="1">
      <c r="D269" s="6"/>
      <c r="E269" s="6"/>
    </row>
    <row r="270" ht="15.75" customHeight="1">
      <c r="D270" s="6"/>
      <c r="E270" s="6"/>
    </row>
    <row r="271" ht="15.75" customHeight="1">
      <c r="D271" s="6"/>
      <c r="E271" s="6"/>
    </row>
    <row r="272" ht="15.75" customHeight="1">
      <c r="D272" s="6"/>
      <c r="E272" s="6"/>
    </row>
    <row r="273" ht="15.75" customHeight="1">
      <c r="D273" s="6"/>
      <c r="E273" s="6"/>
    </row>
    <row r="274" ht="15.75" customHeight="1">
      <c r="D274" s="6"/>
      <c r="E274" s="6"/>
    </row>
    <row r="275" ht="15.75" customHeight="1">
      <c r="D275" s="6"/>
      <c r="E275" s="6"/>
    </row>
    <row r="276" ht="15.75" customHeight="1">
      <c r="D276" s="6"/>
      <c r="E276" s="6"/>
    </row>
    <row r="277" ht="15.75" customHeight="1">
      <c r="D277" s="6"/>
      <c r="E277" s="6"/>
    </row>
    <row r="278" ht="15.75" customHeight="1">
      <c r="D278" s="6"/>
      <c r="E278" s="6"/>
    </row>
    <row r="279" ht="15.75" customHeight="1">
      <c r="D279" s="6"/>
      <c r="E279" s="6"/>
    </row>
    <row r="280" ht="15.75" customHeight="1">
      <c r="D280" s="6"/>
      <c r="E280" s="6"/>
    </row>
    <row r="281" ht="15.75" customHeight="1">
      <c r="D281" s="6"/>
      <c r="E281" s="6"/>
    </row>
    <row r="282" ht="15.75" customHeight="1">
      <c r="D282" s="6"/>
      <c r="E282" s="6"/>
    </row>
    <row r="283" ht="15.75" customHeight="1">
      <c r="D283" s="6"/>
      <c r="E283" s="6"/>
    </row>
    <row r="284" ht="15.75" customHeight="1">
      <c r="D284" s="6"/>
      <c r="E284" s="6"/>
    </row>
    <row r="285" ht="15.75" customHeight="1">
      <c r="D285" s="6"/>
      <c r="E285" s="6"/>
    </row>
    <row r="286" ht="15.75" customHeight="1">
      <c r="D286" s="6"/>
      <c r="E286" s="6"/>
    </row>
    <row r="287" ht="15.75" customHeight="1">
      <c r="D287" s="6"/>
      <c r="E287" s="6"/>
    </row>
    <row r="288" ht="15.75" customHeight="1">
      <c r="D288" s="6"/>
      <c r="E288" s="6"/>
    </row>
    <row r="289" ht="15.75" customHeight="1">
      <c r="D289" s="6"/>
      <c r="E289" s="6"/>
    </row>
    <row r="290" ht="15.75" customHeight="1">
      <c r="D290" s="6"/>
      <c r="E290" s="6"/>
    </row>
    <row r="291" ht="15.75" customHeight="1">
      <c r="D291" s="6"/>
      <c r="E291" s="6"/>
    </row>
    <row r="292" ht="15.75" customHeight="1">
      <c r="D292" s="6"/>
      <c r="E292" s="6"/>
    </row>
    <row r="293" ht="15.75" customHeight="1">
      <c r="D293" s="6"/>
      <c r="E293" s="6"/>
    </row>
    <row r="294" ht="15.75" customHeight="1">
      <c r="D294" s="6"/>
      <c r="E294" s="6"/>
    </row>
    <row r="295" ht="15.75" customHeight="1">
      <c r="D295" s="6"/>
      <c r="E295" s="6"/>
    </row>
    <row r="296" ht="15.75" customHeight="1">
      <c r="D296" s="6"/>
      <c r="E296" s="6"/>
    </row>
    <row r="297" ht="15.75" customHeight="1">
      <c r="D297" s="6"/>
      <c r="E297" s="6"/>
    </row>
    <row r="298" ht="15.75" customHeight="1">
      <c r="D298" s="6"/>
      <c r="E298" s="6"/>
    </row>
    <row r="299" ht="15.75" customHeight="1">
      <c r="D299" s="6"/>
      <c r="E299" s="6"/>
    </row>
    <row r="300" ht="15.75" customHeight="1">
      <c r="D300" s="6"/>
      <c r="E300" s="6"/>
    </row>
    <row r="301" ht="15.75" customHeight="1">
      <c r="D301" s="6"/>
      <c r="E301" s="6"/>
    </row>
    <row r="302" ht="15.75" customHeight="1">
      <c r="D302" s="6"/>
      <c r="E302" s="6"/>
    </row>
    <row r="303" ht="15.75" customHeight="1">
      <c r="D303" s="6"/>
      <c r="E303" s="6"/>
    </row>
    <row r="304" ht="15.75" customHeight="1">
      <c r="D304" s="6"/>
      <c r="E304" s="6"/>
    </row>
    <row r="305" ht="15.75" customHeight="1">
      <c r="D305" s="6"/>
      <c r="E305" s="6"/>
    </row>
    <row r="306" ht="15.75" customHeight="1">
      <c r="D306" s="6"/>
      <c r="E306" s="6"/>
    </row>
    <row r="307" ht="15.75" customHeight="1">
      <c r="D307" s="6"/>
      <c r="E307" s="6"/>
    </row>
    <row r="308" ht="15.75" customHeight="1">
      <c r="D308" s="6"/>
      <c r="E308" s="6"/>
    </row>
    <row r="309" ht="15.75" customHeight="1">
      <c r="D309" s="6"/>
      <c r="E309" s="6"/>
    </row>
    <row r="310" ht="15.75" customHeight="1">
      <c r="D310" s="6"/>
      <c r="E310" s="6"/>
    </row>
    <row r="311" ht="15.75" customHeight="1">
      <c r="D311" s="6"/>
      <c r="E311" s="6"/>
    </row>
    <row r="312" ht="15.75" customHeight="1">
      <c r="D312" s="6"/>
      <c r="E312" s="6"/>
    </row>
    <row r="313" ht="15.75" customHeight="1">
      <c r="D313" s="6"/>
      <c r="E313" s="6"/>
    </row>
    <row r="314" ht="15.75" customHeight="1">
      <c r="D314" s="6"/>
      <c r="E314" s="6"/>
    </row>
    <row r="315" ht="15.75" customHeight="1">
      <c r="D315" s="6"/>
      <c r="E315" s="6"/>
    </row>
    <row r="316" ht="15.75" customHeight="1">
      <c r="D316" s="6"/>
      <c r="E316" s="6"/>
    </row>
    <row r="317" ht="15.75" customHeight="1">
      <c r="D317" s="6"/>
      <c r="E317" s="6"/>
    </row>
    <row r="318" ht="15.75" customHeight="1">
      <c r="D318" s="6"/>
      <c r="E318" s="6"/>
    </row>
    <row r="319" ht="15.75" customHeight="1">
      <c r="D319" s="6"/>
      <c r="E319" s="6"/>
    </row>
    <row r="320" ht="15.75" customHeight="1">
      <c r="D320" s="6"/>
      <c r="E320" s="6"/>
    </row>
    <row r="321" ht="15.75" customHeight="1">
      <c r="D321" s="6"/>
      <c r="E321" s="6"/>
    </row>
    <row r="322" ht="15.75" customHeight="1">
      <c r="D322" s="6"/>
      <c r="E322" s="6"/>
    </row>
    <row r="323" ht="15.75" customHeight="1">
      <c r="D323" s="6"/>
      <c r="E323" s="6"/>
    </row>
    <row r="324" ht="15.75" customHeight="1">
      <c r="D324" s="6"/>
      <c r="E324" s="6"/>
    </row>
    <row r="325" ht="15.75" customHeight="1">
      <c r="D325" s="6"/>
      <c r="E325" s="6"/>
    </row>
    <row r="326" ht="15.75" customHeight="1">
      <c r="D326" s="6"/>
      <c r="E326" s="6"/>
    </row>
    <row r="327" ht="15.75" customHeight="1">
      <c r="D327" s="6"/>
      <c r="E327" s="6"/>
    </row>
    <row r="328" ht="15.75" customHeight="1">
      <c r="D328" s="6"/>
      <c r="E328" s="6"/>
    </row>
    <row r="329" ht="15.75" customHeight="1">
      <c r="D329" s="6"/>
      <c r="E329" s="6"/>
    </row>
    <row r="330" ht="15.75" customHeight="1">
      <c r="D330" s="6"/>
      <c r="E330" s="6"/>
    </row>
    <row r="331" ht="15.75" customHeight="1">
      <c r="D331" s="6"/>
      <c r="E331" s="6"/>
    </row>
    <row r="332" ht="15.75" customHeight="1">
      <c r="D332" s="6"/>
      <c r="E332" s="6"/>
    </row>
    <row r="333" ht="15.75" customHeight="1">
      <c r="D333" s="6"/>
      <c r="E333" s="6"/>
    </row>
    <row r="334" ht="15.75" customHeight="1">
      <c r="D334" s="6"/>
      <c r="E334" s="6"/>
    </row>
    <row r="335" ht="15.75" customHeight="1">
      <c r="D335" s="6"/>
      <c r="E335" s="6"/>
    </row>
    <row r="336" ht="15.75" customHeight="1">
      <c r="D336" s="6"/>
      <c r="E336" s="6"/>
    </row>
    <row r="337" ht="15.75" customHeight="1">
      <c r="D337" s="6"/>
      <c r="E337" s="6"/>
    </row>
    <row r="338" ht="15.75" customHeight="1">
      <c r="D338" s="6"/>
      <c r="E338" s="6"/>
    </row>
    <row r="339" ht="15.75" customHeight="1">
      <c r="D339" s="6"/>
      <c r="E339" s="6"/>
    </row>
    <row r="340" ht="15.75" customHeight="1">
      <c r="D340" s="6"/>
      <c r="E340" s="6"/>
    </row>
    <row r="341" ht="15.75" customHeight="1">
      <c r="D341" s="6"/>
      <c r="E341" s="6"/>
    </row>
    <row r="342" ht="15.75" customHeight="1">
      <c r="D342" s="6"/>
      <c r="E342" s="6"/>
    </row>
    <row r="343" ht="15.75" customHeight="1">
      <c r="D343" s="6"/>
      <c r="E343" s="6"/>
    </row>
    <row r="344" ht="15.75" customHeight="1">
      <c r="D344" s="6"/>
      <c r="E344" s="6"/>
    </row>
    <row r="345" ht="15.75" customHeight="1">
      <c r="D345" s="6"/>
      <c r="E345" s="6"/>
    </row>
    <row r="346" ht="15.75" customHeight="1">
      <c r="D346" s="6"/>
      <c r="E346" s="6"/>
    </row>
    <row r="347" ht="15.75" customHeight="1">
      <c r="D347" s="6"/>
      <c r="E347" s="6"/>
    </row>
    <row r="348" ht="15.75" customHeight="1">
      <c r="D348" s="6"/>
      <c r="E348" s="6"/>
    </row>
    <row r="349" ht="15.75" customHeight="1">
      <c r="D349" s="6"/>
      <c r="E349" s="6"/>
    </row>
    <row r="350" ht="15.75" customHeight="1">
      <c r="D350" s="6"/>
      <c r="E350" s="6"/>
    </row>
    <row r="351" ht="15.75" customHeight="1">
      <c r="D351" s="6"/>
      <c r="E351" s="6"/>
    </row>
    <row r="352" ht="15.75" customHeight="1">
      <c r="D352" s="6"/>
      <c r="E352" s="6"/>
    </row>
    <row r="353" ht="15.75" customHeight="1">
      <c r="D353" s="6"/>
      <c r="E353" s="6"/>
    </row>
    <row r="354" ht="15.75" customHeight="1">
      <c r="D354" s="6"/>
      <c r="E354" s="6"/>
    </row>
    <row r="355" ht="15.75" customHeight="1">
      <c r="D355" s="6"/>
      <c r="E355" s="6"/>
    </row>
    <row r="356" ht="15.75" customHeight="1">
      <c r="D356" s="6"/>
      <c r="E356" s="6"/>
    </row>
    <row r="357" ht="15.75" customHeight="1">
      <c r="D357" s="6"/>
      <c r="E357" s="6"/>
    </row>
    <row r="358" ht="15.75" customHeight="1">
      <c r="D358" s="6"/>
      <c r="E358" s="6"/>
    </row>
    <row r="359" ht="15.75" customHeight="1">
      <c r="D359" s="6"/>
      <c r="E359" s="6"/>
    </row>
    <row r="360" ht="15.75" customHeight="1">
      <c r="D360" s="6"/>
      <c r="E360" s="6"/>
    </row>
    <row r="361" ht="15.75" customHeight="1">
      <c r="D361" s="6"/>
      <c r="E361" s="6"/>
    </row>
    <row r="362" ht="15.75" customHeight="1">
      <c r="D362" s="6"/>
      <c r="E362" s="6"/>
    </row>
    <row r="363" ht="15.75" customHeight="1">
      <c r="D363" s="6"/>
      <c r="E363" s="6"/>
    </row>
    <row r="364" ht="15.75" customHeight="1">
      <c r="D364" s="6"/>
      <c r="E364" s="6"/>
    </row>
    <row r="365" ht="15.75" customHeight="1">
      <c r="D365" s="6"/>
      <c r="E365" s="6"/>
    </row>
    <row r="366" ht="15.75" customHeight="1">
      <c r="D366" s="6"/>
      <c r="E366" s="6"/>
    </row>
    <row r="367" ht="15.75" customHeight="1">
      <c r="D367" s="6"/>
      <c r="E367" s="6"/>
    </row>
    <row r="368" ht="15.75" customHeight="1">
      <c r="D368" s="6"/>
      <c r="E368" s="6"/>
    </row>
    <row r="369" ht="15.75" customHeight="1">
      <c r="D369" s="6"/>
      <c r="E369" s="6"/>
    </row>
    <row r="370" ht="15.75" customHeight="1">
      <c r="D370" s="6"/>
      <c r="E370" s="6"/>
    </row>
    <row r="371" ht="15.75" customHeight="1">
      <c r="D371" s="6"/>
      <c r="E371" s="6"/>
    </row>
    <row r="372" ht="15.75" customHeight="1">
      <c r="D372" s="6"/>
      <c r="E372" s="6"/>
    </row>
    <row r="373" ht="15.75" customHeight="1">
      <c r="D373" s="6"/>
      <c r="E373" s="6"/>
    </row>
    <row r="374" ht="15.75" customHeight="1">
      <c r="D374" s="6"/>
      <c r="E374" s="6"/>
    </row>
    <row r="375" ht="15.75" customHeight="1">
      <c r="D375" s="6"/>
      <c r="E375" s="6"/>
    </row>
    <row r="376" ht="15.75" customHeight="1">
      <c r="D376" s="6"/>
      <c r="E376" s="6"/>
    </row>
    <row r="377" ht="15.75" customHeight="1">
      <c r="D377" s="6"/>
      <c r="E377" s="6"/>
    </row>
    <row r="378" ht="15.75" customHeight="1">
      <c r="D378" s="6"/>
      <c r="E378" s="6"/>
    </row>
    <row r="379" ht="15.75" customHeight="1">
      <c r="D379" s="6"/>
      <c r="E379" s="6"/>
    </row>
    <row r="380" ht="15.75" customHeight="1">
      <c r="D380" s="6"/>
      <c r="E380" s="6"/>
    </row>
    <row r="381" ht="15.75" customHeight="1">
      <c r="D381" s="6"/>
      <c r="E381" s="6"/>
    </row>
    <row r="382" ht="15.75" customHeight="1">
      <c r="D382" s="6"/>
      <c r="E382" s="6"/>
    </row>
    <row r="383" ht="15.75" customHeight="1">
      <c r="D383" s="6"/>
      <c r="E383" s="6"/>
    </row>
    <row r="384" ht="15.75" customHeight="1">
      <c r="D384" s="6"/>
      <c r="E384" s="6"/>
    </row>
    <row r="385" ht="15.75" customHeight="1">
      <c r="D385" s="6"/>
      <c r="E385" s="6"/>
    </row>
    <row r="386" ht="15.75" customHeight="1">
      <c r="D386" s="6"/>
      <c r="E386" s="6"/>
    </row>
    <row r="387" ht="15.75" customHeight="1">
      <c r="D387" s="6"/>
      <c r="E387" s="6"/>
    </row>
    <row r="388" ht="15.75" customHeight="1">
      <c r="D388" s="6"/>
      <c r="E388" s="6"/>
    </row>
    <row r="389" ht="15.75" customHeight="1">
      <c r="D389" s="6"/>
      <c r="E389" s="6"/>
    </row>
    <row r="390" ht="15.75" customHeight="1">
      <c r="D390" s="6"/>
      <c r="E390" s="6"/>
    </row>
    <row r="391" ht="15.75" customHeight="1">
      <c r="D391" s="6"/>
      <c r="E391" s="6"/>
    </row>
    <row r="392" ht="15.75" customHeight="1">
      <c r="D392" s="6"/>
      <c r="E392" s="6"/>
    </row>
    <row r="393" ht="15.75" customHeight="1">
      <c r="D393" s="6"/>
      <c r="E393" s="6"/>
    </row>
    <row r="394" ht="15.75" customHeight="1">
      <c r="D394" s="6"/>
      <c r="E394" s="6"/>
    </row>
    <row r="395" ht="15.75" customHeight="1">
      <c r="D395" s="6"/>
      <c r="E395" s="6"/>
    </row>
    <row r="396" ht="15.75" customHeight="1">
      <c r="D396" s="6"/>
      <c r="E396" s="6"/>
    </row>
    <row r="397" ht="15.75" customHeight="1">
      <c r="D397" s="6"/>
      <c r="E397" s="6"/>
    </row>
    <row r="398" ht="15.75" customHeight="1">
      <c r="D398" s="6"/>
      <c r="E398" s="6"/>
    </row>
    <row r="399" ht="15.75" customHeight="1">
      <c r="D399" s="6"/>
      <c r="E399" s="6"/>
    </row>
    <row r="400" ht="15.75" customHeight="1">
      <c r="D400" s="6"/>
      <c r="E400" s="6"/>
    </row>
    <row r="401" ht="15.75" customHeight="1">
      <c r="D401" s="6"/>
      <c r="E401" s="6"/>
    </row>
    <row r="402" ht="15.75" customHeight="1">
      <c r="D402" s="6"/>
      <c r="E402" s="6"/>
    </row>
    <row r="403" ht="15.75" customHeight="1">
      <c r="D403" s="6"/>
      <c r="E403" s="6"/>
    </row>
    <row r="404" ht="15.75" customHeight="1">
      <c r="D404" s="6"/>
      <c r="E404" s="6"/>
    </row>
    <row r="405" ht="15.75" customHeight="1">
      <c r="D405" s="6"/>
      <c r="E405" s="6"/>
    </row>
    <row r="406" ht="15.75" customHeight="1">
      <c r="D406" s="6"/>
      <c r="E406" s="6"/>
    </row>
    <row r="407" ht="15.75" customHeight="1">
      <c r="D407" s="6"/>
      <c r="E407" s="6"/>
    </row>
    <row r="408" ht="15.75" customHeight="1">
      <c r="D408" s="6"/>
      <c r="E408" s="6"/>
    </row>
    <row r="409" ht="15.75" customHeight="1">
      <c r="D409" s="6"/>
      <c r="E409" s="6"/>
    </row>
    <row r="410" ht="15.75" customHeight="1">
      <c r="D410" s="6"/>
      <c r="E410" s="6"/>
    </row>
    <row r="411" ht="15.75" customHeight="1">
      <c r="D411" s="6"/>
      <c r="E411" s="6"/>
    </row>
    <row r="412" ht="15.75" customHeight="1">
      <c r="D412" s="6"/>
      <c r="E412" s="6"/>
    </row>
    <row r="413" ht="15.75" customHeight="1">
      <c r="D413" s="6"/>
      <c r="E413" s="6"/>
    </row>
    <row r="414" ht="15.75" customHeight="1">
      <c r="D414" s="6"/>
      <c r="E414" s="6"/>
    </row>
    <row r="415" ht="15.75" customHeight="1">
      <c r="D415" s="6"/>
      <c r="E415" s="6"/>
    </row>
    <row r="416" ht="15.75" customHeight="1">
      <c r="D416" s="6"/>
      <c r="E416" s="6"/>
    </row>
    <row r="417" ht="15.75" customHeight="1">
      <c r="D417" s="6"/>
      <c r="E417" s="6"/>
    </row>
    <row r="418" ht="15.75" customHeight="1">
      <c r="D418" s="6"/>
      <c r="E418" s="6"/>
    </row>
    <row r="419" ht="15.75" customHeight="1">
      <c r="D419" s="6"/>
      <c r="E419" s="6"/>
    </row>
    <row r="420" ht="15.75" customHeight="1">
      <c r="D420" s="6"/>
      <c r="E420" s="6"/>
    </row>
    <row r="421" ht="15.75" customHeight="1">
      <c r="D421" s="6"/>
      <c r="E421" s="6"/>
    </row>
    <row r="422" ht="15.75" customHeight="1">
      <c r="D422" s="6"/>
      <c r="E422" s="6"/>
    </row>
    <row r="423" ht="15.75" customHeight="1">
      <c r="D423" s="6"/>
      <c r="E423" s="6"/>
    </row>
    <row r="424" ht="15.75" customHeight="1">
      <c r="D424" s="6"/>
      <c r="E424" s="6"/>
    </row>
    <row r="425" ht="15.75" customHeight="1">
      <c r="D425" s="6"/>
      <c r="E425" s="6"/>
    </row>
    <row r="426" ht="15.75" customHeight="1">
      <c r="D426" s="6"/>
      <c r="E426" s="6"/>
    </row>
    <row r="427" ht="15.75" customHeight="1">
      <c r="D427" s="6"/>
      <c r="E427" s="6"/>
    </row>
    <row r="428" ht="15.75" customHeight="1">
      <c r="D428" s="6"/>
      <c r="E428" s="6"/>
    </row>
    <row r="429" ht="15.75" customHeight="1">
      <c r="D429" s="6"/>
      <c r="E429" s="6"/>
    </row>
    <row r="430" ht="15.75" customHeight="1">
      <c r="D430" s="6"/>
      <c r="E430" s="6"/>
    </row>
    <row r="431" ht="15.75" customHeight="1">
      <c r="D431" s="6"/>
      <c r="E431" s="6"/>
    </row>
    <row r="432" ht="15.75" customHeight="1">
      <c r="D432" s="6"/>
      <c r="E432" s="6"/>
    </row>
    <row r="433" ht="15.75" customHeight="1">
      <c r="D433" s="6"/>
      <c r="E433" s="6"/>
    </row>
    <row r="434" ht="15.75" customHeight="1">
      <c r="D434" s="6"/>
      <c r="E434" s="6"/>
    </row>
    <row r="435" ht="15.75" customHeight="1">
      <c r="D435" s="6"/>
      <c r="E435" s="6"/>
    </row>
    <row r="436" ht="15.75" customHeight="1">
      <c r="D436" s="6"/>
      <c r="E436" s="6"/>
    </row>
    <row r="437" ht="15.75" customHeight="1">
      <c r="D437" s="6"/>
      <c r="E437" s="6"/>
    </row>
    <row r="438" ht="15.75" customHeight="1">
      <c r="D438" s="6"/>
      <c r="E438" s="6"/>
    </row>
    <row r="439" ht="15.75" customHeight="1">
      <c r="D439" s="6"/>
      <c r="E439" s="6"/>
    </row>
    <row r="440" ht="15.75" customHeight="1">
      <c r="D440" s="6"/>
      <c r="E440" s="6"/>
    </row>
    <row r="441" ht="15.75" customHeight="1">
      <c r="D441" s="6"/>
      <c r="E441" s="6"/>
    </row>
    <row r="442" ht="15.75" customHeight="1">
      <c r="D442" s="6"/>
      <c r="E442" s="6"/>
    </row>
    <row r="443" ht="15.75" customHeight="1">
      <c r="D443" s="6"/>
      <c r="E443" s="6"/>
    </row>
    <row r="444" ht="15.75" customHeight="1">
      <c r="D444" s="6"/>
      <c r="E444" s="6"/>
    </row>
    <row r="445" ht="15.75" customHeight="1">
      <c r="D445" s="6"/>
      <c r="E445" s="6"/>
    </row>
    <row r="446" ht="15.75" customHeight="1">
      <c r="D446" s="6"/>
      <c r="E446" s="6"/>
    </row>
    <row r="447" ht="15.75" customHeight="1">
      <c r="D447" s="6"/>
      <c r="E447" s="6"/>
    </row>
    <row r="448" ht="15.75" customHeight="1">
      <c r="D448" s="6"/>
      <c r="E448" s="6"/>
    </row>
    <row r="449" ht="15.75" customHeight="1">
      <c r="D449" s="6"/>
      <c r="E449" s="6"/>
    </row>
    <row r="450" ht="15.75" customHeight="1">
      <c r="D450" s="6"/>
      <c r="E450" s="6"/>
    </row>
    <row r="451" ht="15.75" customHeight="1">
      <c r="D451" s="6"/>
      <c r="E451" s="6"/>
    </row>
    <row r="452" ht="15.75" customHeight="1">
      <c r="D452" s="6"/>
      <c r="E452" s="6"/>
    </row>
    <row r="453" ht="15.75" customHeight="1">
      <c r="D453" s="6"/>
      <c r="E453" s="6"/>
    </row>
    <row r="454" ht="15.75" customHeight="1">
      <c r="D454" s="6"/>
      <c r="E454" s="6"/>
    </row>
    <row r="455" ht="15.75" customHeight="1">
      <c r="D455" s="6"/>
      <c r="E455" s="6"/>
    </row>
    <row r="456" ht="15.75" customHeight="1">
      <c r="D456" s="6"/>
      <c r="E456" s="6"/>
    </row>
    <row r="457" ht="15.75" customHeight="1">
      <c r="D457" s="6"/>
      <c r="E457" s="6"/>
    </row>
    <row r="458" ht="15.75" customHeight="1">
      <c r="D458" s="6"/>
      <c r="E458" s="6"/>
    </row>
    <row r="459" ht="15.75" customHeight="1">
      <c r="D459" s="6"/>
      <c r="E459" s="6"/>
    </row>
    <row r="460" ht="15.75" customHeight="1">
      <c r="D460" s="6"/>
      <c r="E460" s="6"/>
    </row>
    <row r="461" ht="15.75" customHeight="1">
      <c r="D461" s="6"/>
      <c r="E461" s="6"/>
    </row>
    <row r="462" ht="15.75" customHeight="1">
      <c r="D462" s="6"/>
      <c r="E462" s="6"/>
    </row>
    <row r="463" ht="15.75" customHeight="1">
      <c r="D463" s="6"/>
      <c r="E463" s="6"/>
    </row>
    <row r="464" ht="15.75" customHeight="1">
      <c r="D464" s="6"/>
      <c r="E464" s="6"/>
    </row>
    <row r="465" ht="15.75" customHeight="1">
      <c r="D465" s="6"/>
      <c r="E465" s="6"/>
    </row>
    <row r="466" ht="15.75" customHeight="1">
      <c r="D466" s="6"/>
      <c r="E466" s="6"/>
    </row>
    <row r="467" ht="15.75" customHeight="1">
      <c r="D467" s="6"/>
      <c r="E467" s="6"/>
    </row>
    <row r="468" ht="15.75" customHeight="1">
      <c r="D468" s="6"/>
      <c r="E468" s="6"/>
    </row>
    <row r="469" ht="15.75" customHeight="1">
      <c r="D469" s="6"/>
      <c r="E469" s="6"/>
    </row>
    <row r="470" ht="15.75" customHeight="1">
      <c r="D470" s="6"/>
      <c r="E470" s="6"/>
    </row>
    <row r="471" ht="15.75" customHeight="1">
      <c r="D471" s="6"/>
      <c r="E471" s="6"/>
    </row>
    <row r="472" ht="15.75" customHeight="1">
      <c r="D472" s="6"/>
      <c r="E472" s="6"/>
    </row>
    <row r="473" ht="15.75" customHeight="1">
      <c r="D473" s="6"/>
      <c r="E473" s="6"/>
    </row>
    <row r="474" ht="15.75" customHeight="1">
      <c r="D474" s="6"/>
      <c r="E474" s="6"/>
    </row>
    <row r="475" ht="15.75" customHeight="1">
      <c r="D475" s="6"/>
      <c r="E475" s="6"/>
    </row>
    <row r="476" ht="15.75" customHeight="1">
      <c r="D476" s="6"/>
      <c r="E476" s="6"/>
    </row>
    <row r="477" ht="15.75" customHeight="1">
      <c r="D477" s="6"/>
      <c r="E477" s="6"/>
    </row>
    <row r="478" ht="15.75" customHeight="1">
      <c r="D478" s="6"/>
      <c r="E478" s="6"/>
    </row>
    <row r="479" ht="15.75" customHeight="1">
      <c r="D479" s="6"/>
      <c r="E479" s="6"/>
    </row>
    <row r="480" ht="15.75" customHeight="1">
      <c r="D480" s="6"/>
      <c r="E480" s="6"/>
    </row>
    <row r="481" ht="15.75" customHeight="1">
      <c r="D481" s="6"/>
      <c r="E481" s="6"/>
    </row>
    <row r="482" ht="15.75" customHeight="1">
      <c r="D482" s="6"/>
      <c r="E482" s="6"/>
    </row>
    <row r="483" ht="15.75" customHeight="1">
      <c r="D483" s="6"/>
      <c r="E483" s="6"/>
    </row>
    <row r="484" ht="15.75" customHeight="1">
      <c r="D484" s="6"/>
      <c r="E484" s="6"/>
    </row>
    <row r="485" ht="15.75" customHeight="1">
      <c r="D485" s="6"/>
      <c r="E485" s="6"/>
    </row>
    <row r="486" ht="15.75" customHeight="1">
      <c r="D486" s="6"/>
      <c r="E486" s="6"/>
    </row>
    <row r="487" ht="15.75" customHeight="1">
      <c r="D487" s="6"/>
      <c r="E487" s="6"/>
    </row>
    <row r="488" ht="15.75" customHeight="1">
      <c r="D488" s="6"/>
      <c r="E488" s="6"/>
    </row>
    <row r="489" ht="15.75" customHeight="1">
      <c r="D489" s="6"/>
      <c r="E489" s="6"/>
    </row>
    <row r="490" ht="15.75" customHeight="1">
      <c r="D490" s="6"/>
      <c r="E490" s="6"/>
    </row>
    <row r="491" ht="15.75" customHeight="1">
      <c r="D491" s="6"/>
      <c r="E491" s="6"/>
    </row>
    <row r="492" ht="15.75" customHeight="1">
      <c r="D492" s="6"/>
      <c r="E492" s="6"/>
    </row>
    <row r="493" ht="15.75" customHeight="1">
      <c r="D493" s="6"/>
      <c r="E493" s="6"/>
    </row>
    <row r="494" ht="15.75" customHeight="1">
      <c r="D494" s="6"/>
      <c r="E494" s="6"/>
    </row>
    <row r="495" ht="15.75" customHeight="1">
      <c r="D495" s="6"/>
      <c r="E495" s="6"/>
    </row>
    <row r="496" ht="15.75" customHeight="1">
      <c r="D496" s="6"/>
      <c r="E496" s="6"/>
    </row>
    <row r="497" ht="15.75" customHeight="1">
      <c r="D497" s="6"/>
      <c r="E497" s="6"/>
    </row>
    <row r="498" ht="15.75" customHeight="1">
      <c r="D498" s="6"/>
      <c r="E498" s="6"/>
    </row>
    <row r="499" ht="15.75" customHeight="1">
      <c r="D499" s="6"/>
      <c r="E499" s="6"/>
    </row>
    <row r="500" ht="15.75" customHeight="1">
      <c r="D500" s="6"/>
      <c r="E500" s="6"/>
    </row>
    <row r="501" ht="15.75" customHeight="1">
      <c r="D501" s="6"/>
      <c r="E501" s="6"/>
    </row>
    <row r="502" ht="15.75" customHeight="1">
      <c r="D502" s="6"/>
      <c r="E502" s="6"/>
    </row>
    <row r="503" ht="15.75" customHeight="1">
      <c r="D503" s="6"/>
      <c r="E503" s="6"/>
    </row>
    <row r="504" ht="15.75" customHeight="1">
      <c r="D504" s="6"/>
      <c r="E504" s="6"/>
    </row>
    <row r="505" ht="15.75" customHeight="1">
      <c r="D505" s="6"/>
      <c r="E505" s="6"/>
    </row>
    <row r="506" ht="15.75" customHeight="1">
      <c r="D506" s="6"/>
      <c r="E506" s="6"/>
    </row>
    <row r="507" ht="15.75" customHeight="1">
      <c r="D507" s="6"/>
      <c r="E507" s="6"/>
    </row>
    <row r="508" ht="15.75" customHeight="1">
      <c r="D508" s="6"/>
      <c r="E508" s="6"/>
    </row>
    <row r="509" ht="15.75" customHeight="1">
      <c r="D509" s="6"/>
      <c r="E509" s="6"/>
    </row>
    <row r="510" ht="15.75" customHeight="1">
      <c r="D510" s="6"/>
      <c r="E510" s="6"/>
    </row>
    <row r="511" ht="15.75" customHeight="1">
      <c r="D511" s="6"/>
      <c r="E511" s="6"/>
    </row>
    <row r="512" ht="15.75" customHeight="1">
      <c r="D512" s="6"/>
      <c r="E512" s="6"/>
    </row>
    <row r="513" ht="15.75" customHeight="1">
      <c r="D513" s="6"/>
      <c r="E513" s="6"/>
    </row>
    <row r="514" ht="15.75" customHeight="1">
      <c r="D514" s="6"/>
      <c r="E514" s="6"/>
    </row>
    <row r="515" ht="15.75" customHeight="1">
      <c r="D515" s="6"/>
      <c r="E515" s="6"/>
    </row>
    <row r="516" ht="15.75" customHeight="1">
      <c r="D516" s="6"/>
      <c r="E516" s="6"/>
    </row>
    <row r="517" ht="15.75" customHeight="1">
      <c r="D517" s="6"/>
      <c r="E517" s="6"/>
    </row>
    <row r="518" ht="15.75" customHeight="1">
      <c r="D518" s="6"/>
      <c r="E518" s="6"/>
    </row>
    <row r="519" ht="15.75" customHeight="1">
      <c r="D519" s="6"/>
      <c r="E519" s="6"/>
    </row>
    <row r="520" ht="15.75" customHeight="1">
      <c r="D520" s="6"/>
      <c r="E520" s="6"/>
    </row>
    <row r="521" ht="15.75" customHeight="1">
      <c r="D521" s="6"/>
      <c r="E521" s="6"/>
    </row>
    <row r="522" ht="15.75" customHeight="1">
      <c r="D522" s="6"/>
      <c r="E522" s="6"/>
    </row>
    <row r="523" ht="15.75" customHeight="1">
      <c r="D523" s="6"/>
      <c r="E523" s="6"/>
    </row>
    <row r="524" ht="15.75" customHeight="1">
      <c r="D524" s="6"/>
      <c r="E524" s="6"/>
    </row>
    <row r="525" ht="15.75" customHeight="1">
      <c r="D525" s="6"/>
      <c r="E525" s="6"/>
    </row>
    <row r="526" ht="15.75" customHeight="1">
      <c r="D526" s="6"/>
      <c r="E526" s="6"/>
    </row>
    <row r="527" ht="15.75" customHeight="1">
      <c r="D527" s="6"/>
      <c r="E527" s="6"/>
    </row>
    <row r="528" ht="15.75" customHeight="1">
      <c r="D528" s="6"/>
      <c r="E528" s="6"/>
    </row>
    <row r="529" ht="15.75" customHeight="1">
      <c r="D529" s="6"/>
      <c r="E529" s="6"/>
    </row>
    <row r="530" ht="15.75" customHeight="1">
      <c r="D530" s="6"/>
      <c r="E530" s="6"/>
    </row>
    <row r="531" ht="15.75" customHeight="1">
      <c r="D531" s="6"/>
      <c r="E531" s="6"/>
    </row>
    <row r="532" ht="15.75" customHeight="1">
      <c r="D532" s="6"/>
      <c r="E532" s="6"/>
    </row>
    <row r="533" ht="15.75" customHeight="1">
      <c r="D533" s="6"/>
      <c r="E533" s="6"/>
    </row>
    <row r="534" ht="15.75" customHeight="1">
      <c r="D534" s="6"/>
      <c r="E534" s="6"/>
    </row>
    <row r="535" ht="15.75" customHeight="1">
      <c r="D535" s="6"/>
      <c r="E535" s="6"/>
    </row>
    <row r="536" ht="15.75" customHeight="1">
      <c r="D536" s="6"/>
      <c r="E536" s="6"/>
    </row>
    <row r="537" ht="15.75" customHeight="1">
      <c r="D537" s="6"/>
      <c r="E537" s="6"/>
    </row>
    <row r="538" ht="15.75" customHeight="1">
      <c r="D538" s="6"/>
      <c r="E538" s="6"/>
    </row>
    <row r="539" ht="15.75" customHeight="1">
      <c r="D539" s="6"/>
      <c r="E539" s="6"/>
    </row>
    <row r="540" ht="15.75" customHeight="1">
      <c r="D540" s="6"/>
      <c r="E540" s="6"/>
    </row>
    <row r="541" ht="15.75" customHeight="1">
      <c r="D541" s="6"/>
      <c r="E541" s="6"/>
    </row>
    <row r="542" ht="15.75" customHeight="1">
      <c r="D542" s="6"/>
      <c r="E542" s="6"/>
    </row>
    <row r="543" ht="15.75" customHeight="1">
      <c r="D543" s="6"/>
      <c r="E543" s="6"/>
    </row>
    <row r="544" ht="15.75" customHeight="1">
      <c r="D544" s="6"/>
      <c r="E544" s="6"/>
    </row>
    <row r="545" ht="15.75" customHeight="1">
      <c r="D545" s="6"/>
      <c r="E545" s="6"/>
    </row>
    <row r="546" ht="15.75" customHeight="1">
      <c r="D546" s="6"/>
      <c r="E546" s="6"/>
    </row>
    <row r="547" ht="15.75" customHeight="1">
      <c r="D547" s="6"/>
      <c r="E547" s="6"/>
    </row>
    <row r="548" ht="15.75" customHeight="1">
      <c r="D548" s="6"/>
      <c r="E548" s="6"/>
    </row>
    <row r="549" ht="15.75" customHeight="1">
      <c r="D549" s="6"/>
      <c r="E549" s="6"/>
    </row>
    <row r="550" ht="15.75" customHeight="1">
      <c r="D550" s="6"/>
      <c r="E550" s="6"/>
    </row>
    <row r="551" ht="15.75" customHeight="1">
      <c r="D551" s="6"/>
      <c r="E551" s="6"/>
    </row>
    <row r="552" ht="15.75" customHeight="1">
      <c r="D552" s="6"/>
      <c r="E552" s="6"/>
    </row>
    <row r="553" ht="15.75" customHeight="1">
      <c r="D553" s="6"/>
      <c r="E553" s="6"/>
    </row>
    <row r="554" ht="15.75" customHeight="1">
      <c r="D554" s="6"/>
      <c r="E554" s="6"/>
    </row>
    <row r="555" ht="15.75" customHeight="1">
      <c r="D555" s="6"/>
      <c r="E555" s="6"/>
    </row>
    <row r="556" ht="15.75" customHeight="1">
      <c r="D556" s="6"/>
      <c r="E556" s="6"/>
    </row>
    <row r="557" ht="15.75" customHeight="1">
      <c r="D557" s="6"/>
      <c r="E557" s="6"/>
    </row>
    <row r="558" ht="15.75" customHeight="1">
      <c r="D558" s="6"/>
      <c r="E558" s="6"/>
    </row>
    <row r="559" ht="15.75" customHeight="1">
      <c r="D559" s="6"/>
      <c r="E559" s="6"/>
    </row>
    <row r="560" ht="15.75" customHeight="1">
      <c r="D560" s="6"/>
      <c r="E560" s="6"/>
    </row>
    <row r="561" ht="15.75" customHeight="1">
      <c r="D561" s="6"/>
      <c r="E561" s="6"/>
    </row>
    <row r="562" ht="15.75" customHeight="1">
      <c r="D562" s="6"/>
      <c r="E562" s="6"/>
    </row>
    <row r="563" ht="15.75" customHeight="1">
      <c r="D563" s="6"/>
      <c r="E563" s="6"/>
    </row>
    <row r="564" ht="15.75" customHeight="1">
      <c r="D564" s="6"/>
      <c r="E564" s="6"/>
    </row>
    <row r="565" ht="15.75" customHeight="1">
      <c r="D565" s="6"/>
      <c r="E565" s="6"/>
    </row>
    <row r="566" ht="15.75" customHeight="1">
      <c r="D566" s="6"/>
      <c r="E566" s="6"/>
    </row>
    <row r="567" ht="15.75" customHeight="1">
      <c r="D567" s="6"/>
      <c r="E567" s="6"/>
    </row>
    <row r="568" ht="15.75" customHeight="1">
      <c r="D568" s="6"/>
      <c r="E568" s="6"/>
    </row>
    <row r="569" ht="15.75" customHeight="1">
      <c r="D569" s="6"/>
      <c r="E569" s="6"/>
    </row>
    <row r="570" ht="15.75" customHeight="1">
      <c r="D570" s="6"/>
      <c r="E570" s="6"/>
    </row>
    <row r="571" ht="15.75" customHeight="1">
      <c r="D571" s="6"/>
      <c r="E571" s="6"/>
    </row>
    <row r="572" ht="15.75" customHeight="1">
      <c r="D572" s="6"/>
      <c r="E572" s="6"/>
    </row>
    <row r="573" ht="15.75" customHeight="1">
      <c r="D573" s="6"/>
      <c r="E573" s="6"/>
    </row>
    <row r="574" ht="15.75" customHeight="1">
      <c r="D574" s="6"/>
      <c r="E574" s="6"/>
    </row>
    <row r="575" ht="15.75" customHeight="1">
      <c r="D575" s="6"/>
      <c r="E575" s="6"/>
    </row>
    <row r="576" ht="15.75" customHeight="1">
      <c r="D576" s="6"/>
      <c r="E576" s="6"/>
    </row>
    <row r="577" ht="15.75" customHeight="1">
      <c r="D577" s="6"/>
      <c r="E577" s="6"/>
    </row>
    <row r="578" ht="15.75" customHeight="1">
      <c r="D578" s="6"/>
      <c r="E578" s="6"/>
    </row>
    <row r="579" ht="15.75" customHeight="1">
      <c r="D579" s="6"/>
      <c r="E579" s="6"/>
    </row>
    <row r="580" ht="15.75" customHeight="1">
      <c r="D580" s="6"/>
      <c r="E580" s="6"/>
    </row>
    <row r="581" ht="15.75" customHeight="1">
      <c r="D581" s="6"/>
      <c r="E581" s="6"/>
    </row>
    <row r="582" ht="15.75" customHeight="1">
      <c r="D582" s="6"/>
      <c r="E582" s="6"/>
    </row>
    <row r="583" ht="15.75" customHeight="1">
      <c r="D583" s="6"/>
      <c r="E583" s="6"/>
    </row>
    <row r="584" ht="15.75" customHeight="1">
      <c r="D584" s="6"/>
      <c r="E584" s="6"/>
    </row>
    <row r="585" ht="15.75" customHeight="1">
      <c r="D585" s="6"/>
      <c r="E585" s="6"/>
    </row>
    <row r="586" ht="15.75" customHeight="1">
      <c r="D586" s="6"/>
      <c r="E586" s="6"/>
    </row>
    <row r="587" ht="15.75" customHeight="1">
      <c r="D587" s="6"/>
      <c r="E587" s="6"/>
    </row>
    <row r="588" ht="15.75" customHeight="1">
      <c r="D588" s="6"/>
      <c r="E588" s="6"/>
    </row>
    <row r="589" ht="15.75" customHeight="1">
      <c r="D589" s="6"/>
      <c r="E589" s="6"/>
    </row>
    <row r="590" ht="15.75" customHeight="1">
      <c r="D590" s="6"/>
      <c r="E590" s="6"/>
    </row>
    <row r="591" ht="15.75" customHeight="1">
      <c r="D591" s="6"/>
      <c r="E591" s="6"/>
    </row>
    <row r="592" ht="15.75" customHeight="1">
      <c r="D592" s="6"/>
      <c r="E592" s="6"/>
    </row>
    <row r="593" ht="15.75" customHeight="1">
      <c r="D593" s="6"/>
      <c r="E593" s="6"/>
    </row>
    <row r="594" ht="15.75" customHeight="1">
      <c r="D594" s="6"/>
      <c r="E594" s="6"/>
    </row>
    <row r="595" ht="15.75" customHeight="1">
      <c r="D595" s="6"/>
      <c r="E595" s="6"/>
    </row>
    <row r="596" ht="15.75" customHeight="1">
      <c r="D596" s="6"/>
      <c r="E596" s="6"/>
    </row>
    <row r="597" ht="15.75" customHeight="1">
      <c r="D597" s="6"/>
      <c r="E597" s="6"/>
    </row>
    <row r="598" ht="15.75" customHeight="1">
      <c r="D598" s="6"/>
      <c r="E598" s="6"/>
    </row>
    <row r="599" ht="15.75" customHeight="1">
      <c r="D599" s="6"/>
      <c r="E599" s="6"/>
    </row>
    <row r="600" ht="15.75" customHeight="1">
      <c r="D600" s="6"/>
      <c r="E600" s="6"/>
    </row>
    <row r="601" ht="15.75" customHeight="1">
      <c r="D601" s="6"/>
      <c r="E601" s="6"/>
    </row>
    <row r="602" ht="15.75" customHeight="1">
      <c r="D602" s="6"/>
      <c r="E602" s="6"/>
    </row>
    <row r="603" ht="15.75" customHeight="1">
      <c r="D603" s="6"/>
      <c r="E603" s="6"/>
    </row>
    <row r="604" ht="15.75" customHeight="1">
      <c r="D604" s="6"/>
      <c r="E604" s="6"/>
    </row>
    <row r="605" ht="15.75" customHeight="1">
      <c r="D605" s="6"/>
      <c r="E605" s="6"/>
    </row>
    <row r="606" ht="15.75" customHeight="1">
      <c r="D606" s="6"/>
      <c r="E606" s="6"/>
    </row>
    <row r="607" ht="15.75" customHeight="1">
      <c r="D607" s="6"/>
      <c r="E607" s="6"/>
    </row>
    <row r="608" ht="15.75" customHeight="1">
      <c r="D608" s="6"/>
      <c r="E608" s="6"/>
    </row>
    <row r="609" ht="15.75" customHeight="1">
      <c r="D609" s="6"/>
      <c r="E609" s="6"/>
    </row>
    <row r="610" ht="15.75" customHeight="1">
      <c r="D610" s="6"/>
      <c r="E610" s="6"/>
    </row>
    <row r="611" ht="15.75" customHeight="1">
      <c r="D611" s="6"/>
      <c r="E611" s="6"/>
    </row>
    <row r="612" ht="15.75" customHeight="1">
      <c r="D612" s="6"/>
      <c r="E612" s="6"/>
    </row>
    <row r="613" ht="15.75" customHeight="1">
      <c r="D613" s="6"/>
      <c r="E613" s="6"/>
    </row>
    <row r="614" ht="15.75" customHeight="1">
      <c r="D614" s="6"/>
      <c r="E614" s="6"/>
    </row>
    <row r="615" ht="15.75" customHeight="1">
      <c r="D615" s="6"/>
      <c r="E615" s="6"/>
    </row>
    <row r="616" ht="15.75" customHeight="1">
      <c r="D616" s="6"/>
      <c r="E616" s="6"/>
    </row>
    <row r="617" ht="15.75" customHeight="1">
      <c r="D617" s="6"/>
      <c r="E617" s="6"/>
    </row>
    <row r="618" ht="15.75" customHeight="1">
      <c r="D618" s="6"/>
      <c r="E618" s="6"/>
    </row>
    <row r="619" ht="15.75" customHeight="1">
      <c r="D619" s="6"/>
      <c r="E619" s="6"/>
    </row>
    <row r="620" ht="15.75" customHeight="1">
      <c r="D620" s="6"/>
      <c r="E620" s="6"/>
    </row>
    <row r="621" ht="15.75" customHeight="1">
      <c r="D621" s="6"/>
      <c r="E621" s="6"/>
    </row>
    <row r="622" ht="15.75" customHeight="1">
      <c r="D622" s="6"/>
      <c r="E622" s="6"/>
    </row>
    <row r="623" ht="15.75" customHeight="1">
      <c r="D623" s="6"/>
      <c r="E623" s="6"/>
    </row>
    <row r="624" ht="15.75" customHeight="1">
      <c r="D624" s="6"/>
      <c r="E624" s="6"/>
    </row>
    <row r="625" ht="15.75" customHeight="1">
      <c r="D625" s="6"/>
      <c r="E625" s="6"/>
    </row>
    <row r="626" ht="15.75" customHeight="1">
      <c r="D626" s="6"/>
      <c r="E626" s="6"/>
    </row>
    <row r="627" ht="15.75" customHeight="1">
      <c r="D627" s="6"/>
      <c r="E627" s="6"/>
    </row>
    <row r="628" ht="15.75" customHeight="1">
      <c r="D628" s="6"/>
      <c r="E628" s="6"/>
    </row>
    <row r="629" ht="15.75" customHeight="1">
      <c r="D629" s="6"/>
      <c r="E629" s="6"/>
    </row>
    <row r="630" ht="15.75" customHeight="1">
      <c r="D630" s="6"/>
      <c r="E630" s="6"/>
    </row>
    <row r="631" ht="15.75" customHeight="1">
      <c r="D631" s="6"/>
      <c r="E631" s="6"/>
    </row>
    <row r="632" ht="15.75" customHeight="1">
      <c r="D632" s="6"/>
      <c r="E632" s="6"/>
    </row>
    <row r="633" ht="15.75" customHeight="1">
      <c r="D633" s="6"/>
      <c r="E633" s="6"/>
    </row>
    <row r="634" ht="15.75" customHeight="1">
      <c r="D634" s="6"/>
      <c r="E634" s="6"/>
    </row>
    <row r="635" ht="15.75" customHeight="1">
      <c r="D635" s="6"/>
      <c r="E635" s="6"/>
    </row>
    <row r="636" ht="15.75" customHeight="1">
      <c r="D636" s="6"/>
      <c r="E636" s="6"/>
    </row>
    <row r="637" ht="15.75" customHeight="1">
      <c r="D637" s="6"/>
      <c r="E637" s="6"/>
    </row>
    <row r="638" ht="15.75" customHeight="1">
      <c r="D638" s="6"/>
      <c r="E638" s="6"/>
    </row>
    <row r="639" ht="15.75" customHeight="1">
      <c r="D639" s="6"/>
      <c r="E639" s="6"/>
    </row>
    <row r="640" ht="15.75" customHeight="1">
      <c r="D640" s="6"/>
      <c r="E640" s="6"/>
    </row>
    <row r="641" ht="15.75" customHeight="1">
      <c r="D641" s="6"/>
      <c r="E641" s="6"/>
    </row>
    <row r="642" ht="15.75" customHeight="1">
      <c r="D642" s="6"/>
      <c r="E642" s="6"/>
    </row>
    <row r="643" ht="15.75" customHeight="1">
      <c r="D643" s="6"/>
      <c r="E643" s="6"/>
    </row>
    <row r="644" ht="15.75" customHeight="1">
      <c r="D644" s="6"/>
      <c r="E644" s="6"/>
    </row>
    <row r="645" ht="15.75" customHeight="1">
      <c r="D645" s="6"/>
      <c r="E645" s="6"/>
    </row>
    <row r="646" ht="15.75" customHeight="1">
      <c r="D646" s="6"/>
      <c r="E646" s="6"/>
    </row>
    <row r="647" ht="15.75" customHeight="1">
      <c r="D647" s="6"/>
      <c r="E647" s="6"/>
    </row>
    <row r="648" ht="15.75" customHeight="1">
      <c r="D648" s="6"/>
      <c r="E648" s="6"/>
    </row>
    <row r="649" ht="15.75" customHeight="1">
      <c r="D649" s="6"/>
      <c r="E649" s="6"/>
    </row>
    <row r="650" ht="15.75" customHeight="1">
      <c r="D650" s="6"/>
      <c r="E650" s="6"/>
    </row>
    <row r="651" ht="15.75" customHeight="1">
      <c r="D651" s="6"/>
      <c r="E651" s="6"/>
    </row>
    <row r="652" ht="15.75" customHeight="1">
      <c r="D652" s="6"/>
      <c r="E652" s="6"/>
    </row>
    <row r="653" ht="15.75" customHeight="1">
      <c r="D653" s="6"/>
      <c r="E653" s="6"/>
    </row>
    <row r="654" ht="15.75" customHeight="1">
      <c r="D654" s="6"/>
      <c r="E654" s="6"/>
    </row>
    <row r="655" ht="15.75" customHeight="1">
      <c r="D655" s="6"/>
      <c r="E655" s="6"/>
    </row>
    <row r="656" ht="15.75" customHeight="1">
      <c r="D656" s="6"/>
      <c r="E656" s="6"/>
    </row>
    <row r="657" ht="15.75" customHeight="1">
      <c r="D657" s="6"/>
      <c r="E657" s="6"/>
    </row>
    <row r="658" ht="15.75" customHeight="1">
      <c r="D658" s="6"/>
      <c r="E658" s="6"/>
    </row>
    <row r="659" ht="15.75" customHeight="1">
      <c r="D659" s="6"/>
      <c r="E659" s="6"/>
    </row>
    <row r="660" ht="15.75" customHeight="1">
      <c r="D660" s="6"/>
      <c r="E660" s="6"/>
    </row>
    <row r="661" ht="15.75" customHeight="1">
      <c r="D661" s="6"/>
      <c r="E661" s="6"/>
    </row>
    <row r="662" ht="15.75" customHeight="1">
      <c r="D662" s="6"/>
      <c r="E662" s="6"/>
    </row>
    <row r="663" ht="15.75" customHeight="1">
      <c r="D663" s="6"/>
      <c r="E663" s="6"/>
    </row>
    <row r="664" ht="15.75" customHeight="1">
      <c r="D664" s="6"/>
      <c r="E664" s="6"/>
    </row>
    <row r="665" ht="15.75" customHeight="1">
      <c r="D665" s="6"/>
      <c r="E665" s="6"/>
    </row>
    <row r="666" ht="15.75" customHeight="1">
      <c r="D666" s="6"/>
      <c r="E666" s="6"/>
    </row>
    <row r="667" ht="15.75" customHeight="1">
      <c r="D667" s="6"/>
      <c r="E667" s="6"/>
    </row>
    <row r="668" ht="15.75" customHeight="1">
      <c r="D668" s="6"/>
      <c r="E668" s="6"/>
    </row>
    <row r="669" ht="15.75" customHeight="1">
      <c r="D669" s="6"/>
      <c r="E669" s="6"/>
    </row>
    <row r="670" ht="15.75" customHeight="1">
      <c r="D670" s="6"/>
      <c r="E670" s="6"/>
    </row>
    <row r="671" ht="15.75" customHeight="1">
      <c r="D671" s="6"/>
      <c r="E671" s="6"/>
    </row>
    <row r="672" ht="15.75" customHeight="1">
      <c r="D672" s="6"/>
      <c r="E672" s="6"/>
    </row>
    <row r="673" ht="15.75" customHeight="1">
      <c r="D673" s="6"/>
      <c r="E673" s="6"/>
    </row>
    <row r="674" ht="15.75" customHeight="1">
      <c r="D674" s="6"/>
      <c r="E674" s="6"/>
    </row>
    <row r="675" ht="15.75" customHeight="1">
      <c r="D675" s="6"/>
      <c r="E675" s="6"/>
    </row>
    <row r="676" ht="15.75" customHeight="1">
      <c r="D676" s="6"/>
      <c r="E676" s="6"/>
    </row>
    <row r="677" ht="15.75" customHeight="1">
      <c r="D677" s="6"/>
      <c r="E677" s="6"/>
    </row>
    <row r="678" ht="15.75" customHeight="1">
      <c r="D678" s="6"/>
      <c r="E678" s="6"/>
    </row>
    <row r="679" ht="15.75" customHeight="1">
      <c r="D679" s="6"/>
      <c r="E679" s="6"/>
    </row>
    <row r="680" ht="15.75" customHeight="1">
      <c r="D680" s="6"/>
      <c r="E680" s="6"/>
    </row>
    <row r="681" ht="15.75" customHeight="1">
      <c r="D681" s="6"/>
      <c r="E681" s="6"/>
    </row>
    <row r="682" ht="15.75" customHeight="1">
      <c r="D682" s="6"/>
      <c r="E682" s="6"/>
    </row>
    <row r="683" ht="15.75" customHeight="1">
      <c r="D683" s="6"/>
      <c r="E683" s="6"/>
    </row>
    <row r="684" ht="15.75" customHeight="1">
      <c r="D684" s="6"/>
      <c r="E684" s="6"/>
    </row>
    <row r="685" ht="15.75" customHeight="1">
      <c r="D685" s="6"/>
      <c r="E685" s="6"/>
    </row>
    <row r="686" ht="15.75" customHeight="1">
      <c r="D686" s="6"/>
      <c r="E686" s="6"/>
    </row>
    <row r="687" ht="15.75" customHeight="1">
      <c r="D687" s="6"/>
      <c r="E687" s="6"/>
    </row>
    <row r="688" ht="15.75" customHeight="1">
      <c r="D688" s="6"/>
      <c r="E688" s="6"/>
    </row>
    <row r="689" ht="15.75" customHeight="1">
      <c r="D689" s="6"/>
      <c r="E689" s="6"/>
    </row>
    <row r="690" ht="15.75" customHeight="1">
      <c r="D690" s="6"/>
      <c r="E690" s="6"/>
    </row>
    <row r="691" ht="15.75" customHeight="1">
      <c r="D691" s="6"/>
      <c r="E691" s="6"/>
    </row>
    <row r="692" ht="15.75" customHeight="1">
      <c r="D692" s="6"/>
      <c r="E692" s="6"/>
    </row>
    <row r="693" ht="15.75" customHeight="1">
      <c r="D693" s="6"/>
      <c r="E693" s="6"/>
    </row>
    <row r="694" ht="15.75" customHeight="1">
      <c r="D694" s="6"/>
      <c r="E694" s="6"/>
    </row>
    <row r="695" ht="15.75" customHeight="1">
      <c r="D695" s="6"/>
      <c r="E695" s="6"/>
    </row>
    <row r="696" ht="15.75" customHeight="1">
      <c r="D696" s="6"/>
      <c r="E696" s="6"/>
    </row>
    <row r="697" ht="15.75" customHeight="1">
      <c r="D697" s="6"/>
      <c r="E697" s="6"/>
    </row>
    <row r="698" ht="15.75" customHeight="1">
      <c r="D698" s="6"/>
      <c r="E698" s="6"/>
    </row>
    <row r="699" ht="15.75" customHeight="1">
      <c r="D699" s="6"/>
      <c r="E699" s="6"/>
    </row>
    <row r="700" ht="15.75" customHeight="1">
      <c r="D700" s="6"/>
      <c r="E700" s="6"/>
    </row>
    <row r="701" ht="15.75" customHeight="1">
      <c r="D701" s="6"/>
      <c r="E701" s="6"/>
    </row>
    <row r="702" ht="15.75" customHeight="1">
      <c r="D702" s="6"/>
      <c r="E702" s="6"/>
    </row>
    <row r="703" ht="15.75" customHeight="1">
      <c r="D703" s="6"/>
      <c r="E703" s="6"/>
    </row>
    <row r="704" ht="15.75" customHeight="1">
      <c r="D704" s="6"/>
      <c r="E704" s="6"/>
    </row>
    <row r="705" ht="15.75" customHeight="1">
      <c r="D705" s="6"/>
      <c r="E705" s="6"/>
    </row>
    <row r="706" ht="15.75" customHeight="1">
      <c r="D706" s="6"/>
      <c r="E706" s="6"/>
    </row>
    <row r="707" ht="15.75" customHeight="1">
      <c r="D707" s="6"/>
      <c r="E707" s="6"/>
    </row>
    <row r="708" ht="15.75" customHeight="1">
      <c r="D708" s="6"/>
      <c r="E708" s="6"/>
    </row>
    <row r="709" ht="15.75" customHeight="1">
      <c r="D709" s="6"/>
      <c r="E709" s="6"/>
    </row>
    <row r="710" ht="15.75" customHeight="1">
      <c r="D710" s="6"/>
      <c r="E710" s="6"/>
    </row>
    <row r="711" ht="15.75" customHeight="1">
      <c r="D711" s="6"/>
      <c r="E711" s="6"/>
    </row>
    <row r="712" ht="15.75" customHeight="1">
      <c r="D712" s="6"/>
      <c r="E712" s="6"/>
    </row>
    <row r="713" ht="15.75" customHeight="1">
      <c r="D713" s="6"/>
      <c r="E713" s="6"/>
    </row>
    <row r="714" ht="15.75" customHeight="1">
      <c r="D714" s="6"/>
      <c r="E714" s="6"/>
    </row>
    <row r="715" ht="15.75" customHeight="1">
      <c r="D715" s="6"/>
      <c r="E715" s="6"/>
    </row>
    <row r="716" ht="15.75" customHeight="1">
      <c r="D716" s="6"/>
      <c r="E716" s="6"/>
    </row>
    <row r="717" ht="15.75" customHeight="1">
      <c r="D717" s="6"/>
      <c r="E717" s="6"/>
    </row>
    <row r="718" ht="15.75" customHeight="1">
      <c r="D718" s="6"/>
      <c r="E718" s="6"/>
    </row>
    <row r="719" ht="15.75" customHeight="1">
      <c r="D719" s="6"/>
      <c r="E719" s="6"/>
    </row>
    <row r="720" ht="15.75" customHeight="1">
      <c r="D720" s="6"/>
      <c r="E720" s="6"/>
    </row>
    <row r="721" ht="15.75" customHeight="1">
      <c r="D721" s="6"/>
      <c r="E721" s="6"/>
    </row>
    <row r="722" ht="15.75" customHeight="1">
      <c r="D722" s="6"/>
      <c r="E722" s="6"/>
    </row>
    <row r="723" ht="15.75" customHeight="1">
      <c r="D723" s="6"/>
      <c r="E723" s="6"/>
    </row>
    <row r="724" ht="15.75" customHeight="1">
      <c r="D724" s="6"/>
      <c r="E724" s="6"/>
    </row>
    <row r="725" ht="15.75" customHeight="1">
      <c r="D725" s="6"/>
      <c r="E725" s="6"/>
    </row>
    <row r="726" ht="15.75" customHeight="1">
      <c r="D726" s="6"/>
      <c r="E726" s="6"/>
    </row>
    <row r="727" ht="15.75" customHeight="1">
      <c r="D727" s="6"/>
      <c r="E727" s="6"/>
    </row>
    <row r="728" ht="15.75" customHeight="1">
      <c r="D728" s="6"/>
      <c r="E728" s="6"/>
    </row>
    <row r="729" ht="15.75" customHeight="1">
      <c r="D729" s="6"/>
      <c r="E729" s="6"/>
    </row>
    <row r="730" ht="15.75" customHeight="1">
      <c r="D730" s="6"/>
      <c r="E730" s="6"/>
    </row>
    <row r="731" ht="15.75" customHeight="1">
      <c r="D731" s="6"/>
      <c r="E731" s="6"/>
    </row>
    <row r="732" ht="15.75" customHeight="1">
      <c r="D732" s="6"/>
      <c r="E732" s="6"/>
    </row>
    <row r="733" ht="15.75" customHeight="1">
      <c r="D733" s="6"/>
      <c r="E733" s="6"/>
    </row>
    <row r="734" ht="15.75" customHeight="1">
      <c r="D734" s="6"/>
      <c r="E734" s="6"/>
    </row>
    <row r="735" ht="15.75" customHeight="1">
      <c r="D735" s="6"/>
      <c r="E735" s="6"/>
    </row>
    <row r="736" ht="15.75" customHeight="1">
      <c r="D736" s="6"/>
      <c r="E736" s="6"/>
    </row>
    <row r="737" ht="15.75" customHeight="1">
      <c r="D737" s="6"/>
      <c r="E737" s="6"/>
    </row>
    <row r="738" ht="15.75" customHeight="1">
      <c r="D738" s="6"/>
      <c r="E738" s="6"/>
    </row>
    <row r="739" ht="15.75" customHeight="1">
      <c r="D739" s="6"/>
      <c r="E739" s="6"/>
    </row>
    <row r="740" ht="15.75" customHeight="1">
      <c r="D740" s="6"/>
      <c r="E740" s="6"/>
    </row>
    <row r="741" ht="15.75" customHeight="1">
      <c r="D741" s="6"/>
      <c r="E741" s="6"/>
    </row>
    <row r="742" ht="15.75" customHeight="1">
      <c r="D742" s="6"/>
      <c r="E742" s="6"/>
    </row>
    <row r="743" ht="15.75" customHeight="1">
      <c r="D743" s="6"/>
      <c r="E743" s="6"/>
    </row>
    <row r="744" ht="15.75" customHeight="1">
      <c r="D744" s="6"/>
      <c r="E744" s="6"/>
    </row>
    <row r="745" ht="15.75" customHeight="1">
      <c r="D745" s="6"/>
      <c r="E745" s="6"/>
    </row>
    <row r="746" ht="15.75" customHeight="1">
      <c r="D746" s="6"/>
      <c r="E746" s="6"/>
    </row>
    <row r="747" ht="15.75" customHeight="1">
      <c r="D747" s="6"/>
      <c r="E747" s="6"/>
    </row>
    <row r="748" ht="15.75" customHeight="1">
      <c r="D748" s="6"/>
      <c r="E748" s="6"/>
    </row>
    <row r="749" ht="15.75" customHeight="1">
      <c r="D749" s="6"/>
      <c r="E749" s="6"/>
    </row>
    <row r="750" ht="15.75" customHeight="1">
      <c r="D750" s="6"/>
      <c r="E750" s="6"/>
    </row>
    <row r="751" ht="15.75" customHeight="1">
      <c r="D751" s="6"/>
      <c r="E751" s="6"/>
    </row>
    <row r="752" ht="15.75" customHeight="1">
      <c r="D752" s="6"/>
      <c r="E752" s="6"/>
    </row>
    <row r="753" ht="15.75" customHeight="1">
      <c r="D753" s="6"/>
      <c r="E753" s="6"/>
    </row>
    <row r="754" ht="15.75" customHeight="1">
      <c r="D754" s="6"/>
      <c r="E754" s="6"/>
    </row>
    <row r="755" ht="15.75" customHeight="1">
      <c r="D755" s="6"/>
      <c r="E755" s="6"/>
    </row>
    <row r="756" ht="15.75" customHeight="1">
      <c r="D756" s="6"/>
      <c r="E756" s="6"/>
    </row>
    <row r="757" ht="15.75" customHeight="1">
      <c r="D757" s="6"/>
      <c r="E757" s="6"/>
    </row>
    <row r="758" ht="15.75" customHeight="1">
      <c r="D758" s="6"/>
      <c r="E758" s="6"/>
    </row>
    <row r="759" ht="15.75" customHeight="1">
      <c r="D759" s="6"/>
      <c r="E759" s="6"/>
    </row>
    <row r="760" ht="15.75" customHeight="1">
      <c r="D760" s="6"/>
      <c r="E760" s="6"/>
    </row>
    <row r="761" ht="15.75" customHeight="1">
      <c r="D761" s="6"/>
      <c r="E761" s="6"/>
    </row>
    <row r="762" ht="15.75" customHeight="1">
      <c r="D762" s="6"/>
      <c r="E762" s="6"/>
    </row>
    <row r="763" ht="15.75" customHeight="1">
      <c r="D763" s="6"/>
      <c r="E763" s="6"/>
    </row>
    <row r="764" ht="15.75" customHeight="1">
      <c r="D764" s="6"/>
      <c r="E764" s="6"/>
    </row>
    <row r="765" ht="15.75" customHeight="1">
      <c r="D765" s="6"/>
      <c r="E765" s="6"/>
    </row>
    <row r="766" ht="15.75" customHeight="1">
      <c r="D766" s="6"/>
      <c r="E766" s="6"/>
    </row>
    <row r="767" ht="15.75" customHeight="1">
      <c r="D767" s="6"/>
      <c r="E767" s="6"/>
    </row>
    <row r="768" ht="15.75" customHeight="1">
      <c r="D768" s="6"/>
      <c r="E768" s="6"/>
    </row>
    <row r="769" ht="15.75" customHeight="1">
      <c r="D769" s="6"/>
      <c r="E769" s="6"/>
    </row>
    <row r="770" ht="15.75" customHeight="1">
      <c r="D770" s="6"/>
      <c r="E770" s="6"/>
    </row>
    <row r="771" ht="15.75" customHeight="1">
      <c r="D771" s="6"/>
      <c r="E771" s="6"/>
    </row>
    <row r="772" ht="15.75" customHeight="1">
      <c r="D772" s="6"/>
      <c r="E772" s="6"/>
    </row>
    <row r="773" ht="15.75" customHeight="1">
      <c r="D773" s="6"/>
      <c r="E773" s="6"/>
    </row>
    <row r="774" ht="15.75" customHeight="1">
      <c r="D774" s="6"/>
      <c r="E774" s="6"/>
    </row>
    <row r="775" ht="15.75" customHeight="1">
      <c r="D775" s="6"/>
      <c r="E775" s="6"/>
    </row>
    <row r="776" ht="15.75" customHeight="1">
      <c r="D776" s="6"/>
      <c r="E776" s="6"/>
    </row>
    <row r="777" ht="15.75" customHeight="1">
      <c r="D777" s="6"/>
      <c r="E777" s="6"/>
    </row>
    <row r="778" ht="15.75" customHeight="1">
      <c r="D778" s="6"/>
      <c r="E778" s="6"/>
    </row>
    <row r="779" ht="15.75" customHeight="1">
      <c r="D779" s="6"/>
      <c r="E779" s="6"/>
    </row>
    <row r="780" ht="15.75" customHeight="1">
      <c r="D780" s="6"/>
      <c r="E780" s="6"/>
    </row>
    <row r="781" ht="15.75" customHeight="1">
      <c r="D781" s="6"/>
      <c r="E781" s="6"/>
    </row>
    <row r="782" ht="15.75" customHeight="1">
      <c r="D782" s="6"/>
      <c r="E782" s="6"/>
    </row>
    <row r="783" ht="15.75" customHeight="1">
      <c r="D783" s="6"/>
      <c r="E783" s="6"/>
    </row>
    <row r="784" ht="15.75" customHeight="1">
      <c r="D784" s="6"/>
      <c r="E784" s="6"/>
    </row>
    <row r="785" ht="15.75" customHeight="1">
      <c r="D785" s="6"/>
      <c r="E785" s="6"/>
    </row>
    <row r="786" ht="15.75" customHeight="1">
      <c r="D786" s="6"/>
      <c r="E786" s="6"/>
    </row>
    <row r="787" ht="15.75" customHeight="1">
      <c r="D787" s="6"/>
      <c r="E787" s="6"/>
    </row>
    <row r="788" ht="15.75" customHeight="1">
      <c r="D788" s="6"/>
      <c r="E788" s="6"/>
    </row>
    <row r="789" ht="15.75" customHeight="1">
      <c r="D789" s="6"/>
      <c r="E789" s="6"/>
    </row>
    <row r="790" ht="15.75" customHeight="1">
      <c r="D790" s="6"/>
      <c r="E790" s="6"/>
    </row>
    <row r="791" ht="15.75" customHeight="1">
      <c r="D791" s="6"/>
      <c r="E791" s="6"/>
    </row>
    <row r="792" ht="15.75" customHeight="1">
      <c r="D792" s="6"/>
      <c r="E792" s="6"/>
    </row>
    <row r="793" ht="15.75" customHeight="1">
      <c r="D793" s="6"/>
      <c r="E793" s="6"/>
    </row>
    <row r="794" ht="15.75" customHeight="1">
      <c r="D794" s="6"/>
      <c r="E794" s="6"/>
    </row>
    <row r="795" ht="15.75" customHeight="1">
      <c r="D795" s="6"/>
      <c r="E795" s="6"/>
    </row>
    <row r="796" ht="15.75" customHeight="1">
      <c r="D796" s="6"/>
      <c r="E796" s="6"/>
    </row>
    <row r="797" ht="15.75" customHeight="1">
      <c r="D797" s="6"/>
      <c r="E797" s="6"/>
    </row>
    <row r="798" ht="15.75" customHeight="1">
      <c r="D798" s="6"/>
      <c r="E798" s="6"/>
    </row>
    <row r="799" ht="15.75" customHeight="1">
      <c r="D799" s="6"/>
      <c r="E799" s="6"/>
    </row>
    <row r="800" ht="15.75" customHeight="1">
      <c r="D800" s="6"/>
      <c r="E800" s="6"/>
    </row>
    <row r="801" ht="15.75" customHeight="1">
      <c r="D801" s="6"/>
      <c r="E801" s="6"/>
    </row>
    <row r="802" ht="15.75" customHeight="1">
      <c r="D802" s="6"/>
      <c r="E802" s="6"/>
    </row>
    <row r="803" ht="15.75" customHeight="1">
      <c r="D803" s="6"/>
      <c r="E803" s="6"/>
    </row>
    <row r="804" ht="15.75" customHeight="1">
      <c r="D804" s="6"/>
      <c r="E804" s="6"/>
    </row>
    <row r="805" ht="15.75" customHeight="1">
      <c r="D805" s="6"/>
      <c r="E805" s="6"/>
    </row>
    <row r="806" ht="15.75" customHeight="1">
      <c r="D806" s="6"/>
      <c r="E806" s="6"/>
    </row>
    <row r="807" ht="15.75" customHeight="1">
      <c r="D807" s="6"/>
      <c r="E807" s="6"/>
    </row>
    <row r="808" ht="15.75" customHeight="1">
      <c r="D808" s="6"/>
      <c r="E808" s="6"/>
    </row>
    <row r="809" ht="15.75" customHeight="1">
      <c r="D809" s="6"/>
      <c r="E809" s="6"/>
    </row>
    <row r="810" ht="15.75" customHeight="1">
      <c r="D810" s="6"/>
      <c r="E810" s="6"/>
    </row>
    <row r="811" ht="15.75" customHeight="1">
      <c r="D811" s="6"/>
      <c r="E811" s="6"/>
    </row>
    <row r="812" ht="15.75" customHeight="1">
      <c r="D812" s="6"/>
      <c r="E812" s="6"/>
    </row>
    <row r="813" ht="15.75" customHeight="1">
      <c r="D813" s="6"/>
      <c r="E813" s="6"/>
    </row>
    <row r="814" ht="15.75" customHeight="1">
      <c r="D814" s="6"/>
      <c r="E814" s="6"/>
    </row>
    <row r="815" ht="15.75" customHeight="1">
      <c r="D815" s="6"/>
      <c r="E815" s="6"/>
    </row>
    <row r="816" ht="15.75" customHeight="1">
      <c r="D816" s="6"/>
      <c r="E816" s="6"/>
    </row>
    <row r="817" ht="15.75" customHeight="1">
      <c r="D817" s="6"/>
      <c r="E817" s="6"/>
    </row>
    <row r="818" ht="15.75" customHeight="1">
      <c r="D818" s="6"/>
      <c r="E818" s="6"/>
    </row>
    <row r="819" ht="15.75" customHeight="1">
      <c r="D819" s="6"/>
      <c r="E819" s="6"/>
    </row>
    <row r="820" ht="15.75" customHeight="1">
      <c r="D820" s="6"/>
      <c r="E820" s="6"/>
    </row>
    <row r="821" ht="15.75" customHeight="1">
      <c r="D821" s="6"/>
      <c r="E821" s="6"/>
    </row>
    <row r="822" ht="15.75" customHeight="1">
      <c r="D822" s="6"/>
      <c r="E822" s="6"/>
    </row>
    <row r="823" ht="15.75" customHeight="1">
      <c r="D823" s="6"/>
      <c r="E823" s="6"/>
    </row>
    <row r="824" ht="15.75" customHeight="1">
      <c r="D824" s="6"/>
      <c r="E824" s="6"/>
    </row>
    <row r="825" ht="15.75" customHeight="1">
      <c r="D825" s="6"/>
      <c r="E825" s="6"/>
    </row>
    <row r="826" ht="15.75" customHeight="1">
      <c r="D826" s="6"/>
      <c r="E826" s="6"/>
    </row>
    <row r="827" ht="15.75" customHeight="1">
      <c r="D827" s="6"/>
      <c r="E827" s="6"/>
    </row>
    <row r="828" ht="15.75" customHeight="1">
      <c r="D828" s="6"/>
      <c r="E828" s="6"/>
    </row>
    <row r="829" ht="15.75" customHeight="1">
      <c r="D829" s="6"/>
      <c r="E829" s="6"/>
    </row>
    <row r="830" ht="15.75" customHeight="1">
      <c r="D830" s="6"/>
      <c r="E830" s="6"/>
    </row>
    <row r="831" ht="15.75" customHeight="1">
      <c r="D831" s="6"/>
      <c r="E831" s="6"/>
    </row>
    <row r="832" ht="15.75" customHeight="1">
      <c r="D832" s="6"/>
      <c r="E832" s="6"/>
    </row>
    <row r="833" ht="15.75" customHeight="1">
      <c r="D833" s="6"/>
      <c r="E833" s="6"/>
    </row>
    <row r="834" ht="15.75" customHeight="1">
      <c r="D834" s="6"/>
      <c r="E834" s="6"/>
    </row>
    <row r="835" ht="15.75" customHeight="1">
      <c r="D835" s="6"/>
      <c r="E835" s="6"/>
    </row>
    <row r="836" ht="15.75" customHeight="1">
      <c r="D836" s="6"/>
      <c r="E836" s="6"/>
    </row>
    <row r="837" ht="15.75" customHeight="1">
      <c r="D837" s="6"/>
      <c r="E837" s="6"/>
    </row>
    <row r="838" ht="15.75" customHeight="1">
      <c r="D838" s="6"/>
      <c r="E838" s="6"/>
    </row>
    <row r="839" ht="15.75" customHeight="1">
      <c r="D839" s="6"/>
      <c r="E839" s="6"/>
    </row>
    <row r="840" ht="15.75" customHeight="1">
      <c r="D840" s="6"/>
      <c r="E840" s="6"/>
    </row>
    <row r="841" ht="15.75" customHeight="1">
      <c r="D841" s="6"/>
      <c r="E841" s="6"/>
    </row>
    <row r="842" ht="15.75" customHeight="1">
      <c r="D842" s="6"/>
      <c r="E842" s="6"/>
    </row>
    <row r="843" ht="15.75" customHeight="1">
      <c r="D843" s="6"/>
      <c r="E843" s="6"/>
    </row>
    <row r="844" ht="15.75" customHeight="1">
      <c r="D844" s="6"/>
      <c r="E844" s="6"/>
    </row>
    <row r="845" ht="15.75" customHeight="1">
      <c r="D845" s="6"/>
      <c r="E845" s="6"/>
    </row>
    <row r="846" ht="15.75" customHeight="1">
      <c r="D846" s="6"/>
      <c r="E846" s="6"/>
    </row>
    <row r="847" ht="15.75" customHeight="1">
      <c r="D847" s="6"/>
      <c r="E847" s="6"/>
    </row>
    <row r="848" ht="15.75" customHeight="1">
      <c r="D848" s="6"/>
      <c r="E848" s="6"/>
    </row>
    <row r="849" ht="15.75" customHeight="1">
      <c r="D849" s="6"/>
      <c r="E849" s="6"/>
    </row>
    <row r="850" ht="15.75" customHeight="1">
      <c r="D850" s="6"/>
      <c r="E850" s="6"/>
    </row>
    <row r="851" ht="15.75" customHeight="1">
      <c r="D851" s="6"/>
      <c r="E851" s="6"/>
    </row>
    <row r="852" ht="15.75" customHeight="1">
      <c r="D852" s="6"/>
      <c r="E852" s="6"/>
    </row>
    <row r="853" ht="15.75" customHeight="1">
      <c r="D853" s="6"/>
      <c r="E853" s="6"/>
    </row>
    <row r="854" ht="15.75" customHeight="1">
      <c r="D854" s="6"/>
      <c r="E854" s="6"/>
    </row>
    <row r="855" ht="15.75" customHeight="1">
      <c r="D855" s="6"/>
      <c r="E855" s="6"/>
    </row>
    <row r="856" ht="15.75" customHeight="1">
      <c r="D856" s="6"/>
      <c r="E856" s="6"/>
    </row>
    <row r="857" ht="15.75" customHeight="1">
      <c r="D857" s="6"/>
      <c r="E857" s="6"/>
    </row>
    <row r="858" ht="15.75" customHeight="1">
      <c r="D858" s="6"/>
      <c r="E858" s="6"/>
    </row>
    <row r="859" ht="15.75" customHeight="1">
      <c r="D859" s="6"/>
      <c r="E859" s="6"/>
    </row>
    <row r="860" ht="15.75" customHeight="1">
      <c r="D860" s="6"/>
      <c r="E860" s="6"/>
    </row>
    <row r="861" ht="15.75" customHeight="1">
      <c r="D861" s="6"/>
      <c r="E861" s="6"/>
    </row>
    <row r="862" ht="15.75" customHeight="1">
      <c r="D862" s="6"/>
      <c r="E862" s="6"/>
    </row>
    <row r="863" ht="15.75" customHeight="1">
      <c r="D863" s="6"/>
      <c r="E863" s="6"/>
    </row>
    <row r="864" ht="15.75" customHeight="1">
      <c r="D864" s="6"/>
      <c r="E864" s="6"/>
    </row>
    <row r="865" ht="15.75" customHeight="1">
      <c r="D865" s="6"/>
      <c r="E865" s="6"/>
    </row>
    <row r="866" ht="15.75" customHeight="1">
      <c r="D866" s="6"/>
      <c r="E866" s="6"/>
    </row>
    <row r="867" ht="15.75" customHeight="1">
      <c r="D867" s="6"/>
      <c r="E867" s="6"/>
    </row>
    <row r="868" ht="15.75" customHeight="1">
      <c r="D868" s="6"/>
      <c r="E868" s="6"/>
    </row>
    <row r="869" ht="15.75" customHeight="1">
      <c r="D869" s="6"/>
      <c r="E869" s="6"/>
    </row>
    <row r="870" ht="15.75" customHeight="1">
      <c r="D870" s="6"/>
      <c r="E870" s="6"/>
    </row>
    <row r="871" ht="15.75" customHeight="1">
      <c r="D871" s="6"/>
      <c r="E871" s="6"/>
    </row>
    <row r="872" ht="15.75" customHeight="1">
      <c r="D872" s="6"/>
      <c r="E872" s="6"/>
    </row>
    <row r="873" ht="15.75" customHeight="1">
      <c r="D873" s="6"/>
      <c r="E873" s="6"/>
    </row>
    <row r="874" ht="15.75" customHeight="1">
      <c r="D874" s="6"/>
      <c r="E874" s="6"/>
    </row>
    <row r="875" ht="15.75" customHeight="1">
      <c r="D875" s="6"/>
      <c r="E875" s="6"/>
    </row>
    <row r="876" ht="15.75" customHeight="1">
      <c r="D876" s="6"/>
      <c r="E876" s="6"/>
    </row>
    <row r="877" ht="15.75" customHeight="1">
      <c r="D877" s="6"/>
      <c r="E877" s="6"/>
    </row>
    <row r="878" ht="15.75" customHeight="1">
      <c r="D878" s="6"/>
      <c r="E878" s="6"/>
    </row>
    <row r="879" ht="15.75" customHeight="1">
      <c r="D879" s="6"/>
      <c r="E879" s="6"/>
    </row>
    <row r="880" ht="15.75" customHeight="1">
      <c r="D880" s="6"/>
      <c r="E880" s="6"/>
    </row>
    <row r="881" ht="15.75" customHeight="1">
      <c r="D881" s="6"/>
      <c r="E881" s="6"/>
    </row>
    <row r="882" ht="15.75" customHeight="1">
      <c r="D882" s="6"/>
      <c r="E882" s="6"/>
    </row>
    <row r="883" ht="15.75" customHeight="1">
      <c r="D883" s="6"/>
      <c r="E883" s="6"/>
    </row>
    <row r="884" ht="15.75" customHeight="1">
      <c r="D884" s="6"/>
      <c r="E884" s="6"/>
    </row>
    <row r="885" ht="15.75" customHeight="1">
      <c r="D885" s="6"/>
      <c r="E885" s="6"/>
    </row>
    <row r="886" ht="15.75" customHeight="1">
      <c r="D886" s="6"/>
      <c r="E886" s="6"/>
    </row>
    <row r="887" ht="15.75" customHeight="1">
      <c r="D887" s="6"/>
      <c r="E887" s="6"/>
    </row>
    <row r="888" ht="15.75" customHeight="1">
      <c r="D888" s="6"/>
      <c r="E888" s="6"/>
    </row>
    <row r="889" ht="15.75" customHeight="1">
      <c r="D889" s="6"/>
      <c r="E889" s="6"/>
    </row>
    <row r="890" ht="15.75" customHeight="1">
      <c r="D890" s="6"/>
      <c r="E890" s="6"/>
    </row>
    <row r="891" ht="15.75" customHeight="1">
      <c r="D891" s="6"/>
      <c r="E891" s="6"/>
    </row>
    <row r="892" ht="15.75" customHeight="1">
      <c r="D892" s="6"/>
      <c r="E892" s="6"/>
    </row>
    <row r="893" ht="15.75" customHeight="1">
      <c r="D893" s="6"/>
      <c r="E893" s="6"/>
    </row>
    <row r="894" ht="15.75" customHeight="1">
      <c r="D894" s="6"/>
      <c r="E894" s="6"/>
    </row>
    <row r="895" ht="15.75" customHeight="1">
      <c r="D895" s="6"/>
      <c r="E895" s="6"/>
    </row>
    <row r="896" ht="15.75" customHeight="1">
      <c r="D896" s="6"/>
      <c r="E896" s="6"/>
    </row>
    <row r="897" ht="15.75" customHeight="1">
      <c r="D897" s="6"/>
      <c r="E897" s="6"/>
    </row>
    <row r="898" ht="15.75" customHeight="1">
      <c r="D898" s="6"/>
      <c r="E898" s="6"/>
    </row>
    <row r="899" ht="15.75" customHeight="1">
      <c r="D899" s="6"/>
      <c r="E899" s="6"/>
    </row>
    <row r="900" ht="15.75" customHeight="1">
      <c r="D900" s="6"/>
      <c r="E900" s="6"/>
    </row>
    <row r="901" ht="15.75" customHeight="1">
      <c r="D901" s="6"/>
      <c r="E901" s="6"/>
    </row>
    <row r="902" ht="15.75" customHeight="1">
      <c r="D902" s="6"/>
      <c r="E902" s="6"/>
    </row>
    <row r="903" ht="15.75" customHeight="1">
      <c r="D903" s="6"/>
      <c r="E903" s="6"/>
    </row>
    <row r="904" ht="15.75" customHeight="1">
      <c r="D904" s="6"/>
      <c r="E904" s="6"/>
    </row>
    <row r="905" ht="15.75" customHeight="1">
      <c r="D905" s="6"/>
      <c r="E905" s="6"/>
    </row>
    <row r="906" ht="15.75" customHeight="1">
      <c r="D906" s="6"/>
      <c r="E906" s="6"/>
    </row>
    <row r="907" ht="15.75" customHeight="1">
      <c r="D907" s="6"/>
      <c r="E907" s="6"/>
    </row>
    <row r="908" ht="15.75" customHeight="1">
      <c r="D908" s="6"/>
      <c r="E908" s="6"/>
    </row>
    <row r="909" ht="15.75" customHeight="1">
      <c r="D909" s="6"/>
      <c r="E909" s="6"/>
    </row>
    <row r="910" ht="15.75" customHeight="1">
      <c r="D910" s="6"/>
      <c r="E910" s="6"/>
    </row>
    <row r="911" ht="15.75" customHeight="1">
      <c r="D911" s="6"/>
      <c r="E911" s="6"/>
    </row>
    <row r="912" ht="15.75" customHeight="1">
      <c r="D912" s="6"/>
      <c r="E912" s="6"/>
    </row>
    <row r="913" ht="15.75" customHeight="1">
      <c r="D913" s="6"/>
      <c r="E913" s="6"/>
    </row>
    <row r="914" ht="15.75" customHeight="1">
      <c r="D914" s="6"/>
      <c r="E914" s="6"/>
    </row>
    <row r="915" ht="15.75" customHeight="1">
      <c r="D915" s="6"/>
      <c r="E915" s="6"/>
    </row>
    <row r="916" ht="15.75" customHeight="1">
      <c r="D916" s="6"/>
      <c r="E916" s="6"/>
    </row>
    <row r="917" ht="15.75" customHeight="1">
      <c r="D917" s="6"/>
      <c r="E917" s="6"/>
    </row>
    <row r="918" ht="15.75" customHeight="1">
      <c r="D918" s="6"/>
      <c r="E918" s="6"/>
    </row>
    <row r="919" ht="15.75" customHeight="1">
      <c r="D919" s="6"/>
      <c r="E919" s="6"/>
    </row>
    <row r="920" ht="15.75" customHeight="1">
      <c r="D920" s="6"/>
      <c r="E920" s="6"/>
    </row>
    <row r="921" ht="15.75" customHeight="1">
      <c r="D921" s="6"/>
      <c r="E921" s="6"/>
    </row>
    <row r="922" ht="15.75" customHeight="1">
      <c r="D922" s="6"/>
      <c r="E922" s="6"/>
    </row>
    <row r="923" ht="15.75" customHeight="1">
      <c r="D923" s="6"/>
      <c r="E923" s="6"/>
    </row>
    <row r="924" ht="15.75" customHeight="1">
      <c r="D924" s="6"/>
      <c r="E924" s="6"/>
    </row>
    <row r="925" ht="15.75" customHeight="1">
      <c r="D925" s="6"/>
      <c r="E925" s="6"/>
    </row>
    <row r="926" ht="15.75" customHeight="1">
      <c r="D926" s="6"/>
      <c r="E926" s="6"/>
    </row>
    <row r="927" ht="15.75" customHeight="1">
      <c r="D927" s="6"/>
      <c r="E927" s="6"/>
    </row>
    <row r="928" ht="15.75" customHeight="1">
      <c r="D928" s="6"/>
      <c r="E928" s="6"/>
    </row>
    <row r="929" ht="15.75" customHeight="1">
      <c r="D929" s="6"/>
      <c r="E929" s="6"/>
    </row>
    <row r="930" ht="15.75" customHeight="1">
      <c r="D930" s="6"/>
      <c r="E930" s="6"/>
    </row>
    <row r="931" ht="15.75" customHeight="1">
      <c r="D931" s="6"/>
      <c r="E931" s="6"/>
    </row>
    <row r="932" ht="15.75" customHeight="1">
      <c r="D932" s="6"/>
      <c r="E932" s="6"/>
    </row>
    <row r="933" ht="15.75" customHeight="1">
      <c r="D933" s="6"/>
      <c r="E933" s="6"/>
    </row>
    <row r="934" ht="15.75" customHeight="1">
      <c r="D934" s="6"/>
      <c r="E934" s="6"/>
    </row>
    <row r="935" ht="15.75" customHeight="1">
      <c r="D935" s="6"/>
      <c r="E935" s="6"/>
    </row>
    <row r="936" ht="15.75" customHeight="1">
      <c r="D936" s="6"/>
      <c r="E936" s="6"/>
    </row>
    <row r="937" ht="15.75" customHeight="1">
      <c r="D937" s="6"/>
      <c r="E937" s="6"/>
    </row>
    <row r="938" ht="15.75" customHeight="1">
      <c r="D938" s="6"/>
      <c r="E938" s="6"/>
    </row>
    <row r="939" ht="15.75" customHeight="1">
      <c r="D939" s="6"/>
      <c r="E939" s="6"/>
    </row>
    <row r="940" ht="15.75" customHeight="1">
      <c r="D940" s="6"/>
      <c r="E940" s="6"/>
    </row>
    <row r="941" ht="15.75" customHeight="1">
      <c r="D941" s="6"/>
      <c r="E941" s="6"/>
    </row>
    <row r="942" ht="15.75" customHeight="1">
      <c r="D942" s="6"/>
      <c r="E942" s="6"/>
    </row>
    <row r="943" ht="15.75" customHeight="1">
      <c r="D943" s="6"/>
      <c r="E943" s="6"/>
    </row>
    <row r="944" ht="15.75" customHeight="1">
      <c r="D944" s="6"/>
      <c r="E944" s="6"/>
    </row>
    <row r="945" ht="15.75" customHeight="1">
      <c r="D945" s="6"/>
      <c r="E945" s="6"/>
    </row>
    <row r="946" ht="15.75" customHeight="1">
      <c r="D946" s="6"/>
      <c r="E946" s="6"/>
    </row>
    <row r="947" ht="15.75" customHeight="1">
      <c r="D947" s="6"/>
      <c r="E947" s="6"/>
    </row>
    <row r="948" ht="15.75" customHeight="1">
      <c r="D948" s="6"/>
      <c r="E948" s="6"/>
    </row>
    <row r="949" ht="15.75" customHeight="1">
      <c r="D949" s="6"/>
      <c r="E949" s="6"/>
    </row>
    <row r="950" ht="15.75" customHeight="1">
      <c r="D950" s="6"/>
      <c r="E950" s="6"/>
    </row>
    <row r="951" ht="15.75" customHeight="1">
      <c r="D951" s="6"/>
      <c r="E951" s="6"/>
    </row>
    <row r="952" ht="15.75" customHeight="1">
      <c r="D952" s="6"/>
      <c r="E952" s="6"/>
    </row>
    <row r="953" ht="15.75" customHeight="1">
      <c r="D953" s="6"/>
      <c r="E953" s="6"/>
    </row>
    <row r="954" ht="15.75" customHeight="1">
      <c r="D954" s="6"/>
      <c r="E954" s="6"/>
    </row>
    <row r="955" ht="15.75" customHeight="1">
      <c r="D955" s="6"/>
      <c r="E955" s="6"/>
    </row>
    <row r="956" ht="15.75" customHeight="1">
      <c r="D956" s="6"/>
      <c r="E956" s="6"/>
    </row>
    <row r="957" ht="15.75" customHeight="1">
      <c r="D957" s="6"/>
      <c r="E957" s="6"/>
    </row>
    <row r="958" ht="15.75" customHeight="1">
      <c r="D958" s="6"/>
      <c r="E958" s="6"/>
    </row>
    <row r="959" ht="15.75" customHeight="1">
      <c r="D959" s="6"/>
      <c r="E959" s="6"/>
    </row>
    <row r="960" ht="15.75" customHeight="1">
      <c r="D960" s="6"/>
      <c r="E960" s="6"/>
    </row>
    <row r="961" ht="15.75" customHeight="1">
      <c r="D961" s="6"/>
      <c r="E961" s="6"/>
    </row>
    <row r="962" ht="15.75" customHeight="1">
      <c r="D962" s="6"/>
      <c r="E962" s="6"/>
    </row>
    <row r="963" ht="15.75" customHeight="1">
      <c r="D963" s="6"/>
      <c r="E963" s="6"/>
    </row>
    <row r="964" ht="15.75" customHeight="1">
      <c r="D964" s="6"/>
      <c r="E964" s="6"/>
    </row>
    <row r="965" ht="15.75" customHeight="1">
      <c r="D965" s="6"/>
      <c r="E965" s="6"/>
    </row>
    <row r="966" ht="15.75" customHeight="1">
      <c r="D966" s="6"/>
      <c r="E966" s="6"/>
    </row>
    <row r="967" ht="15.75" customHeight="1">
      <c r="D967" s="6"/>
      <c r="E967" s="6"/>
    </row>
    <row r="968" ht="15.75" customHeight="1">
      <c r="D968" s="6"/>
      <c r="E968" s="6"/>
    </row>
    <row r="969" ht="15.75" customHeight="1">
      <c r="D969" s="6"/>
      <c r="E969" s="6"/>
    </row>
    <row r="970" ht="15.75" customHeight="1">
      <c r="D970" s="6"/>
      <c r="E970" s="6"/>
    </row>
    <row r="971" ht="15.75" customHeight="1">
      <c r="D971" s="6"/>
      <c r="E971" s="6"/>
    </row>
    <row r="972" ht="15.75" customHeight="1">
      <c r="D972" s="6"/>
      <c r="E972" s="6"/>
    </row>
    <row r="973" ht="15.75" customHeight="1">
      <c r="D973" s="6"/>
      <c r="E973" s="6"/>
    </row>
    <row r="974" ht="15.75" customHeight="1">
      <c r="D974" s="6"/>
      <c r="E974" s="6"/>
    </row>
    <row r="975" ht="15.75" customHeight="1">
      <c r="D975" s="6"/>
      <c r="E975" s="6"/>
    </row>
    <row r="976" ht="15.75" customHeight="1">
      <c r="D976" s="6"/>
      <c r="E976" s="6"/>
    </row>
    <row r="977" ht="15.75" customHeight="1">
      <c r="D977" s="6"/>
      <c r="E977" s="6"/>
    </row>
    <row r="978" ht="15.75" customHeight="1">
      <c r="D978" s="6"/>
      <c r="E978" s="6"/>
    </row>
    <row r="979" ht="15.75" customHeight="1">
      <c r="D979" s="6"/>
      <c r="E979" s="6"/>
    </row>
    <row r="980" ht="15.75" customHeight="1">
      <c r="D980" s="6"/>
      <c r="E980" s="6"/>
    </row>
    <row r="981" ht="15.75" customHeight="1">
      <c r="D981" s="6"/>
      <c r="E981" s="6"/>
    </row>
    <row r="982" ht="15.75" customHeight="1">
      <c r="D982" s="6"/>
      <c r="E982" s="6"/>
    </row>
    <row r="983" ht="15.75" customHeight="1">
      <c r="D983" s="6"/>
      <c r="E983" s="6"/>
    </row>
    <row r="984" ht="15.75" customHeight="1">
      <c r="D984" s="6"/>
      <c r="E984" s="6"/>
    </row>
    <row r="985" ht="15.75" customHeight="1">
      <c r="D985" s="6"/>
      <c r="E985" s="6"/>
    </row>
    <row r="986" ht="15.75" customHeight="1">
      <c r="D986" s="6"/>
      <c r="E986" s="6"/>
    </row>
    <row r="987" ht="15.75" customHeight="1">
      <c r="D987" s="6"/>
      <c r="E987" s="6"/>
    </row>
    <row r="988" ht="15.75" customHeight="1">
      <c r="D988" s="6"/>
      <c r="E988" s="6"/>
    </row>
    <row r="989" ht="15.75" customHeight="1">
      <c r="D989" s="6"/>
      <c r="E989" s="6"/>
    </row>
  </sheetData>
  <mergeCells count="8">
    <mergeCell ref="A2:E2"/>
    <mergeCell ref="A4:E4"/>
    <mergeCell ref="A5:E5"/>
    <mergeCell ref="A6:E6"/>
    <mergeCell ref="A7:E7"/>
    <mergeCell ref="A8:E8"/>
    <mergeCell ref="A9:E9"/>
    <mergeCell ref="A141:H141"/>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2" width="8.86"/>
    <col customWidth="1" min="13" max="13" width="16.43"/>
    <col customWidth="1" min="14" max="28" width="8.71"/>
  </cols>
  <sheetData>
    <row r="1">
      <c r="A1" s="123"/>
      <c r="B1" s="124"/>
      <c r="C1" s="2"/>
      <c r="D1" s="2"/>
      <c r="E1" s="2"/>
      <c r="F1" s="2"/>
      <c r="G1" s="2"/>
      <c r="H1" s="2"/>
      <c r="I1" s="2"/>
      <c r="J1" s="2"/>
      <c r="K1" s="2"/>
      <c r="L1" s="2"/>
      <c r="M1" s="2"/>
      <c r="N1" s="2"/>
    </row>
    <row r="2" ht="21.75" customHeight="1">
      <c r="A2" s="125" t="s">
        <v>2135</v>
      </c>
      <c r="B2" s="74"/>
      <c r="C2" s="74"/>
      <c r="D2" s="74"/>
      <c r="E2" s="74"/>
      <c r="F2" s="74"/>
      <c r="G2" s="74"/>
      <c r="H2" s="74"/>
      <c r="I2" s="74"/>
      <c r="J2" s="74"/>
      <c r="K2" s="74"/>
      <c r="L2" s="74"/>
      <c r="M2" s="150"/>
      <c r="N2" s="150"/>
      <c r="O2" s="150"/>
      <c r="P2" s="151"/>
      <c r="Q2" s="152"/>
      <c r="R2" s="152"/>
      <c r="S2" s="152"/>
      <c r="T2" s="152"/>
      <c r="U2" s="152"/>
      <c r="V2" s="152"/>
      <c r="W2" s="152"/>
      <c r="X2" s="152"/>
      <c r="Y2" s="152"/>
      <c r="Z2" s="152"/>
      <c r="AA2" s="152"/>
      <c r="AB2" s="152"/>
    </row>
    <row r="3" ht="18.0" customHeight="1">
      <c r="A3" s="153"/>
      <c r="B3" s="153"/>
      <c r="C3" s="153"/>
      <c r="D3" s="153"/>
      <c r="E3" s="153"/>
      <c r="F3" s="153"/>
      <c r="G3" s="153"/>
      <c r="H3" s="126"/>
      <c r="I3" s="126"/>
      <c r="J3" s="126"/>
      <c r="K3" s="126"/>
      <c r="L3" s="126"/>
      <c r="M3" s="126"/>
      <c r="N3" s="126"/>
      <c r="O3" s="22"/>
      <c r="P3" s="22"/>
      <c r="Q3" s="22"/>
      <c r="R3" s="22"/>
      <c r="S3" s="22"/>
      <c r="T3" s="22"/>
      <c r="U3" s="22"/>
      <c r="V3" s="22"/>
      <c r="W3" s="22"/>
      <c r="X3" s="22"/>
      <c r="Y3" s="22"/>
      <c r="Z3" s="22"/>
      <c r="AA3" s="22"/>
      <c r="AB3" s="22"/>
    </row>
    <row r="4" ht="41.25" customHeight="1">
      <c r="A4" s="154" t="s">
        <v>2136</v>
      </c>
      <c r="B4" s="74"/>
      <c r="C4" s="74"/>
      <c r="D4" s="74"/>
      <c r="E4" s="74"/>
      <c r="F4" s="74"/>
      <c r="G4" s="74"/>
      <c r="H4" s="74"/>
      <c r="I4" s="74"/>
      <c r="J4" s="74"/>
      <c r="K4" s="74"/>
      <c r="L4" s="74"/>
      <c r="M4" s="150"/>
      <c r="N4" s="150"/>
      <c r="O4" s="150"/>
      <c r="P4" s="151"/>
      <c r="Q4" s="22"/>
      <c r="R4" s="22"/>
      <c r="S4" s="22"/>
      <c r="T4" s="22"/>
      <c r="U4" s="22"/>
      <c r="V4" s="22"/>
      <c r="W4" s="22"/>
      <c r="X4" s="22"/>
      <c r="Y4" s="22"/>
      <c r="Z4" s="22"/>
      <c r="AA4" s="22"/>
      <c r="AB4" s="22"/>
    </row>
    <row r="5" ht="13.5" customHeight="1">
      <c r="A5" s="155" t="s">
        <v>2137</v>
      </c>
      <c r="B5" s="74"/>
      <c r="C5" s="74"/>
      <c r="D5" s="74"/>
      <c r="E5" s="74"/>
      <c r="F5" s="74"/>
      <c r="G5" s="74"/>
      <c r="H5" s="74"/>
      <c r="I5" s="74"/>
      <c r="J5" s="74"/>
      <c r="K5" s="74"/>
      <c r="L5" s="74"/>
      <c r="M5" s="150"/>
      <c r="N5" s="150"/>
      <c r="O5" s="150"/>
      <c r="P5" s="151"/>
      <c r="Q5" s="22"/>
      <c r="R5" s="22"/>
      <c r="S5" s="22"/>
      <c r="T5" s="22"/>
      <c r="U5" s="22"/>
      <c r="V5" s="22"/>
      <c r="W5" s="22"/>
      <c r="X5" s="22"/>
      <c r="Y5" s="22"/>
      <c r="Z5" s="22"/>
      <c r="AA5" s="22"/>
      <c r="AB5" s="22"/>
    </row>
    <row r="6" ht="14.25" customHeight="1">
      <c r="A6" s="154" t="s">
        <v>2138</v>
      </c>
      <c r="B6" s="74"/>
      <c r="C6" s="74"/>
      <c r="D6" s="74"/>
      <c r="E6" s="74"/>
      <c r="F6" s="74"/>
      <c r="G6" s="74"/>
      <c r="H6" s="74"/>
      <c r="I6" s="74"/>
      <c r="J6" s="74"/>
      <c r="K6" s="74"/>
      <c r="L6" s="74"/>
      <c r="M6" s="150"/>
      <c r="N6" s="150"/>
      <c r="O6" s="150"/>
      <c r="P6" s="151"/>
      <c r="Q6" s="22"/>
      <c r="R6" s="22"/>
      <c r="S6" s="22"/>
      <c r="T6" s="22"/>
      <c r="U6" s="22"/>
      <c r="V6" s="22"/>
      <c r="W6" s="22"/>
      <c r="X6" s="22"/>
      <c r="Y6" s="22"/>
      <c r="Z6" s="22"/>
      <c r="AA6" s="22"/>
      <c r="AB6" s="22"/>
    </row>
    <row r="7" ht="14.25" customHeight="1">
      <c r="A7" s="127" t="s">
        <v>2139</v>
      </c>
      <c r="B7" s="74"/>
      <c r="C7" s="74"/>
      <c r="D7" s="74"/>
      <c r="E7" s="74"/>
      <c r="F7" s="74"/>
      <c r="G7" s="74"/>
      <c r="H7" s="74"/>
      <c r="I7" s="74"/>
      <c r="J7" s="74"/>
      <c r="K7" s="74"/>
      <c r="L7" s="74"/>
      <c r="M7" s="150"/>
      <c r="N7" s="150"/>
      <c r="O7" s="150"/>
      <c r="P7" s="151"/>
      <c r="Q7" s="126"/>
      <c r="R7" s="126"/>
      <c r="S7" s="126"/>
      <c r="T7" s="126"/>
      <c r="U7" s="22"/>
      <c r="V7" s="22"/>
      <c r="W7" s="22"/>
      <c r="X7" s="22"/>
      <c r="Y7" s="22"/>
      <c r="Z7" s="22"/>
      <c r="AA7" s="22"/>
      <c r="AB7" s="22"/>
    </row>
    <row r="8" ht="15.0" customHeight="1">
      <c r="A8" s="155" t="s">
        <v>2140</v>
      </c>
      <c r="B8" s="74"/>
      <c r="C8" s="74"/>
      <c r="D8" s="74"/>
      <c r="E8" s="74"/>
      <c r="F8" s="74"/>
      <c r="G8" s="74"/>
      <c r="H8" s="74"/>
      <c r="I8" s="74"/>
      <c r="J8" s="74"/>
      <c r="K8" s="74"/>
      <c r="L8" s="74"/>
      <c r="M8" s="150"/>
      <c r="N8" s="150"/>
      <c r="O8" s="150"/>
      <c r="P8" s="151"/>
      <c r="Q8" s="126"/>
      <c r="R8" s="126"/>
      <c r="S8" s="126"/>
      <c r="T8" s="126"/>
      <c r="U8" s="22"/>
      <c r="V8" s="22"/>
      <c r="W8" s="22"/>
      <c r="X8" s="22"/>
      <c r="Y8" s="22"/>
      <c r="Z8" s="22"/>
      <c r="AA8" s="22"/>
      <c r="AB8" s="22"/>
    </row>
    <row r="9" ht="14.25" customHeight="1">
      <c r="A9" s="127" t="s">
        <v>2141</v>
      </c>
      <c r="B9" s="74"/>
      <c r="C9" s="74"/>
      <c r="D9" s="74"/>
      <c r="E9" s="74"/>
      <c r="F9" s="74"/>
      <c r="G9" s="74"/>
      <c r="H9" s="74"/>
      <c r="I9" s="74"/>
      <c r="J9" s="74"/>
      <c r="K9" s="74"/>
      <c r="L9" s="74"/>
      <c r="M9" s="150"/>
      <c r="N9" s="150"/>
      <c r="O9" s="150"/>
      <c r="P9" s="151"/>
      <c r="Q9" s="126"/>
      <c r="R9" s="126"/>
      <c r="S9" s="126"/>
      <c r="T9" s="126"/>
      <c r="U9" s="22"/>
      <c r="V9" s="22"/>
      <c r="W9" s="22"/>
      <c r="X9" s="22"/>
      <c r="Y9" s="22"/>
      <c r="Z9" s="22"/>
      <c r="AA9" s="22"/>
      <c r="AB9" s="22"/>
    </row>
    <row r="10" ht="14.25" customHeight="1">
      <c r="A10" s="127" t="s">
        <v>2142</v>
      </c>
      <c r="B10" s="74"/>
      <c r="C10" s="74"/>
      <c r="D10" s="74"/>
      <c r="E10" s="74"/>
      <c r="F10" s="74"/>
      <c r="G10" s="74"/>
      <c r="H10" s="74"/>
      <c r="I10" s="74"/>
      <c r="J10" s="74"/>
      <c r="K10" s="74"/>
      <c r="L10" s="74"/>
      <c r="M10" s="150"/>
      <c r="N10" s="150"/>
      <c r="O10" s="150"/>
      <c r="P10" s="151"/>
      <c r="Q10" s="126"/>
      <c r="R10" s="126"/>
      <c r="S10" s="126"/>
      <c r="T10" s="126"/>
      <c r="U10" s="22"/>
      <c r="V10" s="22"/>
      <c r="W10" s="22"/>
      <c r="X10" s="22"/>
      <c r="Y10" s="22"/>
      <c r="Z10" s="22"/>
      <c r="AA10" s="22"/>
      <c r="AB10" s="22"/>
    </row>
    <row r="11" ht="66.75" customHeight="1">
      <c r="A11" s="128" t="s">
        <v>2143</v>
      </c>
      <c r="B11" s="74"/>
      <c r="C11" s="74"/>
      <c r="D11" s="74"/>
      <c r="E11" s="74"/>
      <c r="F11" s="74"/>
      <c r="G11" s="74"/>
      <c r="H11" s="74"/>
      <c r="I11" s="74"/>
      <c r="J11" s="74"/>
      <c r="K11" s="74"/>
      <c r="L11" s="74"/>
      <c r="M11" s="150"/>
      <c r="N11" s="150"/>
      <c r="O11" s="150"/>
      <c r="P11" s="151"/>
      <c r="Q11" s="22"/>
      <c r="R11" s="22"/>
      <c r="S11" s="22"/>
      <c r="T11" s="22"/>
      <c r="U11" s="22"/>
      <c r="V11" s="22"/>
      <c r="W11" s="22"/>
      <c r="X11" s="22"/>
      <c r="Y11" s="22"/>
      <c r="Z11" s="22"/>
      <c r="AA11" s="22"/>
      <c r="AB11" s="22"/>
    </row>
    <row r="12">
      <c r="A12" s="156"/>
      <c r="B12" s="156"/>
      <c r="C12" s="156"/>
      <c r="D12" s="156"/>
      <c r="E12" s="156"/>
      <c r="F12" s="156"/>
      <c r="G12" s="156"/>
      <c r="H12" s="156"/>
      <c r="I12" s="156"/>
      <c r="J12" s="156"/>
      <c r="K12" s="156"/>
      <c r="L12" s="156"/>
      <c r="M12" s="156"/>
      <c r="N12" s="156"/>
      <c r="O12" s="22"/>
      <c r="P12" s="22"/>
      <c r="Q12" s="22"/>
      <c r="R12" s="22"/>
      <c r="S12" s="22"/>
      <c r="T12" s="22"/>
      <c r="U12" s="22"/>
      <c r="V12" s="22"/>
      <c r="W12" s="22"/>
      <c r="X12" s="22"/>
      <c r="Y12" s="22"/>
      <c r="Z12" s="22"/>
      <c r="AA12" s="22"/>
      <c r="AB12" s="22"/>
    </row>
    <row r="13" ht="85.5" customHeight="1">
      <c r="A13" s="157" t="s">
        <v>7</v>
      </c>
      <c r="B13" s="157" t="s">
        <v>2144</v>
      </c>
      <c r="C13" s="157" t="s">
        <v>2145</v>
      </c>
      <c r="D13" s="157" t="s">
        <v>2146</v>
      </c>
      <c r="E13" s="157" t="s">
        <v>2147</v>
      </c>
      <c r="F13" s="158" t="s">
        <v>8</v>
      </c>
      <c r="G13" s="157" t="s">
        <v>2148</v>
      </c>
      <c r="H13" s="157" t="s">
        <v>2149</v>
      </c>
      <c r="I13" s="157" t="s">
        <v>2150</v>
      </c>
      <c r="J13" s="157" t="s">
        <v>2151</v>
      </c>
      <c r="K13" s="157" t="s">
        <v>2152</v>
      </c>
      <c r="L13" s="159" t="s">
        <v>254</v>
      </c>
      <c r="M13" s="160" t="s">
        <v>255</v>
      </c>
      <c r="N13" s="156"/>
      <c r="O13" s="22"/>
      <c r="P13" s="22"/>
    </row>
    <row r="14" ht="11.25" customHeight="1">
      <c r="A14" s="161" t="s">
        <v>2153</v>
      </c>
      <c r="B14" s="162" t="s">
        <v>2154</v>
      </c>
      <c r="C14" s="162" t="s">
        <v>2155</v>
      </c>
      <c r="D14" s="162" t="s">
        <v>2156</v>
      </c>
      <c r="E14" s="162" t="s">
        <v>2157</v>
      </c>
      <c r="F14" s="162" t="s">
        <v>141</v>
      </c>
      <c r="G14" s="162" t="s">
        <v>2158</v>
      </c>
      <c r="H14" s="10">
        <v>2024.0</v>
      </c>
      <c r="I14" s="10"/>
      <c r="J14" s="162" t="s">
        <v>2159</v>
      </c>
      <c r="K14" s="10">
        <v>400.0</v>
      </c>
      <c r="L14" s="10">
        <v>100.0</v>
      </c>
      <c r="M14" s="162" t="s">
        <v>198</v>
      </c>
      <c r="N14" s="163"/>
      <c r="O14" s="163"/>
      <c r="P14" s="163"/>
      <c r="Q14" s="163"/>
      <c r="R14" s="163"/>
      <c r="S14" s="163"/>
      <c r="T14" s="163"/>
      <c r="U14" s="163"/>
      <c r="V14" s="163"/>
      <c r="W14" s="163"/>
      <c r="X14" s="163"/>
      <c r="Y14" s="163"/>
      <c r="Z14" s="163"/>
      <c r="AA14" s="163"/>
      <c r="AB14" s="163"/>
    </row>
    <row r="15" ht="11.25" customHeight="1">
      <c r="A15" s="161" t="s">
        <v>147</v>
      </c>
      <c r="B15" s="162" t="s">
        <v>2160</v>
      </c>
      <c r="C15" s="162" t="s">
        <v>2161</v>
      </c>
      <c r="D15" s="162" t="s">
        <v>2162</v>
      </c>
      <c r="E15" s="162" t="s">
        <v>2163</v>
      </c>
      <c r="F15" s="162" t="s">
        <v>141</v>
      </c>
      <c r="G15" s="162" t="s">
        <v>2164</v>
      </c>
      <c r="H15" s="10">
        <v>2023.0</v>
      </c>
      <c r="I15" s="10">
        <v>2023.0</v>
      </c>
      <c r="J15" s="162" t="s">
        <v>2165</v>
      </c>
      <c r="K15" s="10">
        <v>400.0</v>
      </c>
      <c r="L15" s="10">
        <v>400.0</v>
      </c>
      <c r="M15" s="162" t="s">
        <v>147</v>
      </c>
      <c r="N15" s="163"/>
      <c r="O15" s="163"/>
      <c r="P15" s="163"/>
      <c r="Q15" s="163"/>
      <c r="R15" s="163"/>
      <c r="S15" s="163"/>
      <c r="T15" s="163"/>
      <c r="U15" s="163"/>
      <c r="V15" s="163"/>
      <c r="W15" s="163"/>
      <c r="X15" s="163"/>
      <c r="Y15" s="163"/>
      <c r="Z15" s="163"/>
      <c r="AA15" s="163"/>
      <c r="AB15" s="163"/>
    </row>
    <row r="16" ht="11.25" customHeight="1">
      <c r="A16" s="161" t="s">
        <v>147</v>
      </c>
      <c r="B16" s="162" t="s">
        <v>2166</v>
      </c>
      <c r="C16" s="162"/>
      <c r="D16" s="162" t="s">
        <v>2167</v>
      </c>
      <c r="E16" s="162" t="s">
        <v>2168</v>
      </c>
      <c r="F16" s="162" t="s">
        <v>141</v>
      </c>
      <c r="G16" s="162" t="s">
        <v>2169</v>
      </c>
      <c r="H16" s="10" t="s">
        <v>2170</v>
      </c>
      <c r="I16" s="10">
        <v>2023.0</v>
      </c>
      <c r="J16" s="162" t="s">
        <v>2171</v>
      </c>
      <c r="K16" s="10">
        <v>200.0</v>
      </c>
      <c r="L16" s="10">
        <v>200.0</v>
      </c>
      <c r="M16" s="162" t="s">
        <v>147</v>
      </c>
      <c r="N16" s="163"/>
      <c r="O16" s="163"/>
      <c r="P16" s="163"/>
      <c r="Q16" s="163"/>
      <c r="R16" s="163"/>
      <c r="S16" s="163"/>
      <c r="T16" s="163"/>
      <c r="U16" s="163"/>
      <c r="V16" s="163"/>
      <c r="W16" s="163"/>
      <c r="X16" s="163"/>
      <c r="Y16" s="163"/>
      <c r="Z16" s="163"/>
      <c r="AA16" s="163"/>
      <c r="AB16" s="163"/>
    </row>
    <row r="17" ht="11.25" customHeight="1">
      <c r="A17" s="161" t="s">
        <v>147</v>
      </c>
      <c r="B17" s="162" t="s">
        <v>2172</v>
      </c>
      <c r="C17" s="162"/>
      <c r="D17" s="162" t="s">
        <v>2167</v>
      </c>
      <c r="E17" s="162"/>
      <c r="F17" s="162" t="s">
        <v>141</v>
      </c>
      <c r="G17" s="162"/>
      <c r="H17" s="10">
        <v>2023.0</v>
      </c>
      <c r="I17" s="10">
        <v>2023.0</v>
      </c>
      <c r="J17" s="162"/>
      <c r="K17" s="10">
        <v>200.0</v>
      </c>
      <c r="L17" s="10">
        <v>200.0</v>
      </c>
      <c r="M17" s="162" t="s">
        <v>147</v>
      </c>
      <c r="N17" s="163"/>
      <c r="O17" s="163"/>
      <c r="P17" s="163"/>
      <c r="Q17" s="163"/>
      <c r="R17" s="163"/>
      <c r="S17" s="163"/>
      <c r="T17" s="163"/>
      <c r="U17" s="163"/>
      <c r="V17" s="163"/>
      <c r="W17" s="163"/>
      <c r="X17" s="163"/>
      <c r="Y17" s="163"/>
      <c r="Z17" s="163"/>
      <c r="AA17" s="163"/>
      <c r="AB17" s="163"/>
    </row>
    <row r="18" ht="11.25" customHeight="1">
      <c r="A18" s="161" t="s">
        <v>2173</v>
      </c>
      <c r="B18" s="162" t="s">
        <v>2166</v>
      </c>
      <c r="C18" s="162"/>
      <c r="D18" s="162" t="s">
        <v>2167</v>
      </c>
      <c r="E18" s="162" t="s">
        <v>2168</v>
      </c>
      <c r="F18" s="162" t="s">
        <v>141</v>
      </c>
      <c r="G18" s="162" t="s">
        <v>2169</v>
      </c>
      <c r="H18" s="10" t="s">
        <v>2170</v>
      </c>
      <c r="I18" s="10">
        <v>2023.0</v>
      </c>
      <c r="J18" s="162" t="s">
        <v>2171</v>
      </c>
      <c r="K18" s="10">
        <v>200.0</v>
      </c>
      <c r="L18" s="10">
        <v>200.0</v>
      </c>
      <c r="M18" s="162" t="s">
        <v>146</v>
      </c>
      <c r="N18" s="163"/>
      <c r="O18" s="163"/>
      <c r="P18" s="163"/>
      <c r="Q18" s="163"/>
      <c r="R18" s="163"/>
      <c r="S18" s="163"/>
      <c r="T18" s="163"/>
      <c r="U18" s="163"/>
      <c r="V18" s="163"/>
      <c r="W18" s="163"/>
      <c r="X18" s="163"/>
      <c r="Y18" s="163"/>
      <c r="Z18" s="163"/>
      <c r="AA18" s="163"/>
      <c r="AB18" s="163"/>
    </row>
    <row r="19" ht="11.25" customHeight="1">
      <c r="A19" s="161" t="s">
        <v>2173</v>
      </c>
      <c r="B19" s="162" t="s">
        <v>2172</v>
      </c>
      <c r="C19" s="162"/>
      <c r="D19" s="162" t="s">
        <v>2167</v>
      </c>
      <c r="E19" s="162"/>
      <c r="F19" s="162" t="s">
        <v>141</v>
      </c>
      <c r="G19" s="162"/>
      <c r="H19" s="10">
        <v>2023.0</v>
      </c>
      <c r="I19" s="10">
        <v>2023.0</v>
      </c>
      <c r="J19" s="162"/>
      <c r="K19" s="10">
        <v>200.0</v>
      </c>
      <c r="L19" s="10">
        <v>200.0</v>
      </c>
      <c r="M19" s="162" t="s">
        <v>146</v>
      </c>
      <c r="N19" s="163"/>
      <c r="O19" s="163"/>
      <c r="P19" s="163"/>
      <c r="Q19" s="163"/>
      <c r="R19" s="163"/>
      <c r="S19" s="163"/>
      <c r="T19" s="163"/>
      <c r="U19" s="163"/>
      <c r="V19" s="163"/>
      <c r="W19" s="163"/>
      <c r="X19" s="163"/>
      <c r="Y19" s="163"/>
      <c r="Z19" s="163"/>
      <c r="AA19" s="163"/>
      <c r="AB19" s="163"/>
    </row>
    <row r="20" ht="11.25" customHeight="1">
      <c r="A20" s="161" t="s">
        <v>2173</v>
      </c>
      <c r="B20" s="162" t="s">
        <v>2160</v>
      </c>
      <c r="C20" s="162" t="s">
        <v>2161</v>
      </c>
      <c r="D20" s="162" t="s">
        <v>2162</v>
      </c>
      <c r="E20" s="162" t="s">
        <v>2163</v>
      </c>
      <c r="F20" s="162" t="s">
        <v>141</v>
      </c>
      <c r="G20" s="162" t="s">
        <v>2164</v>
      </c>
      <c r="H20" s="10">
        <v>2023.0</v>
      </c>
      <c r="I20" s="10">
        <v>2023.0</v>
      </c>
      <c r="J20" s="162" t="s">
        <v>2165</v>
      </c>
      <c r="K20" s="10">
        <v>400.0</v>
      </c>
      <c r="L20" s="10">
        <v>400.0</v>
      </c>
      <c r="M20" s="162" t="s">
        <v>146</v>
      </c>
      <c r="N20" s="163"/>
      <c r="O20" s="163"/>
      <c r="P20" s="163"/>
      <c r="Q20" s="163"/>
      <c r="R20" s="163"/>
      <c r="S20" s="163"/>
      <c r="T20" s="163"/>
      <c r="U20" s="163"/>
      <c r="V20" s="163"/>
      <c r="W20" s="163"/>
      <c r="X20" s="163"/>
      <c r="Y20" s="163"/>
      <c r="Z20" s="163"/>
      <c r="AA20" s="163"/>
      <c r="AB20" s="163"/>
    </row>
    <row r="21" ht="11.25" customHeight="1">
      <c r="A21" s="161" t="s">
        <v>2174</v>
      </c>
      <c r="B21" s="162" t="s">
        <v>2175</v>
      </c>
      <c r="C21" s="162"/>
      <c r="D21" s="162"/>
      <c r="E21" s="162"/>
      <c r="F21" s="162"/>
      <c r="G21" s="162"/>
      <c r="H21" s="10"/>
      <c r="I21" s="10"/>
      <c r="J21" s="162"/>
      <c r="K21" s="10"/>
      <c r="L21" s="10"/>
      <c r="M21" s="162" t="s">
        <v>2176</v>
      </c>
      <c r="N21" s="163"/>
      <c r="O21" s="163"/>
      <c r="P21" s="163"/>
      <c r="Q21" s="163"/>
      <c r="R21" s="163"/>
      <c r="S21" s="163"/>
      <c r="T21" s="163"/>
      <c r="U21" s="163"/>
      <c r="V21" s="163"/>
      <c r="W21" s="163"/>
      <c r="X21" s="163"/>
      <c r="Y21" s="163"/>
      <c r="Z21" s="163"/>
      <c r="AA21" s="163"/>
      <c r="AB21" s="163"/>
    </row>
    <row r="22" ht="11.25" customHeight="1">
      <c r="A22" s="161" t="s">
        <v>2177</v>
      </c>
      <c r="B22" s="162" t="s">
        <v>2178</v>
      </c>
      <c r="C22" s="162" t="s">
        <v>2179</v>
      </c>
      <c r="D22" s="162" t="s">
        <v>2180</v>
      </c>
      <c r="E22" s="162" t="s">
        <v>2181</v>
      </c>
      <c r="F22" s="162" t="s">
        <v>141</v>
      </c>
      <c r="G22" s="162" t="s">
        <v>2182</v>
      </c>
      <c r="H22" s="10" t="s">
        <v>2183</v>
      </c>
      <c r="I22" s="10">
        <v>2014.0</v>
      </c>
      <c r="J22" s="162"/>
      <c r="K22" s="10">
        <v>200.0</v>
      </c>
      <c r="L22" s="10">
        <v>200.0</v>
      </c>
      <c r="M22" s="162" t="s">
        <v>144</v>
      </c>
      <c r="N22" s="163"/>
      <c r="O22" s="163"/>
      <c r="P22" s="163"/>
      <c r="Q22" s="163"/>
      <c r="R22" s="163"/>
      <c r="S22" s="163"/>
      <c r="T22" s="163"/>
      <c r="U22" s="163"/>
      <c r="V22" s="163"/>
      <c r="W22" s="163"/>
      <c r="X22" s="163"/>
      <c r="Y22" s="163"/>
      <c r="Z22" s="163"/>
      <c r="AA22" s="163"/>
      <c r="AB22" s="163"/>
    </row>
    <row r="23" ht="11.25" customHeight="1">
      <c r="A23" s="161" t="s">
        <v>2177</v>
      </c>
      <c r="B23" s="162" t="s">
        <v>2160</v>
      </c>
      <c r="C23" s="162" t="s">
        <v>2161</v>
      </c>
      <c r="D23" s="162" t="s">
        <v>2162</v>
      </c>
      <c r="E23" s="162" t="s">
        <v>2163</v>
      </c>
      <c r="F23" s="162" t="s">
        <v>141</v>
      </c>
      <c r="G23" s="162" t="s">
        <v>2164</v>
      </c>
      <c r="H23" s="10">
        <v>2023.0</v>
      </c>
      <c r="I23" s="10">
        <v>2023.0</v>
      </c>
      <c r="J23" s="162" t="s">
        <v>2165</v>
      </c>
      <c r="K23" s="10">
        <v>400.0</v>
      </c>
      <c r="L23" s="10">
        <v>400.0</v>
      </c>
      <c r="M23" s="162" t="s">
        <v>144</v>
      </c>
      <c r="N23" s="163"/>
      <c r="O23" s="163"/>
      <c r="P23" s="163"/>
      <c r="Q23" s="163"/>
      <c r="R23" s="163"/>
      <c r="S23" s="163"/>
      <c r="T23" s="163"/>
      <c r="U23" s="163"/>
      <c r="V23" s="163"/>
      <c r="W23" s="163"/>
      <c r="X23" s="163"/>
      <c r="Y23" s="163"/>
      <c r="Z23" s="163"/>
      <c r="AA23" s="163"/>
      <c r="AB23" s="163"/>
    </row>
    <row r="24" ht="11.25" customHeight="1">
      <c r="A24" s="164" t="s">
        <v>2184</v>
      </c>
      <c r="B24" s="164"/>
      <c r="C24" s="164"/>
      <c r="D24" s="164"/>
      <c r="E24" s="164"/>
      <c r="F24" s="164"/>
      <c r="G24" s="164"/>
      <c r="H24" s="164"/>
      <c r="I24" s="164"/>
      <c r="J24" s="164"/>
      <c r="K24" s="164"/>
      <c r="L24" s="165">
        <f>SUM(L14:L23)</f>
        <v>2300</v>
      </c>
      <c r="M24" s="156"/>
      <c r="N24" s="156"/>
      <c r="O24" s="126"/>
      <c r="P24" s="126"/>
      <c r="Q24" s="163"/>
      <c r="R24" s="163"/>
      <c r="S24" s="163"/>
      <c r="T24" s="163"/>
      <c r="U24" s="163"/>
      <c r="V24" s="163"/>
      <c r="W24" s="163"/>
      <c r="X24" s="163"/>
      <c r="Y24" s="163"/>
      <c r="Z24" s="163"/>
      <c r="AA24" s="163"/>
      <c r="AB24" s="163"/>
    </row>
    <row r="25" ht="11.25" customHeight="1">
      <c r="A25" s="148" t="s">
        <v>2134</v>
      </c>
      <c r="B25" s="149"/>
      <c r="C25" s="149"/>
      <c r="D25" s="149"/>
      <c r="E25" s="149"/>
      <c r="F25" s="149"/>
      <c r="G25" s="149"/>
      <c r="H25" s="149"/>
      <c r="I25" s="149"/>
      <c r="J25" s="149"/>
      <c r="K25" s="149"/>
      <c r="L25" s="149"/>
      <c r="M25" s="166"/>
      <c r="N25" s="166"/>
      <c r="O25" s="166"/>
      <c r="P25" s="166"/>
      <c r="Q25" s="163"/>
      <c r="R25" s="163"/>
      <c r="S25" s="163"/>
      <c r="T25" s="163"/>
      <c r="U25" s="163"/>
      <c r="V25" s="163"/>
      <c r="W25" s="163"/>
      <c r="X25" s="163"/>
      <c r="Y25" s="163"/>
      <c r="Z25" s="163"/>
      <c r="AA25" s="163"/>
      <c r="AB25" s="163"/>
    </row>
    <row r="26" ht="15.75" customHeight="1">
      <c r="A26" s="123"/>
      <c r="B26" s="124"/>
      <c r="C26" s="2"/>
      <c r="D26" s="2"/>
      <c r="E26" s="2"/>
      <c r="F26" s="2"/>
      <c r="G26" s="2"/>
      <c r="H26" s="2"/>
      <c r="I26" s="2"/>
      <c r="J26" s="2"/>
      <c r="K26" s="2"/>
      <c r="L26" s="2"/>
      <c r="M26" s="2"/>
      <c r="N26" s="2"/>
    </row>
    <row r="27" ht="15.75" customHeight="1">
      <c r="A27" s="123"/>
      <c r="B27" s="124"/>
      <c r="C27" s="2"/>
      <c r="D27" s="2"/>
      <c r="E27" s="2"/>
      <c r="F27" s="2"/>
      <c r="G27" s="2"/>
      <c r="H27" s="2"/>
      <c r="I27" s="2"/>
      <c r="J27" s="2"/>
      <c r="K27" s="2"/>
      <c r="L27" s="2"/>
      <c r="M27" s="2"/>
      <c r="N27" s="2"/>
    </row>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10">
    <mergeCell ref="A10:L10"/>
    <mergeCell ref="A11:L11"/>
    <mergeCell ref="A25:L25"/>
    <mergeCell ref="A2:L2"/>
    <mergeCell ref="A4:L4"/>
    <mergeCell ref="A5:L5"/>
    <mergeCell ref="A6:L6"/>
    <mergeCell ref="A7:L7"/>
    <mergeCell ref="A8:L8"/>
    <mergeCell ref="A9:L9"/>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 width="30.71"/>
    <col customWidth="1" min="3" max="3" width="10.71"/>
    <col customWidth="1" min="4" max="5" width="30.71"/>
    <col customWidth="1" min="6" max="10" width="9.71"/>
    <col customWidth="1" min="11" max="11" width="27.0"/>
    <col customWidth="1" min="12" max="12" width="27.43"/>
    <col customWidth="1" min="13" max="24" width="8.71"/>
  </cols>
  <sheetData>
    <row r="1">
      <c r="A1" s="123"/>
      <c r="B1" s="124"/>
      <c r="C1" s="2"/>
      <c r="D1" s="2"/>
      <c r="E1" s="2"/>
      <c r="F1" s="2"/>
      <c r="G1" s="2"/>
      <c r="H1" s="2"/>
      <c r="I1" s="2"/>
      <c r="J1" s="2"/>
      <c r="K1" s="167"/>
    </row>
    <row r="2" ht="15.75" customHeight="1">
      <c r="A2" s="125" t="s">
        <v>2185</v>
      </c>
      <c r="B2" s="74"/>
      <c r="C2" s="74"/>
      <c r="D2" s="74"/>
      <c r="E2" s="74"/>
      <c r="F2" s="74"/>
      <c r="G2" s="74"/>
      <c r="H2" s="74"/>
      <c r="I2" s="74"/>
      <c r="J2" s="74"/>
      <c r="K2" s="75"/>
      <c r="L2" s="22"/>
      <c r="M2" s="22"/>
      <c r="N2" s="22"/>
      <c r="O2" s="22"/>
      <c r="P2" s="22"/>
      <c r="Q2" s="22"/>
      <c r="R2" s="22"/>
      <c r="S2" s="22"/>
      <c r="T2" s="22"/>
      <c r="U2" s="22"/>
      <c r="V2" s="22"/>
      <c r="W2" s="22"/>
      <c r="X2" s="22"/>
    </row>
    <row r="3" ht="15.75" customHeight="1">
      <c r="A3" s="168"/>
      <c r="B3" s="168"/>
      <c r="C3" s="168"/>
      <c r="D3" s="168"/>
      <c r="E3" s="168"/>
      <c r="F3" s="168"/>
      <c r="G3" s="168"/>
      <c r="H3" s="168"/>
      <c r="I3" s="168"/>
      <c r="J3" s="168"/>
      <c r="K3" s="169"/>
      <c r="L3" s="22"/>
      <c r="M3" s="22"/>
      <c r="N3" s="22"/>
      <c r="O3" s="22"/>
      <c r="P3" s="22"/>
      <c r="Q3" s="22"/>
      <c r="R3" s="22"/>
      <c r="S3" s="22"/>
      <c r="T3" s="22"/>
      <c r="U3" s="22"/>
      <c r="V3" s="22"/>
      <c r="W3" s="22"/>
      <c r="X3" s="22"/>
    </row>
    <row r="4" ht="28.5" customHeight="1">
      <c r="A4" s="128" t="s">
        <v>2186</v>
      </c>
      <c r="B4" s="74"/>
      <c r="C4" s="74"/>
      <c r="D4" s="74"/>
      <c r="E4" s="74"/>
      <c r="F4" s="74"/>
      <c r="G4" s="74"/>
      <c r="H4" s="74"/>
      <c r="I4" s="74"/>
      <c r="J4" s="74"/>
      <c r="K4" s="75"/>
      <c r="L4" s="22"/>
      <c r="M4" s="22"/>
      <c r="N4" s="22"/>
      <c r="O4" s="22"/>
      <c r="P4" s="22"/>
      <c r="Q4" s="22"/>
      <c r="R4" s="22"/>
      <c r="S4" s="22"/>
      <c r="T4" s="22"/>
      <c r="U4" s="22"/>
      <c r="V4" s="22"/>
      <c r="W4" s="22"/>
      <c r="X4" s="22"/>
    </row>
    <row r="5" ht="23.25" customHeight="1">
      <c r="A5" s="127" t="s">
        <v>2187</v>
      </c>
      <c r="B5" s="74"/>
      <c r="C5" s="74"/>
      <c r="D5" s="74"/>
      <c r="E5" s="74"/>
      <c r="F5" s="74"/>
      <c r="G5" s="74"/>
      <c r="H5" s="74"/>
      <c r="I5" s="74"/>
      <c r="J5" s="74"/>
      <c r="K5" s="75"/>
      <c r="L5" s="22"/>
      <c r="M5" s="22"/>
      <c r="N5" s="22"/>
      <c r="O5" s="22"/>
      <c r="P5" s="22"/>
      <c r="Q5" s="22"/>
      <c r="R5" s="22"/>
      <c r="S5" s="22"/>
      <c r="T5" s="22"/>
      <c r="U5" s="22"/>
      <c r="V5" s="22"/>
      <c r="W5" s="22"/>
      <c r="X5" s="22"/>
    </row>
    <row r="6">
      <c r="A6" s="127" t="s">
        <v>2188</v>
      </c>
      <c r="B6" s="74"/>
      <c r="C6" s="74"/>
      <c r="D6" s="74"/>
      <c r="E6" s="74"/>
      <c r="F6" s="74"/>
      <c r="G6" s="74"/>
      <c r="H6" s="74"/>
      <c r="I6" s="74"/>
      <c r="J6" s="74"/>
      <c r="K6" s="75"/>
      <c r="L6" s="22"/>
      <c r="M6" s="22"/>
      <c r="N6" s="22"/>
      <c r="O6" s="22"/>
      <c r="P6" s="22"/>
      <c r="Q6" s="22"/>
      <c r="R6" s="22"/>
      <c r="S6" s="22"/>
      <c r="T6" s="22"/>
      <c r="U6" s="22"/>
      <c r="V6" s="22"/>
      <c r="W6" s="22"/>
      <c r="X6" s="22"/>
    </row>
    <row r="7">
      <c r="A7" s="127" t="s">
        <v>2189</v>
      </c>
      <c r="B7" s="74"/>
      <c r="C7" s="74"/>
      <c r="D7" s="74"/>
      <c r="E7" s="74"/>
      <c r="F7" s="74"/>
      <c r="G7" s="74"/>
      <c r="H7" s="74"/>
      <c r="I7" s="74"/>
      <c r="J7" s="74"/>
      <c r="K7" s="75"/>
      <c r="L7" s="22"/>
      <c r="M7" s="22"/>
      <c r="N7" s="22"/>
      <c r="O7" s="22"/>
      <c r="P7" s="22"/>
      <c r="Q7" s="22"/>
      <c r="R7" s="22"/>
      <c r="S7" s="22"/>
      <c r="T7" s="22"/>
      <c r="U7" s="22"/>
      <c r="V7" s="22"/>
      <c r="W7" s="22"/>
      <c r="X7" s="22"/>
    </row>
    <row r="8">
      <c r="A8" s="127" t="s">
        <v>2190</v>
      </c>
      <c r="B8" s="74"/>
      <c r="C8" s="74"/>
      <c r="D8" s="74"/>
      <c r="E8" s="74"/>
      <c r="F8" s="74"/>
      <c r="G8" s="74"/>
      <c r="H8" s="74"/>
      <c r="I8" s="74"/>
      <c r="J8" s="74"/>
      <c r="K8" s="75"/>
      <c r="L8" s="22"/>
      <c r="M8" s="22"/>
      <c r="N8" s="22"/>
      <c r="O8" s="22"/>
      <c r="P8" s="22"/>
      <c r="Q8" s="22"/>
      <c r="R8" s="22"/>
      <c r="S8" s="22"/>
      <c r="T8" s="22"/>
      <c r="U8" s="22"/>
      <c r="V8" s="22"/>
      <c r="W8" s="22"/>
      <c r="X8" s="22"/>
    </row>
    <row r="9">
      <c r="A9" s="170" t="s">
        <v>2191</v>
      </c>
      <c r="B9" s="74"/>
      <c r="C9" s="74"/>
      <c r="D9" s="74"/>
      <c r="E9" s="74"/>
      <c r="F9" s="74"/>
      <c r="G9" s="74"/>
      <c r="H9" s="74"/>
      <c r="I9" s="74"/>
      <c r="J9" s="74"/>
      <c r="K9" s="75"/>
      <c r="L9" s="22"/>
      <c r="M9" s="22"/>
      <c r="N9" s="22"/>
      <c r="O9" s="22"/>
      <c r="P9" s="22"/>
      <c r="Q9" s="22"/>
      <c r="R9" s="22"/>
      <c r="S9" s="22"/>
      <c r="T9" s="22"/>
      <c r="U9" s="22"/>
      <c r="V9" s="22"/>
      <c r="W9" s="22"/>
      <c r="X9" s="22"/>
    </row>
    <row r="10" ht="27.0" customHeight="1">
      <c r="A10" s="127" t="s">
        <v>2192</v>
      </c>
      <c r="B10" s="74"/>
      <c r="C10" s="74"/>
      <c r="D10" s="74"/>
      <c r="E10" s="74"/>
      <c r="F10" s="74"/>
      <c r="G10" s="74"/>
      <c r="H10" s="74"/>
      <c r="I10" s="74"/>
      <c r="J10" s="74"/>
      <c r="K10" s="75"/>
      <c r="L10" s="22"/>
      <c r="M10" s="22"/>
      <c r="N10" s="22"/>
      <c r="O10" s="22"/>
      <c r="P10" s="22"/>
      <c r="Q10" s="22"/>
      <c r="R10" s="22"/>
      <c r="S10" s="22"/>
      <c r="T10" s="22"/>
      <c r="U10" s="22"/>
      <c r="V10" s="22"/>
      <c r="W10" s="22"/>
      <c r="X10" s="22"/>
    </row>
    <row r="11">
      <c r="A11" s="127" t="s">
        <v>2193</v>
      </c>
      <c r="B11" s="74"/>
      <c r="C11" s="74"/>
      <c r="D11" s="74"/>
      <c r="E11" s="74"/>
      <c r="F11" s="74"/>
      <c r="G11" s="74"/>
      <c r="H11" s="74"/>
      <c r="I11" s="74"/>
      <c r="J11" s="74"/>
      <c r="K11" s="75"/>
      <c r="L11" s="22"/>
      <c r="M11" s="22"/>
      <c r="N11" s="22"/>
      <c r="O11" s="22"/>
      <c r="P11" s="22"/>
      <c r="Q11" s="22"/>
      <c r="R11" s="22"/>
      <c r="S11" s="22"/>
      <c r="T11" s="22"/>
      <c r="U11" s="22"/>
      <c r="V11" s="22"/>
      <c r="W11" s="22"/>
      <c r="X11" s="22"/>
    </row>
    <row r="12">
      <c r="A12" s="127" t="s">
        <v>2194</v>
      </c>
      <c r="B12" s="74"/>
      <c r="C12" s="74"/>
      <c r="D12" s="74"/>
      <c r="E12" s="74"/>
      <c r="F12" s="74"/>
      <c r="G12" s="74"/>
      <c r="H12" s="74"/>
      <c r="I12" s="74"/>
      <c r="J12" s="74"/>
      <c r="K12" s="75"/>
      <c r="L12" s="22"/>
      <c r="M12" s="22"/>
      <c r="N12" s="22"/>
      <c r="O12" s="22"/>
      <c r="P12" s="22"/>
      <c r="Q12" s="22"/>
      <c r="R12" s="22"/>
      <c r="S12" s="22"/>
      <c r="T12" s="22"/>
      <c r="U12" s="22"/>
      <c r="V12" s="22"/>
      <c r="W12" s="22"/>
      <c r="X12" s="22"/>
    </row>
    <row r="13" ht="30.0" customHeight="1">
      <c r="A13" s="128" t="s">
        <v>2195</v>
      </c>
      <c r="B13" s="74"/>
      <c r="C13" s="74"/>
      <c r="D13" s="74"/>
      <c r="E13" s="74"/>
      <c r="F13" s="74"/>
      <c r="G13" s="74"/>
      <c r="H13" s="74"/>
      <c r="I13" s="74"/>
      <c r="J13" s="74"/>
      <c r="K13" s="75"/>
      <c r="L13" s="22"/>
      <c r="M13" s="22"/>
      <c r="N13" s="22"/>
      <c r="O13" s="22"/>
      <c r="P13" s="22"/>
      <c r="Q13" s="22"/>
      <c r="R13" s="22"/>
      <c r="S13" s="22"/>
      <c r="T13" s="22"/>
      <c r="U13" s="22"/>
      <c r="V13" s="22"/>
      <c r="W13" s="22"/>
      <c r="X13" s="22"/>
    </row>
    <row r="14">
      <c r="A14" s="123"/>
      <c r="B14" s="124"/>
      <c r="C14" s="2"/>
      <c r="D14" s="2"/>
      <c r="E14" s="2"/>
      <c r="F14" s="2"/>
      <c r="G14" s="2"/>
      <c r="H14" s="2"/>
      <c r="I14" s="2"/>
      <c r="J14" s="2"/>
      <c r="K14" s="167"/>
    </row>
    <row r="15" ht="63.75" customHeight="1">
      <c r="A15" s="157" t="s">
        <v>2196</v>
      </c>
      <c r="B15" s="158" t="s">
        <v>2197</v>
      </c>
      <c r="C15" s="158" t="s">
        <v>8</v>
      </c>
      <c r="D15" s="158" t="s">
        <v>2198</v>
      </c>
      <c r="E15" s="157" t="s">
        <v>2199</v>
      </c>
      <c r="F15" s="158" t="s">
        <v>2200</v>
      </c>
      <c r="G15" s="132" t="s">
        <v>2201</v>
      </c>
      <c r="H15" s="132" t="s">
        <v>248</v>
      </c>
      <c r="I15" s="132" t="s">
        <v>249</v>
      </c>
      <c r="J15" s="131" t="s">
        <v>250</v>
      </c>
      <c r="K15" s="171" t="s">
        <v>254</v>
      </c>
      <c r="L15" s="160" t="s">
        <v>255</v>
      </c>
    </row>
    <row r="16" ht="11.25" customHeight="1">
      <c r="A16" s="162" t="s">
        <v>2202</v>
      </c>
      <c r="B16" s="162" t="s">
        <v>2203</v>
      </c>
      <c r="C16" s="10" t="s">
        <v>177</v>
      </c>
      <c r="D16" s="162" t="s">
        <v>2204</v>
      </c>
      <c r="E16" s="162" t="s">
        <v>2205</v>
      </c>
      <c r="F16" s="161" t="s">
        <v>2206</v>
      </c>
      <c r="G16" s="10">
        <v>4.0</v>
      </c>
      <c r="H16" s="10">
        <v>2.0</v>
      </c>
      <c r="I16" s="10">
        <v>4.0</v>
      </c>
      <c r="J16" s="172">
        <v>50.0</v>
      </c>
      <c r="K16" s="173">
        <v>12.5</v>
      </c>
      <c r="L16" s="162" t="s">
        <v>179</v>
      </c>
      <c r="M16" s="163"/>
      <c r="N16" s="163"/>
      <c r="O16" s="163"/>
      <c r="P16" s="163"/>
      <c r="Q16" s="163"/>
      <c r="R16" s="163"/>
      <c r="S16" s="163"/>
      <c r="T16" s="163"/>
      <c r="U16" s="163"/>
      <c r="V16" s="163"/>
      <c r="W16" s="163"/>
      <c r="X16" s="163"/>
    </row>
    <row r="17" ht="11.25" customHeight="1">
      <c r="A17" s="162" t="s">
        <v>2207</v>
      </c>
      <c r="B17" s="162" t="s">
        <v>2208</v>
      </c>
      <c r="C17" s="10" t="s">
        <v>177</v>
      </c>
      <c r="D17" s="162" t="s">
        <v>2209</v>
      </c>
      <c r="E17" s="162" t="s">
        <v>2210</v>
      </c>
      <c r="F17" s="161" t="s">
        <v>2206</v>
      </c>
      <c r="G17" s="10">
        <v>1.0</v>
      </c>
      <c r="H17" s="10">
        <v>1.0</v>
      </c>
      <c r="I17" s="10">
        <v>1.0</v>
      </c>
      <c r="J17" s="172">
        <v>50.0</v>
      </c>
      <c r="K17" s="173">
        <v>50.0</v>
      </c>
      <c r="L17" s="162" t="s">
        <v>179</v>
      </c>
      <c r="M17" s="163"/>
      <c r="N17" s="163"/>
      <c r="O17" s="163"/>
      <c r="P17" s="163"/>
      <c r="Q17" s="163"/>
      <c r="R17" s="163"/>
      <c r="S17" s="163"/>
      <c r="T17" s="163"/>
      <c r="U17" s="163"/>
      <c r="V17" s="163"/>
      <c r="W17" s="163"/>
      <c r="X17" s="163"/>
    </row>
    <row r="18" ht="11.25" customHeight="1">
      <c r="A18" s="162" t="s">
        <v>272</v>
      </c>
      <c r="B18" s="162" t="s">
        <v>271</v>
      </c>
      <c r="C18" s="10" t="s">
        <v>177</v>
      </c>
      <c r="D18" s="162" t="s">
        <v>2211</v>
      </c>
      <c r="E18" s="162" t="s">
        <v>2212</v>
      </c>
      <c r="F18" s="161" t="s">
        <v>2213</v>
      </c>
      <c r="G18" s="10">
        <v>8.0</v>
      </c>
      <c r="H18" s="10">
        <v>8.0</v>
      </c>
      <c r="I18" s="10">
        <v>8.0</v>
      </c>
      <c r="J18" s="172">
        <v>50.0</v>
      </c>
      <c r="K18" s="173">
        <v>6.25</v>
      </c>
      <c r="L18" s="162" t="s">
        <v>212</v>
      </c>
      <c r="M18" s="163"/>
      <c r="N18" s="163"/>
      <c r="O18" s="163"/>
      <c r="P18" s="163"/>
      <c r="Q18" s="163"/>
      <c r="R18" s="163"/>
      <c r="S18" s="163"/>
      <c r="T18" s="163"/>
      <c r="U18" s="163"/>
      <c r="V18" s="163"/>
      <c r="W18" s="163"/>
      <c r="X18" s="163"/>
    </row>
    <row r="19" ht="11.25" customHeight="1">
      <c r="A19" s="162" t="s">
        <v>2214</v>
      </c>
      <c r="B19" s="162" t="s">
        <v>2215</v>
      </c>
      <c r="C19" s="10" t="s">
        <v>141</v>
      </c>
      <c r="D19" s="162" t="s">
        <v>2216</v>
      </c>
      <c r="E19" s="162" t="s">
        <v>2217</v>
      </c>
      <c r="F19" s="161" t="s">
        <v>2218</v>
      </c>
      <c r="G19" s="10">
        <v>5.0</v>
      </c>
      <c r="H19" s="10">
        <v>4.0</v>
      </c>
      <c r="I19" s="10">
        <v>8.0</v>
      </c>
      <c r="J19" s="172">
        <v>50.0</v>
      </c>
      <c r="K19" s="173">
        <v>10.0</v>
      </c>
      <c r="L19" s="162" t="s">
        <v>198</v>
      </c>
      <c r="M19" s="163"/>
      <c r="N19" s="163"/>
      <c r="O19" s="163"/>
      <c r="P19" s="163"/>
      <c r="Q19" s="163"/>
      <c r="R19" s="163"/>
      <c r="S19" s="163"/>
      <c r="T19" s="163"/>
      <c r="U19" s="163"/>
      <c r="V19" s="163"/>
      <c r="W19" s="163"/>
      <c r="X19" s="163"/>
    </row>
    <row r="20" ht="11.25" customHeight="1">
      <c r="A20" s="162" t="s">
        <v>2219</v>
      </c>
      <c r="B20" s="162" t="s">
        <v>2220</v>
      </c>
      <c r="C20" s="10" t="s">
        <v>141</v>
      </c>
      <c r="D20" s="162" t="s">
        <v>2221</v>
      </c>
      <c r="E20" s="162" t="s">
        <v>2222</v>
      </c>
      <c r="F20" s="161" t="s">
        <v>2223</v>
      </c>
      <c r="G20" s="10">
        <v>5.0</v>
      </c>
      <c r="H20" s="10">
        <v>5.0</v>
      </c>
      <c r="I20" s="10">
        <v>6.0</v>
      </c>
      <c r="J20" s="172">
        <v>50.0</v>
      </c>
      <c r="K20" s="173">
        <v>10.0</v>
      </c>
      <c r="L20" s="162" t="s">
        <v>198</v>
      </c>
      <c r="M20" s="163"/>
      <c r="N20" s="163"/>
      <c r="O20" s="163"/>
      <c r="P20" s="163"/>
      <c r="Q20" s="163"/>
      <c r="R20" s="163"/>
      <c r="S20" s="163"/>
      <c r="T20" s="163"/>
      <c r="U20" s="163"/>
      <c r="V20" s="163"/>
      <c r="W20" s="163"/>
      <c r="X20" s="163"/>
    </row>
    <row r="21" ht="11.25" customHeight="1">
      <c r="A21" s="162" t="s">
        <v>2219</v>
      </c>
      <c r="B21" s="162" t="s">
        <v>2220</v>
      </c>
      <c r="C21" s="10" t="s">
        <v>141</v>
      </c>
      <c r="D21" s="162" t="s">
        <v>2224</v>
      </c>
      <c r="E21" s="162" t="s">
        <v>2225</v>
      </c>
      <c r="F21" s="161" t="s">
        <v>2223</v>
      </c>
      <c r="G21" s="10">
        <v>5.0</v>
      </c>
      <c r="H21" s="10">
        <v>5.0</v>
      </c>
      <c r="I21" s="10">
        <v>6.0</v>
      </c>
      <c r="J21" s="172">
        <v>50.0</v>
      </c>
      <c r="K21" s="173">
        <v>10.0</v>
      </c>
      <c r="L21" s="162" t="s">
        <v>198</v>
      </c>
      <c r="M21" s="163"/>
      <c r="N21" s="163"/>
      <c r="O21" s="163"/>
      <c r="P21" s="163"/>
      <c r="Q21" s="163"/>
      <c r="R21" s="163"/>
      <c r="S21" s="163"/>
      <c r="T21" s="163"/>
      <c r="U21" s="163"/>
      <c r="V21" s="163"/>
      <c r="W21" s="163"/>
      <c r="X21" s="163"/>
    </row>
    <row r="22" ht="11.25" customHeight="1">
      <c r="A22" s="162" t="s">
        <v>2219</v>
      </c>
      <c r="B22" s="162" t="s">
        <v>2220</v>
      </c>
      <c r="C22" s="10" t="s">
        <v>141</v>
      </c>
      <c r="D22" s="162" t="s">
        <v>2226</v>
      </c>
      <c r="E22" s="162" t="s">
        <v>2227</v>
      </c>
      <c r="F22" s="161" t="s">
        <v>2223</v>
      </c>
      <c r="G22" s="10">
        <v>5.0</v>
      </c>
      <c r="H22" s="10">
        <v>5.0</v>
      </c>
      <c r="I22" s="10">
        <v>6.0</v>
      </c>
      <c r="J22" s="172">
        <v>50.0</v>
      </c>
      <c r="K22" s="173">
        <v>10.0</v>
      </c>
      <c r="L22" s="162" t="s">
        <v>198</v>
      </c>
      <c r="M22" s="163"/>
      <c r="N22" s="163"/>
      <c r="O22" s="163"/>
      <c r="P22" s="163"/>
      <c r="Q22" s="163"/>
      <c r="R22" s="163"/>
      <c r="S22" s="163"/>
      <c r="T22" s="163"/>
      <c r="U22" s="163"/>
      <c r="V22" s="163"/>
      <c r="W22" s="163"/>
      <c r="X22" s="163"/>
    </row>
    <row r="23" ht="11.25" customHeight="1">
      <c r="A23" s="162" t="s">
        <v>2219</v>
      </c>
      <c r="B23" s="162" t="s">
        <v>2220</v>
      </c>
      <c r="C23" s="10" t="s">
        <v>141</v>
      </c>
      <c r="D23" s="162" t="s">
        <v>2228</v>
      </c>
      <c r="E23" s="162" t="s">
        <v>2229</v>
      </c>
      <c r="F23" s="161" t="s">
        <v>2223</v>
      </c>
      <c r="G23" s="10">
        <v>5.0</v>
      </c>
      <c r="H23" s="10">
        <v>5.0</v>
      </c>
      <c r="I23" s="10">
        <v>6.0</v>
      </c>
      <c r="J23" s="172">
        <v>50.0</v>
      </c>
      <c r="K23" s="173">
        <v>10.0</v>
      </c>
      <c r="L23" s="162" t="s">
        <v>198</v>
      </c>
      <c r="M23" s="163"/>
      <c r="N23" s="163"/>
      <c r="O23" s="163"/>
      <c r="P23" s="163"/>
      <c r="Q23" s="163"/>
      <c r="R23" s="163"/>
      <c r="S23" s="163"/>
      <c r="T23" s="163"/>
      <c r="U23" s="163"/>
      <c r="V23" s="163"/>
      <c r="W23" s="163"/>
      <c r="X23" s="163"/>
    </row>
    <row r="24" ht="11.25" customHeight="1">
      <c r="A24" s="162" t="s">
        <v>2230</v>
      </c>
      <c r="B24" s="162" t="s">
        <v>2231</v>
      </c>
      <c r="C24" s="10" t="s">
        <v>141</v>
      </c>
      <c r="D24" s="162" t="s">
        <v>2232</v>
      </c>
      <c r="E24" s="162" t="s">
        <v>2233</v>
      </c>
      <c r="F24" s="161" t="s">
        <v>2223</v>
      </c>
      <c r="G24" s="10">
        <v>6.0</v>
      </c>
      <c r="H24" s="10">
        <v>6.0</v>
      </c>
      <c r="I24" s="10">
        <v>6.0</v>
      </c>
      <c r="J24" s="172">
        <v>50.0</v>
      </c>
      <c r="K24" s="173">
        <v>8.33</v>
      </c>
      <c r="L24" s="162" t="s">
        <v>198</v>
      </c>
      <c r="M24" s="163"/>
      <c r="N24" s="163"/>
      <c r="O24" s="163"/>
      <c r="P24" s="163"/>
      <c r="Q24" s="163"/>
      <c r="R24" s="163"/>
      <c r="S24" s="163"/>
      <c r="T24" s="163"/>
      <c r="U24" s="163"/>
      <c r="V24" s="163"/>
      <c r="W24" s="163"/>
      <c r="X24" s="163"/>
    </row>
    <row r="25" ht="11.25" customHeight="1">
      <c r="A25" s="162" t="s">
        <v>2230</v>
      </c>
      <c r="B25" s="162" t="s">
        <v>2231</v>
      </c>
      <c r="C25" s="10" t="s">
        <v>141</v>
      </c>
      <c r="D25" s="162" t="s">
        <v>2234</v>
      </c>
      <c r="E25" s="162" t="s">
        <v>2235</v>
      </c>
      <c r="F25" s="161" t="s">
        <v>2223</v>
      </c>
      <c r="G25" s="10">
        <v>6.0</v>
      </c>
      <c r="H25" s="10">
        <v>6.0</v>
      </c>
      <c r="I25" s="10">
        <v>6.0</v>
      </c>
      <c r="J25" s="172">
        <v>50.0</v>
      </c>
      <c r="K25" s="173">
        <v>8.33</v>
      </c>
      <c r="L25" s="162" t="s">
        <v>198</v>
      </c>
      <c r="M25" s="163"/>
      <c r="N25" s="163"/>
      <c r="O25" s="163"/>
      <c r="P25" s="163"/>
      <c r="Q25" s="163"/>
      <c r="R25" s="163"/>
      <c r="S25" s="163"/>
      <c r="T25" s="163"/>
      <c r="U25" s="163"/>
      <c r="V25" s="163"/>
      <c r="W25" s="163"/>
      <c r="X25" s="163"/>
    </row>
    <row r="26" ht="11.25" customHeight="1">
      <c r="A26" s="162" t="s">
        <v>2230</v>
      </c>
      <c r="B26" s="162" t="s">
        <v>2231</v>
      </c>
      <c r="C26" s="10" t="s">
        <v>141</v>
      </c>
      <c r="D26" s="162" t="s">
        <v>2228</v>
      </c>
      <c r="E26" s="162" t="s">
        <v>2229</v>
      </c>
      <c r="F26" s="161" t="s">
        <v>2223</v>
      </c>
      <c r="G26" s="10">
        <v>6.0</v>
      </c>
      <c r="H26" s="10">
        <v>6.0</v>
      </c>
      <c r="I26" s="10">
        <v>6.0</v>
      </c>
      <c r="J26" s="172">
        <v>50.0</v>
      </c>
      <c r="K26" s="173">
        <v>8.33</v>
      </c>
      <c r="L26" s="162" t="s">
        <v>198</v>
      </c>
      <c r="M26" s="163"/>
      <c r="N26" s="163"/>
      <c r="O26" s="163"/>
      <c r="P26" s="163"/>
      <c r="Q26" s="163"/>
      <c r="R26" s="163"/>
      <c r="S26" s="163"/>
      <c r="T26" s="163"/>
      <c r="U26" s="163"/>
      <c r="V26" s="163"/>
      <c r="W26" s="163"/>
      <c r="X26" s="163"/>
    </row>
    <row r="27" ht="11.25" customHeight="1">
      <c r="A27" s="162" t="s">
        <v>2236</v>
      </c>
      <c r="B27" s="162" t="s">
        <v>2237</v>
      </c>
      <c r="C27" s="10" t="s">
        <v>141</v>
      </c>
      <c r="D27" s="162" t="s">
        <v>2238</v>
      </c>
      <c r="E27" s="162" t="s">
        <v>2239</v>
      </c>
      <c r="F27" s="161" t="s">
        <v>2240</v>
      </c>
      <c r="G27" s="10">
        <v>9.0</v>
      </c>
      <c r="H27" s="10">
        <v>8.0</v>
      </c>
      <c r="I27" s="10">
        <v>14.0</v>
      </c>
      <c r="J27" s="172">
        <v>50.0</v>
      </c>
      <c r="K27" s="173">
        <v>5.56</v>
      </c>
      <c r="L27" s="162" t="s">
        <v>198</v>
      </c>
      <c r="M27" s="163"/>
      <c r="N27" s="163"/>
      <c r="O27" s="163"/>
      <c r="P27" s="163"/>
      <c r="Q27" s="163"/>
      <c r="R27" s="163"/>
      <c r="S27" s="163"/>
      <c r="T27" s="163"/>
      <c r="U27" s="163"/>
      <c r="V27" s="163"/>
      <c r="W27" s="163"/>
      <c r="X27" s="163"/>
    </row>
    <row r="28" ht="11.25" customHeight="1">
      <c r="A28" s="162" t="s">
        <v>2236</v>
      </c>
      <c r="B28" s="162" t="s">
        <v>2237</v>
      </c>
      <c r="C28" s="10" t="s">
        <v>141</v>
      </c>
      <c r="D28" s="162" t="s">
        <v>2241</v>
      </c>
      <c r="E28" s="162" t="s">
        <v>2242</v>
      </c>
      <c r="F28" s="161" t="s">
        <v>2243</v>
      </c>
      <c r="G28" s="10">
        <v>9.0</v>
      </c>
      <c r="H28" s="10">
        <v>8.0</v>
      </c>
      <c r="I28" s="10">
        <v>14.0</v>
      </c>
      <c r="J28" s="172">
        <v>50.0</v>
      </c>
      <c r="K28" s="173">
        <v>5.56</v>
      </c>
      <c r="L28" s="162" t="s">
        <v>198</v>
      </c>
      <c r="M28" s="163"/>
      <c r="N28" s="163"/>
      <c r="O28" s="163"/>
      <c r="P28" s="163"/>
      <c r="Q28" s="163"/>
      <c r="R28" s="163"/>
      <c r="S28" s="163"/>
      <c r="T28" s="163"/>
      <c r="U28" s="163"/>
      <c r="V28" s="163"/>
      <c r="W28" s="163"/>
      <c r="X28" s="163"/>
    </row>
    <row r="29" ht="11.25" customHeight="1">
      <c r="A29" s="162" t="s">
        <v>2236</v>
      </c>
      <c r="B29" s="162" t="s">
        <v>2237</v>
      </c>
      <c r="C29" s="10" t="s">
        <v>141</v>
      </c>
      <c r="D29" s="162" t="s">
        <v>2244</v>
      </c>
      <c r="E29" s="162" t="s">
        <v>2245</v>
      </c>
      <c r="F29" s="161" t="s">
        <v>2246</v>
      </c>
      <c r="G29" s="10">
        <v>9.0</v>
      </c>
      <c r="H29" s="10">
        <v>8.0</v>
      </c>
      <c r="I29" s="10">
        <v>14.0</v>
      </c>
      <c r="J29" s="172">
        <v>50.0</v>
      </c>
      <c r="K29" s="173">
        <v>5.56</v>
      </c>
      <c r="L29" s="162" t="s">
        <v>198</v>
      </c>
      <c r="M29" s="163"/>
      <c r="N29" s="163"/>
      <c r="O29" s="163"/>
      <c r="P29" s="163"/>
      <c r="Q29" s="163"/>
      <c r="R29" s="163"/>
      <c r="S29" s="163"/>
      <c r="T29" s="163"/>
      <c r="U29" s="163"/>
      <c r="V29" s="163"/>
      <c r="W29" s="163"/>
      <c r="X29" s="163"/>
    </row>
    <row r="30" ht="11.25" customHeight="1">
      <c r="A30" s="162" t="s">
        <v>311</v>
      </c>
      <c r="B30" s="162" t="s">
        <v>310</v>
      </c>
      <c r="C30" s="10" t="s">
        <v>141</v>
      </c>
      <c r="D30" s="162" t="s">
        <v>2247</v>
      </c>
      <c r="E30" s="162" t="s">
        <v>2248</v>
      </c>
      <c r="F30" s="161" t="s">
        <v>2218</v>
      </c>
      <c r="G30" s="10">
        <v>5.0</v>
      </c>
      <c r="H30" s="10">
        <v>4.0</v>
      </c>
      <c r="I30" s="10">
        <v>10.0</v>
      </c>
      <c r="J30" s="172">
        <v>50.0</v>
      </c>
      <c r="K30" s="173">
        <v>10.0</v>
      </c>
      <c r="L30" s="162" t="s">
        <v>198</v>
      </c>
      <c r="M30" s="163"/>
      <c r="N30" s="163"/>
      <c r="O30" s="163"/>
      <c r="P30" s="163"/>
      <c r="Q30" s="163"/>
      <c r="R30" s="163"/>
      <c r="S30" s="163"/>
      <c r="T30" s="163"/>
      <c r="U30" s="163"/>
      <c r="V30" s="163"/>
      <c r="W30" s="163"/>
      <c r="X30" s="163"/>
    </row>
    <row r="31" ht="11.25" customHeight="1">
      <c r="A31" s="162" t="s">
        <v>311</v>
      </c>
      <c r="B31" s="162" t="s">
        <v>310</v>
      </c>
      <c r="C31" s="10" t="s">
        <v>141</v>
      </c>
      <c r="D31" s="162" t="s">
        <v>2249</v>
      </c>
      <c r="E31" s="162" t="s">
        <v>2250</v>
      </c>
      <c r="F31" s="161" t="s">
        <v>2218</v>
      </c>
      <c r="G31" s="10">
        <v>5.0</v>
      </c>
      <c r="H31" s="10">
        <v>4.0</v>
      </c>
      <c r="I31" s="10">
        <v>10.0</v>
      </c>
      <c r="J31" s="172">
        <v>50.0</v>
      </c>
      <c r="K31" s="173">
        <v>10.0</v>
      </c>
      <c r="L31" s="162" t="s">
        <v>198</v>
      </c>
      <c r="M31" s="163"/>
      <c r="N31" s="163"/>
      <c r="O31" s="163"/>
      <c r="P31" s="163"/>
      <c r="Q31" s="163"/>
      <c r="R31" s="163"/>
      <c r="S31" s="163"/>
      <c r="T31" s="163"/>
      <c r="U31" s="163"/>
      <c r="V31" s="163"/>
      <c r="W31" s="163"/>
      <c r="X31" s="163"/>
    </row>
    <row r="32" ht="11.25" customHeight="1">
      <c r="A32" s="162" t="s">
        <v>311</v>
      </c>
      <c r="B32" s="162" t="s">
        <v>310</v>
      </c>
      <c r="C32" s="10" t="s">
        <v>141</v>
      </c>
      <c r="D32" s="162" t="s">
        <v>2251</v>
      </c>
      <c r="E32" s="162" t="s">
        <v>2252</v>
      </c>
      <c r="F32" s="161" t="s">
        <v>2218</v>
      </c>
      <c r="G32" s="10">
        <v>5.0</v>
      </c>
      <c r="H32" s="10">
        <v>4.0</v>
      </c>
      <c r="I32" s="10">
        <v>10.0</v>
      </c>
      <c r="J32" s="172">
        <v>50.0</v>
      </c>
      <c r="K32" s="173">
        <v>10.0</v>
      </c>
      <c r="L32" s="162" t="s">
        <v>198</v>
      </c>
      <c r="M32" s="163"/>
      <c r="N32" s="163"/>
      <c r="O32" s="163"/>
      <c r="P32" s="163"/>
      <c r="Q32" s="163"/>
      <c r="R32" s="163"/>
      <c r="S32" s="163"/>
      <c r="T32" s="163"/>
      <c r="U32" s="163"/>
      <c r="V32" s="163"/>
      <c r="W32" s="163"/>
      <c r="X32" s="163"/>
    </row>
    <row r="33" ht="11.25" customHeight="1">
      <c r="A33" s="162" t="s">
        <v>2253</v>
      </c>
      <c r="B33" s="162" t="s">
        <v>2254</v>
      </c>
      <c r="C33" s="10" t="s">
        <v>141</v>
      </c>
      <c r="D33" s="162" t="s">
        <v>2255</v>
      </c>
      <c r="E33" s="162" t="s">
        <v>2256</v>
      </c>
      <c r="F33" s="161" t="s">
        <v>2223</v>
      </c>
      <c r="G33" s="10">
        <v>5.0</v>
      </c>
      <c r="H33" s="10">
        <v>2.0</v>
      </c>
      <c r="I33" s="10">
        <v>5.0</v>
      </c>
      <c r="J33" s="172">
        <v>50.0</v>
      </c>
      <c r="K33" s="173">
        <v>10.0</v>
      </c>
      <c r="L33" s="162" t="s">
        <v>198</v>
      </c>
      <c r="M33" s="163"/>
      <c r="N33" s="163"/>
      <c r="O33" s="163"/>
      <c r="P33" s="163"/>
      <c r="Q33" s="163"/>
      <c r="R33" s="163"/>
      <c r="S33" s="163"/>
      <c r="T33" s="163"/>
      <c r="U33" s="163"/>
      <c r="V33" s="163"/>
      <c r="W33" s="163"/>
      <c r="X33" s="163"/>
    </row>
    <row r="34" ht="11.25" customHeight="1">
      <c r="A34" s="162" t="s">
        <v>2236</v>
      </c>
      <c r="B34" s="162" t="s">
        <v>2237</v>
      </c>
      <c r="C34" s="10" t="s">
        <v>177</v>
      </c>
      <c r="D34" s="162" t="s">
        <v>2244</v>
      </c>
      <c r="E34" s="162" t="s">
        <v>2245</v>
      </c>
      <c r="F34" s="161" t="s">
        <v>2206</v>
      </c>
      <c r="G34" s="10">
        <v>9.0</v>
      </c>
      <c r="H34" s="10">
        <v>8.0</v>
      </c>
      <c r="I34" s="10">
        <v>14.0</v>
      </c>
      <c r="J34" s="172">
        <v>50.0</v>
      </c>
      <c r="K34" s="173">
        <v>5.56</v>
      </c>
      <c r="L34" s="162" t="s">
        <v>189</v>
      </c>
      <c r="M34" s="163"/>
      <c r="N34" s="163"/>
      <c r="O34" s="163"/>
      <c r="P34" s="163"/>
      <c r="Q34" s="163"/>
      <c r="R34" s="163"/>
      <c r="S34" s="163"/>
      <c r="T34" s="163"/>
      <c r="U34" s="163"/>
      <c r="V34" s="163"/>
      <c r="W34" s="163"/>
      <c r="X34" s="163"/>
    </row>
    <row r="35" ht="11.25" customHeight="1">
      <c r="A35" s="162" t="s">
        <v>2236</v>
      </c>
      <c r="B35" s="162" t="s">
        <v>2237</v>
      </c>
      <c r="C35" s="10" t="s">
        <v>177</v>
      </c>
      <c r="D35" s="162" t="s">
        <v>2257</v>
      </c>
      <c r="E35" s="162" t="s">
        <v>2242</v>
      </c>
      <c r="F35" s="161" t="s">
        <v>2206</v>
      </c>
      <c r="G35" s="10">
        <v>9.0</v>
      </c>
      <c r="H35" s="10">
        <v>8.0</v>
      </c>
      <c r="I35" s="10">
        <v>14.0</v>
      </c>
      <c r="J35" s="172">
        <v>50.0</v>
      </c>
      <c r="K35" s="173">
        <v>5.56</v>
      </c>
      <c r="L35" s="162" t="s">
        <v>189</v>
      </c>
      <c r="M35" s="163"/>
      <c r="N35" s="163"/>
      <c r="O35" s="163"/>
      <c r="P35" s="163"/>
      <c r="Q35" s="163"/>
      <c r="R35" s="163"/>
      <c r="S35" s="163"/>
      <c r="T35" s="163"/>
      <c r="U35" s="163"/>
      <c r="V35" s="163"/>
      <c r="W35" s="163"/>
      <c r="X35" s="163"/>
    </row>
    <row r="36" ht="11.25" customHeight="1">
      <c r="A36" s="162" t="s">
        <v>2236</v>
      </c>
      <c r="B36" s="162" t="s">
        <v>2237</v>
      </c>
      <c r="C36" s="10" t="s">
        <v>177</v>
      </c>
      <c r="D36" s="162" t="s">
        <v>2258</v>
      </c>
      <c r="E36" s="162" t="s">
        <v>2239</v>
      </c>
      <c r="F36" s="161" t="s">
        <v>2206</v>
      </c>
      <c r="G36" s="10">
        <v>9.0</v>
      </c>
      <c r="H36" s="10">
        <v>8.0</v>
      </c>
      <c r="I36" s="10">
        <v>14.0</v>
      </c>
      <c r="J36" s="172">
        <v>50.0</v>
      </c>
      <c r="K36" s="173">
        <v>5.56</v>
      </c>
      <c r="L36" s="162" t="s">
        <v>189</v>
      </c>
      <c r="M36" s="163"/>
      <c r="N36" s="163"/>
      <c r="O36" s="163"/>
      <c r="P36" s="163"/>
      <c r="Q36" s="163"/>
      <c r="R36" s="163"/>
      <c r="S36" s="163"/>
      <c r="T36" s="163"/>
      <c r="U36" s="163"/>
      <c r="V36" s="163"/>
      <c r="W36" s="163"/>
      <c r="X36" s="163"/>
    </row>
    <row r="37" ht="11.25" customHeight="1">
      <c r="A37" s="162" t="s">
        <v>2236</v>
      </c>
      <c r="B37" s="162" t="s">
        <v>2237</v>
      </c>
      <c r="C37" s="10" t="s">
        <v>177</v>
      </c>
      <c r="D37" s="162" t="s">
        <v>2259</v>
      </c>
      <c r="E37" s="162" t="s">
        <v>2260</v>
      </c>
      <c r="F37" s="161" t="s">
        <v>655</v>
      </c>
      <c r="G37" s="10">
        <v>9.0</v>
      </c>
      <c r="H37" s="10">
        <v>8.0</v>
      </c>
      <c r="I37" s="10">
        <v>14.0</v>
      </c>
      <c r="J37" s="172">
        <v>50.0</v>
      </c>
      <c r="K37" s="173">
        <v>5.56</v>
      </c>
      <c r="L37" s="162" t="s">
        <v>189</v>
      </c>
      <c r="M37" s="163"/>
      <c r="N37" s="163"/>
      <c r="O37" s="163"/>
      <c r="P37" s="163"/>
      <c r="Q37" s="163"/>
      <c r="R37" s="163"/>
      <c r="S37" s="163"/>
      <c r="T37" s="163"/>
      <c r="U37" s="163"/>
      <c r="V37" s="163"/>
      <c r="W37" s="163"/>
      <c r="X37" s="163"/>
    </row>
    <row r="38" ht="11.25" customHeight="1">
      <c r="A38" s="162" t="s">
        <v>2261</v>
      </c>
      <c r="B38" s="162" t="s">
        <v>2262</v>
      </c>
      <c r="C38" s="10" t="s">
        <v>177</v>
      </c>
      <c r="D38" s="162" t="s">
        <v>2263</v>
      </c>
      <c r="E38" s="162" t="s">
        <v>2264</v>
      </c>
      <c r="F38" s="161" t="s">
        <v>2206</v>
      </c>
      <c r="G38" s="10">
        <v>7.0</v>
      </c>
      <c r="H38" s="10">
        <v>1.0</v>
      </c>
      <c r="I38" s="10">
        <v>10.0</v>
      </c>
      <c r="J38" s="172">
        <v>50.0</v>
      </c>
      <c r="K38" s="173">
        <v>7.14</v>
      </c>
      <c r="L38" s="162" t="s">
        <v>189</v>
      </c>
      <c r="M38" s="163"/>
      <c r="N38" s="163"/>
      <c r="O38" s="163"/>
      <c r="P38" s="163"/>
      <c r="Q38" s="163"/>
      <c r="R38" s="163"/>
      <c r="S38" s="163"/>
      <c r="T38" s="163"/>
      <c r="U38" s="163"/>
      <c r="V38" s="163"/>
      <c r="W38" s="163"/>
      <c r="X38" s="163"/>
    </row>
    <row r="39" ht="11.25" customHeight="1">
      <c r="A39" s="162" t="s">
        <v>2261</v>
      </c>
      <c r="B39" s="162" t="s">
        <v>2262</v>
      </c>
      <c r="C39" s="10" t="s">
        <v>177</v>
      </c>
      <c r="D39" s="162" t="s">
        <v>2265</v>
      </c>
      <c r="E39" s="162" t="s">
        <v>2266</v>
      </c>
      <c r="F39" s="161" t="s">
        <v>2206</v>
      </c>
      <c r="G39" s="10">
        <v>7.0</v>
      </c>
      <c r="H39" s="10">
        <v>1.0</v>
      </c>
      <c r="I39" s="10">
        <v>10.0</v>
      </c>
      <c r="J39" s="172">
        <v>50.0</v>
      </c>
      <c r="K39" s="173">
        <v>7.14</v>
      </c>
      <c r="L39" s="162" t="s">
        <v>189</v>
      </c>
      <c r="M39" s="163"/>
      <c r="N39" s="163"/>
      <c r="O39" s="163"/>
      <c r="P39" s="163"/>
      <c r="Q39" s="163"/>
      <c r="R39" s="163"/>
      <c r="S39" s="163"/>
      <c r="T39" s="163"/>
      <c r="U39" s="163"/>
      <c r="V39" s="163"/>
      <c r="W39" s="163"/>
      <c r="X39" s="163"/>
    </row>
    <row r="40" ht="11.25" customHeight="1">
      <c r="A40" s="162" t="s">
        <v>2261</v>
      </c>
      <c r="B40" s="162" t="s">
        <v>2262</v>
      </c>
      <c r="C40" s="10" t="s">
        <v>177</v>
      </c>
      <c r="D40" s="162" t="s">
        <v>2267</v>
      </c>
      <c r="E40" s="162" t="s">
        <v>2268</v>
      </c>
      <c r="F40" s="161" t="s">
        <v>2206</v>
      </c>
      <c r="G40" s="10">
        <v>7.0</v>
      </c>
      <c r="H40" s="10">
        <v>1.0</v>
      </c>
      <c r="I40" s="10">
        <v>10.0</v>
      </c>
      <c r="J40" s="172">
        <v>50.0</v>
      </c>
      <c r="K40" s="173">
        <v>7.14</v>
      </c>
      <c r="L40" s="162" t="s">
        <v>189</v>
      </c>
      <c r="M40" s="163"/>
      <c r="N40" s="163"/>
      <c r="O40" s="163"/>
      <c r="P40" s="163"/>
      <c r="Q40" s="163"/>
      <c r="R40" s="163"/>
      <c r="S40" s="163"/>
      <c r="T40" s="163"/>
      <c r="U40" s="163"/>
      <c r="V40" s="163"/>
      <c r="W40" s="163"/>
      <c r="X40" s="163"/>
    </row>
    <row r="41" ht="11.25" customHeight="1">
      <c r="A41" s="162" t="s">
        <v>2261</v>
      </c>
      <c r="B41" s="162" t="s">
        <v>2262</v>
      </c>
      <c r="C41" s="10" t="s">
        <v>177</v>
      </c>
      <c r="D41" s="162" t="s">
        <v>2269</v>
      </c>
      <c r="E41" s="162" t="s">
        <v>2270</v>
      </c>
      <c r="F41" s="161" t="s">
        <v>2206</v>
      </c>
      <c r="G41" s="10">
        <v>7.0</v>
      </c>
      <c r="H41" s="10">
        <v>1.0</v>
      </c>
      <c r="I41" s="10">
        <v>10.0</v>
      </c>
      <c r="J41" s="172">
        <v>50.0</v>
      </c>
      <c r="K41" s="173">
        <v>7.14</v>
      </c>
      <c r="L41" s="162" t="s">
        <v>189</v>
      </c>
      <c r="M41" s="163"/>
      <c r="N41" s="163"/>
      <c r="O41" s="163"/>
      <c r="P41" s="163"/>
      <c r="Q41" s="163"/>
      <c r="R41" s="163"/>
      <c r="S41" s="163"/>
      <c r="T41" s="163"/>
      <c r="U41" s="163"/>
      <c r="V41" s="163"/>
      <c r="W41" s="163"/>
      <c r="X41" s="163"/>
    </row>
    <row r="42" ht="11.25" customHeight="1">
      <c r="A42" s="162" t="s">
        <v>2261</v>
      </c>
      <c r="B42" s="162" t="s">
        <v>2262</v>
      </c>
      <c r="C42" s="10" t="s">
        <v>177</v>
      </c>
      <c r="D42" s="162" t="s">
        <v>2271</v>
      </c>
      <c r="E42" s="162" t="s">
        <v>2272</v>
      </c>
      <c r="F42" s="161" t="s">
        <v>2206</v>
      </c>
      <c r="G42" s="10">
        <v>7.0</v>
      </c>
      <c r="H42" s="10">
        <v>1.0</v>
      </c>
      <c r="I42" s="10">
        <v>10.0</v>
      </c>
      <c r="J42" s="172">
        <v>50.0</v>
      </c>
      <c r="K42" s="173">
        <v>7.14</v>
      </c>
      <c r="L42" s="162" t="s">
        <v>189</v>
      </c>
      <c r="M42" s="163"/>
      <c r="N42" s="163"/>
      <c r="O42" s="163"/>
      <c r="P42" s="163"/>
      <c r="Q42" s="163"/>
      <c r="R42" s="163"/>
      <c r="S42" s="163"/>
      <c r="T42" s="163"/>
      <c r="U42" s="163"/>
      <c r="V42" s="163"/>
      <c r="W42" s="163"/>
      <c r="X42" s="163"/>
    </row>
    <row r="43" ht="11.25" customHeight="1">
      <c r="A43" s="162" t="s">
        <v>2261</v>
      </c>
      <c r="B43" s="162" t="s">
        <v>2262</v>
      </c>
      <c r="C43" s="10" t="s">
        <v>177</v>
      </c>
      <c r="D43" s="162" t="s">
        <v>2273</v>
      </c>
      <c r="E43" s="162" t="s">
        <v>2274</v>
      </c>
      <c r="F43" s="161" t="s">
        <v>2206</v>
      </c>
      <c r="G43" s="10">
        <v>7.0</v>
      </c>
      <c r="H43" s="10">
        <v>1.0</v>
      </c>
      <c r="I43" s="10">
        <v>10.0</v>
      </c>
      <c r="J43" s="172">
        <v>50.0</v>
      </c>
      <c r="K43" s="173">
        <v>7.14</v>
      </c>
      <c r="L43" s="162" t="s">
        <v>189</v>
      </c>
      <c r="M43" s="163"/>
      <c r="N43" s="163"/>
      <c r="O43" s="163"/>
      <c r="P43" s="163"/>
      <c r="Q43" s="163"/>
      <c r="R43" s="163"/>
      <c r="S43" s="163"/>
      <c r="T43" s="163"/>
      <c r="U43" s="163"/>
      <c r="V43" s="163"/>
      <c r="W43" s="163"/>
      <c r="X43" s="163"/>
    </row>
    <row r="44" ht="11.25" customHeight="1">
      <c r="A44" s="162" t="s">
        <v>2261</v>
      </c>
      <c r="B44" s="162" t="s">
        <v>2262</v>
      </c>
      <c r="C44" s="10" t="s">
        <v>177</v>
      </c>
      <c r="D44" s="162" t="s">
        <v>2275</v>
      </c>
      <c r="E44" s="162" t="s">
        <v>2276</v>
      </c>
      <c r="F44" s="161" t="s">
        <v>2277</v>
      </c>
      <c r="G44" s="10">
        <v>7.0</v>
      </c>
      <c r="H44" s="10">
        <v>1.0</v>
      </c>
      <c r="I44" s="10">
        <v>10.0</v>
      </c>
      <c r="J44" s="172">
        <v>50.0</v>
      </c>
      <c r="K44" s="173">
        <v>7.14</v>
      </c>
      <c r="L44" s="162" t="s">
        <v>189</v>
      </c>
      <c r="M44" s="163"/>
      <c r="N44" s="163"/>
      <c r="O44" s="163"/>
      <c r="P44" s="163"/>
      <c r="Q44" s="163"/>
      <c r="R44" s="163"/>
      <c r="S44" s="163"/>
      <c r="T44" s="163"/>
      <c r="U44" s="163"/>
      <c r="V44" s="163"/>
      <c r="W44" s="163"/>
      <c r="X44" s="163"/>
    </row>
    <row r="45" ht="11.25" customHeight="1">
      <c r="A45" s="162" t="s">
        <v>2278</v>
      </c>
      <c r="B45" s="162" t="s">
        <v>2279</v>
      </c>
      <c r="C45" s="10" t="s">
        <v>177</v>
      </c>
      <c r="D45" s="162" t="s">
        <v>2280</v>
      </c>
      <c r="E45" s="162" t="s">
        <v>2281</v>
      </c>
      <c r="F45" s="161" t="s">
        <v>655</v>
      </c>
      <c r="G45" s="10">
        <v>4.0</v>
      </c>
      <c r="H45" s="10">
        <v>2.0</v>
      </c>
      <c r="I45" s="10">
        <v>4.0</v>
      </c>
      <c r="J45" s="172">
        <v>50.0</v>
      </c>
      <c r="K45" s="173">
        <v>12.5</v>
      </c>
      <c r="L45" s="162" t="s">
        <v>189</v>
      </c>
      <c r="M45" s="163"/>
      <c r="N45" s="163"/>
      <c r="O45" s="163"/>
      <c r="P45" s="163"/>
      <c r="Q45" s="163"/>
      <c r="R45" s="163"/>
      <c r="S45" s="163"/>
      <c r="T45" s="163"/>
      <c r="U45" s="163"/>
      <c r="V45" s="163"/>
      <c r="W45" s="163"/>
      <c r="X45" s="163"/>
    </row>
    <row r="46" ht="11.25" customHeight="1">
      <c r="A46" s="162" t="s">
        <v>2278</v>
      </c>
      <c r="B46" s="162" t="s">
        <v>2279</v>
      </c>
      <c r="C46" s="10" t="s">
        <v>177</v>
      </c>
      <c r="D46" s="162" t="s">
        <v>2282</v>
      </c>
      <c r="E46" s="162" t="s">
        <v>2283</v>
      </c>
      <c r="F46" s="161" t="s">
        <v>655</v>
      </c>
      <c r="G46" s="10">
        <v>4.0</v>
      </c>
      <c r="H46" s="10">
        <v>2.0</v>
      </c>
      <c r="I46" s="10">
        <v>4.0</v>
      </c>
      <c r="J46" s="172">
        <v>50.0</v>
      </c>
      <c r="K46" s="173">
        <v>12.5</v>
      </c>
      <c r="L46" s="162" t="s">
        <v>189</v>
      </c>
      <c r="M46" s="163"/>
      <c r="N46" s="163"/>
      <c r="O46" s="163"/>
      <c r="P46" s="163"/>
      <c r="Q46" s="163"/>
      <c r="R46" s="163"/>
      <c r="S46" s="163"/>
      <c r="T46" s="163"/>
      <c r="U46" s="163"/>
      <c r="V46" s="163"/>
      <c r="W46" s="163"/>
      <c r="X46" s="163"/>
    </row>
    <row r="47" ht="11.25" customHeight="1">
      <c r="A47" s="162" t="s">
        <v>2284</v>
      </c>
      <c r="B47" s="162" t="s">
        <v>2285</v>
      </c>
      <c r="C47" s="10" t="s">
        <v>177</v>
      </c>
      <c r="D47" s="162" t="s">
        <v>2286</v>
      </c>
      <c r="E47" s="162" t="s">
        <v>2287</v>
      </c>
      <c r="F47" s="161" t="s">
        <v>655</v>
      </c>
      <c r="G47" s="10">
        <v>6.0</v>
      </c>
      <c r="H47" s="10">
        <v>1.0</v>
      </c>
      <c r="I47" s="10">
        <v>8.0</v>
      </c>
      <c r="J47" s="172">
        <v>50.0</v>
      </c>
      <c r="K47" s="173">
        <v>8.33</v>
      </c>
      <c r="L47" s="162" t="s">
        <v>189</v>
      </c>
      <c r="M47" s="163"/>
      <c r="N47" s="163"/>
      <c r="O47" s="163"/>
      <c r="P47" s="163"/>
      <c r="Q47" s="163"/>
      <c r="R47" s="163"/>
      <c r="S47" s="163"/>
      <c r="T47" s="163"/>
      <c r="U47" s="163"/>
      <c r="V47" s="163"/>
      <c r="W47" s="163"/>
      <c r="X47" s="163"/>
    </row>
    <row r="48" ht="11.25" customHeight="1">
      <c r="A48" s="162" t="s">
        <v>2288</v>
      </c>
      <c r="B48" s="162" t="s">
        <v>1121</v>
      </c>
      <c r="C48" s="10" t="s">
        <v>177</v>
      </c>
      <c r="D48" s="162" t="s">
        <v>2289</v>
      </c>
      <c r="E48" s="162" t="s">
        <v>2290</v>
      </c>
      <c r="F48" s="161" t="s">
        <v>2277</v>
      </c>
      <c r="G48" s="10">
        <v>5.0</v>
      </c>
      <c r="H48" s="10">
        <v>4.0</v>
      </c>
      <c r="I48" s="10">
        <v>10.0</v>
      </c>
      <c r="J48" s="172">
        <v>50.0</v>
      </c>
      <c r="K48" s="173">
        <v>10.0</v>
      </c>
      <c r="L48" s="162" t="s">
        <v>189</v>
      </c>
      <c r="M48" s="163"/>
      <c r="N48" s="163"/>
      <c r="O48" s="163"/>
      <c r="P48" s="163"/>
      <c r="Q48" s="163"/>
      <c r="R48" s="163"/>
      <c r="S48" s="163"/>
      <c r="T48" s="163"/>
      <c r="U48" s="163"/>
      <c r="V48" s="163"/>
      <c r="W48" s="163"/>
      <c r="X48" s="163"/>
    </row>
    <row r="49" ht="11.25" customHeight="1">
      <c r="A49" s="162" t="s">
        <v>2288</v>
      </c>
      <c r="B49" s="162" t="s">
        <v>1121</v>
      </c>
      <c r="C49" s="10" t="s">
        <v>177</v>
      </c>
      <c r="D49" s="162" t="s">
        <v>2291</v>
      </c>
      <c r="E49" s="162" t="s">
        <v>2292</v>
      </c>
      <c r="F49" s="161" t="s">
        <v>2277</v>
      </c>
      <c r="G49" s="10">
        <v>5.0</v>
      </c>
      <c r="H49" s="10">
        <v>4.0</v>
      </c>
      <c r="I49" s="10">
        <v>10.0</v>
      </c>
      <c r="J49" s="172">
        <v>50.0</v>
      </c>
      <c r="K49" s="173">
        <v>10.0</v>
      </c>
      <c r="L49" s="162" t="s">
        <v>189</v>
      </c>
      <c r="M49" s="163"/>
      <c r="N49" s="163"/>
      <c r="O49" s="163"/>
      <c r="P49" s="163"/>
      <c r="Q49" s="163"/>
      <c r="R49" s="163"/>
      <c r="S49" s="163"/>
      <c r="T49" s="163"/>
      <c r="U49" s="163"/>
      <c r="V49" s="163"/>
      <c r="W49" s="163"/>
      <c r="X49" s="163"/>
    </row>
    <row r="50" ht="11.25" customHeight="1">
      <c r="A50" s="162" t="s">
        <v>2293</v>
      </c>
      <c r="B50" s="162" t="s">
        <v>366</v>
      </c>
      <c r="C50" s="10" t="s">
        <v>177</v>
      </c>
      <c r="D50" s="162" t="s">
        <v>2294</v>
      </c>
      <c r="E50" s="162" t="s">
        <v>2295</v>
      </c>
      <c r="F50" s="161" t="s">
        <v>2206</v>
      </c>
      <c r="G50" s="10">
        <v>16.0</v>
      </c>
      <c r="H50" s="10">
        <v>14.0</v>
      </c>
      <c r="I50" s="10">
        <v>18.0</v>
      </c>
      <c r="J50" s="172">
        <v>50.0</v>
      </c>
      <c r="K50" s="173">
        <v>3.13</v>
      </c>
      <c r="L50" s="162" t="s">
        <v>189</v>
      </c>
      <c r="M50" s="163"/>
      <c r="N50" s="163"/>
      <c r="O50" s="163"/>
      <c r="P50" s="163"/>
      <c r="Q50" s="163"/>
      <c r="R50" s="163"/>
      <c r="S50" s="163"/>
      <c r="T50" s="163"/>
      <c r="U50" s="163"/>
      <c r="V50" s="163"/>
      <c r="W50" s="163"/>
      <c r="X50" s="163"/>
    </row>
    <row r="51" ht="11.25" customHeight="1">
      <c r="A51" s="162" t="s">
        <v>2293</v>
      </c>
      <c r="B51" s="162" t="s">
        <v>366</v>
      </c>
      <c r="C51" s="10" t="s">
        <v>177</v>
      </c>
      <c r="D51" s="162" t="s">
        <v>2296</v>
      </c>
      <c r="E51" s="162" t="s">
        <v>2297</v>
      </c>
      <c r="F51" s="161" t="s">
        <v>2206</v>
      </c>
      <c r="G51" s="10">
        <v>16.0</v>
      </c>
      <c r="H51" s="10">
        <v>14.0</v>
      </c>
      <c r="I51" s="10">
        <v>18.0</v>
      </c>
      <c r="J51" s="172">
        <v>50.0</v>
      </c>
      <c r="K51" s="173">
        <v>3.13</v>
      </c>
      <c r="L51" s="162" t="s">
        <v>189</v>
      </c>
      <c r="M51" s="163"/>
      <c r="N51" s="163"/>
      <c r="O51" s="163"/>
      <c r="P51" s="163"/>
      <c r="Q51" s="163"/>
      <c r="R51" s="163"/>
      <c r="S51" s="163"/>
      <c r="T51" s="163"/>
      <c r="U51" s="163"/>
      <c r="V51" s="163"/>
      <c r="W51" s="163"/>
      <c r="X51" s="163"/>
    </row>
    <row r="52" ht="11.25" customHeight="1">
      <c r="A52" s="162" t="s">
        <v>2293</v>
      </c>
      <c r="B52" s="162" t="s">
        <v>366</v>
      </c>
      <c r="C52" s="10" t="s">
        <v>177</v>
      </c>
      <c r="D52" s="162" t="s">
        <v>2298</v>
      </c>
      <c r="E52" s="162" t="s">
        <v>2299</v>
      </c>
      <c r="F52" s="161" t="s">
        <v>2206</v>
      </c>
      <c r="G52" s="10">
        <v>16.0</v>
      </c>
      <c r="H52" s="10">
        <v>14.0</v>
      </c>
      <c r="I52" s="10">
        <v>18.0</v>
      </c>
      <c r="J52" s="172">
        <v>50.0</v>
      </c>
      <c r="K52" s="173">
        <v>3.13</v>
      </c>
      <c r="L52" s="162" t="s">
        <v>189</v>
      </c>
      <c r="M52" s="163"/>
      <c r="N52" s="163"/>
      <c r="O52" s="163"/>
      <c r="P52" s="163"/>
      <c r="Q52" s="163"/>
      <c r="R52" s="163"/>
      <c r="S52" s="163"/>
      <c r="T52" s="163"/>
      <c r="U52" s="163"/>
      <c r="V52" s="163"/>
      <c r="W52" s="163"/>
      <c r="X52" s="163"/>
    </row>
    <row r="53" ht="11.25" customHeight="1">
      <c r="A53" s="162" t="s">
        <v>2293</v>
      </c>
      <c r="B53" s="162" t="s">
        <v>366</v>
      </c>
      <c r="C53" s="10" t="s">
        <v>177</v>
      </c>
      <c r="D53" s="162" t="s">
        <v>2300</v>
      </c>
      <c r="E53" s="162" t="s">
        <v>1018</v>
      </c>
      <c r="F53" s="161" t="s">
        <v>2206</v>
      </c>
      <c r="G53" s="10">
        <v>16.0</v>
      </c>
      <c r="H53" s="10">
        <v>14.0</v>
      </c>
      <c r="I53" s="10">
        <v>18.0</v>
      </c>
      <c r="J53" s="172">
        <v>50.0</v>
      </c>
      <c r="K53" s="173">
        <v>3.13</v>
      </c>
      <c r="L53" s="162" t="s">
        <v>189</v>
      </c>
      <c r="M53" s="163"/>
      <c r="N53" s="163"/>
      <c r="O53" s="163"/>
      <c r="P53" s="163"/>
      <c r="Q53" s="163"/>
      <c r="R53" s="163"/>
      <c r="S53" s="163"/>
      <c r="T53" s="163"/>
      <c r="U53" s="163"/>
      <c r="V53" s="163"/>
      <c r="W53" s="163"/>
      <c r="X53" s="163"/>
    </row>
    <row r="54" ht="11.25" customHeight="1">
      <c r="A54" s="162" t="s">
        <v>2293</v>
      </c>
      <c r="B54" s="162" t="s">
        <v>366</v>
      </c>
      <c r="C54" s="10" t="s">
        <v>177</v>
      </c>
      <c r="D54" s="162" t="s">
        <v>2301</v>
      </c>
      <c r="E54" s="162" t="s">
        <v>2302</v>
      </c>
      <c r="F54" s="161" t="s">
        <v>2206</v>
      </c>
      <c r="G54" s="10">
        <v>16.0</v>
      </c>
      <c r="H54" s="10">
        <v>14.0</v>
      </c>
      <c r="I54" s="10">
        <v>18.0</v>
      </c>
      <c r="J54" s="172">
        <v>50.0</v>
      </c>
      <c r="K54" s="173">
        <v>3.13</v>
      </c>
      <c r="L54" s="162" t="s">
        <v>189</v>
      </c>
      <c r="M54" s="163"/>
      <c r="N54" s="163"/>
      <c r="O54" s="163"/>
      <c r="P54" s="163"/>
      <c r="Q54" s="163"/>
      <c r="R54" s="163"/>
      <c r="S54" s="163"/>
      <c r="T54" s="163"/>
      <c r="U54" s="163"/>
      <c r="V54" s="163"/>
      <c r="W54" s="163"/>
      <c r="X54" s="163"/>
    </row>
    <row r="55" ht="11.25" customHeight="1">
      <c r="A55" s="162" t="s">
        <v>2293</v>
      </c>
      <c r="B55" s="162" t="s">
        <v>366</v>
      </c>
      <c r="C55" s="10" t="s">
        <v>177</v>
      </c>
      <c r="D55" s="162" t="s">
        <v>2303</v>
      </c>
      <c r="E55" s="162" t="s">
        <v>2304</v>
      </c>
      <c r="F55" s="161" t="s">
        <v>2206</v>
      </c>
      <c r="G55" s="10">
        <v>16.0</v>
      </c>
      <c r="H55" s="10">
        <v>14.0</v>
      </c>
      <c r="I55" s="10">
        <v>18.0</v>
      </c>
      <c r="J55" s="172">
        <v>50.0</v>
      </c>
      <c r="K55" s="173">
        <v>3.13</v>
      </c>
      <c r="L55" s="162" t="s">
        <v>189</v>
      </c>
      <c r="M55" s="163"/>
      <c r="N55" s="163"/>
      <c r="O55" s="163"/>
      <c r="P55" s="163"/>
      <c r="Q55" s="163"/>
      <c r="R55" s="163"/>
      <c r="S55" s="163"/>
      <c r="T55" s="163"/>
      <c r="U55" s="163"/>
      <c r="V55" s="163"/>
      <c r="W55" s="163"/>
      <c r="X55" s="163"/>
    </row>
    <row r="56" ht="11.25" customHeight="1">
      <c r="A56" s="162" t="s">
        <v>2293</v>
      </c>
      <c r="B56" s="162" t="s">
        <v>366</v>
      </c>
      <c r="C56" s="10" t="s">
        <v>177</v>
      </c>
      <c r="D56" s="162" t="s">
        <v>2305</v>
      </c>
      <c r="E56" s="162" t="s">
        <v>2306</v>
      </c>
      <c r="F56" s="161" t="s">
        <v>2206</v>
      </c>
      <c r="G56" s="10">
        <v>16.0</v>
      </c>
      <c r="H56" s="10">
        <v>14.0</v>
      </c>
      <c r="I56" s="10">
        <v>18.0</v>
      </c>
      <c r="J56" s="172">
        <v>50.0</v>
      </c>
      <c r="K56" s="173">
        <v>3.13</v>
      </c>
      <c r="L56" s="162" t="s">
        <v>189</v>
      </c>
      <c r="M56" s="163"/>
      <c r="N56" s="163"/>
      <c r="O56" s="163"/>
      <c r="P56" s="163"/>
      <c r="Q56" s="163"/>
      <c r="R56" s="163"/>
      <c r="S56" s="163"/>
      <c r="T56" s="163"/>
      <c r="U56" s="163"/>
      <c r="V56" s="163"/>
      <c r="W56" s="163"/>
      <c r="X56" s="163"/>
    </row>
    <row r="57" ht="11.25" customHeight="1">
      <c r="A57" s="162" t="s">
        <v>2293</v>
      </c>
      <c r="B57" s="162" t="s">
        <v>366</v>
      </c>
      <c r="C57" s="10" t="s">
        <v>177</v>
      </c>
      <c r="D57" s="162" t="s">
        <v>2307</v>
      </c>
      <c r="E57" s="162" t="s">
        <v>2308</v>
      </c>
      <c r="F57" s="161" t="s">
        <v>2206</v>
      </c>
      <c r="G57" s="10">
        <v>16.0</v>
      </c>
      <c r="H57" s="10">
        <v>14.0</v>
      </c>
      <c r="I57" s="10">
        <v>18.0</v>
      </c>
      <c r="J57" s="172">
        <v>50.0</v>
      </c>
      <c r="K57" s="173">
        <v>3.13</v>
      </c>
      <c r="L57" s="162" t="s">
        <v>189</v>
      </c>
      <c r="M57" s="163"/>
      <c r="N57" s="163"/>
      <c r="O57" s="163"/>
      <c r="P57" s="163"/>
      <c r="Q57" s="163"/>
      <c r="R57" s="163"/>
      <c r="S57" s="163"/>
      <c r="T57" s="163"/>
      <c r="U57" s="163"/>
      <c r="V57" s="163"/>
      <c r="W57" s="163"/>
      <c r="X57" s="163"/>
    </row>
    <row r="58" ht="11.25" customHeight="1">
      <c r="A58" s="162" t="s">
        <v>2293</v>
      </c>
      <c r="B58" s="162" t="s">
        <v>366</v>
      </c>
      <c r="C58" s="10" t="s">
        <v>177</v>
      </c>
      <c r="D58" s="162" t="s">
        <v>2309</v>
      </c>
      <c r="E58" s="162" t="s">
        <v>2310</v>
      </c>
      <c r="F58" s="161" t="s">
        <v>2206</v>
      </c>
      <c r="G58" s="10">
        <v>16.0</v>
      </c>
      <c r="H58" s="10">
        <v>14.0</v>
      </c>
      <c r="I58" s="10">
        <v>18.0</v>
      </c>
      <c r="J58" s="172">
        <v>50.0</v>
      </c>
      <c r="K58" s="173">
        <v>3.13</v>
      </c>
      <c r="L58" s="162" t="s">
        <v>189</v>
      </c>
      <c r="M58" s="163"/>
      <c r="N58" s="163"/>
      <c r="O58" s="163"/>
      <c r="P58" s="163"/>
      <c r="Q58" s="163"/>
      <c r="R58" s="163"/>
      <c r="S58" s="163"/>
      <c r="T58" s="163"/>
      <c r="U58" s="163"/>
      <c r="V58" s="163"/>
      <c r="W58" s="163"/>
      <c r="X58" s="163"/>
    </row>
    <row r="59" ht="11.25" customHeight="1">
      <c r="A59" s="162" t="s">
        <v>2293</v>
      </c>
      <c r="B59" s="162" t="s">
        <v>366</v>
      </c>
      <c r="C59" s="10" t="s">
        <v>177</v>
      </c>
      <c r="D59" s="162" t="s">
        <v>2311</v>
      </c>
      <c r="E59" s="162" t="s">
        <v>2312</v>
      </c>
      <c r="F59" s="161" t="s">
        <v>2206</v>
      </c>
      <c r="G59" s="10">
        <v>16.0</v>
      </c>
      <c r="H59" s="10">
        <v>14.0</v>
      </c>
      <c r="I59" s="10">
        <v>18.0</v>
      </c>
      <c r="J59" s="172">
        <v>50.0</v>
      </c>
      <c r="K59" s="173">
        <v>3.13</v>
      </c>
      <c r="L59" s="162" t="s">
        <v>189</v>
      </c>
      <c r="M59" s="163"/>
      <c r="N59" s="163"/>
      <c r="O59" s="163"/>
      <c r="P59" s="163"/>
      <c r="Q59" s="163"/>
      <c r="R59" s="163"/>
      <c r="S59" s="163"/>
      <c r="T59" s="163"/>
      <c r="U59" s="163"/>
      <c r="V59" s="163"/>
      <c r="W59" s="163"/>
      <c r="X59" s="163"/>
    </row>
    <row r="60" ht="11.25" customHeight="1">
      <c r="A60" s="162" t="s">
        <v>2293</v>
      </c>
      <c r="B60" s="162" t="s">
        <v>366</v>
      </c>
      <c r="C60" s="10" t="s">
        <v>177</v>
      </c>
      <c r="D60" s="162" t="s">
        <v>2313</v>
      </c>
      <c r="E60" s="162" t="s">
        <v>2314</v>
      </c>
      <c r="F60" s="161" t="s">
        <v>2206</v>
      </c>
      <c r="G60" s="10">
        <v>16.0</v>
      </c>
      <c r="H60" s="10">
        <v>14.0</v>
      </c>
      <c r="I60" s="10">
        <v>18.0</v>
      </c>
      <c r="J60" s="172">
        <v>50.0</v>
      </c>
      <c r="K60" s="173">
        <v>3.13</v>
      </c>
      <c r="L60" s="162" t="s">
        <v>189</v>
      </c>
      <c r="M60" s="163"/>
      <c r="N60" s="163"/>
      <c r="O60" s="163"/>
      <c r="P60" s="163"/>
      <c r="Q60" s="163"/>
      <c r="R60" s="163"/>
      <c r="S60" s="163"/>
      <c r="T60" s="163"/>
      <c r="U60" s="163"/>
      <c r="V60" s="163"/>
      <c r="W60" s="163"/>
      <c r="X60" s="163"/>
    </row>
    <row r="61" ht="11.25" customHeight="1">
      <c r="A61" s="162" t="s">
        <v>2293</v>
      </c>
      <c r="B61" s="162" t="s">
        <v>366</v>
      </c>
      <c r="C61" s="10" t="s">
        <v>177</v>
      </c>
      <c r="D61" s="162" t="s">
        <v>2315</v>
      </c>
      <c r="E61" s="162" t="s">
        <v>2316</v>
      </c>
      <c r="F61" s="161" t="s">
        <v>2206</v>
      </c>
      <c r="G61" s="10">
        <v>16.0</v>
      </c>
      <c r="H61" s="10">
        <v>14.0</v>
      </c>
      <c r="I61" s="10">
        <v>18.0</v>
      </c>
      <c r="J61" s="172">
        <v>50.0</v>
      </c>
      <c r="K61" s="173">
        <v>3.13</v>
      </c>
      <c r="L61" s="162" t="s">
        <v>189</v>
      </c>
      <c r="M61" s="163"/>
      <c r="N61" s="163"/>
      <c r="O61" s="163"/>
      <c r="P61" s="163"/>
      <c r="Q61" s="163"/>
      <c r="R61" s="163"/>
      <c r="S61" s="163"/>
      <c r="T61" s="163"/>
      <c r="U61" s="163"/>
      <c r="V61" s="163"/>
      <c r="W61" s="163"/>
      <c r="X61" s="163"/>
    </row>
    <row r="62" ht="11.25" customHeight="1">
      <c r="A62" s="162" t="s">
        <v>2293</v>
      </c>
      <c r="B62" s="162" t="s">
        <v>366</v>
      </c>
      <c r="C62" s="10" t="s">
        <v>177</v>
      </c>
      <c r="D62" s="162" t="s">
        <v>2317</v>
      </c>
      <c r="E62" s="162" t="s">
        <v>2318</v>
      </c>
      <c r="F62" s="161" t="s">
        <v>2206</v>
      </c>
      <c r="G62" s="10">
        <v>16.0</v>
      </c>
      <c r="H62" s="10">
        <v>14.0</v>
      </c>
      <c r="I62" s="10">
        <v>18.0</v>
      </c>
      <c r="J62" s="172">
        <v>50.0</v>
      </c>
      <c r="K62" s="173">
        <v>3.13</v>
      </c>
      <c r="L62" s="162" t="s">
        <v>189</v>
      </c>
      <c r="M62" s="163"/>
      <c r="N62" s="163"/>
      <c r="O62" s="163"/>
      <c r="P62" s="163"/>
      <c r="Q62" s="163"/>
      <c r="R62" s="163"/>
      <c r="S62" s="163"/>
      <c r="T62" s="163"/>
      <c r="U62" s="163"/>
      <c r="V62" s="163"/>
      <c r="W62" s="163"/>
      <c r="X62" s="163"/>
    </row>
    <row r="63" ht="11.25" customHeight="1">
      <c r="A63" s="162" t="s">
        <v>2293</v>
      </c>
      <c r="B63" s="162" t="s">
        <v>366</v>
      </c>
      <c r="C63" s="10" t="s">
        <v>177</v>
      </c>
      <c r="D63" s="162" t="s">
        <v>2319</v>
      </c>
      <c r="E63" s="162" t="s">
        <v>2320</v>
      </c>
      <c r="F63" s="161" t="s">
        <v>2206</v>
      </c>
      <c r="G63" s="10">
        <v>16.0</v>
      </c>
      <c r="H63" s="10">
        <v>14.0</v>
      </c>
      <c r="I63" s="10">
        <v>18.0</v>
      </c>
      <c r="J63" s="172">
        <v>50.0</v>
      </c>
      <c r="K63" s="173">
        <v>3.13</v>
      </c>
      <c r="L63" s="162" t="s">
        <v>189</v>
      </c>
      <c r="M63" s="163"/>
      <c r="N63" s="163"/>
      <c r="O63" s="163"/>
      <c r="P63" s="163"/>
      <c r="Q63" s="163"/>
      <c r="R63" s="163"/>
      <c r="S63" s="163"/>
      <c r="T63" s="163"/>
      <c r="U63" s="163"/>
      <c r="V63" s="163"/>
      <c r="W63" s="163"/>
      <c r="X63" s="163"/>
    </row>
    <row r="64" ht="11.25" customHeight="1">
      <c r="A64" s="162" t="s">
        <v>2293</v>
      </c>
      <c r="B64" s="162" t="s">
        <v>366</v>
      </c>
      <c r="C64" s="10" t="s">
        <v>177</v>
      </c>
      <c r="D64" s="162" t="s">
        <v>2321</v>
      </c>
      <c r="E64" s="162" t="s">
        <v>2322</v>
      </c>
      <c r="F64" s="161" t="s">
        <v>2277</v>
      </c>
      <c r="G64" s="10">
        <v>16.0</v>
      </c>
      <c r="H64" s="10">
        <v>14.0</v>
      </c>
      <c r="I64" s="10">
        <v>18.0</v>
      </c>
      <c r="J64" s="172">
        <v>50.0</v>
      </c>
      <c r="K64" s="173">
        <v>3.13</v>
      </c>
      <c r="L64" s="162" t="s">
        <v>189</v>
      </c>
      <c r="M64" s="163"/>
      <c r="N64" s="163"/>
      <c r="O64" s="163"/>
      <c r="P64" s="163"/>
      <c r="Q64" s="163"/>
      <c r="R64" s="163"/>
      <c r="S64" s="163"/>
      <c r="T64" s="163"/>
      <c r="U64" s="163"/>
      <c r="V64" s="163"/>
      <c r="W64" s="163"/>
      <c r="X64" s="163"/>
    </row>
    <row r="65" ht="11.25" customHeight="1">
      <c r="A65" s="162" t="s">
        <v>2293</v>
      </c>
      <c r="B65" s="162" t="s">
        <v>366</v>
      </c>
      <c r="C65" s="10" t="s">
        <v>177</v>
      </c>
      <c r="D65" s="162" t="s">
        <v>2323</v>
      </c>
      <c r="E65" s="162" t="s">
        <v>2324</v>
      </c>
      <c r="F65" s="161" t="s">
        <v>2277</v>
      </c>
      <c r="G65" s="10">
        <v>16.0</v>
      </c>
      <c r="H65" s="10">
        <v>14.0</v>
      </c>
      <c r="I65" s="10">
        <v>18.0</v>
      </c>
      <c r="J65" s="172">
        <v>50.0</v>
      </c>
      <c r="K65" s="173">
        <v>3.13</v>
      </c>
      <c r="L65" s="162" t="s">
        <v>189</v>
      </c>
      <c r="M65" s="163"/>
      <c r="N65" s="163"/>
      <c r="O65" s="163"/>
      <c r="P65" s="163"/>
      <c r="Q65" s="163"/>
      <c r="R65" s="163"/>
      <c r="S65" s="163"/>
      <c r="T65" s="163"/>
      <c r="U65" s="163"/>
      <c r="V65" s="163"/>
      <c r="W65" s="163"/>
      <c r="X65" s="163"/>
    </row>
    <row r="66" ht="11.25" customHeight="1">
      <c r="A66" s="162" t="s">
        <v>2293</v>
      </c>
      <c r="B66" s="162" t="s">
        <v>366</v>
      </c>
      <c r="C66" s="10" t="s">
        <v>177</v>
      </c>
      <c r="D66" s="162" t="s">
        <v>2325</v>
      </c>
      <c r="E66" s="162" t="s">
        <v>2326</v>
      </c>
      <c r="F66" s="161" t="s">
        <v>2206</v>
      </c>
      <c r="G66" s="10">
        <v>16.0</v>
      </c>
      <c r="H66" s="10">
        <v>14.0</v>
      </c>
      <c r="I66" s="10">
        <v>18.0</v>
      </c>
      <c r="J66" s="172">
        <v>50.0</v>
      </c>
      <c r="K66" s="173">
        <v>3.13</v>
      </c>
      <c r="L66" s="162" t="s">
        <v>189</v>
      </c>
      <c r="M66" s="163"/>
      <c r="N66" s="163"/>
      <c r="O66" s="163"/>
      <c r="P66" s="163"/>
      <c r="Q66" s="163"/>
      <c r="R66" s="163"/>
      <c r="S66" s="163"/>
      <c r="T66" s="163"/>
      <c r="U66" s="163"/>
      <c r="V66" s="163"/>
      <c r="W66" s="163"/>
      <c r="X66" s="163"/>
    </row>
    <row r="67" ht="11.25" customHeight="1">
      <c r="A67" s="162" t="s">
        <v>2293</v>
      </c>
      <c r="B67" s="162" t="s">
        <v>366</v>
      </c>
      <c r="C67" s="10" t="s">
        <v>177</v>
      </c>
      <c r="D67" s="162" t="s">
        <v>2327</v>
      </c>
      <c r="E67" s="162" t="s">
        <v>2328</v>
      </c>
      <c r="F67" s="161" t="s">
        <v>2206</v>
      </c>
      <c r="G67" s="10">
        <v>16.0</v>
      </c>
      <c r="H67" s="10">
        <v>14.0</v>
      </c>
      <c r="I67" s="10">
        <v>18.0</v>
      </c>
      <c r="J67" s="172">
        <v>50.0</v>
      </c>
      <c r="K67" s="173">
        <v>3.13</v>
      </c>
      <c r="L67" s="162" t="s">
        <v>189</v>
      </c>
      <c r="M67" s="163"/>
      <c r="N67" s="163"/>
      <c r="O67" s="163"/>
      <c r="P67" s="163"/>
      <c r="Q67" s="163"/>
      <c r="R67" s="163"/>
      <c r="S67" s="163"/>
      <c r="T67" s="163"/>
      <c r="U67" s="163"/>
      <c r="V67" s="163"/>
      <c r="W67" s="163"/>
      <c r="X67" s="163"/>
    </row>
    <row r="68" ht="11.25" customHeight="1">
      <c r="A68" s="162" t="s">
        <v>2293</v>
      </c>
      <c r="B68" s="162" t="s">
        <v>366</v>
      </c>
      <c r="C68" s="10" t="s">
        <v>177</v>
      </c>
      <c r="D68" s="162" t="s">
        <v>2329</v>
      </c>
      <c r="E68" s="162" t="s">
        <v>2330</v>
      </c>
      <c r="F68" s="161" t="s">
        <v>2206</v>
      </c>
      <c r="G68" s="10">
        <v>16.0</v>
      </c>
      <c r="H68" s="10">
        <v>14.0</v>
      </c>
      <c r="I68" s="10">
        <v>18.0</v>
      </c>
      <c r="J68" s="172">
        <v>50.0</v>
      </c>
      <c r="K68" s="173">
        <v>3.13</v>
      </c>
      <c r="L68" s="162" t="s">
        <v>189</v>
      </c>
      <c r="M68" s="163"/>
      <c r="N68" s="163"/>
      <c r="O68" s="163"/>
      <c r="P68" s="163"/>
      <c r="Q68" s="163"/>
      <c r="R68" s="163"/>
      <c r="S68" s="163"/>
      <c r="T68" s="163"/>
      <c r="U68" s="163"/>
      <c r="V68" s="163"/>
      <c r="W68" s="163"/>
      <c r="X68" s="163"/>
    </row>
    <row r="69" ht="11.25" customHeight="1">
      <c r="A69" s="162" t="s">
        <v>2293</v>
      </c>
      <c r="B69" s="162" t="s">
        <v>366</v>
      </c>
      <c r="C69" s="10" t="s">
        <v>177</v>
      </c>
      <c r="D69" s="162" t="s">
        <v>2301</v>
      </c>
      <c r="E69" s="162" t="s">
        <v>2302</v>
      </c>
      <c r="F69" s="161" t="s">
        <v>2206</v>
      </c>
      <c r="G69" s="10">
        <v>16.0</v>
      </c>
      <c r="H69" s="10">
        <v>14.0</v>
      </c>
      <c r="I69" s="10">
        <v>18.0</v>
      </c>
      <c r="J69" s="172">
        <v>50.0</v>
      </c>
      <c r="K69" s="173">
        <v>3.13</v>
      </c>
      <c r="L69" s="162" t="s">
        <v>189</v>
      </c>
      <c r="M69" s="163"/>
      <c r="N69" s="163"/>
      <c r="O69" s="163"/>
      <c r="P69" s="163"/>
      <c r="Q69" s="163"/>
      <c r="R69" s="163"/>
      <c r="S69" s="163"/>
      <c r="T69" s="163"/>
      <c r="U69" s="163"/>
      <c r="V69" s="163"/>
      <c r="W69" s="163"/>
      <c r="X69" s="163"/>
    </row>
    <row r="70" ht="11.25" customHeight="1">
      <c r="A70" s="162" t="s">
        <v>2331</v>
      </c>
      <c r="B70" s="162" t="s">
        <v>2332</v>
      </c>
      <c r="C70" s="10" t="s">
        <v>177</v>
      </c>
      <c r="D70" s="162" t="s">
        <v>2333</v>
      </c>
      <c r="E70" s="162" t="s">
        <v>2334</v>
      </c>
      <c r="F70" s="161" t="s">
        <v>2206</v>
      </c>
      <c r="G70" s="10">
        <v>6.0</v>
      </c>
      <c r="H70" s="10">
        <v>1.0</v>
      </c>
      <c r="I70" s="10">
        <v>6.0</v>
      </c>
      <c r="J70" s="172">
        <v>50.0</v>
      </c>
      <c r="K70" s="173">
        <v>8.33</v>
      </c>
      <c r="L70" s="162" t="s">
        <v>189</v>
      </c>
      <c r="M70" s="163"/>
      <c r="N70" s="163"/>
      <c r="O70" s="163"/>
      <c r="P70" s="163"/>
      <c r="Q70" s="163"/>
      <c r="R70" s="163"/>
      <c r="S70" s="163"/>
      <c r="T70" s="163"/>
      <c r="U70" s="163"/>
      <c r="V70" s="163"/>
      <c r="W70" s="163"/>
      <c r="X70" s="163"/>
    </row>
    <row r="71" ht="11.25" customHeight="1">
      <c r="A71" s="162" t="s">
        <v>2335</v>
      </c>
      <c r="B71" s="162" t="s">
        <v>2336</v>
      </c>
      <c r="C71" s="10" t="s">
        <v>177</v>
      </c>
      <c r="D71" s="162" t="s">
        <v>2337</v>
      </c>
      <c r="E71" s="162" t="s">
        <v>2338</v>
      </c>
      <c r="F71" s="161" t="s">
        <v>2240</v>
      </c>
      <c r="G71" s="10">
        <v>5.0</v>
      </c>
      <c r="H71" s="10">
        <v>1.0</v>
      </c>
      <c r="I71" s="10">
        <v>8.0</v>
      </c>
      <c r="J71" s="172">
        <v>50.0</v>
      </c>
      <c r="K71" s="173">
        <v>10.0</v>
      </c>
      <c r="L71" s="162" t="s">
        <v>189</v>
      </c>
      <c r="M71" s="163"/>
      <c r="N71" s="163"/>
      <c r="O71" s="163"/>
      <c r="P71" s="163"/>
      <c r="Q71" s="163"/>
      <c r="R71" s="163"/>
      <c r="S71" s="163"/>
      <c r="T71" s="163"/>
      <c r="U71" s="163"/>
      <c r="V71" s="163"/>
      <c r="W71" s="163"/>
      <c r="X71" s="163"/>
    </row>
    <row r="72" ht="11.25" customHeight="1">
      <c r="A72" s="162" t="s">
        <v>2339</v>
      </c>
      <c r="B72" s="162" t="s">
        <v>2340</v>
      </c>
      <c r="C72" s="10" t="s">
        <v>177</v>
      </c>
      <c r="D72" s="162" t="s">
        <v>2341</v>
      </c>
      <c r="E72" s="162" t="s">
        <v>2248</v>
      </c>
      <c r="F72" s="161" t="s">
        <v>2206</v>
      </c>
      <c r="G72" s="10">
        <v>5.0</v>
      </c>
      <c r="H72" s="10">
        <v>4.0</v>
      </c>
      <c r="I72" s="10">
        <v>10.0</v>
      </c>
      <c r="J72" s="172">
        <v>50.0</v>
      </c>
      <c r="K72" s="173">
        <v>10.0</v>
      </c>
      <c r="L72" s="162" t="s">
        <v>189</v>
      </c>
      <c r="M72" s="163"/>
      <c r="N72" s="163"/>
      <c r="O72" s="163"/>
      <c r="P72" s="163"/>
      <c r="Q72" s="163"/>
      <c r="R72" s="163"/>
      <c r="S72" s="163"/>
      <c r="T72" s="163"/>
      <c r="U72" s="163"/>
      <c r="V72" s="163"/>
      <c r="W72" s="163"/>
      <c r="X72" s="163"/>
    </row>
    <row r="73" ht="11.25" customHeight="1">
      <c r="A73" s="162" t="s">
        <v>2342</v>
      </c>
      <c r="B73" s="162" t="s">
        <v>2343</v>
      </c>
      <c r="C73" s="10" t="s">
        <v>177</v>
      </c>
      <c r="D73" s="162" t="s">
        <v>2344</v>
      </c>
      <c r="E73" s="162" t="s">
        <v>2345</v>
      </c>
      <c r="F73" s="161" t="s">
        <v>2218</v>
      </c>
      <c r="G73" s="10">
        <v>9.0</v>
      </c>
      <c r="H73" s="10">
        <v>4.0</v>
      </c>
      <c r="I73" s="10">
        <v>9.0</v>
      </c>
      <c r="J73" s="172">
        <v>50.0</v>
      </c>
      <c r="K73" s="173">
        <v>5.55</v>
      </c>
      <c r="L73" s="162" t="s">
        <v>203</v>
      </c>
      <c r="M73" s="163"/>
      <c r="N73" s="163"/>
      <c r="O73" s="163"/>
      <c r="P73" s="163"/>
      <c r="Q73" s="163"/>
      <c r="R73" s="163"/>
      <c r="S73" s="163"/>
      <c r="T73" s="163"/>
      <c r="U73" s="163"/>
      <c r="V73" s="163"/>
      <c r="W73" s="163"/>
      <c r="X73" s="163"/>
    </row>
    <row r="74" ht="11.25" customHeight="1">
      <c r="A74" s="162" t="s">
        <v>2342</v>
      </c>
      <c r="B74" s="162" t="s">
        <v>2343</v>
      </c>
      <c r="C74" s="10" t="s">
        <v>177</v>
      </c>
      <c r="D74" s="162" t="s">
        <v>2346</v>
      </c>
      <c r="E74" s="162" t="s">
        <v>2347</v>
      </c>
      <c r="F74" s="161" t="s">
        <v>2218</v>
      </c>
      <c r="G74" s="10">
        <v>9.0</v>
      </c>
      <c r="H74" s="10">
        <v>4.0</v>
      </c>
      <c r="I74" s="10">
        <v>9.0</v>
      </c>
      <c r="J74" s="172">
        <v>50.0</v>
      </c>
      <c r="K74" s="173">
        <v>5.55</v>
      </c>
      <c r="L74" s="162" t="s">
        <v>203</v>
      </c>
      <c r="M74" s="163"/>
      <c r="N74" s="163"/>
      <c r="O74" s="163"/>
      <c r="P74" s="163"/>
      <c r="Q74" s="163"/>
      <c r="R74" s="163"/>
      <c r="S74" s="163"/>
      <c r="T74" s="163"/>
      <c r="U74" s="163"/>
      <c r="V74" s="163"/>
      <c r="W74" s="163"/>
      <c r="X74" s="163"/>
    </row>
    <row r="75" ht="11.25" customHeight="1">
      <c r="A75" s="162" t="s">
        <v>2348</v>
      </c>
      <c r="B75" s="162" t="s">
        <v>2349</v>
      </c>
      <c r="C75" s="10" t="s">
        <v>177</v>
      </c>
      <c r="D75" s="162" t="s">
        <v>2350</v>
      </c>
      <c r="E75" s="162" t="s">
        <v>2351</v>
      </c>
      <c r="F75" s="161" t="s">
        <v>2218</v>
      </c>
      <c r="G75" s="10">
        <v>10.0</v>
      </c>
      <c r="H75" s="10">
        <v>2.0</v>
      </c>
      <c r="I75" s="10">
        <v>10.0</v>
      </c>
      <c r="J75" s="172">
        <v>50.0</v>
      </c>
      <c r="K75" s="173">
        <v>5.0</v>
      </c>
      <c r="L75" s="162" t="s">
        <v>203</v>
      </c>
      <c r="M75" s="163"/>
      <c r="N75" s="163"/>
      <c r="O75" s="163"/>
      <c r="P75" s="163"/>
      <c r="Q75" s="163"/>
      <c r="R75" s="163"/>
      <c r="S75" s="163"/>
      <c r="T75" s="163"/>
      <c r="U75" s="163"/>
      <c r="V75" s="163"/>
      <c r="W75" s="163"/>
      <c r="X75" s="163"/>
    </row>
    <row r="76" ht="11.25" customHeight="1">
      <c r="A76" s="162" t="s">
        <v>2352</v>
      </c>
      <c r="B76" s="162" t="s">
        <v>2353</v>
      </c>
      <c r="C76" s="10" t="s">
        <v>177</v>
      </c>
      <c r="D76" s="162" t="s">
        <v>2354</v>
      </c>
      <c r="E76" s="162" t="s">
        <v>2355</v>
      </c>
      <c r="F76" s="161" t="s">
        <v>2223</v>
      </c>
      <c r="G76" s="10">
        <v>9.0</v>
      </c>
      <c r="H76" s="10">
        <v>1.0</v>
      </c>
      <c r="I76" s="10">
        <v>9.0</v>
      </c>
      <c r="J76" s="172">
        <v>50.0</v>
      </c>
      <c r="K76" s="173">
        <v>5.56</v>
      </c>
      <c r="L76" s="162" t="s">
        <v>205</v>
      </c>
      <c r="M76" s="163"/>
      <c r="N76" s="163"/>
      <c r="O76" s="163"/>
      <c r="P76" s="163"/>
      <c r="Q76" s="163"/>
      <c r="R76" s="163"/>
      <c r="S76" s="163"/>
      <c r="T76" s="163"/>
      <c r="U76" s="163"/>
      <c r="V76" s="163"/>
      <c r="W76" s="163"/>
      <c r="X76" s="163"/>
    </row>
    <row r="77" ht="11.25" customHeight="1">
      <c r="A77" s="162" t="s">
        <v>2352</v>
      </c>
      <c r="B77" s="162" t="s">
        <v>2353</v>
      </c>
      <c r="C77" s="10" t="s">
        <v>177</v>
      </c>
      <c r="D77" s="162" t="s">
        <v>2356</v>
      </c>
      <c r="E77" s="162" t="s">
        <v>2357</v>
      </c>
      <c r="F77" s="161" t="s">
        <v>2223</v>
      </c>
      <c r="G77" s="10">
        <v>9.0</v>
      </c>
      <c r="H77" s="10">
        <v>1.0</v>
      </c>
      <c r="I77" s="10">
        <v>9.0</v>
      </c>
      <c r="J77" s="172">
        <v>50.0</v>
      </c>
      <c r="K77" s="173">
        <v>5.56</v>
      </c>
      <c r="L77" s="162" t="s">
        <v>205</v>
      </c>
      <c r="M77" s="163"/>
      <c r="N77" s="163"/>
      <c r="O77" s="163"/>
      <c r="P77" s="163"/>
      <c r="Q77" s="163"/>
      <c r="R77" s="163"/>
      <c r="S77" s="163"/>
      <c r="T77" s="163"/>
      <c r="U77" s="163"/>
      <c r="V77" s="163"/>
      <c r="W77" s="163"/>
      <c r="X77" s="163"/>
    </row>
    <row r="78" ht="11.25" customHeight="1">
      <c r="A78" s="162" t="s">
        <v>2352</v>
      </c>
      <c r="B78" s="162" t="s">
        <v>2353</v>
      </c>
      <c r="C78" s="10" t="s">
        <v>177</v>
      </c>
      <c r="D78" s="162" t="s">
        <v>2358</v>
      </c>
      <c r="E78" s="162" t="s">
        <v>2359</v>
      </c>
      <c r="F78" s="161" t="s">
        <v>2223</v>
      </c>
      <c r="G78" s="10">
        <v>9.0</v>
      </c>
      <c r="H78" s="10">
        <v>1.0</v>
      </c>
      <c r="I78" s="10">
        <v>9.0</v>
      </c>
      <c r="J78" s="172">
        <v>50.0</v>
      </c>
      <c r="K78" s="173">
        <v>5.56</v>
      </c>
      <c r="L78" s="162" t="s">
        <v>205</v>
      </c>
      <c r="M78" s="163"/>
      <c r="N78" s="163"/>
      <c r="O78" s="163"/>
      <c r="P78" s="163"/>
      <c r="Q78" s="163"/>
      <c r="R78" s="163"/>
      <c r="S78" s="163"/>
      <c r="T78" s="163"/>
      <c r="U78" s="163"/>
      <c r="V78" s="163"/>
      <c r="W78" s="163"/>
      <c r="X78" s="163"/>
    </row>
    <row r="79" ht="11.25" customHeight="1">
      <c r="A79" s="162" t="s">
        <v>2352</v>
      </c>
      <c r="B79" s="162" t="s">
        <v>2353</v>
      </c>
      <c r="C79" s="10" t="s">
        <v>177</v>
      </c>
      <c r="D79" s="162" t="s">
        <v>2360</v>
      </c>
      <c r="E79" s="162" t="s">
        <v>2361</v>
      </c>
      <c r="F79" s="161" t="s">
        <v>2223</v>
      </c>
      <c r="G79" s="10">
        <v>9.0</v>
      </c>
      <c r="H79" s="10">
        <v>1.0</v>
      </c>
      <c r="I79" s="10">
        <v>9.0</v>
      </c>
      <c r="J79" s="172">
        <v>50.0</v>
      </c>
      <c r="K79" s="173">
        <v>5.56</v>
      </c>
      <c r="L79" s="162" t="s">
        <v>205</v>
      </c>
      <c r="M79" s="163"/>
      <c r="N79" s="163"/>
      <c r="O79" s="163"/>
      <c r="P79" s="163"/>
      <c r="Q79" s="163"/>
      <c r="R79" s="163"/>
      <c r="S79" s="163"/>
      <c r="T79" s="163"/>
      <c r="U79" s="163"/>
      <c r="V79" s="163"/>
      <c r="W79" s="163"/>
      <c r="X79" s="163"/>
    </row>
    <row r="80" ht="11.25" customHeight="1">
      <c r="A80" s="162" t="s">
        <v>2352</v>
      </c>
      <c r="B80" s="162" t="s">
        <v>2353</v>
      </c>
      <c r="C80" s="10" t="s">
        <v>177</v>
      </c>
      <c r="D80" s="162" t="s">
        <v>2362</v>
      </c>
      <c r="E80" s="162" t="s">
        <v>2363</v>
      </c>
      <c r="F80" s="161" t="s">
        <v>2223</v>
      </c>
      <c r="G80" s="10">
        <v>9.0</v>
      </c>
      <c r="H80" s="10">
        <v>1.0</v>
      </c>
      <c r="I80" s="10">
        <v>9.0</v>
      </c>
      <c r="J80" s="172">
        <v>50.0</v>
      </c>
      <c r="K80" s="173">
        <v>5.56</v>
      </c>
      <c r="L80" s="162" t="s">
        <v>205</v>
      </c>
      <c r="M80" s="163"/>
      <c r="N80" s="163"/>
      <c r="O80" s="163"/>
      <c r="P80" s="163"/>
      <c r="Q80" s="163"/>
      <c r="R80" s="163"/>
      <c r="S80" s="163"/>
      <c r="T80" s="163"/>
      <c r="U80" s="163"/>
      <c r="V80" s="163"/>
      <c r="W80" s="163"/>
      <c r="X80" s="163"/>
    </row>
    <row r="81" ht="11.25" customHeight="1">
      <c r="A81" s="162" t="s">
        <v>2352</v>
      </c>
      <c r="B81" s="162" t="s">
        <v>2353</v>
      </c>
      <c r="C81" s="10" t="s">
        <v>177</v>
      </c>
      <c r="D81" s="162" t="s">
        <v>2364</v>
      </c>
      <c r="E81" s="162" t="s">
        <v>2365</v>
      </c>
      <c r="F81" s="161" t="s">
        <v>2223</v>
      </c>
      <c r="G81" s="10">
        <v>9.0</v>
      </c>
      <c r="H81" s="10">
        <v>1.0</v>
      </c>
      <c r="I81" s="10">
        <v>9.0</v>
      </c>
      <c r="J81" s="172">
        <v>50.0</v>
      </c>
      <c r="K81" s="173">
        <v>5.56</v>
      </c>
      <c r="L81" s="162" t="s">
        <v>205</v>
      </c>
      <c r="M81" s="163"/>
      <c r="N81" s="163"/>
      <c r="O81" s="163"/>
      <c r="P81" s="163"/>
      <c r="Q81" s="163"/>
      <c r="R81" s="163"/>
      <c r="S81" s="163"/>
      <c r="T81" s="163"/>
      <c r="U81" s="163"/>
      <c r="V81" s="163"/>
      <c r="W81" s="163"/>
      <c r="X81" s="163"/>
    </row>
    <row r="82" ht="11.25" customHeight="1">
      <c r="A82" s="162" t="s">
        <v>2352</v>
      </c>
      <c r="B82" s="162" t="s">
        <v>2353</v>
      </c>
      <c r="C82" s="10" t="s">
        <v>177</v>
      </c>
      <c r="D82" s="162" t="s">
        <v>2366</v>
      </c>
      <c r="E82" s="162" t="s">
        <v>2367</v>
      </c>
      <c r="F82" s="161" t="s">
        <v>2223</v>
      </c>
      <c r="G82" s="10">
        <v>9.0</v>
      </c>
      <c r="H82" s="10">
        <v>1.0</v>
      </c>
      <c r="I82" s="10">
        <v>9.0</v>
      </c>
      <c r="J82" s="172">
        <v>50.0</v>
      </c>
      <c r="K82" s="173">
        <v>5.56</v>
      </c>
      <c r="L82" s="162" t="s">
        <v>205</v>
      </c>
      <c r="M82" s="163"/>
      <c r="N82" s="163"/>
      <c r="O82" s="163"/>
      <c r="P82" s="163"/>
      <c r="Q82" s="163"/>
      <c r="R82" s="163"/>
      <c r="S82" s="163"/>
      <c r="T82" s="163"/>
      <c r="U82" s="163"/>
      <c r="V82" s="163"/>
      <c r="W82" s="163"/>
      <c r="X82" s="163"/>
    </row>
    <row r="83" ht="11.25" customHeight="1">
      <c r="A83" s="162" t="s">
        <v>2352</v>
      </c>
      <c r="B83" s="162" t="s">
        <v>2353</v>
      </c>
      <c r="C83" s="10" t="s">
        <v>177</v>
      </c>
      <c r="D83" s="162" t="s">
        <v>2368</v>
      </c>
      <c r="E83" s="162" t="s">
        <v>2369</v>
      </c>
      <c r="F83" s="161" t="s">
        <v>2223</v>
      </c>
      <c r="G83" s="10">
        <v>9.0</v>
      </c>
      <c r="H83" s="10">
        <v>1.0</v>
      </c>
      <c r="I83" s="10">
        <v>9.0</v>
      </c>
      <c r="J83" s="172">
        <v>50.0</v>
      </c>
      <c r="K83" s="173">
        <v>5.56</v>
      </c>
      <c r="L83" s="162" t="s">
        <v>205</v>
      </c>
      <c r="M83" s="163"/>
      <c r="N83" s="163"/>
      <c r="O83" s="163"/>
      <c r="P83" s="163"/>
      <c r="Q83" s="163"/>
      <c r="R83" s="163"/>
      <c r="S83" s="163"/>
      <c r="T83" s="163"/>
      <c r="U83" s="163"/>
      <c r="V83" s="163"/>
      <c r="W83" s="163"/>
      <c r="X83" s="163"/>
    </row>
    <row r="84" ht="11.25" customHeight="1">
      <c r="A84" s="162" t="s">
        <v>2370</v>
      </c>
      <c r="B84" s="162" t="s">
        <v>2371</v>
      </c>
      <c r="C84" s="10" t="s">
        <v>177</v>
      </c>
      <c r="D84" s="162" t="s">
        <v>2372</v>
      </c>
      <c r="E84" s="162" t="s">
        <v>2373</v>
      </c>
      <c r="F84" s="161" t="s">
        <v>2223</v>
      </c>
      <c r="G84" s="10">
        <v>9.0</v>
      </c>
      <c r="H84" s="10">
        <v>1.0</v>
      </c>
      <c r="I84" s="10">
        <v>10.0</v>
      </c>
      <c r="J84" s="172">
        <v>50.0</v>
      </c>
      <c r="K84" s="173">
        <v>5.56</v>
      </c>
      <c r="L84" s="162" t="s">
        <v>205</v>
      </c>
      <c r="M84" s="163"/>
      <c r="N84" s="163"/>
      <c r="O84" s="163"/>
      <c r="P84" s="163"/>
      <c r="Q84" s="163"/>
      <c r="R84" s="163"/>
      <c r="S84" s="163"/>
      <c r="T84" s="163"/>
      <c r="U84" s="163"/>
      <c r="V84" s="163"/>
      <c r="W84" s="163"/>
      <c r="X84" s="163"/>
    </row>
    <row r="85" ht="11.25" customHeight="1">
      <c r="A85" s="162" t="s">
        <v>2374</v>
      </c>
      <c r="B85" s="162" t="s">
        <v>2375</v>
      </c>
      <c r="C85" s="10" t="s">
        <v>177</v>
      </c>
      <c r="D85" s="162" t="s">
        <v>2376</v>
      </c>
      <c r="E85" s="162" t="s">
        <v>2377</v>
      </c>
      <c r="F85" s="161" t="s">
        <v>2223</v>
      </c>
      <c r="G85" s="10">
        <v>3.0</v>
      </c>
      <c r="H85" s="10">
        <v>2.0</v>
      </c>
      <c r="I85" s="10">
        <v>4.0</v>
      </c>
      <c r="J85" s="172">
        <v>50.0</v>
      </c>
      <c r="K85" s="173">
        <v>16.66</v>
      </c>
      <c r="L85" s="162" t="s">
        <v>205</v>
      </c>
      <c r="M85" s="163"/>
      <c r="N85" s="163"/>
      <c r="O85" s="163"/>
      <c r="P85" s="163"/>
      <c r="Q85" s="163"/>
      <c r="R85" s="163"/>
      <c r="S85" s="163"/>
      <c r="T85" s="163"/>
      <c r="U85" s="163"/>
      <c r="V85" s="163"/>
      <c r="W85" s="163"/>
      <c r="X85" s="163"/>
    </row>
    <row r="86" ht="11.25" customHeight="1">
      <c r="A86" s="162" t="s">
        <v>2374</v>
      </c>
      <c r="B86" s="162" t="s">
        <v>2375</v>
      </c>
      <c r="C86" s="10" t="s">
        <v>177</v>
      </c>
      <c r="D86" s="162" t="s">
        <v>2378</v>
      </c>
      <c r="E86" s="162" t="s">
        <v>2379</v>
      </c>
      <c r="F86" s="161" t="s">
        <v>2223</v>
      </c>
      <c r="G86" s="10">
        <v>3.0</v>
      </c>
      <c r="H86" s="10">
        <v>2.0</v>
      </c>
      <c r="I86" s="10">
        <v>4.0</v>
      </c>
      <c r="J86" s="172">
        <v>50.0</v>
      </c>
      <c r="K86" s="173">
        <v>16.66</v>
      </c>
      <c r="L86" s="162" t="s">
        <v>205</v>
      </c>
      <c r="M86" s="163"/>
      <c r="N86" s="163"/>
      <c r="O86" s="163"/>
      <c r="P86" s="163"/>
      <c r="Q86" s="163"/>
      <c r="R86" s="163"/>
      <c r="S86" s="163"/>
      <c r="T86" s="163"/>
      <c r="U86" s="163"/>
      <c r="V86" s="163"/>
      <c r="W86" s="163"/>
      <c r="X86" s="163"/>
    </row>
    <row r="87" ht="11.25" customHeight="1">
      <c r="A87" s="162" t="s">
        <v>2374</v>
      </c>
      <c r="B87" s="162" t="s">
        <v>2375</v>
      </c>
      <c r="C87" s="10" t="s">
        <v>177</v>
      </c>
      <c r="D87" s="162" t="s">
        <v>2380</v>
      </c>
      <c r="E87" s="162" t="s">
        <v>2381</v>
      </c>
      <c r="F87" s="161" t="s">
        <v>2223</v>
      </c>
      <c r="G87" s="10">
        <v>3.0</v>
      </c>
      <c r="H87" s="10">
        <v>2.0</v>
      </c>
      <c r="I87" s="10">
        <v>4.0</v>
      </c>
      <c r="J87" s="172">
        <v>50.0</v>
      </c>
      <c r="K87" s="173">
        <v>16.66</v>
      </c>
      <c r="L87" s="162" t="s">
        <v>205</v>
      </c>
      <c r="M87" s="163"/>
      <c r="N87" s="163"/>
      <c r="O87" s="163"/>
      <c r="P87" s="163"/>
      <c r="Q87" s="163"/>
      <c r="R87" s="163"/>
      <c r="S87" s="163"/>
      <c r="T87" s="163"/>
      <c r="U87" s="163"/>
      <c r="V87" s="163"/>
      <c r="W87" s="163"/>
      <c r="X87" s="163"/>
    </row>
    <row r="88" ht="11.25" customHeight="1">
      <c r="A88" s="162" t="s">
        <v>2382</v>
      </c>
      <c r="B88" s="162" t="s">
        <v>2383</v>
      </c>
      <c r="C88" s="10" t="s">
        <v>177</v>
      </c>
      <c r="D88" s="162" t="s">
        <v>2384</v>
      </c>
      <c r="E88" s="162" t="s">
        <v>2385</v>
      </c>
      <c r="F88" s="161" t="s">
        <v>2223</v>
      </c>
      <c r="G88" s="10">
        <v>3.0</v>
      </c>
      <c r="H88" s="10">
        <v>1.0</v>
      </c>
      <c r="I88" s="10">
        <v>4.0</v>
      </c>
      <c r="J88" s="172">
        <v>50.0</v>
      </c>
      <c r="K88" s="173">
        <v>16.66</v>
      </c>
      <c r="L88" s="162" t="s">
        <v>205</v>
      </c>
      <c r="M88" s="163"/>
      <c r="N88" s="163"/>
      <c r="O88" s="163"/>
      <c r="P88" s="163"/>
      <c r="Q88" s="163"/>
      <c r="R88" s="163"/>
      <c r="S88" s="163"/>
      <c r="T88" s="163"/>
      <c r="U88" s="163"/>
      <c r="V88" s="163"/>
      <c r="W88" s="163"/>
      <c r="X88" s="163"/>
    </row>
    <row r="89" ht="11.25" customHeight="1">
      <c r="A89" s="162" t="s">
        <v>2382</v>
      </c>
      <c r="B89" s="162" t="s">
        <v>2383</v>
      </c>
      <c r="C89" s="10" t="s">
        <v>177</v>
      </c>
      <c r="D89" s="162" t="s">
        <v>2386</v>
      </c>
      <c r="E89" s="162" t="s">
        <v>2387</v>
      </c>
      <c r="F89" s="161" t="s">
        <v>2223</v>
      </c>
      <c r="G89" s="10">
        <v>3.0</v>
      </c>
      <c r="H89" s="10">
        <v>1.0</v>
      </c>
      <c r="I89" s="10">
        <v>4.0</v>
      </c>
      <c r="J89" s="172">
        <v>50.0</v>
      </c>
      <c r="K89" s="173">
        <v>16.66</v>
      </c>
      <c r="L89" s="162" t="s">
        <v>205</v>
      </c>
      <c r="M89" s="163"/>
      <c r="N89" s="163"/>
      <c r="O89" s="163"/>
      <c r="P89" s="163"/>
      <c r="Q89" s="163"/>
      <c r="R89" s="163"/>
      <c r="S89" s="163"/>
      <c r="T89" s="163"/>
      <c r="U89" s="163"/>
      <c r="V89" s="163"/>
      <c r="W89" s="163"/>
      <c r="X89" s="163"/>
    </row>
    <row r="90" ht="11.25" customHeight="1">
      <c r="A90" s="162" t="s">
        <v>2382</v>
      </c>
      <c r="B90" s="162" t="s">
        <v>2383</v>
      </c>
      <c r="C90" s="10" t="s">
        <v>177</v>
      </c>
      <c r="D90" s="162" t="s">
        <v>2388</v>
      </c>
      <c r="E90" s="162" t="s">
        <v>2389</v>
      </c>
      <c r="F90" s="161" t="s">
        <v>2223</v>
      </c>
      <c r="G90" s="10">
        <v>3.0</v>
      </c>
      <c r="H90" s="10">
        <v>1.0</v>
      </c>
      <c r="I90" s="10">
        <v>4.0</v>
      </c>
      <c r="J90" s="172">
        <v>50.0</v>
      </c>
      <c r="K90" s="173">
        <v>16.66</v>
      </c>
      <c r="L90" s="162" t="s">
        <v>205</v>
      </c>
      <c r="M90" s="163"/>
      <c r="N90" s="163"/>
      <c r="O90" s="163"/>
      <c r="P90" s="163"/>
      <c r="Q90" s="163"/>
      <c r="R90" s="163"/>
      <c r="S90" s="163"/>
      <c r="T90" s="163"/>
      <c r="U90" s="163"/>
      <c r="V90" s="163"/>
      <c r="W90" s="163"/>
      <c r="X90" s="163"/>
    </row>
    <row r="91" ht="11.25" customHeight="1">
      <c r="A91" s="162" t="s">
        <v>2390</v>
      </c>
      <c r="B91" s="162" t="s">
        <v>2391</v>
      </c>
      <c r="C91" s="10" t="s">
        <v>177</v>
      </c>
      <c r="D91" s="162" t="s">
        <v>2392</v>
      </c>
      <c r="E91" s="162" t="s">
        <v>2393</v>
      </c>
      <c r="F91" s="161" t="s">
        <v>2223</v>
      </c>
      <c r="G91" s="10">
        <v>9.0</v>
      </c>
      <c r="H91" s="10">
        <v>1.0</v>
      </c>
      <c r="I91" s="10">
        <v>9.0</v>
      </c>
      <c r="J91" s="172">
        <v>50.0</v>
      </c>
      <c r="K91" s="173">
        <v>16.66</v>
      </c>
      <c r="L91" s="162" t="s">
        <v>205</v>
      </c>
      <c r="M91" s="163"/>
      <c r="N91" s="163"/>
      <c r="O91" s="163"/>
      <c r="P91" s="163"/>
      <c r="Q91" s="163"/>
      <c r="R91" s="163"/>
      <c r="S91" s="163"/>
      <c r="T91" s="163"/>
      <c r="U91" s="163"/>
      <c r="V91" s="163"/>
      <c r="W91" s="163"/>
      <c r="X91" s="163"/>
    </row>
    <row r="92" ht="11.25" customHeight="1">
      <c r="A92" s="162" t="s">
        <v>2390</v>
      </c>
      <c r="B92" s="162" t="s">
        <v>2391</v>
      </c>
      <c r="C92" s="10" t="s">
        <v>177</v>
      </c>
      <c r="D92" s="162" t="s">
        <v>2394</v>
      </c>
      <c r="E92" s="162" t="s">
        <v>2395</v>
      </c>
      <c r="F92" s="161" t="s">
        <v>2223</v>
      </c>
      <c r="G92" s="10">
        <v>9.0</v>
      </c>
      <c r="H92" s="10">
        <v>1.0</v>
      </c>
      <c r="I92" s="10">
        <v>9.0</v>
      </c>
      <c r="J92" s="172">
        <v>50.0</v>
      </c>
      <c r="K92" s="173">
        <v>16.66</v>
      </c>
      <c r="L92" s="162" t="s">
        <v>205</v>
      </c>
      <c r="M92" s="163"/>
      <c r="N92" s="163"/>
      <c r="O92" s="163"/>
      <c r="P92" s="163"/>
      <c r="Q92" s="163"/>
      <c r="R92" s="163"/>
      <c r="S92" s="163"/>
      <c r="T92" s="163"/>
      <c r="U92" s="163"/>
      <c r="V92" s="163"/>
      <c r="W92" s="163"/>
      <c r="X92" s="163"/>
    </row>
    <row r="93" ht="11.25" customHeight="1">
      <c r="A93" s="162" t="s">
        <v>2396</v>
      </c>
      <c r="B93" s="162" t="s">
        <v>2397</v>
      </c>
      <c r="C93" s="10" t="s">
        <v>177</v>
      </c>
      <c r="D93" s="162" t="s">
        <v>2398</v>
      </c>
      <c r="E93" s="162" t="s">
        <v>2399</v>
      </c>
      <c r="F93" s="161" t="s">
        <v>2223</v>
      </c>
      <c r="G93" s="10">
        <v>3.0</v>
      </c>
      <c r="H93" s="10">
        <v>1.0</v>
      </c>
      <c r="I93" s="10">
        <v>4.0</v>
      </c>
      <c r="J93" s="172">
        <v>50.0</v>
      </c>
      <c r="K93" s="173">
        <v>16.66</v>
      </c>
      <c r="L93" s="162" t="s">
        <v>205</v>
      </c>
      <c r="M93" s="163"/>
      <c r="N93" s="163"/>
      <c r="O93" s="163"/>
      <c r="P93" s="163"/>
      <c r="Q93" s="163"/>
      <c r="R93" s="163"/>
      <c r="S93" s="163"/>
      <c r="T93" s="163"/>
      <c r="U93" s="163"/>
      <c r="V93" s="163"/>
      <c r="W93" s="163"/>
      <c r="X93" s="163"/>
    </row>
    <row r="94" ht="11.25" customHeight="1">
      <c r="A94" s="162" t="s">
        <v>2400</v>
      </c>
      <c r="B94" s="162" t="s">
        <v>2401</v>
      </c>
      <c r="C94" s="10" t="s">
        <v>177</v>
      </c>
      <c r="D94" s="162" t="s">
        <v>2402</v>
      </c>
      <c r="E94" s="162" t="s">
        <v>2403</v>
      </c>
      <c r="F94" s="161" t="s">
        <v>2223</v>
      </c>
      <c r="G94" s="10">
        <v>4.0</v>
      </c>
      <c r="H94" s="10">
        <v>1.0</v>
      </c>
      <c r="I94" s="10">
        <v>4.0</v>
      </c>
      <c r="J94" s="172">
        <v>50.0</v>
      </c>
      <c r="K94" s="173">
        <v>16.66</v>
      </c>
      <c r="L94" s="162" t="s">
        <v>205</v>
      </c>
      <c r="M94" s="163"/>
      <c r="N94" s="163"/>
      <c r="O94" s="163"/>
      <c r="P94" s="163"/>
      <c r="Q94" s="163"/>
      <c r="R94" s="163"/>
      <c r="S94" s="163"/>
      <c r="T94" s="163"/>
      <c r="U94" s="163"/>
      <c r="V94" s="163"/>
      <c r="W94" s="163"/>
      <c r="X94" s="163"/>
    </row>
    <row r="95" ht="11.25" customHeight="1">
      <c r="A95" s="162" t="s">
        <v>2404</v>
      </c>
      <c r="B95" s="162" t="s">
        <v>427</v>
      </c>
      <c r="C95" s="10" t="s">
        <v>177</v>
      </c>
      <c r="D95" s="162" t="s">
        <v>2405</v>
      </c>
      <c r="E95" s="162" t="s">
        <v>2406</v>
      </c>
      <c r="F95" s="161" t="s">
        <v>2223</v>
      </c>
      <c r="G95" s="10">
        <v>4.0</v>
      </c>
      <c r="H95" s="10">
        <v>1.0</v>
      </c>
      <c r="I95" s="10">
        <v>4.0</v>
      </c>
      <c r="J95" s="172">
        <v>50.0</v>
      </c>
      <c r="K95" s="173">
        <v>16.66</v>
      </c>
      <c r="L95" s="162" t="s">
        <v>205</v>
      </c>
      <c r="M95" s="163"/>
      <c r="N95" s="163"/>
      <c r="O95" s="163"/>
      <c r="P95" s="163"/>
      <c r="Q95" s="163"/>
      <c r="R95" s="163"/>
      <c r="S95" s="163"/>
      <c r="T95" s="163"/>
      <c r="U95" s="163"/>
      <c r="V95" s="163"/>
      <c r="W95" s="163"/>
      <c r="X95" s="163"/>
    </row>
    <row r="96" ht="11.25" customHeight="1">
      <c r="A96" s="162" t="s">
        <v>2407</v>
      </c>
      <c r="B96" s="162" t="s">
        <v>2408</v>
      </c>
      <c r="C96" s="10" t="s">
        <v>177</v>
      </c>
      <c r="D96" s="162" t="s">
        <v>2409</v>
      </c>
      <c r="E96" s="162" t="s">
        <v>2410</v>
      </c>
      <c r="F96" s="161" t="s">
        <v>2223</v>
      </c>
      <c r="G96" s="10">
        <v>5.0</v>
      </c>
      <c r="H96" s="10">
        <v>5.0</v>
      </c>
      <c r="I96" s="10">
        <v>9.0</v>
      </c>
      <c r="J96" s="172">
        <v>50.0</v>
      </c>
      <c r="K96" s="173">
        <v>10.0</v>
      </c>
      <c r="L96" s="162" t="s">
        <v>2411</v>
      </c>
      <c r="M96" s="163"/>
      <c r="N96" s="163"/>
      <c r="O96" s="163"/>
      <c r="P96" s="163"/>
      <c r="Q96" s="163"/>
      <c r="R96" s="163"/>
      <c r="S96" s="163"/>
      <c r="T96" s="163"/>
      <c r="U96" s="163"/>
      <c r="V96" s="163"/>
      <c r="W96" s="163"/>
      <c r="X96" s="163"/>
    </row>
    <row r="97" ht="11.25" customHeight="1">
      <c r="A97" s="162" t="s">
        <v>2407</v>
      </c>
      <c r="B97" s="162" t="s">
        <v>2408</v>
      </c>
      <c r="C97" s="10" t="s">
        <v>177</v>
      </c>
      <c r="D97" s="162" t="s">
        <v>2412</v>
      </c>
      <c r="E97" s="162" t="s">
        <v>2413</v>
      </c>
      <c r="F97" s="161" t="s">
        <v>2223</v>
      </c>
      <c r="G97" s="10">
        <v>5.0</v>
      </c>
      <c r="H97" s="10">
        <v>5.0</v>
      </c>
      <c r="I97" s="10">
        <v>9.0</v>
      </c>
      <c r="J97" s="172">
        <v>50.0</v>
      </c>
      <c r="K97" s="173">
        <v>10.0</v>
      </c>
      <c r="L97" s="162" t="s">
        <v>2411</v>
      </c>
      <c r="M97" s="163"/>
      <c r="N97" s="163"/>
      <c r="O97" s="163"/>
      <c r="P97" s="163"/>
      <c r="Q97" s="163"/>
      <c r="R97" s="163"/>
      <c r="S97" s="163"/>
      <c r="T97" s="163"/>
      <c r="U97" s="163"/>
      <c r="V97" s="163"/>
      <c r="W97" s="163"/>
      <c r="X97" s="163"/>
    </row>
    <row r="98" ht="11.25" customHeight="1">
      <c r="A98" s="162" t="s">
        <v>2407</v>
      </c>
      <c r="B98" s="162" t="s">
        <v>2408</v>
      </c>
      <c r="C98" s="10" t="s">
        <v>177</v>
      </c>
      <c r="D98" s="162" t="s">
        <v>2414</v>
      </c>
      <c r="E98" s="162" t="s">
        <v>2415</v>
      </c>
      <c r="F98" s="161" t="s">
        <v>2223</v>
      </c>
      <c r="G98" s="10">
        <v>5.0</v>
      </c>
      <c r="H98" s="10">
        <v>5.0</v>
      </c>
      <c r="I98" s="10">
        <v>9.0</v>
      </c>
      <c r="J98" s="172">
        <v>50.0</v>
      </c>
      <c r="K98" s="173">
        <v>10.0</v>
      </c>
      <c r="L98" s="162" t="s">
        <v>2411</v>
      </c>
      <c r="M98" s="163"/>
      <c r="N98" s="163"/>
      <c r="O98" s="163"/>
      <c r="P98" s="163"/>
      <c r="Q98" s="163"/>
      <c r="R98" s="163"/>
      <c r="S98" s="163"/>
      <c r="T98" s="163"/>
      <c r="U98" s="163"/>
      <c r="V98" s="163"/>
      <c r="W98" s="163"/>
      <c r="X98" s="163"/>
    </row>
    <row r="99" ht="11.25" customHeight="1">
      <c r="A99" s="162" t="s">
        <v>2407</v>
      </c>
      <c r="B99" s="162" t="s">
        <v>2408</v>
      </c>
      <c r="C99" s="10" t="s">
        <v>177</v>
      </c>
      <c r="D99" s="162" t="s">
        <v>2416</v>
      </c>
      <c r="E99" s="162" t="s">
        <v>2417</v>
      </c>
      <c r="F99" s="161" t="s">
        <v>2223</v>
      </c>
      <c r="G99" s="10">
        <v>5.0</v>
      </c>
      <c r="H99" s="10">
        <v>5.0</v>
      </c>
      <c r="I99" s="10">
        <v>9.0</v>
      </c>
      <c r="J99" s="172">
        <v>50.0</v>
      </c>
      <c r="K99" s="173">
        <v>10.0</v>
      </c>
      <c r="L99" s="162" t="s">
        <v>2411</v>
      </c>
      <c r="M99" s="163"/>
      <c r="N99" s="163"/>
      <c r="O99" s="163"/>
      <c r="P99" s="163"/>
      <c r="Q99" s="163"/>
      <c r="R99" s="163"/>
      <c r="S99" s="163"/>
      <c r="T99" s="163"/>
      <c r="U99" s="163"/>
      <c r="V99" s="163"/>
      <c r="W99" s="163"/>
      <c r="X99" s="163"/>
    </row>
    <row r="100" ht="11.25" customHeight="1">
      <c r="A100" s="162" t="s">
        <v>2418</v>
      </c>
      <c r="B100" s="162" t="s">
        <v>2419</v>
      </c>
      <c r="C100" s="10" t="s">
        <v>106</v>
      </c>
      <c r="D100" s="162" t="s">
        <v>2420</v>
      </c>
      <c r="E100" s="162" t="s">
        <v>2421</v>
      </c>
      <c r="F100" s="161" t="s">
        <v>2223</v>
      </c>
      <c r="G100" s="10">
        <v>3.0</v>
      </c>
      <c r="H100" s="10">
        <v>3.0</v>
      </c>
      <c r="I100" s="10">
        <v>4.0</v>
      </c>
      <c r="J100" s="172">
        <v>50.0</v>
      </c>
      <c r="K100" s="173">
        <v>16.67</v>
      </c>
      <c r="L100" s="162" t="s">
        <v>111</v>
      </c>
      <c r="M100" s="163"/>
      <c r="N100" s="163"/>
      <c r="O100" s="163"/>
      <c r="P100" s="163"/>
      <c r="Q100" s="163"/>
      <c r="R100" s="163"/>
      <c r="S100" s="163"/>
      <c r="T100" s="163"/>
      <c r="U100" s="163"/>
      <c r="V100" s="163"/>
      <c r="W100" s="163"/>
      <c r="X100" s="163"/>
    </row>
    <row r="101" ht="11.25" customHeight="1">
      <c r="A101" s="162" t="s">
        <v>2422</v>
      </c>
      <c r="B101" s="162" t="s">
        <v>2423</v>
      </c>
      <c r="C101" s="10" t="s">
        <v>106</v>
      </c>
      <c r="D101" s="162" t="s">
        <v>2424</v>
      </c>
      <c r="E101" s="162" t="s">
        <v>2003</v>
      </c>
      <c r="F101" s="161" t="s">
        <v>2223</v>
      </c>
      <c r="G101" s="10">
        <v>8.0</v>
      </c>
      <c r="H101" s="10">
        <v>4.0</v>
      </c>
      <c r="I101" s="10">
        <v>9.0</v>
      </c>
      <c r="J101" s="172">
        <v>50.0</v>
      </c>
      <c r="K101" s="173">
        <v>6.25</v>
      </c>
      <c r="L101" s="162" t="s">
        <v>111</v>
      </c>
      <c r="M101" s="163"/>
      <c r="N101" s="163"/>
      <c r="O101" s="163"/>
      <c r="P101" s="163"/>
      <c r="Q101" s="163"/>
      <c r="R101" s="163"/>
      <c r="S101" s="163"/>
      <c r="T101" s="163"/>
      <c r="U101" s="163"/>
      <c r="V101" s="163"/>
      <c r="W101" s="163"/>
      <c r="X101" s="163"/>
    </row>
    <row r="102" ht="11.25" customHeight="1">
      <c r="A102" s="162" t="s">
        <v>2425</v>
      </c>
      <c r="B102" s="162" t="s">
        <v>2426</v>
      </c>
      <c r="C102" s="10" t="s">
        <v>106</v>
      </c>
      <c r="D102" s="162" t="s">
        <v>2427</v>
      </c>
      <c r="E102" s="162" t="s">
        <v>2020</v>
      </c>
      <c r="F102" s="161" t="s">
        <v>2223</v>
      </c>
      <c r="G102" s="10">
        <v>9.0</v>
      </c>
      <c r="H102" s="10">
        <v>2.0</v>
      </c>
      <c r="I102" s="10">
        <v>9.0</v>
      </c>
      <c r="J102" s="172">
        <v>50.0</v>
      </c>
      <c r="K102" s="173">
        <v>5.55</v>
      </c>
      <c r="L102" s="162" t="s">
        <v>111</v>
      </c>
      <c r="M102" s="163"/>
      <c r="N102" s="163"/>
      <c r="O102" s="163"/>
      <c r="P102" s="163"/>
      <c r="Q102" s="163"/>
      <c r="R102" s="163"/>
      <c r="S102" s="163"/>
      <c r="T102" s="163"/>
      <c r="U102" s="163"/>
      <c r="V102" s="163"/>
      <c r="W102" s="163"/>
      <c r="X102" s="163"/>
    </row>
    <row r="103" ht="11.25" customHeight="1">
      <c r="A103" s="162" t="s">
        <v>2428</v>
      </c>
      <c r="B103" s="162" t="s">
        <v>2429</v>
      </c>
      <c r="C103" s="10" t="s">
        <v>106</v>
      </c>
      <c r="D103" s="162" t="s">
        <v>2430</v>
      </c>
      <c r="E103" s="162" t="s">
        <v>2431</v>
      </c>
      <c r="F103" s="161" t="s">
        <v>2223</v>
      </c>
      <c r="G103" s="10">
        <v>6.0</v>
      </c>
      <c r="H103" s="10">
        <v>3.0</v>
      </c>
      <c r="I103" s="10">
        <v>6.0</v>
      </c>
      <c r="J103" s="172">
        <v>50.0</v>
      </c>
      <c r="K103" s="173">
        <v>8.33</v>
      </c>
      <c r="L103" s="162" t="s">
        <v>111</v>
      </c>
      <c r="M103" s="163"/>
      <c r="N103" s="163"/>
      <c r="O103" s="163"/>
      <c r="P103" s="163"/>
      <c r="Q103" s="163"/>
      <c r="R103" s="163"/>
      <c r="S103" s="163"/>
      <c r="T103" s="163"/>
      <c r="U103" s="163"/>
      <c r="V103" s="163"/>
      <c r="W103" s="163"/>
      <c r="X103" s="163"/>
    </row>
    <row r="104" ht="11.25" customHeight="1">
      <c r="A104" s="162" t="s">
        <v>2428</v>
      </c>
      <c r="B104" s="162" t="s">
        <v>2429</v>
      </c>
      <c r="C104" s="10" t="s">
        <v>106</v>
      </c>
      <c r="D104" s="162" t="s">
        <v>2432</v>
      </c>
      <c r="E104" s="162" t="s">
        <v>2433</v>
      </c>
      <c r="F104" s="161" t="s">
        <v>2223</v>
      </c>
      <c r="G104" s="10">
        <v>6.0</v>
      </c>
      <c r="H104" s="10">
        <v>3.0</v>
      </c>
      <c r="I104" s="10">
        <v>6.0</v>
      </c>
      <c r="J104" s="172">
        <v>50.0</v>
      </c>
      <c r="K104" s="173">
        <v>8.33</v>
      </c>
      <c r="L104" s="162" t="s">
        <v>111</v>
      </c>
      <c r="M104" s="163"/>
      <c r="N104" s="163"/>
      <c r="O104" s="163"/>
      <c r="P104" s="163"/>
      <c r="Q104" s="163"/>
      <c r="R104" s="163"/>
      <c r="S104" s="163"/>
      <c r="T104" s="163"/>
      <c r="U104" s="163"/>
      <c r="V104" s="163"/>
      <c r="W104" s="163"/>
      <c r="X104" s="163"/>
    </row>
    <row r="105" ht="11.25" customHeight="1">
      <c r="A105" s="162" t="s">
        <v>2434</v>
      </c>
      <c r="B105" s="162" t="s">
        <v>2435</v>
      </c>
      <c r="C105" s="10" t="s">
        <v>106</v>
      </c>
      <c r="D105" s="162" t="s">
        <v>2436</v>
      </c>
      <c r="E105" s="162" t="s">
        <v>2437</v>
      </c>
      <c r="F105" s="161" t="s">
        <v>2223</v>
      </c>
      <c r="G105" s="10">
        <v>6.0</v>
      </c>
      <c r="H105" s="10">
        <v>3.0</v>
      </c>
      <c r="I105" s="10">
        <v>6.0</v>
      </c>
      <c r="J105" s="172">
        <v>50.0</v>
      </c>
      <c r="K105" s="173">
        <v>8.33</v>
      </c>
      <c r="L105" s="162" t="s">
        <v>111</v>
      </c>
      <c r="M105" s="163"/>
      <c r="N105" s="163"/>
      <c r="O105" s="163"/>
      <c r="P105" s="163"/>
      <c r="Q105" s="163"/>
      <c r="R105" s="163"/>
      <c r="S105" s="163"/>
      <c r="T105" s="163"/>
      <c r="U105" s="163"/>
      <c r="V105" s="163"/>
      <c r="W105" s="163"/>
      <c r="X105" s="163"/>
    </row>
    <row r="106" ht="11.25" customHeight="1">
      <c r="A106" s="162" t="s">
        <v>2438</v>
      </c>
      <c r="B106" s="162" t="s">
        <v>2439</v>
      </c>
      <c r="C106" s="10" t="s">
        <v>106</v>
      </c>
      <c r="D106" s="162" t="s">
        <v>2440</v>
      </c>
      <c r="E106" s="162" t="s">
        <v>2441</v>
      </c>
      <c r="F106" s="161" t="s">
        <v>655</v>
      </c>
      <c r="G106" s="10">
        <v>4.0</v>
      </c>
      <c r="H106" s="10">
        <v>4.0</v>
      </c>
      <c r="I106" s="10">
        <v>4.0</v>
      </c>
      <c r="J106" s="172">
        <v>50.0</v>
      </c>
      <c r="K106" s="173">
        <v>12.5</v>
      </c>
      <c r="L106" s="162" t="s">
        <v>121</v>
      </c>
      <c r="M106" s="163"/>
      <c r="N106" s="163"/>
      <c r="O106" s="163"/>
      <c r="P106" s="163"/>
      <c r="Q106" s="163"/>
      <c r="R106" s="163"/>
      <c r="S106" s="163"/>
      <c r="T106" s="163"/>
      <c r="U106" s="163"/>
      <c r="V106" s="163"/>
      <c r="W106" s="163"/>
      <c r="X106" s="163"/>
    </row>
    <row r="107" ht="11.25" customHeight="1">
      <c r="A107" s="162" t="s">
        <v>2442</v>
      </c>
      <c r="B107" s="162" t="s">
        <v>2443</v>
      </c>
      <c r="C107" s="10" t="s">
        <v>106</v>
      </c>
      <c r="D107" s="162" t="s">
        <v>2444</v>
      </c>
      <c r="E107" s="162" t="s">
        <v>2445</v>
      </c>
      <c r="F107" s="161" t="s">
        <v>2446</v>
      </c>
      <c r="G107" s="10">
        <v>9.0</v>
      </c>
      <c r="H107" s="10">
        <v>7.0</v>
      </c>
      <c r="I107" s="10">
        <v>13.0</v>
      </c>
      <c r="J107" s="172">
        <v>50.0</v>
      </c>
      <c r="K107" s="173">
        <v>5.55</v>
      </c>
      <c r="L107" s="162" t="s">
        <v>121</v>
      </c>
      <c r="M107" s="163"/>
      <c r="N107" s="163"/>
      <c r="O107" s="163"/>
      <c r="P107" s="163"/>
      <c r="Q107" s="163"/>
      <c r="R107" s="163"/>
      <c r="S107" s="163"/>
      <c r="T107" s="163"/>
      <c r="U107" s="163"/>
      <c r="V107" s="163"/>
      <c r="W107" s="163"/>
      <c r="X107" s="163"/>
    </row>
    <row r="108" ht="11.25" customHeight="1">
      <c r="A108" s="162" t="s">
        <v>2447</v>
      </c>
      <c r="B108" s="162" t="s">
        <v>2448</v>
      </c>
      <c r="C108" s="10" t="s">
        <v>106</v>
      </c>
      <c r="D108" s="162" t="s">
        <v>2449</v>
      </c>
      <c r="E108" s="162" t="s">
        <v>931</v>
      </c>
      <c r="F108" s="161" t="s">
        <v>2206</v>
      </c>
      <c r="G108" s="10">
        <v>8.0</v>
      </c>
      <c r="H108" s="10">
        <v>7.0</v>
      </c>
      <c r="I108" s="10">
        <v>8.0</v>
      </c>
      <c r="J108" s="172">
        <v>50.0</v>
      </c>
      <c r="K108" s="173">
        <v>6.25</v>
      </c>
      <c r="L108" s="162" t="s">
        <v>112</v>
      </c>
      <c r="M108" s="163"/>
      <c r="N108" s="163"/>
      <c r="O108" s="163"/>
      <c r="P108" s="163"/>
      <c r="Q108" s="163"/>
      <c r="R108" s="163"/>
      <c r="S108" s="163"/>
      <c r="T108" s="163"/>
      <c r="U108" s="163"/>
      <c r="V108" s="163"/>
      <c r="W108" s="163"/>
      <c r="X108" s="163"/>
    </row>
    <row r="109" ht="11.25" customHeight="1">
      <c r="A109" s="162" t="s">
        <v>2450</v>
      </c>
      <c r="B109" s="162" t="s">
        <v>2451</v>
      </c>
      <c r="C109" s="10" t="s">
        <v>106</v>
      </c>
      <c r="D109" s="162" t="s">
        <v>2452</v>
      </c>
      <c r="E109" s="162" t="s">
        <v>2453</v>
      </c>
      <c r="F109" s="161" t="s">
        <v>655</v>
      </c>
      <c r="G109" s="10">
        <v>6.0</v>
      </c>
      <c r="H109" s="10">
        <v>4.0</v>
      </c>
      <c r="I109" s="10">
        <v>6.0</v>
      </c>
      <c r="J109" s="172">
        <v>50.0</v>
      </c>
      <c r="K109" s="173">
        <v>8.33</v>
      </c>
      <c r="L109" s="162" t="s">
        <v>112</v>
      </c>
      <c r="M109" s="163"/>
      <c r="N109" s="163"/>
      <c r="O109" s="163"/>
      <c r="P109" s="163"/>
      <c r="Q109" s="163"/>
      <c r="R109" s="163"/>
      <c r="S109" s="163"/>
      <c r="T109" s="163"/>
      <c r="U109" s="163"/>
      <c r="V109" s="163"/>
      <c r="W109" s="163"/>
      <c r="X109" s="163"/>
    </row>
    <row r="110" ht="11.25" customHeight="1">
      <c r="A110" s="162" t="s">
        <v>2450</v>
      </c>
      <c r="B110" s="162" t="s">
        <v>2451</v>
      </c>
      <c r="C110" s="10" t="s">
        <v>106</v>
      </c>
      <c r="D110" s="162" t="s">
        <v>2452</v>
      </c>
      <c r="E110" s="162" t="s">
        <v>2453</v>
      </c>
      <c r="F110" s="161" t="s">
        <v>655</v>
      </c>
      <c r="G110" s="10">
        <v>6.0</v>
      </c>
      <c r="H110" s="10">
        <v>4.0</v>
      </c>
      <c r="I110" s="10">
        <v>6.0</v>
      </c>
      <c r="J110" s="172">
        <v>50.0</v>
      </c>
      <c r="K110" s="173">
        <v>8.33</v>
      </c>
      <c r="L110" s="162" t="s">
        <v>112</v>
      </c>
      <c r="M110" s="163"/>
      <c r="N110" s="163"/>
      <c r="O110" s="163"/>
      <c r="P110" s="163"/>
      <c r="Q110" s="163"/>
      <c r="R110" s="163"/>
      <c r="S110" s="163"/>
      <c r="T110" s="163"/>
      <c r="U110" s="163"/>
      <c r="V110" s="163"/>
      <c r="W110" s="163"/>
      <c r="X110" s="163"/>
    </row>
    <row r="111" ht="11.25" customHeight="1">
      <c r="A111" s="162" t="s">
        <v>2454</v>
      </c>
      <c r="B111" s="162" t="s">
        <v>2455</v>
      </c>
      <c r="C111" s="10" t="s">
        <v>106</v>
      </c>
      <c r="D111" s="162" t="s">
        <v>2456</v>
      </c>
      <c r="E111" s="162" t="s">
        <v>2457</v>
      </c>
      <c r="F111" s="161" t="s">
        <v>2206</v>
      </c>
      <c r="G111" s="10">
        <v>12.0</v>
      </c>
      <c r="H111" s="10">
        <v>9.0</v>
      </c>
      <c r="I111" s="10">
        <v>13.0</v>
      </c>
      <c r="J111" s="172">
        <v>50.0</v>
      </c>
      <c r="K111" s="173">
        <v>3.84</v>
      </c>
      <c r="L111" s="162" t="s">
        <v>112</v>
      </c>
      <c r="M111" s="163"/>
      <c r="N111" s="163"/>
      <c r="O111" s="163"/>
      <c r="P111" s="163"/>
      <c r="Q111" s="163"/>
      <c r="R111" s="163"/>
      <c r="S111" s="163"/>
      <c r="T111" s="163"/>
      <c r="U111" s="163"/>
      <c r="V111" s="163"/>
      <c r="W111" s="163"/>
      <c r="X111" s="163"/>
    </row>
    <row r="112" ht="11.25" customHeight="1">
      <c r="A112" s="162" t="s">
        <v>2458</v>
      </c>
      <c r="B112" s="162" t="s">
        <v>2459</v>
      </c>
      <c r="C112" s="10" t="s">
        <v>106</v>
      </c>
      <c r="D112" s="162" t="s">
        <v>2460</v>
      </c>
      <c r="E112" s="162" t="s">
        <v>2461</v>
      </c>
      <c r="F112" s="161" t="s">
        <v>655</v>
      </c>
      <c r="G112" s="10">
        <v>4.0</v>
      </c>
      <c r="H112" s="10">
        <v>1.0</v>
      </c>
      <c r="I112" s="10">
        <v>7.0</v>
      </c>
      <c r="J112" s="172">
        <v>50.0</v>
      </c>
      <c r="K112" s="173">
        <v>7.14</v>
      </c>
      <c r="L112" s="162" t="s">
        <v>112</v>
      </c>
      <c r="M112" s="163"/>
      <c r="N112" s="163"/>
      <c r="O112" s="163"/>
      <c r="P112" s="163"/>
      <c r="Q112" s="163"/>
      <c r="R112" s="163"/>
      <c r="S112" s="163"/>
      <c r="T112" s="163"/>
      <c r="U112" s="163"/>
      <c r="V112" s="163"/>
      <c r="W112" s="163"/>
      <c r="X112" s="163"/>
    </row>
    <row r="113" ht="11.25" customHeight="1">
      <c r="A113" s="162" t="s">
        <v>2462</v>
      </c>
      <c r="B113" s="162" t="s">
        <v>2463</v>
      </c>
      <c r="C113" s="10" t="s">
        <v>106</v>
      </c>
      <c r="D113" s="162" t="s">
        <v>2464</v>
      </c>
      <c r="E113" s="162" t="s">
        <v>2465</v>
      </c>
      <c r="F113" s="161" t="s">
        <v>2206</v>
      </c>
      <c r="G113" s="10">
        <v>2.0</v>
      </c>
      <c r="H113" s="10">
        <v>1.0</v>
      </c>
      <c r="I113" s="10">
        <v>3.0</v>
      </c>
      <c r="J113" s="172">
        <v>50.0</v>
      </c>
      <c r="K113" s="173">
        <v>16.66</v>
      </c>
      <c r="L113" s="162" t="s">
        <v>112</v>
      </c>
      <c r="M113" s="163"/>
      <c r="N113" s="163"/>
      <c r="O113" s="163"/>
      <c r="P113" s="163"/>
      <c r="Q113" s="163"/>
      <c r="R113" s="163"/>
      <c r="S113" s="163"/>
      <c r="T113" s="163"/>
      <c r="U113" s="163"/>
      <c r="V113" s="163"/>
      <c r="W113" s="163"/>
      <c r="X113" s="163"/>
    </row>
    <row r="114" ht="11.25" customHeight="1">
      <c r="A114" s="162" t="s">
        <v>2466</v>
      </c>
      <c r="B114" s="162" t="s">
        <v>2467</v>
      </c>
      <c r="C114" s="10" t="s">
        <v>106</v>
      </c>
      <c r="D114" s="162" t="s">
        <v>2468</v>
      </c>
      <c r="E114" s="162" t="s">
        <v>2469</v>
      </c>
      <c r="F114" s="161" t="s">
        <v>2206</v>
      </c>
      <c r="G114" s="10">
        <v>6.0</v>
      </c>
      <c r="H114" s="10">
        <v>6.0</v>
      </c>
      <c r="I114" s="10">
        <v>6.0</v>
      </c>
      <c r="J114" s="172">
        <v>50.0</v>
      </c>
      <c r="K114" s="173">
        <v>8.33</v>
      </c>
      <c r="L114" s="162" t="s">
        <v>112</v>
      </c>
      <c r="M114" s="163"/>
      <c r="N114" s="163"/>
      <c r="O114" s="163"/>
      <c r="P114" s="163"/>
      <c r="Q114" s="163"/>
      <c r="R114" s="163"/>
      <c r="S114" s="163"/>
      <c r="T114" s="163"/>
      <c r="U114" s="163"/>
      <c r="V114" s="163"/>
      <c r="W114" s="163"/>
      <c r="X114" s="163"/>
    </row>
    <row r="115" ht="11.25" customHeight="1">
      <c r="A115" s="162" t="s">
        <v>2466</v>
      </c>
      <c r="B115" s="162" t="s">
        <v>2467</v>
      </c>
      <c r="C115" s="10" t="s">
        <v>106</v>
      </c>
      <c r="D115" s="162" t="s">
        <v>2470</v>
      </c>
      <c r="E115" s="162" t="s">
        <v>2471</v>
      </c>
      <c r="F115" s="161" t="s">
        <v>2206</v>
      </c>
      <c r="G115" s="10">
        <v>6.0</v>
      </c>
      <c r="H115" s="10">
        <v>6.0</v>
      </c>
      <c r="I115" s="10">
        <v>6.0</v>
      </c>
      <c r="J115" s="172">
        <v>50.0</v>
      </c>
      <c r="K115" s="173">
        <v>8.33</v>
      </c>
      <c r="L115" s="162" t="s">
        <v>112</v>
      </c>
      <c r="M115" s="163"/>
      <c r="N115" s="163"/>
      <c r="O115" s="163"/>
      <c r="P115" s="163"/>
      <c r="Q115" s="163"/>
      <c r="R115" s="163"/>
      <c r="S115" s="163"/>
      <c r="T115" s="163"/>
      <c r="U115" s="163"/>
      <c r="V115" s="163"/>
      <c r="W115" s="163"/>
      <c r="X115" s="163"/>
    </row>
    <row r="116" ht="11.25" customHeight="1">
      <c r="A116" s="162" t="s">
        <v>2466</v>
      </c>
      <c r="B116" s="162" t="s">
        <v>2467</v>
      </c>
      <c r="C116" s="10" t="s">
        <v>106</v>
      </c>
      <c r="D116" s="162" t="s">
        <v>2472</v>
      </c>
      <c r="E116" s="162" t="s">
        <v>2473</v>
      </c>
      <c r="F116" s="161" t="s">
        <v>655</v>
      </c>
      <c r="G116" s="10">
        <v>6.0</v>
      </c>
      <c r="H116" s="10">
        <v>6.0</v>
      </c>
      <c r="I116" s="10">
        <v>6.0</v>
      </c>
      <c r="J116" s="172">
        <v>50.0</v>
      </c>
      <c r="K116" s="173">
        <v>8.33</v>
      </c>
      <c r="L116" s="162" t="s">
        <v>112</v>
      </c>
      <c r="M116" s="163"/>
      <c r="N116" s="163"/>
      <c r="O116" s="163"/>
      <c r="P116" s="163"/>
      <c r="Q116" s="163"/>
      <c r="R116" s="163"/>
      <c r="S116" s="163"/>
      <c r="T116" s="163"/>
      <c r="U116" s="163"/>
      <c r="V116" s="163"/>
      <c r="W116" s="163"/>
      <c r="X116" s="163"/>
    </row>
    <row r="117" ht="11.25" customHeight="1">
      <c r="A117" s="162" t="s">
        <v>2474</v>
      </c>
      <c r="B117" s="162" t="s">
        <v>2475</v>
      </c>
      <c r="C117" s="10" t="s">
        <v>106</v>
      </c>
      <c r="D117" s="162" t="s">
        <v>2476</v>
      </c>
      <c r="E117" s="162" t="s">
        <v>2477</v>
      </c>
      <c r="F117" s="161" t="s">
        <v>655</v>
      </c>
      <c r="G117" s="10">
        <v>4.0</v>
      </c>
      <c r="H117" s="10">
        <v>2.0</v>
      </c>
      <c r="I117" s="10">
        <v>4.0</v>
      </c>
      <c r="J117" s="172">
        <v>50.0</v>
      </c>
      <c r="K117" s="173">
        <v>12.5</v>
      </c>
      <c r="L117" s="162" t="s">
        <v>112</v>
      </c>
      <c r="M117" s="163"/>
      <c r="N117" s="163"/>
      <c r="O117" s="163"/>
      <c r="P117" s="163"/>
      <c r="Q117" s="163"/>
      <c r="R117" s="163"/>
      <c r="S117" s="163"/>
      <c r="T117" s="163"/>
      <c r="U117" s="163"/>
      <c r="V117" s="163"/>
      <c r="W117" s="163"/>
      <c r="X117" s="163"/>
    </row>
    <row r="118" ht="11.25" customHeight="1">
      <c r="A118" s="162" t="s">
        <v>2478</v>
      </c>
      <c r="B118" s="162" t="s">
        <v>2479</v>
      </c>
      <c r="C118" s="10" t="s">
        <v>106</v>
      </c>
      <c r="D118" s="162" t="s">
        <v>2480</v>
      </c>
      <c r="E118" s="162" t="s">
        <v>451</v>
      </c>
      <c r="F118" s="161" t="s">
        <v>2206</v>
      </c>
      <c r="G118" s="10">
        <v>5.0</v>
      </c>
      <c r="H118" s="10">
        <v>3.0</v>
      </c>
      <c r="I118" s="10">
        <v>5.0</v>
      </c>
      <c r="J118" s="172">
        <v>50.0</v>
      </c>
      <c r="K118" s="173">
        <v>10.0</v>
      </c>
      <c r="L118" s="162" t="s">
        <v>112</v>
      </c>
      <c r="M118" s="163"/>
      <c r="N118" s="163"/>
      <c r="O118" s="163"/>
      <c r="P118" s="163"/>
      <c r="Q118" s="163"/>
      <c r="R118" s="163"/>
      <c r="S118" s="163"/>
      <c r="T118" s="163"/>
      <c r="U118" s="163"/>
      <c r="V118" s="163"/>
      <c r="W118" s="163"/>
      <c r="X118" s="163"/>
    </row>
    <row r="119" ht="11.25" customHeight="1">
      <c r="A119" s="162" t="s">
        <v>2481</v>
      </c>
      <c r="B119" s="162" t="s">
        <v>2482</v>
      </c>
      <c r="C119" s="10" t="s">
        <v>106</v>
      </c>
      <c r="D119" s="162" t="s">
        <v>2483</v>
      </c>
      <c r="E119" s="162" t="s">
        <v>2484</v>
      </c>
      <c r="F119" s="161" t="s">
        <v>655</v>
      </c>
      <c r="G119" s="10">
        <v>3.0</v>
      </c>
      <c r="H119" s="10">
        <v>2.0</v>
      </c>
      <c r="I119" s="10">
        <v>3.0</v>
      </c>
      <c r="J119" s="172">
        <v>50.0</v>
      </c>
      <c r="K119" s="173">
        <v>16.66</v>
      </c>
      <c r="L119" s="162" t="s">
        <v>112</v>
      </c>
      <c r="M119" s="163"/>
      <c r="N119" s="163"/>
      <c r="O119" s="163"/>
      <c r="P119" s="163"/>
      <c r="Q119" s="163"/>
      <c r="R119" s="163"/>
      <c r="S119" s="163"/>
      <c r="T119" s="163"/>
      <c r="U119" s="163"/>
      <c r="V119" s="163"/>
      <c r="W119" s="163"/>
      <c r="X119" s="163"/>
    </row>
    <row r="120" ht="11.25" customHeight="1">
      <c r="A120" s="162" t="s">
        <v>2485</v>
      </c>
      <c r="B120" s="162" t="s">
        <v>2486</v>
      </c>
      <c r="C120" s="10" t="s">
        <v>106</v>
      </c>
      <c r="D120" s="162" t="s">
        <v>2487</v>
      </c>
      <c r="E120" s="162" t="s">
        <v>741</v>
      </c>
      <c r="F120" s="161" t="s">
        <v>2206</v>
      </c>
      <c r="G120" s="10">
        <v>7.0</v>
      </c>
      <c r="H120" s="10">
        <v>6.0</v>
      </c>
      <c r="I120" s="10">
        <v>7.0</v>
      </c>
      <c r="J120" s="172">
        <v>50.0</v>
      </c>
      <c r="K120" s="173">
        <v>7.14</v>
      </c>
      <c r="L120" s="162" t="s">
        <v>112</v>
      </c>
      <c r="M120" s="163"/>
      <c r="N120" s="163"/>
      <c r="O120" s="163"/>
      <c r="P120" s="163"/>
      <c r="Q120" s="163"/>
      <c r="R120" s="163"/>
      <c r="S120" s="163"/>
      <c r="T120" s="163"/>
      <c r="U120" s="163"/>
      <c r="V120" s="163"/>
      <c r="W120" s="163"/>
      <c r="X120" s="163"/>
    </row>
    <row r="121" ht="11.25" customHeight="1">
      <c r="A121" s="162" t="s">
        <v>2488</v>
      </c>
      <c r="B121" s="162" t="s">
        <v>1604</v>
      </c>
      <c r="C121" s="10" t="s">
        <v>106</v>
      </c>
      <c r="D121" s="162" t="s">
        <v>2489</v>
      </c>
      <c r="E121" s="162" t="s">
        <v>2490</v>
      </c>
      <c r="F121" s="161" t="s">
        <v>655</v>
      </c>
      <c r="G121" s="10">
        <v>6.0</v>
      </c>
      <c r="H121" s="10">
        <v>3.0</v>
      </c>
      <c r="I121" s="10">
        <v>6.0</v>
      </c>
      <c r="J121" s="172">
        <v>50.0</v>
      </c>
      <c r="K121" s="173">
        <v>8.33</v>
      </c>
      <c r="L121" s="162" t="s">
        <v>112</v>
      </c>
      <c r="M121" s="163"/>
      <c r="N121" s="163"/>
      <c r="O121" s="163"/>
      <c r="P121" s="163"/>
      <c r="Q121" s="163"/>
      <c r="R121" s="163"/>
      <c r="S121" s="163"/>
      <c r="T121" s="163"/>
      <c r="U121" s="163"/>
      <c r="V121" s="163"/>
      <c r="W121" s="163"/>
      <c r="X121" s="163"/>
    </row>
    <row r="122" ht="11.25" customHeight="1">
      <c r="A122" s="162" t="s">
        <v>2485</v>
      </c>
      <c r="B122" s="162" t="s">
        <v>2486</v>
      </c>
      <c r="C122" s="10" t="s">
        <v>106</v>
      </c>
      <c r="D122" s="162" t="s">
        <v>2491</v>
      </c>
      <c r="E122" s="162" t="s">
        <v>2492</v>
      </c>
      <c r="F122" s="161" t="s">
        <v>655</v>
      </c>
      <c r="G122" s="10">
        <v>7.0</v>
      </c>
      <c r="H122" s="10">
        <v>6.0</v>
      </c>
      <c r="I122" s="10">
        <v>7.0</v>
      </c>
      <c r="J122" s="172">
        <v>50.0</v>
      </c>
      <c r="K122" s="173">
        <v>7.14</v>
      </c>
      <c r="L122" s="162" t="s">
        <v>112</v>
      </c>
      <c r="M122" s="163"/>
      <c r="N122" s="163"/>
      <c r="O122" s="163"/>
      <c r="P122" s="163"/>
      <c r="Q122" s="163"/>
      <c r="R122" s="163"/>
      <c r="S122" s="163"/>
      <c r="T122" s="163"/>
      <c r="U122" s="163"/>
      <c r="V122" s="163"/>
      <c r="W122" s="163"/>
      <c r="X122" s="163"/>
    </row>
    <row r="123" ht="11.25" customHeight="1">
      <c r="A123" s="162" t="s">
        <v>2493</v>
      </c>
      <c r="B123" s="162" t="s">
        <v>2494</v>
      </c>
      <c r="C123" s="10" t="s">
        <v>106</v>
      </c>
      <c r="D123" s="162" t="s">
        <v>2480</v>
      </c>
      <c r="E123" s="162" t="s">
        <v>451</v>
      </c>
      <c r="F123" s="161" t="s">
        <v>2206</v>
      </c>
      <c r="G123" s="10">
        <v>3.0</v>
      </c>
      <c r="H123" s="10">
        <v>2.0</v>
      </c>
      <c r="I123" s="10">
        <v>3.0</v>
      </c>
      <c r="J123" s="172">
        <v>50.0</v>
      </c>
      <c r="K123" s="173">
        <v>16.66</v>
      </c>
      <c r="L123" s="162" t="s">
        <v>112</v>
      </c>
      <c r="M123" s="163"/>
      <c r="N123" s="163"/>
      <c r="O123" s="163"/>
      <c r="P123" s="163"/>
      <c r="Q123" s="163"/>
      <c r="R123" s="163"/>
      <c r="S123" s="163"/>
      <c r="T123" s="163"/>
      <c r="U123" s="163"/>
      <c r="V123" s="163"/>
      <c r="W123" s="163"/>
      <c r="X123" s="163"/>
    </row>
    <row r="124" ht="11.25" customHeight="1">
      <c r="A124" s="162" t="s">
        <v>2495</v>
      </c>
      <c r="B124" s="162" t="s">
        <v>2496</v>
      </c>
      <c r="C124" s="10" t="s">
        <v>106</v>
      </c>
      <c r="D124" s="162" t="s">
        <v>2480</v>
      </c>
      <c r="E124" s="162" t="s">
        <v>451</v>
      </c>
      <c r="F124" s="161" t="s">
        <v>2206</v>
      </c>
      <c r="G124" s="10">
        <v>5.0</v>
      </c>
      <c r="H124" s="10">
        <v>3.0</v>
      </c>
      <c r="I124" s="10">
        <v>7.0</v>
      </c>
      <c r="J124" s="172">
        <v>50.0</v>
      </c>
      <c r="K124" s="173">
        <v>7.14</v>
      </c>
      <c r="L124" s="162" t="s">
        <v>112</v>
      </c>
      <c r="M124" s="163"/>
      <c r="N124" s="163"/>
      <c r="O124" s="163"/>
      <c r="P124" s="163"/>
      <c r="Q124" s="163"/>
      <c r="R124" s="163"/>
      <c r="S124" s="163"/>
      <c r="T124" s="163"/>
      <c r="U124" s="163"/>
      <c r="V124" s="163"/>
      <c r="W124" s="163"/>
      <c r="X124" s="163"/>
    </row>
    <row r="125" ht="11.25" customHeight="1">
      <c r="A125" s="162" t="s">
        <v>2497</v>
      </c>
      <c r="B125" s="162" t="s">
        <v>2498</v>
      </c>
      <c r="C125" s="10" t="s">
        <v>106</v>
      </c>
      <c r="D125" s="162" t="s">
        <v>2499</v>
      </c>
      <c r="E125" s="162" t="s">
        <v>2351</v>
      </c>
      <c r="F125" s="161" t="s">
        <v>655</v>
      </c>
      <c r="G125" s="10">
        <v>3.0</v>
      </c>
      <c r="H125" s="10">
        <v>2.0</v>
      </c>
      <c r="I125" s="10">
        <v>3.0</v>
      </c>
      <c r="J125" s="172">
        <v>50.0</v>
      </c>
      <c r="K125" s="173">
        <v>16.66</v>
      </c>
      <c r="L125" s="162" t="s">
        <v>112</v>
      </c>
      <c r="M125" s="163"/>
      <c r="N125" s="163"/>
      <c r="O125" s="163"/>
      <c r="P125" s="163"/>
      <c r="Q125" s="163"/>
      <c r="R125" s="163"/>
      <c r="S125" s="163"/>
      <c r="T125" s="163"/>
      <c r="U125" s="163"/>
      <c r="V125" s="163"/>
      <c r="W125" s="163"/>
      <c r="X125" s="163"/>
    </row>
    <row r="126" ht="11.25" customHeight="1">
      <c r="A126" s="162" t="s">
        <v>470</v>
      </c>
      <c r="B126" s="162" t="s">
        <v>469</v>
      </c>
      <c r="C126" s="10" t="s">
        <v>52</v>
      </c>
      <c r="D126" s="162" t="s">
        <v>2500</v>
      </c>
      <c r="E126" s="162" t="s">
        <v>2501</v>
      </c>
      <c r="F126" s="161" t="s">
        <v>2206</v>
      </c>
      <c r="G126" s="10">
        <v>11.0</v>
      </c>
      <c r="H126" s="10">
        <v>11.0</v>
      </c>
      <c r="I126" s="10">
        <v>11.0</v>
      </c>
      <c r="J126" s="172">
        <v>50.0</v>
      </c>
      <c r="K126" s="173">
        <v>4.55</v>
      </c>
      <c r="L126" s="162" t="s">
        <v>61</v>
      </c>
      <c r="M126" s="163"/>
      <c r="N126" s="163"/>
      <c r="O126" s="163"/>
      <c r="P126" s="163"/>
      <c r="Q126" s="163"/>
      <c r="R126" s="163"/>
      <c r="S126" s="163"/>
      <c r="T126" s="163"/>
      <c r="U126" s="163"/>
      <c r="V126" s="163"/>
      <c r="W126" s="163"/>
      <c r="X126" s="163"/>
    </row>
    <row r="127" ht="11.25" customHeight="1">
      <c r="A127" s="162" t="s">
        <v>2502</v>
      </c>
      <c r="B127" s="162" t="s">
        <v>2503</v>
      </c>
      <c r="C127" s="10" t="s">
        <v>52</v>
      </c>
      <c r="D127" s="162" t="s">
        <v>2504</v>
      </c>
      <c r="E127" s="162" t="s">
        <v>2505</v>
      </c>
      <c r="F127" s="161" t="s">
        <v>2223</v>
      </c>
      <c r="G127" s="10">
        <v>14.0</v>
      </c>
      <c r="H127" s="10">
        <v>14.0</v>
      </c>
      <c r="I127" s="10">
        <v>14.0</v>
      </c>
      <c r="J127" s="172">
        <v>50.0</v>
      </c>
      <c r="K127" s="173">
        <v>3.57</v>
      </c>
      <c r="L127" s="162" t="s">
        <v>61</v>
      </c>
      <c r="M127" s="163"/>
      <c r="N127" s="163"/>
      <c r="O127" s="163"/>
      <c r="P127" s="163"/>
      <c r="Q127" s="163"/>
      <c r="R127" s="163"/>
      <c r="S127" s="163"/>
      <c r="T127" s="163"/>
      <c r="U127" s="163"/>
      <c r="V127" s="163"/>
      <c r="W127" s="163"/>
      <c r="X127" s="163"/>
    </row>
    <row r="128" ht="11.25" customHeight="1">
      <c r="A128" s="162" t="s">
        <v>2502</v>
      </c>
      <c r="B128" s="162" t="s">
        <v>2503</v>
      </c>
      <c r="C128" s="10" t="s">
        <v>52</v>
      </c>
      <c r="D128" s="162" t="s">
        <v>2506</v>
      </c>
      <c r="E128" s="162" t="s">
        <v>2507</v>
      </c>
      <c r="F128" s="161" t="s">
        <v>2223</v>
      </c>
      <c r="G128" s="10">
        <v>14.0</v>
      </c>
      <c r="H128" s="10">
        <v>14.0</v>
      </c>
      <c r="I128" s="10">
        <v>14.0</v>
      </c>
      <c r="J128" s="172">
        <v>50.0</v>
      </c>
      <c r="K128" s="173">
        <v>3.57</v>
      </c>
      <c r="L128" s="162" t="s">
        <v>61</v>
      </c>
      <c r="M128" s="163"/>
      <c r="N128" s="163"/>
      <c r="O128" s="163"/>
      <c r="P128" s="163"/>
      <c r="Q128" s="163"/>
      <c r="R128" s="163"/>
      <c r="S128" s="163"/>
      <c r="T128" s="163"/>
      <c r="U128" s="163"/>
      <c r="V128" s="163"/>
      <c r="W128" s="163"/>
      <c r="X128" s="163"/>
    </row>
    <row r="129" ht="11.25" customHeight="1">
      <c r="A129" s="162" t="s">
        <v>2502</v>
      </c>
      <c r="B129" s="162" t="s">
        <v>2503</v>
      </c>
      <c r="C129" s="10" t="s">
        <v>52</v>
      </c>
      <c r="D129" s="162" t="s">
        <v>2508</v>
      </c>
      <c r="E129" s="162" t="s">
        <v>2509</v>
      </c>
      <c r="F129" s="161" t="s">
        <v>2223</v>
      </c>
      <c r="G129" s="10">
        <v>14.0</v>
      </c>
      <c r="H129" s="10">
        <v>14.0</v>
      </c>
      <c r="I129" s="10">
        <v>14.0</v>
      </c>
      <c r="J129" s="172">
        <v>50.0</v>
      </c>
      <c r="K129" s="173">
        <v>3.57</v>
      </c>
      <c r="L129" s="162" t="s">
        <v>61</v>
      </c>
      <c r="M129" s="163"/>
      <c r="N129" s="163"/>
      <c r="O129" s="163"/>
      <c r="P129" s="163"/>
      <c r="Q129" s="163"/>
      <c r="R129" s="163"/>
      <c r="S129" s="163"/>
      <c r="T129" s="163"/>
      <c r="U129" s="163"/>
      <c r="V129" s="163"/>
      <c r="W129" s="163"/>
      <c r="X129" s="163"/>
    </row>
    <row r="130" ht="11.25" customHeight="1">
      <c r="A130" s="162" t="s">
        <v>2502</v>
      </c>
      <c r="B130" s="162" t="s">
        <v>2503</v>
      </c>
      <c r="C130" s="10" t="s">
        <v>52</v>
      </c>
      <c r="D130" s="162" t="s">
        <v>2510</v>
      </c>
      <c r="E130" s="162" t="s">
        <v>2511</v>
      </c>
      <c r="F130" s="161" t="s">
        <v>2223</v>
      </c>
      <c r="G130" s="10">
        <v>14.0</v>
      </c>
      <c r="H130" s="10">
        <v>14.0</v>
      </c>
      <c r="I130" s="10">
        <v>14.0</v>
      </c>
      <c r="J130" s="172">
        <v>50.0</v>
      </c>
      <c r="K130" s="173">
        <v>3.57</v>
      </c>
      <c r="L130" s="162" t="s">
        <v>61</v>
      </c>
      <c r="M130" s="163"/>
      <c r="N130" s="163"/>
      <c r="O130" s="163"/>
      <c r="P130" s="163"/>
      <c r="Q130" s="163"/>
      <c r="R130" s="163"/>
      <c r="S130" s="163"/>
      <c r="T130" s="163"/>
      <c r="U130" s="163"/>
      <c r="V130" s="163"/>
      <c r="W130" s="163"/>
      <c r="X130" s="163"/>
    </row>
    <row r="131" ht="11.25" customHeight="1">
      <c r="A131" s="162" t="s">
        <v>2502</v>
      </c>
      <c r="B131" s="162" t="s">
        <v>2503</v>
      </c>
      <c r="C131" s="10" t="s">
        <v>52</v>
      </c>
      <c r="D131" s="162" t="s">
        <v>2512</v>
      </c>
      <c r="E131" s="162" t="s">
        <v>2513</v>
      </c>
      <c r="F131" s="161" t="s">
        <v>2223</v>
      </c>
      <c r="G131" s="10">
        <v>14.0</v>
      </c>
      <c r="H131" s="10">
        <v>14.0</v>
      </c>
      <c r="I131" s="10">
        <v>14.0</v>
      </c>
      <c r="J131" s="172">
        <v>50.0</v>
      </c>
      <c r="K131" s="173">
        <v>3.57</v>
      </c>
      <c r="L131" s="162" t="s">
        <v>61</v>
      </c>
      <c r="M131" s="163"/>
      <c r="N131" s="163"/>
      <c r="O131" s="163"/>
      <c r="P131" s="163"/>
      <c r="Q131" s="163"/>
      <c r="R131" s="163"/>
      <c r="S131" s="163"/>
      <c r="T131" s="163"/>
      <c r="U131" s="163"/>
      <c r="V131" s="163"/>
      <c r="W131" s="163"/>
      <c r="X131" s="163"/>
    </row>
    <row r="132" ht="11.25" customHeight="1">
      <c r="A132" s="162" t="s">
        <v>2502</v>
      </c>
      <c r="B132" s="162" t="s">
        <v>2503</v>
      </c>
      <c r="C132" s="10" t="s">
        <v>52</v>
      </c>
      <c r="D132" s="162" t="s">
        <v>2514</v>
      </c>
      <c r="E132" s="162" t="s">
        <v>2515</v>
      </c>
      <c r="F132" s="161" t="s">
        <v>2223</v>
      </c>
      <c r="G132" s="10">
        <v>14.0</v>
      </c>
      <c r="H132" s="10">
        <v>14.0</v>
      </c>
      <c r="I132" s="10">
        <v>14.0</v>
      </c>
      <c r="J132" s="172">
        <v>50.0</v>
      </c>
      <c r="K132" s="173">
        <v>3.57</v>
      </c>
      <c r="L132" s="162" t="s">
        <v>61</v>
      </c>
      <c r="M132" s="163"/>
      <c r="N132" s="163"/>
      <c r="O132" s="163"/>
      <c r="P132" s="163"/>
      <c r="Q132" s="163"/>
      <c r="R132" s="163"/>
      <c r="S132" s="163"/>
      <c r="T132" s="163"/>
      <c r="U132" s="163"/>
      <c r="V132" s="163"/>
      <c r="W132" s="163"/>
      <c r="X132" s="163"/>
    </row>
    <row r="133" ht="11.25" customHeight="1">
      <c r="A133" s="162" t="s">
        <v>2502</v>
      </c>
      <c r="B133" s="162" t="s">
        <v>2503</v>
      </c>
      <c r="C133" s="10" t="s">
        <v>52</v>
      </c>
      <c r="D133" s="162" t="s">
        <v>2516</v>
      </c>
      <c r="E133" s="162" t="s">
        <v>2517</v>
      </c>
      <c r="F133" s="161" t="s">
        <v>2223</v>
      </c>
      <c r="G133" s="10">
        <v>14.0</v>
      </c>
      <c r="H133" s="10">
        <v>14.0</v>
      </c>
      <c r="I133" s="10">
        <v>14.0</v>
      </c>
      <c r="J133" s="172">
        <v>50.0</v>
      </c>
      <c r="K133" s="173">
        <v>3.57</v>
      </c>
      <c r="L133" s="162" t="s">
        <v>61</v>
      </c>
      <c r="M133" s="163"/>
      <c r="N133" s="163"/>
      <c r="O133" s="163"/>
      <c r="P133" s="163"/>
      <c r="Q133" s="163"/>
      <c r="R133" s="163"/>
      <c r="S133" s="163"/>
      <c r="T133" s="163"/>
      <c r="U133" s="163"/>
      <c r="V133" s="163"/>
      <c r="W133" s="163"/>
      <c r="X133" s="163"/>
    </row>
    <row r="134" ht="11.25" customHeight="1">
      <c r="A134" s="162" t="s">
        <v>2502</v>
      </c>
      <c r="B134" s="162" t="s">
        <v>2503</v>
      </c>
      <c r="C134" s="10" t="s">
        <v>52</v>
      </c>
      <c r="D134" s="162" t="s">
        <v>2518</v>
      </c>
      <c r="E134" s="162" t="s">
        <v>2519</v>
      </c>
      <c r="F134" s="161" t="s">
        <v>2223</v>
      </c>
      <c r="G134" s="10">
        <v>14.0</v>
      </c>
      <c r="H134" s="10">
        <v>14.0</v>
      </c>
      <c r="I134" s="10">
        <v>14.0</v>
      </c>
      <c r="J134" s="172">
        <v>50.0</v>
      </c>
      <c r="K134" s="173">
        <v>3.57</v>
      </c>
      <c r="L134" s="162" t="s">
        <v>61</v>
      </c>
      <c r="M134" s="163"/>
      <c r="N134" s="163"/>
      <c r="O134" s="163"/>
      <c r="P134" s="163"/>
      <c r="Q134" s="163"/>
      <c r="R134" s="163"/>
      <c r="S134" s="163"/>
      <c r="T134" s="163"/>
      <c r="U134" s="163"/>
      <c r="V134" s="163"/>
      <c r="W134" s="163"/>
      <c r="X134" s="163"/>
    </row>
    <row r="135" ht="11.25" customHeight="1">
      <c r="A135" s="162" t="s">
        <v>2502</v>
      </c>
      <c r="B135" s="162" t="s">
        <v>2503</v>
      </c>
      <c r="C135" s="10" t="s">
        <v>52</v>
      </c>
      <c r="D135" s="162" t="s">
        <v>2520</v>
      </c>
      <c r="E135" s="162" t="s">
        <v>2521</v>
      </c>
      <c r="F135" s="161" t="s">
        <v>2223</v>
      </c>
      <c r="G135" s="10">
        <v>14.0</v>
      </c>
      <c r="H135" s="10">
        <v>14.0</v>
      </c>
      <c r="I135" s="10">
        <v>14.0</v>
      </c>
      <c r="J135" s="172">
        <v>50.0</v>
      </c>
      <c r="K135" s="173">
        <v>3.57</v>
      </c>
      <c r="L135" s="162" t="s">
        <v>61</v>
      </c>
      <c r="M135" s="163"/>
      <c r="N135" s="163"/>
      <c r="O135" s="163"/>
      <c r="P135" s="163"/>
      <c r="Q135" s="163"/>
      <c r="R135" s="163"/>
      <c r="S135" s="163"/>
      <c r="T135" s="163"/>
      <c r="U135" s="163"/>
      <c r="V135" s="163"/>
      <c r="W135" s="163"/>
      <c r="X135" s="163"/>
    </row>
    <row r="136" ht="11.25" customHeight="1">
      <c r="A136" s="162" t="s">
        <v>2502</v>
      </c>
      <c r="B136" s="162" t="s">
        <v>2503</v>
      </c>
      <c r="C136" s="10" t="s">
        <v>52</v>
      </c>
      <c r="D136" s="162" t="s">
        <v>2522</v>
      </c>
      <c r="E136" s="162" t="s">
        <v>2523</v>
      </c>
      <c r="F136" s="161" t="s">
        <v>2223</v>
      </c>
      <c r="G136" s="10">
        <v>14.0</v>
      </c>
      <c r="H136" s="10">
        <v>14.0</v>
      </c>
      <c r="I136" s="10">
        <v>14.0</v>
      </c>
      <c r="J136" s="172">
        <v>50.0</v>
      </c>
      <c r="K136" s="173">
        <v>3.57</v>
      </c>
      <c r="L136" s="162" t="s">
        <v>61</v>
      </c>
      <c r="M136" s="163"/>
      <c r="N136" s="163"/>
      <c r="O136" s="163"/>
      <c r="P136" s="163"/>
      <c r="Q136" s="163"/>
      <c r="R136" s="163"/>
      <c r="S136" s="163"/>
      <c r="T136" s="163"/>
      <c r="U136" s="163"/>
      <c r="V136" s="163"/>
      <c r="W136" s="163"/>
      <c r="X136" s="163"/>
    </row>
    <row r="137" ht="11.25" customHeight="1">
      <c r="A137" s="162" t="s">
        <v>2502</v>
      </c>
      <c r="B137" s="162" t="s">
        <v>2503</v>
      </c>
      <c r="C137" s="10" t="s">
        <v>52</v>
      </c>
      <c r="D137" s="162" t="s">
        <v>2524</v>
      </c>
      <c r="E137" s="162" t="s">
        <v>2525</v>
      </c>
      <c r="F137" s="161" t="s">
        <v>2223</v>
      </c>
      <c r="G137" s="10">
        <v>14.0</v>
      </c>
      <c r="H137" s="10">
        <v>14.0</v>
      </c>
      <c r="I137" s="10">
        <v>14.0</v>
      </c>
      <c r="J137" s="172">
        <v>50.0</v>
      </c>
      <c r="K137" s="173">
        <v>3.57</v>
      </c>
      <c r="L137" s="162" t="s">
        <v>61</v>
      </c>
      <c r="M137" s="163"/>
      <c r="N137" s="163"/>
      <c r="O137" s="163"/>
      <c r="P137" s="163"/>
      <c r="Q137" s="163"/>
      <c r="R137" s="163"/>
      <c r="S137" s="163"/>
      <c r="T137" s="163"/>
      <c r="U137" s="163"/>
      <c r="V137" s="163"/>
      <c r="W137" s="163"/>
      <c r="X137" s="163"/>
    </row>
    <row r="138" ht="11.25" customHeight="1">
      <c r="A138" s="162" t="s">
        <v>2502</v>
      </c>
      <c r="B138" s="162" t="s">
        <v>2503</v>
      </c>
      <c r="C138" s="10" t="s">
        <v>52</v>
      </c>
      <c r="D138" s="162" t="s">
        <v>2526</v>
      </c>
      <c r="E138" s="162" t="s">
        <v>2527</v>
      </c>
      <c r="F138" s="161" t="s">
        <v>2223</v>
      </c>
      <c r="G138" s="10">
        <v>14.0</v>
      </c>
      <c r="H138" s="10">
        <v>14.0</v>
      </c>
      <c r="I138" s="10">
        <v>14.0</v>
      </c>
      <c r="J138" s="172">
        <v>50.0</v>
      </c>
      <c r="K138" s="173">
        <v>3.57</v>
      </c>
      <c r="L138" s="162" t="s">
        <v>61</v>
      </c>
      <c r="M138" s="163"/>
      <c r="N138" s="163"/>
      <c r="O138" s="163"/>
      <c r="P138" s="163"/>
      <c r="Q138" s="163"/>
      <c r="R138" s="163"/>
      <c r="S138" s="163"/>
      <c r="T138" s="163"/>
      <c r="U138" s="163"/>
      <c r="V138" s="163"/>
      <c r="W138" s="163"/>
      <c r="X138" s="163"/>
    </row>
    <row r="139" ht="11.25" customHeight="1">
      <c r="A139" s="162" t="s">
        <v>2502</v>
      </c>
      <c r="B139" s="162" t="s">
        <v>2503</v>
      </c>
      <c r="C139" s="10" t="s">
        <v>52</v>
      </c>
      <c r="D139" s="162" t="s">
        <v>2528</v>
      </c>
      <c r="E139" s="162" t="s">
        <v>2529</v>
      </c>
      <c r="F139" s="161" t="s">
        <v>2223</v>
      </c>
      <c r="G139" s="10">
        <v>14.0</v>
      </c>
      <c r="H139" s="10">
        <v>14.0</v>
      </c>
      <c r="I139" s="10">
        <v>14.0</v>
      </c>
      <c r="J139" s="172">
        <v>50.0</v>
      </c>
      <c r="K139" s="173">
        <v>3.57</v>
      </c>
      <c r="L139" s="162" t="s">
        <v>61</v>
      </c>
      <c r="M139" s="163"/>
      <c r="N139" s="163"/>
      <c r="O139" s="163"/>
      <c r="P139" s="163"/>
      <c r="Q139" s="163"/>
      <c r="R139" s="163"/>
      <c r="S139" s="163"/>
      <c r="T139" s="163"/>
      <c r="U139" s="163"/>
      <c r="V139" s="163"/>
      <c r="W139" s="163"/>
      <c r="X139" s="163"/>
    </row>
    <row r="140" ht="11.25" customHeight="1">
      <c r="A140" s="162" t="s">
        <v>2502</v>
      </c>
      <c r="B140" s="162" t="s">
        <v>2503</v>
      </c>
      <c r="C140" s="10" t="s">
        <v>52</v>
      </c>
      <c r="D140" s="162" t="s">
        <v>2530</v>
      </c>
      <c r="E140" s="162" t="s">
        <v>2531</v>
      </c>
      <c r="F140" s="161" t="s">
        <v>2223</v>
      </c>
      <c r="G140" s="10">
        <v>14.0</v>
      </c>
      <c r="H140" s="10">
        <v>14.0</v>
      </c>
      <c r="I140" s="10">
        <v>14.0</v>
      </c>
      <c r="J140" s="172">
        <v>50.0</v>
      </c>
      <c r="K140" s="173">
        <v>3.57</v>
      </c>
      <c r="L140" s="162" t="s">
        <v>61</v>
      </c>
      <c r="M140" s="163"/>
      <c r="N140" s="163"/>
      <c r="O140" s="163"/>
      <c r="P140" s="163"/>
      <c r="Q140" s="163"/>
      <c r="R140" s="163"/>
      <c r="S140" s="163"/>
      <c r="T140" s="163"/>
      <c r="U140" s="163"/>
      <c r="V140" s="163"/>
      <c r="W140" s="163"/>
      <c r="X140" s="163"/>
    </row>
    <row r="141" ht="11.25" customHeight="1">
      <c r="A141" s="162" t="s">
        <v>2502</v>
      </c>
      <c r="B141" s="162" t="s">
        <v>2503</v>
      </c>
      <c r="C141" s="10" t="s">
        <v>52</v>
      </c>
      <c r="D141" s="162" t="s">
        <v>2532</v>
      </c>
      <c r="E141" s="162" t="s">
        <v>2533</v>
      </c>
      <c r="F141" s="161" t="s">
        <v>2223</v>
      </c>
      <c r="G141" s="10">
        <v>14.0</v>
      </c>
      <c r="H141" s="10">
        <v>14.0</v>
      </c>
      <c r="I141" s="10">
        <v>14.0</v>
      </c>
      <c r="J141" s="172">
        <v>50.0</v>
      </c>
      <c r="K141" s="173">
        <v>3.57</v>
      </c>
      <c r="L141" s="162" t="s">
        <v>61</v>
      </c>
      <c r="M141" s="163"/>
      <c r="N141" s="163"/>
      <c r="O141" s="163"/>
      <c r="P141" s="163"/>
      <c r="Q141" s="163"/>
      <c r="R141" s="163"/>
      <c r="S141" s="163"/>
      <c r="T141" s="163"/>
      <c r="U141" s="163"/>
      <c r="V141" s="163"/>
      <c r="W141" s="163"/>
      <c r="X141" s="163"/>
    </row>
    <row r="142" ht="11.25" customHeight="1">
      <c r="A142" s="162" t="s">
        <v>2502</v>
      </c>
      <c r="B142" s="162" t="s">
        <v>2503</v>
      </c>
      <c r="C142" s="10" t="s">
        <v>52</v>
      </c>
      <c r="D142" s="162" t="s">
        <v>2534</v>
      </c>
      <c r="E142" s="162" t="s">
        <v>2535</v>
      </c>
      <c r="F142" s="161" t="s">
        <v>2223</v>
      </c>
      <c r="G142" s="10">
        <v>14.0</v>
      </c>
      <c r="H142" s="10">
        <v>14.0</v>
      </c>
      <c r="I142" s="10">
        <v>14.0</v>
      </c>
      <c r="J142" s="172">
        <v>50.0</v>
      </c>
      <c r="K142" s="173">
        <v>3.57</v>
      </c>
      <c r="L142" s="162" t="s">
        <v>61</v>
      </c>
      <c r="M142" s="163"/>
      <c r="N142" s="163"/>
      <c r="O142" s="163"/>
      <c r="P142" s="163"/>
      <c r="Q142" s="163"/>
      <c r="R142" s="163"/>
      <c r="S142" s="163"/>
      <c r="T142" s="163"/>
      <c r="U142" s="163"/>
      <c r="V142" s="163"/>
      <c r="W142" s="163"/>
      <c r="X142" s="163"/>
    </row>
    <row r="143" ht="11.25" customHeight="1">
      <c r="A143" s="162" t="s">
        <v>2502</v>
      </c>
      <c r="B143" s="162" t="s">
        <v>2503</v>
      </c>
      <c r="C143" s="10" t="s">
        <v>52</v>
      </c>
      <c r="D143" s="162" t="s">
        <v>2536</v>
      </c>
      <c r="E143" s="162" t="s">
        <v>2537</v>
      </c>
      <c r="F143" s="161" t="s">
        <v>2223</v>
      </c>
      <c r="G143" s="10">
        <v>14.0</v>
      </c>
      <c r="H143" s="10">
        <v>14.0</v>
      </c>
      <c r="I143" s="10">
        <v>14.0</v>
      </c>
      <c r="J143" s="172">
        <v>50.0</v>
      </c>
      <c r="K143" s="173">
        <v>3.57</v>
      </c>
      <c r="L143" s="162" t="s">
        <v>61</v>
      </c>
      <c r="M143" s="163"/>
      <c r="N143" s="163"/>
      <c r="O143" s="163"/>
      <c r="P143" s="163"/>
      <c r="Q143" s="163"/>
      <c r="R143" s="163"/>
      <c r="S143" s="163"/>
      <c r="T143" s="163"/>
      <c r="U143" s="163"/>
      <c r="V143" s="163"/>
      <c r="W143" s="163"/>
      <c r="X143" s="163"/>
    </row>
    <row r="144" ht="11.25" customHeight="1">
      <c r="A144" s="162" t="s">
        <v>2502</v>
      </c>
      <c r="B144" s="162" t="s">
        <v>2503</v>
      </c>
      <c r="C144" s="10" t="s">
        <v>52</v>
      </c>
      <c r="D144" s="162" t="s">
        <v>2538</v>
      </c>
      <c r="E144" s="162" t="s">
        <v>2539</v>
      </c>
      <c r="F144" s="161" t="s">
        <v>2223</v>
      </c>
      <c r="G144" s="10">
        <v>14.0</v>
      </c>
      <c r="H144" s="10">
        <v>14.0</v>
      </c>
      <c r="I144" s="10">
        <v>14.0</v>
      </c>
      <c r="J144" s="172">
        <v>50.0</v>
      </c>
      <c r="K144" s="173">
        <v>3.57</v>
      </c>
      <c r="L144" s="162" t="s">
        <v>61</v>
      </c>
      <c r="M144" s="163"/>
      <c r="N144" s="163"/>
      <c r="O144" s="163"/>
      <c r="P144" s="163"/>
      <c r="Q144" s="163"/>
      <c r="R144" s="163"/>
      <c r="S144" s="163"/>
      <c r="T144" s="163"/>
      <c r="U144" s="163"/>
      <c r="V144" s="163"/>
      <c r="W144" s="163"/>
      <c r="X144" s="163"/>
    </row>
    <row r="145" ht="11.25" customHeight="1">
      <c r="A145" s="162" t="s">
        <v>2502</v>
      </c>
      <c r="B145" s="162" t="s">
        <v>2503</v>
      </c>
      <c r="C145" s="10" t="s">
        <v>52</v>
      </c>
      <c r="D145" s="162" t="s">
        <v>2540</v>
      </c>
      <c r="E145" s="162" t="s">
        <v>2541</v>
      </c>
      <c r="F145" s="161" t="s">
        <v>2223</v>
      </c>
      <c r="G145" s="10">
        <v>14.0</v>
      </c>
      <c r="H145" s="10">
        <v>14.0</v>
      </c>
      <c r="I145" s="10">
        <v>14.0</v>
      </c>
      <c r="J145" s="172">
        <v>50.0</v>
      </c>
      <c r="K145" s="173">
        <v>3.57</v>
      </c>
      <c r="L145" s="162" t="s">
        <v>61</v>
      </c>
      <c r="M145" s="163"/>
      <c r="N145" s="163"/>
      <c r="O145" s="163"/>
      <c r="P145" s="163"/>
      <c r="Q145" s="163"/>
      <c r="R145" s="163"/>
      <c r="S145" s="163"/>
      <c r="T145" s="163"/>
      <c r="U145" s="163"/>
      <c r="V145" s="163"/>
      <c r="W145" s="163"/>
      <c r="X145" s="163"/>
    </row>
    <row r="146" ht="11.25" customHeight="1">
      <c r="A146" s="162" t="s">
        <v>2502</v>
      </c>
      <c r="B146" s="162" t="s">
        <v>2503</v>
      </c>
      <c r="C146" s="10" t="s">
        <v>52</v>
      </c>
      <c r="D146" s="162" t="s">
        <v>2542</v>
      </c>
      <c r="E146" s="162" t="s">
        <v>2543</v>
      </c>
      <c r="F146" s="161" t="s">
        <v>2223</v>
      </c>
      <c r="G146" s="10">
        <v>14.0</v>
      </c>
      <c r="H146" s="10">
        <v>14.0</v>
      </c>
      <c r="I146" s="10">
        <v>14.0</v>
      </c>
      <c r="J146" s="172">
        <v>50.0</v>
      </c>
      <c r="K146" s="173">
        <v>3.57</v>
      </c>
      <c r="L146" s="162" t="s">
        <v>61</v>
      </c>
      <c r="M146" s="163"/>
      <c r="N146" s="163"/>
      <c r="O146" s="163"/>
      <c r="P146" s="163"/>
      <c r="Q146" s="163"/>
      <c r="R146" s="163"/>
      <c r="S146" s="163"/>
      <c r="T146" s="163"/>
      <c r="U146" s="163"/>
      <c r="V146" s="163"/>
      <c r="W146" s="163"/>
      <c r="X146" s="163"/>
    </row>
    <row r="147" ht="11.25" customHeight="1">
      <c r="A147" s="162" t="s">
        <v>2502</v>
      </c>
      <c r="B147" s="162" t="s">
        <v>2503</v>
      </c>
      <c r="C147" s="10" t="s">
        <v>52</v>
      </c>
      <c r="D147" s="162" t="s">
        <v>2544</v>
      </c>
      <c r="E147" s="162" t="s">
        <v>2545</v>
      </c>
      <c r="F147" s="161" t="s">
        <v>2223</v>
      </c>
      <c r="G147" s="10">
        <v>14.0</v>
      </c>
      <c r="H147" s="10">
        <v>14.0</v>
      </c>
      <c r="I147" s="10">
        <v>14.0</v>
      </c>
      <c r="J147" s="172">
        <v>50.0</v>
      </c>
      <c r="K147" s="173">
        <v>3.57</v>
      </c>
      <c r="L147" s="162" t="s">
        <v>61</v>
      </c>
      <c r="M147" s="163"/>
      <c r="N147" s="163"/>
      <c r="O147" s="163"/>
      <c r="P147" s="163"/>
      <c r="Q147" s="163"/>
      <c r="R147" s="163"/>
      <c r="S147" s="163"/>
      <c r="T147" s="163"/>
      <c r="U147" s="163"/>
      <c r="V147" s="163"/>
      <c r="W147" s="163"/>
      <c r="X147" s="163"/>
    </row>
    <row r="148" ht="11.25" customHeight="1">
      <c r="A148" s="162" t="s">
        <v>2502</v>
      </c>
      <c r="B148" s="162" t="s">
        <v>2503</v>
      </c>
      <c r="C148" s="10" t="s">
        <v>52</v>
      </c>
      <c r="D148" s="162" t="s">
        <v>2546</v>
      </c>
      <c r="E148" s="162" t="s">
        <v>2547</v>
      </c>
      <c r="F148" s="161" t="s">
        <v>2223</v>
      </c>
      <c r="G148" s="10">
        <v>14.0</v>
      </c>
      <c r="H148" s="10">
        <v>14.0</v>
      </c>
      <c r="I148" s="10">
        <v>14.0</v>
      </c>
      <c r="J148" s="172">
        <v>50.0</v>
      </c>
      <c r="K148" s="173">
        <v>3.57</v>
      </c>
      <c r="L148" s="162" t="s">
        <v>61</v>
      </c>
      <c r="M148" s="163"/>
      <c r="N148" s="163"/>
      <c r="O148" s="163"/>
      <c r="P148" s="163"/>
      <c r="Q148" s="163"/>
      <c r="R148" s="163"/>
      <c r="S148" s="163"/>
      <c r="T148" s="163"/>
      <c r="U148" s="163"/>
      <c r="V148" s="163"/>
      <c r="W148" s="163"/>
      <c r="X148" s="163"/>
    </row>
    <row r="149" ht="11.25" customHeight="1">
      <c r="A149" s="162" t="s">
        <v>2502</v>
      </c>
      <c r="B149" s="162" t="s">
        <v>2503</v>
      </c>
      <c r="C149" s="10" t="s">
        <v>52</v>
      </c>
      <c r="D149" s="162" t="s">
        <v>2548</v>
      </c>
      <c r="E149" s="162" t="s">
        <v>2549</v>
      </c>
      <c r="F149" s="161" t="s">
        <v>2223</v>
      </c>
      <c r="G149" s="10">
        <v>14.0</v>
      </c>
      <c r="H149" s="10">
        <v>14.0</v>
      </c>
      <c r="I149" s="10">
        <v>14.0</v>
      </c>
      <c r="J149" s="172">
        <v>50.0</v>
      </c>
      <c r="K149" s="173">
        <v>3.57</v>
      </c>
      <c r="L149" s="162" t="s">
        <v>61</v>
      </c>
      <c r="M149" s="163"/>
      <c r="N149" s="163"/>
      <c r="O149" s="163"/>
      <c r="P149" s="163"/>
      <c r="Q149" s="163"/>
      <c r="R149" s="163"/>
      <c r="S149" s="163"/>
      <c r="T149" s="163"/>
      <c r="U149" s="163"/>
      <c r="V149" s="163"/>
      <c r="W149" s="163"/>
      <c r="X149" s="163"/>
    </row>
    <row r="150" ht="11.25" customHeight="1">
      <c r="A150" s="162" t="s">
        <v>2502</v>
      </c>
      <c r="B150" s="162" t="s">
        <v>2503</v>
      </c>
      <c r="C150" s="10" t="s">
        <v>52</v>
      </c>
      <c r="D150" s="162" t="s">
        <v>2550</v>
      </c>
      <c r="E150" s="162" t="s">
        <v>2551</v>
      </c>
      <c r="F150" s="161" t="s">
        <v>2223</v>
      </c>
      <c r="G150" s="10">
        <v>14.0</v>
      </c>
      <c r="H150" s="10">
        <v>14.0</v>
      </c>
      <c r="I150" s="10">
        <v>14.0</v>
      </c>
      <c r="J150" s="172">
        <v>50.0</v>
      </c>
      <c r="K150" s="173">
        <v>3.57</v>
      </c>
      <c r="L150" s="162" t="s">
        <v>61</v>
      </c>
      <c r="M150" s="163"/>
      <c r="N150" s="163"/>
      <c r="O150" s="163"/>
      <c r="P150" s="163"/>
      <c r="Q150" s="163"/>
      <c r="R150" s="163"/>
      <c r="S150" s="163"/>
      <c r="T150" s="163"/>
      <c r="U150" s="163"/>
      <c r="V150" s="163"/>
      <c r="W150" s="163"/>
      <c r="X150" s="163"/>
    </row>
    <row r="151" ht="11.25" customHeight="1">
      <c r="A151" s="162" t="s">
        <v>2502</v>
      </c>
      <c r="B151" s="162" t="s">
        <v>2503</v>
      </c>
      <c r="C151" s="10" t="s">
        <v>52</v>
      </c>
      <c r="D151" s="162" t="s">
        <v>2552</v>
      </c>
      <c r="E151" s="162" t="s">
        <v>2553</v>
      </c>
      <c r="F151" s="161" t="s">
        <v>2223</v>
      </c>
      <c r="G151" s="10">
        <v>14.0</v>
      </c>
      <c r="H151" s="10">
        <v>14.0</v>
      </c>
      <c r="I151" s="10">
        <v>14.0</v>
      </c>
      <c r="J151" s="172">
        <v>50.0</v>
      </c>
      <c r="K151" s="173">
        <v>3.57</v>
      </c>
      <c r="L151" s="162" t="s">
        <v>61</v>
      </c>
      <c r="M151" s="163"/>
      <c r="N151" s="163"/>
      <c r="O151" s="163"/>
      <c r="P151" s="163"/>
      <c r="Q151" s="163"/>
      <c r="R151" s="163"/>
      <c r="S151" s="163"/>
      <c r="T151" s="163"/>
      <c r="U151" s="163"/>
      <c r="V151" s="163"/>
      <c r="W151" s="163"/>
      <c r="X151" s="163"/>
    </row>
    <row r="152" ht="11.25" customHeight="1">
      <c r="A152" s="162" t="s">
        <v>2502</v>
      </c>
      <c r="B152" s="162" t="s">
        <v>2503</v>
      </c>
      <c r="C152" s="10" t="s">
        <v>52</v>
      </c>
      <c r="D152" s="162" t="s">
        <v>2554</v>
      </c>
      <c r="E152" s="162" t="s">
        <v>2555</v>
      </c>
      <c r="F152" s="161" t="s">
        <v>2223</v>
      </c>
      <c r="G152" s="10">
        <v>14.0</v>
      </c>
      <c r="H152" s="10">
        <v>14.0</v>
      </c>
      <c r="I152" s="10">
        <v>14.0</v>
      </c>
      <c r="J152" s="172">
        <v>50.0</v>
      </c>
      <c r="K152" s="173">
        <v>3.57</v>
      </c>
      <c r="L152" s="162" t="s">
        <v>61</v>
      </c>
      <c r="M152" s="163"/>
      <c r="N152" s="163"/>
      <c r="O152" s="163"/>
      <c r="P152" s="163"/>
      <c r="Q152" s="163"/>
      <c r="R152" s="163"/>
      <c r="S152" s="163"/>
      <c r="T152" s="163"/>
      <c r="U152" s="163"/>
      <c r="V152" s="163"/>
      <c r="W152" s="163"/>
      <c r="X152" s="163"/>
    </row>
    <row r="153" ht="11.25" customHeight="1">
      <c r="A153" s="162" t="s">
        <v>2502</v>
      </c>
      <c r="B153" s="162" t="s">
        <v>2503</v>
      </c>
      <c r="C153" s="10" t="s">
        <v>52</v>
      </c>
      <c r="D153" s="162" t="s">
        <v>2556</v>
      </c>
      <c r="E153" s="162" t="s">
        <v>2557</v>
      </c>
      <c r="F153" s="161" t="s">
        <v>2223</v>
      </c>
      <c r="G153" s="10">
        <v>14.0</v>
      </c>
      <c r="H153" s="10">
        <v>14.0</v>
      </c>
      <c r="I153" s="10">
        <v>14.0</v>
      </c>
      <c r="J153" s="172">
        <v>50.0</v>
      </c>
      <c r="K153" s="173">
        <v>3.57</v>
      </c>
      <c r="L153" s="162" t="s">
        <v>61</v>
      </c>
      <c r="M153" s="163"/>
      <c r="N153" s="163"/>
      <c r="O153" s="163"/>
      <c r="P153" s="163"/>
      <c r="Q153" s="163"/>
      <c r="R153" s="163"/>
      <c r="S153" s="163"/>
      <c r="T153" s="163"/>
      <c r="U153" s="163"/>
      <c r="V153" s="163"/>
      <c r="W153" s="163"/>
      <c r="X153" s="163"/>
    </row>
    <row r="154" ht="11.25" customHeight="1">
      <c r="A154" s="162" t="s">
        <v>2502</v>
      </c>
      <c r="B154" s="162" t="s">
        <v>2503</v>
      </c>
      <c r="C154" s="10" t="s">
        <v>52</v>
      </c>
      <c r="D154" s="162" t="s">
        <v>2558</v>
      </c>
      <c r="E154" s="162" t="s">
        <v>2559</v>
      </c>
      <c r="F154" s="161" t="s">
        <v>2223</v>
      </c>
      <c r="G154" s="10">
        <v>14.0</v>
      </c>
      <c r="H154" s="10">
        <v>14.0</v>
      </c>
      <c r="I154" s="10">
        <v>14.0</v>
      </c>
      <c r="J154" s="172">
        <v>50.0</v>
      </c>
      <c r="K154" s="173">
        <v>3.57</v>
      </c>
      <c r="L154" s="162" t="s">
        <v>61</v>
      </c>
      <c r="M154" s="163"/>
      <c r="N154" s="163"/>
      <c r="O154" s="163"/>
      <c r="P154" s="163"/>
      <c r="Q154" s="163"/>
      <c r="R154" s="163"/>
      <c r="S154" s="163"/>
      <c r="T154" s="163"/>
      <c r="U154" s="163"/>
      <c r="V154" s="163"/>
      <c r="W154" s="163"/>
      <c r="X154" s="163"/>
    </row>
    <row r="155" ht="11.25" customHeight="1">
      <c r="A155" s="162" t="s">
        <v>2502</v>
      </c>
      <c r="B155" s="162" t="s">
        <v>2503</v>
      </c>
      <c r="C155" s="10" t="s">
        <v>52</v>
      </c>
      <c r="D155" s="162" t="s">
        <v>2560</v>
      </c>
      <c r="E155" s="162" t="s">
        <v>2561</v>
      </c>
      <c r="F155" s="161" t="s">
        <v>2223</v>
      </c>
      <c r="G155" s="10">
        <v>14.0</v>
      </c>
      <c r="H155" s="10">
        <v>14.0</v>
      </c>
      <c r="I155" s="10">
        <v>14.0</v>
      </c>
      <c r="J155" s="172">
        <v>50.0</v>
      </c>
      <c r="K155" s="173">
        <v>3.57</v>
      </c>
      <c r="L155" s="162" t="s">
        <v>61</v>
      </c>
      <c r="M155" s="163"/>
      <c r="N155" s="163"/>
      <c r="O155" s="163"/>
      <c r="P155" s="163"/>
      <c r="Q155" s="163"/>
      <c r="R155" s="163"/>
      <c r="S155" s="163"/>
      <c r="T155" s="163"/>
      <c r="U155" s="163"/>
      <c r="V155" s="163"/>
      <c r="W155" s="163"/>
      <c r="X155" s="163"/>
    </row>
    <row r="156" ht="11.25" customHeight="1">
      <c r="A156" s="162" t="s">
        <v>2502</v>
      </c>
      <c r="B156" s="162" t="s">
        <v>2503</v>
      </c>
      <c r="C156" s="10" t="s">
        <v>52</v>
      </c>
      <c r="D156" s="162" t="s">
        <v>2562</v>
      </c>
      <c r="E156" s="162" t="s">
        <v>2563</v>
      </c>
      <c r="F156" s="161" t="s">
        <v>2223</v>
      </c>
      <c r="G156" s="10">
        <v>14.0</v>
      </c>
      <c r="H156" s="10">
        <v>14.0</v>
      </c>
      <c r="I156" s="10">
        <v>14.0</v>
      </c>
      <c r="J156" s="172">
        <v>50.0</v>
      </c>
      <c r="K156" s="173">
        <v>3.57</v>
      </c>
      <c r="L156" s="162" t="s">
        <v>61</v>
      </c>
      <c r="M156" s="163"/>
      <c r="N156" s="163"/>
      <c r="O156" s="163"/>
      <c r="P156" s="163"/>
      <c r="Q156" s="163"/>
      <c r="R156" s="163"/>
      <c r="S156" s="163"/>
      <c r="T156" s="163"/>
      <c r="U156" s="163"/>
      <c r="V156" s="163"/>
      <c r="W156" s="163"/>
      <c r="X156" s="163"/>
    </row>
    <row r="157" ht="11.25" customHeight="1">
      <c r="A157" s="162" t="s">
        <v>2502</v>
      </c>
      <c r="B157" s="162" t="s">
        <v>2503</v>
      </c>
      <c r="C157" s="10" t="s">
        <v>52</v>
      </c>
      <c r="D157" s="162" t="s">
        <v>2564</v>
      </c>
      <c r="E157" s="162" t="s">
        <v>2565</v>
      </c>
      <c r="F157" s="161" t="s">
        <v>2223</v>
      </c>
      <c r="G157" s="10">
        <v>14.0</v>
      </c>
      <c r="H157" s="10">
        <v>14.0</v>
      </c>
      <c r="I157" s="10">
        <v>14.0</v>
      </c>
      <c r="J157" s="172">
        <v>50.0</v>
      </c>
      <c r="K157" s="173">
        <v>3.57</v>
      </c>
      <c r="L157" s="162" t="s">
        <v>61</v>
      </c>
      <c r="M157" s="163"/>
      <c r="N157" s="163"/>
      <c r="O157" s="163"/>
      <c r="P157" s="163"/>
      <c r="Q157" s="163"/>
      <c r="R157" s="163"/>
      <c r="S157" s="163"/>
      <c r="T157" s="163"/>
      <c r="U157" s="163"/>
      <c r="V157" s="163"/>
      <c r="W157" s="163"/>
      <c r="X157" s="163"/>
    </row>
    <row r="158" ht="11.25" customHeight="1">
      <c r="A158" s="162" t="s">
        <v>2502</v>
      </c>
      <c r="B158" s="162" t="s">
        <v>2503</v>
      </c>
      <c r="C158" s="10" t="s">
        <v>52</v>
      </c>
      <c r="D158" s="162" t="s">
        <v>2566</v>
      </c>
      <c r="E158" s="162" t="s">
        <v>2567</v>
      </c>
      <c r="F158" s="161" t="s">
        <v>2223</v>
      </c>
      <c r="G158" s="10">
        <v>14.0</v>
      </c>
      <c r="H158" s="10">
        <v>14.0</v>
      </c>
      <c r="I158" s="10">
        <v>14.0</v>
      </c>
      <c r="J158" s="172">
        <v>50.0</v>
      </c>
      <c r="K158" s="173">
        <v>3.57</v>
      </c>
      <c r="L158" s="162" t="s">
        <v>61</v>
      </c>
      <c r="M158" s="163"/>
      <c r="N158" s="163"/>
      <c r="O158" s="163"/>
      <c r="P158" s="163"/>
      <c r="Q158" s="163"/>
      <c r="R158" s="163"/>
      <c r="S158" s="163"/>
      <c r="T158" s="163"/>
      <c r="U158" s="163"/>
      <c r="V158" s="163"/>
      <c r="W158" s="163"/>
      <c r="X158" s="163"/>
    </row>
    <row r="159" ht="11.25" customHeight="1">
      <c r="A159" s="162" t="s">
        <v>2502</v>
      </c>
      <c r="B159" s="162" t="s">
        <v>2503</v>
      </c>
      <c r="C159" s="10" t="s">
        <v>52</v>
      </c>
      <c r="D159" s="162" t="s">
        <v>2568</v>
      </c>
      <c r="E159" s="162" t="s">
        <v>2569</v>
      </c>
      <c r="F159" s="161" t="s">
        <v>2223</v>
      </c>
      <c r="G159" s="10">
        <v>14.0</v>
      </c>
      <c r="H159" s="10">
        <v>14.0</v>
      </c>
      <c r="I159" s="10">
        <v>14.0</v>
      </c>
      <c r="J159" s="172">
        <v>50.0</v>
      </c>
      <c r="K159" s="173">
        <v>3.57</v>
      </c>
      <c r="L159" s="162" t="s">
        <v>61</v>
      </c>
      <c r="M159" s="163"/>
      <c r="N159" s="163"/>
      <c r="O159" s="163"/>
      <c r="P159" s="163"/>
      <c r="Q159" s="163"/>
      <c r="R159" s="163"/>
      <c r="S159" s="163"/>
      <c r="T159" s="163"/>
      <c r="U159" s="163"/>
      <c r="V159" s="163"/>
      <c r="W159" s="163"/>
      <c r="X159" s="163"/>
    </row>
    <row r="160" ht="11.25" customHeight="1">
      <c r="A160" s="162" t="s">
        <v>2502</v>
      </c>
      <c r="B160" s="162" t="s">
        <v>2503</v>
      </c>
      <c r="C160" s="10" t="s">
        <v>52</v>
      </c>
      <c r="D160" s="162" t="s">
        <v>2570</v>
      </c>
      <c r="E160" s="162" t="s">
        <v>2571</v>
      </c>
      <c r="F160" s="161" t="s">
        <v>2223</v>
      </c>
      <c r="G160" s="10">
        <v>14.0</v>
      </c>
      <c r="H160" s="10">
        <v>14.0</v>
      </c>
      <c r="I160" s="10">
        <v>14.0</v>
      </c>
      <c r="J160" s="172">
        <v>50.0</v>
      </c>
      <c r="K160" s="173">
        <v>3.57</v>
      </c>
      <c r="L160" s="162" t="s">
        <v>61</v>
      </c>
      <c r="M160" s="163"/>
      <c r="N160" s="163"/>
      <c r="O160" s="163"/>
      <c r="P160" s="163"/>
      <c r="Q160" s="163"/>
      <c r="R160" s="163"/>
      <c r="S160" s="163"/>
      <c r="T160" s="163"/>
      <c r="U160" s="163"/>
      <c r="V160" s="163"/>
      <c r="W160" s="163"/>
      <c r="X160" s="163"/>
    </row>
    <row r="161" ht="11.25" customHeight="1">
      <c r="A161" s="162" t="s">
        <v>2502</v>
      </c>
      <c r="B161" s="162" t="s">
        <v>2503</v>
      </c>
      <c r="C161" s="10" t="s">
        <v>52</v>
      </c>
      <c r="D161" s="162" t="s">
        <v>2572</v>
      </c>
      <c r="E161" s="162" t="s">
        <v>2573</v>
      </c>
      <c r="F161" s="161" t="s">
        <v>2223</v>
      </c>
      <c r="G161" s="10">
        <v>14.0</v>
      </c>
      <c r="H161" s="10">
        <v>14.0</v>
      </c>
      <c r="I161" s="10">
        <v>14.0</v>
      </c>
      <c r="J161" s="172">
        <v>50.0</v>
      </c>
      <c r="K161" s="173">
        <v>3.57</v>
      </c>
      <c r="L161" s="162" t="s">
        <v>61</v>
      </c>
      <c r="M161" s="163"/>
      <c r="N161" s="163"/>
      <c r="O161" s="163"/>
      <c r="P161" s="163"/>
      <c r="Q161" s="163"/>
      <c r="R161" s="163"/>
      <c r="S161" s="163"/>
      <c r="T161" s="163"/>
      <c r="U161" s="163"/>
      <c r="V161" s="163"/>
      <c r="W161" s="163"/>
      <c r="X161" s="163"/>
    </row>
    <row r="162" ht="11.25" customHeight="1">
      <c r="A162" s="162" t="s">
        <v>2502</v>
      </c>
      <c r="B162" s="162" t="s">
        <v>2503</v>
      </c>
      <c r="C162" s="10" t="s">
        <v>52</v>
      </c>
      <c r="D162" s="162" t="s">
        <v>2574</v>
      </c>
      <c r="E162" s="162" t="s">
        <v>2575</v>
      </c>
      <c r="F162" s="161" t="s">
        <v>2223</v>
      </c>
      <c r="G162" s="10">
        <v>14.0</v>
      </c>
      <c r="H162" s="10">
        <v>14.0</v>
      </c>
      <c r="I162" s="10">
        <v>14.0</v>
      </c>
      <c r="J162" s="172">
        <v>50.0</v>
      </c>
      <c r="K162" s="173">
        <v>3.57</v>
      </c>
      <c r="L162" s="162" t="s">
        <v>61</v>
      </c>
      <c r="M162" s="163"/>
      <c r="N162" s="163"/>
      <c r="O162" s="163"/>
      <c r="P162" s="163"/>
      <c r="Q162" s="163"/>
      <c r="R162" s="163"/>
      <c r="S162" s="163"/>
      <c r="T162" s="163"/>
      <c r="U162" s="163"/>
      <c r="V162" s="163"/>
      <c r="W162" s="163"/>
      <c r="X162" s="163"/>
    </row>
    <row r="163" ht="11.25" customHeight="1">
      <c r="A163" s="162" t="s">
        <v>2502</v>
      </c>
      <c r="B163" s="162" t="s">
        <v>2503</v>
      </c>
      <c r="C163" s="10" t="s">
        <v>52</v>
      </c>
      <c r="D163" s="162" t="s">
        <v>2576</v>
      </c>
      <c r="E163" s="162" t="s">
        <v>2577</v>
      </c>
      <c r="F163" s="161" t="s">
        <v>2223</v>
      </c>
      <c r="G163" s="10">
        <v>14.0</v>
      </c>
      <c r="H163" s="10">
        <v>14.0</v>
      </c>
      <c r="I163" s="10">
        <v>14.0</v>
      </c>
      <c r="J163" s="172">
        <v>50.0</v>
      </c>
      <c r="K163" s="173">
        <v>3.57</v>
      </c>
      <c r="L163" s="162" t="s">
        <v>61</v>
      </c>
      <c r="M163" s="163"/>
      <c r="N163" s="163"/>
      <c r="O163" s="163"/>
      <c r="P163" s="163"/>
      <c r="Q163" s="163"/>
      <c r="R163" s="163"/>
      <c r="S163" s="163"/>
      <c r="T163" s="163"/>
      <c r="U163" s="163"/>
      <c r="V163" s="163"/>
      <c r="W163" s="163"/>
      <c r="X163" s="163"/>
    </row>
    <row r="164" ht="11.25" customHeight="1">
      <c r="A164" s="162" t="s">
        <v>2502</v>
      </c>
      <c r="B164" s="162" t="s">
        <v>2503</v>
      </c>
      <c r="C164" s="10" t="s">
        <v>52</v>
      </c>
      <c r="D164" s="162" t="s">
        <v>2578</v>
      </c>
      <c r="E164" s="162" t="s">
        <v>2579</v>
      </c>
      <c r="F164" s="161" t="s">
        <v>2223</v>
      </c>
      <c r="G164" s="10">
        <v>14.0</v>
      </c>
      <c r="H164" s="10">
        <v>14.0</v>
      </c>
      <c r="I164" s="10">
        <v>14.0</v>
      </c>
      <c r="J164" s="172">
        <v>50.0</v>
      </c>
      <c r="K164" s="173">
        <v>3.57</v>
      </c>
      <c r="L164" s="162" t="s">
        <v>61</v>
      </c>
      <c r="M164" s="163"/>
      <c r="N164" s="163"/>
      <c r="O164" s="163"/>
      <c r="P164" s="163"/>
      <c r="Q164" s="163"/>
      <c r="R164" s="163"/>
      <c r="S164" s="163"/>
      <c r="T164" s="163"/>
      <c r="U164" s="163"/>
      <c r="V164" s="163"/>
      <c r="W164" s="163"/>
      <c r="X164" s="163"/>
    </row>
    <row r="165" ht="11.25" customHeight="1">
      <c r="A165" s="162" t="s">
        <v>2502</v>
      </c>
      <c r="B165" s="162" t="s">
        <v>2503</v>
      </c>
      <c r="C165" s="10" t="s">
        <v>52</v>
      </c>
      <c r="D165" s="162" t="s">
        <v>2580</v>
      </c>
      <c r="E165" s="162" t="s">
        <v>2581</v>
      </c>
      <c r="F165" s="161" t="s">
        <v>2223</v>
      </c>
      <c r="G165" s="10">
        <v>14.0</v>
      </c>
      <c r="H165" s="10">
        <v>14.0</v>
      </c>
      <c r="I165" s="10">
        <v>14.0</v>
      </c>
      <c r="J165" s="172">
        <v>50.0</v>
      </c>
      <c r="K165" s="173">
        <v>3.57</v>
      </c>
      <c r="L165" s="162" t="s">
        <v>61</v>
      </c>
      <c r="M165" s="163"/>
      <c r="N165" s="163"/>
      <c r="O165" s="163"/>
      <c r="P165" s="163"/>
      <c r="Q165" s="163"/>
      <c r="R165" s="163"/>
      <c r="S165" s="163"/>
      <c r="T165" s="163"/>
      <c r="U165" s="163"/>
      <c r="V165" s="163"/>
      <c r="W165" s="163"/>
      <c r="X165" s="163"/>
    </row>
    <row r="166" ht="11.25" customHeight="1">
      <c r="A166" s="162" t="s">
        <v>2502</v>
      </c>
      <c r="B166" s="162" t="s">
        <v>2503</v>
      </c>
      <c r="C166" s="10" t="s">
        <v>52</v>
      </c>
      <c r="D166" s="162" t="s">
        <v>2582</v>
      </c>
      <c r="E166" s="162" t="s">
        <v>2583</v>
      </c>
      <c r="F166" s="161" t="s">
        <v>2223</v>
      </c>
      <c r="G166" s="10">
        <v>14.0</v>
      </c>
      <c r="H166" s="10">
        <v>14.0</v>
      </c>
      <c r="I166" s="10">
        <v>14.0</v>
      </c>
      <c r="J166" s="172">
        <v>50.0</v>
      </c>
      <c r="K166" s="173">
        <v>3.57</v>
      </c>
      <c r="L166" s="162" t="s">
        <v>61</v>
      </c>
      <c r="M166" s="163"/>
      <c r="N166" s="163"/>
      <c r="O166" s="163"/>
      <c r="P166" s="163"/>
      <c r="Q166" s="163"/>
      <c r="R166" s="163"/>
      <c r="S166" s="163"/>
      <c r="T166" s="163"/>
      <c r="U166" s="163"/>
      <c r="V166" s="163"/>
      <c r="W166" s="163"/>
      <c r="X166" s="163"/>
    </row>
    <row r="167" ht="11.25" customHeight="1">
      <c r="A167" s="162" t="s">
        <v>2502</v>
      </c>
      <c r="B167" s="162" t="s">
        <v>2503</v>
      </c>
      <c r="C167" s="10" t="s">
        <v>52</v>
      </c>
      <c r="D167" s="162" t="s">
        <v>2584</v>
      </c>
      <c r="E167" s="162" t="s">
        <v>2585</v>
      </c>
      <c r="F167" s="161" t="s">
        <v>2223</v>
      </c>
      <c r="G167" s="10">
        <v>14.0</v>
      </c>
      <c r="H167" s="10">
        <v>14.0</v>
      </c>
      <c r="I167" s="10">
        <v>14.0</v>
      </c>
      <c r="J167" s="172">
        <v>50.0</v>
      </c>
      <c r="K167" s="173">
        <v>3.57</v>
      </c>
      <c r="L167" s="162" t="s">
        <v>61</v>
      </c>
      <c r="M167" s="163"/>
      <c r="N167" s="163"/>
      <c r="O167" s="163"/>
      <c r="P167" s="163"/>
      <c r="Q167" s="163"/>
      <c r="R167" s="163"/>
      <c r="S167" s="163"/>
      <c r="T167" s="163"/>
      <c r="U167" s="163"/>
      <c r="V167" s="163"/>
      <c r="W167" s="163"/>
      <c r="X167" s="163"/>
    </row>
    <row r="168" ht="11.25" customHeight="1">
      <c r="A168" s="162" t="s">
        <v>2502</v>
      </c>
      <c r="B168" s="162" t="s">
        <v>2503</v>
      </c>
      <c r="C168" s="10" t="s">
        <v>52</v>
      </c>
      <c r="D168" s="162" t="s">
        <v>2586</v>
      </c>
      <c r="E168" s="162" t="s">
        <v>2587</v>
      </c>
      <c r="F168" s="161" t="s">
        <v>2223</v>
      </c>
      <c r="G168" s="10">
        <v>14.0</v>
      </c>
      <c r="H168" s="10">
        <v>14.0</v>
      </c>
      <c r="I168" s="10">
        <v>14.0</v>
      </c>
      <c r="J168" s="172">
        <v>50.0</v>
      </c>
      <c r="K168" s="173">
        <v>3.57</v>
      </c>
      <c r="L168" s="162" t="s">
        <v>61</v>
      </c>
      <c r="M168" s="163"/>
      <c r="N168" s="163"/>
      <c r="O168" s="163"/>
      <c r="P168" s="163"/>
      <c r="Q168" s="163"/>
      <c r="R168" s="163"/>
      <c r="S168" s="163"/>
      <c r="T168" s="163"/>
      <c r="U168" s="163"/>
      <c r="V168" s="163"/>
      <c r="W168" s="163"/>
      <c r="X168" s="163"/>
    </row>
    <row r="169" ht="11.25" customHeight="1">
      <c r="A169" s="162" t="s">
        <v>2502</v>
      </c>
      <c r="B169" s="162" t="s">
        <v>2503</v>
      </c>
      <c r="C169" s="10" t="s">
        <v>52</v>
      </c>
      <c r="D169" s="162" t="s">
        <v>2588</v>
      </c>
      <c r="E169" s="162" t="s">
        <v>2589</v>
      </c>
      <c r="F169" s="161" t="s">
        <v>2223</v>
      </c>
      <c r="G169" s="10">
        <v>14.0</v>
      </c>
      <c r="H169" s="10">
        <v>14.0</v>
      </c>
      <c r="I169" s="10">
        <v>14.0</v>
      </c>
      <c r="J169" s="172">
        <v>50.0</v>
      </c>
      <c r="K169" s="173">
        <v>3.57</v>
      </c>
      <c r="L169" s="162" t="s">
        <v>61</v>
      </c>
      <c r="M169" s="163"/>
      <c r="N169" s="163"/>
      <c r="O169" s="163"/>
      <c r="P169" s="163"/>
      <c r="Q169" s="163"/>
      <c r="R169" s="163"/>
      <c r="S169" s="163"/>
      <c r="T169" s="163"/>
      <c r="U169" s="163"/>
      <c r="V169" s="163"/>
      <c r="W169" s="163"/>
      <c r="X169" s="163"/>
    </row>
    <row r="170" ht="11.25" customHeight="1">
      <c r="A170" s="162" t="s">
        <v>2502</v>
      </c>
      <c r="B170" s="162" t="s">
        <v>2503</v>
      </c>
      <c r="C170" s="10" t="s">
        <v>52</v>
      </c>
      <c r="D170" s="162" t="s">
        <v>2590</v>
      </c>
      <c r="E170" s="162" t="s">
        <v>2591</v>
      </c>
      <c r="F170" s="161" t="s">
        <v>2223</v>
      </c>
      <c r="G170" s="10">
        <v>14.0</v>
      </c>
      <c r="H170" s="10">
        <v>14.0</v>
      </c>
      <c r="I170" s="10">
        <v>14.0</v>
      </c>
      <c r="J170" s="172">
        <v>50.0</v>
      </c>
      <c r="K170" s="173">
        <v>3.57</v>
      </c>
      <c r="L170" s="162" t="s">
        <v>61</v>
      </c>
      <c r="M170" s="163"/>
      <c r="N170" s="163"/>
      <c r="O170" s="163"/>
      <c r="P170" s="163"/>
      <c r="Q170" s="163"/>
      <c r="R170" s="163"/>
      <c r="S170" s="163"/>
      <c r="T170" s="163"/>
      <c r="U170" s="163"/>
      <c r="V170" s="163"/>
      <c r="W170" s="163"/>
      <c r="X170" s="163"/>
    </row>
    <row r="171" ht="11.25" customHeight="1">
      <c r="A171" s="162" t="s">
        <v>2502</v>
      </c>
      <c r="B171" s="162" t="s">
        <v>2503</v>
      </c>
      <c r="C171" s="10" t="s">
        <v>52</v>
      </c>
      <c r="D171" s="162" t="s">
        <v>2592</v>
      </c>
      <c r="E171" s="162" t="s">
        <v>2593</v>
      </c>
      <c r="F171" s="161" t="s">
        <v>2223</v>
      </c>
      <c r="G171" s="10">
        <v>14.0</v>
      </c>
      <c r="H171" s="10">
        <v>14.0</v>
      </c>
      <c r="I171" s="10">
        <v>14.0</v>
      </c>
      <c r="J171" s="172">
        <v>50.0</v>
      </c>
      <c r="K171" s="173">
        <v>3.57</v>
      </c>
      <c r="L171" s="162" t="s">
        <v>61</v>
      </c>
      <c r="M171" s="163"/>
      <c r="N171" s="163"/>
      <c r="O171" s="163"/>
      <c r="P171" s="163"/>
      <c r="Q171" s="163"/>
      <c r="R171" s="163"/>
      <c r="S171" s="163"/>
      <c r="T171" s="163"/>
      <c r="U171" s="163"/>
      <c r="V171" s="163"/>
      <c r="W171" s="163"/>
      <c r="X171" s="163"/>
    </row>
    <row r="172" ht="11.25" customHeight="1">
      <c r="A172" s="162" t="s">
        <v>2502</v>
      </c>
      <c r="B172" s="162" t="s">
        <v>2503</v>
      </c>
      <c r="C172" s="10" t="s">
        <v>52</v>
      </c>
      <c r="D172" s="162" t="s">
        <v>2594</v>
      </c>
      <c r="E172" s="162" t="s">
        <v>2595</v>
      </c>
      <c r="F172" s="161" t="s">
        <v>2223</v>
      </c>
      <c r="G172" s="10">
        <v>14.0</v>
      </c>
      <c r="H172" s="10">
        <v>14.0</v>
      </c>
      <c r="I172" s="10">
        <v>14.0</v>
      </c>
      <c r="J172" s="172">
        <v>50.0</v>
      </c>
      <c r="K172" s="173">
        <v>3.57</v>
      </c>
      <c r="L172" s="162" t="s">
        <v>61</v>
      </c>
      <c r="M172" s="163"/>
      <c r="N172" s="163"/>
      <c r="O172" s="163"/>
      <c r="P172" s="163"/>
      <c r="Q172" s="163"/>
      <c r="R172" s="163"/>
      <c r="S172" s="163"/>
      <c r="T172" s="163"/>
      <c r="U172" s="163"/>
      <c r="V172" s="163"/>
      <c r="W172" s="163"/>
      <c r="X172" s="163"/>
    </row>
    <row r="173" ht="11.25" customHeight="1">
      <c r="A173" s="162" t="s">
        <v>2502</v>
      </c>
      <c r="B173" s="162" t="s">
        <v>2503</v>
      </c>
      <c r="C173" s="10" t="s">
        <v>52</v>
      </c>
      <c r="D173" s="162" t="s">
        <v>2596</v>
      </c>
      <c r="E173" s="162" t="s">
        <v>2597</v>
      </c>
      <c r="F173" s="161" t="s">
        <v>2223</v>
      </c>
      <c r="G173" s="10">
        <v>14.0</v>
      </c>
      <c r="H173" s="10">
        <v>14.0</v>
      </c>
      <c r="I173" s="10">
        <v>14.0</v>
      </c>
      <c r="J173" s="172">
        <v>50.0</v>
      </c>
      <c r="K173" s="173">
        <v>3.57</v>
      </c>
      <c r="L173" s="162" t="s">
        <v>61</v>
      </c>
      <c r="M173" s="163"/>
      <c r="N173" s="163"/>
      <c r="O173" s="163"/>
      <c r="P173" s="163"/>
      <c r="Q173" s="163"/>
      <c r="R173" s="163"/>
      <c r="S173" s="163"/>
      <c r="T173" s="163"/>
      <c r="U173" s="163"/>
      <c r="V173" s="163"/>
      <c r="W173" s="163"/>
      <c r="X173" s="163"/>
    </row>
    <row r="174" ht="11.25" customHeight="1">
      <c r="A174" s="162" t="s">
        <v>2502</v>
      </c>
      <c r="B174" s="162" t="s">
        <v>2503</v>
      </c>
      <c r="C174" s="10" t="s">
        <v>52</v>
      </c>
      <c r="D174" s="162" t="s">
        <v>2598</v>
      </c>
      <c r="E174" s="162" t="s">
        <v>2599</v>
      </c>
      <c r="F174" s="161" t="s">
        <v>2223</v>
      </c>
      <c r="G174" s="10">
        <v>14.0</v>
      </c>
      <c r="H174" s="10">
        <v>14.0</v>
      </c>
      <c r="I174" s="10">
        <v>14.0</v>
      </c>
      <c r="J174" s="172">
        <v>50.0</v>
      </c>
      <c r="K174" s="173">
        <v>3.57</v>
      </c>
      <c r="L174" s="162" t="s">
        <v>61</v>
      </c>
      <c r="M174" s="163"/>
      <c r="N174" s="163"/>
      <c r="O174" s="163"/>
      <c r="P174" s="163"/>
      <c r="Q174" s="163"/>
      <c r="R174" s="163"/>
      <c r="S174" s="163"/>
      <c r="T174" s="163"/>
      <c r="U174" s="163"/>
      <c r="V174" s="163"/>
      <c r="W174" s="163"/>
      <c r="X174" s="163"/>
    </row>
    <row r="175" ht="11.25" customHeight="1">
      <c r="A175" s="162" t="s">
        <v>2502</v>
      </c>
      <c r="B175" s="162" t="s">
        <v>2503</v>
      </c>
      <c r="C175" s="10" t="s">
        <v>52</v>
      </c>
      <c r="D175" s="162" t="s">
        <v>2600</v>
      </c>
      <c r="E175" s="162" t="s">
        <v>2601</v>
      </c>
      <c r="F175" s="161" t="s">
        <v>2223</v>
      </c>
      <c r="G175" s="10">
        <v>14.0</v>
      </c>
      <c r="H175" s="10">
        <v>14.0</v>
      </c>
      <c r="I175" s="10">
        <v>14.0</v>
      </c>
      <c r="J175" s="172">
        <v>50.0</v>
      </c>
      <c r="K175" s="173">
        <v>3.57</v>
      </c>
      <c r="L175" s="162" t="s">
        <v>61</v>
      </c>
      <c r="M175" s="163"/>
      <c r="N175" s="163"/>
      <c r="O175" s="163"/>
      <c r="P175" s="163"/>
      <c r="Q175" s="163"/>
      <c r="R175" s="163"/>
      <c r="S175" s="163"/>
      <c r="T175" s="163"/>
      <c r="U175" s="163"/>
      <c r="V175" s="163"/>
      <c r="W175" s="163"/>
      <c r="X175" s="163"/>
    </row>
    <row r="176" ht="11.25" customHeight="1">
      <c r="A176" s="162" t="s">
        <v>2502</v>
      </c>
      <c r="B176" s="162" t="s">
        <v>2503</v>
      </c>
      <c r="C176" s="10" t="s">
        <v>52</v>
      </c>
      <c r="D176" s="162" t="s">
        <v>2602</v>
      </c>
      <c r="E176" s="162" t="s">
        <v>2603</v>
      </c>
      <c r="F176" s="161" t="s">
        <v>2223</v>
      </c>
      <c r="G176" s="10">
        <v>14.0</v>
      </c>
      <c r="H176" s="10">
        <v>14.0</v>
      </c>
      <c r="I176" s="10">
        <v>14.0</v>
      </c>
      <c r="J176" s="172">
        <v>50.0</v>
      </c>
      <c r="K176" s="173">
        <v>3.57</v>
      </c>
      <c r="L176" s="162" t="s">
        <v>61</v>
      </c>
      <c r="M176" s="163"/>
      <c r="N176" s="163"/>
      <c r="O176" s="163"/>
      <c r="P176" s="163"/>
      <c r="Q176" s="163"/>
      <c r="R176" s="163"/>
      <c r="S176" s="163"/>
      <c r="T176" s="163"/>
      <c r="U176" s="163"/>
      <c r="V176" s="163"/>
      <c r="W176" s="163"/>
      <c r="X176" s="163"/>
    </row>
    <row r="177" ht="11.25" customHeight="1">
      <c r="A177" s="162" t="s">
        <v>2502</v>
      </c>
      <c r="B177" s="162" t="s">
        <v>2503</v>
      </c>
      <c r="C177" s="10" t="s">
        <v>52</v>
      </c>
      <c r="D177" s="162" t="s">
        <v>2604</v>
      </c>
      <c r="E177" s="162" t="s">
        <v>2605</v>
      </c>
      <c r="F177" s="161" t="s">
        <v>2223</v>
      </c>
      <c r="G177" s="10">
        <v>14.0</v>
      </c>
      <c r="H177" s="10">
        <v>14.0</v>
      </c>
      <c r="I177" s="10">
        <v>14.0</v>
      </c>
      <c r="J177" s="172">
        <v>50.0</v>
      </c>
      <c r="K177" s="173">
        <v>3.57</v>
      </c>
      <c r="L177" s="162" t="s">
        <v>61</v>
      </c>
      <c r="M177" s="163"/>
      <c r="N177" s="163"/>
      <c r="O177" s="163"/>
      <c r="P177" s="163"/>
      <c r="Q177" s="163"/>
      <c r="R177" s="163"/>
      <c r="S177" s="163"/>
      <c r="T177" s="163"/>
      <c r="U177" s="163"/>
      <c r="V177" s="163"/>
      <c r="W177" s="163"/>
      <c r="X177" s="163"/>
    </row>
    <row r="178" ht="11.25" customHeight="1">
      <c r="A178" s="162" t="s">
        <v>2502</v>
      </c>
      <c r="B178" s="162" t="s">
        <v>2503</v>
      </c>
      <c r="C178" s="10" t="s">
        <v>52</v>
      </c>
      <c r="D178" s="162" t="s">
        <v>2606</v>
      </c>
      <c r="E178" s="162" t="s">
        <v>2607</v>
      </c>
      <c r="F178" s="161" t="s">
        <v>2223</v>
      </c>
      <c r="G178" s="10">
        <v>14.0</v>
      </c>
      <c r="H178" s="10">
        <v>14.0</v>
      </c>
      <c r="I178" s="10">
        <v>14.0</v>
      </c>
      <c r="J178" s="172">
        <v>50.0</v>
      </c>
      <c r="K178" s="173">
        <v>3.57</v>
      </c>
      <c r="L178" s="162" t="s">
        <v>61</v>
      </c>
      <c r="M178" s="163"/>
      <c r="N178" s="163"/>
      <c r="O178" s="163"/>
      <c r="P178" s="163"/>
      <c r="Q178" s="163"/>
      <c r="R178" s="163"/>
      <c r="S178" s="163"/>
      <c r="T178" s="163"/>
      <c r="U178" s="163"/>
      <c r="V178" s="163"/>
      <c r="W178" s="163"/>
      <c r="X178" s="163"/>
    </row>
    <row r="179" ht="11.25" customHeight="1">
      <c r="A179" s="162" t="s">
        <v>2502</v>
      </c>
      <c r="B179" s="162" t="s">
        <v>2503</v>
      </c>
      <c r="C179" s="10" t="s">
        <v>52</v>
      </c>
      <c r="D179" s="162" t="s">
        <v>2608</v>
      </c>
      <c r="E179" s="162" t="s">
        <v>2609</v>
      </c>
      <c r="F179" s="161" t="s">
        <v>2223</v>
      </c>
      <c r="G179" s="10">
        <v>14.0</v>
      </c>
      <c r="H179" s="10">
        <v>14.0</v>
      </c>
      <c r="I179" s="10">
        <v>14.0</v>
      </c>
      <c r="J179" s="172">
        <v>50.0</v>
      </c>
      <c r="K179" s="173">
        <v>3.57</v>
      </c>
      <c r="L179" s="162" t="s">
        <v>61</v>
      </c>
      <c r="M179" s="163"/>
      <c r="N179" s="163"/>
      <c r="O179" s="163"/>
      <c r="P179" s="163"/>
      <c r="Q179" s="163"/>
      <c r="R179" s="163"/>
      <c r="S179" s="163"/>
      <c r="T179" s="163"/>
      <c r="U179" s="163"/>
      <c r="V179" s="163"/>
      <c r="W179" s="163"/>
      <c r="X179" s="163"/>
    </row>
    <row r="180" ht="11.25" customHeight="1">
      <c r="A180" s="162" t="s">
        <v>2502</v>
      </c>
      <c r="B180" s="162" t="s">
        <v>2503</v>
      </c>
      <c r="C180" s="10" t="s">
        <v>52</v>
      </c>
      <c r="D180" s="162" t="s">
        <v>2610</v>
      </c>
      <c r="E180" s="162" t="s">
        <v>2611</v>
      </c>
      <c r="F180" s="161" t="s">
        <v>2223</v>
      </c>
      <c r="G180" s="10">
        <v>14.0</v>
      </c>
      <c r="H180" s="10">
        <v>14.0</v>
      </c>
      <c r="I180" s="10">
        <v>14.0</v>
      </c>
      <c r="J180" s="172">
        <v>50.0</v>
      </c>
      <c r="K180" s="173">
        <v>3.57</v>
      </c>
      <c r="L180" s="162" t="s">
        <v>61</v>
      </c>
      <c r="M180" s="163"/>
      <c r="N180" s="163"/>
      <c r="O180" s="163"/>
      <c r="P180" s="163"/>
      <c r="Q180" s="163"/>
      <c r="R180" s="163"/>
      <c r="S180" s="163"/>
      <c r="T180" s="163"/>
      <c r="U180" s="163"/>
      <c r="V180" s="163"/>
      <c r="W180" s="163"/>
      <c r="X180" s="163"/>
    </row>
    <row r="181" ht="11.25" customHeight="1">
      <c r="A181" s="162" t="s">
        <v>2502</v>
      </c>
      <c r="B181" s="162" t="s">
        <v>2503</v>
      </c>
      <c r="C181" s="10" t="s">
        <v>52</v>
      </c>
      <c r="D181" s="162" t="s">
        <v>2612</v>
      </c>
      <c r="E181" s="162" t="s">
        <v>2613</v>
      </c>
      <c r="F181" s="161" t="s">
        <v>2223</v>
      </c>
      <c r="G181" s="10">
        <v>14.0</v>
      </c>
      <c r="H181" s="10">
        <v>14.0</v>
      </c>
      <c r="I181" s="10">
        <v>14.0</v>
      </c>
      <c r="J181" s="172">
        <v>50.0</v>
      </c>
      <c r="K181" s="173">
        <v>3.57</v>
      </c>
      <c r="L181" s="162" t="s">
        <v>61</v>
      </c>
      <c r="M181" s="163"/>
      <c r="N181" s="163"/>
      <c r="O181" s="163"/>
      <c r="P181" s="163"/>
      <c r="Q181" s="163"/>
      <c r="R181" s="163"/>
      <c r="S181" s="163"/>
      <c r="T181" s="163"/>
      <c r="U181" s="163"/>
      <c r="V181" s="163"/>
      <c r="W181" s="163"/>
      <c r="X181" s="163"/>
    </row>
    <row r="182" ht="11.25" customHeight="1">
      <c r="A182" s="162" t="s">
        <v>2502</v>
      </c>
      <c r="B182" s="162" t="s">
        <v>2503</v>
      </c>
      <c r="C182" s="10" t="s">
        <v>52</v>
      </c>
      <c r="D182" s="162" t="s">
        <v>2614</v>
      </c>
      <c r="E182" s="162" t="s">
        <v>2615</v>
      </c>
      <c r="F182" s="161" t="s">
        <v>2223</v>
      </c>
      <c r="G182" s="10">
        <v>14.0</v>
      </c>
      <c r="H182" s="10">
        <v>14.0</v>
      </c>
      <c r="I182" s="10">
        <v>14.0</v>
      </c>
      <c r="J182" s="172">
        <v>50.0</v>
      </c>
      <c r="K182" s="173">
        <v>3.57</v>
      </c>
      <c r="L182" s="162" t="s">
        <v>61</v>
      </c>
      <c r="M182" s="163"/>
      <c r="N182" s="163"/>
      <c r="O182" s="163"/>
      <c r="P182" s="163"/>
      <c r="Q182" s="163"/>
      <c r="R182" s="163"/>
      <c r="S182" s="163"/>
      <c r="T182" s="163"/>
      <c r="U182" s="163"/>
      <c r="V182" s="163"/>
      <c r="W182" s="163"/>
      <c r="X182" s="163"/>
    </row>
    <row r="183" ht="11.25" customHeight="1">
      <c r="A183" s="162" t="s">
        <v>2502</v>
      </c>
      <c r="B183" s="162" t="s">
        <v>2503</v>
      </c>
      <c r="C183" s="10" t="s">
        <v>52</v>
      </c>
      <c r="D183" s="162" t="s">
        <v>2616</v>
      </c>
      <c r="E183" s="162" t="s">
        <v>2617</v>
      </c>
      <c r="F183" s="161" t="s">
        <v>2223</v>
      </c>
      <c r="G183" s="10">
        <v>14.0</v>
      </c>
      <c r="H183" s="10">
        <v>14.0</v>
      </c>
      <c r="I183" s="10">
        <v>14.0</v>
      </c>
      <c r="J183" s="172">
        <v>50.0</v>
      </c>
      <c r="K183" s="173">
        <v>3.57</v>
      </c>
      <c r="L183" s="162" t="s">
        <v>61</v>
      </c>
      <c r="M183" s="163"/>
      <c r="N183" s="163"/>
      <c r="O183" s="163"/>
      <c r="P183" s="163"/>
      <c r="Q183" s="163"/>
      <c r="R183" s="163"/>
      <c r="S183" s="163"/>
      <c r="T183" s="163"/>
      <c r="U183" s="163"/>
      <c r="V183" s="163"/>
      <c r="W183" s="163"/>
      <c r="X183" s="163"/>
    </row>
    <row r="184" ht="11.25" customHeight="1">
      <c r="A184" s="162" t="s">
        <v>2502</v>
      </c>
      <c r="B184" s="162" t="s">
        <v>2503</v>
      </c>
      <c r="C184" s="10" t="s">
        <v>52</v>
      </c>
      <c r="D184" s="162" t="s">
        <v>2618</v>
      </c>
      <c r="E184" s="162" t="s">
        <v>2619</v>
      </c>
      <c r="F184" s="161" t="s">
        <v>2223</v>
      </c>
      <c r="G184" s="10">
        <v>14.0</v>
      </c>
      <c r="H184" s="10">
        <v>14.0</v>
      </c>
      <c r="I184" s="10">
        <v>14.0</v>
      </c>
      <c r="J184" s="172">
        <v>50.0</v>
      </c>
      <c r="K184" s="173">
        <v>3.57</v>
      </c>
      <c r="L184" s="162" t="s">
        <v>61</v>
      </c>
      <c r="M184" s="163"/>
      <c r="N184" s="163"/>
      <c r="O184" s="163"/>
      <c r="P184" s="163"/>
      <c r="Q184" s="163"/>
      <c r="R184" s="163"/>
      <c r="S184" s="163"/>
      <c r="T184" s="163"/>
      <c r="U184" s="163"/>
      <c r="V184" s="163"/>
      <c r="W184" s="163"/>
      <c r="X184" s="163"/>
    </row>
    <row r="185" ht="11.25" customHeight="1">
      <c r="A185" s="162" t="s">
        <v>2502</v>
      </c>
      <c r="B185" s="162" t="s">
        <v>2503</v>
      </c>
      <c r="C185" s="10" t="s">
        <v>52</v>
      </c>
      <c r="D185" s="162" t="s">
        <v>2620</v>
      </c>
      <c r="E185" s="162" t="s">
        <v>2621</v>
      </c>
      <c r="F185" s="161" t="s">
        <v>2223</v>
      </c>
      <c r="G185" s="10">
        <v>14.0</v>
      </c>
      <c r="H185" s="10">
        <v>14.0</v>
      </c>
      <c r="I185" s="10">
        <v>14.0</v>
      </c>
      <c r="J185" s="172">
        <v>50.0</v>
      </c>
      <c r="K185" s="173">
        <v>3.57</v>
      </c>
      <c r="L185" s="162" t="s">
        <v>61</v>
      </c>
      <c r="M185" s="163"/>
      <c r="N185" s="163"/>
      <c r="O185" s="163"/>
      <c r="P185" s="163"/>
      <c r="Q185" s="163"/>
      <c r="R185" s="163"/>
      <c r="S185" s="163"/>
      <c r="T185" s="163"/>
      <c r="U185" s="163"/>
      <c r="V185" s="163"/>
      <c r="W185" s="163"/>
      <c r="X185" s="163"/>
    </row>
    <row r="186" ht="11.25" customHeight="1">
      <c r="A186" s="162" t="s">
        <v>2502</v>
      </c>
      <c r="B186" s="162" t="s">
        <v>2503</v>
      </c>
      <c r="C186" s="10" t="s">
        <v>52</v>
      </c>
      <c r="D186" s="162" t="s">
        <v>2622</v>
      </c>
      <c r="E186" s="162" t="s">
        <v>2623</v>
      </c>
      <c r="F186" s="161" t="s">
        <v>2223</v>
      </c>
      <c r="G186" s="10">
        <v>14.0</v>
      </c>
      <c r="H186" s="10">
        <v>14.0</v>
      </c>
      <c r="I186" s="10">
        <v>14.0</v>
      </c>
      <c r="J186" s="172">
        <v>50.0</v>
      </c>
      <c r="K186" s="173">
        <v>3.57</v>
      </c>
      <c r="L186" s="162" t="s">
        <v>61</v>
      </c>
      <c r="M186" s="163"/>
      <c r="N186" s="163"/>
      <c r="O186" s="163"/>
      <c r="P186" s="163"/>
      <c r="Q186" s="163"/>
      <c r="R186" s="163"/>
      <c r="S186" s="163"/>
      <c r="T186" s="163"/>
      <c r="U186" s="163"/>
      <c r="V186" s="163"/>
      <c r="W186" s="163"/>
      <c r="X186" s="163"/>
    </row>
    <row r="187" ht="11.25" customHeight="1">
      <c r="A187" s="162" t="s">
        <v>2502</v>
      </c>
      <c r="B187" s="162" t="s">
        <v>2503</v>
      </c>
      <c r="C187" s="10" t="s">
        <v>52</v>
      </c>
      <c r="D187" s="162" t="s">
        <v>2624</v>
      </c>
      <c r="E187" s="162" t="s">
        <v>2625</v>
      </c>
      <c r="F187" s="161" t="s">
        <v>2223</v>
      </c>
      <c r="G187" s="10">
        <v>14.0</v>
      </c>
      <c r="H187" s="10">
        <v>14.0</v>
      </c>
      <c r="I187" s="10">
        <v>14.0</v>
      </c>
      <c r="J187" s="172">
        <v>50.0</v>
      </c>
      <c r="K187" s="173">
        <v>3.57</v>
      </c>
      <c r="L187" s="162" t="s">
        <v>61</v>
      </c>
      <c r="M187" s="163"/>
      <c r="N187" s="163"/>
      <c r="O187" s="163"/>
      <c r="P187" s="163"/>
      <c r="Q187" s="163"/>
      <c r="R187" s="163"/>
      <c r="S187" s="163"/>
      <c r="T187" s="163"/>
      <c r="U187" s="163"/>
      <c r="V187" s="163"/>
      <c r="W187" s="163"/>
      <c r="X187" s="163"/>
    </row>
    <row r="188" ht="11.25" customHeight="1">
      <c r="A188" s="162" t="s">
        <v>2502</v>
      </c>
      <c r="B188" s="162" t="s">
        <v>2503</v>
      </c>
      <c r="C188" s="10" t="s">
        <v>52</v>
      </c>
      <c r="D188" s="162" t="s">
        <v>2626</v>
      </c>
      <c r="E188" s="162" t="s">
        <v>2627</v>
      </c>
      <c r="F188" s="161" t="s">
        <v>2223</v>
      </c>
      <c r="G188" s="10">
        <v>14.0</v>
      </c>
      <c r="H188" s="10">
        <v>14.0</v>
      </c>
      <c r="I188" s="10">
        <v>14.0</v>
      </c>
      <c r="J188" s="172">
        <v>50.0</v>
      </c>
      <c r="K188" s="173">
        <v>3.57</v>
      </c>
      <c r="L188" s="162" t="s">
        <v>61</v>
      </c>
      <c r="M188" s="163"/>
      <c r="N188" s="163"/>
      <c r="O188" s="163"/>
      <c r="P188" s="163"/>
      <c r="Q188" s="163"/>
      <c r="R188" s="163"/>
      <c r="S188" s="163"/>
      <c r="T188" s="163"/>
      <c r="U188" s="163"/>
      <c r="V188" s="163"/>
      <c r="W188" s="163"/>
      <c r="X188" s="163"/>
    </row>
    <row r="189" ht="11.25" customHeight="1">
      <c r="A189" s="162" t="s">
        <v>2502</v>
      </c>
      <c r="B189" s="162" t="s">
        <v>2503</v>
      </c>
      <c r="C189" s="10" t="s">
        <v>52</v>
      </c>
      <c r="D189" s="162" t="s">
        <v>2628</v>
      </c>
      <c r="E189" s="162" t="s">
        <v>2629</v>
      </c>
      <c r="F189" s="161" t="s">
        <v>2223</v>
      </c>
      <c r="G189" s="10">
        <v>14.0</v>
      </c>
      <c r="H189" s="10">
        <v>14.0</v>
      </c>
      <c r="I189" s="10">
        <v>14.0</v>
      </c>
      <c r="J189" s="172">
        <v>50.0</v>
      </c>
      <c r="K189" s="173">
        <v>3.57</v>
      </c>
      <c r="L189" s="162" t="s">
        <v>61</v>
      </c>
      <c r="M189" s="163"/>
      <c r="N189" s="163"/>
      <c r="O189" s="163"/>
      <c r="P189" s="163"/>
      <c r="Q189" s="163"/>
      <c r="R189" s="163"/>
      <c r="S189" s="163"/>
      <c r="T189" s="163"/>
      <c r="U189" s="163"/>
      <c r="V189" s="163"/>
      <c r="W189" s="163"/>
      <c r="X189" s="163"/>
    </row>
    <row r="190" ht="11.25" customHeight="1">
      <c r="A190" s="162" t="s">
        <v>2502</v>
      </c>
      <c r="B190" s="162" t="s">
        <v>2503</v>
      </c>
      <c r="C190" s="10" t="s">
        <v>52</v>
      </c>
      <c r="D190" s="162" t="s">
        <v>2630</v>
      </c>
      <c r="E190" s="162" t="s">
        <v>2631</v>
      </c>
      <c r="F190" s="161" t="s">
        <v>2223</v>
      </c>
      <c r="G190" s="10">
        <v>14.0</v>
      </c>
      <c r="H190" s="10">
        <v>14.0</v>
      </c>
      <c r="I190" s="10">
        <v>14.0</v>
      </c>
      <c r="J190" s="172">
        <v>50.0</v>
      </c>
      <c r="K190" s="173">
        <v>3.57</v>
      </c>
      <c r="L190" s="162" t="s">
        <v>61</v>
      </c>
      <c r="M190" s="163"/>
      <c r="N190" s="163"/>
      <c r="O190" s="163"/>
      <c r="P190" s="163"/>
      <c r="Q190" s="163"/>
      <c r="R190" s="163"/>
      <c r="S190" s="163"/>
      <c r="T190" s="163"/>
      <c r="U190" s="163"/>
      <c r="V190" s="163"/>
      <c r="W190" s="163"/>
      <c r="X190" s="163"/>
    </row>
    <row r="191" ht="11.25" customHeight="1">
      <c r="A191" s="162" t="s">
        <v>2502</v>
      </c>
      <c r="B191" s="162" t="s">
        <v>2503</v>
      </c>
      <c r="C191" s="10" t="s">
        <v>52</v>
      </c>
      <c r="D191" s="162" t="s">
        <v>2632</v>
      </c>
      <c r="E191" s="162" t="s">
        <v>2633</v>
      </c>
      <c r="F191" s="161" t="s">
        <v>2223</v>
      </c>
      <c r="G191" s="10">
        <v>14.0</v>
      </c>
      <c r="H191" s="10">
        <v>14.0</v>
      </c>
      <c r="I191" s="10">
        <v>14.0</v>
      </c>
      <c r="J191" s="172">
        <v>50.0</v>
      </c>
      <c r="K191" s="173">
        <v>3.57</v>
      </c>
      <c r="L191" s="162" t="s">
        <v>61</v>
      </c>
      <c r="M191" s="163"/>
      <c r="N191" s="163"/>
      <c r="O191" s="163"/>
      <c r="P191" s="163"/>
      <c r="Q191" s="163"/>
      <c r="R191" s="163"/>
      <c r="S191" s="163"/>
      <c r="T191" s="163"/>
      <c r="U191" s="163"/>
      <c r="V191" s="163"/>
      <c r="W191" s="163"/>
      <c r="X191" s="163"/>
    </row>
    <row r="192" ht="11.25" customHeight="1">
      <c r="A192" s="162" t="s">
        <v>2502</v>
      </c>
      <c r="B192" s="162" t="s">
        <v>2503</v>
      </c>
      <c r="C192" s="10" t="s">
        <v>52</v>
      </c>
      <c r="D192" s="162" t="s">
        <v>2634</v>
      </c>
      <c r="E192" s="162" t="s">
        <v>2635</v>
      </c>
      <c r="F192" s="161" t="s">
        <v>2223</v>
      </c>
      <c r="G192" s="10">
        <v>14.0</v>
      </c>
      <c r="H192" s="10">
        <v>14.0</v>
      </c>
      <c r="I192" s="10">
        <v>14.0</v>
      </c>
      <c r="J192" s="172">
        <v>50.0</v>
      </c>
      <c r="K192" s="173">
        <v>3.57</v>
      </c>
      <c r="L192" s="162" t="s">
        <v>61</v>
      </c>
      <c r="M192" s="163"/>
      <c r="N192" s="163"/>
      <c r="O192" s="163"/>
      <c r="P192" s="163"/>
      <c r="Q192" s="163"/>
      <c r="R192" s="163"/>
      <c r="S192" s="163"/>
      <c r="T192" s="163"/>
      <c r="U192" s="163"/>
      <c r="V192" s="163"/>
      <c r="W192" s="163"/>
      <c r="X192" s="163"/>
    </row>
    <row r="193" ht="11.25" customHeight="1">
      <c r="A193" s="162" t="s">
        <v>2502</v>
      </c>
      <c r="B193" s="162" t="s">
        <v>2503</v>
      </c>
      <c r="C193" s="10" t="s">
        <v>52</v>
      </c>
      <c r="D193" s="162" t="s">
        <v>2636</v>
      </c>
      <c r="E193" s="162" t="s">
        <v>2637</v>
      </c>
      <c r="F193" s="161" t="s">
        <v>2223</v>
      </c>
      <c r="G193" s="10">
        <v>14.0</v>
      </c>
      <c r="H193" s="10">
        <v>14.0</v>
      </c>
      <c r="I193" s="10">
        <v>14.0</v>
      </c>
      <c r="J193" s="172">
        <v>50.0</v>
      </c>
      <c r="K193" s="173">
        <v>3.57</v>
      </c>
      <c r="L193" s="162" t="s">
        <v>61</v>
      </c>
      <c r="M193" s="163"/>
      <c r="N193" s="163"/>
      <c r="O193" s="163"/>
      <c r="P193" s="163"/>
      <c r="Q193" s="163"/>
      <c r="R193" s="163"/>
      <c r="S193" s="163"/>
      <c r="T193" s="163"/>
      <c r="U193" s="163"/>
      <c r="V193" s="163"/>
      <c r="W193" s="163"/>
      <c r="X193" s="163"/>
    </row>
    <row r="194" ht="11.25" customHeight="1">
      <c r="A194" s="162" t="s">
        <v>2502</v>
      </c>
      <c r="B194" s="162" t="s">
        <v>2503</v>
      </c>
      <c r="C194" s="10" t="s">
        <v>52</v>
      </c>
      <c r="D194" s="162" t="s">
        <v>2638</v>
      </c>
      <c r="E194" s="162" t="s">
        <v>2639</v>
      </c>
      <c r="F194" s="161" t="s">
        <v>2223</v>
      </c>
      <c r="G194" s="10">
        <v>14.0</v>
      </c>
      <c r="H194" s="10">
        <v>14.0</v>
      </c>
      <c r="I194" s="10">
        <v>14.0</v>
      </c>
      <c r="J194" s="172">
        <v>50.0</v>
      </c>
      <c r="K194" s="173">
        <v>3.57</v>
      </c>
      <c r="L194" s="162" t="s">
        <v>61</v>
      </c>
      <c r="M194" s="163"/>
      <c r="N194" s="163"/>
      <c r="O194" s="163"/>
      <c r="P194" s="163"/>
      <c r="Q194" s="163"/>
      <c r="R194" s="163"/>
      <c r="S194" s="163"/>
      <c r="T194" s="163"/>
      <c r="U194" s="163"/>
      <c r="V194" s="163"/>
      <c r="W194" s="163"/>
      <c r="X194" s="163"/>
    </row>
    <row r="195" ht="11.25" customHeight="1">
      <c r="A195" s="162" t="s">
        <v>2502</v>
      </c>
      <c r="B195" s="162" t="s">
        <v>2503</v>
      </c>
      <c r="C195" s="10" t="s">
        <v>52</v>
      </c>
      <c r="D195" s="162" t="s">
        <v>2640</v>
      </c>
      <c r="E195" s="162" t="s">
        <v>2641</v>
      </c>
      <c r="F195" s="161" t="s">
        <v>2223</v>
      </c>
      <c r="G195" s="10">
        <v>14.0</v>
      </c>
      <c r="H195" s="10">
        <v>14.0</v>
      </c>
      <c r="I195" s="10">
        <v>14.0</v>
      </c>
      <c r="J195" s="172">
        <v>50.0</v>
      </c>
      <c r="K195" s="173">
        <v>3.57</v>
      </c>
      <c r="L195" s="162" t="s">
        <v>61</v>
      </c>
      <c r="M195" s="163"/>
      <c r="N195" s="163"/>
      <c r="O195" s="163"/>
      <c r="P195" s="163"/>
      <c r="Q195" s="163"/>
      <c r="R195" s="163"/>
      <c r="S195" s="163"/>
      <c r="T195" s="163"/>
      <c r="U195" s="163"/>
      <c r="V195" s="163"/>
      <c r="W195" s="163"/>
      <c r="X195" s="163"/>
    </row>
    <row r="196" ht="11.25" customHeight="1">
      <c r="A196" s="162" t="s">
        <v>2502</v>
      </c>
      <c r="B196" s="162" t="s">
        <v>2503</v>
      </c>
      <c r="C196" s="10" t="s">
        <v>52</v>
      </c>
      <c r="D196" s="162" t="s">
        <v>2642</v>
      </c>
      <c r="E196" s="162" t="s">
        <v>2643</v>
      </c>
      <c r="F196" s="161" t="s">
        <v>2223</v>
      </c>
      <c r="G196" s="10">
        <v>14.0</v>
      </c>
      <c r="H196" s="10">
        <v>14.0</v>
      </c>
      <c r="I196" s="10">
        <v>14.0</v>
      </c>
      <c r="J196" s="172">
        <v>50.0</v>
      </c>
      <c r="K196" s="173">
        <v>3.57</v>
      </c>
      <c r="L196" s="162" t="s">
        <v>61</v>
      </c>
      <c r="M196" s="163"/>
      <c r="N196" s="163"/>
      <c r="O196" s="163"/>
      <c r="P196" s="163"/>
      <c r="Q196" s="163"/>
      <c r="R196" s="163"/>
      <c r="S196" s="163"/>
      <c r="T196" s="163"/>
      <c r="U196" s="163"/>
      <c r="V196" s="163"/>
      <c r="W196" s="163"/>
      <c r="X196" s="163"/>
    </row>
    <row r="197" ht="11.25" customHeight="1">
      <c r="A197" s="162" t="s">
        <v>2502</v>
      </c>
      <c r="B197" s="162" t="s">
        <v>2503</v>
      </c>
      <c r="C197" s="10" t="s">
        <v>52</v>
      </c>
      <c r="D197" s="162" t="s">
        <v>2644</v>
      </c>
      <c r="E197" s="162" t="s">
        <v>2645</v>
      </c>
      <c r="F197" s="161" t="s">
        <v>2223</v>
      </c>
      <c r="G197" s="10">
        <v>14.0</v>
      </c>
      <c r="H197" s="10">
        <v>14.0</v>
      </c>
      <c r="I197" s="10">
        <v>14.0</v>
      </c>
      <c r="J197" s="172">
        <v>50.0</v>
      </c>
      <c r="K197" s="173">
        <v>3.57</v>
      </c>
      <c r="L197" s="162" t="s">
        <v>61</v>
      </c>
      <c r="M197" s="163"/>
      <c r="N197" s="163"/>
      <c r="O197" s="163"/>
      <c r="P197" s="163"/>
      <c r="Q197" s="163"/>
      <c r="R197" s="163"/>
      <c r="S197" s="163"/>
      <c r="T197" s="163"/>
      <c r="U197" s="163"/>
      <c r="V197" s="163"/>
      <c r="W197" s="163"/>
      <c r="X197" s="163"/>
    </row>
    <row r="198" ht="11.25" customHeight="1">
      <c r="A198" s="162" t="s">
        <v>2502</v>
      </c>
      <c r="B198" s="162" t="s">
        <v>2503</v>
      </c>
      <c r="C198" s="10" t="s">
        <v>52</v>
      </c>
      <c r="D198" s="162" t="s">
        <v>2646</v>
      </c>
      <c r="E198" s="162" t="s">
        <v>2647</v>
      </c>
      <c r="F198" s="161" t="s">
        <v>2223</v>
      </c>
      <c r="G198" s="10">
        <v>14.0</v>
      </c>
      <c r="H198" s="10">
        <v>14.0</v>
      </c>
      <c r="I198" s="10">
        <v>14.0</v>
      </c>
      <c r="J198" s="172">
        <v>50.0</v>
      </c>
      <c r="K198" s="173">
        <v>3.57</v>
      </c>
      <c r="L198" s="162" t="s">
        <v>61</v>
      </c>
      <c r="M198" s="163"/>
      <c r="N198" s="163"/>
      <c r="O198" s="163"/>
      <c r="P198" s="163"/>
      <c r="Q198" s="163"/>
      <c r="R198" s="163"/>
      <c r="S198" s="163"/>
      <c r="T198" s="163"/>
      <c r="U198" s="163"/>
      <c r="V198" s="163"/>
      <c r="W198" s="163"/>
      <c r="X198" s="163"/>
    </row>
    <row r="199" ht="11.25" customHeight="1">
      <c r="A199" s="162" t="s">
        <v>2502</v>
      </c>
      <c r="B199" s="162" t="s">
        <v>2503</v>
      </c>
      <c r="C199" s="10" t="s">
        <v>52</v>
      </c>
      <c r="D199" s="162" t="s">
        <v>2648</v>
      </c>
      <c r="E199" s="162" t="s">
        <v>2649</v>
      </c>
      <c r="F199" s="161" t="s">
        <v>2223</v>
      </c>
      <c r="G199" s="10">
        <v>14.0</v>
      </c>
      <c r="H199" s="10">
        <v>14.0</v>
      </c>
      <c r="I199" s="10">
        <v>14.0</v>
      </c>
      <c r="J199" s="172">
        <v>50.0</v>
      </c>
      <c r="K199" s="173">
        <v>3.57</v>
      </c>
      <c r="L199" s="162" t="s">
        <v>61</v>
      </c>
      <c r="M199" s="163"/>
      <c r="N199" s="163"/>
      <c r="O199" s="163"/>
      <c r="P199" s="163"/>
      <c r="Q199" s="163"/>
      <c r="R199" s="163"/>
      <c r="S199" s="163"/>
      <c r="T199" s="163"/>
      <c r="U199" s="163"/>
      <c r="V199" s="163"/>
      <c r="W199" s="163"/>
      <c r="X199" s="163"/>
    </row>
    <row r="200" ht="11.25" customHeight="1">
      <c r="A200" s="162" t="s">
        <v>2502</v>
      </c>
      <c r="B200" s="162" t="s">
        <v>2503</v>
      </c>
      <c r="C200" s="10" t="s">
        <v>52</v>
      </c>
      <c r="D200" s="162" t="s">
        <v>2650</v>
      </c>
      <c r="E200" s="162" t="s">
        <v>2651</v>
      </c>
      <c r="F200" s="161" t="s">
        <v>2223</v>
      </c>
      <c r="G200" s="10">
        <v>14.0</v>
      </c>
      <c r="H200" s="10">
        <v>14.0</v>
      </c>
      <c r="I200" s="10">
        <v>14.0</v>
      </c>
      <c r="J200" s="172">
        <v>50.0</v>
      </c>
      <c r="K200" s="173">
        <v>3.57</v>
      </c>
      <c r="L200" s="162" t="s">
        <v>61</v>
      </c>
      <c r="M200" s="163"/>
      <c r="N200" s="163"/>
      <c r="O200" s="163"/>
      <c r="P200" s="163"/>
      <c r="Q200" s="163"/>
      <c r="R200" s="163"/>
      <c r="S200" s="163"/>
      <c r="T200" s="163"/>
      <c r="U200" s="163"/>
      <c r="V200" s="163"/>
      <c r="W200" s="163"/>
      <c r="X200" s="163"/>
    </row>
    <row r="201" ht="11.25" customHeight="1">
      <c r="A201" s="162" t="s">
        <v>2502</v>
      </c>
      <c r="B201" s="162" t="s">
        <v>2503</v>
      </c>
      <c r="C201" s="10" t="s">
        <v>52</v>
      </c>
      <c r="D201" s="162" t="s">
        <v>2652</v>
      </c>
      <c r="E201" s="162" t="s">
        <v>2653</v>
      </c>
      <c r="F201" s="161" t="s">
        <v>2223</v>
      </c>
      <c r="G201" s="10">
        <v>14.0</v>
      </c>
      <c r="H201" s="10">
        <v>14.0</v>
      </c>
      <c r="I201" s="10">
        <v>14.0</v>
      </c>
      <c r="J201" s="172">
        <v>50.0</v>
      </c>
      <c r="K201" s="173">
        <v>3.57</v>
      </c>
      <c r="L201" s="162" t="s">
        <v>61</v>
      </c>
      <c r="M201" s="163"/>
      <c r="N201" s="163"/>
      <c r="O201" s="163"/>
      <c r="P201" s="163"/>
      <c r="Q201" s="163"/>
      <c r="R201" s="163"/>
      <c r="S201" s="163"/>
      <c r="T201" s="163"/>
      <c r="U201" s="163"/>
      <c r="V201" s="163"/>
      <c r="W201" s="163"/>
      <c r="X201" s="163"/>
    </row>
    <row r="202" ht="11.25" customHeight="1">
      <c r="A202" s="162" t="s">
        <v>2502</v>
      </c>
      <c r="B202" s="162" t="s">
        <v>2503</v>
      </c>
      <c r="C202" s="10" t="s">
        <v>52</v>
      </c>
      <c r="D202" s="162" t="s">
        <v>2654</v>
      </c>
      <c r="E202" s="162" t="s">
        <v>2655</v>
      </c>
      <c r="F202" s="161" t="s">
        <v>2223</v>
      </c>
      <c r="G202" s="10">
        <v>14.0</v>
      </c>
      <c r="H202" s="10">
        <v>14.0</v>
      </c>
      <c r="I202" s="10">
        <v>14.0</v>
      </c>
      <c r="J202" s="172">
        <v>50.0</v>
      </c>
      <c r="K202" s="173">
        <v>3.57</v>
      </c>
      <c r="L202" s="162" t="s">
        <v>61</v>
      </c>
      <c r="M202" s="163"/>
      <c r="N202" s="163"/>
      <c r="O202" s="163"/>
      <c r="P202" s="163"/>
      <c r="Q202" s="163"/>
      <c r="R202" s="163"/>
      <c r="S202" s="163"/>
      <c r="T202" s="163"/>
      <c r="U202" s="163"/>
      <c r="V202" s="163"/>
      <c r="W202" s="163"/>
      <c r="X202" s="163"/>
    </row>
    <row r="203" ht="11.25" customHeight="1">
      <c r="A203" s="162" t="s">
        <v>2502</v>
      </c>
      <c r="B203" s="162" t="s">
        <v>2503</v>
      </c>
      <c r="C203" s="10" t="s">
        <v>52</v>
      </c>
      <c r="D203" s="162" t="s">
        <v>2656</v>
      </c>
      <c r="E203" s="162" t="s">
        <v>2657</v>
      </c>
      <c r="F203" s="161" t="s">
        <v>2223</v>
      </c>
      <c r="G203" s="10">
        <v>14.0</v>
      </c>
      <c r="H203" s="10">
        <v>14.0</v>
      </c>
      <c r="I203" s="10">
        <v>14.0</v>
      </c>
      <c r="J203" s="172">
        <v>50.0</v>
      </c>
      <c r="K203" s="173">
        <v>3.57</v>
      </c>
      <c r="L203" s="162" t="s">
        <v>61</v>
      </c>
      <c r="M203" s="163"/>
      <c r="N203" s="163"/>
      <c r="O203" s="163"/>
      <c r="P203" s="163"/>
      <c r="Q203" s="163"/>
      <c r="R203" s="163"/>
      <c r="S203" s="163"/>
      <c r="T203" s="163"/>
      <c r="U203" s="163"/>
      <c r="V203" s="163"/>
      <c r="W203" s="163"/>
      <c r="X203" s="163"/>
    </row>
    <row r="204" ht="11.25" customHeight="1">
      <c r="A204" s="162" t="s">
        <v>2502</v>
      </c>
      <c r="B204" s="162" t="s">
        <v>2503</v>
      </c>
      <c r="C204" s="10" t="s">
        <v>52</v>
      </c>
      <c r="D204" s="162" t="s">
        <v>2658</v>
      </c>
      <c r="E204" s="162" t="s">
        <v>2659</v>
      </c>
      <c r="F204" s="161" t="s">
        <v>2223</v>
      </c>
      <c r="G204" s="10">
        <v>14.0</v>
      </c>
      <c r="H204" s="10">
        <v>14.0</v>
      </c>
      <c r="I204" s="10">
        <v>14.0</v>
      </c>
      <c r="J204" s="172">
        <v>50.0</v>
      </c>
      <c r="K204" s="173">
        <v>3.57</v>
      </c>
      <c r="L204" s="162" t="s">
        <v>61</v>
      </c>
      <c r="M204" s="163"/>
      <c r="N204" s="163"/>
      <c r="O204" s="163"/>
      <c r="P204" s="163"/>
      <c r="Q204" s="163"/>
      <c r="R204" s="163"/>
      <c r="S204" s="163"/>
      <c r="T204" s="163"/>
      <c r="U204" s="163"/>
      <c r="V204" s="163"/>
      <c r="W204" s="163"/>
      <c r="X204" s="163"/>
    </row>
    <row r="205" ht="11.25" customHeight="1">
      <c r="A205" s="162" t="s">
        <v>2502</v>
      </c>
      <c r="B205" s="162" t="s">
        <v>2503</v>
      </c>
      <c r="C205" s="10" t="s">
        <v>52</v>
      </c>
      <c r="D205" s="162" t="s">
        <v>2660</v>
      </c>
      <c r="E205" s="162" t="s">
        <v>2661</v>
      </c>
      <c r="F205" s="161" t="s">
        <v>2223</v>
      </c>
      <c r="G205" s="10">
        <v>14.0</v>
      </c>
      <c r="H205" s="10">
        <v>14.0</v>
      </c>
      <c r="I205" s="10">
        <v>14.0</v>
      </c>
      <c r="J205" s="172">
        <v>50.0</v>
      </c>
      <c r="K205" s="173">
        <v>3.57</v>
      </c>
      <c r="L205" s="162" t="s">
        <v>61</v>
      </c>
      <c r="M205" s="163"/>
      <c r="N205" s="163"/>
      <c r="O205" s="163"/>
      <c r="P205" s="163"/>
      <c r="Q205" s="163"/>
      <c r="R205" s="163"/>
      <c r="S205" s="163"/>
      <c r="T205" s="163"/>
      <c r="U205" s="163"/>
      <c r="V205" s="163"/>
      <c r="W205" s="163"/>
      <c r="X205" s="163"/>
    </row>
    <row r="206" ht="11.25" customHeight="1">
      <c r="A206" s="162" t="s">
        <v>2502</v>
      </c>
      <c r="B206" s="162" t="s">
        <v>2503</v>
      </c>
      <c r="C206" s="10" t="s">
        <v>52</v>
      </c>
      <c r="D206" s="162" t="s">
        <v>2662</v>
      </c>
      <c r="E206" s="162" t="s">
        <v>2663</v>
      </c>
      <c r="F206" s="161" t="s">
        <v>2223</v>
      </c>
      <c r="G206" s="10">
        <v>14.0</v>
      </c>
      <c r="H206" s="10">
        <v>14.0</v>
      </c>
      <c r="I206" s="10">
        <v>14.0</v>
      </c>
      <c r="J206" s="172">
        <v>50.0</v>
      </c>
      <c r="K206" s="173">
        <v>3.57</v>
      </c>
      <c r="L206" s="162" t="s">
        <v>61</v>
      </c>
      <c r="M206" s="163"/>
      <c r="N206" s="163"/>
      <c r="O206" s="163"/>
      <c r="P206" s="163"/>
      <c r="Q206" s="163"/>
      <c r="R206" s="163"/>
      <c r="S206" s="163"/>
      <c r="T206" s="163"/>
      <c r="U206" s="163"/>
      <c r="V206" s="163"/>
      <c r="W206" s="163"/>
      <c r="X206" s="163"/>
    </row>
    <row r="207" ht="11.25" customHeight="1">
      <c r="A207" s="162" t="s">
        <v>2502</v>
      </c>
      <c r="B207" s="162" t="s">
        <v>2503</v>
      </c>
      <c r="C207" s="10" t="s">
        <v>52</v>
      </c>
      <c r="D207" s="162" t="s">
        <v>2664</v>
      </c>
      <c r="E207" s="162" t="s">
        <v>2665</v>
      </c>
      <c r="F207" s="161" t="s">
        <v>2223</v>
      </c>
      <c r="G207" s="10">
        <v>14.0</v>
      </c>
      <c r="H207" s="10">
        <v>14.0</v>
      </c>
      <c r="I207" s="10">
        <v>14.0</v>
      </c>
      <c r="J207" s="172">
        <v>50.0</v>
      </c>
      <c r="K207" s="173">
        <v>3.57</v>
      </c>
      <c r="L207" s="162" t="s">
        <v>61</v>
      </c>
      <c r="M207" s="163"/>
      <c r="N207" s="163"/>
      <c r="O207" s="163"/>
      <c r="P207" s="163"/>
      <c r="Q207" s="163"/>
      <c r="R207" s="163"/>
      <c r="S207" s="163"/>
      <c r="T207" s="163"/>
      <c r="U207" s="163"/>
      <c r="V207" s="163"/>
      <c r="W207" s="163"/>
      <c r="X207" s="163"/>
    </row>
    <row r="208" ht="11.25" customHeight="1">
      <c r="A208" s="162" t="s">
        <v>2502</v>
      </c>
      <c r="B208" s="162" t="s">
        <v>2503</v>
      </c>
      <c r="C208" s="10" t="s">
        <v>52</v>
      </c>
      <c r="D208" s="162" t="s">
        <v>2666</v>
      </c>
      <c r="E208" s="162" t="s">
        <v>2667</v>
      </c>
      <c r="F208" s="161" t="s">
        <v>2223</v>
      </c>
      <c r="G208" s="10">
        <v>14.0</v>
      </c>
      <c r="H208" s="10">
        <v>14.0</v>
      </c>
      <c r="I208" s="10">
        <v>14.0</v>
      </c>
      <c r="J208" s="172">
        <v>50.0</v>
      </c>
      <c r="K208" s="173">
        <v>3.57</v>
      </c>
      <c r="L208" s="162" t="s">
        <v>61</v>
      </c>
      <c r="M208" s="163"/>
      <c r="N208" s="163"/>
      <c r="O208" s="163"/>
      <c r="P208" s="163"/>
      <c r="Q208" s="163"/>
      <c r="R208" s="163"/>
      <c r="S208" s="163"/>
      <c r="T208" s="163"/>
      <c r="U208" s="163"/>
      <c r="V208" s="163"/>
      <c r="W208" s="163"/>
      <c r="X208" s="163"/>
    </row>
    <row r="209" ht="11.25" customHeight="1">
      <c r="A209" s="162" t="s">
        <v>2502</v>
      </c>
      <c r="B209" s="162" t="s">
        <v>2503</v>
      </c>
      <c r="C209" s="10" t="s">
        <v>52</v>
      </c>
      <c r="D209" s="162" t="s">
        <v>2668</v>
      </c>
      <c r="E209" s="162" t="s">
        <v>2669</v>
      </c>
      <c r="F209" s="161" t="s">
        <v>2223</v>
      </c>
      <c r="G209" s="10">
        <v>14.0</v>
      </c>
      <c r="H209" s="10">
        <v>14.0</v>
      </c>
      <c r="I209" s="10">
        <v>14.0</v>
      </c>
      <c r="J209" s="172">
        <v>50.0</v>
      </c>
      <c r="K209" s="173">
        <v>3.57</v>
      </c>
      <c r="L209" s="162" t="s">
        <v>61</v>
      </c>
      <c r="M209" s="163"/>
      <c r="N209" s="163"/>
      <c r="O209" s="163"/>
      <c r="P209" s="163"/>
      <c r="Q209" s="163"/>
      <c r="R209" s="163"/>
      <c r="S209" s="163"/>
      <c r="T209" s="163"/>
      <c r="U209" s="163"/>
      <c r="V209" s="163"/>
      <c r="W209" s="163"/>
      <c r="X209" s="163"/>
    </row>
    <row r="210" ht="11.25" customHeight="1">
      <c r="A210" s="162" t="s">
        <v>2502</v>
      </c>
      <c r="B210" s="162" t="s">
        <v>2503</v>
      </c>
      <c r="C210" s="10" t="s">
        <v>52</v>
      </c>
      <c r="D210" s="162" t="s">
        <v>2670</v>
      </c>
      <c r="E210" s="162" t="s">
        <v>2671</v>
      </c>
      <c r="F210" s="161" t="s">
        <v>2223</v>
      </c>
      <c r="G210" s="10">
        <v>14.0</v>
      </c>
      <c r="H210" s="10">
        <v>14.0</v>
      </c>
      <c r="I210" s="10">
        <v>14.0</v>
      </c>
      <c r="J210" s="172">
        <v>50.0</v>
      </c>
      <c r="K210" s="173">
        <v>3.57</v>
      </c>
      <c r="L210" s="162" t="s">
        <v>61</v>
      </c>
      <c r="M210" s="163"/>
      <c r="N210" s="163"/>
      <c r="O210" s="163"/>
      <c r="P210" s="163"/>
      <c r="Q210" s="163"/>
      <c r="R210" s="163"/>
      <c r="S210" s="163"/>
      <c r="T210" s="163"/>
      <c r="U210" s="163"/>
      <c r="V210" s="163"/>
      <c r="W210" s="163"/>
      <c r="X210" s="163"/>
    </row>
    <row r="211" ht="11.25" customHeight="1">
      <c r="A211" s="162" t="s">
        <v>2502</v>
      </c>
      <c r="B211" s="162" t="s">
        <v>2503</v>
      </c>
      <c r="C211" s="10" t="s">
        <v>52</v>
      </c>
      <c r="D211" s="162" t="s">
        <v>2672</v>
      </c>
      <c r="E211" s="162" t="s">
        <v>2673</v>
      </c>
      <c r="F211" s="161" t="s">
        <v>2223</v>
      </c>
      <c r="G211" s="10">
        <v>14.0</v>
      </c>
      <c r="H211" s="10">
        <v>14.0</v>
      </c>
      <c r="I211" s="10">
        <v>14.0</v>
      </c>
      <c r="J211" s="172">
        <v>50.0</v>
      </c>
      <c r="K211" s="173">
        <v>3.57</v>
      </c>
      <c r="L211" s="162" t="s">
        <v>61</v>
      </c>
      <c r="M211" s="163"/>
      <c r="N211" s="163"/>
      <c r="O211" s="163"/>
      <c r="P211" s="163"/>
      <c r="Q211" s="163"/>
      <c r="R211" s="163"/>
      <c r="S211" s="163"/>
      <c r="T211" s="163"/>
      <c r="U211" s="163"/>
      <c r="V211" s="163"/>
      <c r="W211" s="163"/>
      <c r="X211" s="163"/>
    </row>
    <row r="212" ht="11.25" customHeight="1">
      <c r="A212" s="162" t="s">
        <v>2502</v>
      </c>
      <c r="B212" s="162" t="s">
        <v>2503</v>
      </c>
      <c r="C212" s="10" t="s">
        <v>52</v>
      </c>
      <c r="D212" s="162" t="s">
        <v>2674</v>
      </c>
      <c r="E212" s="162" t="s">
        <v>2675</v>
      </c>
      <c r="F212" s="161" t="s">
        <v>2223</v>
      </c>
      <c r="G212" s="10">
        <v>14.0</v>
      </c>
      <c r="H212" s="10">
        <v>14.0</v>
      </c>
      <c r="I212" s="10">
        <v>14.0</v>
      </c>
      <c r="J212" s="172">
        <v>50.0</v>
      </c>
      <c r="K212" s="173">
        <v>3.57</v>
      </c>
      <c r="L212" s="162" t="s">
        <v>61</v>
      </c>
      <c r="M212" s="163"/>
      <c r="N212" s="163"/>
      <c r="O212" s="163"/>
      <c r="P212" s="163"/>
      <c r="Q212" s="163"/>
      <c r="R212" s="163"/>
      <c r="S212" s="163"/>
      <c r="T212" s="163"/>
      <c r="U212" s="163"/>
      <c r="V212" s="163"/>
      <c r="W212" s="163"/>
      <c r="X212" s="163"/>
    </row>
    <row r="213" ht="11.25" customHeight="1">
      <c r="A213" s="162" t="s">
        <v>2502</v>
      </c>
      <c r="B213" s="162" t="s">
        <v>2503</v>
      </c>
      <c r="C213" s="10" t="s">
        <v>52</v>
      </c>
      <c r="D213" s="162" t="s">
        <v>2676</v>
      </c>
      <c r="E213" s="162" t="s">
        <v>2677</v>
      </c>
      <c r="F213" s="161" t="s">
        <v>2223</v>
      </c>
      <c r="G213" s="10">
        <v>14.0</v>
      </c>
      <c r="H213" s="10">
        <v>14.0</v>
      </c>
      <c r="I213" s="10">
        <v>14.0</v>
      </c>
      <c r="J213" s="172">
        <v>50.0</v>
      </c>
      <c r="K213" s="173">
        <v>3.57</v>
      </c>
      <c r="L213" s="162" t="s">
        <v>61</v>
      </c>
      <c r="M213" s="163"/>
      <c r="N213" s="163"/>
      <c r="O213" s="163"/>
      <c r="P213" s="163"/>
      <c r="Q213" s="163"/>
      <c r="R213" s="163"/>
      <c r="S213" s="163"/>
      <c r="T213" s="163"/>
      <c r="U213" s="163"/>
      <c r="V213" s="163"/>
      <c r="W213" s="163"/>
      <c r="X213" s="163"/>
    </row>
    <row r="214" ht="11.25" customHeight="1">
      <c r="A214" s="162" t="s">
        <v>2502</v>
      </c>
      <c r="B214" s="162" t="s">
        <v>2503</v>
      </c>
      <c r="C214" s="10" t="s">
        <v>52</v>
      </c>
      <c r="D214" s="162" t="s">
        <v>2678</v>
      </c>
      <c r="E214" s="162" t="s">
        <v>2679</v>
      </c>
      <c r="F214" s="161" t="s">
        <v>2223</v>
      </c>
      <c r="G214" s="10">
        <v>14.0</v>
      </c>
      <c r="H214" s="10">
        <v>14.0</v>
      </c>
      <c r="I214" s="10">
        <v>14.0</v>
      </c>
      <c r="J214" s="172">
        <v>50.0</v>
      </c>
      <c r="K214" s="173">
        <v>3.57</v>
      </c>
      <c r="L214" s="162" t="s">
        <v>61</v>
      </c>
      <c r="M214" s="163"/>
      <c r="N214" s="163"/>
      <c r="O214" s="163"/>
      <c r="P214" s="163"/>
      <c r="Q214" s="163"/>
      <c r="R214" s="163"/>
      <c r="S214" s="163"/>
      <c r="T214" s="163"/>
      <c r="U214" s="163"/>
      <c r="V214" s="163"/>
      <c r="W214" s="163"/>
      <c r="X214" s="163"/>
    </row>
    <row r="215" ht="11.25" customHeight="1">
      <c r="A215" s="162" t="s">
        <v>2502</v>
      </c>
      <c r="B215" s="162" t="s">
        <v>2503</v>
      </c>
      <c r="C215" s="10" t="s">
        <v>52</v>
      </c>
      <c r="D215" s="162" t="s">
        <v>2680</v>
      </c>
      <c r="E215" s="162" t="s">
        <v>2681</v>
      </c>
      <c r="F215" s="161" t="s">
        <v>2223</v>
      </c>
      <c r="G215" s="10">
        <v>14.0</v>
      </c>
      <c r="H215" s="10">
        <v>14.0</v>
      </c>
      <c r="I215" s="10">
        <v>14.0</v>
      </c>
      <c r="J215" s="172">
        <v>50.0</v>
      </c>
      <c r="K215" s="173">
        <v>3.57</v>
      </c>
      <c r="L215" s="162" t="s">
        <v>61</v>
      </c>
      <c r="M215" s="163"/>
      <c r="N215" s="163"/>
      <c r="O215" s="163"/>
      <c r="P215" s="163"/>
      <c r="Q215" s="163"/>
      <c r="R215" s="163"/>
      <c r="S215" s="163"/>
      <c r="T215" s="163"/>
      <c r="U215" s="163"/>
      <c r="V215" s="163"/>
      <c r="W215" s="163"/>
      <c r="X215" s="163"/>
    </row>
    <row r="216" ht="11.25" customHeight="1">
      <c r="A216" s="162" t="s">
        <v>2682</v>
      </c>
      <c r="B216" s="162" t="s">
        <v>2683</v>
      </c>
      <c r="C216" s="10" t="s">
        <v>52</v>
      </c>
      <c r="D216" s="162" t="s">
        <v>2684</v>
      </c>
      <c r="E216" s="162" t="s">
        <v>2685</v>
      </c>
      <c r="F216" s="161" t="s">
        <v>2223</v>
      </c>
      <c r="G216" s="10">
        <v>1.0</v>
      </c>
      <c r="H216" s="10">
        <v>1.0</v>
      </c>
      <c r="I216" s="10">
        <v>3.0</v>
      </c>
      <c r="J216" s="172">
        <v>50.0</v>
      </c>
      <c r="K216" s="173">
        <v>50.0</v>
      </c>
      <c r="L216" s="162" t="s">
        <v>61</v>
      </c>
      <c r="M216" s="163"/>
      <c r="N216" s="163"/>
      <c r="O216" s="163"/>
      <c r="P216" s="163"/>
      <c r="Q216" s="163"/>
      <c r="R216" s="163"/>
      <c r="S216" s="163"/>
      <c r="T216" s="163"/>
      <c r="U216" s="163"/>
      <c r="V216" s="163"/>
      <c r="W216" s="163"/>
      <c r="X216" s="163"/>
    </row>
    <row r="217" ht="11.25" customHeight="1">
      <c r="A217" s="162" t="s">
        <v>2682</v>
      </c>
      <c r="B217" s="162" t="s">
        <v>2683</v>
      </c>
      <c r="C217" s="10" t="s">
        <v>52</v>
      </c>
      <c r="D217" s="162" t="s">
        <v>2686</v>
      </c>
      <c r="E217" s="162" t="s">
        <v>2687</v>
      </c>
      <c r="F217" s="161" t="s">
        <v>2223</v>
      </c>
      <c r="G217" s="10">
        <v>1.0</v>
      </c>
      <c r="H217" s="10">
        <v>1.0</v>
      </c>
      <c r="I217" s="10">
        <v>3.0</v>
      </c>
      <c r="J217" s="172">
        <v>50.0</v>
      </c>
      <c r="K217" s="173">
        <v>50.0</v>
      </c>
      <c r="L217" s="162" t="s">
        <v>61</v>
      </c>
      <c r="M217" s="163"/>
      <c r="N217" s="163"/>
      <c r="O217" s="163"/>
      <c r="P217" s="163"/>
      <c r="Q217" s="163"/>
      <c r="R217" s="163"/>
      <c r="S217" s="163"/>
      <c r="T217" s="163"/>
      <c r="U217" s="163"/>
      <c r="V217" s="163"/>
      <c r="W217" s="163"/>
      <c r="X217" s="163"/>
    </row>
    <row r="218" ht="11.25" customHeight="1">
      <c r="A218" s="162" t="s">
        <v>2682</v>
      </c>
      <c r="B218" s="162" t="s">
        <v>2683</v>
      </c>
      <c r="C218" s="10" t="s">
        <v>52</v>
      </c>
      <c r="D218" s="162" t="s">
        <v>2688</v>
      </c>
      <c r="E218" s="162" t="s">
        <v>2689</v>
      </c>
      <c r="F218" s="161" t="s">
        <v>2223</v>
      </c>
      <c r="G218" s="10">
        <v>1.0</v>
      </c>
      <c r="H218" s="10">
        <v>1.0</v>
      </c>
      <c r="I218" s="10">
        <v>3.0</v>
      </c>
      <c r="J218" s="172">
        <v>50.0</v>
      </c>
      <c r="K218" s="173">
        <v>50.0</v>
      </c>
      <c r="L218" s="162" t="s">
        <v>61</v>
      </c>
      <c r="M218" s="163"/>
      <c r="N218" s="163"/>
      <c r="O218" s="163"/>
      <c r="P218" s="163"/>
      <c r="Q218" s="163"/>
      <c r="R218" s="163"/>
      <c r="S218" s="163"/>
      <c r="T218" s="163"/>
      <c r="U218" s="163"/>
      <c r="V218" s="163"/>
      <c r="W218" s="163"/>
      <c r="X218" s="163"/>
    </row>
    <row r="219" ht="11.25" customHeight="1">
      <c r="A219" s="162" t="s">
        <v>2682</v>
      </c>
      <c r="B219" s="162" t="s">
        <v>2683</v>
      </c>
      <c r="C219" s="10" t="s">
        <v>52</v>
      </c>
      <c r="D219" s="162" t="s">
        <v>2690</v>
      </c>
      <c r="E219" s="162" t="s">
        <v>2691</v>
      </c>
      <c r="F219" s="161" t="s">
        <v>2223</v>
      </c>
      <c r="G219" s="10">
        <v>1.0</v>
      </c>
      <c r="H219" s="10">
        <v>1.0</v>
      </c>
      <c r="I219" s="10">
        <v>3.0</v>
      </c>
      <c r="J219" s="172">
        <v>50.0</v>
      </c>
      <c r="K219" s="173">
        <v>50.0</v>
      </c>
      <c r="L219" s="162" t="s">
        <v>61</v>
      </c>
      <c r="M219" s="163"/>
      <c r="N219" s="163"/>
      <c r="O219" s="163"/>
      <c r="P219" s="163"/>
      <c r="Q219" s="163"/>
      <c r="R219" s="163"/>
      <c r="S219" s="163"/>
      <c r="T219" s="163"/>
      <c r="U219" s="163"/>
      <c r="V219" s="163"/>
      <c r="W219" s="163"/>
      <c r="X219" s="163"/>
    </row>
    <row r="220" ht="11.25" customHeight="1">
      <c r="A220" s="162" t="s">
        <v>2682</v>
      </c>
      <c r="B220" s="162" t="s">
        <v>2683</v>
      </c>
      <c r="C220" s="10" t="s">
        <v>52</v>
      </c>
      <c r="D220" s="162" t="s">
        <v>2692</v>
      </c>
      <c r="E220" s="162" t="s">
        <v>2693</v>
      </c>
      <c r="F220" s="161" t="s">
        <v>2223</v>
      </c>
      <c r="G220" s="10">
        <v>1.0</v>
      </c>
      <c r="H220" s="10">
        <v>1.0</v>
      </c>
      <c r="I220" s="10">
        <v>3.0</v>
      </c>
      <c r="J220" s="172">
        <v>50.0</v>
      </c>
      <c r="K220" s="173">
        <v>50.0</v>
      </c>
      <c r="L220" s="162" t="s">
        <v>61</v>
      </c>
      <c r="M220" s="163"/>
      <c r="N220" s="163"/>
      <c r="O220" s="163"/>
      <c r="P220" s="163"/>
      <c r="Q220" s="163"/>
      <c r="R220" s="163"/>
      <c r="S220" s="163"/>
      <c r="T220" s="163"/>
      <c r="U220" s="163"/>
      <c r="V220" s="163"/>
      <c r="W220" s="163"/>
      <c r="X220" s="163"/>
    </row>
    <row r="221" ht="11.25" customHeight="1">
      <c r="A221" s="162" t="s">
        <v>2682</v>
      </c>
      <c r="B221" s="162" t="s">
        <v>2683</v>
      </c>
      <c r="C221" s="10" t="s">
        <v>52</v>
      </c>
      <c r="D221" s="162" t="s">
        <v>2694</v>
      </c>
      <c r="E221" s="162" t="s">
        <v>2695</v>
      </c>
      <c r="F221" s="161" t="s">
        <v>2223</v>
      </c>
      <c r="G221" s="10">
        <v>1.0</v>
      </c>
      <c r="H221" s="10">
        <v>1.0</v>
      </c>
      <c r="I221" s="10">
        <v>3.0</v>
      </c>
      <c r="J221" s="172">
        <v>50.0</v>
      </c>
      <c r="K221" s="173">
        <v>50.0</v>
      </c>
      <c r="L221" s="162" t="s">
        <v>61</v>
      </c>
      <c r="M221" s="163"/>
      <c r="N221" s="163"/>
      <c r="O221" s="163"/>
      <c r="P221" s="163"/>
      <c r="Q221" s="163"/>
      <c r="R221" s="163"/>
      <c r="S221" s="163"/>
      <c r="T221" s="163"/>
      <c r="U221" s="163"/>
      <c r="V221" s="163"/>
      <c r="W221" s="163"/>
      <c r="X221" s="163"/>
    </row>
    <row r="222" ht="11.25" customHeight="1">
      <c r="A222" s="162" t="s">
        <v>2682</v>
      </c>
      <c r="B222" s="162" t="s">
        <v>2683</v>
      </c>
      <c r="C222" s="10" t="s">
        <v>52</v>
      </c>
      <c r="D222" s="162" t="s">
        <v>2696</v>
      </c>
      <c r="E222" s="162" t="s">
        <v>2697</v>
      </c>
      <c r="F222" s="161" t="s">
        <v>2223</v>
      </c>
      <c r="G222" s="10">
        <v>1.0</v>
      </c>
      <c r="H222" s="10">
        <v>1.0</v>
      </c>
      <c r="I222" s="10">
        <v>3.0</v>
      </c>
      <c r="J222" s="172">
        <v>50.0</v>
      </c>
      <c r="K222" s="173">
        <v>50.0</v>
      </c>
      <c r="L222" s="162" t="s">
        <v>61</v>
      </c>
      <c r="M222" s="163"/>
      <c r="N222" s="163"/>
      <c r="O222" s="163"/>
      <c r="P222" s="163"/>
      <c r="Q222" s="163"/>
      <c r="R222" s="163"/>
      <c r="S222" s="163"/>
      <c r="T222" s="163"/>
      <c r="U222" s="163"/>
      <c r="V222" s="163"/>
      <c r="W222" s="163"/>
      <c r="X222" s="163"/>
    </row>
    <row r="223" ht="11.25" customHeight="1">
      <c r="A223" s="162" t="s">
        <v>2682</v>
      </c>
      <c r="B223" s="162" t="s">
        <v>2683</v>
      </c>
      <c r="C223" s="10" t="s">
        <v>52</v>
      </c>
      <c r="D223" s="162" t="s">
        <v>2698</v>
      </c>
      <c r="E223" s="162" t="s">
        <v>2699</v>
      </c>
      <c r="F223" s="161" t="s">
        <v>2223</v>
      </c>
      <c r="G223" s="10">
        <v>1.0</v>
      </c>
      <c r="H223" s="10">
        <v>1.0</v>
      </c>
      <c r="I223" s="10">
        <v>3.0</v>
      </c>
      <c r="J223" s="172">
        <v>50.0</v>
      </c>
      <c r="K223" s="173">
        <v>50.0</v>
      </c>
      <c r="L223" s="162" t="s">
        <v>61</v>
      </c>
      <c r="M223" s="163"/>
      <c r="N223" s="163"/>
      <c r="O223" s="163"/>
      <c r="P223" s="163"/>
      <c r="Q223" s="163"/>
      <c r="R223" s="163"/>
      <c r="S223" s="163"/>
      <c r="T223" s="163"/>
      <c r="U223" s="163"/>
      <c r="V223" s="163"/>
      <c r="W223" s="163"/>
      <c r="X223" s="163"/>
    </row>
    <row r="224" ht="11.25" customHeight="1">
      <c r="A224" s="162" t="s">
        <v>2682</v>
      </c>
      <c r="B224" s="162" t="s">
        <v>2683</v>
      </c>
      <c r="C224" s="10" t="s">
        <v>52</v>
      </c>
      <c r="D224" s="162" t="s">
        <v>2700</v>
      </c>
      <c r="E224" s="162" t="s">
        <v>2701</v>
      </c>
      <c r="F224" s="161" t="s">
        <v>2223</v>
      </c>
      <c r="G224" s="10">
        <v>1.0</v>
      </c>
      <c r="H224" s="10">
        <v>1.0</v>
      </c>
      <c r="I224" s="10">
        <v>3.0</v>
      </c>
      <c r="J224" s="172">
        <v>50.0</v>
      </c>
      <c r="K224" s="173">
        <v>50.0</v>
      </c>
      <c r="L224" s="162" t="s">
        <v>61</v>
      </c>
      <c r="M224" s="163"/>
      <c r="N224" s="163"/>
      <c r="O224" s="163"/>
      <c r="P224" s="163"/>
      <c r="Q224" s="163"/>
      <c r="R224" s="163"/>
      <c r="S224" s="163"/>
      <c r="T224" s="163"/>
      <c r="U224" s="163"/>
      <c r="V224" s="163"/>
      <c r="W224" s="163"/>
      <c r="X224" s="163"/>
    </row>
    <row r="225" ht="11.25" customHeight="1">
      <c r="A225" s="162" t="s">
        <v>488</v>
      </c>
      <c r="B225" s="162" t="s">
        <v>487</v>
      </c>
      <c r="C225" s="10" t="s">
        <v>52</v>
      </c>
      <c r="D225" s="162" t="s">
        <v>2702</v>
      </c>
      <c r="E225" s="162" t="s">
        <v>504</v>
      </c>
      <c r="F225" s="161" t="s">
        <v>2223</v>
      </c>
      <c r="G225" s="10">
        <v>13.0</v>
      </c>
      <c r="H225" s="10">
        <v>12.0</v>
      </c>
      <c r="I225" s="10">
        <v>13.0</v>
      </c>
      <c r="J225" s="172">
        <v>50.0</v>
      </c>
      <c r="K225" s="173">
        <v>3.84</v>
      </c>
      <c r="L225" s="162" t="s">
        <v>75</v>
      </c>
      <c r="M225" s="163"/>
      <c r="N225" s="163"/>
      <c r="O225" s="163"/>
      <c r="P225" s="163"/>
      <c r="Q225" s="163"/>
      <c r="R225" s="163"/>
      <c r="S225" s="163"/>
      <c r="T225" s="163"/>
      <c r="U225" s="163"/>
      <c r="V225" s="163"/>
      <c r="W225" s="163"/>
      <c r="X225" s="163"/>
    </row>
    <row r="226" ht="11.25" customHeight="1">
      <c r="A226" s="162" t="s">
        <v>2703</v>
      </c>
      <c r="B226" s="162" t="s">
        <v>2704</v>
      </c>
      <c r="C226" s="10" t="s">
        <v>52</v>
      </c>
      <c r="D226" s="162" t="s">
        <v>2705</v>
      </c>
      <c r="E226" s="162" t="s">
        <v>2706</v>
      </c>
      <c r="F226" s="161" t="s">
        <v>2246</v>
      </c>
      <c r="G226" s="10">
        <v>3.0</v>
      </c>
      <c r="H226" s="10">
        <v>3.0</v>
      </c>
      <c r="I226" s="10">
        <v>3.0</v>
      </c>
      <c r="J226" s="172">
        <v>50.0</v>
      </c>
      <c r="K226" s="173">
        <v>16.66</v>
      </c>
      <c r="L226" s="162" t="s">
        <v>75</v>
      </c>
      <c r="M226" s="163"/>
      <c r="N226" s="163"/>
      <c r="O226" s="163"/>
      <c r="P226" s="163"/>
      <c r="Q226" s="163"/>
      <c r="R226" s="163"/>
      <c r="S226" s="163"/>
      <c r="T226" s="163"/>
      <c r="U226" s="163"/>
      <c r="V226" s="163"/>
      <c r="W226" s="163"/>
      <c r="X226" s="163"/>
    </row>
    <row r="227" ht="11.25" customHeight="1">
      <c r="A227" s="162" t="s">
        <v>2703</v>
      </c>
      <c r="B227" s="162" t="s">
        <v>2704</v>
      </c>
      <c r="C227" s="10" t="s">
        <v>52</v>
      </c>
      <c r="D227" s="162" t="s">
        <v>2707</v>
      </c>
      <c r="E227" s="162" t="s">
        <v>2708</v>
      </c>
      <c r="F227" s="161" t="s">
        <v>2709</v>
      </c>
      <c r="G227" s="10">
        <v>3.0</v>
      </c>
      <c r="H227" s="10">
        <v>3.0</v>
      </c>
      <c r="I227" s="10">
        <v>3.0</v>
      </c>
      <c r="J227" s="172">
        <v>50.0</v>
      </c>
      <c r="K227" s="173">
        <v>16.66</v>
      </c>
      <c r="L227" s="162" t="s">
        <v>75</v>
      </c>
      <c r="M227" s="163"/>
      <c r="N227" s="163"/>
      <c r="O227" s="163"/>
      <c r="P227" s="163"/>
      <c r="Q227" s="163"/>
      <c r="R227" s="163"/>
      <c r="S227" s="163"/>
      <c r="T227" s="163"/>
      <c r="U227" s="163"/>
      <c r="V227" s="163"/>
      <c r="W227" s="163"/>
      <c r="X227" s="163"/>
    </row>
    <row r="228" ht="11.25" customHeight="1">
      <c r="A228" s="162" t="s">
        <v>2703</v>
      </c>
      <c r="B228" s="162" t="s">
        <v>2704</v>
      </c>
      <c r="C228" s="10" t="s">
        <v>52</v>
      </c>
      <c r="D228" s="162" t="s">
        <v>2710</v>
      </c>
      <c r="E228" s="162" t="s">
        <v>2711</v>
      </c>
      <c r="F228" s="161" t="s">
        <v>655</v>
      </c>
      <c r="G228" s="10">
        <v>3.0</v>
      </c>
      <c r="H228" s="10">
        <v>3.0</v>
      </c>
      <c r="I228" s="10">
        <v>3.0</v>
      </c>
      <c r="J228" s="172">
        <v>50.0</v>
      </c>
      <c r="K228" s="173">
        <v>16.66</v>
      </c>
      <c r="L228" s="162" t="s">
        <v>75</v>
      </c>
      <c r="M228" s="163"/>
      <c r="N228" s="163"/>
      <c r="O228" s="163"/>
      <c r="P228" s="163"/>
      <c r="Q228" s="163"/>
      <c r="R228" s="163"/>
      <c r="S228" s="163"/>
      <c r="T228" s="163"/>
      <c r="U228" s="163"/>
      <c r="V228" s="163"/>
      <c r="W228" s="163"/>
      <c r="X228" s="163"/>
    </row>
    <row r="229" ht="11.25" customHeight="1">
      <c r="A229" s="162" t="s">
        <v>2703</v>
      </c>
      <c r="B229" s="162" t="s">
        <v>2704</v>
      </c>
      <c r="C229" s="10" t="s">
        <v>52</v>
      </c>
      <c r="D229" s="162" t="s">
        <v>2705</v>
      </c>
      <c r="E229" s="162" t="s">
        <v>2706</v>
      </c>
      <c r="F229" s="161" t="s">
        <v>2246</v>
      </c>
      <c r="G229" s="10">
        <v>3.0</v>
      </c>
      <c r="H229" s="10">
        <v>3.0</v>
      </c>
      <c r="I229" s="10">
        <v>3.0</v>
      </c>
      <c r="J229" s="172">
        <v>50.0</v>
      </c>
      <c r="K229" s="173">
        <v>16.66</v>
      </c>
      <c r="L229" s="162" t="s">
        <v>75</v>
      </c>
      <c r="M229" s="163"/>
      <c r="N229" s="163"/>
      <c r="O229" s="163"/>
      <c r="P229" s="163"/>
      <c r="Q229" s="163"/>
      <c r="R229" s="163"/>
      <c r="S229" s="163"/>
      <c r="T229" s="163"/>
      <c r="U229" s="163"/>
      <c r="V229" s="163"/>
      <c r="W229" s="163"/>
      <c r="X229" s="163"/>
    </row>
    <row r="230" ht="11.25" customHeight="1">
      <c r="A230" s="162" t="s">
        <v>2703</v>
      </c>
      <c r="B230" s="162" t="s">
        <v>2704</v>
      </c>
      <c r="C230" s="10" t="s">
        <v>52</v>
      </c>
      <c r="D230" s="162" t="s">
        <v>2707</v>
      </c>
      <c r="E230" s="162" t="s">
        <v>2708</v>
      </c>
      <c r="F230" s="161" t="s">
        <v>2709</v>
      </c>
      <c r="G230" s="10">
        <v>3.0</v>
      </c>
      <c r="H230" s="10">
        <v>3.0</v>
      </c>
      <c r="I230" s="10">
        <v>3.0</v>
      </c>
      <c r="J230" s="172">
        <v>50.0</v>
      </c>
      <c r="K230" s="173">
        <v>16.66</v>
      </c>
      <c r="L230" s="162" t="s">
        <v>75</v>
      </c>
      <c r="M230" s="163"/>
      <c r="N230" s="163"/>
      <c r="O230" s="163"/>
      <c r="P230" s="163"/>
      <c r="Q230" s="163"/>
      <c r="R230" s="163"/>
      <c r="S230" s="163"/>
      <c r="T230" s="163"/>
      <c r="U230" s="163"/>
      <c r="V230" s="163"/>
      <c r="W230" s="163"/>
      <c r="X230" s="163"/>
    </row>
    <row r="231" ht="11.25" customHeight="1">
      <c r="A231" s="162" t="s">
        <v>2703</v>
      </c>
      <c r="B231" s="162" t="s">
        <v>2704</v>
      </c>
      <c r="C231" s="10" t="s">
        <v>52</v>
      </c>
      <c r="D231" s="162" t="s">
        <v>2710</v>
      </c>
      <c r="E231" s="162" t="s">
        <v>2711</v>
      </c>
      <c r="F231" s="161" t="s">
        <v>655</v>
      </c>
      <c r="G231" s="10">
        <v>3.0</v>
      </c>
      <c r="H231" s="10">
        <v>3.0</v>
      </c>
      <c r="I231" s="10">
        <v>3.0</v>
      </c>
      <c r="J231" s="172">
        <v>50.0</v>
      </c>
      <c r="K231" s="173">
        <v>16.66</v>
      </c>
      <c r="L231" s="162" t="s">
        <v>75</v>
      </c>
      <c r="M231" s="163"/>
      <c r="N231" s="163"/>
      <c r="O231" s="163"/>
      <c r="P231" s="163"/>
      <c r="Q231" s="163"/>
      <c r="R231" s="163"/>
      <c r="S231" s="163"/>
      <c r="T231" s="163"/>
      <c r="U231" s="163"/>
      <c r="V231" s="163"/>
      <c r="W231" s="163"/>
      <c r="X231" s="163"/>
    </row>
    <row r="232" ht="11.25" customHeight="1">
      <c r="A232" s="162" t="s">
        <v>2712</v>
      </c>
      <c r="B232" s="162" t="s">
        <v>2713</v>
      </c>
      <c r="C232" s="10" t="s">
        <v>52</v>
      </c>
      <c r="D232" s="162" t="s">
        <v>2714</v>
      </c>
      <c r="E232" s="162" t="s">
        <v>2715</v>
      </c>
      <c r="F232" s="161" t="s">
        <v>2246</v>
      </c>
      <c r="G232" s="10">
        <v>12.0</v>
      </c>
      <c r="H232" s="10">
        <v>10.0</v>
      </c>
      <c r="I232" s="10">
        <v>12.0</v>
      </c>
      <c r="J232" s="172">
        <v>50.0</v>
      </c>
      <c r="K232" s="173">
        <v>4.16</v>
      </c>
      <c r="L232" s="162" t="s">
        <v>75</v>
      </c>
      <c r="M232" s="163"/>
      <c r="N232" s="163"/>
      <c r="O232" s="163"/>
      <c r="P232" s="163"/>
      <c r="Q232" s="163"/>
      <c r="R232" s="163"/>
      <c r="S232" s="163"/>
      <c r="T232" s="163"/>
      <c r="U232" s="163"/>
      <c r="V232" s="163"/>
      <c r="W232" s="163"/>
      <c r="X232" s="163"/>
    </row>
    <row r="233" ht="11.25" customHeight="1">
      <c r="A233" s="162" t="s">
        <v>2712</v>
      </c>
      <c r="B233" s="162" t="s">
        <v>2713</v>
      </c>
      <c r="C233" s="10" t="s">
        <v>52</v>
      </c>
      <c r="D233" s="162" t="s">
        <v>2716</v>
      </c>
      <c r="E233" s="162" t="s">
        <v>2717</v>
      </c>
      <c r="F233" s="161" t="s">
        <v>655</v>
      </c>
      <c r="G233" s="10">
        <v>12.0</v>
      </c>
      <c r="H233" s="10">
        <v>10.0</v>
      </c>
      <c r="I233" s="10">
        <v>12.0</v>
      </c>
      <c r="J233" s="172">
        <v>50.0</v>
      </c>
      <c r="K233" s="173">
        <v>4.16</v>
      </c>
      <c r="L233" s="162" t="s">
        <v>75</v>
      </c>
      <c r="M233" s="163"/>
      <c r="N233" s="163"/>
      <c r="O233" s="163"/>
      <c r="P233" s="163"/>
      <c r="Q233" s="163"/>
      <c r="R233" s="163"/>
      <c r="S233" s="163"/>
      <c r="T233" s="163"/>
      <c r="U233" s="163"/>
      <c r="V233" s="163"/>
      <c r="W233" s="163"/>
      <c r="X233" s="163"/>
    </row>
    <row r="234" ht="11.25" customHeight="1">
      <c r="A234" s="162" t="s">
        <v>2712</v>
      </c>
      <c r="B234" s="162" t="s">
        <v>2713</v>
      </c>
      <c r="C234" s="10" t="s">
        <v>52</v>
      </c>
      <c r="D234" s="162" t="s">
        <v>2718</v>
      </c>
      <c r="E234" s="162" t="s">
        <v>677</v>
      </c>
      <c r="F234" s="161" t="s">
        <v>2246</v>
      </c>
      <c r="G234" s="10">
        <v>12.0</v>
      </c>
      <c r="H234" s="10">
        <v>10.0</v>
      </c>
      <c r="I234" s="10">
        <v>12.0</v>
      </c>
      <c r="J234" s="172">
        <v>50.0</v>
      </c>
      <c r="K234" s="173">
        <v>4.16</v>
      </c>
      <c r="L234" s="162" t="s">
        <v>75</v>
      </c>
      <c r="M234" s="163"/>
      <c r="N234" s="163"/>
      <c r="O234" s="163"/>
      <c r="P234" s="163"/>
      <c r="Q234" s="163"/>
      <c r="R234" s="163"/>
      <c r="S234" s="163"/>
      <c r="T234" s="163"/>
      <c r="U234" s="163"/>
      <c r="V234" s="163"/>
      <c r="W234" s="163"/>
      <c r="X234" s="163"/>
    </row>
    <row r="235" ht="11.25" customHeight="1">
      <c r="A235" s="162" t="s">
        <v>496</v>
      </c>
      <c r="B235" s="162" t="s">
        <v>2719</v>
      </c>
      <c r="C235" s="10" t="s">
        <v>52</v>
      </c>
      <c r="D235" s="162" t="s">
        <v>2720</v>
      </c>
      <c r="E235" s="162" t="s">
        <v>2721</v>
      </c>
      <c r="F235" s="161" t="s">
        <v>2223</v>
      </c>
      <c r="G235" s="10">
        <v>16.0</v>
      </c>
      <c r="H235" s="10">
        <v>16.0</v>
      </c>
      <c r="I235" s="10">
        <v>16.0</v>
      </c>
      <c r="J235" s="172">
        <v>50.0</v>
      </c>
      <c r="K235" s="173">
        <v>3.12</v>
      </c>
      <c r="L235" s="162" t="s">
        <v>75</v>
      </c>
      <c r="M235" s="163"/>
      <c r="N235" s="163"/>
      <c r="O235" s="163"/>
      <c r="P235" s="163"/>
      <c r="Q235" s="163"/>
      <c r="R235" s="163"/>
      <c r="S235" s="163"/>
      <c r="T235" s="163"/>
      <c r="U235" s="163"/>
      <c r="V235" s="163"/>
      <c r="W235" s="163"/>
      <c r="X235" s="163"/>
    </row>
    <row r="236" ht="11.25" customHeight="1">
      <c r="A236" s="162" t="s">
        <v>496</v>
      </c>
      <c r="B236" s="162" t="s">
        <v>2719</v>
      </c>
      <c r="C236" s="10" t="s">
        <v>52</v>
      </c>
      <c r="D236" s="162" t="s">
        <v>2722</v>
      </c>
      <c r="E236" s="162" t="s">
        <v>2721</v>
      </c>
      <c r="F236" s="161" t="s">
        <v>2223</v>
      </c>
      <c r="G236" s="10">
        <v>16.0</v>
      </c>
      <c r="H236" s="10">
        <v>16.0</v>
      </c>
      <c r="I236" s="10">
        <v>16.0</v>
      </c>
      <c r="J236" s="172">
        <v>50.0</v>
      </c>
      <c r="K236" s="173">
        <v>3.12</v>
      </c>
      <c r="L236" s="162" t="s">
        <v>75</v>
      </c>
      <c r="M236" s="163"/>
      <c r="N236" s="163"/>
      <c r="O236" s="163"/>
      <c r="P236" s="163"/>
      <c r="Q236" s="163"/>
      <c r="R236" s="163"/>
      <c r="S236" s="163"/>
      <c r="T236" s="163"/>
      <c r="U236" s="163"/>
      <c r="V236" s="163"/>
      <c r="W236" s="163"/>
      <c r="X236" s="163"/>
    </row>
    <row r="237" ht="11.25" customHeight="1">
      <c r="A237" s="162" t="s">
        <v>496</v>
      </c>
      <c r="B237" s="162" t="s">
        <v>2719</v>
      </c>
      <c r="C237" s="10" t="s">
        <v>52</v>
      </c>
      <c r="D237" s="162" t="s">
        <v>2723</v>
      </c>
      <c r="E237" s="162" t="s">
        <v>2721</v>
      </c>
      <c r="F237" s="161" t="s">
        <v>2223</v>
      </c>
      <c r="G237" s="10">
        <v>16.0</v>
      </c>
      <c r="H237" s="10">
        <v>16.0</v>
      </c>
      <c r="I237" s="10">
        <v>16.0</v>
      </c>
      <c r="J237" s="172">
        <v>50.0</v>
      </c>
      <c r="K237" s="173">
        <v>3.12</v>
      </c>
      <c r="L237" s="162" t="s">
        <v>75</v>
      </c>
      <c r="M237" s="163"/>
      <c r="N237" s="163"/>
      <c r="O237" s="163"/>
      <c r="P237" s="163"/>
      <c r="Q237" s="163"/>
      <c r="R237" s="163"/>
      <c r="S237" s="163"/>
      <c r="T237" s="163"/>
      <c r="U237" s="163"/>
      <c r="V237" s="163"/>
      <c r="W237" s="163"/>
      <c r="X237" s="163"/>
    </row>
    <row r="238" ht="11.25" customHeight="1">
      <c r="A238" s="162" t="s">
        <v>496</v>
      </c>
      <c r="B238" s="162" t="s">
        <v>2719</v>
      </c>
      <c r="C238" s="10" t="s">
        <v>52</v>
      </c>
      <c r="D238" s="162" t="s">
        <v>2724</v>
      </c>
      <c r="E238" s="162" t="s">
        <v>2721</v>
      </c>
      <c r="F238" s="161" t="s">
        <v>2223</v>
      </c>
      <c r="G238" s="10">
        <v>16.0</v>
      </c>
      <c r="H238" s="10">
        <v>16.0</v>
      </c>
      <c r="I238" s="10">
        <v>16.0</v>
      </c>
      <c r="J238" s="172">
        <v>50.0</v>
      </c>
      <c r="K238" s="173">
        <v>3.12</v>
      </c>
      <c r="L238" s="162" t="s">
        <v>75</v>
      </c>
      <c r="M238" s="163"/>
      <c r="N238" s="163"/>
      <c r="O238" s="163"/>
      <c r="P238" s="163"/>
      <c r="Q238" s="163"/>
      <c r="R238" s="163"/>
      <c r="S238" s="163"/>
      <c r="T238" s="163"/>
      <c r="U238" s="163"/>
      <c r="V238" s="163"/>
      <c r="W238" s="163"/>
      <c r="X238" s="163"/>
    </row>
    <row r="239" ht="11.25" customHeight="1">
      <c r="A239" s="162" t="s">
        <v>496</v>
      </c>
      <c r="B239" s="162" t="s">
        <v>2719</v>
      </c>
      <c r="C239" s="10" t="s">
        <v>52</v>
      </c>
      <c r="D239" s="162" t="s">
        <v>2725</v>
      </c>
      <c r="E239" s="162" t="s">
        <v>2721</v>
      </c>
      <c r="F239" s="161" t="s">
        <v>2223</v>
      </c>
      <c r="G239" s="10">
        <v>16.0</v>
      </c>
      <c r="H239" s="10">
        <v>16.0</v>
      </c>
      <c r="I239" s="10">
        <v>16.0</v>
      </c>
      <c r="J239" s="172">
        <v>50.0</v>
      </c>
      <c r="K239" s="173">
        <v>3.12</v>
      </c>
      <c r="L239" s="162" t="s">
        <v>75</v>
      </c>
      <c r="M239" s="163"/>
      <c r="N239" s="163"/>
      <c r="O239" s="163"/>
      <c r="P239" s="163"/>
      <c r="Q239" s="163"/>
      <c r="R239" s="163"/>
      <c r="S239" s="163"/>
      <c r="T239" s="163"/>
      <c r="U239" s="163"/>
      <c r="V239" s="163"/>
      <c r="W239" s="163"/>
      <c r="X239" s="163"/>
    </row>
    <row r="240" ht="11.25" customHeight="1">
      <c r="A240" s="162" t="s">
        <v>496</v>
      </c>
      <c r="B240" s="162" t="s">
        <v>2719</v>
      </c>
      <c r="C240" s="10" t="s">
        <v>52</v>
      </c>
      <c r="D240" s="162" t="s">
        <v>2726</v>
      </c>
      <c r="E240" s="162" t="s">
        <v>2721</v>
      </c>
      <c r="F240" s="161" t="s">
        <v>2223</v>
      </c>
      <c r="G240" s="10">
        <v>16.0</v>
      </c>
      <c r="H240" s="10">
        <v>16.0</v>
      </c>
      <c r="I240" s="10">
        <v>16.0</v>
      </c>
      <c r="J240" s="172">
        <v>50.0</v>
      </c>
      <c r="K240" s="173">
        <v>3.12</v>
      </c>
      <c r="L240" s="162" t="s">
        <v>75</v>
      </c>
      <c r="M240" s="163"/>
      <c r="N240" s="163"/>
      <c r="O240" s="163"/>
      <c r="P240" s="163"/>
      <c r="Q240" s="163"/>
      <c r="R240" s="163"/>
      <c r="S240" s="163"/>
      <c r="T240" s="163"/>
      <c r="U240" s="163"/>
      <c r="V240" s="163"/>
      <c r="W240" s="163"/>
      <c r="X240" s="163"/>
    </row>
    <row r="241" ht="11.25" customHeight="1">
      <c r="A241" s="162" t="s">
        <v>496</v>
      </c>
      <c r="B241" s="162" t="s">
        <v>2719</v>
      </c>
      <c r="C241" s="10" t="s">
        <v>52</v>
      </c>
      <c r="D241" s="162" t="s">
        <v>2727</v>
      </c>
      <c r="E241" s="162" t="s">
        <v>2721</v>
      </c>
      <c r="F241" s="161" t="s">
        <v>2223</v>
      </c>
      <c r="G241" s="10">
        <v>16.0</v>
      </c>
      <c r="H241" s="10">
        <v>16.0</v>
      </c>
      <c r="I241" s="10">
        <v>16.0</v>
      </c>
      <c r="J241" s="172">
        <v>50.0</v>
      </c>
      <c r="K241" s="173">
        <v>3.12</v>
      </c>
      <c r="L241" s="162" t="s">
        <v>75</v>
      </c>
      <c r="M241" s="163"/>
      <c r="N241" s="163"/>
      <c r="O241" s="163"/>
      <c r="P241" s="163"/>
      <c r="Q241" s="163"/>
      <c r="R241" s="163"/>
      <c r="S241" s="163"/>
      <c r="T241" s="163"/>
      <c r="U241" s="163"/>
      <c r="V241" s="163"/>
      <c r="W241" s="163"/>
      <c r="X241" s="163"/>
    </row>
    <row r="242" ht="11.25" customHeight="1">
      <c r="A242" s="162" t="s">
        <v>496</v>
      </c>
      <c r="B242" s="162" t="s">
        <v>2719</v>
      </c>
      <c r="C242" s="10" t="s">
        <v>52</v>
      </c>
      <c r="D242" s="162" t="s">
        <v>2728</v>
      </c>
      <c r="E242" s="162" t="s">
        <v>2721</v>
      </c>
      <c r="F242" s="161" t="s">
        <v>2223</v>
      </c>
      <c r="G242" s="10">
        <v>16.0</v>
      </c>
      <c r="H242" s="10">
        <v>16.0</v>
      </c>
      <c r="I242" s="10">
        <v>16.0</v>
      </c>
      <c r="J242" s="172">
        <v>50.0</v>
      </c>
      <c r="K242" s="173">
        <v>3.12</v>
      </c>
      <c r="L242" s="162" t="s">
        <v>75</v>
      </c>
      <c r="M242" s="163"/>
      <c r="N242" s="163"/>
      <c r="O242" s="163"/>
      <c r="P242" s="163"/>
      <c r="Q242" s="163"/>
      <c r="R242" s="163"/>
      <c r="S242" s="163"/>
      <c r="T242" s="163"/>
      <c r="U242" s="163"/>
      <c r="V242" s="163"/>
      <c r="W242" s="163"/>
      <c r="X242" s="163"/>
    </row>
    <row r="243" ht="11.25" customHeight="1">
      <c r="A243" s="162" t="s">
        <v>496</v>
      </c>
      <c r="B243" s="162" t="s">
        <v>2719</v>
      </c>
      <c r="C243" s="10" t="s">
        <v>52</v>
      </c>
      <c r="D243" s="162" t="s">
        <v>2729</v>
      </c>
      <c r="E243" s="162" t="s">
        <v>2721</v>
      </c>
      <c r="F243" s="161" t="s">
        <v>2223</v>
      </c>
      <c r="G243" s="10">
        <v>16.0</v>
      </c>
      <c r="H243" s="10">
        <v>16.0</v>
      </c>
      <c r="I243" s="10">
        <v>16.0</v>
      </c>
      <c r="J243" s="172">
        <v>50.0</v>
      </c>
      <c r="K243" s="173">
        <v>3.12</v>
      </c>
      <c r="L243" s="162" t="s">
        <v>75</v>
      </c>
      <c r="M243" s="163"/>
      <c r="N243" s="163"/>
      <c r="O243" s="163"/>
      <c r="P243" s="163"/>
      <c r="Q243" s="163"/>
      <c r="R243" s="163"/>
      <c r="S243" s="163"/>
      <c r="T243" s="163"/>
      <c r="U243" s="163"/>
      <c r="V243" s="163"/>
      <c r="W243" s="163"/>
      <c r="X243" s="163"/>
    </row>
    <row r="244" ht="11.25" customHeight="1">
      <c r="A244" s="162" t="s">
        <v>496</v>
      </c>
      <c r="B244" s="162" t="s">
        <v>2719</v>
      </c>
      <c r="C244" s="10" t="s">
        <v>52</v>
      </c>
      <c r="D244" s="162" t="s">
        <v>2730</v>
      </c>
      <c r="E244" s="162" t="s">
        <v>2721</v>
      </c>
      <c r="F244" s="161" t="s">
        <v>2223</v>
      </c>
      <c r="G244" s="10">
        <v>16.0</v>
      </c>
      <c r="H244" s="10">
        <v>16.0</v>
      </c>
      <c r="I244" s="10">
        <v>16.0</v>
      </c>
      <c r="J244" s="172">
        <v>50.0</v>
      </c>
      <c r="K244" s="173">
        <v>3.12</v>
      </c>
      <c r="L244" s="162" t="s">
        <v>75</v>
      </c>
      <c r="M244" s="163"/>
      <c r="N244" s="163"/>
      <c r="O244" s="163"/>
      <c r="P244" s="163"/>
      <c r="Q244" s="163"/>
      <c r="R244" s="163"/>
      <c r="S244" s="163"/>
      <c r="T244" s="163"/>
      <c r="U244" s="163"/>
      <c r="V244" s="163"/>
      <c r="W244" s="163"/>
      <c r="X244" s="163"/>
    </row>
    <row r="245" ht="11.25" customHeight="1">
      <c r="A245" s="162" t="s">
        <v>496</v>
      </c>
      <c r="B245" s="162" t="s">
        <v>2719</v>
      </c>
      <c r="C245" s="10" t="s">
        <v>52</v>
      </c>
      <c r="D245" s="162" t="s">
        <v>2731</v>
      </c>
      <c r="E245" s="162" t="s">
        <v>2721</v>
      </c>
      <c r="F245" s="161" t="s">
        <v>2223</v>
      </c>
      <c r="G245" s="10">
        <v>16.0</v>
      </c>
      <c r="H245" s="10">
        <v>16.0</v>
      </c>
      <c r="I245" s="10">
        <v>16.0</v>
      </c>
      <c r="J245" s="172">
        <v>50.0</v>
      </c>
      <c r="K245" s="173">
        <v>3.12</v>
      </c>
      <c r="L245" s="162" t="s">
        <v>75</v>
      </c>
      <c r="M245" s="163"/>
      <c r="N245" s="163"/>
      <c r="O245" s="163"/>
      <c r="P245" s="163"/>
      <c r="Q245" s="163"/>
      <c r="R245" s="163"/>
      <c r="S245" s="163"/>
      <c r="T245" s="163"/>
      <c r="U245" s="163"/>
      <c r="V245" s="163"/>
      <c r="W245" s="163"/>
      <c r="X245" s="163"/>
    </row>
    <row r="246" ht="11.25" customHeight="1">
      <c r="A246" s="162" t="s">
        <v>496</v>
      </c>
      <c r="B246" s="162" t="s">
        <v>2719</v>
      </c>
      <c r="C246" s="10" t="s">
        <v>52</v>
      </c>
      <c r="D246" s="162" t="s">
        <v>2732</v>
      </c>
      <c r="E246" s="162" t="s">
        <v>2721</v>
      </c>
      <c r="F246" s="161" t="s">
        <v>2223</v>
      </c>
      <c r="G246" s="10">
        <v>16.0</v>
      </c>
      <c r="H246" s="10">
        <v>16.0</v>
      </c>
      <c r="I246" s="10">
        <v>16.0</v>
      </c>
      <c r="J246" s="172">
        <v>50.0</v>
      </c>
      <c r="K246" s="173">
        <v>3.12</v>
      </c>
      <c r="L246" s="162" t="s">
        <v>75</v>
      </c>
      <c r="M246" s="163"/>
      <c r="N246" s="163"/>
      <c r="O246" s="163"/>
      <c r="P246" s="163"/>
      <c r="Q246" s="163"/>
      <c r="R246" s="163"/>
      <c r="S246" s="163"/>
      <c r="T246" s="163"/>
      <c r="U246" s="163"/>
      <c r="V246" s="163"/>
      <c r="W246" s="163"/>
      <c r="X246" s="163"/>
    </row>
    <row r="247" ht="11.25" customHeight="1">
      <c r="A247" s="162" t="s">
        <v>496</v>
      </c>
      <c r="B247" s="162" t="s">
        <v>2719</v>
      </c>
      <c r="C247" s="10" t="s">
        <v>52</v>
      </c>
      <c r="D247" s="162" t="s">
        <v>2733</v>
      </c>
      <c r="E247" s="162" t="s">
        <v>2721</v>
      </c>
      <c r="F247" s="161" t="s">
        <v>2223</v>
      </c>
      <c r="G247" s="10">
        <v>16.0</v>
      </c>
      <c r="H247" s="10">
        <v>16.0</v>
      </c>
      <c r="I247" s="10">
        <v>16.0</v>
      </c>
      <c r="J247" s="172">
        <v>50.0</v>
      </c>
      <c r="K247" s="173">
        <v>3.12</v>
      </c>
      <c r="L247" s="162" t="s">
        <v>75</v>
      </c>
      <c r="M247" s="163"/>
      <c r="N247" s="163"/>
      <c r="O247" s="163"/>
      <c r="P247" s="163"/>
      <c r="Q247" s="163"/>
      <c r="R247" s="163"/>
      <c r="S247" s="163"/>
      <c r="T247" s="163"/>
      <c r="U247" s="163"/>
      <c r="V247" s="163"/>
      <c r="W247" s="163"/>
      <c r="X247" s="163"/>
    </row>
    <row r="248" ht="11.25" customHeight="1">
      <c r="A248" s="162" t="s">
        <v>496</v>
      </c>
      <c r="B248" s="162" t="s">
        <v>2719</v>
      </c>
      <c r="C248" s="10" t="s">
        <v>52</v>
      </c>
      <c r="D248" s="162" t="s">
        <v>2734</v>
      </c>
      <c r="E248" s="162" t="s">
        <v>2721</v>
      </c>
      <c r="F248" s="161" t="s">
        <v>2223</v>
      </c>
      <c r="G248" s="10">
        <v>16.0</v>
      </c>
      <c r="H248" s="10">
        <v>16.0</v>
      </c>
      <c r="I248" s="10">
        <v>16.0</v>
      </c>
      <c r="J248" s="172">
        <v>50.0</v>
      </c>
      <c r="K248" s="173">
        <v>3.12</v>
      </c>
      <c r="L248" s="162" t="s">
        <v>75</v>
      </c>
      <c r="M248" s="163"/>
      <c r="N248" s="163"/>
      <c r="O248" s="163"/>
      <c r="P248" s="163"/>
      <c r="Q248" s="163"/>
      <c r="R248" s="163"/>
      <c r="S248" s="163"/>
      <c r="T248" s="163"/>
      <c r="U248" s="163"/>
      <c r="V248" s="163"/>
      <c r="W248" s="163"/>
      <c r="X248" s="163"/>
    </row>
    <row r="249" ht="11.25" customHeight="1">
      <c r="A249" s="162" t="s">
        <v>496</v>
      </c>
      <c r="B249" s="162" t="s">
        <v>2719</v>
      </c>
      <c r="C249" s="10" t="s">
        <v>52</v>
      </c>
      <c r="D249" s="162" t="s">
        <v>2735</v>
      </c>
      <c r="E249" s="162" t="s">
        <v>2721</v>
      </c>
      <c r="F249" s="161" t="s">
        <v>2223</v>
      </c>
      <c r="G249" s="10">
        <v>16.0</v>
      </c>
      <c r="H249" s="10">
        <v>16.0</v>
      </c>
      <c r="I249" s="10">
        <v>16.0</v>
      </c>
      <c r="J249" s="172">
        <v>50.0</v>
      </c>
      <c r="K249" s="173">
        <v>3.12</v>
      </c>
      <c r="L249" s="162" t="s">
        <v>75</v>
      </c>
      <c r="M249" s="163"/>
      <c r="N249" s="163"/>
      <c r="O249" s="163"/>
      <c r="P249" s="163"/>
      <c r="Q249" s="163"/>
      <c r="R249" s="163"/>
      <c r="S249" s="163"/>
      <c r="T249" s="163"/>
      <c r="U249" s="163"/>
      <c r="V249" s="163"/>
      <c r="W249" s="163"/>
      <c r="X249" s="163"/>
    </row>
    <row r="250" ht="11.25" customHeight="1">
      <c r="A250" s="162" t="s">
        <v>496</v>
      </c>
      <c r="B250" s="162" t="s">
        <v>2719</v>
      </c>
      <c r="C250" s="10" t="s">
        <v>52</v>
      </c>
      <c r="D250" s="162" t="s">
        <v>2736</v>
      </c>
      <c r="E250" s="162" t="s">
        <v>2721</v>
      </c>
      <c r="F250" s="161" t="s">
        <v>2223</v>
      </c>
      <c r="G250" s="10">
        <v>16.0</v>
      </c>
      <c r="H250" s="10">
        <v>16.0</v>
      </c>
      <c r="I250" s="10">
        <v>16.0</v>
      </c>
      <c r="J250" s="172">
        <v>50.0</v>
      </c>
      <c r="K250" s="173">
        <v>3.12</v>
      </c>
      <c r="L250" s="162" t="s">
        <v>75</v>
      </c>
      <c r="M250" s="163"/>
      <c r="N250" s="163"/>
      <c r="O250" s="163"/>
      <c r="P250" s="163"/>
      <c r="Q250" s="163"/>
      <c r="R250" s="163"/>
      <c r="S250" s="163"/>
      <c r="T250" s="163"/>
      <c r="U250" s="163"/>
      <c r="V250" s="163"/>
      <c r="W250" s="163"/>
      <c r="X250" s="163"/>
    </row>
    <row r="251" ht="11.25" customHeight="1">
      <c r="A251" s="162" t="s">
        <v>496</v>
      </c>
      <c r="B251" s="162" t="s">
        <v>2719</v>
      </c>
      <c r="C251" s="10" t="s">
        <v>52</v>
      </c>
      <c r="D251" s="162" t="s">
        <v>2737</v>
      </c>
      <c r="E251" s="162" t="s">
        <v>2721</v>
      </c>
      <c r="F251" s="161" t="s">
        <v>2223</v>
      </c>
      <c r="G251" s="10">
        <v>16.0</v>
      </c>
      <c r="H251" s="10">
        <v>16.0</v>
      </c>
      <c r="I251" s="10">
        <v>16.0</v>
      </c>
      <c r="J251" s="172">
        <v>50.0</v>
      </c>
      <c r="K251" s="173">
        <v>3.12</v>
      </c>
      <c r="L251" s="162" t="s">
        <v>75</v>
      </c>
      <c r="M251" s="163"/>
      <c r="N251" s="163"/>
      <c r="O251" s="163"/>
      <c r="P251" s="163"/>
      <c r="Q251" s="163"/>
      <c r="R251" s="163"/>
      <c r="S251" s="163"/>
      <c r="T251" s="163"/>
      <c r="U251" s="163"/>
      <c r="V251" s="163"/>
      <c r="W251" s="163"/>
      <c r="X251" s="163"/>
    </row>
    <row r="252" ht="11.25" customHeight="1">
      <c r="A252" s="162" t="s">
        <v>496</v>
      </c>
      <c r="B252" s="162" t="s">
        <v>2719</v>
      </c>
      <c r="C252" s="10" t="s">
        <v>52</v>
      </c>
      <c r="D252" s="162" t="s">
        <v>2738</v>
      </c>
      <c r="E252" s="162" t="s">
        <v>2721</v>
      </c>
      <c r="F252" s="161" t="s">
        <v>2223</v>
      </c>
      <c r="G252" s="10">
        <v>16.0</v>
      </c>
      <c r="H252" s="10">
        <v>16.0</v>
      </c>
      <c r="I252" s="10">
        <v>16.0</v>
      </c>
      <c r="J252" s="172">
        <v>50.0</v>
      </c>
      <c r="K252" s="173">
        <v>3.12</v>
      </c>
      <c r="L252" s="162" t="s">
        <v>75</v>
      </c>
      <c r="M252" s="163"/>
      <c r="N252" s="163"/>
      <c r="O252" s="163"/>
      <c r="P252" s="163"/>
      <c r="Q252" s="163"/>
      <c r="R252" s="163"/>
      <c r="S252" s="163"/>
      <c r="T252" s="163"/>
      <c r="U252" s="163"/>
      <c r="V252" s="163"/>
      <c r="W252" s="163"/>
      <c r="X252" s="163"/>
    </row>
    <row r="253" ht="11.25" customHeight="1">
      <c r="A253" s="162" t="s">
        <v>496</v>
      </c>
      <c r="B253" s="162" t="s">
        <v>2719</v>
      </c>
      <c r="C253" s="10" t="s">
        <v>52</v>
      </c>
      <c r="D253" s="162" t="s">
        <v>2739</v>
      </c>
      <c r="E253" s="162" t="s">
        <v>2721</v>
      </c>
      <c r="F253" s="161" t="s">
        <v>2223</v>
      </c>
      <c r="G253" s="10">
        <v>16.0</v>
      </c>
      <c r="H253" s="10">
        <v>16.0</v>
      </c>
      <c r="I253" s="10">
        <v>16.0</v>
      </c>
      <c r="J253" s="172">
        <v>50.0</v>
      </c>
      <c r="K253" s="173">
        <v>3.12</v>
      </c>
      <c r="L253" s="162" t="s">
        <v>75</v>
      </c>
      <c r="M253" s="163"/>
      <c r="N253" s="163"/>
      <c r="O253" s="163"/>
      <c r="P253" s="163"/>
      <c r="Q253" s="163"/>
      <c r="R253" s="163"/>
      <c r="S253" s="163"/>
      <c r="T253" s="163"/>
      <c r="U253" s="163"/>
      <c r="V253" s="163"/>
      <c r="W253" s="163"/>
      <c r="X253" s="163"/>
    </row>
    <row r="254" ht="11.25" customHeight="1">
      <c r="A254" s="162" t="s">
        <v>496</v>
      </c>
      <c r="B254" s="162" t="s">
        <v>2719</v>
      </c>
      <c r="C254" s="10" t="s">
        <v>52</v>
      </c>
      <c r="D254" s="162" t="s">
        <v>2740</v>
      </c>
      <c r="E254" s="162" t="s">
        <v>2721</v>
      </c>
      <c r="F254" s="161" t="s">
        <v>2223</v>
      </c>
      <c r="G254" s="10">
        <v>16.0</v>
      </c>
      <c r="H254" s="10">
        <v>16.0</v>
      </c>
      <c r="I254" s="10">
        <v>16.0</v>
      </c>
      <c r="J254" s="172">
        <v>50.0</v>
      </c>
      <c r="K254" s="173">
        <v>3.12</v>
      </c>
      <c r="L254" s="162" t="s">
        <v>75</v>
      </c>
      <c r="M254" s="163"/>
      <c r="N254" s="163"/>
      <c r="O254" s="163"/>
      <c r="P254" s="163"/>
      <c r="Q254" s="163"/>
      <c r="R254" s="163"/>
      <c r="S254" s="163"/>
      <c r="T254" s="163"/>
      <c r="U254" s="163"/>
      <c r="V254" s="163"/>
      <c r="W254" s="163"/>
      <c r="X254" s="163"/>
    </row>
    <row r="255" ht="11.25" customHeight="1">
      <c r="A255" s="162" t="s">
        <v>496</v>
      </c>
      <c r="B255" s="162" t="s">
        <v>2719</v>
      </c>
      <c r="C255" s="10" t="s">
        <v>52</v>
      </c>
      <c r="D255" s="162" t="s">
        <v>2741</v>
      </c>
      <c r="E255" s="162" t="s">
        <v>2721</v>
      </c>
      <c r="F255" s="161" t="s">
        <v>2223</v>
      </c>
      <c r="G255" s="10">
        <v>16.0</v>
      </c>
      <c r="H255" s="10">
        <v>16.0</v>
      </c>
      <c r="I255" s="10">
        <v>16.0</v>
      </c>
      <c r="J255" s="172">
        <v>50.0</v>
      </c>
      <c r="K255" s="173">
        <v>3.12</v>
      </c>
      <c r="L255" s="162" t="s">
        <v>75</v>
      </c>
      <c r="M255" s="163"/>
      <c r="N255" s="163"/>
      <c r="O255" s="163"/>
      <c r="P255" s="163"/>
      <c r="Q255" s="163"/>
      <c r="R255" s="163"/>
      <c r="S255" s="163"/>
      <c r="T255" s="163"/>
      <c r="U255" s="163"/>
      <c r="V255" s="163"/>
      <c r="W255" s="163"/>
      <c r="X255" s="163"/>
    </row>
    <row r="256" ht="11.25" customHeight="1">
      <c r="A256" s="162" t="s">
        <v>2742</v>
      </c>
      <c r="B256" s="162" t="s">
        <v>2743</v>
      </c>
      <c r="C256" s="10" t="s">
        <v>52</v>
      </c>
      <c r="D256" s="162" t="s">
        <v>2744</v>
      </c>
      <c r="E256" s="162" t="s">
        <v>2721</v>
      </c>
      <c r="F256" s="161" t="s">
        <v>2223</v>
      </c>
      <c r="G256" s="10">
        <v>8.0</v>
      </c>
      <c r="H256" s="10">
        <v>8.0</v>
      </c>
      <c r="I256" s="10">
        <v>8.0</v>
      </c>
      <c r="J256" s="172">
        <v>50.0</v>
      </c>
      <c r="K256" s="173">
        <v>6.25</v>
      </c>
      <c r="L256" s="162" t="s">
        <v>75</v>
      </c>
      <c r="M256" s="163"/>
      <c r="N256" s="163"/>
      <c r="O256" s="163"/>
      <c r="P256" s="163"/>
      <c r="Q256" s="163"/>
      <c r="R256" s="163"/>
      <c r="S256" s="163"/>
      <c r="T256" s="163"/>
      <c r="U256" s="163"/>
      <c r="V256" s="163"/>
      <c r="W256" s="163"/>
      <c r="X256" s="163"/>
    </row>
    <row r="257" ht="11.25" customHeight="1">
      <c r="A257" s="162" t="s">
        <v>2745</v>
      </c>
      <c r="B257" s="162" t="s">
        <v>2746</v>
      </c>
      <c r="C257" s="10" t="s">
        <v>52</v>
      </c>
      <c r="D257" s="162" t="s">
        <v>683</v>
      </c>
      <c r="E257" s="162" t="s">
        <v>2721</v>
      </c>
      <c r="F257" s="161" t="s">
        <v>2223</v>
      </c>
      <c r="G257" s="10">
        <v>7.0</v>
      </c>
      <c r="H257" s="10">
        <v>7.0</v>
      </c>
      <c r="I257" s="10">
        <v>7.0</v>
      </c>
      <c r="J257" s="172">
        <v>50.0</v>
      </c>
      <c r="K257" s="173">
        <v>7.14</v>
      </c>
      <c r="L257" s="162" t="s">
        <v>75</v>
      </c>
      <c r="M257" s="163"/>
      <c r="N257" s="163"/>
      <c r="O257" s="163"/>
      <c r="P257" s="163"/>
      <c r="Q257" s="163"/>
      <c r="R257" s="163"/>
      <c r="S257" s="163"/>
      <c r="T257" s="163"/>
      <c r="U257" s="163"/>
      <c r="V257" s="163"/>
      <c r="W257" s="163"/>
      <c r="X257" s="163"/>
    </row>
    <row r="258" ht="11.25" customHeight="1">
      <c r="A258" s="162" t="s">
        <v>2747</v>
      </c>
      <c r="B258" s="162" t="s">
        <v>2748</v>
      </c>
      <c r="C258" s="10" t="s">
        <v>52</v>
      </c>
      <c r="D258" s="162" t="s">
        <v>2749</v>
      </c>
      <c r="E258" s="162" t="s">
        <v>685</v>
      </c>
      <c r="F258" s="161" t="s">
        <v>2223</v>
      </c>
      <c r="G258" s="10">
        <v>15.0</v>
      </c>
      <c r="H258" s="10">
        <v>15.0</v>
      </c>
      <c r="I258" s="10">
        <v>15.0</v>
      </c>
      <c r="J258" s="172">
        <v>50.0</v>
      </c>
      <c r="K258" s="173">
        <v>3.3</v>
      </c>
      <c r="L258" s="162" t="s">
        <v>75</v>
      </c>
      <c r="M258" s="163"/>
      <c r="N258" s="163"/>
      <c r="O258" s="163"/>
      <c r="P258" s="163"/>
      <c r="Q258" s="163"/>
      <c r="R258" s="163"/>
      <c r="S258" s="163"/>
      <c r="T258" s="163"/>
      <c r="U258" s="163"/>
      <c r="V258" s="163"/>
      <c r="W258" s="163"/>
      <c r="X258" s="163"/>
    </row>
    <row r="259" ht="11.25" customHeight="1">
      <c r="A259" s="162" t="s">
        <v>2747</v>
      </c>
      <c r="B259" s="162" t="s">
        <v>2748</v>
      </c>
      <c r="C259" s="10" t="s">
        <v>52</v>
      </c>
      <c r="D259" s="162" t="s">
        <v>1638</v>
      </c>
      <c r="E259" s="162" t="s">
        <v>685</v>
      </c>
      <c r="F259" s="161" t="s">
        <v>2223</v>
      </c>
      <c r="G259" s="10">
        <v>15.0</v>
      </c>
      <c r="H259" s="10">
        <v>15.0</v>
      </c>
      <c r="I259" s="10">
        <v>15.0</v>
      </c>
      <c r="J259" s="172">
        <v>50.0</v>
      </c>
      <c r="K259" s="173">
        <v>3.3</v>
      </c>
      <c r="L259" s="162" t="s">
        <v>75</v>
      </c>
      <c r="M259" s="163"/>
      <c r="N259" s="163"/>
      <c r="O259" s="163"/>
      <c r="P259" s="163"/>
      <c r="Q259" s="163"/>
      <c r="R259" s="163"/>
      <c r="S259" s="163"/>
      <c r="T259" s="163"/>
      <c r="U259" s="163"/>
      <c r="V259" s="163"/>
      <c r="W259" s="163"/>
      <c r="X259" s="163"/>
    </row>
    <row r="260" ht="11.25" customHeight="1">
      <c r="A260" s="162" t="s">
        <v>2747</v>
      </c>
      <c r="B260" s="162" t="s">
        <v>2748</v>
      </c>
      <c r="C260" s="10" t="s">
        <v>52</v>
      </c>
      <c r="D260" s="162" t="s">
        <v>2750</v>
      </c>
      <c r="E260" s="162" t="s">
        <v>685</v>
      </c>
      <c r="F260" s="161" t="s">
        <v>2223</v>
      </c>
      <c r="G260" s="10">
        <v>15.0</v>
      </c>
      <c r="H260" s="10">
        <v>15.0</v>
      </c>
      <c r="I260" s="10">
        <v>15.0</v>
      </c>
      <c r="J260" s="172">
        <v>50.0</v>
      </c>
      <c r="K260" s="173">
        <v>3.3</v>
      </c>
      <c r="L260" s="162" t="s">
        <v>75</v>
      </c>
      <c r="M260" s="163"/>
      <c r="N260" s="163"/>
      <c r="O260" s="163"/>
      <c r="P260" s="163"/>
      <c r="Q260" s="163"/>
      <c r="R260" s="163"/>
      <c r="S260" s="163"/>
      <c r="T260" s="163"/>
      <c r="U260" s="163"/>
      <c r="V260" s="163"/>
      <c r="W260" s="163"/>
      <c r="X260" s="163"/>
    </row>
    <row r="261" ht="11.25" customHeight="1">
      <c r="A261" s="162" t="s">
        <v>2747</v>
      </c>
      <c r="B261" s="162" t="s">
        <v>2748</v>
      </c>
      <c r="C261" s="10" t="s">
        <v>52</v>
      </c>
      <c r="D261" s="162" t="s">
        <v>2751</v>
      </c>
      <c r="E261" s="162" t="s">
        <v>685</v>
      </c>
      <c r="F261" s="161" t="s">
        <v>2223</v>
      </c>
      <c r="G261" s="10">
        <v>15.0</v>
      </c>
      <c r="H261" s="10">
        <v>15.0</v>
      </c>
      <c r="I261" s="10">
        <v>15.0</v>
      </c>
      <c r="J261" s="172">
        <v>50.0</v>
      </c>
      <c r="K261" s="173">
        <v>3.3</v>
      </c>
      <c r="L261" s="162" t="s">
        <v>75</v>
      </c>
      <c r="M261" s="163"/>
      <c r="N261" s="163"/>
      <c r="O261" s="163"/>
      <c r="P261" s="163"/>
      <c r="Q261" s="163"/>
      <c r="R261" s="163"/>
      <c r="S261" s="163"/>
      <c r="T261" s="163"/>
      <c r="U261" s="163"/>
      <c r="V261" s="163"/>
      <c r="W261" s="163"/>
      <c r="X261" s="163"/>
    </row>
    <row r="262" ht="11.25" customHeight="1">
      <c r="A262" s="162" t="s">
        <v>2747</v>
      </c>
      <c r="B262" s="162" t="s">
        <v>2748</v>
      </c>
      <c r="C262" s="10" t="s">
        <v>52</v>
      </c>
      <c r="D262" s="162" t="s">
        <v>2752</v>
      </c>
      <c r="E262" s="162" t="s">
        <v>685</v>
      </c>
      <c r="F262" s="161" t="s">
        <v>2223</v>
      </c>
      <c r="G262" s="10">
        <v>15.0</v>
      </c>
      <c r="H262" s="10">
        <v>15.0</v>
      </c>
      <c r="I262" s="10">
        <v>15.0</v>
      </c>
      <c r="J262" s="172">
        <v>50.0</v>
      </c>
      <c r="K262" s="173">
        <v>3.3</v>
      </c>
      <c r="L262" s="162" t="s">
        <v>75</v>
      </c>
      <c r="M262" s="163"/>
      <c r="N262" s="163"/>
      <c r="O262" s="163"/>
      <c r="P262" s="163"/>
      <c r="Q262" s="163"/>
      <c r="R262" s="163"/>
      <c r="S262" s="163"/>
      <c r="T262" s="163"/>
      <c r="U262" s="163"/>
      <c r="V262" s="163"/>
      <c r="W262" s="163"/>
      <c r="X262" s="163"/>
    </row>
    <row r="263" ht="11.25" customHeight="1">
      <c r="A263" s="162" t="s">
        <v>2747</v>
      </c>
      <c r="B263" s="162" t="s">
        <v>2748</v>
      </c>
      <c r="C263" s="10" t="s">
        <v>52</v>
      </c>
      <c r="D263" s="162" t="s">
        <v>487</v>
      </c>
      <c r="E263" s="162" t="s">
        <v>685</v>
      </c>
      <c r="F263" s="161" t="s">
        <v>2223</v>
      </c>
      <c r="G263" s="10">
        <v>15.0</v>
      </c>
      <c r="H263" s="10">
        <v>15.0</v>
      </c>
      <c r="I263" s="10">
        <v>15.0</v>
      </c>
      <c r="J263" s="172">
        <v>50.0</v>
      </c>
      <c r="K263" s="173">
        <v>3.3</v>
      </c>
      <c r="L263" s="162" t="s">
        <v>75</v>
      </c>
      <c r="M263" s="163"/>
      <c r="N263" s="163"/>
      <c r="O263" s="163"/>
      <c r="P263" s="163"/>
      <c r="Q263" s="163"/>
      <c r="R263" s="163"/>
      <c r="S263" s="163"/>
      <c r="T263" s="163"/>
      <c r="U263" s="163"/>
      <c r="V263" s="163"/>
      <c r="W263" s="163"/>
      <c r="X263" s="163"/>
    </row>
    <row r="264" ht="11.25" customHeight="1">
      <c r="A264" s="162" t="s">
        <v>2747</v>
      </c>
      <c r="B264" s="162" t="s">
        <v>2748</v>
      </c>
      <c r="C264" s="10" t="s">
        <v>52</v>
      </c>
      <c r="D264" s="162" t="s">
        <v>2753</v>
      </c>
      <c r="E264" s="162" t="s">
        <v>685</v>
      </c>
      <c r="F264" s="161" t="s">
        <v>2223</v>
      </c>
      <c r="G264" s="10">
        <v>15.0</v>
      </c>
      <c r="H264" s="10">
        <v>15.0</v>
      </c>
      <c r="I264" s="10">
        <v>15.0</v>
      </c>
      <c r="J264" s="172">
        <v>50.0</v>
      </c>
      <c r="K264" s="173">
        <v>3.3</v>
      </c>
      <c r="L264" s="162" t="s">
        <v>75</v>
      </c>
      <c r="M264" s="163"/>
      <c r="N264" s="163"/>
      <c r="O264" s="163"/>
      <c r="P264" s="163"/>
      <c r="Q264" s="163"/>
      <c r="R264" s="163"/>
      <c r="S264" s="163"/>
      <c r="T264" s="163"/>
      <c r="U264" s="163"/>
      <c r="V264" s="163"/>
      <c r="W264" s="163"/>
      <c r="X264" s="163"/>
    </row>
    <row r="265" ht="11.25" customHeight="1">
      <c r="A265" s="162" t="s">
        <v>2747</v>
      </c>
      <c r="B265" s="162" t="s">
        <v>2748</v>
      </c>
      <c r="C265" s="10" t="s">
        <v>52</v>
      </c>
      <c r="D265" s="162" t="s">
        <v>2754</v>
      </c>
      <c r="E265" s="162" t="s">
        <v>685</v>
      </c>
      <c r="F265" s="161" t="s">
        <v>2223</v>
      </c>
      <c r="G265" s="10">
        <v>15.0</v>
      </c>
      <c r="H265" s="10">
        <v>15.0</v>
      </c>
      <c r="I265" s="10">
        <v>15.0</v>
      </c>
      <c r="J265" s="172">
        <v>50.0</v>
      </c>
      <c r="K265" s="173">
        <v>3.3</v>
      </c>
      <c r="L265" s="162" t="s">
        <v>75</v>
      </c>
      <c r="M265" s="163"/>
      <c r="N265" s="163"/>
      <c r="O265" s="163"/>
      <c r="P265" s="163"/>
      <c r="Q265" s="163"/>
      <c r="R265" s="163"/>
      <c r="S265" s="163"/>
      <c r="T265" s="163"/>
      <c r="U265" s="163"/>
      <c r="V265" s="163"/>
      <c r="W265" s="163"/>
      <c r="X265" s="163"/>
    </row>
    <row r="266" ht="11.25" customHeight="1">
      <c r="A266" s="162" t="s">
        <v>2747</v>
      </c>
      <c r="B266" s="162" t="s">
        <v>2748</v>
      </c>
      <c r="C266" s="10" t="s">
        <v>52</v>
      </c>
      <c r="D266" s="162" t="s">
        <v>483</v>
      </c>
      <c r="E266" s="162" t="s">
        <v>685</v>
      </c>
      <c r="F266" s="161" t="s">
        <v>2223</v>
      </c>
      <c r="G266" s="10">
        <v>15.0</v>
      </c>
      <c r="H266" s="10">
        <v>15.0</v>
      </c>
      <c r="I266" s="10">
        <v>15.0</v>
      </c>
      <c r="J266" s="172">
        <v>50.0</v>
      </c>
      <c r="K266" s="173">
        <v>3.3</v>
      </c>
      <c r="L266" s="162" t="s">
        <v>75</v>
      </c>
      <c r="M266" s="163"/>
      <c r="N266" s="163"/>
      <c r="O266" s="163"/>
      <c r="P266" s="163"/>
      <c r="Q266" s="163"/>
      <c r="R266" s="163"/>
      <c r="S266" s="163"/>
      <c r="T266" s="163"/>
      <c r="U266" s="163"/>
      <c r="V266" s="163"/>
      <c r="W266" s="163"/>
      <c r="X266" s="163"/>
    </row>
    <row r="267" ht="11.25" customHeight="1">
      <c r="A267" s="162" t="s">
        <v>2747</v>
      </c>
      <c r="B267" s="162" t="s">
        <v>2748</v>
      </c>
      <c r="C267" s="10" t="s">
        <v>52</v>
      </c>
      <c r="D267" s="162" t="s">
        <v>889</v>
      </c>
      <c r="E267" s="162" t="s">
        <v>685</v>
      </c>
      <c r="F267" s="161" t="s">
        <v>2223</v>
      </c>
      <c r="G267" s="10">
        <v>15.0</v>
      </c>
      <c r="H267" s="10">
        <v>15.0</v>
      </c>
      <c r="I267" s="10">
        <v>15.0</v>
      </c>
      <c r="J267" s="172">
        <v>50.0</v>
      </c>
      <c r="K267" s="173">
        <v>3.3</v>
      </c>
      <c r="L267" s="162" t="s">
        <v>75</v>
      </c>
      <c r="M267" s="163"/>
      <c r="N267" s="163"/>
      <c r="O267" s="163"/>
      <c r="P267" s="163"/>
      <c r="Q267" s="163"/>
      <c r="R267" s="163"/>
      <c r="S267" s="163"/>
      <c r="T267" s="163"/>
      <c r="U267" s="163"/>
      <c r="V267" s="163"/>
      <c r="W267" s="163"/>
      <c r="X267" s="163"/>
    </row>
    <row r="268" ht="11.25" customHeight="1">
      <c r="A268" s="162" t="s">
        <v>2755</v>
      </c>
      <c r="B268" s="162" t="s">
        <v>2756</v>
      </c>
      <c r="C268" s="10" t="s">
        <v>52</v>
      </c>
      <c r="D268" s="162"/>
      <c r="E268" s="162"/>
      <c r="F268" s="161" t="s">
        <v>2223</v>
      </c>
      <c r="G268" s="10">
        <v>8.0</v>
      </c>
      <c r="H268" s="10">
        <v>8.0</v>
      </c>
      <c r="I268" s="10">
        <v>8.0</v>
      </c>
      <c r="J268" s="172">
        <v>50.0</v>
      </c>
      <c r="K268" s="173">
        <v>6.2</v>
      </c>
      <c r="L268" s="162" t="s">
        <v>75</v>
      </c>
      <c r="M268" s="163"/>
      <c r="N268" s="163"/>
      <c r="O268" s="163"/>
      <c r="P268" s="163"/>
      <c r="Q268" s="163"/>
      <c r="R268" s="163"/>
      <c r="S268" s="163"/>
      <c r="T268" s="163"/>
      <c r="U268" s="163"/>
      <c r="V268" s="163"/>
      <c r="W268" s="163"/>
      <c r="X268" s="163"/>
    </row>
    <row r="269" ht="11.25" customHeight="1">
      <c r="A269" s="162" t="s">
        <v>2755</v>
      </c>
      <c r="B269" s="162" t="s">
        <v>2756</v>
      </c>
      <c r="C269" s="10" t="s">
        <v>52</v>
      </c>
      <c r="D269" s="162"/>
      <c r="E269" s="162"/>
      <c r="F269" s="161" t="s">
        <v>2223</v>
      </c>
      <c r="G269" s="10">
        <v>8.0</v>
      </c>
      <c r="H269" s="10">
        <v>8.0</v>
      </c>
      <c r="I269" s="10">
        <v>8.0</v>
      </c>
      <c r="J269" s="172">
        <v>50.0</v>
      </c>
      <c r="K269" s="173">
        <v>6.2</v>
      </c>
      <c r="L269" s="162" t="s">
        <v>75</v>
      </c>
      <c r="M269" s="163"/>
      <c r="N269" s="163"/>
      <c r="O269" s="163"/>
      <c r="P269" s="163"/>
      <c r="Q269" s="163"/>
      <c r="R269" s="163"/>
      <c r="S269" s="163"/>
      <c r="T269" s="163"/>
      <c r="U269" s="163"/>
      <c r="V269" s="163"/>
      <c r="W269" s="163"/>
      <c r="X269" s="163"/>
    </row>
    <row r="270" ht="11.25" customHeight="1">
      <c r="A270" s="162" t="s">
        <v>2755</v>
      </c>
      <c r="B270" s="162" t="s">
        <v>2756</v>
      </c>
      <c r="C270" s="10" t="s">
        <v>52</v>
      </c>
      <c r="D270" s="162"/>
      <c r="E270" s="162"/>
      <c r="F270" s="161" t="s">
        <v>2223</v>
      </c>
      <c r="G270" s="10">
        <v>8.0</v>
      </c>
      <c r="H270" s="10">
        <v>8.0</v>
      </c>
      <c r="I270" s="10">
        <v>8.0</v>
      </c>
      <c r="J270" s="172">
        <v>50.0</v>
      </c>
      <c r="K270" s="173">
        <v>6.2</v>
      </c>
      <c r="L270" s="162" t="s">
        <v>75</v>
      </c>
      <c r="M270" s="163"/>
      <c r="N270" s="163"/>
      <c r="O270" s="163"/>
      <c r="P270" s="163"/>
      <c r="Q270" s="163"/>
      <c r="R270" s="163"/>
      <c r="S270" s="163"/>
      <c r="T270" s="163"/>
      <c r="U270" s="163"/>
      <c r="V270" s="163"/>
      <c r="W270" s="163"/>
      <c r="X270" s="163"/>
    </row>
    <row r="271" ht="11.25" customHeight="1">
      <c r="A271" s="162" t="s">
        <v>2755</v>
      </c>
      <c r="B271" s="162" t="s">
        <v>2756</v>
      </c>
      <c r="C271" s="10" t="s">
        <v>52</v>
      </c>
      <c r="D271" s="162"/>
      <c r="E271" s="162"/>
      <c r="F271" s="161" t="s">
        <v>2223</v>
      </c>
      <c r="G271" s="10">
        <v>8.0</v>
      </c>
      <c r="H271" s="10">
        <v>8.0</v>
      </c>
      <c r="I271" s="10">
        <v>8.0</v>
      </c>
      <c r="J271" s="172">
        <v>50.0</v>
      </c>
      <c r="K271" s="173">
        <v>6.2</v>
      </c>
      <c r="L271" s="162" t="s">
        <v>75</v>
      </c>
      <c r="M271" s="163"/>
      <c r="N271" s="163"/>
      <c r="O271" s="163"/>
      <c r="P271" s="163"/>
      <c r="Q271" s="163"/>
      <c r="R271" s="163"/>
      <c r="S271" s="163"/>
      <c r="T271" s="163"/>
      <c r="U271" s="163"/>
      <c r="V271" s="163"/>
      <c r="W271" s="163"/>
      <c r="X271" s="163"/>
    </row>
    <row r="272" ht="11.25" customHeight="1">
      <c r="A272" s="162" t="s">
        <v>2755</v>
      </c>
      <c r="B272" s="162" t="s">
        <v>2756</v>
      </c>
      <c r="C272" s="10" t="s">
        <v>52</v>
      </c>
      <c r="D272" s="162"/>
      <c r="E272" s="162"/>
      <c r="F272" s="161" t="s">
        <v>2223</v>
      </c>
      <c r="G272" s="10">
        <v>8.0</v>
      </c>
      <c r="H272" s="10">
        <v>8.0</v>
      </c>
      <c r="I272" s="10">
        <v>8.0</v>
      </c>
      <c r="J272" s="172">
        <v>50.0</v>
      </c>
      <c r="K272" s="173">
        <v>6.2</v>
      </c>
      <c r="L272" s="162" t="s">
        <v>75</v>
      </c>
      <c r="M272" s="163"/>
      <c r="N272" s="163"/>
      <c r="O272" s="163"/>
      <c r="P272" s="163"/>
      <c r="Q272" s="163"/>
      <c r="R272" s="163"/>
      <c r="S272" s="163"/>
      <c r="T272" s="163"/>
      <c r="U272" s="163"/>
      <c r="V272" s="163"/>
      <c r="W272" s="163"/>
      <c r="X272" s="163"/>
    </row>
    <row r="273" ht="11.25" customHeight="1">
      <c r="A273" s="162" t="s">
        <v>2755</v>
      </c>
      <c r="B273" s="162" t="s">
        <v>2756</v>
      </c>
      <c r="C273" s="10" t="s">
        <v>52</v>
      </c>
      <c r="D273" s="162"/>
      <c r="E273" s="162"/>
      <c r="F273" s="161" t="s">
        <v>2223</v>
      </c>
      <c r="G273" s="10">
        <v>8.0</v>
      </c>
      <c r="H273" s="10">
        <v>8.0</v>
      </c>
      <c r="I273" s="10">
        <v>8.0</v>
      </c>
      <c r="J273" s="172">
        <v>50.0</v>
      </c>
      <c r="K273" s="173">
        <v>6.2</v>
      </c>
      <c r="L273" s="162" t="s">
        <v>75</v>
      </c>
      <c r="M273" s="163"/>
      <c r="N273" s="163"/>
      <c r="O273" s="163"/>
      <c r="P273" s="163"/>
      <c r="Q273" s="163"/>
      <c r="R273" s="163"/>
      <c r="S273" s="163"/>
      <c r="T273" s="163"/>
      <c r="U273" s="163"/>
      <c r="V273" s="163"/>
      <c r="W273" s="163"/>
      <c r="X273" s="163"/>
    </row>
    <row r="274" ht="11.25" customHeight="1">
      <c r="A274" s="162" t="s">
        <v>2755</v>
      </c>
      <c r="B274" s="162" t="s">
        <v>2756</v>
      </c>
      <c r="C274" s="10" t="s">
        <v>52</v>
      </c>
      <c r="D274" s="162"/>
      <c r="E274" s="162"/>
      <c r="F274" s="161" t="s">
        <v>2223</v>
      </c>
      <c r="G274" s="10">
        <v>8.0</v>
      </c>
      <c r="H274" s="10">
        <v>8.0</v>
      </c>
      <c r="I274" s="10">
        <v>8.0</v>
      </c>
      <c r="J274" s="172">
        <v>50.0</v>
      </c>
      <c r="K274" s="173">
        <v>6.2</v>
      </c>
      <c r="L274" s="162" t="s">
        <v>75</v>
      </c>
      <c r="M274" s="163"/>
      <c r="N274" s="163"/>
      <c r="O274" s="163"/>
      <c r="P274" s="163"/>
      <c r="Q274" s="163"/>
      <c r="R274" s="163"/>
      <c r="S274" s="163"/>
      <c r="T274" s="163"/>
      <c r="U274" s="163"/>
      <c r="V274" s="163"/>
      <c r="W274" s="163"/>
      <c r="X274" s="163"/>
    </row>
    <row r="275" ht="11.25" customHeight="1">
      <c r="A275" s="162" t="s">
        <v>2755</v>
      </c>
      <c r="B275" s="162" t="s">
        <v>2756</v>
      </c>
      <c r="C275" s="10" t="s">
        <v>52</v>
      </c>
      <c r="D275" s="162"/>
      <c r="E275" s="162"/>
      <c r="F275" s="161" t="s">
        <v>2223</v>
      </c>
      <c r="G275" s="10">
        <v>8.0</v>
      </c>
      <c r="H275" s="10">
        <v>8.0</v>
      </c>
      <c r="I275" s="10">
        <v>8.0</v>
      </c>
      <c r="J275" s="172">
        <v>50.0</v>
      </c>
      <c r="K275" s="173">
        <v>6.2</v>
      </c>
      <c r="L275" s="162" t="s">
        <v>75</v>
      </c>
      <c r="M275" s="163"/>
      <c r="N275" s="163"/>
      <c r="O275" s="163"/>
      <c r="P275" s="163"/>
      <c r="Q275" s="163"/>
      <c r="R275" s="163"/>
      <c r="S275" s="163"/>
      <c r="T275" s="163"/>
      <c r="U275" s="163"/>
      <c r="V275" s="163"/>
      <c r="W275" s="163"/>
      <c r="X275" s="163"/>
    </row>
    <row r="276" ht="11.25" customHeight="1">
      <c r="A276" s="162" t="s">
        <v>2755</v>
      </c>
      <c r="B276" s="162" t="s">
        <v>2756</v>
      </c>
      <c r="C276" s="10" t="s">
        <v>52</v>
      </c>
      <c r="D276" s="162"/>
      <c r="E276" s="162"/>
      <c r="F276" s="161" t="s">
        <v>2223</v>
      </c>
      <c r="G276" s="10">
        <v>8.0</v>
      </c>
      <c r="H276" s="10">
        <v>8.0</v>
      </c>
      <c r="I276" s="10">
        <v>8.0</v>
      </c>
      <c r="J276" s="172">
        <v>50.0</v>
      </c>
      <c r="K276" s="173">
        <v>6.2</v>
      </c>
      <c r="L276" s="162" t="s">
        <v>75</v>
      </c>
      <c r="M276" s="163"/>
      <c r="N276" s="163"/>
      <c r="O276" s="163"/>
      <c r="P276" s="163"/>
      <c r="Q276" s="163"/>
      <c r="R276" s="163"/>
      <c r="S276" s="163"/>
      <c r="T276" s="163"/>
      <c r="U276" s="163"/>
      <c r="V276" s="163"/>
      <c r="W276" s="163"/>
      <c r="X276" s="163"/>
    </row>
    <row r="277" ht="11.25" customHeight="1">
      <c r="A277" s="162" t="s">
        <v>2755</v>
      </c>
      <c r="B277" s="162" t="s">
        <v>2756</v>
      </c>
      <c r="C277" s="10" t="s">
        <v>52</v>
      </c>
      <c r="D277" s="162"/>
      <c r="E277" s="162"/>
      <c r="F277" s="161" t="s">
        <v>2223</v>
      </c>
      <c r="G277" s="10">
        <v>8.0</v>
      </c>
      <c r="H277" s="10">
        <v>8.0</v>
      </c>
      <c r="I277" s="10">
        <v>8.0</v>
      </c>
      <c r="J277" s="172">
        <v>50.0</v>
      </c>
      <c r="K277" s="173">
        <v>6.2</v>
      </c>
      <c r="L277" s="162" t="s">
        <v>75</v>
      </c>
      <c r="M277" s="163"/>
      <c r="N277" s="163"/>
      <c r="O277" s="163"/>
      <c r="P277" s="163"/>
      <c r="Q277" s="163"/>
      <c r="R277" s="163"/>
      <c r="S277" s="163"/>
      <c r="T277" s="163"/>
      <c r="U277" s="163"/>
      <c r="V277" s="163"/>
      <c r="W277" s="163"/>
      <c r="X277" s="163"/>
    </row>
    <row r="278" ht="11.25" customHeight="1">
      <c r="A278" s="162" t="s">
        <v>2755</v>
      </c>
      <c r="B278" s="162" t="s">
        <v>2756</v>
      </c>
      <c r="C278" s="10" t="s">
        <v>52</v>
      </c>
      <c r="D278" s="162"/>
      <c r="E278" s="162"/>
      <c r="F278" s="161" t="s">
        <v>2223</v>
      </c>
      <c r="G278" s="10">
        <v>8.0</v>
      </c>
      <c r="H278" s="10">
        <v>8.0</v>
      </c>
      <c r="I278" s="10">
        <v>8.0</v>
      </c>
      <c r="J278" s="172">
        <v>50.0</v>
      </c>
      <c r="K278" s="173">
        <v>6.2</v>
      </c>
      <c r="L278" s="162" t="s">
        <v>75</v>
      </c>
      <c r="M278" s="163"/>
      <c r="N278" s="163"/>
      <c r="O278" s="163"/>
      <c r="P278" s="163"/>
      <c r="Q278" s="163"/>
      <c r="R278" s="163"/>
      <c r="S278" s="163"/>
      <c r="T278" s="163"/>
      <c r="U278" s="163"/>
      <c r="V278" s="163"/>
      <c r="W278" s="163"/>
      <c r="X278" s="163"/>
    </row>
    <row r="279" ht="11.25" customHeight="1">
      <c r="A279" s="162" t="s">
        <v>2755</v>
      </c>
      <c r="B279" s="162" t="s">
        <v>2756</v>
      </c>
      <c r="C279" s="10" t="s">
        <v>52</v>
      </c>
      <c r="D279" s="162"/>
      <c r="E279" s="162"/>
      <c r="F279" s="161" t="s">
        <v>2223</v>
      </c>
      <c r="G279" s="10">
        <v>8.0</v>
      </c>
      <c r="H279" s="10">
        <v>8.0</v>
      </c>
      <c r="I279" s="10">
        <v>8.0</v>
      </c>
      <c r="J279" s="172">
        <v>50.0</v>
      </c>
      <c r="K279" s="173">
        <v>6.2</v>
      </c>
      <c r="L279" s="162" t="s">
        <v>75</v>
      </c>
      <c r="M279" s="163"/>
      <c r="N279" s="163"/>
      <c r="O279" s="163"/>
      <c r="P279" s="163"/>
      <c r="Q279" s="163"/>
      <c r="R279" s="163"/>
      <c r="S279" s="163"/>
      <c r="T279" s="163"/>
      <c r="U279" s="163"/>
      <c r="V279" s="163"/>
      <c r="W279" s="163"/>
      <c r="X279" s="163"/>
    </row>
    <row r="280" ht="11.25" customHeight="1">
      <c r="A280" s="162" t="s">
        <v>2755</v>
      </c>
      <c r="B280" s="162" t="s">
        <v>2756</v>
      </c>
      <c r="C280" s="10" t="s">
        <v>52</v>
      </c>
      <c r="D280" s="162"/>
      <c r="E280" s="162"/>
      <c r="F280" s="161" t="s">
        <v>2223</v>
      </c>
      <c r="G280" s="10">
        <v>8.0</v>
      </c>
      <c r="H280" s="10">
        <v>8.0</v>
      </c>
      <c r="I280" s="10">
        <v>8.0</v>
      </c>
      <c r="J280" s="172">
        <v>50.0</v>
      </c>
      <c r="K280" s="173">
        <v>6.2</v>
      </c>
      <c r="L280" s="162" t="s">
        <v>75</v>
      </c>
      <c r="M280" s="163"/>
      <c r="N280" s="163"/>
      <c r="O280" s="163"/>
      <c r="P280" s="163"/>
      <c r="Q280" s="163"/>
      <c r="R280" s="163"/>
      <c r="S280" s="163"/>
      <c r="T280" s="163"/>
      <c r="U280" s="163"/>
      <c r="V280" s="163"/>
      <c r="W280" s="163"/>
      <c r="X280" s="163"/>
    </row>
    <row r="281" ht="11.25" customHeight="1">
      <c r="A281" s="162" t="s">
        <v>2755</v>
      </c>
      <c r="B281" s="162" t="s">
        <v>2756</v>
      </c>
      <c r="C281" s="10" t="s">
        <v>52</v>
      </c>
      <c r="D281" s="162"/>
      <c r="E281" s="162"/>
      <c r="F281" s="161" t="s">
        <v>2223</v>
      </c>
      <c r="G281" s="10">
        <v>8.0</v>
      </c>
      <c r="H281" s="10">
        <v>8.0</v>
      </c>
      <c r="I281" s="10">
        <v>8.0</v>
      </c>
      <c r="J281" s="172">
        <v>50.0</v>
      </c>
      <c r="K281" s="173">
        <v>6.2</v>
      </c>
      <c r="L281" s="162" t="s">
        <v>75</v>
      </c>
      <c r="M281" s="163"/>
      <c r="N281" s="163"/>
      <c r="O281" s="163"/>
      <c r="P281" s="163"/>
      <c r="Q281" s="163"/>
      <c r="R281" s="163"/>
      <c r="S281" s="163"/>
      <c r="T281" s="163"/>
      <c r="U281" s="163"/>
      <c r="V281" s="163"/>
      <c r="W281" s="163"/>
      <c r="X281" s="163"/>
    </row>
    <row r="282" ht="11.25" customHeight="1">
      <c r="A282" s="162" t="s">
        <v>2755</v>
      </c>
      <c r="B282" s="162" t="s">
        <v>2756</v>
      </c>
      <c r="C282" s="10" t="s">
        <v>52</v>
      </c>
      <c r="D282" s="162"/>
      <c r="E282" s="162"/>
      <c r="F282" s="161" t="s">
        <v>2223</v>
      </c>
      <c r="G282" s="10">
        <v>8.0</v>
      </c>
      <c r="H282" s="10">
        <v>8.0</v>
      </c>
      <c r="I282" s="10">
        <v>8.0</v>
      </c>
      <c r="J282" s="172">
        <v>50.0</v>
      </c>
      <c r="K282" s="173">
        <v>6.2</v>
      </c>
      <c r="L282" s="162" t="s">
        <v>75</v>
      </c>
      <c r="M282" s="163"/>
      <c r="N282" s="163"/>
      <c r="O282" s="163"/>
      <c r="P282" s="163"/>
      <c r="Q282" s="163"/>
      <c r="R282" s="163"/>
      <c r="S282" s="163"/>
      <c r="T282" s="163"/>
      <c r="U282" s="163"/>
      <c r="V282" s="163"/>
      <c r="W282" s="163"/>
      <c r="X282" s="163"/>
    </row>
    <row r="283" ht="11.25" customHeight="1">
      <c r="A283" s="162" t="s">
        <v>502</v>
      </c>
      <c r="B283" s="162" t="s">
        <v>501</v>
      </c>
      <c r="C283" s="10" t="s">
        <v>52</v>
      </c>
      <c r="D283" s="162" t="s">
        <v>2757</v>
      </c>
      <c r="E283" s="162"/>
      <c r="F283" s="161" t="s">
        <v>2223</v>
      </c>
      <c r="G283" s="10">
        <v>12.0</v>
      </c>
      <c r="H283" s="10">
        <v>12.0</v>
      </c>
      <c r="I283" s="10">
        <v>12.0</v>
      </c>
      <c r="J283" s="172">
        <v>50.0</v>
      </c>
      <c r="K283" s="173">
        <v>4.1</v>
      </c>
      <c r="L283" s="162" t="s">
        <v>75</v>
      </c>
      <c r="M283" s="163"/>
      <c r="N283" s="163"/>
      <c r="O283" s="163"/>
      <c r="P283" s="163"/>
      <c r="Q283" s="163"/>
      <c r="R283" s="163"/>
      <c r="S283" s="163"/>
      <c r="T283" s="163"/>
      <c r="U283" s="163"/>
      <c r="V283" s="163"/>
      <c r="W283" s="163"/>
      <c r="X283" s="163"/>
    </row>
    <row r="284" ht="11.25" customHeight="1">
      <c r="A284" s="162" t="s">
        <v>515</v>
      </c>
      <c r="B284" s="162" t="s">
        <v>514</v>
      </c>
      <c r="C284" s="10" t="s">
        <v>52</v>
      </c>
      <c r="D284" s="162" t="s">
        <v>2758</v>
      </c>
      <c r="E284" s="162"/>
      <c r="F284" s="161" t="s">
        <v>2223</v>
      </c>
      <c r="G284" s="10">
        <v>13.0</v>
      </c>
      <c r="H284" s="10">
        <v>10.0</v>
      </c>
      <c r="I284" s="10">
        <v>13.0</v>
      </c>
      <c r="J284" s="172">
        <v>50.0</v>
      </c>
      <c r="K284" s="173">
        <v>3.84</v>
      </c>
      <c r="L284" s="162" t="s">
        <v>75</v>
      </c>
      <c r="M284" s="163"/>
      <c r="N284" s="163"/>
      <c r="O284" s="163"/>
      <c r="P284" s="163"/>
      <c r="Q284" s="163"/>
      <c r="R284" s="163"/>
      <c r="S284" s="163"/>
      <c r="T284" s="163"/>
      <c r="U284" s="163"/>
      <c r="V284" s="163"/>
      <c r="W284" s="163"/>
      <c r="X284" s="163"/>
    </row>
    <row r="285" ht="11.25" customHeight="1">
      <c r="A285" s="162" t="s">
        <v>515</v>
      </c>
      <c r="B285" s="162" t="s">
        <v>514</v>
      </c>
      <c r="C285" s="10" t="s">
        <v>52</v>
      </c>
      <c r="D285" s="162" t="s">
        <v>2759</v>
      </c>
      <c r="E285" s="162"/>
      <c r="F285" s="161" t="s">
        <v>2223</v>
      </c>
      <c r="G285" s="10">
        <v>13.0</v>
      </c>
      <c r="H285" s="10">
        <v>10.0</v>
      </c>
      <c r="I285" s="10">
        <v>13.0</v>
      </c>
      <c r="J285" s="172">
        <v>50.0</v>
      </c>
      <c r="K285" s="173">
        <v>3.84</v>
      </c>
      <c r="L285" s="162" t="s">
        <v>75</v>
      </c>
      <c r="M285" s="163"/>
      <c r="N285" s="163"/>
      <c r="O285" s="163"/>
      <c r="P285" s="163"/>
      <c r="Q285" s="163"/>
      <c r="R285" s="163"/>
      <c r="S285" s="163"/>
      <c r="T285" s="163"/>
      <c r="U285" s="163"/>
      <c r="V285" s="163"/>
      <c r="W285" s="163"/>
      <c r="X285" s="163"/>
    </row>
    <row r="286" ht="11.25" customHeight="1">
      <c r="A286" s="162" t="s">
        <v>2703</v>
      </c>
      <c r="B286" s="162" t="s">
        <v>2704</v>
      </c>
      <c r="C286" s="10" t="s">
        <v>52</v>
      </c>
      <c r="D286" s="162" t="s">
        <v>2705</v>
      </c>
      <c r="E286" s="162" t="s">
        <v>2706</v>
      </c>
      <c r="F286" s="161" t="s">
        <v>2246</v>
      </c>
      <c r="G286" s="10">
        <v>3.0</v>
      </c>
      <c r="H286" s="10">
        <v>3.0</v>
      </c>
      <c r="I286" s="10">
        <v>3.0</v>
      </c>
      <c r="J286" s="172">
        <v>50.0</v>
      </c>
      <c r="K286" s="173">
        <v>16.66</v>
      </c>
      <c r="L286" s="162" t="s">
        <v>57</v>
      </c>
      <c r="M286" s="163"/>
      <c r="N286" s="163"/>
      <c r="O286" s="163"/>
      <c r="P286" s="163"/>
      <c r="Q286" s="163"/>
      <c r="R286" s="163"/>
      <c r="S286" s="163"/>
      <c r="T286" s="163"/>
      <c r="U286" s="163"/>
      <c r="V286" s="163"/>
      <c r="W286" s="163"/>
      <c r="X286" s="163"/>
    </row>
    <row r="287" ht="11.25" customHeight="1">
      <c r="A287" s="162" t="s">
        <v>2703</v>
      </c>
      <c r="B287" s="162" t="s">
        <v>2704</v>
      </c>
      <c r="C287" s="10" t="s">
        <v>52</v>
      </c>
      <c r="D287" s="162" t="s">
        <v>2707</v>
      </c>
      <c r="E287" s="162" t="s">
        <v>2708</v>
      </c>
      <c r="F287" s="161" t="s">
        <v>2709</v>
      </c>
      <c r="G287" s="10">
        <v>3.0</v>
      </c>
      <c r="H287" s="10">
        <v>3.0</v>
      </c>
      <c r="I287" s="10">
        <v>3.0</v>
      </c>
      <c r="J287" s="172">
        <v>50.0</v>
      </c>
      <c r="K287" s="173">
        <v>16.66</v>
      </c>
      <c r="L287" s="162" t="s">
        <v>57</v>
      </c>
      <c r="M287" s="163"/>
      <c r="N287" s="163"/>
      <c r="O287" s="163"/>
      <c r="P287" s="163"/>
      <c r="Q287" s="163"/>
      <c r="R287" s="163"/>
      <c r="S287" s="163"/>
      <c r="T287" s="163"/>
      <c r="U287" s="163"/>
      <c r="V287" s="163"/>
      <c r="W287" s="163"/>
      <c r="X287" s="163"/>
    </row>
    <row r="288" ht="11.25" customHeight="1">
      <c r="A288" s="162" t="s">
        <v>2703</v>
      </c>
      <c r="B288" s="162" t="s">
        <v>2704</v>
      </c>
      <c r="C288" s="10" t="s">
        <v>52</v>
      </c>
      <c r="D288" s="162" t="s">
        <v>2710</v>
      </c>
      <c r="E288" s="162" t="s">
        <v>2711</v>
      </c>
      <c r="F288" s="161" t="s">
        <v>655</v>
      </c>
      <c r="G288" s="10">
        <v>3.0</v>
      </c>
      <c r="H288" s="10">
        <v>3.0</v>
      </c>
      <c r="I288" s="10">
        <v>3.0</v>
      </c>
      <c r="J288" s="172">
        <v>50.0</v>
      </c>
      <c r="K288" s="173">
        <v>16.66</v>
      </c>
      <c r="L288" s="162" t="s">
        <v>57</v>
      </c>
      <c r="M288" s="163"/>
      <c r="N288" s="163"/>
      <c r="O288" s="163"/>
      <c r="P288" s="163"/>
      <c r="Q288" s="163"/>
      <c r="R288" s="163"/>
      <c r="S288" s="163"/>
      <c r="T288" s="163"/>
      <c r="U288" s="163"/>
      <c r="V288" s="163"/>
      <c r="W288" s="163"/>
      <c r="X288" s="163"/>
    </row>
    <row r="289" ht="11.25" customHeight="1">
      <c r="A289" s="162" t="s">
        <v>2760</v>
      </c>
      <c r="B289" s="162" t="s">
        <v>2761</v>
      </c>
      <c r="C289" s="10" t="s">
        <v>52</v>
      </c>
      <c r="D289" s="162" t="s">
        <v>2718</v>
      </c>
      <c r="E289" s="162" t="s">
        <v>677</v>
      </c>
      <c r="F289" s="161" t="s">
        <v>2246</v>
      </c>
      <c r="G289" s="10">
        <v>4.0</v>
      </c>
      <c r="H289" s="10">
        <v>4.0</v>
      </c>
      <c r="I289" s="10">
        <v>5.0</v>
      </c>
      <c r="J289" s="172">
        <v>50.0</v>
      </c>
      <c r="K289" s="173">
        <v>12.5</v>
      </c>
      <c r="L289" s="162" t="s">
        <v>57</v>
      </c>
      <c r="M289" s="163"/>
      <c r="N289" s="163"/>
      <c r="O289" s="163"/>
      <c r="P289" s="163"/>
      <c r="Q289" s="163"/>
      <c r="R289" s="163"/>
      <c r="S289" s="163"/>
      <c r="T289" s="163"/>
      <c r="U289" s="163"/>
      <c r="V289" s="163"/>
      <c r="W289" s="163"/>
      <c r="X289" s="163"/>
    </row>
    <row r="290" ht="11.25" customHeight="1">
      <c r="A290" s="162" t="s">
        <v>2762</v>
      </c>
      <c r="B290" s="162" t="s">
        <v>2763</v>
      </c>
      <c r="C290" s="10" t="s">
        <v>52</v>
      </c>
      <c r="D290" s="162" t="s">
        <v>2764</v>
      </c>
      <c r="E290" s="162" t="s">
        <v>2765</v>
      </c>
      <c r="F290" s="161" t="s">
        <v>2766</v>
      </c>
      <c r="G290" s="10">
        <v>3.0</v>
      </c>
      <c r="H290" s="10">
        <v>3.0</v>
      </c>
      <c r="I290" s="10">
        <v>3.0</v>
      </c>
      <c r="J290" s="172">
        <v>50.0</v>
      </c>
      <c r="K290" s="173">
        <v>16.66</v>
      </c>
      <c r="L290" s="162" t="s">
        <v>57</v>
      </c>
      <c r="M290" s="163"/>
      <c r="N290" s="163"/>
      <c r="O290" s="163"/>
      <c r="P290" s="163"/>
      <c r="Q290" s="163"/>
      <c r="R290" s="163"/>
      <c r="S290" s="163"/>
      <c r="T290" s="163"/>
      <c r="U290" s="163"/>
      <c r="V290" s="163"/>
      <c r="W290" s="163"/>
      <c r="X290" s="163"/>
    </row>
    <row r="291" ht="11.25" customHeight="1">
      <c r="A291" s="162" t="s">
        <v>2762</v>
      </c>
      <c r="B291" s="162" t="s">
        <v>2763</v>
      </c>
      <c r="C291" s="10" t="s">
        <v>52</v>
      </c>
      <c r="D291" s="162" t="s">
        <v>2767</v>
      </c>
      <c r="E291" s="162" t="s">
        <v>686</v>
      </c>
      <c r="F291" s="161" t="s">
        <v>2246</v>
      </c>
      <c r="G291" s="10">
        <v>3.0</v>
      </c>
      <c r="H291" s="10">
        <v>3.0</v>
      </c>
      <c r="I291" s="10">
        <v>3.0</v>
      </c>
      <c r="J291" s="172">
        <v>50.0</v>
      </c>
      <c r="K291" s="173">
        <v>16.66</v>
      </c>
      <c r="L291" s="162" t="s">
        <v>57</v>
      </c>
      <c r="M291" s="163"/>
      <c r="N291" s="163"/>
      <c r="O291" s="163"/>
      <c r="P291" s="163"/>
      <c r="Q291" s="163"/>
      <c r="R291" s="163"/>
      <c r="S291" s="163"/>
      <c r="T291" s="163"/>
      <c r="U291" s="163"/>
      <c r="V291" s="163"/>
      <c r="W291" s="163"/>
      <c r="X291" s="163"/>
    </row>
    <row r="292" ht="11.25" customHeight="1">
      <c r="A292" s="162" t="s">
        <v>2762</v>
      </c>
      <c r="B292" s="162" t="s">
        <v>2763</v>
      </c>
      <c r="C292" s="10" t="s">
        <v>52</v>
      </c>
      <c r="D292" s="162" t="s">
        <v>2768</v>
      </c>
      <c r="E292" s="162" t="s">
        <v>2769</v>
      </c>
      <c r="F292" s="161" t="s">
        <v>2246</v>
      </c>
      <c r="G292" s="10">
        <v>3.0</v>
      </c>
      <c r="H292" s="10">
        <v>3.0</v>
      </c>
      <c r="I292" s="10">
        <v>3.0</v>
      </c>
      <c r="J292" s="172">
        <v>50.0</v>
      </c>
      <c r="K292" s="173">
        <v>16.66</v>
      </c>
      <c r="L292" s="162" t="s">
        <v>57</v>
      </c>
      <c r="M292" s="163"/>
      <c r="N292" s="163"/>
      <c r="O292" s="163"/>
      <c r="P292" s="163"/>
      <c r="Q292" s="163"/>
      <c r="R292" s="163"/>
      <c r="S292" s="163"/>
      <c r="T292" s="163"/>
      <c r="U292" s="163"/>
      <c r="V292" s="163"/>
      <c r="W292" s="163"/>
      <c r="X292" s="163"/>
    </row>
    <row r="293" ht="11.25" customHeight="1">
      <c r="A293" s="162" t="s">
        <v>2770</v>
      </c>
      <c r="B293" s="162" t="s">
        <v>2771</v>
      </c>
      <c r="C293" s="10" t="s">
        <v>52</v>
      </c>
      <c r="D293" s="162" t="s">
        <v>2772</v>
      </c>
      <c r="E293" s="162" t="s">
        <v>2773</v>
      </c>
      <c r="F293" s="161" t="s">
        <v>2774</v>
      </c>
      <c r="G293" s="10">
        <v>4.0</v>
      </c>
      <c r="H293" s="10">
        <v>4.0</v>
      </c>
      <c r="I293" s="10">
        <v>5.0</v>
      </c>
      <c r="J293" s="172">
        <v>50.0</v>
      </c>
      <c r="K293" s="173">
        <v>12.5</v>
      </c>
      <c r="L293" s="162" t="s">
        <v>57</v>
      </c>
      <c r="M293" s="163"/>
      <c r="N293" s="163"/>
      <c r="O293" s="163"/>
      <c r="P293" s="163"/>
      <c r="Q293" s="163"/>
      <c r="R293" s="163"/>
      <c r="S293" s="163"/>
      <c r="T293" s="163"/>
      <c r="U293" s="163"/>
      <c r="V293" s="163"/>
      <c r="W293" s="163"/>
      <c r="X293" s="163"/>
    </row>
    <row r="294" ht="11.25" customHeight="1">
      <c r="A294" s="162" t="s">
        <v>2775</v>
      </c>
      <c r="B294" s="162" t="s">
        <v>2743</v>
      </c>
      <c r="C294" s="10" t="s">
        <v>52</v>
      </c>
      <c r="D294" s="162" t="s">
        <v>2776</v>
      </c>
      <c r="E294" s="162" t="s">
        <v>2777</v>
      </c>
      <c r="F294" s="161" t="s">
        <v>2246</v>
      </c>
      <c r="G294" s="10">
        <v>8.0</v>
      </c>
      <c r="H294" s="10">
        <v>8.0</v>
      </c>
      <c r="I294" s="10">
        <v>8.0</v>
      </c>
      <c r="J294" s="172">
        <v>50.0</v>
      </c>
      <c r="K294" s="173">
        <v>6.25</v>
      </c>
      <c r="L294" s="162" t="s">
        <v>57</v>
      </c>
      <c r="M294" s="163"/>
      <c r="N294" s="163"/>
      <c r="O294" s="163"/>
      <c r="P294" s="163"/>
      <c r="Q294" s="163"/>
      <c r="R294" s="163"/>
      <c r="S294" s="163"/>
      <c r="T294" s="163"/>
      <c r="U294" s="163"/>
      <c r="V294" s="163"/>
      <c r="W294" s="163"/>
      <c r="X294" s="163"/>
    </row>
    <row r="295" ht="11.25" customHeight="1">
      <c r="A295" s="162" t="s">
        <v>2778</v>
      </c>
      <c r="B295" s="162" t="s">
        <v>2779</v>
      </c>
      <c r="C295" s="10" t="s">
        <v>52</v>
      </c>
      <c r="D295" s="162" t="s">
        <v>2780</v>
      </c>
      <c r="E295" s="162" t="s">
        <v>2781</v>
      </c>
      <c r="F295" s="161" t="s">
        <v>655</v>
      </c>
      <c r="G295" s="10">
        <v>6.0</v>
      </c>
      <c r="H295" s="10">
        <v>4.0</v>
      </c>
      <c r="I295" s="10">
        <v>6.0</v>
      </c>
      <c r="J295" s="172">
        <v>50.0</v>
      </c>
      <c r="K295" s="173">
        <v>8.33</v>
      </c>
      <c r="L295" s="162" t="s">
        <v>57</v>
      </c>
      <c r="M295" s="163"/>
      <c r="N295" s="163"/>
      <c r="O295" s="163"/>
      <c r="P295" s="163"/>
      <c r="Q295" s="163"/>
      <c r="R295" s="163"/>
      <c r="S295" s="163"/>
      <c r="T295" s="163"/>
      <c r="U295" s="163"/>
      <c r="V295" s="163"/>
      <c r="W295" s="163"/>
      <c r="X295" s="163"/>
    </row>
    <row r="296" ht="11.25" customHeight="1">
      <c r="A296" s="162" t="s">
        <v>2782</v>
      </c>
      <c r="B296" s="162" t="s">
        <v>2783</v>
      </c>
      <c r="C296" s="10" t="s">
        <v>52</v>
      </c>
      <c r="D296" s="162" t="s">
        <v>2767</v>
      </c>
      <c r="E296" s="162" t="s">
        <v>686</v>
      </c>
      <c r="F296" s="161" t="s">
        <v>2246</v>
      </c>
      <c r="G296" s="10">
        <v>7.0</v>
      </c>
      <c r="H296" s="10">
        <v>7.0</v>
      </c>
      <c r="I296" s="10">
        <v>7.0</v>
      </c>
      <c r="J296" s="172">
        <v>50.0</v>
      </c>
      <c r="K296" s="173">
        <v>7.14</v>
      </c>
      <c r="L296" s="162" t="s">
        <v>57</v>
      </c>
      <c r="M296" s="163"/>
      <c r="N296" s="163"/>
      <c r="O296" s="163"/>
      <c r="P296" s="163"/>
      <c r="Q296" s="163"/>
      <c r="R296" s="163"/>
      <c r="S296" s="163"/>
      <c r="T296" s="163"/>
      <c r="U296" s="163"/>
      <c r="V296" s="163"/>
      <c r="W296" s="163"/>
      <c r="X296" s="163"/>
    </row>
    <row r="297" ht="11.25" customHeight="1">
      <c r="A297" s="162" t="s">
        <v>2712</v>
      </c>
      <c r="B297" s="162" t="s">
        <v>2713</v>
      </c>
      <c r="C297" s="10" t="s">
        <v>52</v>
      </c>
      <c r="D297" s="162" t="s">
        <v>2714</v>
      </c>
      <c r="E297" s="162" t="s">
        <v>2715</v>
      </c>
      <c r="F297" s="161" t="s">
        <v>2246</v>
      </c>
      <c r="G297" s="10">
        <v>12.0</v>
      </c>
      <c r="H297" s="10">
        <v>10.0</v>
      </c>
      <c r="I297" s="10">
        <v>12.0</v>
      </c>
      <c r="J297" s="172">
        <v>50.0</v>
      </c>
      <c r="K297" s="173">
        <v>4.16</v>
      </c>
      <c r="L297" s="162" t="s">
        <v>57</v>
      </c>
      <c r="M297" s="163"/>
      <c r="N297" s="163"/>
      <c r="O297" s="163"/>
      <c r="P297" s="163"/>
      <c r="Q297" s="163"/>
      <c r="R297" s="163"/>
      <c r="S297" s="163"/>
      <c r="T297" s="163"/>
      <c r="U297" s="163"/>
      <c r="V297" s="163"/>
      <c r="W297" s="163"/>
      <c r="X297" s="163"/>
    </row>
    <row r="298" ht="11.25" customHeight="1">
      <c r="A298" s="162" t="s">
        <v>2712</v>
      </c>
      <c r="B298" s="162" t="s">
        <v>2713</v>
      </c>
      <c r="C298" s="10" t="s">
        <v>52</v>
      </c>
      <c r="D298" s="162" t="s">
        <v>2716</v>
      </c>
      <c r="E298" s="162" t="s">
        <v>2717</v>
      </c>
      <c r="F298" s="161" t="s">
        <v>655</v>
      </c>
      <c r="G298" s="10">
        <v>12.0</v>
      </c>
      <c r="H298" s="10">
        <v>10.0</v>
      </c>
      <c r="I298" s="10">
        <v>12.0</v>
      </c>
      <c r="J298" s="172">
        <v>50.0</v>
      </c>
      <c r="K298" s="173">
        <v>4.16</v>
      </c>
      <c r="L298" s="162" t="s">
        <v>57</v>
      </c>
      <c r="M298" s="163"/>
      <c r="N298" s="163"/>
      <c r="O298" s="163"/>
      <c r="P298" s="163"/>
      <c r="Q298" s="163"/>
      <c r="R298" s="163"/>
      <c r="S298" s="163"/>
      <c r="T298" s="163"/>
      <c r="U298" s="163"/>
      <c r="V298" s="163"/>
      <c r="W298" s="163"/>
      <c r="X298" s="163"/>
    </row>
    <row r="299" ht="11.25" customHeight="1">
      <c r="A299" s="162" t="s">
        <v>2712</v>
      </c>
      <c r="B299" s="162" t="s">
        <v>2713</v>
      </c>
      <c r="C299" s="10" t="s">
        <v>52</v>
      </c>
      <c r="D299" s="162" t="s">
        <v>2718</v>
      </c>
      <c r="E299" s="162" t="s">
        <v>677</v>
      </c>
      <c r="F299" s="161" t="s">
        <v>2246</v>
      </c>
      <c r="G299" s="10">
        <v>12.0</v>
      </c>
      <c r="H299" s="10">
        <v>10.0</v>
      </c>
      <c r="I299" s="10">
        <v>12.0</v>
      </c>
      <c r="J299" s="172">
        <v>50.0</v>
      </c>
      <c r="K299" s="173">
        <v>4.16</v>
      </c>
      <c r="L299" s="162" t="s">
        <v>57</v>
      </c>
      <c r="M299" s="163"/>
      <c r="N299" s="163"/>
      <c r="O299" s="163"/>
      <c r="P299" s="163"/>
      <c r="Q299" s="163"/>
      <c r="R299" s="163"/>
      <c r="S299" s="163"/>
      <c r="T299" s="163"/>
      <c r="U299" s="163"/>
      <c r="V299" s="163"/>
      <c r="W299" s="163"/>
      <c r="X299" s="163"/>
    </row>
    <row r="300" ht="11.25" customHeight="1">
      <c r="A300" s="162" t="s">
        <v>2784</v>
      </c>
      <c r="B300" s="162" t="s">
        <v>2785</v>
      </c>
      <c r="C300" s="10" t="s">
        <v>52</v>
      </c>
      <c r="D300" s="162" t="s">
        <v>2786</v>
      </c>
      <c r="E300" s="162" t="s">
        <v>2787</v>
      </c>
      <c r="F300" s="161" t="s">
        <v>2246</v>
      </c>
      <c r="G300" s="10">
        <v>3.0</v>
      </c>
      <c r="H300" s="10">
        <v>3.0</v>
      </c>
      <c r="I300" s="10">
        <v>3.0</v>
      </c>
      <c r="J300" s="172">
        <v>50.0</v>
      </c>
      <c r="K300" s="173">
        <v>16.66</v>
      </c>
      <c r="L300" s="162" t="s">
        <v>57</v>
      </c>
      <c r="M300" s="163"/>
      <c r="N300" s="163"/>
      <c r="O300" s="163"/>
      <c r="P300" s="163"/>
      <c r="Q300" s="163"/>
      <c r="R300" s="163"/>
      <c r="S300" s="163"/>
      <c r="T300" s="163"/>
      <c r="U300" s="163"/>
      <c r="V300" s="163"/>
      <c r="W300" s="163"/>
      <c r="X300" s="163"/>
    </row>
    <row r="301" ht="11.25" customHeight="1">
      <c r="A301" s="162" t="s">
        <v>545</v>
      </c>
      <c r="B301" s="162" t="s">
        <v>544</v>
      </c>
      <c r="C301" s="10" t="s">
        <v>52</v>
      </c>
      <c r="D301" s="162" t="s">
        <v>2788</v>
      </c>
      <c r="E301" s="162" t="s">
        <v>2789</v>
      </c>
      <c r="F301" s="161" t="s">
        <v>2790</v>
      </c>
      <c r="G301" s="10">
        <v>12.0</v>
      </c>
      <c r="H301" s="10">
        <v>11.0</v>
      </c>
      <c r="I301" s="10">
        <v>12.0</v>
      </c>
      <c r="J301" s="172">
        <v>50.0</v>
      </c>
      <c r="K301" s="173">
        <v>4.17</v>
      </c>
      <c r="L301" s="162" t="s">
        <v>82</v>
      </c>
      <c r="M301" s="163"/>
      <c r="N301" s="163"/>
      <c r="O301" s="163"/>
      <c r="P301" s="163"/>
      <c r="Q301" s="163"/>
      <c r="R301" s="163"/>
      <c r="S301" s="163"/>
      <c r="T301" s="163"/>
      <c r="U301" s="163"/>
      <c r="V301" s="163"/>
      <c r="W301" s="163"/>
      <c r="X301" s="163"/>
    </row>
    <row r="302" ht="11.25" customHeight="1">
      <c r="A302" s="162" t="s">
        <v>545</v>
      </c>
      <c r="B302" s="162" t="s">
        <v>544</v>
      </c>
      <c r="C302" s="10" t="s">
        <v>52</v>
      </c>
      <c r="D302" s="162" t="s">
        <v>2791</v>
      </c>
      <c r="E302" s="162" t="s">
        <v>2792</v>
      </c>
      <c r="F302" s="161" t="s">
        <v>2790</v>
      </c>
      <c r="G302" s="10">
        <v>12.0</v>
      </c>
      <c r="H302" s="10">
        <v>11.0</v>
      </c>
      <c r="I302" s="10">
        <v>12.0</v>
      </c>
      <c r="J302" s="172">
        <v>50.0</v>
      </c>
      <c r="K302" s="173">
        <v>4.17</v>
      </c>
      <c r="L302" s="162" t="s">
        <v>82</v>
      </c>
      <c r="M302" s="163"/>
      <c r="N302" s="163"/>
      <c r="O302" s="163"/>
      <c r="P302" s="163"/>
      <c r="Q302" s="163"/>
      <c r="R302" s="163"/>
      <c r="S302" s="163"/>
      <c r="T302" s="163"/>
      <c r="U302" s="163"/>
      <c r="V302" s="163"/>
      <c r="W302" s="163"/>
      <c r="X302" s="163"/>
    </row>
    <row r="303" ht="11.25" customHeight="1">
      <c r="A303" s="162" t="s">
        <v>2793</v>
      </c>
      <c r="B303" s="162" t="s">
        <v>2794</v>
      </c>
      <c r="C303" s="10" t="s">
        <v>52</v>
      </c>
      <c r="D303" s="162" t="s">
        <v>2795</v>
      </c>
      <c r="E303" s="162" t="s">
        <v>2796</v>
      </c>
      <c r="F303" s="161" t="s">
        <v>2790</v>
      </c>
      <c r="G303" s="10">
        <v>11.0</v>
      </c>
      <c r="H303" s="10">
        <v>8.0</v>
      </c>
      <c r="I303" s="10">
        <v>11.0</v>
      </c>
      <c r="J303" s="172">
        <v>50.0</v>
      </c>
      <c r="K303" s="173">
        <v>4.55</v>
      </c>
      <c r="L303" s="162" t="s">
        <v>82</v>
      </c>
      <c r="M303" s="163"/>
      <c r="N303" s="163"/>
      <c r="O303" s="163"/>
      <c r="P303" s="163"/>
      <c r="Q303" s="163"/>
      <c r="R303" s="163"/>
      <c r="S303" s="163"/>
      <c r="T303" s="163"/>
      <c r="U303" s="163"/>
      <c r="V303" s="163"/>
      <c r="W303" s="163"/>
      <c r="X303" s="163"/>
    </row>
    <row r="304" ht="11.25" customHeight="1">
      <c r="A304" s="162" t="s">
        <v>2793</v>
      </c>
      <c r="B304" s="162" t="s">
        <v>2794</v>
      </c>
      <c r="C304" s="10" t="s">
        <v>52</v>
      </c>
      <c r="D304" s="162" t="s">
        <v>2797</v>
      </c>
      <c r="E304" s="162" t="s">
        <v>2798</v>
      </c>
      <c r="F304" s="161" t="s">
        <v>2790</v>
      </c>
      <c r="G304" s="10">
        <v>11.0</v>
      </c>
      <c r="H304" s="10">
        <v>8.0</v>
      </c>
      <c r="I304" s="10">
        <v>11.0</v>
      </c>
      <c r="J304" s="172">
        <v>50.0</v>
      </c>
      <c r="K304" s="173">
        <v>4.55</v>
      </c>
      <c r="L304" s="162" t="s">
        <v>82</v>
      </c>
      <c r="M304" s="163"/>
      <c r="N304" s="163"/>
      <c r="O304" s="163"/>
      <c r="P304" s="163"/>
      <c r="Q304" s="163"/>
      <c r="R304" s="163"/>
      <c r="S304" s="163"/>
      <c r="T304" s="163"/>
      <c r="U304" s="163"/>
      <c r="V304" s="163"/>
      <c r="W304" s="163"/>
      <c r="X304" s="163"/>
    </row>
    <row r="305" ht="11.25" customHeight="1">
      <c r="A305" s="162" t="s">
        <v>2793</v>
      </c>
      <c r="B305" s="162" t="s">
        <v>2794</v>
      </c>
      <c r="C305" s="10" t="s">
        <v>52</v>
      </c>
      <c r="D305" s="162" t="s">
        <v>2799</v>
      </c>
      <c r="E305" s="162" t="s">
        <v>2800</v>
      </c>
      <c r="F305" s="161" t="s">
        <v>2790</v>
      </c>
      <c r="G305" s="10">
        <v>11.0</v>
      </c>
      <c r="H305" s="10">
        <v>8.0</v>
      </c>
      <c r="I305" s="10">
        <v>11.0</v>
      </c>
      <c r="J305" s="172">
        <v>50.0</v>
      </c>
      <c r="K305" s="173">
        <v>4.55</v>
      </c>
      <c r="L305" s="162" t="s">
        <v>82</v>
      </c>
      <c r="M305" s="163"/>
      <c r="N305" s="163"/>
      <c r="O305" s="163"/>
      <c r="P305" s="163"/>
      <c r="Q305" s="163"/>
      <c r="R305" s="163"/>
      <c r="S305" s="163"/>
      <c r="T305" s="163"/>
      <c r="U305" s="163"/>
      <c r="V305" s="163"/>
      <c r="W305" s="163"/>
      <c r="X305" s="163"/>
    </row>
    <row r="306" ht="11.25" customHeight="1">
      <c r="A306" s="162" t="s">
        <v>2801</v>
      </c>
      <c r="B306" s="162" t="s">
        <v>2802</v>
      </c>
      <c r="C306" s="10" t="s">
        <v>52</v>
      </c>
      <c r="D306" s="162" t="s">
        <v>2803</v>
      </c>
      <c r="E306" s="162" t="s">
        <v>1495</v>
      </c>
      <c r="F306" s="161" t="s">
        <v>2790</v>
      </c>
      <c r="G306" s="10">
        <v>11.0</v>
      </c>
      <c r="H306" s="10">
        <v>10.0</v>
      </c>
      <c r="I306" s="10">
        <v>11.0</v>
      </c>
      <c r="J306" s="172">
        <v>50.0</v>
      </c>
      <c r="K306" s="173">
        <v>4.55</v>
      </c>
      <c r="L306" s="162" t="s">
        <v>82</v>
      </c>
      <c r="M306" s="163"/>
      <c r="N306" s="163"/>
      <c r="O306" s="163"/>
      <c r="P306" s="163"/>
      <c r="Q306" s="163"/>
      <c r="R306" s="163"/>
      <c r="S306" s="163"/>
      <c r="T306" s="163"/>
      <c r="U306" s="163"/>
      <c r="V306" s="163"/>
      <c r="W306" s="163"/>
      <c r="X306" s="163"/>
    </row>
    <row r="307" ht="11.25" customHeight="1">
      <c r="A307" s="162" t="s">
        <v>2804</v>
      </c>
      <c r="B307" s="162" t="s">
        <v>2805</v>
      </c>
      <c r="C307" s="10" t="s">
        <v>52</v>
      </c>
      <c r="D307" s="162" t="s">
        <v>2806</v>
      </c>
      <c r="E307" s="162" t="s">
        <v>2807</v>
      </c>
      <c r="F307" s="161" t="s">
        <v>2790</v>
      </c>
      <c r="G307" s="10">
        <v>13.0</v>
      </c>
      <c r="H307" s="10">
        <v>1.0</v>
      </c>
      <c r="I307" s="10">
        <v>13.0</v>
      </c>
      <c r="J307" s="172">
        <v>50.0</v>
      </c>
      <c r="K307" s="173">
        <v>3.85</v>
      </c>
      <c r="L307" s="162" t="s">
        <v>82</v>
      </c>
      <c r="M307" s="163"/>
      <c r="N307" s="163"/>
      <c r="O307" s="163"/>
      <c r="P307" s="163"/>
      <c r="Q307" s="163"/>
      <c r="R307" s="163"/>
      <c r="S307" s="163"/>
      <c r="T307" s="163"/>
      <c r="U307" s="163"/>
      <c r="V307" s="163"/>
      <c r="W307" s="163"/>
      <c r="X307" s="163"/>
    </row>
    <row r="308" ht="11.25" customHeight="1">
      <c r="A308" s="162" t="s">
        <v>2804</v>
      </c>
      <c r="B308" s="162" t="s">
        <v>2805</v>
      </c>
      <c r="C308" s="10" t="s">
        <v>52</v>
      </c>
      <c r="D308" s="162" t="s">
        <v>2808</v>
      </c>
      <c r="E308" s="162" t="s">
        <v>2809</v>
      </c>
      <c r="F308" s="161" t="s">
        <v>2790</v>
      </c>
      <c r="G308" s="10">
        <v>13.0</v>
      </c>
      <c r="H308" s="10">
        <v>1.0</v>
      </c>
      <c r="I308" s="10">
        <v>13.0</v>
      </c>
      <c r="J308" s="172">
        <v>50.0</v>
      </c>
      <c r="K308" s="173">
        <v>3.85</v>
      </c>
      <c r="L308" s="162" t="s">
        <v>82</v>
      </c>
      <c r="M308" s="163"/>
      <c r="N308" s="163"/>
      <c r="O308" s="163"/>
      <c r="P308" s="163"/>
      <c r="Q308" s="163"/>
      <c r="R308" s="163"/>
      <c r="S308" s="163"/>
      <c r="T308" s="163"/>
      <c r="U308" s="163"/>
      <c r="V308" s="163"/>
      <c r="W308" s="163"/>
      <c r="X308" s="163"/>
    </row>
    <row r="309" ht="11.25" customHeight="1">
      <c r="A309" s="162" t="s">
        <v>2804</v>
      </c>
      <c r="B309" s="162" t="s">
        <v>2805</v>
      </c>
      <c r="C309" s="10" t="s">
        <v>52</v>
      </c>
      <c r="D309" s="162" t="s">
        <v>2810</v>
      </c>
      <c r="E309" s="162" t="s">
        <v>2811</v>
      </c>
      <c r="F309" s="161" t="s">
        <v>2790</v>
      </c>
      <c r="G309" s="10">
        <v>13.0</v>
      </c>
      <c r="H309" s="10">
        <v>1.0</v>
      </c>
      <c r="I309" s="10">
        <v>13.0</v>
      </c>
      <c r="J309" s="172">
        <v>50.0</v>
      </c>
      <c r="K309" s="173">
        <v>3.85</v>
      </c>
      <c r="L309" s="162" t="s">
        <v>82</v>
      </c>
      <c r="M309" s="163"/>
      <c r="N309" s="163"/>
      <c r="O309" s="163"/>
      <c r="P309" s="163"/>
      <c r="Q309" s="163"/>
      <c r="R309" s="163"/>
      <c r="S309" s="163"/>
      <c r="T309" s="163"/>
      <c r="U309" s="163"/>
      <c r="V309" s="163"/>
      <c r="W309" s="163"/>
      <c r="X309" s="163"/>
    </row>
    <row r="310" ht="11.25" customHeight="1">
      <c r="A310" s="162" t="s">
        <v>2812</v>
      </c>
      <c r="B310" s="162" t="s">
        <v>2813</v>
      </c>
      <c r="C310" s="10" t="s">
        <v>52</v>
      </c>
      <c r="D310" s="162" t="s">
        <v>2814</v>
      </c>
      <c r="E310" s="162" t="s">
        <v>2815</v>
      </c>
      <c r="F310" s="161" t="s">
        <v>655</v>
      </c>
      <c r="G310" s="10">
        <v>6.0</v>
      </c>
      <c r="H310" s="10">
        <v>5.0</v>
      </c>
      <c r="I310" s="10">
        <v>7.0</v>
      </c>
      <c r="J310" s="172">
        <v>50.0</v>
      </c>
      <c r="K310" s="173">
        <v>8.33</v>
      </c>
      <c r="L310" s="162" t="s">
        <v>82</v>
      </c>
      <c r="M310" s="163"/>
      <c r="N310" s="163"/>
      <c r="O310" s="163"/>
      <c r="P310" s="163"/>
      <c r="Q310" s="163"/>
      <c r="R310" s="163"/>
      <c r="S310" s="163"/>
      <c r="T310" s="163"/>
      <c r="U310" s="163"/>
      <c r="V310" s="163"/>
      <c r="W310" s="163"/>
      <c r="X310" s="163"/>
    </row>
    <row r="311" ht="11.25" customHeight="1">
      <c r="A311" s="162" t="s">
        <v>2812</v>
      </c>
      <c r="B311" s="162" t="s">
        <v>2813</v>
      </c>
      <c r="C311" s="10" t="s">
        <v>52</v>
      </c>
      <c r="D311" s="162" t="s">
        <v>2816</v>
      </c>
      <c r="E311" s="162" t="s">
        <v>2817</v>
      </c>
      <c r="F311" s="161" t="s">
        <v>2790</v>
      </c>
      <c r="G311" s="10">
        <v>6.0</v>
      </c>
      <c r="H311" s="10">
        <v>5.0</v>
      </c>
      <c r="I311" s="10">
        <v>7.0</v>
      </c>
      <c r="J311" s="172">
        <v>50.0</v>
      </c>
      <c r="K311" s="173">
        <v>8.33</v>
      </c>
      <c r="L311" s="162" t="s">
        <v>82</v>
      </c>
      <c r="M311" s="163"/>
      <c r="N311" s="163"/>
      <c r="O311" s="163"/>
      <c r="P311" s="163"/>
      <c r="Q311" s="163"/>
      <c r="R311" s="163"/>
      <c r="S311" s="163"/>
      <c r="T311" s="163"/>
      <c r="U311" s="163"/>
      <c r="V311" s="163"/>
      <c r="W311" s="163"/>
      <c r="X311" s="163"/>
    </row>
    <row r="312" ht="11.25" customHeight="1">
      <c r="A312" s="162" t="s">
        <v>2812</v>
      </c>
      <c r="B312" s="162" t="s">
        <v>2813</v>
      </c>
      <c r="C312" s="10" t="s">
        <v>52</v>
      </c>
      <c r="D312" s="162" t="s">
        <v>2818</v>
      </c>
      <c r="E312" s="162" t="s">
        <v>2819</v>
      </c>
      <c r="F312" s="161" t="s">
        <v>2790</v>
      </c>
      <c r="G312" s="10">
        <v>6.0</v>
      </c>
      <c r="H312" s="10">
        <v>5.0</v>
      </c>
      <c r="I312" s="10">
        <v>7.0</v>
      </c>
      <c r="J312" s="172">
        <v>50.0</v>
      </c>
      <c r="K312" s="173">
        <v>8.33</v>
      </c>
      <c r="L312" s="162" t="s">
        <v>82</v>
      </c>
      <c r="M312" s="163"/>
      <c r="N312" s="163"/>
      <c r="O312" s="163"/>
      <c r="P312" s="163"/>
      <c r="Q312" s="163"/>
      <c r="R312" s="163"/>
      <c r="S312" s="163"/>
      <c r="T312" s="163"/>
      <c r="U312" s="163"/>
      <c r="V312" s="163"/>
      <c r="W312" s="163"/>
      <c r="X312" s="163"/>
    </row>
    <row r="313" ht="11.25" customHeight="1">
      <c r="A313" s="162" t="s">
        <v>2812</v>
      </c>
      <c r="B313" s="162" t="s">
        <v>2813</v>
      </c>
      <c r="C313" s="10" t="s">
        <v>52</v>
      </c>
      <c r="D313" s="162" t="s">
        <v>2820</v>
      </c>
      <c r="E313" s="162" t="s">
        <v>2821</v>
      </c>
      <c r="F313" s="161" t="s">
        <v>2790</v>
      </c>
      <c r="G313" s="10">
        <v>6.0</v>
      </c>
      <c r="H313" s="10">
        <v>5.0</v>
      </c>
      <c r="I313" s="10">
        <v>7.0</v>
      </c>
      <c r="J313" s="172">
        <v>50.0</v>
      </c>
      <c r="K313" s="173">
        <v>8.33</v>
      </c>
      <c r="L313" s="162" t="s">
        <v>82</v>
      </c>
      <c r="M313" s="163"/>
      <c r="N313" s="163"/>
      <c r="O313" s="163"/>
      <c r="P313" s="163"/>
      <c r="Q313" s="163"/>
      <c r="R313" s="163"/>
      <c r="S313" s="163"/>
      <c r="T313" s="163"/>
      <c r="U313" s="163"/>
      <c r="V313" s="163"/>
      <c r="W313" s="163"/>
      <c r="X313" s="163"/>
    </row>
    <row r="314" ht="11.25" customHeight="1">
      <c r="A314" s="162" t="s">
        <v>2812</v>
      </c>
      <c r="B314" s="162" t="s">
        <v>2813</v>
      </c>
      <c r="C314" s="10" t="s">
        <v>52</v>
      </c>
      <c r="D314" s="162" t="s">
        <v>2822</v>
      </c>
      <c r="E314" s="162" t="s">
        <v>2823</v>
      </c>
      <c r="F314" s="161" t="s">
        <v>2790</v>
      </c>
      <c r="G314" s="10">
        <v>6.0</v>
      </c>
      <c r="H314" s="10">
        <v>5.0</v>
      </c>
      <c r="I314" s="10">
        <v>7.0</v>
      </c>
      <c r="J314" s="172">
        <v>50.0</v>
      </c>
      <c r="K314" s="173">
        <v>8.33</v>
      </c>
      <c r="L314" s="162" t="s">
        <v>82</v>
      </c>
      <c r="M314" s="163"/>
      <c r="N314" s="163"/>
      <c r="O314" s="163"/>
      <c r="P314" s="163"/>
      <c r="Q314" s="163"/>
      <c r="R314" s="163"/>
      <c r="S314" s="163"/>
      <c r="T314" s="163"/>
      <c r="U314" s="163"/>
      <c r="V314" s="163"/>
      <c r="W314" s="163"/>
      <c r="X314" s="163"/>
    </row>
    <row r="315" ht="11.25" customHeight="1">
      <c r="A315" s="162" t="s">
        <v>2812</v>
      </c>
      <c r="B315" s="162" t="s">
        <v>2813</v>
      </c>
      <c r="C315" s="10" t="s">
        <v>52</v>
      </c>
      <c r="D315" s="162" t="s">
        <v>2824</v>
      </c>
      <c r="E315" s="162" t="s">
        <v>2825</v>
      </c>
      <c r="F315" s="161" t="s">
        <v>2790</v>
      </c>
      <c r="G315" s="10">
        <v>6.0</v>
      </c>
      <c r="H315" s="10">
        <v>5.0</v>
      </c>
      <c r="I315" s="10">
        <v>7.0</v>
      </c>
      <c r="J315" s="172">
        <v>50.0</v>
      </c>
      <c r="K315" s="173">
        <v>8.33</v>
      </c>
      <c r="L315" s="162" t="s">
        <v>82</v>
      </c>
      <c r="M315" s="163"/>
      <c r="N315" s="163"/>
      <c r="O315" s="163"/>
      <c r="P315" s="163"/>
      <c r="Q315" s="163"/>
      <c r="R315" s="163"/>
      <c r="S315" s="163"/>
      <c r="T315" s="163"/>
      <c r="U315" s="163"/>
      <c r="V315" s="163"/>
      <c r="W315" s="163"/>
      <c r="X315" s="163"/>
    </row>
    <row r="316" ht="11.25" customHeight="1">
      <c r="A316" s="162" t="s">
        <v>2812</v>
      </c>
      <c r="B316" s="162" t="s">
        <v>2813</v>
      </c>
      <c r="C316" s="10" t="s">
        <v>52</v>
      </c>
      <c r="D316" s="162" t="s">
        <v>2826</v>
      </c>
      <c r="E316" s="162" t="s">
        <v>2827</v>
      </c>
      <c r="F316" s="161" t="s">
        <v>655</v>
      </c>
      <c r="G316" s="10">
        <v>6.0</v>
      </c>
      <c r="H316" s="10">
        <v>5.0</v>
      </c>
      <c r="I316" s="10">
        <v>7.0</v>
      </c>
      <c r="J316" s="172">
        <v>50.0</v>
      </c>
      <c r="K316" s="173">
        <v>8.33</v>
      </c>
      <c r="L316" s="162" t="s">
        <v>82</v>
      </c>
      <c r="M316" s="163"/>
      <c r="N316" s="163"/>
      <c r="O316" s="163"/>
      <c r="P316" s="163"/>
      <c r="Q316" s="163"/>
      <c r="R316" s="163"/>
      <c r="S316" s="163"/>
      <c r="T316" s="163"/>
      <c r="U316" s="163"/>
      <c r="V316" s="163"/>
      <c r="W316" s="163"/>
      <c r="X316" s="163"/>
    </row>
    <row r="317" ht="11.25" customHeight="1">
      <c r="A317" s="162" t="s">
        <v>2812</v>
      </c>
      <c r="B317" s="162" t="s">
        <v>2813</v>
      </c>
      <c r="C317" s="10" t="s">
        <v>52</v>
      </c>
      <c r="D317" s="162" t="s">
        <v>2828</v>
      </c>
      <c r="E317" s="162"/>
      <c r="F317" s="161" t="s">
        <v>2790</v>
      </c>
      <c r="G317" s="10">
        <v>6.0</v>
      </c>
      <c r="H317" s="10">
        <v>5.0</v>
      </c>
      <c r="I317" s="10">
        <v>7.0</v>
      </c>
      <c r="J317" s="172">
        <v>50.0</v>
      </c>
      <c r="K317" s="173">
        <v>8.33</v>
      </c>
      <c r="L317" s="162" t="s">
        <v>82</v>
      </c>
      <c r="M317" s="163"/>
      <c r="N317" s="163"/>
      <c r="O317" s="163"/>
      <c r="P317" s="163"/>
      <c r="Q317" s="163"/>
      <c r="R317" s="163"/>
      <c r="S317" s="163"/>
      <c r="T317" s="163"/>
      <c r="U317" s="163"/>
      <c r="V317" s="163"/>
      <c r="W317" s="163"/>
      <c r="X317" s="163"/>
    </row>
    <row r="318" ht="11.25" customHeight="1">
      <c r="A318" s="162" t="s">
        <v>2812</v>
      </c>
      <c r="B318" s="162" t="s">
        <v>2813</v>
      </c>
      <c r="C318" s="10" t="s">
        <v>52</v>
      </c>
      <c r="D318" s="162" t="s">
        <v>2829</v>
      </c>
      <c r="E318" s="162" t="s">
        <v>2830</v>
      </c>
      <c r="F318" s="161" t="s">
        <v>2790</v>
      </c>
      <c r="G318" s="10">
        <v>6.0</v>
      </c>
      <c r="H318" s="10">
        <v>5.0</v>
      </c>
      <c r="I318" s="10">
        <v>7.0</v>
      </c>
      <c r="J318" s="172">
        <v>50.0</v>
      </c>
      <c r="K318" s="173">
        <v>8.33</v>
      </c>
      <c r="L318" s="162" t="s">
        <v>82</v>
      </c>
      <c r="M318" s="163"/>
      <c r="N318" s="163"/>
      <c r="O318" s="163"/>
      <c r="P318" s="163"/>
      <c r="Q318" s="163"/>
      <c r="R318" s="163"/>
      <c r="S318" s="163"/>
      <c r="T318" s="163"/>
      <c r="U318" s="163"/>
      <c r="V318" s="163"/>
      <c r="W318" s="163"/>
      <c r="X318" s="163"/>
    </row>
    <row r="319" ht="11.25" customHeight="1">
      <c r="A319" s="162" t="s">
        <v>2812</v>
      </c>
      <c r="B319" s="162" t="s">
        <v>2813</v>
      </c>
      <c r="C319" s="10" t="s">
        <v>52</v>
      </c>
      <c r="D319" s="162" t="s">
        <v>2831</v>
      </c>
      <c r="E319" s="162" t="s">
        <v>2832</v>
      </c>
      <c r="F319" s="161" t="s">
        <v>655</v>
      </c>
      <c r="G319" s="10">
        <v>6.0</v>
      </c>
      <c r="H319" s="10">
        <v>5.0</v>
      </c>
      <c r="I319" s="10">
        <v>7.0</v>
      </c>
      <c r="J319" s="172">
        <v>50.0</v>
      </c>
      <c r="K319" s="173">
        <v>8.33</v>
      </c>
      <c r="L319" s="162" t="s">
        <v>82</v>
      </c>
      <c r="M319" s="163"/>
      <c r="N319" s="163"/>
      <c r="O319" s="163"/>
      <c r="P319" s="163"/>
      <c r="Q319" s="163"/>
      <c r="R319" s="163"/>
      <c r="S319" s="163"/>
      <c r="T319" s="163"/>
      <c r="U319" s="163"/>
      <c r="V319" s="163"/>
      <c r="W319" s="163"/>
      <c r="X319" s="163"/>
    </row>
    <row r="320" ht="11.25" customHeight="1">
      <c r="A320" s="162" t="s">
        <v>2812</v>
      </c>
      <c r="B320" s="162" t="s">
        <v>2813</v>
      </c>
      <c r="C320" s="10" t="s">
        <v>52</v>
      </c>
      <c r="D320" s="162" t="s">
        <v>2833</v>
      </c>
      <c r="E320" s="162" t="s">
        <v>2834</v>
      </c>
      <c r="F320" s="161" t="s">
        <v>2790</v>
      </c>
      <c r="G320" s="10">
        <v>6.0</v>
      </c>
      <c r="H320" s="10">
        <v>5.0</v>
      </c>
      <c r="I320" s="10">
        <v>7.0</v>
      </c>
      <c r="J320" s="172">
        <v>50.0</v>
      </c>
      <c r="K320" s="173">
        <v>8.33</v>
      </c>
      <c r="L320" s="162" t="s">
        <v>82</v>
      </c>
      <c r="M320" s="163"/>
      <c r="N320" s="163"/>
      <c r="O320" s="163"/>
      <c r="P320" s="163"/>
      <c r="Q320" s="163"/>
      <c r="R320" s="163"/>
      <c r="S320" s="163"/>
      <c r="T320" s="163"/>
      <c r="U320" s="163"/>
      <c r="V320" s="163"/>
      <c r="W320" s="163"/>
      <c r="X320" s="163"/>
    </row>
    <row r="321" ht="11.25" customHeight="1">
      <c r="A321" s="162" t="s">
        <v>2812</v>
      </c>
      <c r="B321" s="162" t="s">
        <v>2813</v>
      </c>
      <c r="C321" s="10" t="s">
        <v>52</v>
      </c>
      <c r="D321" s="162" t="s">
        <v>2835</v>
      </c>
      <c r="E321" s="162" t="s">
        <v>2836</v>
      </c>
      <c r="F321" s="161" t="s">
        <v>655</v>
      </c>
      <c r="G321" s="10">
        <v>6.0</v>
      </c>
      <c r="H321" s="10">
        <v>5.0</v>
      </c>
      <c r="I321" s="10">
        <v>7.0</v>
      </c>
      <c r="J321" s="172">
        <v>50.0</v>
      </c>
      <c r="K321" s="173">
        <v>8.33</v>
      </c>
      <c r="L321" s="162" t="s">
        <v>82</v>
      </c>
      <c r="M321" s="163"/>
      <c r="N321" s="163"/>
      <c r="O321" s="163"/>
      <c r="P321" s="163"/>
      <c r="Q321" s="163"/>
      <c r="R321" s="163"/>
      <c r="S321" s="163"/>
      <c r="T321" s="163"/>
      <c r="U321" s="163"/>
      <c r="V321" s="163"/>
      <c r="W321" s="163"/>
      <c r="X321" s="163"/>
    </row>
    <row r="322" ht="11.25" customHeight="1">
      <c r="A322" s="162" t="s">
        <v>2812</v>
      </c>
      <c r="B322" s="162" t="s">
        <v>2813</v>
      </c>
      <c r="C322" s="10" t="s">
        <v>52</v>
      </c>
      <c r="D322" s="162" t="s">
        <v>2837</v>
      </c>
      <c r="E322" s="162" t="s">
        <v>2838</v>
      </c>
      <c r="F322" s="161" t="s">
        <v>655</v>
      </c>
      <c r="G322" s="10">
        <v>6.0</v>
      </c>
      <c r="H322" s="10">
        <v>5.0</v>
      </c>
      <c r="I322" s="10">
        <v>7.0</v>
      </c>
      <c r="J322" s="172">
        <v>50.0</v>
      </c>
      <c r="K322" s="173">
        <v>8.33</v>
      </c>
      <c r="L322" s="162" t="s">
        <v>82</v>
      </c>
      <c r="M322" s="163"/>
      <c r="N322" s="163"/>
      <c r="O322" s="163"/>
      <c r="P322" s="163"/>
      <c r="Q322" s="163"/>
      <c r="R322" s="163"/>
      <c r="S322" s="163"/>
      <c r="T322" s="163"/>
      <c r="U322" s="163"/>
      <c r="V322" s="163"/>
      <c r="W322" s="163"/>
      <c r="X322" s="163"/>
    </row>
    <row r="323" ht="11.25" customHeight="1">
      <c r="A323" s="162" t="s">
        <v>2812</v>
      </c>
      <c r="B323" s="162" t="s">
        <v>2813</v>
      </c>
      <c r="C323" s="10" t="s">
        <v>52</v>
      </c>
      <c r="D323" s="162" t="s">
        <v>2839</v>
      </c>
      <c r="E323" s="162" t="s">
        <v>2840</v>
      </c>
      <c r="F323" s="161" t="s">
        <v>655</v>
      </c>
      <c r="G323" s="10">
        <v>6.0</v>
      </c>
      <c r="H323" s="10">
        <v>5.0</v>
      </c>
      <c r="I323" s="10">
        <v>7.0</v>
      </c>
      <c r="J323" s="172">
        <v>50.0</v>
      </c>
      <c r="K323" s="173">
        <v>8.33</v>
      </c>
      <c r="L323" s="162" t="s">
        <v>82</v>
      </c>
      <c r="M323" s="163"/>
      <c r="N323" s="163"/>
      <c r="O323" s="163"/>
      <c r="P323" s="163"/>
      <c r="Q323" s="163"/>
      <c r="R323" s="163"/>
      <c r="S323" s="163"/>
      <c r="T323" s="163"/>
      <c r="U323" s="163"/>
      <c r="V323" s="163"/>
      <c r="W323" s="163"/>
      <c r="X323" s="163"/>
    </row>
    <row r="324" ht="11.25" customHeight="1">
      <c r="A324" s="162" t="s">
        <v>2812</v>
      </c>
      <c r="B324" s="162" t="s">
        <v>2813</v>
      </c>
      <c r="C324" s="10" t="s">
        <v>52</v>
      </c>
      <c r="D324" s="162" t="s">
        <v>2841</v>
      </c>
      <c r="E324" s="162" t="s">
        <v>2842</v>
      </c>
      <c r="F324" s="161" t="s">
        <v>2790</v>
      </c>
      <c r="G324" s="10">
        <v>6.0</v>
      </c>
      <c r="H324" s="10">
        <v>5.0</v>
      </c>
      <c r="I324" s="10">
        <v>7.0</v>
      </c>
      <c r="J324" s="172">
        <v>50.0</v>
      </c>
      <c r="K324" s="173">
        <v>8.33</v>
      </c>
      <c r="L324" s="162" t="s">
        <v>82</v>
      </c>
      <c r="M324" s="163"/>
      <c r="N324" s="163"/>
      <c r="O324" s="163"/>
      <c r="P324" s="163"/>
      <c r="Q324" s="163"/>
      <c r="R324" s="163"/>
      <c r="S324" s="163"/>
      <c r="T324" s="163"/>
      <c r="U324" s="163"/>
      <c r="V324" s="163"/>
      <c r="W324" s="163"/>
      <c r="X324" s="163"/>
    </row>
    <row r="325" ht="11.25" customHeight="1">
      <c r="A325" s="162" t="s">
        <v>2812</v>
      </c>
      <c r="B325" s="162" t="s">
        <v>2813</v>
      </c>
      <c r="C325" s="10" t="s">
        <v>52</v>
      </c>
      <c r="D325" s="162" t="s">
        <v>2843</v>
      </c>
      <c r="E325" s="162" t="s">
        <v>2844</v>
      </c>
      <c r="F325" s="161" t="s">
        <v>2790</v>
      </c>
      <c r="G325" s="10">
        <v>6.0</v>
      </c>
      <c r="H325" s="10">
        <v>5.0</v>
      </c>
      <c r="I325" s="10">
        <v>7.0</v>
      </c>
      <c r="J325" s="172">
        <v>50.0</v>
      </c>
      <c r="K325" s="173">
        <v>8.33</v>
      </c>
      <c r="L325" s="162" t="s">
        <v>82</v>
      </c>
      <c r="M325" s="163"/>
      <c r="N325" s="163"/>
      <c r="O325" s="163"/>
      <c r="P325" s="163"/>
      <c r="Q325" s="163"/>
      <c r="R325" s="163"/>
      <c r="S325" s="163"/>
      <c r="T325" s="163"/>
      <c r="U325" s="163"/>
      <c r="V325" s="163"/>
      <c r="W325" s="163"/>
      <c r="X325" s="163"/>
    </row>
    <row r="326" ht="11.25" customHeight="1">
      <c r="A326" s="162" t="s">
        <v>2812</v>
      </c>
      <c r="B326" s="162" t="s">
        <v>2813</v>
      </c>
      <c r="C326" s="10" t="s">
        <v>52</v>
      </c>
      <c r="D326" s="162" t="s">
        <v>2845</v>
      </c>
      <c r="E326" s="162" t="s">
        <v>2846</v>
      </c>
      <c r="F326" s="161" t="s">
        <v>2790</v>
      </c>
      <c r="G326" s="10">
        <v>6.0</v>
      </c>
      <c r="H326" s="10">
        <v>5.0</v>
      </c>
      <c r="I326" s="10">
        <v>7.0</v>
      </c>
      <c r="J326" s="172">
        <v>50.0</v>
      </c>
      <c r="K326" s="173">
        <v>8.33</v>
      </c>
      <c r="L326" s="162" t="s">
        <v>82</v>
      </c>
      <c r="M326" s="163"/>
      <c r="N326" s="163"/>
      <c r="O326" s="163"/>
      <c r="P326" s="163"/>
      <c r="Q326" s="163"/>
      <c r="R326" s="163"/>
      <c r="S326" s="163"/>
      <c r="T326" s="163"/>
      <c r="U326" s="163"/>
      <c r="V326" s="163"/>
      <c r="W326" s="163"/>
      <c r="X326" s="163"/>
    </row>
    <row r="327" ht="11.25" customHeight="1">
      <c r="A327" s="162" t="s">
        <v>2812</v>
      </c>
      <c r="B327" s="162" t="s">
        <v>2813</v>
      </c>
      <c r="C327" s="10" t="s">
        <v>52</v>
      </c>
      <c r="D327" s="162" t="s">
        <v>2847</v>
      </c>
      <c r="E327" s="162" t="s">
        <v>2848</v>
      </c>
      <c r="F327" s="161" t="s">
        <v>2790</v>
      </c>
      <c r="G327" s="10">
        <v>6.0</v>
      </c>
      <c r="H327" s="10">
        <v>5.0</v>
      </c>
      <c r="I327" s="10">
        <v>7.0</v>
      </c>
      <c r="J327" s="172">
        <v>50.0</v>
      </c>
      <c r="K327" s="173">
        <v>8.33</v>
      </c>
      <c r="L327" s="162" t="s">
        <v>82</v>
      </c>
      <c r="M327" s="163"/>
      <c r="N327" s="163"/>
      <c r="O327" s="163"/>
      <c r="P327" s="163"/>
      <c r="Q327" s="163"/>
      <c r="R327" s="163"/>
      <c r="S327" s="163"/>
      <c r="T327" s="163"/>
      <c r="U327" s="163"/>
      <c r="V327" s="163"/>
      <c r="W327" s="163"/>
      <c r="X327" s="163"/>
    </row>
    <row r="328" ht="11.25" customHeight="1">
      <c r="A328" s="162" t="s">
        <v>2812</v>
      </c>
      <c r="B328" s="162" t="s">
        <v>2813</v>
      </c>
      <c r="C328" s="10" t="s">
        <v>52</v>
      </c>
      <c r="D328" s="162" t="s">
        <v>2849</v>
      </c>
      <c r="E328" s="162" t="s">
        <v>2850</v>
      </c>
      <c r="F328" s="161" t="s">
        <v>2790</v>
      </c>
      <c r="G328" s="10">
        <v>6.0</v>
      </c>
      <c r="H328" s="10">
        <v>5.0</v>
      </c>
      <c r="I328" s="10">
        <v>7.0</v>
      </c>
      <c r="J328" s="172">
        <v>50.0</v>
      </c>
      <c r="K328" s="173">
        <v>8.33</v>
      </c>
      <c r="L328" s="162" t="s">
        <v>82</v>
      </c>
      <c r="M328" s="163"/>
      <c r="N328" s="163"/>
      <c r="O328" s="163"/>
      <c r="P328" s="163"/>
      <c r="Q328" s="163"/>
      <c r="R328" s="163"/>
      <c r="S328" s="163"/>
      <c r="T328" s="163"/>
      <c r="U328" s="163"/>
      <c r="V328" s="163"/>
      <c r="W328" s="163"/>
      <c r="X328" s="163"/>
    </row>
    <row r="329" ht="11.25" customHeight="1">
      <c r="A329" s="162" t="s">
        <v>2812</v>
      </c>
      <c r="B329" s="162" t="s">
        <v>2813</v>
      </c>
      <c r="C329" s="10" t="s">
        <v>52</v>
      </c>
      <c r="D329" s="162" t="s">
        <v>2851</v>
      </c>
      <c r="E329" s="162" t="s">
        <v>2852</v>
      </c>
      <c r="F329" s="161" t="s">
        <v>2790</v>
      </c>
      <c r="G329" s="10">
        <v>6.0</v>
      </c>
      <c r="H329" s="10">
        <v>5.0</v>
      </c>
      <c r="I329" s="10">
        <v>7.0</v>
      </c>
      <c r="J329" s="172">
        <v>50.0</v>
      </c>
      <c r="K329" s="173">
        <v>8.33</v>
      </c>
      <c r="L329" s="162" t="s">
        <v>82</v>
      </c>
      <c r="M329" s="163"/>
      <c r="N329" s="163"/>
      <c r="O329" s="163"/>
      <c r="P329" s="163"/>
      <c r="Q329" s="163"/>
      <c r="R329" s="163"/>
      <c r="S329" s="163"/>
      <c r="T329" s="163"/>
      <c r="U329" s="163"/>
      <c r="V329" s="163"/>
      <c r="W329" s="163"/>
      <c r="X329" s="163"/>
    </row>
    <row r="330" ht="11.25" customHeight="1">
      <c r="A330" s="162" t="s">
        <v>2812</v>
      </c>
      <c r="B330" s="162" t="s">
        <v>2813</v>
      </c>
      <c r="C330" s="10" t="s">
        <v>52</v>
      </c>
      <c r="D330" s="162" t="s">
        <v>2853</v>
      </c>
      <c r="E330" s="162" t="s">
        <v>2854</v>
      </c>
      <c r="F330" s="161" t="s">
        <v>655</v>
      </c>
      <c r="G330" s="10">
        <v>6.0</v>
      </c>
      <c r="H330" s="10">
        <v>5.0</v>
      </c>
      <c r="I330" s="10">
        <v>7.0</v>
      </c>
      <c r="J330" s="172">
        <v>50.0</v>
      </c>
      <c r="K330" s="173">
        <v>8.33</v>
      </c>
      <c r="L330" s="162" t="s">
        <v>82</v>
      </c>
      <c r="M330" s="163"/>
      <c r="N330" s="163"/>
      <c r="O330" s="163"/>
      <c r="P330" s="163"/>
      <c r="Q330" s="163"/>
      <c r="R330" s="163"/>
      <c r="S330" s="163"/>
      <c r="T330" s="163"/>
      <c r="U330" s="163"/>
      <c r="V330" s="163"/>
      <c r="W330" s="163"/>
      <c r="X330" s="163"/>
    </row>
    <row r="331" ht="11.25" customHeight="1">
      <c r="A331" s="162" t="s">
        <v>2812</v>
      </c>
      <c r="B331" s="162" t="s">
        <v>2813</v>
      </c>
      <c r="C331" s="10" t="s">
        <v>52</v>
      </c>
      <c r="D331" s="162" t="s">
        <v>2855</v>
      </c>
      <c r="E331" s="162" t="s">
        <v>2856</v>
      </c>
      <c r="F331" s="161" t="s">
        <v>2790</v>
      </c>
      <c r="G331" s="10">
        <v>6.0</v>
      </c>
      <c r="H331" s="10">
        <v>5.0</v>
      </c>
      <c r="I331" s="10">
        <v>7.0</v>
      </c>
      <c r="J331" s="172">
        <v>50.0</v>
      </c>
      <c r="K331" s="173">
        <v>8.33</v>
      </c>
      <c r="L331" s="162" t="s">
        <v>82</v>
      </c>
      <c r="M331" s="163"/>
      <c r="N331" s="163"/>
      <c r="O331" s="163"/>
      <c r="P331" s="163"/>
      <c r="Q331" s="163"/>
      <c r="R331" s="163"/>
      <c r="S331" s="163"/>
      <c r="T331" s="163"/>
      <c r="U331" s="163"/>
      <c r="V331" s="163"/>
      <c r="W331" s="163"/>
      <c r="X331" s="163"/>
    </row>
    <row r="332" ht="11.25" customHeight="1">
      <c r="A332" s="162" t="s">
        <v>2812</v>
      </c>
      <c r="B332" s="162" t="s">
        <v>2813</v>
      </c>
      <c r="C332" s="10" t="s">
        <v>52</v>
      </c>
      <c r="D332" s="162" t="s">
        <v>2857</v>
      </c>
      <c r="E332" s="162" t="s">
        <v>2858</v>
      </c>
      <c r="F332" s="161" t="s">
        <v>2790</v>
      </c>
      <c r="G332" s="10">
        <v>6.0</v>
      </c>
      <c r="H332" s="10">
        <v>5.0</v>
      </c>
      <c r="I332" s="10">
        <v>7.0</v>
      </c>
      <c r="J332" s="172">
        <v>50.0</v>
      </c>
      <c r="K332" s="173">
        <v>8.33</v>
      </c>
      <c r="L332" s="162" t="s">
        <v>82</v>
      </c>
      <c r="M332" s="163"/>
      <c r="N332" s="163"/>
      <c r="O332" s="163"/>
      <c r="P332" s="163"/>
      <c r="Q332" s="163"/>
      <c r="R332" s="163"/>
      <c r="S332" s="163"/>
      <c r="T332" s="163"/>
      <c r="U332" s="163"/>
      <c r="V332" s="163"/>
      <c r="W332" s="163"/>
      <c r="X332" s="163"/>
    </row>
    <row r="333" ht="11.25" customHeight="1">
      <c r="A333" s="162" t="s">
        <v>2812</v>
      </c>
      <c r="B333" s="162" t="s">
        <v>2813</v>
      </c>
      <c r="C333" s="10" t="s">
        <v>52</v>
      </c>
      <c r="D333" s="162" t="s">
        <v>2859</v>
      </c>
      <c r="E333" s="162" t="s">
        <v>2860</v>
      </c>
      <c r="F333" s="161" t="s">
        <v>2790</v>
      </c>
      <c r="G333" s="10">
        <v>6.0</v>
      </c>
      <c r="H333" s="10">
        <v>5.0</v>
      </c>
      <c r="I333" s="10">
        <v>7.0</v>
      </c>
      <c r="J333" s="172">
        <v>50.0</v>
      </c>
      <c r="K333" s="173">
        <v>8.33</v>
      </c>
      <c r="L333" s="162" t="s">
        <v>82</v>
      </c>
      <c r="M333" s="163"/>
      <c r="N333" s="163"/>
      <c r="O333" s="163"/>
      <c r="P333" s="163"/>
      <c r="Q333" s="163"/>
      <c r="R333" s="163"/>
      <c r="S333" s="163"/>
      <c r="T333" s="163"/>
      <c r="U333" s="163"/>
      <c r="V333" s="163"/>
      <c r="W333" s="163"/>
      <c r="X333" s="163"/>
    </row>
    <row r="334" ht="11.25" customHeight="1">
      <c r="A334" s="162" t="s">
        <v>2812</v>
      </c>
      <c r="B334" s="162" t="s">
        <v>2813</v>
      </c>
      <c r="C334" s="10" t="s">
        <v>52</v>
      </c>
      <c r="D334" s="162" t="s">
        <v>2861</v>
      </c>
      <c r="E334" s="162" t="s">
        <v>2862</v>
      </c>
      <c r="F334" s="161" t="s">
        <v>655</v>
      </c>
      <c r="G334" s="10">
        <v>6.0</v>
      </c>
      <c r="H334" s="10">
        <v>5.0</v>
      </c>
      <c r="I334" s="10">
        <v>7.0</v>
      </c>
      <c r="J334" s="172">
        <v>50.0</v>
      </c>
      <c r="K334" s="173">
        <v>8.33</v>
      </c>
      <c r="L334" s="162" t="s">
        <v>82</v>
      </c>
      <c r="M334" s="163"/>
      <c r="N334" s="163"/>
      <c r="O334" s="163"/>
      <c r="P334" s="163"/>
      <c r="Q334" s="163"/>
      <c r="R334" s="163"/>
      <c r="S334" s="163"/>
      <c r="T334" s="163"/>
      <c r="U334" s="163"/>
      <c r="V334" s="163"/>
      <c r="W334" s="163"/>
      <c r="X334" s="163"/>
    </row>
    <row r="335" ht="11.25" customHeight="1">
      <c r="A335" s="162" t="s">
        <v>2812</v>
      </c>
      <c r="B335" s="162" t="s">
        <v>2813</v>
      </c>
      <c r="C335" s="10" t="s">
        <v>52</v>
      </c>
      <c r="D335" s="162" t="s">
        <v>2863</v>
      </c>
      <c r="E335" s="162" t="s">
        <v>2864</v>
      </c>
      <c r="F335" s="161" t="s">
        <v>2790</v>
      </c>
      <c r="G335" s="10">
        <v>6.0</v>
      </c>
      <c r="H335" s="10">
        <v>5.0</v>
      </c>
      <c r="I335" s="10">
        <v>7.0</v>
      </c>
      <c r="J335" s="172">
        <v>50.0</v>
      </c>
      <c r="K335" s="173">
        <v>8.33</v>
      </c>
      <c r="L335" s="162" t="s">
        <v>82</v>
      </c>
      <c r="M335" s="163"/>
      <c r="N335" s="163"/>
      <c r="O335" s="163"/>
      <c r="P335" s="163"/>
      <c r="Q335" s="163"/>
      <c r="R335" s="163"/>
      <c r="S335" s="163"/>
      <c r="T335" s="163"/>
      <c r="U335" s="163"/>
      <c r="V335" s="163"/>
      <c r="W335" s="163"/>
      <c r="X335" s="163"/>
    </row>
    <row r="336" ht="11.25" customHeight="1">
      <c r="A336" s="162" t="s">
        <v>2812</v>
      </c>
      <c r="B336" s="162" t="s">
        <v>2813</v>
      </c>
      <c r="C336" s="10" t="s">
        <v>52</v>
      </c>
      <c r="D336" s="162" t="s">
        <v>2865</v>
      </c>
      <c r="E336" s="162" t="s">
        <v>2866</v>
      </c>
      <c r="F336" s="161" t="s">
        <v>2790</v>
      </c>
      <c r="G336" s="10">
        <v>6.0</v>
      </c>
      <c r="H336" s="10">
        <v>5.0</v>
      </c>
      <c r="I336" s="10">
        <v>7.0</v>
      </c>
      <c r="J336" s="172">
        <v>50.0</v>
      </c>
      <c r="K336" s="173">
        <v>8.33</v>
      </c>
      <c r="L336" s="162" t="s">
        <v>82</v>
      </c>
      <c r="M336" s="163"/>
      <c r="N336" s="163"/>
      <c r="O336" s="163"/>
      <c r="P336" s="163"/>
      <c r="Q336" s="163"/>
      <c r="R336" s="163"/>
      <c r="S336" s="163"/>
      <c r="T336" s="163"/>
      <c r="U336" s="163"/>
      <c r="V336" s="163"/>
      <c r="W336" s="163"/>
      <c r="X336" s="163"/>
    </row>
    <row r="337" ht="11.25" customHeight="1">
      <c r="A337" s="162" t="s">
        <v>2812</v>
      </c>
      <c r="B337" s="162" t="s">
        <v>2813</v>
      </c>
      <c r="C337" s="10" t="s">
        <v>52</v>
      </c>
      <c r="D337" s="162" t="s">
        <v>2867</v>
      </c>
      <c r="E337" s="162" t="s">
        <v>2868</v>
      </c>
      <c r="F337" s="161" t="s">
        <v>655</v>
      </c>
      <c r="G337" s="10">
        <v>6.0</v>
      </c>
      <c r="H337" s="10">
        <v>5.0</v>
      </c>
      <c r="I337" s="10">
        <v>7.0</v>
      </c>
      <c r="J337" s="172">
        <v>50.0</v>
      </c>
      <c r="K337" s="173">
        <v>8.33</v>
      </c>
      <c r="L337" s="162" t="s">
        <v>82</v>
      </c>
      <c r="M337" s="163"/>
      <c r="N337" s="163"/>
      <c r="O337" s="163"/>
      <c r="P337" s="163"/>
      <c r="Q337" s="163"/>
      <c r="R337" s="163"/>
      <c r="S337" s="163"/>
      <c r="T337" s="163"/>
      <c r="U337" s="163"/>
      <c r="V337" s="163"/>
      <c r="W337" s="163"/>
      <c r="X337" s="163"/>
    </row>
    <row r="338" ht="11.25" customHeight="1">
      <c r="A338" s="162" t="s">
        <v>2812</v>
      </c>
      <c r="B338" s="162" t="s">
        <v>2813</v>
      </c>
      <c r="C338" s="10" t="s">
        <v>52</v>
      </c>
      <c r="D338" s="162" t="s">
        <v>2869</v>
      </c>
      <c r="E338" s="162" t="s">
        <v>2870</v>
      </c>
      <c r="F338" s="161" t="s">
        <v>2790</v>
      </c>
      <c r="G338" s="10">
        <v>6.0</v>
      </c>
      <c r="H338" s="10">
        <v>5.0</v>
      </c>
      <c r="I338" s="10">
        <v>7.0</v>
      </c>
      <c r="J338" s="172">
        <v>50.0</v>
      </c>
      <c r="K338" s="173">
        <v>8.33</v>
      </c>
      <c r="L338" s="162" t="s">
        <v>82</v>
      </c>
      <c r="M338" s="163"/>
      <c r="N338" s="163"/>
      <c r="O338" s="163"/>
      <c r="P338" s="163"/>
      <c r="Q338" s="163"/>
      <c r="R338" s="163"/>
      <c r="S338" s="163"/>
      <c r="T338" s="163"/>
      <c r="U338" s="163"/>
      <c r="V338" s="163"/>
      <c r="W338" s="163"/>
      <c r="X338" s="163"/>
    </row>
    <row r="339" ht="11.25" customHeight="1">
      <c r="A339" s="162" t="s">
        <v>2812</v>
      </c>
      <c r="B339" s="162" t="s">
        <v>2813</v>
      </c>
      <c r="C339" s="10" t="s">
        <v>52</v>
      </c>
      <c r="D339" s="162" t="s">
        <v>2871</v>
      </c>
      <c r="E339" s="162" t="s">
        <v>2872</v>
      </c>
      <c r="F339" s="161" t="s">
        <v>2790</v>
      </c>
      <c r="G339" s="10">
        <v>6.0</v>
      </c>
      <c r="H339" s="10">
        <v>5.0</v>
      </c>
      <c r="I339" s="10">
        <v>7.0</v>
      </c>
      <c r="J339" s="172">
        <v>50.0</v>
      </c>
      <c r="K339" s="173">
        <v>8.33</v>
      </c>
      <c r="L339" s="162" t="s">
        <v>82</v>
      </c>
      <c r="M339" s="163"/>
      <c r="N339" s="163"/>
      <c r="O339" s="163"/>
      <c r="P339" s="163"/>
      <c r="Q339" s="163"/>
      <c r="R339" s="163"/>
      <c r="S339" s="163"/>
      <c r="T339" s="163"/>
      <c r="U339" s="163"/>
      <c r="V339" s="163"/>
      <c r="W339" s="163"/>
      <c r="X339" s="163"/>
    </row>
    <row r="340" ht="11.25" customHeight="1">
      <c r="A340" s="162" t="s">
        <v>2812</v>
      </c>
      <c r="B340" s="162" t="s">
        <v>2813</v>
      </c>
      <c r="C340" s="10" t="s">
        <v>52</v>
      </c>
      <c r="D340" s="162" t="s">
        <v>2873</v>
      </c>
      <c r="E340" s="162" t="s">
        <v>2874</v>
      </c>
      <c r="F340" s="161" t="s">
        <v>655</v>
      </c>
      <c r="G340" s="10">
        <v>6.0</v>
      </c>
      <c r="H340" s="10">
        <v>5.0</v>
      </c>
      <c r="I340" s="10">
        <v>7.0</v>
      </c>
      <c r="J340" s="172">
        <v>50.0</v>
      </c>
      <c r="K340" s="173">
        <v>8.33</v>
      </c>
      <c r="L340" s="162" t="s">
        <v>82</v>
      </c>
      <c r="M340" s="163"/>
      <c r="N340" s="163"/>
      <c r="O340" s="163"/>
      <c r="P340" s="163"/>
      <c r="Q340" s="163"/>
      <c r="R340" s="163"/>
      <c r="S340" s="163"/>
      <c r="T340" s="163"/>
      <c r="U340" s="163"/>
      <c r="V340" s="163"/>
      <c r="W340" s="163"/>
      <c r="X340" s="163"/>
    </row>
    <row r="341" ht="11.25" customHeight="1">
      <c r="A341" s="162" t="s">
        <v>2812</v>
      </c>
      <c r="B341" s="162" t="s">
        <v>2813</v>
      </c>
      <c r="C341" s="10" t="s">
        <v>52</v>
      </c>
      <c r="D341" s="162" t="s">
        <v>2875</v>
      </c>
      <c r="E341" s="162" t="s">
        <v>2876</v>
      </c>
      <c r="F341" s="161" t="s">
        <v>655</v>
      </c>
      <c r="G341" s="10">
        <v>6.0</v>
      </c>
      <c r="H341" s="10">
        <v>5.0</v>
      </c>
      <c r="I341" s="10">
        <v>7.0</v>
      </c>
      <c r="J341" s="172">
        <v>50.0</v>
      </c>
      <c r="K341" s="173">
        <v>8.33</v>
      </c>
      <c r="L341" s="162" t="s">
        <v>82</v>
      </c>
      <c r="M341" s="163"/>
      <c r="N341" s="163"/>
      <c r="O341" s="163"/>
      <c r="P341" s="163"/>
      <c r="Q341" s="163"/>
      <c r="R341" s="163"/>
      <c r="S341" s="163"/>
      <c r="T341" s="163"/>
      <c r="U341" s="163"/>
      <c r="V341" s="163"/>
      <c r="W341" s="163"/>
      <c r="X341" s="163"/>
    </row>
    <row r="342" ht="11.25" customHeight="1">
      <c r="A342" s="162" t="s">
        <v>2812</v>
      </c>
      <c r="B342" s="162" t="s">
        <v>2813</v>
      </c>
      <c r="C342" s="10" t="s">
        <v>52</v>
      </c>
      <c r="D342" s="162" t="s">
        <v>2877</v>
      </c>
      <c r="E342" s="162" t="s">
        <v>2878</v>
      </c>
      <c r="F342" s="161" t="s">
        <v>2790</v>
      </c>
      <c r="G342" s="10">
        <v>6.0</v>
      </c>
      <c r="H342" s="10">
        <v>5.0</v>
      </c>
      <c r="I342" s="10">
        <v>7.0</v>
      </c>
      <c r="J342" s="172">
        <v>50.0</v>
      </c>
      <c r="K342" s="173">
        <v>8.33</v>
      </c>
      <c r="L342" s="162" t="s">
        <v>82</v>
      </c>
      <c r="M342" s="163"/>
      <c r="N342" s="163"/>
      <c r="O342" s="163"/>
      <c r="P342" s="163"/>
      <c r="Q342" s="163"/>
      <c r="R342" s="163"/>
      <c r="S342" s="163"/>
      <c r="T342" s="163"/>
      <c r="U342" s="163"/>
      <c r="V342" s="163"/>
      <c r="W342" s="163"/>
      <c r="X342" s="163"/>
    </row>
    <row r="343" ht="11.25" customHeight="1">
      <c r="A343" s="162" t="s">
        <v>2812</v>
      </c>
      <c r="B343" s="162" t="s">
        <v>2813</v>
      </c>
      <c r="C343" s="10" t="s">
        <v>52</v>
      </c>
      <c r="D343" s="162" t="s">
        <v>2879</v>
      </c>
      <c r="E343" s="162" t="s">
        <v>2880</v>
      </c>
      <c r="F343" s="161" t="s">
        <v>2790</v>
      </c>
      <c r="G343" s="10">
        <v>6.0</v>
      </c>
      <c r="H343" s="10">
        <v>5.0</v>
      </c>
      <c r="I343" s="10">
        <v>7.0</v>
      </c>
      <c r="J343" s="172">
        <v>50.0</v>
      </c>
      <c r="K343" s="173">
        <v>8.33</v>
      </c>
      <c r="L343" s="162" t="s">
        <v>82</v>
      </c>
      <c r="M343" s="163"/>
      <c r="N343" s="163"/>
      <c r="O343" s="163"/>
      <c r="P343" s="163"/>
      <c r="Q343" s="163"/>
      <c r="R343" s="163"/>
      <c r="S343" s="163"/>
      <c r="T343" s="163"/>
      <c r="U343" s="163"/>
      <c r="V343" s="163"/>
      <c r="W343" s="163"/>
      <c r="X343" s="163"/>
    </row>
    <row r="344" ht="11.25" customHeight="1">
      <c r="A344" s="162" t="s">
        <v>2812</v>
      </c>
      <c r="B344" s="162" t="s">
        <v>2813</v>
      </c>
      <c r="C344" s="10" t="s">
        <v>52</v>
      </c>
      <c r="D344" s="162" t="s">
        <v>2881</v>
      </c>
      <c r="E344" s="162" t="s">
        <v>2882</v>
      </c>
      <c r="F344" s="161" t="s">
        <v>2790</v>
      </c>
      <c r="G344" s="10">
        <v>6.0</v>
      </c>
      <c r="H344" s="10">
        <v>5.0</v>
      </c>
      <c r="I344" s="10">
        <v>7.0</v>
      </c>
      <c r="J344" s="172">
        <v>50.0</v>
      </c>
      <c r="K344" s="173">
        <v>8.33</v>
      </c>
      <c r="L344" s="162" t="s">
        <v>82</v>
      </c>
      <c r="M344" s="163"/>
      <c r="N344" s="163"/>
      <c r="O344" s="163"/>
      <c r="P344" s="163"/>
      <c r="Q344" s="163"/>
      <c r="R344" s="163"/>
      <c r="S344" s="163"/>
      <c r="T344" s="163"/>
      <c r="U344" s="163"/>
      <c r="V344" s="163"/>
      <c r="W344" s="163"/>
      <c r="X344" s="163"/>
    </row>
    <row r="345" ht="11.25" customHeight="1">
      <c r="A345" s="162" t="s">
        <v>2812</v>
      </c>
      <c r="B345" s="162" t="s">
        <v>2813</v>
      </c>
      <c r="C345" s="10" t="s">
        <v>52</v>
      </c>
      <c r="D345" s="162" t="s">
        <v>2883</v>
      </c>
      <c r="E345" s="162" t="s">
        <v>2884</v>
      </c>
      <c r="F345" s="161" t="s">
        <v>2790</v>
      </c>
      <c r="G345" s="10">
        <v>6.0</v>
      </c>
      <c r="H345" s="10">
        <v>5.0</v>
      </c>
      <c r="I345" s="10">
        <v>7.0</v>
      </c>
      <c r="J345" s="172">
        <v>50.0</v>
      </c>
      <c r="K345" s="173">
        <v>8.33</v>
      </c>
      <c r="L345" s="162" t="s">
        <v>82</v>
      </c>
      <c r="M345" s="163"/>
      <c r="N345" s="163"/>
      <c r="O345" s="163"/>
      <c r="P345" s="163"/>
      <c r="Q345" s="163"/>
      <c r="R345" s="163"/>
      <c r="S345" s="163"/>
      <c r="T345" s="163"/>
      <c r="U345" s="163"/>
      <c r="V345" s="163"/>
      <c r="W345" s="163"/>
      <c r="X345" s="163"/>
    </row>
    <row r="346" ht="11.25" customHeight="1">
      <c r="A346" s="162" t="s">
        <v>2812</v>
      </c>
      <c r="B346" s="162" t="s">
        <v>2813</v>
      </c>
      <c r="C346" s="10" t="s">
        <v>52</v>
      </c>
      <c r="D346" s="162" t="s">
        <v>2885</v>
      </c>
      <c r="E346" s="162" t="s">
        <v>2886</v>
      </c>
      <c r="F346" s="161" t="s">
        <v>2790</v>
      </c>
      <c r="G346" s="10">
        <v>6.0</v>
      </c>
      <c r="H346" s="10">
        <v>5.0</v>
      </c>
      <c r="I346" s="10">
        <v>7.0</v>
      </c>
      <c r="J346" s="172">
        <v>50.0</v>
      </c>
      <c r="K346" s="173">
        <v>8.33</v>
      </c>
      <c r="L346" s="162" t="s">
        <v>82</v>
      </c>
      <c r="M346" s="163"/>
      <c r="N346" s="163"/>
      <c r="O346" s="163"/>
      <c r="P346" s="163"/>
      <c r="Q346" s="163"/>
      <c r="R346" s="163"/>
      <c r="S346" s="163"/>
      <c r="T346" s="163"/>
      <c r="U346" s="163"/>
      <c r="V346" s="163"/>
      <c r="W346" s="163"/>
      <c r="X346" s="163"/>
    </row>
    <row r="347" ht="11.25" customHeight="1">
      <c r="A347" s="162" t="s">
        <v>2812</v>
      </c>
      <c r="B347" s="162" t="s">
        <v>2813</v>
      </c>
      <c r="C347" s="10" t="s">
        <v>52</v>
      </c>
      <c r="D347" s="162" t="s">
        <v>2887</v>
      </c>
      <c r="E347" s="162" t="s">
        <v>2888</v>
      </c>
      <c r="F347" s="161" t="s">
        <v>655</v>
      </c>
      <c r="G347" s="10">
        <v>6.0</v>
      </c>
      <c r="H347" s="10">
        <v>5.0</v>
      </c>
      <c r="I347" s="10">
        <v>7.0</v>
      </c>
      <c r="J347" s="172">
        <v>50.0</v>
      </c>
      <c r="K347" s="173">
        <v>8.33</v>
      </c>
      <c r="L347" s="162" t="s">
        <v>82</v>
      </c>
      <c r="M347" s="163"/>
      <c r="N347" s="163"/>
      <c r="O347" s="163"/>
      <c r="P347" s="163"/>
      <c r="Q347" s="163"/>
      <c r="R347" s="163"/>
      <c r="S347" s="163"/>
      <c r="T347" s="163"/>
      <c r="U347" s="163"/>
      <c r="V347" s="163"/>
      <c r="W347" s="163"/>
      <c r="X347" s="163"/>
    </row>
    <row r="348" ht="11.25" customHeight="1">
      <c r="A348" s="162" t="s">
        <v>2812</v>
      </c>
      <c r="B348" s="162" t="s">
        <v>2813</v>
      </c>
      <c r="C348" s="10" t="s">
        <v>52</v>
      </c>
      <c r="D348" s="162" t="s">
        <v>2889</v>
      </c>
      <c r="E348" s="162" t="s">
        <v>2890</v>
      </c>
      <c r="F348" s="161" t="s">
        <v>655</v>
      </c>
      <c r="G348" s="10">
        <v>6.0</v>
      </c>
      <c r="H348" s="10">
        <v>5.0</v>
      </c>
      <c r="I348" s="10">
        <v>7.0</v>
      </c>
      <c r="J348" s="172">
        <v>50.0</v>
      </c>
      <c r="K348" s="173">
        <v>8.33</v>
      </c>
      <c r="L348" s="162" t="s">
        <v>82</v>
      </c>
      <c r="M348" s="163"/>
      <c r="N348" s="163"/>
      <c r="O348" s="163"/>
      <c r="P348" s="163"/>
      <c r="Q348" s="163"/>
      <c r="R348" s="163"/>
      <c r="S348" s="163"/>
      <c r="T348" s="163"/>
      <c r="U348" s="163"/>
      <c r="V348" s="163"/>
      <c r="W348" s="163"/>
      <c r="X348" s="163"/>
    </row>
    <row r="349" ht="11.25" customHeight="1">
      <c r="A349" s="162" t="s">
        <v>2812</v>
      </c>
      <c r="B349" s="162" t="s">
        <v>2813</v>
      </c>
      <c r="C349" s="10" t="s">
        <v>52</v>
      </c>
      <c r="D349" s="162" t="s">
        <v>2891</v>
      </c>
      <c r="E349" s="162" t="s">
        <v>2892</v>
      </c>
      <c r="F349" s="161" t="s">
        <v>2790</v>
      </c>
      <c r="G349" s="10">
        <v>6.0</v>
      </c>
      <c r="H349" s="10">
        <v>5.0</v>
      </c>
      <c r="I349" s="10">
        <v>7.0</v>
      </c>
      <c r="J349" s="172">
        <v>50.0</v>
      </c>
      <c r="K349" s="173">
        <v>8.33</v>
      </c>
      <c r="L349" s="162" t="s">
        <v>82</v>
      </c>
      <c r="M349" s="163"/>
      <c r="N349" s="163"/>
      <c r="O349" s="163"/>
      <c r="P349" s="163"/>
      <c r="Q349" s="163"/>
      <c r="R349" s="163"/>
      <c r="S349" s="163"/>
      <c r="T349" s="163"/>
      <c r="U349" s="163"/>
      <c r="V349" s="163"/>
      <c r="W349" s="163"/>
      <c r="X349" s="163"/>
    </row>
    <row r="350" ht="11.25" customHeight="1">
      <c r="A350" s="162" t="s">
        <v>2812</v>
      </c>
      <c r="B350" s="162" t="s">
        <v>2813</v>
      </c>
      <c r="C350" s="10" t="s">
        <v>52</v>
      </c>
      <c r="D350" s="162" t="s">
        <v>2893</v>
      </c>
      <c r="E350" s="162" t="s">
        <v>2894</v>
      </c>
      <c r="F350" s="161" t="s">
        <v>655</v>
      </c>
      <c r="G350" s="10">
        <v>6.0</v>
      </c>
      <c r="H350" s="10">
        <v>5.0</v>
      </c>
      <c r="I350" s="10">
        <v>7.0</v>
      </c>
      <c r="J350" s="172">
        <v>50.0</v>
      </c>
      <c r="K350" s="173">
        <v>8.33</v>
      </c>
      <c r="L350" s="162" t="s">
        <v>82</v>
      </c>
      <c r="M350" s="163"/>
      <c r="N350" s="163"/>
      <c r="O350" s="163"/>
      <c r="P350" s="163"/>
      <c r="Q350" s="163"/>
      <c r="R350" s="163"/>
      <c r="S350" s="163"/>
      <c r="T350" s="163"/>
      <c r="U350" s="163"/>
      <c r="V350" s="163"/>
      <c r="W350" s="163"/>
      <c r="X350" s="163"/>
    </row>
    <row r="351" ht="11.25" customHeight="1">
      <c r="A351" s="162" t="s">
        <v>2812</v>
      </c>
      <c r="B351" s="162" t="s">
        <v>2813</v>
      </c>
      <c r="C351" s="10" t="s">
        <v>52</v>
      </c>
      <c r="D351" s="162" t="s">
        <v>2895</v>
      </c>
      <c r="E351" s="162" t="s">
        <v>2896</v>
      </c>
      <c r="F351" s="161" t="s">
        <v>2790</v>
      </c>
      <c r="G351" s="10">
        <v>6.0</v>
      </c>
      <c r="H351" s="10">
        <v>5.0</v>
      </c>
      <c r="I351" s="10">
        <v>7.0</v>
      </c>
      <c r="J351" s="172">
        <v>50.0</v>
      </c>
      <c r="K351" s="173">
        <v>8.33</v>
      </c>
      <c r="L351" s="162" t="s">
        <v>82</v>
      </c>
      <c r="M351" s="163"/>
      <c r="N351" s="163"/>
      <c r="O351" s="163"/>
      <c r="P351" s="163"/>
      <c r="Q351" s="163"/>
      <c r="R351" s="163"/>
      <c r="S351" s="163"/>
      <c r="T351" s="163"/>
      <c r="U351" s="163"/>
      <c r="V351" s="163"/>
      <c r="W351" s="163"/>
      <c r="X351" s="163"/>
    </row>
    <row r="352" ht="11.25" customHeight="1">
      <c r="A352" s="162" t="s">
        <v>2812</v>
      </c>
      <c r="B352" s="162" t="s">
        <v>2813</v>
      </c>
      <c r="C352" s="10" t="s">
        <v>52</v>
      </c>
      <c r="D352" s="162" t="s">
        <v>2897</v>
      </c>
      <c r="E352" s="162" t="s">
        <v>2898</v>
      </c>
      <c r="F352" s="161" t="s">
        <v>2790</v>
      </c>
      <c r="G352" s="10">
        <v>6.0</v>
      </c>
      <c r="H352" s="10">
        <v>5.0</v>
      </c>
      <c r="I352" s="10">
        <v>7.0</v>
      </c>
      <c r="J352" s="172">
        <v>50.0</v>
      </c>
      <c r="K352" s="173">
        <v>8.33</v>
      </c>
      <c r="L352" s="162" t="s">
        <v>82</v>
      </c>
      <c r="M352" s="163"/>
      <c r="N352" s="163"/>
      <c r="O352" s="163"/>
      <c r="P352" s="163"/>
      <c r="Q352" s="163"/>
      <c r="R352" s="163"/>
      <c r="S352" s="163"/>
      <c r="T352" s="163"/>
      <c r="U352" s="163"/>
      <c r="V352" s="163"/>
      <c r="W352" s="163"/>
      <c r="X352" s="163"/>
    </row>
    <row r="353" ht="11.25" customHeight="1">
      <c r="A353" s="162" t="s">
        <v>2812</v>
      </c>
      <c r="B353" s="162" t="s">
        <v>2813</v>
      </c>
      <c r="C353" s="10" t="s">
        <v>52</v>
      </c>
      <c r="D353" s="162" t="s">
        <v>2899</v>
      </c>
      <c r="E353" s="162" t="s">
        <v>2900</v>
      </c>
      <c r="F353" s="161" t="s">
        <v>2790</v>
      </c>
      <c r="G353" s="10">
        <v>6.0</v>
      </c>
      <c r="H353" s="10">
        <v>5.0</v>
      </c>
      <c r="I353" s="10">
        <v>7.0</v>
      </c>
      <c r="J353" s="172">
        <v>50.0</v>
      </c>
      <c r="K353" s="173">
        <v>8.33</v>
      </c>
      <c r="L353" s="162" t="s">
        <v>82</v>
      </c>
      <c r="M353" s="163"/>
      <c r="N353" s="163"/>
      <c r="O353" s="163"/>
      <c r="P353" s="163"/>
      <c r="Q353" s="163"/>
      <c r="R353" s="163"/>
      <c r="S353" s="163"/>
      <c r="T353" s="163"/>
      <c r="U353" s="163"/>
      <c r="V353" s="163"/>
      <c r="W353" s="163"/>
      <c r="X353" s="163"/>
    </row>
    <row r="354" ht="11.25" customHeight="1">
      <c r="A354" s="162" t="s">
        <v>2812</v>
      </c>
      <c r="B354" s="162" t="s">
        <v>2813</v>
      </c>
      <c r="C354" s="10" t="s">
        <v>52</v>
      </c>
      <c r="D354" s="162" t="s">
        <v>2901</v>
      </c>
      <c r="E354" s="162" t="s">
        <v>2902</v>
      </c>
      <c r="F354" s="161" t="s">
        <v>2790</v>
      </c>
      <c r="G354" s="10">
        <v>6.0</v>
      </c>
      <c r="H354" s="10">
        <v>5.0</v>
      </c>
      <c r="I354" s="10">
        <v>7.0</v>
      </c>
      <c r="J354" s="172">
        <v>50.0</v>
      </c>
      <c r="K354" s="173">
        <v>8.33</v>
      </c>
      <c r="L354" s="162" t="s">
        <v>82</v>
      </c>
      <c r="M354" s="163"/>
      <c r="N354" s="163"/>
      <c r="O354" s="163"/>
      <c r="P354" s="163"/>
      <c r="Q354" s="163"/>
      <c r="R354" s="163"/>
      <c r="S354" s="163"/>
      <c r="T354" s="163"/>
      <c r="U354" s="163"/>
      <c r="V354" s="163"/>
      <c r="W354" s="163"/>
      <c r="X354" s="163"/>
    </row>
    <row r="355" ht="11.25" customHeight="1">
      <c r="A355" s="162" t="s">
        <v>2812</v>
      </c>
      <c r="B355" s="162" t="s">
        <v>2813</v>
      </c>
      <c r="C355" s="10" t="s">
        <v>52</v>
      </c>
      <c r="D355" s="162" t="s">
        <v>2903</v>
      </c>
      <c r="E355" s="162" t="s">
        <v>2904</v>
      </c>
      <c r="F355" s="161" t="s">
        <v>2790</v>
      </c>
      <c r="G355" s="10">
        <v>6.0</v>
      </c>
      <c r="H355" s="10">
        <v>5.0</v>
      </c>
      <c r="I355" s="10">
        <v>7.0</v>
      </c>
      <c r="J355" s="172">
        <v>50.0</v>
      </c>
      <c r="K355" s="173">
        <v>8.33</v>
      </c>
      <c r="L355" s="162" t="s">
        <v>82</v>
      </c>
      <c r="M355" s="163"/>
      <c r="N355" s="163"/>
      <c r="O355" s="163"/>
      <c r="P355" s="163"/>
      <c r="Q355" s="163"/>
      <c r="R355" s="163"/>
      <c r="S355" s="163"/>
      <c r="T355" s="163"/>
      <c r="U355" s="163"/>
      <c r="V355" s="163"/>
      <c r="W355" s="163"/>
      <c r="X355" s="163"/>
    </row>
    <row r="356" ht="11.25" customHeight="1">
      <c r="A356" s="162" t="s">
        <v>2812</v>
      </c>
      <c r="B356" s="162" t="s">
        <v>2813</v>
      </c>
      <c r="C356" s="10" t="s">
        <v>52</v>
      </c>
      <c r="D356" s="162" t="s">
        <v>2905</v>
      </c>
      <c r="E356" s="162" t="s">
        <v>2906</v>
      </c>
      <c r="F356" s="161" t="s">
        <v>2790</v>
      </c>
      <c r="G356" s="10">
        <v>6.0</v>
      </c>
      <c r="H356" s="10">
        <v>5.0</v>
      </c>
      <c r="I356" s="10">
        <v>7.0</v>
      </c>
      <c r="J356" s="172">
        <v>50.0</v>
      </c>
      <c r="K356" s="173">
        <v>8.33</v>
      </c>
      <c r="L356" s="162" t="s">
        <v>82</v>
      </c>
      <c r="M356" s="163"/>
      <c r="N356" s="163"/>
      <c r="O356" s="163"/>
      <c r="P356" s="163"/>
      <c r="Q356" s="163"/>
      <c r="R356" s="163"/>
      <c r="S356" s="163"/>
      <c r="T356" s="163"/>
      <c r="U356" s="163"/>
      <c r="V356" s="163"/>
      <c r="W356" s="163"/>
      <c r="X356" s="163"/>
    </row>
    <row r="357" ht="11.25" customHeight="1">
      <c r="A357" s="162" t="s">
        <v>2812</v>
      </c>
      <c r="B357" s="162" t="s">
        <v>2813</v>
      </c>
      <c r="C357" s="10" t="s">
        <v>52</v>
      </c>
      <c r="D357" s="162" t="s">
        <v>2907</v>
      </c>
      <c r="E357" s="162" t="s">
        <v>2908</v>
      </c>
      <c r="F357" s="161" t="s">
        <v>2790</v>
      </c>
      <c r="G357" s="10">
        <v>6.0</v>
      </c>
      <c r="H357" s="10">
        <v>5.0</v>
      </c>
      <c r="I357" s="10">
        <v>7.0</v>
      </c>
      <c r="J357" s="172">
        <v>50.0</v>
      </c>
      <c r="K357" s="173">
        <v>8.33</v>
      </c>
      <c r="L357" s="162" t="s">
        <v>82</v>
      </c>
      <c r="M357" s="163"/>
      <c r="N357" s="163"/>
      <c r="O357" s="163"/>
      <c r="P357" s="163"/>
      <c r="Q357" s="163"/>
      <c r="R357" s="163"/>
      <c r="S357" s="163"/>
      <c r="T357" s="163"/>
      <c r="U357" s="163"/>
      <c r="V357" s="163"/>
      <c r="W357" s="163"/>
      <c r="X357" s="163"/>
    </row>
    <row r="358" ht="11.25" customHeight="1">
      <c r="A358" s="162" t="s">
        <v>2812</v>
      </c>
      <c r="B358" s="162" t="s">
        <v>2813</v>
      </c>
      <c r="C358" s="10" t="s">
        <v>52</v>
      </c>
      <c r="D358" s="162" t="s">
        <v>2909</v>
      </c>
      <c r="E358" s="162" t="s">
        <v>2910</v>
      </c>
      <c r="F358" s="161" t="s">
        <v>655</v>
      </c>
      <c r="G358" s="10">
        <v>6.0</v>
      </c>
      <c r="H358" s="10">
        <v>5.0</v>
      </c>
      <c r="I358" s="10">
        <v>7.0</v>
      </c>
      <c r="J358" s="172">
        <v>50.0</v>
      </c>
      <c r="K358" s="173">
        <v>8.33</v>
      </c>
      <c r="L358" s="162" t="s">
        <v>82</v>
      </c>
      <c r="M358" s="163"/>
      <c r="N358" s="163"/>
      <c r="O358" s="163"/>
      <c r="P358" s="163"/>
      <c r="Q358" s="163"/>
      <c r="R358" s="163"/>
      <c r="S358" s="163"/>
      <c r="T358" s="163"/>
      <c r="U358" s="163"/>
      <c r="V358" s="163"/>
      <c r="W358" s="163"/>
      <c r="X358" s="163"/>
    </row>
    <row r="359" ht="11.25" customHeight="1">
      <c r="A359" s="162" t="s">
        <v>2812</v>
      </c>
      <c r="B359" s="162" t="s">
        <v>2813</v>
      </c>
      <c r="C359" s="10" t="s">
        <v>52</v>
      </c>
      <c r="D359" s="162" t="s">
        <v>2911</v>
      </c>
      <c r="E359" s="162" t="s">
        <v>2912</v>
      </c>
      <c r="F359" s="161" t="s">
        <v>2790</v>
      </c>
      <c r="G359" s="10">
        <v>6.0</v>
      </c>
      <c r="H359" s="10">
        <v>5.0</v>
      </c>
      <c r="I359" s="10">
        <v>7.0</v>
      </c>
      <c r="J359" s="172">
        <v>50.0</v>
      </c>
      <c r="K359" s="173">
        <v>8.33</v>
      </c>
      <c r="L359" s="162" t="s">
        <v>82</v>
      </c>
      <c r="M359" s="163"/>
      <c r="N359" s="163"/>
      <c r="O359" s="163"/>
      <c r="P359" s="163"/>
      <c r="Q359" s="163"/>
      <c r="R359" s="163"/>
      <c r="S359" s="163"/>
      <c r="T359" s="163"/>
      <c r="U359" s="163"/>
      <c r="V359" s="163"/>
      <c r="W359" s="163"/>
      <c r="X359" s="163"/>
    </row>
    <row r="360" ht="11.25" customHeight="1">
      <c r="A360" s="162" t="s">
        <v>2812</v>
      </c>
      <c r="B360" s="162" t="s">
        <v>2813</v>
      </c>
      <c r="C360" s="10" t="s">
        <v>52</v>
      </c>
      <c r="D360" s="162" t="s">
        <v>2913</v>
      </c>
      <c r="E360" s="162" t="s">
        <v>2914</v>
      </c>
      <c r="F360" s="161" t="s">
        <v>2790</v>
      </c>
      <c r="G360" s="10">
        <v>6.0</v>
      </c>
      <c r="H360" s="10">
        <v>5.0</v>
      </c>
      <c r="I360" s="10">
        <v>7.0</v>
      </c>
      <c r="J360" s="172">
        <v>50.0</v>
      </c>
      <c r="K360" s="173">
        <v>8.33</v>
      </c>
      <c r="L360" s="162" t="s">
        <v>82</v>
      </c>
      <c r="M360" s="163"/>
      <c r="N360" s="163"/>
      <c r="O360" s="163"/>
      <c r="P360" s="163"/>
      <c r="Q360" s="163"/>
      <c r="R360" s="163"/>
      <c r="S360" s="163"/>
      <c r="T360" s="163"/>
      <c r="U360" s="163"/>
      <c r="V360" s="163"/>
      <c r="W360" s="163"/>
      <c r="X360" s="163"/>
    </row>
    <row r="361" ht="11.25" customHeight="1">
      <c r="A361" s="162" t="s">
        <v>2812</v>
      </c>
      <c r="B361" s="162" t="s">
        <v>2813</v>
      </c>
      <c r="C361" s="10" t="s">
        <v>52</v>
      </c>
      <c r="D361" s="162" t="s">
        <v>2915</v>
      </c>
      <c r="E361" s="162" t="s">
        <v>2916</v>
      </c>
      <c r="F361" s="161" t="s">
        <v>2790</v>
      </c>
      <c r="G361" s="10">
        <v>6.0</v>
      </c>
      <c r="H361" s="10">
        <v>5.0</v>
      </c>
      <c r="I361" s="10">
        <v>7.0</v>
      </c>
      <c r="J361" s="172">
        <v>50.0</v>
      </c>
      <c r="K361" s="173">
        <v>8.33</v>
      </c>
      <c r="L361" s="162" t="s">
        <v>82</v>
      </c>
      <c r="M361" s="163"/>
      <c r="N361" s="163"/>
      <c r="O361" s="163"/>
      <c r="P361" s="163"/>
      <c r="Q361" s="163"/>
      <c r="R361" s="163"/>
      <c r="S361" s="163"/>
      <c r="T361" s="163"/>
      <c r="U361" s="163"/>
      <c r="V361" s="163"/>
      <c r="W361" s="163"/>
      <c r="X361" s="163"/>
    </row>
    <row r="362" ht="11.25" customHeight="1">
      <c r="A362" s="162" t="s">
        <v>2812</v>
      </c>
      <c r="B362" s="162" t="s">
        <v>2813</v>
      </c>
      <c r="C362" s="10" t="s">
        <v>52</v>
      </c>
      <c r="D362" s="162" t="s">
        <v>2917</v>
      </c>
      <c r="E362" s="162" t="s">
        <v>2918</v>
      </c>
      <c r="F362" s="161" t="s">
        <v>2790</v>
      </c>
      <c r="G362" s="10">
        <v>6.0</v>
      </c>
      <c r="H362" s="10">
        <v>5.0</v>
      </c>
      <c r="I362" s="10">
        <v>7.0</v>
      </c>
      <c r="J362" s="172">
        <v>50.0</v>
      </c>
      <c r="K362" s="173">
        <v>8.33</v>
      </c>
      <c r="L362" s="162" t="s">
        <v>82</v>
      </c>
      <c r="M362" s="163"/>
      <c r="N362" s="163"/>
      <c r="O362" s="163"/>
      <c r="P362" s="163"/>
      <c r="Q362" s="163"/>
      <c r="R362" s="163"/>
      <c r="S362" s="163"/>
      <c r="T362" s="163"/>
      <c r="U362" s="163"/>
      <c r="V362" s="163"/>
      <c r="W362" s="163"/>
      <c r="X362" s="163"/>
    </row>
    <row r="363" ht="11.25" customHeight="1">
      <c r="A363" s="162" t="s">
        <v>2812</v>
      </c>
      <c r="B363" s="162" t="s">
        <v>2813</v>
      </c>
      <c r="C363" s="10" t="s">
        <v>52</v>
      </c>
      <c r="D363" s="162" t="s">
        <v>2919</v>
      </c>
      <c r="E363" s="162" t="s">
        <v>2920</v>
      </c>
      <c r="F363" s="161" t="s">
        <v>2790</v>
      </c>
      <c r="G363" s="10">
        <v>6.0</v>
      </c>
      <c r="H363" s="10">
        <v>5.0</v>
      </c>
      <c r="I363" s="10">
        <v>7.0</v>
      </c>
      <c r="J363" s="172">
        <v>50.0</v>
      </c>
      <c r="K363" s="173">
        <v>8.33</v>
      </c>
      <c r="L363" s="162" t="s">
        <v>82</v>
      </c>
      <c r="M363" s="163"/>
      <c r="N363" s="163"/>
      <c r="O363" s="163"/>
      <c r="P363" s="163"/>
      <c r="Q363" s="163"/>
      <c r="R363" s="163"/>
      <c r="S363" s="163"/>
      <c r="T363" s="163"/>
      <c r="U363" s="163"/>
      <c r="V363" s="163"/>
      <c r="W363" s="163"/>
      <c r="X363" s="163"/>
    </row>
    <row r="364" ht="11.25" customHeight="1">
      <c r="A364" s="162" t="s">
        <v>2812</v>
      </c>
      <c r="B364" s="162" t="s">
        <v>2813</v>
      </c>
      <c r="C364" s="10" t="s">
        <v>52</v>
      </c>
      <c r="D364" s="162" t="s">
        <v>2921</v>
      </c>
      <c r="E364" s="162" t="s">
        <v>2922</v>
      </c>
      <c r="F364" s="161" t="s">
        <v>2790</v>
      </c>
      <c r="G364" s="10">
        <v>6.0</v>
      </c>
      <c r="H364" s="10">
        <v>5.0</v>
      </c>
      <c r="I364" s="10">
        <v>7.0</v>
      </c>
      <c r="J364" s="172">
        <v>50.0</v>
      </c>
      <c r="K364" s="173">
        <v>8.33</v>
      </c>
      <c r="L364" s="162" t="s">
        <v>82</v>
      </c>
      <c r="M364" s="163"/>
      <c r="N364" s="163"/>
      <c r="O364" s="163"/>
      <c r="P364" s="163"/>
      <c r="Q364" s="163"/>
      <c r="R364" s="163"/>
      <c r="S364" s="163"/>
      <c r="T364" s="163"/>
      <c r="U364" s="163"/>
      <c r="V364" s="163"/>
      <c r="W364" s="163"/>
      <c r="X364" s="163"/>
    </row>
    <row r="365" ht="11.25" customHeight="1">
      <c r="A365" s="162" t="s">
        <v>2812</v>
      </c>
      <c r="B365" s="162" t="s">
        <v>2813</v>
      </c>
      <c r="C365" s="10" t="s">
        <v>52</v>
      </c>
      <c r="D365" s="162" t="s">
        <v>2923</v>
      </c>
      <c r="E365" s="162" t="s">
        <v>2924</v>
      </c>
      <c r="F365" s="161" t="s">
        <v>655</v>
      </c>
      <c r="G365" s="10">
        <v>6.0</v>
      </c>
      <c r="H365" s="10">
        <v>5.0</v>
      </c>
      <c r="I365" s="10">
        <v>7.0</v>
      </c>
      <c r="J365" s="172">
        <v>50.0</v>
      </c>
      <c r="K365" s="173">
        <v>8.33</v>
      </c>
      <c r="L365" s="162" t="s">
        <v>82</v>
      </c>
      <c r="M365" s="163"/>
      <c r="N365" s="163"/>
      <c r="O365" s="163"/>
      <c r="P365" s="163"/>
      <c r="Q365" s="163"/>
      <c r="R365" s="163"/>
      <c r="S365" s="163"/>
      <c r="T365" s="163"/>
      <c r="U365" s="163"/>
      <c r="V365" s="163"/>
      <c r="W365" s="163"/>
      <c r="X365" s="163"/>
    </row>
    <row r="366" ht="11.25" customHeight="1">
      <c r="A366" s="162" t="s">
        <v>2812</v>
      </c>
      <c r="B366" s="162" t="s">
        <v>2813</v>
      </c>
      <c r="C366" s="10" t="s">
        <v>52</v>
      </c>
      <c r="D366" s="162" t="s">
        <v>2925</v>
      </c>
      <c r="E366" s="162" t="s">
        <v>2926</v>
      </c>
      <c r="F366" s="161" t="s">
        <v>2790</v>
      </c>
      <c r="G366" s="10">
        <v>6.0</v>
      </c>
      <c r="H366" s="10">
        <v>5.0</v>
      </c>
      <c r="I366" s="10">
        <v>7.0</v>
      </c>
      <c r="J366" s="172">
        <v>50.0</v>
      </c>
      <c r="K366" s="173">
        <v>8.33</v>
      </c>
      <c r="L366" s="162" t="s">
        <v>82</v>
      </c>
      <c r="M366" s="163"/>
      <c r="N366" s="163"/>
      <c r="O366" s="163"/>
      <c r="P366" s="163"/>
      <c r="Q366" s="163"/>
      <c r="R366" s="163"/>
      <c r="S366" s="163"/>
      <c r="T366" s="163"/>
      <c r="U366" s="163"/>
      <c r="V366" s="163"/>
      <c r="W366" s="163"/>
      <c r="X366" s="163"/>
    </row>
    <row r="367" ht="11.25" customHeight="1">
      <c r="A367" s="162" t="s">
        <v>2812</v>
      </c>
      <c r="B367" s="162" t="s">
        <v>2813</v>
      </c>
      <c r="C367" s="10" t="s">
        <v>52</v>
      </c>
      <c r="D367" s="162" t="s">
        <v>2927</v>
      </c>
      <c r="E367" s="162" t="s">
        <v>2928</v>
      </c>
      <c r="F367" s="161" t="s">
        <v>655</v>
      </c>
      <c r="G367" s="10">
        <v>6.0</v>
      </c>
      <c r="H367" s="10">
        <v>5.0</v>
      </c>
      <c r="I367" s="10">
        <v>7.0</v>
      </c>
      <c r="J367" s="172">
        <v>50.0</v>
      </c>
      <c r="K367" s="173">
        <v>8.33</v>
      </c>
      <c r="L367" s="162" t="s">
        <v>82</v>
      </c>
      <c r="M367" s="163"/>
      <c r="N367" s="163"/>
      <c r="O367" s="163"/>
      <c r="P367" s="163"/>
      <c r="Q367" s="163"/>
      <c r="R367" s="163"/>
      <c r="S367" s="163"/>
      <c r="T367" s="163"/>
      <c r="U367" s="163"/>
      <c r="V367" s="163"/>
      <c r="W367" s="163"/>
      <c r="X367" s="163"/>
    </row>
    <row r="368" ht="11.25" customHeight="1">
      <c r="A368" s="162" t="s">
        <v>2812</v>
      </c>
      <c r="B368" s="162" t="s">
        <v>2813</v>
      </c>
      <c r="C368" s="10" t="s">
        <v>52</v>
      </c>
      <c r="D368" s="162" t="s">
        <v>2929</v>
      </c>
      <c r="E368" s="162" t="s">
        <v>2930</v>
      </c>
      <c r="F368" s="161" t="s">
        <v>2790</v>
      </c>
      <c r="G368" s="10">
        <v>6.0</v>
      </c>
      <c r="H368" s="10">
        <v>5.0</v>
      </c>
      <c r="I368" s="10">
        <v>7.0</v>
      </c>
      <c r="J368" s="172">
        <v>50.0</v>
      </c>
      <c r="K368" s="173">
        <v>8.33</v>
      </c>
      <c r="L368" s="162" t="s">
        <v>82</v>
      </c>
      <c r="M368" s="163"/>
      <c r="N368" s="163"/>
      <c r="O368" s="163"/>
      <c r="P368" s="163"/>
      <c r="Q368" s="163"/>
      <c r="R368" s="163"/>
      <c r="S368" s="163"/>
      <c r="T368" s="163"/>
      <c r="U368" s="163"/>
      <c r="V368" s="163"/>
      <c r="W368" s="163"/>
      <c r="X368" s="163"/>
    </row>
    <row r="369" ht="11.25" customHeight="1">
      <c r="A369" s="162" t="s">
        <v>2812</v>
      </c>
      <c r="B369" s="162" t="s">
        <v>2813</v>
      </c>
      <c r="C369" s="10" t="s">
        <v>52</v>
      </c>
      <c r="D369" s="162" t="s">
        <v>2931</v>
      </c>
      <c r="E369" s="162" t="s">
        <v>2932</v>
      </c>
      <c r="F369" s="161" t="s">
        <v>2790</v>
      </c>
      <c r="G369" s="10">
        <v>6.0</v>
      </c>
      <c r="H369" s="10">
        <v>5.0</v>
      </c>
      <c r="I369" s="10">
        <v>7.0</v>
      </c>
      <c r="J369" s="172">
        <v>50.0</v>
      </c>
      <c r="K369" s="173">
        <v>8.33</v>
      </c>
      <c r="L369" s="162" t="s">
        <v>82</v>
      </c>
      <c r="M369" s="163"/>
      <c r="N369" s="163"/>
      <c r="O369" s="163"/>
      <c r="P369" s="163"/>
      <c r="Q369" s="163"/>
      <c r="R369" s="163"/>
      <c r="S369" s="163"/>
      <c r="T369" s="163"/>
      <c r="U369" s="163"/>
      <c r="V369" s="163"/>
      <c r="W369" s="163"/>
      <c r="X369" s="163"/>
    </row>
    <row r="370" ht="11.25" customHeight="1">
      <c r="A370" s="162" t="s">
        <v>2812</v>
      </c>
      <c r="B370" s="162" t="s">
        <v>2813</v>
      </c>
      <c r="C370" s="10" t="s">
        <v>52</v>
      </c>
      <c r="D370" s="162" t="s">
        <v>2933</v>
      </c>
      <c r="E370" s="162" t="s">
        <v>2934</v>
      </c>
      <c r="F370" s="161" t="s">
        <v>2790</v>
      </c>
      <c r="G370" s="10">
        <v>6.0</v>
      </c>
      <c r="H370" s="10">
        <v>5.0</v>
      </c>
      <c r="I370" s="10">
        <v>7.0</v>
      </c>
      <c r="J370" s="172">
        <v>50.0</v>
      </c>
      <c r="K370" s="173">
        <v>8.33</v>
      </c>
      <c r="L370" s="162" t="s">
        <v>82</v>
      </c>
      <c r="M370" s="163"/>
      <c r="N370" s="163"/>
      <c r="O370" s="163"/>
      <c r="P370" s="163"/>
      <c r="Q370" s="163"/>
      <c r="R370" s="163"/>
      <c r="S370" s="163"/>
      <c r="T370" s="163"/>
      <c r="U370" s="163"/>
      <c r="V370" s="163"/>
      <c r="W370" s="163"/>
      <c r="X370" s="163"/>
    </row>
    <row r="371" ht="11.25" customHeight="1">
      <c r="A371" s="162" t="s">
        <v>2812</v>
      </c>
      <c r="B371" s="162" t="s">
        <v>2813</v>
      </c>
      <c r="C371" s="10" t="s">
        <v>52</v>
      </c>
      <c r="D371" s="162" t="s">
        <v>2935</v>
      </c>
      <c r="E371" s="162" t="s">
        <v>2936</v>
      </c>
      <c r="F371" s="161" t="s">
        <v>2790</v>
      </c>
      <c r="G371" s="10">
        <v>6.0</v>
      </c>
      <c r="H371" s="10">
        <v>5.0</v>
      </c>
      <c r="I371" s="10">
        <v>7.0</v>
      </c>
      <c r="J371" s="172">
        <v>50.0</v>
      </c>
      <c r="K371" s="173">
        <v>8.33</v>
      </c>
      <c r="L371" s="162" t="s">
        <v>82</v>
      </c>
      <c r="M371" s="163"/>
      <c r="N371" s="163"/>
      <c r="O371" s="163"/>
      <c r="P371" s="163"/>
      <c r="Q371" s="163"/>
      <c r="R371" s="163"/>
      <c r="S371" s="163"/>
      <c r="T371" s="163"/>
      <c r="U371" s="163"/>
      <c r="V371" s="163"/>
      <c r="W371" s="163"/>
      <c r="X371" s="163"/>
    </row>
    <row r="372" ht="11.25" customHeight="1">
      <c r="A372" s="162" t="s">
        <v>2812</v>
      </c>
      <c r="B372" s="162" t="s">
        <v>2813</v>
      </c>
      <c r="C372" s="10" t="s">
        <v>52</v>
      </c>
      <c r="D372" s="162" t="s">
        <v>2937</v>
      </c>
      <c r="E372" s="162" t="s">
        <v>2938</v>
      </c>
      <c r="F372" s="161" t="s">
        <v>2790</v>
      </c>
      <c r="G372" s="10">
        <v>6.0</v>
      </c>
      <c r="H372" s="10">
        <v>5.0</v>
      </c>
      <c r="I372" s="10">
        <v>7.0</v>
      </c>
      <c r="J372" s="172">
        <v>50.0</v>
      </c>
      <c r="K372" s="173">
        <v>8.33</v>
      </c>
      <c r="L372" s="162" t="s">
        <v>82</v>
      </c>
      <c r="M372" s="163"/>
      <c r="N372" s="163"/>
      <c r="O372" s="163"/>
      <c r="P372" s="163"/>
      <c r="Q372" s="163"/>
      <c r="R372" s="163"/>
      <c r="S372" s="163"/>
      <c r="T372" s="163"/>
      <c r="U372" s="163"/>
      <c r="V372" s="163"/>
      <c r="W372" s="163"/>
      <c r="X372" s="163"/>
    </row>
    <row r="373" ht="11.25" customHeight="1">
      <c r="A373" s="162" t="s">
        <v>2812</v>
      </c>
      <c r="B373" s="162" t="s">
        <v>2813</v>
      </c>
      <c r="C373" s="10" t="s">
        <v>52</v>
      </c>
      <c r="D373" s="162" t="s">
        <v>2939</v>
      </c>
      <c r="E373" s="162" t="s">
        <v>2940</v>
      </c>
      <c r="F373" s="161" t="s">
        <v>655</v>
      </c>
      <c r="G373" s="10">
        <v>6.0</v>
      </c>
      <c r="H373" s="10">
        <v>5.0</v>
      </c>
      <c r="I373" s="10">
        <v>7.0</v>
      </c>
      <c r="J373" s="172">
        <v>50.0</v>
      </c>
      <c r="K373" s="173">
        <v>8.33</v>
      </c>
      <c r="L373" s="162" t="s">
        <v>82</v>
      </c>
      <c r="M373" s="163"/>
      <c r="N373" s="163"/>
      <c r="O373" s="163"/>
      <c r="P373" s="163"/>
      <c r="Q373" s="163"/>
      <c r="R373" s="163"/>
      <c r="S373" s="163"/>
      <c r="T373" s="163"/>
      <c r="U373" s="163"/>
      <c r="V373" s="163"/>
      <c r="W373" s="163"/>
      <c r="X373" s="163"/>
    </row>
    <row r="374" ht="11.25" customHeight="1">
      <c r="A374" s="162" t="s">
        <v>2812</v>
      </c>
      <c r="B374" s="162" t="s">
        <v>2813</v>
      </c>
      <c r="C374" s="10" t="s">
        <v>52</v>
      </c>
      <c r="D374" s="162" t="s">
        <v>2941</v>
      </c>
      <c r="E374" s="162" t="s">
        <v>2942</v>
      </c>
      <c r="F374" s="161" t="s">
        <v>655</v>
      </c>
      <c r="G374" s="10">
        <v>6.0</v>
      </c>
      <c r="H374" s="10">
        <v>5.0</v>
      </c>
      <c r="I374" s="10">
        <v>7.0</v>
      </c>
      <c r="J374" s="172">
        <v>50.0</v>
      </c>
      <c r="K374" s="173">
        <v>8.33</v>
      </c>
      <c r="L374" s="162" t="s">
        <v>82</v>
      </c>
      <c r="M374" s="163"/>
      <c r="N374" s="163"/>
      <c r="O374" s="163"/>
      <c r="P374" s="163"/>
      <c r="Q374" s="163"/>
      <c r="R374" s="163"/>
      <c r="S374" s="163"/>
      <c r="T374" s="163"/>
      <c r="U374" s="163"/>
      <c r="V374" s="163"/>
      <c r="W374" s="163"/>
      <c r="X374" s="163"/>
    </row>
    <row r="375" ht="11.25" customHeight="1">
      <c r="A375" s="162" t="s">
        <v>2812</v>
      </c>
      <c r="B375" s="162" t="s">
        <v>2813</v>
      </c>
      <c r="C375" s="10" t="s">
        <v>52</v>
      </c>
      <c r="D375" s="162" t="s">
        <v>2943</v>
      </c>
      <c r="E375" s="162" t="s">
        <v>2944</v>
      </c>
      <c r="F375" s="161" t="s">
        <v>655</v>
      </c>
      <c r="G375" s="10">
        <v>6.0</v>
      </c>
      <c r="H375" s="10">
        <v>5.0</v>
      </c>
      <c r="I375" s="10">
        <v>7.0</v>
      </c>
      <c r="J375" s="172">
        <v>50.0</v>
      </c>
      <c r="K375" s="173">
        <v>8.33</v>
      </c>
      <c r="L375" s="162" t="s">
        <v>82</v>
      </c>
      <c r="M375" s="163"/>
      <c r="N375" s="163"/>
      <c r="O375" s="163"/>
      <c r="P375" s="163"/>
      <c r="Q375" s="163"/>
      <c r="R375" s="163"/>
      <c r="S375" s="163"/>
      <c r="T375" s="163"/>
      <c r="U375" s="163"/>
      <c r="V375" s="163"/>
      <c r="W375" s="163"/>
      <c r="X375" s="163"/>
    </row>
    <row r="376" ht="11.25" customHeight="1">
      <c r="A376" s="162" t="s">
        <v>2812</v>
      </c>
      <c r="B376" s="162" t="s">
        <v>2813</v>
      </c>
      <c r="C376" s="10" t="s">
        <v>52</v>
      </c>
      <c r="D376" s="162" t="s">
        <v>2945</v>
      </c>
      <c r="E376" s="162" t="s">
        <v>2946</v>
      </c>
      <c r="F376" s="161" t="s">
        <v>2790</v>
      </c>
      <c r="G376" s="10">
        <v>6.0</v>
      </c>
      <c r="H376" s="10">
        <v>5.0</v>
      </c>
      <c r="I376" s="10">
        <v>7.0</v>
      </c>
      <c r="J376" s="172">
        <v>50.0</v>
      </c>
      <c r="K376" s="173">
        <v>8.33</v>
      </c>
      <c r="L376" s="162" t="s">
        <v>82</v>
      </c>
      <c r="M376" s="163"/>
      <c r="N376" s="163"/>
      <c r="O376" s="163"/>
      <c r="P376" s="163"/>
      <c r="Q376" s="163"/>
      <c r="R376" s="163"/>
      <c r="S376" s="163"/>
      <c r="T376" s="163"/>
      <c r="U376" s="163"/>
      <c r="V376" s="163"/>
      <c r="W376" s="163"/>
      <c r="X376" s="163"/>
    </row>
    <row r="377" ht="11.25" customHeight="1">
      <c r="A377" s="162" t="s">
        <v>2812</v>
      </c>
      <c r="B377" s="162" t="s">
        <v>2813</v>
      </c>
      <c r="C377" s="10" t="s">
        <v>52</v>
      </c>
      <c r="D377" s="162" t="s">
        <v>2947</v>
      </c>
      <c r="E377" s="162" t="s">
        <v>2948</v>
      </c>
      <c r="F377" s="161" t="s">
        <v>2790</v>
      </c>
      <c r="G377" s="10">
        <v>6.0</v>
      </c>
      <c r="H377" s="10">
        <v>5.0</v>
      </c>
      <c r="I377" s="10">
        <v>7.0</v>
      </c>
      <c r="J377" s="172">
        <v>50.0</v>
      </c>
      <c r="K377" s="173">
        <v>8.33</v>
      </c>
      <c r="L377" s="162" t="s">
        <v>82</v>
      </c>
      <c r="M377" s="163"/>
      <c r="N377" s="163"/>
      <c r="O377" s="163"/>
      <c r="P377" s="163"/>
      <c r="Q377" s="163"/>
      <c r="R377" s="163"/>
      <c r="S377" s="163"/>
      <c r="T377" s="163"/>
      <c r="U377" s="163"/>
      <c r="V377" s="163"/>
      <c r="W377" s="163"/>
      <c r="X377" s="163"/>
    </row>
    <row r="378" ht="11.25" customHeight="1">
      <c r="A378" s="162" t="s">
        <v>2812</v>
      </c>
      <c r="B378" s="162" t="s">
        <v>2813</v>
      </c>
      <c r="C378" s="10" t="s">
        <v>52</v>
      </c>
      <c r="D378" s="162" t="s">
        <v>2949</v>
      </c>
      <c r="E378" s="162" t="s">
        <v>2950</v>
      </c>
      <c r="F378" s="161" t="s">
        <v>2790</v>
      </c>
      <c r="G378" s="10">
        <v>6.0</v>
      </c>
      <c r="H378" s="10">
        <v>5.0</v>
      </c>
      <c r="I378" s="10">
        <v>7.0</v>
      </c>
      <c r="J378" s="172">
        <v>50.0</v>
      </c>
      <c r="K378" s="173">
        <v>8.33</v>
      </c>
      <c r="L378" s="162" t="s">
        <v>82</v>
      </c>
      <c r="M378" s="163"/>
      <c r="N378" s="163"/>
      <c r="O378" s="163"/>
      <c r="P378" s="163"/>
      <c r="Q378" s="163"/>
      <c r="R378" s="163"/>
      <c r="S378" s="163"/>
      <c r="T378" s="163"/>
      <c r="U378" s="163"/>
      <c r="V378" s="163"/>
      <c r="W378" s="163"/>
      <c r="X378" s="163"/>
    </row>
    <row r="379" ht="11.25" customHeight="1">
      <c r="A379" s="162" t="s">
        <v>2812</v>
      </c>
      <c r="B379" s="162" t="s">
        <v>2813</v>
      </c>
      <c r="C379" s="10" t="s">
        <v>52</v>
      </c>
      <c r="D379" s="162" t="s">
        <v>2951</v>
      </c>
      <c r="E379" s="162" t="s">
        <v>2952</v>
      </c>
      <c r="F379" s="161" t="s">
        <v>2790</v>
      </c>
      <c r="G379" s="10">
        <v>6.0</v>
      </c>
      <c r="H379" s="10">
        <v>5.0</v>
      </c>
      <c r="I379" s="10">
        <v>7.0</v>
      </c>
      <c r="J379" s="172">
        <v>50.0</v>
      </c>
      <c r="K379" s="173">
        <v>8.33</v>
      </c>
      <c r="L379" s="162" t="s">
        <v>82</v>
      </c>
      <c r="M379" s="163"/>
      <c r="N379" s="163"/>
      <c r="O379" s="163"/>
      <c r="P379" s="163"/>
      <c r="Q379" s="163"/>
      <c r="R379" s="163"/>
      <c r="S379" s="163"/>
      <c r="T379" s="163"/>
      <c r="U379" s="163"/>
      <c r="V379" s="163"/>
      <c r="W379" s="163"/>
      <c r="X379" s="163"/>
    </row>
    <row r="380" ht="11.25" customHeight="1">
      <c r="A380" s="162" t="s">
        <v>2812</v>
      </c>
      <c r="B380" s="162" t="s">
        <v>2813</v>
      </c>
      <c r="C380" s="10" t="s">
        <v>52</v>
      </c>
      <c r="D380" s="162" t="s">
        <v>2953</v>
      </c>
      <c r="E380" s="162" t="s">
        <v>2954</v>
      </c>
      <c r="F380" s="161" t="s">
        <v>2790</v>
      </c>
      <c r="G380" s="10">
        <v>6.0</v>
      </c>
      <c r="H380" s="10">
        <v>5.0</v>
      </c>
      <c r="I380" s="10">
        <v>7.0</v>
      </c>
      <c r="J380" s="172">
        <v>50.0</v>
      </c>
      <c r="K380" s="173">
        <v>8.33</v>
      </c>
      <c r="L380" s="162" t="s">
        <v>82</v>
      </c>
      <c r="M380" s="163"/>
      <c r="N380" s="163"/>
      <c r="O380" s="163"/>
      <c r="P380" s="163"/>
      <c r="Q380" s="163"/>
      <c r="R380" s="163"/>
      <c r="S380" s="163"/>
      <c r="T380" s="163"/>
      <c r="U380" s="163"/>
      <c r="V380" s="163"/>
      <c r="W380" s="163"/>
      <c r="X380" s="163"/>
    </row>
    <row r="381" ht="11.25" customHeight="1">
      <c r="A381" s="162" t="s">
        <v>2812</v>
      </c>
      <c r="B381" s="162" t="s">
        <v>2813</v>
      </c>
      <c r="C381" s="10" t="s">
        <v>52</v>
      </c>
      <c r="D381" s="162" t="s">
        <v>2955</v>
      </c>
      <c r="E381" s="162"/>
      <c r="F381" s="161" t="s">
        <v>2790</v>
      </c>
      <c r="G381" s="10">
        <v>6.0</v>
      </c>
      <c r="H381" s="10">
        <v>5.0</v>
      </c>
      <c r="I381" s="10">
        <v>7.0</v>
      </c>
      <c r="J381" s="172">
        <v>50.0</v>
      </c>
      <c r="K381" s="173">
        <v>8.33</v>
      </c>
      <c r="L381" s="162" t="s">
        <v>82</v>
      </c>
      <c r="M381" s="163"/>
      <c r="N381" s="163"/>
      <c r="O381" s="163"/>
      <c r="P381" s="163"/>
      <c r="Q381" s="163"/>
      <c r="R381" s="163"/>
      <c r="S381" s="163"/>
      <c r="T381" s="163"/>
      <c r="U381" s="163"/>
      <c r="V381" s="163"/>
      <c r="W381" s="163"/>
      <c r="X381" s="163"/>
    </row>
    <row r="382" ht="11.25" customHeight="1">
      <c r="A382" s="162" t="s">
        <v>2812</v>
      </c>
      <c r="B382" s="162" t="s">
        <v>2813</v>
      </c>
      <c r="C382" s="10" t="s">
        <v>52</v>
      </c>
      <c r="D382" s="162" t="s">
        <v>2956</v>
      </c>
      <c r="E382" s="162" t="s">
        <v>2957</v>
      </c>
      <c r="F382" s="161" t="s">
        <v>655</v>
      </c>
      <c r="G382" s="10">
        <v>6.0</v>
      </c>
      <c r="H382" s="10">
        <v>5.0</v>
      </c>
      <c r="I382" s="10">
        <v>7.0</v>
      </c>
      <c r="J382" s="172">
        <v>50.0</v>
      </c>
      <c r="K382" s="173">
        <v>8.33</v>
      </c>
      <c r="L382" s="162" t="s">
        <v>82</v>
      </c>
      <c r="M382" s="163"/>
      <c r="N382" s="163"/>
      <c r="O382" s="163"/>
      <c r="P382" s="163"/>
      <c r="Q382" s="163"/>
      <c r="R382" s="163"/>
      <c r="S382" s="163"/>
      <c r="T382" s="163"/>
      <c r="U382" s="163"/>
      <c r="V382" s="163"/>
      <c r="W382" s="163"/>
      <c r="X382" s="163"/>
    </row>
    <row r="383" ht="11.25" customHeight="1">
      <c r="A383" s="162" t="s">
        <v>2812</v>
      </c>
      <c r="B383" s="162" t="s">
        <v>2813</v>
      </c>
      <c r="C383" s="10" t="s">
        <v>52</v>
      </c>
      <c r="D383" s="162" t="s">
        <v>2958</v>
      </c>
      <c r="E383" s="162" t="s">
        <v>2959</v>
      </c>
      <c r="F383" s="161" t="s">
        <v>2790</v>
      </c>
      <c r="G383" s="10">
        <v>6.0</v>
      </c>
      <c r="H383" s="10">
        <v>5.0</v>
      </c>
      <c r="I383" s="10">
        <v>7.0</v>
      </c>
      <c r="J383" s="172">
        <v>50.0</v>
      </c>
      <c r="K383" s="173">
        <v>8.33</v>
      </c>
      <c r="L383" s="162" t="s">
        <v>82</v>
      </c>
      <c r="M383" s="163"/>
      <c r="N383" s="163"/>
      <c r="O383" s="163"/>
      <c r="P383" s="163"/>
      <c r="Q383" s="163"/>
      <c r="R383" s="163"/>
      <c r="S383" s="163"/>
      <c r="T383" s="163"/>
      <c r="U383" s="163"/>
      <c r="V383" s="163"/>
      <c r="W383" s="163"/>
      <c r="X383" s="163"/>
    </row>
    <row r="384" ht="11.25" customHeight="1">
      <c r="A384" s="162" t="s">
        <v>2812</v>
      </c>
      <c r="B384" s="162" t="s">
        <v>2813</v>
      </c>
      <c r="C384" s="10" t="s">
        <v>52</v>
      </c>
      <c r="D384" s="162" t="s">
        <v>2960</v>
      </c>
      <c r="E384" s="162" t="s">
        <v>2961</v>
      </c>
      <c r="F384" s="161" t="s">
        <v>655</v>
      </c>
      <c r="G384" s="10">
        <v>6.0</v>
      </c>
      <c r="H384" s="10">
        <v>5.0</v>
      </c>
      <c r="I384" s="10">
        <v>7.0</v>
      </c>
      <c r="J384" s="172">
        <v>50.0</v>
      </c>
      <c r="K384" s="173">
        <v>8.33</v>
      </c>
      <c r="L384" s="162" t="s">
        <v>82</v>
      </c>
      <c r="M384" s="163"/>
      <c r="N384" s="163"/>
      <c r="O384" s="163"/>
      <c r="P384" s="163"/>
      <c r="Q384" s="163"/>
      <c r="R384" s="163"/>
      <c r="S384" s="163"/>
      <c r="T384" s="163"/>
      <c r="U384" s="163"/>
      <c r="V384" s="163"/>
      <c r="W384" s="163"/>
      <c r="X384" s="163"/>
    </row>
    <row r="385" ht="11.25" customHeight="1">
      <c r="A385" s="162" t="s">
        <v>2812</v>
      </c>
      <c r="B385" s="162" t="s">
        <v>2813</v>
      </c>
      <c r="C385" s="10" t="s">
        <v>52</v>
      </c>
      <c r="D385" s="162" t="s">
        <v>2962</v>
      </c>
      <c r="E385" s="162" t="s">
        <v>2963</v>
      </c>
      <c r="F385" s="161" t="s">
        <v>2790</v>
      </c>
      <c r="G385" s="10">
        <v>6.0</v>
      </c>
      <c r="H385" s="10">
        <v>5.0</v>
      </c>
      <c r="I385" s="10">
        <v>7.0</v>
      </c>
      <c r="J385" s="172">
        <v>50.0</v>
      </c>
      <c r="K385" s="173">
        <v>8.33</v>
      </c>
      <c r="L385" s="162" t="s">
        <v>82</v>
      </c>
      <c r="M385" s="163"/>
      <c r="N385" s="163"/>
      <c r="O385" s="163"/>
      <c r="P385" s="163"/>
      <c r="Q385" s="163"/>
      <c r="R385" s="163"/>
      <c r="S385" s="163"/>
      <c r="T385" s="163"/>
      <c r="U385" s="163"/>
      <c r="V385" s="163"/>
      <c r="W385" s="163"/>
      <c r="X385" s="163"/>
    </row>
    <row r="386" ht="11.25" customHeight="1">
      <c r="A386" s="162" t="s">
        <v>2812</v>
      </c>
      <c r="B386" s="162" t="s">
        <v>2813</v>
      </c>
      <c r="C386" s="10" t="s">
        <v>52</v>
      </c>
      <c r="D386" s="162" t="s">
        <v>2964</v>
      </c>
      <c r="E386" s="162" t="s">
        <v>2965</v>
      </c>
      <c r="F386" s="161" t="s">
        <v>2790</v>
      </c>
      <c r="G386" s="10">
        <v>6.0</v>
      </c>
      <c r="H386" s="10">
        <v>5.0</v>
      </c>
      <c r="I386" s="10">
        <v>7.0</v>
      </c>
      <c r="J386" s="172">
        <v>50.0</v>
      </c>
      <c r="K386" s="173">
        <v>8.33</v>
      </c>
      <c r="L386" s="162" t="s">
        <v>82</v>
      </c>
      <c r="M386" s="163"/>
      <c r="N386" s="163"/>
      <c r="O386" s="163"/>
      <c r="P386" s="163"/>
      <c r="Q386" s="163"/>
      <c r="R386" s="163"/>
      <c r="S386" s="163"/>
      <c r="T386" s="163"/>
      <c r="U386" s="163"/>
      <c r="V386" s="163"/>
      <c r="W386" s="163"/>
      <c r="X386" s="163"/>
    </row>
    <row r="387" ht="11.25" customHeight="1">
      <c r="A387" s="162" t="s">
        <v>2812</v>
      </c>
      <c r="B387" s="162" t="s">
        <v>2813</v>
      </c>
      <c r="C387" s="10" t="s">
        <v>52</v>
      </c>
      <c r="D387" s="162" t="s">
        <v>2966</v>
      </c>
      <c r="E387" s="162" t="s">
        <v>2967</v>
      </c>
      <c r="F387" s="161" t="s">
        <v>2790</v>
      </c>
      <c r="G387" s="10">
        <v>6.0</v>
      </c>
      <c r="H387" s="10">
        <v>5.0</v>
      </c>
      <c r="I387" s="10">
        <v>7.0</v>
      </c>
      <c r="J387" s="172">
        <v>50.0</v>
      </c>
      <c r="K387" s="173">
        <v>8.33</v>
      </c>
      <c r="L387" s="162" t="s">
        <v>82</v>
      </c>
      <c r="M387" s="163"/>
      <c r="N387" s="163"/>
      <c r="O387" s="163"/>
      <c r="P387" s="163"/>
      <c r="Q387" s="163"/>
      <c r="R387" s="163"/>
      <c r="S387" s="163"/>
      <c r="T387" s="163"/>
      <c r="U387" s="163"/>
      <c r="V387" s="163"/>
      <c r="W387" s="163"/>
      <c r="X387" s="163"/>
    </row>
    <row r="388" ht="11.25" customHeight="1">
      <c r="A388" s="162" t="s">
        <v>2812</v>
      </c>
      <c r="B388" s="162" t="s">
        <v>2813</v>
      </c>
      <c r="C388" s="10" t="s">
        <v>52</v>
      </c>
      <c r="D388" s="162" t="s">
        <v>2968</v>
      </c>
      <c r="E388" s="162" t="s">
        <v>2969</v>
      </c>
      <c r="F388" s="161" t="s">
        <v>655</v>
      </c>
      <c r="G388" s="10">
        <v>6.0</v>
      </c>
      <c r="H388" s="10">
        <v>5.0</v>
      </c>
      <c r="I388" s="10">
        <v>7.0</v>
      </c>
      <c r="J388" s="172">
        <v>50.0</v>
      </c>
      <c r="K388" s="173">
        <v>8.33</v>
      </c>
      <c r="L388" s="162" t="s">
        <v>82</v>
      </c>
      <c r="M388" s="163"/>
      <c r="N388" s="163"/>
      <c r="O388" s="163"/>
      <c r="P388" s="163"/>
      <c r="Q388" s="163"/>
      <c r="R388" s="163"/>
      <c r="S388" s="163"/>
      <c r="T388" s="163"/>
      <c r="U388" s="163"/>
      <c r="V388" s="163"/>
      <c r="W388" s="163"/>
      <c r="X388" s="163"/>
    </row>
    <row r="389" ht="11.25" customHeight="1">
      <c r="A389" s="162" t="s">
        <v>2812</v>
      </c>
      <c r="B389" s="162" t="s">
        <v>2813</v>
      </c>
      <c r="C389" s="10" t="s">
        <v>52</v>
      </c>
      <c r="D389" s="162" t="s">
        <v>2970</v>
      </c>
      <c r="E389" s="162" t="s">
        <v>2971</v>
      </c>
      <c r="F389" s="161" t="s">
        <v>2790</v>
      </c>
      <c r="G389" s="10">
        <v>6.0</v>
      </c>
      <c r="H389" s="10">
        <v>5.0</v>
      </c>
      <c r="I389" s="10">
        <v>7.0</v>
      </c>
      <c r="J389" s="172">
        <v>50.0</v>
      </c>
      <c r="K389" s="173">
        <v>8.33</v>
      </c>
      <c r="L389" s="162" t="s">
        <v>82</v>
      </c>
      <c r="M389" s="163"/>
      <c r="N389" s="163"/>
      <c r="O389" s="163"/>
      <c r="P389" s="163"/>
      <c r="Q389" s="163"/>
      <c r="R389" s="163"/>
      <c r="S389" s="163"/>
      <c r="T389" s="163"/>
      <c r="U389" s="163"/>
      <c r="V389" s="163"/>
      <c r="W389" s="163"/>
      <c r="X389" s="163"/>
    </row>
    <row r="390" ht="11.25" customHeight="1">
      <c r="A390" s="162" t="s">
        <v>2812</v>
      </c>
      <c r="B390" s="162" t="s">
        <v>2813</v>
      </c>
      <c r="C390" s="10" t="s">
        <v>52</v>
      </c>
      <c r="D390" s="162" t="s">
        <v>2972</v>
      </c>
      <c r="E390" s="162" t="s">
        <v>2973</v>
      </c>
      <c r="F390" s="161" t="s">
        <v>655</v>
      </c>
      <c r="G390" s="10">
        <v>6.0</v>
      </c>
      <c r="H390" s="10">
        <v>5.0</v>
      </c>
      <c r="I390" s="10">
        <v>7.0</v>
      </c>
      <c r="J390" s="172">
        <v>50.0</v>
      </c>
      <c r="K390" s="173">
        <v>8.33</v>
      </c>
      <c r="L390" s="162" t="s">
        <v>82</v>
      </c>
      <c r="M390" s="163"/>
      <c r="N390" s="163"/>
      <c r="O390" s="163"/>
      <c r="P390" s="163"/>
      <c r="Q390" s="163"/>
      <c r="R390" s="163"/>
      <c r="S390" s="163"/>
      <c r="T390" s="163"/>
      <c r="U390" s="163"/>
      <c r="V390" s="163"/>
      <c r="W390" s="163"/>
      <c r="X390" s="163"/>
    </row>
    <row r="391" ht="11.25" customHeight="1">
      <c r="A391" s="162" t="s">
        <v>2812</v>
      </c>
      <c r="B391" s="162" t="s">
        <v>2813</v>
      </c>
      <c r="C391" s="10" t="s">
        <v>52</v>
      </c>
      <c r="D391" s="162" t="s">
        <v>2974</v>
      </c>
      <c r="E391" s="162" t="s">
        <v>2975</v>
      </c>
      <c r="F391" s="161" t="s">
        <v>2790</v>
      </c>
      <c r="G391" s="10">
        <v>6.0</v>
      </c>
      <c r="H391" s="10">
        <v>5.0</v>
      </c>
      <c r="I391" s="10">
        <v>7.0</v>
      </c>
      <c r="J391" s="172">
        <v>50.0</v>
      </c>
      <c r="K391" s="173">
        <v>8.33</v>
      </c>
      <c r="L391" s="162" t="s">
        <v>82</v>
      </c>
      <c r="M391" s="163"/>
      <c r="N391" s="163"/>
      <c r="O391" s="163"/>
      <c r="P391" s="163"/>
      <c r="Q391" s="163"/>
      <c r="R391" s="163"/>
      <c r="S391" s="163"/>
      <c r="T391" s="163"/>
      <c r="U391" s="163"/>
      <c r="V391" s="163"/>
      <c r="W391" s="163"/>
      <c r="X391" s="163"/>
    </row>
    <row r="392" ht="11.25" customHeight="1">
      <c r="A392" s="162" t="s">
        <v>2812</v>
      </c>
      <c r="B392" s="162" t="s">
        <v>2813</v>
      </c>
      <c r="C392" s="10" t="s">
        <v>52</v>
      </c>
      <c r="D392" s="162" t="s">
        <v>2976</v>
      </c>
      <c r="E392" s="162" t="s">
        <v>2977</v>
      </c>
      <c r="F392" s="161" t="s">
        <v>655</v>
      </c>
      <c r="G392" s="10">
        <v>6.0</v>
      </c>
      <c r="H392" s="10">
        <v>5.0</v>
      </c>
      <c r="I392" s="10">
        <v>7.0</v>
      </c>
      <c r="J392" s="172">
        <v>50.0</v>
      </c>
      <c r="K392" s="173">
        <v>8.33</v>
      </c>
      <c r="L392" s="162" t="s">
        <v>82</v>
      </c>
      <c r="M392" s="163"/>
      <c r="N392" s="163"/>
      <c r="O392" s="163"/>
      <c r="P392" s="163"/>
      <c r="Q392" s="163"/>
      <c r="R392" s="163"/>
      <c r="S392" s="163"/>
      <c r="T392" s="163"/>
      <c r="U392" s="163"/>
      <c r="V392" s="163"/>
      <c r="W392" s="163"/>
      <c r="X392" s="163"/>
    </row>
    <row r="393" ht="11.25" customHeight="1">
      <c r="A393" s="162" t="s">
        <v>2812</v>
      </c>
      <c r="B393" s="162" t="s">
        <v>2813</v>
      </c>
      <c r="C393" s="10" t="s">
        <v>52</v>
      </c>
      <c r="D393" s="162" t="s">
        <v>2978</v>
      </c>
      <c r="E393" s="162" t="s">
        <v>2979</v>
      </c>
      <c r="F393" s="161" t="s">
        <v>655</v>
      </c>
      <c r="G393" s="10">
        <v>6.0</v>
      </c>
      <c r="H393" s="10">
        <v>5.0</v>
      </c>
      <c r="I393" s="10">
        <v>7.0</v>
      </c>
      <c r="J393" s="172">
        <v>50.0</v>
      </c>
      <c r="K393" s="173">
        <v>8.33</v>
      </c>
      <c r="L393" s="162" t="s">
        <v>82</v>
      </c>
      <c r="M393" s="163"/>
      <c r="N393" s="163"/>
      <c r="O393" s="163"/>
      <c r="P393" s="163"/>
      <c r="Q393" s="163"/>
      <c r="R393" s="163"/>
      <c r="S393" s="163"/>
      <c r="T393" s="163"/>
      <c r="U393" s="163"/>
      <c r="V393" s="163"/>
      <c r="W393" s="163"/>
      <c r="X393" s="163"/>
    </row>
    <row r="394" ht="11.25" customHeight="1">
      <c r="A394" s="162" t="s">
        <v>2812</v>
      </c>
      <c r="B394" s="162" t="s">
        <v>2813</v>
      </c>
      <c r="C394" s="10" t="s">
        <v>52</v>
      </c>
      <c r="D394" s="162" t="s">
        <v>2980</v>
      </c>
      <c r="E394" s="162" t="s">
        <v>2981</v>
      </c>
      <c r="F394" s="161" t="s">
        <v>655</v>
      </c>
      <c r="G394" s="10">
        <v>6.0</v>
      </c>
      <c r="H394" s="10">
        <v>5.0</v>
      </c>
      <c r="I394" s="10">
        <v>7.0</v>
      </c>
      <c r="J394" s="172">
        <v>50.0</v>
      </c>
      <c r="K394" s="173">
        <v>8.33</v>
      </c>
      <c r="L394" s="162" t="s">
        <v>82</v>
      </c>
      <c r="M394" s="163"/>
      <c r="N394" s="163"/>
      <c r="O394" s="163"/>
      <c r="P394" s="163"/>
      <c r="Q394" s="163"/>
      <c r="R394" s="163"/>
      <c r="S394" s="163"/>
      <c r="T394" s="163"/>
      <c r="U394" s="163"/>
      <c r="V394" s="163"/>
      <c r="W394" s="163"/>
      <c r="X394" s="163"/>
    </row>
    <row r="395" ht="11.25" customHeight="1">
      <c r="A395" s="162" t="s">
        <v>2812</v>
      </c>
      <c r="B395" s="162" t="s">
        <v>2813</v>
      </c>
      <c r="C395" s="10" t="s">
        <v>52</v>
      </c>
      <c r="D395" s="162" t="s">
        <v>2982</v>
      </c>
      <c r="E395" s="162" t="s">
        <v>2983</v>
      </c>
      <c r="F395" s="161" t="s">
        <v>2790</v>
      </c>
      <c r="G395" s="10">
        <v>6.0</v>
      </c>
      <c r="H395" s="10">
        <v>5.0</v>
      </c>
      <c r="I395" s="10">
        <v>7.0</v>
      </c>
      <c r="J395" s="172">
        <v>50.0</v>
      </c>
      <c r="K395" s="173">
        <v>8.33</v>
      </c>
      <c r="L395" s="162" t="s">
        <v>82</v>
      </c>
      <c r="M395" s="163"/>
      <c r="N395" s="163"/>
      <c r="O395" s="163"/>
      <c r="P395" s="163"/>
      <c r="Q395" s="163"/>
      <c r="R395" s="163"/>
      <c r="S395" s="163"/>
      <c r="T395" s="163"/>
      <c r="U395" s="163"/>
      <c r="V395" s="163"/>
      <c r="W395" s="163"/>
      <c r="X395" s="163"/>
    </row>
    <row r="396" ht="11.25" customHeight="1">
      <c r="A396" s="162" t="s">
        <v>2812</v>
      </c>
      <c r="B396" s="162" t="s">
        <v>2813</v>
      </c>
      <c r="C396" s="10" t="s">
        <v>52</v>
      </c>
      <c r="D396" s="162" t="s">
        <v>2984</v>
      </c>
      <c r="E396" s="162" t="s">
        <v>2985</v>
      </c>
      <c r="F396" s="161" t="s">
        <v>2790</v>
      </c>
      <c r="G396" s="10">
        <v>6.0</v>
      </c>
      <c r="H396" s="10">
        <v>5.0</v>
      </c>
      <c r="I396" s="10">
        <v>7.0</v>
      </c>
      <c r="J396" s="172">
        <v>50.0</v>
      </c>
      <c r="K396" s="173">
        <v>8.33</v>
      </c>
      <c r="L396" s="162" t="s">
        <v>82</v>
      </c>
      <c r="M396" s="163"/>
      <c r="N396" s="163"/>
      <c r="O396" s="163"/>
      <c r="P396" s="163"/>
      <c r="Q396" s="163"/>
      <c r="R396" s="163"/>
      <c r="S396" s="163"/>
      <c r="T396" s="163"/>
      <c r="U396" s="163"/>
      <c r="V396" s="163"/>
      <c r="W396" s="163"/>
      <c r="X396" s="163"/>
    </row>
    <row r="397" ht="11.25" customHeight="1">
      <c r="A397" s="162" t="s">
        <v>2812</v>
      </c>
      <c r="B397" s="162" t="s">
        <v>2813</v>
      </c>
      <c r="C397" s="10" t="s">
        <v>52</v>
      </c>
      <c r="D397" s="162" t="s">
        <v>2986</v>
      </c>
      <c r="E397" s="162" t="s">
        <v>2987</v>
      </c>
      <c r="F397" s="161" t="s">
        <v>2790</v>
      </c>
      <c r="G397" s="10">
        <v>6.0</v>
      </c>
      <c r="H397" s="10">
        <v>5.0</v>
      </c>
      <c r="I397" s="10">
        <v>7.0</v>
      </c>
      <c r="J397" s="172">
        <v>50.0</v>
      </c>
      <c r="K397" s="173">
        <v>8.33</v>
      </c>
      <c r="L397" s="162" t="s">
        <v>82</v>
      </c>
      <c r="M397" s="163"/>
      <c r="N397" s="163"/>
      <c r="O397" s="163"/>
      <c r="P397" s="163"/>
      <c r="Q397" s="163"/>
      <c r="R397" s="163"/>
      <c r="S397" s="163"/>
      <c r="T397" s="163"/>
      <c r="U397" s="163"/>
      <c r="V397" s="163"/>
      <c r="W397" s="163"/>
      <c r="X397" s="163"/>
    </row>
    <row r="398" ht="11.25" customHeight="1">
      <c r="A398" s="162" t="s">
        <v>2812</v>
      </c>
      <c r="B398" s="162" t="s">
        <v>2813</v>
      </c>
      <c r="C398" s="10" t="s">
        <v>52</v>
      </c>
      <c r="D398" s="162" t="s">
        <v>2988</v>
      </c>
      <c r="E398" s="162" t="s">
        <v>2989</v>
      </c>
      <c r="F398" s="161" t="s">
        <v>2790</v>
      </c>
      <c r="G398" s="10">
        <v>6.0</v>
      </c>
      <c r="H398" s="10">
        <v>5.0</v>
      </c>
      <c r="I398" s="10">
        <v>7.0</v>
      </c>
      <c r="J398" s="172">
        <v>50.0</v>
      </c>
      <c r="K398" s="173">
        <v>8.33</v>
      </c>
      <c r="L398" s="162" t="s">
        <v>82</v>
      </c>
      <c r="M398" s="163"/>
      <c r="N398" s="163"/>
      <c r="O398" s="163"/>
      <c r="P398" s="163"/>
      <c r="Q398" s="163"/>
      <c r="R398" s="163"/>
      <c r="S398" s="163"/>
      <c r="T398" s="163"/>
      <c r="U398" s="163"/>
      <c r="V398" s="163"/>
      <c r="W398" s="163"/>
      <c r="X398" s="163"/>
    </row>
    <row r="399" ht="11.25" customHeight="1">
      <c r="A399" s="162" t="s">
        <v>2812</v>
      </c>
      <c r="B399" s="162" t="s">
        <v>2813</v>
      </c>
      <c r="C399" s="10" t="s">
        <v>52</v>
      </c>
      <c r="D399" s="162" t="s">
        <v>2990</v>
      </c>
      <c r="E399" s="162" t="s">
        <v>2991</v>
      </c>
      <c r="F399" s="161" t="s">
        <v>2790</v>
      </c>
      <c r="G399" s="10">
        <v>6.0</v>
      </c>
      <c r="H399" s="10">
        <v>5.0</v>
      </c>
      <c r="I399" s="10">
        <v>7.0</v>
      </c>
      <c r="J399" s="172">
        <v>50.0</v>
      </c>
      <c r="K399" s="173">
        <v>8.33</v>
      </c>
      <c r="L399" s="162" t="s">
        <v>82</v>
      </c>
      <c r="M399" s="163"/>
      <c r="N399" s="163"/>
      <c r="O399" s="163"/>
      <c r="P399" s="163"/>
      <c r="Q399" s="163"/>
      <c r="R399" s="163"/>
      <c r="S399" s="163"/>
      <c r="T399" s="163"/>
      <c r="U399" s="163"/>
      <c r="V399" s="163"/>
      <c r="W399" s="163"/>
      <c r="X399" s="163"/>
    </row>
    <row r="400" ht="11.25" customHeight="1">
      <c r="A400" s="162" t="s">
        <v>2812</v>
      </c>
      <c r="B400" s="162" t="s">
        <v>2813</v>
      </c>
      <c r="C400" s="10" t="s">
        <v>52</v>
      </c>
      <c r="D400" s="162" t="s">
        <v>2992</v>
      </c>
      <c r="E400" s="162" t="s">
        <v>2993</v>
      </c>
      <c r="F400" s="161" t="s">
        <v>2790</v>
      </c>
      <c r="G400" s="10">
        <v>6.0</v>
      </c>
      <c r="H400" s="10">
        <v>5.0</v>
      </c>
      <c r="I400" s="10">
        <v>7.0</v>
      </c>
      <c r="J400" s="172">
        <v>50.0</v>
      </c>
      <c r="K400" s="173">
        <v>8.33</v>
      </c>
      <c r="L400" s="162" t="s">
        <v>82</v>
      </c>
      <c r="M400" s="163"/>
      <c r="N400" s="163"/>
      <c r="O400" s="163"/>
      <c r="P400" s="163"/>
      <c r="Q400" s="163"/>
      <c r="R400" s="163"/>
      <c r="S400" s="163"/>
      <c r="T400" s="163"/>
      <c r="U400" s="163"/>
      <c r="V400" s="163"/>
      <c r="W400" s="163"/>
      <c r="X400" s="163"/>
    </row>
    <row r="401" ht="11.25" customHeight="1">
      <c r="A401" s="162" t="s">
        <v>2812</v>
      </c>
      <c r="B401" s="162" t="s">
        <v>2813</v>
      </c>
      <c r="C401" s="10" t="s">
        <v>52</v>
      </c>
      <c r="D401" s="162" t="s">
        <v>2994</v>
      </c>
      <c r="E401" s="162" t="s">
        <v>2995</v>
      </c>
      <c r="F401" s="161" t="s">
        <v>655</v>
      </c>
      <c r="G401" s="10">
        <v>6.0</v>
      </c>
      <c r="H401" s="10">
        <v>5.0</v>
      </c>
      <c r="I401" s="10">
        <v>7.0</v>
      </c>
      <c r="J401" s="172">
        <v>50.0</v>
      </c>
      <c r="K401" s="173">
        <v>8.33</v>
      </c>
      <c r="L401" s="162" t="s">
        <v>82</v>
      </c>
      <c r="M401" s="163"/>
      <c r="N401" s="163"/>
      <c r="O401" s="163"/>
      <c r="P401" s="163"/>
      <c r="Q401" s="163"/>
      <c r="R401" s="163"/>
      <c r="S401" s="163"/>
      <c r="T401" s="163"/>
      <c r="U401" s="163"/>
      <c r="V401" s="163"/>
      <c r="W401" s="163"/>
      <c r="X401" s="163"/>
    </row>
    <row r="402" ht="11.25" customHeight="1">
      <c r="A402" s="162" t="s">
        <v>2812</v>
      </c>
      <c r="B402" s="162" t="s">
        <v>2813</v>
      </c>
      <c r="C402" s="10" t="s">
        <v>52</v>
      </c>
      <c r="D402" s="162" t="s">
        <v>2996</v>
      </c>
      <c r="E402" s="162" t="s">
        <v>2997</v>
      </c>
      <c r="F402" s="161" t="s">
        <v>2790</v>
      </c>
      <c r="G402" s="10">
        <v>6.0</v>
      </c>
      <c r="H402" s="10">
        <v>5.0</v>
      </c>
      <c r="I402" s="10">
        <v>7.0</v>
      </c>
      <c r="J402" s="172">
        <v>50.0</v>
      </c>
      <c r="K402" s="173">
        <v>8.33</v>
      </c>
      <c r="L402" s="162" t="s">
        <v>82</v>
      </c>
      <c r="M402" s="163"/>
      <c r="N402" s="163"/>
      <c r="O402" s="163"/>
      <c r="P402" s="163"/>
      <c r="Q402" s="163"/>
      <c r="R402" s="163"/>
      <c r="S402" s="163"/>
      <c r="T402" s="163"/>
      <c r="U402" s="163"/>
      <c r="V402" s="163"/>
      <c r="W402" s="163"/>
      <c r="X402" s="163"/>
    </row>
    <row r="403" ht="11.25" customHeight="1">
      <c r="A403" s="162" t="s">
        <v>2812</v>
      </c>
      <c r="B403" s="162" t="s">
        <v>2813</v>
      </c>
      <c r="C403" s="10" t="s">
        <v>52</v>
      </c>
      <c r="D403" s="162" t="s">
        <v>2998</v>
      </c>
      <c r="E403" s="162" t="s">
        <v>2999</v>
      </c>
      <c r="F403" s="161" t="s">
        <v>2790</v>
      </c>
      <c r="G403" s="10">
        <v>6.0</v>
      </c>
      <c r="H403" s="10">
        <v>5.0</v>
      </c>
      <c r="I403" s="10">
        <v>7.0</v>
      </c>
      <c r="J403" s="172">
        <v>50.0</v>
      </c>
      <c r="K403" s="173">
        <v>8.33</v>
      </c>
      <c r="L403" s="162" t="s">
        <v>82</v>
      </c>
      <c r="M403" s="163"/>
      <c r="N403" s="163"/>
      <c r="O403" s="163"/>
      <c r="P403" s="163"/>
      <c r="Q403" s="163"/>
      <c r="R403" s="163"/>
      <c r="S403" s="163"/>
      <c r="T403" s="163"/>
      <c r="U403" s="163"/>
      <c r="V403" s="163"/>
      <c r="W403" s="163"/>
      <c r="X403" s="163"/>
    </row>
    <row r="404" ht="11.25" customHeight="1">
      <c r="A404" s="162" t="s">
        <v>2812</v>
      </c>
      <c r="B404" s="162" t="s">
        <v>2813</v>
      </c>
      <c r="C404" s="10" t="s">
        <v>52</v>
      </c>
      <c r="D404" s="162" t="s">
        <v>3000</v>
      </c>
      <c r="E404" s="162" t="s">
        <v>3001</v>
      </c>
      <c r="F404" s="161" t="s">
        <v>2790</v>
      </c>
      <c r="G404" s="10">
        <v>6.0</v>
      </c>
      <c r="H404" s="10">
        <v>5.0</v>
      </c>
      <c r="I404" s="10">
        <v>7.0</v>
      </c>
      <c r="J404" s="172">
        <v>50.0</v>
      </c>
      <c r="K404" s="173">
        <v>8.33</v>
      </c>
      <c r="L404" s="162" t="s">
        <v>82</v>
      </c>
      <c r="M404" s="163"/>
      <c r="N404" s="163"/>
      <c r="O404" s="163"/>
      <c r="P404" s="163"/>
      <c r="Q404" s="163"/>
      <c r="R404" s="163"/>
      <c r="S404" s="163"/>
      <c r="T404" s="163"/>
      <c r="U404" s="163"/>
      <c r="V404" s="163"/>
      <c r="W404" s="163"/>
      <c r="X404" s="163"/>
    </row>
    <row r="405" ht="11.25" customHeight="1">
      <c r="A405" s="162" t="s">
        <v>2812</v>
      </c>
      <c r="B405" s="162" t="s">
        <v>2813</v>
      </c>
      <c r="C405" s="10" t="s">
        <v>52</v>
      </c>
      <c r="D405" s="162" t="s">
        <v>3002</v>
      </c>
      <c r="E405" s="162" t="s">
        <v>3003</v>
      </c>
      <c r="F405" s="161" t="s">
        <v>2790</v>
      </c>
      <c r="G405" s="10">
        <v>6.0</v>
      </c>
      <c r="H405" s="10">
        <v>5.0</v>
      </c>
      <c r="I405" s="10">
        <v>7.0</v>
      </c>
      <c r="J405" s="172">
        <v>50.0</v>
      </c>
      <c r="K405" s="173">
        <v>8.33</v>
      </c>
      <c r="L405" s="162" t="s">
        <v>82</v>
      </c>
      <c r="M405" s="163"/>
      <c r="N405" s="163"/>
      <c r="O405" s="163"/>
      <c r="P405" s="163"/>
      <c r="Q405" s="163"/>
      <c r="R405" s="163"/>
      <c r="S405" s="163"/>
      <c r="T405" s="163"/>
      <c r="U405" s="163"/>
      <c r="V405" s="163"/>
      <c r="W405" s="163"/>
      <c r="X405" s="163"/>
    </row>
    <row r="406" ht="11.25" customHeight="1">
      <c r="A406" s="162" t="s">
        <v>2812</v>
      </c>
      <c r="B406" s="162" t="s">
        <v>2813</v>
      </c>
      <c r="C406" s="10" t="s">
        <v>52</v>
      </c>
      <c r="D406" s="162" t="s">
        <v>3004</v>
      </c>
      <c r="E406" s="162" t="s">
        <v>3005</v>
      </c>
      <c r="F406" s="161" t="s">
        <v>655</v>
      </c>
      <c r="G406" s="10">
        <v>6.0</v>
      </c>
      <c r="H406" s="10">
        <v>5.0</v>
      </c>
      <c r="I406" s="10">
        <v>7.0</v>
      </c>
      <c r="J406" s="172">
        <v>50.0</v>
      </c>
      <c r="K406" s="173">
        <v>8.33</v>
      </c>
      <c r="L406" s="162" t="s">
        <v>82</v>
      </c>
      <c r="M406" s="163"/>
      <c r="N406" s="163"/>
      <c r="O406" s="163"/>
      <c r="P406" s="163"/>
      <c r="Q406" s="163"/>
      <c r="R406" s="163"/>
      <c r="S406" s="163"/>
      <c r="T406" s="163"/>
      <c r="U406" s="163"/>
      <c r="V406" s="163"/>
      <c r="W406" s="163"/>
      <c r="X406" s="163"/>
    </row>
    <row r="407" ht="11.25" customHeight="1">
      <c r="A407" s="162" t="s">
        <v>2812</v>
      </c>
      <c r="B407" s="162" t="s">
        <v>2813</v>
      </c>
      <c r="C407" s="10" t="s">
        <v>52</v>
      </c>
      <c r="D407" s="162" t="s">
        <v>3006</v>
      </c>
      <c r="E407" s="162" t="s">
        <v>3007</v>
      </c>
      <c r="F407" s="161" t="s">
        <v>2790</v>
      </c>
      <c r="G407" s="10">
        <v>6.0</v>
      </c>
      <c r="H407" s="10">
        <v>5.0</v>
      </c>
      <c r="I407" s="10">
        <v>7.0</v>
      </c>
      <c r="J407" s="172">
        <v>50.0</v>
      </c>
      <c r="K407" s="173">
        <v>8.33</v>
      </c>
      <c r="L407" s="162" t="s">
        <v>82</v>
      </c>
      <c r="M407" s="163"/>
      <c r="N407" s="163"/>
      <c r="O407" s="163"/>
      <c r="P407" s="163"/>
      <c r="Q407" s="163"/>
      <c r="R407" s="163"/>
      <c r="S407" s="163"/>
      <c r="T407" s="163"/>
      <c r="U407" s="163"/>
      <c r="V407" s="163"/>
      <c r="W407" s="163"/>
      <c r="X407" s="163"/>
    </row>
    <row r="408" ht="11.25" customHeight="1">
      <c r="A408" s="162" t="s">
        <v>2812</v>
      </c>
      <c r="B408" s="162" t="s">
        <v>2813</v>
      </c>
      <c r="C408" s="10" t="s">
        <v>52</v>
      </c>
      <c r="D408" s="162" t="s">
        <v>3008</v>
      </c>
      <c r="E408" s="162" t="s">
        <v>3009</v>
      </c>
      <c r="F408" s="161" t="s">
        <v>2790</v>
      </c>
      <c r="G408" s="10">
        <v>6.0</v>
      </c>
      <c r="H408" s="10">
        <v>5.0</v>
      </c>
      <c r="I408" s="10">
        <v>7.0</v>
      </c>
      <c r="J408" s="172">
        <v>50.0</v>
      </c>
      <c r="K408" s="173">
        <v>8.33</v>
      </c>
      <c r="L408" s="162" t="s">
        <v>82</v>
      </c>
      <c r="M408" s="163"/>
      <c r="N408" s="163"/>
      <c r="O408" s="163"/>
      <c r="P408" s="163"/>
      <c r="Q408" s="163"/>
      <c r="R408" s="163"/>
      <c r="S408" s="163"/>
      <c r="T408" s="163"/>
      <c r="U408" s="163"/>
      <c r="V408" s="163"/>
      <c r="W408" s="163"/>
      <c r="X408" s="163"/>
    </row>
    <row r="409" ht="11.25" customHeight="1">
      <c r="A409" s="162" t="s">
        <v>2812</v>
      </c>
      <c r="B409" s="162" t="s">
        <v>2813</v>
      </c>
      <c r="C409" s="10" t="s">
        <v>52</v>
      </c>
      <c r="D409" s="162" t="s">
        <v>3010</v>
      </c>
      <c r="E409" s="162" t="s">
        <v>3011</v>
      </c>
      <c r="F409" s="161" t="s">
        <v>2790</v>
      </c>
      <c r="G409" s="10">
        <v>6.0</v>
      </c>
      <c r="H409" s="10">
        <v>5.0</v>
      </c>
      <c r="I409" s="10">
        <v>7.0</v>
      </c>
      <c r="J409" s="172">
        <v>50.0</v>
      </c>
      <c r="K409" s="173">
        <v>8.33</v>
      </c>
      <c r="L409" s="162" t="s">
        <v>82</v>
      </c>
      <c r="M409" s="163"/>
      <c r="N409" s="163"/>
      <c r="O409" s="163"/>
      <c r="P409" s="163"/>
      <c r="Q409" s="163"/>
      <c r="R409" s="163"/>
      <c r="S409" s="163"/>
      <c r="T409" s="163"/>
      <c r="U409" s="163"/>
      <c r="V409" s="163"/>
      <c r="W409" s="163"/>
      <c r="X409" s="163"/>
    </row>
    <row r="410" ht="11.25" customHeight="1">
      <c r="A410" s="162" t="s">
        <v>2812</v>
      </c>
      <c r="B410" s="162" t="s">
        <v>2813</v>
      </c>
      <c r="C410" s="10" t="s">
        <v>52</v>
      </c>
      <c r="D410" s="162" t="s">
        <v>3012</v>
      </c>
      <c r="E410" s="162" t="s">
        <v>3013</v>
      </c>
      <c r="F410" s="161" t="s">
        <v>2790</v>
      </c>
      <c r="G410" s="10">
        <v>6.0</v>
      </c>
      <c r="H410" s="10">
        <v>5.0</v>
      </c>
      <c r="I410" s="10">
        <v>7.0</v>
      </c>
      <c r="J410" s="172">
        <v>50.0</v>
      </c>
      <c r="K410" s="173">
        <v>8.33</v>
      </c>
      <c r="L410" s="162" t="s">
        <v>82</v>
      </c>
      <c r="M410" s="163"/>
      <c r="N410" s="163"/>
      <c r="O410" s="163"/>
      <c r="P410" s="163"/>
      <c r="Q410" s="163"/>
      <c r="R410" s="163"/>
      <c r="S410" s="163"/>
      <c r="T410" s="163"/>
      <c r="U410" s="163"/>
      <c r="V410" s="163"/>
      <c r="W410" s="163"/>
      <c r="X410" s="163"/>
    </row>
    <row r="411" ht="11.25" customHeight="1">
      <c r="A411" s="162" t="s">
        <v>2812</v>
      </c>
      <c r="B411" s="162" t="s">
        <v>2813</v>
      </c>
      <c r="C411" s="10" t="s">
        <v>52</v>
      </c>
      <c r="D411" s="162" t="s">
        <v>3014</v>
      </c>
      <c r="E411" s="162" t="s">
        <v>3015</v>
      </c>
      <c r="F411" s="161" t="s">
        <v>655</v>
      </c>
      <c r="G411" s="10">
        <v>6.0</v>
      </c>
      <c r="H411" s="10">
        <v>5.0</v>
      </c>
      <c r="I411" s="10">
        <v>7.0</v>
      </c>
      <c r="J411" s="172">
        <v>50.0</v>
      </c>
      <c r="K411" s="173">
        <v>8.33</v>
      </c>
      <c r="L411" s="162" t="s">
        <v>82</v>
      </c>
      <c r="M411" s="163"/>
      <c r="N411" s="163"/>
      <c r="O411" s="163"/>
      <c r="P411" s="163"/>
      <c r="Q411" s="163"/>
      <c r="R411" s="163"/>
      <c r="S411" s="163"/>
      <c r="T411" s="163"/>
      <c r="U411" s="163"/>
      <c r="V411" s="163"/>
      <c r="W411" s="163"/>
      <c r="X411" s="163"/>
    </row>
    <row r="412" ht="11.25" customHeight="1">
      <c r="A412" s="162" t="s">
        <v>2812</v>
      </c>
      <c r="B412" s="162" t="s">
        <v>2813</v>
      </c>
      <c r="C412" s="10" t="s">
        <v>52</v>
      </c>
      <c r="D412" s="162" t="s">
        <v>3016</v>
      </c>
      <c r="E412" s="162" t="s">
        <v>3017</v>
      </c>
      <c r="F412" s="161" t="s">
        <v>655</v>
      </c>
      <c r="G412" s="10">
        <v>6.0</v>
      </c>
      <c r="H412" s="10">
        <v>5.0</v>
      </c>
      <c r="I412" s="10">
        <v>7.0</v>
      </c>
      <c r="J412" s="172">
        <v>50.0</v>
      </c>
      <c r="K412" s="173">
        <v>8.33</v>
      </c>
      <c r="L412" s="162" t="s">
        <v>82</v>
      </c>
      <c r="M412" s="163"/>
      <c r="N412" s="163"/>
      <c r="O412" s="163"/>
      <c r="P412" s="163"/>
      <c r="Q412" s="163"/>
      <c r="R412" s="163"/>
      <c r="S412" s="163"/>
      <c r="T412" s="163"/>
      <c r="U412" s="163"/>
      <c r="V412" s="163"/>
      <c r="W412" s="163"/>
      <c r="X412" s="163"/>
    </row>
    <row r="413" ht="11.25" customHeight="1">
      <c r="A413" s="162" t="s">
        <v>2812</v>
      </c>
      <c r="B413" s="162" t="s">
        <v>2813</v>
      </c>
      <c r="C413" s="10" t="s">
        <v>52</v>
      </c>
      <c r="D413" s="162" t="s">
        <v>3018</v>
      </c>
      <c r="E413" s="162" t="s">
        <v>3019</v>
      </c>
      <c r="F413" s="161" t="s">
        <v>655</v>
      </c>
      <c r="G413" s="10">
        <v>6.0</v>
      </c>
      <c r="H413" s="10">
        <v>5.0</v>
      </c>
      <c r="I413" s="10">
        <v>7.0</v>
      </c>
      <c r="J413" s="172">
        <v>50.0</v>
      </c>
      <c r="K413" s="173">
        <v>8.33</v>
      </c>
      <c r="L413" s="162" t="s">
        <v>82</v>
      </c>
      <c r="M413" s="163"/>
      <c r="N413" s="163"/>
      <c r="O413" s="163"/>
      <c r="P413" s="163"/>
      <c r="Q413" s="163"/>
      <c r="R413" s="163"/>
      <c r="S413" s="163"/>
      <c r="T413" s="163"/>
      <c r="U413" s="163"/>
      <c r="V413" s="163"/>
      <c r="W413" s="163"/>
      <c r="X413" s="163"/>
    </row>
    <row r="414" ht="11.25" customHeight="1">
      <c r="A414" s="162" t="s">
        <v>2812</v>
      </c>
      <c r="B414" s="162" t="s">
        <v>2813</v>
      </c>
      <c r="C414" s="10" t="s">
        <v>52</v>
      </c>
      <c r="D414" s="162" t="s">
        <v>3020</v>
      </c>
      <c r="E414" s="162" t="s">
        <v>3021</v>
      </c>
      <c r="F414" s="161" t="s">
        <v>2790</v>
      </c>
      <c r="G414" s="10">
        <v>6.0</v>
      </c>
      <c r="H414" s="10">
        <v>5.0</v>
      </c>
      <c r="I414" s="10">
        <v>7.0</v>
      </c>
      <c r="J414" s="172">
        <v>50.0</v>
      </c>
      <c r="K414" s="173">
        <v>8.33</v>
      </c>
      <c r="L414" s="162" t="s">
        <v>82</v>
      </c>
      <c r="M414" s="163"/>
      <c r="N414" s="163"/>
      <c r="O414" s="163"/>
      <c r="P414" s="163"/>
      <c r="Q414" s="163"/>
      <c r="R414" s="163"/>
      <c r="S414" s="163"/>
      <c r="T414" s="163"/>
      <c r="U414" s="163"/>
      <c r="V414" s="163"/>
      <c r="W414" s="163"/>
      <c r="X414" s="163"/>
    </row>
    <row r="415" ht="11.25" customHeight="1">
      <c r="A415" s="162" t="s">
        <v>2812</v>
      </c>
      <c r="B415" s="162" t="s">
        <v>2813</v>
      </c>
      <c r="C415" s="10" t="s">
        <v>52</v>
      </c>
      <c r="D415" s="162" t="s">
        <v>3022</v>
      </c>
      <c r="E415" s="162" t="s">
        <v>3023</v>
      </c>
      <c r="F415" s="161" t="s">
        <v>2790</v>
      </c>
      <c r="G415" s="10">
        <v>6.0</v>
      </c>
      <c r="H415" s="10">
        <v>5.0</v>
      </c>
      <c r="I415" s="10">
        <v>7.0</v>
      </c>
      <c r="J415" s="172">
        <v>50.0</v>
      </c>
      <c r="K415" s="173">
        <v>8.33</v>
      </c>
      <c r="L415" s="162" t="s">
        <v>82</v>
      </c>
      <c r="M415" s="163"/>
      <c r="N415" s="163"/>
      <c r="O415" s="163"/>
      <c r="P415" s="163"/>
      <c r="Q415" s="163"/>
      <c r="R415" s="163"/>
      <c r="S415" s="163"/>
      <c r="T415" s="163"/>
      <c r="U415" s="163"/>
      <c r="V415" s="163"/>
      <c r="W415" s="163"/>
      <c r="X415" s="163"/>
    </row>
    <row r="416" ht="11.25" customHeight="1">
      <c r="A416" s="162" t="s">
        <v>3024</v>
      </c>
      <c r="B416" s="162" t="s">
        <v>3025</v>
      </c>
      <c r="C416" s="10" t="s">
        <v>52</v>
      </c>
      <c r="D416" s="162" t="s">
        <v>3026</v>
      </c>
      <c r="E416" s="162" t="s">
        <v>3027</v>
      </c>
      <c r="F416" s="161" t="s">
        <v>2790</v>
      </c>
      <c r="G416" s="10">
        <v>9.0</v>
      </c>
      <c r="H416" s="10">
        <v>8.0</v>
      </c>
      <c r="I416" s="10">
        <v>9.0</v>
      </c>
      <c r="J416" s="172">
        <v>50.0</v>
      </c>
      <c r="K416" s="173">
        <v>5.56</v>
      </c>
      <c r="L416" s="162" t="s">
        <v>82</v>
      </c>
      <c r="M416" s="163"/>
      <c r="N416" s="163"/>
      <c r="O416" s="163"/>
      <c r="P416" s="163"/>
      <c r="Q416" s="163"/>
      <c r="R416" s="163"/>
      <c r="S416" s="163"/>
      <c r="T416" s="163"/>
      <c r="U416" s="163"/>
      <c r="V416" s="163"/>
      <c r="W416" s="163"/>
      <c r="X416" s="163"/>
    </row>
    <row r="417" ht="11.25" customHeight="1">
      <c r="A417" s="162" t="s">
        <v>3024</v>
      </c>
      <c r="B417" s="162" t="s">
        <v>3025</v>
      </c>
      <c r="C417" s="10" t="s">
        <v>52</v>
      </c>
      <c r="D417" s="162" t="s">
        <v>3028</v>
      </c>
      <c r="E417" s="162" t="s">
        <v>803</v>
      </c>
      <c r="F417" s="161" t="s">
        <v>2790</v>
      </c>
      <c r="G417" s="10">
        <v>9.0</v>
      </c>
      <c r="H417" s="10">
        <v>8.0</v>
      </c>
      <c r="I417" s="10">
        <v>9.0</v>
      </c>
      <c r="J417" s="172">
        <v>50.0</v>
      </c>
      <c r="K417" s="173">
        <v>5.56</v>
      </c>
      <c r="L417" s="162" t="s">
        <v>82</v>
      </c>
      <c r="M417" s="163"/>
      <c r="N417" s="163"/>
      <c r="O417" s="163"/>
      <c r="P417" s="163"/>
      <c r="Q417" s="163"/>
      <c r="R417" s="163"/>
      <c r="S417" s="163"/>
      <c r="T417" s="163"/>
      <c r="U417" s="163"/>
      <c r="V417" s="163"/>
      <c r="W417" s="163"/>
      <c r="X417" s="163"/>
    </row>
    <row r="418" ht="11.25" customHeight="1">
      <c r="A418" s="162" t="s">
        <v>3024</v>
      </c>
      <c r="B418" s="162" t="s">
        <v>3025</v>
      </c>
      <c r="C418" s="10" t="s">
        <v>52</v>
      </c>
      <c r="D418" s="162" t="s">
        <v>3029</v>
      </c>
      <c r="E418" s="162" t="s">
        <v>3030</v>
      </c>
      <c r="F418" s="161" t="s">
        <v>2790</v>
      </c>
      <c r="G418" s="10">
        <v>9.0</v>
      </c>
      <c r="H418" s="10">
        <v>8.0</v>
      </c>
      <c r="I418" s="10">
        <v>9.0</v>
      </c>
      <c r="J418" s="172">
        <v>50.0</v>
      </c>
      <c r="K418" s="173">
        <v>5.56</v>
      </c>
      <c r="L418" s="162" t="s">
        <v>82</v>
      </c>
      <c r="M418" s="163"/>
      <c r="N418" s="163"/>
      <c r="O418" s="163"/>
      <c r="P418" s="163"/>
      <c r="Q418" s="163"/>
      <c r="R418" s="163"/>
      <c r="S418" s="163"/>
      <c r="T418" s="163"/>
      <c r="U418" s="163"/>
      <c r="V418" s="163"/>
      <c r="W418" s="163"/>
      <c r="X418" s="163"/>
    </row>
    <row r="419" ht="11.25" customHeight="1">
      <c r="A419" s="162" t="s">
        <v>3024</v>
      </c>
      <c r="B419" s="162" t="s">
        <v>3025</v>
      </c>
      <c r="C419" s="10" t="s">
        <v>52</v>
      </c>
      <c r="D419" s="162" t="s">
        <v>3031</v>
      </c>
      <c r="E419" s="162" t="s">
        <v>3032</v>
      </c>
      <c r="F419" s="161" t="s">
        <v>2790</v>
      </c>
      <c r="G419" s="10">
        <v>9.0</v>
      </c>
      <c r="H419" s="10">
        <v>8.0</v>
      </c>
      <c r="I419" s="10">
        <v>9.0</v>
      </c>
      <c r="J419" s="172">
        <v>50.0</v>
      </c>
      <c r="K419" s="173">
        <v>5.56</v>
      </c>
      <c r="L419" s="162" t="s">
        <v>82</v>
      </c>
      <c r="M419" s="163"/>
      <c r="N419" s="163"/>
      <c r="O419" s="163"/>
      <c r="P419" s="163"/>
      <c r="Q419" s="163"/>
      <c r="R419" s="163"/>
      <c r="S419" s="163"/>
      <c r="T419" s="163"/>
      <c r="U419" s="163"/>
      <c r="V419" s="163"/>
      <c r="W419" s="163"/>
      <c r="X419" s="163"/>
    </row>
    <row r="420" ht="11.25" customHeight="1">
      <c r="A420" s="162" t="s">
        <v>3033</v>
      </c>
      <c r="B420" s="162" t="s">
        <v>3034</v>
      </c>
      <c r="C420" s="10" t="s">
        <v>52</v>
      </c>
      <c r="D420" s="162" t="s">
        <v>3035</v>
      </c>
      <c r="E420" s="162" t="s">
        <v>3036</v>
      </c>
      <c r="F420" s="161" t="s">
        <v>2790</v>
      </c>
      <c r="G420" s="10">
        <v>10.0</v>
      </c>
      <c r="H420" s="10">
        <v>5.0</v>
      </c>
      <c r="I420" s="10">
        <v>10.0</v>
      </c>
      <c r="J420" s="172">
        <v>50.0</v>
      </c>
      <c r="K420" s="173">
        <v>5.0</v>
      </c>
      <c r="L420" s="162" t="s">
        <v>82</v>
      </c>
      <c r="M420" s="163"/>
      <c r="N420" s="163"/>
      <c r="O420" s="163"/>
      <c r="P420" s="163"/>
      <c r="Q420" s="163"/>
      <c r="R420" s="163"/>
      <c r="S420" s="163"/>
      <c r="T420" s="163"/>
      <c r="U420" s="163"/>
      <c r="V420" s="163"/>
      <c r="W420" s="163"/>
      <c r="X420" s="163"/>
    </row>
    <row r="421" ht="11.25" customHeight="1">
      <c r="A421" s="162" t="s">
        <v>3033</v>
      </c>
      <c r="B421" s="162" t="s">
        <v>3034</v>
      </c>
      <c r="C421" s="10" t="s">
        <v>52</v>
      </c>
      <c r="D421" s="162" t="s">
        <v>3037</v>
      </c>
      <c r="E421" s="162" t="s">
        <v>3038</v>
      </c>
      <c r="F421" s="161" t="s">
        <v>2790</v>
      </c>
      <c r="G421" s="10">
        <v>10.0</v>
      </c>
      <c r="H421" s="10">
        <v>5.0</v>
      </c>
      <c r="I421" s="10">
        <v>10.0</v>
      </c>
      <c r="J421" s="172">
        <v>50.0</v>
      </c>
      <c r="K421" s="173">
        <v>5.0</v>
      </c>
      <c r="L421" s="162" t="s">
        <v>82</v>
      </c>
      <c r="M421" s="163"/>
      <c r="N421" s="163"/>
      <c r="O421" s="163"/>
      <c r="P421" s="163"/>
      <c r="Q421" s="163"/>
      <c r="R421" s="163"/>
      <c r="S421" s="163"/>
      <c r="T421" s="163"/>
      <c r="U421" s="163"/>
      <c r="V421" s="163"/>
      <c r="W421" s="163"/>
      <c r="X421" s="163"/>
    </row>
    <row r="422" ht="11.25" customHeight="1">
      <c r="A422" s="162" t="s">
        <v>559</v>
      </c>
      <c r="B422" s="162" t="s">
        <v>558</v>
      </c>
      <c r="C422" s="10" t="s">
        <v>52</v>
      </c>
      <c r="D422" s="162" t="s">
        <v>3039</v>
      </c>
      <c r="E422" s="162" t="s">
        <v>3040</v>
      </c>
      <c r="F422" s="161" t="s">
        <v>655</v>
      </c>
      <c r="G422" s="10">
        <v>11.0</v>
      </c>
      <c r="H422" s="10">
        <v>11.0</v>
      </c>
      <c r="I422" s="10">
        <v>11.0</v>
      </c>
      <c r="J422" s="172">
        <v>50.0</v>
      </c>
      <c r="K422" s="173">
        <v>4.55</v>
      </c>
      <c r="L422" s="162" t="s">
        <v>82</v>
      </c>
      <c r="M422" s="163"/>
      <c r="N422" s="163"/>
      <c r="O422" s="163"/>
      <c r="P422" s="163"/>
      <c r="Q422" s="163"/>
      <c r="R422" s="163"/>
      <c r="S422" s="163"/>
      <c r="T422" s="163"/>
      <c r="U422" s="163"/>
      <c r="V422" s="163"/>
      <c r="W422" s="163"/>
      <c r="X422" s="163"/>
    </row>
    <row r="423" ht="11.25" customHeight="1">
      <c r="A423" s="162" t="s">
        <v>2502</v>
      </c>
      <c r="B423" s="162" t="s">
        <v>2503</v>
      </c>
      <c r="C423" s="10" t="s">
        <v>52</v>
      </c>
      <c r="D423" s="162" t="s">
        <v>3041</v>
      </c>
      <c r="E423" s="162" t="s">
        <v>3042</v>
      </c>
      <c r="F423" s="161" t="s">
        <v>2790</v>
      </c>
      <c r="G423" s="10">
        <v>14.0</v>
      </c>
      <c r="H423" s="10">
        <v>14.0</v>
      </c>
      <c r="I423" s="10">
        <v>14.0</v>
      </c>
      <c r="J423" s="172">
        <v>50.0</v>
      </c>
      <c r="K423" s="173">
        <v>3.57</v>
      </c>
      <c r="L423" s="162" t="s">
        <v>82</v>
      </c>
      <c r="M423" s="163"/>
      <c r="N423" s="163"/>
      <c r="O423" s="163"/>
      <c r="P423" s="163"/>
      <c r="Q423" s="163"/>
      <c r="R423" s="163"/>
      <c r="S423" s="163"/>
      <c r="T423" s="163"/>
      <c r="U423" s="163"/>
      <c r="V423" s="163"/>
      <c r="W423" s="163"/>
      <c r="X423" s="163"/>
    </row>
    <row r="424" ht="11.25" customHeight="1">
      <c r="A424" s="162" t="s">
        <v>2502</v>
      </c>
      <c r="B424" s="162" t="s">
        <v>2503</v>
      </c>
      <c r="C424" s="10" t="s">
        <v>52</v>
      </c>
      <c r="D424" s="162" t="s">
        <v>3043</v>
      </c>
      <c r="E424" s="162" t="s">
        <v>3044</v>
      </c>
      <c r="F424" s="161" t="s">
        <v>2790</v>
      </c>
      <c r="G424" s="10">
        <v>14.0</v>
      </c>
      <c r="H424" s="10">
        <v>14.0</v>
      </c>
      <c r="I424" s="10">
        <v>14.0</v>
      </c>
      <c r="J424" s="172">
        <v>50.0</v>
      </c>
      <c r="K424" s="173">
        <v>3.57</v>
      </c>
      <c r="L424" s="162" t="s">
        <v>82</v>
      </c>
      <c r="M424" s="163"/>
      <c r="N424" s="163"/>
      <c r="O424" s="163"/>
      <c r="P424" s="163"/>
      <c r="Q424" s="163"/>
      <c r="R424" s="163"/>
      <c r="S424" s="163"/>
      <c r="T424" s="163"/>
      <c r="U424" s="163"/>
      <c r="V424" s="163"/>
      <c r="W424" s="163"/>
      <c r="X424" s="163"/>
    </row>
    <row r="425" ht="11.25" customHeight="1">
      <c r="A425" s="162" t="s">
        <v>2502</v>
      </c>
      <c r="B425" s="162" t="s">
        <v>2503</v>
      </c>
      <c r="C425" s="10" t="s">
        <v>52</v>
      </c>
      <c r="D425" s="162" t="s">
        <v>3045</v>
      </c>
      <c r="E425" s="162" t="s">
        <v>3046</v>
      </c>
      <c r="F425" s="161" t="s">
        <v>655</v>
      </c>
      <c r="G425" s="10">
        <v>14.0</v>
      </c>
      <c r="H425" s="10">
        <v>14.0</v>
      </c>
      <c r="I425" s="10">
        <v>14.0</v>
      </c>
      <c r="J425" s="172">
        <v>50.0</v>
      </c>
      <c r="K425" s="173">
        <v>3.57</v>
      </c>
      <c r="L425" s="162" t="s">
        <v>82</v>
      </c>
      <c r="M425" s="163"/>
      <c r="N425" s="163"/>
      <c r="O425" s="163"/>
      <c r="P425" s="163"/>
      <c r="Q425" s="163"/>
      <c r="R425" s="163"/>
      <c r="S425" s="163"/>
      <c r="T425" s="163"/>
      <c r="U425" s="163"/>
      <c r="V425" s="163"/>
      <c r="W425" s="163"/>
      <c r="X425" s="163"/>
    </row>
    <row r="426" ht="11.25" customHeight="1">
      <c r="A426" s="162" t="s">
        <v>2502</v>
      </c>
      <c r="B426" s="162" t="s">
        <v>2503</v>
      </c>
      <c r="C426" s="10" t="s">
        <v>52</v>
      </c>
      <c r="D426" s="162" t="s">
        <v>3047</v>
      </c>
      <c r="E426" s="162" t="s">
        <v>3048</v>
      </c>
      <c r="F426" s="161" t="s">
        <v>2790</v>
      </c>
      <c r="G426" s="10">
        <v>14.0</v>
      </c>
      <c r="H426" s="10">
        <v>14.0</v>
      </c>
      <c r="I426" s="10">
        <v>14.0</v>
      </c>
      <c r="J426" s="172">
        <v>50.0</v>
      </c>
      <c r="K426" s="173">
        <v>3.57</v>
      </c>
      <c r="L426" s="162" t="s">
        <v>82</v>
      </c>
      <c r="M426" s="163"/>
      <c r="N426" s="163"/>
      <c r="O426" s="163"/>
      <c r="P426" s="163"/>
      <c r="Q426" s="163"/>
      <c r="R426" s="163"/>
      <c r="S426" s="163"/>
      <c r="T426" s="163"/>
      <c r="U426" s="163"/>
      <c r="V426" s="163"/>
      <c r="W426" s="163"/>
      <c r="X426" s="163"/>
    </row>
    <row r="427" ht="11.25" customHeight="1">
      <c r="A427" s="162" t="s">
        <v>2502</v>
      </c>
      <c r="B427" s="162" t="s">
        <v>2503</v>
      </c>
      <c r="C427" s="10" t="s">
        <v>52</v>
      </c>
      <c r="D427" s="162" t="s">
        <v>3049</v>
      </c>
      <c r="E427" s="162" t="s">
        <v>3050</v>
      </c>
      <c r="F427" s="161" t="s">
        <v>2790</v>
      </c>
      <c r="G427" s="10">
        <v>14.0</v>
      </c>
      <c r="H427" s="10">
        <v>14.0</v>
      </c>
      <c r="I427" s="10">
        <v>14.0</v>
      </c>
      <c r="J427" s="172">
        <v>50.0</v>
      </c>
      <c r="K427" s="173">
        <v>3.57</v>
      </c>
      <c r="L427" s="162" t="s">
        <v>82</v>
      </c>
      <c r="M427" s="163"/>
      <c r="N427" s="163"/>
      <c r="O427" s="163"/>
      <c r="P427" s="163"/>
      <c r="Q427" s="163"/>
      <c r="R427" s="163"/>
      <c r="S427" s="163"/>
      <c r="T427" s="163"/>
      <c r="U427" s="163"/>
      <c r="V427" s="163"/>
      <c r="W427" s="163"/>
      <c r="X427" s="163"/>
    </row>
    <row r="428" ht="11.25" customHeight="1">
      <c r="A428" s="162" t="s">
        <v>2502</v>
      </c>
      <c r="B428" s="162" t="s">
        <v>2503</v>
      </c>
      <c r="C428" s="10" t="s">
        <v>52</v>
      </c>
      <c r="D428" s="162" t="s">
        <v>3051</v>
      </c>
      <c r="E428" s="162" t="s">
        <v>3052</v>
      </c>
      <c r="F428" s="161" t="s">
        <v>2790</v>
      </c>
      <c r="G428" s="10">
        <v>14.0</v>
      </c>
      <c r="H428" s="10">
        <v>14.0</v>
      </c>
      <c r="I428" s="10">
        <v>14.0</v>
      </c>
      <c r="J428" s="172">
        <v>50.0</v>
      </c>
      <c r="K428" s="173">
        <v>3.57</v>
      </c>
      <c r="L428" s="162" t="s">
        <v>82</v>
      </c>
      <c r="M428" s="163"/>
      <c r="N428" s="163"/>
      <c r="O428" s="163"/>
      <c r="P428" s="163"/>
      <c r="Q428" s="163"/>
      <c r="R428" s="163"/>
      <c r="S428" s="163"/>
      <c r="T428" s="163"/>
      <c r="U428" s="163"/>
      <c r="V428" s="163"/>
      <c r="W428" s="163"/>
      <c r="X428" s="163"/>
    </row>
    <row r="429" ht="11.25" customHeight="1">
      <c r="A429" s="162" t="s">
        <v>2502</v>
      </c>
      <c r="B429" s="162" t="s">
        <v>2503</v>
      </c>
      <c r="C429" s="10" t="s">
        <v>52</v>
      </c>
      <c r="D429" s="162" t="s">
        <v>3053</v>
      </c>
      <c r="E429" s="162" t="s">
        <v>3054</v>
      </c>
      <c r="F429" s="161" t="s">
        <v>2790</v>
      </c>
      <c r="G429" s="10">
        <v>14.0</v>
      </c>
      <c r="H429" s="10">
        <v>14.0</v>
      </c>
      <c r="I429" s="10">
        <v>14.0</v>
      </c>
      <c r="J429" s="172">
        <v>50.0</v>
      </c>
      <c r="K429" s="173">
        <v>3.57</v>
      </c>
      <c r="L429" s="162" t="s">
        <v>82</v>
      </c>
      <c r="M429" s="163"/>
      <c r="N429" s="163"/>
      <c r="O429" s="163"/>
      <c r="P429" s="163"/>
      <c r="Q429" s="163"/>
      <c r="R429" s="163"/>
      <c r="S429" s="163"/>
      <c r="T429" s="163"/>
      <c r="U429" s="163"/>
      <c r="V429" s="163"/>
      <c r="W429" s="163"/>
      <c r="X429" s="163"/>
    </row>
    <row r="430" ht="11.25" customHeight="1">
      <c r="A430" s="162" t="s">
        <v>2502</v>
      </c>
      <c r="B430" s="162" t="s">
        <v>2503</v>
      </c>
      <c r="C430" s="10" t="s">
        <v>52</v>
      </c>
      <c r="D430" s="162" t="s">
        <v>3055</v>
      </c>
      <c r="E430" s="162" t="s">
        <v>3056</v>
      </c>
      <c r="F430" s="161" t="s">
        <v>2790</v>
      </c>
      <c r="G430" s="10">
        <v>14.0</v>
      </c>
      <c r="H430" s="10">
        <v>14.0</v>
      </c>
      <c r="I430" s="10">
        <v>14.0</v>
      </c>
      <c r="J430" s="172">
        <v>50.0</v>
      </c>
      <c r="K430" s="173">
        <v>3.57</v>
      </c>
      <c r="L430" s="162" t="s">
        <v>82</v>
      </c>
      <c r="M430" s="163"/>
      <c r="N430" s="163"/>
      <c r="O430" s="163"/>
      <c r="P430" s="163"/>
      <c r="Q430" s="163"/>
      <c r="R430" s="163"/>
      <c r="S430" s="163"/>
      <c r="T430" s="163"/>
      <c r="U430" s="163"/>
      <c r="V430" s="163"/>
      <c r="W430" s="163"/>
      <c r="X430" s="163"/>
    </row>
    <row r="431" ht="11.25" customHeight="1">
      <c r="A431" s="162" t="s">
        <v>2502</v>
      </c>
      <c r="B431" s="162" t="s">
        <v>2503</v>
      </c>
      <c r="C431" s="10" t="s">
        <v>52</v>
      </c>
      <c r="D431" s="162" t="s">
        <v>3057</v>
      </c>
      <c r="E431" s="162" t="s">
        <v>3058</v>
      </c>
      <c r="F431" s="161" t="s">
        <v>2790</v>
      </c>
      <c r="G431" s="10">
        <v>14.0</v>
      </c>
      <c r="H431" s="10">
        <v>14.0</v>
      </c>
      <c r="I431" s="10">
        <v>14.0</v>
      </c>
      <c r="J431" s="172">
        <v>50.0</v>
      </c>
      <c r="K431" s="173">
        <v>3.57</v>
      </c>
      <c r="L431" s="162" t="s">
        <v>82</v>
      </c>
      <c r="M431" s="163"/>
      <c r="N431" s="163"/>
      <c r="O431" s="163"/>
      <c r="P431" s="163"/>
      <c r="Q431" s="163"/>
      <c r="R431" s="163"/>
      <c r="S431" s="163"/>
      <c r="T431" s="163"/>
      <c r="U431" s="163"/>
      <c r="V431" s="163"/>
      <c r="W431" s="163"/>
      <c r="X431" s="163"/>
    </row>
    <row r="432" ht="11.25" customHeight="1">
      <c r="A432" s="162" t="s">
        <v>2502</v>
      </c>
      <c r="B432" s="162" t="s">
        <v>2503</v>
      </c>
      <c r="C432" s="10" t="s">
        <v>52</v>
      </c>
      <c r="D432" s="162" t="s">
        <v>3059</v>
      </c>
      <c r="E432" s="162" t="s">
        <v>3060</v>
      </c>
      <c r="F432" s="161" t="s">
        <v>2790</v>
      </c>
      <c r="G432" s="10">
        <v>14.0</v>
      </c>
      <c r="H432" s="10">
        <v>14.0</v>
      </c>
      <c r="I432" s="10">
        <v>14.0</v>
      </c>
      <c r="J432" s="172">
        <v>50.0</v>
      </c>
      <c r="K432" s="173">
        <v>3.57</v>
      </c>
      <c r="L432" s="162" t="s">
        <v>82</v>
      </c>
      <c r="M432" s="163"/>
      <c r="N432" s="163"/>
      <c r="O432" s="163"/>
      <c r="P432" s="163"/>
      <c r="Q432" s="163"/>
      <c r="R432" s="163"/>
      <c r="S432" s="163"/>
      <c r="T432" s="163"/>
      <c r="U432" s="163"/>
      <c r="V432" s="163"/>
      <c r="W432" s="163"/>
      <c r="X432" s="163"/>
    </row>
    <row r="433" ht="11.25" customHeight="1">
      <c r="A433" s="162" t="s">
        <v>2502</v>
      </c>
      <c r="B433" s="162" t="s">
        <v>2503</v>
      </c>
      <c r="C433" s="10" t="s">
        <v>52</v>
      </c>
      <c r="D433" s="162" t="s">
        <v>3061</v>
      </c>
      <c r="E433" s="162" t="s">
        <v>3062</v>
      </c>
      <c r="F433" s="161" t="s">
        <v>2790</v>
      </c>
      <c r="G433" s="10">
        <v>14.0</v>
      </c>
      <c r="H433" s="10">
        <v>14.0</v>
      </c>
      <c r="I433" s="10">
        <v>14.0</v>
      </c>
      <c r="J433" s="172">
        <v>50.0</v>
      </c>
      <c r="K433" s="173">
        <v>3.57</v>
      </c>
      <c r="L433" s="162" t="s">
        <v>82</v>
      </c>
      <c r="M433" s="163"/>
      <c r="N433" s="163"/>
      <c r="O433" s="163"/>
      <c r="P433" s="163"/>
      <c r="Q433" s="163"/>
      <c r="R433" s="163"/>
      <c r="S433" s="163"/>
      <c r="T433" s="163"/>
      <c r="U433" s="163"/>
      <c r="V433" s="163"/>
      <c r="W433" s="163"/>
      <c r="X433" s="163"/>
    </row>
    <row r="434" ht="11.25" customHeight="1">
      <c r="A434" s="162" t="s">
        <v>2502</v>
      </c>
      <c r="B434" s="162" t="s">
        <v>2503</v>
      </c>
      <c r="C434" s="10" t="s">
        <v>52</v>
      </c>
      <c r="D434" s="162" t="s">
        <v>3063</v>
      </c>
      <c r="E434" s="162" t="s">
        <v>3064</v>
      </c>
      <c r="F434" s="161" t="s">
        <v>2790</v>
      </c>
      <c r="G434" s="10">
        <v>14.0</v>
      </c>
      <c r="H434" s="10">
        <v>14.0</v>
      </c>
      <c r="I434" s="10">
        <v>14.0</v>
      </c>
      <c r="J434" s="172">
        <v>50.0</v>
      </c>
      <c r="K434" s="173">
        <v>3.57</v>
      </c>
      <c r="L434" s="162" t="s">
        <v>82</v>
      </c>
      <c r="M434" s="163"/>
      <c r="N434" s="163"/>
      <c r="O434" s="163"/>
      <c r="P434" s="163"/>
      <c r="Q434" s="163"/>
      <c r="R434" s="163"/>
      <c r="S434" s="163"/>
      <c r="T434" s="163"/>
      <c r="U434" s="163"/>
      <c r="V434" s="163"/>
      <c r="W434" s="163"/>
      <c r="X434" s="163"/>
    </row>
    <row r="435" ht="11.25" customHeight="1">
      <c r="A435" s="162" t="s">
        <v>2502</v>
      </c>
      <c r="B435" s="162" t="s">
        <v>2503</v>
      </c>
      <c r="C435" s="10" t="s">
        <v>52</v>
      </c>
      <c r="D435" s="162" t="s">
        <v>3065</v>
      </c>
      <c r="E435" s="162" t="s">
        <v>3066</v>
      </c>
      <c r="F435" s="161" t="s">
        <v>2790</v>
      </c>
      <c r="G435" s="10">
        <v>14.0</v>
      </c>
      <c r="H435" s="10">
        <v>14.0</v>
      </c>
      <c r="I435" s="10">
        <v>14.0</v>
      </c>
      <c r="J435" s="172">
        <v>50.0</v>
      </c>
      <c r="K435" s="173">
        <v>3.57</v>
      </c>
      <c r="L435" s="162" t="s">
        <v>82</v>
      </c>
      <c r="M435" s="163"/>
      <c r="N435" s="163"/>
      <c r="O435" s="163"/>
      <c r="P435" s="163"/>
      <c r="Q435" s="163"/>
      <c r="R435" s="163"/>
      <c r="S435" s="163"/>
      <c r="T435" s="163"/>
      <c r="U435" s="163"/>
      <c r="V435" s="163"/>
      <c r="W435" s="163"/>
      <c r="X435" s="163"/>
    </row>
    <row r="436" ht="11.25" customHeight="1">
      <c r="A436" s="162" t="s">
        <v>2502</v>
      </c>
      <c r="B436" s="162" t="s">
        <v>2503</v>
      </c>
      <c r="C436" s="10" t="s">
        <v>52</v>
      </c>
      <c r="D436" s="162" t="s">
        <v>3067</v>
      </c>
      <c r="E436" s="162" t="s">
        <v>3068</v>
      </c>
      <c r="F436" s="161" t="s">
        <v>2790</v>
      </c>
      <c r="G436" s="10">
        <v>14.0</v>
      </c>
      <c r="H436" s="10">
        <v>14.0</v>
      </c>
      <c r="I436" s="10">
        <v>14.0</v>
      </c>
      <c r="J436" s="172">
        <v>50.0</v>
      </c>
      <c r="K436" s="173">
        <v>3.57</v>
      </c>
      <c r="L436" s="162" t="s">
        <v>82</v>
      </c>
      <c r="M436" s="163"/>
      <c r="N436" s="163"/>
      <c r="O436" s="163"/>
      <c r="P436" s="163"/>
      <c r="Q436" s="163"/>
      <c r="R436" s="163"/>
      <c r="S436" s="163"/>
      <c r="T436" s="163"/>
      <c r="U436" s="163"/>
      <c r="V436" s="163"/>
      <c r="W436" s="163"/>
      <c r="X436" s="163"/>
    </row>
    <row r="437" ht="11.25" customHeight="1">
      <c r="A437" s="162" t="s">
        <v>2502</v>
      </c>
      <c r="B437" s="162" t="s">
        <v>2503</v>
      </c>
      <c r="C437" s="10" t="s">
        <v>52</v>
      </c>
      <c r="D437" s="162" t="s">
        <v>3069</v>
      </c>
      <c r="E437" s="162" t="s">
        <v>3070</v>
      </c>
      <c r="F437" s="161" t="s">
        <v>655</v>
      </c>
      <c r="G437" s="10">
        <v>14.0</v>
      </c>
      <c r="H437" s="10">
        <v>14.0</v>
      </c>
      <c r="I437" s="10">
        <v>14.0</v>
      </c>
      <c r="J437" s="172">
        <v>50.0</v>
      </c>
      <c r="K437" s="173">
        <v>3.57</v>
      </c>
      <c r="L437" s="162" t="s">
        <v>82</v>
      </c>
      <c r="M437" s="163"/>
      <c r="N437" s="163"/>
      <c r="O437" s="163"/>
      <c r="P437" s="163"/>
      <c r="Q437" s="163"/>
      <c r="R437" s="163"/>
      <c r="S437" s="163"/>
      <c r="T437" s="163"/>
      <c r="U437" s="163"/>
      <c r="V437" s="163"/>
      <c r="W437" s="163"/>
      <c r="X437" s="163"/>
    </row>
    <row r="438" ht="11.25" customHeight="1">
      <c r="A438" s="162" t="s">
        <v>2502</v>
      </c>
      <c r="B438" s="162" t="s">
        <v>2503</v>
      </c>
      <c r="C438" s="10" t="s">
        <v>52</v>
      </c>
      <c r="D438" s="162" t="s">
        <v>3071</v>
      </c>
      <c r="E438" s="162" t="s">
        <v>3072</v>
      </c>
      <c r="F438" s="161" t="s">
        <v>2790</v>
      </c>
      <c r="G438" s="10">
        <v>14.0</v>
      </c>
      <c r="H438" s="10">
        <v>14.0</v>
      </c>
      <c r="I438" s="10">
        <v>14.0</v>
      </c>
      <c r="J438" s="172">
        <v>50.0</v>
      </c>
      <c r="K438" s="173">
        <v>3.57</v>
      </c>
      <c r="L438" s="162" t="s">
        <v>82</v>
      </c>
      <c r="M438" s="163"/>
      <c r="N438" s="163"/>
      <c r="O438" s="163"/>
      <c r="P438" s="163"/>
      <c r="Q438" s="163"/>
      <c r="R438" s="163"/>
      <c r="S438" s="163"/>
      <c r="T438" s="163"/>
      <c r="U438" s="163"/>
      <c r="V438" s="163"/>
      <c r="W438" s="163"/>
      <c r="X438" s="163"/>
    </row>
    <row r="439" ht="11.25" customHeight="1">
      <c r="A439" s="162" t="s">
        <v>2502</v>
      </c>
      <c r="B439" s="162" t="s">
        <v>2503</v>
      </c>
      <c r="C439" s="10" t="s">
        <v>52</v>
      </c>
      <c r="D439" s="162" t="s">
        <v>3073</v>
      </c>
      <c r="E439" s="162" t="s">
        <v>3074</v>
      </c>
      <c r="F439" s="161" t="s">
        <v>655</v>
      </c>
      <c r="G439" s="10">
        <v>14.0</v>
      </c>
      <c r="H439" s="10">
        <v>14.0</v>
      </c>
      <c r="I439" s="10">
        <v>14.0</v>
      </c>
      <c r="J439" s="172">
        <v>50.0</v>
      </c>
      <c r="K439" s="173">
        <v>3.57</v>
      </c>
      <c r="L439" s="162" t="s">
        <v>82</v>
      </c>
      <c r="M439" s="163"/>
      <c r="N439" s="163"/>
      <c r="O439" s="163"/>
      <c r="P439" s="163"/>
      <c r="Q439" s="163"/>
      <c r="R439" s="163"/>
      <c r="S439" s="163"/>
      <c r="T439" s="163"/>
      <c r="U439" s="163"/>
      <c r="V439" s="163"/>
      <c r="W439" s="163"/>
      <c r="X439" s="163"/>
    </row>
    <row r="440" ht="11.25" customHeight="1">
      <c r="A440" s="162" t="s">
        <v>2502</v>
      </c>
      <c r="B440" s="162" t="s">
        <v>2503</v>
      </c>
      <c r="C440" s="10" t="s">
        <v>52</v>
      </c>
      <c r="D440" s="162" t="s">
        <v>3075</v>
      </c>
      <c r="E440" s="162" t="s">
        <v>3076</v>
      </c>
      <c r="F440" s="161" t="s">
        <v>655</v>
      </c>
      <c r="G440" s="10">
        <v>14.0</v>
      </c>
      <c r="H440" s="10">
        <v>14.0</v>
      </c>
      <c r="I440" s="10">
        <v>14.0</v>
      </c>
      <c r="J440" s="172">
        <v>50.0</v>
      </c>
      <c r="K440" s="173">
        <v>3.57</v>
      </c>
      <c r="L440" s="162" t="s">
        <v>82</v>
      </c>
      <c r="M440" s="163"/>
      <c r="N440" s="163"/>
      <c r="O440" s="163"/>
      <c r="P440" s="163"/>
      <c r="Q440" s="163"/>
      <c r="R440" s="163"/>
      <c r="S440" s="163"/>
      <c r="T440" s="163"/>
      <c r="U440" s="163"/>
      <c r="V440" s="163"/>
      <c r="W440" s="163"/>
      <c r="X440" s="163"/>
    </row>
    <row r="441" ht="11.25" customHeight="1">
      <c r="A441" s="162" t="s">
        <v>2502</v>
      </c>
      <c r="B441" s="162" t="s">
        <v>2503</v>
      </c>
      <c r="C441" s="10" t="s">
        <v>52</v>
      </c>
      <c r="D441" s="162" t="s">
        <v>3077</v>
      </c>
      <c r="E441" s="162" t="s">
        <v>3078</v>
      </c>
      <c r="F441" s="161" t="s">
        <v>655</v>
      </c>
      <c r="G441" s="10">
        <v>14.0</v>
      </c>
      <c r="H441" s="10">
        <v>14.0</v>
      </c>
      <c r="I441" s="10">
        <v>14.0</v>
      </c>
      <c r="J441" s="172">
        <v>50.0</v>
      </c>
      <c r="K441" s="173">
        <v>3.57</v>
      </c>
      <c r="L441" s="162" t="s">
        <v>82</v>
      </c>
      <c r="M441" s="163"/>
      <c r="N441" s="163"/>
      <c r="O441" s="163"/>
      <c r="P441" s="163"/>
      <c r="Q441" s="163"/>
      <c r="R441" s="163"/>
      <c r="S441" s="163"/>
      <c r="T441" s="163"/>
      <c r="U441" s="163"/>
      <c r="V441" s="163"/>
      <c r="W441" s="163"/>
      <c r="X441" s="163"/>
    </row>
    <row r="442" ht="11.25" customHeight="1">
      <c r="A442" s="162" t="s">
        <v>2502</v>
      </c>
      <c r="B442" s="162" t="s">
        <v>2503</v>
      </c>
      <c r="C442" s="10" t="s">
        <v>52</v>
      </c>
      <c r="D442" s="162" t="s">
        <v>3079</v>
      </c>
      <c r="E442" s="162" t="s">
        <v>3080</v>
      </c>
      <c r="F442" s="161" t="s">
        <v>2790</v>
      </c>
      <c r="G442" s="10">
        <v>14.0</v>
      </c>
      <c r="H442" s="10">
        <v>14.0</v>
      </c>
      <c r="I442" s="10">
        <v>14.0</v>
      </c>
      <c r="J442" s="172">
        <v>50.0</v>
      </c>
      <c r="K442" s="173">
        <v>3.57</v>
      </c>
      <c r="L442" s="162" t="s">
        <v>82</v>
      </c>
      <c r="M442" s="163"/>
      <c r="N442" s="163"/>
      <c r="O442" s="163"/>
      <c r="P442" s="163"/>
      <c r="Q442" s="163"/>
      <c r="R442" s="163"/>
      <c r="S442" s="163"/>
      <c r="T442" s="163"/>
      <c r="U442" s="163"/>
      <c r="V442" s="163"/>
      <c r="W442" s="163"/>
      <c r="X442" s="163"/>
    </row>
    <row r="443" ht="11.25" customHeight="1">
      <c r="A443" s="162" t="s">
        <v>2502</v>
      </c>
      <c r="B443" s="162" t="s">
        <v>2503</v>
      </c>
      <c r="C443" s="10" t="s">
        <v>52</v>
      </c>
      <c r="D443" s="162" t="s">
        <v>3081</v>
      </c>
      <c r="E443" s="162" t="s">
        <v>3082</v>
      </c>
      <c r="F443" s="161" t="s">
        <v>655</v>
      </c>
      <c r="G443" s="10">
        <v>14.0</v>
      </c>
      <c r="H443" s="10">
        <v>14.0</v>
      </c>
      <c r="I443" s="10">
        <v>14.0</v>
      </c>
      <c r="J443" s="172">
        <v>50.0</v>
      </c>
      <c r="K443" s="173">
        <v>3.57</v>
      </c>
      <c r="L443" s="162" t="s">
        <v>82</v>
      </c>
      <c r="M443" s="163"/>
      <c r="N443" s="163"/>
      <c r="O443" s="163"/>
      <c r="P443" s="163"/>
      <c r="Q443" s="163"/>
      <c r="R443" s="163"/>
      <c r="S443" s="163"/>
      <c r="T443" s="163"/>
      <c r="U443" s="163"/>
      <c r="V443" s="163"/>
      <c r="W443" s="163"/>
      <c r="X443" s="163"/>
    </row>
    <row r="444" ht="11.25" customHeight="1">
      <c r="A444" s="162" t="s">
        <v>2502</v>
      </c>
      <c r="B444" s="162" t="s">
        <v>2503</v>
      </c>
      <c r="C444" s="10" t="s">
        <v>52</v>
      </c>
      <c r="D444" s="162" t="s">
        <v>3083</v>
      </c>
      <c r="E444" s="162" t="s">
        <v>3084</v>
      </c>
      <c r="F444" s="161" t="s">
        <v>2790</v>
      </c>
      <c r="G444" s="10">
        <v>14.0</v>
      </c>
      <c r="H444" s="10">
        <v>14.0</v>
      </c>
      <c r="I444" s="10">
        <v>14.0</v>
      </c>
      <c r="J444" s="172">
        <v>50.0</v>
      </c>
      <c r="K444" s="173">
        <v>3.57</v>
      </c>
      <c r="L444" s="162" t="s">
        <v>82</v>
      </c>
      <c r="M444" s="163"/>
      <c r="N444" s="163"/>
      <c r="O444" s="163"/>
      <c r="P444" s="163"/>
      <c r="Q444" s="163"/>
      <c r="R444" s="163"/>
      <c r="S444" s="163"/>
      <c r="T444" s="163"/>
      <c r="U444" s="163"/>
      <c r="V444" s="163"/>
      <c r="W444" s="163"/>
      <c r="X444" s="163"/>
    </row>
    <row r="445" ht="11.25" customHeight="1">
      <c r="A445" s="162" t="s">
        <v>2502</v>
      </c>
      <c r="B445" s="162" t="s">
        <v>2503</v>
      </c>
      <c r="C445" s="10" t="s">
        <v>52</v>
      </c>
      <c r="D445" s="162" t="s">
        <v>3085</v>
      </c>
      <c r="E445" s="162" t="s">
        <v>3086</v>
      </c>
      <c r="F445" s="161" t="s">
        <v>2790</v>
      </c>
      <c r="G445" s="10">
        <v>14.0</v>
      </c>
      <c r="H445" s="10">
        <v>14.0</v>
      </c>
      <c r="I445" s="10">
        <v>14.0</v>
      </c>
      <c r="J445" s="172">
        <v>50.0</v>
      </c>
      <c r="K445" s="173">
        <v>3.57</v>
      </c>
      <c r="L445" s="162" t="s">
        <v>82</v>
      </c>
      <c r="M445" s="163"/>
      <c r="N445" s="163"/>
      <c r="O445" s="163"/>
      <c r="P445" s="163"/>
      <c r="Q445" s="163"/>
      <c r="R445" s="163"/>
      <c r="S445" s="163"/>
      <c r="T445" s="163"/>
      <c r="U445" s="163"/>
      <c r="V445" s="163"/>
      <c r="W445" s="163"/>
      <c r="X445" s="163"/>
    </row>
    <row r="446" ht="11.25" customHeight="1">
      <c r="A446" s="162" t="s">
        <v>2502</v>
      </c>
      <c r="B446" s="162" t="s">
        <v>2503</v>
      </c>
      <c r="C446" s="10" t="s">
        <v>52</v>
      </c>
      <c r="D446" s="162" t="s">
        <v>3087</v>
      </c>
      <c r="E446" s="162" t="s">
        <v>3088</v>
      </c>
      <c r="F446" s="161" t="s">
        <v>2790</v>
      </c>
      <c r="G446" s="10">
        <v>14.0</v>
      </c>
      <c r="H446" s="10">
        <v>14.0</v>
      </c>
      <c r="I446" s="10">
        <v>14.0</v>
      </c>
      <c r="J446" s="172">
        <v>50.0</v>
      </c>
      <c r="K446" s="173">
        <v>3.57</v>
      </c>
      <c r="L446" s="162" t="s">
        <v>82</v>
      </c>
      <c r="M446" s="163"/>
      <c r="N446" s="163"/>
      <c r="O446" s="163"/>
      <c r="P446" s="163"/>
      <c r="Q446" s="163"/>
      <c r="R446" s="163"/>
      <c r="S446" s="163"/>
      <c r="T446" s="163"/>
      <c r="U446" s="163"/>
      <c r="V446" s="163"/>
      <c r="W446" s="163"/>
      <c r="X446" s="163"/>
    </row>
    <row r="447" ht="11.25" customHeight="1">
      <c r="A447" s="162" t="s">
        <v>2502</v>
      </c>
      <c r="B447" s="162" t="s">
        <v>2503</v>
      </c>
      <c r="C447" s="10" t="s">
        <v>52</v>
      </c>
      <c r="D447" s="162" t="s">
        <v>3089</v>
      </c>
      <c r="E447" s="162" t="s">
        <v>3090</v>
      </c>
      <c r="F447" s="161" t="s">
        <v>655</v>
      </c>
      <c r="G447" s="10">
        <v>14.0</v>
      </c>
      <c r="H447" s="10">
        <v>14.0</v>
      </c>
      <c r="I447" s="10">
        <v>14.0</v>
      </c>
      <c r="J447" s="172">
        <v>50.0</v>
      </c>
      <c r="K447" s="173">
        <v>3.57</v>
      </c>
      <c r="L447" s="162" t="s">
        <v>82</v>
      </c>
      <c r="M447" s="163"/>
      <c r="N447" s="163"/>
      <c r="O447" s="163"/>
      <c r="P447" s="163"/>
      <c r="Q447" s="163"/>
      <c r="R447" s="163"/>
      <c r="S447" s="163"/>
      <c r="T447" s="163"/>
      <c r="U447" s="163"/>
      <c r="V447" s="163"/>
      <c r="W447" s="163"/>
      <c r="X447" s="163"/>
    </row>
    <row r="448" ht="11.25" customHeight="1">
      <c r="A448" s="162" t="s">
        <v>2502</v>
      </c>
      <c r="B448" s="162" t="s">
        <v>2503</v>
      </c>
      <c r="C448" s="10" t="s">
        <v>52</v>
      </c>
      <c r="D448" s="162" t="s">
        <v>3091</v>
      </c>
      <c r="E448" s="162" t="s">
        <v>3092</v>
      </c>
      <c r="F448" s="161" t="s">
        <v>2790</v>
      </c>
      <c r="G448" s="10">
        <v>14.0</v>
      </c>
      <c r="H448" s="10">
        <v>14.0</v>
      </c>
      <c r="I448" s="10">
        <v>14.0</v>
      </c>
      <c r="J448" s="172">
        <v>50.0</v>
      </c>
      <c r="K448" s="173">
        <v>3.57</v>
      </c>
      <c r="L448" s="162" t="s">
        <v>82</v>
      </c>
      <c r="M448" s="163"/>
      <c r="N448" s="163"/>
      <c r="O448" s="163"/>
      <c r="P448" s="163"/>
      <c r="Q448" s="163"/>
      <c r="R448" s="163"/>
      <c r="S448" s="163"/>
      <c r="T448" s="163"/>
      <c r="U448" s="163"/>
      <c r="V448" s="163"/>
      <c r="W448" s="163"/>
      <c r="X448" s="163"/>
    </row>
    <row r="449" ht="11.25" customHeight="1">
      <c r="A449" s="162" t="s">
        <v>2502</v>
      </c>
      <c r="B449" s="162" t="s">
        <v>2503</v>
      </c>
      <c r="C449" s="10" t="s">
        <v>52</v>
      </c>
      <c r="D449" s="162" t="s">
        <v>3093</v>
      </c>
      <c r="E449" s="162" t="s">
        <v>3094</v>
      </c>
      <c r="F449" s="161" t="s">
        <v>2790</v>
      </c>
      <c r="G449" s="10">
        <v>14.0</v>
      </c>
      <c r="H449" s="10">
        <v>14.0</v>
      </c>
      <c r="I449" s="10">
        <v>14.0</v>
      </c>
      <c r="J449" s="172">
        <v>50.0</v>
      </c>
      <c r="K449" s="173">
        <v>3.57</v>
      </c>
      <c r="L449" s="162" t="s">
        <v>82</v>
      </c>
      <c r="M449" s="163"/>
      <c r="N449" s="163"/>
      <c r="O449" s="163"/>
      <c r="P449" s="163"/>
      <c r="Q449" s="163"/>
      <c r="R449" s="163"/>
      <c r="S449" s="163"/>
      <c r="T449" s="163"/>
      <c r="U449" s="163"/>
      <c r="V449" s="163"/>
      <c r="W449" s="163"/>
      <c r="X449" s="163"/>
    </row>
    <row r="450" ht="11.25" customHeight="1">
      <c r="A450" s="162" t="s">
        <v>2502</v>
      </c>
      <c r="B450" s="162" t="s">
        <v>2503</v>
      </c>
      <c r="C450" s="10" t="s">
        <v>52</v>
      </c>
      <c r="D450" s="162" t="s">
        <v>3095</v>
      </c>
      <c r="E450" s="162" t="s">
        <v>3096</v>
      </c>
      <c r="F450" s="161" t="s">
        <v>2790</v>
      </c>
      <c r="G450" s="10">
        <v>14.0</v>
      </c>
      <c r="H450" s="10">
        <v>14.0</v>
      </c>
      <c r="I450" s="10">
        <v>14.0</v>
      </c>
      <c r="J450" s="172">
        <v>50.0</v>
      </c>
      <c r="K450" s="173">
        <v>3.57</v>
      </c>
      <c r="L450" s="162" t="s">
        <v>82</v>
      </c>
      <c r="M450" s="163"/>
      <c r="N450" s="163"/>
      <c r="O450" s="163"/>
      <c r="P450" s="163"/>
      <c r="Q450" s="163"/>
      <c r="R450" s="163"/>
      <c r="S450" s="163"/>
      <c r="T450" s="163"/>
      <c r="U450" s="163"/>
      <c r="V450" s="163"/>
      <c r="W450" s="163"/>
      <c r="X450" s="163"/>
    </row>
    <row r="451" ht="11.25" customHeight="1">
      <c r="A451" s="162" t="s">
        <v>2502</v>
      </c>
      <c r="B451" s="162" t="s">
        <v>2503</v>
      </c>
      <c r="C451" s="10" t="s">
        <v>52</v>
      </c>
      <c r="D451" s="162" t="s">
        <v>3097</v>
      </c>
      <c r="E451" s="162" t="s">
        <v>3098</v>
      </c>
      <c r="F451" s="161" t="s">
        <v>655</v>
      </c>
      <c r="G451" s="10">
        <v>14.0</v>
      </c>
      <c r="H451" s="10">
        <v>14.0</v>
      </c>
      <c r="I451" s="10">
        <v>14.0</v>
      </c>
      <c r="J451" s="172">
        <v>50.0</v>
      </c>
      <c r="K451" s="173">
        <v>3.57</v>
      </c>
      <c r="L451" s="162" t="s">
        <v>82</v>
      </c>
      <c r="M451" s="163"/>
      <c r="N451" s="163"/>
      <c r="O451" s="163"/>
      <c r="P451" s="163"/>
      <c r="Q451" s="163"/>
      <c r="R451" s="163"/>
      <c r="S451" s="163"/>
      <c r="T451" s="163"/>
      <c r="U451" s="163"/>
      <c r="V451" s="163"/>
      <c r="W451" s="163"/>
      <c r="X451" s="163"/>
    </row>
    <row r="452" ht="11.25" customHeight="1">
      <c r="A452" s="162" t="s">
        <v>2502</v>
      </c>
      <c r="B452" s="162" t="s">
        <v>2503</v>
      </c>
      <c r="C452" s="10" t="s">
        <v>52</v>
      </c>
      <c r="D452" s="162" t="s">
        <v>3099</v>
      </c>
      <c r="E452" s="162" t="s">
        <v>3100</v>
      </c>
      <c r="F452" s="161" t="s">
        <v>2790</v>
      </c>
      <c r="G452" s="10">
        <v>14.0</v>
      </c>
      <c r="H452" s="10">
        <v>14.0</v>
      </c>
      <c r="I452" s="10">
        <v>14.0</v>
      </c>
      <c r="J452" s="172">
        <v>50.0</v>
      </c>
      <c r="K452" s="173">
        <v>3.57</v>
      </c>
      <c r="L452" s="162" t="s">
        <v>82</v>
      </c>
      <c r="M452" s="163"/>
      <c r="N452" s="163"/>
      <c r="O452" s="163"/>
      <c r="P452" s="163"/>
      <c r="Q452" s="163"/>
      <c r="R452" s="163"/>
      <c r="S452" s="163"/>
      <c r="T452" s="163"/>
      <c r="U452" s="163"/>
      <c r="V452" s="163"/>
      <c r="W452" s="163"/>
      <c r="X452" s="163"/>
    </row>
    <row r="453" ht="11.25" customHeight="1">
      <c r="A453" s="162" t="s">
        <v>2502</v>
      </c>
      <c r="B453" s="162" t="s">
        <v>2503</v>
      </c>
      <c r="C453" s="10" t="s">
        <v>52</v>
      </c>
      <c r="D453" s="162" t="s">
        <v>3101</v>
      </c>
      <c r="E453" s="162" t="s">
        <v>3102</v>
      </c>
      <c r="F453" s="161" t="s">
        <v>2790</v>
      </c>
      <c r="G453" s="10">
        <v>14.0</v>
      </c>
      <c r="H453" s="10">
        <v>14.0</v>
      </c>
      <c r="I453" s="10">
        <v>14.0</v>
      </c>
      <c r="J453" s="172">
        <v>50.0</v>
      </c>
      <c r="K453" s="173">
        <v>3.57</v>
      </c>
      <c r="L453" s="162" t="s">
        <v>82</v>
      </c>
      <c r="M453" s="163"/>
      <c r="N453" s="163"/>
      <c r="O453" s="163"/>
      <c r="P453" s="163"/>
      <c r="Q453" s="163"/>
      <c r="R453" s="163"/>
      <c r="S453" s="163"/>
      <c r="T453" s="163"/>
      <c r="U453" s="163"/>
      <c r="V453" s="163"/>
      <c r="W453" s="163"/>
      <c r="X453" s="163"/>
    </row>
    <row r="454" ht="11.25" customHeight="1">
      <c r="A454" s="162" t="s">
        <v>2502</v>
      </c>
      <c r="B454" s="162" t="s">
        <v>2503</v>
      </c>
      <c r="C454" s="10" t="s">
        <v>52</v>
      </c>
      <c r="D454" s="162" t="s">
        <v>3103</v>
      </c>
      <c r="E454" s="162" t="s">
        <v>3104</v>
      </c>
      <c r="F454" s="161" t="s">
        <v>2790</v>
      </c>
      <c r="G454" s="10">
        <v>14.0</v>
      </c>
      <c r="H454" s="10">
        <v>14.0</v>
      </c>
      <c r="I454" s="10">
        <v>14.0</v>
      </c>
      <c r="J454" s="172">
        <v>50.0</v>
      </c>
      <c r="K454" s="173">
        <v>3.57</v>
      </c>
      <c r="L454" s="162" t="s">
        <v>82</v>
      </c>
      <c r="M454" s="163"/>
      <c r="N454" s="163"/>
      <c r="O454" s="163"/>
      <c r="P454" s="163"/>
      <c r="Q454" s="163"/>
      <c r="R454" s="163"/>
      <c r="S454" s="163"/>
      <c r="T454" s="163"/>
      <c r="U454" s="163"/>
      <c r="V454" s="163"/>
      <c r="W454" s="163"/>
      <c r="X454" s="163"/>
    </row>
    <row r="455" ht="11.25" customHeight="1">
      <c r="A455" s="162" t="s">
        <v>2502</v>
      </c>
      <c r="B455" s="162" t="s">
        <v>2503</v>
      </c>
      <c r="C455" s="10" t="s">
        <v>52</v>
      </c>
      <c r="D455" s="162" t="s">
        <v>3105</v>
      </c>
      <c r="E455" s="162" t="s">
        <v>3106</v>
      </c>
      <c r="F455" s="161" t="s">
        <v>655</v>
      </c>
      <c r="G455" s="10">
        <v>14.0</v>
      </c>
      <c r="H455" s="10">
        <v>14.0</v>
      </c>
      <c r="I455" s="10">
        <v>14.0</v>
      </c>
      <c r="J455" s="172">
        <v>50.0</v>
      </c>
      <c r="K455" s="173">
        <v>3.57</v>
      </c>
      <c r="L455" s="162" t="s">
        <v>82</v>
      </c>
      <c r="M455" s="163"/>
      <c r="N455" s="163"/>
      <c r="O455" s="163"/>
      <c r="P455" s="163"/>
      <c r="Q455" s="163"/>
      <c r="R455" s="163"/>
      <c r="S455" s="163"/>
      <c r="T455" s="163"/>
      <c r="U455" s="163"/>
      <c r="V455" s="163"/>
      <c r="W455" s="163"/>
      <c r="X455" s="163"/>
    </row>
    <row r="456" ht="11.25" customHeight="1">
      <c r="A456" s="162" t="s">
        <v>2502</v>
      </c>
      <c r="B456" s="162" t="s">
        <v>2503</v>
      </c>
      <c r="C456" s="10" t="s">
        <v>52</v>
      </c>
      <c r="D456" s="162" t="s">
        <v>3107</v>
      </c>
      <c r="E456" s="162" t="s">
        <v>3108</v>
      </c>
      <c r="F456" s="161" t="s">
        <v>2790</v>
      </c>
      <c r="G456" s="10">
        <v>14.0</v>
      </c>
      <c r="H456" s="10">
        <v>14.0</v>
      </c>
      <c r="I456" s="10">
        <v>14.0</v>
      </c>
      <c r="J456" s="172">
        <v>50.0</v>
      </c>
      <c r="K456" s="173">
        <v>3.57</v>
      </c>
      <c r="L456" s="162" t="s">
        <v>82</v>
      </c>
      <c r="M456" s="163"/>
      <c r="N456" s="163"/>
      <c r="O456" s="163"/>
      <c r="P456" s="163"/>
      <c r="Q456" s="163"/>
      <c r="R456" s="163"/>
      <c r="S456" s="163"/>
      <c r="T456" s="163"/>
      <c r="U456" s="163"/>
      <c r="V456" s="163"/>
      <c r="W456" s="163"/>
      <c r="X456" s="163"/>
    </row>
    <row r="457" ht="11.25" customHeight="1">
      <c r="A457" s="162" t="s">
        <v>2502</v>
      </c>
      <c r="B457" s="162" t="s">
        <v>2503</v>
      </c>
      <c r="C457" s="10" t="s">
        <v>52</v>
      </c>
      <c r="D457" s="162" t="s">
        <v>3109</v>
      </c>
      <c r="E457" s="162" t="s">
        <v>3110</v>
      </c>
      <c r="F457" s="161" t="s">
        <v>2790</v>
      </c>
      <c r="G457" s="10">
        <v>14.0</v>
      </c>
      <c r="H457" s="10">
        <v>14.0</v>
      </c>
      <c r="I457" s="10">
        <v>14.0</v>
      </c>
      <c r="J457" s="172">
        <v>50.0</v>
      </c>
      <c r="K457" s="173">
        <v>3.57</v>
      </c>
      <c r="L457" s="162" t="s">
        <v>82</v>
      </c>
      <c r="M457" s="163"/>
      <c r="N457" s="163"/>
      <c r="O457" s="163"/>
      <c r="P457" s="163"/>
      <c r="Q457" s="163"/>
      <c r="R457" s="163"/>
      <c r="S457" s="163"/>
      <c r="T457" s="163"/>
      <c r="U457" s="163"/>
      <c r="V457" s="163"/>
      <c r="W457" s="163"/>
      <c r="X457" s="163"/>
    </row>
    <row r="458" ht="11.25" customHeight="1">
      <c r="A458" s="162" t="s">
        <v>2502</v>
      </c>
      <c r="B458" s="162" t="s">
        <v>2503</v>
      </c>
      <c r="C458" s="10" t="s">
        <v>52</v>
      </c>
      <c r="D458" s="162" t="s">
        <v>3111</v>
      </c>
      <c r="E458" s="162" t="s">
        <v>3112</v>
      </c>
      <c r="F458" s="161" t="s">
        <v>2790</v>
      </c>
      <c r="G458" s="10">
        <v>14.0</v>
      </c>
      <c r="H458" s="10">
        <v>14.0</v>
      </c>
      <c r="I458" s="10">
        <v>14.0</v>
      </c>
      <c r="J458" s="172">
        <v>50.0</v>
      </c>
      <c r="K458" s="173">
        <v>3.57</v>
      </c>
      <c r="L458" s="162" t="s">
        <v>82</v>
      </c>
      <c r="M458" s="163"/>
      <c r="N458" s="163"/>
      <c r="O458" s="163"/>
      <c r="P458" s="163"/>
      <c r="Q458" s="163"/>
      <c r="R458" s="163"/>
      <c r="S458" s="163"/>
      <c r="T458" s="163"/>
      <c r="U458" s="163"/>
      <c r="V458" s="163"/>
      <c r="W458" s="163"/>
      <c r="X458" s="163"/>
    </row>
    <row r="459" ht="11.25" customHeight="1">
      <c r="A459" s="162" t="s">
        <v>2502</v>
      </c>
      <c r="B459" s="162" t="s">
        <v>2503</v>
      </c>
      <c r="C459" s="10" t="s">
        <v>52</v>
      </c>
      <c r="D459" s="162" t="s">
        <v>3113</v>
      </c>
      <c r="E459" s="162" t="s">
        <v>3114</v>
      </c>
      <c r="F459" s="161" t="s">
        <v>2790</v>
      </c>
      <c r="G459" s="10">
        <v>14.0</v>
      </c>
      <c r="H459" s="10">
        <v>14.0</v>
      </c>
      <c r="I459" s="10">
        <v>14.0</v>
      </c>
      <c r="J459" s="172">
        <v>50.0</v>
      </c>
      <c r="K459" s="173">
        <v>3.57</v>
      </c>
      <c r="L459" s="162" t="s">
        <v>82</v>
      </c>
      <c r="M459" s="163"/>
      <c r="N459" s="163"/>
      <c r="O459" s="163"/>
      <c r="P459" s="163"/>
      <c r="Q459" s="163"/>
      <c r="R459" s="163"/>
      <c r="S459" s="163"/>
      <c r="T459" s="163"/>
      <c r="U459" s="163"/>
      <c r="V459" s="163"/>
      <c r="W459" s="163"/>
      <c r="X459" s="163"/>
    </row>
    <row r="460" ht="11.25" customHeight="1">
      <c r="A460" s="162" t="s">
        <v>2502</v>
      </c>
      <c r="B460" s="162" t="s">
        <v>2503</v>
      </c>
      <c r="C460" s="10" t="s">
        <v>52</v>
      </c>
      <c r="D460" s="162" t="s">
        <v>3115</v>
      </c>
      <c r="E460" s="162" t="s">
        <v>3116</v>
      </c>
      <c r="F460" s="161" t="s">
        <v>2790</v>
      </c>
      <c r="G460" s="10">
        <v>14.0</v>
      </c>
      <c r="H460" s="10">
        <v>14.0</v>
      </c>
      <c r="I460" s="10">
        <v>14.0</v>
      </c>
      <c r="J460" s="172">
        <v>50.0</v>
      </c>
      <c r="K460" s="173">
        <v>3.57</v>
      </c>
      <c r="L460" s="162" t="s">
        <v>82</v>
      </c>
      <c r="M460" s="163"/>
      <c r="N460" s="163"/>
      <c r="O460" s="163"/>
      <c r="P460" s="163"/>
      <c r="Q460" s="163"/>
      <c r="R460" s="163"/>
      <c r="S460" s="163"/>
      <c r="T460" s="163"/>
      <c r="U460" s="163"/>
      <c r="V460" s="163"/>
      <c r="W460" s="163"/>
      <c r="X460" s="163"/>
    </row>
    <row r="461" ht="11.25" customHeight="1">
      <c r="A461" s="162" t="s">
        <v>2502</v>
      </c>
      <c r="B461" s="162" t="s">
        <v>2503</v>
      </c>
      <c r="C461" s="10" t="s">
        <v>52</v>
      </c>
      <c r="D461" s="162" t="s">
        <v>3117</v>
      </c>
      <c r="E461" s="162" t="s">
        <v>3118</v>
      </c>
      <c r="F461" s="161" t="s">
        <v>2790</v>
      </c>
      <c r="G461" s="10">
        <v>14.0</v>
      </c>
      <c r="H461" s="10">
        <v>14.0</v>
      </c>
      <c r="I461" s="10">
        <v>14.0</v>
      </c>
      <c r="J461" s="172">
        <v>50.0</v>
      </c>
      <c r="K461" s="173">
        <v>3.57</v>
      </c>
      <c r="L461" s="162" t="s">
        <v>82</v>
      </c>
      <c r="M461" s="163"/>
      <c r="N461" s="163"/>
      <c r="O461" s="163"/>
      <c r="P461" s="163"/>
      <c r="Q461" s="163"/>
      <c r="R461" s="163"/>
      <c r="S461" s="163"/>
      <c r="T461" s="163"/>
      <c r="U461" s="163"/>
      <c r="V461" s="163"/>
      <c r="W461" s="163"/>
      <c r="X461" s="163"/>
    </row>
    <row r="462" ht="11.25" customHeight="1">
      <c r="A462" s="162" t="s">
        <v>2502</v>
      </c>
      <c r="B462" s="162" t="s">
        <v>2503</v>
      </c>
      <c r="C462" s="10" t="s">
        <v>52</v>
      </c>
      <c r="D462" s="162" t="s">
        <v>3119</v>
      </c>
      <c r="E462" s="162" t="s">
        <v>3120</v>
      </c>
      <c r="F462" s="161" t="s">
        <v>2790</v>
      </c>
      <c r="G462" s="10">
        <v>14.0</v>
      </c>
      <c r="H462" s="10">
        <v>14.0</v>
      </c>
      <c r="I462" s="10">
        <v>14.0</v>
      </c>
      <c r="J462" s="172">
        <v>50.0</v>
      </c>
      <c r="K462" s="173">
        <v>3.57</v>
      </c>
      <c r="L462" s="162" t="s">
        <v>82</v>
      </c>
      <c r="M462" s="163"/>
      <c r="N462" s="163"/>
      <c r="O462" s="163"/>
      <c r="P462" s="163"/>
      <c r="Q462" s="163"/>
      <c r="R462" s="163"/>
      <c r="S462" s="163"/>
      <c r="T462" s="163"/>
      <c r="U462" s="163"/>
      <c r="V462" s="163"/>
      <c r="W462" s="163"/>
      <c r="X462" s="163"/>
    </row>
    <row r="463" ht="11.25" customHeight="1">
      <c r="A463" s="162" t="s">
        <v>2502</v>
      </c>
      <c r="B463" s="162" t="s">
        <v>2503</v>
      </c>
      <c r="C463" s="10" t="s">
        <v>52</v>
      </c>
      <c r="D463" s="162" t="s">
        <v>3121</v>
      </c>
      <c r="E463" s="162" t="s">
        <v>3122</v>
      </c>
      <c r="F463" s="161" t="s">
        <v>2790</v>
      </c>
      <c r="G463" s="10">
        <v>14.0</v>
      </c>
      <c r="H463" s="10">
        <v>14.0</v>
      </c>
      <c r="I463" s="10">
        <v>14.0</v>
      </c>
      <c r="J463" s="172">
        <v>50.0</v>
      </c>
      <c r="K463" s="173">
        <v>3.57</v>
      </c>
      <c r="L463" s="162" t="s">
        <v>82</v>
      </c>
      <c r="M463" s="163"/>
      <c r="N463" s="163"/>
      <c r="O463" s="163"/>
      <c r="P463" s="163"/>
      <c r="Q463" s="163"/>
      <c r="R463" s="163"/>
      <c r="S463" s="163"/>
      <c r="T463" s="163"/>
      <c r="U463" s="163"/>
      <c r="V463" s="163"/>
      <c r="W463" s="163"/>
      <c r="X463" s="163"/>
    </row>
    <row r="464" ht="11.25" customHeight="1">
      <c r="A464" s="162" t="s">
        <v>2502</v>
      </c>
      <c r="B464" s="162" t="s">
        <v>2503</v>
      </c>
      <c r="C464" s="10" t="s">
        <v>52</v>
      </c>
      <c r="D464" s="162" t="s">
        <v>3123</v>
      </c>
      <c r="E464" s="162" t="s">
        <v>3124</v>
      </c>
      <c r="F464" s="161" t="s">
        <v>655</v>
      </c>
      <c r="G464" s="10">
        <v>14.0</v>
      </c>
      <c r="H464" s="10">
        <v>14.0</v>
      </c>
      <c r="I464" s="10">
        <v>14.0</v>
      </c>
      <c r="J464" s="172">
        <v>50.0</v>
      </c>
      <c r="K464" s="173">
        <v>3.57</v>
      </c>
      <c r="L464" s="162" t="s">
        <v>82</v>
      </c>
      <c r="M464" s="163"/>
      <c r="N464" s="163"/>
      <c r="O464" s="163"/>
      <c r="P464" s="163"/>
      <c r="Q464" s="163"/>
      <c r="R464" s="163"/>
      <c r="S464" s="163"/>
      <c r="T464" s="163"/>
      <c r="U464" s="163"/>
      <c r="V464" s="163"/>
      <c r="W464" s="163"/>
      <c r="X464" s="163"/>
    </row>
    <row r="465" ht="11.25" customHeight="1">
      <c r="A465" s="162" t="s">
        <v>2502</v>
      </c>
      <c r="B465" s="162" t="s">
        <v>2503</v>
      </c>
      <c r="C465" s="10" t="s">
        <v>52</v>
      </c>
      <c r="D465" s="162" t="s">
        <v>3125</v>
      </c>
      <c r="E465" s="162" t="s">
        <v>3126</v>
      </c>
      <c r="F465" s="161" t="s">
        <v>2790</v>
      </c>
      <c r="G465" s="10">
        <v>14.0</v>
      </c>
      <c r="H465" s="10">
        <v>14.0</v>
      </c>
      <c r="I465" s="10">
        <v>14.0</v>
      </c>
      <c r="J465" s="172">
        <v>50.0</v>
      </c>
      <c r="K465" s="173">
        <v>3.57</v>
      </c>
      <c r="L465" s="162" t="s">
        <v>82</v>
      </c>
      <c r="M465" s="163"/>
      <c r="N465" s="163"/>
      <c r="O465" s="163"/>
      <c r="P465" s="163"/>
      <c r="Q465" s="163"/>
      <c r="R465" s="163"/>
      <c r="S465" s="163"/>
      <c r="T465" s="163"/>
      <c r="U465" s="163"/>
      <c r="V465" s="163"/>
      <c r="W465" s="163"/>
      <c r="X465" s="163"/>
    </row>
    <row r="466" ht="11.25" customHeight="1">
      <c r="A466" s="162" t="s">
        <v>2502</v>
      </c>
      <c r="B466" s="162" t="s">
        <v>2503</v>
      </c>
      <c r="C466" s="10" t="s">
        <v>52</v>
      </c>
      <c r="D466" s="162" t="s">
        <v>3127</v>
      </c>
      <c r="E466" s="162" t="s">
        <v>3128</v>
      </c>
      <c r="F466" s="161" t="s">
        <v>2790</v>
      </c>
      <c r="G466" s="10">
        <v>14.0</v>
      </c>
      <c r="H466" s="10">
        <v>14.0</v>
      </c>
      <c r="I466" s="10">
        <v>14.0</v>
      </c>
      <c r="J466" s="172">
        <v>50.0</v>
      </c>
      <c r="K466" s="173">
        <v>3.57</v>
      </c>
      <c r="L466" s="162" t="s">
        <v>82</v>
      </c>
      <c r="M466" s="163"/>
      <c r="N466" s="163"/>
      <c r="O466" s="163"/>
      <c r="P466" s="163"/>
      <c r="Q466" s="163"/>
      <c r="R466" s="163"/>
      <c r="S466" s="163"/>
      <c r="T466" s="163"/>
      <c r="U466" s="163"/>
      <c r="V466" s="163"/>
      <c r="W466" s="163"/>
      <c r="X466" s="163"/>
    </row>
    <row r="467" ht="11.25" customHeight="1">
      <c r="A467" s="162" t="s">
        <v>2502</v>
      </c>
      <c r="B467" s="162" t="s">
        <v>2503</v>
      </c>
      <c r="C467" s="10" t="s">
        <v>52</v>
      </c>
      <c r="D467" s="162" t="s">
        <v>3129</v>
      </c>
      <c r="E467" s="162" t="s">
        <v>3130</v>
      </c>
      <c r="F467" s="161" t="s">
        <v>655</v>
      </c>
      <c r="G467" s="10">
        <v>14.0</v>
      </c>
      <c r="H467" s="10">
        <v>14.0</v>
      </c>
      <c r="I467" s="10">
        <v>14.0</v>
      </c>
      <c r="J467" s="172">
        <v>50.0</v>
      </c>
      <c r="K467" s="173">
        <v>3.57</v>
      </c>
      <c r="L467" s="162" t="s">
        <v>82</v>
      </c>
      <c r="M467" s="163"/>
      <c r="N467" s="163"/>
      <c r="O467" s="163"/>
      <c r="P467" s="163"/>
      <c r="Q467" s="163"/>
      <c r="R467" s="163"/>
      <c r="S467" s="163"/>
      <c r="T467" s="163"/>
      <c r="U467" s="163"/>
      <c r="V467" s="163"/>
      <c r="W467" s="163"/>
      <c r="X467" s="163"/>
    </row>
    <row r="468" ht="11.25" customHeight="1">
      <c r="A468" s="162" t="s">
        <v>2502</v>
      </c>
      <c r="B468" s="162" t="s">
        <v>2503</v>
      </c>
      <c r="C468" s="10" t="s">
        <v>52</v>
      </c>
      <c r="D468" s="162" t="s">
        <v>3131</v>
      </c>
      <c r="E468" s="162" t="s">
        <v>3132</v>
      </c>
      <c r="F468" s="161" t="s">
        <v>2790</v>
      </c>
      <c r="G468" s="10">
        <v>14.0</v>
      </c>
      <c r="H468" s="10">
        <v>14.0</v>
      </c>
      <c r="I468" s="10">
        <v>14.0</v>
      </c>
      <c r="J468" s="172">
        <v>50.0</v>
      </c>
      <c r="K468" s="173">
        <v>3.57</v>
      </c>
      <c r="L468" s="162" t="s">
        <v>82</v>
      </c>
      <c r="M468" s="163"/>
      <c r="N468" s="163"/>
      <c r="O468" s="163"/>
      <c r="P468" s="163"/>
      <c r="Q468" s="163"/>
      <c r="R468" s="163"/>
      <c r="S468" s="163"/>
      <c r="T468" s="163"/>
      <c r="U468" s="163"/>
      <c r="V468" s="163"/>
      <c r="W468" s="163"/>
      <c r="X468" s="163"/>
    </row>
    <row r="469" ht="11.25" customHeight="1">
      <c r="A469" s="162" t="s">
        <v>2502</v>
      </c>
      <c r="B469" s="162" t="s">
        <v>2503</v>
      </c>
      <c r="C469" s="10" t="s">
        <v>52</v>
      </c>
      <c r="D469" s="162" t="s">
        <v>3133</v>
      </c>
      <c r="E469" s="162" t="s">
        <v>3134</v>
      </c>
      <c r="F469" s="161" t="s">
        <v>2790</v>
      </c>
      <c r="G469" s="10">
        <v>14.0</v>
      </c>
      <c r="H469" s="10">
        <v>14.0</v>
      </c>
      <c r="I469" s="10">
        <v>14.0</v>
      </c>
      <c r="J469" s="172">
        <v>50.0</v>
      </c>
      <c r="K469" s="173">
        <v>3.57</v>
      </c>
      <c r="L469" s="162" t="s">
        <v>82</v>
      </c>
      <c r="M469" s="163"/>
      <c r="N469" s="163"/>
      <c r="O469" s="163"/>
      <c r="P469" s="163"/>
      <c r="Q469" s="163"/>
      <c r="R469" s="163"/>
      <c r="S469" s="163"/>
      <c r="T469" s="163"/>
      <c r="U469" s="163"/>
      <c r="V469" s="163"/>
      <c r="W469" s="163"/>
      <c r="X469" s="163"/>
    </row>
    <row r="470" ht="11.25" customHeight="1">
      <c r="A470" s="162" t="s">
        <v>2502</v>
      </c>
      <c r="B470" s="162" t="s">
        <v>2503</v>
      </c>
      <c r="C470" s="10" t="s">
        <v>52</v>
      </c>
      <c r="D470" s="162" t="s">
        <v>3135</v>
      </c>
      <c r="E470" s="162" t="s">
        <v>3136</v>
      </c>
      <c r="F470" s="161" t="s">
        <v>2790</v>
      </c>
      <c r="G470" s="10">
        <v>14.0</v>
      </c>
      <c r="H470" s="10">
        <v>14.0</v>
      </c>
      <c r="I470" s="10">
        <v>14.0</v>
      </c>
      <c r="J470" s="172">
        <v>50.0</v>
      </c>
      <c r="K470" s="173">
        <v>3.57</v>
      </c>
      <c r="L470" s="162" t="s">
        <v>82</v>
      </c>
      <c r="M470" s="163"/>
      <c r="N470" s="163"/>
      <c r="O470" s="163"/>
      <c r="P470" s="163"/>
      <c r="Q470" s="163"/>
      <c r="R470" s="163"/>
      <c r="S470" s="163"/>
      <c r="T470" s="163"/>
      <c r="U470" s="163"/>
      <c r="V470" s="163"/>
      <c r="W470" s="163"/>
      <c r="X470" s="163"/>
    </row>
    <row r="471" ht="11.25" customHeight="1">
      <c r="A471" s="162" t="s">
        <v>2502</v>
      </c>
      <c r="B471" s="162" t="s">
        <v>2503</v>
      </c>
      <c r="C471" s="10" t="s">
        <v>52</v>
      </c>
      <c r="D471" s="162" t="s">
        <v>3137</v>
      </c>
      <c r="E471" s="162" t="s">
        <v>3138</v>
      </c>
      <c r="F471" s="161" t="s">
        <v>2790</v>
      </c>
      <c r="G471" s="10">
        <v>14.0</v>
      </c>
      <c r="H471" s="10">
        <v>14.0</v>
      </c>
      <c r="I471" s="10">
        <v>14.0</v>
      </c>
      <c r="J471" s="172">
        <v>50.0</v>
      </c>
      <c r="K471" s="173">
        <v>3.57</v>
      </c>
      <c r="L471" s="162" t="s">
        <v>82</v>
      </c>
      <c r="M471" s="163"/>
      <c r="N471" s="163"/>
      <c r="O471" s="163"/>
      <c r="P471" s="163"/>
      <c r="Q471" s="163"/>
      <c r="R471" s="163"/>
      <c r="S471" s="163"/>
      <c r="T471" s="163"/>
      <c r="U471" s="163"/>
      <c r="V471" s="163"/>
      <c r="W471" s="163"/>
      <c r="X471" s="163"/>
    </row>
    <row r="472" ht="11.25" customHeight="1">
      <c r="A472" s="162" t="s">
        <v>2502</v>
      </c>
      <c r="B472" s="162" t="s">
        <v>2503</v>
      </c>
      <c r="C472" s="10" t="s">
        <v>52</v>
      </c>
      <c r="D472" s="162" t="s">
        <v>3139</v>
      </c>
      <c r="E472" s="162" t="s">
        <v>3140</v>
      </c>
      <c r="F472" s="161" t="s">
        <v>2790</v>
      </c>
      <c r="G472" s="10">
        <v>14.0</v>
      </c>
      <c r="H472" s="10">
        <v>14.0</v>
      </c>
      <c r="I472" s="10">
        <v>14.0</v>
      </c>
      <c r="J472" s="172">
        <v>50.0</v>
      </c>
      <c r="K472" s="173">
        <v>3.57</v>
      </c>
      <c r="L472" s="162" t="s">
        <v>82</v>
      </c>
      <c r="M472" s="163"/>
      <c r="N472" s="163"/>
      <c r="O472" s="163"/>
      <c r="P472" s="163"/>
      <c r="Q472" s="163"/>
      <c r="R472" s="163"/>
      <c r="S472" s="163"/>
      <c r="T472" s="163"/>
      <c r="U472" s="163"/>
      <c r="V472" s="163"/>
      <c r="W472" s="163"/>
      <c r="X472" s="163"/>
    </row>
    <row r="473" ht="11.25" customHeight="1">
      <c r="A473" s="162" t="s">
        <v>2502</v>
      </c>
      <c r="B473" s="162" t="s">
        <v>2503</v>
      </c>
      <c r="C473" s="10" t="s">
        <v>52</v>
      </c>
      <c r="D473" s="162" t="s">
        <v>3141</v>
      </c>
      <c r="E473" s="162" t="s">
        <v>3142</v>
      </c>
      <c r="F473" s="161" t="s">
        <v>2790</v>
      </c>
      <c r="G473" s="10">
        <v>14.0</v>
      </c>
      <c r="H473" s="10">
        <v>14.0</v>
      </c>
      <c r="I473" s="10">
        <v>14.0</v>
      </c>
      <c r="J473" s="172">
        <v>50.0</v>
      </c>
      <c r="K473" s="173">
        <v>3.57</v>
      </c>
      <c r="L473" s="162" t="s">
        <v>82</v>
      </c>
      <c r="M473" s="163"/>
      <c r="N473" s="163"/>
      <c r="O473" s="163"/>
      <c r="P473" s="163"/>
      <c r="Q473" s="163"/>
      <c r="R473" s="163"/>
      <c r="S473" s="163"/>
      <c r="T473" s="163"/>
      <c r="U473" s="163"/>
      <c r="V473" s="163"/>
      <c r="W473" s="163"/>
      <c r="X473" s="163"/>
    </row>
    <row r="474" ht="11.25" customHeight="1">
      <c r="A474" s="162" t="s">
        <v>2502</v>
      </c>
      <c r="B474" s="162" t="s">
        <v>2503</v>
      </c>
      <c r="C474" s="10" t="s">
        <v>52</v>
      </c>
      <c r="D474" s="162" t="s">
        <v>3143</v>
      </c>
      <c r="E474" s="162" t="s">
        <v>3144</v>
      </c>
      <c r="F474" s="161" t="s">
        <v>2790</v>
      </c>
      <c r="G474" s="10">
        <v>14.0</v>
      </c>
      <c r="H474" s="10">
        <v>14.0</v>
      </c>
      <c r="I474" s="10">
        <v>14.0</v>
      </c>
      <c r="J474" s="172">
        <v>50.0</v>
      </c>
      <c r="K474" s="173">
        <v>3.57</v>
      </c>
      <c r="L474" s="162" t="s">
        <v>82</v>
      </c>
      <c r="M474" s="163"/>
      <c r="N474" s="163"/>
      <c r="O474" s="163"/>
      <c r="P474" s="163"/>
      <c r="Q474" s="163"/>
      <c r="R474" s="163"/>
      <c r="S474" s="163"/>
      <c r="T474" s="163"/>
      <c r="U474" s="163"/>
      <c r="V474" s="163"/>
      <c r="W474" s="163"/>
      <c r="X474" s="163"/>
    </row>
    <row r="475" ht="11.25" customHeight="1">
      <c r="A475" s="162" t="s">
        <v>2502</v>
      </c>
      <c r="B475" s="162" t="s">
        <v>2503</v>
      </c>
      <c r="C475" s="10" t="s">
        <v>52</v>
      </c>
      <c r="D475" s="162" t="s">
        <v>3145</v>
      </c>
      <c r="E475" s="162" t="s">
        <v>3146</v>
      </c>
      <c r="F475" s="161" t="s">
        <v>2790</v>
      </c>
      <c r="G475" s="10">
        <v>14.0</v>
      </c>
      <c r="H475" s="10">
        <v>14.0</v>
      </c>
      <c r="I475" s="10">
        <v>14.0</v>
      </c>
      <c r="J475" s="172">
        <v>50.0</v>
      </c>
      <c r="K475" s="173">
        <v>3.57</v>
      </c>
      <c r="L475" s="162" t="s">
        <v>82</v>
      </c>
      <c r="M475" s="163"/>
      <c r="N475" s="163"/>
      <c r="O475" s="163"/>
      <c r="P475" s="163"/>
      <c r="Q475" s="163"/>
      <c r="R475" s="163"/>
      <c r="S475" s="163"/>
      <c r="T475" s="163"/>
      <c r="U475" s="163"/>
      <c r="V475" s="163"/>
      <c r="W475" s="163"/>
      <c r="X475" s="163"/>
    </row>
    <row r="476" ht="11.25" customHeight="1">
      <c r="A476" s="162" t="s">
        <v>2502</v>
      </c>
      <c r="B476" s="162" t="s">
        <v>2503</v>
      </c>
      <c r="C476" s="10" t="s">
        <v>52</v>
      </c>
      <c r="D476" s="162" t="s">
        <v>3147</v>
      </c>
      <c r="E476" s="162" t="s">
        <v>3148</v>
      </c>
      <c r="F476" s="161" t="s">
        <v>2790</v>
      </c>
      <c r="G476" s="10">
        <v>14.0</v>
      </c>
      <c r="H476" s="10">
        <v>14.0</v>
      </c>
      <c r="I476" s="10">
        <v>14.0</v>
      </c>
      <c r="J476" s="172">
        <v>50.0</v>
      </c>
      <c r="K476" s="173">
        <v>3.57</v>
      </c>
      <c r="L476" s="162" t="s">
        <v>82</v>
      </c>
      <c r="M476" s="163"/>
      <c r="N476" s="163"/>
      <c r="O476" s="163"/>
      <c r="P476" s="163"/>
      <c r="Q476" s="163"/>
      <c r="R476" s="163"/>
      <c r="S476" s="163"/>
      <c r="T476" s="163"/>
      <c r="U476" s="163"/>
      <c r="V476" s="163"/>
      <c r="W476" s="163"/>
      <c r="X476" s="163"/>
    </row>
    <row r="477" ht="11.25" customHeight="1">
      <c r="A477" s="162" t="s">
        <v>2502</v>
      </c>
      <c r="B477" s="162" t="s">
        <v>2503</v>
      </c>
      <c r="C477" s="10" t="s">
        <v>52</v>
      </c>
      <c r="D477" s="162" t="s">
        <v>3149</v>
      </c>
      <c r="E477" s="162" t="s">
        <v>3150</v>
      </c>
      <c r="F477" s="161" t="s">
        <v>2790</v>
      </c>
      <c r="G477" s="10">
        <v>14.0</v>
      </c>
      <c r="H477" s="10">
        <v>14.0</v>
      </c>
      <c r="I477" s="10">
        <v>14.0</v>
      </c>
      <c r="J477" s="172">
        <v>50.0</v>
      </c>
      <c r="K477" s="173">
        <v>3.57</v>
      </c>
      <c r="L477" s="162" t="s">
        <v>82</v>
      </c>
      <c r="M477" s="163"/>
      <c r="N477" s="163"/>
      <c r="O477" s="163"/>
      <c r="P477" s="163"/>
      <c r="Q477" s="163"/>
      <c r="R477" s="163"/>
      <c r="S477" s="163"/>
      <c r="T477" s="163"/>
      <c r="U477" s="163"/>
      <c r="V477" s="163"/>
      <c r="W477" s="163"/>
      <c r="X477" s="163"/>
    </row>
    <row r="478" ht="11.25" customHeight="1">
      <c r="A478" s="162" t="s">
        <v>2502</v>
      </c>
      <c r="B478" s="162" t="s">
        <v>2503</v>
      </c>
      <c r="C478" s="10" t="s">
        <v>52</v>
      </c>
      <c r="D478" s="162" t="s">
        <v>3151</v>
      </c>
      <c r="E478" s="162" t="s">
        <v>3152</v>
      </c>
      <c r="F478" s="161" t="s">
        <v>655</v>
      </c>
      <c r="G478" s="10">
        <v>14.0</v>
      </c>
      <c r="H478" s="10">
        <v>14.0</v>
      </c>
      <c r="I478" s="10">
        <v>14.0</v>
      </c>
      <c r="J478" s="172">
        <v>50.0</v>
      </c>
      <c r="K478" s="173">
        <v>3.57</v>
      </c>
      <c r="L478" s="162" t="s">
        <v>82</v>
      </c>
      <c r="M478" s="163"/>
      <c r="N478" s="163"/>
      <c r="O478" s="163"/>
      <c r="P478" s="163"/>
      <c r="Q478" s="163"/>
      <c r="R478" s="163"/>
      <c r="S478" s="163"/>
      <c r="T478" s="163"/>
      <c r="U478" s="163"/>
      <c r="V478" s="163"/>
      <c r="W478" s="163"/>
      <c r="X478" s="163"/>
    </row>
    <row r="479" ht="11.25" customHeight="1">
      <c r="A479" s="162" t="s">
        <v>2502</v>
      </c>
      <c r="B479" s="162" t="s">
        <v>2503</v>
      </c>
      <c r="C479" s="10" t="s">
        <v>52</v>
      </c>
      <c r="D479" s="162" t="s">
        <v>3153</v>
      </c>
      <c r="E479" s="162" t="s">
        <v>3154</v>
      </c>
      <c r="F479" s="161" t="s">
        <v>2790</v>
      </c>
      <c r="G479" s="10">
        <v>14.0</v>
      </c>
      <c r="H479" s="10">
        <v>14.0</v>
      </c>
      <c r="I479" s="10">
        <v>14.0</v>
      </c>
      <c r="J479" s="172">
        <v>50.0</v>
      </c>
      <c r="K479" s="173">
        <v>3.57</v>
      </c>
      <c r="L479" s="162" t="s">
        <v>82</v>
      </c>
      <c r="M479" s="163"/>
      <c r="N479" s="163"/>
      <c r="O479" s="163"/>
      <c r="P479" s="163"/>
      <c r="Q479" s="163"/>
      <c r="R479" s="163"/>
      <c r="S479" s="163"/>
      <c r="T479" s="163"/>
      <c r="U479" s="163"/>
      <c r="V479" s="163"/>
      <c r="W479" s="163"/>
      <c r="X479" s="163"/>
    </row>
    <row r="480" ht="11.25" customHeight="1">
      <c r="A480" s="162" t="s">
        <v>2502</v>
      </c>
      <c r="B480" s="162" t="s">
        <v>2503</v>
      </c>
      <c r="C480" s="10" t="s">
        <v>52</v>
      </c>
      <c r="D480" s="162" t="s">
        <v>3155</v>
      </c>
      <c r="E480" s="162" t="s">
        <v>3156</v>
      </c>
      <c r="F480" s="161" t="s">
        <v>2790</v>
      </c>
      <c r="G480" s="10">
        <v>14.0</v>
      </c>
      <c r="H480" s="10">
        <v>14.0</v>
      </c>
      <c r="I480" s="10">
        <v>14.0</v>
      </c>
      <c r="J480" s="172">
        <v>50.0</v>
      </c>
      <c r="K480" s="173">
        <v>3.57</v>
      </c>
      <c r="L480" s="162" t="s">
        <v>82</v>
      </c>
      <c r="M480" s="163"/>
      <c r="N480" s="163"/>
      <c r="O480" s="163"/>
      <c r="P480" s="163"/>
      <c r="Q480" s="163"/>
      <c r="R480" s="163"/>
      <c r="S480" s="163"/>
      <c r="T480" s="163"/>
      <c r="U480" s="163"/>
      <c r="V480" s="163"/>
      <c r="W480" s="163"/>
      <c r="X480" s="163"/>
    </row>
    <row r="481" ht="11.25" customHeight="1">
      <c r="A481" s="162" t="s">
        <v>2502</v>
      </c>
      <c r="B481" s="162" t="s">
        <v>2503</v>
      </c>
      <c r="C481" s="10" t="s">
        <v>52</v>
      </c>
      <c r="D481" s="162" t="s">
        <v>3157</v>
      </c>
      <c r="E481" s="162" t="s">
        <v>3158</v>
      </c>
      <c r="F481" s="161" t="s">
        <v>2790</v>
      </c>
      <c r="G481" s="10">
        <v>14.0</v>
      </c>
      <c r="H481" s="10">
        <v>14.0</v>
      </c>
      <c r="I481" s="10">
        <v>14.0</v>
      </c>
      <c r="J481" s="172">
        <v>50.0</v>
      </c>
      <c r="K481" s="173">
        <v>3.57</v>
      </c>
      <c r="L481" s="162" t="s">
        <v>82</v>
      </c>
      <c r="M481" s="163"/>
      <c r="N481" s="163"/>
      <c r="O481" s="163"/>
      <c r="P481" s="163"/>
      <c r="Q481" s="163"/>
      <c r="R481" s="163"/>
      <c r="S481" s="163"/>
      <c r="T481" s="163"/>
      <c r="U481" s="163"/>
      <c r="V481" s="163"/>
      <c r="W481" s="163"/>
      <c r="X481" s="163"/>
    </row>
    <row r="482" ht="11.25" customHeight="1">
      <c r="A482" s="162" t="s">
        <v>2502</v>
      </c>
      <c r="B482" s="162" t="s">
        <v>2503</v>
      </c>
      <c r="C482" s="10" t="s">
        <v>52</v>
      </c>
      <c r="D482" s="162" t="s">
        <v>3159</v>
      </c>
      <c r="E482" s="162" t="s">
        <v>3160</v>
      </c>
      <c r="F482" s="161" t="s">
        <v>2790</v>
      </c>
      <c r="G482" s="10">
        <v>14.0</v>
      </c>
      <c r="H482" s="10">
        <v>14.0</v>
      </c>
      <c r="I482" s="10">
        <v>14.0</v>
      </c>
      <c r="J482" s="172">
        <v>50.0</v>
      </c>
      <c r="K482" s="173">
        <v>3.57</v>
      </c>
      <c r="L482" s="162" t="s">
        <v>82</v>
      </c>
      <c r="M482" s="163"/>
      <c r="N482" s="163"/>
      <c r="O482" s="163"/>
      <c r="P482" s="163"/>
      <c r="Q482" s="163"/>
      <c r="R482" s="163"/>
      <c r="S482" s="163"/>
      <c r="T482" s="163"/>
      <c r="U482" s="163"/>
      <c r="V482" s="163"/>
      <c r="W482" s="163"/>
      <c r="X482" s="163"/>
    </row>
    <row r="483" ht="11.25" customHeight="1">
      <c r="A483" s="162" t="s">
        <v>2502</v>
      </c>
      <c r="B483" s="162" t="s">
        <v>2503</v>
      </c>
      <c r="C483" s="10" t="s">
        <v>52</v>
      </c>
      <c r="D483" s="162" t="s">
        <v>3161</v>
      </c>
      <c r="E483" s="162" t="s">
        <v>3162</v>
      </c>
      <c r="F483" s="161" t="s">
        <v>2790</v>
      </c>
      <c r="G483" s="10">
        <v>14.0</v>
      </c>
      <c r="H483" s="10">
        <v>14.0</v>
      </c>
      <c r="I483" s="10">
        <v>14.0</v>
      </c>
      <c r="J483" s="172">
        <v>50.0</v>
      </c>
      <c r="K483" s="173">
        <v>3.57</v>
      </c>
      <c r="L483" s="162" t="s">
        <v>82</v>
      </c>
      <c r="M483" s="163"/>
      <c r="N483" s="163"/>
      <c r="O483" s="163"/>
      <c r="P483" s="163"/>
      <c r="Q483" s="163"/>
      <c r="R483" s="163"/>
      <c r="S483" s="163"/>
      <c r="T483" s="163"/>
      <c r="U483" s="163"/>
      <c r="V483" s="163"/>
      <c r="W483" s="163"/>
      <c r="X483" s="163"/>
    </row>
    <row r="484" ht="11.25" customHeight="1">
      <c r="A484" s="162" t="s">
        <v>2502</v>
      </c>
      <c r="B484" s="162" t="s">
        <v>2503</v>
      </c>
      <c r="C484" s="10" t="s">
        <v>52</v>
      </c>
      <c r="D484" s="162" t="s">
        <v>3163</v>
      </c>
      <c r="E484" s="162" t="s">
        <v>3164</v>
      </c>
      <c r="F484" s="161" t="s">
        <v>655</v>
      </c>
      <c r="G484" s="10">
        <v>14.0</v>
      </c>
      <c r="H484" s="10">
        <v>14.0</v>
      </c>
      <c r="I484" s="10">
        <v>14.0</v>
      </c>
      <c r="J484" s="172">
        <v>50.0</v>
      </c>
      <c r="K484" s="173">
        <v>3.57</v>
      </c>
      <c r="L484" s="162" t="s">
        <v>82</v>
      </c>
      <c r="M484" s="163"/>
      <c r="N484" s="163"/>
      <c r="O484" s="163"/>
      <c r="P484" s="163"/>
      <c r="Q484" s="163"/>
      <c r="R484" s="163"/>
      <c r="S484" s="163"/>
      <c r="T484" s="163"/>
      <c r="U484" s="163"/>
      <c r="V484" s="163"/>
      <c r="W484" s="163"/>
      <c r="X484" s="163"/>
    </row>
    <row r="485" ht="11.25" customHeight="1">
      <c r="A485" s="162" t="s">
        <v>2502</v>
      </c>
      <c r="B485" s="162" t="s">
        <v>2503</v>
      </c>
      <c r="C485" s="10" t="s">
        <v>52</v>
      </c>
      <c r="D485" s="162" t="s">
        <v>3165</v>
      </c>
      <c r="E485" s="162" t="s">
        <v>3166</v>
      </c>
      <c r="F485" s="161" t="s">
        <v>2790</v>
      </c>
      <c r="G485" s="10">
        <v>14.0</v>
      </c>
      <c r="H485" s="10">
        <v>14.0</v>
      </c>
      <c r="I485" s="10">
        <v>14.0</v>
      </c>
      <c r="J485" s="172">
        <v>50.0</v>
      </c>
      <c r="K485" s="173">
        <v>3.57</v>
      </c>
      <c r="L485" s="162" t="s">
        <v>82</v>
      </c>
      <c r="M485" s="163"/>
      <c r="N485" s="163"/>
      <c r="O485" s="163"/>
      <c r="P485" s="163"/>
      <c r="Q485" s="163"/>
      <c r="R485" s="163"/>
      <c r="S485" s="163"/>
      <c r="T485" s="163"/>
      <c r="U485" s="163"/>
      <c r="V485" s="163"/>
      <c r="W485" s="163"/>
      <c r="X485" s="163"/>
    </row>
    <row r="486" ht="11.25" customHeight="1">
      <c r="A486" s="162" t="s">
        <v>2502</v>
      </c>
      <c r="B486" s="162" t="s">
        <v>2503</v>
      </c>
      <c r="C486" s="10" t="s">
        <v>52</v>
      </c>
      <c r="D486" s="162" t="s">
        <v>3167</v>
      </c>
      <c r="E486" s="162" t="s">
        <v>3168</v>
      </c>
      <c r="F486" s="161" t="s">
        <v>2790</v>
      </c>
      <c r="G486" s="10">
        <v>14.0</v>
      </c>
      <c r="H486" s="10">
        <v>14.0</v>
      </c>
      <c r="I486" s="10">
        <v>14.0</v>
      </c>
      <c r="J486" s="172">
        <v>50.0</v>
      </c>
      <c r="K486" s="173">
        <v>3.57</v>
      </c>
      <c r="L486" s="162" t="s">
        <v>82</v>
      </c>
      <c r="M486" s="163"/>
      <c r="N486" s="163"/>
      <c r="O486" s="163"/>
      <c r="P486" s="163"/>
      <c r="Q486" s="163"/>
      <c r="R486" s="163"/>
      <c r="S486" s="163"/>
      <c r="T486" s="163"/>
      <c r="U486" s="163"/>
      <c r="V486" s="163"/>
      <c r="W486" s="163"/>
      <c r="X486" s="163"/>
    </row>
    <row r="487" ht="11.25" customHeight="1">
      <c r="A487" s="162" t="s">
        <v>2502</v>
      </c>
      <c r="B487" s="162" t="s">
        <v>2503</v>
      </c>
      <c r="C487" s="10" t="s">
        <v>52</v>
      </c>
      <c r="D487" s="162" t="s">
        <v>3169</v>
      </c>
      <c r="E487" s="162" t="s">
        <v>3170</v>
      </c>
      <c r="F487" s="161" t="s">
        <v>655</v>
      </c>
      <c r="G487" s="10">
        <v>14.0</v>
      </c>
      <c r="H487" s="10">
        <v>14.0</v>
      </c>
      <c r="I487" s="10">
        <v>14.0</v>
      </c>
      <c r="J487" s="172">
        <v>50.0</v>
      </c>
      <c r="K487" s="173">
        <v>3.57</v>
      </c>
      <c r="L487" s="162" t="s">
        <v>82</v>
      </c>
      <c r="M487" s="163"/>
      <c r="N487" s="163"/>
      <c r="O487" s="163"/>
      <c r="P487" s="163"/>
      <c r="Q487" s="163"/>
      <c r="R487" s="163"/>
      <c r="S487" s="163"/>
      <c r="T487" s="163"/>
      <c r="U487" s="163"/>
      <c r="V487" s="163"/>
      <c r="W487" s="163"/>
      <c r="X487" s="163"/>
    </row>
    <row r="488" ht="11.25" customHeight="1">
      <c r="A488" s="162" t="s">
        <v>2502</v>
      </c>
      <c r="B488" s="162" t="s">
        <v>2503</v>
      </c>
      <c r="C488" s="10" t="s">
        <v>52</v>
      </c>
      <c r="D488" s="162" t="s">
        <v>3171</v>
      </c>
      <c r="E488" s="162" t="s">
        <v>3172</v>
      </c>
      <c r="F488" s="161" t="s">
        <v>2790</v>
      </c>
      <c r="G488" s="10">
        <v>14.0</v>
      </c>
      <c r="H488" s="10">
        <v>14.0</v>
      </c>
      <c r="I488" s="10">
        <v>14.0</v>
      </c>
      <c r="J488" s="172">
        <v>50.0</v>
      </c>
      <c r="K488" s="173">
        <v>3.57</v>
      </c>
      <c r="L488" s="162" t="s">
        <v>82</v>
      </c>
      <c r="M488" s="163"/>
      <c r="N488" s="163"/>
      <c r="O488" s="163"/>
      <c r="P488" s="163"/>
      <c r="Q488" s="163"/>
      <c r="R488" s="163"/>
      <c r="S488" s="163"/>
      <c r="T488" s="163"/>
      <c r="U488" s="163"/>
      <c r="V488" s="163"/>
      <c r="W488" s="163"/>
      <c r="X488" s="163"/>
    </row>
    <row r="489" ht="11.25" customHeight="1">
      <c r="A489" s="162" t="s">
        <v>2502</v>
      </c>
      <c r="B489" s="162" t="s">
        <v>2503</v>
      </c>
      <c r="C489" s="10" t="s">
        <v>52</v>
      </c>
      <c r="D489" s="162" t="s">
        <v>3173</v>
      </c>
      <c r="E489" s="162" t="s">
        <v>3174</v>
      </c>
      <c r="F489" s="161" t="s">
        <v>2790</v>
      </c>
      <c r="G489" s="10">
        <v>14.0</v>
      </c>
      <c r="H489" s="10">
        <v>14.0</v>
      </c>
      <c r="I489" s="10">
        <v>14.0</v>
      </c>
      <c r="J489" s="172">
        <v>50.0</v>
      </c>
      <c r="K489" s="173">
        <v>3.57</v>
      </c>
      <c r="L489" s="162" t="s">
        <v>82</v>
      </c>
      <c r="M489" s="163"/>
      <c r="N489" s="163"/>
      <c r="O489" s="163"/>
      <c r="P489" s="163"/>
      <c r="Q489" s="163"/>
      <c r="R489" s="163"/>
      <c r="S489" s="163"/>
      <c r="T489" s="163"/>
      <c r="U489" s="163"/>
      <c r="V489" s="163"/>
      <c r="W489" s="163"/>
      <c r="X489" s="163"/>
    </row>
    <row r="490" ht="11.25" customHeight="1">
      <c r="A490" s="162" t="s">
        <v>2502</v>
      </c>
      <c r="B490" s="162" t="s">
        <v>2503</v>
      </c>
      <c r="C490" s="10" t="s">
        <v>52</v>
      </c>
      <c r="D490" s="162" t="s">
        <v>3175</v>
      </c>
      <c r="E490" s="162" t="s">
        <v>3176</v>
      </c>
      <c r="F490" s="161" t="s">
        <v>2790</v>
      </c>
      <c r="G490" s="10">
        <v>14.0</v>
      </c>
      <c r="H490" s="10">
        <v>14.0</v>
      </c>
      <c r="I490" s="10">
        <v>14.0</v>
      </c>
      <c r="J490" s="172">
        <v>50.0</v>
      </c>
      <c r="K490" s="173">
        <v>3.57</v>
      </c>
      <c r="L490" s="162" t="s">
        <v>82</v>
      </c>
      <c r="M490" s="163"/>
      <c r="N490" s="163"/>
      <c r="O490" s="163"/>
      <c r="P490" s="163"/>
      <c r="Q490" s="163"/>
      <c r="R490" s="163"/>
      <c r="S490" s="163"/>
      <c r="T490" s="163"/>
      <c r="U490" s="163"/>
      <c r="V490" s="163"/>
      <c r="W490" s="163"/>
      <c r="X490" s="163"/>
    </row>
    <row r="491" ht="11.25" customHeight="1">
      <c r="A491" s="162" t="s">
        <v>2502</v>
      </c>
      <c r="B491" s="162" t="s">
        <v>2503</v>
      </c>
      <c r="C491" s="10" t="s">
        <v>52</v>
      </c>
      <c r="D491" s="162" t="s">
        <v>3177</v>
      </c>
      <c r="E491" s="162" t="s">
        <v>3178</v>
      </c>
      <c r="F491" s="161" t="s">
        <v>2790</v>
      </c>
      <c r="G491" s="10">
        <v>14.0</v>
      </c>
      <c r="H491" s="10">
        <v>14.0</v>
      </c>
      <c r="I491" s="10">
        <v>14.0</v>
      </c>
      <c r="J491" s="172">
        <v>50.0</v>
      </c>
      <c r="K491" s="173">
        <v>3.57</v>
      </c>
      <c r="L491" s="162" t="s">
        <v>82</v>
      </c>
      <c r="M491" s="163"/>
      <c r="N491" s="163"/>
      <c r="O491" s="163"/>
      <c r="P491" s="163"/>
      <c r="Q491" s="163"/>
      <c r="R491" s="163"/>
      <c r="S491" s="163"/>
      <c r="T491" s="163"/>
      <c r="U491" s="163"/>
      <c r="V491" s="163"/>
      <c r="W491" s="163"/>
      <c r="X491" s="163"/>
    </row>
    <row r="492" ht="11.25" customHeight="1">
      <c r="A492" s="162" t="s">
        <v>2502</v>
      </c>
      <c r="B492" s="162" t="s">
        <v>2503</v>
      </c>
      <c r="C492" s="10" t="s">
        <v>52</v>
      </c>
      <c r="D492" s="162" t="s">
        <v>3179</v>
      </c>
      <c r="E492" s="162" t="s">
        <v>3180</v>
      </c>
      <c r="F492" s="161" t="s">
        <v>2790</v>
      </c>
      <c r="G492" s="10">
        <v>14.0</v>
      </c>
      <c r="H492" s="10">
        <v>14.0</v>
      </c>
      <c r="I492" s="10">
        <v>14.0</v>
      </c>
      <c r="J492" s="172">
        <v>50.0</v>
      </c>
      <c r="K492" s="173">
        <v>3.57</v>
      </c>
      <c r="L492" s="162" t="s">
        <v>82</v>
      </c>
      <c r="M492" s="163"/>
      <c r="N492" s="163"/>
      <c r="O492" s="163"/>
      <c r="P492" s="163"/>
      <c r="Q492" s="163"/>
      <c r="R492" s="163"/>
      <c r="S492" s="163"/>
      <c r="T492" s="163"/>
      <c r="U492" s="163"/>
      <c r="V492" s="163"/>
      <c r="W492" s="163"/>
      <c r="X492" s="163"/>
    </row>
    <row r="493" ht="11.25" customHeight="1">
      <c r="A493" s="162" t="s">
        <v>2502</v>
      </c>
      <c r="B493" s="162" t="s">
        <v>2503</v>
      </c>
      <c r="C493" s="10" t="s">
        <v>52</v>
      </c>
      <c r="D493" s="162" t="s">
        <v>3181</v>
      </c>
      <c r="E493" s="162" t="s">
        <v>3182</v>
      </c>
      <c r="F493" s="161" t="s">
        <v>2790</v>
      </c>
      <c r="G493" s="10">
        <v>14.0</v>
      </c>
      <c r="H493" s="10">
        <v>14.0</v>
      </c>
      <c r="I493" s="10">
        <v>14.0</v>
      </c>
      <c r="J493" s="172">
        <v>50.0</v>
      </c>
      <c r="K493" s="173">
        <v>3.57</v>
      </c>
      <c r="L493" s="162" t="s">
        <v>82</v>
      </c>
      <c r="M493" s="163"/>
      <c r="N493" s="163"/>
      <c r="O493" s="163"/>
      <c r="P493" s="163"/>
      <c r="Q493" s="163"/>
      <c r="R493" s="163"/>
      <c r="S493" s="163"/>
      <c r="T493" s="163"/>
      <c r="U493" s="163"/>
      <c r="V493" s="163"/>
      <c r="W493" s="163"/>
      <c r="X493" s="163"/>
    </row>
    <row r="494" ht="11.25" customHeight="1">
      <c r="A494" s="162" t="s">
        <v>2502</v>
      </c>
      <c r="B494" s="162" t="s">
        <v>2503</v>
      </c>
      <c r="C494" s="10" t="s">
        <v>52</v>
      </c>
      <c r="D494" s="162" t="s">
        <v>3183</v>
      </c>
      <c r="E494" s="162" t="s">
        <v>3184</v>
      </c>
      <c r="F494" s="161" t="s">
        <v>2790</v>
      </c>
      <c r="G494" s="10">
        <v>14.0</v>
      </c>
      <c r="H494" s="10">
        <v>14.0</v>
      </c>
      <c r="I494" s="10">
        <v>14.0</v>
      </c>
      <c r="J494" s="172">
        <v>50.0</v>
      </c>
      <c r="K494" s="173">
        <v>3.57</v>
      </c>
      <c r="L494" s="162" t="s">
        <v>82</v>
      </c>
      <c r="M494" s="163"/>
      <c r="N494" s="163"/>
      <c r="O494" s="163"/>
      <c r="P494" s="163"/>
      <c r="Q494" s="163"/>
      <c r="R494" s="163"/>
      <c r="S494" s="163"/>
      <c r="T494" s="163"/>
      <c r="U494" s="163"/>
      <c r="V494" s="163"/>
      <c r="W494" s="163"/>
      <c r="X494" s="163"/>
    </row>
    <row r="495" ht="11.25" customHeight="1">
      <c r="A495" s="162" t="s">
        <v>2502</v>
      </c>
      <c r="B495" s="162" t="s">
        <v>2503</v>
      </c>
      <c r="C495" s="10" t="s">
        <v>52</v>
      </c>
      <c r="D495" s="162" t="s">
        <v>3185</v>
      </c>
      <c r="E495" s="162" t="s">
        <v>3186</v>
      </c>
      <c r="F495" s="161" t="s">
        <v>655</v>
      </c>
      <c r="G495" s="10">
        <v>14.0</v>
      </c>
      <c r="H495" s="10">
        <v>14.0</v>
      </c>
      <c r="I495" s="10">
        <v>14.0</v>
      </c>
      <c r="J495" s="172">
        <v>50.0</v>
      </c>
      <c r="K495" s="173">
        <v>3.57</v>
      </c>
      <c r="L495" s="162" t="s">
        <v>82</v>
      </c>
      <c r="M495" s="163"/>
      <c r="N495" s="163"/>
      <c r="O495" s="163"/>
      <c r="P495" s="163"/>
      <c r="Q495" s="163"/>
      <c r="R495" s="163"/>
      <c r="S495" s="163"/>
      <c r="T495" s="163"/>
      <c r="U495" s="163"/>
      <c r="V495" s="163"/>
      <c r="W495" s="163"/>
      <c r="X495" s="163"/>
    </row>
    <row r="496" ht="11.25" customHeight="1">
      <c r="A496" s="162" t="s">
        <v>2502</v>
      </c>
      <c r="B496" s="162" t="s">
        <v>2503</v>
      </c>
      <c r="C496" s="10" t="s">
        <v>52</v>
      </c>
      <c r="D496" s="162" t="s">
        <v>3187</v>
      </c>
      <c r="E496" s="162" t="s">
        <v>3188</v>
      </c>
      <c r="F496" s="161" t="s">
        <v>2790</v>
      </c>
      <c r="G496" s="10">
        <v>14.0</v>
      </c>
      <c r="H496" s="10">
        <v>14.0</v>
      </c>
      <c r="I496" s="10">
        <v>14.0</v>
      </c>
      <c r="J496" s="172">
        <v>50.0</v>
      </c>
      <c r="K496" s="173">
        <v>3.57</v>
      </c>
      <c r="L496" s="162" t="s">
        <v>82</v>
      </c>
      <c r="M496" s="163"/>
      <c r="N496" s="163"/>
      <c r="O496" s="163"/>
      <c r="P496" s="163"/>
      <c r="Q496" s="163"/>
      <c r="R496" s="163"/>
      <c r="S496" s="163"/>
      <c r="T496" s="163"/>
      <c r="U496" s="163"/>
      <c r="V496" s="163"/>
      <c r="W496" s="163"/>
      <c r="X496" s="163"/>
    </row>
    <row r="497" ht="11.25" customHeight="1">
      <c r="A497" s="162" t="s">
        <v>2502</v>
      </c>
      <c r="B497" s="162" t="s">
        <v>2503</v>
      </c>
      <c r="C497" s="10" t="s">
        <v>52</v>
      </c>
      <c r="D497" s="162" t="s">
        <v>3189</v>
      </c>
      <c r="E497" s="162" t="s">
        <v>3190</v>
      </c>
      <c r="F497" s="161" t="s">
        <v>2790</v>
      </c>
      <c r="G497" s="10">
        <v>14.0</v>
      </c>
      <c r="H497" s="10">
        <v>14.0</v>
      </c>
      <c r="I497" s="10">
        <v>14.0</v>
      </c>
      <c r="J497" s="172">
        <v>50.0</v>
      </c>
      <c r="K497" s="173">
        <v>3.57</v>
      </c>
      <c r="L497" s="162" t="s">
        <v>82</v>
      </c>
      <c r="M497" s="163"/>
      <c r="N497" s="163"/>
      <c r="O497" s="163"/>
      <c r="P497" s="163"/>
      <c r="Q497" s="163"/>
      <c r="R497" s="163"/>
      <c r="S497" s="163"/>
      <c r="T497" s="163"/>
      <c r="U497" s="163"/>
      <c r="V497" s="163"/>
      <c r="W497" s="163"/>
      <c r="X497" s="163"/>
    </row>
    <row r="498" ht="11.25" customHeight="1">
      <c r="A498" s="162" t="s">
        <v>2502</v>
      </c>
      <c r="B498" s="162" t="s">
        <v>2503</v>
      </c>
      <c r="C498" s="10" t="s">
        <v>52</v>
      </c>
      <c r="D498" s="162" t="s">
        <v>3191</v>
      </c>
      <c r="E498" s="162" t="s">
        <v>3192</v>
      </c>
      <c r="F498" s="161" t="s">
        <v>655</v>
      </c>
      <c r="G498" s="10">
        <v>14.0</v>
      </c>
      <c r="H498" s="10">
        <v>14.0</v>
      </c>
      <c r="I498" s="10">
        <v>14.0</v>
      </c>
      <c r="J498" s="172">
        <v>50.0</v>
      </c>
      <c r="K498" s="173">
        <v>3.57</v>
      </c>
      <c r="L498" s="162" t="s">
        <v>82</v>
      </c>
      <c r="M498" s="163"/>
      <c r="N498" s="163"/>
      <c r="O498" s="163"/>
      <c r="P498" s="163"/>
      <c r="Q498" s="163"/>
      <c r="R498" s="163"/>
      <c r="S498" s="163"/>
      <c r="T498" s="163"/>
      <c r="U498" s="163"/>
      <c r="V498" s="163"/>
      <c r="W498" s="163"/>
      <c r="X498" s="163"/>
    </row>
    <row r="499" ht="11.25" customHeight="1">
      <c r="A499" s="162" t="s">
        <v>2502</v>
      </c>
      <c r="B499" s="162" t="s">
        <v>2503</v>
      </c>
      <c r="C499" s="10" t="s">
        <v>52</v>
      </c>
      <c r="D499" s="162" t="s">
        <v>3193</v>
      </c>
      <c r="E499" s="162" t="s">
        <v>3194</v>
      </c>
      <c r="F499" s="161" t="s">
        <v>655</v>
      </c>
      <c r="G499" s="10">
        <v>14.0</v>
      </c>
      <c r="H499" s="10">
        <v>14.0</v>
      </c>
      <c r="I499" s="10">
        <v>14.0</v>
      </c>
      <c r="J499" s="172">
        <v>50.0</v>
      </c>
      <c r="K499" s="173">
        <v>3.57</v>
      </c>
      <c r="L499" s="162" t="s">
        <v>82</v>
      </c>
      <c r="M499" s="163"/>
      <c r="N499" s="163"/>
      <c r="O499" s="163"/>
      <c r="P499" s="163"/>
      <c r="Q499" s="163"/>
      <c r="R499" s="163"/>
      <c r="S499" s="163"/>
      <c r="T499" s="163"/>
      <c r="U499" s="163"/>
      <c r="V499" s="163"/>
      <c r="W499" s="163"/>
      <c r="X499" s="163"/>
    </row>
    <row r="500" ht="11.25" customHeight="1">
      <c r="A500" s="162" t="s">
        <v>2502</v>
      </c>
      <c r="B500" s="162" t="s">
        <v>2503</v>
      </c>
      <c r="C500" s="10" t="s">
        <v>52</v>
      </c>
      <c r="D500" s="162" t="s">
        <v>3195</v>
      </c>
      <c r="E500" s="162" t="s">
        <v>3196</v>
      </c>
      <c r="F500" s="161" t="s">
        <v>655</v>
      </c>
      <c r="G500" s="10">
        <v>14.0</v>
      </c>
      <c r="H500" s="10">
        <v>14.0</v>
      </c>
      <c r="I500" s="10">
        <v>14.0</v>
      </c>
      <c r="J500" s="172">
        <v>50.0</v>
      </c>
      <c r="K500" s="173">
        <v>3.57</v>
      </c>
      <c r="L500" s="162" t="s">
        <v>82</v>
      </c>
      <c r="M500" s="163"/>
      <c r="N500" s="163"/>
      <c r="O500" s="163"/>
      <c r="P500" s="163"/>
      <c r="Q500" s="163"/>
      <c r="R500" s="163"/>
      <c r="S500" s="163"/>
      <c r="T500" s="163"/>
      <c r="U500" s="163"/>
      <c r="V500" s="163"/>
      <c r="W500" s="163"/>
      <c r="X500" s="163"/>
    </row>
    <row r="501" ht="11.25" customHeight="1">
      <c r="A501" s="162" t="s">
        <v>2502</v>
      </c>
      <c r="B501" s="162" t="s">
        <v>2503</v>
      </c>
      <c r="C501" s="10" t="s">
        <v>52</v>
      </c>
      <c r="D501" s="162" t="s">
        <v>3197</v>
      </c>
      <c r="E501" s="162" t="s">
        <v>3198</v>
      </c>
      <c r="F501" s="161" t="s">
        <v>2790</v>
      </c>
      <c r="G501" s="10">
        <v>14.0</v>
      </c>
      <c r="H501" s="10">
        <v>14.0</v>
      </c>
      <c r="I501" s="10">
        <v>14.0</v>
      </c>
      <c r="J501" s="172">
        <v>50.0</v>
      </c>
      <c r="K501" s="173">
        <v>3.57</v>
      </c>
      <c r="L501" s="162" t="s">
        <v>82</v>
      </c>
      <c r="M501" s="163"/>
      <c r="N501" s="163"/>
      <c r="O501" s="163"/>
      <c r="P501" s="163"/>
      <c r="Q501" s="163"/>
      <c r="R501" s="163"/>
      <c r="S501" s="163"/>
      <c r="T501" s="163"/>
      <c r="U501" s="163"/>
      <c r="V501" s="163"/>
      <c r="W501" s="163"/>
      <c r="X501" s="163"/>
    </row>
    <row r="502" ht="11.25" customHeight="1">
      <c r="A502" s="162" t="s">
        <v>2502</v>
      </c>
      <c r="B502" s="162" t="s">
        <v>2503</v>
      </c>
      <c r="C502" s="10" t="s">
        <v>52</v>
      </c>
      <c r="D502" s="162" t="s">
        <v>3199</v>
      </c>
      <c r="E502" s="162" t="s">
        <v>3200</v>
      </c>
      <c r="F502" s="161" t="s">
        <v>2790</v>
      </c>
      <c r="G502" s="10">
        <v>14.0</v>
      </c>
      <c r="H502" s="10">
        <v>14.0</v>
      </c>
      <c r="I502" s="10">
        <v>14.0</v>
      </c>
      <c r="J502" s="172">
        <v>50.0</v>
      </c>
      <c r="K502" s="173">
        <v>3.57</v>
      </c>
      <c r="L502" s="162" t="s">
        <v>82</v>
      </c>
      <c r="M502" s="163"/>
      <c r="N502" s="163"/>
      <c r="O502" s="163"/>
      <c r="P502" s="163"/>
      <c r="Q502" s="163"/>
      <c r="R502" s="163"/>
      <c r="S502" s="163"/>
      <c r="T502" s="163"/>
      <c r="U502" s="163"/>
      <c r="V502" s="163"/>
      <c r="W502" s="163"/>
      <c r="X502" s="163"/>
    </row>
    <row r="503" ht="11.25" customHeight="1">
      <c r="A503" s="162" t="s">
        <v>2502</v>
      </c>
      <c r="B503" s="162" t="s">
        <v>2503</v>
      </c>
      <c r="C503" s="10" t="s">
        <v>52</v>
      </c>
      <c r="D503" s="162" t="s">
        <v>3201</v>
      </c>
      <c r="E503" s="162" t="s">
        <v>3202</v>
      </c>
      <c r="F503" s="161" t="s">
        <v>2790</v>
      </c>
      <c r="G503" s="10">
        <v>14.0</v>
      </c>
      <c r="H503" s="10">
        <v>14.0</v>
      </c>
      <c r="I503" s="10">
        <v>14.0</v>
      </c>
      <c r="J503" s="172">
        <v>50.0</v>
      </c>
      <c r="K503" s="173">
        <v>3.57</v>
      </c>
      <c r="L503" s="162" t="s">
        <v>82</v>
      </c>
      <c r="M503" s="163"/>
      <c r="N503" s="163"/>
      <c r="O503" s="163"/>
      <c r="P503" s="163"/>
      <c r="Q503" s="163"/>
      <c r="R503" s="163"/>
      <c r="S503" s="163"/>
      <c r="T503" s="163"/>
      <c r="U503" s="163"/>
      <c r="V503" s="163"/>
      <c r="W503" s="163"/>
      <c r="X503" s="163"/>
    </row>
    <row r="504" ht="11.25" customHeight="1">
      <c r="A504" s="162" t="s">
        <v>2502</v>
      </c>
      <c r="B504" s="162" t="s">
        <v>2503</v>
      </c>
      <c r="C504" s="10" t="s">
        <v>52</v>
      </c>
      <c r="D504" s="162" t="s">
        <v>3203</v>
      </c>
      <c r="E504" s="162" t="s">
        <v>3204</v>
      </c>
      <c r="F504" s="161" t="s">
        <v>655</v>
      </c>
      <c r="G504" s="10">
        <v>14.0</v>
      </c>
      <c r="H504" s="10">
        <v>14.0</v>
      </c>
      <c r="I504" s="10">
        <v>14.0</v>
      </c>
      <c r="J504" s="172">
        <v>50.0</v>
      </c>
      <c r="K504" s="173">
        <v>3.57</v>
      </c>
      <c r="L504" s="162" t="s">
        <v>82</v>
      </c>
      <c r="M504" s="163"/>
      <c r="N504" s="163"/>
      <c r="O504" s="163"/>
      <c r="P504" s="163"/>
      <c r="Q504" s="163"/>
      <c r="R504" s="163"/>
      <c r="S504" s="163"/>
      <c r="T504" s="163"/>
      <c r="U504" s="163"/>
      <c r="V504" s="163"/>
      <c r="W504" s="163"/>
      <c r="X504" s="163"/>
    </row>
    <row r="505" ht="11.25" customHeight="1">
      <c r="A505" s="162" t="s">
        <v>2502</v>
      </c>
      <c r="B505" s="162" t="s">
        <v>2503</v>
      </c>
      <c r="C505" s="10" t="s">
        <v>52</v>
      </c>
      <c r="D505" s="162" t="s">
        <v>3205</v>
      </c>
      <c r="E505" s="162" t="s">
        <v>3206</v>
      </c>
      <c r="F505" s="161" t="s">
        <v>2790</v>
      </c>
      <c r="G505" s="10">
        <v>14.0</v>
      </c>
      <c r="H505" s="10">
        <v>14.0</v>
      </c>
      <c r="I505" s="10">
        <v>14.0</v>
      </c>
      <c r="J505" s="172">
        <v>50.0</v>
      </c>
      <c r="K505" s="173">
        <v>3.57</v>
      </c>
      <c r="L505" s="162" t="s">
        <v>82</v>
      </c>
      <c r="M505" s="163"/>
      <c r="N505" s="163"/>
      <c r="O505" s="163"/>
      <c r="P505" s="163"/>
      <c r="Q505" s="163"/>
      <c r="R505" s="163"/>
      <c r="S505" s="163"/>
      <c r="T505" s="163"/>
      <c r="U505" s="163"/>
      <c r="V505" s="163"/>
      <c r="W505" s="163"/>
      <c r="X505" s="163"/>
    </row>
    <row r="506" ht="11.25" customHeight="1">
      <c r="A506" s="162" t="s">
        <v>2502</v>
      </c>
      <c r="B506" s="162" t="s">
        <v>2503</v>
      </c>
      <c r="C506" s="10" t="s">
        <v>52</v>
      </c>
      <c r="D506" s="162" t="s">
        <v>3207</v>
      </c>
      <c r="E506" s="162" t="s">
        <v>3208</v>
      </c>
      <c r="F506" s="161" t="s">
        <v>655</v>
      </c>
      <c r="G506" s="10">
        <v>14.0</v>
      </c>
      <c r="H506" s="10">
        <v>14.0</v>
      </c>
      <c r="I506" s="10">
        <v>14.0</v>
      </c>
      <c r="J506" s="172">
        <v>50.0</v>
      </c>
      <c r="K506" s="173">
        <v>3.57</v>
      </c>
      <c r="L506" s="162" t="s">
        <v>82</v>
      </c>
      <c r="M506" s="163"/>
      <c r="N506" s="163"/>
      <c r="O506" s="163"/>
      <c r="P506" s="163"/>
      <c r="Q506" s="163"/>
      <c r="R506" s="163"/>
      <c r="S506" s="163"/>
      <c r="T506" s="163"/>
      <c r="U506" s="163"/>
      <c r="V506" s="163"/>
      <c r="W506" s="163"/>
      <c r="X506" s="163"/>
    </row>
    <row r="507" ht="11.25" customHeight="1">
      <c r="A507" s="162" t="s">
        <v>2502</v>
      </c>
      <c r="B507" s="162" t="s">
        <v>2503</v>
      </c>
      <c r="C507" s="10" t="s">
        <v>52</v>
      </c>
      <c r="D507" s="162" t="s">
        <v>3209</v>
      </c>
      <c r="E507" s="162" t="s">
        <v>3210</v>
      </c>
      <c r="F507" s="161" t="s">
        <v>2790</v>
      </c>
      <c r="G507" s="10">
        <v>14.0</v>
      </c>
      <c r="H507" s="10">
        <v>14.0</v>
      </c>
      <c r="I507" s="10">
        <v>14.0</v>
      </c>
      <c r="J507" s="172">
        <v>50.0</v>
      </c>
      <c r="K507" s="173">
        <v>3.57</v>
      </c>
      <c r="L507" s="162" t="s">
        <v>82</v>
      </c>
      <c r="M507" s="163"/>
      <c r="N507" s="163"/>
      <c r="O507" s="163"/>
      <c r="P507" s="163"/>
      <c r="Q507" s="163"/>
      <c r="R507" s="163"/>
      <c r="S507" s="163"/>
      <c r="T507" s="163"/>
      <c r="U507" s="163"/>
      <c r="V507" s="163"/>
      <c r="W507" s="163"/>
      <c r="X507" s="163"/>
    </row>
    <row r="508" ht="11.25" customHeight="1">
      <c r="A508" s="162" t="s">
        <v>2502</v>
      </c>
      <c r="B508" s="162" t="s">
        <v>2503</v>
      </c>
      <c r="C508" s="10" t="s">
        <v>52</v>
      </c>
      <c r="D508" s="162" t="s">
        <v>3211</v>
      </c>
      <c r="E508" s="162" t="s">
        <v>3212</v>
      </c>
      <c r="F508" s="161" t="s">
        <v>2790</v>
      </c>
      <c r="G508" s="10">
        <v>14.0</v>
      </c>
      <c r="H508" s="10">
        <v>14.0</v>
      </c>
      <c r="I508" s="10">
        <v>14.0</v>
      </c>
      <c r="J508" s="172">
        <v>50.0</v>
      </c>
      <c r="K508" s="173">
        <v>3.57</v>
      </c>
      <c r="L508" s="162" t="s">
        <v>82</v>
      </c>
      <c r="M508" s="163"/>
      <c r="N508" s="163"/>
      <c r="O508" s="163"/>
      <c r="P508" s="163"/>
      <c r="Q508" s="163"/>
      <c r="R508" s="163"/>
      <c r="S508" s="163"/>
      <c r="T508" s="163"/>
      <c r="U508" s="163"/>
      <c r="V508" s="163"/>
      <c r="W508" s="163"/>
      <c r="X508" s="163"/>
    </row>
    <row r="509" ht="11.25" customHeight="1">
      <c r="A509" s="162" t="s">
        <v>2502</v>
      </c>
      <c r="B509" s="162" t="s">
        <v>2503</v>
      </c>
      <c r="C509" s="10" t="s">
        <v>52</v>
      </c>
      <c r="D509" s="162" t="s">
        <v>3213</v>
      </c>
      <c r="E509" s="162" t="s">
        <v>3214</v>
      </c>
      <c r="F509" s="161" t="s">
        <v>2790</v>
      </c>
      <c r="G509" s="10">
        <v>14.0</v>
      </c>
      <c r="H509" s="10">
        <v>14.0</v>
      </c>
      <c r="I509" s="10">
        <v>14.0</v>
      </c>
      <c r="J509" s="172">
        <v>50.0</v>
      </c>
      <c r="K509" s="173">
        <v>3.57</v>
      </c>
      <c r="L509" s="162" t="s">
        <v>82</v>
      </c>
      <c r="M509" s="163"/>
      <c r="N509" s="163"/>
      <c r="O509" s="163"/>
      <c r="P509" s="163"/>
      <c r="Q509" s="163"/>
      <c r="R509" s="163"/>
      <c r="S509" s="163"/>
      <c r="T509" s="163"/>
      <c r="U509" s="163"/>
      <c r="V509" s="163"/>
      <c r="W509" s="163"/>
      <c r="X509" s="163"/>
    </row>
    <row r="510" ht="11.25" customHeight="1">
      <c r="A510" s="162" t="s">
        <v>2502</v>
      </c>
      <c r="B510" s="162" t="s">
        <v>2503</v>
      </c>
      <c r="C510" s="10" t="s">
        <v>52</v>
      </c>
      <c r="D510" s="162" t="s">
        <v>3215</v>
      </c>
      <c r="E510" s="162" t="s">
        <v>3216</v>
      </c>
      <c r="F510" s="161" t="s">
        <v>2790</v>
      </c>
      <c r="G510" s="10">
        <v>14.0</v>
      </c>
      <c r="H510" s="10">
        <v>14.0</v>
      </c>
      <c r="I510" s="10">
        <v>14.0</v>
      </c>
      <c r="J510" s="172">
        <v>50.0</v>
      </c>
      <c r="K510" s="173">
        <v>3.57</v>
      </c>
      <c r="L510" s="162" t="s">
        <v>82</v>
      </c>
      <c r="M510" s="163"/>
      <c r="N510" s="163"/>
      <c r="O510" s="163"/>
      <c r="P510" s="163"/>
      <c r="Q510" s="163"/>
      <c r="R510" s="163"/>
      <c r="S510" s="163"/>
      <c r="T510" s="163"/>
      <c r="U510" s="163"/>
      <c r="V510" s="163"/>
      <c r="W510" s="163"/>
      <c r="X510" s="163"/>
    </row>
    <row r="511" ht="11.25" customHeight="1">
      <c r="A511" s="162" t="s">
        <v>2502</v>
      </c>
      <c r="B511" s="162" t="s">
        <v>2503</v>
      </c>
      <c r="C511" s="10" t="s">
        <v>52</v>
      </c>
      <c r="D511" s="162" t="s">
        <v>3217</v>
      </c>
      <c r="E511" s="162" t="s">
        <v>3218</v>
      </c>
      <c r="F511" s="161" t="s">
        <v>2790</v>
      </c>
      <c r="G511" s="10">
        <v>14.0</v>
      </c>
      <c r="H511" s="10">
        <v>14.0</v>
      </c>
      <c r="I511" s="10">
        <v>14.0</v>
      </c>
      <c r="J511" s="172">
        <v>50.0</v>
      </c>
      <c r="K511" s="173">
        <v>3.57</v>
      </c>
      <c r="L511" s="162" t="s">
        <v>82</v>
      </c>
      <c r="M511" s="163"/>
      <c r="N511" s="163"/>
      <c r="O511" s="163"/>
      <c r="P511" s="163"/>
      <c r="Q511" s="163"/>
      <c r="R511" s="163"/>
      <c r="S511" s="163"/>
      <c r="T511" s="163"/>
      <c r="U511" s="163"/>
      <c r="V511" s="163"/>
      <c r="W511" s="163"/>
      <c r="X511" s="163"/>
    </row>
    <row r="512" ht="11.25" customHeight="1">
      <c r="A512" s="162" t="s">
        <v>2502</v>
      </c>
      <c r="B512" s="162" t="s">
        <v>2503</v>
      </c>
      <c r="C512" s="10" t="s">
        <v>52</v>
      </c>
      <c r="D512" s="162" t="s">
        <v>3219</v>
      </c>
      <c r="E512" s="162" t="s">
        <v>3220</v>
      </c>
      <c r="F512" s="161" t="s">
        <v>2790</v>
      </c>
      <c r="G512" s="10">
        <v>14.0</v>
      </c>
      <c r="H512" s="10">
        <v>14.0</v>
      </c>
      <c r="I512" s="10">
        <v>14.0</v>
      </c>
      <c r="J512" s="172">
        <v>50.0</v>
      </c>
      <c r="K512" s="173">
        <v>3.57</v>
      </c>
      <c r="L512" s="162" t="s">
        <v>82</v>
      </c>
      <c r="M512" s="163"/>
      <c r="N512" s="163"/>
      <c r="O512" s="163"/>
      <c r="P512" s="163"/>
      <c r="Q512" s="163"/>
      <c r="R512" s="163"/>
      <c r="S512" s="163"/>
      <c r="T512" s="163"/>
      <c r="U512" s="163"/>
      <c r="V512" s="163"/>
      <c r="W512" s="163"/>
      <c r="X512" s="163"/>
    </row>
    <row r="513" ht="11.25" customHeight="1">
      <c r="A513" s="162" t="s">
        <v>2502</v>
      </c>
      <c r="B513" s="162" t="s">
        <v>2503</v>
      </c>
      <c r="C513" s="10" t="s">
        <v>52</v>
      </c>
      <c r="D513" s="162" t="s">
        <v>3221</v>
      </c>
      <c r="E513" s="162" t="s">
        <v>3222</v>
      </c>
      <c r="F513" s="161" t="s">
        <v>655</v>
      </c>
      <c r="G513" s="10">
        <v>14.0</v>
      </c>
      <c r="H513" s="10">
        <v>14.0</v>
      </c>
      <c r="I513" s="10">
        <v>14.0</v>
      </c>
      <c r="J513" s="172">
        <v>50.0</v>
      </c>
      <c r="K513" s="173">
        <v>3.57</v>
      </c>
      <c r="L513" s="162" t="s">
        <v>82</v>
      </c>
      <c r="M513" s="163"/>
      <c r="N513" s="163"/>
      <c r="O513" s="163"/>
      <c r="P513" s="163"/>
      <c r="Q513" s="163"/>
      <c r="R513" s="163"/>
      <c r="S513" s="163"/>
      <c r="T513" s="163"/>
      <c r="U513" s="163"/>
      <c r="V513" s="163"/>
      <c r="W513" s="163"/>
      <c r="X513" s="163"/>
    </row>
    <row r="514" ht="11.25" customHeight="1">
      <c r="A514" s="162" t="s">
        <v>2502</v>
      </c>
      <c r="B514" s="162" t="s">
        <v>2503</v>
      </c>
      <c r="C514" s="10" t="s">
        <v>52</v>
      </c>
      <c r="D514" s="162" t="s">
        <v>3223</v>
      </c>
      <c r="E514" s="162" t="s">
        <v>3224</v>
      </c>
      <c r="F514" s="161" t="s">
        <v>2790</v>
      </c>
      <c r="G514" s="10">
        <v>14.0</v>
      </c>
      <c r="H514" s="10">
        <v>14.0</v>
      </c>
      <c r="I514" s="10">
        <v>14.0</v>
      </c>
      <c r="J514" s="172">
        <v>50.0</v>
      </c>
      <c r="K514" s="173">
        <v>3.57</v>
      </c>
      <c r="L514" s="162" t="s">
        <v>82</v>
      </c>
      <c r="M514" s="163"/>
      <c r="N514" s="163"/>
      <c r="O514" s="163"/>
      <c r="P514" s="163"/>
      <c r="Q514" s="163"/>
      <c r="R514" s="163"/>
      <c r="S514" s="163"/>
      <c r="T514" s="163"/>
      <c r="U514" s="163"/>
      <c r="V514" s="163"/>
      <c r="W514" s="163"/>
      <c r="X514" s="163"/>
    </row>
    <row r="515" ht="11.25" customHeight="1">
      <c r="A515" s="162" t="s">
        <v>2502</v>
      </c>
      <c r="B515" s="162" t="s">
        <v>2503</v>
      </c>
      <c r="C515" s="10" t="s">
        <v>52</v>
      </c>
      <c r="D515" s="162" t="s">
        <v>3225</v>
      </c>
      <c r="E515" s="162" t="s">
        <v>3226</v>
      </c>
      <c r="F515" s="161" t="s">
        <v>2790</v>
      </c>
      <c r="G515" s="10">
        <v>14.0</v>
      </c>
      <c r="H515" s="10">
        <v>14.0</v>
      </c>
      <c r="I515" s="10">
        <v>14.0</v>
      </c>
      <c r="J515" s="172">
        <v>50.0</v>
      </c>
      <c r="K515" s="173">
        <v>3.57</v>
      </c>
      <c r="L515" s="162" t="s">
        <v>82</v>
      </c>
      <c r="M515" s="163"/>
      <c r="N515" s="163"/>
      <c r="O515" s="163"/>
      <c r="P515" s="163"/>
      <c r="Q515" s="163"/>
      <c r="R515" s="163"/>
      <c r="S515" s="163"/>
      <c r="T515" s="163"/>
      <c r="U515" s="163"/>
      <c r="V515" s="163"/>
      <c r="W515" s="163"/>
      <c r="X515" s="163"/>
    </row>
    <row r="516" ht="11.25" customHeight="1">
      <c r="A516" s="162" t="s">
        <v>2502</v>
      </c>
      <c r="B516" s="162" t="s">
        <v>2503</v>
      </c>
      <c r="C516" s="10" t="s">
        <v>52</v>
      </c>
      <c r="D516" s="162" t="s">
        <v>3227</v>
      </c>
      <c r="E516" s="162" t="s">
        <v>3228</v>
      </c>
      <c r="F516" s="161" t="s">
        <v>2790</v>
      </c>
      <c r="G516" s="10">
        <v>14.0</v>
      </c>
      <c r="H516" s="10">
        <v>14.0</v>
      </c>
      <c r="I516" s="10">
        <v>14.0</v>
      </c>
      <c r="J516" s="172">
        <v>50.0</v>
      </c>
      <c r="K516" s="173">
        <v>3.57</v>
      </c>
      <c r="L516" s="162" t="s">
        <v>82</v>
      </c>
      <c r="M516" s="163"/>
      <c r="N516" s="163"/>
      <c r="O516" s="163"/>
      <c r="P516" s="163"/>
      <c r="Q516" s="163"/>
      <c r="R516" s="163"/>
      <c r="S516" s="163"/>
      <c r="T516" s="163"/>
      <c r="U516" s="163"/>
      <c r="V516" s="163"/>
      <c r="W516" s="163"/>
      <c r="X516" s="163"/>
    </row>
    <row r="517" ht="11.25" customHeight="1">
      <c r="A517" s="162" t="s">
        <v>2502</v>
      </c>
      <c r="B517" s="162" t="s">
        <v>2503</v>
      </c>
      <c r="C517" s="10" t="s">
        <v>52</v>
      </c>
      <c r="D517" s="162" t="s">
        <v>3229</v>
      </c>
      <c r="E517" s="162" t="s">
        <v>3230</v>
      </c>
      <c r="F517" s="161" t="s">
        <v>2790</v>
      </c>
      <c r="G517" s="10">
        <v>14.0</v>
      </c>
      <c r="H517" s="10">
        <v>14.0</v>
      </c>
      <c r="I517" s="10">
        <v>14.0</v>
      </c>
      <c r="J517" s="172">
        <v>50.0</v>
      </c>
      <c r="K517" s="173">
        <v>3.57</v>
      </c>
      <c r="L517" s="162" t="s">
        <v>82</v>
      </c>
      <c r="M517" s="163"/>
      <c r="N517" s="163"/>
      <c r="O517" s="163"/>
      <c r="P517" s="163"/>
      <c r="Q517" s="163"/>
      <c r="R517" s="163"/>
      <c r="S517" s="163"/>
      <c r="T517" s="163"/>
      <c r="U517" s="163"/>
      <c r="V517" s="163"/>
      <c r="W517" s="163"/>
      <c r="X517" s="163"/>
    </row>
    <row r="518" ht="11.25" customHeight="1">
      <c r="A518" s="162" t="s">
        <v>2502</v>
      </c>
      <c r="B518" s="162" t="s">
        <v>2503</v>
      </c>
      <c r="C518" s="10" t="s">
        <v>52</v>
      </c>
      <c r="D518" s="162" t="s">
        <v>3231</v>
      </c>
      <c r="E518" s="162" t="s">
        <v>3232</v>
      </c>
      <c r="F518" s="161" t="s">
        <v>2790</v>
      </c>
      <c r="G518" s="10">
        <v>14.0</v>
      </c>
      <c r="H518" s="10">
        <v>14.0</v>
      </c>
      <c r="I518" s="10">
        <v>14.0</v>
      </c>
      <c r="J518" s="172">
        <v>50.0</v>
      </c>
      <c r="K518" s="173">
        <v>3.57</v>
      </c>
      <c r="L518" s="162" t="s">
        <v>82</v>
      </c>
      <c r="M518" s="163"/>
      <c r="N518" s="163"/>
      <c r="O518" s="163"/>
      <c r="P518" s="163"/>
      <c r="Q518" s="163"/>
      <c r="R518" s="163"/>
      <c r="S518" s="163"/>
      <c r="T518" s="163"/>
      <c r="U518" s="163"/>
      <c r="V518" s="163"/>
      <c r="W518" s="163"/>
      <c r="X518" s="163"/>
    </row>
    <row r="519" ht="11.25" customHeight="1">
      <c r="A519" s="162" t="s">
        <v>2502</v>
      </c>
      <c r="B519" s="162" t="s">
        <v>2503</v>
      </c>
      <c r="C519" s="10" t="s">
        <v>52</v>
      </c>
      <c r="D519" s="162" t="s">
        <v>3233</v>
      </c>
      <c r="E519" s="162" t="s">
        <v>3234</v>
      </c>
      <c r="F519" s="161" t="s">
        <v>2790</v>
      </c>
      <c r="G519" s="10">
        <v>14.0</v>
      </c>
      <c r="H519" s="10">
        <v>14.0</v>
      </c>
      <c r="I519" s="10">
        <v>14.0</v>
      </c>
      <c r="J519" s="172">
        <v>50.0</v>
      </c>
      <c r="K519" s="173">
        <v>3.57</v>
      </c>
      <c r="L519" s="162" t="s">
        <v>82</v>
      </c>
      <c r="M519" s="163"/>
      <c r="N519" s="163"/>
      <c r="O519" s="163"/>
      <c r="P519" s="163"/>
      <c r="Q519" s="163"/>
      <c r="R519" s="163"/>
      <c r="S519" s="163"/>
      <c r="T519" s="163"/>
      <c r="U519" s="163"/>
      <c r="V519" s="163"/>
      <c r="W519" s="163"/>
      <c r="X519" s="163"/>
    </row>
    <row r="520" ht="11.25" customHeight="1">
      <c r="A520" s="162" t="s">
        <v>2502</v>
      </c>
      <c r="B520" s="162" t="s">
        <v>2503</v>
      </c>
      <c r="C520" s="10" t="s">
        <v>52</v>
      </c>
      <c r="D520" s="162" t="s">
        <v>3235</v>
      </c>
      <c r="E520" s="162" t="s">
        <v>3236</v>
      </c>
      <c r="F520" s="161" t="s">
        <v>2790</v>
      </c>
      <c r="G520" s="10">
        <v>14.0</v>
      </c>
      <c r="H520" s="10">
        <v>14.0</v>
      </c>
      <c r="I520" s="10">
        <v>14.0</v>
      </c>
      <c r="J520" s="172">
        <v>50.0</v>
      </c>
      <c r="K520" s="173">
        <v>3.57</v>
      </c>
      <c r="L520" s="162" t="s">
        <v>82</v>
      </c>
      <c r="M520" s="163"/>
      <c r="N520" s="163"/>
      <c r="O520" s="163"/>
      <c r="P520" s="163"/>
      <c r="Q520" s="163"/>
      <c r="R520" s="163"/>
      <c r="S520" s="163"/>
      <c r="T520" s="163"/>
      <c r="U520" s="163"/>
      <c r="V520" s="163"/>
      <c r="W520" s="163"/>
      <c r="X520" s="163"/>
    </row>
    <row r="521" ht="11.25" customHeight="1">
      <c r="A521" s="162" t="s">
        <v>2502</v>
      </c>
      <c r="B521" s="162" t="s">
        <v>2503</v>
      </c>
      <c r="C521" s="10" t="s">
        <v>52</v>
      </c>
      <c r="D521" s="162" t="s">
        <v>3237</v>
      </c>
      <c r="E521" s="162" t="s">
        <v>3238</v>
      </c>
      <c r="F521" s="161" t="s">
        <v>2790</v>
      </c>
      <c r="G521" s="10">
        <v>14.0</v>
      </c>
      <c r="H521" s="10">
        <v>14.0</v>
      </c>
      <c r="I521" s="10">
        <v>14.0</v>
      </c>
      <c r="J521" s="172">
        <v>50.0</v>
      </c>
      <c r="K521" s="173">
        <v>3.57</v>
      </c>
      <c r="L521" s="162" t="s">
        <v>82</v>
      </c>
      <c r="M521" s="163"/>
      <c r="N521" s="163"/>
      <c r="O521" s="163"/>
      <c r="P521" s="163"/>
      <c r="Q521" s="163"/>
      <c r="R521" s="163"/>
      <c r="S521" s="163"/>
      <c r="T521" s="163"/>
      <c r="U521" s="163"/>
      <c r="V521" s="163"/>
      <c r="W521" s="163"/>
      <c r="X521" s="163"/>
    </row>
    <row r="522" ht="11.25" customHeight="1">
      <c r="A522" s="162" t="s">
        <v>2502</v>
      </c>
      <c r="B522" s="162" t="s">
        <v>2503</v>
      </c>
      <c r="C522" s="10" t="s">
        <v>52</v>
      </c>
      <c r="D522" s="162" t="s">
        <v>3239</v>
      </c>
      <c r="E522" s="162" t="s">
        <v>3240</v>
      </c>
      <c r="F522" s="161" t="s">
        <v>2790</v>
      </c>
      <c r="G522" s="10">
        <v>14.0</v>
      </c>
      <c r="H522" s="10">
        <v>14.0</v>
      </c>
      <c r="I522" s="10">
        <v>14.0</v>
      </c>
      <c r="J522" s="172">
        <v>50.0</v>
      </c>
      <c r="K522" s="173">
        <v>3.57</v>
      </c>
      <c r="L522" s="162" t="s">
        <v>82</v>
      </c>
      <c r="M522" s="163"/>
      <c r="N522" s="163"/>
      <c r="O522" s="163"/>
      <c r="P522" s="163"/>
      <c r="Q522" s="163"/>
      <c r="R522" s="163"/>
      <c r="S522" s="163"/>
      <c r="T522" s="163"/>
      <c r="U522" s="163"/>
      <c r="V522" s="163"/>
      <c r="W522" s="163"/>
      <c r="X522" s="163"/>
    </row>
    <row r="523" ht="11.25" customHeight="1">
      <c r="A523" s="162" t="s">
        <v>2502</v>
      </c>
      <c r="B523" s="162" t="s">
        <v>2503</v>
      </c>
      <c r="C523" s="10" t="s">
        <v>52</v>
      </c>
      <c r="D523" s="162" t="s">
        <v>3241</v>
      </c>
      <c r="E523" s="162" t="s">
        <v>3242</v>
      </c>
      <c r="F523" s="161" t="s">
        <v>2790</v>
      </c>
      <c r="G523" s="10">
        <v>14.0</v>
      </c>
      <c r="H523" s="10">
        <v>14.0</v>
      </c>
      <c r="I523" s="10">
        <v>14.0</v>
      </c>
      <c r="J523" s="172">
        <v>50.0</v>
      </c>
      <c r="K523" s="173">
        <v>3.57</v>
      </c>
      <c r="L523" s="162" t="s">
        <v>82</v>
      </c>
      <c r="M523" s="163"/>
      <c r="N523" s="163"/>
      <c r="O523" s="163"/>
      <c r="P523" s="163"/>
      <c r="Q523" s="163"/>
      <c r="R523" s="163"/>
      <c r="S523" s="163"/>
      <c r="T523" s="163"/>
      <c r="U523" s="163"/>
      <c r="V523" s="163"/>
      <c r="W523" s="163"/>
      <c r="X523" s="163"/>
    </row>
    <row r="524" ht="11.25" customHeight="1">
      <c r="A524" s="162" t="s">
        <v>2502</v>
      </c>
      <c r="B524" s="162" t="s">
        <v>2503</v>
      </c>
      <c r="C524" s="10" t="s">
        <v>52</v>
      </c>
      <c r="D524" s="162" t="s">
        <v>3243</v>
      </c>
      <c r="E524" s="162" t="s">
        <v>3244</v>
      </c>
      <c r="F524" s="161" t="s">
        <v>2790</v>
      </c>
      <c r="G524" s="10">
        <v>14.0</v>
      </c>
      <c r="H524" s="10">
        <v>14.0</v>
      </c>
      <c r="I524" s="10">
        <v>14.0</v>
      </c>
      <c r="J524" s="172">
        <v>50.0</v>
      </c>
      <c r="K524" s="173">
        <v>3.57</v>
      </c>
      <c r="L524" s="162" t="s">
        <v>82</v>
      </c>
      <c r="M524" s="163"/>
      <c r="N524" s="163"/>
      <c r="O524" s="163"/>
      <c r="P524" s="163"/>
      <c r="Q524" s="163"/>
      <c r="R524" s="163"/>
      <c r="S524" s="163"/>
      <c r="T524" s="163"/>
      <c r="U524" s="163"/>
      <c r="V524" s="163"/>
      <c r="W524" s="163"/>
      <c r="X524" s="163"/>
    </row>
    <row r="525" ht="11.25" customHeight="1">
      <c r="A525" s="162" t="s">
        <v>2502</v>
      </c>
      <c r="B525" s="162" t="s">
        <v>2503</v>
      </c>
      <c r="C525" s="10" t="s">
        <v>52</v>
      </c>
      <c r="D525" s="162" t="s">
        <v>3245</v>
      </c>
      <c r="E525" s="162" t="s">
        <v>3246</v>
      </c>
      <c r="F525" s="161" t="s">
        <v>655</v>
      </c>
      <c r="G525" s="10">
        <v>14.0</v>
      </c>
      <c r="H525" s="10">
        <v>14.0</v>
      </c>
      <c r="I525" s="10">
        <v>14.0</v>
      </c>
      <c r="J525" s="172">
        <v>50.0</v>
      </c>
      <c r="K525" s="173">
        <v>3.57</v>
      </c>
      <c r="L525" s="162" t="s">
        <v>82</v>
      </c>
      <c r="M525" s="163"/>
      <c r="N525" s="163"/>
      <c r="O525" s="163"/>
      <c r="P525" s="163"/>
      <c r="Q525" s="163"/>
      <c r="R525" s="163"/>
      <c r="S525" s="163"/>
      <c r="T525" s="163"/>
      <c r="U525" s="163"/>
      <c r="V525" s="163"/>
      <c r="W525" s="163"/>
      <c r="X525" s="163"/>
    </row>
    <row r="526" ht="11.25" customHeight="1">
      <c r="A526" s="162" t="s">
        <v>2502</v>
      </c>
      <c r="B526" s="162" t="s">
        <v>2503</v>
      </c>
      <c r="C526" s="10" t="s">
        <v>52</v>
      </c>
      <c r="D526" s="162" t="s">
        <v>3247</v>
      </c>
      <c r="E526" s="162" t="s">
        <v>3248</v>
      </c>
      <c r="F526" s="161" t="s">
        <v>655</v>
      </c>
      <c r="G526" s="10">
        <v>14.0</v>
      </c>
      <c r="H526" s="10">
        <v>14.0</v>
      </c>
      <c r="I526" s="10">
        <v>14.0</v>
      </c>
      <c r="J526" s="172">
        <v>50.0</v>
      </c>
      <c r="K526" s="173">
        <v>3.57</v>
      </c>
      <c r="L526" s="162" t="s">
        <v>82</v>
      </c>
      <c r="M526" s="163"/>
      <c r="N526" s="163"/>
      <c r="O526" s="163"/>
      <c r="P526" s="163"/>
      <c r="Q526" s="163"/>
      <c r="R526" s="163"/>
      <c r="S526" s="163"/>
      <c r="T526" s="163"/>
      <c r="U526" s="163"/>
      <c r="V526" s="163"/>
      <c r="W526" s="163"/>
      <c r="X526" s="163"/>
    </row>
    <row r="527" ht="11.25" customHeight="1">
      <c r="A527" s="162" t="s">
        <v>2502</v>
      </c>
      <c r="B527" s="162" t="s">
        <v>2503</v>
      </c>
      <c r="C527" s="10" t="s">
        <v>52</v>
      </c>
      <c r="D527" s="162" t="s">
        <v>3249</v>
      </c>
      <c r="E527" s="162" t="s">
        <v>3250</v>
      </c>
      <c r="F527" s="161" t="s">
        <v>655</v>
      </c>
      <c r="G527" s="10">
        <v>14.0</v>
      </c>
      <c r="H527" s="10">
        <v>14.0</v>
      </c>
      <c r="I527" s="10">
        <v>14.0</v>
      </c>
      <c r="J527" s="172">
        <v>50.0</v>
      </c>
      <c r="K527" s="173">
        <v>3.57</v>
      </c>
      <c r="L527" s="162" t="s">
        <v>82</v>
      </c>
      <c r="M527" s="163"/>
      <c r="N527" s="163"/>
      <c r="O527" s="163"/>
      <c r="P527" s="163"/>
      <c r="Q527" s="163"/>
      <c r="R527" s="163"/>
      <c r="S527" s="163"/>
      <c r="T527" s="163"/>
      <c r="U527" s="163"/>
      <c r="V527" s="163"/>
      <c r="W527" s="163"/>
      <c r="X527" s="163"/>
    </row>
    <row r="528" ht="11.25" customHeight="1">
      <c r="A528" s="162" t="s">
        <v>2502</v>
      </c>
      <c r="B528" s="162" t="s">
        <v>2503</v>
      </c>
      <c r="C528" s="10" t="s">
        <v>52</v>
      </c>
      <c r="D528" s="162" t="s">
        <v>3251</v>
      </c>
      <c r="E528" s="162" t="s">
        <v>3252</v>
      </c>
      <c r="F528" s="161" t="s">
        <v>2790</v>
      </c>
      <c r="G528" s="10">
        <v>14.0</v>
      </c>
      <c r="H528" s="10">
        <v>14.0</v>
      </c>
      <c r="I528" s="10">
        <v>14.0</v>
      </c>
      <c r="J528" s="172">
        <v>50.0</v>
      </c>
      <c r="K528" s="173">
        <v>3.57</v>
      </c>
      <c r="L528" s="162" t="s">
        <v>82</v>
      </c>
      <c r="M528" s="163"/>
      <c r="N528" s="163"/>
      <c r="O528" s="163"/>
      <c r="P528" s="163"/>
      <c r="Q528" s="163"/>
      <c r="R528" s="163"/>
      <c r="S528" s="163"/>
      <c r="T528" s="163"/>
      <c r="U528" s="163"/>
      <c r="V528" s="163"/>
      <c r="W528" s="163"/>
      <c r="X528" s="163"/>
    </row>
    <row r="529" ht="11.25" customHeight="1">
      <c r="A529" s="162" t="s">
        <v>2502</v>
      </c>
      <c r="B529" s="162" t="s">
        <v>2503</v>
      </c>
      <c r="C529" s="10" t="s">
        <v>52</v>
      </c>
      <c r="D529" s="162" t="s">
        <v>3253</v>
      </c>
      <c r="E529" s="162" t="s">
        <v>3254</v>
      </c>
      <c r="F529" s="161" t="s">
        <v>2790</v>
      </c>
      <c r="G529" s="10">
        <v>14.0</v>
      </c>
      <c r="H529" s="10">
        <v>14.0</v>
      </c>
      <c r="I529" s="10">
        <v>14.0</v>
      </c>
      <c r="J529" s="172">
        <v>50.0</v>
      </c>
      <c r="K529" s="173">
        <v>3.57</v>
      </c>
      <c r="L529" s="162" t="s">
        <v>82</v>
      </c>
      <c r="M529" s="163"/>
      <c r="N529" s="163"/>
      <c r="O529" s="163"/>
      <c r="P529" s="163"/>
      <c r="Q529" s="163"/>
      <c r="R529" s="163"/>
      <c r="S529" s="163"/>
      <c r="T529" s="163"/>
      <c r="U529" s="163"/>
      <c r="V529" s="163"/>
      <c r="W529" s="163"/>
      <c r="X529" s="163"/>
    </row>
    <row r="530" ht="11.25" customHeight="1">
      <c r="A530" s="162" t="s">
        <v>2502</v>
      </c>
      <c r="B530" s="162" t="s">
        <v>2503</v>
      </c>
      <c r="C530" s="10" t="s">
        <v>52</v>
      </c>
      <c r="D530" s="162" t="s">
        <v>3255</v>
      </c>
      <c r="E530" s="162" t="s">
        <v>3256</v>
      </c>
      <c r="F530" s="161" t="s">
        <v>2790</v>
      </c>
      <c r="G530" s="10">
        <v>14.0</v>
      </c>
      <c r="H530" s="10">
        <v>14.0</v>
      </c>
      <c r="I530" s="10">
        <v>14.0</v>
      </c>
      <c r="J530" s="172">
        <v>50.0</v>
      </c>
      <c r="K530" s="173">
        <v>3.57</v>
      </c>
      <c r="L530" s="162" t="s">
        <v>82</v>
      </c>
      <c r="M530" s="163"/>
      <c r="N530" s="163"/>
      <c r="O530" s="163"/>
      <c r="P530" s="163"/>
      <c r="Q530" s="163"/>
      <c r="R530" s="163"/>
      <c r="S530" s="163"/>
      <c r="T530" s="163"/>
      <c r="U530" s="163"/>
      <c r="V530" s="163"/>
      <c r="W530" s="163"/>
      <c r="X530" s="163"/>
    </row>
    <row r="531" ht="11.25" customHeight="1">
      <c r="A531" s="162" t="s">
        <v>2502</v>
      </c>
      <c r="B531" s="162" t="s">
        <v>2503</v>
      </c>
      <c r="C531" s="10" t="s">
        <v>52</v>
      </c>
      <c r="D531" s="162" t="s">
        <v>3257</v>
      </c>
      <c r="E531" s="162" t="s">
        <v>3258</v>
      </c>
      <c r="F531" s="161" t="s">
        <v>655</v>
      </c>
      <c r="G531" s="10">
        <v>14.0</v>
      </c>
      <c r="H531" s="10">
        <v>14.0</v>
      </c>
      <c r="I531" s="10">
        <v>14.0</v>
      </c>
      <c r="J531" s="172">
        <v>50.0</v>
      </c>
      <c r="K531" s="173">
        <v>3.57</v>
      </c>
      <c r="L531" s="162" t="s">
        <v>82</v>
      </c>
      <c r="M531" s="163"/>
      <c r="N531" s="163"/>
      <c r="O531" s="163"/>
      <c r="P531" s="163"/>
      <c r="Q531" s="163"/>
      <c r="R531" s="163"/>
      <c r="S531" s="163"/>
      <c r="T531" s="163"/>
      <c r="U531" s="163"/>
      <c r="V531" s="163"/>
      <c r="W531" s="163"/>
      <c r="X531" s="163"/>
    </row>
    <row r="532" ht="11.25" customHeight="1">
      <c r="A532" s="162" t="s">
        <v>2502</v>
      </c>
      <c r="B532" s="162" t="s">
        <v>2503</v>
      </c>
      <c r="C532" s="10" t="s">
        <v>52</v>
      </c>
      <c r="D532" s="162" t="s">
        <v>3259</v>
      </c>
      <c r="E532" s="162" t="s">
        <v>3260</v>
      </c>
      <c r="F532" s="161" t="s">
        <v>2790</v>
      </c>
      <c r="G532" s="10">
        <v>14.0</v>
      </c>
      <c r="H532" s="10">
        <v>14.0</v>
      </c>
      <c r="I532" s="10">
        <v>14.0</v>
      </c>
      <c r="J532" s="172">
        <v>50.0</v>
      </c>
      <c r="K532" s="173">
        <v>3.57</v>
      </c>
      <c r="L532" s="162" t="s">
        <v>82</v>
      </c>
      <c r="M532" s="163"/>
      <c r="N532" s="163"/>
      <c r="O532" s="163"/>
      <c r="P532" s="163"/>
      <c r="Q532" s="163"/>
      <c r="R532" s="163"/>
      <c r="S532" s="163"/>
      <c r="T532" s="163"/>
      <c r="U532" s="163"/>
      <c r="V532" s="163"/>
      <c r="W532" s="163"/>
      <c r="X532" s="163"/>
    </row>
    <row r="533" ht="11.25" customHeight="1">
      <c r="A533" s="162" t="s">
        <v>2502</v>
      </c>
      <c r="B533" s="162" t="s">
        <v>2503</v>
      </c>
      <c r="C533" s="10" t="s">
        <v>52</v>
      </c>
      <c r="D533" s="162" t="s">
        <v>3261</v>
      </c>
      <c r="E533" s="162" t="s">
        <v>3262</v>
      </c>
      <c r="F533" s="161" t="s">
        <v>2790</v>
      </c>
      <c r="G533" s="10">
        <v>14.0</v>
      </c>
      <c r="H533" s="10">
        <v>14.0</v>
      </c>
      <c r="I533" s="10">
        <v>14.0</v>
      </c>
      <c r="J533" s="172">
        <v>50.0</v>
      </c>
      <c r="K533" s="173">
        <v>3.57</v>
      </c>
      <c r="L533" s="162" t="s">
        <v>82</v>
      </c>
      <c r="M533" s="163"/>
      <c r="N533" s="163"/>
      <c r="O533" s="163"/>
      <c r="P533" s="163"/>
      <c r="Q533" s="163"/>
      <c r="R533" s="163"/>
      <c r="S533" s="163"/>
      <c r="T533" s="163"/>
      <c r="U533" s="163"/>
      <c r="V533" s="163"/>
      <c r="W533" s="163"/>
      <c r="X533" s="163"/>
    </row>
    <row r="534" ht="11.25" customHeight="1">
      <c r="A534" s="162" t="s">
        <v>2502</v>
      </c>
      <c r="B534" s="162" t="s">
        <v>2503</v>
      </c>
      <c r="C534" s="10" t="s">
        <v>52</v>
      </c>
      <c r="D534" s="162" t="s">
        <v>3263</v>
      </c>
      <c r="E534" s="162" t="s">
        <v>3264</v>
      </c>
      <c r="F534" s="161" t="s">
        <v>2790</v>
      </c>
      <c r="G534" s="10">
        <v>14.0</v>
      </c>
      <c r="H534" s="10">
        <v>14.0</v>
      </c>
      <c r="I534" s="10">
        <v>14.0</v>
      </c>
      <c r="J534" s="172">
        <v>50.0</v>
      </c>
      <c r="K534" s="173">
        <v>3.57</v>
      </c>
      <c r="L534" s="162" t="s">
        <v>82</v>
      </c>
      <c r="M534" s="163"/>
      <c r="N534" s="163"/>
      <c r="O534" s="163"/>
      <c r="P534" s="163"/>
      <c r="Q534" s="163"/>
      <c r="R534" s="163"/>
      <c r="S534" s="163"/>
      <c r="T534" s="163"/>
      <c r="U534" s="163"/>
      <c r="V534" s="163"/>
      <c r="W534" s="163"/>
      <c r="X534" s="163"/>
    </row>
    <row r="535" ht="11.25" customHeight="1">
      <c r="A535" s="162" t="s">
        <v>2502</v>
      </c>
      <c r="B535" s="162" t="s">
        <v>2503</v>
      </c>
      <c r="C535" s="10" t="s">
        <v>52</v>
      </c>
      <c r="D535" s="162" t="s">
        <v>3265</v>
      </c>
      <c r="E535" s="162" t="s">
        <v>3266</v>
      </c>
      <c r="F535" s="161" t="s">
        <v>2790</v>
      </c>
      <c r="G535" s="10">
        <v>14.0</v>
      </c>
      <c r="H535" s="10">
        <v>14.0</v>
      </c>
      <c r="I535" s="10">
        <v>14.0</v>
      </c>
      <c r="J535" s="172">
        <v>50.0</v>
      </c>
      <c r="K535" s="173">
        <v>3.57</v>
      </c>
      <c r="L535" s="162" t="s">
        <v>82</v>
      </c>
      <c r="M535" s="163"/>
      <c r="N535" s="163"/>
      <c r="O535" s="163"/>
      <c r="P535" s="163"/>
      <c r="Q535" s="163"/>
      <c r="R535" s="163"/>
      <c r="S535" s="163"/>
      <c r="T535" s="163"/>
      <c r="U535" s="163"/>
      <c r="V535" s="163"/>
      <c r="W535" s="163"/>
      <c r="X535" s="163"/>
    </row>
    <row r="536" ht="11.25" customHeight="1">
      <c r="A536" s="162" t="s">
        <v>2502</v>
      </c>
      <c r="B536" s="162" t="s">
        <v>2503</v>
      </c>
      <c r="C536" s="10" t="s">
        <v>52</v>
      </c>
      <c r="D536" s="162" t="s">
        <v>3267</v>
      </c>
      <c r="E536" s="162" t="s">
        <v>3268</v>
      </c>
      <c r="F536" s="161" t="s">
        <v>2790</v>
      </c>
      <c r="G536" s="10">
        <v>14.0</v>
      </c>
      <c r="H536" s="10">
        <v>14.0</v>
      </c>
      <c r="I536" s="10">
        <v>14.0</v>
      </c>
      <c r="J536" s="172">
        <v>50.0</v>
      </c>
      <c r="K536" s="173">
        <v>3.57</v>
      </c>
      <c r="L536" s="162" t="s">
        <v>82</v>
      </c>
      <c r="M536" s="163"/>
      <c r="N536" s="163"/>
      <c r="O536" s="163"/>
      <c r="P536" s="163"/>
      <c r="Q536" s="163"/>
      <c r="R536" s="163"/>
      <c r="S536" s="163"/>
      <c r="T536" s="163"/>
      <c r="U536" s="163"/>
      <c r="V536" s="163"/>
      <c r="W536" s="163"/>
      <c r="X536" s="163"/>
    </row>
    <row r="537" ht="11.25" customHeight="1">
      <c r="A537" s="162" t="s">
        <v>2502</v>
      </c>
      <c r="B537" s="162" t="s">
        <v>2503</v>
      </c>
      <c r="C537" s="10" t="s">
        <v>52</v>
      </c>
      <c r="D537" s="162" t="s">
        <v>3269</v>
      </c>
      <c r="E537" s="162" t="s">
        <v>3270</v>
      </c>
      <c r="F537" s="161" t="s">
        <v>2790</v>
      </c>
      <c r="G537" s="10">
        <v>14.0</v>
      </c>
      <c r="H537" s="10">
        <v>14.0</v>
      </c>
      <c r="I537" s="10">
        <v>14.0</v>
      </c>
      <c r="J537" s="172">
        <v>50.0</v>
      </c>
      <c r="K537" s="173">
        <v>3.57</v>
      </c>
      <c r="L537" s="162" t="s">
        <v>82</v>
      </c>
      <c r="M537" s="163"/>
      <c r="N537" s="163"/>
      <c r="O537" s="163"/>
      <c r="P537" s="163"/>
      <c r="Q537" s="163"/>
      <c r="R537" s="163"/>
      <c r="S537" s="163"/>
      <c r="T537" s="163"/>
      <c r="U537" s="163"/>
      <c r="V537" s="163"/>
      <c r="W537" s="163"/>
      <c r="X537" s="163"/>
    </row>
    <row r="538" ht="11.25" customHeight="1">
      <c r="A538" s="162" t="s">
        <v>3271</v>
      </c>
      <c r="B538" s="162" t="s">
        <v>3272</v>
      </c>
      <c r="C538" s="10" t="s">
        <v>52</v>
      </c>
      <c r="D538" s="162" t="s">
        <v>3273</v>
      </c>
      <c r="E538" s="162" t="s">
        <v>3274</v>
      </c>
      <c r="F538" s="161" t="s">
        <v>2790</v>
      </c>
      <c r="G538" s="10">
        <v>10.0</v>
      </c>
      <c r="H538" s="10">
        <v>9.0</v>
      </c>
      <c r="I538" s="10">
        <v>10.0</v>
      </c>
      <c r="J538" s="172">
        <v>50.0</v>
      </c>
      <c r="K538" s="173">
        <v>5.0</v>
      </c>
      <c r="L538" s="162" t="s">
        <v>82</v>
      </c>
      <c r="M538" s="163"/>
      <c r="N538" s="163"/>
      <c r="O538" s="163"/>
      <c r="P538" s="163"/>
      <c r="Q538" s="163"/>
      <c r="R538" s="163"/>
      <c r="S538" s="163"/>
      <c r="T538" s="163"/>
      <c r="U538" s="163"/>
      <c r="V538" s="163"/>
      <c r="W538" s="163"/>
      <c r="X538" s="163"/>
    </row>
    <row r="539" ht="11.25" customHeight="1">
      <c r="A539" s="162" t="s">
        <v>3271</v>
      </c>
      <c r="B539" s="162" t="s">
        <v>3272</v>
      </c>
      <c r="C539" s="10" t="s">
        <v>52</v>
      </c>
      <c r="D539" s="162" t="s">
        <v>3275</v>
      </c>
      <c r="E539" s="162" t="s">
        <v>3276</v>
      </c>
      <c r="F539" s="161" t="s">
        <v>2790</v>
      </c>
      <c r="G539" s="10">
        <v>10.0</v>
      </c>
      <c r="H539" s="10">
        <v>9.0</v>
      </c>
      <c r="I539" s="10">
        <v>10.0</v>
      </c>
      <c r="J539" s="172">
        <v>50.0</v>
      </c>
      <c r="K539" s="173">
        <v>5.0</v>
      </c>
      <c r="L539" s="162" t="s">
        <v>82</v>
      </c>
      <c r="M539" s="163"/>
      <c r="N539" s="163"/>
      <c r="O539" s="163"/>
      <c r="P539" s="163"/>
      <c r="Q539" s="163"/>
      <c r="R539" s="163"/>
      <c r="S539" s="163"/>
      <c r="T539" s="163"/>
      <c r="U539" s="163"/>
      <c r="V539" s="163"/>
      <c r="W539" s="163"/>
      <c r="X539" s="163"/>
    </row>
    <row r="540" ht="11.25" customHeight="1">
      <c r="A540" s="162" t="s">
        <v>3271</v>
      </c>
      <c r="B540" s="162" t="s">
        <v>3272</v>
      </c>
      <c r="C540" s="10" t="s">
        <v>52</v>
      </c>
      <c r="D540" s="162" t="s">
        <v>3277</v>
      </c>
      <c r="E540" s="162" t="s">
        <v>3278</v>
      </c>
      <c r="F540" s="161" t="s">
        <v>2790</v>
      </c>
      <c r="G540" s="10">
        <v>10.0</v>
      </c>
      <c r="H540" s="10">
        <v>9.0</v>
      </c>
      <c r="I540" s="10">
        <v>10.0</v>
      </c>
      <c r="J540" s="172">
        <v>50.0</v>
      </c>
      <c r="K540" s="173">
        <v>5.0</v>
      </c>
      <c r="L540" s="162" t="s">
        <v>82</v>
      </c>
      <c r="M540" s="163"/>
      <c r="N540" s="163"/>
      <c r="O540" s="163"/>
      <c r="P540" s="163"/>
      <c r="Q540" s="163"/>
      <c r="R540" s="163"/>
      <c r="S540" s="163"/>
      <c r="T540" s="163"/>
      <c r="U540" s="163"/>
      <c r="V540" s="163"/>
      <c r="W540" s="163"/>
      <c r="X540" s="163"/>
    </row>
    <row r="541" ht="11.25" customHeight="1">
      <c r="A541" s="162" t="s">
        <v>3271</v>
      </c>
      <c r="B541" s="162" t="s">
        <v>3272</v>
      </c>
      <c r="C541" s="10" t="s">
        <v>52</v>
      </c>
      <c r="D541" s="162" t="s">
        <v>3279</v>
      </c>
      <c r="E541" s="162" t="s">
        <v>3280</v>
      </c>
      <c r="F541" s="161" t="s">
        <v>2790</v>
      </c>
      <c r="G541" s="10">
        <v>10.0</v>
      </c>
      <c r="H541" s="10">
        <v>9.0</v>
      </c>
      <c r="I541" s="10">
        <v>10.0</v>
      </c>
      <c r="J541" s="172">
        <v>50.0</v>
      </c>
      <c r="K541" s="173">
        <v>5.0</v>
      </c>
      <c r="L541" s="162" t="s">
        <v>82</v>
      </c>
      <c r="M541" s="163"/>
      <c r="N541" s="163"/>
      <c r="O541" s="163"/>
      <c r="P541" s="163"/>
      <c r="Q541" s="163"/>
      <c r="R541" s="163"/>
      <c r="S541" s="163"/>
      <c r="T541" s="163"/>
      <c r="U541" s="163"/>
      <c r="V541" s="163"/>
      <c r="W541" s="163"/>
      <c r="X541" s="163"/>
    </row>
    <row r="542" ht="11.25" customHeight="1">
      <c r="A542" s="162" t="s">
        <v>3271</v>
      </c>
      <c r="B542" s="162" t="s">
        <v>3272</v>
      </c>
      <c r="C542" s="10" t="s">
        <v>52</v>
      </c>
      <c r="D542" s="162" t="s">
        <v>3281</v>
      </c>
      <c r="E542" s="162" t="s">
        <v>3282</v>
      </c>
      <c r="F542" s="161" t="s">
        <v>2790</v>
      </c>
      <c r="G542" s="10">
        <v>10.0</v>
      </c>
      <c r="H542" s="10">
        <v>9.0</v>
      </c>
      <c r="I542" s="10">
        <v>10.0</v>
      </c>
      <c r="J542" s="172">
        <v>50.0</v>
      </c>
      <c r="K542" s="173">
        <v>5.0</v>
      </c>
      <c r="L542" s="162" t="s">
        <v>82</v>
      </c>
      <c r="M542" s="163"/>
      <c r="N542" s="163"/>
      <c r="O542" s="163"/>
      <c r="P542" s="163"/>
      <c r="Q542" s="163"/>
      <c r="R542" s="163"/>
      <c r="S542" s="163"/>
      <c r="T542" s="163"/>
      <c r="U542" s="163"/>
      <c r="V542" s="163"/>
      <c r="W542" s="163"/>
      <c r="X542" s="163"/>
    </row>
    <row r="543" ht="11.25" customHeight="1">
      <c r="A543" s="162" t="s">
        <v>3283</v>
      </c>
      <c r="B543" s="162" t="s">
        <v>3284</v>
      </c>
      <c r="C543" s="10" t="s">
        <v>52</v>
      </c>
      <c r="D543" s="162" t="s">
        <v>3285</v>
      </c>
      <c r="E543" s="162" t="s">
        <v>3286</v>
      </c>
      <c r="F543" s="161" t="s">
        <v>2790</v>
      </c>
      <c r="G543" s="10">
        <v>4.0</v>
      </c>
      <c r="H543" s="10">
        <v>3.0</v>
      </c>
      <c r="I543" s="10">
        <v>4.0</v>
      </c>
      <c r="J543" s="172">
        <v>50.0</v>
      </c>
      <c r="K543" s="173">
        <v>12.5</v>
      </c>
      <c r="L543" s="162" t="s">
        <v>82</v>
      </c>
      <c r="M543" s="163"/>
      <c r="N543" s="163"/>
      <c r="O543" s="163"/>
      <c r="P543" s="163"/>
      <c r="Q543" s="163"/>
      <c r="R543" s="163"/>
      <c r="S543" s="163"/>
      <c r="T543" s="163"/>
      <c r="U543" s="163"/>
      <c r="V543" s="163"/>
      <c r="W543" s="163"/>
      <c r="X543" s="163"/>
    </row>
    <row r="544" ht="11.25" customHeight="1">
      <c r="A544" s="162" t="s">
        <v>523</v>
      </c>
      <c r="B544" s="162" t="s">
        <v>522</v>
      </c>
      <c r="C544" s="10" t="s">
        <v>52</v>
      </c>
      <c r="D544" s="162" t="s">
        <v>3287</v>
      </c>
      <c r="E544" s="162" t="s">
        <v>3288</v>
      </c>
      <c r="F544" s="161" t="s">
        <v>2790</v>
      </c>
      <c r="G544" s="10">
        <v>5.0</v>
      </c>
      <c r="H544" s="10">
        <v>1.0</v>
      </c>
      <c r="I544" s="10">
        <v>5.0</v>
      </c>
      <c r="J544" s="172">
        <v>50.0</v>
      </c>
      <c r="K544" s="173">
        <v>10.0</v>
      </c>
      <c r="L544" s="162" t="s">
        <v>82</v>
      </c>
      <c r="M544" s="163"/>
      <c r="N544" s="163"/>
      <c r="O544" s="163"/>
      <c r="P544" s="163"/>
      <c r="Q544" s="163"/>
      <c r="R544" s="163"/>
      <c r="S544" s="163"/>
      <c r="T544" s="163"/>
      <c r="U544" s="163"/>
      <c r="V544" s="163"/>
      <c r="W544" s="163"/>
      <c r="X544" s="163"/>
    </row>
    <row r="545" ht="11.25" customHeight="1">
      <c r="A545" s="162" t="s">
        <v>523</v>
      </c>
      <c r="B545" s="162" t="s">
        <v>522</v>
      </c>
      <c r="C545" s="10" t="s">
        <v>52</v>
      </c>
      <c r="D545" s="162" t="s">
        <v>3289</v>
      </c>
      <c r="E545" s="162" t="s">
        <v>3290</v>
      </c>
      <c r="F545" s="161" t="s">
        <v>2790</v>
      </c>
      <c r="G545" s="10">
        <v>5.0</v>
      </c>
      <c r="H545" s="10">
        <v>1.0</v>
      </c>
      <c r="I545" s="10">
        <v>5.0</v>
      </c>
      <c r="J545" s="172">
        <v>50.0</v>
      </c>
      <c r="K545" s="173">
        <v>10.0</v>
      </c>
      <c r="L545" s="162" t="s">
        <v>82</v>
      </c>
      <c r="M545" s="163"/>
      <c r="N545" s="163"/>
      <c r="O545" s="163"/>
      <c r="P545" s="163"/>
      <c r="Q545" s="163"/>
      <c r="R545" s="163"/>
      <c r="S545" s="163"/>
      <c r="T545" s="163"/>
      <c r="U545" s="163"/>
      <c r="V545" s="163"/>
      <c r="W545" s="163"/>
      <c r="X545" s="163"/>
    </row>
    <row r="546" ht="11.25" customHeight="1">
      <c r="A546" s="162" t="s">
        <v>523</v>
      </c>
      <c r="B546" s="162" t="s">
        <v>522</v>
      </c>
      <c r="C546" s="10" t="s">
        <v>52</v>
      </c>
      <c r="D546" s="162" t="s">
        <v>3291</v>
      </c>
      <c r="E546" s="162" t="s">
        <v>3292</v>
      </c>
      <c r="F546" s="161" t="s">
        <v>2790</v>
      </c>
      <c r="G546" s="10">
        <v>5.0</v>
      </c>
      <c r="H546" s="10">
        <v>1.0</v>
      </c>
      <c r="I546" s="10">
        <v>5.0</v>
      </c>
      <c r="J546" s="172">
        <v>50.0</v>
      </c>
      <c r="K546" s="173">
        <v>10.0</v>
      </c>
      <c r="L546" s="162" t="s">
        <v>82</v>
      </c>
      <c r="M546" s="163"/>
      <c r="N546" s="163"/>
      <c r="O546" s="163"/>
      <c r="P546" s="163"/>
      <c r="Q546" s="163"/>
      <c r="R546" s="163"/>
      <c r="S546" s="163"/>
      <c r="T546" s="163"/>
      <c r="U546" s="163"/>
      <c r="V546" s="163"/>
      <c r="W546" s="163"/>
      <c r="X546" s="163"/>
    </row>
    <row r="547" ht="11.25" customHeight="1">
      <c r="A547" s="162" t="s">
        <v>523</v>
      </c>
      <c r="B547" s="162" t="s">
        <v>522</v>
      </c>
      <c r="C547" s="10" t="s">
        <v>52</v>
      </c>
      <c r="D547" s="162" t="s">
        <v>3293</v>
      </c>
      <c r="E547" s="162" t="s">
        <v>3294</v>
      </c>
      <c r="F547" s="161" t="s">
        <v>655</v>
      </c>
      <c r="G547" s="10">
        <v>5.0</v>
      </c>
      <c r="H547" s="10">
        <v>1.0</v>
      </c>
      <c r="I547" s="10">
        <v>5.0</v>
      </c>
      <c r="J547" s="172">
        <v>50.0</v>
      </c>
      <c r="K547" s="173">
        <v>10.0</v>
      </c>
      <c r="L547" s="162" t="s">
        <v>82</v>
      </c>
      <c r="M547" s="163"/>
      <c r="N547" s="163"/>
      <c r="O547" s="163"/>
      <c r="P547" s="163"/>
      <c r="Q547" s="163"/>
      <c r="R547" s="163"/>
      <c r="S547" s="163"/>
      <c r="T547" s="163"/>
      <c r="U547" s="163"/>
      <c r="V547" s="163"/>
      <c r="W547" s="163"/>
      <c r="X547" s="163"/>
    </row>
    <row r="548" ht="11.25" customHeight="1">
      <c r="A548" s="162" t="s">
        <v>523</v>
      </c>
      <c r="B548" s="162" t="s">
        <v>522</v>
      </c>
      <c r="C548" s="10" t="s">
        <v>52</v>
      </c>
      <c r="D548" s="162" t="s">
        <v>3295</v>
      </c>
      <c r="E548" s="162" t="s">
        <v>3296</v>
      </c>
      <c r="F548" s="161" t="s">
        <v>2790</v>
      </c>
      <c r="G548" s="10">
        <v>5.0</v>
      </c>
      <c r="H548" s="10">
        <v>1.0</v>
      </c>
      <c r="I548" s="10">
        <v>5.0</v>
      </c>
      <c r="J548" s="172">
        <v>50.0</v>
      </c>
      <c r="K548" s="173">
        <v>10.0</v>
      </c>
      <c r="L548" s="162" t="s">
        <v>82</v>
      </c>
      <c r="M548" s="163"/>
      <c r="N548" s="163"/>
      <c r="O548" s="163"/>
      <c r="P548" s="163"/>
      <c r="Q548" s="163"/>
      <c r="R548" s="163"/>
      <c r="S548" s="163"/>
      <c r="T548" s="163"/>
      <c r="U548" s="163"/>
      <c r="V548" s="163"/>
      <c r="W548" s="163"/>
      <c r="X548" s="163"/>
    </row>
    <row r="549" ht="11.25" customHeight="1">
      <c r="A549" s="162" t="s">
        <v>523</v>
      </c>
      <c r="B549" s="162" t="s">
        <v>522</v>
      </c>
      <c r="C549" s="10" t="s">
        <v>52</v>
      </c>
      <c r="D549" s="162" t="s">
        <v>3297</v>
      </c>
      <c r="E549" s="162" t="s">
        <v>3298</v>
      </c>
      <c r="F549" s="161" t="s">
        <v>2790</v>
      </c>
      <c r="G549" s="10">
        <v>5.0</v>
      </c>
      <c r="H549" s="10">
        <v>1.0</v>
      </c>
      <c r="I549" s="10">
        <v>5.0</v>
      </c>
      <c r="J549" s="172">
        <v>50.0</v>
      </c>
      <c r="K549" s="173">
        <v>10.0</v>
      </c>
      <c r="L549" s="162" t="s">
        <v>82</v>
      </c>
      <c r="M549" s="163"/>
      <c r="N549" s="163"/>
      <c r="O549" s="163"/>
      <c r="P549" s="163"/>
      <c r="Q549" s="163"/>
      <c r="R549" s="163"/>
      <c r="S549" s="163"/>
      <c r="T549" s="163"/>
      <c r="U549" s="163"/>
      <c r="V549" s="163"/>
      <c r="W549" s="163"/>
      <c r="X549" s="163"/>
    </row>
    <row r="550" ht="11.25" customHeight="1">
      <c r="A550" s="162" t="s">
        <v>523</v>
      </c>
      <c r="B550" s="162" t="s">
        <v>522</v>
      </c>
      <c r="C550" s="10" t="s">
        <v>52</v>
      </c>
      <c r="D550" s="162" t="s">
        <v>3299</v>
      </c>
      <c r="E550" s="162" t="s">
        <v>3300</v>
      </c>
      <c r="F550" s="161" t="s">
        <v>2790</v>
      </c>
      <c r="G550" s="10">
        <v>5.0</v>
      </c>
      <c r="H550" s="10">
        <v>1.0</v>
      </c>
      <c r="I550" s="10">
        <v>5.0</v>
      </c>
      <c r="J550" s="172">
        <v>50.0</v>
      </c>
      <c r="K550" s="173">
        <v>10.0</v>
      </c>
      <c r="L550" s="162" t="s">
        <v>82</v>
      </c>
      <c r="M550" s="163"/>
      <c r="N550" s="163"/>
      <c r="O550" s="163"/>
      <c r="P550" s="163"/>
      <c r="Q550" s="163"/>
      <c r="R550" s="163"/>
      <c r="S550" s="163"/>
      <c r="T550" s="163"/>
      <c r="U550" s="163"/>
      <c r="V550" s="163"/>
      <c r="W550" s="163"/>
      <c r="X550" s="163"/>
    </row>
    <row r="551" ht="11.25" customHeight="1">
      <c r="A551" s="162" t="s">
        <v>523</v>
      </c>
      <c r="B551" s="162" t="s">
        <v>522</v>
      </c>
      <c r="C551" s="10" t="s">
        <v>52</v>
      </c>
      <c r="D551" s="162" t="s">
        <v>3301</v>
      </c>
      <c r="E551" s="162" t="s">
        <v>3302</v>
      </c>
      <c r="F551" s="161" t="s">
        <v>2790</v>
      </c>
      <c r="G551" s="10">
        <v>5.0</v>
      </c>
      <c r="H551" s="10">
        <v>1.0</v>
      </c>
      <c r="I551" s="10">
        <v>5.0</v>
      </c>
      <c r="J551" s="172">
        <v>50.0</v>
      </c>
      <c r="K551" s="173">
        <v>10.0</v>
      </c>
      <c r="L551" s="162" t="s">
        <v>82</v>
      </c>
      <c r="M551" s="163"/>
      <c r="N551" s="163"/>
      <c r="O551" s="163"/>
      <c r="P551" s="163"/>
      <c r="Q551" s="163"/>
      <c r="R551" s="163"/>
      <c r="S551" s="163"/>
      <c r="T551" s="163"/>
      <c r="U551" s="163"/>
      <c r="V551" s="163"/>
      <c r="W551" s="163"/>
      <c r="X551" s="163"/>
    </row>
    <row r="552" ht="11.25" customHeight="1">
      <c r="A552" s="162" t="s">
        <v>523</v>
      </c>
      <c r="B552" s="162" t="s">
        <v>522</v>
      </c>
      <c r="C552" s="10" t="s">
        <v>52</v>
      </c>
      <c r="D552" s="162" t="s">
        <v>3303</v>
      </c>
      <c r="E552" s="162" t="s">
        <v>3304</v>
      </c>
      <c r="F552" s="161" t="s">
        <v>2790</v>
      </c>
      <c r="G552" s="10">
        <v>5.0</v>
      </c>
      <c r="H552" s="10">
        <v>1.0</v>
      </c>
      <c r="I552" s="10">
        <v>5.0</v>
      </c>
      <c r="J552" s="172">
        <v>50.0</v>
      </c>
      <c r="K552" s="173">
        <v>10.0</v>
      </c>
      <c r="L552" s="162" t="s">
        <v>82</v>
      </c>
      <c r="M552" s="163"/>
      <c r="N552" s="163"/>
      <c r="O552" s="163"/>
      <c r="P552" s="163"/>
      <c r="Q552" s="163"/>
      <c r="R552" s="163"/>
      <c r="S552" s="163"/>
      <c r="T552" s="163"/>
      <c r="U552" s="163"/>
      <c r="V552" s="163"/>
      <c r="W552" s="163"/>
      <c r="X552" s="163"/>
    </row>
    <row r="553" ht="11.25" customHeight="1">
      <c r="A553" s="162" t="s">
        <v>523</v>
      </c>
      <c r="B553" s="162" t="s">
        <v>522</v>
      </c>
      <c r="C553" s="10" t="s">
        <v>52</v>
      </c>
      <c r="D553" s="162" t="s">
        <v>3305</v>
      </c>
      <c r="E553" s="162" t="s">
        <v>3306</v>
      </c>
      <c r="F553" s="161" t="s">
        <v>2790</v>
      </c>
      <c r="G553" s="10">
        <v>5.0</v>
      </c>
      <c r="H553" s="10">
        <v>1.0</v>
      </c>
      <c r="I553" s="10">
        <v>5.0</v>
      </c>
      <c r="J553" s="172">
        <v>50.0</v>
      </c>
      <c r="K553" s="173">
        <v>10.0</v>
      </c>
      <c r="L553" s="162" t="s">
        <v>82</v>
      </c>
      <c r="M553" s="163"/>
      <c r="N553" s="163"/>
      <c r="O553" s="163"/>
      <c r="P553" s="163"/>
      <c r="Q553" s="163"/>
      <c r="R553" s="163"/>
      <c r="S553" s="163"/>
      <c r="T553" s="163"/>
      <c r="U553" s="163"/>
      <c r="V553" s="163"/>
      <c r="W553" s="163"/>
      <c r="X553" s="163"/>
    </row>
    <row r="554" ht="11.25" customHeight="1">
      <c r="A554" s="162" t="s">
        <v>3307</v>
      </c>
      <c r="B554" s="162" t="s">
        <v>3308</v>
      </c>
      <c r="C554" s="10" t="s">
        <v>52</v>
      </c>
      <c r="D554" s="162" t="s">
        <v>3309</v>
      </c>
      <c r="E554" s="162" t="s">
        <v>3310</v>
      </c>
      <c r="F554" s="161" t="s">
        <v>2790</v>
      </c>
      <c r="G554" s="10">
        <v>7.0</v>
      </c>
      <c r="H554" s="10">
        <v>1.0</v>
      </c>
      <c r="I554" s="10">
        <v>8.0</v>
      </c>
      <c r="J554" s="172">
        <v>50.0</v>
      </c>
      <c r="K554" s="173">
        <v>7.14</v>
      </c>
      <c r="L554" s="162" t="s">
        <v>82</v>
      </c>
      <c r="M554" s="163"/>
      <c r="N554" s="163"/>
      <c r="O554" s="163"/>
      <c r="P554" s="163"/>
      <c r="Q554" s="163"/>
      <c r="R554" s="163"/>
      <c r="S554" s="163"/>
      <c r="T554" s="163"/>
      <c r="U554" s="163"/>
      <c r="V554" s="163"/>
      <c r="W554" s="163"/>
      <c r="X554" s="163"/>
    </row>
    <row r="555" ht="11.25" customHeight="1">
      <c r="A555" s="162" t="s">
        <v>3307</v>
      </c>
      <c r="B555" s="162" t="s">
        <v>3308</v>
      </c>
      <c r="C555" s="10" t="s">
        <v>52</v>
      </c>
      <c r="D555" s="162" t="s">
        <v>3311</v>
      </c>
      <c r="E555" s="162" t="s">
        <v>3312</v>
      </c>
      <c r="F555" s="161" t="s">
        <v>2790</v>
      </c>
      <c r="G555" s="10">
        <v>7.0</v>
      </c>
      <c r="H555" s="10">
        <v>1.0</v>
      </c>
      <c r="I555" s="10">
        <v>8.0</v>
      </c>
      <c r="J555" s="172">
        <v>50.0</v>
      </c>
      <c r="K555" s="173">
        <v>7.14</v>
      </c>
      <c r="L555" s="162" t="s">
        <v>82</v>
      </c>
      <c r="M555" s="163"/>
      <c r="N555" s="163"/>
      <c r="O555" s="163"/>
      <c r="P555" s="163"/>
      <c r="Q555" s="163"/>
      <c r="R555" s="163"/>
      <c r="S555" s="163"/>
      <c r="T555" s="163"/>
      <c r="U555" s="163"/>
      <c r="V555" s="163"/>
      <c r="W555" s="163"/>
      <c r="X555" s="163"/>
    </row>
    <row r="556" ht="11.25" customHeight="1">
      <c r="A556" s="162" t="s">
        <v>3307</v>
      </c>
      <c r="B556" s="162" t="s">
        <v>3308</v>
      </c>
      <c r="C556" s="10" t="s">
        <v>52</v>
      </c>
      <c r="D556" s="162" t="s">
        <v>3313</v>
      </c>
      <c r="E556" s="162" t="s">
        <v>3314</v>
      </c>
      <c r="F556" s="161" t="s">
        <v>2790</v>
      </c>
      <c r="G556" s="10">
        <v>7.0</v>
      </c>
      <c r="H556" s="10">
        <v>1.0</v>
      </c>
      <c r="I556" s="10">
        <v>8.0</v>
      </c>
      <c r="J556" s="172">
        <v>50.0</v>
      </c>
      <c r="K556" s="173">
        <v>7.14</v>
      </c>
      <c r="L556" s="162" t="s">
        <v>82</v>
      </c>
      <c r="M556" s="163"/>
      <c r="N556" s="163"/>
      <c r="O556" s="163"/>
      <c r="P556" s="163"/>
      <c r="Q556" s="163"/>
      <c r="R556" s="163"/>
      <c r="S556" s="163"/>
      <c r="T556" s="163"/>
      <c r="U556" s="163"/>
      <c r="V556" s="163"/>
      <c r="W556" s="163"/>
      <c r="X556" s="163"/>
    </row>
    <row r="557" ht="11.25" customHeight="1">
      <c r="A557" s="162" t="s">
        <v>3315</v>
      </c>
      <c r="B557" s="162" t="s">
        <v>3316</v>
      </c>
      <c r="C557" s="10" t="s">
        <v>52</v>
      </c>
      <c r="D557" s="162" t="s">
        <v>3317</v>
      </c>
      <c r="E557" s="162" t="s">
        <v>3318</v>
      </c>
      <c r="F557" s="161" t="s">
        <v>2790</v>
      </c>
      <c r="G557" s="10">
        <v>6.0</v>
      </c>
      <c r="H557" s="10">
        <v>1.0</v>
      </c>
      <c r="I557" s="10">
        <v>6.0</v>
      </c>
      <c r="J557" s="172">
        <v>50.0</v>
      </c>
      <c r="K557" s="173">
        <v>8.33</v>
      </c>
      <c r="L557" s="162" t="s">
        <v>82</v>
      </c>
      <c r="M557" s="163"/>
      <c r="N557" s="163"/>
      <c r="O557" s="163"/>
      <c r="P557" s="163"/>
      <c r="Q557" s="163"/>
      <c r="R557" s="163"/>
      <c r="S557" s="163"/>
      <c r="T557" s="163"/>
      <c r="U557" s="163"/>
      <c r="V557" s="163"/>
      <c r="W557" s="163"/>
      <c r="X557" s="163"/>
    </row>
    <row r="558" ht="11.25" customHeight="1">
      <c r="A558" s="162" t="s">
        <v>3315</v>
      </c>
      <c r="B558" s="162" t="s">
        <v>3316</v>
      </c>
      <c r="C558" s="10" t="s">
        <v>52</v>
      </c>
      <c r="D558" s="162" t="s">
        <v>3319</v>
      </c>
      <c r="E558" s="162" t="s">
        <v>3320</v>
      </c>
      <c r="F558" s="161" t="s">
        <v>2790</v>
      </c>
      <c r="G558" s="10">
        <v>6.0</v>
      </c>
      <c r="H558" s="10">
        <v>1.0</v>
      </c>
      <c r="I558" s="10">
        <v>6.0</v>
      </c>
      <c r="J558" s="172">
        <v>50.0</v>
      </c>
      <c r="K558" s="173">
        <v>8.33</v>
      </c>
      <c r="L558" s="162" t="s">
        <v>82</v>
      </c>
      <c r="M558" s="163"/>
      <c r="N558" s="163"/>
      <c r="O558" s="163"/>
      <c r="P558" s="163"/>
      <c r="Q558" s="163"/>
      <c r="R558" s="163"/>
      <c r="S558" s="163"/>
      <c r="T558" s="163"/>
      <c r="U558" s="163"/>
      <c r="V558" s="163"/>
      <c r="W558" s="163"/>
      <c r="X558" s="163"/>
    </row>
    <row r="559" ht="11.25" customHeight="1">
      <c r="A559" s="162" t="s">
        <v>3315</v>
      </c>
      <c r="B559" s="162" t="s">
        <v>3316</v>
      </c>
      <c r="C559" s="10" t="s">
        <v>52</v>
      </c>
      <c r="D559" s="162" t="s">
        <v>3321</v>
      </c>
      <c r="E559" s="162" t="s">
        <v>3322</v>
      </c>
      <c r="F559" s="161" t="s">
        <v>2790</v>
      </c>
      <c r="G559" s="10">
        <v>6.0</v>
      </c>
      <c r="H559" s="10">
        <v>1.0</v>
      </c>
      <c r="I559" s="10">
        <v>6.0</v>
      </c>
      <c r="J559" s="172">
        <v>50.0</v>
      </c>
      <c r="K559" s="173">
        <v>8.33</v>
      </c>
      <c r="L559" s="162" t="s">
        <v>82</v>
      </c>
      <c r="M559" s="163"/>
      <c r="N559" s="163"/>
      <c r="O559" s="163"/>
      <c r="P559" s="163"/>
      <c r="Q559" s="163"/>
      <c r="R559" s="163"/>
      <c r="S559" s="163"/>
      <c r="T559" s="163"/>
      <c r="U559" s="163"/>
      <c r="V559" s="163"/>
      <c r="W559" s="163"/>
      <c r="X559" s="163"/>
    </row>
    <row r="560" ht="11.25" customHeight="1">
      <c r="A560" s="162" t="s">
        <v>3315</v>
      </c>
      <c r="B560" s="162" t="s">
        <v>3316</v>
      </c>
      <c r="C560" s="10" t="s">
        <v>52</v>
      </c>
      <c r="D560" s="162" t="s">
        <v>3323</v>
      </c>
      <c r="E560" s="162" t="s">
        <v>3324</v>
      </c>
      <c r="F560" s="161" t="s">
        <v>655</v>
      </c>
      <c r="G560" s="10">
        <v>6.0</v>
      </c>
      <c r="H560" s="10">
        <v>1.0</v>
      </c>
      <c r="I560" s="10">
        <v>6.0</v>
      </c>
      <c r="J560" s="172">
        <v>50.0</v>
      </c>
      <c r="K560" s="173">
        <v>8.33</v>
      </c>
      <c r="L560" s="162" t="s">
        <v>82</v>
      </c>
      <c r="M560" s="163"/>
      <c r="N560" s="163"/>
      <c r="O560" s="163"/>
      <c r="P560" s="163"/>
      <c r="Q560" s="163"/>
      <c r="R560" s="163"/>
      <c r="S560" s="163"/>
      <c r="T560" s="163"/>
      <c r="U560" s="163"/>
      <c r="V560" s="163"/>
      <c r="W560" s="163"/>
      <c r="X560" s="163"/>
    </row>
    <row r="561" ht="11.25" customHeight="1">
      <c r="A561" s="162" t="s">
        <v>3315</v>
      </c>
      <c r="B561" s="162" t="s">
        <v>3316</v>
      </c>
      <c r="C561" s="10" t="s">
        <v>52</v>
      </c>
      <c r="D561" s="162" t="s">
        <v>3325</v>
      </c>
      <c r="E561" s="162" t="s">
        <v>3326</v>
      </c>
      <c r="F561" s="161" t="s">
        <v>655</v>
      </c>
      <c r="G561" s="10">
        <v>6.0</v>
      </c>
      <c r="H561" s="10">
        <v>1.0</v>
      </c>
      <c r="I561" s="10">
        <v>6.0</v>
      </c>
      <c r="J561" s="172">
        <v>50.0</v>
      </c>
      <c r="K561" s="173">
        <v>8.33</v>
      </c>
      <c r="L561" s="162" t="s">
        <v>82</v>
      </c>
      <c r="M561" s="163"/>
      <c r="N561" s="163"/>
      <c r="O561" s="163"/>
      <c r="P561" s="163"/>
      <c r="Q561" s="163"/>
      <c r="R561" s="163"/>
      <c r="S561" s="163"/>
      <c r="T561" s="163"/>
      <c r="U561" s="163"/>
      <c r="V561" s="163"/>
      <c r="W561" s="163"/>
      <c r="X561" s="163"/>
    </row>
    <row r="562" ht="11.25" customHeight="1">
      <c r="A562" s="162" t="s">
        <v>3315</v>
      </c>
      <c r="B562" s="162" t="s">
        <v>3316</v>
      </c>
      <c r="C562" s="10" t="s">
        <v>52</v>
      </c>
      <c r="D562" s="162" t="s">
        <v>3327</v>
      </c>
      <c r="E562" s="162" t="s">
        <v>3328</v>
      </c>
      <c r="F562" s="161" t="s">
        <v>2790</v>
      </c>
      <c r="G562" s="10">
        <v>6.0</v>
      </c>
      <c r="H562" s="10">
        <v>1.0</v>
      </c>
      <c r="I562" s="10">
        <v>6.0</v>
      </c>
      <c r="J562" s="172">
        <v>50.0</v>
      </c>
      <c r="K562" s="173">
        <v>8.33</v>
      </c>
      <c r="L562" s="162" t="s">
        <v>82</v>
      </c>
      <c r="M562" s="163"/>
      <c r="N562" s="163"/>
      <c r="O562" s="163"/>
      <c r="P562" s="163"/>
      <c r="Q562" s="163"/>
      <c r="R562" s="163"/>
      <c r="S562" s="163"/>
      <c r="T562" s="163"/>
      <c r="U562" s="163"/>
      <c r="V562" s="163"/>
      <c r="W562" s="163"/>
      <c r="X562" s="163"/>
    </row>
    <row r="563" ht="11.25" customHeight="1">
      <c r="A563" s="162" t="s">
        <v>3329</v>
      </c>
      <c r="B563" s="162" t="s">
        <v>3330</v>
      </c>
      <c r="C563" s="10" t="s">
        <v>52</v>
      </c>
      <c r="D563" s="162" t="s">
        <v>3331</v>
      </c>
      <c r="E563" s="162" t="s">
        <v>3332</v>
      </c>
      <c r="F563" s="161" t="s">
        <v>2790</v>
      </c>
      <c r="G563" s="10">
        <v>9.0</v>
      </c>
      <c r="H563" s="10">
        <v>9.0</v>
      </c>
      <c r="I563" s="10">
        <v>9.0</v>
      </c>
      <c r="J563" s="172">
        <v>50.0</v>
      </c>
      <c r="K563" s="173">
        <v>5.56</v>
      </c>
      <c r="L563" s="162" t="s">
        <v>82</v>
      </c>
      <c r="M563" s="163"/>
      <c r="N563" s="163"/>
      <c r="O563" s="163"/>
      <c r="P563" s="163"/>
      <c r="Q563" s="163"/>
      <c r="R563" s="163"/>
      <c r="S563" s="163"/>
      <c r="T563" s="163"/>
      <c r="U563" s="163"/>
      <c r="V563" s="163"/>
      <c r="W563" s="163"/>
      <c r="X563" s="163"/>
    </row>
    <row r="564" ht="11.25" customHeight="1">
      <c r="A564" s="162" t="s">
        <v>3329</v>
      </c>
      <c r="B564" s="162" t="s">
        <v>3330</v>
      </c>
      <c r="C564" s="10" t="s">
        <v>52</v>
      </c>
      <c r="D564" s="162" t="s">
        <v>3333</v>
      </c>
      <c r="E564" s="162" t="s">
        <v>3334</v>
      </c>
      <c r="F564" s="161" t="s">
        <v>2790</v>
      </c>
      <c r="G564" s="10">
        <v>9.0</v>
      </c>
      <c r="H564" s="10">
        <v>9.0</v>
      </c>
      <c r="I564" s="10">
        <v>9.0</v>
      </c>
      <c r="J564" s="172">
        <v>50.0</v>
      </c>
      <c r="K564" s="173">
        <v>5.56</v>
      </c>
      <c r="L564" s="162" t="s">
        <v>82</v>
      </c>
      <c r="M564" s="163"/>
      <c r="N564" s="163"/>
      <c r="O564" s="163"/>
      <c r="P564" s="163"/>
      <c r="Q564" s="163"/>
      <c r="R564" s="163"/>
      <c r="S564" s="163"/>
      <c r="T564" s="163"/>
      <c r="U564" s="163"/>
      <c r="V564" s="163"/>
      <c r="W564" s="163"/>
      <c r="X564" s="163"/>
    </row>
    <row r="565" ht="11.25" customHeight="1">
      <c r="A565" s="162" t="s">
        <v>3329</v>
      </c>
      <c r="B565" s="162" t="s">
        <v>3330</v>
      </c>
      <c r="C565" s="10" t="s">
        <v>52</v>
      </c>
      <c r="D565" s="162" t="s">
        <v>3335</v>
      </c>
      <c r="E565" s="162" t="s">
        <v>3336</v>
      </c>
      <c r="F565" s="161" t="s">
        <v>2790</v>
      </c>
      <c r="G565" s="10">
        <v>9.0</v>
      </c>
      <c r="H565" s="10">
        <v>9.0</v>
      </c>
      <c r="I565" s="10">
        <v>9.0</v>
      </c>
      <c r="J565" s="172">
        <v>50.0</v>
      </c>
      <c r="K565" s="173">
        <v>5.56</v>
      </c>
      <c r="L565" s="162" t="s">
        <v>82</v>
      </c>
      <c r="M565" s="163"/>
      <c r="N565" s="163"/>
      <c r="O565" s="163"/>
      <c r="P565" s="163"/>
      <c r="Q565" s="163"/>
      <c r="R565" s="163"/>
      <c r="S565" s="163"/>
      <c r="T565" s="163"/>
      <c r="U565" s="163"/>
      <c r="V565" s="163"/>
      <c r="W565" s="163"/>
      <c r="X565" s="163"/>
    </row>
    <row r="566" ht="11.25" customHeight="1">
      <c r="A566" s="162" t="s">
        <v>3329</v>
      </c>
      <c r="B566" s="162" t="s">
        <v>3330</v>
      </c>
      <c r="C566" s="10" t="s">
        <v>52</v>
      </c>
      <c r="D566" s="162" t="s">
        <v>3337</v>
      </c>
      <c r="E566" s="162" t="s">
        <v>3338</v>
      </c>
      <c r="F566" s="161" t="s">
        <v>655</v>
      </c>
      <c r="G566" s="10">
        <v>9.0</v>
      </c>
      <c r="H566" s="10">
        <v>9.0</v>
      </c>
      <c r="I566" s="10">
        <v>9.0</v>
      </c>
      <c r="J566" s="172">
        <v>50.0</v>
      </c>
      <c r="K566" s="173">
        <v>5.56</v>
      </c>
      <c r="L566" s="162" t="s">
        <v>82</v>
      </c>
      <c r="M566" s="163"/>
      <c r="N566" s="163"/>
      <c r="O566" s="163"/>
      <c r="P566" s="163"/>
      <c r="Q566" s="163"/>
      <c r="R566" s="163"/>
      <c r="S566" s="163"/>
      <c r="T566" s="163"/>
      <c r="U566" s="163"/>
      <c r="V566" s="163"/>
      <c r="W566" s="163"/>
      <c r="X566" s="163"/>
    </row>
    <row r="567" ht="11.25" customHeight="1">
      <c r="A567" s="162" t="s">
        <v>3329</v>
      </c>
      <c r="B567" s="162" t="s">
        <v>3330</v>
      </c>
      <c r="C567" s="10" t="s">
        <v>52</v>
      </c>
      <c r="D567" s="162" t="s">
        <v>3339</v>
      </c>
      <c r="E567" s="162" t="s">
        <v>3340</v>
      </c>
      <c r="F567" s="161" t="s">
        <v>2790</v>
      </c>
      <c r="G567" s="10">
        <v>9.0</v>
      </c>
      <c r="H567" s="10">
        <v>9.0</v>
      </c>
      <c r="I567" s="10">
        <v>9.0</v>
      </c>
      <c r="J567" s="172">
        <v>50.0</v>
      </c>
      <c r="K567" s="173">
        <v>5.56</v>
      </c>
      <c r="L567" s="162" t="s">
        <v>82</v>
      </c>
      <c r="M567" s="163"/>
      <c r="N567" s="163"/>
      <c r="O567" s="163"/>
      <c r="P567" s="163"/>
      <c r="Q567" s="163"/>
      <c r="R567" s="163"/>
      <c r="S567" s="163"/>
      <c r="T567" s="163"/>
      <c r="U567" s="163"/>
      <c r="V567" s="163"/>
      <c r="W567" s="163"/>
      <c r="X567" s="163"/>
    </row>
    <row r="568" ht="11.25" customHeight="1">
      <c r="A568" s="162" t="s">
        <v>3329</v>
      </c>
      <c r="B568" s="162" t="s">
        <v>3330</v>
      </c>
      <c r="C568" s="10" t="s">
        <v>52</v>
      </c>
      <c r="D568" s="162" t="s">
        <v>3341</v>
      </c>
      <c r="E568" s="162" t="s">
        <v>3342</v>
      </c>
      <c r="F568" s="161" t="s">
        <v>2790</v>
      </c>
      <c r="G568" s="10">
        <v>9.0</v>
      </c>
      <c r="H568" s="10">
        <v>9.0</v>
      </c>
      <c r="I568" s="10">
        <v>9.0</v>
      </c>
      <c r="J568" s="172">
        <v>50.0</v>
      </c>
      <c r="K568" s="173">
        <v>5.56</v>
      </c>
      <c r="L568" s="162" t="s">
        <v>82</v>
      </c>
      <c r="M568" s="163"/>
      <c r="N568" s="163"/>
      <c r="O568" s="163"/>
      <c r="P568" s="163"/>
      <c r="Q568" s="163"/>
      <c r="R568" s="163"/>
      <c r="S568" s="163"/>
      <c r="T568" s="163"/>
      <c r="U568" s="163"/>
      <c r="V568" s="163"/>
      <c r="W568" s="163"/>
      <c r="X568" s="163"/>
    </row>
    <row r="569" ht="11.25" customHeight="1">
      <c r="A569" s="162" t="s">
        <v>3329</v>
      </c>
      <c r="B569" s="162" t="s">
        <v>3330</v>
      </c>
      <c r="C569" s="10" t="s">
        <v>52</v>
      </c>
      <c r="D569" s="162" t="s">
        <v>3343</v>
      </c>
      <c r="E569" s="162" t="s">
        <v>3344</v>
      </c>
      <c r="F569" s="161" t="s">
        <v>655</v>
      </c>
      <c r="G569" s="10">
        <v>9.0</v>
      </c>
      <c r="H569" s="10">
        <v>9.0</v>
      </c>
      <c r="I569" s="10">
        <v>9.0</v>
      </c>
      <c r="J569" s="172">
        <v>50.0</v>
      </c>
      <c r="K569" s="173">
        <v>5.56</v>
      </c>
      <c r="L569" s="162" t="s">
        <v>82</v>
      </c>
      <c r="M569" s="163"/>
      <c r="N569" s="163"/>
      <c r="O569" s="163"/>
      <c r="P569" s="163"/>
      <c r="Q569" s="163"/>
      <c r="R569" s="163"/>
      <c r="S569" s="163"/>
      <c r="T569" s="163"/>
      <c r="U569" s="163"/>
      <c r="V569" s="163"/>
      <c r="W569" s="163"/>
      <c r="X569" s="163"/>
    </row>
    <row r="570" ht="11.25" customHeight="1">
      <c r="A570" s="162" t="s">
        <v>3329</v>
      </c>
      <c r="B570" s="162" t="s">
        <v>3330</v>
      </c>
      <c r="C570" s="10" t="s">
        <v>52</v>
      </c>
      <c r="D570" s="162" t="s">
        <v>3345</v>
      </c>
      <c r="E570" s="162" t="s">
        <v>3346</v>
      </c>
      <c r="F570" s="161" t="s">
        <v>2790</v>
      </c>
      <c r="G570" s="10">
        <v>9.0</v>
      </c>
      <c r="H570" s="10">
        <v>9.0</v>
      </c>
      <c r="I570" s="10">
        <v>9.0</v>
      </c>
      <c r="J570" s="172">
        <v>50.0</v>
      </c>
      <c r="K570" s="173">
        <v>5.56</v>
      </c>
      <c r="L570" s="162" t="s">
        <v>82</v>
      </c>
      <c r="M570" s="163"/>
      <c r="N570" s="163"/>
      <c r="O570" s="163"/>
      <c r="P570" s="163"/>
      <c r="Q570" s="163"/>
      <c r="R570" s="163"/>
      <c r="S570" s="163"/>
      <c r="T570" s="163"/>
      <c r="U570" s="163"/>
      <c r="V570" s="163"/>
      <c r="W570" s="163"/>
      <c r="X570" s="163"/>
    </row>
    <row r="571" ht="11.25" customHeight="1">
      <c r="A571" s="162" t="s">
        <v>3329</v>
      </c>
      <c r="B571" s="162" t="s">
        <v>3330</v>
      </c>
      <c r="C571" s="10" t="s">
        <v>52</v>
      </c>
      <c r="D571" s="162" t="s">
        <v>3347</v>
      </c>
      <c r="E571" s="162" t="s">
        <v>3348</v>
      </c>
      <c r="F571" s="161" t="s">
        <v>2790</v>
      </c>
      <c r="G571" s="10">
        <v>9.0</v>
      </c>
      <c r="H571" s="10">
        <v>9.0</v>
      </c>
      <c r="I571" s="10">
        <v>9.0</v>
      </c>
      <c r="J571" s="172">
        <v>50.0</v>
      </c>
      <c r="K571" s="173">
        <v>5.56</v>
      </c>
      <c r="L571" s="162" t="s">
        <v>82</v>
      </c>
      <c r="M571" s="163"/>
      <c r="N571" s="163"/>
      <c r="O571" s="163"/>
      <c r="P571" s="163"/>
      <c r="Q571" s="163"/>
      <c r="R571" s="163"/>
      <c r="S571" s="163"/>
      <c r="T571" s="163"/>
      <c r="U571" s="163"/>
      <c r="V571" s="163"/>
      <c r="W571" s="163"/>
      <c r="X571" s="163"/>
    </row>
    <row r="572" ht="11.25" customHeight="1">
      <c r="A572" s="162" t="s">
        <v>3329</v>
      </c>
      <c r="B572" s="162" t="s">
        <v>3330</v>
      </c>
      <c r="C572" s="10" t="s">
        <v>52</v>
      </c>
      <c r="D572" s="162" t="s">
        <v>3349</v>
      </c>
      <c r="E572" s="162" t="s">
        <v>3350</v>
      </c>
      <c r="F572" s="161" t="s">
        <v>2790</v>
      </c>
      <c r="G572" s="10">
        <v>9.0</v>
      </c>
      <c r="H572" s="10">
        <v>9.0</v>
      </c>
      <c r="I572" s="10">
        <v>9.0</v>
      </c>
      <c r="J572" s="172">
        <v>50.0</v>
      </c>
      <c r="K572" s="173">
        <v>5.56</v>
      </c>
      <c r="L572" s="162" t="s">
        <v>82</v>
      </c>
      <c r="M572" s="163"/>
      <c r="N572" s="163"/>
      <c r="O572" s="163"/>
      <c r="P572" s="163"/>
      <c r="Q572" s="163"/>
      <c r="R572" s="163"/>
      <c r="S572" s="163"/>
      <c r="T572" s="163"/>
      <c r="U572" s="163"/>
      <c r="V572" s="163"/>
      <c r="W572" s="163"/>
      <c r="X572" s="163"/>
    </row>
    <row r="573" ht="11.25" customHeight="1">
      <c r="A573" s="162" t="s">
        <v>3329</v>
      </c>
      <c r="B573" s="162" t="s">
        <v>3330</v>
      </c>
      <c r="C573" s="10" t="s">
        <v>52</v>
      </c>
      <c r="D573" s="162" t="s">
        <v>3351</v>
      </c>
      <c r="E573" s="162" t="s">
        <v>3352</v>
      </c>
      <c r="F573" s="161" t="s">
        <v>2790</v>
      </c>
      <c r="G573" s="10">
        <v>9.0</v>
      </c>
      <c r="H573" s="10">
        <v>9.0</v>
      </c>
      <c r="I573" s="10">
        <v>9.0</v>
      </c>
      <c r="J573" s="172">
        <v>50.0</v>
      </c>
      <c r="K573" s="173">
        <v>5.56</v>
      </c>
      <c r="L573" s="162" t="s">
        <v>82</v>
      </c>
      <c r="M573" s="163"/>
      <c r="N573" s="163"/>
      <c r="O573" s="163"/>
      <c r="P573" s="163"/>
      <c r="Q573" s="163"/>
      <c r="R573" s="163"/>
      <c r="S573" s="163"/>
      <c r="T573" s="163"/>
      <c r="U573" s="163"/>
      <c r="V573" s="163"/>
      <c r="W573" s="163"/>
      <c r="X573" s="163"/>
    </row>
    <row r="574" ht="11.25" customHeight="1">
      <c r="A574" s="162" t="s">
        <v>3329</v>
      </c>
      <c r="B574" s="162" t="s">
        <v>3330</v>
      </c>
      <c r="C574" s="10" t="s">
        <v>52</v>
      </c>
      <c r="D574" s="162" t="s">
        <v>3353</v>
      </c>
      <c r="E574" s="162" t="s">
        <v>3354</v>
      </c>
      <c r="F574" s="161" t="s">
        <v>655</v>
      </c>
      <c r="G574" s="10">
        <v>9.0</v>
      </c>
      <c r="H574" s="10">
        <v>9.0</v>
      </c>
      <c r="I574" s="10">
        <v>9.0</v>
      </c>
      <c r="J574" s="172">
        <v>50.0</v>
      </c>
      <c r="K574" s="173">
        <v>5.56</v>
      </c>
      <c r="L574" s="162" t="s">
        <v>82</v>
      </c>
      <c r="M574" s="163"/>
      <c r="N574" s="163"/>
      <c r="O574" s="163"/>
      <c r="P574" s="163"/>
      <c r="Q574" s="163"/>
      <c r="R574" s="163"/>
      <c r="S574" s="163"/>
      <c r="T574" s="163"/>
      <c r="U574" s="163"/>
      <c r="V574" s="163"/>
      <c r="W574" s="163"/>
      <c r="X574" s="163"/>
    </row>
    <row r="575" ht="11.25" customHeight="1">
      <c r="A575" s="162" t="s">
        <v>3329</v>
      </c>
      <c r="B575" s="162" t="s">
        <v>3330</v>
      </c>
      <c r="C575" s="10" t="s">
        <v>52</v>
      </c>
      <c r="D575" s="162" t="s">
        <v>3355</v>
      </c>
      <c r="E575" s="162" t="s">
        <v>3356</v>
      </c>
      <c r="F575" s="161" t="s">
        <v>2790</v>
      </c>
      <c r="G575" s="10">
        <v>9.0</v>
      </c>
      <c r="H575" s="10">
        <v>9.0</v>
      </c>
      <c r="I575" s="10">
        <v>9.0</v>
      </c>
      <c r="J575" s="172">
        <v>50.0</v>
      </c>
      <c r="K575" s="173">
        <v>5.56</v>
      </c>
      <c r="L575" s="162" t="s">
        <v>82</v>
      </c>
      <c r="M575" s="163"/>
      <c r="N575" s="163"/>
      <c r="O575" s="163"/>
      <c r="P575" s="163"/>
      <c r="Q575" s="163"/>
      <c r="R575" s="163"/>
      <c r="S575" s="163"/>
      <c r="T575" s="163"/>
      <c r="U575" s="163"/>
      <c r="V575" s="163"/>
      <c r="W575" s="163"/>
      <c r="X575" s="163"/>
    </row>
    <row r="576" ht="11.25" customHeight="1">
      <c r="A576" s="162" t="s">
        <v>3329</v>
      </c>
      <c r="B576" s="162" t="s">
        <v>3330</v>
      </c>
      <c r="C576" s="10" t="s">
        <v>52</v>
      </c>
      <c r="D576" s="162" t="s">
        <v>3357</v>
      </c>
      <c r="E576" s="162" t="s">
        <v>3358</v>
      </c>
      <c r="F576" s="161" t="s">
        <v>2790</v>
      </c>
      <c r="G576" s="10">
        <v>9.0</v>
      </c>
      <c r="H576" s="10">
        <v>9.0</v>
      </c>
      <c r="I576" s="10">
        <v>9.0</v>
      </c>
      <c r="J576" s="172">
        <v>50.0</v>
      </c>
      <c r="K576" s="173">
        <v>5.56</v>
      </c>
      <c r="L576" s="162" t="s">
        <v>82</v>
      </c>
      <c r="M576" s="163"/>
      <c r="N576" s="163"/>
      <c r="O576" s="163"/>
      <c r="P576" s="163"/>
      <c r="Q576" s="163"/>
      <c r="R576" s="163"/>
      <c r="S576" s="163"/>
      <c r="T576" s="163"/>
      <c r="U576" s="163"/>
      <c r="V576" s="163"/>
      <c r="W576" s="163"/>
      <c r="X576" s="163"/>
    </row>
    <row r="577" ht="11.25" customHeight="1">
      <c r="A577" s="162" t="s">
        <v>3329</v>
      </c>
      <c r="B577" s="162" t="s">
        <v>3330</v>
      </c>
      <c r="C577" s="10" t="s">
        <v>52</v>
      </c>
      <c r="D577" s="162" t="s">
        <v>3359</v>
      </c>
      <c r="E577" s="162" t="s">
        <v>3360</v>
      </c>
      <c r="F577" s="161" t="s">
        <v>655</v>
      </c>
      <c r="G577" s="10">
        <v>9.0</v>
      </c>
      <c r="H577" s="10">
        <v>9.0</v>
      </c>
      <c r="I577" s="10">
        <v>9.0</v>
      </c>
      <c r="J577" s="172">
        <v>50.0</v>
      </c>
      <c r="K577" s="173">
        <v>5.56</v>
      </c>
      <c r="L577" s="162" t="s">
        <v>82</v>
      </c>
      <c r="M577" s="163"/>
      <c r="N577" s="163"/>
      <c r="O577" s="163"/>
      <c r="P577" s="163"/>
      <c r="Q577" s="163"/>
      <c r="R577" s="163"/>
      <c r="S577" s="163"/>
      <c r="T577" s="163"/>
      <c r="U577" s="163"/>
      <c r="V577" s="163"/>
      <c r="W577" s="163"/>
      <c r="X577" s="163"/>
    </row>
    <row r="578" ht="11.25" customHeight="1">
      <c r="A578" s="162" t="s">
        <v>3329</v>
      </c>
      <c r="B578" s="162" t="s">
        <v>3330</v>
      </c>
      <c r="C578" s="10" t="s">
        <v>52</v>
      </c>
      <c r="D578" s="162" t="s">
        <v>3361</v>
      </c>
      <c r="E578" s="162" t="s">
        <v>3362</v>
      </c>
      <c r="F578" s="161" t="s">
        <v>2790</v>
      </c>
      <c r="G578" s="10">
        <v>9.0</v>
      </c>
      <c r="H578" s="10">
        <v>9.0</v>
      </c>
      <c r="I578" s="10">
        <v>9.0</v>
      </c>
      <c r="J578" s="172">
        <v>50.0</v>
      </c>
      <c r="K578" s="173">
        <v>5.56</v>
      </c>
      <c r="L578" s="162" t="s">
        <v>82</v>
      </c>
      <c r="M578" s="163"/>
      <c r="N578" s="163"/>
      <c r="O578" s="163"/>
      <c r="P578" s="163"/>
      <c r="Q578" s="163"/>
      <c r="R578" s="163"/>
      <c r="S578" s="163"/>
      <c r="T578" s="163"/>
      <c r="U578" s="163"/>
      <c r="V578" s="163"/>
      <c r="W578" s="163"/>
      <c r="X578" s="163"/>
    </row>
    <row r="579" ht="11.25" customHeight="1">
      <c r="A579" s="162" t="s">
        <v>3329</v>
      </c>
      <c r="B579" s="162" t="s">
        <v>3330</v>
      </c>
      <c r="C579" s="10" t="s">
        <v>52</v>
      </c>
      <c r="D579" s="162" t="s">
        <v>3363</v>
      </c>
      <c r="E579" s="162" t="s">
        <v>3364</v>
      </c>
      <c r="F579" s="161" t="s">
        <v>655</v>
      </c>
      <c r="G579" s="10">
        <v>9.0</v>
      </c>
      <c r="H579" s="10">
        <v>9.0</v>
      </c>
      <c r="I579" s="10">
        <v>9.0</v>
      </c>
      <c r="J579" s="172">
        <v>50.0</v>
      </c>
      <c r="K579" s="173">
        <v>5.56</v>
      </c>
      <c r="L579" s="162" t="s">
        <v>82</v>
      </c>
      <c r="M579" s="163"/>
      <c r="N579" s="163"/>
      <c r="O579" s="163"/>
      <c r="P579" s="163"/>
      <c r="Q579" s="163"/>
      <c r="R579" s="163"/>
      <c r="S579" s="163"/>
      <c r="T579" s="163"/>
      <c r="U579" s="163"/>
      <c r="V579" s="163"/>
      <c r="W579" s="163"/>
      <c r="X579" s="163"/>
    </row>
    <row r="580" ht="11.25" customHeight="1">
      <c r="A580" s="162" t="s">
        <v>3329</v>
      </c>
      <c r="B580" s="162" t="s">
        <v>3330</v>
      </c>
      <c r="C580" s="10" t="s">
        <v>52</v>
      </c>
      <c r="D580" s="162" t="s">
        <v>3365</v>
      </c>
      <c r="E580" s="162" t="s">
        <v>2103</v>
      </c>
      <c r="F580" s="161" t="s">
        <v>2790</v>
      </c>
      <c r="G580" s="10">
        <v>9.0</v>
      </c>
      <c r="H580" s="10">
        <v>9.0</v>
      </c>
      <c r="I580" s="10">
        <v>9.0</v>
      </c>
      <c r="J580" s="172">
        <v>50.0</v>
      </c>
      <c r="K580" s="173">
        <v>5.56</v>
      </c>
      <c r="L580" s="162" t="s">
        <v>82</v>
      </c>
      <c r="M580" s="163"/>
      <c r="N580" s="163"/>
      <c r="O580" s="163"/>
      <c r="P580" s="163"/>
      <c r="Q580" s="163"/>
      <c r="R580" s="163"/>
      <c r="S580" s="163"/>
      <c r="T580" s="163"/>
      <c r="U580" s="163"/>
      <c r="V580" s="163"/>
      <c r="W580" s="163"/>
      <c r="X580" s="163"/>
    </row>
    <row r="581" ht="11.25" customHeight="1">
      <c r="A581" s="162" t="s">
        <v>3329</v>
      </c>
      <c r="B581" s="162" t="s">
        <v>3330</v>
      </c>
      <c r="C581" s="10" t="s">
        <v>52</v>
      </c>
      <c r="D581" s="162" t="s">
        <v>3366</v>
      </c>
      <c r="E581" s="162" t="s">
        <v>3367</v>
      </c>
      <c r="F581" s="161" t="s">
        <v>2790</v>
      </c>
      <c r="G581" s="10">
        <v>9.0</v>
      </c>
      <c r="H581" s="10">
        <v>9.0</v>
      </c>
      <c r="I581" s="10">
        <v>9.0</v>
      </c>
      <c r="J581" s="172">
        <v>50.0</v>
      </c>
      <c r="K581" s="173">
        <v>5.56</v>
      </c>
      <c r="L581" s="162" t="s">
        <v>82</v>
      </c>
      <c r="M581" s="163"/>
      <c r="N581" s="163"/>
      <c r="O581" s="163"/>
      <c r="P581" s="163"/>
      <c r="Q581" s="163"/>
      <c r="R581" s="163"/>
      <c r="S581" s="163"/>
      <c r="T581" s="163"/>
      <c r="U581" s="163"/>
      <c r="V581" s="163"/>
      <c r="W581" s="163"/>
      <c r="X581" s="163"/>
    </row>
    <row r="582" ht="11.25" customHeight="1">
      <c r="A582" s="162" t="s">
        <v>3329</v>
      </c>
      <c r="B582" s="162" t="s">
        <v>3330</v>
      </c>
      <c r="C582" s="10" t="s">
        <v>52</v>
      </c>
      <c r="D582" s="162" t="s">
        <v>3368</v>
      </c>
      <c r="E582" s="162" t="s">
        <v>3369</v>
      </c>
      <c r="F582" s="161" t="s">
        <v>655</v>
      </c>
      <c r="G582" s="10">
        <v>9.0</v>
      </c>
      <c r="H582" s="10">
        <v>9.0</v>
      </c>
      <c r="I582" s="10">
        <v>9.0</v>
      </c>
      <c r="J582" s="172">
        <v>50.0</v>
      </c>
      <c r="K582" s="173">
        <v>5.56</v>
      </c>
      <c r="L582" s="162" t="s">
        <v>82</v>
      </c>
      <c r="M582" s="163"/>
      <c r="N582" s="163"/>
      <c r="O582" s="163"/>
      <c r="P582" s="163"/>
      <c r="Q582" s="163"/>
      <c r="R582" s="163"/>
      <c r="S582" s="163"/>
      <c r="T582" s="163"/>
      <c r="U582" s="163"/>
      <c r="V582" s="163"/>
      <c r="W582" s="163"/>
      <c r="X582" s="163"/>
    </row>
    <row r="583" ht="11.25" customHeight="1">
      <c r="A583" s="162" t="s">
        <v>3329</v>
      </c>
      <c r="B583" s="162" t="s">
        <v>3330</v>
      </c>
      <c r="C583" s="10" t="s">
        <v>52</v>
      </c>
      <c r="D583" s="162" t="s">
        <v>3370</v>
      </c>
      <c r="E583" s="162" t="s">
        <v>3371</v>
      </c>
      <c r="F583" s="161" t="s">
        <v>2790</v>
      </c>
      <c r="G583" s="10">
        <v>9.0</v>
      </c>
      <c r="H583" s="10">
        <v>9.0</v>
      </c>
      <c r="I583" s="10">
        <v>9.0</v>
      </c>
      <c r="J583" s="172">
        <v>50.0</v>
      </c>
      <c r="K583" s="173">
        <v>5.56</v>
      </c>
      <c r="L583" s="162" t="s">
        <v>82</v>
      </c>
      <c r="M583" s="163"/>
      <c r="N583" s="163"/>
      <c r="O583" s="163"/>
      <c r="P583" s="163"/>
      <c r="Q583" s="163"/>
      <c r="R583" s="163"/>
      <c r="S583" s="163"/>
      <c r="T583" s="163"/>
      <c r="U583" s="163"/>
      <c r="V583" s="163"/>
      <c r="W583" s="163"/>
      <c r="X583" s="163"/>
    </row>
    <row r="584" ht="11.25" customHeight="1">
      <c r="A584" s="162" t="s">
        <v>3329</v>
      </c>
      <c r="B584" s="162" t="s">
        <v>3330</v>
      </c>
      <c r="C584" s="10" t="s">
        <v>52</v>
      </c>
      <c r="D584" s="162" t="s">
        <v>3372</v>
      </c>
      <c r="E584" s="162" t="s">
        <v>3373</v>
      </c>
      <c r="F584" s="161" t="s">
        <v>655</v>
      </c>
      <c r="G584" s="10">
        <v>9.0</v>
      </c>
      <c r="H584" s="10">
        <v>9.0</v>
      </c>
      <c r="I584" s="10">
        <v>9.0</v>
      </c>
      <c r="J584" s="172">
        <v>50.0</v>
      </c>
      <c r="K584" s="173">
        <v>5.56</v>
      </c>
      <c r="L584" s="162" t="s">
        <v>82</v>
      </c>
      <c r="M584" s="163"/>
      <c r="N584" s="163"/>
      <c r="O584" s="163"/>
      <c r="P584" s="163"/>
      <c r="Q584" s="163"/>
      <c r="R584" s="163"/>
      <c r="S584" s="163"/>
      <c r="T584" s="163"/>
      <c r="U584" s="163"/>
      <c r="V584" s="163"/>
      <c r="W584" s="163"/>
      <c r="X584" s="163"/>
    </row>
    <row r="585" ht="11.25" customHeight="1">
      <c r="A585" s="162" t="s">
        <v>3329</v>
      </c>
      <c r="B585" s="162" t="s">
        <v>3330</v>
      </c>
      <c r="C585" s="10" t="s">
        <v>52</v>
      </c>
      <c r="D585" s="162" t="s">
        <v>3374</v>
      </c>
      <c r="E585" s="162" t="s">
        <v>3375</v>
      </c>
      <c r="F585" s="161" t="s">
        <v>2790</v>
      </c>
      <c r="G585" s="10">
        <v>9.0</v>
      </c>
      <c r="H585" s="10">
        <v>9.0</v>
      </c>
      <c r="I585" s="10">
        <v>9.0</v>
      </c>
      <c r="J585" s="172">
        <v>50.0</v>
      </c>
      <c r="K585" s="173">
        <v>5.56</v>
      </c>
      <c r="L585" s="162" t="s">
        <v>82</v>
      </c>
      <c r="M585" s="163"/>
      <c r="N585" s="163"/>
      <c r="O585" s="163"/>
      <c r="P585" s="163"/>
      <c r="Q585" s="163"/>
      <c r="R585" s="163"/>
      <c r="S585" s="163"/>
      <c r="T585" s="163"/>
      <c r="U585" s="163"/>
      <c r="V585" s="163"/>
      <c r="W585" s="163"/>
      <c r="X585" s="163"/>
    </row>
    <row r="586" ht="11.25" customHeight="1">
      <c r="A586" s="162" t="s">
        <v>3329</v>
      </c>
      <c r="B586" s="162" t="s">
        <v>3330</v>
      </c>
      <c r="C586" s="10" t="s">
        <v>52</v>
      </c>
      <c r="D586" s="162" t="s">
        <v>3376</v>
      </c>
      <c r="E586" s="162" t="s">
        <v>3377</v>
      </c>
      <c r="F586" s="161" t="s">
        <v>2790</v>
      </c>
      <c r="G586" s="10">
        <v>9.0</v>
      </c>
      <c r="H586" s="10">
        <v>9.0</v>
      </c>
      <c r="I586" s="10">
        <v>9.0</v>
      </c>
      <c r="J586" s="172">
        <v>50.0</v>
      </c>
      <c r="K586" s="173">
        <v>5.56</v>
      </c>
      <c r="L586" s="162" t="s">
        <v>82</v>
      </c>
      <c r="M586" s="163"/>
      <c r="N586" s="163"/>
      <c r="O586" s="163"/>
      <c r="P586" s="163"/>
      <c r="Q586" s="163"/>
      <c r="R586" s="163"/>
      <c r="S586" s="163"/>
      <c r="T586" s="163"/>
      <c r="U586" s="163"/>
      <c r="V586" s="163"/>
      <c r="W586" s="163"/>
      <c r="X586" s="163"/>
    </row>
    <row r="587" ht="11.25" customHeight="1">
      <c r="A587" s="162" t="s">
        <v>3378</v>
      </c>
      <c r="B587" s="162" t="s">
        <v>3379</v>
      </c>
      <c r="C587" s="10" t="s">
        <v>52</v>
      </c>
      <c r="D587" s="162" t="s">
        <v>3380</v>
      </c>
      <c r="E587" s="162" t="s">
        <v>3381</v>
      </c>
      <c r="F587" s="161" t="s">
        <v>2790</v>
      </c>
      <c r="G587" s="10">
        <v>10.0</v>
      </c>
      <c r="H587" s="10">
        <v>7.0</v>
      </c>
      <c r="I587" s="10">
        <v>10.0</v>
      </c>
      <c r="J587" s="172">
        <v>50.0</v>
      </c>
      <c r="K587" s="173">
        <v>5.0</v>
      </c>
      <c r="L587" s="162" t="s">
        <v>82</v>
      </c>
      <c r="M587" s="163"/>
      <c r="N587" s="163"/>
      <c r="O587" s="163"/>
      <c r="P587" s="163"/>
      <c r="Q587" s="163"/>
      <c r="R587" s="163"/>
      <c r="S587" s="163"/>
      <c r="T587" s="163"/>
      <c r="U587" s="163"/>
      <c r="V587" s="163"/>
      <c r="W587" s="163"/>
      <c r="X587" s="163"/>
    </row>
    <row r="588" ht="11.25" customHeight="1">
      <c r="A588" s="162" t="s">
        <v>3378</v>
      </c>
      <c r="B588" s="162" t="s">
        <v>3379</v>
      </c>
      <c r="C588" s="10" t="s">
        <v>52</v>
      </c>
      <c r="D588" s="162" t="s">
        <v>3382</v>
      </c>
      <c r="E588" s="162" t="s">
        <v>3383</v>
      </c>
      <c r="F588" s="161" t="s">
        <v>2790</v>
      </c>
      <c r="G588" s="10">
        <v>10.0</v>
      </c>
      <c r="H588" s="10">
        <v>7.0</v>
      </c>
      <c r="I588" s="10">
        <v>10.0</v>
      </c>
      <c r="J588" s="172">
        <v>50.0</v>
      </c>
      <c r="K588" s="173">
        <v>5.0</v>
      </c>
      <c r="L588" s="162" t="s">
        <v>82</v>
      </c>
      <c r="M588" s="163"/>
      <c r="N588" s="163"/>
      <c r="O588" s="163"/>
      <c r="P588" s="163"/>
      <c r="Q588" s="163"/>
      <c r="R588" s="163"/>
      <c r="S588" s="163"/>
      <c r="T588" s="163"/>
      <c r="U588" s="163"/>
      <c r="V588" s="163"/>
      <c r="W588" s="163"/>
      <c r="X588" s="163"/>
    </row>
    <row r="589" ht="11.25" customHeight="1">
      <c r="A589" s="162" t="s">
        <v>3384</v>
      </c>
      <c r="B589" s="162" t="s">
        <v>3385</v>
      </c>
      <c r="C589" s="10" t="s">
        <v>52</v>
      </c>
      <c r="D589" s="162" t="s">
        <v>3386</v>
      </c>
      <c r="E589" s="162" t="s">
        <v>3387</v>
      </c>
      <c r="F589" s="161" t="s">
        <v>2790</v>
      </c>
      <c r="G589" s="10">
        <v>8.0</v>
      </c>
      <c r="H589" s="10">
        <v>7.0</v>
      </c>
      <c r="I589" s="10">
        <v>8.0</v>
      </c>
      <c r="J589" s="172">
        <v>50.0</v>
      </c>
      <c r="K589" s="173">
        <v>6.25</v>
      </c>
      <c r="L589" s="162" t="s">
        <v>82</v>
      </c>
      <c r="M589" s="163"/>
      <c r="N589" s="163"/>
      <c r="O589" s="163"/>
      <c r="P589" s="163"/>
      <c r="Q589" s="163"/>
      <c r="R589" s="163"/>
      <c r="S589" s="163"/>
      <c r="T589" s="163"/>
      <c r="U589" s="163"/>
      <c r="V589" s="163"/>
      <c r="W589" s="163"/>
      <c r="X589" s="163"/>
    </row>
    <row r="590" ht="11.25" customHeight="1">
      <c r="A590" s="162" t="s">
        <v>3384</v>
      </c>
      <c r="B590" s="162" t="s">
        <v>3385</v>
      </c>
      <c r="C590" s="10" t="s">
        <v>52</v>
      </c>
      <c r="D590" s="162" t="s">
        <v>3388</v>
      </c>
      <c r="E590" s="162" t="s">
        <v>3389</v>
      </c>
      <c r="F590" s="161" t="s">
        <v>2790</v>
      </c>
      <c r="G590" s="10">
        <v>8.0</v>
      </c>
      <c r="H590" s="10">
        <v>7.0</v>
      </c>
      <c r="I590" s="10">
        <v>8.0</v>
      </c>
      <c r="J590" s="172">
        <v>50.0</v>
      </c>
      <c r="K590" s="173">
        <v>6.25</v>
      </c>
      <c r="L590" s="162" t="s">
        <v>82</v>
      </c>
      <c r="M590" s="163"/>
      <c r="N590" s="163"/>
      <c r="O590" s="163"/>
      <c r="P590" s="163"/>
      <c r="Q590" s="163"/>
      <c r="R590" s="163"/>
      <c r="S590" s="163"/>
      <c r="T590" s="163"/>
      <c r="U590" s="163"/>
      <c r="V590" s="163"/>
      <c r="W590" s="163"/>
      <c r="X590" s="163"/>
    </row>
    <row r="591" ht="11.25" customHeight="1">
      <c r="A591" s="162" t="s">
        <v>3390</v>
      </c>
      <c r="B591" s="162" t="s">
        <v>3391</v>
      </c>
      <c r="C591" s="10" t="s">
        <v>52</v>
      </c>
      <c r="D591" s="162" t="s">
        <v>3392</v>
      </c>
      <c r="E591" s="162" t="s">
        <v>3393</v>
      </c>
      <c r="F591" s="161" t="s">
        <v>2790</v>
      </c>
      <c r="G591" s="10">
        <v>10.0</v>
      </c>
      <c r="H591" s="10">
        <v>1.0</v>
      </c>
      <c r="I591" s="10">
        <v>12.0</v>
      </c>
      <c r="J591" s="172">
        <v>50.0</v>
      </c>
      <c r="K591" s="173">
        <v>5.0</v>
      </c>
      <c r="L591" s="162" t="s">
        <v>82</v>
      </c>
      <c r="M591" s="163"/>
      <c r="N591" s="163"/>
      <c r="O591" s="163"/>
      <c r="P591" s="163"/>
      <c r="Q591" s="163"/>
      <c r="R591" s="163"/>
      <c r="S591" s="163"/>
      <c r="T591" s="163"/>
      <c r="U591" s="163"/>
      <c r="V591" s="163"/>
      <c r="W591" s="163"/>
      <c r="X591" s="163"/>
    </row>
    <row r="592" ht="11.25" customHeight="1">
      <c r="A592" s="162" t="s">
        <v>3390</v>
      </c>
      <c r="B592" s="162" t="s">
        <v>3391</v>
      </c>
      <c r="C592" s="10" t="s">
        <v>52</v>
      </c>
      <c r="D592" s="162" t="s">
        <v>3394</v>
      </c>
      <c r="E592" s="162" t="s">
        <v>3395</v>
      </c>
      <c r="F592" s="161" t="s">
        <v>2790</v>
      </c>
      <c r="G592" s="10">
        <v>10.0</v>
      </c>
      <c r="H592" s="10">
        <v>1.0</v>
      </c>
      <c r="I592" s="10">
        <v>12.0</v>
      </c>
      <c r="J592" s="172">
        <v>50.0</v>
      </c>
      <c r="K592" s="173">
        <v>5.0</v>
      </c>
      <c r="L592" s="162" t="s">
        <v>82</v>
      </c>
      <c r="M592" s="163"/>
      <c r="N592" s="163"/>
      <c r="O592" s="163"/>
      <c r="P592" s="163"/>
      <c r="Q592" s="163"/>
      <c r="R592" s="163"/>
      <c r="S592" s="163"/>
      <c r="T592" s="163"/>
      <c r="U592" s="163"/>
      <c r="V592" s="163"/>
      <c r="W592" s="163"/>
      <c r="X592" s="163"/>
    </row>
    <row r="593" ht="11.25" customHeight="1">
      <c r="A593" s="162" t="s">
        <v>3396</v>
      </c>
      <c r="B593" s="162" t="s">
        <v>3397</v>
      </c>
      <c r="C593" s="10" t="s">
        <v>52</v>
      </c>
      <c r="D593" s="162" t="s">
        <v>3398</v>
      </c>
      <c r="E593" s="162" t="s">
        <v>3399</v>
      </c>
      <c r="F593" s="161" t="s">
        <v>2790</v>
      </c>
      <c r="G593" s="10">
        <v>10.0</v>
      </c>
      <c r="H593" s="10">
        <v>4.0</v>
      </c>
      <c r="I593" s="10">
        <v>10.0</v>
      </c>
      <c r="J593" s="172">
        <v>50.0</v>
      </c>
      <c r="K593" s="173">
        <v>5.0</v>
      </c>
      <c r="L593" s="162" t="s">
        <v>82</v>
      </c>
      <c r="M593" s="163"/>
      <c r="N593" s="163"/>
      <c r="O593" s="163"/>
      <c r="P593" s="163"/>
      <c r="Q593" s="163"/>
      <c r="R593" s="163"/>
      <c r="S593" s="163"/>
      <c r="T593" s="163"/>
      <c r="U593" s="163"/>
      <c r="V593" s="163"/>
      <c r="W593" s="163"/>
      <c r="X593" s="163"/>
    </row>
    <row r="594" ht="11.25" customHeight="1">
      <c r="A594" s="162" t="s">
        <v>3396</v>
      </c>
      <c r="B594" s="162" t="s">
        <v>3397</v>
      </c>
      <c r="C594" s="10" t="s">
        <v>52</v>
      </c>
      <c r="D594" s="162" t="s">
        <v>3400</v>
      </c>
      <c r="E594" s="162" t="s">
        <v>3401</v>
      </c>
      <c r="F594" s="161" t="s">
        <v>2790</v>
      </c>
      <c r="G594" s="10">
        <v>10.0</v>
      </c>
      <c r="H594" s="10">
        <v>4.0</v>
      </c>
      <c r="I594" s="10">
        <v>10.0</v>
      </c>
      <c r="J594" s="172">
        <v>50.0</v>
      </c>
      <c r="K594" s="173">
        <v>5.0</v>
      </c>
      <c r="L594" s="162" t="s">
        <v>82</v>
      </c>
      <c r="M594" s="163"/>
      <c r="N594" s="163"/>
      <c r="O594" s="163"/>
      <c r="P594" s="163"/>
      <c r="Q594" s="163"/>
      <c r="R594" s="163"/>
      <c r="S594" s="163"/>
      <c r="T594" s="163"/>
      <c r="U594" s="163"/>
      <c r="V594" s="163"/>
      <c r="W594" s="163"/>
      <c r="X594" s="163"/>
    </row>
    <row r="595" ht="11.25" customHeight="1">
      <c r="A595" s="162" t="s">
        <v>3396</v>
      </c>
      <c r="B595" s="162" t="s">
        <v>3397</v>
      </c>
      <c r="C595" s="10" t="s">
        <v>52</v>
      </c>
      <c r="D595" s="162" t="s">
        <v>3402</v>
      </c>
      <c r="E595" s="162" t="s">
        <v>3403</v>
      </c>
      <c r="F595" s="161" t="s">
        <v>2790</v>
      </c>
      <c r="G595" s="10">
        <v>10.0</v>
      </c>
      <c r="H595" s="10">
        <v>4.0</v>
      </c>
      <c r="I595" s="10">
        <v>10.0</v>
      </c>
      <c r="J595" s="172">
        <v>50.0</v>
      </c>
      <c r="K595" s="173">
        <v>5.0</v>
      </c>
      <c r="L595" s="162" t="s">
        <v>82</v>
      </c>
      <c r="M595" s="163"/>
      <c r="N595" s="163"/>
      <c r="O595" s="163"/>
      <c r="P595" s="163"/>
      <c r="Q595" s="163"/>
      <c r="R595" s="163"/>
      <c r="S595" s="163"/>
      <c r="T595" s="163"/>
      <c r="U595" s="163"/>
      <c r="V595" s="163"/>
      <c r="W595" s="163"/>
      <c r="X595" s="163"/>
    </row>
    <row r="596" ht="11.25" customHeight="1">
      <c r="A596" s="162" t="s">
        <v>3404</v>
      </c>
      <c r="B596" s="162" t="s">
        <v>3405</v>
      </c>
      <c r="C596" s="10" t="s">
        <v>52</v>
      </c>
      <c r="D596" s="162" t="s">
        <v>3406</v>
      </c>
      <c r="E596" s="162" t="s">
        <v>3407</v>
      </c>
      <c r="F596" s="161" t="s">
        <v>2790</v>
      </c>
      <c r="G596" s="10">
        <v>8.0</v>
      </c>
      <c r="H596" s="10">
        <v>7.0</v>
      </c>
      <c r="I596" s="10">
        <v>8.0</v>
      </c>
      <c r="J596" s="172">
        <v>50.0</v>
      </c>
      <c r="K596" s="173">
        <v>6.25</v>
      </c>
      <c r="L596" s="162" t="s">
        <v>82</v>
      </c>
      <c r="M596" s="163"/>
      <c r="N596" s="163"/>
      <c r="O596" s="163"/>
      <c r="P596" s="163"/>
      <c r="Q596" s="163"/>
      <c r="R596" s="163"/>
      <c r="S596" s="163"/>
      <c r="T596" s="163"/>
      <c r="U596" s="163"/>
      <c r="V596" s="163"/>
      <c r="W596" s="163"/>
      <c r="X596" s="163"/>
    </row>
    <row r="597" ht="11.25" customHeight="1">
      <c r="A597" s="162" t="s">
        <v>3404</v>
      </c>
      <c r="B597" s="162" t="s">
        <v>3405</v>
      </c>
      <c r="C597" s="10" t="s">
        <v>52</v>
      </c>
      <c r="D597" s="162" t="s">
        <v>3408</v>
      </c>
      <c r="E597" s="162" t="s">
        <v>3409</v>
      </c>
      <c r="F597" s="161" t="s">
        <v>2790</v>
      </c>
      <c r="G597" s="10">
        <v>8.0</v>
      </c>
      <c r="H597" s="10">
        <v>7.0</v>
      </c>
      <c r="I597" s="10">
        <v>8.0</v>
      </c>
      <c r="J597" s="172">
        <v>50.0</v>
      </c>
      <c r="K597" s="173">
        <v>6.25</v>
      </c>
      <c r="L597" s="162" t="s">
        <v>82</v>
      </c>
      <c r="M597" s="163"/>
      <c r="N597" s="163"/>
      <c r="O597" s="163"/>
      <c r="P597" s="163"/>
      <c r="Q597" s="163"/>
      <c r="R597" s="163"/>
      <c r="S597" s="163"/>
      <c r="T597" s="163"/>
      <c r="U597" s="163"/>
      <c r="V597" s="163"/>
      <c r="W597" s="163"/>
      <c r="X597" s="163"/>
    </row>
    <row r="598" ht="11.25" customHeight="1">
      <c r="A598" s="162" t="s">
        <v>3410</v>
      </c>
      <c r="B598" s="162" t="s">
        <v>3411</v>
      </c>
      <c r="C598" s="10" t="s">
        <v>52</v>
      </c>
      <c r="D598" s="162" t="s">
        <v>3412</v>
      </c>
      <c r="E598" s="162" t="s">
        <v>3413</v>
      </c>
      <c r="F598" s="161" t="s">
        <v>655</v>
      </c>
      <c r="G598" s="10">
        <v>12.0</v>
      </c>
      <c r="H598" s="10">
        <v>11.0</v>
      </c>
      <c r="I598" s="10">
        <v>12.0</v>
      </c>
      <c r="J598" s="172">
        <v>50.0</v>
      </c>
      <c r="K598" s="173">
        <v>4.17</v>
      </c>
      <c r="L598" s="162" t="s">
        <v>82</v>
      </c>
      <c r="M598" s="163"/>
      <c r="N598" s="163"/>
      <c r="O598" s="163"/>
      <c r="P598" s="163"/>
      <c r="Q598" s="163"/>
      <c r="R598" s="163"/>
      <c r="S598" s="163"/>
      <c r="T598" s="163"/>
      <c r="U598" s="163"/>
      <c r="V598" s="163"/>
      <c r="W598" s="163"/>
      <c r="X598" s="163"/>
    </row>
    <row r="599" ht="11.25" customHeight="1">
      <c r="A599" s="162" t="s">
        <v>3410</v>
      </c>
      <c r="B599" s="162" t="s">
        <v>3411</v>
      </c>
      <c r="C599" s="10" t="s">
        <v>52</v>
      </c>
      <c r="D599" s="162" t="s">
        <v>3414</v>
      </c>
      <c r="E599" s="162" t="s">
        <v>3415</v>
      </c>
      <c r="F599" s="161" t="s">
        <v>2790</v>
      </c>
      <c r="G599" s="10">
        <v>12.0</v>
      </c>
      <c r="H599" s="10">
        <v>11.0</v>
      </c>
      <c r="I599" s="10">
        <v>12.0</v>
      </c>
      <c r="J599" s="172">
        <v>50.0</v>
      </c>
      <c r="K599" s="173">
        <v>4.17</v>
      </c>
      <c r="L599" s="162" t="s">
        <v>82</v>
      </c>
      <c r="M599" s="163"/>
      <c r="N599" s="163"/>
      <c r="O599" s="163"/>
      <c r="P599" s="163"/>
      <c r="Q599" s="163"/>
      <c r="R599" s="163"/>
      <c r="S599" s="163"/>
      <c r="T599" s="163"/>
      <c r="U599" s="163"/>
      <c r="V599" s="163"/>
      <c r="W599" s="163"/>
      <c r="X599" s="163"/>
    </row>
    <row r="600" ht="11.25" customHeight="1">
      <c r="A600" s="162" t="s">
        <v>3410</v>
      </c>
      <c r="B600" s="162" t="s">
        <v>3411</v>
      </c>
      <c r="C600" s="10" t="s">
        <v>52</v>
      </c>
      <c r="D600" s="162" t="s">
        <v>3416</v>
      </c>
      <c r="E600" s="162" t="s">
        <v>3417</v>
      </c>
      <c r="F600" s="161" t="s">
        <v>2790</v>
      </c>
      <c r="G600" s="10">
        <v>12.0</v>
      </c>
      <c r="H600" s="10">
        <v>11.0</v>
      </c>
      <c r="I600" s="10">
        <v>12.0</v>
      </c>
      <c r="J600" s="172">
        <v>50.0</v>
      </c>
      <c r="K600" s="173">
        <v>4.17</v>
      </c>
      <c r="L600" s="162" t="s">
        <v>82</v>
      </c>
      <c r="M600" s="163"/>
      <c r="N600" s="163"/>
      <c r="O600" s="163"/>
      <c r="P600" s="163"/>
      <c r="Q600" s="163"/>
      <c r="R600" s="163"/>
      <c r="S600" s="163"/>
      <c r="T600" s="163"/>
      <c r="U600" s="163"/>
      <c r="V600" s="163"/>
      <c r="W600" s="163"/>
      <c r="X600" s="163"/>
    </row>
    <row r="601" ht="11.25" customHeight="1">
      <c r="A601" s="162" t="s">
        <v>3410</v>
      </c>
      <c r="B601" s="162" t="s">
        <v>3411</v>
      </c>
      <c r="C601" s="10" t="s">
        <v>52</v>
      </c>
      <c r="D601" s="162" t="s">
        <v>3418</v>
      </c>
      <c r="E601" s="162" t="s">
        <v>2111</v>
      </c>
      <c r="F601" s="161" t="s">
        <v>2790</v>
      </c>
      <c r="G601" s="10">
        <v>12.0</v>
      </c>
      <c r="H601" s="10">
        <v>11.0</v>
      </c>
      <c r="I601" s="10">
        <v>12.0</v>
      </c>
      <c r="J601" s="172">
        <v>50.0</v>
      </c>
      <c r="K601" s="173">
        <v>4.17</v>
      </c>
      <c r="L601" s="162" t="s">
        <v>82</v>
      </c>
      <c r="M601" s="163"/>
      <c r="N601" s="163"/>
      <c r="O601" s="163"/>
      <c r="P601" s="163"/>
      <c r="Q601" s="163"/>
      <c r="R601" s="163"/>
      <c r="S601" s="163"/>
      <c r="T601" s="163"/>
      <c r="U601" s="163"/>
      <c r="V601" s="163"/>
      <c r="W601" s="163"/>
      <c r="X601" s="163"/>
    </row>
    <row r="602" ht="11.25" customHeight="1">
      <c r="A602" s="162" t="s">
        <v>3410</v>
      </c>
      <c r="B602" s="162" t="s">
        <v>3411</v>
      </c>
      <c r="C602" s="10" t="s">
        <v>52</v>
      </c>
      <c r="D602" s="162" t="s">
        <v>3419</v>
      </c>
      <c r="E602" s="162" t="s">
        <v>3420</v>
      </c>
      <c r="F602" s="161" t="s">
        <v>2790</v>
      </c>
      <c r="G602" s="10">
        <v>12.0</v>
      </c>
      <c r="H602" s="10">
        <v>11.0</v>
      </c>
      <c r="I602" s="10">
        <v>12.0</v>
      </c>
      <c r="J602" s="172">
        <v>50.0</v>
      </c>
      <c r="K602" s="173">
        <v>4.17</v>
      </c>
      <c r="L602" s="162" t="s">
        <v>82</v>
      </c>
      <c r="M602" s="163"/>
      <c r="N602" s="163"/>
      <c r="O602" s="163"/>
      <c r="P602" s="163"/>
      <c r="Q602" s="163"/>
      <c r="R602" s="163"/>
      <c r="S602" s="163"/>
      <c r="T602" s="163"/>
      <c r="U602" s="163"/>
      <c r="V602" s="163"/>
      <c r="W602" s="163"/>
      <c r="X602" s="163"/>
    </row>
    <row r="603" ht="11.25" customHeight="1">
      <c r="A603" s="162" t="s">
        <v>3378</v>
      </c>
      <c r="B603" s="162" t="s">
        <v>3379</v>
      </c>
      <c r="C603" s="10" t="s">
        <v>52</v>
      </c>
      <c r="D603" s="162" t="s">
        <v>3421</v>
      </c>
      <c r="E603" s="162" t="s">
        <v>3422</v>
      </c>
      <c r="F603" s="161" t="s">
        <v>2223</v>
      </c>
      <c r="G603" s="10">
        <v>10.0</v>
      </c>
      <c r="H603" s="10">
        <v>7.0</v>
      </c>
      <c r="I603" s="10">
        <v>10.0</v>
      </c>
      <c r="J603" s="172">
        <v>50.0</v>
      </c>
      <c r="K603" s="173">
        <v>5.0</v>
      </c>
      <c r="L603" s="162" t="s">
        <v>605</v>
      </c>
      <c r="M603" s="163"/>
      <c r="N603" s="163"/>
      <c r="O603" s="163"/>
      <c r="P603" s="163"/>
      <c r="Q603" s="163"/>
      <c r="R603" s="163"/>
      <c r="S603" s="163"/>
      <c r="T603" s="163"/>
      <c r="U603" s="163"/>
      <c r="V603" s="163"/>
      <c r="W603" s="163"/>
      <c r="X603" s="163"/>
    </row>
    <row r="604" ht="11.25" customHeight="1">
      <c r="A604" s="162" t="s">
        <v>3378</v>
      </c>
      <c r="B604" s="162" t="s">
        <v>3379</v>
      </c>
      <c r="C604" s="10" t="s">
        <v>52</v>
      </c>
      <c r="D604" s="162" t="s">
        <v>3423</v>
      </c>
      <c r="E604" s="162" t="s">
        <v>3424</v>
      </c>
      <c r="F604" s="161" t="s">
        <v>2223</v>
      </c>
      <c r="G604" s="10">
        <v>10.0</v>
      </c>
      <c r="H604" s="10">
        <v>7.0</v>
      </c>
      <c r="I604" s="10">
        <v>10.0</v>
      </c>
      <c r="J604" s="172">
        <v>50.0</v>
      </c>
      <c r="K604" s="173">
        <v>5.0</v>
      </c>
      <c r="L604" s="162" t="s">
        <v>605</v>
      </c>
      <c r="M604" s="163"/>
      <c r="N604" s="163"/>
      <c r="O604" s="163"/>
      <c r="P604" s="163"/>
      <c r="Q604" s="163"/>
      <c r="R604" s="163"/>
      <c r="S604" s="163"/>
      <c r="T604" s="163"/>
      <c r="U604" s="163"/>
      <c r="V604" s="163"/>
      <c r="W604" s="163"/>
      <c r="X604" s="163"/>
    </row>
    <row r="605" ht="11.25" customHeight="1">
      <c r="A605" s="162" t="s">
        <v>3378</v>
      </c>
      <c r="B605" s="162" t="s">
        <v>3379</v>
      </c>
      <c r="C605" s="10" t="s">
        <v>52</v>
      </c>
      <c r="D605" s="162" t="s">
        <v>3425</v>
      </c>
      <c r="E605" s="162" t="s">
        <v>3426</v>
      </c>
      <c r="F605" s="161" t="s">
        <v>655</v>
      </c>
      <c r="G605" s="10">
        <v>10.0</v>
      </c>
      <c r="H605" s="10">
        <v>7.0</v>
      </c>
      <c r="I605" s="10">
        <v>10.0</v>
      </c>
      <c r="J605" s="172">
        <v>50.0</v>
      </c>
      <c r="K605" s="173">
        <v>5.0</v>
      </c>
      <c r="L605" s="162" t="s">
        <v>605</v>
      </c>
      <c r="M605" s="163"/>
      <c r="N605" s="163"/>
      <c r="O605" s="163"/>
      <c r="P605" s="163"/>
      <c r="Q605" s="163"/>
      <c r="R605" s="163"/>
      <c r="S605" s="163"/>
      <c r="T605" s="163"/>
      <c r="U605" s="163"/>
      <c r="V605" s="163"/>
      <c r="W605" s="163"/>
      <c r="X605" s="163"/>
    </row>
    <row r="606" ht="11.25" customHeight="1">
      <c r="A606" s="162" t="s">
        <v>2502</v>
      </c>
      <c r="B606" s="162" t="s">
        <v>2503</v>
      </c>
      <c r="C606" s="10" t="s">
        <v>52</v>
      </c>
      <c r="D606" s="162" t="s">
        <v>2504</v>
      </c>
      <c r="E606" s="162" t="s">
        <v>2505</v>
      </c>
      <c r="F606" s="161" t="s">
        <v>2223</v>
      </c>
      <c r="G606" s="10">
        <v>14.0</v>
      </c>
      <c r="H606" s="10">
        <v>14.0</v>
      </c>
      <c r="I606" s="10">
        <v>14.0</v>
      </c>
      <c r="J606" s="172">
        <v>50.0</v>
      </c>
      <c r="K606" s="173">
        <v>3.57</v>
      </c>
      <c r="L606" s="162" t="s">
        <v>605</v>
      </c>
      <c r="M606" s="163"/>
      <c r="N606" s="163"/>
      <c r="O606" s="163"/>
      <c r="P606" s="163"/>
      <c r="Q606" s="163"/>
      <c r="R606" s="163"/>
      <c r="S606" s="163"/>
      <c r="T606" s="163"/>
      <c r="U606" s="163"/>
      <c r="V606" s="163"/>
      <c r="W606" s="163"/>
      <c r="X606" s="163"/>
    </row>
    <row r="607" ht="11.25" customHeight="1">
      <c r="A607" s="162" t="s">
        <v>2502</v>
      </c>
      <c r="B607" s="162" t="s">
        <v>2503</v>
      </c>
      <c r="C607" s="10" t="s">
        <v>52</v>
      </c>
      <c r="D607" s="162" t="s">
        <v>2506</v>
      </c>
      <c r="E607" s="162" t="s">
        <v>2507</v>
      </c>
      <c r="F607" s="161" t="s">
        <v>2223</v>
      </c>
      <c r="G607" s="10">
        <v>14.0</v>
      </c>
      <c r="H607" s="10">
        <v>14.0</v>
      </c>
      <c r="I607" s="10">
        <v>14.0</v>
      </c>
      <c r="J607" s="172">
        <v>50.0</v>
      </c>
      <c r="K607" s="173">
        <v>3.57</v>
      </c>
      <c r="L607" s="162" t="s">
        <v>605</v>
      </c>
      <c r="M607" s="163"/>
      <c r="N607" s="163"/>
      <c r="O607" s="163"/>
      <c r="P607" s="163"/>
      <c r="Q607" s="163"/>
      <c r="R607" s="163"/>
      <c r="S607" s="163"/>
      <c r="T607" s="163"/>
      <c r="U607" s="163"/>
      <c r="V607" s="163"/>
      <c r="W607" s="163"/>
      <c r="X607" s="163"/>
    </row>
    <row r="608" ht="11.25" customHeight="1">
      <c r="A608" s="162" t="s">
        <v>2502</v>
      </c>
      <c r="B608" s="162" t="s">
        <v>2503</v>
      </c>
      <c r="C608" s="10" t="s">
        <v>52</v>
      </c>
      <c r="D608" s="162" t="s">
        <v>2508</v>
      </c>
      <c r="E608" s="162" t="s">
        <v>2509</v>
      </c>
      <c r="F608" s="161" t="s">
        <v>2223</v>
      </c>
      <c r="G608" s="10">
        <v>14.0</v>
      </c>
      <c r="H608" s="10">
        <v>14.0</v>
      </c>
      <c r="I608" s="10">
        <v>14.0</v>
      </c>
      <c r="J608" s="172">
        <v>50.0</v>
      </c>
      <c r="K608" s="173">
        <v>3.57</v>
      </c>
      <c r="L608" s="162" t="s">
        <v>605</v>
      </c>
      <c r="M608" s="163"/>
      <c r="N608" s="163"/>
      <c r="O608" s="163"/>
      <c r="P608" s="163"/>
      <c r="Q608" s="163"/>
      <c r="R608" s="163"/>
      <c r="S608" s="163"/>
      <c r="T608" s="163"/>
      <c r="U608" s="163"/>
      <c r="V608" s="163"/>
      <c r="W608" s="163"/>
      <c r="X608" s="163"/>
    </row>
    <row r="609" ht="11.25" customHeight="1">
      <c r="A609" s="162" t="s">
        <v>2502</v>
      </c>
      <c r="B609" s="162" t="s">
        <v>2503</v>
      </c>
      <c r="C609" s="10" t="s">
        <v>52</v>
      </c>
      <c r="D609" s="162" t="s">
        <v>2510</v>
      </c>
      <c r="E609" s="162" t="s">
        <v>2511</v>
      </c>
      <c r="F609" s="161" t="s">
        <v>2223</v>
      </c>
      <c r="G609" s="10">
        <v>14.0</v>
      </c>
      <c r="H609" s="10">
        <v>14.0</v>
      </c>
      <c r="I609" s="10">
        <v>14.0</v>
      </c>
      <c r="J609" s="172">
        <v>50.0</v>
      </c>
      <c r="K609" s="173">
        <v>3.57</v>
      </c>
      <c r="L609" s="162" t="s">
        <v>605</v>
      </c>
      <c r="M609" s="163"/>
      <c r="N609" s="163"/>
      <c r="O609" s="163"/>
      <c r="P609" s="163"/>
      <c r="Q609" s="163"/>
      <c r="R609" s="163"/>
      <c r="S609" s="163"/>
      <c r="T609" s="163"/>
      <c r="U609" s="163"/>
      <c r="V609" s="163"/>
      <c r="W609" s="163"/>
      <c r="X609" s="163"/>
    </row>
    <row r="610" ht="11.25" customHeight="1">
      <c r="A610" s="162" t="s">
        <v>2502</v>
      </c>
      <c r="B610" s="162" t="s">
        <v>2503</v>
      </c>
      <c r="C610" s="10" t="s">
        <v>52</v>
      </c>
      <c r="D610" s="162" t="s">
        <v>2512</v>
      </c>
      <c r="E610" s="162" t="s">
        <v>2513</v>
      </c>
      <c r="F610" s="161" t="s">
        <v>2223</v>
      </c>
      <c r="G610" s="10">
        <v>14.0</v>
      </c>
      <c r="H610" s="10">
        <v>14.0</v>
      </c>
      <c r="I610" s="10">
        <v>14.0</v>
      </c>
      <c r="J610" s="172">
        <v>50.0</v>
      </c>
      <c r="K610" s="173">
        <v>3.57</v>
      </c>
      <c r="L610" s="162" t="s">
        <v>605</v>
      </c>
      <c r="M610" s="163"/>
      <c r="N610" s="163"/>
      <c r="O610" s="163"/>
      <c r="P610" s="163"/>
      <c r="Q610" s="163"/>
      <c r="R610" s="163"/>
      <c r="S610" s="163"/>
      <c r="T610" s="163"/>
      <c r="U610" s="163"/>
      <c r="V610" s="163"/>
      <c r="W610" s="163"/>
      <c r="X610" s="163"/>
    </row>
    <row r="611" ht="11.25" customHeight="1">
      <c r="A611" s="162" t="s">
        <v>2502</v>
      </c>
      <c r="B611" s="162" t="s">
        <v>2503</v>
      </c>
      <c r="C611" s="10" t="s">
        <v>52</v>
      </c>
      <c r="D611" s="162" t="s">
        <v>2514</v>
      </c>
      <c r="E611" s="162" t="s">
        <v>2515</v>
      </c>
      <c r="F611" s="161" t="s">
        <v>2223</v>
      </c>
      <c r="G611" s="10">
        <v>14.0</v>
      </c>
      <c r="H611" s="10">
        <v>14.0</v>
      </c>
      <c r="I611" s="10">
        <v>14.0</v>
      </c>
      <c r="J611" s="172">
        <v>50.0</v>
      </c>
      <c r="K611" s="173">
        <v>3.57</v>
      </c>
      <c r="L611" s="162" t="s">
        <v>605</v>
      </c>
      <c r="M611" s="163"/>
      <c r="N611" s="163"/>
      <c r="O611" s="163"/>
      <c r="P611" s="163"/>
      <c r="Q611" s="163"/>
      <c r="R611" s="163"/>
      <c r="S611" s="163"/>
      <c r="T611" s="163"/>
      <c r="U611" s="163"/>
      <c r="V611" s="163"/>
      <c r="W611" s="163"/>
      <c r="X611" s="163"/>
    </row>
    <row r="612" ht="11.25" customHeight="1">
      <c r="A612" s="162" t="s">
        <v>2502</v>
      </c>
      <c r="B612" s="162" t="s">
        <v>2503</v>
      </c>
      <c r="C612" s="10" t="s">
        <v>52</v>
      </c>
      <c r="D612" s="162" t="s">
        <v>2516</v>
      </c>
      <c r="E612" s="162" t="s">
        <v>2517</v>
      </c>
      <c r="F612" s="161" t="s">
        <v>2223</v>
      </c>
      <c r="G612" s="10">
        <v>14.0</v>
      </c>
      <c r="H612" s="10">
        <v>14.0</v>
      </c>
      <c r="I612" s="10">
        <v>14.0</v>
      </c>
      <c r="J612" s="172">
        <v>50.0</v>
      </c>
      <c r="K612" s="173">
        <v>3.57</v>
      </c>
      <c r="L612" s="162" t="s">
        <v>605</v>
      </c>
      <c r="M612" s="163"/>
      <c r="N612" s="163"/>
      <c r="O612" s="163"/>
      <c r="P612" s="163"/>
      <c r="Q612" s="163"/>
      <c r="R612" s="163"/>
      <c r="S612" s="163"/>
      <c r="T612" s="163"/>
      <c r="U612" s="163"/>
      <c r="V612" s="163"/>
      <c r="W612" s="163"/>
      <c r="X612" s="163"/>
    </row>
    <row r="613" ht="11.25" customHeight="1">
      <c r="A613" s="162" t="s">
        <v>2502</v>
      </c>
      <c r="B613" s="162" t="s">
        <v>2503</v>
      </c>
      <c r="C613" s="10" t="s">
        <v>52</v>
      </c>
      <c r="D613" s="162" t="s">
        <v>2518</v>
      </c>
      <c r="E613" s="162" t="s">
        <v>2519</v>
      </c>
      <c r="F613" s="161" t="s">
        <v>2223</v>
      </c>
      <c r="G613" s="10">
        <v>14.0</v>
      </c>
      <c r="H613" s="10">
        <v>14.0</v>
      </c>
      <c r="I613" s="10">
        <v>14.0</v>
      </c>
      <c r="J613" s="172">
        <v>50.0</v>
      </c>
      <c r="K613" s="173">
        <v>3.57</v>
      </c>
      <c r="L613" s="162" t="s">
        <v>605</v>
      </c>
      <c r="M613" s="163"/>
      <c r="N613" s="163"/>
      <c r="O613" s="163"/>
      <c r="P613" s="163"/>
      <c r="Q613" s="163"/>
      <c r="R613" s="163"/>
      <c r="S613" s="163"/>
      <c r="T613" s="163"/>
      <c r="U613" s="163"/>
      <c r="V613" s="163"/>
      <c r="W613" s="163"/>
      <c r="X613" s="163"/>
    </row>
    <row r="614" ht="11.25" customHeight="1">
      <c r="A614" s="162" t="s">
        <v>2502</v>
      </c>
      <c r="B614" s="162" t="s">
        <v>2503</v>
      </c>
      <c r="C614" s="10" t="s">
        <v>52</v>
      </c>
      <c r="D614" s="162" t="s">
        <v>2520</v>
      </c>
      <c r="E614" s="162" t="s">
        <v>2521</v>
      </c>
      <c r="F614" s="161" t="s">
        <v>2223</v>
      </c>
      <c r="G614" s="10">
        <v>14.0</v>
      </c>
      <c r="H614" s="10">
        <v>14.0</v>
      </c>
      <c r="I614" s="10">
        <v>14.0</v>
      </c>
      <c r="J614" s="172">
        <v>50.0</v>
      </c>
      <c r="K614" s="173">
        <v>3.57</v>
      </c>
      <c r="L614" s="162" t="s">
        <v>605</v>
      </c>
      <c r="M614" s="163"/>
      <c r="N614" s="163"/>
      <c r="O614" s="163"/>
      <c r="P614" s="163"/>
      <c r="Q614" s="163"/>
      <c r="R614" s="163"/>
      <c r="S614" s="163"/>
      <c r="T614" s="163"/>
      <c r="U614" s="163"/>
      <c r="V614" s="163"/>
      <c r="W614" s="163"/>
      <c r="X614" s="163"/>
    </row>
    <row r="615" ht="11.25" customHeight="1">
      <c r="A615" s="162" t="s">
        <v>2502</v>
      </c>
      <c r="B615" s="162" t="s">
        <v>2503</v>
      </c>
      <c r="C615" s="10" t="s">
        <v>52</v>
      </c>
      <c r="D615" s="162" t="s">
        <v>2522</v>
      </c>
      <c r="E615" s="162" t="s">
        <v>2523</v>
      </c>
      <c r="F615" s="161" t="s">
        <v>2223</v>
      </c>
      <c r="G615" s="10">
        <v>14.0</v>
      </c>
      <c r="H615" s="10">
        <v>14.0</v>
      </c>
      <c r="I615" s="10">
        <v>14.0</v>
      </c>
      <c r="J615" s="172">
        <v>50.0</v>
      </c>
      <c r="K615" s="173">
        <v>3.57</v>
      </c>
      <c r="L615" s="162" t="s">
        <v>605</v>
      </c>
      <c r="M615" s="163"/>
      <c r="N615" s="163"/>
      <c r="O615" s="163"/>
      <c r="P615" s="163"/>
      <c r="Q615" s="163"/>
      <c r="R615" s="163"/>
      <c r="S615" s="163"/>
      <c r="T615" s="163"/>
      <c r="U615" s="163"/>
      <c r="V615" s="163"/>
      <c r="W615" s="163"/>
      <c r="X615" s="163"/>
    </row>
    <row r="616" ht="11.25" customHeight="1">
      <c r="A616" s="162" t="s">
        <v>2502</v>
      </c>
      <c r="B616" s="162" t="s">
        <v>2503</v>
      </c>
      <c r="C616" s="10" t="s">
        <v>52</v>
      </c>
      <c r="D616" s="162" t="s">
        <v>2524</v>
      </c>
      <c r="E616" s="162" t="s">
        <v>2525</v>
      </c>
      <c r="F616" s="161" t="s">
        <v>2223</v>
      </c>
      <c r="G616" s="10">
        <v>14.0</v>
      </c>
      <c r="H616" s="10">
        <v>14.0</v>
      </c>
      <c r="I616" s="10">
        <v>14.0</v>
      </c>
      <c r="J616" s="172">
        <v>50.0</v>
      </c>
      <c r="K616" s="173">
        <v>3.57</v>
      </c>
      <c r="L616" s="162" t="s">
        <v>605</v>
      </c>
      <c r="M616" s="163"/>
      <c r="N616" s="163"/>
      <c r="O616" s="163"/>
      <c r="P616" s="163"/>
      <c r="Q616" s="163"/>
      <c r="R616" s="163"/>
      <c r="S616" s="163"/>
      <c r="T616" s="163"/>
      <c r="U616" s="163"/>
      <c r="V616" s="163"/>
      <c r="W616" s="163"/>
      <c r="X616" s="163"/>
    </row>
    <row r="617" ht="11.25" customHeight="1">
      <c r="A617" s="162" t="s">
        <v>2502</v>
      </c>
      <c r="B617" s="162" t="s">
        <v>2503</v>
      </c>
      <c r="C617" s="10" t="s">
        <v>52</v>
      </c>
      <c r="D617" s="162" t="s">
        <v>2526</v>
      </c>
      <c r="E617" s="162" t="s">
        <v>2527</v>
      </c>
      <c r="F617" s="161" t="s">
        <v>2223</v>
      </c>
      <c r="G617" s="10">
        <v>14.0</v>
      </c>
      <c r="H617" s="10">
        <v>14.0</v>
      </c>
      <c r="I617" s="10">
        <v>14.0</v>
      </c>
      <c r="J617" s="172">
        <v>50.0</v>
      </c>
      <c r="K617" s="173">
        <v>3.57</v>
      </c>
      <c r="L617" s="162" t="s">
        <v>605</v>
      </c>
      <c r="M617" s="163"/>
      <c r="N617" s="163"/>
      <c r="O617" s="163"/>
      <c r="P617" s="163"/>
      <c r="Q617" s="163"/>
      <c r="R617" s="163"/>
      <c r="S617" s="163"/>
      <c r="T617" s="163"/>
      <c r="U617" s="163"/>
      <c r="V617" s="163"/>
      <c r="W617" s="163"/>
      <c r="X617" s="163"/>
    </row>
    <row r="618" ht="11.25" customHeight="1">
      <c r="A618" s="162" t="s">
        <v>2502</v>
      </c>
      <c r="B618" s="162" t="s">
        <v>2503</v>
      </c>
      <c r="C618" s="10" t="s">
        <v>52</v>
      </c>
      <c r="D618" s="162" t="s">
        <v>2528</v>
      </c>
      <c r="E618" s="162" t="s">
        <v>2529</v>
      </c>
      <c r="F618" s="161" t="s">
        <v>2223</v>
      </c>
      <c r="G618" s="10">
        <v>14.0</v>
      </c>
      <c r="H618" s="10">
        <v>14.0</v>
      </c>
      <c r="I618" s="10">
        <v>14.0</v>
      </c>
      <c r="J618" s="172">
        <v>50.0</v>
      </c>
      <c r="K618" s="173">
        <v>3.57</v>
      </c>
      <c r="L618" s="162" t="s">
        <v>605</v>
      </c>
      <c r="M618" s="163"/>
      <c r="N618" s="163"/>
      <c r="O618" s="163"/>
      <c r="P618" s="163"/>
      <c r="Q618" s="163"/>
      <c r="R618" s="163"/>
      <c r="S618" s="163"/>
      <c r="T618" s="163"/>
      <c r="U618" s="163"/>
      <c r="V618" s="163"/>
      <c r="W618" s="163"/>
      <c r="X618" s="163"/>
    </row>
    <row r="619" ht="11.25" customHeight="1">
      <c r="A619" s="162" t="s">
        <v>2502</v>
      </c>
      <c r="B619" s="162" t="s">
        <v>2503</v>
      </c>
      <c r="C619" s="10" t="s">
        <v>52</v>
      </c>
      <c r="D619" s="162" t="s">
        <v>2530</v>
      </c>
      <c r="E619" s="162" t="s">
        <v>2531</v>
      </c>
      <c r="F619" s="161" t="s">
        <v>2223</v>
      </c>
      <c r="G619" s="10">
        <v>14.0</v>
      </c>
      <c r="H619" s="10">
        <v>14.0</v>
      </c>
      <c r="I619" s="10">
        <v>14.0</v>
      </c>
      <c r="J619" s="172">
        <v>50.0</v>
      </c>
      <c r="K619" s="173">
        <v>3.57</v>
      </c>
      <c r="L619" s="162" t="s">
        <v>605</v>
      </c>
      <c r="M619" s="163"/>
      <c r="N619" s="163"/>
      <c r="O619" s="163"/>
      <c r="P619" s="163"/>
      <c r="Q619" s="163"/>
      <c r="R619" s="163"/>
      <c r="S619" s="163"/>
      <c r="T619" s="163"/>
      <c r="U619" s="163"/>
      <c r="V619" s="163"/>
      <c r="W619" s="163"/>
      <c r="X619" s="163"/>
    </row>
    <row r="620" ht="11.25" customHeight="1">
      <c r="A620" s="162" t="s">
        <v>2502</v>
      </c>
      <c r="B620" s="162" t="s">
        <v>2503</v>
      </c>
      <c r="C620" s="10" t="s">
        <v>52</v>
      </c>
      <c r="D620" s="162" t="s">
        <v>2532</v>
      </c>
      <c r="E620" s="162" t="s">
        <v>2533</v>
      </c>
      <c r="F620" s="161" t="s">
        <v>2223</v>
      </c>
      <c r="G620" s="10">
        <v>14.0</v>
      </c>
      <c r="H620" s="10">
        <v>14.0</v>
      </c>
      <c r="I620" s="10">
        <v>14.0</v>
      </c>
      <c r="J620" s="172">
        <v>50.0</v>
      </c>
      <c r="K620" s="173">
        <v>3.57</v>
      </c>
      <c r="L620" s="162" t="s">
        <v>605</v>
      </c>
      <c r="M620" s="163"/>
      <c r="N620" s="163"/>
      <c r="O620" s="163"/>
      <c r="P620" s="163"/>
      <c r="Q620" s="163"/>
      <c r="R620" s="163"/>
      <c r="S620" s="163"/>
      <c r="T620" s="163"/>
      <c r="U620" s="163"/>
      <c r="V620" s="163"/>
      <c r="W620" s="163"/>
      <c r="X620" s="163"/>
    </row>
    <row r="621" ht="11.25" customHeight="1">
      <c r="A621" s="162" t="s">
        <v>2502</v>
      </c>
      <c r="B621" s="162" t="s">
        <v>2503</v>
      </c>
      <c r="C621" s="10" t="s">
        <v>52</v>
      </c>
      <c r="D621" s="162" t="s">
        <v>2534</v>
      </c>
      <c r="E621" s="162" t="s">
        <v>2535</v>
      </c>
      <c r="F621" s="161" t="s">
        <v>2223</v>
      </c>
      <c r="G621" s="10">
        <v>14.0</v>
      </c>
      <c r="H621" s="10">
        <v>14.0</v>
      </c>
      <c r="I621" s="10">
        <v>14.0</v>
      </c>
      <c r="J621" s="172">
        <v>50.0</v>
      </c>
      <c r="K621" s="173">
        <v>3.57</v>
      </c>
      <c r="L621" s="162" t="s">
        <v>605</v>
      </c>
      <c r="M621" s="163"/>
      <c r="N621" s="163"/>
      <c r="O621" s="163"/>
      <c r="P621" s="163"/>
      <c r="Q621" s="163"/>
      <c r="R621" s="163"/>
      <c r="S621" s="163"/>
      <c r="T621" s="163"/>
      <c r="U621" s="163"/>
      <c r="V621" s="163"/>
      <c r="W621" s="163"/>
      <c r="X621" s="163"/>
    </row>
    <row r="622" ht="11.25" customHeight="1">
      <c r="A622" s="162" t="s">
        <v>2502</v>
      </c>
      <c r="B622" s="162" t="s">
        <v>2503</v>
      </c>
      <c r="C622" s="10" t="s">
        <v>52</v>
      </c>
      <c r="D622" s="162" t="s">
        <v>2536</v>
      </c>
      <c r="E622" s="162" t="s">
        <v>2537</v>
      </c>
      <c r="F622" s="161" t="s">
        <v>2223</v>
      </c>
      <c r="G622" s="10">
        <v>14.0</v>
      </c>
      <c r="H622" s="10">
        <v>14.0</v>
      </c>
      <c r="I622" s="10">
        <v>14.0</v>
      </c>
      <c r="J622" s="172">
        <v>50.0</v>
      </c>
      <c r="K622" s="173">
        <v>3.57</v>
      </c>
      <c r="L622" s="162" t="s">
        <v>605</v>
      </c>
      <c r="M622" s="163"/>
      <c r="N622" s="163"/>
      <c r="O622" s="163"/>
      <c r="P622" s="163"/>
      <c r="Q622" s="163"/>
      <c r="R622" s="163"/>
      <c r="S622" s="163"/>
      <c r="T622" s="163"/>
      <c r="U622" s="163"/>
      <c r="V622" s="163"/>
      <c r="W622" s="163"/>
      <c r="X622" s="163"/>
    </row>
    <row r="623" ht="11.25" customHeight="1">
      <c r="A623" s="162" t="s">
        <v>2502</v>
      </c>
      <c r="B623" s="162" t="s">
        <v>2503</v>
      </c>
      <c r="C623" s="10" t="s">
        <v>52</v>
      </c>
      <c r="D623" s="162" t="s">
        <v>2538</v>
      </c>
      <c r="E623" s="162" t="s">
        <v>2539</v>
      </c>
      <c r="F623" s="161" t="s">
        <v>2223</v>
      </c>
      <c r="G623" s="10">
        <v>14.0</v>
      </c>
      <c r="H623" s="10">
        <v>14.0</v>
      </c>
      <c r="I623" s="10">
        <v>14.0</v>
      </c>
      <c r="J623" s="172">
        <v>50.0</v>
      </c>
      <c r="K623" s="173">
        <v>3.57</v>
      </c>
      <c r="L623" s="162" t="s">
        <v>605</v>
      </c>
      <c r="M623" s="163"/>
      <c r="N623" s="163"/>
      <c r="O623" s="163"/>
      <c r="P623" s="163"/>
      <c r="Q623" s="163"/>
      <c r="R623" s="163"/>
      <c r="S623" s="163"/>
      <c r="T623" s="163"/>
      <c r="U623" s="163"/>
      <c r="V623" s="163"/>
      <c r="W623" s="163"/>
      <c r="X623" s="163"/>
    </row>
    <row r="624" ht="11.25" customHeight="1">
      <c r="A624" s="162" t="s">
        <v>2502</v>
      </c>
      <c r="B624" s="162" t="s">
        <v>2503</v>
      </c>
      <c r="C624" s="10" t="s">
        <v>52</v>
      </c>
      <c r="D624" s="162" t="s">
        <v>2540</v>
      </c>
      <c r="E624" s="162" t="s">
        <v>2541</v>
      </c>
      <c r="F624" s="161" t="s">
        <v>2223</v>
      </c>
      <c r="G624" s="10">
        <v>14.0</v>
      </c>
      <c r="H624" s="10">
        <v>14.0</v>
      </c>
      <c r="I624" s="10">
        <v>14.0</v>
      </c>
      <c r="J624" s="172">
        <v>50.0</v>
      </c>
      <c r="K624" s="173">
        <v>3.57</v>
      </c>
      <c r="L624" s="162" t="s">
        <v>605</v>
      </c>
      <c r="M624" s="163"/>
      <c r="N624" s="163"/>
      <c r="O624" s="163"/>
      <c r="P624" s="163"/>
      <c r="Q624" s="163"/>
      <c r="R624" s="163"/>
      <c r="S624" s="163"/>
      <c r="T624" s="163"/>
      <c r="U624" s="163"/>
      <c r="V624" s="163"/>
      <c r="W624" s="163"/>
      <c r="X624" s="163"/>
    </row>
    <row r="625" ht="11.25" customHeight="1">
      <c r="A625" s="162" t="s">
        <v>2502</v>
      </c>
      <c r="B625" s="162" t="s">
        <v>2503</v>
      </c>
      <c r="C625" s="10" t="s">
        <v>52</v>
      </c>
      <c r="D625" s="162" t="s">
        <v>2542</v>
      </c>
      <c r="E625" s="162" t="s">
        <v>2543</v>
      </c>
      <c r="F625" s="161" t="s">
        <v>2223</v>
      </c>
      <c r="G625" s="10">
        <v>14.0</v>
      </c>
      <c r="H625" s="10">
        <v>14.0</v>
      </c>
      <c r="I625" s="10">
        <v>14.0</v>
      </c>
      <c r="J625" s="172">
        <v>50.0</v>
      </c>
      <c r="K625" s="173">
        <v>3.57</v>
      </c>
      <c r="L625" s="162" t="s">
        <v>605</v>
      </c>
      <c r="M625" s="163"/>
      <c r="N625" s="163"/>
      <c r="O625" s="163"/>
      <c r="P625" s="163"/>
      <c r="Q625" s="163"/>
      <c r="R625" s="163"/>
      <c r="S625" s="163"/>
      <c r="T625" s="163"/>
      <c r="U625" s="163"/>
      <c r="V625" s="163"/>
      <c r="W625" s="163"/>
      <c r="X625" s="163"/>
    </row>
    <row r="626" ht="11.25" customHeight="1">
      <c r="A626" s="162" t="s">
        <v>2502</v>
      </c>
      <c r="B626" s="162" t="s">
        <v>2503</v>
      </c>
      <c r="C626" s="10" t="s">
        <v>52</v>
      </c>
      <c r="D626" s="162" t="s">
        <v>2544</v>
      </c>
      <c r="E626" s="162" t="s">
        <v>2545</v>
      </c>
      <c r="F626" s="161" t="s">
        <v>2223</v>
      </c>
      <c r="G626" s="10">
        <v>14.0</v>
      </c>
      <c r="H626" s="10">
        <v>14.0</v>
      </c>
      <c r="I626" s="10">
        <v>14.0</v>
      </c>
      <c r="J626" s="172">
        <v>50.0</v>
      </c>
      <c r="K626" s="173">
        <v>3.57</v>
      </c>
      <c r="L626" s="162" t="s">
        <v>605</v>
      </c>
      <c r="M626" s="163"/>
      <c r="N626" s="163"/>
      <c r="O626" s="163"/>
      <c r="P626" s="163"/>
      <c r="Q626" s="163"/>
      <c r="R626" s="163"/>
      <c r="S626" s="163"/>
      <c r="T626" s="163"/>
      <c r="U626" s="163"/>
      <c r="V626" s="163"/>
      <c r="W626" s="163"/>
      <c r="X626" s="163"/>
    </row>
    <row r="627" ht="11.25" customHeight="1">
      <c r="A627" s="162" t="s">
        <v>2502</v>
      </c>
      <c r="B627" s="162" t="s">
        <v>2503</v>
      </c>
      <c r="C627" s="10" t="s">
        <v>52</v>
      </c>
      <c r="D627" s="162" t="s">
        <v>2546</v>
      </c>
      <c r="E627" s="162" t="s">
        <v>2547</v>
      </c>
      <c r="F627" s="161" t="s">
        <v>2223</v>
      </c>
      <c r="G627" s="10">
        <v>14.0</v>
      </c>
      <c r="H627" s="10">
        <v>14.0</v>
      </c>
      <c r="I627" s="10">
        <v>14.0</v>
      </c>
      <c r="J627" s="172">
        <v>50.0</v>
      </c>
      <c r="K627" s="173">
        <v>3.57</v>
      </c>
      <c r="L627" s="162" t="s">
        <v>605</v>
      </c>
      <c r="M627" s="163"/>
      <c r="N627" s="163"/>
      <c r="O627" s="163"/>
      <c r="P627" s="163"/>
      <c r="Q627" s="163"/>
      <c r="R627" s="163"/>
      <c r="S627" s="163"/>
      <c r="T627" s="163"/>
      <c r="U627" s="163"/>
      <c r="V627" s="163"/>
      <c r="W627" s="163"/>
      <c r="X627" s="163"/>
    </row>
    <row r="628" ht="11.25" customHeight="1">
      <c r="A628" s="162" t="s">
        <v>2502</v>
      </c>
      <c r="B628" s="162" t="s">
        <v>2503</v>
      </c>
      <c r="C628" s="10" t="s">
        <v>52</v>
      </c>
      <c r="D628" s="162" t="s">
        <v>2548</v>
      </c>
      <c r="E628" s="162" t="s">
        <v>2549</v>
      </c>
      <c r="F628" s="161" t="s">
        <v>2223</v>
      </c>
      <c r="G628" s="10">
        <v>14.0</v>
      </c>
      <c r="H628" s="10">
        <v>14.0</v>
      </c>
      <c r="I628" s="10">
        <v>14.0</v>
      </c>
      <c r="J628" s="172">
        <v>50.0</v>
      </c>
      <c r="K628" s="173">
        <v>3.57</v>
      </c>
      <c r="L628" s="162" t="s">
        <v>605</v>
      </c>
      <c r="M628" s="163"/>
      <c r="N628" s="163"/>
      <c r="O628" s="163"/>
      <c r="P628" s="163"/>
      <c r="Q628" s="163"/>
      <c r="R628" s="163"/>
      <c r="S628" s="163"/>
      <c r="T628" s="163"/>
      <c r="U628" s="163"/>
      <c r="V628" s="163"/>
      <c r="W628" s="163"/>
      <c r="X628" s="163"/>
    </row>
    <row r="629" ht="11.25" customHeight="1">
      <c r="A629" s="162" t="s">
        <v>2502</v>
      </c>
      <c r="B629" s="162" t="s">
        <v>2503</v>
      </c>
      <c r="C629" s="10" t="s">
        <v>52</v>
      </c>
      <c r="D629" s="162" t="s">
        <v>2550</v>
      </c>
      <c r="E629" s="162" t="s">
        <v>2551</v>
      </c>
      <c r="F629" s="161" t="s">
        <v>2223</v>
      </c>
      <c r="G629" s="10">
        <v>14.0</v>
      </c>
      <c r="H629" s="10">
        <v>14.0</v>
      </c>
      <c r="I629" s="10">
        <v>14.0</v>
      </c>
      <c r="J629" s="172">
        <v>50.0</v>
      </c>
      <c r="K629" s="173">
        <v>3.57</v>
      </c>
      <c r="L629" s="162" t="s">
        <v>605</v>
      </c>
      <c r="M629" s="163"/>
      <c r="N629" s="163"/>
      <c r="O629" s="163"/>
      <c r="P629" s="163"/>
      <c r="Q629" s="163"/>
      <c r="R629" s="163"/>
      <c r="S629" s="163"/>
      <c r="T629" s="163"/>
      <c r="U629" s="163"/>
      <c r="V629" s="163"/>
      <c r="W629" s="163"/>
      <c r="X629" s="163"/>
    </row>
    <row r="630" ht="11.25" customHeight="1">
      <c r="A630" s="162" t="s">
        <v>2502</v>
      </c>
      <c r="B630" s="162" t="s">
        <v>2503</v>
      </c>
      <c r="C630" s="10" t="s">
        <v>52</v>
      </c>
      <c r="D630" s="162" t="s">
        <v>2552</v>
      </c>
      <c r="E630" s="162" t="s">
        <v>2553</v>
      </c>
      <c r="F630" s="161" t="s">
        <v>2223</v>
      </c>
      <c r="G630" s="10">
        <v>14.0</v>
      </c>
      <c r="H630" s="10">
        <v>14.0</v>
      </c>
      <c r="I630" s="10">
        <v>14.0</v>
      </c>
      <c r="J630" s="172">
        <v>50.0</v>
      </c>
      <c r="K630" s="173">
        <v>3.57</v>
      </c>
      <c r="L630" s="162" t="s">
        <v>605</v>
      </c>
      <c r="M630" s="163"/>
      <c r="N630" s="163"/>
      <c r="O630" s="163"/>
      <c r="P630" s="163"/>
      <c r="Q630" s="163"/>
      <c r="R630" s="163"/>
      <c r="S630" s="163"/>
      <c r="T630" s="163"/>
      <c r="U630" s="163"/>
      <c r="V630" s="163"/>
      <c r="W630" s="163"/>
      <c r="X630" s="163"/>
    </row>
    <row r="631" ht="11.25" customHeight="1">
      <c r="A631" s="162" t="s">
        <v>2502</v>
      </c>
      <c r="B631" s="162" t="s">
        <v>2503</v>
      </c>
      <c r="C631" s="10" t="s">
        <v>52</v>
      </c>
      <c r="D631" s="162" t="s">
        <v>2554</v>
      </c>
      <c r="E631" s="162" t="s">
        <v>2555</v>
      </c>
      <c r="F631" s="161" t="s">
        <v>2223</v>
      </c>
      <c r="G631" s="10">
        <v>14.0</v>
      </c>
      <c r="H631" s="10">
        <v>14.0</v>
      </c>
      <c r="I631" s="10">
        <v>14.0</v>
      </c>
      <c r="J631" s="172">
        <v>50.0</v>
      </c>
      <c r="K631" s="173">
        <v>3.57</v>
      </c>
      <c r="L631" s="162" t="s">
        <v>605</v>
      </c>
      <c r="M631" s="163"/>
      <c r="N631" s="163"/>
      <c r="O631" s="163"/>
      <c r="P631" s="163"/>
      <c r="Q631" s="163"/>
      <c r="R631" s="163"/>
      <c r="S631" s="163"/>
      <c r="T631" s="163"/>
      <c r="U631" s="163"/>
      <c r="V631" s="163"/>
      <c r="W631" s="163"/>
      <c r="X631" s="163"/>
    </row>
    <row r="632" ht="11.25" customHeight="1">
      <c r="A632" s="162" t="s">
        <v>2502</v>
      </c>
      <c r="B632" s="162" t="s">
        <v>2503</v>
      </c>
      <c r="C632" s="10" t="s">
        <v>52</v>
      </c>
      <c r="D632" s="162" t="s">
        <v>2556</v>
      </c>
      <c r="E632" s="162" t="s">
        <v>2557</v>
      </c>
      <c r="F632" s="161" t="s">
        <v>2223</v>
      </c>
      <c r="G632" s="10">
        <v>14.0</v>
      </c>
      <c r="H632" s="10">
        <v>14.0</v>
      </c>
      <c r="I632" s="10">
        <v>14.0</v>
      </c>
      <c r="J632" s="172">
        <v>50.0</v>
      </c>
      <c r="K632" s="173">
        <v>3.57</v>
      </c>
      <c r="L632" s="162" t="s">
        <v>605</v>
      </c>
      <c r="M632" s="163"/>
      <c r="N632" s="163"/>
      <c r="O632" s="163"/>
      <c r="P632" s="163"/>
      <c r="Q632" s="163"/>
      <c r="R632" s="163"/>
      <c r="S632" s="163"/>
      <c r="T632" s="163"/>
      <c r="U632" s="163"/>
      <c r="V632" s="163"/>
      <c r="W632" s="163"/>
      <c r="X632" s="163"/>
    </row>
    <row r="633" ht="11.25" customHeight="1">
      <c r="A633" s="162" t="s">
        <v>2502</v>
      </c>
      <c r="B633" s="162" t="s">
        <v>2503</v>
      </c>
      <c r="C633" s="10" t="s">
        <v>52</v>
      </c>
      <c r="D633" s="162" t="s">
        <v>2558</v>
      </c>
      <c r="E633" s="162" t="s">
        <v>2559</v>
      </c>
      <c r="F633" s="161" t="s">
        <v>2223</v>
      </c>
      <c r="G633" s="10">
        <v>14.0</v>
      </c>
      <c r="H633" s="10">
        <v>14.0</v>
      </c>
      <c r="I633" s="10">
        <v>14.0</v>
      </c>
      <c r="J633" s="172">
        <v>50.0</v>
      </c>
      <c r="K633" s="173">
        <v>3.57</v>
      </c>
      <c r="L633" s="162" t="s">
        <v>605</v>
      </c>
      <c r="M633" s="163"/>
      <c r="N633" s="163"/>
      <c r="O633" s="163"/>
      <c r="P633" s="163"/>
      <c r="Q633" s="163"/>
      <c r="R633" s="163"/>
      <c r="S633" s="163"/>
      <c r="T633" s="163"/>
      <c r="U633" s="163"/>
      <c r="V633" s="163"/>
      <c r="W633" s="163"/>
      <c r="X633" s="163"/>
    </row>
    <row r="634" ht="11.25" customHeight="1">
      <c r="A634" s="162" t="s">
        <v>2502</v>
      </c>
      <c r="B634" s="162" t="s">
        <v>2503</v>
      </c>
      <c r="C634" s="10" t="s">
        <v>52</v>
      </c>
      <c r="D634" s="162" t="s">
        <v>2560</v>
      </c>
      <c r="E634" s="162" t="s">
        <v>2561</v>
      </c>
      <c r="F634" s="161" t="s">
        <v>2223</v>
      </c>
      <c r="G634" s="10">
        <v>14.0</v>
      </c>
      <c r="H634" s="10">
        <v>14.0</v>
      </c>
      <c r="I634" s="10">
        <v>14.0</v>
      </c>
      <c r="J634" s="172">
        <v>50.0</v>
      </c>
      <c r="K634" s="173">
        <v>3.57</v>
      </c>
      <c r="L634" s="162" t="s">
        <v>605</v>
      </c>
      <c r="M634" s="163"/>
      <c r="N634" s="163"/>
      <c r="O634" s="163"/>
      <c r="P634" s="163"/>
      <c r="Q634" s="163"/>
      <c r="R634" s="163"/>
      <c r="S634" s="163"/>
      <c r="T634" s="163"/>
      <c r="U634" s="163"/>
      <c r="V634" s="163"/>
      <c r="W634" s="163"/>
      <c r="X634" s="163"/>
    </row>
    <row r="635" ht="11.25" customHeight="1">
      <c r="A635" s="162" t="s">
        <v>2502</v>
      </c>
      <c r="B635" s="162" t="s">
        <v>2503</v>
      </c>
      <c r="C635" s="10" t="s">
        <v>52</v>
      </c>
      <c r="D635" s="162" t="s">
        <v>2562</v>
      </c>
      <c r="E635" s="162" t="s">
        <v>2563</v>
      </c>
      <c r="F635" s="161" t="s">
        <v>2223</v>
      </c>
      <c r="G635" s="10">
        <v>14.0</v>
      </c>
      <c r="H635" s="10">
        <v>14.0</v>
      </c>
      <c r="I635" s="10">
        <v>14.0</v>
      </c>
      <c r="J635" s="172">
        <v>50.0</v>
      </c>
      <c r="K635" s="173">
        <v>3.57</v>
      </c>
      <c r="L635" s="162" t="s">
        <v>605</v>
      </c>
      <c r="M635" s="163"/>
      <c r="N635" s="163"/>
      <c r="O635" s="163"/>
      <c r="P635" s="163"/>
      <c r="Q635" s="163"/>
      <c r="R635" s="163"/>
      <c r="S635" s="163"/>
      <c r="T635" s="163"/>
      <c r="U635" s="163"/>
      <c r="V635" s="163"/>
      <c r="W635" s="163"/>
      <c r="X635" s="163"/>
    </row>
    <row r="636" ht="11.25" customHeight="1">
      <c r="A636" s="162" t="s">
        <v>2502</v>
      </c>
      <c r="B636" s="162" t="s">
        <v>2503</v>
      </c>
      <c r="C636" s="10" t="s">
        <v>52</v>
      </c>
      <c r="D636" s="162" t="s">
        <v>2564</v>
      </c>
      <c r="E636" s="162" t="s">
        <v>2565</v>
      </c>
      <c r="F636" s="161" t="s">
        <v>2223</v>
      </c>
      <c r="G636" s="10">
        <v>14.0</v>
      </c>
      <c r="H636" s="10">
        <v>14.0</v>
      </c>
      <c r="I636" s="10">
        <v>14.0</v>
      </c>
      <c r="J636" s="172">
        <v>50.0</v>
      </c>
      <c r="K636" s="173">
        <v>3.57</v>
      </c>
      <c r="L636" s="162" t="s">
        <v>605</v>
      </c>
      <c r="M636" s="163"/>
      <c r="N636" s="163"/>
      <c r="O636" s="163"/>
      <c r="P636" s="163"/>
      <c r="Q636" s="163"/>
      <c r="R636" s="163"/>
      <c r="S636" s="163"/>
      <c r="T636" s="163"/>
      <c r="U636" s="163"/>
      <c r="V636" s="163"/>
      <c r="W636" s="163"/>
      <c r="X636" s="163"/>
    </row>
    <row r="637" ht="11.25" customHeight="1">
      <c r="A637" s="162" t="s">
        <v>2502</v>
      </c>
      <c r="B637" s="162" t="s">
        <v>2503</v>
      </c>
      <c r="C637" s="10" t="s">
        <v>52</v>
      </c>
      <c r="D637" s="162" t="s">
        <v>2566</v>
      </c>
      <c r="E637" s="162" t="s">
        <v>2567</v>
      </c>
      <c r="F637" s="161" t="s">
        <v>2223</v>
      </c>
      <c r="G637" s="10">
        <v>14.0</v>
      </c>
      <c r="H637" s="10">
        <v>14.0</v>
      </c>
      <c r="I637" s="10">
        <v>14.0</v>
      </c>
      <c r="J637" s="172">
        <v>50.0</v>
      </c>
      <c r="K637" s="173">
        <v>3.57</v>
      </c>
      <c r="L637" s="162" t="s">
        <v>605</v>
      </c>
      <c r="M637" s="163"/>
      <c r="N637" s="163"/>
      <c r="O637" s="163"/>
      <c r="P637" s="163"/>
      <c r="Q637" s="163"/>
      <c r="R637" s="163"/>
      <c r="S637" s="163"/>
      <c r="T637" s="163"/>
      <c r="U637" s="163"/>
      <c r="V637" s="163"/>
      <c r="W637" s="163"/>
      <c r="X637" s="163"/>
    </row>
    <row r="638" ht="11.25" customHeight="1">
      <c r="A638" s="162" t="s">
        <v>2502</v>
      </c>
      <c r="B638" s="162" t="s">
        <v>2503</v>
      </c>
      <c r="C638" s="10" t="s">
        <v>52</v>
      </c>
      <c r="D638" s="162" t="s">
        <v>2568</v>
      </c>
      <c r="E638" s="162" t="s">
        <v>2569</v>
      </c>
      <c r="F638" s="161" t="s">
        <v>2223</v>
      </c>
      <c r="G638" s="10">
        <v>14.0</v>
      </c>
      <c r="H638" s="10">
        <v>14.0</v>
      </c>
      <c r="I638" s="10">
        <v>14.0</v>
      </c>
      <c r="J638" s="172">
        <v>50.0</v>
      </c>
      <c r="K638" s="173">
        <v>3.57</v>
      </c>
      <c r="L638" s="162" t="s">
        <v>605</v>
      </c>
      <c r="M638" s="163"/>
      <c r="N638" s="163"/>
      <c r="O638" s="163"/>
      <c r="P638" s="163"/>
      <c r="Q638" s="163"/>
      <c r="R638" s="163"/>
      <c r="S638" s="163"/>
      <c r="T638" s="163"/>
      <c r="U638" s="163"/>
      <c r="V638" s="163"/>
      <c r="W638" s="163"/>
      <c r="X638" s="163"/>
    </row>
    <row r="639" ht="11.25" customHeight="1">
      <c r="A639" s="162" t="s">
        <v>2502</v>
      </c>
      <c r="B639" s="162" t="s">
        <v>2503</v>
      </c>
      <c r="C639" s="10" t="s">
        <v>52</v>
      </c>
      <c r="D639" s="162" t="s">
        <v>2570</v>
      </c>
      <c r="E639" s="162" t="s">
        <v>2571</v>
      </c>
      <c r="F639" s="161" t="s">
        <v>2223</v>
      </c>
      <c r="G639" s="10">
        <v>14.0</v>
      </c>
      <c r="H639" s="10">
        <v>14.0</v>
      </c>
      <c r="I639" s="10">
        <v>14.0</v>
      </c>
      <c r="J639" s="172">
        <v>50.0</v>
      </c>
      <c r="K639" s="173">
        <v>3.57</v>
      </c>
      <c r="L639" s="162" t="s">
        <v>605</v>
      </c>
      <c r="M639" s="163"/>
      <c r="N639" s="163"/>
      <c r="O639" s="163"/>
      <c r="P639" s="163"/>
      <c r="Q639" s="163"/>
      <c r="R639" s="163"/>
      <c r="S639" s="163"/>
      <c r="T639" s="163"/>
      <c r="U639" s="163"/>
      <c r="V639" s="163"/>
      <c r="W639" s="163"/>
      <c r="X639" s="163"/>
    </row>
    <row r="640" ht="11.25" customHeight="1">
      <c r="A640" s="162" t="s">
        <v>2502</v>
      </c>
      <c r="B640" s="162" t="s">
        <v>2503</v>
      </c>
      <c r="C640" s="10" t="s">
        <v>52</v>
      </c>
      <c r="D640" s="162" t="s">
        <v>2572</v>
      </c>
      <c r="E640" s="162" t="s">
        <v>2573</v>
      </c>
      <c r="F640" s="161" t="s">
        <v>2223</v>
      </c>
      <c r="G640" s="10">
        <v>14.0</v>
      </c>
      <c r="H640" s="10">
        <v>14.0</v>
      </c>
      <c r="I640" s="10">
        <v>14.0</v>
      </c>
      <c r="J640" s="172">
        <v>50.0</v>
      </c>
      <c r="K640" s="173">
        <v>3.57</v>
      </c>
      <c r="L640" s="162" t="s">
        <v>605</v>
      </c>
      <c r="M640" s="163"/>
      <c r="N640" s="163"/>
      <c r="O640" s="163"/>
      <c r="P640" s="163"/>
      <c r="Q640" s="163"/>
      <c r="R640" s="163"/>
      <c r="S640" s="163"/>
      <c r="T640" s="163"/>
      <c r="U640" s="163"/>
      <c r="V640" s="163"/>
      <c r="W640" s="163"/>
      <c r="X640" s="163"/>
    </row>
    <row r="641" ht="11.25" customHeight="1">
      <c r="A641" s="162" t="s">
        <v>2502</v>
      </c>
      <c r="B641" s="162" t="s">
        <v>2503</v>
      </c>
      <c r="C641" s="10" t="s">
        <v>52</v>
      </c>
      <c r="D641" s="162" t="s">
        <v>2574</v>
      </c>
      <c r="E641" s="162" t="s">
        <v>2575</v>
      </c>
      <c r="F641" s="161" t="s">
        <v>2223</v>
      </c>
      <c r="G641" s="10">
        <v>14.0</v>
      </c>
      <c r="H641" s="10">
        <v>14.0</v>
      </c>
      <c r="I641" s="10">
        <v>14.0</v>
      </c>
      <c r="J641" s="172">
        <v>50.0</v>
      </c>
      <c r="K641" s="173">
        <v>3.57</v>
      </c>
      <c r="L641" s="162" t="s">
        <v>605</v>
      </c>
      <c r="M641" s="163"/>
      <c r="N641" s="163"/>
      <c r="O641" s="163"/>
      <c r="P641" s="163"/>
      <c r="Q641" s="163"/>
      <c r="R641" s="163"/>
      <c r="S641" s="163"/>
      <c r="T641" s="163"/>
      <c r="U641" s="163"/>
      <c r="V641" s="163"/>
      <c r="W641" s="163"/>
      <c r="X641" s="163"/>
    </row>
    <row r="642" ht="11.25" customHeight="1">
      <c r="A642" s="162" t="s">
        <v>2502</v>
      </c>
      <c r="B642" s="162" t="s">
        <v>2503</v>
      </c>
      <c r="C642" s="10" t="s">
        <v>52</v>
      </c>
      <c r="D642" s="162" t="s">
        <v>2576</v>
      </c>
      <c r="E642" s="162" t="s">
        <v>2577</v>
      </c>
      <c r="F642" s="161" t="s">
        <v>2223</v>
      </c>
      <c r="G642" s="10">
        <v>14.0</v>
      </c>
      <c r="H642" s="10">
        <v>14.0</v>
      </c>
      <c r="I642" s="10">
        <v>14.0</v>
      </c>
      <c r="J642" s="172">
        <v>50.0</v>
      </c>
      <c r="K642" s="173">
        <v>3.57</v>
      </c>
      <c r="L642" s="162" t="s">
        <v>605</v>
      </c>
      <c r="M642" s="163"/>
      <c r="N642" s="163"/>
      <c r="O642" s="163"/>
      <c r="P642" s="163"/>
      <c r="Q642" s="163"/>
      <c r="R642" s="163"/>
      <c r="S642" s="163"/>
      <c r="T642" s="163"/>
      <c r="U642" s="163"/>
      <c r="V642" s="163"/>
      <c r="W642" s="163"/>
      <c r="X642" s="163"/>
    </row>
    <row r="643" ht="11.25" customHeight="1">
      <c r="A643" s="162" t="s">
        <v>2502</v>
      </c>
      <c r="B643" s="162" t="s">
        <v>2503</v>
      </c>
      <c r="C643" s="10" t="s">
        <v>52</v>
      </c>
      <c r="D643" s="162" t="s">
        <v>2578</v>
      </c>
      <c r="E643" s="162" t="s">
        <v>2579</v>
      </c>
      <c r="F643" s="161" t="s">
        <v>2223</v>
      </c>
      <c r="G643" s="10">
        <v>14.0</v>
      </c>
      <c r="H643" s="10">
        <v>14.0</v>
      </c>
      <c r="I643" s="10">
        <v>14.0</v>
      </c>
      <c r="J643" s="172">
        <v>50.0</v>
      </c>
      <c r="K643" s="173">
        <v>3.57</v>
      </c>
      <c r="L643" s="162" t="s">
        <v>605</v>
      </c>
      <c r="M643" s="163"/>
      <c r="N643" s="163"/>
      <c r="O643" s="163"/>
      <c r="P643" s="163"/>
      <c r="Q643" s="163"/>
      <c r="R643" s="163"/>
      <c r="S643" s="163"/>
      <c r="T643" s="163"/>
      <c r="U643" s="163"/>
      <c r="V643" s="163"/>
      <c r="W643" s="163"/>
      <c r="X643" s="163"/>
    </row>
    <row r="644" ht="11.25" customHeight="1">
      <c r="A644" s="162" t="s">
        <v>2502</v>
      </c>
      <c r="B644" s="162" t="s">
        <v>2503</v>
      </c>
      <c r="C644" s="10" t="s">
        <v>52</v>
      </c>
      <c r="D644" s="162" t="s">
        <v>2580</v>
      </c>
      <c r="E644" s="162" t="s">
        <v>2581</v>
      </c>
      <c r="F644" s="161" t="s">
        <v>2223</v>
      </c>
      <c r="G644" s="10">
        <v>14.0</v>
      </c>
      <c r="H644" s="10">
        <v>14.0</v>
      </c>
      <c r="I644" s="10">
        <v>14.0</v>
      </c>
      <c r="J644" s="172">
        <v>50.0</v>
      </c>
      <c r="K644" s="173">
        <v>3.57</v>
      </c>
      <c r="L644" s="162" t="s">
        <v>605</v>
      </c>
      <c r="M644" s="163"/>
      <c r="N644" s="163"/>
      <c r="O644" s="163"/>
      <c r="P644" s="163"/>
      <c r="Q644" s="163"/>
      <c r="R644" s="163"/>
      <c r="S644" s="163"/>
      <c r="T644" s="163"/>
      <c r="U644" s="163"/>
      <c r="V644" s="163"/>
      <c r="W644" s="163"/>
      <c r="X644" s="163"/>
    </row>
    <row r="645" ht="11.25" customHeight="1">
      <c r="A645" s="162" t="s">
        <v>2502</v>
      </c>
      <c r="B645" s="162" t="s">
        <v>2503</v>
      </c>
      <c r="C645" s="10" t="s">
        <v>52</v>
      </c>
      <c r="D645" s="162" t="s">
        <v>2582</v>
      </c>
      <c r="E645" s="162" t="s">
        <v>2583</v>
      </c>
      <c r="F645" s="161" t="s">
        <v>2223</v>
      </c>
      <c r="G645" s="10">
        <v>14.0</v>
      </c>
      <c r="H645" s="10">
        <v>14.0</v>
      </c>
      <c r="I645" s="10">
        <v>14.0</v>
      </c>
      <c r="J645" s="172">
        <v>50.0</v>
      </c>
      <c r="K645" s="173">
        <v>3.57</v>
      </c>
      <c r="L645" s="162" t="s">
        <v>605</v>
      </c>
      <c r="M645" s="163"/>
      <c r="N645" s="163"/>
      <c r="O645" s="163"/>
      <c r="P645" s="163"/>
      <c r="Q645" s="163"/>
      <c r="R645" s="163"/>
      <c r="S645" s="163"/>
      <c r="T645" s="163"/>
      <c r="U645" s="163"/>
      <c r="V645" s="163"/>
      <c r="W645" s="163"/>
      <c r="X645" s="163"/>
    </row>
    <row r="646" ht="11.25" customHeight="1">
      <c r="A646" s="162" t="s">
        <v>2502</v>
      </c>
      <c r="B646" s="162" t="s">
        <v>2503</v>
      </c>
      <c r="C646" s="10" t="s">
        <v>52</v>
      </c>
      <c r="D646" s="162" t="s">
        <v>2584</v>
      </c>
      <c r="E646" s="162" t="s">
        <v>2585</v>
      </c>
      <c r="F646" s="161" t="s">
        <v>2223</v>
      </c>
      <c r="G646" s="10">
        <v>14.0</v>
      </c>
      <c r="H646" s="10">
        <v>14.0</v>
      </c>
      <c r="I646" s="10">
        <v>14.0</v>
      </c>
      <c r="J646" s="172">
        <v>50.0</v>
      </c>
      <c r="K646" s="173">
        <v>3.57</v>
      </c>
      <c r="L646" s="162" t="s">
        <v>605</v>
      </c>
      <c r="M646" s="163"/>
      <c r="N646" s="163"/>
      <c r="O646" s="163"/>
      <c r="P646" s="163"/>
      <c r="Q646" s="163"/>
      <c r="R646" s="163"/>
      <c r="S646" s="163"/>
      <c r="T646" s="163"/>
      <c r="U646" s="163"/>
      <c r="V646" s="163"/>
      <c r="W646" s="163"/>
      <c r="X646" s="163"/>
    </row>
    <row r="647" ht="11.25" customHeight="1">
      <c r="A647" s="162" t="s">
        <v>2502</v>
      </c>
      <c r="B647" s="162" t="s">
        <v>2503</v>
      </c>
      <c r="C647" s="10" t="s">
        <v>52</v>
      </c>
      <c r="D647" s="162" t="s">
        <v>2586</v>
      </c>
      <c r="E647" s="162" t="s">
        <v>2587</v>
      </c>
      <c r="F647" s="161" t="s">
        <v>2223</v>
      </c>
      <c r="G647" s="10">
        <v>14.0</v>
      </c>
      <c r="H647" s="10">
        <v>14.0</v>
      </c>
      <c r="I647" s="10">
        <v>14.0</v>
      </c>
      <c r="J647" s="172">
        <v>50.0</v>
      </c>
      <c r="K647" s="173">
        <v>3.57</v>
      </c>
      <c r="L647" s="162" t="s">
        <v>605</v>
      </c>
      <c r="M647" s="163"/>
      <c r="N647" s="163"/>
      <c r="O647" s="163"/>
      <c r="P647" s="163"/>
      <c r="Q647" s="163"/>
      <c r="R647" s="163"/>
      <c r="S647" s="163"/>
      <c r="T647" s="163"/>
      <c r="U647" s="163"/>
      <c r="V647" s="163"/>
      <c r="W647" s="163"/>
      <c r="X647" s="163"/>
    </row>
    <row r="648" ht="11.25" customHeight="1">
      <c r="A648" s="162" t="s">
        <v>2502</v>
      </c>
      <c r="B648" s="162" t="s">
        <v>2503</v>
      </c>
      <c r="C648" s="10" t="s">
        <v>52</v>
      </c>
      <c r="D648" s="162" t="s">
        <v>2588</v>
      </c>
      <c r="E648" s="162" t="s">
        <v>2589</v>
      </c>
      <c r="F648" s="161" t="s">
        <v>2223</v>
      </c>
      <c r="G648" s="10">
        <v>14.0</v>
      </c>
      <c r="H648" s="10">
        <v>14.0</v>
      </c>
      <c r="I648" s="10">
        <v>14.0</v>
      </c>
      <c r="J648" s="172">
        <v>50.0</v>
      </c>
      <c r="K648" s="173">
        <v>3.57</v>
      </c>
      <c r="L648" s="162" t="s">
        <v>605</v>
      </c>
      <c r="M648" s="163"/>
      <c r="N648" s="163"/>
      <c r="O648" s="163"/>
      <c r="P648" s="163"/>
      <c r="Q648" s="163"/>
      <c r="R648" s="163"/>
      <c r="S648" s="163"/>
      <c r="T648" s="163"/>
      <c r="U648" s="163"/>
      <c r="V648" s="163"/>
      <c r="W648" s="163"/>
      <c r="X648" s="163"/>
    </row>
    <row r="649" ht="11.25" customHeight="1">
      <c r="A649" s="162" t="s">
        <v>2502</v>
      </c>
      <c r="B649" s="162" t="s">
        <v>2503</v>
      </c>
      <c r="C649" s="10" t="s">
        <v>52</v>
      </c>
      <c r="D649" s="162" t="s">
        <v>2590</v>
      </c>
      <c r="E649" s="162" t="s">
        <v>2591</v>
      </c>
      <c r="F649" s="161" t="s">
        <v>2223</v>
      </c>
      <c r="G649" s="10">
        <v>14.0</v>
      </c>
      <c r="H649" s="10">
        <v>14.0</v>
      </c>
      <c r="I649" s="10">
        <v>14.0</v>
      </c>
      <c r="J649" s="172">
        <v>50.0</v>
      </c>
      <c r="K649" s="173">
        <v>3.57</v>
      </c>
      <c r="L649" s="162" t="s">
        <v>605</v>
      </c>
      <c r="M649" s="163"/>
      <c r="N649" s="163"/>
      <c r="O649" s="163"/>
      <c r="P649" s="163"/>
      <c r="Q649" s="163"/>
      <c r="R649" s="163"/>
      <c r="S649" s="163"/>
      <c r="T649" s="163"/>
      <c r="U649" s="163"/>
      <c r="V649" s="163"/>
      <c r="W649" s="163"/>
      <c r="X649" s="163"/>
    </row>
    <row r="650" ht="11.25" customHeight="1">
      <c r="A650" s="162" t="s">
        <v>2502</v>
      </c>
      <c r="B650" s="162" t="s">
        <v>2503</v>
      </c>
      <c r="C650" s="10" t="s">
        <v>52</v>
      </c>
      <c r="D650" s="162" t="s">
        <v>2592</v>
      </c>
      <c r="E650" s="162" t="s">
        <v>2593</v>
      </c>
      <c r="F650" s="161" t="s">
        <v>2223</v>
      </c>
      <c r="G650" s="10">
        <v>14.0</v>
      </c>
      <c r="H650" s="10">
        <v>14.0</v>
      </c>
      <c r="I650" s="10">
        <v>14.0</v>
      </c>
      <c r="J650" s="172">
        <v>50.0</v>
      </c>
      <c r="K650" s="173">
        <v>3.57</v>
      </c>
      <c r="L650" s="162" t="s">
        <v>605</v>
      </c>
      <c r="M650" s="163"/>
      <c r="N650" s="163"/>
      <c r="O650" s="163"/>
      <c r="P650" s="163"/>
      <c r="Q650" s="163"/>
      <c r="R650" s="163"/>
      <c r="S650" s="163"/>
      <c r="T650" s="163"/>
      <c r="U650" s="163"/>
      <c r="V650" s="163"/>
      <c r="W650" s="163"/>
      <c r="X650" s="163"/>
    </row>
    <row r="651" ht="11.25" customHeight="1">
      <c r="A651" s="162" t="s">
        <v>2502</v>
      </c>
      <c r="B651" s="162" t="s">
        <v>2503</v>
      </c>
      <c r="C651" s="10" t="s">
        <v>52</v>
      </c>
      <c r="D651" s="162" t="s">
        <v>2594</v>
      </c>
      <c r="E651" s="162" t="s">
        <v>2595</v>
      </c>
      <c r="F651" s="161" t="s">
        <v>2223</v>
      </c>
      <c r="G651" s="10">
        <v>14.0</v>
      </c>
      <c r="H651" s="10">
        <v>14.0</v>
      </c>
      <c r="I651" s="10">
        <v>14.0</v>
      </c>
      <c r="J651" s="172">
        <v>50.0</v>
      </c>
      <c r="K651" s="173">
        <v>3.57</v>
      </c>
      <c r="L651" s="162" t="s">
        <v>605</v>
      </c>
      <c r="M651" s="163"/>
      <c r="N651" s="163"/>
      <c r="O651" s="163"/>
      <c r="P651" s="163"/>
      <c r="Q651" s="163"/>
      <c r="R651" s="163"/>
      <c r="S651" s="163"/>
      <c r="T651" s="163"/>
      <c r="U651" s="163"/>
      <c r="V651" s="163"/>
      <c r="W651" s="163"/>
      <c r="X651" s="163"/>
    </row>
    <row r="652" ht="11.25" customHeight="1">
      <c r="A652" s="162" t="s">
        <v>2502</v>
      </c>
      <c r="B652" s="162" t="s">
        <v>2503</v>
      </c>
      <c r="C652" s="10" t="s">
        <v>52</v>
      </c>
      <c r="D652" s="162" t="s">
        <v>2596</v>
      </c>
      <c r="E652" s="162" t="s">
        <v>2597</v>
      </c>
      <c r="F652" s="161" t="s">
        <v>2223</v>
      </c>
      <c r="G652" s="10">
        <v>14.0</v>
      </c>
      <c r="H652" s="10">
        <v>14.0</v>
      </c>
      <c r="I652" s="10">
        <v>14.0</v>
      </c>
      <c r="J652" s="172">
        <v>50.0</v>
      </c>
      <c r="K652" s="173">
        <v>3.57</v>
      </c>
      <c r="L652" s="162" t="s">
        <v>605</v>
      </c>
      <c r="M652" s="163"/>
      <c r="N652" s="163"/>
      <c r="O652" s="163"/>
      <c r="P652" s="163"/>
      <c r="Q652" s="163"/>
      <c r="R652" s="163"/>
      <c r="S652" s="163"/>
      <c r="T652" s="163"/>
      <c r="U652" s="163"/>
      <c r="V652" s="163"/>
      <c r="W652" s="163"/>
      <c r="X652" s="163"/>
    </row>
    <row r="653" ht="11.25" customHeight="1">
      <c r="A653" s="162" t="s">
        <v>2502</v>
      </c>
      <c r="B653" s="162" t="s">
        <v>2503</v>
      </c>
      <c r="C653" s="10" t="s">
        <v>52</v>
      </c>
      <c r="D653" s="162" t="s">
        <v>2598</v>
      </c>
      <c r="E653" s="162" t="s">
        <v>2599</v>
      </c>
      <c r="F653" s="161" t="s">
        <v>2223</v>
      </c>
      <c r="G653" s="10">
        <v>14.0</v>
      </c>
      <c r="H653" s="10">
        <v>14.0</v>
      </c>
      <c r="I653" s="10">
        <v>14.0</v>
      </c>
      <c r="J653" s="172">
        <v>50.0</v>
      </c>
      <c r="K653" s="173">
        <v>3.57</v>
      </c>
      <c r="L653" s="162" t="s">
        <v>605</v>
      </c>
      <c r="M653" s="163"/>
      <c r="N653" s="163"/>
      <c r="O653" s="163"/>
      <c r="P653" s="163"/>
      <c r="Q653" s="163"/>
      <c r="R653" s="163"/>
      <c r="S653" s="163"/>
      <c r="T653" s="163"/>
      <c r="U653" s="163"/>
      <c r="V653" s="163"/>
      <c r="W653" s="163"/>
      <c r="X653" s="163"/>
    </row>
    <row r="654" ht="11.25" customHeight="1">
      <c r="A654" s="162" t="s">
        <v>2502</v>
      </c>
      <c r="B654" s="162" t="s">
        <v>2503</v>
      </c>
      <c r="C654" s="10" t="s">
        <v>52</v>
      </c>
      <c r="D654" s="162" t="s">
        <v>2600</v>
      </c>
      <c r="E654" s="162" t="s">
        <v>2601</v>
      </c>
      <c r="F654" s="161" t="s">
        <v>2223</v>
      </c>
      <c r="G654" s="10">
        <v>14.0</v>
      </c>
      <c r="H654" s="10">
        <v>14.0</v>
      </c>
      <c r="I654" s="10">
        <v>14.0</v>
      </c>
      <c r="J654" s="172">
        <v>50.0</v>
      </c>
      <c r="K654" s="173">
        <v>3.57</v>
      </c>
      <c r="L654" s="162" t="s">
        <v>605</v>
      </c>
      <c r="M654" s="163"/>
      <c r="N654" s="163"/>
      <c r="O654" s="163"/>
      <c r="P654" s="163"/>
      <c r="Q654" s="163"/>
      <c r="R654" s="163"/>
      <c r="S654" s="163"/>
      <c r="T654" s="163"/>
      <c r="U654" s="163"/>
      <c r="V654" s="163"/>
      <c r="W654" s="163"/>
      <c r="X654" s="163"/>
    </row>
    <row r="655" ht="11.25" customHeight="1">
      <c r="A655" s="162" t="s">
        <v>2502</v>
      </c>
      <c r="B655" s="162" t="s">
        <v>2503</v>
      </c>
      <c r="C655" s="10" t="s">
        <v>52</v>
      </c>
      <c r="D655" s="162" t="s">
        <v>2602</v>
      </c>
      <c r="E655" s="162" t="s">
        <v>2603</v>
      </c>
      <c r="F655" s="161" t="s">
        <v>2223</v>
      </c>
      <c r="G655" s="10">
        <v>14.0</v>
      </c>
      <c r="H655" s="10">
        <v>14.0</v>
      </c>
      <c r="I655" s="10">
        <v>14.0</v>
      </c>
      <c r="J655" s="172">
        <v>50.0</v>
      </c>
      <c r="K655" s="173">
        <v>3.57</v>
      </c>
      <c r="L655" s="162" t="s">
        <v>605</v>
      </c>
      <c r="M655" s="163"/>
      <c r="N655" s="163"/>
      <c r="O655" s="163"/>
      <c r="P655" s="163"/>
      <c r="Q655" s="163"/>
      <c r="R655" s="163"/>
      <c r="S655" s="163"/>
      <c r="T655" s="163"/>
      <c r="U655" s="163"/>
      <c r="V655" s="163"/>
      <c r="W655" s="163"/>
      <c r="X655" s="163"/>
    </row>
    <row r="656" ht="11.25" customHeight="1">
      <c r="A656" s="162" t="s">
        <v>2502</v>
      </c>
      <c r="B656" s="162" t="s">
        <v>2503</v>
      </c>
      <c r="C656" s="10" t="s">
        <v>52</v>
      </c>
      <c r="D656" s="162" t="s">
        <v>2604</v>
      </c>
      <c r="E656" s="162" t="s">
        <v>2605</v>
      </c>
      <c r="F656" s="161" t="s">
        <v>2223</v>
      </c>
      <c r="G656" s="10">
        <v>14.0</v>
      </c>
      <c r="H656" s="10">
        <v>14.0</v>
      </c>
      <c r="I656" s="10">
        <v>14.0</v>
      </c>
      <c r="J656" s="172">
        <v>50.0</v>
      </c>
      <c r="K656" s="173">
        <v>3.57</v>
      </c>
      <c r="L656" s="162" t="s">
        <v>605</v>
      </c>
      <c r="M656" s="163"/>
      <c r="N656" s="163"/>
      <c r="O656" s="163"/>
      <c r="P656" s="163"/>
      <c r="Q656" s="163"/>
      <c r="R656" s="163"/>
      <c r="S656" s="163"/>
      <c r="T656" s="163"/>
      <c r="U656" s="163"/>
      <c r="V656" s="163"/>
      <c r="W656" s="163"/>
      <c r="X656" s="163"/>
    </row>
    <row r="657" ht="11.25" customHeight="1">
      <c r="A657" s="162" t="s">
        <v>2502</v>
      </c>
      <c r="B657" s="162" t="s">
        <v>2503</v>
      </c>
      <c r="C657" s="10" t="s">
        <v>52</v>
      </c>
      <c r="D657" s="162" t="s">
        <v>2606</v>
      </c>
      <c r="E657" s="162" t="s">
        <v>2607</v>
      </c>
      <c r="F657" s="161" t="s">
        <v>2223</v>
      </c>
      <c r="G657" s="10">
        <v>14.0</v>
      </c>
      <c r="H657" s="10">
        <v>14.0</v>
      </c>
      <c r="I657" s="10">
        <v>14.0</v>
      </c>
      <c r="J657" s="172">
        <v>50.0</v>
      </c>
      <c r="K657" s="173">
        <v>3.57</v>
      </c>
      <c r="L657" s="162" t="s">
        <v>605</v>
      </c>
      <c r="M657" s="163"/>
      <c r="N657" s="163"/>
      <c r="O657" s="163"/>
      <c r="P657" s="163"/>
      <c r="Q657" s="163"/>
      <c r="R657" s="163"/>
      <c r="S657" s="163"/>
      <c r="T657" s="163"/>
      <c r="U657" s="163"/>
      <c r="V657" s="163"/>
      <c r="W657" s="163"/>
      <c r="X657" s="163"/>
    </row>
    <row r="658" ht="11.25" customHeight="1">
      <c r="A658" s="162" t="s">
        <v>2502</v>
      </c>
      <c r="B658" s="162" t="s">
        <v>2503</v>
      </c>
      <c r="C658" s="10" t="s">
        <v>52</v>
      </c>
      <c r="D658" s="162" t="s">
        <v>2608</v>
      </c>
      <c r="E658" s="162" t="s">
        <v>2609</v>
      </c>
      <c r="F658" s="161" t="s">
        <v>2223</v>
      </c>
      <c r="G658" s="10">
        <v>14.0</v>
      </c>
      <c r="H658" s="10">
        <v>14.0</v>
      </c>
      <c r="I658" s="10">
        <v>14.0</v>
      </c>
      <c r="J658" s="172">
        <v>50.0</v>
      </c>
      <c r="K658" s="173">
        <v>3.57</v>
      </c>
      <c r="L658" s="162" t="s">
        <v>605</v>
      </c>
      <c r="M658" s="163"/>
      <c r="N658" s="163"/>
      <c r="O658" s="163"/>
      <c r="P658" s="163"/>
      <c r="Q658" s="163"/>
      <c r="R658" s="163"/>
      <c r="S658" s="163"/>
      <c r="T658" s="163"/>
      <c r="U658" s="163"/>
      <c r="V658" s="163"/>
      <c r="W658" s="163"/>
      <c r="X658" s="163"/>
    </row>
    <row r="659" ht="11.25" customHeight="1">
      <c r="A659" s="162" t="s">
        <v>2502</v>
      </c>
      <c r="B659" s="162" t="s">
        <v>2503</v>
      </c>
      <c r="C659" s="10" t="s">
        <v>52</v>
      </c>
      <c r="D659" s="162" t="s">
        <v>2610</v>
      </c>
      <c r="E659" s="162" t="s">
        <v>2611</v>
      </c>
      <c r="F659" s="161" t="s">
        <v>2223</v>
      </c>
      <c r="G659" s="10">
        <v>14.0</v>
      </c>
      <c r="H659" s="10">
        <v>14.0</v>
      </c>
      <c r="I659" s="10">
        <v>14.0</v>
      </c>
      <c r="J659" s="172">
        <v>50.0</v>
      </c>
      <c r="K659" s="173">
        <v>3.57</v>
      </c>
      <c r="L659" s="162" t="s">
        <v>605</v>
      </c>
      <c r="M659" s="163"/>
      <c r="N659" s="163"/>
      <c r="O659" s="163"/>
      <c r="P659" s="163"/>
      <c r="Q659" s="163"/>
      <c r="R659" s="163"/>
      <c r="S659" s="163"/>
      <c r="T659" s="163"/>
      <c r="U659" s="163"/>
      <c r="V659" s="163"/>
      <c r="W659" s="163"/>
      <c r="X659" s="163"/>
    </row>
    <row r="660" ht="11.25" customHeight="1">
      <c r="A660" s="162" t="s">
        <v>2502</v>
      </c>
      <c r="B660" s="162" t="s">
        <v>2503</v>
      </c>
      <c r="C660" s="10" t="s">
        <v>52</v>
      </c>
      <c r="D660" s="162" t="s">
        <v>2612</v>
      </c>
      <c r="E660" s="162" t="s">
        <v>2613</v>
      </c>
      <c r="F660" s="161" t="s">
        <v>2223</v>
      </c>
      <c r="G660" s="10">
        <v>14.0</v>
      </c>
      <c r="H660" s="10">
        <v>14.0</v>
      </c>
      <c r="I660" s="10">
        <v>14.0</v>
      </c>
      <c r="J660" s="172">
        <v>50.0</v>
      </c>
      <c r="K660" s="173">
        <v>3.57</v>
      </c>
      <c r="L660" s="162" t="s">
        <v>605</v>
      </c>
      <c r="M660" s="163"/>
      <c r="N660" s="163"/>
      <c r="O660" s="163"/>
      <c r="P660" s="163"/>
      <c r="Q660" s="163"/>
      <c r="R660" s="163"/>
      <c r="S660" s="163"/>
      <c r="T660" s="163"/>
      <c r="U660" s="163"/>
      <c r="V660" s="163"/>
      <c r="W660" s="163"/>
      <c r="X660" s="163"/>
    </row>
    <row r="661" ht="11.25" customHeight="1">
      <c r="A661" s="162" t="s">
        <v>2502</v>
      </c>
      <c r="B661" s="162" t="s">
        <v>2503</v>
      </c>
      <c r="C661" s="10" t="s">
        <v>52</v>
      </c>
      <c r="D661" s="162" t="s">
        <v>2614</v>
      </c>
      <c r="E661" s="162" t="s">
        <v>2615</v>
      </c>
      <c r="F661" s="161" t="s">
        <v>2223</v>
      </c>
      <c r="G661" s="10">
        <v>14.0</v>
      </c>
      <c r="H661" s="10">
        <v>14.0</v>
      </c>
      <c r="I661" s="10">
        <v>14.0</v>
      </c>
      <c r="J661" s="172">
        <v>50.0</v>
      </c>
      <c r="K661" s="173">
        <v>3.57</v>
      </c>
      <c r="L661" s="162" t="s">
        <v>605</v>
      </c>
      <c r="M661" s="163"/>
      <c r="N661" s="163"/>
      <c r="O661" s="163"/>
      <c r="P661" s="163"/>
      <c r="Q661" s="163"/>
      <c r="R661" s="163"/>
      <c r="S661" s="163"/>
      <c r="T661" s="163"/>
      <c r="U661" s="163"/>
      <c r="V661" s="163"/>
      <c r="W661" s="163"/>
      <c r="X661" s="163"/>
    </row>
    <row r="662" ht="11.25" customHeight="1">
      <c r="A662" s="162" t="s">
        <v>2502</v>
      </c>
      <c r="B662" s="162" t="s">
        <v>2503</v>
      </c>
      <c r="C662" s="10" t="s">
        <v>52</v>
      </c>
      <c r="D662" s="162" t="s">
        <v>2616</v>
      </c>
      <c r="E662" s="162" t="s">
        <v>2617</v>
      </c>
      <c r="F662" s="161" t="s">
        <v>2223</v>
      </c>
      <c r="G662" s="10">
        <v>14.0</v>
      </c>
      <c r="H662" s="10">
        <v>14.0</v>
      </c>
      <c r="I662" s="10">
        <v>14.0</v>
      </c>
      <c r="J662" s="172">
        <v>50.0</v>
      </c>
      <c r="K662" s="173">
        <v>3.57</v>
      </c>
      <c r="L662" s="162" t="s">
        <v>605</v>
      </c>
      <c r="M662" s="163"/>
      <c r="N662" s="163"/>
      <c r="O662" s="163"/>
      <c r="P662" s="163"/>
      <c r="Q662" s="163"/>
      <c r="R662" s="163"/>
      <c r="S662" s="163"/>
      <c r="T662" s="163"/>
      <c r="U662" s="163"/>
      <c r="V662" s="163"/>
      <c r="W662" s="163"/>
      <c r="X662" s="163"/>
    </row>
    <row r="663" ht="11.25" customHeight="1">
      <c r="A663" s="162" t="s">
        <v>2502</v>
      </c>
      <c r="B663" s="162" t="s">
        <v>2503</v>
      </c>
      <c r="C663" s="10" t="s">
        <v>52</v>
      </c>
      <c r="D663" s="162" t="s">
        <v>2618</v>
      </c>
      <c r="E663" s="162" t="s">
        <v>2619</v>
      </c>
      <c r="F663" s="161" t="s">
        <v>2223</v>
      </c>
      <c r="G663" s="10">
        <v>14.0</v>
      </c>
      <c r="H663" s="10">
        <v>14.0</v>
      </c>
      <c r="I663" s="10">
        <v>14.0</v>
      </c>
      <c r="J663" s="172">
        <v>50.0</v>
      </c>
      <c r="K663" s="173">
        <v>3.57</v>
      </c>
      <c r="L663" s="162" t="s">
        <v>605</v>
      </c>
      <c r="M663" s="163"/>
      <c r="N663" s="163"/>
      <c r="O663" s="163"/>
      <c r="P663" s="163"/>
      <c r="Q663" s="163"/>
      <c r="R663" s="163"/>
      <c r="S663" s="163"/>
      <c r="T663" s="163"/>
      <c r="U663" s="163"/>
      <c r="V663" s="163"/>
      <c r="W663" s="163"/>
      <c r="X663" s="163"/>
    </row>
    <row r="664" ht="11.25" customHeight="1">
      <c r="A664" s="162" t="s">
        <v>2502</v>
      </c>
      <c r="B664" s="162" t="s">
        <v>2503</v>
      </c>
      <c r="C664" s="10" t="s">
        <v>52</v>
      </c>
      <c r="D664" s="162" t="s">
        <v>2620</v>
      </c>
      <c r="E664" s="162" t="s">
        <v>2621</v>
      </c>
      <c r="F664" s="161" t="s">
        <v>2223</v>
      </c>
      <c r="G664" s="10">
        <v>14.0</v>
      </c>
      <c r="H664" s="10">
        <v>14.0</v>
      </c>
      <c r="I664" s="10">
        <v>14.0</v>
      </c>
      <c r="J664" s="172">
        <v>50.0</v>
      </c>
      <c r="K664" s="173">
        <v>3.57</v>
      </c>
      <c r="L664" s="162" t="s">
        <v>605</v>
      </c>
      <c r="M664" s="163"/>
      <c r="N664" s="163"/>
      <c r="O664" s="163"/>
      <c r="P664" s="163"/>
      <c r="Q664" s="163"/>
      <c r="R664" s="163"/>
      <c r="S664" s="163"/>
      <c r="T664" s="163"/>
      <c r="U664" s="163"/>
      <c r="V664" s="163"/>
      <c r="W664" s="163"/>
      <c r="X664" s="163"/>
    </row>
    <row r="665" ht="11.25" customHeight="1">
      <c r="A665" s="162" t="s">
        <v>2502</v>
      </c>
      <c r="B665" s="162" t="s">
        <v>2503</v>
      </c>
      <c r="C665" s="10" t="s">
        <v>52</v>
      </c>
      <c r="D665" s="162" t="s">
        <v>2622</v>
      </c>
      <c r="E665" s="162" t="s">
        <v>2623</v>
      </c>
      <c r="F665" s="161" t="s">
        <v>2223</v>
      </c>
      <c r="G665" s="10">
        <v>14.0</v>
      </c>
      <c r="H665" s="10">
        <v>14.0</v>
      </c>
      <c r="I665" s="10">
        <v>14.0</v>
      </c>
      <c r="J665" s="172">
        <v>50.0</v>
      </c>
      <c r="K665" s="173">
        <v>3.57</v>
      </c>
      <c r="L665" s="162" t="s">
        <v>605</v>
      </c>
      <c r="M665" s="163"/>
      <c r="N665" s="163"/>
      <c r="O665" s="163"/>
      <c r="P665" s="163"/>
      <c r="Q665" s="163"/>
      <c r="R665" s="163"/>
      <c r="S665" s="163"/>
      <c r="T665" s="163"/>
      <c r="U665" s="163"/>
      <c r="V665" s="163"/>
      <c r="W665" s="163"/>
      <c r="X665" s="163"/>
    </row>
    <row r="666" ht="11.25" customHeight="1">
      <c r="A666" s="162" t="s">
        <v>2502</v>
      </c>
      <c r="B666" s="162" t="s">
        <v>2503</v>
      </c>
      <c r="C666" s="10" t="s">
        <v>52</v>
      </c>
      <c r="D666" s="162" t="s">
        <v>2624</v>
      </c>
      <c r="E666" s="162" t="s">
        <v>2625</v>
      </c>
      <c r="F666" s="161" t="s">
        <v>2223</v>
      </c>
      <c r="G666" s="10">
        <v>14.0</v>
      </c>
      <c r="H666" s="10">
        <v>14.0</v>
      </c>
      <c r="I666" s="10">
        <v>14.0</v>
      </c>
      <c r="J666" s="172">
        <v>50.0</v>
      </c>
      <c r="K666" s="173">
        <v>3.57</v>
      </c>
      <c r="L666" s="162" t="s">
        <v>605</v>
      </c>
      <c r="M666" s="163"/>
      <c r="N666" s="163"/>
      <c r="O666" s="163"/>
      <c r="P666" s="163"/>
      <c r="Q666" s="163"/>
      <c r="R666" s="163"/>
      <c r="S666" s="163"/>
      <c r="T666" s="163"/>
      <c r="U666" s="163"/>
      <c r="V666" s="163"/>
      <c r="W666" s="163"/>
      <c r="X666" s="163"/>
    </row>
    <row r="667" ht="11.25" customHeight="1">
      <c r="A667" s="162" t="s">
        <v>2502</v>
      </c>
      <c r="B667" s="162" t="s">
        <v>2503</v>
      </c>
      <c r="C667" s="10" t="s">
        <v>52</v>
      </c>
      <c r="D667" s="162" t="s">
        <v>2626</v>
      </c>
      <c r="E667" s="162" t="s">
        <v>2627</v>
      </c>
      <c r="F667" s="161" t="s">
        <v>2223</v>
      </c>
      <c r="G667" s="10">
        <v>14.0</v>
      </c>
      <c r="H667" s="10">
        <v>14.0</v>
      </c>
      <c r="I667" s="10">
        <v>14.0</v>
      </c>
      <c r="J667" s="172">
        <v>50.0</v>
      </c>
      <c r="K667" s="173">
        <v>3.57</v>
      </c>
      <c r="L667" s="162" t="s">
        <v>605</v>
      </c>
      <c r="M667" s="163"/>
      <c r="N667" s="163"/>
      <c r="O667" s="163"/>
      <c r="P667" s="163"/>
      <c r="Q667" s="163"/>
      <c r="R667" s="163"/>
      <c r="S667" s="163"/>
      <c r="T667" s="163"/>
      <c r="U667" s="163"/>
      <c r="V667" s="163"/>
      <c r="W667" s="163"/>
      <c r="X667" s="163"/>
    </row>
    <row r="668" ht="11.25" customHeight="1">
      <c r="A668" s="162" t="s">
        <v>2502</v>
      </c>
      <c r="B668" s="162" t="s">
        <v>2503</v>
      </c>
      <c r="C668" s="10" t="s">
        <v>52</v>
      </c>
      <c r="D668" s="162" t="s">
        <v>2628</v>
      </c>
      <c r="E668" s="162" t="s">
        <v>2629</v>
      </c>
      <c r="F668" s="161" t="s">
        <v>2223</v>
      </c>
      <c r="G668" s="10">
        <v>14.0</v>
      </c>
      <c r="H668" s="10">
        <v>14.0</v>
      </c>
      <c r="I668" s="10">
        <v>14.0</v>
      </c>
      <c r="J668" s="172">
        <v>50.0</v>
      </c>
      <c r="K668" s="173">
        <v>3.57</v>
      </c>
      <c r="L668" s="162" t="s">
        <v>605</v>
      </c>
      <c r="M668" s="163"/>
      <c r="N668" s="163"/>
      <c r="O668" s="163"/>
      <c r="P668" s="163"/>
      <c r="Q668" s="163"/>
      <c r="R668" s="163"/>
      <c r="S668" s="163"/>
      <c r="T668" s="163"/>
      <c r="U668" s="163"/>
      <c r="V668" s="163"/>
      <c r="W668" s="163"/>
      <c r="X668" s="163"/>
    </row>
    <row r="669" ht="11.25" customHeight="1">
      <c r="A669" s="162" t="s">
        <v>2502</v>
      </c>
      <c r="B669" s="162" t="s">
        <v>2503</v>
      </c>
      <c r="C669" s="10" t="s">
        <v>52</v>
      </c>
      <c r="D669" s="162" t="s">
        <v>2630</v>
      </c>
      <c r="E669" s="162" t="s">
        <v>2631</v>
      </c>
      <c r="F669" s="161" t="s">
        <v>2223</v>
      </c>
      <c r="G669" s="10">
        <v>14.0</v>
      </c>
      <c r="H669" s="10">
        <v>14.0</v>
      </c>
      <c r="I669" s="10">
        <v>14.0</v>
      </c>
      <c r="J669" s="172">
        <v>50.0</v>
      </c>
      <c r="K669" s="173">
        <v>3.57</v>
      </c>
      <c r="L669" s="162" t="s">
        <v>605</v>
      </c>
      <c r="M669" s="163"/>
      <c r="N669" s="163"/>
      <c r="O669" s="163"/>
      <c r="P669" s="163"/>
      <c r="Q669" s="163"/>
      <c r="R669" s="163"/>
      <c r="S669" s="163"/>
      <c r="T669" s="163"/>
      <c r="U669" s="163"/>
      <c r="V669" s="163"/>
      <c r="W669" s="163"/>
      <c r="X669" s="163"/>
    </row>
    <row r="670" ht="11.25" customHeight="1">
      <c r="A670" s="162" t="s">
        <v>2502</v>
      </c>
      <c r="B670" s="162" t="s">
        <v>2503</v>
      </c>
      <c r="C670" s="10" t="s">
        <v>52</v>
      </c>
      <c r="D670" s="162" t="s">
        <v>2632</v>
      </c>
      <c r="E670" s="162" t="s">
        <v>2633</v>
      </c>
      <c r="F670" s="161" t="s">
        <v>2223</v>
      </c>
      <c r="G670" s="10">
        <v>14.0</v>
      </c>
      <c r="H670" s="10">
        <v>14.0</v>
      </c>
      <c r="I670" s="10">
        <v>14.0</v>
      </c>
      <c r="J670" s="172">
        <v>50.0</v>
      </c>
      <c r="K670" s="173">
        <v>3.57</v>
      </c>
      <c r="L670" s="162" t="s">
        <v>605</v>
      </c>
      <c r="M670" s="163"/>
      <c r="N670" s="163"/>
      <c r="O670" s="163"/>
      <c r="P670" s="163"/>
      <c r="Q670" s="163"/>
      <c r="R670" s="163"/>
      <c r="S670" s="163"/>
      <c r="T670" s="163"/>
      <c r="U670" s="163"/>
      <c r="V670" s="163"/>
      <c r="W670" s="163"/>
      <c r="X670" s="163"/>
    </row>
    <row r="671" ht="11.25" customHeight="1">
      <c r="A671" s="162" t="s">
        <v>2502</v>
      </c>
      <c r="B671" s="162" t="s">
        <v>2503</v>
      </c>
      <c r="C671" s="10" t="s">
        <v>52</v>
      </c>
      <c r="D671" s="162" t="s">
        <v>2634</v>
      </c>
      <c r="E671" s="162" t="s">
        <v>2635</v>
      </c>
      <c r="F671" s="161" t="s">
        <v>2223</v>
      </c>
      <c r="G671" s="10">
        <v>14.0</v>
      </c>
      <c r="H671" s="10">
        <v>14.0</v>
      </c>
      <c r="I671" s="10">
        <v>14.0</v>
      </c>
      <c r="J671" s="172">
        <v>50.0</v>
      </c>
      <c r="K671" s="173">
        <v>3.57</v>
      </c>
      <c r="L671" s="162" t="s">
        <v>605</v>
      </c>
      <c r="M671" s="163"/>
      <c r="N671" s="163"/>
      <c r="O671" s="163"/>
      <c r="P671" s="163"/>
      <c r="Q671" s="163"/>
      <c r="R671" s="163"/>
      <c r="S671" s="163"/>
      <c r="T671" s="163"/>
      <c r="U671" s="163"/>
      <c r="V671" s="163"/>
      <c r="W671" s="163"/>
      <c r="X671" s="163"/>
    </row>
    <row r="672" ht="11.25" customHeight="1">
      <c r="A672" s="162" t="s">
        <v>2502</v>
      </c>
      <c r="B672" s="162" t="s">
        <v>2503</v>
      </c>
      <c r="C672" s="10" t="s">
        <v>52</v>
      </c>
      <c r="D672" s="162" t="s">
        <v>2636</v>
      </c>
      <c r="E672" s="162" t="s">
        <v>2637</v>
      </c>
      <c r="F672" s="161" t="s">
        <v>2223</v>
      </c>
      <c r="G672" s="10">
        <v>14.0</v>
      </c>
      <c r="H672" s="10">
        <v>14.0</v>
      </c>
      <c r="I672" s="10">
        <v>14.0</v>
      </c>
      <c r="J672" s="172">
        <v>50.0</v>
      </c>
      <c r="K672" s="173">
        <v>3.57</v>
      </c>
      <c r="L672" s="162" t="s">
        <v>605</v>
      </c>
      <c r="M672" s="163"/>
      <c r="N672" s="163"/>
      <c r="O672" s="163"/>
      <c r="P672" s="163"/>
      <c r="Q672" s="163"/>
      <c r="R672" s="163"/>
      <c r="S672" s="163"/>
      <c r="T672" s="163"/>
      <c r="U672" s="163"/>
      <c r="V672" s="163"/>
      <c r="W672" s="163"/>
      <c r="X672" s="163"/>
    </row>
    <row r="673" ht="11.25" customHeight="1">
      <c r="A673" s="162" t="s">
        <v>2502</v>
      </c>
      <c r="B673" s="162" t="s">
        <v>2503</v>
      </c>
      <c r="C673" s="10" t="s">
        <v>52</v>
      </c>
      <c r="D673" s="162" t="s">
        <v>2638</v>
      </c>
      <c r="E673" s="162" t="s">
        <v>2639</v>
      </c>
      <c r="F673" s="161" t="s">
        <v>2223</v>
      </c>
      <c r="G673" s="10">
        <v>14.0</v>
      </c>
      <c r="H673" s="10">
        <v>14.0</v>
      </c>
      <c r="I673" s="10">
        <v>14.0</v>
      </c>
      <c r="J673" s="172">
        <v>50.0</v>
      </c>
      <c r="K673" s="173">
        <v>3.57</v>
      </c>
      <c r="L673" s="162" t="s">
        <v>605</v>
      </c>
      <c r="M673" s="163"/>
      <c r="N673" s="163"/>
      <c r="O673" s="163"/>
      <c r="P673" s="163"/>
      <c r="Q673" s="163"/>
      <c r="R673" s="163"/>
      <c r="S673" s="163"/>
      <c r="T673" s="163"/>
      <c r="U673" s="163"/>
      <c r="V673" s="163"/>
      <c r="W673" s="163"/>
      <c r="X673" s="163"/>
    </row>
    <row r="674" ht="11.25" customHeight="1">
      <c r="A674" s="162" t="s">
        <v>2502</v>
      </c>
      <c r="B674" s="162" t="s">
        <v>2503</v>
      </c>
      <c r="C674" s="10" t="s">
        <v>52</v>
      </c>
      <c r="D674" s="162" t="s">
        <v>2640</v>
      </c>
      <c r="E674" s="162" t="s">
        <v>2641</v>
      </c>
      <c r="F674" s="161" t="s">
        <v>2223</v>
      </c>
      <c r="G674" s="10">
        <v>14.0</v>
      </c>
      <c r="H674" s="10">
        <v>14.0</v>
      </c>
      <c r="I674" s="10">
        <v>14.0</v>
      </c>
      <c r="J674" s="172">
        <v>50.0</v>
      </c>
      <c r="K674" s="173">
        <v>3.57</v>
      </c>
      <c r="L674" s="162" t="s">
        <v>605</v>
      </c>
      <c r="M674" s="163"/>
      <c r="N674" s="163"/>
      <c r="O674" s="163"/>
      <c r="P674" s="163"/>
      <c r="Q674" s="163"/>
      <c r="R674" s="163"/>
      <c r="S674" s="163"/>
      <c r="T674" s="163"/>
      <c r="U674" s="163"/>
      <c r="V674" s="163"/>
      <c r="W674" s="163"/>
      <c r="X674" s="163"/>
    </row>
    <row r="675" ht="11.25" customHeight="1">
      <c r="A675" s="162" t="s">
        <v>2502</v>
      </c>
      <c r="B675" s="162" t="s">
        <v>2503</v>
      </c>
      <c r="C675" s="10" t="s">
        <v>52</v>
      </c>
      <c r="D675" s="162" t="s">
        <v>2642</v>
      </c>
      <c r="E675" s="162" t="s">
        <v>2643</v>
      </c>
      <c r="F675" s="161" t="s">
        <v>2223</v>
      </c>
      <c r="G675" s="10">
        <v>14.0</v>
      </c>
      <c r="H675" s="10">
        <v>14.0</v>
      </c>
      <c r="I675" s="10">
        <v>14.0</v>
      </c>
      <c r="J675" s="172">
        <v>50.0</v>
      </c>
      <c r="K675" s="173">
        <v>3.57</v>
      </c>
      <c r="L675" s="162" t="s">
        <v>605</v>
      </c>
      <c r="M675" s="163"/>
      <c r="N675" s="163"/>
      <c r="O675" s="163"/>
      <c r="P675" s="163"/>
      <c r="Q675" s="163"/>
      <c r="R675" s="163"/>
      <c r="S675" s="163"/>
      <c r="T675" s="163"/>
      <c r="U675" s="163"/>
      <c r="V675" s="163"/>
      <c r="W675" s="163"/>
      <c r="X675" s="163"/>
    </row>
    <row r="676" ht="11.25" customHeight="1">
      <c r="A676" s="162" t="s">
        <v>2502</v>
      </c>
      <c r="B676" s="162" t="s">
        <v>2503</v>
      </c>
      <c r="C676" s="10" t="s">
        <v>52</v>
      </c>
      <c r="D676" s="162" t="s">
        <v>2644</v>
      </c>
      <c r="E676" s="162" t="s">
        <v>2645</v>
      </c>
      <c r="F676" s="161" t="s">
        <v>2223</v>
      </c>
      <c r="G676" s="10">
        <v>14.0</v>
      </c>
      <c r="H676" s="10">
        <v>14.0</v>
      </c>
      <c r="I676" s="10">
        <v>14.0</v>
      </c>
      <c r="J676" s="172">
        <v>50.0</v>
      </c>
      <c r="K676" s="173">
        <v>3.57</v>
      </c>
      <c r="L676" s="162" t="s">
        <v>605</v>
      </c>
      <c r="M676" s="163"/>
      <c r="N676" s="163"/>
      <c r="O676" s="163"/>
      <c r="P676" s="163"/>
      <c r="Q676" s="163"/>
      <c r="R676" s="163"/>
      <c r="S676" s="163"/>
      <c r="T676" s="163"/>
      <c r="U676" s="163"/>
      <c r="V676" s="163"/>
      <c r="W676" s="163"/>
      <c r="X676" s="163"/>
    </row>
    <row r="677" ht="11.25" customHeight="1">
      <c r="A677" s="162" t="s">
        <v>2502</v>
      </c>
      <c r="B677" s="162" t="s">
        <v>2503</v>
      </c>
      <c r="C677" s="10" t="s">
        <v>52</v>
      </c>
      <c r="D677" s="162" t="s">
        <v>2646</v>
      </c>
      <c r="E677" s="162" t="s">
        <v>2647</v>
      </c>
      <c r="F677" s="161" t="s">
        <v>2223</v>
      </c>
      <c r="G677" s="10">
        <v>14.0</v>
      </c>
      <c r="H677" s="10">
        <v>14.0</v>
      </c>
      <c r="I677" s="10">
        <v>14.0</v>
      </c>
      <c r="J677" s="172">
        <v>50.0</v>
      </c>
      <c r="K677" s="173">
        <v>3.57</v>
      </c>
      <c r="L677" s="162" t="s">
        <v>605</v>
      </c>
      <c r="M677" s="163"/>
      <c r="N677" s="163"/>
      <c r="O677" s="163"/>
      <c r="P677" s="163"/>
      <c r="Q677" s="163"/>
      <c r="R677" s="163"/>
      <c r="S677" s="163"/>
      <c r="T677" s="163"/>
      <c r="U677" s="163"/>
      <c r="V677" s="163"/>
      <c r="W677" s="163"/>
      <c r="X677" s="163"/>
    </row>
    <row r="678" ht="11.25" customHeight="1">
      <c r="A678" s="162" t="s">
        <v>2502</v>
      </c>
      <c r="B678" s="162" t="s">
        <v>2503</v>
      </c>
      <c r="C678" s="10" t="s">
        <v>52</v>
      </c>
      <c r="D678" s="162" t="s">
        <v>2648</v>
      </c>
      <c r="E678" s="162" t="s">
        <v>2649</v>
      </c>
      <c r="F678" s="161" t="s">
        <v>2223</v>
      </c>
      <c r="G678" s="10">
        <v>14.0</v>
      </c>
      <c r="H678" s="10">
        <v>14.0</v>
      </c>
      <c r="I678" s="10">
        <v>14.0</v>
      </c>
      <c r="J678" s="172">
        <v>50.0</v>
      </c>
      <c r="K678" s="173">
        <v>3.57</v>
      </c>
      <c r="L678" s="162" t="s">
        <v>605</v>
      </c>
      <c r="M678" s="163"/>
      <c r="N678" s="163"/>
      <c r="O678" s="163"/>
      <c r="P678" s="163"/>
      <c r="Q678" s="163"/>
      <c r="R678" s="163"/>
      <c r="S678" s="163"/>
      <c r="T678" s="163"/>
      <c r="U678" s="163"/>
      <c r="V678" s="163"/>
      <c r="W678" s="163"/>
      <c r="X678" s="163"/>
    </row>
    <row r="679" ht="11.25" customHeight="1">
      <c r="A679" s="162" t="s">
        <v>2502</v>
      </c>
      <c r="B679" s="162" t="s">
        <v>2503</v>
      </c>
      <c r="C679" s="10" t="s">
        <v>52</v>
      </c>
      <c r="D679" s="162" t="s">
        <v>2650</v>
      </c>
      <c r="E679" s="162" t="s">
        <v>2651</v>
      </c>
      <c r="F679" s="161" t="s">
        <v>2223</v>
      </c>
      <c r="G679" s="10">
        <v>14.0</v>
      </c>
      <c r="H679" s="10">
        <v>14.0</v>
      </c>
      <c r="I679" s="10">
        <v>14.0</v>
      </c>
      <c r="J679" s="172">
        <v>50.0</v>
      </c>
      <c r="K679" s="173">
        <v>3.57</v>
      </c>
      <c r="L679" s="162" t="s">
        <v>605</v>
      </c>
      <c r="M679" s="163"/>
      <c r="N679" s="163"/>
      <c r="O679" s="163"/>
      <c r="P679" s="163"/>
      <c r="Q679" s="163"/>
      <c r="R679" s="163"/>
      <c r="S679" s="163"/>
      <c r="T679" s="163"/>
      <c r="U679" s="163"/>
      <c r="V679" s="163"/>
      <c r="W679" s="163"/>
      <c r="X679" s="163"/>
    </row>
    <row r="680" ht="11.25" customHeight="1">
      <c r="A680" s="162" t="s">
        <v>2502</v>
      </c>
      <c r="B680" s="162" t="s">
        <v>2503</v>
      </c>
      <c r="C680" s="10" t="s">
        <v>52</v>
      </c>
      <c r="D680" s="162" t="s">
        <v>2652</v>
      </c>
      <c r="E680" s="162" t="s">
        <v>2653</v>
      </c>
      <c r="F680" s="161" t="s">
        <v>2223</v>
      </c>
      <c r="G680" s="10">
        <v>14.0</v>
      </c>
      <c r="H680" s="10">
        <v>14.0</v>
      </c>
      <c r="I680" s="10">
        <v>14.0</v>
      </c>
      <c r="J680" s="172">
        <v>50.0</v>
      </c>
      <c r="K680" s="173">
        <v>3.57</v>
      </c>
      <c r="L680" s="162" t="s">
        <v>605</v>
      </c>
      <c r="M680" s="163"/>
      <c r="N680" s="163"/>
      <c r="O680" s="163"/>
      <c r="P680" s="163"/>
      <c r="Q680" s="163"/>
      <c r="R680" s="163"/>
      <c r="S680" s="163"/>
      <c r="T680" s="163"/>
      <c r="U680" s="163"/>
      <c r="V680" s="163"/>
      <c r="W680" s="163"/>
      <c r="X680" s="163"/>
    </row>
    <row r="681" ht="11.25" customHeight="1">
      <c r="A681" s="162" t="s">
        <v>2502</v>
      </c>
      <c r="B681" s="162" t="s">
        <v>2503</v>
      </c>
      <c r="C681" s="10" t="s">
        <v>52</v>
      </c>
      <c r="D681" s="162" t="s">
        <v>2654</v>
      </c>
      <c r="E681" s="162" t="s">
        <v>2655</v>
      </c>
      <c r="F681" s="161" t="s">
        <v>2223</v>
      </c>
      <c r="G681" s="10">
        <v>14.0</v>
      </c>
      <c r="H681" s="10">
        <v>14.0</v>
      </c>
      <c r="I681" s="10">
        <v>14.0</v>
      </c>
      <c r="J681" s="172">
        <v>50.0</v>
      </c>
      <c r="K681" s="173">
        <v>3.57</v>
      </c>
      <c r="L681" s="162" t="s">
        <v>605</v>
      </c>
      <c r="M681" s="163"/>
      <c r="N681" s="163"/>
      <c r="O681" s="163"/>
      <c r="P681" s="163"/>
      <c r="Q681" s="163"/>
      <c r="R681" s="163"/>
      <c r="S681" s="163"/>
      <c r="T681" s="163"/>
      <c r="U681" s="163"/>
      <c r="V681" s="163"/>
      <c r="W681" s="163"/>
      <c r="X681" s="163"/>
    </row>
    <row r="682" ht="11.25" customHeight="1">
      <c r="A682" s="162" t="s">
        <v>2502</v>
      </c>
      <c r="B682" s="162" t="s">
        <v>2503</v>
      </c>
      <c r="C682" s="10" t="s">
        <v>52</v>
      </c>
      <c r="D682" s="162" t="s">
        <v>2656</v>
      </c>
      <c r="E682" s="162" t="s">
        <v>2657</v>
      </c>
      <c r="F682" s="161" t="s">
        <v>2223</v>
      </c>
      <c r="G682" s="10">
        <v>14.0</v>
      </c>
      <c r="H682" s="10">
        <v>14.0</v>
      </c>
      <c r="I682" s="10">
        <v>14.0</v>
      </c>
      <c r="J682" s="172">
        <v>50.0</v>
      </c>
      <c r="K682" s="173">
        <v>3.57</v>
      </c>
      <c r="L682" s="162" t="s">
        <v>605</v>
      </c>
      <c r="M682" s="163"/>
      <c r="N682" s="163"/>
      <c r="O682" s="163"/>
      <c r="P682" s="163"/>
      <c r="Q682" s="163"/>
      <c r="R682" s="163"/>
      <c r="S682" s="163"/>
      <c r="T682" s="163"/>
      <c r="U682" s="163"/>
      <c r="V682" s="163"/>
      <c r="W682" s="163"/>
      <c r="X682" s="163"/>
    </row>
    <row r="683" ht="11.25" customHeight="1">
      <c r="A683" s="162" t="s">
        <v>2502</v>
      </c>
      <c r="B683" s="162" t="s">
        <v>2503</v>
      </c>
      <c r="C683" s="10" t="s">
        <v>52</v>
      </c>
      <c r="D683" s="162" t="s">
        <v>2658</v>
      </c>
      <c r="E683" s="162" t="s">
        <v>2659</v>
      </c>
      <c r="F683" s="161" t="s">
        <v>2223</v>
      </c>
      <c r="G683" s="10">
        <v>14.0</v>
      </c>
      <c r="H683" s="10">
        <v>14.0</v>
      </c>
      <c r="I683" s="10">
        <v>14.0</v>
      </c>
      <c r="J683" s="172">
        <v>50.0</v>
      </c>
      <c r="K683" s="173">
        <v>3.57</v>
      </c>
      <c r="L683" s="162" t="s">
        <v>605</v>
      </c>
      <c r="M683" s="163"/>
      <c r="N683" s="163"/>
      <c r="O683" s="163"/>
      <c r="P683" s="163"/>
      <c r="Q683" s="163"/>
      <c r="R683" s="163"/>
      <c r="S683" s="163"/>
      <c r="T683" s="163"/>
      <c r="U683" s="163"/>
      <c r="V683" s="163"/>
      <c r="W683" s="163"/>
      <c r="X683" s="163"/>
    </row>
    <row r="684" ht="11.25" customHeight="1">
      <c r="A684" s="162" t="s">
        <v>2502</v>
      </c>
      <c r="B684" s="162" t="s">
        <v>2503</v>
      </c>
      <c r="C684" s="10" t="s">
        <v>52</v>
      </c>
      <c r="D684" s="162" t="s">
        <v>2660</v>
      </c>
      <c r="E684" s="162" t="s">
        <v>2661</v>
      </c>
      <c r="F684" s="161" t="s">
        <v>2223</v>
      </c>
      <c r="G684" s="10">
        <v>14.0</v>
      </c>
      <c r="H684" s="10">
        <v>14.0</v>
      </c>
      <c r="I684" s="10">
        <v>14.0</v>
      </c>
      <c r="J684" s="172">
        <v>50.0</v>
      </c>
      <c r="K684" s="173">
        <v>3.57</v>
      </c>
      <c r="L684" s="162" t="s">
        <v>605</v>
      </c>
      <c r="M684" s="163"/>
      <c r="N684" s="163"/>
      <c r="O684" s="163"/>
      <c r="P684" s="163"/>
      <c r="Q684" s="163"/>
      <c r="R684" s="163"/>
      <c r="S684" s="163"/>
      <c r="T684" s="163"/>
      <c r="U684" s="163"/>
      <c r="V684" s="163"/>
      <c r="W684" s="163"/>
      <c r="X684" s="163"/>
    </row>
    <row r="685" ht="11.25" customHeight="1">
      <c r="A685" s="162" t="s">
        <v>2502</v>
      </c>
      <c r="B685" s="162" t="s">
        <v>2503</v>
      </c>
      <c r="C685" s="10" t="s">
        <v>52</v>
      </c>
      <c r="D685" s="162" t="s">
        <v>2662</v>
      </c>
      <c r="E685" s="162" t="s">
        <v>2663</v>
      </c>
      <c r="F685" s="161" t="s">
        <v>2223</v>
      </c>
      <c r="G685" s="10">
        <v>14.0</v>
      </c>
      <c r="H685" s="10">
        <v>14.0</v>
      </c>
      <c r="I685" s="10">
        <v>14.0</v>
      </c>
      <c r="J685" s="172">
        <v>50.0</v>
      </c>
      <c r="K685" s="173">
        <v>3.57</v>
      </c>
      <c r="L685" s="162" t="s">
        <v>605</v>
      </c>
      <c r="M685" s="163"/>
      <c r="N685" s="163"/>
      <c r="O685" s="163"/>
      <c r="P685" s="163"/>
      <c r="Q685" s="163"/>
      <c r="R685" s="163"/>
      <c r="S685" s="163"/>
      <c r="T685" s="163"/>
      <c r="U685" s="163"/>
      <c r="V685" s="163"/>
      <c r="W685" s="163"/>
      <c r="X685" s="163"/>
    </row>
    <row r="686" ht="11.25" customHeight="1">
      <c r="A686" s="162" t="s">
        <v>2502</v>
      </c>
      <c r="B686" s="162" t="s">
        <v>2503</v>
      </c>
      <c r="C686" s="10" t="s">
        <v>52</v>
      </c>
      <c r="D686" s="162" t="s">
        <v>2664</v>
      </c>
      <c r="E686" s="162" t="s">
        <v>2665</v>
      </c>
      <c r="F686" s="161" t="s">
        <v>2223</v>
      </c>
      <c r="G686" s="10">
        <v>14.0</v>
      </c>
      <c r="H686" s="10">
        <v>14.0</v>
      </c>
      <c r="I686" s="10">
        <v>14.0</v>
      </c>
      <c r="J686" s="172">
        <v>50.0</v>
      </c>
      <c r="K686" s="173">
        <v>3.57</v>
      </c>
      <c r="L686" s="162" t="s">
        <v>605</v>
      </c>
      <c r="M686" s="163"/>
      <c r="N686" s="163"/>
      <c r="O686" s="163"/>
      <c r="P686" s="163"/>
      <c r="Q686" s="163"/>
      <c r="R686" s="163"/>
      <c r="S686" s="163"/>
      <c r="T686" s="163"/>
      <c r="U686" s="163"/>
      <c r="V686" s="163"/>
      <c r="W686" s="163"/>
      <c r="X686" s="163"/>
    </row>
    <row r="687" ht="11.25" customHeight="1">
      <c r="A687" s="162" t="s">
        <v>2502</v>
      </c>
      <c r="B687" s="162" t="s">
        <v>2503</v>
      </c>
      <c r="C687" s="10" t="s">
        <v>52</v>
      </c>
      <c r="D687" s="162" t="s">
        <v>2666</v>
      </c>
      <c r="E687" s="162" t="s">
        <v>2667</v>
      </c>
      <c r="F687" s="161" t="s">
        <v>2223</v>
      </c>
      <c r="G687" s="10">
        <v>14.0</v>
      </c>
      <c r="H687" s="10">
        <v>14.0</v>
      </c>
      <c r="I687" s="10">
        <v>14.0</v>
      </c>
      <c r="J687" s="172">
        <v>50.0</v>
      </c>
      <c r="K687" s="173">
        <v>3.57</v>
      </c>
      <c r="L687" s="162" t="s">
        <v>605</v>
      </c>
      <c r="M687" s="163"/>
      <c r="N687" s="163"/>
      <c r="O687" s="163"/>
      <c r="P687" s="163"/>
      <c r="Q687" s="163"/>
      <c r="R687" s="163"/>
      <c r="S687" s="163"/>
      <c r="T687" s="163"/>
      <c r="U687" s="163"/>
      <c r="V687" s="163"/>
      <c r="W687" s="163"/>
      <c r="X687" s="163"/>
    </row>
    <row r="688" ht="11.25" customHeight="1">
      <c r="A688" s="162" t="s">
        <v>2502</v>
      </c>
      <c r="B688" s="162" t="s">
        <v>2503</v>
      </c>
      <c r="C688" s="10" t="s">
        <v>52</v>
      </c>
      <c r="D688" s="162" t="s">
        <v>2668</v>
      </c>
      <c r="E688" s="162" t="s">
        <v>2669</v>
      </c>
      <c r="F688" s="161" t="s">
        <v>2223</v>
      </c>
      <c r="G688" s="10">
        <v>14.0</v>
      </c>
      <c r="H688" s="10">
        <v>14.0</v>
      </c>
      <c r="I688" s="10">
        <v>14.0</v>
      </c>
      <c r="J688" s="172">
        <v>50.0</v>
      </c>
      <c r="K688" s="173">
        <v>3.57</v>
      </c>
      <c r="L688" s="162" t="s">
        <v>605</v>
      </c>
      <c r="M688" s="163"/>
      <c r="N688" s="163"/>
      <c r="O688" s="163"/>
      <c r="P688" s="163"/>
      <c r="Q688" s="163"/>
      <c r="R688" s="163"/>
      <c r="S688" s="163"/>
      <c r="T688" s="163"/>
      <c r="U688" s="163"/>
      <c r="V688" s="163"/>
      <c r="W688" s="163"/>
      <c r="X688" s="163"/>
    </row>
    <row r="689" ht="11.25" customHeight="1">
      <c r="A689" s="162" t="s">
        <v>2502</v>
      </c>
      <c r="B689" s="162" t="s">
        <v>2503</v>
      </c>
      <c r="C689" s="10" t="s">
        <v>52</v>
      </c>
      <c r="D689" s="162" t="s">
        <v>2670</v>
      </c>
      <c r="E689" s="162" t="s">
        <v>2671</v>
      </c>
      <c r="F689" s="161" t="s">
        <v>2223</v>
      </c>
      <c r="G689" s="10">
        <v>14.0</v>
      </c>
      <c r="H689" s="10">
        <v>14.0</v>
      </c>
      <c r="I689" s="10">
        <v>14.0</v>
      </c>
      <c r="J689" s="172">
        <v>50.0</v>
      </c>
      <c r="K689" s="173">
        <v>3.57</v>
      </c>
      <c r="L689" s="162" t="s">
        <v>605</v>
      </c>
      <c r="M689" s="163"/>
      <c r="N689" s="163"/>
      <c r="O689" s="163"/>
      <c r="P689" s="163"/>
      <c r="Q689" s="163"/>
      <c r="R689" s="163"/>
      <c r="S689" s="163"/>
      <c r="T689" s="163"/>
      <c r="U689" s="163"/>
      <c r="V689" s="163"/>
      <c r="W689" s="163"/>
      <c r="X689" s="163"/>
    </row>
    <row r="690" ht="11.25" customHeight="1">
      <c r="A690" s="162" t="s">
        <v>2502</v>
      </c>
      <c r="B690" s="162" t="s">
        <v>2503</v>
      </c>
      <c r="C690" s="10" t="s">
        <v>52</v>
      </c>
      <c r="D690" s="162" t="s">
        <v>2672</v>
      </c>
      <c r="E690" s="162" t="s">
        <v>2673</v>
      </c>
      <c r="F690" s="161" t="s">
        <v>2223</v>
      </c>
      <c r="G690" s="10">
        <v>14.0</v>
      </c>
      <c r="H690" s="10">
        <v>14.0</v>
      </c>
      <c r="I690" s="10">
        <v>14.0</v>
      </c>
      <c r="J690" s="172">
        <v>50.0</v>
      </c>
      <c r="K690" s="173">
        <v>3.57</v>
      </c>
      <c r="L690" s="162" t="s">
        <v>605</v>
      </c>
      <c r="M690" s="163"/>
      <c r="N690" s="163"/>
      <c r="O690" s="163"/>
      <c r="P690" s="163"/>
      <c r="Q690" s="163"/>
      <c r="R690" s="163"/>
      <c r="S690" s="163"/>
      <c r="T690" s="163"/>
      <c r="U690" s="163"/>
      <c r="V690" s="163"/>
      <c r="W690" s="163"/>
      <c r="X690" s="163"/>
    </row>
    <row r="691" ht="11.25" customHeight="1">
      <c r="A691" s="162" t="s">
        <v>2502</v>
      </c>
      <c r="B691" s="162" t="s">
        <v>2503</v>
      </c>
      <c r="C691" s="10" t="s">
        <v>52</v>
      </c>
      <c r="D691" s="162" t="s">
        <v>2674</v>
      </c>
      <c r="E691" s="162" t="s">
        <v>2675</v>
      </c>
      <c r="F691" s="161" t="s">
        <v>2223</v>
      </c>
      <c r="G691" s="10">
        <v>14.0</v>
      </c>
      <c r="H691" s="10">
        <v>14.0</v>
      </c>
      <c r="I691" s="10">
        <v>14.0</v>
      </c>
      <c r="J691" s="172">
        <v>50.0</v>
      </c>
      <c r="K691" s="173">
        <v>3.57</v>
      </c>
      <c r="L691" s="162" t="s">
        <v>605</v>
      </c>
      <c r="M691" s="163"/>
      <c r="N691" s="163"/>
      <c r="O691" s="163"/>
      <c r="P691" s="163"/>
      <c r="Q691" s="163"/>
      <c r="R691" s="163"/>
      <c r="S691" s="163"/>
      <c r="T691" s="163"/>
      <c r="U691" s="163"/>
      <c r="V691" s="163"/>
      <c r="W691" s="163"/>
      <c r="X691" s="163"/>
    </row>
    <row r="692" ht="11.25" customHeight="1">
      <c r="A692" s="162" t="s">
        <v>2502</v>
      </c>
      <c r="B692" s="162" t="s">
        <v>2503</v>
      </c>
      <c r="C692" s="10" t="s">
        <v>52</v>
      </c>
      <c r="D692" s="162" t="s">
        <v>2676</v>
      </c>
      <c r="E692" s="162" t="s">
        <v>2677</v>
      </c>
      <c r="F692" s="161" t="s">
        <v>2223</v>
      </c>
      <c r="G692" s="10">
        <v>14.0</v>
      </c>
      <c r="H692" s="10">
        <v>14.0</v>
      </c>
      <c r="I692" s="10">
        <v>14.0</v>
      </c>
      <c r="J692" s="172">
        <v>50.0</v>
      </c>
      <c r="K692" s="173">
        <v>3.57</v>
      </c>
      <c r="L692" s="162" t="s">
        <v>605</v>
      </c>
      <c r="M692" s="163"/>
      <c r="N692" s="163"/>
      <c r="O692" s="163"/>
      <c r="P692" s="163"/>
      <c r="Q692" s="163"/>
      <c r="R692" s="163"/>
      <c r="S692" s="163"/>
      <c r="T692" s="163"/>
      <c r="U692" s="163"/>
      <c r="V692" s="163"/>
      <c r="W692" s="163"/>
      <c r="X692" s="163"/>
    </row>
    <row r="693" ht="11.25" customHeight="1">
      <c r="A693" s="162" t="s">
        <v>2502</v>
      </c>
      <c r="B693" s="162" t="s">
        <v>2503</v>
      </c>
      <c r="C693" s="10" t="s">
        <v>52</v>
      </c>
      <c r="D693" s="162" t="s">
        <v>2678</v>
      </c>
      <c r="E693" s="162" t="s">
        <v>2679</v>
      </c>
      <c r="F693" s="161" t="s">
        <v>2223</v>
      </c>
      <c r="G693" s="10">
        <v>14.0</v>
      </c>
      <c r="H693" s="10">
        <v>14.0</v>
      </c>
      <c r="I693" s="10">
        <v>14.0</v>
      </c>
      <c r="J693" s="172">
        <v>50.0</v>
      </c>
      <c r="K693" s="173">
        <v>3.57</v>
      </c>
      <c r="L693" s="162" t="s">
        <v>605</v>
      </c>
      <c r="M693" s="163"/>
      <c r="N693" s="163"/>
      <c r="O693" s="163"/>
      <c r="P693" s="163"/>
      <c r="Q693" s="163"/>
      <c r="R693" s="163"/>
      <c r="S693" s="163"/>
      <c r="T693" s="163"/>
      <c r="U693" s="163"/>
      <c r="V693" s="163"/>
      <c r="W693" s="163"/>
      <c r="X693" s="163"/>
    </row>
    <row r="694" ht="11.25" customHeight="1">
      <c r="A694" s="162" t="s">
        <v>2502</v>
      </c>
      <c r="B694" s="162" t="s">
        <v>2503</v>
      </c>
      <c r="C694" s="10" t="s">
        <v>52</v>
      </c>
      <c r="D694" s="162" t="s">
        <v>2680</v>
      </c>
      <c r="E694" s="162" t="s">
        <v>2681</v>
      </c>
      <c r="F694" s="161" t="s">
        <v>2223</v>
      </c>
      <c r="G694" s="10">
        <v>14.0</v>
      </c>
      <c r="H694" s="10">
        <v>14.0</v>
      </c>
      <c r="I694" s="10">
        <v>14.0</v>
      </c>
      <c r="J694" s="172">
        <v>50.0</v>
      </c>
      <c r="K694" s="173">
        <v>3.57</v>
      </c>
      <c r="L694" s="162" t="s">
        <v>605</v>
      </c>
      <c r="M694" s="163"/>
      <c r="N694" s="163"/>
      <c r="O694" s="163"/>
      <c r="P694" s="163"/>
      <c r="Q694" s="163"/>
      <c r="R694" s="163"/>
      <c r="S694" s="163"/>
      <c r="T694" s="163"/>
      <c r="U694" s="163"/>
      <c r="V694" s="163"/>
      <c r="W694" s="163"/>
      <c r="X694" s="163"/>
    </row>
    <row r="695" ht="11.25" customHeight="1">
      <c r="A695" s="162" t="s">
        <v>3427</v>
      </c>
      <c r="B695" s="162" t="s">
        <v>3428</v>
      </c>
      <c r="C695" s="10" t="s">
        <v>52</v>
      </c>
      <c r="D695" s="162" t="s">
        <v>3429</v>
      </c>
      <c r="E695" s="162" t="s">
        <v>3430</v>
      </c>
      <c r="F695" s="161" t="s">
        <v>655</v>
      </c>
      <c r="G695" s="10">
        <v>10.0</v>
      </c>
      <c r="H695" s="10">
        <v>9.0</v>
      </c>
      <c r="I695" s="10">
        <v>11.0</v>
      </c>
      <c r="J695" s="172">
        <v>50.0</v>
      </c>
      <c r="K695" s="173">
        <v>5.0</v>
      </c>
      <c r="L695" s="162" t="s">
        <v>605</v>
      </c>
      <c r="M695" s="163"/>
      <c r="N695" s="163"/>
      <c r="O695" s="163"/>
      <c r="P695" s="163"/>
      <c r="Q695" s="163"/>
      <c r="R695" s="163"/>
      <c r="S695" s="163"/>
      <c r="T695" s="163"/>
      <c r="U695" s="163"/>
      <c r="V695" s="163"/>
      <c r="W695" s="163"/>
      <c r="X695" s="163"/>
    </row>
    <row r="696" ht="11.25" customHeight="1">
      <c r="A696" s="162" t="s">
        <v>3427</v>
      </c>
      <c r="B696" s="162" t="s">
        <v>3428</v>
      </c>
      <c r="C696" s="10" t="s">
        <v>52</v>
      </c>
      <c r="D696" s="162" t="s">
        <v>3431</v>
      </c>
      <c r="E696" s="162" t="s">
        <v>3432</v>
      </c>
      <c r="F696" s="161" t="s">
        <v>655</v>
      </c>
      <c r="G696" s="10">
        <v>10.0</v>
      </c>
      <c r="H696" s="10">
        <v>9.0</v>
      </c>
      <c r="I696" s="10">
        <v>11.0</v>
      </c>
      <c r="J696" s="172">
        <v>50.0</v>
      </c>
      <c r="K696" s="173">
        <v>5.0</v>
      </c>
      <c r="L696" s="162" t="s">
        <v>605</v>
      </c>
      <c r="M696" s="163"/>
      <c r="N696" s="163"/>
      <c r="O696" s="163"/>
      <c r="P696" s="163"/>
      <c r="Q696" s="163"/>
      <c r="R696" s="163"/>
      <c r="S696" s="163"/>
      <c r="T696" s="163"/>
      <c r="U696" s="163"/>
      <c r="V696" s="163"/>
      <c r="W696" s="163"/>
      <c r="X696" s="163"/>
    </row>
    <row r="697" ht="11.25" customHeight="1">
      <c r="A697" s="162" t="s">
        <v>2502</v>
      </c>
      <c r="B697" s="162" t="s">
        <v>2503</v>
      </c>
      <c r="C697" s="10" t="s">
        <v>52</v>
      </c>
      <c r="D697" s="162" t="s">
        <v>3433</v>
      </c>
      <c r="E697" s="162" t="s">
        <v>3078</v>
      </c>
      <c r="F697" s="161" t="s">
        <v>655</v>
      </c>
      <c r="G697" s="10">
        <v>14.0</v>
      </c>
      <c r="H697" s="10">
        <v>14.0</v>
      </c>
      <c r="I697" s="10">
        <v>14.0</v>
      </c>
      <c r="J697" s="172">
        <v>50.0</v>
      </c>
      <c r="K697" s="173">
        <v>3.57</v>
      </c>
      <c r="L697" s="162" t="s">
        <v>605</v>
      </c>
      <c r="M697" s="163"/>
      <c r="N697" s="163"/>
      <c r="O697" s="163"/>
      <c r="P697" s="163"/>
      <c r="Q697" s="163"/>
      <c r="R697" s="163"/>
      <c r="S697" s="163"/>
      <c r="T697" s="163"/>
      <c r="U697" s="163"/>
      <c r="V697" s="163"/>
      <c r="W697" s="163"/>
      <c r="X697" s="163"/>
    </row>
    <row r="698" ht="11.25" customHeight="1">
      <c r="A698" s="162" t="s">
        <v>2502</v>
      </c>
      <c r="B698" s="162" t="s">
        <v>2503</v>
      </c>
      <c r="C698" s="10" t="s">
        <v>52</v>
      </c>
      <c r="D698" s="162" t="s">
        <v>3434</v>
      </c>
      <c r="E698" s="162" t="s">
        <v>3435</v>
      </c>
      <c r="F698" s="161" t="s">
        <v>655</v>
      </c>
      <c r="G698" s="10">
        <v>14.0</v>
      </c>
      <c r="H698" s="10">
        <v>14.0</v>
      </c>
      <c r="I698" s="10">
        <v>14.0</v>
      </c>
      <c r="J698" s="172">
        <v>50.0</v>
      </c>
      <c r="K698" s="173">
        <v>3.57</v>
      </c>
      <c r="L698" s="162" t="s">
        <v>605</v>
      </c>
      <c r="M698" s="163"/>
      <c r="N698" s="163"/>
      <c r="O698" s="163"/>
      <c r="P698" s="163"/>
      <c r="Q698" s="163"/>
      <c r="R698" s="163"/>
      <c r="S698" s="163"/>
      <c r="T698" s="163"/>
      <c r="U698" s="163"/>
      <c r="V698" s="163"/>
      <c r="W698" s="163"/>
      <c r="X698" s="163"/>
    </row>
    <row r="699" ht="11.25" customHeight="1">
      <c r="A699" s="162" t="s">
        <v>2502</v>
      </c>
      <c r="B699" s="162" t="s">
        <v>2503</v>
      </c>
      <c r="C699" s="10" t="s">
        <v>52</v>
      </c>
      <c r="D699" s="162" t="s">
        <v>3436</v>
      </c>
      <c r="E699" s="162" t="s">
        <v>3437</v>
      </c>
      <c r="F699" s="161" t="s">
        <v>655</v>
      </c>
      <c r="G699" s="10">
        <v>14.0</v>
      </c>
      <c r="H699" s="10">
        <v>14.0</v>
      </c>
      <c r="I699" s="10">
        <v>14.0</v>
      </c>
      <c r="J699" s="172">
        <v>50.0</v>
      </c>
      <c r="K699" s="173">
        <v>3.57</v>
      </c>
      <c r="L699" s="162" t="s">
        <v>605</v>
      </c>
      <c r="M699" s="163"/>
      <c r="N699" s="163"/>
      <c r="O699" s="163"/>
      <c r="P699" s="163"/>
      <c r="Q699" s="163"/>
      <c r="R699" s="163"/>
      <c r="S699" s="163"/>
      <c r="T699" s="163"/>
      <c r="U699" s="163"/>
      <c r="V699" s="163"/>
      <c r="W699" s="163"/>
      <c r="X699" s="163"/>
    </row>
    <row r="700" ht="11.25" customHeight="1">
      <c r="A700" s="162" t="s">
        <v>2502</v>
      </c>
      <c r="B700" s="162" t="s">
        <v>2503</v>
      </c>
      <c r="C700" s="10" t="s">
        <v>52</v>
      </c>
      <c r="D700" s="162" t="s">
        <v>3438</v>
      </c>
      <c r="E700" s="162" t="s">
        <v>3439</v>
      </c>
      <c r="F700" s="161" t="s">
        <v>655</v>
      </c>
      <c r="G700" s="10">
        <v>14.0</v>
      </c>
      <c r="H700" s="10">
        <v>14.0</v>
      </c>
      <c r="I700" s="10">
        <v>14.0</v>
      </c>
      <c r="J700" s="172">
        <v>50.0</v>
      </c>
      <c r="K700" s="173">
        <v>3.57</v>
      </c>
      <c r="L700" s="162" t="s">
        <v>605</v>
      </c>
      <c r="M700" s="163"/>
      <c r="N700" s="163"/>
      <c r="O700" s="163"/>
      <c r="P700" s="163"/>
      <c r="Q700" s="163"/>
      <c r="R700" s="163"/>
      <c r="S700" s="163"/>
      <c r="T700" s="163"/>
      <c r="U700" s="163"/>
      <c r="V700" s="163"/>
      <c r="W700" s="163"/>
      <c r="X700" s="163"/>
    </row>
    <row r="701" ht="11.25" customHeight="1">
      <c r="A701" s="162" t="s">
        <v>2502</v>
      </c>
      <c r="B701" s="162" t="s">
        <v>2503</v>
      </c>
      <c r="C701" s="10" t="s">
        <v>52</v>
      </c>
      <c r="D701" s="162" t="s">
        <v>3440</v>
      </c>
      <c r="E701" s="162" t="s">
        <v>3441</v>
      </c>
      <c r="F701" s="161" t="s">
        <v>655</v>
      </c>
      <c r="G701" s="10">
        <v>14.0</v>
      </c>
      <c r="H701" s="10">
        <v>14.0</v>
      </c>
      <c r="I701" s="10">
        <v>14.0</v>
      </c>
      <c r="J701" s="172">
        <v>50.0</v>
      </c>
      <c r="K701" s="173">
        <v>3.57</v>
      </c>
      <c r="L701" s="162" t="s">
        <v>605</v>
      </c>
      <c r="M701" s="163"/>
      <c r="N701" s="163"/>
      <c r="O701" s="163"/>
      <c r="P701" s="163"/>
      <c r="Q701" s="163"/>
      <c r="R701" s="163"/>
      <c r="S701" s="163"/>
      <c r="T701" s="163"/>
      <c r="U701" s="163"/>
      <c r="V701" s="163"/>
      <c r="W701" s="163"/>
      <c r="X701" s="163"/>
    </row>
    <row r="702" ht="11.25" customHeight="1">
      <c r="A702" s="162" t="s">
        <v>2502</v>
      </c>
      <c r="B702" s="162" t="s">
        <v>2503</v>
      </c>
      <c r="C702" s="10" t="s">
        <v>52</v>
      </c>
      <c r="D702" s="162" t="s">
        <v>3442</v>
      </c>
      <c r="E702" s="162" t="s">
        <v>3443</v>
      </c>
      <c r="F702" s="161" t="s">
        <v>655</v>
      </c>
      <c r="G702" s="10">
        <v>14.0</v>
      </c>
      <c r="H702" s="10">
        <v>14.0</v>
      </c>
      <c r="I702" s="10">
        <v>14.0</v>
      </c>
      <c r="J702" s="172">
        <v>50.0</v>
      </c>
      <c r="K702" s="173">
        <v>3.57</v>
      </c>
      <c r="L702" s="162" t="s">
        <v>605</v>
      </c>
      <c r="M702" s="163"/>
      <c r="N702" s="163"/>
      <c r="O702" s="163"/>
      <c r="P702" s="163"/>
      <c r="Q702" s="163"/>
      <c r="R702" s="163"/>
      <c r="S702" s="163"/>
      <c r="T702" s="163"/>
      <c r="U702" s="163"/>
      <c r="V702" s="163"/>
      <c r="W702" s="163"/>
      <c r="X702" s="163"/>
    </row>
    <row r="703" ht="11.25" customHeight="1">
      <c r="A703" s="162" t="s">
        <v>2502</v>
      </c>
      <c r="B703" s="162" t="s">
        <v>2503</v>
      </c>
      <c r="C703" s="10" t="s">
        <v>52</v>
      </c>
      <c r="D703" s="162" t="s">
        <v>3444</v>
      </c>
      <c r="E703" s="162" t="s">
        <v>3445</v>
      </c>
      <c r="F703" s="161" t="s">
        <v>655</v>
      </c>
      <c r="G703" s="10">
        <v>14.0</v>
      </c>
      <c r="H703" s="10">
        <v>14.0</v>
      </c>
      <c r="I703" s="10">
        <v>14.0</v>
      </c>
      <c r="J703" s="172">
        <v>50.0</v>
      </c>
      <c r="K703" s="173">
        <v>3.57</v>
      </c>
      <c r="L703" s="162" t="s">
        <v>605</v>
      </c>
      <c r="M703" s="163"/>
      <c r="N703" s="163"/>
      <c r="O703" s="163"/>
      <c r="P703" s="163"/>
      <c r="Q703" s="163"/>
      <c r="R703" s="163"/>
      <c r="S703" s="163"/>
      <c r="T703" s="163"/>
      <c r="U703" s="163"/>
      <c r="V703" s="163"/>
      <c r="W703" s="163"/>
      <c r="X703" s="163"/>
    </row>
    <row r="704" ht="11.25" customHeight="1">
      <c r="A704" s="162" t="s">
        <v>2502</v>
      </c>
      <c r="B704" s="162" t="s">
        <v>2503</v>
      </c>
      <c r="C704" s="10" t="s">
        <v>52</v>
      </c>
      <c r="D704" s="162" t="s">
        <v>3446</v>
      </c>
      <c r="E704" s="162" t="s">
        <v>3447</v>
      </c>
      <c r="F704" s="161" t="s">
        <v>655</v>
      </c>
      <c r="G704" s="10">
        <v>14.0</v>
      </c>
      <c r="H704" s="10">
        <v>14.0</v>
      </c>
      <c r="I704" s="10">
        <v>14.0</v>
      </c>
      <c r="J704" s="172">
        <v>50.0</v>
      </c>
      <c r="K704" s="173">
        <v>3.57</v>
      </c>
      <c r="L704" s="162" t="s">
        <v>605</v>
      </c>
      <c r="M704" s="163"/>
      <c r="N704" s="163"/>
      <c r="O704" s="163"/>
      <c r="P704" s="163"/>
      <c r="Q704" s="163"/>
      <c r="R704" s="163"/>
      <c r="S704" s="163"/>
      <c r="T704" s="163"/>
      <c r="U704" s="163"/>
      <c r="V704" s="163"/>
      <c r="W704" s="163"/>
      <c r="X704" s="163"/>
    </row>
    <row r="705" ht="11.25" customHeight="1">
      <c r="A705" s="162" t="s">
        <v>2502</v>
      </c>
      <c r="B705" s="162" t="s">
        <v>2503</v>
      </c>
      <c r="C705" s="10" t="s">
        <v>52</v>
      </c>
      <c r="D705" s="162" t="s">
        <v>3448</v>
      </c>
      <c r="E705" s="162" t="s">
        <v>3449</v>
      </c>
      <c r="F705" s="161" t="s">
        <v>655</v>
      </c>
      <c r="G705" s="10">
        <v>14.0</v>
      </c>
      <c r="H705" s="10">
        <v>14.0</v>
      </c>
      <c r="I705" s="10">
        <v>14.0</v>
      </c>
      <c r="J705" s="172">
        <v>50.0</v>
      </c>
      <c r="K705" s="173">
        <v>3.57</v>
      </c>
      <c r="L705" s="162" t="s">
        <v>605</v>
      </c>
      <c r="M705" s="163"/>
      <c r="N705" s="163"/>
      <c r="O705" s="163"/>
      <c r="P705" s="163"/>
      <c r="Q705" s="163"/>
      <c r="R705" s="163"/>
      <c r="S705" s="163"/>
      <c r="T705" s="163"/>
      <c r="U705" s="163"/>
      <c r="V705" s="163"/>
      <c r="W705" s="163"/>
      <c r="X705" s="163"/>
    </row>
    <row r="706" ht="11.25" customHeight="1">
      <c r="A706" s="162" t="s">
        <v>2502</v>
      </c>
      <c r="B706" s="162" t="s">
        <v>2503</v>
      </c>
      <c r="C706" s="10" t="s">
        <v>52</v>
      </c>
      <c r="D706" s="162" t="s">
        <v>3450</v>
      </c>
      <c r="E706" s="162" t="s">
        <v>3451</v>
      </c>
      <c r="F706" s="161" t="s">
        <v>655</v>
      </c>
      <c r="G706" s="10">
        <v>14.0</v>
      </c>
      <c r="H706" s="10">
        <v>14.0</v>
      </c>
      <c r="I706" s="10">
        <v>14.0</v>
      </c>
      <c r="J706" s="172">
        <v>50.0</v>
      </c>
      <c r="K706" s="173">
        <v>3.57</v>
      </c>
      <c r="L706" s="162" t="s">
        <v>605</v>
      </c>
      <c r="M706" s="163"/>
      <c r="N706" s="163"/>
      <c r="O706" s="163"/>
      <c r="P706" s="163"/>
      <c r="Q706" s="163"/>
      <c r="R706" s="163"/>
      <c r="S706" s="163"/>
      <c r="T706" s="163"/>
      <c r="U706" s="163"/>
      <c r="V706" s="163"/>
      <c r="W706" s="163"/>
      <c r="X706" s="163"/>
    </row>
    <row r="707" ht="11.25" customHeight="1">
      <c r="A707" s="162" t="s">
        <v>2502</v>
      </c>
      <c r="B707" s="162" t="s">
        <v>2503</v>
      </c>
      <c r="C707" s="10" t="s">
        <v>52</v>
      </c>
      <c r="D707" s="162" t="s">
        <v>3452</v>
      </c>
      <c r="E707" s="162" t="s">
        <v>3453</v>
      </c>
      <c r="F707" s="161" t="s">
        <v>655</v>
      </c>
      <c r="G707" s="10">
        <v>14.0</v>
      </c>
      <c r="H707" s="10">
        <v>14.0</v>
      </c>
      <c r="I707" s="10">
        <v>14.0</v>
      </c>
      <c r="J707" s="172">
        <v>50.0</v>
      </c>
      <c r="K707" s="173">
        <v>3.57</v>
      </c>
      <c r="L707" s="162" t="s">
        <v>605</v>
      </c>
      <c r="M707" s="163"/>
      <c r="N707" s="163"/>
      <c r="O707" s="163"/>
      <c r="P707" s="163"/>
      <c r="Q707" s="163"/>
      <c r="R707" s="163"/>
      <c r="S707" s="163"/>
      <c r="T707" s="163"/>
      <c r="U707" s="163"/>
      <c r="V707" s="163"/>
      <c r="W707" s="163"/>
      <c r="X707" s="163"/>
    </row>
    <row r="708" ht="11.25" customHeight="1">
      <c r="A708" s="162" t="s">
        <v>2502</v>
      </c>
      <c r="B708" s="162" t="s">
        <v>2503</v>
      </c>
      <c r="C708" s="10" t="s">
        <v>52</v>
      </c>
      <c r="D708" s="162" t="s">
        <v>3454</v>
      </c>
      <c r="E708" s="162" t="s">
        <v>3455</v>
      </c>
      <c r="F708" s="161" t="s">
        <v>655</v>
      </c>
      <c r="G708" s="10">
        <v>14.0</v>
      </c>
      <c r="H708" s="10">
        <v>14.0</v>
      </c>
      <c r="I708" s="10">
        <v>14.0</v>
      </c>
      <c r="J708" s="172">
        <v>50.0</v>
      </c>
      <c r="K708" s="173">
        <v>3.57</v>
      </c>
      <c r="L708" s="162" t="s">
        <v>605</v>
      </c>
      <c r="M708" s="163"/>
      <c r="N708" s="163"/>
      <c r="O708" s="163"/>
      <c r="P708" s="163"/>
      <c r="Q708" s="163"/>
      <c r="R708" s="163"/>
      <c r="S708" s="163"/>
      <c r="T708" s="163"/>
      <c r="U708" s="163"/>
      <c r="V708" s="163"/>
      <c r="W708" s="163"/>
      <c r="X708" s="163"/>
    </row>
    <row r="709" ht="11.25" customHeight="1">
      <c r="A709" s="162" t="s">
        <v>2502</v>
      </c>
      <c r="B709" s="162" t="s">
        <v>2503</v>
      </c>
      <c r="C709" s="10" t="s">
        <v>52</v>
      </c>
      <c r="D709" s="162" t="s">
        <v>3456</v>
      </c>
      <c r="E709" s="162" t="s">
        <v>3457</v>
      </c>
      <c r="F709" s="161" t="s">
        <v>655</v>
      </c>
      <c r="G709" s="10">
        <v>14.0</v>
      </c>
      <c r="H709" s="10">
        <v>14.0</v>
      </c>
      <c r="I709" s="10">
        <v>14.0</v>
      </c>
      <c r="J709" s="172">
        <v>50.0</v>
      </c>
      <c r="K709" s="173">
        <v>3.57</v>
      </c>
      <c r="L709" s="162" t="s">
        <v>605</v>
      </c>
      <c r="M709" s="163"/>
      <c r="N709" s="163"/>
      <c r="O709" s="163"/>
      <c r="P709" s="163"/>
      <c r="Q709" s="163"/>
      <c r="R709" s="163"/>
      <c r="S709" s="163"/>
      <c r="T709" s="163"/>
      <c r="U709" s="163"/>
      <c r="V709" s="163"/>
      <c r="W709" s="163"/>
      <c r="X709" s="163"/>
    </row>
    <row r="710" ht="11.25" customHeight="1">
      <c r="A710" s="162" t="s">
        <v>2502</v>
      </c>
      <c r="B710" s="162" t="s">
        <v>2503</v>
      </c>
      <c r="C710" s="10" t="s">
        <v>52</v>
      </c>
      <c r="D710" s="162" t="s">
        <v>3458</v>
      </c>
      <c r="E710" s="162" t="s">
        <v>3459</v>
      </c>
      <c r="F710" s="161" t="s">
        <v>655</v>
      </c>
      <c r="G710" s="10">
        <v>14.0</v>
      </c>
      <c r="H710" s="10">
        <v>14.0</v>
      </c>
      <c r="I710" s="10">
        <v>14.0</v>
      </c>
      <c r="J710" s="172">
        <v>50.0</v>
      </c>
      <c r="K710" s="173">
        <v>3.57</v>
      </c>
      <c r="L710" s="162" t="s">
        <v>605</v>
      </c>
      <c r="M710" s="163"/>
      <c r="N710" s="163"/>
      <c r="O710" s="163"/>
      <c r="P710" s="163"/>
      <c r="Q710" s="163"/>
      <c r="R710" s="163"/>
      <c r="S710" s="163"/>
      <c r="T710" s="163"/>
      <c r="U710" s="163"/>
      <c r="V710" s="163"/>
      <c r="W710" s="163"/>
      <c r="X710" s="163"/>
    </row>
    <row r="711" ht="11.25" customHeight="1">
      <c r="A711" s="162" t="s">
        <v>2502</v>
      </c>
      <c r="B711" s="162" t="s">
        <v>2503</v>
      </c>
      <c r="C711" s="10" t="s">
        <v>52</v>
      </c>
      <c r="D711" s="162" t="s">
        <v>3460</v>
      </c>
      <c r="E711" s="162" t="s">
        <v>3461</v>
      </c>
      <c r="F711" s="161" t="s">
        <v>655</v>
      </c>
      <c r="G711" s="10">
        <v>14.0</v>
      </c>
      <c r="H711" s="10">
        <v>14.0</v>
      </c>
      <c r="I711" s="10">
        <v>14.0</v>
      </c>
      <c r="J711" s="172">
        <v>50.0</v>
      </c>
      <c r="K711" s="173">
        <v>3.57</v>
      </c>
      <c r="L711" s="162" t="s">
        <v>605</v>
      </c>
      <c r="M711" s="163"/>
      <c r="N711" s="163"/>
      <c r="O711" s="163"/>
      <c r="P711" s="163"/>
      <c r="Q711" s="163"/>
      <c r="R711" s="163"/>
      <c r="S711" s="163"/>
      <c r="T711" s="163"/>
      <c r="U711" s="163"/>
      <c r="V711" s="163"/>
      <c r="W711" s="163"/>
      <c r="X711" s="163"/>
    </row>
    <row r="712" ht="11.25" customHeight="1">
      <c r="A712" s="162" t="s">
        <v>2502</v>
      </c>
      <c r="B712" s="162" t="s">
        <v>2503</v>
      </c>
      <c r="C712" s="10" t="s">
        <v>52</v>
      </c>
      <c r="D712" s="162" t="s">
        <v>3462</v>
      </c>
      <c r="E712" s="162" t="s">
        <v>3463</v>
      </c>
      <c r="F712" s="161" t="s">
        <v>655</v>
      </c>
      <c r="G712" s="10">
        <v>14.0</v>
      </c>
      <c r="H712" s="10">
        <v>14.0</v>
      </c>
      <c r="I712" s="10">
        <v>14.0</v>
      </c>
      <c r="J712" s="172">
        <v>50.0</v>
      </c>
      <c r="K712" s="173">
        <v>3.57</v>
      </c>
      <c r="L712" s="162" t="s">
        <v>605</v>
      </c>
      <c r="M712" s="163"/>
      <c r="N712" s="163"/>
      <c r="O712" s="163"/>
      <c r="P712" s="163"/>
      <c r="Q712" s="163"/>
      <c r="R712" s="163"/>
      <c r="S712" s="163"/>
      <c r="T712" s="163"/>
      <c r="U712" s="163"/>
      <c r="V712" s="163"/>
      <c r="W712" s="163"/>
      <c r="X712" s="163"/>
    </row>
    <row r="713" ht="11.25" customHeight="1">
      <c r="A713" s="162" t="s">
        <v>2502</v>
      </c>
      <c r="B713" s="162" t="s">
        <v>2503</v>
      </c>
      <c r="C713" s="10" t="s">
        <v>52</v>
      </c>
      <c r="D713" s="162" t="s">
        <v>3464</v>
      </c>
      <c r="E713" s="162" t="s">
        <v>3465</v>
      </c>
      <c r="F713" s="161" t="s">
        <v>655</v>
      </c>
      <c r="G713" s="10">
        <v>14.0</v>
      </c>
      <c r="H713" s="10">
        <v>14.0</v>
      </c>
      <c r="I713" s="10">
        <v>14.0</v>
      </c>
      <c r="J713" s="172">
        <v>50.0</v>
      </c>
      <c r="K713" s="173">
        <v>3.57</v>
      </c>
      <c r="L713" s="162" t="s">
        <v>605</v>
      </c>
      <c r="M713" s="163"/>
      <c r="N713" s="163"/>
      <c r="O713" s="163"/>
      <c r="P713" s="163"/>
      <c r="Q713" s="163"/>
      <c r="R713" s="163"/>
      <c r="S713" s="163"/>
      <c r="T713" s="163"/>
      <c r="U713" s="163"/>
      <c r="V713" s="163"/>
      <c r="W713" s="163"/>
      <c r="X713" s="163"/>
    </row>
    <row r="714" ht="11.25" customHeight="1">
      <c r="A714" s="162" t="s">
        <v>2502</v>
      </c>
      <c r="B714" s="162" t="s">
        <v>2503</v>
      </c>
      <c r="C714" s="10" t="s">
        <v>52</v>
      </c>
      <c r="D714" s="162" t="s">
        <v>3466</v>
      </c>
      <c r="E714" s="162" t="s">
        <v>3467</v>
      </c>
      <c r="F714" s="161" t="s">
        <v>655</v>
      </c>
      <c r="G714" s="10">
        <v>14.0</v>
      </c>
      <c r="H714" s="10">
        <v>14.0</v>
      </c>
      <c r="I714" s="10">
        <v>14.0</v>
      </c>
      <c r="J714" s="172">
        <v>50.0</v>
      </c>
      <c r="K714" s="173">
        <v>3.57</v>
      </c>
      <c r="L714" s="162" t="s">
        <v>605</v>
      </c>
      <c r="M714" s="163"/>
      <c r="N714" s="163"/>
      <c r="O714" s="163"/>
      <c r="P714" s="163"/>
      <c r="Q714" s="163"/>
      <c r="R714" s="163"/>
      <c r="S714" s="163"/>
      <c r="T714" s="163"/>
      <c r="U714" s="163"/>
      <c r="V714" s="163"/>
      <c r="W714" s="163"/>
      <c r="X714" s="163"/>
    </row>
    <row r="715" ht="11.25" customHeight="1">
      <c r="A715" s="162" t="s">
        <v>2502</v>
      </c>
      <c r="B715" s="162" t="s">
        <v>2503</v>
      </c>
      <c r="C715" s="10" t="s">
        <v>52</v>
      </c>
      <c r="D715" s="162" t="s">
        <v>3468</v>
      </c>
      <c r="E715" s="162" t="s">
        <v>3469</v>
      </c>
      <c r="F715" s="161" t="s">
        <v>655</v>
      </c>
      <c r="G715" s="10">
        <v>14.0</v>
      </c>
      <c r="H715" s="10">
        <v>14.0</v>
      </c>
      <c r="I715" s="10">
        <v>14.0</v>
      </c>
      <c r="J715" s="172">
        <v>50.0</v>
      </c>
      <c r="K715" s="173">
        <v>3.57</v>
      </c>
      <c r="L715" s="162" t="s">
        <v>605</v>
      </c>
      <c r="M715" s="163"/>
      <c r="N715" s="163"/>
      <c r="O715" s="163"/>
      <c r="P715" s="163"/>
      <c r="Q715" s="163"/>
      <c r="R715" s="163"/>
      <c r="S715" s="163"/>
      <c r="T715" s="163"/>
      <c r="U715" s="163"/>
      <c r="V715" s="163"/>
      <c r="W715" s="163"/>
      <c r="X715" s="163"/>
    </row>
    <row r="716" ht="11.25" customHeight="1">
      <c r="A716" s="162" t="s">
        <v>2502</v>
      </c>
      <c r="B716" s="162" t="s">
        <v>2503</v>
      </c>
      <c r="C716" s="10" t="s">
        <v>52</v>
      </c>
      <c r="D716" s="162" t="s">
        <v>3470</v>
      </c>
      <c r="E716" s="162" t="s">
        <v>3471</v>
      </c>
      <c r="F716" s="161" t="s">
        <v>655</v>
      </c>
      <c r="G716" s="10">
        <v>14.0</v>
      </c>
      <c r="H716" s="10">
        <v>14.0</v>
      </c>
      <c r="I716" s="10">
        <v>14.0</v>
      </c>
      <c r="J716" s="172">
        <v>50.0</v>
      </c>
      <c r="K716" s="173">
        <v>3.57</v>
      </c>
      <c r="L716" s="162" t="s">
        <v>605</v>
      </c>
      <c r="M716" s="163"/>
      <c r="N716" s="163"/>
      <c r="O716" s="163"/>
      <c r="P716" s="163"/>
      <c r="Q716" s="163"/>
      <c r="R716" s="163"/>
      <c r="S716" s="163"/>
      <c r="T716" s="163"/>
      <c r="U716" s="163"/>
      <c r="V716" s="163"/>
      <c r="W716" s="163"/>
      <c r="X716" s="163"/>
    </row>
    <row r="717" ht="11.25" customHeight="1">
      <c r="A717" s="162" t="s">
        <v>2502</v>
      </c>
      <c r="B717" s="162" t="s">
        <v>2503</v>
      </c>
      <c r="C717" s="10" t="s">
        <v>52</v>
      </c>
      <c r="D717" s="162" t="s">
        <v>3472</v>
      </c>
      <c r="E717" s="162" t="s">
        <v>3473</v>
      </c>
      <c r="F717" s="161" t="s">
        <v>655</v>
      </c>
      <c r="G717" s="10">
        <v>14.0</v>
      </c>
      <c r="H717" s="10">
        <v>14.0</v>
      </c>
      <c r="I717" s="10">
        <v>14.0</v>
      </c>
      <c r="J717" s="172">
        <v>50.0</v>
      </c>
      <c r="K717" s="173">
        <v>3.57</v>
      </c>
      <c r="L717" s="162" t="s">
        <v>605</v>
      </c>
      <c r="M717" s="163"/>
      <c r="N717" s="163"/>
      <c r="O717" s="163"/>
      <c r="P717" s="163"/>
      <c r="Q717" s="163"/>
      <c r="R717" s="163"/>
      <c r="S717" s="163"/>
      <c r="T717" s="163"/>
      <c r="U717" s="163"/>
      <c r="V717" s="163"/>
      <c r="W717" s="163"/>
      <c r="X717" s="163"/>
    </row>
    <row r="718" ht="11.25" customHeight="1">
      <c r="A718" s="162" t="s">
        <v>2502</v>
      </c>
      <c r="B718" s="162" t="s">
        <v>2503</v>
      </c>
      <c r="C718" s="10" t="s">
        <v>52</v>
      </c>
      <c r="D718" s="162" t="s">
        <v>3474</v>
      </c>
      <c r="E718" s="162" t="s">
        <v>3475</v>
      </c>
      <c r="F718" s="161" t="s">
        <v>655</v>
      </c>
      <c r="G718" s="10">
        <v>14.0</v>
      </c>
      <c r="H718" s="10">
        <v>14.0</v>
      </c>
      <c r="I718" s="10">
        <v>14.0</v>
      </c>
      <c r="J718" s="172">
        <v>50.0</v>
      </c>
      <c r="K718" s="173">
        <v>3.57</v>
      </c>
      <c r="L718" s="162" t="s">
        <v>605</v>
      </c>
      <c r="M718" s="163"/>
      <c r="N718" s="163"/>
      <c r="O718" s="163"/>
      <c r="P718" s="163"/>
      <c r="Q718" s="163"/>
      <c r="R718" s="163"/>
      <c r="S718" s="163"/>
      <c r="T718" s="163"/>
      <c r="U718" s="163"/>
      <c r="V718" s="163"/>
      <c r="W718" s="163"/>
      <c r="X718" s="163"/>
    </row>
    <row r="719" ht="11.25" customHeight="1">
      <c r="A719" s="162" t="s">
        <v>2502</v>
      </c>
      <c r="B719" s="162" t="s">
        <v>2503</v>
      </c>
      <c r="C719" s="10" t="s">
        <v>52</v>
      </c>
      <c r="D719" s="162" t="s">
        <v>3476</v>
      </c>
      <c r="E719" s="162" t="s">
        <v>3477</v>
      </c>
      <c r="F719" s="161" t="s">
        <v>655</v>
      </c>
      <c r="G719" s="10">
        <v>14.0</v>
      </c>
      <c r="H719" s="10">
        <v>14.0</v>
      </c>
      <c r="I719" s="10">
        <v>14.0</v>
      </c>
      <c r="J719" s="172">
        <v>50.0</v>
      </c>
      <c r="K719" s="173">
        <v>3.57</v>
      </c>
      <c r="L719" s="162" t="s">
        <v>605</v>
      </c>
      <c r="M719" s="163"/>
      <c r="N719" s="163"/>
      <c r="O719" s="163"/>
      <c r="P719" s="163"/>
      <c r="Q719" s="163"/>
      <c r="R719" s="163"/>
      <c r="S719" s="163"/>
      <c r="T719" s="163"/>
      <c r="U719" s="163"/>
      <c r="V719" s="163"/>
      <c r="W719" s="163"/>
      <c r="X719" s="163"/>
    </row>
    <row r="720" ht="11.25" customHeight="1">
      <c r="A720" s="162" t="s">
        <v>2502</v>
      </c>
      <c r="B720" s="162" t="s">
        <v>2503</v>
      </c>
      <c r="C720" s="10" t="s">
        <v>52</v>
      </c>
      <c r="D720" s="162" t="s">
        <v>3478</v>
      </c>
      <c r="E720" s="162" t="s">
        <v>3479</v>
      </c>
      <c r="F720" s="161" t="s">
        <v>655</v>
      </c>
      <c r="G720" s="10">
        <v>14.0</v>
      </c>
      <c r="H720" s="10">
        <v>14.0</v>
      </c>
      <c r="I720" s="10">
        <v>14.0</v>
      </c>
      <c r="J720" s="172">
        <v>50.0</v>
      </c>
      <c r="K720" s="173">
        <v>3.57</v>
      </c>
      <c r="L720" s="162" t="s">
        <v>605</v>
      </c>
      <c r="M720" s="163"/>
      <c r="N720" s="163"/>
      <c r="O720" s="163"/>
      <c r="P720" s="163"/>
      <c r="Q720" s="163"/>
      <c r="R720" s="163"/>
      <c r="S720" s="163"/>
      <c r="T720" s="163"/>
      <c r="U720" s="163"/>
      <c r="V720" s="163"/>
      <c r="W720" s="163"/>
      <c r="X720" s="163"/>
    </row>
    <row r="721" ht="11.25" customHeight="1">
      <c r="A721" s="162" t="s">
        <v>2502</v>
      </c>
      <c r="B721" s="162" t="s">
        <v>2503</v>
      </c>
      <c r="C721" s="10" t="s">
        <v>52</v>
      </c>
      <c r="D721" s="162" t="s">
        <v>3480</v>
      </c>
      <c r="E721" s="162" t="s">
        <v>3481</v>
      </c>
      <c r="F721" s="161" t="s">
        <v>655</v>
      </c>
      <c r="G721" s="10">
        <v>14.0</v>
      </c>
      <c r="H721" s="10">
        <v>14.0</v>
      </c>
      <c r="I721" s="10">
        <v>14.0</v>
      </c>
      <c r="J721" s="172">
        <v>50.0</v>
      </c>
      <c r="K721" s="173">
        <v>3.57</v>
      </c>
      <c r="L721" s="162" t="s">
        <v>605</v>
      </c>
      <c r="M721" s="163"/>
      <c r="N721" s="163"/>
      <c r="O721" s="163"/>
      <c r="P721" s="163"/>
      <c r="Q721" s="163"/>
      <c r="R721" s="163"/>
      <c r="S721" s="163"/>
      <c r="T721" s="163"/>
      <c r="U721" s="163"/>
      <c r="V721" s="163"/>
      <c r="W721" s="163"/>
      <c r="X721" s="163"/>
    </row>
    <row r="722" ht="11.25" customHeight="1">
      <c r="A722" s="162" t="s">
        <v>2502</v>
      </c>
      <c r="B722" s="162" t="s">
        <v>2503</v>
      </c>
      <c r="C722" s="10" t="s">
        <v>52</v>
      </c>
      <c r="D722" s="162" t="s">
        <v>3482</v>
      </c>
      <c r="E722" s="162" t="s">
        <v>3483</v>
      </c>
      <c r="F722" s="161" t="s">
        <v>655</v>
      </c>
      <c r="G722" s="10">
        <v>14.0</v>
      </c>
      <c r="H722" s="10">
        <v>14.0</v>
      </c>
      <c r="I722" s="10">
        <v>14.0</v>
      </c>
      <c r="J722" s="172">
        <v>50.0</v>
      </c>
      <c r="K722" s="173">
        <v>3.57</v>
      </c>
      <c r="L722" s="162" t="s">
        <v>605</v>
      </c>
      <c r="M722" s="163"/>
      <c r="N722" s="163"/>
      <c r="O722" s="163"/>
      <c r="P722" s="163"/>
      <c r="Q722" s="163"/>
      <c r="R722" s="163"/>
      <c r="S722" s="163"/>
      <c r="T722" s="163"/>
      <c r="U722" s="163"/>
      <c r="V722" s="163"/>
      <c r="W722" s="163"/>
      <c r="X722" s="163"/>
    </row>
    <row r="723" ht="11.25" customHeight="1">
      <c r="A723" s="162" t="s">
        <v>3484</v>
      </c>
      <c r="B723" s="162" t="s">
        <v>3330</v>
      </c>
      <c r="C723" s="10" t="s">
        <v>52</v>
      </c>
      <c r="D723" s="162" t="s">
        <v>3485</v>
      </c>
      <c r="E723" s="162" t="s">
        <v>3486</v>
      </c>
      <c r="F723" s="161" t="s">
        <v>2206</v>
      </c>
      <c r="G723" s="10">
        <v>9.0</v>
      </c>
      <c r="H723" s="10">
        <v>9.0</v>
      </c>
      <c r="I723" s="10">
        <v>9.0</v>
      </c>
      <c r="J723" s="172">
        <v>50.0</v>
      </c>
      <c r="K723" s="173">
        <v>5.55</v>
      </c>
      <c r="L723" s="162" t="s">
        <v>3487</v>
      </c>
      <c r="M723" s="163"/>
      <c r="N723" s="163"/>
      <c r="O723" s="163"/>
      <c r="P723" s="163"/>
      <c r="Q723" s="163"/>
      <c r="R723" s="163"/>
      <c r="S723" s="163"/>
      <c r="T723" s="163"/>
      <c r="U723" s="163"/>
      <c r="V723" s="163"/>
      <c r="W723" s="163"/>
      <c r="X723" s="163"/>
    </row>
    <row r="724" ht="11.25" customHeight="1">
      <c r="A724" s="162" t="s">
        <v>3484</v>
      </c>
      <c r="B724" s="162" t="s">
        <v>3330</v>
      </c>
      <c r="C724" s="10" t="s">
        <v>52</v>
      </c>
      <c r="D724" s="162" t="s">
        <v>3488</v>
      </c>
      <c r="E724" s="162" t="s">
        <v>3489</v>
      </c>
      <c r="F724" s="161" t="s">
        <v>2206</v>
      </c>
      <c r="G724" s="10">
        <v>9.0</v>
      </c>
      <c r="H724" s="10">
        <v>9.0</v>
      </c>
      <c r="I724" s="10">
        <v>9.0</v>
      </c>
      <c r="J724" s="172">
        <v>50.0</v>
      </c>
      <c r="K724" s="173">
        <v>5.55</v>
      </c>
      <c r="L724" s="162" t="s">
        <v>3487</v>
      </c>
      <c r="M724" s="163"/>
      <c r="N724" s="163"/>
      <c r="O724" s="163"/>
      <c r="P724" s="163"/>
      <c r="Q724" s="163"/>
      <c r="R724" s="163"/>
      <c r="S724" s="163"/>
      <c r="T724" s="163"/>
      <c r="U724" s="163"/>
      <c r="V724" s="163"/>
      <c r="W724" s="163"/>
      <c r="X724" s="163"/>
    </row>
    <row r="725" ht="11.25" customHeight="1">
      <c r="A725" s="162" t="s">
        <v>3484</v>
      </c>
      <c r="B725" s="162" t="s">
        <v>3330</v>
      </c>
      <c r="C725" s="10" t="s">
        <v>52</v>
      </c>
      <c r="D725" s="162" t="s">
        <v>3490</v>
      </c>
      <c r="E725" s="162" t="s">
        <v>3491</v>
      </c>
      <c r="F725" s="161" t="s">
        <v>2206</v>
      </c>
      <c r="G725" s="10">
        <v>9.0</v>
      </c>
      <c r="H725" s="10">
        <v>9.0</v>
      </c>
      <c r="I725" s="10">
        <v>9.0</v>
      </c>
      <c r="J725" s="172">
        <v>50.0</v>
      </c>
      <c r="K725" s="173">
        <v>5.55</v>
      </c>
      <c r="L725" s="162" t="s">
        <v>3487</v>
      </c>
      <c r="M725" s="163"/>
      <c r="N725" s="163"/>
      <c r="O725" s="163"/>
      <c r="P725" s="163"/>
      <c r="Q725" s="163"/>
      <c r="R725" s="163"/>
      <c r="S725" s="163"/>
      <c r="T725" s="163"/>
      <c r="U725" s="163"/>
      <c r="V725" s="163"/>
      <c r="W725" s="163"/>
      <c r="X725" s="163"/>
    </row>
    <row r="726" ht="11.25" customHeight="1">
      <c r="A726" s="162" t="s">
        <v>3484</v>
      </c>
      <c r="B726" s="162" t="s">
        <v>3330</v>
      </c>
      <c r="C726" s="10" t="s">
        <v>52</v>
      </c>
      <c r="D726" s="162" t="s">
        <v>3492</v>
      </c>
      <c r="E726" s="162" t="s">
        <v>3493</v>
      </c>
      <c r="F726" s="161" t="s">
        <v>2206</v>
      </c>
      <c r="G726" s="10">
        <v>9.0</v>
      </c>
      <c r="H726" s="10">
        <v>9.0</v>
      </c>
      <c r="I726" s="10">
        <v>9.0</v>
      </c>
      <c r="J726" s="172">
        <v>50.0</v>
      </c>
      <c r="K726" s="173">
        <v>5.55</v>
      </c>
      <c r="L726" s="162" t="s">
        <v>3487</v>
      </c>
      <c r="M726" s="163"/>
      <c r="N726" s="163"/>
      <c r="O726" s="163"/>
      <c r="P726" s="163"/>
      <c r="Q726" s="163"/>
      <c r="R726" s="163"/>
      <c r="S726" s="163"/>
      <c r="T726" s="163"/>
      <c r="U726" s="163"/>
      <c r="V726" s="163"/>
      <c r="W726" s="163"/>
      <c r="X726" s="163"/>
    </row>
    <row r="727" ht="11.25" customHeight="1">
      <c r="A727" s="162" t="s">
        <v>3484</v>
      </c>
      <c r="B727" s="162" t="s">
        <v>3330</v>
      </c>
      <c r="C727" s="10" t="s">
        <v>52</v>
      </c>
      <c r="D727" s="162" t="s">
        <v>3494</v>
      </c>
      <c r="E727" s="162" t="s">
        <v>3495</v>
      </c>
      <c r="F727" s="161" t="s">
        <v>2206</v>
      </c>
      <c r="G727" s="10">
        <v>9.0</v>
      </c>
      <c r="H727" s="10">
        <v>9.0</v>
      </c>
      <c r="I727" s="10">
        <v>9.0</v>
      </c>
      <c r="J727" s="172">
        <v>50.0</v>
      </c>
      <c r="K727" s="173">
        <v>5.55</v>
      </c>
      <c r="L727" s="162" t="s">
        <v>3487</v>
      </c>
      <c r="M727" s="163"/>
      <c r="N727" s="163"/>
      <c r="O727" s="163"/>
      <c r="P727" s="163"/>
      <c r="Q727" s="163"/>
      <c r="R727" s="163"/>
      <c r="S727" s="163"/>
      <c r="T727" s="163"/>
      <c r="U727" s="163"/>
      <c r="V727" s="163"/>
      <c r="W727" s="163"/>
      <c r="X727" s="163"/>
    </row>
    <row r="728" ht="11.25" customHeight="1">
      <c r="A728" s="162" t="s">
        <v>3484</v>
      </c>
      <c r="B728" s="162" t="s">
        <v>3330</v>
      </c>
      <c r="C728" s="10" t="s">
        <v>52</v>
      </c>
      <c r="D728" s="162" t="s">
        <v>3496</v>
      </c>
      <c r="E728" s="162" t="s">
        <v>3497</v>
      </c>
      <c r="F728" s="161" t="s">
        <v>2206</v>
      </c>
      <c r="G728" s="10">
        <v>9.0</v>
      </c>
      <c r="H728" s="10">
        <v>9.0</v>
      </c>
      <c r="I728" s="10">
        <v>9.0</v>
      </c>
      <c r="J728" s="172">
        <v>50.0</v>
      </c>
      <c r="K728" s="173">
        <v>5.55</v>
      </c>
      <c r="L728" s="162" t="s">
        <v>3487</v>
      </c>
      <c r="M728" s="163"/>
      <c r="N728" s="163"/>
      <c r="O728" s="163"/>
      <c r="P728" s="163"/>
      <c r="Q728" s="163"/>
      <c r="R728" s="163"/>
      <c r="S728" s="163"/>
      <c r="T728" s="163"/>
      <c r="U728" s="163"/>
      <c r="V728" s="163"/>
      <c r="W728" s="163"/>
      <c r="X728" s="163"/>
    </row>
    <row r="729" ht="11.25" customHeight="1">
      <c r="A729" s="162" t="s">
        <v>3484</v>
      </c>
      <c r="B729" s="162" t="s">
        <v>3330</v>
      </c>
      <c r="C729" s="10" t="s">
        <v>52</v>
      </c>
      <c r="D729" s="162" t="s">
        <v>3498</v>
      </c>
      <c r="E729" s="162" t="s">
        <v>3499</v>
      </c>
      <c r="F729" s="161" t="s">
        <v>2206</v>
      </c>
      <c r="G729" s="10">
        <v>9.0</v>
      </c>
      <c r="H729" s="10">
        <v>9.0</v>
      </c>
      <c r="I729" s="10">
        <v>9.0</v>
      </c>
      <c r="J729" s="172">
        <v>50.0</v>
      </c>
      <c r="K729" s="173">
        <v>5.55</v>
      </c>
      <c r="L729" s="162" t="s">
        <v>3487</v>
      </c>
      <c r="M729" s="163"/>
      <c r="N729" s="163"/>
      <c r="O729" s="163"/>
      <c r="P729" s="163"/>
      <c r="Q729" s="163"/>
      <c r="R729" s="163"/>
      <c r="S729" s="163"/>
      <c r="T729" s="163"/>
      <c r="U729" s="163"/>
      <c r="V729" s="163"/>
      <c r="W729" s="163"/>
      <c r="X729" s="163"/>
    </row>
    <row r="730" ht="11.25" customHeight="1">
      <c r="A730" s="162" t="s">
        <v>3484</v>
      </c>
      <c r="B730" s="162" t="s">
        <v>3330</v>
      </c>
      <c r="C730" s="10" t="s">
        <v>52</v>
      </c>
      <c r="D730" s="162" t="s">
        <v>3500</v>
      </c>
      <c r="E730" s="162" t="s">
        <v>3501</v>
      </c>
      <c r="F730" s="161" t="s">
        <v>2206</v>
      </c>
      <c r="G730" s="10">
        <v>9.0</v>
      </c>
      <c r="H730" s="10">
        <v>9.0</v>
      </c>
      <c r="I730" s="10">
        <v>9.0</v>
      </c>
      <c r="J730" s="172">
        <v>50.0</v>
      </c>
      <c r="K730" s="173">
        <v>5.55</v>
      </c>
      <c r="L730" s="162" t="s">
        <v>3487</v>
      </c>
      <c r="M730" s="163"/>
      <c r="N730" s="163"/>
      <c r="O730" s="163"/>
      <c r="P730" s="163"/>
      <c r="Q730" s="163"/>
      <c r="R730" s="163"/>
      <c r="S730" s="163"/>
      <c r="T730" s="163"/>
      <c r="U730" s="163"/>
      <c r="V730" s="163"/>
      <c r="W730" s="163"/>
      <c r="X730" s="163"/>
    </row>
    <row r="731" ht="11.25" customHeight="1">
      <c r="A731" s="162" t="s">
        <v>3484</v>
      </c>
      <c r="B731" s="162" t="s">
        <v>3330</v>
      </c>
      <c r="C731" s="10" t="s">
        <v>52</v>
      </c>
      <c r="D731" s="162" t="s">
        <v>3502</v>
      </c>
      <c r="E731" s="162" t="s">
        <v>3503</v>
      </c>
      <c r="F731" s="161" t="s">
        <v>2206</v>
      </c>
      <c r="G731" s="10">
        <v>9.0</v>
      </c>
      <c r="H731" s="10">
        <v>9.0</v>
      </c>
      <c r="I731" s="10">
        <v>9.0</v>
      </c>
      <c r="J731" s="172">
        <v>50.0</v>
      </c>
      <c r="K731" s="173">
        <v>5.55</v>
      </c>
      <c r="L731" s="162" t="s">
        <v>3487</v>
      </c>
      <c r="M731" s="163"/>
      <c r="N731" s="163"/>
      <c r="O731" s="163"/>
      <c r="P731" s="163"/>
      <c r="Q731" s="163"/>
      <c r="R731" s="163"/>
      <c r="S731" s="163"/>
      <c r="T731" s="163"/>
      <c r="U731" s="163"/>
      <c r="V731" s="163"/>
      <c r="W731" s="163"/>
      <c r="X731" s="163"/>
    </row>
    <row r="732" ht="11.25" customHeight="1">
      <c r="A732" s="162" t="s">
        <v>3484</v>
      </c>
      <c r="B732" s="162" t="s">
        <v>3330</v>
      </c>
      <c r="C732" s="10" t="s">
        <v>52</v>
      </c>
      <c r="D732" s="162" t="s">
        <v>3504</v>
      </c>
      <c r="E732" s="162" t="s">
        <v>3505</v>
      </c>
      <c r="F732" s="161" t="s">
        <v>2206</v>
      </c>
      <c r="G732" s="10">
        <v>9.0</v>
      </c>
      <c r="H732" s="10">
        <v>9.0</v>
      </c>
      <c r="I732" s="10">
        <v>9.0</v>
      </c>
      <c r="J732" s="172">
        <v>50.0</v>
      </c>
      <c r="K732" s="173">
        <v>5.55</v>
      </c>
      <c r="L732" s="162" t="s">
        <v>3487</v>
      </c>
      <c r="M732" s="163"/>
      <c r="N732" s="163"/>
      <c r="O732" s="163"/>
      <c r="P732" s="163"/>
      <c r="Q732" s="163"/>
      <c r="R732" s="163"/>
      <c r="S732" s="163"/>
      <c r="T732" s="163"/>
      <c r="U732" s="163"/>
      <c r="V732" s="163"/>
      <c r="W732" s="163"/>
      <c r="X732" s="163"/>
    </row>
    <row r="733" ht="11.25" customHeight="1">
      <c r="A733" s="162" t="s">
        <v>3484</v>
      </c>
      <c r="B733" s="162" t="s">
        <v>3330</v>
      </c>
      <c r="C733" s="10" t="s">
        <v>52</v>
      </c>
      <c r="D733" s="162" t="s">
        <v>3506</v>
      </c>
      <c r="E733" s="162" t="s">
        <v>3507</v>
      </c>
      <c r="F733" s="161" t="s">
        <v>2206</v>
      </c>
      <c r="G733" s="10">
        <v>9.0</v>
      </c>
      <c r="H733" s="10">
        <v>9.0</v>
      </c>
      <c r="I733" s="10">
        <v>9.0</v>
      </c>
      <c r="J733" s="172">
        <v>50.0</v>
      </c>
      <c r="K733" s="173">
        <v>5.55</v>
      </c>
      <c r="L733" s="162" t="s">
        <v>3487</v>
      </c>
      <c r="M733" s="163"/>
      <c r="N733" s="163"/>
      <c r="O733" s="163"/>
      <c r="P733" s="163"/>
      <c r="Q733" s="163"/>
      <c r="R733" s="163"/>
      <c r="S733" s="163"/>
      <c r="T733" s="163"/>
      <c r="U733" s="163"/>
      <c r="V733" s="163"/>
      <c r="W733" s="163"/>
      <c r="X733" s="163"/>
    </row>
    <row r="734" ht="11.25" customHeight="1">
      <c r="A734" s="162" t="s">
        <v>3484</v>
      </c>
      <c r="B734" s="162" t="s">
        <v>3330</v>
      </c>
      <c r="C734" s="10" t="s">
        <v>52</v>
      </c>
      <c r="D734" s="162" t="s">
        <v>3508</v>
      </c>
      <c r="E734" s="162" t="s">
        <v>3509</v>
      </c>
      <c r="F734" s="161" t="s">
        <v>2206</v>
      </c>
      <c r="G734" s="10">
        <v>9.0</v>
      </c>
      <c r="H734" s="10">
        <v>9.0</v>
      </c>
      <c r="I734" s="10">
        <v>9.0</v>
      </c>
      <c r="J734" s="172">
        <v>50.0</v>
      </c>
      <c r="K734" s="173">
        <v>5.55</v>
      </c>
      <c r="L734" s="162" t="s">
        <v>3487</v>
      </c>
      <c r="M734" s="163"/>
      <c r="N734" s="163"/>
      <c r="O734" s="163"/>
      <c r="P734" s="163"/>
      <c r="Q734" s="163"/>
      <c r="R734" s="163"/>
      <c r="S734" s="163"/>
      <c r="T734" s="163"/>
      <c r="U734" s="163"/>
      <c r="V734" s="163"/>
      <c r="W734" s="163"/>
      <c r="X734" s="163"/>
    </row>
    <row r="735" ht="11.25" customHeight="1">
      <c r="A735" s="162" t="s">
        <v>3484</v>
      </c>
      <c r="B735" s="162" t="s">
        <v>3330</v>
      </c>
      <c r="C735" s="10" t="s">
        <v>52</v>
      </c>
      <c r="D735" s="162" t="s">
        <v>3510</v>
      </c>
      <c r="E735" s="162" t="s">
        <v>3511</v>
      </c>
      <c r="F735" s="161" t="s">
        <v>2206</v>
      </c>
      <c r="G735" s="10">
        <v>9.0</v>
      </c>
      <c r="H735" s="10">
        <v>9.0</v>
      </c>
      <c r="I735" s="10">
        <v>9.0</v>
      </c>
      <c r="J735" s="172">
        <v>50.0</v>
      </c>
      <c r="K735" s="173">
        <v>5.55</v>
      </c>
      <c r="L735" s="162" t="s">
        <v>3487</v>
      </c>
      <c r="M735" s="163"/>
      <c r="N735" s="163"/>
      <c r="O735" s="163"/>
      <c r="P735" s="163"/>
      <c r="Q735" s="163"/>
      <c r="R735" s="163"/>
      <c r="S735" s="163"/>
      <c r="T735" s="163"/>
      <c r="U735" s="163"/>
      <c r="V735" s="163"/>
      <c r="W735" s="163"/>
      <c r="X735" s="163"/>
    </row>
    <row r="736" ht="11.25" customHeight="1">
      <c r="A736" s="162" t="s">
        <v>3484</v>
      </c>
      <c r="B736" s="162" t="s">
        <v>3330</v>
      </c>
      <c r="C736" s="10" t="s">
        <v>52</v>
      </c>
      <c r="D736" s="162" t="s">
        <v>3512</v>
      </c>
      <c r="E736" s="162" t="s">
        <v>3513</v>
      </c>
      <c r="F736" s="161" t="s">
        <v>2206</v>
      </c>
      <c r="G736" s="10">
        <v>9.0</v>
      </c>
      <c r="H736" s="10">
        <v>9.0</v>
      </c>
      <c r="I736" s="10">
        <v>9.0</v>
      </c>
      <c r="J736" s="172">
        <v>50.0</v>
      </c>
      <c r="K736" s="173">
        <v>5.55</v>
      </c>
      <c r="L736" s="162" t="s">
        <v>3487</v>
      </c>
      <c r="M736" s="163"/>
      <c r="N736" s="163"/>
      <c r="O736" s="163"/>
      <c r="P736" s="163"/>
      <c r="Q736" s="163"/>
      <c r="R736" s="163"/>
      <c r="S736" s="163"/>
      <c r="T736" s="163"/>
      <c r="U736" s="163"/>
      <c r="V736" s="163"/>
      <c r="W736" s="163"/>
      <c r="X736" s="163"/>
    </row>
    <row r="737" ht="11.25" customHeight="1">
      <c r="A737" s="162" t="s">
        <v>3484</v>
      </c>
      <c r="B737" s="162" t="s">
        <v>3330</v>
      </c>
      <c r="C737" s="10" t="s">
        <v>52</v>
      </c>
      <c r="D737" s="162" t="s">
        <v>3514</v>
      </c>
      <c r="E737" s="162" t="s">
        <v>3515</v>
      </c>
      <c r="F737" s="161" t="s">
        <v>2206</v>
      </c>
      <c r="G737" s="10">
        <v>9.0</v>
      </c>
      <c r="H737" s="10">
        <v>9.0</v>
      </c>
      <c r="I737" s="10">
        <v>9.0</v>
      </c>
      <c r="J737" s="172">
        <v>50.0</v>
      </c>
      <c r="K737" s="173">
        <v>5.55</v>
      </c>
      <c r="L737" s="162" t="s">
        <v>3487</v>
      </c>
      <c r="M737" s="163"/>
      <c r="N737" s="163"/>
      <c r="O737" s="163"/>
      <c r="P737" s="163"/>
      <c r="Q737" s="163"/>
      <c r="R737" s="163"/>
      <c r="S737" s="163"/>
      <c r="T737" s="163"/>
      <c r="U737" s="163"/>
      <c r="V737" s="163"/>
      <c r="W737" s="163"/>
      <c r="X737" s="163"/>
    </row>
    <row r="738" ht="11.25" customHeight="1">
      <c r="A738" s="162" t="s">
        <v>2502</v>
      </c>
      <c r="B738" s="162" t="s">
        <v>2503</v>
      </c>
      <c r="C738" s="10" t="s">
        <v>52</v>
      </c>
      <c r="D738" s="162" t="s">
        <v>2504</v>
      </c>
      <c r="E738" s="162" t="s">
        <v>2505</v>
      </c>
      <c r="F738" s="161" t="s">
        <v>2223</v>
      </c>
      <c r="G738" s="10">
        <v>14.0</v>
      </c>
      <c r="H738" s="10">
        <v>14.0</v>
      </c>
      <c r="I738" s="10">
        <v>14.0</v>
      </c>
      <c r="J738" s="172">
        <v>50.0</v>
      </c>
      <c r="K738" s="173">
        <v>3.57</v>
      </c>
      <c r="L738" s="162" t="s">
        <v>3487</v>
      </c>
      <c r="M738" s="163"/>
      <c r="N738" s="163"/>
      <c r="O738" s="163"/>
      <c r="P738" s="163"/>
      <c r="Q738" s="163"/>
      <c r="R738" s="163"/>
      <c r="S738" s="163"/>
      <c r="T738" s="163"/>
      <c r="U738" s="163"/>
      <c r="V738" s="163"/>
      <c r="W738" s="163"/>
      <c r="X738" s="163"/>
    </row>
    <row r="739" ht="11.25" customHeight="1">
      <c r="A739" s="162" t="s">
        <v>2502</v>
      </c>
      <c r="B739" s="162" t="s">
        <v>2503</v>
      </c>
      <c r="C739" s="10" t="s">
        <v>52</v>
      </c>
      <c r="D739" s="162" t="s">
        <v>2506</v>
      </c>
      <c r="E739" s="162" t="s">
        <v>2507</v>
      </c>
      <c r="F739" s="161" t="s">
        <v>2223</v>
      </c>
      <c r="G739" s="10">
        <v>14.0</v>
      </c>
      <c r="H739" s="10">
        <v>14.0</v>
      </c>
      <c r="I739" s="10">
        <v>14.0</v>
      </c>
      <c r="J739" s="172">
        <v>50.0</v>
      </c>
      <c r="K739" s="173">
        <v>3.57</v>
      </c>
      <c r="L739" s="162" t="s">
        <v>3487</v>
      </c>
      <c r="M739" s="163"/>
      <c r="N739" s="163"/>
      <c r="O739" s="163"/>
      <c r="P739" s="163"/>
      <c r="Q739" s="163"/>
      <c r="R739" s="163"/>
      <c r="S739" s="163"/>
      <c r="T739" s="163"/>
      <c r="U739" s="163"/>
      <c r="V739" s="163"/>
      <c r="W739" s="163"/>
      <c r="X739" s="163"/>
    </row>
    <row r="740" ht="11.25" customHeight="1">
      <c r="A740" s="162" t="s">
        <v>2502</v>
      </c>
      <c r="B740" s="162" t="s">
        <v>2503</v>
      </c>
      <c r="C740" s="10" t="s">
        <v>52</v>
      </c>
      <c r="D740" s="162" t="s">
        <v>2508</v>
      </c>
      <c r="E740" s="162" t="s">
        <v>2509</v>
      </c>
      <c r="F740" s="161" t="s">
        <v>2223</v>
      </c>
      <c r="G740" s="10">
        <v>14.0</v>
      </c>
      <c r="H740" s="10">
        <v>14.0</v>
      </c>
      <c r="I740" s="10">
        <v>14.0</v>
      </c>
      <c r="J740" s="172">
        <v>50.0</v>
      </c>
      <c r="K740" s="173">
        <v>3.57</v>
      </c>
      <c r="L740" s="162" t="s">
        <v>3487</v>
      </c>
      <c r="M740" s="163"/>
      <c r="N740" s="163"/>
      <c r="O740" s="163"/>
      <c r="P740" s="163"/>
      <c r="Q740" s="163"/>
      <c r="R740" s="163"/>
      <c r="S740" s="163"/>
      <c r="T740" s="163"/>
      <c r="U740" s="163"/>
      <c r="V740" s="163"/>
      <c r="W740" s="163"/>
      <c r="X740" s="163"/>
    </row>
    <row r="741" ht="11.25" customHeight="1">
      <c r="A741" s="162" t="s">
        <v>2502</v>
      </c>
      <c r="B741" s="162" t="s">
        <v>2503</v>
      </c>
      <c r="C741" s="10" t="s">
        <v>52</v>
      </c>
      <c r="D741" s="162" t="s">
        <v>2510</v>
      </c>
      <c r="E741" s="162" t="s">
        <v>2511</v>
      </c>
      <c r="F741" s="161" t="s">
        <v>2223</v>
      </c>
      <c r="G741" s="10">
        <v>14.0</v>
      </c>
      <c r="H741" s="10">
        <v>14.0</v>
      </c>
      <c r="I741" s="10">
        <v>14.0</v>
      </c>
      <c r="J741" s="172">
        <v>50.0</v>
      </c>
      <c r="K741" s="173">
        <v>3.57</v>
      </c>
      <c r="L741" s="162" t="s">
        <v>3487</v>
      </c>
      <c r="M741" s="163"/>
      <c r="N741" s="163"/>
      <c r="O741" s="163"/>
      <c r="P741" s="163"/>
      <c r="Q741" s="163"/>
      <c r="R741" s="163"/>
      <c r="S741" s="163"/>
      <c r="T741" s="163"/>
      <c r="U741" s="163"/>
      <c r="V741" s="163"/>
      <c r="W741" s="163"/>
      <c r="X741" s="163"/>
    </row>
    <row r="742" ht="11.25" customHeight="1">
      <c r="A742" s="162" t="s">
        <v>2502</v>
      </c>
      <c r="B742" s="162" t="s">
        <v>2503</v>
      </c>
      <c r="C742" s="10" t="s">
        <v>52</v>
      </c>
      <c r="D742" s="162" t="s">
        <v>2512</v>
      </c>
      <c r="E742" s="162" t="s">
        <v>2513</v>
      </c>
      <c r="F742" s="161" t="s">
        <v>2223</v>
      </c>
      <c r="G742" s="10">
        <v>14.0</v>
      </c>
      <c r="H742" s="10">
        <v>14.0</v>
      </c>
      <c r="I742" s="10">
        <v>14.0</v>
      </c>
      <c r="J742" s="172">
        <v>50.0</v>
      </c>
      <c r="K742" s="173">
        <v>3.57</v>
      </c>
      <c r="L742" s="162" t="s">
        <v>3487</v>
      </c>
      <c r="M742" s="163"/>
      <c r="N742" s="163"/>
      <c r="O742" s="163"/>
      <c r="P742" s="163"/>
      <c r="Q742" s="163"/>
      <c r="R742" s="163"/>
      <c r="S742" s="163"/>
      <c r="T742" s="163"/>
      <c r="U742" s="163"/>
      <c r="V742" s="163"/>
      <c r="W742" s="163"/>
      <c r="X742" s="163"/>
    </row>
    <row r="743" ht="11.25" customHeight="1">
      <c r="A743" s="162" t="s">
        <v>2502</v>
      </c>
      <c r="B743" s="162" t="s">
        <v>2503</v>
      </c>
      <c r="C743" s="10" t="s">
        <v>52</v>
      </c>
      <c r="D743" s="162" t="s">
        <v>2514</v>
      </c>
      <c r="E743" s="162" t="s">
        <v>2515</v>
      </c>
      <c r="F743" s="161" t="s">
        <v>2223</v>
      </c>
      <c r="G743" s="10">
        <v>14.0</v>
      </c>
      <c r="H743" s="10">
        <v>14.0</v>
      </c>
      <c r="I743" s="10">
        <v>14.0</v>
      </c>
      <c r="J743" s="172">
        <v>50.0</v>
      </c>
      <c r="K743" s="173">
        <v>3.57</v>
      </c>
      <c r="L743" s="162" t="s">
        <v>3487</v>
      </c>
      <c r="M743" s="163"/>
      <c r="N743" s="163"/>
      <c r="O743" s="163"/>
      <c r="P743" s="163"/>
      <c r="Q743" s="163"/>
      <c r="R743" s="163"/>
      <c r="S743" s="163"/>
      <c r="T743" s="163"/>
      <c r="U743" s="163"/>
      <c r="V743" s="163"/>
      <c r="W743" s="163"/>
      <c r="X743" s="163"/>
    </row>
    <row r="744" ht="11.25" customHeight="1">
      <c r="A744" s="162" t="s">
        <v>2502</v>
      </c>
      <c r="B744" s="162" t="s">
        <v>2503</v>
      </c>
      <c r="C744" s="10" t="s">
        <v>52</v>
      </c>
      <c r="D744" s="162" t="s">
        <v>2516</v>
      </c>
      <c r="E744" s="162" t="s">
        <v>2517</v>
      </c>
      <c r="F744" s="161" t="s">
        <v>2223</v>
      </c>
      <c r="G744" s="10">
        <v>14.0</v>
      </c>
      <c r="H744" s="10">
        <v>14.0</v>
      </c>
      <c r="I744" s="10">
        <v>14.0</v>
      </c>
      <c r="J744" s="172">
        <v>50.0</v>
      </c>
      <c r="K744" s="173">
        <v>3.57</v>
      </c>
      <c r="L744" s="162" t="s">
        <v>3487</v>
      </c>
      <c r="M744" s="163"/>
      <c r="N744" s="163"/>
      <c r="O744" s="163"/>
      <c r="P744" s="163"/>
      <c r="Q744" s="163"/>
      <c r="R744" s="163"/>
      <c r="S744" s="163"/>
      <c r="T744" s="163"/>
      <c r="U744" s="163"/>
      <c r="V744" s="163"/>
      <c r="W744" s="163"/>
      <c r="X744" s="163"/>
    </row>
    <row r="745" ht="11.25" customHeight="1">
      <c r="A745" s="162" t="s">
        <v>2502</v>
      </c>
      <c r="B745" s="162" t="s">
        <v>2503</v>
      </c>
      <c r="C745" s="10" t="s">
        <v>52</v>
      </c>
      <c r="D745" s="162" t="s">
        <v>2518</v>
      </c>
      <c r="E745" s="162" t="s">
        <v>2519</v>
      </c>
      <c r="F745" s="161" t="s">
        <v>2223</v>
      </c>
      <c r="G745" s="10">
        <v>14.0</v>
      </c>
      <c r="H745" s="10">
        <v>14.0</v>
      </c>
      <c r="I745" s="10">
        <v>14.0</v>
      </c>
      <c r="J745" s="172">
        <v>50.0</v>
      </c>
      <c r="K745" s="173">
        <v>3.57</v>
      </c>
      <c r="L745" s="162" t="s">
        <v>3487</v>
      </c>
      <c r="M745" s="163"/>
      <c r="N745" s="163"/>
      <c r="O745" s="163"/>
      <c r="P745" s="163"/>
      <c r="Q745" s="163"/>
      <c r="R745" s="163"/>
      <c r="S745" s="163"/>
      <c r="T745" s="163"/>
      <c r="U745" s="163"/>
      <c r="V745" s="163"/>
      <c r="W745" s="163"/>
      <c r="X745" s="163"/>
    </row>
    <row r="746" ht="11.25" customHeight="1">
      <c r="A746" s="162" t="s">
        <v>2502</v>
      </c>
      <c r="B746" s="162" t="s">
        <v>2503</v>
      </c>
      <c r="C746" s="10" t="s">
        <v>52</v>
      </c>
      <c r="D746" s="162" t="s">
        <v>2520</v>
      </c>
      <c r="E746" s="162" t="s">
        <v>2521</v>
      </c>
      <c r="F746" s="161" t="s">
        <v>2223</v>
      </c>
      <c r="G746" s="10">
        <v>14.0</v>
      </c>
      <c r="H746" s="10">
        <v>14.0</v>
      </c>
      <c r="I746" s="10">
        <v>14.0</v>
      </c>
      <c r="J746" s="172">
        <v>50.0</v>
      </c>
      <c r="K746" s="173">
        <v>3.57</v>
      </c>
      <c r="L746" s="162" t="s">
        <v>3487</v>
      </c>
      <c r="M746" s="163"/>
      <c r="N746" s="163"/>
      <c r="O746" s="163"/>
      <c r="P746" s="163"/>
      <c r="Q746" s="163"/>
      <c r="R746" s="163"/>
      <c r="S746" s="163"/>
      <c r="T746" s="163"/>
      <c r="U746" s="163"/>
      <c r="V746" s="163"/>
      <c r="W746" s="163"/>
      <c r="X746" s="163"/>
    </row>
    <row r="747" ht="11.25" customHeight="1">
      <c r="A747" s="162" t="s">
        <v>2502</v>
      </c>
      <c r="B747" s="162" t="s">
        <v>2503</v>
      </c>
      <c r="C747" s="10" t="s">
        <v>52</v>
      </c>
      <c r="D747" s="162" t="s">
        <v>2522</v>
      </c>
      <c r="E747" s="162" t="s">
        <v>2523</v>
      </c>
      <c r="F747" s="161" t="s">
        <v>2223</v>
      </c>
      <c r="G747" s="10">
        <v>14.0</v>
      </c>
      <c r="H747" s="10">
        <v>14.0</v>
      </c>
      <c r="I747" s="10">
        <v>14.0</v>
      </c>
      <c r="J747" s="172">
        <v>50.0</v>
      </c>
      <c r="K747" s="173">
        <v>3.57</v>
      </c>
      <c r="L747" s="162" t="s">
        <v>3487</v>
      </c>
      <c r="M747" s="163"/>
      <c r="N747" s="163"/>
      <c r="O747" s="163"/>
      <c r="P747" s="163"/>
      <c r="Q747" s="163"/>
      <c r="R747" s="163"/>
      <c r="S747" s="163"/>
      <c r="T747" s="163"/>
      <c r="U747" s="163"/>
      <c r="V747" s="163"/>
      <c r="W747" s="163"/>
      <c r="X747" s="163"/>
    </row>
    <row r="748" ht="11.25" customHeight="1">
      <c r="A748" s="162" t="s">
        <v>2502</v>
      </c>
      <c r="B748" s="162" t="s">
        <v>2503</v>
      </c>
      <c r="C748" s="10" t="s">
        <v>52</v>
      </c>
      <c r="D748" s="162" t="s">
        <v>2524</v>
      </c>
      <c r="E748" s="162" t="s">
        <v>2525</v>
      </c>
      <c r="F748" s="161" t="s">
        <v>2223</v>
      </c>
      <c r="G748" s="10">
        <v>14.0</v>
      </c>
      <c r="H748" s="10">
        <v>14.0</v>
      </c>
      <c r="I748" s="10">
        <v>14.0</v>
      </c>
      <c r="J748" s="172">
        <v>50.0</v>
      </c>
      <c r="K748" s="173">
        <v>3.57</v>
      </c>
      <c r="L748" s="162" t="s">
        <v>3487</v>
      </c>
      <c r="M748" s="163"/>
      <c r="N748" s="163"/>
      <c r="O748" s="163"/>
      <c r="P748" s="163"/>
      <c r="Q748" s="163"/>
      <c r="R748" s="163"/>
      <c r="S748" s="163"/>
      <c r="T748" s="163"/>
      <c r="U748" s="163"/>
      <c r="V748" s="163"/>
      <c r="W748" s="163"/>
      <c r="X748" s="163"/>
    </row>
    <row r="749" ht="11.25" customHeight="1">
      <c r="A749" s="162" t="s">
        <v>2502</v>
      </c>
      <c r="B749" s="162" t="s">
        <v>2503</v>
      </c>
      <c r="C749" s="10" t="s">
        <v>52</v>
      </c>
      <c r="D749" s="162" t="s">
        <v>2526</v>
      </c>
      <c r="E749" s="162" t="s">
        <v>2527</v>
      </c>
      <c r="F749" s="161" t="s">
        <v>2223</v>
      </c>
      <c r="G749" s="10">
        <v>14.0</v>
      </c>
      <c r="H749" s="10">
        <v>14.0</v>
      </c>
      <c r="I749" s="10">
        <v>14.0</v>
      </c>
      <c r="J749" s="172">
        <v>50.0</v>
      </c>
      <c r="K749" s="173">
        <v>3.57</v>
      </c>
      <c r="L749" s="162" t="s">
        <v>3487</v>
      </c>
      <c r="M749" s="163"/>
      <c r="N749" s="163"/>
      <c r="O749" s="163"/>
      <c r="P749" s="163"/>
      <c r="Q749" s="163"/>
      <c r="R749" s="163"/>
      <c r="S749" s="163"/>
      <c r="T749" s="163"/>
      <c r="U749" s="163"/>
      <c r="V749" s="163"/>
      <c r="W749" s="163"/>
      <c r="X749" s="163"/>
    </row>
    <row r="750" ht="11.25" customHeight="1">
      <c r="A750" s="162" t="s">
        <v>2502</v>
      </c>
      <c r="B750" s="162" t="s">
        <v>2503</v>
      </c>
      <c r="C750" s="10" t="s">
        <v>52</v>
      </c>
      <c r="D750" s="162" t="s">
        <v>2528</v>
      </c>
      <c r="E750" s="162" t="s">
        <v>2529</v>
      </c>
      <c r="F750" s="161" t="s">
        <v>2223</v>
      </c>
      <c r="G750" s="10">
        <v>14.0</v>
      </c>
      <c r="H750" s="10">
        <v>14.0</v>
      </c>
      <c r="I750" s="10">
        <v>14.0</v>
      </c>
      <c r="J750" s="172">
        <v>50.0</v>
      </c>
      <c r="K750" s="173">
        <v>3.57</v>
      </c>
      <c r="L750" s="162" t="s">
        <v>3487</v>
      </c>
      <c r="M750" s="163"/>
      <c r="N750" s="163"/>
      <c r="O750" s="163"/>
      <c r="P750" s="163"/>
      <c r="Q750" s="163"/>
      <c r="R750" s="163"/>
      <c r="S750" s="163"/>
      <c r="T750" s="163"/>
      <c r="U750" s="163"/>
      <c r="V750" s="163"/>
      <c r="W750" s="163"/>
      <c r="X750" s="163"/>
    </row>
    <row r="751" ht="11.25" customHeight="1">
      <c r="A751" s="162" t="s">
        <v>2502</v>
      </c>
      <c r="B751" s="162" t="s">
        <v>2503</v>
      </c>
      <c r="C751" s="10" t="s">
        <v>52</v>
      </c>
      <c r="D751" s="162" t="s">
        <v>2530</v>
      </c>
      <c r="E751" s="162" t="s">
        <v>2531</v>
      </c>
      <c r="F751" s="161" t="s">
        <v>2223</v>
      </c>
      <c r="G751" s="10">
        <v>14.0</v>
      </c>
      <c r="H751" s="10">
        <v>14.0</v>
      </c>
      <c r="I751" s="10">
        <v>14.0</v>
      </c>
      <c r="J751" s="172">
        <v>50.0</v>
      </c>
      <c r="K751" s="173">
        <v>3.57</v>
      </c>
      <c r="L751" s="162" t="s">
        <v>3487</v>
      </c>
      <c r="M751" s="163"/>
      <c r="N751" s="163"/>
      <c r="O751" s="163"/>
      <c r="P751" s="163"/>
      <c r="Q751" s="163"/>
      <c r="R751" s="163"/>
      <c r="S751" s="163"/>
      <c r="T751" s="163"/>
      <c r="U751" s="163"/>
      <c r="V751" s="163"/>
      <c r="W751" s="163"/>
      <c r="X751" s="163"/>
    </row>
    <row r="752" ht="11.25" customHeight="1">
      <c r="A752" s="162" t="s">
        <v>2502</v>
      </c>
      <c r="B752" s="162" t="s">
        <v>2503</v>
      </c>
      <c r="C752" s="10" t="s">
        <v>52</v>
      </c>
      <c r="D752" s="162" t="s">
        <v>2532</v>
      </c>
      <c r="E752" s="162" t="s">
        <v>2533</v>
      </c>
      <c r="F752" s="161" t="s">
        <v>2223</v>
      </c>
      <c r="G752" s="10">
        <v>14.0</v>
      </c>
      <c r="H752" s="10">
        <v>14.0</v>
      </c>
      <c r="I752" s="10">
        <v>14.0</v>
      </c>
      <c r="J752" s="172">
        <v>50.0</v>
      </c>
      <c r="K752" s="173">
        <v>3.57</v>
      </c>
      <c r="L752" s="162" t="s">
        <v>3487</v>
      </c>
      <c r="M752" s="163"/>
      <c r="N752" s="163"/>
      <c r="O752" s="163"/>
      <c r="P752" s="163"/>
      <c r="Q752" s="163"/>
      <c r="R752" s="163"/>
      <c r="S752" s="163"/>
      <c r="T752" s="163"/>
      <c r="U752" s="163"/>
      <c r="V752" s="163"/>
      <c r="W752" s="163"/>
      <c r="X752" s="163"/>
    </row>
    <row r="753" ht="11.25" customHeight="1">
      <c r="A753" s="162" t="s">
        <v>2502</v>
      </c>
      <c r="B753" s="162" t="s">
        <v>2503</v>
      </c>
      <c r="C753" s="10" t="s">
        <v>52</v>
      </c>
      <c r="D753" s="162" t="s">
        <v>2534</v>
      </c>
      <c r="E753" s="162" t="s">
        <v>2535</v>
      </c>
      <c r="F753" s="161" t="s">
        <v>2223</v>
      </c>
      <c r="G753" s="10">
        <v>14.0</v>
      </c>
      <c r="H753" s="10">
        <v>14.0</v>
      </c>
      <c r="I753" s="10">
        <v>14.0</v>
      </c>
      <c r="J753" s="172">
        <v>50.0</v>
      </c>
      <c r="K753" s="173">
        <v>3.57</v>
      </c>
      <c r="L753" s="162" t="s">
        <v>3487</v>
      </c>
      <c r="M753" s="163"/>
      <c r="N753" s="163"/>
      <c r="O753" s="163"/>
      <c r="P753" s="163"/>
      <c r="Q753" s="163"/>
      <c r="R753" s="163"/>
      <c r="S753" s="163"/>
      <c r="T753" s="163"/>
      <c r="U753" s="163"/>
      <c r="V753" s="163"/>
      <c r="W753" s="163"/>
      <c r="X753" s="163"/>
    </row>
    <row r="754" ht="11.25" customHeight="1">
      <c r="A754" s="162" t="s">
        <v>2502</v>
      </c>
      <c r="B754" s="162" t="s">
        <v>2503</v>
      </c>
      <c r="C754" s="10" t="s">
        <v>52</v>
      </c>
      <c r="D754" s="162" t="s">
        <v>2536</v>
      </c>
      <c r="E754" s="162" t="s">
        <v>2537</v>
      </c>
      <c r="F754" s="161" t="s">
        <v>2223</v>
      </c>
      <c r="G754" s="10">
        <v>14.0</v>
      </c>
      <c r="H754" s="10">
        <v>14.0</v>
      </c>
      <c r="I754" s="10">
        <v>14.0</v>
      </c>
      <c r="J754" s="172">
        <v>50.0</v>
      </c>
      <c r="K754" s="173">
        <v>3.57</v>
      </c>
      <c r="L754" s="162" t="s">
        <v>3487</v>
      </c>
      <c r="M754" s="163"/>
      <c r="N754" s="163"/>
      <c r="O754" s="163"/>
      <c r="P754" s="163"/>
      <c r="Q754" s="163"/>
      <c r="R754" s="163"/>
      <c r="S754" s="163"/>
      <c r="T754" s="163"/>
      <c r="U754" s="163"/>
      <c r="V754" s="163"/>
      <c r="W754" s="163"/>
      <c r="X754" s="163"/>
    </row>
    <row r="755" ht="11.25" customHeight="1">
      <c r="A755" s="162" t="s">
        <v>2502</v>
      </c>
      <c r="B755" s="162" t="s">
        <v>2503</v>
      </c>
      <c r="C755" s="10" t="s">
        <v>52</v>
      </c>
      <c r="D755" s="162" t="s">
        <v>2538</v>
      </c>
      <c r="E755" s="162" t="s">
        <v>2539</v>
      </c>
      <c r="F755" s="161" t="s">
        <v>2223</v>
      </c>
      <c r="G755" s="10">
        <v>14.0</v>
      </c>
      <c r="H755" s="10">
        <v>14.0</v>
      </c>
      <c r="I755" s="10">
        <v>14.0</v>
      </c>
      <c r="J755" s="172">
        <v>50.0</v>
      </c>
      <c r="K755" s="173">
        <v>3.57</v>
      </c>
      <c r="L755" s="162" t="s">
        <v>3487</v>
      </c>
      <c r="M755" s="163"/>
      <c r="N755" s="163"/>
      <c r="O755" s="163"/>
      <c r="P755" s="163"/>
      <c r="Q755" s="163"/>
      <c r="R755" s="163"/>
      <c r="S755" s="163"/>
      <c r="T755" s="163"/>
      <c r="U755" s="163"/>
      <c r="V755" s="163"/>
      <c r="W755" s="163"/>
      <c r="X755" s="163"/>
    </row>
    <row r="756" ht="11.25" customHeight="1">
      <c r="A756" s="162" t="s">
        <v>2502</v>
      </c>
      <c r="B756" s="162" t="s">
        <v>2503</v>
      </c>
      <c r="C756" s="10" t="s">
        <v>52</v>
      </c>
      <c r="D756" s="162" t="s">
        <v>2540</v>
      </c>
      <c r="E756" s="162" t="s">
        <v>2541</v>
      </c>
      <c r="F756" s="161" t="s">
        <v>2223</v>
      </c>
      <c r="G756" s="10">
        <v>14.0</v>
      </c>
      <c r="H756" s="10">
        <v>14.0</v>
      </c>
      <c r="I756" s="10">
        <v>14.0</v>
      </c>
      <c r="J756" s="172">
        <v>50.0</v>
      </c>
      <c r="K756" s="173">
        <v>3.57</v>
      </c>
      <c r="L756" s="162" t="s">
        <v>3487</v>
      </c>
      <c r="M756" s="163"/>
      <c r="N756" s="163"/>
      <c r="O756" s="163"/>
      <c r="P756" s="163"/>
      <c r="Q756" s="163"/>
      <c r="R756" s="163"/>
      <c r="S756" s="163"/>
      <c r="T756" s="163"/>
      <c r="U756" s="163"/>
      <c r="V756" s="163"/>
      <c r="W756" s="163"/>
      <c r="X756" s="163"/>
    </row>
    <row r="757" ht="11.25" customHeight="1">
      <c r="A757" s="162" t="s">
        <v>2502</v>
      </c>
      <c r="B757" s="162" t="s">
        <v>2503</v>
      </c>
      <c r="C757" s="10" t="s">
        <v>52</v>
      </c>
      <c r="D757" s="162" t="s">
        <v>2542</v>
      </c>
      <c r="E757" s="162" t="s">
        <v>2543</v>
      </c>
      <c r="F757" s="161" t="s">
        <v>2223</v>
      </c>
      <c r="G757" s="10">
        <v>14.0</v>
      </c>
      <c r="H757" s="10">
        <v>14.0</v>
      </c>
      <c r="I757" s="10">
        <v>14.0</v>
      </c>
      <c r="J757" s="172">
        <v>50.0</v>
      </c>
      <c r="K757" s="173">
        <v>3.57</v>
      </c>
      <c r="L757" s="162" t="s">
        <v>3487</v>
      </c>
      <c r="M757" s="163"/>
      <c r="N757" s="163"/>
      <c r="O757" s="163"/>
      <c r="P757" s="163"/>
      <c r="Q757" s="163"/>
      <c r="R757" s="163"/>
      <c r="S757" s="163"/>
      <c r="T757" s="163"/>
      <c r="U757" s="163"/>
      <c r="V757" s="163"/>
      <c r="W757" s="163"/>
      <c r="X757" s="163"/>
    </row>
    <row r="758" ht="11.25" customHeight="1">
      <c r="A758" s="162" t="s">
        <v>2502</v>
      </c>
      <c r="B758" s="162" t="s">
        <v>2503</v>
      </c>
      <c r="C758" s="10" t="s">
        <v>52</v>
      </c>
      <c r="D758" s="162" t="s">
        <v>2544</v>
      </c>
      <c r="E758" s="162" t="s">
        <v>2545</v>
      </c>
      <c r="F758" s="161" t="s">
        <v>2223</v>
      </c>
      <c r="G758" s="10">
        <v>14.0</v>
      </c>
      <c r="H758" s="10">
        <v>14.0</v>
      </c>
      <c r="I758" s="10">
        <v>14.0</v>
      </c>
      <c r="J758" s="172">
        <v>50.0</v>
      </c>
      <c r="K758" s="173">
        <v>3.57</v>
      </c>
      <c r="L758" s="162" t="s">
        <v>3487</v>
      </c>
      <c r="M758" s="163"/>
      <c r="N758" s="163"/>
      <c r="O758" s="163"/>
      <c r="P758" s="163"/>
      <c r="Q758" s="163"/>
      <c r="R758" s="163"/>
      <c r="S758" s="163"/>
      <c r="T758" s="163"/>
      <c r="U758" s="163"/>
      <c r="V758" s="163"/>
      <c r="W758" s="163"/>
      <c r="X758" s="163"/>
    </row>
    <row r="759" ht="11.25" customHeight="1">
      <c r="A759" s="162" t="s">
        <v>2502</v>
      </c>
      <c r="B759" s="162" t="s">
        <v>2503</v>
      </c>
      <c r="C759" s="10" t="s">
        <v>52</v>
      </c>
      <c r="D759" s="162" t="s">
        <v>2546</v>
      </c>
      <c r="E759" s="162" t="s">
        <v>2547</v>
      </c>
      <c r="F759" s="161" t="s">
        <v>2223</v>
      </c>
      <c r="G759" s="10">
        <v>14.0</v>
      </c>
      <c r="H759" s="10">
        <v>14.0</v>
      </c>
      <c r="I759" s="10">
        <v>14.0</v>
      </c>
      <c r="J759" s="172">
        <v>50.0</v>
      </c>
      <c r="K759" s="173">
        <v>3.57</v>
      </c>
      <c r="L759" s="162" t="s">
        <v>3487</v>
      </c>
      <c r="M759" s="163"/>
      <c r="N759" s="163"/>
      <c r="O759" s="163"/>
      <c r="P759" s="163"/>
      <c r="Q759" s="163"/>
      <c r="R759" s="163"/>
      <c r="S759" s="163"/>
      <c r="T759" s="163"/>
      <c r="U759" s="163"/>
      <c r="V759" s="163"/>
      <c r="W759" s="163"/>
      <c r="X759" s="163"/>
    </row>
    <row r="760" ht="11.25" customHeight="1">
      <c r="A760" s="162" t="s">
        <v>2502</v>
      </c>
      <c r="B760" s="162" t="s">
        <v>2503</v>
      </c>
      <c r="C760" s="10" t="s">
        <v>52</v>
      </c>
      <c r="D760" s="162" t="s">
        <v>2548</v>
      </c>
      <c r="E760" s="162" t="s">
        <v>2549</v>
      </c>
      <c r="F760" s="161" t="s">
        <v>2223</v>
      </c>
      <c r="G760" s="10">
        <v>14.0</v>
      </c>
      <c r="H760" s="10">
        <v>14.0</v>
      </c>
      <c r="I760" s="10">
        <v>14.0</v>
      </c>
      <c r="J760" s="172">
        <v>50.0</v>
      </c>
      <c r="K760" s="173">
        <v>3.57</v>
      </c>
      <c r="L760" s="162" t="s">
        <v>3487</v>
      </c>
      <c r="M760" s="163"/>
      <c r="N760" s="163"/>
      <c r="O760" s="163"/>
      <c r="P760" s="163"/>
      <c r="Q760" s="163"/>
      <c r="R760" s="163"/>
      <c r="S760" s="163"/>
      <c r="T760" s="163"/>
      <c r="U760" s="163"/>
      <c r="V760" s="163"/>
      <c r="W760" s="163"/>
      <c r="X760" s="163"/>
    </row>
    <row r="761" ht="11.25" customHeight="1">
      <c r="A761" s="162" t="s">
        <v>2502</v>
      </c>
      <c r="B761" s="162" t="s">
        <v>2503</v>
      </c>
      <c r="C761" s="10" t="s">
        <v>52</v>
      </c>
      <c r="D761" s="162" t="s">
        <v>2550</v>
      </c>
      <c r="E761" s="162" t="s">
        <v>2551</v>
      </c>
      <c r="F761" s="161" t="s">
        <v>2223</v>
      </c>
      <c r="G761" s="10">
        <v>14.0</v>
      </c>
      <c r="H761" s="10">
        <v>14.0</v>
      </c>
      <c r="I761" s="10">
        <v>14.0</v>
      </c>
      <c r="J761" s="172">
        <v>50.0</v>
      </c>
      <c r="K761" s="173">
        <v>3.57</v>
      </c>
      <c r="L761" s="162" t="s">
        <v>3487</v>
      </c>
      <c r="M761" s="163"/>
      <c r="N761" s="163"/>
      <c r="O761" s="163"/>
      <c r="P761" s="163"/>
      <c r="Q761" s="163"/>
      <c r="R761" s="163"/>
      <c r="S761" s="163"/>
      <c r="T761" s="163"/>
      <c r="U761" s="163"/>
      <c r="V761" s="163"/>
      <c r="W761" s="163"/>
      <c r="X761" s="163"/>
    </row>
    <row r="762" ht="11.25" customHeight="1">
      <c r="A762" s="162" t="s">
        <v>2502</v>
      </c>
      <c r="B762" s="162" t="s">
        <v>2503</v>
      </c>
      <c r="C762" s="10" t="s">
        <v>52</v>
      </c>
      <c r="D762" s="162" t="s">
        <v>2552</v>
      </c>
      <c r="E762" s="162" t="s">
        <v>2553</v>
      </c>
      <c r="F762" s="161" t="s">
        <v>2223</v>
      </c>
      <c r="G762" s="10">
        <v>14.0</v>
      </c>
      <c r="H762" s="10">
        <v>14.0</v>
      </c>
      <c r="I762" s="10">
        <v>14.0</v>
      </c>
      <c r="J762" s="172">
        <v>50.0</v>
      </c>
      <c r="K762" s="173">
        <v>3.57</v>
      </c>
      <c r="L762" s="162" t="s">
        <v>3487</v>
      </c>
      <c r="M762" s="163"/>
      <c r="N762" s="163"/>
      <c r="O762" s="163"/>
      <c r="P762" s="163"/>
      <c r="Q762" s="163"/>
      <c r="R762" s="163"/>
      <c r="S762" s="163"/>
      <c r="T762" s="163"/>
      <c r="U762" s="163"/>
      <c r="V762" s="163"/>
      <c r="W762" s="163"/>
      <c r="X762" s="163"/>
    </row>
    <row r="763" ht="11.25" customHeight="1">
      <c r="A763" s="162" t="s">
        <v>2502</v>
      </c>
      <c r="B763" s="162" t="s">
        <v>2503</v>
      </c>
      <c r="C763" s="10" t="s">
        <v>52</v>
      </c>
      <c r="D763" s="162" t="s">
        <v>2554</v>
      </c>
      <c r="E763" s="162" t="s">
        <v>2555</v>
      </c>
      <c r="F763" s="161" t="s">
        <v>2223</v>
      </c>
      <c r="G763" s="10">
        <v>14.0</v>
      </c>
      <c r="H763" s="10">
        <v>14.0</v>
      </c>
      <c r="I763" s="10">
        <v>14.0</v>
      </c>
      <c r="J763" s="172">
        <v>50.0</v>
      </c>
      <c r="K763" s="173">
        <v>3.57</v>
      </c>
      <c r="L763" s="162" t="s">
        <v>3487</v>
      </c>
      <c r="M763" s="163"/>
      <c r="N763" s="163"/>
      <c r="O763" s="163"/>
      <c r="P763" s="163"/>
      <c r="Q763" s="163"/>
      <c r="R763" s="163"/>
      <c r="S763" s="163"/>
      <c r="T763" s="163"/>
      <c r="U763" s="163"/>
      <c r="V763" s="163"/>
      <c r="W763" s="163"/>
      <c r="X763" s="163"/>
    </row>
    <row r="764" ht="11.25" customHeight="1">
      <c r="A764" s="162" t="s">
        <v>2502</v>
      </c>
      <c r="B764" s="162" t="s">
        <v>2503</v>
      </c>
      <c r="C764" s="10" t="s">
        <v>52</v>
      </c>
      <c r="D764" s="162" t="s">
        <v>2556</v>
      </c>
      <c r="E764" s="162" t="s">
        <v>2557</v>
      </c>
      <c r="F764" s="161" t="s">
        <v>2223</v>
      </c>
      <c r="G764" s="10">
        <v>14.0</v>
      </c>
      <c r="H764" s="10">
        <v>14.0</v>
      </c>
      <c r="I764" s="10">
        <v>14.0</v>
      </c>
      <c r="J764" s="172">
        <v>50.0</v>
      </c>
      <c r="K764" s="173">
        <v>3.57</v>
      </c>
      <c r="L764" s="162" t="s">
        <v>3487</v>
      </c>
      <c r="M764" s="163"/>
      <c r="N764" s="163"/>
      <c r="O764" s="163"/>
      <c r="P764" s="163"/>
      <c r="Q764" s="163"/>
      <c r="R764" s="163"/>
      <c r="S764" s="163"/>
      <c r="T764" s="163"/>
      <c r="U764" s="163"/>
      <c r="V764" s="163"/>
      <c r="W764" s="163"/>
      <c r="X764" s="163"/>
    </row>
    <row r="765" ht="11.25" customHeight="1">
      <c r="A765" s="162" t="s">
        <v>2502</v>
      </c>
      <c r="B765" s="162" t="s">
        <v>2503</v>
      </c>
      <c r="C765" s="10" t="s">
        <v>52</v>
      </c>
      <c r="D765" s="162" t="s">
        <v>2558</v>
      </c>
      <c r="E765" s="162" t="s">
        <v>2559</v>
      </c>
      <c r="F765" s="161" t="s">
        <v>2223</v>
      </c>
      <c r="G765" s="10">
        <v>14.0</v>
      </c>
      <c r="H765" s="10">
        <v>14.0</v>
      </c>
      <c r="I765" s="10">
        <v>14.0</v>
      </c>
      <c r="J765" s="172">
        <v>50.0</v>
      </c>
      <c r="K765" s="173">
        <v>3.57</v>
      </c>
      <c r="L765" s="162" t="s">
        <v>3487</v>
      </c>
      <c r="M765" s="163"/>
      <c r="N765" s="163"/>
      <c r="O765" s="163"/>
      <c r="P765" s="163"/>
      <c r="Q765" s="163"/>
      <c r="R765" s="163"/>
      <c r="S765" s="163"/>
      <c r="T765" s="163"/>
      <c r="U765" s="163"/>
      <c r="V765" s="163"/>
      <c r="W765" s="163"/>
      <c r="X765" s="163"/>
    </row>
    <row r="766" ht="11.25" customHeight="1">
      <c r="A766" s="162" t="s">
        <v>2502</v>
      </c>
      <c r="B766" s="162" t="s">
        <v>2503</v>
      </c>
      <c r="C766" s="10" t="s">
        <v>52</v>
      </c>
      <c r="D766" s="162" t="s">
        <v>2560</v>
      </c>
      <c r="E766" s="162" t="s">
        <v>2561</v>
      </c>
      <c r="F766" s="161" t="s">
        <v>2223</v>
      </c>
      <c r="G766" s="10">
        <v>14.0</v>
      </c>
      <c r="H766" s="10">
        <v>14.0</v>
      </c>
      <c r="I766" s="10">
        <v>14.0</v>
      </c>
      <c r="J766" s="172">
        <v>50.0</v>
      </c>
      <c r="K766" s="173">
        <v>3.57</v>
      </c>
      <c r="L766" s="162" t="s">
        <v>3487</v>
      </c>
      <c r="M766" s="163"/>
      <c r="N766" s="163"/>
      <c r="O766" s="163"/>
      <c r="P766" s="163"/>
      <c r="Q766" s="163"/>
      <c r="R766" s="163"/>
      <c r="S766" s="163"/>
      <c r="T766" s="163"/>
      <c r="U766" s="163"/>
      <c r="V766" s="163"/>
      <c r="W766" s="163"/>
      <c r="X766" s="163"/>
    </row>
    <row r="767" ht="11.25" customHeight="1">
      <c r="A767" s="162" t="s">
        <v>2502</v>
      </c>
      <c r="B767" s="162" t="s">
        <v>2503</v>
      </c>
      <c r="C767" s="10" t="s">
        <v>52</v>
      </c>
      <c r="D767" s="162" t="s">
        <v>3516</v>
      </c>
      <c r="E767" s="162" t="s">
        <v>2563</v>
      </c>
      <c r="F767" s="161" t="s">
        <v>2223</v>
      </c>
      <c r="G767" s="10">
        <v>14.0</v>
      </c>
      <c r="H767" s="10">
        <v>14.0</v>
      </c>
      <c r="I767" s="10">
        <v>14.0</v>
      </c>
      <c r="J767" s="172">
        <v>50.0</v>
      </c>
      <c r="K767" s="173">
        <v>3.57</v>
      </c>
      <c r="L767" s="162" t="s">
        <v>3487</v>
      </c>
      <c r="M767" s="163"/>
      <c r="N767" s="163"/>
      <c r="O767" s="163"/>
      <c r="P767" s="163"/>
      <c r="Q767" s="163"/>
      <c r="R767" s="163"/>
      <c r="S767" s="163"/>
      <c r="T767" s="163"/>
      <c r="U767" s="163"/>
      <c r="V767" s="163"/>
      <c r="W767" s="163"/>
      <c r="X767" s="163"/>
    </row>
    <row r="768" ht="11.25" customHeight="1">
      <c r="A768" s="162" t="s">
        <v>2502</v>
      </c>
      <c r="B768" s="162" t="s">
        <v>2503</v>
      </c>
      <c r="C768" s="10" t="s">
        <v>52</v>
      </c>
      <c r="D768" s="162" t="s">
        <v>3517</v>
      </c>
      <c r="E768" s="162" t="s">
        <v>2565</v>
      </c>
      <c r="F768" s="161" t="s">
        <v>2223</v>
      </c>
      <c r="G768" s="10">
        <v>14.0</v>
      </c>
      <c r="H768" s="10">
        <v>14.0</v>
      </c>
      <c r="I768" s="10">
        <v>14.0</v>
      </c>
      <c r="J768" s="172">
        <v>50.0</v>
      </c>
      <c r="K768" s="173">
        <v>3.57</v>
      </c>
      <c r="L768" s="162" t="s">
        <v>3487</v>
      </c>
      <c r="M768" s="163"/>
      <c r="N768" s="163"/>
      <c r="O768" s="163"/>
      <c r="P768" s="163"/>
      <c r="Q768" s="163"/>
      <c r="R768" s="163"/>
      <c r="S768" s="163"/>
      <c r="T768" s="163"/>
      <c r="U768" s="163"/>
      <c r="V768" s="163"/>
      <c r="W768" s="163"/>
      <c r="X768" s="163"/>
    </row>
    <row r="769" ht="11.25" customHeight="1">
      <c r="A769" s="162" t="s">
        <v>2502</v>
      </c>
      <c r="B769" s="162" t="s">
        <v>2503</v>
      </c>
      <c r="C769" s="10" t="s">
        <v>52</v>
      </c>
      <c r="D769" s="162" t="s">
        <v>3518</v>
      </c>
      <c r="E769" s="162" t="s">
        <v>2567</v>
      </c>
      <c r="F769" s="161" t="s">
        <v>2223</v>
      </c>
      <c r="G769" s="10">
        <v>14.0</v>
      </c>
      <c r="H769" s="10">
        <v>14.0</v>
      </c>
      <c r="I769" s="10">
        <v>14.0</v>
      </c>
      <c r="J769" s="172">
        <v>50.0</v>
      </c>
      <c r="K769" s="173">
        <v>3.57</v>
      </c>
      <c r="L769" s="162" t="s">
        <v>3487</v>
      </c>
      <c r="M769" s="163"/>
      <c r="N769" s="163"/>
      <c r="O769" s="163"/>
      <c r="P769" s="163"/>
      <c r="Q769" s="163"/>
      <c r="R769" s="163"/>
      <c r="S769" s="163"/>
      <c r="T769" s="163"/>
      <c r="U769" s="163"/>
      <c r="V769" s="163"/>
      <c r="W769" s="163"/>
      <c r="X769" s="163"/>
    </row>
    <row r="770" ht="11.25" customHeight="1">
      <c r="A770" s="162" t="s">
        <v>2502</v>
      </c>
      <c r="B770" s="162" t="s">
        <v>2503</v>
      </c>
      <c r="C770" s="10" t="s">
        <v>52</v>
      </c>
      <c r="D770" s="162" t="s">
        <v>2568</v>
      </c>
      <c r="E770" s="162" t="s">
        <v>2569</v>
      </c>
      <c r="F770" s="161" t="s">
        <v>2223</v>
      </c>
      <c r="G770" s="10">
        <v>14.0</v>
      </c>
      <c r="H770" s="10">
        <v>14.0</v>
      </c>
      <c r="I770" s="10">
        <v>14.0</v>
      </c>
      <c r="J770" s="172">
        <v>50.0</v>
      </c>
      <c r="K770" s="173">
        <v>3.57</v>
      </c>
      <c r="L770" s="162" t="s">
        <v>3487</v>
      </c>
      <c r="M770" s="163"/>
      <c r="N770" s="163"/>
      <c r="O770" s="163"/>
      <c r="P770" s="163"/>
      <c r="Q770" s="163"/>
      <c r="R770" s="163"/>
      <c r="S770" s="163"/>
      <c r="T770" s="163"/>
      <c r="U770" s="163"/>
      <c r="V770" s="163"/>
      <c r="W770" s="163"/>
      <c r="X770" s="163"/>
    </row>
    <row r="771" ht="11.25" customHeight="1">
      <c r="A771" s="162" t="s">
        <v>2502</v>
      </c>
      <c r="B771" s="162" t="s">
        <v>2503</v>
      </c>
      <c r="C771" s="10" t="s">
        <v>52</v>
      </c>
      <c r="D771" s="162" t="s">
        <v>2570</v>
      </c>
      <c r="E771" s="162" t="s">
        <v>2571</v>
      </c>
      <c r="F771" s="161" t="s">
        <v>2223</v>
      </c>
      <c r="G771" s="10">
        <v>14.0</v>
      </c>
      <c r="H771" s="10">
        <v>14.0</v>
      </c>
      <c r="I771" s="10">
        <v>14.0</v>
      </c>
      <c r="J771" s="172">
        <v>50.0</v>
      </c>
      <c r="K771" s="173">
        <v>3.57</v>
      </c>
      <c r="L771" s="162" t="s">
        <v>3487</v>
      </c>
      <c r="M771" s="163"/>
      <c r="N771" s="163"/>
      <c r="O771" s="163"/>
      <c r="P771" s="163"/>
      <c r="Q771" s="163"/>
      <c r="R771" s="163"/>
      <c r="S771" s="163"/>
      <c r="T771" s="163"/>
      <c r="U771" s="163"/>
      <c r="V771" s="163"/>
      <c r="W771" s="163"/>
      <c r="X771" s="163"/>
    </row>
    <row r="772" ht="11.25" customHeight="1">
      <c r="A772" s="162" t="s">
        <v>2502</v>
      </c>
      <c r="B772" s="162" t="s">
        <v>2503</v>
      </c>
      <c r="C772" s="10" t="s">
        <v>52</v>
      </c>
      <c r="D772" s="162" t="s">
        <v>2572</v>
      </c>
      <c r="E772" s="162" t="s">
        <v>2573</v>
      </c>
      <c r="F772" s="161" t="s">
        <v>2223</v>
      </c>
      <c r="G772" s="10">
        <v>14.0</v>
      </c>
      <c r="H772" s="10">
        <v>14.0</v>
      </c>
      <c r="I772" s="10">
        <v>14.0</v>
      </c>
      <c r="J772" s="172">
        <v>50.0</v>
      </c>
      <c r="K772" s="173">
        <v>3.57</v>
      </c>
      <c r="L772" s="162" t="s">
        <v>3487</v>
      </c>
      <c r="M772" s="163"/>
      <c r="N772" s="163"/>
      <c r="O772" s="163"/>
      <c r="P772" s="163"/>
      <c r="Q772" s="163"/>
      <c r="R772" s="163"/>
      <c r="S772" s="163"/>
      <c r="T772" s="163"/>
      <c r="U772" s="163"/>
      <c r="V772" s="163"/>
      <c r="W772" s="163"/>
      <c r="X772" s="163"/>
    </row>
    <row r="773" ht="11.25" customHeight="1">
      <c r="A773" s="162" t="s">
        <v>2502</v>
      </c>
      <c r="B773" s="162" t="s">
        <v>2503</v>
      </c>
      <c r="C773" s="10" t="s">
        <v>52</v>
      </c>
      <c r="D773" s="162" t="s">
        <v>2574</v>
      </c>
      <c r="E773" s="162" t="s">
        <v>2575</v>
      </c>
      <c r="F773" s="161" t="s">
        <v>2223</v>
      </c>
      <c r="G773" s="10">
        <v>14.0</v>
      </c>
      <c r="H773" s="10">
        <v>14.0</v>
      </c>
      <c r="I773" s="10">
        <v>14.0</v>
      </c>
      <c r="J773" s="172">
        <v>50.0</v>
      </c>
      <c r="K773" s="173">
        <v>3.57</v>
      </c>
      <c r="L773" s="162" t="s">
        <v>3487</v>
      </c>
      <c r="M773" s="163"/>
      <c r="N773" s="163"/>
      <c r="O773" s="163"/>
      <c r="P773" s="163"/>
      <c r="Q773" s="163"/>
      <c r="R773" s="163"/>
      <c r="S773" s="163"/>
      <c r="T773" s="163"/>
      <c r="U773" s="163"/>
      <c r="V773" s="163"/>
      <c r="W773" s="163"/>
      <c r="X773" s="163"/>
    </row>
    <row r="774" ht="11.25" customHeight="1">
      <c r="A774" s="162" t="s">
        <v>2502</v>
      </c>
      <c r="B774" s="162" t="s">
        <v>2503</v>
      </c>
      <c r="C774" s="10" t="s">
        <v>52</v>
      </c>
      <c r="D774" s="162" t="s">
        <v>2576</v>
      </c>
      <c r="E774" s="162" t="s">
        <v>2577</v>
      </c>
      <c r="F774" s="161" t="s">
        <v>2223</v>
      </c>
      <c r="G774" s="10">
        <v>14.0</v>
      </c>
      <c r="H774" s="10">
        <v>14.0</v>
      </c>
      <c r="I774" s="10">
        <v>14.0</v>
      </c>
      <c r="J774" s="172">
        <v>50.0</v>
      </c>
      <c r="K774" s="173">
        <v>3.57</v>
      </c>
      <c r="L774" s="162" t="s">
        <v>3487</v>
      </c>
      <c r="M774" s="163"/>
      <c r="N774" s="163"/>
      <c r="O774" s="163"/>
      <c r="P774" s="163"/>
      <c r="Q774" s="163"/>
      <c r="R774" s="163"/>
      <c r="S774" s="163"/>
      <c r="T774" s="163"/>
      <c r="U774" s="163"/>
      <c r="V774" s="163"/>
      <c r="W774" s="163"/>
      <c r="X774" s="163"/>
    </row>
    <row r="775" ht="11.25" customHeight="1">
      <c r="A775" s="162" t="s">
        <v>2502</v>
      </c>
      <c r="B775" s="162" t="s">
        <v>2503</v>
      </c>
      <c r="C775" s="10" t="s">
        <v>52</v>
      </c>
      <c r="D775" s="162" t="s">
        <v>2578</v>
      </c>
      <c r="E775" s="162" t="s">
        <v>2579</v>
      </c>
      <c r="F775" s="161" t="s">
        <v>2223</v>
      </c>
      <c r="G775" s="10">
        <v>14.0</v>
      </c>
      <c r="H775" s="10">
        <v>14.0</v>
      </c>
      <c r="I775" s="10">
        <v>14.0</v>
      </c>
      <c r="J775" s="172">
        <v>50.0</v>
      </c>
      <c r="K775" s="173">
        <v>3.57</v>
      </c>
      <c r="L775" s="162" t="s">
        <v>3487</v>
      </c>
      <c r="M775" s="163"/>
      <c r="N775" s="163"/>
      <c r="O775" s="163"/>
      <c r="P775" s="163"/>
      <c r="Q775" s="163"/>
      <c r="R775" s="163"/>
      <c r="S775" s="163"/>
      <c r="T775" s="163"/>
      <c r="U775" s="163"/>
      <c r="V775" s="163"/>
      <c r="W775" s="163"/>
      <c r="X775" s="163"/>
    </row>
    <row r="776" ht="11.25" customHeight="1">
      <c r="A776" s="162" t="s">
        <v>2502</v>
      </c>
      <c r="B776" s="162" t="s">
        <v>2503</v>
      </c>
      <c r="C776" s="10" t="s">
        <v>52</v>
      </c>
      <c r="D776" s="162" t="s">
        <v>2580</v>
      </c>
      <c r="E776" s="162" t="s">
        <v>2581</v>
      </c>
      <c r="F776" s="161" t="s">
        <v>2223</v>
      </c>
      <c r="G776" s="10">
        <v>14.0</v>
      </c>
      <c r="H776" s="10">
        <v>14.0</v>
      </c>
      <c r="I776" s="10">
        <v>14.0</v>
      </c>
      <c r="J776" s="172">
        <v>50.0</v>
      </c>
      <c r="K776" s="173">
        <v>3.57</v>
      </c>
      <c r="L776" s="162" t="s">
        <v>3487</v>
      </c>
      <c r="M776" s="163"/>
      <c r="N776" s="163"/>
      <c r="O776" s="163"/>
      <c r="P776" s="163"/>
      <c r="Q776" s="163"/>
      <c r="R776" s="163"/>
      <c r="S776" s="163"/>
      <c r="T776" s="163"/>
      <c r="U776" s="163"/>
      <c r="V776" s="163"/>
      <c r="W776" s="163"/>
      <c r="X776" s="163"/>
    </row>
    <row r="777" ht="11.25" customHeight="1">
      <c r="A777" s="162" t="s">
        <v>2502</v>
      </c>
      <c r="B777" s="162" t="s">
        <v>2503</v>
      </c>
      <c r="C777" s="10" t="s">
        <v>52</v>
      </c>
      <c r="D777" s="162" t="s">
        <v>2582</v>
      </c>
      <c r="E777" s="162" t="s">
        <v>2583</v>
      </c>
      <c r="F777" s="161" t="s">
        <v>2223</v>
      </c>
      <c r="G777" s="10">
        <v>14.0</v>
      </c>
      <c r="H777" s="10">
        <v>14.0</v>
      </c>
      <c r="I777" s="10">
        <v>14.0</v>
      </c>
      <c r="J777" s="172">
        <v>50.0</v>
      </c>
      <c r="K777" s="173">
        <v>3.57</v>
      </c>
      <c r="L777" s="162" t="s">
        <v>3487</v>
      </c>
      <c r="M777" s="163"/>
      <c r="N777" s="163"/>
      <c r="O777" s="163"/>
      <c r="P777" s="163"/>
      <c r="Q777" s="163"/>
      <c r="R777" s="163"/>
      <c r="S777" s="163"/>
      <c r="T777" s="163"/>
      <c r="U777" s="163"/>
      <c r="V777" s="163"/>
      <c r="W777" s="163"/>
      <c r="X777" s="163"/>
    </row>
    <row r="778" ht="11.25" customHeight="1">
      <c r="A778" s="162" t="s">
        <v>2502</v>
      </c>
      <c r="B778" s="162" t="s">
        <v>2503</v>
      </c>
      <c r="C778" s="10" t="s">
        <v>52</v>
      </c>
      <c r="D778" s="162" t="s">
        <v>2584</v>
      </c>
      <c r="E778" s="162" t="s">
        <v>2585</v>
      </c>
      <c r="F778" s="161" t="s">
        <v>2223</v>
      </c>
      <c r="G778" s="10">
        <v>14.0</v>
      </c>
      <c r="H778" s="10">
        <v>14.0</v>
      </c>
      <c r="I778" s="10">
        <v>14.0</v>
      </c>
      <c r="J778" s="172">
        <v>50.0</v>
      </c>
      <c r="K778" s="173">
        <v>3.57</v>
      </c>
      <c r="L778" s="162" t="s">
        <v>3487</v>
      </c>
      <c r="M778" s="163"/>
      <c r="N778" s="163"/>
      <c r="O778" s="163"/>
      <c r="P778" s="163"/>
      <c r="Q778" s="163"/>
      <c r="R778" s="163"/>
      <c r="S778" s="163"/>
      <c r="T778" s="163"/>
      <c r="U778" s="163"/>
      <c r="V778" s="163"/>
      <c r="W778" s="163"/>
      <c r="X778" s="163"/>
    </row>
    <row r="779" ht="11.25" customHeight="1">
      <c r="A779" s="162" t="s">
        <v>2502</v>
      </c>
      <c r="B779" s="162" t="s">
        <v>2503</v>
      </c>
      <c r="C779" s="10" t="s">
        <v>52</v>
      </c>
      <c r="D779" s="162" t="s">
        <v>2586</v>
      </c>
      <c r="E779" s="162" t="s">
        <v>2587</v>
      </c>
      <c r="F779" s="161" t="s">
        <v>2223</v>
      </c>
      <c r="G779" s="10">
        <v>14.0</v>
      </c>
      <c r="H779" s="10">
        <v>14.0</v>
      </c>
      <c r="I779" s="10">
        <v>14.0</v>
      </c>
      <c r="J779" s="172">
        <v>50.0</v>
      </c>
      <c r="K779" s="173">
        <v>3.57</v>
      </c>
      <c r="L779" s="162" t="s">
        <v>3487</v>
      </c>
      <c r="M779" s="163"/>
      <c r="N779" s="163"/>
      <c r="O779" s="163"/>
      <c r="P779" s="163"/>
      <c r="Q779" s="163"/>
      <c r="R779" s="163"/>
      <c r="S779" s="163"/>
      <c r="T779" s="163"/>
      <c r="U779" s="163"/>
      <c r="V779" s="163"/>
      <c r="W779" s="163"/>
      <c r="X779" s="163"/>
    </row>
    <row r="780" ht="11.25" customHeight="1">
      <c r="A780" s="162" t="s">
        <v>2502</v>
      </c>
      <c r="B780" s="162" t="s">
        <v>2503</v>
      </c>
      <c r="C780" s="10" t="s">
        <v>52</v>
      </c>
      <c r="D780" s="162" t="s">
        <v>2588</v>
      </c>
      <c r="E780" s="162" t="s">
        <v>2589</v>
      </c>
      <c r="F780" s="161" t="s">
        <v>2223</v>
      </c>
      <c r="G780" s="10">
        <v>14.0</v>
      </c>
      <c r="H780" s="10">
        <v>14.0</v>
      </c>
      <c r="I780" s="10">
        <v>14.0</v>
      </c>
      <c r="J780" s="172">
        <v>50.0</v>
      </c>
      <c r="K780" s="173">
        <v>3.57</v>
      </c>
      <c r="L780" s="162" t="s">
        <v>3487</v>
      </c>
      <c r="M780" s="163"/>
      <c r="N780" s="163"/>
      <c r="O780" s="163"/>
      <c r="P780" s="163"/>
      <c r="Q780" s="163"/>
      <c r="R780" s="163"/>
      <c r="S780" s="163"/>
      <c r="T780" s="163"/>
      <c r="U780" s="163"/>
      <c r="V780" s="163"/>
      <c r="W780" s="163"/>
      <c r="X780" s="163"/>
    </row>
    <row r="781" ht="11.25" customHeight="1">
      <c r="A781" s="162" t="s">
        <v>2502</v>
      </c>
      <c r="B781" s="162" t="s">
        <v>2503</v>
      </c>
      <c r="C781" s="10" t="s">
        <v>52</v>
      </c>
      <c r="D781" s="162" t="s">
        <v>2590</v>
      </c>
      <c r="E781" s="162" t="s">
        <v>2591</v>
      </c>
      <c r="F781" s="161" t="s">
        <v>2223</v>
      </c>
      <c r="G781" s="10">
        <v>14.0</v>
      </c>
      <c r="H781" s="10">
        <v>14.0</v>
      </c>
      <c r="I781" s="10">
        <v>14.0</v>
      </c>
      <c r="J781" s="172">
        <v>50.0</v>
      </c>
      <c r="K781" s="173">
        <v>3.57</v>
      </c>
      <c r="L781" s="162" t="s">
        <v>3487</v>
      </c>
      <c r="M781" s="163"/>
      <c r="N781" s="163"/>
      <c r="O781" s="163"/>
      <c r="P781" s="163"/>
      <c r="Q781" s="163"/>
      <c r="R781" s="163"/>
      <c r="S781" s="163"/>
      <c r="T781" s="163"/>
      <c r="U781" s="163"/>
      <c r="V781" s="163"/>
      <c r="W781" s="163"/>
      <c r="X781" s="163"/>
    </row>
    <row r="782" ht="11.25" customHeight="1">
      <c r="A782" s="162" t="s">
        <v>2502</v>
      </c>
      <c r="B782" s="162" t="s">
        <v>2503</v>
      </c>
      <c r="C782" s="10" t="s">
        <v>52</v>
      </c>
      <c r="D782" s="162" t="s">
        <v>2592</v>
      </c>
      <c r="E782" s="162" t="s">
        <v>2593</v>
      </c>
      <c r="F782" s="161" t="s">
        <v>2223</v>
      </c>
      <c r="G782" s="10">
        <v>14.0</v>
      </c>
      <c r="H782" s="10">
        <v>14.0</v>
      </c>
      <c r="I782" s="10">
        <v>14.0</v>
      </c>
      <c r="J782" s="172">
        <v>50.0</v>
      </c>
      <c r="K782" s="173">
        <v>3.57</v>
      </c>
      <c r="L782" s="162" t="s">
        <v>3487</v>
      </c>
      <c r="M782" s="163"/>
      <c r="N782" s="163"/>
      <c r="O782" s="163"/>
      <c r="P782" s="163"/>
      <c r="Q782" s="163"/>
      <c r="R782" s="163"/>
      <c r="S782" s="163"/>
      <c r="T782" s="163"/>
      <c r="U782" s="163"/>
      <c r="V782" s="163"/>
      <c r="W782" s="163"/>
      <c r="X782" s="163"/>
    </row>
    <row r="783" ht="11.25" customHeight="1">
      <c r="A783" s="162" t="s">
        <v>2502</v>
      </c>
      <c r="B783" s="162" t="s">
        <v>2503</v>
      </c>
      <c r="C783" s="10" t="s">
        <v>52</v>
      </c>
      <c r="D783" s="162" t="s">
        <v>2594</v>
      </c>
      <c r="E783" s="162" t="s">
        <v>2595</v>
      </c>
      <c r="F783" s="161" t="s">
        <v>2223</v>
      </c>
      <c r="G783" s="10">
        <v>14.0</v>
      </c>
      <c r="H783" s="10">
        <v>14.0</v>
      </c>
      <c r="I783" s="10">
        <v>14.0</v>
      </c>
      <c r="J783" s="172">
        <v>50.0</v>
      </c>
      <c r="K783" s="173">
        <v>3.57</v>
      </c>
      <c r="L783" s="162" t="s">
        <v>3487</v>
      </c>
      <c r="M783" s="163"/>
      <c r="N783" s="163"/>
      <c r="O783" s="163"/>
      <c r="P783" s="163"/>
      <c r="Q783" s="163"/>
      <c r="R783" s="163"/>
      <c r="S783" s="163"/>
      <c r="T783" s="163"/>
      <c r="U783" s="163"/>
      <c r="V783" s="163"/>
      <c r="W783" s="163"/>
      <c r="X783" s="163"/>
    </row>
    <row r="784" ht="11.25" customHeight="1">
      <c r="A784" s="162" t="s">
        <v>2502</v>
      </c>
      <c r="B784" s="162" t="s">
        <v>2503</v>
      </c>
      <c r="C784" s="10" t="s">
        <v>52</v>
      </c>
      <c r="D784" s="162" t="s">
        <v>2596</v>
      </c>
      <c r="E784" s="162" t="s">
        <v>2597</v>
      </c>
      <c r="F784" s="161" t="s">
        <v>2223</v>
      </c>
      <c r="G784" s="10">
        <v>14.0</v>
      </c>
      <c r="H784" s="10">
        <v>14.0</v>
      </c>
      <c r="I784" s="10">
        <v>14.0</v>
      </c>
      <c r="J784" s="172">
        <v>50.0</v>
      </c>
      <c r="K784" s="173">
        <v>3.57</v>
      </c>
      <c r="L784" s="162" t="s">
        <v>3487</v>
      </c>
      <c r="M784" s="163"/>
      <c r="N784" s="163"/>
      <c r="O784" s="163"/>
      <c r="P784" s="163"/>
      <c r="Q784" s="163"/>
      <c r="R784" s="163"/>
      <c r="S784" s="163"/>
      <c r="T784" s="163"/>
      <c r="U784" s="163"/>
      <c r="V784" s="163"/>
      <c r="W784" s="163"/>
      <c r="X784" s="163"/>
    </row>
    <row r="785" ht="11.25" customHeight="1">
      <c r="A785" s="162" t="s">
        <v>2502</v>
      </c>
      <c r="B785" s="162" t="s">
        <v>2503</v>
      </c>
      <c r="C785" s="10" t="s">
        <v>52</v>
      </c>
      <c r="D785" s="162" t="s">
        <v>2598</v>
      </c>
      <c r="E785" s="162" t="s">
        <v>2599</v>
      </c>
      <c r="F785" s="161" t="s">
        <v>2223</v>
      </c>
      <c r="G785" s="10">
        <v>14.0</v>
      </c>
      <c r="H785" s="10">
        <v>14.0</v>
      </c>
      <c r="I785" s="10">
        <v>14.0</v>
      </c>
      <c r="J785" s="172">
        <v>50.0</v>
      </c>
      <c r="K785" s="173">
        <v>3.57</v>
      </c>
      <c r="L785" s="162" t="s">
        <v>3487</v>
      </c>
      <c r="M785" s="163"/>
      <c r="N785" s="163"/>
      <c r="O785" s="163"/>
      <c r="P785" s="163"/>
      <c r="Q785" s="163"/>
      <c r="R785" s="163"/>
      <c r="S785" s="163"/>
      <c r="T785" s="163"/>
      <c r="U785" s="163"/>
      <c r="V785" s="163"/>
      <c r="W785" s="163"/>
      <c r="X785" s="163"/>
    </row>
    <row r="786" ht="11.25" customHeight="1">
      <c r="A786" s="162" t="s">
        <v>2502</v>
      </c>
      <c r="B786" s="162" t="s">
        <v>2503</v>
      </c>
      <c r="C786" s="10" t="s">
        <v>52</v>
      </c>
      <c r="D786" s="162" t="s">
        <v>2600</v>
      </c>
      <c r="E786" s="162" t="s">
        <v>2601</v>
      </c>
      <c r="F786" s="161" t="s">
        <v>2223</v>
      </c>
      <c r="G786" s="10">
        <v>14.0</v>
      </c>
      <c r="H786" s="10">
        <v>14.0</v>
      </c>
      <c r="I786" s="10">
        <v>14.0</v>
      </c>
      <c r="J786" s="172">
        <v>50.0</v>
      </c>
      <c r="K786" s="173">
        <v>3.57</v>
      </c>
      <c r="L786" s="162" t="s">
        <v>3487</v>
      </c>
      <c r="M786" s="163"/>
      <c r="N786" s="163"/>
      <c r="O786" s="163"/>
      <c r="P786" s="163"/>
      <c r="Q786" s="163"/>
      <c r="R786" s="163"/>
      <c r="S786" s="163"/>
      <c r="T786" s="163"/>
      <c r="U786" s="163"/>
      <c r="V786" s="163"/>
      <c r="W786" s="163"/>
      <c r="X786" s="163"/>
    </row>
    <row r="787" ht="11.25" customHeight="1">
      <c r="A787" s="162" t="s">
        <v>2502</v>
      </c>
      <c r="B787" s="162" t="s">
        <v>2503</v>
      </c>
      <c r="C787" s="10" t="s">
        <v>52</v>
      </c>
      <c r="D787" s="162" t="s">
        <v>2602</v>
      </c>
      <c r="E787" s="162" t="s">
        <v>2603</v>
      </c>
      <c r="F787" s="161" t="s">
        <v>2223</v>
      </c>
      <c r="G787" s="10">
        <v>14.0</v>
      </c>
      <c r="H787" s="10">
        <v>14.0</v>
      </c>
      <c r="I787" s="10">
        <v>14.0</v>
      </c>
      <c r="J787" s="172">
        <v>50.0</v>
      </c>
      <c r="K787" s="173">
        <v>3.57</v>
      </c>
      <c r="L787" s="162" t="s">
        <v>3487</v>
      </c>
      <c r="M787" s="163"/>
      <c r="N787" s="163"/>
      <c r="O787" s="163"/>
      <c r="P787" s="163"/>
      <c r="Q787" s="163"/>
      <c r="R787" s="163"/>
      <c r="S787" s="163"/>
      <c r="T787" s="163"/>
      <c r="U787" s="163"/>
      <c r="V787" s="163"/>
      <c r="W787" s="163"/>
      <c r="X787" s="163"/>
    </row>
    <row r="788" ht="11.25" customHeight="1">
      <c r="A788" s="162" t="s">
        <v>2502</v>
      </c>
      <c r="B788" s="162" t="s">
        <v>2503</v>
      </c>
      <c r="C788" s="10" t="s">
        <v>52</v>
      </c>
      <c r="D788" s="162" t="s">
        <v>2604</v>
      </c>
      <c r="E788" s="162" t="s">
        <v>2605</v>
      </c>
      <c r="F788" s="161" t="s">
        <v>2223</v>
      </c>
      <c r="G788" s="10">
        <v>14.0</v>
      </c>
      <c r="H788" s="10">
        <v>14.0</v>
      </c>
      <c r="I788" s="10">
        <v>14.0</v>
      </c>
      <c r="J788" s="172">
        <v>50.0</v>
      </c>
      <c r="K788" s="173">
        <v>3.57</v>
      </c>
      <c r="L788" s="162" t="s">
        <v>3487</v>
      </c>
      <c r="M788" s="163"/>
      <c r="N788" s="163"/>
      <c r="O788" s="163"/>
      <c r="P788" s="163"/>
      <c r="Q788" s="163"/>
      <c r="R788" s="163"/>
      <c r="S788" s="163"/>
      <c r="T788" s="163"/>
      <c r="U788" s="163"/>
      <c r="V788" s="163"/>
      <c r="W788" s="163"/>
      <c r="X788" s="163"/>
    </row>
    <row r="789" ht="11.25" customHeight="1">
      <c r="A789" s="162" t="s">
        <v>2502</v>
      </c>
      <c r="B789" s="162" t="s">
        <v>2503</v>
      </c>
      <c r="C789" s="10" t="s">
        <v>52</v>
      </c>
      <c r="D789" s="162" t="s">
        <v>2606</v>
      </c>
      <c r="E789" s="162" t="s">
        <v>2607</v>
      </c>
      <c r="F789" s="161" t="s">
        <v>2223</v>
      </c>
      <c r="G789" s="10">
        <v>14.0</v>
      </c>
      <c r="H789" s="10">
        <v>14.0</v>
      </c>
      <c r="I789" s="10">
        <v>14.0</v>
      </c>
      <c r="J789" s="172">
        <v>50.0</v>
      </c>
      <c r="K789" s="173">
        <v>3.57</v>
      </c>
      <c r="L789" s="162" t="s">
        <v>3487</v>
      </c>
      <c r="M789" s="163"/>
      <c r="N789" s="163"/>
      <c r="O789" s="163"/>
      <c r="P789" s="163"/>
      <c r="Q789" s="163"/>
      <c r="R789" s="163"/>
      <c r="S789" s="163"/>
      <c r="T789" s="163"/>
      <c r="U789" s="163"/>
      <c r="V789" s="163"/>
      <c r="W789" s="163"/>
      <c r="X789" s="163"/>
    </row>
    <row r="790" ht="11.25" customHeight="1">
      <c r="A790" s="162" t="s">
        <v>2502</v>
      </c>
      <c r="B790" s="162" t="s">
        <v>2503</v>
      </c>
      <c r="C790" s="10" t="s">
        <v>52</v>
      </c>
      <c r="D790" s="162" t="s">
        <v>2608</v>
      </c>
      <c r="E790" s="162" t="s">
        <v>2609</v>
      </c>
      <c r="F790" s="161" t="s">
        <v>2223</v>
      </c>
      <c r="G790" s="10">
        <v>14.0</v>
      </c>
      <c r="H790" s="10">
        <v>14.0</v>
      </c>
      <c r="I790" s="10">
        <v>14.0</v>
      </c>
      <c r="J790" s="172">
        <v>50.0</v>
      </c>
      <c r="K790" s="173">
        <v>3.57</v>
      </c>
      <c r="L790" s="162" t="s">
        <v>3487</v>
      </c>
      <c r="M790" s="163"/>
      <c r="N790" s="163"/>
      <c r="O790" s="163"/>
      <c r="P790" s="163"/>
      <c r="Q790" s="163"/>
      <c r="R790" s="163"/>
      <c r="S790" s="163"/>
      <c r="T790" s="163"/>
      <c r="U790" s="163"/>
      <c r="V790" s="163"/>
      <c r="W790" s="163"/>
      <c r="X790" s="163"/>
    </row>
    <row r="791" ht="11.25" customHeight="1">
      <c r="A791" s="162" t="s">
        <v>2502</v>
      </c>
      <c r="B791" s="162" t="s">
        <v>2503</v>
      </c>
      <c r="C791" s="10" t="s">
        <v>52</v>
      </c>
      <c r="D791" s="162" t="s">
        <v>2610</v>
      </c>
      <c r="E791" s="162" t="s">
        <v>2611</v>
      </c>
      <c r="F791" s="161" t="s">
        <v>2223</v>
      </c>
      <c r="G791" s="10">
        <v>14.0</v>
      </c>
      <c r="H791" s="10">
        <v>14.0</v>
      </c>
      <c r="I791" s="10">
        <v>14.0</v>
      </c>
      <c r="J791" s="172">
        <v>50.0</v>
      </c>
      <c r="K791" s="173">
        <v>3.57</v>
      </c>
      <c r="L791" s="162" t="s">
        <v>3487</v>
      </c>
      <c r="M791" s="163"/>
      <c r="N791" s="163"/>
      <c r="O791" s="163"/>
      <c r="P791" s="163"/>
      <c r="Q791" s="163"/>
      <c r="R791" s="163"/>
      <c r="S791" s="163"/>
      <c r="T791" s="163"/>
      <c r="U791" s="163"/>
      <c r="V791" s="163"/>
      <c r="W791" s="163"/>
      <c r="X791" s="163"/>
    </row>
    <row r="792" ht="11.25" customHeight="1">
      <c r="A792" s="162" t="s">
        <v>2502</v>
      </c>
      <c r="B792" s="162" t="s">
        <v>2503</v>
      </c>
      <c r="C792" s="10" t="s">
        <v>52</v>
      </c>
      <c r="D792" s="162" t="s">
        <v>2612</v>
      </c>
      <c r="E792" s="162" t="s">
        <v>2613</v>
      </c>
      <c r="F792" s="161" t="s">
        <v>2223</v>
      </c>
      <c r="G792" s="10">
        <v>14.0</v>
      </c>
      <c r="H792" s="10">
        <v>14.0</v>
      </c>
      <c r="I792" s="10">
        <v>14.0</v>
      </c>
      <c r="J792" s="172">
        <v>50.0</v>
      </c>
      <c r="K792" s="173">
        <v>3.57</v>
      </c>
      <c r="L792" s="162" t="s">
        <v>3487</v>
      </c>
      <c r="M792" s="163"/>
      <c r="N792" s="163"/>
      <c r="O792" s="163"/>
      <c r="P792" s="163"/>
      <c r="Q792" s="163"/>
      <c r="R792" s="163"/>
      <c r="S792" s="163"/>
      <c r="T792" s="163"/>
      <c r="U792" s="163"/>
      <c r="V792" s="163"/>
      <c r="W792" s="163"/>
      <c r="X792" s="163"/>
    </row>
    <row r="793" ht="11.25" customHeight="1">
      <c r="A793" s="162" t="s">
        <v>2502</v>
      </c>
      <c r="B793" s="162" t="s">
        <v>2503</v>
      </c>
      <c r="C793" s="10" t="s">
        <v>52</v>
      </c>
      <c r="D793" s="162" t="s">
        <v>2614</v>
      </c>
      <c r="E793" s="162" t="s">
        <v>2615</v>
      </c>
      <c r="F793" s="161" t="s">
        <v>2223</v>
      </c>
      <c r="G793" s="10">
        <v>14.0</v>
      </c>
      <c r="H793" s="10">
        <v>14.0</v>
      </c>
      <c r="I793" s="10">
        <v>14.0</v>
      </c>
      <c r="J793" s="172">
        <v>50.0</v>
      </c>
      <c r="K793" s="173">
        <v>3.57</v>
      </c>
      <c r="L793" s="162" t="s">
        <v>3487</v>
      </c>
      <c r="M793" s="163"/>
      <c r="N793" s="163"/>
      <c r="O793" s="163"/>
      <c r="P793" s="163"/>
      <c r="Q793" s="163"/>
      <c r="R793" s="163"/>
      <c r="S793" s="163"/>
      <c r="T793" s="163"/>
      <c r="U793" s="163"/>
      <c r="V793" s="163"/>
      <c r="W793" s="163"/>
      <c r="X793" s="163"/>
    </row>
    <row r="794" ht="11.25" customHeight="1">
      <c r="A794" s="162" t="s">
        <v>2502</v>
      </c>
      <c r="B794" s="162" t="s">
        <v>2503</v>
      </c>
      <c r="C794" s="10" t="s">
        <v>52</v>
      </c>
      <c r="D794" s="162" t="s">
        <v>2616</v>
      </c>
      <c r="E794" s="162" t="s">
        <v>2617</v>
      </c>
      <c r="F794" s="161" t="s">
        <v>2223</v>
      </c>
      <c r="G794" s="10">
        <v>14.0</v>
      </c>
      <c r="H794" s="10">
        <v>14.0</v>
      </c>
      <c r="I794" s="10">
        <v>14.0</v>
      </c>
      <c r="J794" s="172">
        <v>50.0</v>
      </c>
      <c r="K794" s="173">
        <v>3.57</v>
      </c>
      <c r="L794" s="162" t="s">
        <v>3487</v>
      </c>
      <c r="M794" s="163"/>
      <c r="N794" s="163"/>
      <c r="O794" s="163"/>
      <c r="P794" s="163"/>
      <c r="Q794" s="163"/>
      <c r="R794" s="163"/>
      <c r="S794" s="163"/>
      <c r="T794" s="163"/>
      <c r="U794" s="163"/>
      <c r="V794" s="163"/>
      <c r="W794" s="163"/>
      <c r="X794" s="163"/>
    </row>
    <row r="795" ht="11.25" customHeight="1">
      <c r="A795" s="162" t="s">
        <v>2502</v>
      </c>
      <c r="B795" s="162" t="s">
        <v>2503</v>
      </c>
      <c r="C795" s="10" t="s">
        <v>52</v>
      </c>
      <c r="D795" s="162" t="s">
        <v>2618</v>
      </c>
      <c r="E795" s="162" t="s">
        <v>2619</v>
      </c>
      <c r="F795" s="161" t="s">
        <v>2223</v>
      </c>
      <c r="G795" s="10">
        <v>14.0</v>
      </c>
      <c r="H795" s="10">
        <v>14.0</v>
      </c>
      <c r="I795" s="10">
        <v>14.0</v>
      </c>
      <c r="J795" s="172">
        <v>50.0</v>
      </c>
      <c r="K795" s="173">
        <v>3.57</v>
      </c>
      <c r="L795" s="162" t="s">
        <v>3487</v>
      </c>
      <c r="M795" s="163"/>
      <c r="N795" s="163"/>
      <c r="O795" s="163"/>
      <c r="P795" s="163"/>
      <c r="Q795" s="163"/>
      <c r="R795" s="163"/>
      <c r="S795" s="163"/>
      <c r="T795" s="163"/>
      <c r="U795" s="163"/>
      <c r="V795" s="163"/>
      <c r="W795" s="163"/>
      <c r="X795" s="163"/>
    </row>
    <row r="796" ht="11.25" customHeight="1">
      <c r="A796" s="162" t="s">
        <v>2502</v>
      </c>
      <c r="B796" s="162" t="s">
        <v>2503</v>
      </c>
      <c r="C796" s="10" t="s">
        <v>52</v>
      </c>
      <c r="D796" s="162" t="s">
        <v>2620</v>
      </c>
      <c r="E796" s="162" t="s">
        <v>2621</v>
      </c>
      <c r="F796" s="161" t="s">
        <v>2223</v>
      </c>
      <c r="G796" s="10">
        <v>14.0</v>
      </c>
      <c r="H796" s="10">
        <v>14.0</v>
      </c>
      <c r="I796" s="10">
        <v>14.0</v>
      </c>
      <c r="J796" s="172">
        <v>50.0</v>
      </c>
      <c r="K796" s="173">
        <v>3.57</v>
      </c>
      <c r="L796" s="162" t="s">
        <v>3487</v>
      </c>
      <c r="M796" s="163"/>
      <c r="N796" s="163"/>
      <c r="O796" s="163"/>
      <c r="P796" s="163"/>
      <c r="Q796" s="163"/>
      <c r="R796" s="163"/>
      <c r="S796" s="163"/>
      <c r="T796" s="163"/>
      <c r="U796" s="163"/>
      <c r="V796" s="163"/>
      <c r="W796" s="163"/>
      <c r="X796" s="163"/>
    </row>
    <row r="797" ht="11.25" customHeight="1">
      <c r="A797" s="162" t="s">
        <v>2502</v>
      </c>
      <c r="B797" s="162" t="s">
        <v>2503</v>
      </c>
      <c r="C797" s="10" t="s">
        <v>52</v>
      </c>
      <c r="D797" s="162" t="s">
        <v>2622</v>
      </c>
      <c r="E797" s="162" t="s">
        <v>2623</v>
      </c>
      <c r="F797" s="161" t="s">
        <v>2223</v>
      </c>
      <c r="G797" s="10">
        <v>14.0</v>
      </c>
      <c r="H797" s="10">
        <v>14.0</v>
      </c>
      <c r="I797" s="10">
        <v>14.0</v>
      </c>
      <c r="J797" s="172">
        <v>50.0</v>
      </c>
      <c r="K797" s="173">
        <v>3.57</v>
      </c>
      <c r="L797" s="162" t="s">
        <v>3487</v>
      </c>
      <c r="M797" s="163"/>
      <c r="N797" s="163"/>
      <c r="O797" s="163"/>
      <c r="P797" s="163"/>
      <c r="Q797" s="163"/>
      <c r="R797" s="163"/>
      <c r="S797" s="163"/>
      <c r="T797" s="163"/>
      <c r="U797" s="163"/>
      <c r="V797" s="163"/>
      <c r="W797" s="163"/>
      <c r="X797" s="163"/>
    </row>
    <row r="798" ht="11.25" customHeight="1">
      <c r="A798" s="162" t="s">
        <v>2502</v>
      </c>
      <c r="B798" s="162" t="s">
        <v>2503</v>
      </c>
      <c r="C798" s="10" t="s">
        <v>52</v>
      </c>
      <c r="D798" s="162" t="s">
        <v>2624</v>
      </c>
      <c r="E798" s="162" t="s">
        <v>2625</v>
      </c>
      <c r="F798" s="161" t="s">
        <v>2223</v>
      </c>
      <c r="G798" s="10">
        <v>14.0</v>
      </c>
      <c r="H798" s="10">
        <v>14.0</v>
      </c>
      <c r="I798" s="10">
        <v>14.0</v>
      </c>
      <c r="J798" s="172">
        <v>50.0</v>
      </c>
      <c r="K798" s="173">
        <v>3.57</v>
      </c>
      <c r="L798" s="162" t="s">
        <v>3487</v>
      </c>
      <c r="M798" s="163"/>
      <c r="N798" s="163"/>
      <c r="O798" s="163"/>
      <c r="P798" s="163"/>
      <c r="Q798" s="163"/>
      <c r="R798" s="163"/>
      <c r="S798" s="163"/>
      <c r="T798" s="163"/>
      <c r="U798" s="163"/>
      <c r="V798" s="163"/>
      <c r="W798" s="163"/>
      <c r="X798" s="163"/>
    </row>
    <row r="799" ht="11.25" customHeight="1">
      <c r="A799" s="162" t="s">
        <v>2502</v>
      </c>
      <c r="B799" s="162" t="s">
        <v>2503</v>
      </c>
      <c r="C799" s="10" t="s">
        <v>52</v>
      </c>
      <c r="D799" s="162" t="s">
        <v>2626</v>
      </c>
      <c r="E799" s="162" t="s">
        <v>2627</v>
      </c>
      <c r="F799" s="161" t="s">
        <v>2223</v>
      </c>
      <c r="G799" s="10">
        <v>14.0</v>
      </c>
      <c r="H799" s="10">
        <v>14.0</v>
      </c>
      <c r="I799" s="10">
        <v>14.0</v>
      </c>
      <c r="J799" s="172">
        <v>50.0</v>
      </c>
      <c r="K799" s="173">
        <v>3.57</v>
      </c>
      <c r="L799" s="162" t="s">
        <v>3487</v>
      </c>
      <c r="M799" s="163"/>
      <c r="N799" s="163"/>
      <c r="O799" s="163"/>
      <c r="P799" s="163"/>
      <c r="Q799" s="163"/>
      <c r="R799" s="163"/>
      <c r="S799" s="163"/>
      <c r="T799" s="163"/>
      <c r="U799" s="163"/>
      <c r="V799" s="163"/>
      <c r="W799" s="163"/>
      <c r="X799" s="163"/>
    </row>
    <row r="800" ht="11.25" customHeight="1">
      <c r="A800" s="162" t="s">
        <v>2502</v>
      </c>
      <c r="B800" s="162" t="s">
        <v>2503</v>
      </c>
      <c r="C800" s="10" t="s">
        <v>52</v>
      </c>
      <c r="D800" s="162" t="s">
        <v>2628</v>
      </c>
      <c r="E800" s="162" t="s">
        <v>2629</v>
      </c>
      <c r="F800" s="161" t="s">
        <v>2223</v>
      </c>
      <c r="G800" s="10">
        <v>14.0</v>
      </c>
      <c r="H800" s="10">
        <v>14.0</v>
      </c>
      <c r="I800" s="10">
        <v>14.0</v>
      </c>
      <c r="J800" s="172">
        <v>50.0</v>
      </c>
      <c r="K800" s="173">
        <v>3.57</v>
      </c>
      <c r="L800" s="162" t="s">
        <v>3487</v>
      </c>
      <c r="M800" s="163"/>
      <c r="N800" s="163"/>
      <c r="O800" s="163"/>
      <c r="P800" s="163"/>
      <c r="Q800" s="163"/>
      <c r="R800" s="163"/>
      <c r="S800" s="163"/>
      <c r="T800" s="163"/>
      <c r="U800" s="163"/>
      <c r="V800" s="163"/>
      <c r="W800" s="163"/>
      <c r="X800" s="163"/>
    </row>
    <row r="801" ht="11.25" customHeight="1">
      <c r="A801" s="162" t="s">
        <v>2502</v>
      </c>
      <c r="B801" s="162" t="s">
        <v>2503</v>
      </c>
      <c r="C801" s="10" t="s">
        <v>52</v>
      </c>
      <c r="D801" s="162" t="s">
        <v>2630</v>
      </c>
      <c r="E801" s="162" t="s">
        <v>2631</v>
      </c>
      <c r="F801" s="161" t="s">
        <v>2223</v>
      </c>
      <c r="G801" s="10">
        <v>14.0</v>
      </c>
      <c r="H801" s="10">
        <v>14.0</v>
      </c>
      <c r="I801" s="10">
        <v>14.0</v>
      </c>
      <c r="J801" s="172">
        <v>50.0</v>
      </c>
      <c r="K801" s="173">
        <v>3.57</v>
      </c>
      <c r="L801" s="162" t="s">
        <v>3487</v>
      </c>
      <c r="M801" s="163"/>
      <c r="N801" s="163"/>
      <c r="O801" s="163"/>
      <c r="P801" s="163"/>
      <c r="Q801" s="163"/>
      <c r="R801" s="163"/>
      <c r="S801" s="163"/>
      <c r="T801" s="163"/>
      <c r="U801" s="163"/>
      <c r="V801" s="163"/>
      <c r="W801" s="163"/>
      <c r="X801" s="163"/>
    </row>
    <row r="802" ht="11.25" customHeight="1">
      <c r="A802" s="162" t="s">
        <v>2502</v>
      </c>
      <c r="B802" s="162" t="s">
        <v>2503</v>
      </c>
      <c r="C802" s="10" t="s">
        <v>52</v>
      </c>
      <c r="D802" s="162" t="s">
        <v>2632</v>
      </c>
      <c r="E802" s="162" t="s">
        <v>2633</v>
      </c>
      <c r="F802" s="161" t="s">
        <v>2223</v>
      </c>
      <c r="G802" s="10">
        <v>14.0</v>
      </c>
      <c r="H802" s="10">
        <v>14.0</v>
      </c>
      <c r="I802" s="10">
        <v>14.0</v>
      </c>
      <c r="J802" s="172">
        <v>50.0</v>
      </c>
      <c r="K802" s="173">
        <v>3.57</v>
      </c>
      <c r="L802" s="162" t="s">
        <v>3487</v>
      </c>
      <c r="M802" s="163"/>
      <c r="N802" s="163"/>
      <c r="O802" s="163"/>
      <c r="P802" s="163"/>
      <c r="Q802" s="163"/>
      <c r="R802" s="163"/>
      <c r="S802" s="163"/>
      <c r="T802" s="163"/>
      <c r="U802" s="163"/>
      <c r="V802" s="163"/>
      <c r="W802" s="163"/>
      <c r="X802" s="163"/>
    </row>
    <row r="803" ht="11.25" customHeight="1">
      <c r="A803" s="162" t="s">
        <v>2502</v>
      </c>
      <c r="B803" s="162" t="s">
        <v>2503</v>
      </c>
      <c r="C803" s="10" t="s">
        <v>52</v>
      </c>
      <c r="D803" s="162" t="s">
        <v>2634</v>
      </c>
      <c r="E803" s="162" t="s">
        <v>2635</v>
      </c>
      <c r="F803" s="161" t="s">
        <v>2223</v>
      </c>
      <c r="G803" s="10">
        <v>14.0</v>
      </c>
      <c r="H803" s="10">
        <v>14.0</v>
      </c>
      <c r="I803" s="10">
        <v>14.0</v>
      </c>
      <c r="J803" s="172">
        <v>50.0</v>
      </c>
      <c r="K803" s="173">
        <v>3.57</v>
      </c>
      <c r="L803" s="162" t="s">
        <v>3487</v>
      </c>
      <c r="M803" s="163"/>
      <c r="N803" s="163"/>
      <c r="O803" s="163"/>
      <c r="P803" s="163"/>
      <c r="Q803" s="163"/>
      <c r="R803" s="163"/>
      <c r="S803" s="163"/>
      <c r="T803" s="163"/>
      <c r="U803" s="163"/>
      <c r="V803" s="163"/>
      <c r="W803" s="163"/>
      <c r="X803" s="163"/>
    </row>
    <row r="804" ht="11.25" customHeight="1">
      <c r="A804" s="162" t="s">
        <v>2502</v>
      </c>
      <c r="B804" s="162" t="s">
        <v>2503</v>
      </c>
      <c r="C804" s="10" t="s">
        <v>52</v>
      </c>
      <c r="D804" s="162" t="s">
        <v>2636</v>
      </c>
      <c r="E804" s="162" t="s">
        <v>2637</v>
      </c>
      <c r="F804" s="161" t="s">
        <v>2223</v>
      </c>
      <c r="G804" s="10">
        <v>14.0</v>
      </c>
      <c r="H804" s="10">
        <v>14.0</v>
      </c>
      <c r="I804" s="10">
        <v>14.0</v>
      </c>
      <c r="J804" s="172">
        <v>50.0</v>
      </c>
      <c r="K804" s="173">
        <v>3.57</v>
      </c>
      <c r="L804" s="162" t="s">
        <v>3487</v>
      </c>
      <c r="M804" s="163"/>
      <c r="N804" s="163"/>
      <c r="O804" s="163"/>
      <c r="P804" s="163"/>
      <c r="Q804" s="163"/>
      <c r="R804" s="163"/>
      <c r="S804" s="163"/>
      <c r="T804" s="163"/>
      <c r="U804" s="163"/>
      <c r="V804" s="163"/>
      <c r="W804" s="163"/>
      <c r="X804" s="163"/>
    </row>
    <row r="805" ht="11.25" customHeight="1">
      <c r="A805" s="162" t="s">
        <v>2502</v>
      </c>
      <c r="B805" s="162" t="s">
        <v>2503</v>
      </c>
      <c r="C805" s="10" t="s">
        <v>52</v>
      </c>
      <c r="D805" s="162" t="s">
        <v>2638</v>
      </c>
      <c r="E805" s="162" t="s">
        <v>2639</v>
      </c>
      <c r="F805" s="161" t="s">
        <v>2223</v>
      </c>
      <c r="G805" s="10">
        <v>14.0</v>
      </c>
      <c r="H805" s="10">
        <v>14.0</v>
      </c>
      <c r="I805" s="10">
        <v>14.0</v>
      </c>
      <c r="J805" s="172">
        <v>50.0</v>
      </c>
      <c r="K805" s="173">
        <v>3.57</v>
      </c>
      <c r="L805" s="162" t="s">
        <v>3487</v>
      </c>
      <c r="M805" s="163"/>
      <c r="N805" s="163"/>
      <c r="O805" s="163"/>
      <c r="P805" s="163"/>
      <c r="Q805" s="163"/>
      <c r="R805" s="163"/>
      <c r="S805" s="163"/>
      <c r="T805" s="163"/>
      <c r="U805" s="163"/>
      <c r="V805" s="163"/>
      <c r="W805" s="163"/>
      <c r="X805" s="163"/>
    </row>
    <row r="806" ht="11.25" customHeight="1">
      <c r="A806" s="162" t="s">
        <v>2502</v>
      </c>
      <c r="B806" s="162" t="s">
        <v>2503</v>
      </c>
      <c r="C806" s="10" t="s">
        <v>52</v>
      </c>
      <c r="D806" s="162" t="s">
        <v>2640</v>
      </c>
      <c r="E806" s="162" t="s">
        <v>2641</v>
      </c>
      <c r="F806" s="161" t="s">
        <v>2223</v>
      </c>
      <c r="G806" s="10">
        <v>14.0</v>
      </c>
      <c r="H806" s="10">
        <v>14.0</v>
      </c>
      <c r="I806" s="10">
        <v>14.0</v>
      </c>
      <c r="J806" s="172">
        <v>50.0</v>
      </c>
      <c r="K806" s="173">
        <v>3.57</v>
      </c>
      <c r="L806" s="162" t="s">
        <v>3487</v>
      </c>
      <c r="M806" s="163"/>
      <c r="N806" s="163"/>
      <c r="O806" s="163"/>
      <c r="P806" s="163"/>
      <c r="Q806" s="163"/>
      <c r="R806" s="163"/>
      <c r="S806" s="163"/>
      <c r="T806" s="163"/>
      <c r="U806" s="163"/>
      <c r="V806" s="163"/>
      <c r="W806" s="163"/>
      <c r="X806" s="163"/>
    </row>
    <row r="807" ht="11.25" customHeight="1">
      <c r="A807" s="162" t="s">
        <v>2502</v>
      </c>
      <c r="B807" s="162" t="s">
        <v>2503</v>
      </c>
      <c r="C807" s="10" t="s">
        <v>52</v>
      </c>
      <c r="D807" s="162" t="s">
        <v>2642</v>
      </c>
      <c r="E807" s="162" t="s">
        <v>2643</v>
      </c>
      <c r="F807" s="161" t="s">
        <v>2223</v>
      </c>
      <c r="G807" s="10">
        <v>14.0</v>
      </c>
      <c r="H807" s="10">
        <v>14.0</v>
      </c>
      <c r="I807" s="10">
        <v>14.0</v>
      </c>
      <c r="J807" s="172">
        <v>50.0</v>
      </c>
      <c r="K807" s="173">
        <v>3.57</v>
      </c>
      <c r="L807" s="162" t="s">
        <v>3487</v>
      </c>
      <c r="M807" s="163"/>
      <c r="N807" s="163"/>
      <c r="O807" s="163"/>
      <c r="P807" s="163"/>
      <c r="Q807" s="163"/>
      <c r="R807" s="163"/>
      <c r="S807" s="163"/>
      <c r="T807" s="163"/>
      <c r="U807" s="163"/>
      <c r="V807" s="163"/>
      <c r="W807" s="163"/>
      <c r="X807" s="163"/>
    </row>
    <row r="808" ht="11.25" customHeight="1">
      <c r="A808" s="162" t="s">
        <v>2502</v>
      </c>
      <c r="B808" s="162" t="s">
        <v>2503</v>
      </c>
      <c r="C808" s="10" t="s">
        <v>52</v>
      </c>
      <c r="D808" s="162" t="s">
        <v>2644</v>
      </c>
      <c r="E808" s="162" t="s">
        <v>2645</v>
      </c>
      <c r="F808" s="161" t="s">
        <v>2223</v>
      </c>
      <c r="G808" s="10">
        <v>14.0</v>
      </c>
      <c r="H808" s="10">
        <v>14.0</v>
      </c>
      <c r="I808" s="10">
        <v>14.0</v>
      </c>
      <c r="J808" s="172">
        <v>50.0</v>
      </c>
      <c r="K808" s="173">
        <v>3.57</v>
      </c>
      <c r="L808" s="162" t="s">
        <v>3487</v>
      </c>
      <c r="M808" s="163"/>
      <c r="N808" s="163"/>
      <c r="O808" s="163"/>
      <c r="P808" s="163"/>
      <c r="Q808" s="163"/>
      <c r="R808" s="163"/>
      <c r="S808" s="163"/>
      <c r="T808" s="163"/>
      <c r="U808" s="163"/>
      <c r="V808" s="163"/>
      <c r="W808" s="163"/>
      <c r="X808" s="163"/>
    </row>
    <row r="809" ht="11.25" customHeight="1">
      <c r="A809" s="162" t="s">
        <v>2502</v>
      </c>
      <c r="B809" s="162" t="s">
        <v>2503</v>
      </c>
      <c r="C809" s="10" t="s">
        <v>52</v>
      </c>
      <c r="D809" s="162" t="s">
        <v>2646</v>
      </c>
      <c r="E809" s="162" t="s">
        <v>2647</v>
      </c>
      <c r="F809" s="161" t="s">
        <v>2223</v>
      </c>
      <c r="G809" s="10">
        <v>14.0</v>
      </c>
      <c r="H809" s="10">
        <v>14.0</v>
      </c>
      <c r="I809" s="10">
        <v>14.0</v>
      </c>
      <c r="J809" s="172">
        <v>50.0</v>
      </c>
      <c r="K809" s="173">
        <v>3.57</v>
      </c>
      <c r="L809" s="162" t="s">
        <v>3487</v>
      </c>
      <c r="M809" s="163"/>
      <c r="N809" s="163"/>
      <c r="O809" s="163"/>
      <c r="P809" s="163"/>
      <c r="Q809" s="163"/>
      <c r="R809" s="163"/>
      <c r="S809" s="163"/>
      <c r="T809" s="163"/>
      <c r="U809" s="163"/>
      <c r="V809" s="163"/>
      <c r="W809" s="163"/>
      <c r="X809" s="163"/>
    </row>
    <row r="810" ht="11.25" customHeight="1">
      <c r="A810" s="162" t="s">
        <v>2502</v>
      </c>
      <c r="B810" s="162" t="s">
        <v>2503</v>
      </c>
      <c r="C810" s="10" t="s">
        <v>52</v>
      </c>
      <c r="D810" s="162" t="s">
        <v>2648</v>
      </c>
      <c r="E810" s="162" t="s">
        <v>2649</v>
      </c>
      <c r="F810" s="161" t="s">
        <v>2223</v>
      </c>
      <c r="G810" s="10">
        <v>14.0</v>
      </c>
      <c r="H810" s="10">
        <v>14.0</v>
      </c>
      <c r="I810" s="10">
        <v>14.0</v>
      </c>
      <c r="J810" s="172">
        <v>50.0</v>
      </c>
      <c r="K810" s="173">
        <v>3.57</v>
      </c>
      <c r="L810" s="162" t="s">
        <v>3487</v>
      </c>
      <c r="M810" s="163"/>
      <c r="N810" s="163"/>
      <c r="O810" s="163"/>
      <c r="P810" s="163"/>
      <c r="Q810" s="163"/>
      <c r="R810" s="163"/>
      <c r="S810" s="163"/>
      <c r="T810" s="163"/>
      <c r="U810" s="163"/>
      <c r="V810" s="163"/>
      <c r="W810" s="163"/>
      <c r="X810" s="163"/>
    </row>
    <row r="811" ht="11.25" customHeight="1">
      <c r="A811" s="162" t="s">
        <v>2502</v>
      </c>
      <c r="B811" s="162" t="s">
        <v>2503</v>
      </c>
      <c r="C811" s="10" t="s">
        <v>52</v>
      </c>
      <c r="D811" s="162" t="s">
        <v>2650</v>
      </c>
      <c r="E811" s="162" t="s">
        <v>2651</v>
      </c>
      <c r="F811" s="161" t="s">
        <v>2223</v>
      </c>
      <c r="G811" s="10">
        <v>14.0</v>
      </c>
      <c r="H811" s="10">
        <v>14.0</v>
      </c>
      <c r="I811" s="10">
        <v>14.0</v>
      </c>
      <c r="J811" s="172">
        <v>50.0</v>
      </c>
      <c r="K811" s="173">
        <v>3.57</v>
      </c>
      <c r="L811" s="162" t="s">
        <v>3487</v>
      </c>
      <c r="M811" s="163"/>
      <c r="N811" s="163"/>
      <c r="O811" s="163"/>
      <c r="P811" s="163"/>
      <c r="Q811" s="163"/>
      <c r="R811" s="163"/>
      <c r="S811" s="163"/>
      <c r="T811" s="163"/>
      <c r="U811" s="163"/>
      <c r="V811" s="163"/>
      <c r="W811" s="163"/>
      <c r="X811" s="163"/>
    </row>
    <row r="812" ht="11.25" customHeight="1">
      <c r="A812" s="162" t="s">
        <v>2502</v>
      </c>
      <c r="B812" s="162" t="s">
        <v>2503</v>
      </c>
      <c r="C812" s="10" t="s">
        <v>52</v>
      </c>
      <c r="D812" s="162" t="s">
        <v>2652</v>
      </c>
      <c r="E812" s="162" t="s">
        <v>2653</v>
      </c>
      <c r="F812" s="161" t="s">
        <v>2223</v>
      </c>
      <c r="G812" s="10">
        <v>14.0</v>
      </c>
      <c r="H812" s="10">
        <v>14.0</v>
      </c>
      <c r="I812" s="10">
        <v>14.0</v>
      </c>
      <c r="J812" s="172">
        <v>50.0</v>
      </c>
      <c r="K812" s="173">
        <v>3.57</v>
      </c>
      <c r="L812" s="162" t="s">
        <v>3487</v>
      </c>
      <c r="M812" s="163"/>
      <c r="N812" s="163"/>
      <c r="O812" s="163"/>
      <c r="P812" s="163"/>
      <c r="Q812" s="163"/>
      <c r="R812" s="163"/>
      <c r="S812" s="163"/>
      <c r="T812" s="163"/>
      <c r="U812" s="163"/>
      <c r="V812" s="163"/>
      <c r="W812" s="163"/>
      <c r="X812" s="163"/>
    </row>
    <row r="813" ht="11.25" customHeight="1">
      <c r="A813" s="162" t="s">
        <v>2502</v>
      </c>
      <c r="B813" s="162" t="s">
        <v>2503</v>
      </c>
      <c r="C813" s="10" t="s">
        <v>52</v>
      </c>
      <c r="D813" s="162" t="s">
        <v>2654</v>
      </c>
      <c r="E813" s="162" t="s">
        <v>2655</v>
      </c>
      <c r="F813" s="161" t="s">
        <v>2223</v>
      </c>
      <c r="G813" s="10">
        <v>14.0</v>
      </c>
      <c r="H813" s="10">
        <v>14.0</v>
      </c>
      <c r="I813" s="10">
        <v>14.0</v>
      </c>
      <c r="J813" s="172">
        <v>50.0</v>
      </c>
      <c r="K813" s="173">
        <v>3.57</v>
      </c>
      <c r="L813" s="162" t="s">
        <v>3487</v>
      </c>
      <c r="M813" s="163"/>
      <c r="N813" s="163"/>
      <c r="O813" s="163"/>
      <c r="P813" s="163"/>
      <c r="Q813" s="163"/>
      <c r="R813" s="163"/>
      <c r="S813" s="163"/>
      <c r="T813" s="163"/>
      <c r="U813" s="163"/>
      <c r="V813" s="163"/>
      <c r="W813" s="163"/>
      <c r="X813" s="163"/>
    </row>
    <row r="814" ht="11.25" customHeight="1">
      <c r="A814" s="162" t="s">
        <v>2502</v>
      </c>
      <c r="B814" s="162" t="s">
        <v>2503</v>
      </c>
      <c r="C814" s="10" t="s">
        <v>52</v>
      </c>
      <c r="D814" s="162" t="s">
        <v>2656</v>
      </c>
      <c r="E814" s="162" t="s">
        <v>2657</v>
      </c>
      <c r="F814" s="161" t="s">
        <v>2223</v>
      </c>
      <c r="G814" s="10">
        <v>14.0</v>
      </c>
      <c r="H814" s="10">
        <v>14.0</v>
      </c>
      <c r="I814" s="10">
        <v>14.0</v>
      </c>
      <c r="J814" s="172">
        <v>50.0</v>
      </c>
      <c r="K814" s="173">
        <v>3.57</v>
      </c>
      <c r="L814" s="162" t="s">
        <v>3487</v>
      </c>
      <c r="M814" s="163"/>
      <c r="N814" s="163"/>
      <c r="O814" s="163"/>
      <c r="P814" s="163"/>
      <c r="Q814" s="163"/>
      <c r="R814" s="163"/>
      <c r="S814" s="163"/>
      <c r="T814" s="163"/>
      <c r="U814" s="163"/>
      <c r="V814" s="163"/>
      <c r="W814" s="163"/>
      <c r="X814" s="163"/>
    </row>
    <row r="815" ht="11.25" customHeight="1">
      <c r="A815" s="162" t="s">
        <v>2502</v>
      </c>
      <c r="B815" s="162" t="s">
        <v>2503</v>
      </c>
      <c r="C815" s="10" t="s">
        <v>52</v>
      </c>
      <c r="D815" s="162" t="s">
        <v>2658</v>
      </c>
      <c r="E815" s="162" t="s">
        <v>2659</v>
      </c>
      <c r="F815" s="161" t="s">
        <v>2223</v>
      </c>
      <c r="G815" s="10">
        <v>14.0</v>
      </c>
      <c r="H815" s="10">
        <v>14.0</v>
      </c>
      <c r="I815" s="10">
        <v>14.0</v>
      </c>
      <c r="J815" s="172">
        <v>50.0</v>
      </c>
      <c r="K815" s="173">
        <v>3.57</v>
      </c>
      <c r="L815" s="162" t="s">
        <v>3487</v>
      </c>
      <c r="M815" s="163"/>
      <c r="N815" s="163"/>
      <c r="O815" s="163"/>
      <c r="P815" s="163"/>
      <c r="Q815" s="163"/>
      <c r="R815" s="163"/>
      <c r="S815" s="163"/>
      <c r="T815" s="163"/>
      <c r="U815" s="163"/>
      <c r="V815" s="163"/>
      <c r="W815" s="163"/>
      <c r="X815" s="163"/>
    </row>
    <row r="816" ht="11.25" customHeight="1">
      <c r="A816" s="162" t="s">
        <v>2502</v>
      </c>
      <c r="B816" s="162" t="s">
        <v>2503</v>
      </c>
      <c r="C816" s="10" t="s">
        <v>52</v>
      </c>
      <c r="D816" s="162" t="s">
        <v>2660</v>
      </c>
      <c r="E816" s="162" t="s">
        <v>2661</v>
      </c>
      <c r="F816" s="161" t="s">
        <v>2223</v>
      </c>
      <c r="G816" s="10">
        <v>14.0</v>
      </c>
      <c r="H816" s="10">
        <v>14.0</v>
      </c>
      <c r="I816" s="10">
        <v>14.0</v>
      </c>
      <c r="J816" s="172">
        <v>50.0</v>
      </c>
      <c r="K816" s="173">
        <v>3.57</v>
      </c>
      <c r="L816" s="162" t="s">
        <v>3487</v>
      </c>
      <c r="M816" s="163"/>
      <c r="N816" s="163"/>
      <c r="O816" s="163"/>
      <c r="P816" s="163"/>
      <c r="Q816" s="163"/>
      <c r="R816" s="163"/>
      <c r="S816" s="163"/>
      <c r="T816" s="163"/>
      <c r="U816" s="163"/>
      <c r="V816" s="163"/>
      <c r="W816" s="163"/>
      <c r="X816" s="163"/>
    </row>
    <row r="817" ht="11.25" customHeight="1">
      <c r="A817" s="162" t="s">
        <v>2502</v>
      </c>
      <c r="B817" s="162" t="s">
        <v>2503</v>
      </c>
      <c r="C817" s="10" t="s">
        <v>52</v>
      </c>
      <c r="D817" s="162" t="s">
        <v>2662</v>
      </c>
      <c r="E817" s="162" t="s">
        <v>2663</v>
      </c>
      <c r="F817" s="161" t="s">
        <v>2223</v>
      </c>
      <c r="G817" s="10">
        <v>14.0</v>
      </c>
      <c r="H817" s="10">
        <v>14.0</v>
      </c>
      <c r="I817" s="10">
        <v>14.0</v>
      </c>
      <c r="J817" s="172">
        <v>50.0</v>
      </c>
      <c r="K817" s="173">
        <v>3.57</v>
      </c>
      <c r="L817" s="162" t="s">
        <v>3487</v>
      </c>
      <c r="M817" s="163"/>
      <c r="N817" s="163"/>
      <c r="O817" s="163"/>
      <c r="P817" s="163"/>
      <c r="Q817" s="163"/>
      <c r="R817" s="163"/>
      <c r="S817" s="163"/>
      <c r="T817" s="163"/>
      <c r="U817" s="163"/>
      <c r="V817" s="163"/>
      <c r="W817" s="163"/>
      <c r="X817" s="163"/>
    </row>
    <row r="818" ht="11.25" customHeight="1">
      <c r="A818" s="162" t="s">
        <v>2502</v>
      </c>
      <c r="B818" s="162" t="s">
        <v>2503</v>
      </c>
      <c r="C818" s="10" t="s">
        <v>52</v>
      </c>
      <c r="D818" s="162" t="s">
        <v>2664</v>
      </c>
      <c r="E818" s="162" t="s">
        <v>2665</v>
      </c>
      <c r="F818" s="161" t="s">
        <v>2223</v>
      </c>
      <c r="G818" s="10">
        <v>14.0</v>
      </c>
      <c r="H818" s="10">
        <v>14.0</v>
      </c>
      <c r="I818" s="10">
        <v>14.0</v>
      </c>
      <c r="J818" s="172">
        <v>50.0</v>
      </c>
      <c r="K818" s="173">
        <v>3.57</v>
      </c>
      <c r="L818" s="162" t="s">
        <v>3487</v>
      </c>
      <c r="M818" s="163"/>
      <c r="N818" s="163"/>
      <c r="O818" s="163"/>
      <c r="P818" s="163"/>
      <c r="Q818" s="163"/>
      <c r="R818" s="163"/>
      <c r="S818" s="163"/>
      <c r="T818" s="163"/>
      <c r="U818" s="163"/>
      <c r="V818" s="163"/>
      <c r="W818" s="163"/>
      <c r="X818" s="163"/>
    </row>
    <row r="819" ht="11.25" customHeight="1">
      <c r="A819" s="162" t="s">
        <v>2502</v>
      </c>
      <c r="B819" s="162" t="s">
        <v>2503</v>
      </c>
      <c r="C819" s="10" t="s">
        <v>52</v>
      </c>
      <c r="D819" s="162" t="s">
        <v>2666</v>
      </c>
      <c r="E819" s="162" t="s">
        <v>2667</v>
      </c>
      <c r="F819" s="161" t="s">
        <v>2223</v>
      </c>
      <c r="G819" s="10">
        <v>14.0</v>
      </c>
      <c r="H819" s="10">
        <v>14.0</v>
      </c>
      <c r="I819" s="10">
        <v>14.0</v>
      </c>
      <c r="J819" s="172">
        <v>50.0</v>
      </c>
      <c r="K819" s="173">
        <v>3.57</v>
      </c>
      <c r="L819" s="162" t="s">
        <v>3487</v>
      </c>
      <c r="M819" s="163"/>
      <c r="N819" s="163"/>
      <c r="O819" s="163"/>
      <c r="P819" s="163"/>
      <c r="Q819" s="163"/>
      <c r="R819" s="163"/>
      <c r="S819" s="163"/>
      <c r="T819" s="163"/>
      <c r="U819" s="163"/>
      <c r="V819" s="163"/>
      <c r="W819" s="163"/>
      <c r="X819" s="163"/>
    </row>
    <row r="820" ht="11.25" customHeight="1">
      <c r="A820" s="162" t="s">
        <v>2502</v>
      </c>
      <c r="B820" s="162" t="s">
        <v>2503</v>
      </c>
      <c r="C820" s="10" t="s">
        <v>52</v>
      </c>
      <c r="D820" s="162" t="s">
        <v>2668</v>
      </c>
      <c r="E820" s="162" t="s">
        <v>2669</v>
      </c>
      <c r="F820" s="161" t="s">
        <v>2223</v>
      </c>
      <c r="G820" s="10">
        <v>14.0</v>
      </c>
      <c r="H820" s="10">
        <v>14.0</v>
      </c>
      <c r="I820" s="10">
        <v>14.0</v>
      </c>
      <c r="J820" s="172">
        <v>50.0</v>
      </c>
      <c r="K820" s="173">
        <v>3.57</v>
      </c>
      <c r="L820" s="162" t="s">
        <v>3487</v>
      </c>
      <c r="M820" s="163"/>
      <c r="N820" s="163"/>
      <c r="O820" s="163"/>
      <c r="P820" s="163"/>
      <c r="Q820" s="163"/>
      <c r="R820" s="163"/>
      <c r="S820" s="163"/>
      <c r="T820" s="163"/>
      <c r="U820" s="163"/>
      <c r="V820" s="163"/>
      <c r="W820" s="163"/>
      <c r="X820" s="163"/>
    </row>
    <row r="821" ht="11.25" customHeight="1">
      <c r="A821" s="162" t="s">
        <v>2502</v>
      </c>
      <c r="B821" s="162" t="s">
        <v>2503</v>
      </c>
      <c r="C821" s="10" t="s">
        <v>52</v>
      </c>
      <c r="D821" s="162" t="s">
        <v>2670</v>
      </c>
      <c r="E821" s="162" t="s">
        <v>2671</v>
      </c>
      <c r="F821" s="161" t="s">
        <v>2223</v>
      </c>
      <c r="G821" s="10">
        <v>14.0</v>
      </c>
      <c r="H821" s="10">
        <v>14.0</v>
      </c>
      <c r="I821" s="10">
        <v>14.0</v>
      </c>
      <c r="J821" s="172">
        <v>50.0</v>
      </c>
      <c r="K821" s="173">
        <v>3.57</v>
      </c>
      <c r="L821" s="162" t="s">
        <v>3487</v>
      </c>
      <c r="M821" s="163"/>
      <c r="N821" s="163"/>
      <c r="O821" s="163"/>
      <c r="P821" s="163"/>
      <c r="Q821" s="163"/>
      <c r="R821" s="163"/>
      <c r="S821" s="163"/>
      <c r="T821" s="163"/>
      <c r="U821" s="163"/>
      <c r="V821" s="163"/>
      <c r="W821" s="163"/>
      <c r="X821" s="163"/>
    </row>
    <row r="822" ht="11.25" customHeight="1">
      <c r="A822" s="162" t="s">
        <v>2502</v>
      </c>
      <c r="B822" s="162" t="s">
        <v>2503</v>
      </c>
      <c r="C822" s="10" t="s">
        <v>52</v>
      </c>
      <c r="D822" s="162" t="s">
        <v>2672</v>
      </c>
      <c r="E822" s="162" t="s">
        <v>2673</v>
      </c>
      <c r="F822" s="161" t="s">
        <v>2223</v>
      </c>
      <c r="G822" s="10">
        <v>14.0</v>
      </c>
      <c r="H822" s="10">
        <v>14.0</v>
      </c>
      <c r="I822" s="10">
        <v>14.0</v>
      </c>
      <c r="J822" s="172">
        <v>50.0</v>
      </c>
      <c r="K822" s="173">
        <v>3.57</v>
      </c>
      <c r="L822" s="162" t="s">
        <v>3487</v>
      </c>
      <c r="M822" s="163"/>
      <c r="N822" s="163"/>
      <c r="O822" s="163"/>
      <c r="P822" s="163"/>
      <c r="Q822" s="163"/>
      <c r="R822" s="163"/>
      <c r="S822" s="163"/>
      <c r="T822" s="163"/>
      <c r="U822" s="163"/>
      <c r="V822" s="163"/>
      <c r="W822" s="163"/>
      <c r="X822" s="163"/>
    </row>
    <row r="823" ht="11.25" customHeight="1">
      <c r="A823" s="162" t="s">
        <v>2502</v>
      </c>
      <c r="B823" s="162" t="s">
        <v>2503</v>
      </c>
      <c r="C823" s="10" t="s">
        <v>52</v>
      </c>
      <c r="D823" s="162" t="s">
        <v>2674</v>
      </c>
      <c r="E823" s="162" t="s">
        <v>2675</v>
      </c>
      <c r="F823" s="161" t="s">
        <v>2223</v>
      </c>
      <c r="G823" s="10">
        <v>14.0</v>
      </c>
      <c r="H823" s="10">
        <v>14.0</v>
      </c>
      <c r="I823" s="10">
        <v>14.0</v>
      </c>
      <c r="J823" s="172">
        <v>50.0</v>
      </c>
      <c r="K823" s="173">
        <v>3.57</v>
      </c>
      <c r="L823" s="162" t="s">
        <v>3487</v>
      </c>
      <c r="M823" s="163"/>
      <c r="N823" s="163"/>
      <c r="O823" s="163"/>
      <c r="P823" s="163"/>
      <c r="Q823" s="163"/>
      <c r="R823" s="163"/>
      <c r="S823" s="163"/>
      <c r="T823" s="163"/>
      <c r="U823" s="163"/>
      <c r="V823" s="163"/>
      <c r="W823" s="163"/>
      <c r="X823" s="163"/>
    </row>
    <row r="824" ht="11.25" customHeight="1">
      <c r="A824" s="162" t="s">
        <v>2502</v>
      </c>
      <c r="B824" s="162" t="s">
        <v>2503</v>
      </c>
      <c r="C824" s="10" t="s">
        <v>52</v>
      </c>
      <c r="D824" s="162" t="s">
        <v>2676</v>
      </c>
      <c r="E824" s="162" t="s">
        <v>2677</v>
      </c>
      <c r="F824" s="161" t="s">
        <v>2223</v>
      </c>
      <c r="G824" s="10">
        <v>14.0</v>
      </c>
      <c r="H824" s="10">
        <v>14.0</v>
      </c>
      <c r="I824" s="10">
        <v>14.0</v>
      </c>
      <c r="J824" s="172">
        <v>50.0</v>
      </c>
      <c r="K824" s="173">
        <v>3.57</v>
      </c>
      <c r="L824" s="162" t="s">
        <v>3487</v>
      </c>
      <c r="M824" s="163"/>
      <c r="N824" s="163"/>
      <c r="O824" s="163"/>
      <c r="P824" s="163"/>
      <c r="Q824" s="163"/>
      <c r="R824" s="163"/>
      <c r="S824" s="163"/>
      <c r="T824" s="163"/>
      <c r="U824" s="163"/>
      <c r="V824" s="163"/>
      <c r="W824" s="163"/>
      <c r="X824" s="163"/>
    </row>
    <row r="825" ht="11.25" customHeight="1">
      <c r="A825" s="162" t="s">
        <v>2502</v>
      </c>
      <c r="B825" s="162" t="s">
        <v>2503</v>
      </c>
      <c r="C825" s="10" t="s">
        <v>52</v>
      </c>
      <c r="D825" s="162" t="s">
        <v>2678</v>
      </c>
      <c r="E825" s="162" t="s">
        <v>2679</v>
      </c>
      <c r="F825" s="161" t="s">
        <v>2223</v>
      </c>
      <c r="G825" s="10">
        <v>14.0</v>
      </c>
      <c r="H825" s="10">
        <v>14.0</v>
      </c>
      <c r="I825" s="10">
        <v>14.0</v>
      </c>
      <c r="J825" s="172">
        <v>50.0</v>
      </c>
      <c r="K825" s="173">
        <v>3.57</v>
      </c>
      <c r="L825" s="162" t="s">
        <v>3487</v>
      </c>
      <c r="M825" s="163"/>
      <c r="N825" s="163"/>
      <c r="O825" s="163"/>
      <c r="P825" s="163"/>
      <c r="Q825" s="163"/>
      <c r="R825" s="163"/>
      <c r="S825" s="163"/>
      <c r="T825" s="163"/>
      <c r="U825" s="163"/>
      <c r="V825" s="163"/>
      <c r="W825" s="163"/>
      <c r="X825" s="163"/>
    </row>
    <row r="826" ht="11.25" customHeight="1">
      <c r="A826" s="162" t="s">
        <v>3484</v>
      </c>
      <c r="B826" s="162" t="s">
        <v>3330</v>
      </c>
      <c r="C826" s="10" t="s">
        <v>52</v>
      </c>
      <c r="D826" s="162" t="s">
        <v>3519</v>
      </c>
      <c r="E826" s="162" t="s">
        <v>3486</v>
      </c>
      <c r="F826" s="161" t="s">
        <v>2206</v>
      </c>
      <c r="G826" s="10">
        <v>9.0</v>
      </c>
      <c r="H826" s="10">
        <v>9.0</v>
      </c>
      <c r="I826" s="10">
        <v>9.0</v>
      </c>
      <c r="J826" s="172">
        <v>50.0</v>
      </c>
      <c r="K826" s="173">
        <v>5.55</v>
      </c>
      <c r="L826" s="162" t="s">
        <v>3487</v>
      </c>
      <c r="M826" s="163"/>
      <c r="N826" s="163"/>
      <c r="O826" s="163"/>
      <c r="P826" s="163"/>
      <c r="Q826" s="163"/>
      <c r="R826" s="163"/>
      <c r="S826" s="163"/>
      <c r="T826" s="163"/>
      <c r="U826" s="163"/>
      <c r="V826" s="163"/>
      <c r="W826" s="163"/>
      <c r="X826" s="163"/>
    </row>
    <row r="827" ht="11.25" customHeight="1">
      <c r="A827" s="162" t="s">
        <v>3484</v>
      </c>
      <c r="B827" s="162" t="s">
        <v>3330</v>
      </c>
      <c r="C827" s="10" t="s">
        <v>52</v>
      </c>
      <c r="D827" s="162" t="s">
        <v>3488</v>
      </c>
      <c r="E827" s="162" t="s">
        <v>3489</v>
      </c>
      <c r="F827" s="161" t="s">
        <v>2206</v>
      </c>
      <c r="G827" s="10">
        <v>9.0</v>
      </c>
      <c r="H827" s="10">
        <v>9.0</v>
      </c>
      <c r="I827" s="10">
        <v>9.0</v>
      </c>
      <c r="J827" s="172">
        <v>50.0</v>
      </c>
      <c r="K827" s="173">
        <v>5.55</v>
      </c>
      <c r="L827" s="162" t="s">
        <v>3487</v>
      </c>
      <c r="M827" s="163"/>
      <c r="N827" s="163"/>
      <c r="O827" s="163"/>
      <c r="P827" s="163"/>
      <c r="Q827" s="163"/>
      <c r="R827" s="163"/>
      <c r="S827" s="163"/>
      <c r="T827" s="163"/>
      <c r="U827" s="163"/>
      <c r="V827" s="163"/>
      <c r="W827" s="163"/>
      <c r="X827" s="163"/>
    </row>
    <row r="828" ht="11.25" customHeight="1">
      <c r="A828" s="162" t="s">
        <v>3484</v>
      </c>
      <c r="B828" s="162" t="s">
        <v>3330</v>
      </c>
      <c r="C828" s="10" t="s">
        <v>52</v>
      </c>
      <c r="D828" s="162" t="s">
        <v>3490</v>
      </c>
      <c r="E828" s="162" t="s">
        <v>3491</v>
      </c>
      <c r="F828" s="161" t="s">
        <v>2206</v>
      </c>
      <c r="G828" s="10">
        <v>9.0</v>
      </c>
      <c r="H828" s="10">
        <v>9.0</v>
      </c>
      <c r="I828" s="10">
        <v>9.0</v>
      </c>
      <c r="J828" s="172">
        <v>50.0</v>
      </c>
      <c r="K828" s="173">
        <v>5.55</v>
      </c>
      <c r="L828" s="162" t="s">
        <v>3487</v>
      </c>
      <c r="M828" s="163"/>
      <c r="N828" s="163"/>
      <c r="O828" s="163"/>
      <c r="P828" s="163"/>
      <c r="Q828" s="163"/>
      <c r="R828" s="163"/>
      <c r="S828" s="163"/>
      <c r="T828" s="163"/>
      <c r="U828" s="163"/>
      <c r="V828" s="163"/>
      <c r="W828" s="163"/>
      <c r="X828" s="163"/>
    </row>
    <row r="829" ht="11.25" customHeight="1">
      <c r="A829" s="162" t="s">
        <v>3484</v>
      </c>
      <c r="B829" s="162" t="s">
        <v>3330</v>
      </c>
      <c r="C829" s="10" t="s">
        <v>52</v>
      </c>
      <c r="D829" s="162" t="s">
        <v>3492</v>
      </c>
      <c r="E829" s="162" t="s">
        <v>3493</v>
      </c>
      <c r="F829" s="161" t="s">
        <v>2206</v>
      </c>
      <c r="G829" s="10">
        <v>9.0</v>
      </c>
      <c r="H829" s="10">
        <v>9.0</v>
      </c>
      <c r="I829" s="10">
        <v>9.0</v>
      </c>
      <c r="J829" s="172">
        <v>50.0</v>
      </c>
      <c r="K829" s="173">
        <v>5.55</v>
      </c>
      <c r="L829" s="162" t="s">
        <v>3487</v>
      </c>
      <c r="M829" s="163"/>
      <c r="N829" s="163"/>
      <c r="O829" s="163"/>
      <c r="P829" s="163"/>
      <c r="Q829" s="163"/>
      <c r="R829" s="163"/>
      <c r="S829" s="163"/>
      <c r="T829" s="163"/>
      <c r="U829" s="163"/>
      <c r="V829" s="163"/>
      <c r="W829" s="163"/>
      <c r="X829" s="163"/>
    </row>
    <row r="830" ht="11.25" customHeight="1">
      <c r="A830" s="162" t="s">
        <v>3484</v>
      </c>
      <c r="B830" s="162" t="s">
        <v>3330</v>
      </c>
      <c r="C830" s="10" t="s">
        <v>52</v>
      </c>
      <c r="D830" s="162" t="s">
        <v>3494</v>
      </c>
      <c r="E830" s="162" t="s">
        <v>3495</v>
      </c>
      <c r="F830" s="161" t="s">
        <v>2206</v>
      </c>
      <c r="G830" s="10">
        <v>9.0</v>
      </c>
      <c r="H830" s="10">
        <v>9.0</v>
      </c>
      <c r="I830" s="10">
        <v>9.0</v>
      </c>
      <c r="J830" s="172">
        <v>50.0</v>
      </c>
      <c r="K830" s="173">
        <v>5.55</v>
      </c>
      <c r="L830" s="162" t="s">
        <v>3487</v>
      </c>
      <c r="M830" s="163"/>
      <c r="N830" s="163"/>
      <c r="O830" s="163"/>
      <c r="P830" s="163"/>
      <c r="Q830" s="163"/>
      <c r="R830" s="163"/>
      <c r="S830" s="163"/>
      <c r="T830" s="163"/>
      <c r="U830" s="163"/>
      <c r="V830" s="163"/>
      <c r="W830" s="163"/>
      <c r="X830" s="163"/>
    </row>
    <row r="831" ht="11.25" customHeight="1">
      <c r="A831" s="162" t="s">
        <v>3484</v>
      </c>
      <c r="B831" s="162" t="s">
        <v>3330</v>
      </c>
      <c r="C831" s="10" t="s">
        <v>52</v>
      </c>
      <c r="D831" s="162" t="s">
        <v>3496</v>
      </c>
      <c r="E831" s="162" t="s">
        <v>3497</v>
      </c>
      <c r="F831" s="161" t="s">
        <v>2206</v>
      </c>
      <c r="G831" s="10">
        <v>9.0</v>
      </c>
      <c r="H831" s="10">
        <v>9.0</v>
      </c>
      <c r="I831" s="10">
        <v>9.0</v>
      </c>
      <c r="J831" s="172">
        <v>50.0</v>
      </c>
      <c r="K831" s="173">
        <v>5.55</v>
      </c>
      <c r="L831" s="162" t="s">
        <v>3487</v>
      </c>
      <c r="M831" s="163"/>
      <c r="N831" s="163"/>
      <c r="O831" s="163"/>
      <c r="P831" s="163"/>
      <c r="Q831" s="163"/>
      <c r="R831" s="163"/>
      <c r="S831" s="163"/>
      <c r="T831" s="163"/>
      <c r="U831" s="163"/>
      <c r="V831" s="163"/>
      <c r="W831" s="163"/>
      <c r="X831" s="163"/>
    </row>
    <row r="832" ht="11.25" customHeight="1">
      <c r="A832" s="162" t="s">
        <v>3484</v>
      </c>
      <c r="B832" s="162" t="s">
        <v>3330</v>
      </c>
      <c r="C832" s="10" t="s">
        <v>52</v>
      </c>
      <c r="D832" s="162" t="s">
        <v>3520</v>
      </c>
      <c r="E832" s="162" t="s">
        <v>3499</v>
      </c>
      <c r="F832" s="161" t="s">
        <v>2206</v>
      </c>
      <c r="G832" s="10">
        <v>9.0</v>
      </c>
      <c r="H832" s="10">
        <v>9.0</v>
      </c>
      <c r="I832" s="10">
        <v>9.0</v>
      </c>
      <c r="J832" s="172">
        <v>50.0</v>
      </c>
      <c r="K832" s="173">
        <v>5.55</v>
      </c>
      <c r="L832" s="162" t="s">
        <v>3487</v>
      </c>
      <c r="M832" s="163"/>
      <c r="N832" s="163"/>
      <c r="O832" s="163"/>
      <c r="P832" s="163"/>
      <c r="Q832" s="163"/>
      <c r="R832" s="163"/>
      <c r="S832" s="163"/>
      <c r="T832" s="163"/>
      <c r="U832" s="163"/>
      <c r="V832" s="163"/>
      <c r="W832" s="163"/>
      <c r="X832" s="163"/>
    </row>
    <row r="833" ht="11.25" customHeight="1">
      <c r="A833" s="162" t="s">
        <v>3484</v>
      </c>
      <c r="B833" s="162" t="s">
        <v>3330</v>
      </c>
      <c r="C833" s="10" t="s">
        <v>52</v>
      </c>
      <c r="D833" s="162" t="s">
        <v>3500</v>
      </c>
      <c r="E833" s="162" t="s">
        <v>3501</v>
      </c>
      <c r="F833" s="161" t="s">
        <v>2206</v>
      </c>
      <c r="G833" s="10">
        <v>9.0</v>
      </c>
      <c r="H833" s="10">
        <v>9.0</v>
      </c>
      <c r="I833" s="10">
        <v>9.0</v>
      </c>
      <c r="J833" s="172">
        <v>50.0</v>
      </c>
      <c r="K833" s="173">
        <v>5.55</v>
      </c>
      <c r="L833" s="162" t="s">
        <v>3487</v>
      </c>
      <c r="M833" s="163"/>
      <c r="N833" s="163"/>
      <c r="O833" s="163"/>
      <c r="P833" s="163"/>
      <c r="Q833" s="163"/>
      <c r="R833" s="163"/>
      <c r="S833" s="163"/>
      <c r="T833" s="163"/>
      <c r="U833" s="163"/>
      <c r="V833" s="163"/>
      <c r="W833" s="163"/>
      <c r="X833" s="163"/>
    </row>
    <row r="834" ht="11.25" customHeight="1">
      <c r="A834" s="162" t="s">
        <v>3484</v>
      </c>
      <c r="B834" s="162" t="s">
        <v>3330</v>
      </c>
      <c r="C834" s="10" t="s">
        <v>52</v>
      </c>
      <c r="D834" s="162" t="s">
        <v>3502</v>
      </c>
      <c r="E834" s="162" t="s">
        <v>3503</v>
      </c>
      <c r="F834" s="161" t="s">
        <v>2206</v>
      </c>
      <c r="G834" s="10">
        <v>9.0</v>
      </c>
      <c r="H834" s="10">
        <v>9.0</v>
      </c>
      <c r="I834" s="10">
        <v>9.0</v>
      </c>
      <c r="J834" s="172">
        <v>50.0</v>
      </c>
      <c r="K834" s="173">
        <v>5.55</v>
      </c>
      <c r="L834" s="162" t="s">
        <v>3487</v>
      </c>
      <c r="M834" s="163"/>
      <c r="N834" s="163"/>
      <c r="O834" s="163"/>
      <c r="P834" s="163"/>
      <c r="Q834" s="163"/>
      <c r="R834" s="163"/>
      <c r="S834" s="163"/>
      <c r="T834" s="163"/>
      <c r="U834" s="163"/>
      <c r="V834" s="163"/>
      <c r="W834" s="163"/>
      <c r="X834" s="163"/>
    </row>
    <row r="835" ht="11.25" customHeight="1">
      <c r="A835" s="162" t="s">
        <v>3484</v>
      </c>
      <c r="B835" s="162" t="s">
        <v>3330</v>
      </c>
      <c r="C835" s="10" t="s">
        <v>52</v>
      </c>
      <c r="D835" s="162" t="s">
        <v>3504</v>
      </c>
      <c r="E835" s="162" t="s">
        <v>3505</v>
      </c>
      <c r="F835" s="161" t="s">
        <v>2206</v>
      </c>
      <c r="G835" s="10">
        <v>9.0</v>
      </c>
      <c r="H835" s="10">
        <v>9.0</v>
      </c>
      <c r="I835" s="10">
        <v>9.0</v>
      </c>
      <c r="J835" s="172">
        <v>50.0</v>
      </c>
      <c r="K835" s="173">
        <v>5.55</v>
      </c>
      <c r="L835" s="162" t="s">
        <v>3487</v>
      </c>
      <c r="M835" s="163"/>
      <c r="N835" s="163"/>
      <c r="O835" s="163"/>
      <c r="P835" s="163"/>
      <c r="Q835" s="163"/>
      <c r="R835" s="163"/>
      <c r="S835" s="163"/>
      <c r="T835" s="163"/>
      <c r="U835" s="163"/>
      <c r="V835" s="163"/>
      <c r="W835" s="163"/>
      <c r="X835" s="163"/>
    </row>
    <row r="836" ht="11.25" customHeight="1">
      <c r="A836" s="162" t="s">
        <v>3484</v>
      </c>
      <c r="B836" s="162" t="s">
        <v>3330</v>
      </c>
      <c r="C836" s="10" t="s">
        <v>52</v>
      </c>
      <c r="D836" s="162" t="s">
        <v>3521</v>
      </c>
      <c r="E836" s="162" t="s">
        <v>3507</v>
      </c>
      <c r="F836" s="161" t="s">
        <v>2206</v>
      </c>
      <c r="G836" s="10">
        <v>9.0</v>
      </c>
      <c r="H836" s="10">
        <v>9.0</v>
      </c>
      <c r="I836" s="10">
        <v>9.0</v>
      </c>
      <c r="J836" s="172">
        <v>50.0</v>
      </c>
      <c r="K836" s="173">
        <v>5.55</v>
      </c>
      <c r="L836" s="162" t="s">
        <v>3487</v>
      </c>
      <c r="M836" s="163"/>
      <c r="N836" s="163"/>
      <c r="O836" s="163"/>
      <c r="P836" s="163"/>
      <c r="Q836" s="163"/>
      <c r="R836" s="163"/>
      <c r="S836" s="163"/>
      <c r="T836" s="163"/>
      <c r="U836" s="163"/>
      <c r="V836" s="163"/>
      <c r="W836" s="163"/>
      <c r="X836" s="163"/>
    </row>
    <row r="837" ht="11.25" customHeight="1">
      <c r="A837" s="162" t="s">
        <v>3484</v>
      </c>
      <c r="B837" s="162" t="s">
        <v>3330</v>
      </c>
      <c r="C837" s="10" t="s">
        <v>52</v>
      </c>
      <c r="D837" s="162" t="s">
        <v>3508</v>
      </c>
      <c r="E837" s="162" t="s">
        <v>3509</v>
      </c>
      <c r="F837" s="161" t="s">
        <v>2206</v>
      </c>
      <c r="G837" s="10">
        <v>9.0</v>
      </c>
      <c r="H837" s="10">
        <v>9.0</v>
      </c>
      <c r="I837" s="10">
        <v>9.0</v>
      </c>
      <c r="J837" s="172">
        <v>50.0</v>
      </c>
      <c r="K837" s="173">
        <v>5.55</v>
      </c>
      <c r="L837" s="162" t="s">
        <v>3487</v>
      </c>
      <c r="M837" s="163"/>
      <c r="N837" s="163"/>
      <c r="O837" s="163"/>
      <c r="P837" s="163"/>
      <c r="Q837" s="163"/>
      <c r="R837" s="163"/>
      <c r="S837" s="163"/>
      <c r="T837" s="163"/>
      <c r="U837" s="163"/>
      <c r="V837" s="163"/>
      <c r="W837" s="163"/>
      <c r="X837" s="163"/>
    </row>
    <row r="838" ht="11.25" customHeight="1">
      <c r="A838" s="162" t="s">
        <v>3484</v>
      </c>
      <c r="B838" s="162" t="s">
        <v>3330</v>
      </c>
      <c r="C838" s="10" t="s">
        <v>52</v>
      </c>
      <c r="D838" s="162" t="s">
        <v>3510</v>
      </c>
      <c r="E838" s="162" t="s">
        <v>3511</v>
      </c>
      <c r="F838" s="161" t="s">
        <v>2206</v>
      </c>
      <c r="G838" s="10">
        <v>9.0</v>
      </c>
      <c r="H838" s="10">
        <v>9.0</v>
      </c>
      <c r="I838" s="10">
        <v>9.0</v>
      </c>
      <c r="J838" s="172">
        <v>50.0</v>
      </c>
      <c r="K838" s="173">
        <v>5.55</v>
      </c>
      <c r="L838" s="162" t="s">
        <v>3487</v>
      </c>
      <c r="M838" s="163"/>
      <c r="N838" s="163"/>
      <c r="O838" s="163"/>
      <c r="P838" s="163"/>
      <c r="Q838" s="163"/>
      <c r="R838" s="163"/>
      <c r="S838" s="163"/>
      <c r="T838" s="163"/>
      <c r="U838" s="163"/>
      <c r="V838" s="163"/>
      <c r="W838" s="163"/>
      <c r="X838" s="163"/>
    </row>
    <row r="839" ht="11.25" customHeight="1">
      <c r="A839" s="162" t="s">
        <v>3484</v>
      </c>
      <c r="B839" s="162" t="s">
        <v>3330</v>
      </c>
      <c r="C839" s="10" t="s">
        <v>52</v>
      </c>
      <c r="D839" s="162" t="s">
        <v>3512</v>
      </c>
      <c r="E839" s="162" t="s">
        <v>3513</v>
      </c>
      <c r="F839" s="161" t="s">
        <v>2206</v>
      </c>
      <c r="G839" s="10">
        <v>9.0</v>
      </c>
      <c r="H839" s="10">
        <v>9.0</v>
      </c>
      <c r="I839" s="10">
        <v>9.0</v>
      </c>
      <c r="J839" s="172">
        <v>50.0</v>
      </c>
      <c r="K839" s="173">
        <v>5.55</v>
      </c>
      <c r="L839" s="162" t="s">
        <v>3487</v>
      </c>
      <c r="M839" s="163"/>
      <c r="N839" s="163"/>
      <c r="O839" s="163"/>
      <c r="P839" s="163"/>
      <c r="Q839" s="163"/>
      <c r="R839" s="163"/>
      <c r="S839" s="163"/>
      <c r="T839" s="163"/>
      <c r="U839" s="163"/>
      <c r="V839" s="163"/>
      <c r="W839" s="163"/>
      <c r="X839" s="163"/>
    </row>
    <row r="840" ht="11.25" customHeight="1">
      <c r="A840" s="162" t="s">
        <v>3484</v>
      </c>
      <c r="B840" s="162" t="s">
        <v>3330</v>
      </c>
      <c r="C840" s="10" t="s">
        <v>52</v>
      </c>
      <c r="D840" s="162" t="s">
        <v>3514</v>
      </c>
      <c r="E840" s="162" t="s">
        <v>3515</v>
      </c>
      <c r="F840" s="161" t="s">
        <v>2206</v>
      </c>
      <c r="G840" s="10">
        <v>9.0</v>
      </c>
      <c r="H840" s="10">
        <v>9.0</v>
      </c>
      <c r="I840" s="10">
        <v>9.0</v>
      </c>
      <c r="J840" s="172">
        <v>50.0</v>
      </c>
      <c r="K840" s="173">
        <v>5.55</v>
      </c>
      <c r="L840" s="162" t="s">
        <v>3487</v>
      </c>
      <c r="M840" s="163"/>
      <c r="N840" s="163"/>
      <c r="O840" s="163"/>
      <c r="P840" s="163"/>
      <c r="Q840" s="163"/>
      <c r="R840" s="163"/>
      <c r="S840" s="163"/>
      <c r="T840" s="163"/>
      <c r="U840" s="163"/>
      <c r="V840" s="163"/>
      <c r="W840" s="163"/>
      <c r="X840" s="163"/>
    </row>
    <row r="841" ht="11.25" customHeight="1">
      <c r="A841" s="162" t="s">
        <v>3484</v>
      </c>
      <c r="B841" s="162" t="s">
        <v>3330</v>
      </c>
      <c r="C841" s="10" t="s">
        <v>52</v>
      </c>
      <c r="D841" s="162" t="s">
        <v>3522</v>
      </c>
      <c r="E841" s="162" t="s">
        <v>3523</v>
      </c>
      <c r="F841" s="161" t="s">
        <v>655</v>
      </c>
      <c r="G841" s="10">
        <v>9.0</v>
      </c>
      <c r="H841" s="10">
        <v>9.0</v>
      </c>
      <c r="I841" s="10">
        <v>9.0</v>
      </c>
      <c r="J841" s="172">
        <v>50.0</v>
      </c>
      <c r="K841" s="173">
        <v>5.55</v>
      </c>
      <c r="L841" s="162" t="s">
        <v>3487</v>
      </c>
      <c r="M841" s="163"/>
      <c r="N841" s="163"/>
      <c r="O841" s="163"/>
      <c r="P841" s="163"/>
      <c r="Q841" s="163"/>
      <c r="R841" s="163"/>
      <c r="S841" s="163"/>
      <c r="T841" s="163"/>
      <c r="U841" s="163"/>
      <c r="V841" s="163"/>
      <c r="W841" s="163"/>
      <c r="X841" s="163"/>
    </row>
    <row r="842" ht="11.25" customHeight="1">
      <c r="A842" s="162" t="s">
        <v>3484</v>
      </c>
      <c r="B842" s="162" t="s">
        <v>3330</v>
      </c>
      <c r="C842" s="10" t="s">
        <v>52</v>
      </c>
      <c r="D842" s="162" t="s">
        <v>3524</v>
      </c>
      <c r="E842" s="162" t="s">
        <v>3525</v>
      </c>
      <c r="F842" s="161" t="s">
        <v>655</v>
      </c>
      <c r="G842" s="10">
        <v>9.0</v>
      </c>
      <c r="H842" s="10">
        <v>9.0</v>
      </c>
      <c r="I842" s="10">
        <v>9.0</v>
      </c>
      <c r="J842" s="172">
        <v>50.0</v>
      </c>
      <c r="K842" s="173">
        <v>5.55</v>
      </c>
      <c r="L842" s="162" t="s">
        <v>3487</v>
      </c>
      <c r="M842" s="163"/>
      <c r="N842" s="163"/>
      <c r="O842" s="163"/>
      <c r="P842" s="163"/>
      <c r="Q842" s="163"/>
      <c r="R842" s="163"/>
      <c r="S842" s="163"/>
      <c r="T842" s="163"/>
      <c r="U842" s="163"/>
      <c r="V842" s="163"/>
      <c r="W842" s="163"/>
      <c r="X842" s="163"/>
    </row>
    <row r="843" ht="11.25" customHeight="1">
      <c r="A843" s="162" t="s">
        <v>3484</v>
      </c>
      <c r="B843" s="162" t="s">
        <v>3330</v>
      </c>
      <c r="C843" s="10" t="s">
        <v>52</v>
      </c>
      <c r="D843" s="162" t="s">
        <v>3526</v>
      </c>
      <c r="E843" s="162" t="s">
        <v>3527</v>
      </c>
      <c r="F843" s="161" t="s">
        <v>655</v>
      </c>
      <c r="G843" s="10">
        <v>9.0</v>
      </c>
      <c r="H843" s="10">
        <v>9.0</v>
      </c>
      <c r="I843" s="10">
        <v>9.0</v>
      </c>
      <c r="J843" s="172">
        <v>50.0</v>
      </c>
      <c r="K843" s="173">
        <v>5.55</v>
      </c>
      <c r="L843" s="162" t="s">
        <v>3487</v>
      </c>
      <c r="M843" s="163"/>
      <c r="N843" s="163"/>
      <c r="O843" s="163"/>
      <c r="P843" s="163"/>
      <c r="Q843" s="163"/>
      <c r="R843" s="163"/>
      <c r="S843" s="163"/>
      <c r="T843" s="163"/>
      <c r="U843" s="163"/>
      <c r="V843" s="163"/>
      <c r="W843" s="163"/>
      <c r="X843" s="163"/>
    </row>
    <row r="844" ht="11.25" customHeight="1">
      <c r="A844" s="162" t="s">
        <v>3484</v>
      </c>
      <c r="B844" s="162" t="s">
        <v>3330</v>
      </c>
      <c r="C844" s="10" t="s">
        <v>52</v>
      </c>
      <c r="D844" s="162" t="s">
        <v>3528</v>
      </c>
      <c r="E844" s="162" t="s">
        <v>3529</v>
      </c>
      <c r="F844" s="161" t="s">
        <v>655</v>
      </c>
      <c r="G844" s="10">
        <v>9.0</v>
      </c>
      <c r="H844" s="10">
        <v>9.0</v>
      </c>
      <c r="I844" s="10">
        <v>9.0</v>
      </c>
      <c r="J844" s="172">
        <v>50.0</v>
      </c>
      <c r="K844" s="173">
        <v>5.55</v>
      </c>
      <c r="L844" s="162" t="s">
        <v>3487</v>
      </c>
      <c r="M844" s="163"/>
      <c r="N844" s="163"/>
      <c r="O844" s="163"/>
      <c r="P844" s="163"/>
      <c r="Q844" s="163"/>
      <c r="R844" s="163"/>
      <c r="S844" s="163"/>
      <c r="T844" s="163"/>
      <c r="U844" s="163"/>
      <c r="V844" s="163"/>
      <c r="W844" s="163"/>
      <c r="X844" s="163"/>
    </row>
    <row r="845" ht="11.25" customHeight="1">
      <c r="A845" s="162" t="s">
        <v>3484</v>
      </c>
      <c r="B845" s="162" t="s">
        <v>3330</v>
      </c>
      <c r="C845" s="10" t="s">
        <v>52</v>
      </c>
      <c r="D845" s="162" t="s">
        <v>3530</v>
      </c>
      <c r="E845" s="162" t="s">
        <v>3531</v>
      </c>
      <c r="F845" s="161" t="s">
        <v>655</v>
      </c>
      <c r="G845" s="10">
        <v>9.0</v>
      </c>
      <c r="H845" s="10">
        <v>9.0</v>
      </c>
      <c r="I845" s="10">
        <v>9.0</v>
      </c>
      <c r="J845" s="172">
        <v>50.0</v>
      </c>
      <c r="K845" s="173">
        <v>5.55</v>
      </c>
      <c r="L845" s="162" t="s">
        <v>3487</v>
      </c>
      <c r="M845" s="163"/>
      <c r="N845" s="163"/>
      <c r="O845" s="163"/>
      <c r="P845" s="163"/>
      <c r="Q845" s="163"/>
      <c r="R845" s="163"/>
      <c r="S845" s="163"/>
      <c r="T845" s="163"/>
      <c r="U845" s="163"/>
      <c r="V845" s="163"/>
      <c r="W845" s="163"/>
      <c r="X845" s="163"/>
    </row>
    <row r="846" ht="11.25" customHeight="1">
      <c r="A846" s="162" t="s">
        <v>2502</v>
      </c>
      <c r="B846" s="162" t="s">
        <v>2503</v>
      </c>
      <c r="C846" s="10" t="s">
        <v>52</v>
      </c>
      <c r="D846" s="162" t="s">
        <v>3433</v>
      </c>
      <c r="E846" s="162" t="s">
        <v>3078</v>
      </c>
      <c r="F846" s="161" t="s">
        <v>655</v>
      </c>
      <c r="G846" s="10">
        <v>14.0</v>
      </c>
      <c r="H846" s="10">
        <v>14.0</v>
      </c>
      <c r="I846" s="10">
        <v>14.0</v>
      </c>
      <c r="J846" s="172">
        <v>50.0</v>
      </c>
      <c r="K846" s="173">
        <v>3.57</v>
      </c>
      <c r="L846" s="162" t="s">
        <v>3487</v>
      </c>
      <c r="M846" s="163"/>
      <c r="N846" s="163"/>
      <c r="O846" s="163"/>
      <c r="P846" s="163"/>
      <c r="Q846" s="163"/>
      <c r="R846" s="163"/>
      <c r="S846" s="163"/>
      <c r="T846" s="163"/>
      <c r="U846" s="163"/>
      <c r="V846" s="163"/>
      <c r="W846" s="163"/>
      <c r="X846" s="163"/>
    </row>
    <row r="847" ht="11.25" customHeight="1">
      <c r="A847" s="162" t="s">
        <v>2502</v>
      </c>
      <c r="B847" s="162" t="s">
        <v>2503</v>
      </c>
      <c r="C847" s="10" t="s">
        <v>52</v>
      </c>
      <c r="D847" s="162" t="s">
        <v>3434</v>
      </c>
      <c r="E847" s="162" t="s">
        <v>3435</v>
      </c>
      <c r="F847" s="161" t="s">
        <v>655</v>
      </c>
      <c r="G847" s="10">
        <v>14.0</v>
      </c>
      <c r="H847" s="10">
        <v>14.0</v>
      </c>
      <c r="I847" s="10">
        <v>14.0</v>
      </c>
      <c r="J847" s="172">
        <v>50.0</v>
      </c>
      <c r="K847" s="173">
        <v>3.57</v>
      </c>
      <c r="L847" s="162" t="s">
        <v>3487</v>
      </c>
      <c r="M847" s="163"/>
      <c r="N847" s="163"/>
      <c r="O847" s="163"/>
      <c r="P847" s="163"/>
      <c r="Q847" s="163"/>
      <c r="R847" s="163"/>
      <c r="S847" s="163"/>
      <c r="T847" s="163"/>
      <c r="U847" s="163"/>
      <c r="V847" s="163"/>
      <c r="W847" s="163"/>
      <c r="X847" s="163"/>
    </row>
    <row r="848" ht="11.25" customHeight="1">
      <c r="A848" s="162" t="s">
        <v>2502</v>
      </c>
      <c r="B848" s="162" t="s">
        <v>2503</v>
      </c>
      <c r="C848" s="10" t="s">
        <v>52</v>
      </c>
      <c r="D848" s="162" t="s">
        <v>3436</v>
      </c>
      <c r="E848" s="162" t="s">
        <v>3437</v>
      </c>
      <c r="F848" s="161" t="s">
        <v>655</v>
      </c>
      <c r="G848" s="10">
        <v>14.0</v>
      </c>
      <c r="H848" s="10">
        <v>14.0</v>
      </c>
      <c r="I848" s="10">
        <v>14.0</v>
      </c>
      <c r="J848" s="172">
        <v>50.0</v>
      </c>
      <c r="K848" s="173">
        <v>3.57</v>
      </c>
      <c r="L848" s="162" t="s">
        <v>3487</v>
      </c>
      <c r="M848" s="163"/>
      <c r="N848" s="163"/>
      <c r="O848" s="163"/>
      <c r="P848" s="163"/>
      <c r="Q848" s="163"/>
      <c r="R848" s="163"/>
      <c r="S848" s="163"/>
      <c r="T848" s="163"/>
      <c r="U848" s="163"/>
      <c r="V848" s="163"/>
      <c r="W848" s="163"/>
      <c r="X848" s="163"/>
    </row>
    <row r="849" ht="11.25" customHeight="1">
      <c r="A849" s="162" t="s">
        <v>2502</v>
      </c>
      <c r="B849" s="162" t="s">
        <v>2503</v>
      </c>
      <c r="C849" s="10" t="s">
        <v>52</v>
      </c>
      <c r="D849" s="162" t="s">
        <v>3438</v>
      </c>
      <c r="E849" s="162" t="s">
        <v>3439</v>
      </c>
      <c r="F849" s="161" t="s">
        <v>655</v>
      </c>
      <c r="G849" s="10">
        <v>14.0</v>
      </c>
      <c r="H849" s="10">
        <v>14.0</v>
      </c>
      <c r="I849" s="10">
        <v>14.0</v>
      </c>
      <c r="J849" s="172">
        <v>50.0</v>
      </c>
      <c r="K849" s="173">
        <v>3.57</v>
      </c>
      <c r="L849" s="162" t="s">
        <v>3487</v>
      </c>
      <c r="M849" s="163"/>
      <c r="N849" s="163"/>
      <c r="O849" s="163"/>
      <c r="P849" s="163"/>
      <c r="Q849" s="163"/>
      <c r="R849" s="163"/>
      <c r="S849" s="163"/>
      <c r="T849" s="163"/>
      <c r="U849" s="163"/>
      <c r="V849" s="163"/>
      <c r="W849" s="163"/>
      <c r="X849" s="163"/>
    </row>
    <row r="850" ht="11.25" customHeight="1">
      <c r="A850" s="162" t="s">
        <v>2502</v>
      </c>
      <c r="B850" s="162" t="s">
        <v>2503</v>
      </c>
      <c r="C850" s="10" t="s">
        <v>52</v>
      </c>
      <c r="D850" s="162" t="s">
        <v>3440</v>
      </c>
      <c r="E850" s="162" t="s">
        <v>3441</v>
      </c>
      <c r="F850" s="161" t="s">
        <v>655</v>
      </c>
      <c r="G850" s="10">
        <v>14.0</v>
      </c>
      <c r="H850" s="10">
        <v>14.0</v>
      </c>
      <c r="I850" s="10">
        <v>14.0</v>
      </c>
      <c r="J850" s="172">
        <v>50.0</v>
      </c>
      <c r="K850" s="173">
        <v>3.57</v>
      </c>
      <c r="L850" s="162" t="s">
        <v>3487</v>
      </c>
      <c r="M850" s="163"/>
      <c r="N850" s="163"/>
      <c r="O850" s="163"/>
      <c r="P850" s="163"/>
      <c r="Q850" s="163"/>
      <c r="R850" s="163"/>
      <c r="S850" s="163"/>
      <c r="T850" s="163"/>
      <c r="U850" s="163"/>
      <c r="V850" s="163"/>
      <c r="W850" s="163"/>
      <c r="X850" s="163"/>
    </row>
    <row r="851" ht="11.25" customHeight="1">
      <c r="A851" s="162" t="s">
        <v>2502</v>
      </c>
      <c r="B851" s="162" t="s">
        <v>2503</v>
      </c>
      <c r="C851" s="10" t="s">
        <v>52</v>
      </c>
      <c r="D851" s="162" t="s">
        <v>3442</v>
      </c>
      <c r="E851" s="162" t="s">
        <v>3443</v>
      </c>
      <c r="F851" s="161" t="s">
        <v>655</v>
      </c>
      <c r="G851" s="10">
        <v>14.0</v>
      </c>
      <c r="H851" s="10">
        <v>14.0</v>
      </c>
      <c r="I851" s="10">
        <v>14.0</v>
      </c>
      <c r="J851" s="172">
        <v>50.0</v>
      </c>
      <c r="K851" s="173">
        <v>3.57</v>
      </c>
      <c r="L851" s="162" t="s">
        <v>3487</v>
      </c>
      <c r="M851" s="163"/>
      <c r="N851" s="163"/>
      <c r="O851" s="163"/>
      <c r="P851" s="163"/>
      <c r="Q851" s="163"/>
      <c r="R851" s="163"/>
      <c r="S851" s="163"/>
      <c r="T851" s="163"/>
      <c r="U851" s="163"/>
      <c r="V851" s="163"/>
      <c r="W851" s="163"/>
      <c r="X851" s="163"/>
    </row>
    <row r="852" ht="11.25" customHeight="1">
      <c r="A852" s="162" t="s">
        <v>2502</v>
      </c>
      <c r="B852" s="162" t="s">
        <v>2503</v>
      </c>
      <c r="C852" s="10" t="s">
        <v>52</v>
      </c>
      <c r="D852" s="162" t="s">
        <v>3444</v>
      </c>
      <c r="E852" s="162" t="s">
        <v>3445</v>
      </c>
      <c r="F852" s="161" t="s">
        <v>655</v>
      </c>
      <c r="G852" s="10">
        <v>14.0</v>
      </c>
      <c r="H852" s="10">
        <v>14.0</v>
      </c>
      <c r="I852" s="10">
        <v>14.0</v>
      </c>
      <c r="J852" s="172">
        <v>50.0</v>
      </c>
      <c r="K852" s="173">
        <v>3.57</v>
      </c>
      <c r="L852" s="162" t="s">
        <v>3487</v>
      </c>
      <c r="M852" s="163"/>
      <c r="N852" s="163"/>
      <c r="O852" s="163"/>
      <c r="P852" s="163"/>
      <c r="Q852" s="163"/>
      <c r="R852" s="163"/>
      <c r="S852" s="163"/>
      <c r="T852" s="163"/>
      <c r="U852" s="163"/>
      <c r="V852" s="163"/>
      <c r="W852" s="163"/>
      <c r="X852" s="163"/>
    </row>
    <row r="853" ht="11.25" customHeight="1">
      <c r="A853" s="162" t="s">
        <v>2502</v>
      </c>
      <c r="B853" s="162" t="s">
        <v>2503</v>
      </c>
      <c r="C853" s="10" t="s">
        <v>52</v>
      </c>
      <c r="D853" s="162" t="s">
        <v>3446</v>
      </c>
      <c r="E853" s="162" t="s">
        <v>3447</v>
      </c>
      <c r="F853" s="161" t="s">
        <v>655</v>
      </c>
      <c r="G853" s="10">
        <v>14.0</v>
      </c>
      <c r="H853" s="10">
        <v>14.0</v>
      </c>
      <c r="I853" s="10">
        <v>14.0</v>
      </c>
      <c r="J853" s="172">
        <v>50.0</v>
      </c>
      <c r="K853" s="173">
        <v>3.57</v>
      </c>
      <c r="L853" s="162" t="s">
        <v>3487</v>
      </c>
      <c r="M853" s="163"/>
      <c r="N853" s="163"/>
      <c r="O853" s="163"/>
      <c r="P853" s="163"/>
      <c r="Q853" s="163"/>
      <c r="R853" s="163"/>
      <c r="S853" s="163"/>
      <c r="T853" s="163"/>
      <c r="U853" s="163"/>
      <c r="V853" s="163"/>
      <c r="W853" s="163"/>
      <c r="X853" s="163"/>
    </row>
    <row r="854" ht="11.25" customHeight="1">
      <c r="A854" s="162" t="s">
        <v>2502</v>
      </c>
      <c r="B854" s="162" t="s">
        <v>2503</v>
      </c>
      <c r="C854" s="10" t="s">
        <v>52</v>
      </c>
      <c r="D854" s="162" t="s">
        <v>3448</v>
      </c>
      <c r="E854" s="162" t="s">
        <v>3449</v>
      </c>
      <c r="F854" s="161" t="s">
        <v>655</v>
      </c>
      <c r="G854" s="10">
        <v>14.0</v>
      </c>
      <c r="H854" s="10">
        <v>14.0</v>
      </c>
      <c r="I854" s="10">
        <v>14.0</v>
      </c>
      <c r="J854" s="172">
        <v>50.0</v>
      </c>
      <c r="K854" s="173">
        <v>3.57</v>
      </c>
      <c r="L854" s="162" t="s">
        <v>3487</v>
      </c>
      <c r="M854" s="163"/>
      <c r="N854" s="163"/>
      <c r="O854" s="163"/>
      <c r="P854" s="163"/>
      <c r="Q854" s="163"/>
      <c r="R854" s="163"/>
      <c r="S854" s="163"/>
      <c r="T854" s="163"/>
      <c r="U854" s="163"/>
      <c r="V854" s="163"/>
      <c r="W854" s="163"/>
      <c r="X854" s="163"/>
    </row>
    <row r="855" ht="11.25" customHeight="1">
      <c r="A855" s="162" t="s">
        <v>2502</v>
      </c>
      <c r="B855" s="162" t="s">
        <v>2503</v>
      </c>
      <c r="C855" s="10" t="s">
        <v>52</v>
      </c>
      <c r="D855" s="162" t="s">
        <v>3450</v>
      </c>
      <c r="E855" s="162" t="s">
        <v>3451</v>
      </c>
      <c r="F855" s="161" t="s">
        <v>655</v>
      </c>
      <c r="G855" s="10">
        <v>14.0</v>
      </c>
      <c r="H855" s="10">
        <v>14.0</v>
      </c>
      <c r="I855" s="10">
        <v>14.0</v>
      </c>
      <c r="J855" s="172">
        <v>50.0</v>
      </c>
      <c r="K855" s="173">
        <v>3.57</v>
      </c>
      <c r="L855" s="162" t="s">
        <v>3487</v>
      </c>
      <c r="M855" s="163"/>
      <c r="N855" s="163"/>
      <c r="O855" s="163"/>
      <c r="P855" s="163"/>
      <c r="Q855" s="163"/>
      <c r="R855" s="163"/>
      <c r="S855" s="163"/>
      <c r="T855" s="163"/>
      <c r="U855" s="163"/>
      <c r="V855" s="163"/>
      <c r="W855" s="163"/>
      <c r="X855" s="163"/>
    </row>
    <row r="856" ht="11.25" customHeight="1">
      <c r="A856" s="162" t="s">
        <v>2502</v>
      </c>
      <c r="B856" s="162" t="s">
        <v>2503</v>
      </c>
      <c r="C856" s="10" t="s">
        <v>52</v>
      </c>
      <c r="D856" s="162" t="s">
        <v>3452</v>
      </c>
      <c r="E856" s="162" t="s">
        <v>3453</v>
      </c>
      <c r="F856" s="161" t="s">
        <v>655</v>
      </c>
      <c r="G856" s="10">
        <v>14.0</v>
      </c>
      <c r="H856" s="10">
        <v>14.0</v>
      </c>
      <c r="I856" s="10">
        <v>14.0</v>
      </c>
      <c r="J856" s="172">
        <v>50.0</v>
      </c>
      <c r="K856" s="173">
        <v>3.57</v>
      </c>
      <c r="L856" s="162" t="s">
        <v>3487</v>
      </c>
      <c r="M856" s="163"/>
      <c r="N856" s="163"/>
      <c r="O856" s="163"/>
      <c r="P856" s="163"/>
      <c r="Q856" s="163"/>
      <c r="R856" s="163"/>
      <c r="S856" s="163"/>
      <c r="T856" s="163"/>
      <c r="U856" s="163"/>
      <c r="V856" s="163"/>
      <c r="W856" s="163"/>
      <c r="X856" s="163"/>
    </row>
    <row r="857" ht="11.25" customHeight="1">
      <c r="A857" s="162" t="s">
        <v>2502</v>
      </c>
      <c r="B857" s="162" t="s">
        <v>2503</v>
      </c>
      <c r="C857" s="10" t="s">
        <v>52</v>
      </c>
      <c r="D857" s="162" t="s">
        <v>3454</v>
      </c>
      <c r="E857" s="162" t="s">
        <v>3455</v>
      </c>
      <c r="F857" s="161" t="s">
        <v>655</v>
      </c>
      <c r="G857" s="10">
        <v>14.0</v>
      </c>
      <c r="H857" s="10">
        <v>14.0</v>
      </c>
      <c r="I857" s="10">
        <v>14.0</v>
      </c>
      <c r="J857" s="172">
        <v>50.0</v>
      </c>
      <c r="K857" s="173">
        <v>3.57</v>
      </c>
      <c r="L857" s="162" t="s">
        <v>3487</v>
      </c>
      <c r="M857" s="163"/>
      <c r="N857" s="163"/>
      <c r="O857" s="163"/>
      <c r="P857" s="163"/>
      <c r="Q857" s="163"/>
      <c r="R857" s="163"/>
      <c r="S857" s="163"/>
      <c r="T857" s="163"/>
      <c r="U857" s="163"/>
      <c r="V857" s="163"/>
      <c r="W857" s="163"/>
      <c r="X857" s="163"/>
    </row>
    <row r="858" ht="11.25" customHeight="1">
      <c r="A858" s="162" t="s">
        <v>2502</v>
      </c>
      <c r="B858" s="162" t="s">
        <v>2503</v>
      </c>
      <c r="C858" s="10" t="s">
        <v>52</v>
      </c>
      <c r="D858" s="162" t="s">
        <v>3456</v>
      </c>
      <c r="E858" s="162" t="s">
        <v>3457</v>
      </c>
      <c r="F858" s="161" t="s">
        <v>655</v>
      </c>
      <c r="G858" s="10">
        <v>14.0</v>
      </c>
      <c r="H858" s="10">
        <v>14.0</v>
      </c>
      <c r="I858" s="10">
        <v>14.0</v>
      </c>
      <c r="J858" s="172">
        <v>50.0</v>
      </c>
      <c r="K858" s="173">
        <v>3.57</v>
      </c>
      <c r="L858" s="162" t="s">
        <v>3487</v>
      </c>
      <c r="M858" s="163"/>
      <c r="N858" s="163"/>
      <c r="O858" s="163"/>
      <c r="P858" s="163"/>
      <c r="Q858" s="163"/>
      <c r="R858" s="163"/>
      <c r="S858" s="163"/>
      <c r="T858" s="163"/>
      <c r="U858" s="163"/>
      <c r="V858" s="163"/>
      <c r="W858" s="163"/>
      <c r="X858" s="163"/>
    </row>
    <row r="859" ht="11.25" customHeight="1">
      <c r="A859" s="162" t="s">
        <v>2502</v>
      </c>
      <c r="B859" s="162" t="s">
        <v>2503</v>
      </c>
      <c r="C859" s="10" t="s">
        <v>52</v>
      </c>
      <c r="D859" s="162" t="s">
        <v>3458</v>
      </c>
      <c r="E859" s="162" t="s">
        <v>3459</v>
      </c>
      <c r="F859" s="161" t="s">
        <v>655</v>
      </c>
      <c r="G859" s="10">
        <v>14.0</v>
      </c>
      <c r="H859" s="10">
        <v>14.0</v>
      </c>
      <c r="I859" s="10">
        <v>14.0</v>
      </c>
      <c r="J859" s="172">
        <v>50.0</v>
      </c>
      <c r="K859" s="173">
        <v>3.57</v>
      </c>
      <c r="L859" s="162" t="s">
        <v>3487</v>
      </c>
      <c r="M859" s="163"/>
      <c r="N859" s="163"/>
      <c r="O859" s="163"/>
      <c r="P859" s="163"/>
      <c r="Q859" s="163"/>
      <c r="R859" s="163"/>
      <c r="S859" s="163"/>
      <c r="T859" s="163"/>
      <c r="U859" s="163"/>
      <c r="V859" s="163"/>
      <c r="W859" s="163"/>
      <c r="X859" s="163"/>
    </row>
    <row r="860" ht="11.25" customHeight="1">
      <c r="A860" s="162" t="s">
        <v>2502</v>
      </c>
      <c r="B860" s="162" t="s">
        <v>2503</v>
      </c>
      <c r="C860" s="10" t="s">
        <v>52</v>
      </c>
      <c r="D860" s="162" t="s">
        <v>3460</v>
      </c>
      <c r="E860" s="162" t="s">
        <v>3461</v>
      </c>
      <c r="F860" s="161" t="s">
        <v>655</v>
      </c>
      <c r="G860" s="10">
        <v>14.0</v>
      </c>
      <c r="H860" s="10">
        <v>14.0</v>
      </c>
      <c r="I860" s="10">
        <v>14.0</v>
      </c>
      <c r="J860" s="172">
        <v>50.0</v>
      </c>
      <c r="K860" s="173">
        <v>3.57</v>
      </c>
      <c r="L860" s="162" t="s">
        <v>3487</v>
      </c>
      <c r="M860" s="163"/>
      <c r="N860" s="163"/>
      <c r="O860" s="163"/>
      <c r="P860" s="163"/>
      <c r="Q860" s="163"/>
      <c r="R860" s="163"/>
      <c r="S860" s="163"/>
      <c r="T860" s="163"/>
      <c r="U860" s="163"/>
      <c r="V860" s="163"/>
      <c r="W860" s="163"/>
      <c r="X860" s="163"/>
    </row>
    <row r="861" ht="11.25" customHeight="1">
      <c r="A861" s="162" t="s">
        <v>2502</v>
      </c>
      <c r="B861" s="162" t="s">
        <v>2503</v>
      </c>
      <c r="C861" s="10" t="s">
        <v>52</v>
      </c>
      <c r="D861" s="162" t="s">
        <v>3462</v>
      </c>
      <c r="E861" s="162" t="s">
        <v>3463</v>
      </c>
      <c r="F861" s="161" t="s">
        <v>655</v>
      </c>
      <c r="G861" s="10">
        <v>14.0</v>
      </c>
      <c r="H861" s="10">
        <v>14.0</v>
      </c>
      <c r="I861" s="10">
        <v>14.0</v>
      </c>
      <c r="J861" s="172">
        <v>50.0</v>
      </c>
      <c r="K861" s="173">
        <v>3.57</v>
      </c>
      <c r="L861" s="162" t="s">
        <v>3487</v>
      </c>
      <c r="M861" s="163"/>
      <c r="N861" s="163"/>
      <c r="O861" s="163"/>
      <c r="P861" s="163"/>
      <c r="Q861" s="163"/>
      <c r="R861" s="163"/>
      <c r="S861" s="163"/>
      <c r="T861" s="163"/>
      <c r="U861" s="163"/>
      <c r="V861" s="163"/>
      <c r="W861" s="163"/>
      <c r="X861" s="163"/>
    </row>
    <row r="862" ht="11.25" customHeight="1">
      <c r="A862" s="162" t="s">
        <v>2502</v>
      </c>
      <c r="B862" s="162" t="s">
        <v>2503</v>
      </c>
      <c r="C862" s="10" t="s">
        <v>52</v>
      </c>
      <c r="D862" s="162" t="s">
        <v>3464</v>
      </c>
      <c r="E862" s="162" t="s">
        <v>3465</v>
      </c>
      <c r="F862" s="161" t="s">
        <v>655</v>
      </c>
      <c r="G862" s="10">
        <v>14.0</v>
      </c>
      <c r="H862" s="10">
        <v>14.0</v>
      </c>
      <c r="I862" s="10">
        <v>14.0</v>
      </c>
      <c r="J862" s="172">
        <v>50.0</v>
      </c>
      <c r="K862" s="173">
        <v>3.57</v>
      </c>
      <c r="L862" s="162" t="s">
        <v>3487</v>
      </c>
      <c r="M862" s="163"/>
      <c r="N862" s="163"/>
      <c r="O862" s="163"/>
      <c r="P862" s="163"/>
      <c r="Q862" s="163"/>
      <c r="R862" s="163"/>
      <c r="S862" s="163"/>
      <c r="T862" s="163"/>
      <c r="U862" s="163"/>
      <c r="V862" s="163"/>
      <c r="W862" s="163"/>
      <c r="X862" s="163"/>
    </row>
    <row r="863" ht="11.25" customHeight="1">
      <c r="A863" s="162" t="s">
        <v>2502</v>
      </c>
      <c r="B863" s="162" t="s">
        <v>2503</v>
      </c>
      <c r="C863" s="10" t="s">
        <v>52</v>
      </c>
      <c r="D863" s="162" t="s">
        <v>3466</v>
      </c>
      <c r="E863" s="162" t="s">
        <v>3467</v>
      </c>
      <c r="F863" s="161" t="s">
        <v>655</v>
      </c>
      <c r="G863" s="10">
        <v>14.0</v>
      </c>
      <c r="H863" s="10">
        <v>14.0</v>
      </c>
      <c r="I863" s="10">
        <v>14.0</v>
      </c>
      <c r="J863" s="172">
        <v>50.0</v>
      </c>
      <c r="K863" s="173">
        <v>3.57</v>
      </c>
      <c r="L863" s="162" t="s">
        <v>3487</v>
      </c>
      <c r="M863" s="163"/>
      <c r="N863" s="163"/>
      <c r="O863" s="163"/>
      <c r="P863" s="163"/>
      <c r="Q863" s="163"/>
      <c r="R863" s="163"/>
      <c r="S863" s="163"/>
      <c r="T863" s="163"/>
      <c r="U863" s="163"/>
      <c r="V863" s="163"/>
      <c r="W863" s="163"/>
      <c r="X863" s="163"/>
    </row>
    <row r="864" ht="11.25" customHeight="1">
      <c r="A864" s="162" t="s">
        <v>2502</v>
      </c>
      <c r="B864" s="162" t="s">
        <v>2503</v>
      </c>
      <c r="C864" s="10" t="s">
        <v>52</v>
      </c>
      <c r="D864" s="162" t="s">
        <v>3468</v>
      </c>
      <c r="E864" s="162" t="s">
        <v>3469</v>
      </c>
      <c r="F864" s="161" t="s">
        <v>655</v>
      </c>
      <c r="G864" s="10">
        <v>14.0</v>
      </c>
      <c r="H864" s="10">
        <v>14.0</v>
      </c>
      <c r="I864" s="10">
        <v>14.0</v>
      </c>
      <c r="J864" s="172">
        <v>50.0</v>
      </c>
      <c r="K864" s="173">
        <v>3.57</v>
      </c>
      <c r="L864" s="162" t="s">
        <v>3487</v>
      </c>
      <c r="M864" s="163"/>
      <c r="N864" s="163"/>
      <c r="O864" s="163"/>
      <c r="P864" s="163"/>
      <c r="Q864" s="163"/>
      <c r="R864" s="163"/>
      <c r="S864" s="163"/>
      <c r="T864" s="163"/>
      <c r="U864" s="163"/>
      <c r="V864" s="163"/>
      <c r="W864" s="163"/>
      <c r="X864" s="163"/>
    </row>
    <row r="865" ht="11.25" customHeight="1">
      <c r="A865" s="162" t="s">
        <v>2502</v>
      </c>
      <c r="B865" s="162" t="s">
        <v>2503</v>
      </c>
      <c r="C865" s="10" t="s">
        <v>52</v>
      </c>
      <c r="D865" s="162" t="s">
        <v>3470</v>
      </c>
      <c r="E865" s="162" t="s">
        <v>3471</v>
      </c>
      <c r="F865" s="161" t="s">
        <v>655</v>
      </c>
      <c r="G865" s="10">
        <v>14.0</v>
      </c>
      <c r="H865" s="10">
        <v>14.0</v>
      </c>
      <c r="I865" s="10">
        <v>14.0</v>
      </c>
      <c r="J865" s="172">
        <v>50.0</v>
      </c>
      <c r="K865" s="173">
        <v>3.57</v>
      </c>
      <c r="L865" s="162" t="s">
        <v>3487</v>
      </c>
      <c r="M865" s="163"/>
      <c r="N865" s="163"/>
      <c r="O865" s="163"/>
      <c r="P865" s="163"/>
      <c r="Q865" s="163"/>
      <c r="R865" s="163"/>
      <c r="S865" s="163"/>
      <c r="T865" s="163"/>
      <c r="U865" s="163"/>
      <c r="V865" s="163"/>
      <c r="W865" s="163"/>
      <c r="X865" s="163"/>
    </row>
    <row r="866" ht="11.25" customHeight="1">
      <c r="A866" s="162" t="s">
        <v>2502</v>
      </c>
      <c r="B866" s="162" t="s">
        <v>2503</v>
      </c>
      <c r="C866" s="10" t="s">
        <v>52</v>
      </c>
      <c r="D866" s="162" t="s">
        <v>3472</v>
      </c>
      <c r="E866" s="162" t="s">
        <v>3473</v>
      </c>
      <c r="F866" s="161" t="s">
        <v>655</v>
      </c>
      <c r="G866" s="10">
        <v>14.0</v>
      </c>
      <c r="H866" s="10">
        <v>14.0</v>
      </c>
      <c r="I866" s="10">
        <v>14.0</v>
      </c>
      <c r="J866" s="172">
        <v>50.0</v>
      </c>
      <c r="K866" s="173">
        <v>3.57</v>
      </c>
      <c r="L866" s="162" t="s">
        <v>3487</v>
      </c>
      <c r="M866" s="163"/>
      <c r="N866" s="163"/>
      <c r="O866" s="163"/>
      <c r="P866" s="163"/>
      <c r="Q866" s="163"/>
      <c r="R866" s="163"/>
      <c r="S866" s="163"/>
      <c r="T866" s="163"/>
      <c r="U866" s="163"/>
      <c r="V866" s="163"/>
      <c r="W866" s="163"/>
      <c r="X866" s="163"/>
    </row>
    <row r="867" ht="11.25" customHeight="1">
      <c r="A867" s="162" t="s">
        <v>2502</v>
      </c>
      <c r="B867" s="162" t="s">
        <v>2503</v>
      </c>
      <c r="C867" s="10" t="s">
        <v>52</v>
      </c>
      <c r="D867" s="162" t="s">
        <v>3474</v>
      </c>
      <c r="E867" s="162" t="s">
        <v>3475</v>
      </c>
      <c r="F867" s="161" t="s">
        <v>655</v>
      </c>
      <c r="G867" s="10">
        <v>14.0</v>
      </c>
      <c r="H867" s="10">
        <v>14.0</v>
      </c>
      <c r="I867" s="10">
        <v>14.0</v>
      </c>
      <c r="J867" s="172">
        <v>50.0</v>
      </c>
      <c r="K867" s="173">
        <v>3.57</v>
      </c>
      <c r="L867" s="162" t="s">
        <v>3487</v>
      </c>
      <c r="M867" s="163"/>
      <c r="N867" s="163"/>
      <c r="O867" s="163"/>
      <c r="P867" s="163"/>
      <c r="Q867" s="163"/>
      <c r="R867" s="163"/>
      <c r="S867" s="163"/>
      <c r="T867" s="163"/>
      <c r="U867" s="163"/>
      <c r="V867" s="163"/>
      <c r="W867" s="163"/>
      <c r="X867" s="163"/>
    </row>
    <row r="868" ht="11.25" customHeight="1">
      <c r="A868" s="162" t="s">
        <v>2502</v>
      </c>
      <c r="B868" s="162" t="s">
        <v>2503</v>
      </c>
      <c r="C868" s="10" t="s">
        <v>52</v>
      </c>
      <c r="D868" s="162" t="s">
        <v>3476</v>
      </c>
      <c r="E868" s="162" t="s">
        <v>3477</v>
      </c>
      <c r="F868" s="161" t="s">
        <v>655</v>
      </c>
      <c r="G868" s="10">
        <v>14.0</v>
      </c>
      <c r="H868" s="10">
        <v>14.0</v>
      </c>
      <c r="I868" s="10">
        <v>14.0</v>
      </c>
      <c r="J868" s="172">
        <v>50.0</v>
      </c>
      <c r="K868" s="173">
        <v>3.57</v>
      </c>
      <c r="L868" s="162" t="s">
        <v>3487</v>
      </c>
      <c r="M868" s="163"/>
      <c r="N868" s="163"/>
      <c r="O868" s="163"/>
      <c r="P868" s="163"/>
      <c r="Q868" s="163"/>
      <c r="R868" s="163"/>
      <c r="S868" s="163"/>
      <c r="T868" s="163"/>
      <c r="U868" s="163"/>
      <c r="V868" s="163"/>
      <c r="W868" s="163"/>
      <c r="X868" s="163"/>
    </row>
    <row r="869" ht="11.25" customHeight="1">
      <c r="A869" s="162" t="s">
        <v>2502</v>
      </c>
      <c r="B869" s="162" t="s">
        <v>2503</v>
      </c>
      <c r="C869" s="10" t="s">
        <v>52</v>
      </c>
      <c r="D869" s="162" t="s">
        <v>3478</v>
      </c>
      <c r="E869" s="162" t="s">
        <v>3479</v>
      </c>
      <c r="F869" s="161" t="s">
        <v>655</v>
      </c>
      <c r="G869" s="10">
        <v>14.0</v>
      </c>
      <c r="H869" s="10">
        <v>14.0</v>
      </c>
      <c r="I869" s="10">
        <v>14.0</v>
      </c>
      <c r="J869" s="172">
        <v>50.0</v>
      </c>
      <c r="K869" s="173">
        <v>3.57</v>
      </c>
      <c r="L869" s="162" t="s">
        <v>3487</v>
      </c>
      <c r="M869" s="163"/>
      <c r="N869" s="163"/>
      <c r="O869" s="163"/>
      <c r="P869" s="163"/>
      <c r="Q869" s="163"/>
      <c r="R869" s="163"/>
      <c r="S869" s="163"/>
      <c r="T869" s="163"/>
      <c r="U869" s="163"/>
      <c r="V869" s="163"/>
      <c r="W869" s="163"/>
      <c r="X869" s="163"/>
    </row>
    <row r="870" ht="11.25" customHeight="1">
      <c r="A870" s="162" t="s">
        <v>2502</v>
      </c>
      <c r="B870" s="162" t="s">
        <v>2503</v>
      </c>
      <c r="C870" s="10" t="s">
        <v>52</v>
      </c>
      <c r="D870" s="162" t="s">
        <v>3480</v>
      </c>
      <c r="E870" s="162" t="s">
        <v>3481</v>
      </c>
      <c r="F870" s="161" t="s">
        <v>655</v>
      </c>
      <c r="G870" s="10">
        <v>14.0</v>
      </c>
      <c r="H870" s="10">
        <v>14.0</v>
      </c>
      <c r="I870" s="10">
        <v>14.0</v>
      </c>
      <c r="J870" s="172">
        <v>50.0</v>
      </c>
      <c r="K870" s="173">
        <v>3.57</v>
      </c>
      <c r="L870" s="162" t="s">
        <v>3487</v>
      </c>
      <c r="M870" s="163"/>
      <c r="N870" s="163"/>
      <c r="O870" s="163"/>
      <c r="P870" s="163"/>
      <c r="Q870" s="163"/>
      <c r="R870" s="163"/>
      <c r="S870" s="163"/>
      <c r="T870" s="163"/>
      <c r="U870" s="163"/>
      <c r="V870" s="163"/>
      <c r="W870" s="163"/>
      <c r="X870" s="163"/>
    </row>
    <row r="871" ht="11.25" customHeight="1">
      <c r="A871" s="162" t="s">
        <v>2502</v>
      </c>
      <c r="B871" s="162" t="s">
        <v>2503</v>
      </c>
      <c r="C871" s="10" t="s">
        <v>52</v>
      </c>
      <c r="D871" s="162" t="s">
        <v>3482</v>
      </c>
      <c r="E871" s="162" t="s">
        <v>3483</v>
      </c>
      <c r="F871" s="161" t="s">
        <v>655</v>
      </c>
      <c r="G871" s="10">
        <v>14.0</v>
      </c>
      <c r="H871" s="10">
        <v>14.0</v>
      </c>
      <c r="I871" s="10">
        <v>14.0</v>
      </c>
      <c r="J871" s="172">
        <v>50.0</v>
      </c>
      <c r="K871" s="173">
        <v>3.57</v>
      </c>
      <c r="L871" s="162" t="s">
        <v>3487</v>
      </c>
      <c r="M871" s="163"/>
      <c r="N871" s="163"/>
      <c r="O871" s="163"/>
      <c r="P871" s="163"/>
      <c r="Q871" s="163"/>
      <c r="R871" s="163"/>
      <c r="S871" s="163"/>
      <c r="T871" s="163"/>
      <c r="U871" s="163"/>
      <c r="V871" s="163"/>
      <c r="W871" s="163"/>
      <c r="X871" s="163"/>
    </row>
    <row r="872" ht="11.25" customHeight="1">
      <c r="A872" s="162" t="s">
        <v>3484</v>
      </c>
      <c r="B872" s="162" t="s">
        <v>3330</v>
      </c>
      <c r="C872" s="10" t="s">
        <v>52</v>
      </c>
      <c r="D872" s="162" t="s">
        <v>3532</v>
      </c>
      <c r="E872" s="162" t="s">
        <v>3364</v>
      </c>
      <c r="F872" s="161" t="s">
        <v>655</v>
      </c>
      <c r="G872" s="10">
        <v>9.0</v>
      </c>
      <c r="H872" s="10">
        <v>9.0</v>
      </c>
      <c r="I872" s="10">
        <v>9.0</v>
      </c>
      <c r="J872" s="172">
        <v>50.0</v>
      </c>
      <c r="K872" s="173">
        <v>5.55</v>
      </c>
      <c r="L872" s="162" t="s">
        <v>3487</v>
      </c>
      <c r="M872" s="163"/>
      <c r="N872" s="163"/>
      <c r="O872" s="163"/>
      <c r="P872" s="163"/>
      <c r="Q872" s="163"/>
      <c r="R872" s="163"/>
      <c r="S872" s="163"/>
      <c r="T872" s="163"/>
      <c r="U872" s="163"/>
      <c r="V872" s="163"/>
      <c r="W872" s="163"/>
      <c r="X872" s="163"/>
    </row>
    <row r="873" ht="11.25" customHeight="1">
      <c r="A873" s="162" t="s">
        <v>3533</v>
      </c>
      <c r="B873" s="162" t="s">
        <v>3534</v>
      </c>
      <c r="C873" s="10" t="s">
        <v>52</v>
      </c>
      <c r="D873" s="162" t="s">
        <v>3535</v>
      </c>
      <c r="E873" s="162" t="s">
        <v>3536</v>
      </c>
      <c r="F873" s="161" t="s">
        <v>3537</v>
      </c>
      <c r="G873" s="10">
        <v>1.0</v>
      </c>
      <c r="H873" s="10">
        <v>1.0</v>
      </c>
      <c r="I873" s="10">
        <v>1.0</v>
      </c>
      <c r="J873" s="172">
        <v>50.0</v>
      </c>
      <c r="K873" s="173">
        <v>50.0</v>
      </c>
      <c r="L873" s="162" t="s">
        <v>3487</v>
      </c>
      <c r="M873" s="163"/>
      <c r="N873" s="163"/>
      <c r="O873" s="163"/>
      <c r="P873" s="163"/>
      <c r="Q873" s="163"/>
      <c r="R873" s="163"/>
      <c r="S873" s="163"/>
      <c r="T873" s="163"/>
      <c r="U873" s="163"/>
      <c r="V873" s="163"/>
      <c r="W873" s="163"/>
      <c r="X873" s="163"/>
    </row>
    <row r="874" ht="11.25" customHeight="1">
      <c r="A874" s="162" t="s">
        <v>3538</v>
      </c>
      <c r="B874" s="162" t="s">
        <v>3539</v>
      </c>
      <c r="C874" s="10" t="s">
        <v>52</v>
      </c>
      <c r="D874" s="162" t="s">
        <v>3540</v>
      </c>
      <c r="E874" s="162" t="s">
        <v>3541</v>
      </c>
      <c r="F874" s="161" t="s">
        <v>3537</v>
      </c>
      <c r="G874" s="10">
        <v>7.0</v>
      </c>
      <c r="H874" s="10">
        <v>4.0</v>
      </c>
      <c r="I874" s="10">
        <v>7.0</v>
      </c>
      <c r="J874" s="172">
        <v>50.0</v>
      </c>
      <c r="K874" s="173">
        <v>7.14</v>
      </c>
      <c r="L874" s="162" t="s">
        <v>3487</v>
      </c>
      <c r="M874" s="163"/>
      <c r="N874" s="163"/>
      <c r="O874" s="163"/>
      <c r="P874" s="163"/>
      <c r="Q874" s="163"/>
      <c r="R874" s="163"/>
      <c r="S874" s="163"/>
      <c r="T874" s="163"/>
      <c r="U874" s="163"/>
      <c r="V874" s="163"/>
      <c r="W874" s="163"/>
      <c r="X874" s="163"/>
    </row>
    <row r="875" ht="11.25" customHeight="1">
      <c r="A875" s="162" t="s">
        <v>3542</v>
      </c>
      <c r="B875" s="162" t="s">
        <v>3543</v>
      </c>
      <c r="C875" s="10" t="s">
        <v>106</v>
      </c>
      <c r="D875" s="162" t="s">
        <v>3544</v>
      </c>
      <c r="E875" s="162" t="s">
        <v>3545</v>
      </c>
      <c r="F875" s="161" t="s">
        <v>2223</v>
      </c>
      <c r="G875" s="10">
        <v>7.0</v>
      </c>
      <c r="H875" s="10">
        <v>4.0</v>
      </c>
      <c r="I875" s="10">
        <v>7.0</v>
      </c>
      <c r="J875" s="172">
        <v>50.0</v>
      </c>
      <c r="K875" s="173">
        <v>7.14</v>
      </c>
      <c r="L875" s="162" t="s">
        <v>137</v>
      </c>
      <c r="M875" s="163"/>
      <c r="N875" s="163"/>
      <c r="O875" s="163"/>
      <c r="P875" s="163"/>
      <c r="Q875" s="163"/>
      <c r="R875" s="163"/>
      <c r="S875" s="163"/>
      <c r="T875" s="163"/>
      <c r="U875" s="163"/>
      <c r="V875" s="163"/>
      <c r="W875" s="163"/>
      <c r="X875" s="163"/>
    </row>
    <row r="876" ht="11.25" customHeight="1">
      <c r="A876" s="162" t="s">
        <v>3542</v>
      </c>
      <c r="B876" s="162" t="s">
        <v>3543</v>
      </c>
      <c r="C876" s="10" t="s">
        <v>106</v>
      </c>
      <c r="D876" s="162" t="s">
        <v>3546</v>
      </c>
      <c r="E876" s="162" t="s">
        <v>3547</v>
      </c>
      <c r="F876" s="161" t="s">
        <v>2223</v>
      </c>
      <c r="G876" s="10">
        <v>7.0</v>
      </c>
      <c r="H876" s="10">
        <v>4.0</v>
      </c>
      <c r="I876" s="10">
        <v>7.0</v>
      </c>
      <c r="J876" s="172">
        <v>50.0</v>
      </c>
      <c r="K876" s="173">
        <v>7.14</v>
      </c>
      <c r="L876" s="162" t="s">
        <v>137</v>
      </c>
      <c r="M876" s="163"/>
      <c r="N876" s="163"/>
      <c r="O876" s="163"/>
      <c r="P876" s="163"/>
      <c r="Q876" s="163"/>
      <c r="R876" s="163"/>
      <c r="S876" s="163"/>
      <c r="T876" s="163"/>
      <c r="U876" s="163"/>
      <c r="V876" s="163"/>
      <c r="W876" s="163"/>
      <c r="X876" s="163"/>
    </row>
    <row r="877" ht="11.25" customHeight="1">
      <c r="A877" s="162" t="s">
        <v>3542</v>
      </c>
      <c r="B877" s="162" t="s">
        <v>3543</v>
      </c>
      <c r="C877" s="10" t="s">
        <v>106</v>
      </c>
      <c r="D877" s="162" t="s">
        <v>3548</v>
      </c>
      <c r="E877" s="162" t="s">
        <v>533</v>
      </c>
      <c r="F877" s="161" t="s">
        <v>2223</v>
      </c>
      <c r="G877" s="10">
        <v>7.0</v>
      </c>
      <c r="H877" s="10">
        <v>4.0</v>
      </c>
      <c r="I877" s="10">
        <v>7.0</v>
      </c>
      <c r="J877" s="172">
        <v>50.0</v>
      </c>
      <c r="K877" s="173">
        <v>7.14</v>
      </c>
      <c r="L877" s="162" t="s">
        <v>137</v>
      </c>
      <c r="M877" s="163"/>
      <c r="N877" s="163"/>
      <c r="O877" s="163"/>
      <c r="P877" s="163"/>
      <c r="Q877" s="163"/>
      <c r="R877" s="163"/>
      <c r="S877" s="163"/>
      <c r="T877" s="163"/>
      <c r="U877" s="163"/>
      <c r="V877" s="163"/>
      <c r="W877" s="163"/>
      <c r="X877" s="163"/>
    </row>
    <row r="878" ht="11.25" customHeight="1">
      <c r="A878" s="162" t="s">
        <v>3542</v>
      </c>
      <c r="B878" s="162" t="s">
        <v>3543</v>
      </c>
      <c r="C878" s="10" t="s">
        <v>106</v>
      </c>
      <c r="D878" s="162" t="s">
        <v>3549</v>
      </c>
      <c r="E878" s="162" t="s">
        <v>2245</v>
      </c>
      <c r="F878" s="161" t="s">
        <v>2223</v>
      </c>
      <c r="G878" s="10">
        <v>7.0</v>
      </c>
      <c r="H878" s="10">
        <v>4.0</v>
      </c>
      <c r="I878" s="10">
        <v>7.0</v>
      </c>
      <c r="J878" s="172">
        <v>50.0</v>
      </c>
      <c r="K878" s="173">
        <v>7.14</v>
      </c>
      <c r="L878" s="162" t="s">
        <v>137</v>
      </c>
      <c r="M878" s="163"/>
      <c r="N878" s="163"/>
      <c r="O878" s="163"/>
      <c r="P878" s="163"/>
      <c r="Q878" s="163"/>
      <c r="R878" s="163"/>
      <c r="S878" s="163"/>
      <c r="T878" s="163"/>
      <c r="U878" s="163"/>
      <c r="V878" s="163"/>
      <c r="W878" s="163"/>
      <c r="X878" s="163"/>
    </row>
    <row r="879" ht="11.25" customHeight="1">
      <c r="A879" s="162" t="s">
        <v>3550</v>
      </c>
      <c r="B879" s="162" t="s">
        <v>3551</v>
      </c>
      <c r="C879" s="10" t="s">
        <v>106</v>
      </c>
      <c r="D879" s="162" t="s">
        <v>3552</v>
      </c>
      <c r="E879" s="162" t="s">
        <v>3553</v>
      </c>
      <c r="F879" s="161" t="s">
        <v>2223</v>
      </c>
      <c r="G879" s="10">
        <v>5.0</v>
      </c>
      <c r="H879" s="10">
        <v>5.0</v>
      </c>
      <c r="I879" s="10">
        <v>5.0</v>
      </c>
      <c r="J879" s="172">
        <v>50.0</v>
      </c>
      <c r="K879" s="173">
        <v>10.0</v>
      </c>
      <c r="L879" s="162" t="s">
        <v>137</v>
      </c>
      <c r="M879" s="163"/>
      <c r="N879" s="163"/>
      <c r="O879" s="163"/>
      <c r="P879" s="163"/>
      <c r="Q879" s="163"/>
      <c r="R879" s="163"/>
      <c r="S879" s="163"/>
      <c r="T879" s="163"/>
      <c r="U879" s="163"/>
      <c r="V879" s="163"/>
      <c r="W879" s="163"/>
      <c r="X879" s="163"/>
    </row>
    <row r="880" ht="11.25" customHeight="1">
      <c r="A880" s="162" t="s">
        <v>3554</v>
      </c>
      <c r="B880" s="162" t="s">
        <v>3555</v>
      </c>
      <c r="C880" s="10" t="s">
        <v>106</v>
      </c>
      <c r="D880" s="162" t="s">
        <v>3556</v>
      </c>
      <c r="E880" s="162" t="s">
        <v>2245</v>
      </c>
      <c r="F880" s="161" t="s">
        <v>2223</v>
      </c>
      <c r="G880" s="10">
        <v>7.0</v>
      </c>
      <c r="H880" s="10">
        <v>7.0</v>
      </c>
      <c r="I880" s="10">
        <v>7.0</v>
      </c>
      <c r="J880" s="172">
        <v>50.0</v>
      </c>
      <c r="K880" s="173">
        <v>7.14</v>
      </c>
      <c r="L880" s="162" t="s">
        <v>137</v>
      </c>
      <c r="M880" s="163"/>
      <c r="N880" s="163"/>
      <c r="O880" s="163"/>
      <c r="P880" s="163"/>
      <c r="Q880" s="163"/>
      <c r="R880" s="163"/>
      <c r="S880" s="163"/>
      <c r="T880" s="163"/>
      <c r="U880" s="163"/>
      <c r="V880" s="163"/>
      <c r="W880" s="163"/>
      <c r="X880" s="163"/>
    </row>
    <row r="881" ht="11.25" customHeight="1">
      <c r="A881" s="162" t="s">
        <v>3554</v>
      </c>
      <c r="B881" s="162" t="s">
        <v>3555</v>
      </c>
      <c r="C881" s="10" t="s">
        <v>106</v>
      </c>
      <c r="D881" s="162" t="s">
        <v>3557</v>
      </c>
      <c r="E881" s="162" t="s">
        <v>533</v>
      </c>
      <c r="F881" s="161" t="s">
        <v>3558</v>
      </c>
      <c r="G881" s="10">
        <v>7.0</v>
      </c>
      <c r="H881" s="10">
        <v>7.0</v>
      </c>
      <c r="I881" s="10">
        <v>7.0</v>
      </c>
      <c r="J881" s="172">
        <v>50.0</v>
      </c>
      <c r="K881" s="173">
        <v>7.14</v>
      </c>
      <c r="L881" s="162" t="s">
        <v>137</v>
      </c>
      <c r="M881" s="163"/>
      <c r="N881" s="163"/>
      <c r="O881" s="163"/>
      <c r="P881" s="163"/>
      <c r="Q881" s="163"/>
      <c r="R881" s="163"/>
      <c r="S881" s="163"/>
      <c r="T881" s="163"/>
      <c r="U881" s="163"/>
      <c r="V881" s="163"/>
      <c r="W881" s="163"/>
      <c r="X881" s="163"/>
    </row>
    <row r="882" ht="11.25" customHeight="1">
      <c r="A882" s="162" t="s">
        <v>3554</v>
      </c>
      <c r="B882" s="162" t="s">
        <v>3555</v>
      </c>
      <c r="C882" s="10" t="s">
        <v>106</v>
      </c>
      <c r="D882" s="162" t="s">
        <v>3546</v>
      </c>
      <c r="E882" s="162" t="s">
        <v>3547</v>
      </c>
      <c r="F882" s="161" t="s">
        <v>3558</v>
      </c>
      <c r="G882" s="10">
        <v>7.0</v>
      </c>
      <c r="H882" s="10">
        <v>7.0</v>
      </c>
      <c r="I882" s="10">
        <v>7.0</v>
      </c>
      <c r="J882" s="172">
        <v>50.0</v>
      </c>
      <c r="K882" s="173">
        <v>7.14</v>
      </c>
      <c r="L882" s="162" t="s">
        <v>137</v>
      </c>
      <c r="M882" s="163"/>
      <c r="N882" s="163"/>
      <c r="O882" s="163"/>
      <c r="P882" s="163"/>
      <c r="Q882" s="163"/>
      <c r="R882" s="163"/>
      <c r="S882" s="163"/>
      <c r="T882" s="163"/>
      <c r="U882" s="163"/>
      <c r="V882" s="163"/>
      <c r="W882" s="163"/>
      <c r="X882" s="163"/>
    </row>
    <row r="883" ht="11.25" customHeight="1">
      <c r="A883" s="162" t="s">
        <v>3554</v>
      </c>
      <c r="B883" s="162" t="s">
        <v>3555</v>
      </c>
      <c r="C883" s="10" t="s">
        <v>106</v>
      </c>
      <c r="D883" s="162" t="s">
        <v>3544</v>
      </c>
      <c r="E883" s="162" t="s">
        <v>3545</v>
      </c>
      <c r="F883" s="161" t="s">
        <v>3558</v>
      </c>
      <c r="G883" s="10">
        <v>7.0</v>
      </c>
      <c r="H883" s="10">
        <v>7.0</v>
      </c>
      <c r="I883" s="10">
        <v>7.0</v>
      </c>
      <c r="J883" s="172">
        <v>50.0</v>
      </c>
      <c r="K883" s="173">
        <v>7.14</v>
      </c>
      <c r="L883" s="162" t="s">
        <v>137</v>
      </c>
      <c r="M883" s="163"/>
      <c r="N883" s="163"/>
      <c r="O883" s="163"/>
      <c r="P883" s="163"/>
      <c r="Q883" s="163"/>
      <c r="R883" s="163"/>
      <c r="S883" s="163"/>
      <c r="T883" s="163"/>
      <c r="U883" s="163"/>
      <c r="V883" s="163"/>
      <c r="W883" s="163"/>
      <c r="X883" s="163"/>
    </row>
    <row r="884" ht="11.25" customHeight="1">
      <c r="A884" s="162" t="s">
        <v>3559</v>
      </c>
      <c r="B884" s="162" t="s">
        <v>3560</v>
      </c>
      <c r="C884" s="10" t="s">
        <v>106</v>
      </c>
      <c r="D884" s="162" t="s">
        <v>3544</v>
      </c>
      <c r="E884" s="162" t="s">
        <v>3545</v>
      </c>
      <c r="F884" s="161" t="s">
        <v>3558</v>
      </c>
      <c r="G884" s="10">
        <v>4.0</v>
      </c>
      <c r="H884" s="10">
        <v>3.0</v>
      </c>
      <c r="I884" s="10">
        <v>4.0</v>
      </c>
      <c r="J884" s="172">
        <v>50.0</v>
      </c>
      <c r="K884" s="173">
        <v>12.5</v>
      </c>
      <c r="L884" s="162" t="s">
        <v>137</v>
      </c>
      <c r="M884" s="163"/>
      <c r="N884" s="163"/>
      <c r="O884" s="163"/>
      <c r="P884" s="163"/>
      <c r="Q884" s="163"/>
      <c r="R884" s="163"/>
      <c r="S884" s="163"/>
      <c r="T884" s="163"/>
      <c r="U884" s="163"/>
      <c r="V884" s="163"/>
      <c r="W884" s="163"/>
      <c r="X884" s="163"/>
    </row>
    <row r="885" ht="11.25" customHeight="1">
      <c r="A885" s="162" t="s">
        <v>3561</v>
      </c>
      <c r="B885" s="162" t="s">
        <v>3562</v>
      </c>
      <c r="C885" s="10" t="s">
        <v>106</v>
      </c>
      <c r="D885" s="162" t="s">
        <v>3549</v>
      </c>
      <c r="E885" s="162" t="s">
        <v>2245</v>
      </c>
      <c r="F885" s="161" t="s">
        <v>3558</v>
      </c>
      <c r="G885" s="10">
        <v>5.0</v>
      </c>
      <c r="H885" s="10">
        <v>4.0</v>
      </c>
      <c r="I885" s="10">
        <v>5.0</v>
      </c>
      <c r="J885" s="172">
        <v>50.0</v>
      </c>
      <c r="K885" s="173">
        <v>12.5</v>
      </c>
      <c r="L885" s="162" t="s">
        <v>137</v>
      </c>
      <c r="M885" s="163"/>
      <c r="N885" s="163"/>
      <c r="O885" s="163"/>
      <c r="P885" s="163"/>
      <c r="Q885" s="163"/>
      <c r="R885" s="163"/>
      <c r="S885" s="163"/>
      <c r="T885" s="163"/>
      <c r="U885" s="163"/>
      <c r="V885" s="163"/>
      <c r="W885" s="163"/>
      <c r="X885" s="163"/>
    </row>
    <row r="886" ht="11.25" customHeight="1">
      <c r="A886" s="162" t="s">
        <v>3561</v>
      </c>
      <c r="B886" s="162" t="s">
        <v>3562</v>
      </c>
      <c r="C886" s="10" t="s">
        <v>106</v>
      </c>
      <c r="D886" s="162" t="s">
        <v>3544</v>
      </c>
      <c r="E886" s="162" t="s">
        <v>3545</v>
      </c>
      <c r="F886" s="161" t="s">
        <v>3558</v>
      </c>
      <c r="G886" s="10">
        <v>5.0</v>
      </c>
      <c r="H886" s="10">
        <v>4.0</v>
      </c>
      <c r="I886" s="10">
        <v>5.0</v>
      </c>
      <c r="J886" s="172">
        <v>50.0</v>
      </c>
      <c r="K886" s="173">
        <v>12.5</v>
      </c>
      <c r="L886" s="162" t="s">
        <v>137</v>
      </c>
      <c r="M886" s="163"/>
      <c r="N886" s="163"/>
      <c r="O886" s="163"/>
      <c r="P886" s="163"/>
      <c r="Q886" s="163"/>
      <c r="R886" s="163"/>
      <c r="S886" s="163"/>
      <c r="T886" s="163"/>
      <c r="U886" s="163"/>
      <c r="V886" s="163"/>
      <c r="W886" s="163"/>
      <c r="X886" s="163"/>
    </row>
    <row r="887" ht="11.25" customHeight="1">
      <c r="A887" s="162" t="s">
        <v>3563</v>
      </c>
      <c r="B887" s="162" t="s">
        <v>3564</v>
      </c>
      <c r="C887" s="10" t="s">
        <v>106</v>
      </c>
      <c r="D887" s="162" t="s">
        <v>3565</v>
      </c>
      <c r="E887" s="162" t="s">
        <v>3566</v>
      </c>
      <c r="F887" s="161" t="s">
        <v>3558</v>
      </c>
      <c r="G887" s="10">
        <v>3.0</v>
      </c>
      <c r="H887" s="10">
        <v>2.0</v>
      </c>
      <c r="I887" s="10">
        <v>3.0</v>
      </c>
      <c r="J887" s="172">
        <v>50.0</v>
      </c>
      <c r="K887" s="173">
        <v>25.0</v>
      </c>
      <c r="L887" s="162" t="s">
        <v>137</v>
      </c>
      <c r="M887" s="163"/>
      <c r="N887" s="163"/>
      <c r="O887" s="163"/>
      <c r="P887" s="163"/>
      <c r="Q887" s="163"/>
      <c r="R887" s="163"/>
      <c r="S887" s="163"/>
      <c r="T887" s="163"/>
      <c r="U887" s="163"/>
      <c r="V887" s="163"/>
      <c r="W887" s="163"/>
      <c r="X887" s="163"/>
    </row>
    <row r="888" ht="11.25" customHeight="1">
      <c r="A888" s="162" t="s">
        <v>3563</v>
      </c>
      <c r="B888" s="162" t="s">
        <v>3564</v>
      </c>
      <c r="C888" s="10" t="s">
        <v>106</v>
      </c>
      <c r="D888" s="162" t="s">
        <v>3567</v>
      </c>
      <c r="E888" s="162" t="s">
        <v>3568</v>
      </c>
      <c r="F888" s="161" t="s">
        <v>3558</v>
      </c>
      <c r="G888" s="10">
        <v>3.0</v>
      </c>
      <c r="H888" s="10">
        <v>2.0</v>
      </c>
      <c r="I888" s="10">
        <v>3.0</v>
      </c>
      <c r="J888" s="172">
        <v>50.0</v>
      </c>
      <c r="K888" s="173">
        <v>25.0</v>
      </c>
      <c r="L888" s="162" t="s">
        <v>137</v>
      </c>
      <c r="M888" s="163"/>
      <c r="N888" s="163"/>
      <c r="O888" s="163"/>
      <c r="P888" s="163"/>
      <c r="Q888" s="163"/>
      <c r="R888" s="163"/>
      <c r="S888" s="163"/>
      <c r="T888" s="163"/>
      <c r="U888" s="163"/>
      <c r="V888" s="163"/>
      <c r="W888" s="163"/>
      <c r="X888" s="163"/>
    </row>
    <row r="889" ht="11.25" customHeight="1">
      <c r="A889" s="144" t="s">
        <v>3569</v>
      </c>
      <c r="B889" s="136" t="s">
        <v>3570</v>
      </c>
      <c r="C889" s="139" t="s">
        <v>106</v>
      </c>
      <c r="D889" s="144" t="s">
        <v>3571</v>
      </c>
      <c r="E889" s="144" t="s">
        <v>3572</v>
      </c>
      <c r="F889" s="174" t="s">
        <v>2223</v>
      </c>
      <c r="G889" s="175">
        <v>12.0</v>
      </c>
      <c r="H889" s="175">
        <v>12.0</v>
      </c>
      <c r="I889" s="175">
        <v>12.0</v>
      </c>
      <c r="J889" s="176">
        <v>50.0</v>
      </c>
      <c r="K889" s="177">
        <v>4.17</v>
      </c>
      <c r="L889" s="162" t="s">
        <v>107</v>
      </c>
      <c r="M889" s="163"/>
      <c r="N889" s="163"/>
      <c r="O889" s="163"/>
      <c r="P889" s="163"/>
      <c r="Q889" s="163"/>
      <c r="R889" s="163"/>
      <c r="S889" s="163"/>
      <c r="T889" s="163"/>
      <c r="U889" s="163"/>
      <c r="V889" s="163"/>
      <c r="W889" s="163"/>
      <c r="X889" s="163"/>
    </row>
    <row r="890" ht="11.25" customHeight="1">
      <c r="A890" s="144" t="s">
        <v>3569</v>
      </c>
      <c r="B890" s="136" t="s">
        <v>3570</v>
      </c>
      <c r="C890" s="139" t="s">
        <v>106</v>
      </c>
      <c r="D890" s="144" t="s">
        <v>3573</v>
      </c>
      <c r="E890" s="144" t="s">
        <v>3574</v>
      </c>
      <c r="F890" s="174" t="s">
        <v>2223</v>
      </c>
      <c r="G890" s="175">
        <v>12.0</v>
      </c>
      <c r="H890" s="175">
        <v>12.0</v>
      </c>
      <c r="I890" s="175">
        <v>12.0</v>
      </c>
      <c r="J890" s="176">
        <v>50.0</v>
      </c>
      <c r="K890" s="177">
        <v>4.17</v>
      </c>
      <c r="L890" s="162" t="s">
        <v>107</v>
      </c>
      <c r="M890" s="163"/>
      <c r="N890" s="163"/>
      <c r="O890" s="163"/>
      <c r="P890" s="163"/>
      <c r="Q890" s="163"/>
      <c r="R890" s="163"/>
      <c r="S890" s="163"/>
      <c r="T890" s="163"/>
      <c r="U890" s="163"/>
      <c r="V890" s="163"/>
      <c r="W890" s="163"/>
      <c r="X890" s="163"/>
    </row>
    <row r="891" ht="11.25" customHeight="1">
      <c r="A891" s="144" t="s">
        <v>3569</v>
      </c>
      <c r="B891" s="136" t="s">
        <v>3570</v>
      </c>
      <c r="C891" s="139" t="s">
        <v>106</v>
      </c>
      <c r="D891" s="144" t="s">
        <v>3575</v>
      </c>
      <c r="E891" s="144" t="s">
        <v>3576</v>
      </c>
      <c r="F891" s="174" t="s">
        <v>2223</v>
      </c>
      <c r="G891" s="175">
        <v>12.0</v>
      </c>
      <c r="H891" s="175">
        <v>12.0</v>
      </c>
      <c r="I891" s="175">
        <v>12.0</v>
      </c>
      <c r="J891" s="176">
        <v>50.0</v>
      </c>
      <c r="K891" s="177">
        <v>4.17</v>
      </c>
      <c r="L891" s="162" t="s">
        <v>107</v>
      </c>
      <c r="M891" s="163"/>
      <c r="N891" s="163"/>
      <c r="O891" s="163"/>
      <c r="P891" s="163"/>
      <c r="Q891" s="163"/>
      <c r="R891" s="163"/>
      <c r="S891" s="163"/>
      <c r="T891" s="163"/>
      <c r="U891" s="163"/>
      <c r="V891" s="163"/>
      <c r="W891" s="163"/>
      <c r="X891" s="163"/>
    </row>
    <row r="892" ht="11.25" customHeight="1">
      <c r="A892" s="144" t="s">
        <v>3569</v>
      </c>
      <c r="B892" s="136" t="s">
        <v>3570</v>
      </c>
      <c r="C892" s="139" t="s">
        <v>106</v>
      </c>
      <c r="D892" s="144" t="s">
        <v>3577</v>
      </c>
      <c r="E892" s="144" t="s">
        <v>3578</v>
      </c>
      <c r="F892" s="174" t="s">
        <v>2223</v>
      </c>
      <c r="G892" s="175">
        <v>12.0</v>
      </c>
      <c r="H892" s="175">
        <v>12.0</v>
      </c>
      <c r="I892" s="175">
        <v>12.0</v>
      </c>
      <c r="J892" s="176">
        <v>50.0</v>
      </c>
      <c r="K892" s="177">
        <v>4.17</v>
      </c>
      <c r="L892" s="162" t="s">
        <v>107</v>
      </c>
      <c r="M892" s="163"/>
      <c r="N892" s="163"/>
      <c r="O892" s="163"/>
      <c r="P892" s="163"/>
      <c r="Q892" s="163"/>
      <c r="R892" s="163"/>
      <c r="S892" s="163"/>
      <c r="T892" s="163"/>
      <c r="U892" s="163"/>
      <c r="V892" s="163"/>
      <c r="W892" s="163"/>
      <c r="X892" s="163"/>
    </row>
    <row r="893" ht="11.25" customHeight="1">
      <c r="A893" s="144" t="s">
        <v>3569</v>
      </c>
      <c r="B893" s="136" t="s">
        <v>3570</v>
      </c>
      <c r="C893" s="139" t="s">
        <v>106</v>
      </c>
      <c r="D893" s="144" t="s">
        <v>3579</v>
      </c>
      <c r="E893" s="144" t="s">
        <v>3580</v>
      </c>
      <c r="F893" s="174" t="s">
        <v>2223</v>
      </c>
      <c r="G893" s="175">
        <v>12.0</v>
      </c>
      <c r="H893" s="175">
        <v>12.0</v>
      </c>
      <c r="I893" s="175">
        <v>12.0</v>
      </c>
      <c r="J893" s="176">
        <v>50.0</v>
      </c>
      <c r="K893" s="177">
        <v>4.17</v>
      </c>
      <c r="L893" s="162" t="s">
        <v>107</v>
      </c>
      <c r="M893" s="163"/>
      <c r="N893" s="163"/>
      <c r="O893" s="163"/>
      <c r="P893" s="163"/>
      <c r="Q893" s="163"/>
      <c r="R893" s="163"/>
      <c r="S893" s="163"/>
      <c r="T893" s="163"/>
      <c r="U893" s="163"/>
      <c r="V893" s="163"/>
      <c r="W893" s="163"/>
      <c r="X893" s="163"/>
    </row>
    <row r="894" ht="11.25" customHeight="1">
      <c r="A894" s="144" t="s">
        <v>3569</v>
      </c>
      <c r="B894" s="136" t="s">
        <v>3570</v>
      </c>
      <c r="C894" s="139" t="s">
        <v>106</v>
      </c>
      <c r="D894" s="144" t="s">
        <v>3581</v>
      </c>
      <c r="E894" s="144" t="s">
        <v>3582</v>
      </c>
      <c r="F894" s="174" t="s">
        <v>2223</v>
      </c>
      <c r="G894" s="175">
        <v>12.0</v>
      </c>
      <c r="H894" s="175">
        <v>12.0</v>
      </c>
      <c r="I894" s="175">
        <v>12.0</v>
      </c>
      <c r="J894" s="176">
        <v>50.0</v>
      </c>
      <c r="K894" s="177">
        <v>4.17</v>
      </c>
      <c r="L894" s="162" t="s">
        <v>107</v>
      </c>
      <c r="M894" s="163"/>
      <c r="N894" s="163"/>
      <c r="O894" s="163"/>
      <c r="P894" s="163"/>
      <c r="Q894" s="163"/>
      <c r="R894" s="163"/>
      <c r="S894" s="163"/>
      <c r="T894" s="163"/>
      <c r="U894" s="163"/>
      <c r="V894" s="163"/>
      <c r="W894" s="163"/>
      <c r="X894" s="163"/>
    </row>
    <row r="895" ht="11.25" customHeight="1">
      <c r="A895" s="144" t="s">
        <v>3569</v>
      </c>
      <c r="B895" s="136" t="s">
        <v>3570</v>
      </c>
      <c r="C895" s="139" t="s">
        <v>106</v>
      </c>
      <c r="D895" s="144" t="s">
        <v>3583</v>
      </c>
      <c r="E895" s="144" t="s">
        <v>3584</v>
      </c>
      <c r="F895" s="174" t="s">
        <v>2223</v>
      </c>
      <c r="G895" s="175">
        <v>12.0</v>
      </c>
      <c r="H895" s="175">
        <v>12.0</v>
      </c>
      <c r="I895" s="175">
        <v>12.0</v>
      </c>
      <c r="J895" s="176">
        <v>50.0</v>
      </c>
      <c r="K895" s="177">
        <v>4.17</v>
      </c>
      <c r="L895" s="162" t="s">
        <v>107</v>
      </c>
      <c r="M895" s="163"/>
      <c r="N895" s="163"/>
      <c r="O895" s="163"/>
      <c r="P895" s="163"/>
      <c r="Q895" s="163"/>
      <c r="R895" s="163"/>
      <c r="S895" s="163"/>
      <c r="T895" s="163"/>
      <c r="U895" s="163"/>
      <c r="V895" s="163"/>
      <c r="W895" s="163"/>
      <c r="X895" s="163"/>
    </row>
    <row r="896" ht="11.25" customHeight="1">
      <c r="A896" s="136" t="s">
        <v>3585</v>
      </c>
      <c r="B896" s="178" t="s">
        <v>3586</v>
      </c>
      <c r="C896" s="139" t="s">
        <v>106</v>
      </c>
      <c r="D896" s="144" t="s">
        <v>3587</v>
      </c>
      <c r="E896" s="139" t="s">
        <v>3588</v>
      </c>
      <c r="F896" s="179" t="s">
        <v>2223</v>
      </c>
      <c r="G896" s="180">
        <v>10.0</v>
      </c>
      <c r="H896" s="180">
        <v>10.0</v>
      </c>
      <c r="I896" s="180">
        <v>10.0</v>
      </c>
      <c r="J896" s="181">
        <v>50.0</v>
      </c>
      <c r="K896" s="177">
        <v>5.0</v>
      </c>
      <c r="L896" s="162" t="s">
        <v>107</v>
      </c>
      <c r="M896" s="163"/>
      <c r="N896" s="163"/>
      <c r="O896" s="163"/>
      <c r="P896" s="163"/>
      <c r="Q896" s="163"/>
      <c r="R896" s="163"/>
      <c r="S896" s="163"/>
      <c r="T896" s="163"/>
      <c r="U896" s="163"/>
      <c r="V896" s="163"/>
      <c r="W896" s="163"/>
      <c r="X896" s="163"/>
    </row>
    <row r="897" ht="11.25" customHeight="1">
      <c r="A897" s="136" t="s">
        <v>3589</v>
      </c>
      <c r="B897" s="178" t="s">
        <v>3590</v>
      </c>
      <c r="C897" s="139" t="s">
        <v>106</v>
      </c>
      <c r="D897" s="144" t="s">
        <v>3591</v>
      </c>
      <c r="E897" s="139" t="s">
        <v>3592</v>
      </c>
      <c r="F897" s="179" t="s">
        <v>2223</v>
      </c>
      <c r="G897" s="139">
        <v>4.0</v>
      </c>
      <c r="H897" s="139">
        <v>4.0</v>
      </c>
      <c r="I897" s="139">
        <v>4.0</v>
      </c>
      <c r="J897" s="181">
        <v>50.0</v>
      </c>
      <c r="K897" s="177">
        <v>12.5</v>
      </c>
      <c r="L897" s="162" t="s">
        <v>107</v>
      </c>
      <c r="M897" s="163"/>
      <c r="N897" s="163"/>
      <c r="O897" s="163"/>
      <c r="P897" s="163"/>
      <c r="Q897" s="163"/>
      <c r="R897" s="163"/>
      <c r="S897" s="163"/>
      <c r="T897" s="163"/>
      <c r="U897" s="163"/>
      <c r="V897" s="163"/>
      <c r="W897" s="163"/>
      <c r="X897" s="163"/>
    </row>
    <row r="898" ht="11.25" customHeight="1">
      <c r="A898" s="136" t="s">
        <v>3589</v>
      </c>
      <c r="B898" s="178" t="s">
        <v>3590</v>
      </c>
      <c r="C898" s="139" t="s">
        <v>106</v>
      </c>
      <c r="D898" s="144" t="s">
        <v>3593</v>
      </c>
      <c r="E898" s="139" t="s">
        <v>3594</v>
      </c>
      <c r="F898" s="179" t="s">
        <v>2223</v>
      </c>
      <c r="G898" s="139">
        <v>4.0</v>
      </c>
      <c r="H898" s="139">
        <v>4.0</v>
      </c>
      <c r="I898" s="139">
        <v>4.0</v>
      </c>
      <c r="J898" s="181">
        <v>4.0</v>
      </c>
      <c r="K898" s="177">
        <v>12.5</v>
      </c>
      <c r="L898" s="162" t="s">
        <v>107</v>
      </c>
      <c r="M898" s="163"/>
      <c r="N898" s="163"/>
      <c r="O898" s="163"/>
      <c r="P898" s="163"/>
      <c r="Q898" s="163"/>
      <c r="R898" s="163"/>
      <c r="S898" s="163"/>
      <c r="T898" s="163"/>
      <c r="U898" s="163"/>
      <c r="V898" s="163"/>
      <c r="W898" s="163"/>
      <c r="X898" s="163"/>
    </row>
    <row r="899" ht="11.25" customHeight="1">
      <c r="A899" s="144" t="s">
        <v>3595</v>
      </c>
      <c r="B899" s="144" t="s">
        <v>3596</v>
      </c>
      <c r="C899" s="139" t="s">
        <v>106</v>
      </c>
      <c r="D899" s="144" t="s">
        <v>3597</v>
      </c>
      <c r="E899" s="139" t="s">
        <v>3598</v>
      </c>
      <c r="F899" s="179" t="s">
        <v>2223</v>
      </c>
      <c r="G899" s="139">
        <v>6.0</v>
      </c>
      <c r="H899" s="139">
        <v>6.0</v>
      </c>
      <c r="I899" s="139">
        <v>6.0</v>
      </c>
      <c r="J899" s="181">
        <v>6.0</v>
      </c>
      <c r="K899" s="177">
        <v>8.33</v>
      </c>
      <c r="L899" s="162" t="s">
        <v>107</v>
      </c>
      <c r="M899" s="163"/>
      <c r="N899" s="163"/>
      <c r="O899" s="163"/>
      <c r="P899" s="163"/>
      <c r="Q899" s="163"/>
      <c r="R899" s="163"/>
      <c r="S899" s="163"/>
      <c r="T899" s="163"/>
      <c r="U899" s="163"/>
      <c r="V899" s="163"/>
      <c r="W899" s="163"/>
      <c r="X899" s="163"/>
    </row>
    <row r="900" ht="11.25" customHeight="1">
      <c r="A900" s="144" t="s">
        <v>3595</v>
      </c>
      <c r="B900" s="144" t="s">
        <v>3596</v>
      </c>
      <c r="C900" s="139" t="s">
        <v>106</v>
      </c>
      <c r="D900" s="144" t="s">
        <v>3599</v>
      </c>
      <c r="E900" s="139" t="s">
        <v>943</v>
      </c>
      <c r="F900" s="179" t="s">
        <v>2223</v>
      </c>
      <c r="G900" s="139">
        <v>6.0</v>
      </c>
      <c r="H900" s="139">
        <v>6.0</v>
      </c>
      <c r="I900" s="139">
        <v>6.0</v>
      </c>
      <c r="J900" s="181">
        <v>6.0</v>
      </c>
      <c r="K900" s="177">
        <v>8.33</v>
      </c>
      <c r="L900" s="162" t="s">
        <v>107</v>
      </c>
      <c r="M900" s="163"/>
      <c r="N900" s="163"/>
      <c r="O900" s="163"/>
      <c r="P900" s="163"/>
      <c r="Q900" s="163"/>
      <c r="R900" s="163"/>
      <c r="S900" s="163"/>
      <c r="T900" s="163"/>
      <c r="U900" s="163"/>
      <c r="V900" s="163"/>
      <c r="W900" s="163"/>
      <c r="X900" s="163"/>
    </row>
    <row r="901" ht="11.25" customHeight="1">
      <c r="A901" s="144" t="s">
        <v>3595</v>
      </c>
      <c r="B901" s="144" t="s">
        <v>3596</v>
      </c>
      <c r="C901" s="139" t="s">
        <v>106</v>
      </c>
      <c r="D901" s="144" t="s">
        <v>3600</v>
      </c>
      <c r="E901" s="139" t="s">
        <v>3601</v>
      </c>
      <c r="F901" s="179" t="s">
        <v>2223</v>
      </c>
      <c r="G901" s="139">
        <v>6.0</v>
      </c>
      <c r="H901" s="139">
        <v>6.0</v>
      </c>
      <c r="I901" s="139">
        <v>6.0</v>
      </c>
      <c r="J901" s="181">
        <v>6.0</v>
      </c>
      <c r="K901" s="177">
        <v>8.33</v>
      </c>
      <c r="L901" s="162" t="s">
        <v>107</v>
      </c>
      <c r="M901" s="163"/>
      <c r="N901" s="163"/>
      <c r="O901" s="163"/>
      <c r="P901" s="163"/>
      <c r="Q901" s="163"/>
      <c r="R901" s="163"/>
      <c r="S901" s="163"/>
      <c r="T901" s="163"/>
      <c r="U901" s="163"/>
      <c r="V901" s="163"/>
      <c r="W901" s="163"/>
      <c r="X901" s="163"/>
    </row>
    <row r="902" ht="11.25" customHeight="1">
      <c r="A902" s="144" t="s">
        <v>3595</v>
      </c>
      <c r="B902" s="144" t="s">
        <v>3596</v>
      </c>
      <c r="C902" s="139" t="s">
        <v>106</v>
      </c>
      <c r="D902" s="144" t="s">
        <v>3602</v>
      </c>
      <c r="E902" s="139" t="s">
        <v>3603</v>
      </c>
      <c r="F902" s="179" t="s">
        <v>2223</v>
      </c>
      <c r="G902" s="139">
        <v>6.0</v>
      </c>
      <c r="H902" s="139">
        <v>6.0</v>
      </c>
      <c r="I902" s="139">
        <v>6.0</v>
      </c>
      <c r="J902" s="181">
        <v>6.0</v>
      </c>
      <c r="K902" s="177">
        <v>8.33</v>
      </c>
      <c r="L902" s="162" t="s">
        <v>107</v>
      </c>
      <c r="M902" s="163"/>
      <c r="N902" s="163"/>
      <c r="O902" s="163"/>
      <c r="P902" s="163"/>
      <c r="Q902" s="163"/>
      <c r="R902" s="163"/>
      <c r="S902" s="163"/>
      <c r="T902" s="163"/>
      <c r="U902" s="163"/>
      <c r="V902" s="163"/>
      <c r="W902" s="163"/>
      <c r="X902" s="163"/>
    </row>
    <row r="903" ht="11.25" customHeight="1">
      <c r="A903" s="144" t="s">
        <v>3595</v>
      </c>
      <c r="B903" s="144" t="s">
        <v>3596</v>
      </c>
      <c r="C903" s="139" t="s">
        <v>106</v>
      </c>
      <c r="D903" s="144" t="s">
        <v>3604</v>
      </c>
      <c r="E903" s="139" t="s">
        <v>3605</v>
      </c>
      <c r="F903" s="179" t="s">
        <v>2223</v>
      </c>
      <c r="G903" s="139">
        <v>6.0</v>
      </c>
      <c r="H903" s="139">
        <v>6.0</v>
      </c>
      <c r="I903" s="139">
        <v>6.0</v>
      </c>
      <c r="J903" s="181">
        <v>6.0</v>
      </c>
      <c r="K903" s="177">
        <v>8.33</v>
      </c>
      <c r="L903" s="162" t="s">
        <v>107</v>
      </c>
      <c r="M903" s="163"/>
      <c r="N903" s="163"/>
      <c r="O903" s="163"/>
      <c r="P903" s="163"/>
      <c r="Q903" s="163"/>
      <c r="R903" s="163"/>
      <c r="S903" s="163"/>
      <c r="T903" s="163"/>
      <c r="U903" s="163"/>
      <c r="V903" s="163"/>
      <c r="W903" s="163"/>
      <c r="X903" s="163"/>
    </row>
    <row r="904" ht="11.25" customHeight="1">
      <c r="A904" s="144" t="s">
        <v>3595</v>
      </c>
      <c r="B904" s="144" t="s">
        <v>3596</v>
      </c>
      <c r="C904" s="139" t="s">
        <v>106</v>
      </c>
      <c r="D904" s="178" t="s">
        <v>3606</v>
      </c>
      <c r="E904" s="182" t="s">
        <v>3607</v>
      </c>
      <c r="F904" s="179" t="s">
        <v>2223</v>
      </c>
      <c r="G904" s="139">
        <v>6.0</v>
      </c>
      <c r="H904" s="182">
        <v>6.0</v>
      </c>
      <c r="I904" s="182">
        <v>6.0</v>
      </c>
      <c r="J904" s="183">
        <v>6.0</v>
      </c>
      <c r="K904" s="177">
        <v>8.33</v>
      </c>
      <c r="L904" s="162" t="s">
        <v>107</v>
      </c>
      <c r="M904" s="163"/>
      <c r="N904" s="163"/>
      <c r="O904" s="163"/>
      <c r="P904" s="163"/>
      <c r="Q904" s="163"/>
      <c r="R904" s="163"/>
      <c r="S904" s="163"/>
      <c r="T904" s="163"/>
      <c r="U904" s="163"/>
      <c r="V904" s="163"/>
      <c r="W904" s="163"/>
      <c r="X904" s="163"/>
    </row>
    <row r="905" ht="11.25" customHeight="1">
      <c r="A905" s="144" t="s">
        <v>3595</v>
      </c>
      <c r="B905" s="144" t="s">
        <v>3596</v>
      </c>
      <c r="C905" s="139" t="s">
        <v>106</v>
      </c>
      <c r="D905" s="178" t="s">
        <v>3608</v>
      </c>
      <c r="E905" s="182" t="s">
        <v>3609</v>
      </c>
      <c r="F905" s="179" t="s">
        <v>2223</v>
      </c>
      <c r="G905" s="139">
        <v>6.0</v>
      </c>
      <c r="H905" s="182">
        <v>6.0</v>
      </c>
      <c r="I905" s="182">
        <v>6.0</v>
      </c>
      <c r="J905" s="183">
        <v>6.0</v>
      </c>
      <c r="K905" s="177">
        <v>8.33</v>
      </c>
      <c r="L905" s="162" t="s">
        <v>107</v>
      </c>
      <c r="M905" s="163"/>
      <c r="N905" s="163"/>
      <c r="O905" s="163"/>
      <c r="P905" s="163"/>
      <c r="Q905" s="163"/>
      <c r="R905" s="163"/>
      <c r="S905" s="163"/>
      <c r="T905" s="163"/>
      <c r="U905" s="163"/>
      <c r="V905" s="163"/>
      <c r="W905" s="163"/>
      <c r="X905" s="163"/>
    </row>
    <row r="906" ht="11.25" customHeight="1">
      <c r="A906" s="144" t="s">
        <v>3595</v>
      </c>
      <c r="B906" s="144" t="s">
        <v>3596</v>
      </c>
      <c r="C906" s="139" t="s">
        <v>106</v>
      </c>
      <c r="D906" s="178" t="s">
        <v>3610</v>
      </c>
      <c r="E906" s="182" t="s">
        <v>3611</v>
      </c>
      <c r="F906" s="184" t="s">
        <v>2223</v>
      </c>
      <c r="G906" s="139">
        <v>6.0</v>
      </c>
      <c r="H906" s="182">
        <v>6.0</v>
      </c>
      <c r="I906" s="182">
        <v>6.0</v>
      </c>
      <c r="J906" s="185">
        <v>6.0</v>
      </c>
      <c r="K906" s="177">
        <v>8.33</v>
      </c>
      <c r="L906" s="162" t="s">
        <v>107</v>
      </c>
      <c r="M906" s="163"/>
      <c r="N906" s="163"/>
      <c r="O906" s="163"/>
      <c r="P906" s="163"/>
      <c r="Q906" s="163"/>
      <c r="R906" s="163"/>
      <c r="S906" s="163"/>
      <c r="T906" s="163"/>
      <c r="U906" s="163"/>
      <c r="V906" s="163"/>
      <c r="W906" s="163"/>
      <c r="X906" s="163"/>
    </row>
    <row r="907" ht="11.25" customHeight="1">
      <c r="A907" s="144" t="s">
        <v>3595</v>
      </c>
      <c r="B907" s="144" t="s">
        <v>3596</v>
      </c>
      <c r="C907" s="186" t="s">
        <v>106</v>
      </c>
      <c r="D907" s="144" t="s">
        <v>3612</v>
      </c>
      <c r="E907" s="139" t="s">
        <v>3613</v>
      </c>
      <c r="F907" s="179" t="s">
        <v>2223</v>
      </c>
      <c r="G907" s="139">
        <v>6.0</v>
      </c>
      <c r="H907" s="139">
        <v>6.0</v>
      </c>
      <c r="I907" s="139">
        <v>6.0</v>
      </c>
      <c r="J907" s="187">
        <v>6.0</v>
      </c>
      <c r="K907" s="177">
        <v>8.33</v>
      </c>
      <c r="L907" s="162" t="s">
        <v>107</v>
      </c>
      <c r="M907" s="163"/>
      <c r="N907" s="163"/>
      <c r="O907" s="163"/>
      <c r="P907" s="163"/>
      <c r="Q907" s="163"/>
      <c r="R907" s="163"/>
      <c r="S907" s="163"/>
      <c r="T907" s="163"/>
      <c r="U907" s="163"/>
      <c r="V907" s="163"/>
      <c r="W907" s="163"/>
      <c r="X907" s="163"/>
    </row>
    <row r="908" ht="11.25" customHeight="1">
      <c r="A908" s="178" t="s">
        <v>649</v>
      </c>
      <c r="B908" s="178" t="s">
        <v>3614</v>
      </c>
      <c r="C908" s="188" t="s">
        <v>106</v>
      </c>
      <c r="D908" s="178" t="s">
        <v>3615</v>
      </c>
      <c r="E908" s="182" t="s">
        <v>3616</v>
      </c>
      <c r="F908" s="184" t="s">
        <v>2223</v>
      </c>
      <c r="G908" s="182">
        <v>1.0</v>
      </c>
      <c r="H908" s="182">
        <v>1.0</v>
      </c>
      <c r="I908" s="182">
        <v>1.0</v>
      </c>
      <c r="J908" s="185">
        <v>1.0</v>
      </c>
      <c r="K908" s="177">
        <v>50.0</v>
      </c>
      <c r="L908" s="162" t="s">
        <v>107</v>
      </c>
      <c r="M908" s="163"/>
      <c r="N908" s="163"/>
      <c r="O908" s="163"/>
      <c r="P908" s="163"/>
      <c r="Q908" s="163"/>
      <c r="R908" s="163"/>
      <c r="S908" s="163"/>
      <c r="T908" s="163"/>
      <c r="U908" s="163"/>
      <c r="V908" s="163"/>
      <c r="W908" s="163"/>
      <c r="X908" s="163"/>
    </row>
    <row r="909" ht="11.25" customHeight="1">
      <c r="A909" s="144" t="s">
        <v>3617</v>
      </c>
      <c r="B909" s="144" t="s">
        <v>3618</v>
      </c>
      <c r="C909" s="139" t="s">
        <v>106</v>
      </c>
      <c r="D909" s="144" t="s">
        <v>3619</v>
      </c>
      <c r="E909" s="139" t="s">
        <v>3620</v>
      </c>
      <c r="F909" s="184" t="s">
        <v>2223</v>
      </c>
      <c r="G909" s="139">
        <v>6.0</v>
      </c>
      <c r="H909" s="139">
        <v>3.0</v>
      </c>
      <c r="I909" s="139">
        <v>6.0</v>
      </c>
      <c r="J909" s="187">
        <v>6.0</v>
      </c>
      <c r="K909" s="177">
        <v>6.33</v>
      </c>
      <c r="L909" s="162" t="s">
        <v>107</v>
      </c>
      <c r="M909" s="163"/>
      <c r="N909" s="163"/>
      <c r="O909" s="163"/>
      <c r="P909" s="163"/>
      <c r="Q909" s="163"/>
      <c r="R909" s="163"/>
      <c r="S909" s="163"/>
      <c r="T909" s="163"/>
      <c r="U909" s="163"/>
      <c r="V909" s="163"/>
      <c r="W909" s="163"/>
      <c r="X909" s="163"/>
    </row>
    <row r="910" ht="11.25" customHeight="1">
      <c r="A910" s="144" t="s">
        <v>3617</v>
      </c>
      <c r="B910" s="144" t="s">
        <v>3618</v>
      </c>
      <c r="C910" s="139" t="s">
        <v>106</v>
      </c>
      <c r="D910" s="144" t="s">
        <v>3621</v>
      </c>
      <c r="E910" s="139" t="s">
        <v>3622</v>
      </c>
      <c r="F910" s="184" t="s">
        <v>2223</v>
      </c>
      <c r="G910" s="139">
        <v>6.0</v>
      </c>
      <c r="H910" s="139">
        <v>3.0</v>
      </c>
      <c r="I910" s="139">
        <v>6.0</v>
      </c>
      <c r="J910" s="187">
        <v>6.0</v>
      </c>
      <c r="K910" s="177">
        <v>6.33</v>
      </c>
      <c r="L910" s="162" t="s">
        <v>107</v>
      </c>
      <c r="M910" s="163"/>
      <c r="N910" s="163"/>
      <c r="O910" s="163"/>
      <c r="P910" s="163"/>
      <c r="Q910" s="163"/>
      <c r="R910" s="163"/>
      <c r="S910" s="163"/>
      <c r="T910" s="163"/>
      <c r="U910" s="163"/>
      <c r="V910" s="163"/>
      <c r="W910" s="163"/>
      <c r="X910" s="163"/>
    </row>
    <row r="911" ht="11.25" customHeight="1">
      <c r="A911" s="144" t="s">
        <v>3617</v>
      </c>
      <c r="B911" s="144" t="s">
        <v>3618</v>
      </c>
      <c r="C911" s="139" t="s">
        <v>106</v>
      </c>
      <c r="D911" s="144" t="s">
        <v>3623</v>
      </c>
      <c r="E911" s="139" t="s">
        <v>3624</v>
      </c>
      <c r="F911" s="184" t="s">
        <v>2223</v>
      </c>
      <c r="G911" s="139">
        <v>6.0</v>
      </c>
      <c r="H911" s="139">
        <v>3.0</v>
      </c>
      <c r="I911" s="139">
        <v>6.0</v>
      </c>
      <c r="J911" s="187">
        <v>6.0</v>
      </c>
      <c r="K911" s="177">
        <v>6.33</v>
      </c>
      <c r="L911" s="162" t="s">
        <v>107</v>
      </c>
      <c r="M911" s="163"/>
      <c r="N911" s="163"/>
      <c r="O911" s="163"/>
      <c r="P911" s="163"/>
      <c r="Q911" s="163"/>
      <c r="R911" s="163"/>
      <c r="S911" s="163"/>
      <c r="T911" s="163"/>
      <c r="U911" s="163"/>
      <c r="V911" s="163"/>
      <c r="W911" s="163"/>
      <c r="X911" s="163"/>
    </row>
    <row r="912" ht="11.25" customHeight="1">
      <c r="A912" s="144" t="s">
        <v>3617</v>
      </c>
      <c r="B912" s="144" t="s">
        <v>3618</v>
      </c>
      <c r="C912" s="139" t="s">
        <v>106</v>
      </c>
      <c r="D912" s="144" t="s">
        <v>3625</v>
      </c>
      <c r="E912" s="139" t="s">
        <v>3626</v>
      </c>
      <c r="F912" s="184" t="s">
        <v>2223</v>
      </c>
      <c r="G912" s="139">
        <v>6.0</v>
      </c>
      <c r="H912" s="139">
        <v>3.0</v>
      </c>
      <c r="I912" s="139">
        <v>6.0</v>
      </c>
      <c r="J912" s="187">
        <v>6.0</v>
      </c>
      <c r="K912" s="177">
        <v>6.33</v>
      </c>
      <c r="L912" s="162" t="s">
        <v>107</v>
      </c>
      <c r="M912" s="163"/>
      <c r="N912" s="163"/>
      <c r="O912" s="163"/>
      <c r="P912" s="163"/>
      <c r="Q912" s="163"/>
      <c r="R912" s="163"/>
      <c r="S912" s="163"/>
      <c r="T912" s="163"/>
      <c r="U912" s="163"/>
      <c r="V912" s="163"/>
      <c r="W912" s="163"/>
      <c r="X912" s="163"/>
    </row>
    <row r="913" ht="11.25" customHeight="1">
      <c r="A913" s="144" t="s">
        <v>3617</v>
      </c>
      <c r="B913" s="144" t="s">
        <v>3618</v>
      </c>
      <c r="C913" s="139" t="s">
        <v>106</v>
      </c>
      <c r="D913" s="144" t="s">
        <v>3627</v>
      </c>
      <c r="E913" s="139" t="s">
        <v>3628</v>
      </c>
      <c r="F913" s="184" t="s">
        <v>2223</v>
      </c>
      <c r="G913" s="139">
        <v>6.0</v>
      </c>
      <c r="H913" s="139">
        <v>3.0</v>
      </c>
      <c r="I913" s="139">
        <v>6.0</v>
      </c>
      <c r="J913" s="187">
        <v>6.0</v>
      </c>
      <c r="K913" s="177">
        <v>6.33</v>
      </c>
      <c r="L913" s="162" t="s">
        <v>107</v>
      </c>
      <c r="M913" s="163"/>
      <c r="N913" s="163"/>
      <c r="O913" s="163"/>
      <c r="P913" s="163"/>
      <c r="Q913" s="163"/>
      <c r="R913" s="163"/>
      <c r="S913" s="163"/>
      <c r="T913" s="163"/>
      <c r="U913" s="163"/>
      <c r="V913" s="163"/>
      <c r="W913" s="163"/>
      <c r="X913" s="163"/>
    </row>
    <row r="914" ht="11.25" customHeight="1">
      <c r="A914" s="144" t="s">
        <v>3617</v>
      </c>
      <c r="B914" s="144" t="s">
        <v>3618</v>
      </c>
      <c r="C914" s="139" t="s">
        <v>106</v>
      </c>
      <c r="D914" s="144" t="s">
        <v>3629</v>
      </c>
      <c r="E914" s="139" t="s">
        <v>3630</v>
      </c>
      <c r="F914" s="184" t="s">
        <v>2223</v>
      </c>
      <c r="G914" s="139">
        <v>6.0</v>
      </c>
      <c r="H914" s="139">
        <v>3.0</v>
      </c>
      <c r="I914" s="139">
        <v>6.0</v>
      </c>
      <c r="J914" s="187">
        <v>6.0</v>
      </c>
      <c r="K914" s="177">
        <v>6.33</v>
      </c>
      <c r="L914" s="162" t="s">
        <v>107</v>
      </c>
      <c r="M914" s="163"/>
      <c r="N914" s="163"/>
      <c r="O914" s="163"/>
      <c r="P914" s="163"/>
      <c r="Q914" s="163"/>
      <c r="R914" s="163"/>
      <c r="S914" s="163"/>
      <c r="T914" s="163"/>
      <c r="U914" s="163"/>
      <c r="V914" s="163"/>
      <c r="W914" s="163"/>
      <c r="X914" s="163"/>
    </row>
    <row r="915" ht="11.25" customHeight="1">
      <c r="A915" s="144" t="s">
        <v>3617</v>
      </c>
      <c r="B915" s="144" t="s">
        <v>3618</v>
      </c>
      <c r="C915" s="139" t="s">
        <v>106</v>
      </c>
      <c r="D915" s="144" t="s">
        <v>3631</v>
      </c>
      <c r="E915" s="139" t="s">
        <v>3632</v>
      </c>
      <c r="F915" s="184" t="s">
        <v>2223</v>
      </c>
      <c r="G915" s="139">
        <v>6.0</v>
      </c>
      <c r="H915" s="139">
        <v>3.0</v>
      </c>
      <c r="I915" s="139">
        <v>6.0</v>
      </c>
      <c r="J915" s="187">
        <v>6.0</v>
      </c>
      <c r="K915" s="177">
        <v>6.33</v>
      </c>
      <c r="L915" s="162" t="s">
        <v>107</v>
      </c>
      <c r="M915" s="163"/>
      <c r="N915" s="163"/>
      <c r="O915" s="163"/>
      <c r="P915" s="163"/>
      <c r="Q915" s="163"/>
      <c r="R915" s="163"/>
      <c r="S915" s="163"/>
      <c r="T915" s="163"/>
      <c r="U915" s="163"/>
      <c r="V915" s="163"/>
      <c r="W915" s="163"/>
      <c r="X915" s="163"/>
    </row>
    <row r="916" ht="11.25" customHeight="1">
      <c r="A916" s="144" t="s">
        <v>649</v>
      </c>
      <c r="B916" s="144" t="s">
        <v>3633</v>
      </c>
      <c r="C916" s="139" t="s">
        <v>106</v>
      </c>
      <c r="D916" s="144" t="s">
        <v>3634</v>
      </c>
      <c r="E916" s="139" t="s">
        <v>3635</v>
      </c>
      <c r="F916" s="184" t="s">
        <v>2223</v>
      </c>
      <c r="G916" s="139">
        <v>1.0</v>
      </c>
      <c r="H916" s="139">
        <v>1.0</v>
      </c>
      <c r="I916" s="139">
        <v>1.0</v>
      </c>
      <c r="J916" s="187">
        <v>1.0</v>
      </c>
      <c r="K916" s="177">
        <v>50.0</v>
      </c>
      <c r="L916" s="162" t="s">
        <v>107</v>
      </c>
      <c r="M916" s="163"/>
      <c r="N916" s="163"/>
      <c r="O916" s="163"/>
      <c r="P916" s="163"/>
      <c r="Q916" s="163"/>
      <c r="R916" s="163"/>
      <c r="S916" s="163"/>
      <c r="T916" s="163"/>
      <c r="U916" s="163"/>
      <c r="V916" s="163"/>
      <c r="W916" s="163"/>
      <c r="X916" s="163"/>
    </row>
    <row r="917" ht="11.25" customHeight="1">
      <c r="A917" s="144" t="s">
        <v>649</v>
      </c>
      <c r="B917" s="144" t="s">
        <v>3633</v>
      </c>
      <c r="C917" s="139" t="s">
        <v>106</v>
      </c>
      <c r="D917" s="178" t="s">
        <v>3636</v>
      </c>
      <c r="E917" s="182" t="s">
        <v>3637</v>
      </c>
      <c r="F917" s="184" t="s">
        <v>2223</v>
      </c>
      <c r="G917" s="139">
        <v>1.0</v>
      </c>
      <c r="H917" s="139">
        <v>1.0</v>
      </c>
      <c r="I917" s="139">
        <v>1.0</v>
      </c>
      <c r="J917" s="187">
        <v>1.0</v>
      </c>
      <c r="K917" s="177">
        <v>50.0</v>
      </c>
      <c r="L917" s="162" t="s">
        <v>107</v>
      </c>
      <c r="M917" s="163"/>
      <c r="N917" s="163"/>
      <c r="O917" s="163"/>
      <c r="P917" s="163"/>
      <c r="Q917" s="163"/>
      <c r="R917" s="163"/>
      <c r="S917" s="163"/>
      <c r="T917" s="163"/>
      <c r="U917" s="163"/>
      <c r="V917" s="163"/>
      <c r="W917" s="163"/>
      <c r="X917" s="163"/>
    </row>
    <row r="918" ht="11.25" customHeight="1">
      <c r="A918" s="144" t="s">
        <v>649</v>
      </c>
      <c r="B918" s="144" t="s">
        <v>3633</v>
      </c>
      <c r="C918" s="139" t="s">
        <v>106</v>
      </c>
      <c r="D918" s="189" t="s">
        <v>3638</v>
      </c>
      <c r="E918" s="182" t="s">
        <v>3639</v>
      </c>
      <c r="F918" s="184" t="s">
        <v>2223</v>
      </c>
      <c r="G918" s="139">
        <v>1.0</v>
      </c>
      <c r="H918" s="139">
        <v>1.0</v>
      </c>
      <c r="I918" s="139">
        <v>1.0</v>
      </c>
      <c r="J918" s="187">
        <v>1.0</v>
      </c>
      <c r="K918" s="177">
        <v>50.0</v>
      </c>
      <c r="L918" s="162" t="s">
        <v>107</v>
      </c>
      <c r="M918" s="163"/>
      <c r="N918" s="163"/>
      <c r="O918" s="163"/>
      <c r="P918" s="163"/>
      <c r="Q918" s="163"/>
      <c r="R918" s="163"/>
      <c r="S918" s="163"/>
      <c r="T918" s="163"/>
      <c r="U918" s="163"/>
      <c r="V918" s="163"/>
      <c r="W918" s="163"/>
      <c r="X918" s="163"/>
    </row>
    <row r="919" ht="11.25" customHeight="1">
      <c r="A919" s="144" t="s">
        <v>649</v>
      </c>
      <c r="B919" s="144" t="s">
        <v>3633</v>
      </c>
      <c r="C919" s="139" t="s">
        <v>106</v>
      </c>
      <c r="D919" s="178" t="s">
        <v>3640</v>
      </c>
      <c r="E919" s="182" t="s">
        <v>3641</v>
      </c>
      <c r="F919" s="184" t="s">
        <v>2223</v>
      </c>
      <c r="G919" s="139">
        <v>1.0</v>
      </c>
      <c r="H919" s="139">
        <v>1.0</v>
      </c>
      <c r="I919" s="139">
        <v>1.0</v>
      </c>
      <c r="J919" s="187">
        <v>1.0</v>
      </c>
      <c r="K919" s="177">
        <v>50.0</v>
      </c>
      <c r="L919" s="162" t="s">
        <v>107</v>
      </c>
      <c r="M919" s="163"/>
      <c r="N919" s="163"/>
      <c r="O919" s="163"/>
      <c r="P919" s="163"/>
      <c r="Q919" s="163"/>
      <c r="R919" s="163"/>
      <c r="S919" s="163"/>
      <c r="T919" s="163"/>
      <c r="U919" s="163"/>
      <c r="V919" s="163"/>
      <c r="W919" s="163"/>
      <c r="X919" s="163"/>
    </row>
    <row r="920" ht="11.25" customHeight="1">
      <c r="A920" s="144" t="s">
        <v>649</v>
      </c>
      <c r="B920" s="144" t="s">
        <v>3633</v>
      </c>
      <c r="C920" s="139" t="s">
        <v>106</v>
      </c>
      <c r="D920" s="178" t="s">
        <v>3642</v>
      </c>
      <c r="E920" s="182" t="s">
        <v>3643</v>
      </c>
      <c r="F920" s="184" t="s">
        <v>2223</v>
      </c>
      <c r="G920" s="139">
        <v>1.0</v>
      </c>
      <c r="H920" s="139">
        <v>1.0</v>
      </c>
      <c r="I920" s="139">
        <v>1.0</v>
      </c>
      <c r="J920" s="187">
        <v>1.0</v>
      </c>
      <c r="K920" s="177">
        <v>50.0</v>
      </c>
      <c r="L920" s="162" t="s">
        <v>107</v>
      </c>
      <c r="M920" s="163"/>
      <c r="N920" s="163"/>
      <c r="O920" s="163"/>
      <c r="P920" s="163"/>
      <c r="Q920" s="163"/>
      <c r="R920" s="163"/>
      <c r="S920" s="163"/>
      <c r="T920" s="163"/>
      <c r="U920" s="163"/>
      <c r="V920" s="163"/>
      <c r="W920" s="163"/>
      <c r="X920" s="163"/>
    </row>
    <row r="921" ht="11.25" customHeight="1">
      <c r="A921" s="144" t="s">
        <v>649</v>
      </c>
      <c r="B921" s="144" t="s">
        <v>3644</v>
      </c>
      <c r="C921" s="139" t="s">
        <v>106</v>
      </c>
      <c r="D921" s="144" t="s">
        <v>3645</v>
      </c>
      <c r="E921" s="139" t="s">
        <v>3646</v>
      </c>
      <c r="F921" s="179" t="s">
        <v>2223</v>
      </c>
      <c r="G921" s="139">
        <v>1.0</v>
      </c>
      <c r="H921" s="139">
        <v>1.0</v>
      </c>
      <c r="I921" s="139">
        <v>1.0</v>
      </c>
      <c r="J921" s="187">
        <v>1.0</v>
      </c>
      <c r="K921" s="177">
        <v>50.0</v>
      </c>
      <c r="L921" s="162" t="s">
        <v>107</v>
      </c>
      <c r="M921" s="163"/>
      <c r="N921" s="163"/>
      <c r="O921" s="163"/>
      <c r="P921" s="163"/>
      <c r="Q921" s="163"/>
      <c r="R921" s="163"/>
      <c r="S921" s="163"/>
      <c r="T921" s="163"/>
      <c r="U921" s="163"/>
      <c r="V921" s="163"/>
      <c r="W921" s="163"/>
      <c r="X921" s="163"/>
    </row>
    <row r="922" ht="11.25" customHeight="1">
      <c r="A922" s="144" t="s">
        <v>649</v>
      </c>
      <c r="B922" s="144" t="s">
        <v>3647</v>
      </c>
      <c r="C922" s="139" t="s">
        <v>106</v>
      </c>
      <c r="D922" s="144" t="s">
        <v>3648</v>
      </c>
      <c r="E922" s="139" t="s">
        <v>3649</v>
      </c>
      <c r="F922" s="179" t="s">
        <v>2223</v>
      </c>
      <c r="G922" s="139">
        <v>1.0</v>
      </c>
      <c r="H922" s="139">
        <v>1.0</v>
      </c>
      <c r="I922" s="139">
        <v>1.0</v>
      </c>
      <c r="J922" s="187">
        <v>1.0</v>
      </c>
      <c r="K922" s="177">
        <v>50.0</v>
      </c>
      <c r="L922" s="162" t="s">
        <v>107</v>
      </c>
      <c r="M922" s="163"/>
      <c r="N922" s="163"/>
      <c r="O922" s="163"/>
      <c r="P922" s="163"/>
      <c r="Q922" s="163"/>
      <c r="R922" s="163"/>
      <c r="S922" s="163"/>
      <c r="T922" s="163"/>
      <c r="U922" s="163"/>
      <c r="V922" s="163"/>
      <c r="W922" s="163"/>
      <c r="X922" s="163"/>
    </row>
    <row r="923" ht="11.25" customHeight="1">
      <c r="A923" s="144" t="s">
        <v>649</v>
      </c>
      <c r="B923" s="144" t="s">
        <v>3647</v>
      </c>
      <c r="C923" s="139" t="s">
        <v>106</v>
      </c>
      <c r="D923" s="144" t="s">
        <v>3650</v>
      </c>
      <c r="E923" s="139" t="s">
        <v>3651</v>
      </c>
      <c r="F923" s="179" t="s">
        <v>2223</v>
      </c>
      <c r="G923" s="139">
        <v>1.0</v>
      </c>
      <c r="H923" s="139">
        <v>1.0</v>
      </c>
      <c r="I923" s="139">
        <v>1.0</v>
      </c>
      <c r="J923" s="187">
        <v>1.0</v>
      </c>
      <c r="K923" s="177">
        <v>50.0</v>
      </c>
      <c r="L923" s="162" t="s">
        <v>107</v>
      </c>
      <c r="M923" s="163"/>
      <c r="N923" s="163"/>
      <c r="O923" s="163"/>
      <c r="P923" s="163"/>
      <c r="Q923" s="163"/>
      <c r="R923" s="163"/>
      <c r="S923" s="163"/>
      <c r="T923" s="163"/>
      <c r="U923" s="163"/>
      <c r="V923" s="163"/>
      <c r="W923" s="163"/>
      <c r="X923" s="163"/>
    </row>
    <row r="924" ht="11.25" customHeight="1">
      <c r="A924" s="144" t="s">
        <v>649</v>
      </c>
      <c r="B924" s="144" t="s">
        <v>3647</v>
      </c>
      <c r="C924" s="139" t="s">
        <v>106</v>
      </c>
      <c r="D924" s="144" t="s">
        <v>3652</v>
      </c>
      <c r="E924" s="139" t="s">
        <v>3653</v>
      </c>
      <c r="F924" s="179" t="s">
        <v>2223</v>
      </c>
      <c r="G924" s="139">
        <v>1.0</v>
      </c>
      <c r="H924" s="139">
        <v>1.0</v>
      </c>
      <c r="I924" s="139">
        <v>1.0</v>
      </c>
      <c r="J924" s="187">
        <v>1.0</v>
      </c>
      <c r="K924" s="177">
        <v>50.0</v>
      </c>
      <c r="L924" s="162" t="s">
        <v>107</v>
      </c>
      <c r="M924" s="163"/>
      <c r="N924" s="163"/>
      <c r="O924" s="163"/>
      <c r="P924" s="163"/>
      <c r="Q924" s="163"/>
      <c r="R924" s="163"/>
      <c r="S924" s="163"/>
      <c r="T924" s="163"/>
      <c r="U924" s="163"/>
      <c r="V924" s="163"/>
      <c r="W924" s="163"/>
      <c r="X924" s="163"/>
    </row>
    <row r="925" ht="11.25" customHeight="1">
      <c r="A925" s="144" t="s">
        <v>649</v>
      </c>
      <c r="B925" s="144" t="s">
        <v>3647</v>
      </c>
      <c r="C925" s="139" t="s">
        <v>106</v>
      </c>
      <c r="D925" s="144" t="s">
        <v>3654</v>
      </c>
      <c r="E925" s="139" t="s">
        <v>3655</v>
      </c>
      <c r="F925" s="179" t="s">
        <v>2223</v>
      </c>
      <c r="G925" s="139">
        <v>1.0</v>
      </c>
      <c r="H925" s="139">
        <v>1.0</v>
      </c>
      <c r="I925" s="139">
        <v>1.0</v>
      </c>
      <c r="J925" s="187">
        <v>1.0</v>
      </c>
      <c r="K925" s="177">
        <v>50.0</v>
      </c>
      <c r="L925" s="162" t="s">
        <v>107</v>
      </c>
      <c r="M925" s="163"/>
      <c r="N925" s="163"/>
      <c r="O925" s="163"/>
      <c r="P925" s="163"/>
      <c r="Q925" s="163"/>
      <c r="R925" s="163"/>
      <c r="S925" s="163"/>
      <c r="T925" s="163"/>
      <c r="U925" s="163"/>
      <c r="V925" s="163"/>
      <c r="W925" s="163"/>
      <c r="X925" s="163"/>
    </row>
    <row r="926" ht="11.25" customHeight="1">
      <c r="A926" s="144" t="s">
        <v>3656</v>
      </c>
      <c r="B926" s="144" t="s">
        <v>3657</v>
      </c>
      <c r="C926" s="139" t="s">
        <v>106</v>
      </c>
      <c r="D926" s="144" t="s">
        <v>3658</v>
      </c>
      <c r="E926" s="139" t="s">
        <v>3659</v>
      </c>
      <c r="F926" s="179" t="s">
        <v>2223</v>
      </c>
      <c r="G926" s="139">
        <v>3.0</v>
      </c>
      <c r="H926" s="139">
        <v>3.0</v>
      </c>
      <c r="I926" s="139">
        <v>3.0</v>
      </c>
      <c r="J926" s="187">
        <v>3.0</v>
      </c>
      <c r="K926" s="177">
        <v>16.66</v>
      </c>
      <c r="L926" s="162" t="s">
        <v>107</v>
      </c>
      <c r="M926" s="163"/>
      <c r="N926" s="163"/>
      <c r="O926" s="163"/>
      <c r="P926" s="163"/>
      <c r="Q926" s="163"/>
      <c r="R926" s="163"/>
      <c r="S926" s="163"/>
      <c r="T926" s="163"/>
      <c r="U926" s="163"/>
      <c r="V926" s="163"/>
      <c r="W926" s="163"/>
      <c r="X926" s="163"/>
    </row>
    <row r="927" ht="11.25" customHeight="1">
      <c r="A927" s="144" t="s">
        <v>649</v>
      </c>
      <c r="B927" s="144" t="s">
        <v>3660</v>
      </c>
      <c r="C927" s="139" t="s">
        <v>106</v>
      </c>
      <c r="D927" s="144" t="s">
        <v>3661</v>
      </c>
      <c r="E927" s="139" t="s">
        <v>3662</v>
      </c>
      <c r="F927" s="179" t="s">
        <v>2223</v>
      </c>
      <c r="G927" s="139">
        <v>1.0</v>
      </c>
      <c r="H927" s="139">
        <v>1.0</v>
      </c>
      <c r="I927" s="139">
        <v>1.0</v>
      </c>
      <c r="J927" s="187">
        <v>1.0</v>
      </c>
      <c r="K927" s="177">
        <v>50.0</v>
      </c>
      <c r="L927" s="162" t="s">
        <v>107</v>
      </c>
      <c r="M927" s="163"/>
      <c r="N927" s="163"/>
      <c r="O927" s="163"/>
      <c r="P927" s="163"/>
      <c r="Q927" s="163"/>
      <c r="R927" s="163"/>
      <c r="S927" s="163"/>
      <c r="T927" s="163"/>
      <c r="U927" s="163"/>
      <c r="V927" s="163"/>
      <c r="W927" s="163"/>
      <c r="X927" s="163"/>
    </row>
    <row r="928" ht="11.25" customHeight="1">
      <c r="A928" s="144" t="s">
        <v>649</v>
      </c>
      <c r="B928" s="144" t="s">
        <v>3660</v>
      </c>
      <c r="C928" s="139" t="s">
        <v>106</v>
      </c>
      <c r="D928" s="144" t="s">
        <v>3663</v>
      </c>
      <c r="E928" s="139" t="s">
        <v>3664</v>
      </c>
      <c r="F928" s="179" t="s">
        <v>2223</v>
      </c>
      <c r="G928" s="139">
        <v>1.0</v>
      </c>
      <c r="H928" s="139">
        <v>1.0</v>
      </c>
      <c r="I928" s="139">
        <v>1.0</v>
      </c>
      <c r="J928" s="187">
        <v>1.0</v>
      </c>
      <c r="K928" s="177">
        <v>50.0</v>
      </c>
      <c r="L928" s="162" t="s">
        <v>107</v>
      </c>
      <c r="M928" s="163"/>
      <c r="N928" s="163"/>
      <c r="O928" s="163"/>
      <c r="P928" s="163"/>
      <c r="Q928" s="163"/>
      <c r="R928" s="163"/>
      <c r="S928" s="163"/>
      <c r="T928" s="163"/>
      <c r="U928" s="163"/>
      <c r="V928" s="163"/>
      <c r="W928" s="163"/>
      <c r="X928" s="163"/>
    </row>
    <row r="929" ht="11.25" customHeight="1">
      <c r="A929" s="144" t="s">
        <v>649</v>
      </c>
      <c r="B929" s="144" t="s">
        <v>3660</v>
      </c>
      <c r="C929" s="139" t="s">
        <v>106</v>
      </c>
      <c r="D929" s="144" t="s">
        <v>3665</v>
      </c>
      <c r="E929" s="139" t="s">
        <v>3666</v>
      </c>
      <c r="F929" s="179" t="s">
        <v>2223</v>
      </c>
      <c r="G929" s="139">
        <v>1.0</v>
      </c>
      <c r="H929" s="139">
        <v>1.0</v>
      </c>
      <c r="I929" s="139">
        <v>1.0</v>
      </c>
      <c r="J929" s="187">
        <v>1.0</v>
      </c>
      <c r="K929" s="177">
        <v>50.0</v>
      </c>
      <c r="L929" s="162" t="s">
        <v>107</v>
      </c>
      <c r="M929" s="163"/>
      <c r="N929" s="163"/>
      <c r="O929" s="163"/>
      <c r="P929" s="163"/>
      <c r="Q929" s="163"/>
      <c r="R929" s="163"/>
      <c r="S929" s="163"/>
      <c r="T929" s="163"/>
      <c r="U929" s="163"/>
      <c r="V929" s="163"/>
      <c r="W929" s="163"/>
      <c r="X929" s="163"/>
    </row>
    <row r="930" ht="11.25" customHeight="1">
      <c r="A930" s="178" t="s">
        <v>649</v>
      </c>
      <c r="B930" s="190" t="s">
        <v>3667</v>
      </c>
      <c r="C930" s="182" t="s">
        <v>106</v>
      </c>
      <c r="D930" s="190" t="s">
        <v>3663</v>
      </c>
      <c r="E930" s="191" t="s">
        <v>3664</v>
      </c>
      <c r="F930" s="184" t="s">
        <v>2223</v>
      </c>
      <c r="G930" s="139">
        <v>1.0</v>
      </c>
      <c r="H930" s="139">
        <v>1.0</v>
      </c>
      <c r="I930" s="139">
        <v>1.0</v>
      </c>
      <c r="J930" s="187">
        <v>1.0</v>
      </c>
      <c r="K930" s="177">
        <v>50.0</v>
      </c>
      <c r="L930" s="162" t="s">
        <v>107</v>
      </c>
      <c r="M930" s="163"/>
      <c r="N930" s="163"/>
      <c r="O930" s="163"/>
      <c r="P930" s="163"/>
      <c r="Q930" s="163"/>
      <c r="R930" s="163"/>
      <c r="S930" s="163"/>
      <c r="T930" s="163"/>
      <c r="U930" s="163"/>
      <c r="V930" s="163"/>
      <c r="W930" s="163"/>
      <c r="X930" s="163"/>
    </row>
    <row r="931" ht="11.25" customHeight="1">
      <c r="A931" s="144" t="s">
        <v>3668</v>
      </c>
      <c r="B931" s="144" t="s">
        <v>3669</v>
      </c>
      <c r="C931" s="139" t="s">
        <v>106</v>
      </c>
      <c r="D931" s="144" t="s">
        <v>3670</v>
      </c>
      <c r="E931" s="139" t="s">
        <v>3671</v>
      </c>
      <c r="F931" s="179" t="s">
        <v>2223</v>
      </c>
      <c r="G931" s="139">
        <v>5.0</v>
      </c>
      <c r="H931" s="139">
        <v>5.0</v>
      </c>
      <c r="I931" s="139">
        <v>5.0</v>
      </c>
      <c r="J931" s="187">
        <v>5.0</v>
      </c>
      <c r="K931" s="177">
        <v>10.0</v>
      </c>
      <c r="L931" s="162" t="s">
        <v>107</v>
      </c>
      <c r="M931" s="163"/>
      <c r="N931" s="163"/>
      <c r="O931" s="163"/>
      <c r="P931" s="163"/>
      <c r="Q931" s="163"/>
      <c r="R931" s="163"/>
      <c r="S931" s="163"/>
      <c r="T931" s="163"/>
      <c r="U931" s="163"/>
      <c r="V931" s="163"/>
      <c r="W931" s="163"/>
      <c r="X931" s="163"/>
    </row>
    <row r="932" ht="11.25" customHeight="1">
      <c r="A932" s="144" t="s">
        <v>3668</v>
      </c>
      <c r="B932" s="144" t="s">
        <v>3669</v>
      </c>
      <c r="C932" s="139" t="s">
        <v>106</v>
      </c>
      <c r="D932" s="144" t="s">
        <v>3672</v>
      </c>
      <c r="E932" s="139" t="s">
        <v>3673</v>
      </c>
      <c r="F932" s="179" t="s">
        <v>2223</v>
      </c>
      <c r="G932" s="139">
        <v>5.0</v>
      </c>
      <c r="H932" s="139">
        <v>5.0</v>
      </c>
      <c r="I932" s="139">
        <v>5.0</v>
      </c>
      <c r="J932" s="187">
        <v>5.0</v>
      </c>
      <c r="K932" s="177">
        <v>10.0</v>
      </c>
      <c r="L932" s="162" t="s">
        <v>107</v>
      </c>
      <c r="M932" s="163"/>
      <c r="N932" s="163"/>
      <c r="O932" s="163"/>
      <c r="P932" s="163"/>
      <c r="Q932" s="163"/>
      <c r="R932" s="163"/>
      <c r="S932" s="163"/>
      <c r="T932" s="163"/>
      <c r="U932" s="163"/>
      <c r="V932" s="163"/>
      <c r="W932" s="163"/>
      <c r="X932" s="163"/>
    </row>
    <row r="933" ht="11.25" customHeight="1">
      <c r="A933" s="144" t="s">
        <v>3674</v>
      </c>
      <c r="B933" s="144" t="s">
        <v>3675</v>
      </c>
      <c r="C933" s="139" t="s">
        <v>106</v>
      </c>
      <c r="D933" s="144" t="s">
        <v>3676</v>
      </c>
      <c r="E933" s="139" t="s">
        <v>3677</v>
      </c>
      <c r="F933" s="179" t="s">
        <v>2223</v>
      </c>
      <c r="G933" s="139">
        <v>6.0</v>
      </c>
      <c r="H933" s="139">
        <v>5.0</v>
      </c>
      <c r="I933" s="139">
        <v>5.0</v>
      </c>
      <c r="J933" s="187">
        <v>5.0</v>
      </c>
      <c r="K933" s="177">
        <v>10.0</v>
      </c>
      <c r="L933" s="162" t="s">
        <v>107</v>
      </c>
      <c r="M933" s="163"/>
      <c r="N933" s="163"/>
      <c r="O933" s="163"/>
      <c r="P933" s="163"/>
      <c r="Q933" s="163"/>
      <c r="R933" s="163"/>
      <c r="S933" s="163"/>
      <c r="T933" s="163"/>
      <c r="U933" s="163"/>
      <c r="V933" s="163"/>
      <c r="W933" s="163"/>
      <c r="X933" s="163"/>
    </row>
    <row r="934" ht="11.25" customHeight="1">
      <c r="A934" s="144" t="s">
        <v>3678</v>
      </c>
      <c r="B934" s="144" t="s">
        <v>3679</v>
      </c>
      <c r="C934" s="139" t="s">
        <v>106</v>
      </c>
      <c r="D934" s="144" t="s">
        <v>3680</v>
      </c>
      <c r="E934" s="139" t="s">
        <v>3681</v>
      </c>
      <c r="F934" s="179" t="s">
        <v>2223</v>
      </c>
      <c r="G934" s="139">
        <v>9.0</v>
      </c>
      <c r="H934" s="139">
        <v>9.0</v>
      </c>
      <c r="I934" s="139">
        <v>9.0</v>
      </c>
      <c r="J934" s="187">
        <v>9.0</v>
      </c>
      <c r="K934" s="177">
        <v>5.55</v>
      </c>
      <c r="L934" s="162" t="s">
        <v>107</v>
      </c>
      <c r="M934" s="163"/>
      <c r="N934" s="163"/>
      <c r="O934" s="163"/>
      <c r="P934" s="163"/>
      <c r="Q934" s="163"/>
      <c r="R934" s="163"/>
      <c r="S934" s="163"/>
      <c r="T934" s="163"/>
      <c r="U934" s="163"/>
      <c r="V934" s="163"/>
      <c r="W934" s="163"/>
      <c r="X934" s="163"/>
    </row>
    <row r="935" ht="11.25" customHeight="1">
      <c r="A935" s="144" t="s">
        <v>3682</v>
      </c>
      <c r="B935" s="144" t="s">
        <v>3683</v>
      </c>
      <c r="C935" s="139" t="s">
        <v>106</v>
      </c>
      <c r="D935" s="144" t="s">
        <v>3684</v>
      </c>
      <c r="E935" s="139" t="s">
        <v>3685</v>
      </c>
      <c r="F935" s="179" t="s">
        <v>2223</v>
      </c>
      <c r="G935" s="139">
        <v>5.0</v>
      </c>
      <c r="H935" s="139">
        <v>5.0</v>
      </c>
      <c r="I935" s="139">
        <v>5.0</v>
      </c>
      <c r="J935" s="187">
        <v>5.0</v>
      </c>
      <c r="K935" s="177">
        <v>10.0</v>
      </c>
      <c r="L935" s="162" t="s">
        <v>107</v>
      </c>
      <c r="M935" s="163"/>
      <c r="N935" s="163"/>
      <c r="O935" s="163"/>
      <c r="P935" s="163"/>
      <c r="Q935" s="163"/>
      <c r="R935" s="163"/>
      <c r="S935" s="163"/>
      <c r="T935" s="163"/>
      <c r="U935" s="163"/>
      <c r="V935" s="163"/>
      <c r="W935" s="163"/>
      <c r="X935" s="163"/>
    </row>
    <row r="936" ht="11.25" customHeight="1">
      <c r="A936" s="144" t="s">
        <v>649</v>
      </c>
      <c r="B936" s="144" t="s">
        <v>3686</v>
      </c>
      <c r="C936" s="139" t="s">
        <v>106</v>
      </c>
      <c r="D936" s="144" t="s">
        <v>3687</v>
      </c>
      <c r="E936" s="139" t="s">
        <v>3688</v>
      </c>
      <c r="F936" s="179" t="s">
        <v>2223</v>
      </c>
      <c r="G936" s="139">
        <v>1.0</v>
      </c>
      <c r="H936" s="139">
        <v>1.0</v>
      </c>
      <c r="I936" s="139">
        <v>1.0</v>
      </c>
      <c r="J936" s="187">
        <v>1.0</v>
      </c>
      <c r="K936" s="177">
        <v>50.0</v>
      </c>
      <c r="L936" s="162" t="s">
        <v>107</v>
      </c>
      <c r="M936" s="163"/>
      <c r="N936" s="163"/>
      <c r="O936" s="163"/>
      <c r="P936" s="163"/>
      <c r="Q936" s="163"/>
      <c r="R936" s="163"/>
      <c r="S936" s="163"/>
      <c r="T936" s="163"/>
      <c r="U936" s="163"/>
      <c r="V936" s="163"/>
      <c r="W936" s="163"/>
      <c r="X936" s="163"/>
    </row>
    <row r="937" ht="11.25" customHeight="1">
      <c r="A937" s="144" t="s">
        <v>649</v>
      </c>
      <c r="B937" s="144" t="s">
        <v>3689</v>
      </c>
      <c r="C937" s="139" t="s">
        <v>106</v>
      </c>
      <c r="D937" s="144" t="s">
        <v>3690</v>
      </c>
      <c r="E937" s="139" t="s">
        <v>3691</v>
      </c>
      <c r="F937" s="179" t="s">
        <v>2223</v>
      </c>
      <c r="G937" s="139">
        <v>1.0</v>
      </c>
      <c r="H937" s="139">
        <v>1.0</v>
      </c>
      <c r="I937" s="139">
        <v>1.0</v>
      </c>
      <c r="J937" s="187">
        <v>1.0</v>
      </c>
      <c r="K937" s="177">
        <v>50.0</v>
      </c>
      <c r="L937" s="162" t="s">
        <v>107</v>
      </c>
      <c r="M937" s="163"/>
      <c r="N937" s="163"/>
      <c r="O937" s="163"/>
      <c r="P937" s="163"/>
      <c r="Q937" s="163"/>
      <c r="R937" s="163"/>
      <c r="S937" s="163"/>
      <c r="T937" s="163"/>
      <c r="U937" s="163"/>
      <c r="V937" s="163"/>
      <c r="W937" s="163"/>
      <c r="X937" s="163"/>
    </row>
    <row r="938" ht="11.25" customHeight="1">
      <c r="A938" s="144" t="s">
        <v>3692</v>
      </c>
      <c r="B938" s="144" t="s">
        <v>3693</v>
      </c>
      <c r="C938" s="139" t="s">
        <v>106</v>
      </c>
      <c r="D938" s="144" t="s">
        <v>3694</v>
      </c>
      <c r="E938" s="139" t="s">
        <v>3695</v>
      </c>
      <c r="F938" s="179" t="s">
        <v>2223</v>
      </c>
      <c r="G938" s="139">
        <v>2.0</v>
      </c>
      <c r="H938" s="139">
        <v>1.0</v>
      </c>
      <c r="I938" s="139">
        <v>1.0</v>
      </c>
      <c r="J938" s="187">
        <v>1.0</v>
      </c>
      <c r="K938" s="177">
        <v>50.0</v>
      </c>
      <c r="L938" s="162" t="s">
        <v>107</v>
      </c>
      <c r="M938" s="163"/>
      <c r="N938" s="163"/>
      <c r="O938" s="163"/>
      <c r="P938" s="163"/>
      <c r="Q938" s="163"/>
      <c r="R938" s="163"/>
      <c r="S938" s="163"/>
      <c r="T938" s="163"/>
      <c r="U938" s="163"/>
      <c r="V938" s="163"/>
      <c r="W938" s="163"/>
      <c r="X938" s="163"/>
    </row>
    <row r="939" ht="11.25" customHeight="1">
      <c r="A939" s="144" t="s">
        <v>3692</v>
      </c>
      <c r="B939" s="144" t="s">
        <v>3693</v>
      </c>
      <c r="C939" s="139" t="s">
        <v>106</v>
      </c>
      <c r="D939" s="144" t="s">
        <v>3696</v>
      </c>
      <c r="E939" s="139" t="s">
        <v>3697</v>
      </c>
      <c r="F939" s="179" t="s">
        <v>2223</v>
      </c>
      <c r="G939" s="139">
        <v>2.0</v>
      </c>
      <c r="H939" s="139">
        <v>1.0</v>
      </c>
      <c r="I939" s="139">
        <v>1.0</v>
      </c>
      <c r="J939" s="187">
        <v>1.0</v>
      </c>
      <c r="K939" s="177">
        <v>50.0</v>
      </c>
      <c r="L939" s="162" t="s">
        <v>107</v>
      </c>
      <c r="M939" s="163"/>
      <c r="N939" s="163"/>
      <c r="O939" s="163"/>
      <c r="P939" s="163"/>
      <c r="Q939" s="163"/>
      <c r="R939" s="163"/>
      <c r="S939" s="163"/>
      <c r="T939" s="163"/>
      <c r="U939" s="163"/>
      <c r="V939" s="163"/>
      <c r="W939" s="163"/>
      <c r="X939" s="163"/>
    </row>
    <row r="940" ht="11.25" customHeight="1">
      <c r="A940" s="144" t="s">
        <v>3698</v>
      </c>
      <c r="B940" s="144"/>
      <c r="C940" s="139" t="s">
        <v>106</v>
      </c>
      <c r="D940" s="144" t="s">
        <v>3699</v>
      </c>
      <c r="E940" s="139" t="s">
        <v>3700</v>
      </c>
      <c r="F940" s="179" t="s">
        <v>655</v>
      </c>
      <c r="G940" s="139">
        <v>1.0</v>
      </c>
      <c r="H940" s="139">
        <v>1.0</v>
      </c>
      <c r="I940" s="139">
        <v>1.0</v>
      </c>
      <c r="J940" s="187">
        <v>1.0</v>
      </c>
      <c r="K940" s="177">
        <v>50.0</v>
      </c>
      <c r="L940" s="162" t="s">
        <v>107</v>
      </c>
      <c r="M940" s="163"/>
      <c r="N940" s="163"/>
      <c r="O940" s="163"/>
      <c r="P940" s="163"/>
      <c r="Q940" s="163"/>
      <c r="R940" s="163"/>
      <c r="S940" s="163"/>
      <c r="T940" s="163"/>
      <c r="U940" s="163"/>
      <c r="V940" s="163"/>
      <c r="W940" s="163"/>
      <c r="X940" s="163"/>
    </row>
    <row r="941" ht="11.25" customHeight="1">
      <c r="A941" s="162" t="s">
        <v>3701</v>
      </c>
      <c r="B941" s="162" t="s">
        <v>3702</v>
      </c>
      <c r="C941" s="10" t="s">
        <v>106</v>
      </c>
      <c r="D941" s="162" t="s">
        <v>3703</v>
      </c>
      <c r="E941" s="162" t="s">
        <v>3704</v>
      </c>
      <c r="F941" s="161" t="s">
        <v>2223</v>
      </c>
      <c r="G941" s="10">
        <v>17.0</v>
      </c>
      <c r="H941" s="10">
        <v>1.0</v>
      </c>
      <c r="I941" s="10">
        <v>17.0</v>
      </c>
      <c r="J941" s="172">
        <v>50.0</v>
      </c>
      <c r="K941" s="173">
        <v>2.94</v>
      </c>
      <c r="L941" s="162" t="s">
        <v>134</v>
      </c>
      <c r="M941" s="163"/>
      <c r="N941" s="163"/>
      <c r="O941" s="163"/>
      <c r="P941" s="163"/>
      <c r="Q941" s="163"/>
      <c r="R941" s="163"/>
      <c r="S941" s="163"/>
      <c r="T941" s="163"/>
      <c r="U941" s="163"/>
      <c r="V941" s="163"/>
      <c r="W941" s="163"/>
      <c r="X941" s="163"/>
    </row>
    <row r="942" ht="11.25" customHeight="1">
      <c r="A942" s="162" t="s">
        <v>3701</v>
      </c>
      <c r="B942" s="162" t="s">
        <v>3702</v>
      </c>
      <c r="C942" s="10" t="s">
        <v>106</v>
      </c>
      <c r="D942" s="162" t="s">
        <v>3705</v>
      </c>
      <c r="E942" s="162" t="s">
        <v>3706</v>
      </c>
      <c r="F942" s="161" t="s">
        <v>2223</v>
      </c>
      <c r="G942" s="10">
        <v>17.0</v>
      </c>
      <c r="H942" s="10">
        <v>1.0</v>
      </c>
      <c r="I942" s="10">
        <v>17.0</v>
      </c>
      <c r="J942" s="172">
        <v>50.0</v>
      </c>
      <c r="K942" s="173">
        <v>2.94</v>
      </c>
      <c r="L942" s="162" t="s">
        <v>134</v>
      </c>
      <c r="M942" s="163"/>
      <c r="N942" s="163"/>
      <c r="O942" s="163"/>
      <c r="P942" s="163"/>
      <c r="Q942" s="163"/>
      <c r="R942" s="163"/>
      <c r="S942" s="163"/>
      <c r="T942" s="163"/>
      <c r="U942" s="163"/>
      <c r="V942" s="163"/>
      <c r="W942" s="163"/>
      <c r="X942" s="163"/>
    </row>
    <row r="943" ht="11.25" customHeight="1">
      <c r="A943" s="162" t="s">
        <v>3701</v>
      </c>
      <c r="B943" s="162" t="s">
        <v>3702</v>
      </c>
      <c r="C943" s="10" t="s">
        <v>106</v>
      </c>
      <c r="D943" s="162" t="s">
        <v>3707</v>
      </c>
      <c r="E943" s="162" t="s">
        <v>3708</v>
      </c>
      <c r="F943" s="161" t="s">
        <v>2223</v>
      </c>
      <c r="G943" s="10">
        <v>17.0</v>
      </c>
      <c r="H943" s="10">
        <v>1.0</v>
      </c>
      <c r="I943" s="10">
        <v>17.0</v>
      </c>
      <c r="J943" s="172">
        <v>50.0</v>
      </c>
      <c r="K943" s="173">
        <v>2.94</v>
      </c>
      <c r="L943" s="162" t="s">
        <v>134</v>
      </c>
      <c r="M943" s="163"/>
      <c r="N943" s="163"/>
      <c r="O943" s="163"/>
      <c r="P943" s="163"/>
      <c r="Q943" s="163"/>
      <c r="R943" s="163"/>
      <c r="S943" s="163"/>
      <c r="T943" s="163"/>
      <c r="U943" s="163"/>
      <c r="V943" s="163"/>
      <c r="W943" s="163"/>
      <c r="X943" s="163"/>
    </row>
    <row r="944" ht="11.25" customHeight="1">
      <c r="A944" s="162" t="s">
        <v>3701</v>
      </c>
      <c r="B944" s="162" t="s">
        <v>3702</v>
      </c>
      <c r="C944" s="10" t="s">
        <v>106</v>
      </c>
      <c r="D944" s="162" t="s">
        <v>3709</v>
      </c>
      <c r="E944" s="162" t="s">
        <v>3710</v>
      </c>
      <c r="F944" s="161" t="s">
        <v>2223</v>
      </c>
      <c r="G944" s="10">
        <v>17.0</v>
      </c>
      <c r="H944" s="10">
        <v>1.0</v>
      </c>
      <c r="I944" s="10">
        <v>17.0</v>
      </c>
      <c r="J944" s="172">
        <v>50.0</v>
      </c>
      <c r="K944" s="173">
        <v>2.94</v>
      </c>
      <c r="L944" s="162" t="s">
        <v>134</v>
      </c>
      <c r="M944" s="163"/>
      <c r="N944" s="163"/>
      <c r="O944" s="163"/>
      <c r="P944" s="163"/>
      <c r="Q944" s="163"/>
      <c r="R944" s="163"/>
      <c r="S944" s="163"/>
      <c r="T944" s="163"/>
      <c r="U944" s="163"/>
      <c r="V944" s="163"/>
      <c r="W944" s="163"/>
      <c r="X944" s="163"/>
    </row>
    <row r="945" ht="11.25" customHeight="1">
      <c r="A945" s="162" t="s">
        <v>3701</v>
      </c>
      <c r="B945" s="162" t="s">
        <v>3702</v>
      </c>
      <c r="C945" s="10" t="s">
        <v>106</v>
      </c>
      <c r="D945" s="162" t="s">
        <v>3711</v>
      </c>
      <c r="E945" s="162" t="s">
        <v>3712</v>
      </c>
      <c r="F945" s="161" t="s">
        <v>2223</v>
      </c>
      <c r="G945" s="10">
        <v>17.0</v>
      </c>
      <c r="H945" s="10">
        <v>1.0</v>
      </c>
      <c r="I945" s="10">
        <v>17.0</v>
      </c>
      <c r="J945" s="172">
        <v>50.0</v>
      </c>
      <c r="K945" s="173">
        <v>2.94</v>
      </c>
      <c r="L945" s="162" t="s">
        <v>134</v>
      </c>
      <c r="M945" s="163"/>
      <c r="N945" s="163"/>
      <c r="O945" s="163"/>
      <c r="P945" s="163"/>
      <c r="Q945" s="163"/>
      <c r="R945" s="163"/>
      <c r="S945" s="163"/>
      <c r="T945" s="163"/>
      <c r="U945" s="163"/>
      <c r="V945" s="163"/>
      <c r="W945" s="163"/>
      <c r="X945" s="163"/>
    </row>
    <row r="946" ht="11.25" customHeight="1">
      <c r="A946" s="162" t="s">
        <v>3713</v>
      </c>
      <c r="B946" s="162" t="s">
        <v>656</v>
      </c>
      <c r="C946" s="10" t="s">
        <v>106</v>
      </c>
      <c r="D946" s="162" t="s">
        <v>3714</v>
      </c>
      <c r="E946" s="162" t="s">
        <v>3715</v>
      </c>
      <c r="F946" s="161" t="s">
        <v>2223</v>
      </c>
      <c r="G946" s="10">
        <v>19.0</v>
      </c>
      <c r="H946" s="10">
        <v>1.0</v>
      </c>
      <c r="I946" s="10">
        <v>19.0</v>
      </c>
      <c r="J946" s="172"/>
      <c r="K946" s="173">
        <v>2.63</v>
      </c>
      <c r="L946" s="162" t="s">
        <v>134</v>
      </c>
      <c r="M946" s="163"/>
      <c r="N946" s="163"/>
      <c r="O946" s="163"/>
      <c r="P946" s="163"/>
      <c r="Q946" s="163"/>
      <c r="R946" s="163"/>
      <c r="S946" s="163"/>
      <c r="T946" s="163"/>
      <c r="U946" s="163"/>
      <c r="V946" s="163"/>
      <c r="W946" s="163"/>
      <c r="X946" s="163"/>
    </row>
    <row r="947" ht="11.25" customHeight="1">
      <c r="A947" s="162" t="s">
        <v>3716</v>
      </c>
      <c r="B947" s="162" t="s">
        <v>508</v>
      </c>
      <c r="C947" s="10" t="s">
        <v>141</v>
      </c>
      <c r="D947" s="162" t="s">
        <v>3717</v>
      </c>
      <c r="E947" s="162" t="s">
        <v>3718</v>
      </c>
      <c r="F947" s="161" t="s">
        <v>2223</v>
      </c>
      <c r="G947" s="10">
        <v>14.0</v>
      </c>
      <c r="H947" s="10">
        <v>12.0</v>
      </c>
      <c r="I947" s="10">
        <v>14.0</v>
      </c>
      <c r="J947" s="172">
        <v>50.0</v>
      </c>
      <c r="K947" s="173">
        <v>3.57</v>
      </c>
      <c r="L947" s="162" t="s">
        <v>147</v>
      </c>
      <c r="M947" s="163"/>
      <c r="N947" s="163"/>
      <c r="O947" s="163"/>
      <c r="P947" s="163"/>
      <c r="Q947" s="163"/>
      <c r="R947" s="163"/>
      <c r="S947" s="163"/>
      <c r="T947" s="163"/>
      <c r="U947" s="163"/>
      <c r="V947" s="163"/>
      <c r="W947" s="163"/>
      <c r="X947" s="163"/>
    </row>
    <row r="948" ht="11.25" customHeight="1">
      <c r="A948" s="162" t="s">
        <v>3716</v>
      </c>
      <c r="B948" s="162" t="s">
        <v>508</v>
      </c>
      <c r="C948" s="10" t="s">
        <v>141</v>
      </c>
      <c r="D948" s="162" t="s">
        <v>3719</v>
      </c>
      <c r="E948" s="162" t="s">
        <v>3720</v>
      </c>
      <c r="F948" s="161" t="s">
        <v>2223</v>
      </c>
      <c r="G948" s="10">
        <v>14.0</v>
      </c>
      <c r="H948" s="10">
        <v>12.0</v>
      </c>
      <c r="I948" s="10">
        <v>14.0</v>
      </c>
      <c r="J948" s="172">
        <v>50.0</v>
      </c>
      <c r="K948" s="173">
        <v>3.57</v>
      </c>
      <c r="L948" s="162" t="s">
        <v>147</v>
      </c>
      <c r="M948" s="163"/>
      <c r="N948" s="163"/>
      <c r="O948" s="163"/>
      <c r="P948" s="163"/>
      <c r="Q948" s="163"/>
      <c r="R948" s="163"/>
      <c r="S948" s="163"/>
      <c r="T948" s="163"/>
      <c r="U948" s="163"/>
      <c r="V948" s="163"/>
      <c r="W948" s="163"/>
      <c r="X948" s="163"/>
    </row>
    <row r="949" ht="11.25" customHeight="1">
      <c r="A949" s="162" t="s">
        <v>3716</v>
      </c>
      <c r="B949" s="162" t="s">
        <v>508</v>
      </c>
      <c r="C949" s="10" t="s">
        <v>141</v>
      </c>
      <c r="D949" s="162" t="s">
        <v>3721</v>
      </c>
      <c r="E949" s="162" t="s">
        <v>3722</v>
      </c>
      <c r="F949" s="161" t="s">
        <v>2223</v>
      </c>
      <c r="G949" s="10">
        <v>14.0</v>
      </c>
      <c r="H949" s="10">
        <v>12.0</v>
      </c>
      <c r="I949" s="10">
        <v>14.0</v>
      </c>
      <c r="J949" s="172">
        <v>50.0</v>
      </c>
      <c r="K949" s="173">
        <v>3.57</v>
      </c>
      <c r="L949" s="162" t="s">
        <v>147</v>
      </c>
      <c r="M949" s="163"/>
      <c r="N949" s="163"/>
      <c r="O949" s="163"/>
      <c r="P949" s="163"/>
      <c r="Q949" s="163"/>
      <c r="R949" s="163"/>
      <c r="S949" s="163"/>
      <c r="T949" s="163"/>
      <c r="U949" s="163"/>
      <c r="V949" s="163"/>
      <c r="W949" s="163"/>
      <c r="X949" s="163"/>
    </row>
    <row r="950" ht="11.25" customHeight="1">
      <c r="A950" s="162" t="s">
        <v>3716</v>
      </c>
      <c r="B950" s="162" t="s">
        <v>508</v>
      </c>
      <c r="C950" s="10" t="s">
        <v>141</v>
      </c>
      <c r="D950" s="162" t="s">
        <v>3723</v>
      </c>
      <c r="E950" s="162" t="s">
        <v>3724</v>
      </c>
      <c r="F950" s="161" t="s">
        <v>2223</v>
      </c>
      <c r="G950" s="10">
        <v>14.0</v>
      </c>
      <c r="H950" s="10">
        <v>12.0</v>
      </c>
      <c r="I950" s="10">
        <v>14.0</v>
      </c>
      <c r="J950" s="172">
        <v>50.0</v>
      </c>
      <c r="K950" s="173">
        <v>3.57</v>
      </c>
      <c r="L950" s="162" t="s">
        <v>147</v>
      </c>
      <c r="M950" s="163"/>
      <c r="N950" s="163"/>
      <c r="O950" s="163"/>
      <c r="P950" s="163"/>
      <c r="Q950" s="163"/>
      <c r="R950" s="163"/>
      <c r="S950" s="163"/>
      <c r="T950" s="163"/>
      <c r="U950" s="163"/>
      <c r="V950" s="163"/>
      <c r="W950" s="163"/>
      <c r="X950" s="163"/>
    </row>
    <row r="951" ht="11.25" customHeight="1">
      <c r="A951" s="162" t="s">
        <v>3716</v>
      </c>
      <c r="B951" s="162" t="s">
        <v>508</v>
      </c>
      <c r="C951" s="10" t="s">
        <v>141</v>
      </c>
      <c r="D951" s="162" t="s">
        <v>3725</v>
      </c>
      <c r="E951" s="162" t="s">
        <v>518</v>
      </c>
      <c r="F951" s="161" t="s">
        <v>2223</v>
      </c>
      <c r="G951" s="10">
        <v>14.0</v>
      </c>
      <c r="H951" s="10">
        <v>12.0</v>
      </c>
      <c r="I951" s="10">
        <v>14.0</v>
      </c>
      <c r="J951" s="172">
        <v>50.0</v>
      </c>
      <c r="K951" s="173">
        <v>3.57</v>
      </c>
      <c r="L951" s="162" t="s">
        <v>147</v>
      </c>
      <c r="M951" s="163"/>
      <c r="N951" s="163"/>
      <c r="O951" s="163"/>
      <c r="P951" s="163"/>
      <c r="Q951" s="163"/>
      <c r="R951" s="163"/>
      <c r="S951" s="163"/>
      <c r="T951" s="163"/>
      <c r="U951" s="163"/>
      <c r="V951" s="163"/>
      <c r="W951" s="163"/>
      <c r="X951" s="163"/>
    </row>
    <row r="952" ht="11.25" customHeight="1">
      <c r="A952" s="162" t="s">
        <v>3716</v>
      </c>
      <c r="B952" s="162" t="s">
        <v>508</v>
      </c>
      <c r="C952" s="10" t="s">
        <v>141</v>
      </c>
      <c r="D952" s="162" t="s">
        <v>3726</v>
      </c>
      <c r="E952" s="162" t="s">
        <v>3727</v>
      </c>
      <c r="F952" s="161" t="s">
        <v>2223</v>
      </c>
      <c r="G952" s="10">
        <v>14.0</v>
      </c>
      <c r="H952" s="10">
        <v>12.0</v>
      </c>
      <c r="I952" s="10">
        <v>14.0</v>
      </c>
      <c r="J952" s="172">
        <v>50.0</v>
      </c>
      <c r="K952" s="173">
        <v>3.57</v>
      </c>
      <c r="L952" s="162" t="s">
        <v>147</v>
      </c>
      <c r="M952" s="163"/>
      <c r="N952" s="163"/>
      <c r="O952" s="163"/>
      <c r="P952" s="163"/>
      <c r="Q952" s="163"/>
      <c r="R952" s="163"/>
      <c r="S952" s="163"/>
      <c r="T952" s="163"/>
      <c r="U952" s="163"/>
      <c r="V952" s="163"/>
      <c r="W952" s="163"/>
      <c r="X952" s="163"/>
    </row>
    <row r="953" ht="11.25" customHeight="1">
      <c r="A953" s="162" t="s">
        <v>3716</v>
      </c>
      <c r="B953" s="162" t="s">
        <v>508</v>
      </c>
      <c r="C953" s="10" t="s">
        <v>141</v>
      </c>
      <c r="D953" s="162" t="s">
        <v>3728</v>
      </c>
      <c r="E953" s="162" t="s">
        <v>3729</v>
      </c>
      <c r="F953" s="161" t="s">
        <v>2223</v>
      </c>
      <c r="G953" s="10">
        <v>14.0</v>
      </c>
      <c r="H953" s="10">
        <v>12.0</v>
      </c>
      <c r="I953" s="10">
        <v>14.0</v>
      </c>
      <c r="J953" s="172">
        <v>50.0</v>
      </c>
      <c r="K953" s="173">
        <v>3.57</v>
      </c>
      <c r="L953" s="162" t="s">
        <v>147</v>
      </c>
      <c r="M953" s="163"/>
      <c r="N953" s="163"/>
      <c r="O953" s="163"/>
      <c r="P953" s="163"/>
      <c r="Q953" s="163"/>
      <c r="R953" s="163"/>
      <c r="S953" s="163"/>
      <c r="T953" s="163"/>
      <c r="U953" s="163"/>
      <c r="V953" s="163"/>
      <c r="W953" s="163"/>
      <c r="X953" s="163"/>
    </row>
    <row r="954" ht="11.25" customHeight="1">
      <c r="A954" s="162" t="s">
        <v>3716</v>
      </c>
      <c r="B954" s="162" t="s">
        <v>508</v>
      </c>
      <c r="C954" s="10" t="s">
        <v>141</v>
      </c>
      <c r="D954" s="162" t="s">
        <v>3730</v>
      </c>
      <c r="E954" s="162" t="s">
        <v>3731</v>
      </c>
      <c r="F954" s="161" t="s">
        <v>2223</v>
      </c>
      <c r="G954" s="10">
        <v>14.0</v>
      </c>
      <c r="H954" s="10">
        <v>12.0</v>
      </c>
      <c r="I954" s="10">
        <v>14.0</v>
      </c>
      <c r="J954" s="172">
        <v>50.0</v>
      </c>
      <c r="K954" s="173">
        <v>3.57</v>
      </c>
      <c r="L954" s="162" t="s">
        <v>147</v>
      </c>
      <c r="M954" s="163"/>
      <c r="N954" s="163"/>
      <c r="O954" s="163"/>
      <c r="P954" s="163"/>
      <c r="Q954" s="163"/>
      <c r="R954" s="163"/>
      <c r="S954" s="163"/>
      <c r="T954" s="163"/>
      <c r="U954" s="163"/>
      <c r="V954" s="163"/>
      <c r="W954" s="163"/>
      <c r="X954" s="163"/>
    </row>
    <row r="955" ht="11.25" customHeight="1">
      <c r="A955" s="162" t="s">
        <v>3732</v>
      </c>
      <c r="B955" s="162" t="s">
        <v>366</v>
      </c>
      <c r="C955" s="10" t="s">
        <v>141</v>
      </c>
      <c r="D955" s="162" t="s">
        <v>3719</v>
      </c>
      <c r="E955" s="162" t="s">
        <v>3720</v>
      </c>
      <c r="F955" s="161" t="s">
        <v>2223</v>
      </c>
      <c r="G955" s="10">
        <v>17.0</v>
      </c>
      <c r="H955" s="10">
        <v>13.0</v>
      </c>
      <c r="I955" s="10">
        <v>18.0</v>
      </c>
      <c r="J955" s="172">
        <v>50.0</v>
      </c>
      <c r="K955" s="173">
        <v>2.94</v>
      </c>
      <c r="L955" s="162" t="s">
        <v>147</v>
      </c>
      <c r="M955" s="163"/>
      <c r="N955" s="163"/>
      <c r="O955" s="163"/>
      <c r="P955" s="163"/>
      <c r="Q955" s="163"/>
      <c r="R955" s="163"/>
      <c r="S955" s="163"/>
      <c r="T955" s="163"/>
      <c r="U955" s="163"/>
      <c r="V955" s="163"/>
      <c r="W955" s="163"/>
      <c r="X955" s="163"/>
    </row>
    <row r="956" ht="11.25" customHeight="1">
      <c r="A956" s="162" t="s">
        <v>3732</v>
      </c>
      <c r="B956" s="162" t="s">
        <v>366</v>
      </c>
      <c r="C956" s="10" t="s">
        <v>141</v>
      </c>
      <c r="D956" s="162" t="s">
        <v>3733</v>
      </c>
      <c r="E956" s="162" t="s">
        <v>3734</v>
      </c>
      <c r="F956" s="161" t="s">
        <v>2223</v>
      </c>
      <c r="G956" s="10">
        <v>17.0</v>
      </c>
      <c r="H956" s="10">
        <v>13.0</v>
      </c>
      <c r="I956" s="10">
        <v>18.0</v>
      </c>
      <c r="J956" s="172">
        <v>50.0</v>
      </c>
      <c r="K956" s="173">
        <v>2.94</v>
      </c>
      <c r="L956" s="162" t="s">
        <v>147</v>
      </c>
      <c r="M956" s="163"/>
      <c r="N956" s="163"/>
      <c r="O956" s="163"/>
      <c r="P956" s="163"/>
      <c r="Q956" s="163"/>
      <c r="R956" s="163"/>
      <c r="S956" s="163"/>
      <c r="T956" s="163"/>
      <c r="U956" s="163"/>
      <c r="V956" s="163"/>
      <c r="W956" s="163"/>
      <c r="X956" s="163"/>
    </row>
    <row r="957" ht="11.25" customHeight="1">
      <c r="A957" s="162" t="s">
        <v>3732</v>
      </c>
      <c r="B957" s="162" t="s">
        <v>366</v>
      </c>
      <c r="C957" s="10" t="s">
        <v>141</v>
      </c>
      <c r="D957" s="162" t="s">
        <v>3721</v>
      </c>
      <c r="E957" s="162" t="s">
        <v>3722</v>
      </c>
      <c r="F957" s="161" t="s">
        <v>2223</v>
      </c>
      <c r="G957" s="10">
        <v>17.0</v>
      </c>
      <c r="H957" s="10">
        <v>13.0</v>
      </c>
      <c r="I957" s="10">
        <v>18.0</v>
      </c>
      <c r="J957" s="172">
        <v>50.0</v>
      </c>
      <c r="K957" s="173">
        <v>2.94</v>
      </c>
      <c r="L957" s="162" t="s">
        <v>147</v>
      </c>
      <c r="M957" s="163"/>
      <c r="N957" s="163"/>
      <c r="O957" s="163"/>
      <c r="P957" s="163"/>
      <c r="Q957" s="163"/>
      <c r="R957" s="163"/>
      <c r="S957" s="163"/>
      <c r="T957" s="163"/>
      <c r="U957" s="163"/>
      <c r="V957" s="163"/>
      <c r="W957" s="163"/>
      <c r="X957" s="163"/>
    </row>
    <row r="958" ht="11.25" customHeight="1">
      <c r="A958" s="162" t="s">
        <v>3732</v>
      </c>
      <c r="B958" s="162" t="s">
        <v>366</v>
      </c>
      <c r="C958" s="10" t="s">
        <v>141</v>
      </c>
      <c r="D958" s="162" t="s">
        <v>3725</v>
      </c>
      <c r="E958" s="162" t="s">
        <v>518</v>
      </c>
      <c r="F958" s="161" t="s">
        <v>2223</v>
      </c>
      <c r="G958" s="10">
        <v>17.0</v>
      </c>
      <c r="H958" s="10">
        <v>13.0</v>
      </c>
      <c r="I958" s="10">
        <v>18.0</v>
      </c>
      <c r="J958" s="172">
        <v>50.0</v>
      </c>
      <c r="K958" s="173">
        <v>2.94</v>
      </c>
      <c r="L958" s="162" t="s">
        <v>147</v>
      </c>
      <c r="M958" s="163"/>
      <c r="N958" s="163"/>
      <c r="O958" s="163"/>
      <c r="P958" s="163"/>
      <c r="Q958" s="163"/>
      <c r="R958" s="163"/>
      <c r="S958" s="163"/>
      <c r="T958" s="163"/>
      <c r="U958" s="163"/>
      <c r="V958" s="163"/>
      <c r="W958" s="163"/>
      <c r="X958" s="163"/>
    </row>
    <row r="959" ht="11.25" customHeight="1">
      <c r="A959" s="162" t="s">
        <v>3732</v>
      </c>
      <c r="B959" s="162" t="s">
        <v>366</v>
      </c>
      <c r="C959" s="10" t="s">
        <v>141</v>
      </c>
      <c r="D959" s="162" t="s">
        <v>3735</v>
      </c>
      <c r="E959" s="162" t="s">
        <v>3736</v>
      </c>
      <c r="F959" s="161" t="s">
        <v>2223</v>
      </c>
      <c r="G959" s="10">
        <v>17.0</v>
      </c>
      <c r="H959" s="10">
        <v>13.0</v>
      </c>
      <c r="I959" s="10">
        <v>18.0</v>
      </c>
      <c r="J959" s="172">
        <v>50.0</v>
      </c>
      <c r="K959" s="173">
        <v>2.94</v>
      </c>
      <c r="L959" s="162" t="s">
        <v>147</v>
      </c>
      <c r="M959" s="163"/>
      <c r="N959" s="163"/>
      <c r="O959" s="163"/>
      <c r="P959" s="163"/>
      <c r="Q959" s="163"/>
      <c r="R959" s="163"/>
      <c r="S959" s="163"/>
      <c r="T959" s="163"/>
      <c r="U959" s="163"/>
      <c r="V959" s="163"/>
      <c r="W959" s="163"/>
      <c r="X959" s="163"/>
    </row>
    <row r="960" ht="11.25" customHeight="1">
      <c r="A960" s="162" t="s">
        <v>3732</v>
      </c>
      <c r="B960" s="162" t="s">
        <v>366</v>
      </c>
      <c r="C960" s="10" t="s">
        <v>141</v>
      </c>
      <c r="D960" s="162" t="s">
        <v>3737</v>
      </c>
      <c r="E960" s="162" t="s">
        <v>3738</v>
      </c>
      <c r="F960" s="161" t="s">
        <v>2223</v>
      </c>
      <c r="G960" s="10">
        <v>17.0</v>
      </c>
      <c r="H960" s="10">
        <v>13.0</v>
      </c>
      <c r="I960" s="10">
        <v>18.0</v>
      </c>
      <c r="J960" s="172">
        <v>50.0</v>
      </c>
      <c r="K960" s="173">
        <v>2.94</v>
      </c>
      <c r="L960" s="162" t="s">
        <v>147</v>
      </c>
      <c r="M960" s="163"/>
      <c r="N960" s="163"/>
      <c r="O960" s="163"/>
      <c r="P960" s="163"/>
      <c r="Q960" s="163"/>
      <c r="R960" s="163"/>
      <c r="S960" s="163"/>
      <c r="T960" s="163"/>
      <c r="U960" s="163"/>
      <c r="V960" s="163"/>
      <c r="W960" s="163"/>
      <c r="X960" s="163"/>
    </row>
    <row r="961" ht="11.25" customHeight="1">
      <c r="A961" s="162" t="s">
        <v>3732</v>
      </c>
      <c r="B961" s="162" t="s">
        <v>366</v>
      </c>
      <c r="C961" s="10" t="s">
        <v>141</v>
      </c>
      <c r="D961" s="162" t="s">
        <v>3739</v>
      </c>
      <c r="E961" s="162" t="s">
        <v>3740</v>
      </c>
      <c r="F961" s="161" t="s">
        <v>2223</v>
      </c>
      <c r="G961" s="10">
        <v>17.0</v>
      </c>
      <c r="H961" s="10">
        <v>13.0</v>
      </c>
      <c r="I961" s="10">
        <v>18.0</v>
      </c>
      <c r="J961" s="172">
        <v>50.0</v>
      </c>
      <c r="K961" s="173">
        <v>2.94</v>
      </c>
      <c r="L961" s="162" t="s">
        <v>147</v>
      </c>
      <c r="M961" s="163"/>
      <c r="N961" s="163"/>
      <c r="O961" s="163"/>
      <c r="P961" s="163"/>
      <c r="Q961" s="163"/>
      <c r="R961" s="163"/>
      <c r="S961" s="163"/>
      <c r="T961" s="163"/>
      <c r="U961" s="163"/>
      <c r="V961" s="163"/>
      <c r="W961" s="163"/>
      <c r="X961" s="163"/>
    </row>
    <row r="962" ht="11.25" customHeight="1">
      <c r="A962" s="162" t="s">
        <v>3732</v>
      </c>
      <c r="B962" s="162" t="s">
        <v>366</v>
      </c>
      <c r="C962" s="10" t="s">
        <v>141</v>
      </c>
      <c r="D962" s="162" t="s">
        <v>3728</v>
      </c>
      <c r="E962" s="162" t="s">
        <v>3729</v>
      </c>
      <c r="F962" s="161" t="s">
        <v>2223</v>
      </c>
      <c r="G962" s="10">
        <v>17.0</v>
      </c>
      <c r="H962" s="10">
        <v>13.0</v>
      </c>
      <c r="I962" s="10">
        <v>18.0</v>
      </c>
      <c r="J962" s="172">
        <v>50.0</v>
      </c>
      <c r="K962" s="173">
        <v>2.94</v>
      </c>
      <c r="L962" s="162" t="s">
        <v>147</v>
      </c>
      <c r="M962" s="163"/>
      <c r="N962" s="163"/>
      <c r="O962" s="163"/>
      <c r="P962" s="163"/>
      <c r="Q962" s="163"/>
      <c r="R962" s="163"/>
      <c r="S962" s="163"/>
      <c r="T962" s="163"/>
      <c r="U962" s="163"/>
      <c r="V962" s="163"/>
      <c r="W962" s="163"/>
      <c r="X962" s="163"/>
    </row>
    <row r="963" ht="11.25" customHeight="1">
      <c r="A963" s="162" t="s">
        <v>3732</v>
      </c>
      <c r="B963" s="162" t="s">
        <v>366</v>
      </c>
      <c r="C963" s="10" t="s">
        <v>141</v>
      </c>
      <c r="D963" s="162" t="s">
        <v>3741</v>
      </c>
      <c r="E963" s="162" t="s">
        <v>3731</v>
      </c>
      <c r="F963" s="161" t="s">
        <v>2223</v>
      </c>
      <c r="G963" s="10">
        <v>17.0</v>
      </c>
      <c r="H963" s="10">
        <v>13.0</v>
      </c>
      <c r="I963" s="10">
        <v>18.0</v>
      </c>
      <c r="J963" s="172">
        <v>50.0</v>
      </c>
      <c r="K963" s="173">
        <v>2.94</v>
      </c>
      <c r="L963" s="162" t="s">
        <v>147</v>
      </c>
      <c r="M963" s="163"/>
      <c r="N963" s="163"/>
      <c r="O963" s="163"/>
      <c r="P963" s="163"/>
      <c r="Q963" s="163"/>
      <c r="R963" s="163"/>
      <c r="S963" s="163"/>
      <c r="T963" s="163"/>
      <c r="U963" s="163"/>
      <c r="V963" s="163"/>
      <c r="W963" s="163"/>
      <c r="X963" s="163"/>
    </row>
    <row r="964" ht="11.25" customHeight="1">
      <c r="A964" s="162" t="s">
        <v>3732</v>
      </c>
      <c r="B964" s="162" t="s">
        <v>366</v>
      </c>
      <c r="C964" s="10" t="s">
        <v>141</v>
      </c>
      <c r="D964" s="162" t="s">
        <v>3742</v>
      </c>
      <c r="E964" s="162" t="s">
        <v>3743</v>
      </c>
      <c r="F964" s="161" t="s">
        <v>2223</v>
      </c>
      <c r="G964" s="10">
        <v>17.0</v>
      </c>
      <c r="H964" s="10">
        <v>13.0</v>
      </c>
      <c r="I964" s="10">
        <v>18.0</v>
      </c>
      <c r="J964" s="172">
        <v>50.0</v>
      </c>
      <c r="K964" s="173">
        <v>2.94</v>
      </c>
      <c r="L964" s="162" t="s">
        <v>147</v>
      </c>
      <c r="M964" s="163"/>
      <c r="N964" s="163"/>
      <c r="O964" s="163"/>
      <c r="P964" s="163"/>
      <c r="Q964" s="163"/>
      <c r="R964" s="163"/>
      <c r="S964" s="163"/>
      <c r="T964" s="163"/>
      <c r="U964" s="163"/>
      <c r="V964" s="163"/>
      <c r="W964" s="163"/>
      <c r="X964" s="163"/>
    </row>
    <row r="965" ht="11.25" customHeight="1">
      <c r="A965" s="162" t="s">
        <v>3732</v>
      </c>
      <c r="B965" s="162" t="s">
        <v>366</v>
      </c>
      <c r="C965" s="10" t="s">
        <v>141</v>
      </c>
      <c r="D965" s="162" t="s">
        <v>3744</v>
      </c>
      <c r="E965" s="162" t="s">
        <v>3745</v>
      </c>
      <c r="F965" s="161" t="s">
        <v>2223</v>
      </c>
      <c r="G965" s="10">
        <v>17.0</v>
      </c>
      <c r="H965" s="10">
        <v>13.0</v>
      </c>
      <c r="I965" s="10">
        <v>18.0</v>
      </c>
      <c r="J965" s="172">
        <v>50.0</v>
      </c>
      <c r="K965" s="173">
        <v>2.94</v>
      </c>
      <c r="L965" s="162" t="s">
        <v>147</v>
      </c>
      <c r="M965" s="163"/>
      <c r="N965" s="163"/>
      <c r="O965" s="163"/>
      <c r="P965" s="163"/>
      <c r="Q965" s="163"/>
      <c r="R965" s="163"/>
      <c r="S965" s="163"/>
      <c r="T965" s="163"/>
      <c r="U965" s="163"/>
      <c r="V965" s="163"/>
      <c r="W965" s="163"/>
      <c r="X965" s="163"/>
    </row>
    <row r="966" ht="11.25" customHeight="1">
      <c r="A966" s="162" t="s">
        <v>3732</v>
      </c>
      <c r="B966" s="162" t="s">
        <v>366</v>
      </c>
      <c r="C966" s="10" t="s">
        <v>141</v>
      </c>
      <c r="D966" s="162" t="s">
        <v>3746</v>
      </c>
      <c r="E966" s="162" t="s">
        <v>3747</v>
      </c>
      <c r="F966" s="161" t="s">
        <v>2223</v>
      </c>
      <c r="G966" s="10">
        <v>17.0</v>
      </c>
      <c r="H966" s="10">
        <v>13.0</v>
      </c>
      <c r="I966" s="10">
        <v>18.0</v>
      </c>
      <c r="J966" s="172">
        <v>50.0</v>
      </c>
      <c r="K966" s="173">
        <v>2.94</v>
      </c>
      <c r="L966" s="162" t="s">
        <v>147</v>
      </c>
      <c r="M966" s="163"/>
      <c r="N966" s="163"/>
      <c r="O966" s="163"/>
      <c r="P966" s="163"/>
      <c r="Q966" s="163"/>
      <c r="R966" s="163"/>
      <c r="S966" s="163"/>
      <c r="T966" s="163"/>
      <c r="U966" s="163"/>
      <c r="V966" s="163"/>
      <c r="W966" s="163"/>
      <c r="X966" s="163"/>
    </row>
    <row r="967" ht="11.25" customHeight="1">
      <c r="A967" s="162" t="s">
        <v>3732</v>
      </c>
      <c r="B967" s="162" t="s">
        <v>366</v>
      </c>
      <c r="C967" s="10" t="s">
        <v>141</v>
      </c>
      <c r="D967" s="162" t="s">
        <v>3748</v>
      </c>
      <c r="E967" s="162" t="s">
        <v>3749</v>
      </c>
      <c r="F967" s="161" t="s">
        <v>2223</v>
      </c>
      <c r="G967" s="10">
        <v>17.0</v>
      </c>
      <c r="H967" s="10">
        <v>13.0</v>
      </c>
      <c r="I967" s="10">
        <v>18.0</v>
      </c>
      <c r="J967" s="172">
        <v>50.0</v>
      </c>
      <c r="K967" s="173">
        <v>2.94</v>
      </c>
      <c r="L967" s="162" t="s">
        <v>147</v>
      </c>
      <c r="M967" s="163"/>
      <c r="N967" s="163"/>
      <c r="O967" s="163"/>
      <c r="P967" s="163"/>
      <c r="Q967" s="163"/>
      <c r="R967" s="163"/>
      <c r="S967" s="163"/>
      <c r="T967" s="163"/>
      <c r="U967" s="163"/>
      <c r="V967" s="163"/>
      <c r="W967" s="163"/>
      <c r="X967" s="163"/>
    </row>
    <row r="968" ht="11.25" customHeight="1">
      <c r="A968" s="162" t="s">
        <v>3732</v>
      </c>
      <c r="B968" s="162" t="s">
        <v>366</v>
      </c>
      <c r="C968" s="10" t="s">
        <v>141</v>
      </c>
      <c r="D968" s="162" t="s">
        <v>3750</v>
      </c>
      <c r="E968" s="162" t="s">
        <v>3751</v>
      </c>
      <c r="F968" s="161" t="s">
        <v>2223</v>
      </c>
      <c r="G968" s="10">
        <v>17.0</v>
      </c>
      <c r="H968" s="10">
        <v>13.0</v>
      </c>
      <c r="I968" s="10">
        <v>18.0</v>
      </c>
      <c r="J968" s="172">
        <v>50.0</v>
      </c>
      <c r="K968" s="173">
        <v>2.94</v>
      </c>
      <c r="L968" s="162" t="s">
        <v>147</v>
      </c>
      <c r="M968" s="163"/>
      <c r="N968" s="163"/>
      <c r="O968" s="163"/>
      <c r="P968" s="163"/>
      <c r="Q968" s="163"/>
      <c r="R968" s="163"/>
      <c r="S968" s="163"/>
      <c r="T968" s="163"/>
      <c r="U968" s="163"/>
      <c r="V968" s="163"/>
      <c r="W968" s="163"/>
      <c r="X968" s="163"/>
    </row>
    <row r="969" ht="11.25" customHeight="1">
      <c r="A969" s="162" t="s">
        <v>3732</v>
      </c>
      <c r="B969" s="162" t="s">
        <v>366</v>
      </c>
      <c r="C969" s="10" t="s">
        <v>141</v>
      </c>
      <c r="D969" s="162" t="s">
        <v>3752</v>
      </c>
      <c r="E969" s="162" t="s">
        <v>3753</v>
      </c>
      <c r="F969" s="161" t="s">
        <v>2223</v>
      </c>
      <c r="G969" s="10">
        <v>17.0</v>
      </c>
      <c r="H969" s="10">
        <v>13.0</v>
      </c>
      <c r="I969" s="10">
        <v>18.0</v>
      </c>
      <c r="J969" s="172">
        <v>50.0</v>
      </c>
      <c r="K969" s="173">
        <v>2.94</v>
      </c>
      <c r="L969" s="162" t="s">
        <v>147</v>
      </c>
      <c r="M969" s="163"/>
      <c r="N969" s="163"/>
      <c r="O969" s="163"/>
      <c r="P969" s="163"/>
      <c r="Q969" s="163"/>
      <c r="R969" s="163"/>
      <c r="S969" s="163"/>
      <c r="T969" s="163"/>
      <c r="U969" s="163"/>
      <c r="V969" s="163"/>
      <c r="W969" s="163"/>
      <c r="X969" s="163"/>
    </row>
    <row r="970" ht="11.25" customHeight="1">
      <c r="A970" s="162" t="s">
        <v>3732</v>
      </c>
      <c r="B970" s="162" t="s">
        <v>366</v>
      </c>
      <c r="C970" s="10" t="s">
        <v>141</v>
      </c>
      <c r="D970" s="162" t="s">
        <v>3754</v>
      </c>
      <c r="E970" s="162" t="s">
        <v>3755</v>
      </c>
      <c r="F970" s="161" t="s">
        <v>2223</v>
      </c>
      <c r="G970" s="10">
        <v>17.0</v>
      </c>
      <c r="H970" s="10">
        <v>13.0</v>
      </c>
      <c r="I970" s="10">
        <v>18.0</v>
      </c>
      <c r="J970" s="172">
        <v>50.0</v>
      </c>
      <c r="K970" s="173">
        <v>2.94</v>
      </c>
      <c r="L970" s="162" t="s">
        <v>147</v>
      </c>
      <c r="M970" s="163"/>
      <c r="N970" s="163"/>
      <c r="O970" s="163"/>
      <c r="P970" s="163"/>
      <c r="Q970" s="163"/>
      <c r="R970" s="163"/>
      <c r="S970" s="163"/>
      <c r="T970" s="163"/>
      <c r="U970" s="163"/>
      <c r="V970" s="163"/>
      <c r="W970" s="163"/>
      <c r="X970" s="163"/>
    </row>
    <row r="971" ht="11.25" customHeight="1">
      <c r="A971" s="162" t="s">
        <v>3732</v>
      </c>
      <c r="B971" s="162" t="s">
        <v>366</v>
      </c>
      <c r="C971" s="10" t="s">
        <v>141</v>
      </c>
      <c r="D971" s="162" t="s">
        <v>3756</v>
      </c>
      <c r="E971" s="162" t="s">
        <v>3757</v>
      </c>
      <c r="F971" s="161" t="s">
        <v>2223</v>
      </c>
      <c r="G971" s="10">
        <v>17.0</v>
      </c>
      <c r="H971" s="10">
        <v>13.0</v>
      </c>
      <c r="I971" s="10">
        <v>18.0</v>
      </c>
      <c r="J971" s="172">
        <v>50.0</v>
      </c>
      <c r="K971" s="173">
        <v>2.94</v>
      </c>
      <c r="L971" s="162" t="s">
        <v>147</v>
      </c>
      <c r="M971" s="163"/>
      <c r="N971" s="163"/>
      <c r="O971" s="163"/>
      <c r="P971" s="163"/>
      <c r="Q971" s="163"/>
      <c r="R971" s="163"/>
      <c r="S971" s="163"/>
      <c r="T971" s="163"/>
      <c r="U971" s="163"/>
      <c r="V971" s="163"/>
      <c r="W971" s="163"/>
      <c r="X971" s="163"/>
    </row>
    <row r="972" ht="11.25" customHeight="1">
      <c r="A972" s="162" t="s">
        <v>3732</v>
      </c>
      <c r="B972" s="162" t="s">
        <v>366</v>
      </c>
      <c r="C972" s="10" t="s">
        <v>141</v>
      </c>
      <c r="D972" s="162" t="s">
        <v>3758</v>
      </c>
      <c r="E972" s="162" t="s">
        <v>3759</v>
      </c>
      <c r="F972" s="161" t="s">
        <v>2223</v>
      </c>
      <c r="G972" s="10">
        <v>17.0</v>
      </c>
      <c r="H972" s="10">
        <v>13.0</v>
      </c>
      <c r="I972" s="10">
        <v>18.0</v>
      </c>
      <c r="J972" s="172">
        <v>50.0</v>
      </c>
      <c r="K972" s="173">
        <v>2.94</v>
      </c>
      <c r="L972" s="162" t="s">
        <v>147</v>
      </c>
      <c r="M972" s="163"/>
      <c r="N972" s="163"/>
      <c r="O972" s="163"/>
      <c r="P972" s="163"/>
      <c r="Q972" s="163"/>
      <c r="R972" s="163"/>
      <c r="S972" s="163"/>
      <c r="T972" s="163"/>
      <c r="U972" s="163"/>
      <c r="V972" s="163"/>
      <c r="W972" s="163"/>
      <c r="X972" s="163"/>
    </row>
    <row r="973" ht="11.25" customHeight="1">
      <c r="A973" s="162" t="s">
        <v>3760</v>
      </c>
      <c r="B973" s="162" t="s">
        <v>713</v>
      </c>
      <c r="C973" s="10" t="s">
        <v>141</v>
      </c>
      <c r="D973" s="162" t="s">
        <v>3761</v>
      </c>
      <c r="E973" s="162" t="s">
        <v>3762</v>
      </c>
      <c r="F973" s="161" t="s">
        <v>2223</v>
      </c>
      <c r="G973" s="10">
        <v>10.0</v>
      </c>
      <c r="H973" s="10">
        <v>9.0</v>
      </c>
      <c r="I973" s="10">
        <v>11.0</v>
      </c>
      <c r="J973" s="172">
        <v>50.0</v>
      </c>
      <c r="K973" s="173">
        <v>5.0</v>
      </c>
      <c r="L973" s="162" t="s">
        <v>147</v>
      </c>
      <c r="M973" s="163"/>
      <c r="N973" s="163"/>
      <c r="O973" s="163"/>
      <c r="P973" s="163"/>
      <c r="Q973" s="163"/>
      <c r="R973" s="163"/>
      <c r="S973" s="163"/>
      <c r="T973" s="163"/>
      <c r="U973" s="163"/>
      <c r="V973" s="163"/>
      <c r="W973" s="163"/>
      <c r="X973" s="163"/>
    </row>
    <row r="974" ht="11.25" customHeight="1">
      <c r="A974" s="162" t="s">
        <v>3760</v>
      </c>
      <c r="B974" s="162" t="s">
        <v>713</v>
      </c>
      <c r="C974" s="10" t="s">
        <v>141</v>
      </c>
      <c r="D974" s="162" t="s">
        <v>3763</v>
      </c>
      <c r="E974" s="162" t="s">
        <v>3764</v>
      </c>
      <c r="F974" s="161" t="s">
        <v>2223</v>
      </c>
      <c r="G974" s="10">
        <v>10.0</v>
      </c>
      <c r="H974" s="10">
        <v>9.0</v>
      </c>
      <c r="I974" s="10">
        <v>11.0</v>
      </c>
      <c r="J974" s="172">
        <v>50.0</v>
      </c>
      <c r="K974" s="173">
        <v>5.0</v>
      </c>
      <c r="L974" s="162" t="s">
        <v>147</v>
      </c>
      <c r="M974" s="163"/>
      <c r="N974" s="163"/>
      <c r="O974" s="163"/>
      <c r="P974" s="163"/>
      <c r="Q974" s="163"/>
      <c r="R974" s="163"/>
      <c r="S974" s="163"/>
      <c r="T974" s="163"/>
      <c r="U974" s="163"/>
      <c r="V974" s="163"/>
      <c r="W974" s="163"/>
      <c r="X974" s="163"/>
    </row>
    <row r="975" ht="11.25" customHeight="1">
      <c r="A975" s="162" t="s">
        <v>3765</v>
      </c>
      <c r="B975" s="162" t="s">
        <v>501</v>
      </c>
      <c r="C975" s="10" t="s">
        <v>141</v>
      </c>
      <c r="D975" s="162" t="s">
        <v>3766</v>
      </c>
      <c r="E975" s="162" t="s">
        <v>3767</v>
      </c>
      <c r="F975" s="161" t="s">
        <v>2223</v>
      </c>
      <c r="G975" s="10">
        <v>11.0</v>
      </c>
      <c r="H975" s="10">
        <v>11.0</v>
      </c>
      <c r="I975" s="10">
        <v>12.0</v>
      </c>
      <c r="J975" s="172">
        <v>50.0</v>
      </c>
      <c r="K975" s="173">
        <v>4.55</v>
      </c>
      <c r="L975" s="162" t="s">
        <v>147</v>
      </c>
      <c r="M975" s="163"/>
      <c r="N975" s="163"/>
      <c r="O975" s="163"/>
      <c r="P975" s="163"/>
      <c r="Q975" s="163"/>
      <c r="R975" s="163"/>
      <c r="S975" s="163"/>
      <c r="T975" s="163"/>
      <c r="U975" s="163"/>
      <c r="V975" s="163"/>
      <c r="W975" s="163"/>
      <c r="X975" s="163"/>
    </row>
    <row r="976" ht="11.25" customHeight="1">
      <c r="A976" s="162" t="s">
        <v>3765</v>
      </c>
      <c r="B976" s="162" t="s">
        <v>501</v>
      </c>
      <c r="C976" s="10" t="s">
        <v>141</v>
      </c>
      <c r="D976" s="162" t="s">
        <v>3768</v>
      </c>
      <c r="E976" s="162" t="s">
        <v>3769</v>
      </c>
      <c r="F976" s="161" t="s">
        <v>2223</v>
      </c>
      <c r="G976" s="10">
        <v>11.0</v>
      </c>
      <c r="H976" s="10">
        <v>11.0</v>
      </c>
      <c r="I976" s="10">
        <v>12.0</v>
      </c>
      <c r="J976" s="172">
        <v>50.0</v>
      </c>
      <c r="K976" s="173">
        <v>4.55</v>
      </c>
      <c r="L976" s="162" t="s">
        <v>147</v>
      </c>
      <c r="M976" s="163"/>
      <c r="N976" s="163"/>
      <c r="O976" s="163"/>
      <c r="P976" s="163"/>
      <c r="Q976" s="163"/>
      <c r="R976" s="163"/>
      <c r="S976" s="163"/>
      <c r="T976" s="163"/>
      <c r="U976" s="163"/>
      <c r="V976" s="163"/>
      <c r="W976" s="163"/>
      <c r="X976" s="163"/>
    </row>
    <row r="977" ht="11.25" customHeight="1">
      <c r="A977" s="162" t="s">
        <v>3770</v>
      </c>
      <c r="B977" s="162" t="s">
        <v>727</v>
      </c>
      <c r="C977" s="10" t="s">
        <v>141</v>
      </c>
      <c r="D977" s="162" t="s">
        <v>3771</v>
      </c>
      <c r="E977" s="162" t="s">
        <v>3772</v>
      </c>
      <c r="F977" s="161" t="s">
        <v>2223</v>
      </c>
      <c r="G977" s="10">
        <v>10.0</v>
      </c>
      <c r="H977" s="10">
        <v>1.0</v>
      </c>
      <c r="I977" s="10">
        <v>10.0</v>
      </c>
      <c r="J977" s="172">
        <v>50.0</v>
      </c>
      <c r="K977" s="173">
        <v>5.0</v>
      </c>
      <c r="L977" s="162" t="s">
        <v>147</v>
      </c>
      <c r="M977" s="163"/>
      <c r="N977" s="163"/>
      <c r="O977" s="163"/>
      <c r="P977" s="163"/>
      <c r="Q977" s="163"/>
      <c r="R977" s="163"/>
      <c r="S977" s="163"/>
      <c r="T977" s="163"/>
      <c r="U977" s="163"/>
      <c r="V977" s="163"/>
      <c r="W977" s="163"/>
      <c r="X977" s="163"/>
    </row>
    <row r="978" ht="11.25" customHeight="1">
      <c r="A978" s="162" t="s">
        <v>3773</v>
      </c>
      <c r="B978" s="162" t="s">
        <v>474</v>
      </c>
      <c r="C978" s="10" t="s">
        <v>141</v>
      </c>
      <c r="D978" s="162" t="s">
        <v>3774</v>
      </c>
      <c r="E978" s="162" t="s">
        <v>3775</v>
      </c>
      <c r="F978" s="161" t="s">
        <v>2223</v>
      </c>
      <c r="G978" s="10">
        <v>14.0</v>
      </c>
      <c r="H978" s="10">
        <v>13.0</v>
      </c>
      <c r="I978" s="10">
        <v>15.0</v>
      </c>
      <c r="J978" s="172">
        <v>50.0</v>
      </c>
      <c r="K978" s="173">
        <v>3.57</v>
      </c>
      <c r="L978" s="162" t="s">
        <v>147</v>
      </c>
      <c r="M978" s="163"/>
      <c r="N978" s="163"/>
      <c r="O978" s="163"/>
      <c r="P978" s="163"/>
      <c r="Q978" s="163"/>
      <c r="R978" s="163"/>
      <c r="S978" s="163"/>
      <c r="T978" s="163"/>
      <c r="U978" s="163"/>
      <c r="V978" s="163"/>
      <c r="W978" s="163"/>
      <c r="X978" s="163"/>
    </row>
    <row r="979" ht="11.25" customHeight="1">
      <c r="A979" s="162" t="s">
        <v>3773</v>
      </c>
      <c r="B979" s="162" t="s">
        <v>474</v>
      </c>
      <c r="C979" s="10" t="s">
        <v>141</v>
      </c>
      <c r="D979" s="162" t="s">
        <v>3776</v>
      </c>
      <c r="E979" s="162" t="s">
        <v>3777</v>
      </c>
      <c r="F979" s="161" t="s">
        <v>2223</v>
      </c>
      <c r="G979" s="10">
        <v>14.0</v>
      </c>
      <c r="H979" s="10">
        <v>13.0</v>
      </c>
      <c r="I979" s="10">
        <v>15.0</v>
      </c>
      <c r="J979" s="172">
        <v>50.0</v>
      </c>
      <c r="K979" s="173">
        <v>3.57</v>
      </c>
      <c r="L979" s="162" t="s">
        <v>147</v>
      </c>
      <c r="M979" s="163"/>
      <c r="N979" s="163"/>
      <c r="O979" s="163"/>
      <c r="P979" s="163"/>
      <c r="Q979" s="163"/>
      <c r="R979" s="163"/>
      <c r="S979" s="163"/>
      <c r="T979" s="163"/>
      <c r="U979" s="163"/>
      <c r="V979" s="163"/>
      <c r="W979" s="163"/>
      <c r="X979" s="163"/>
    </row>
    <row r="980" ht="11.25" customHeight="1">
      <c r="A980" s="162" t="s">
        <v>3773</v>
      </c>
      <c r="B980" s="162" t="s">
        <v>474</v>
      </c>
      <c r="C980" s="10" t="s">
        <v>141</v>
      </c>
      <c r="D980" s="162" t="s">
        <v>3778</v>
      </c>
      <c r="E980" s="162" t="s">
        <v>3779</v>
      </c>
      <c r="F980" s="161" t="s">
        <v>2223</v>
      </c>
      <c r="G980" s="10">
        <v>14.0</v>
      </c>
      <c r="H980" s="10">
        <v>13.0</v>
      </c>
      <c r="I980" s="10">
        <v>15.0</v>
      </c>
      <c r="J980" s="172">
        <v>50.0</v>
      </c>
      <c r="K980" s="173">
        <v>3.57</v>
      </c>
      <c r="L980" s="162" t="s">
        <v>147</v>
      </c>
      <c r="M980" s="163"/>
      <c r="N980" s="163"/>
      <c r="O980" s="163"/>
      <c r="P980" s="163"/>
      <c r="Q980" s="163"/>
      <c r="R980" s="163"/>
      <c r="S980" s="163"/>
      <c r="T980" s="163"/>
      <c r="U980" s="163"/>
      <c r="V980" s="163"/>
      <c r="W980" s="163"/>
      <c r="X980" s="163"/>
    </row>
    <row r="981" ht="11.25" customHeight="1">
      <c r="A981" s="162" t="s">
        <v>3773</v>
      </c>
      <c r="B981" s="162" t="s">
        <v>474</v>
      </c>
      <c r="C981" s="10" t="s">
        <v>141</v>
      </c>
      <c r="D981" s="162" t="s">
        <v>3780</v>
      </c>
      <c r="E981" s="162" t="s">
        <v>3781</v>
      </c>
      <c r="F981" s="161" t="s">
        <v>2223</v>
      </c>
      <c r="G981" s="10">
        <v>14.0</v>
      </c>
      <c r="H981" s="10">
        <v>13.0</v>
      </c>
      <c r="I981" s="10">
        <v>15.0</v>
      </c>
      <c r="J981" s="172">
        <v>50.0</v>
      </c>
      <c r="K981" s="173">
        <v>3.57</v>
      </c>
      <c r="L981" s="162" t="s">
        <v>147</v>
      </c>
      <c r="M981" s="163"/>
      <c r="N981" s="163"/>
      <c r="O981" s="163"/>
      <c r="P981" s="163"/>
      <c r="Q981" s="163"/>
      <c r="R981" s="163"/>
      <c r="S981" s="163"/>
      <c r="T981" s="163"/>
      <c r="U981" s="163"/>
      <c r="V981" s="163"/>
      <c r="W981" s="163"/>
      <c r="X981" s="163"/>
    </row>
    <row r="982" ht="11.25" customHeight="1">
      <c r="A982" s="162" t="s">
        <v>3773</v>
      </c>
      <c r="B982" s="162" t="s">
        <v>474</v>
      </c>
      <c r="C982" s="10" t="s">
        <v>141</v>
      </c>
      <c r="D982" s="162" t="s">
        <v>3782</v>
      </c>
      <c r="E982" s="162" t="s">
        <v>3783</v>
      </c>
      <c r="F982" s="161" t="s">
        <v>2223</v>
      </c>
      <c r="G982" s="10">
        <v>14.0</v>
      </c>
      <c r="H982" s="10">
        <v>13.0</v>
      </c>
      <c r="I982" s="10">
        <v>15.0</v>
      </c>
      <c r="J982" s="172">
        <v>50.0</v>
      </c>
      <c r="K982" s="173">
        <v>3.57</v>
      </c>
      <c r="L982" s="162" t="s">
        <v>147</v>
      </c>
      <c r="M982" s="163"/>
      <c r="N982" s="163"/>
      <c r="O982" s="163"/>
      <c r="P982" s="163"/>
      <c r="Q982" s="163"/>
      <c r="R982" s="163"/>
      <c r="S982" s="163"/>
      <c r="T982" s="163"/>
      <c r="U982" s="163"/>
      <c r="V982" s="163"/>
      <c r="W982" s="163"/>
      <c r="X982" s="163"/>
    </row>
    <row r="983" ht="11.25" customHeight="1">
      <c r="A983" s="162" t="s">
        <v>3773</v>
      </c>
      <c r="B983" s="162" t="s">
        <v>474</v>
      </c>
      <c r="C983" s="10" t="s">
        <v>141</v>
      </c>
      <c r="D983" s="162" t="s">
        <v>3784</v>
      </c>
      <c r="E983" s="162" t="s">
        <v>3785</v>
      </c>
      <c r="F983" s="161" t="s">
        <v>2223</v>
      </c>
      <c r="G983" s="10">
        <v>14.0</v>
      </c>
      <c r="H983" s="10">
        <v>13.0</v>
      </c>
      <c r="I983" s="10">
        <v>15.0</v>
      </c>
      <c r="J983" s="172">
        <v>50.0</v>
      </c>
      <c r="K983" s="173">
        <v>3.57</v>
      </c>
      <c r="L983" s="162" t="s">
        <v>147</v>
      </c>
      <c r="M983" s="163"/>
      <c r="N983" s="163"/>
      <c r="O983" s="163"/>
      <c r="P983" s="163"/>
      <c r="Q983" s="163"/>
      <c r="R983" s="163"/>
      <c r="S983" s="163"/>
      <c r="T983" s="163"/>
      <c r="U983" s="163"/>
      <c r="V983" s="163"/>
      <c r="W983" s="163"/>
      <c r="X983" s="163"/>
    </row>
    <row r="984" ht="11.25" customHeight="1">
      <c r="A984" s="162" t="s">
        <v>3773</v>
      </c>
      <c r="B984" s="162" t="s">
        <v>474</v>
      </c>
      <c r="C984" s="10" t="s">
        <v>141</v>
      </c>
      <c r="D984" s="162" t="s">
        <v>3786</v>
      </c>
      <c r="E984" s="162" t="s">
        <v>3787</v>
      </c>
      <c r="F984" s="161" t="s">
        <v>2223</v>
      </c>
      <c r="G984" s="10">
        <v>14.0</v>
      </c>
      <c r="H984" s="10">
        <v>13.0</v>
      </c>
      <c r="I984" s="10">
        <v>15.0</v>
      </c>
      <c r="J984" s="172">
        <v>50.0</v>
      </c>
      <c r="K984" s="173">
        <v>3.57</v>
      </c>
      <c r="L984" s="162" t="s">
        <v>147</v>
      </c>
      <c r="M984" s="163"/>
      <c r="N984" s="163"/>
      <c r="O984" s="163"/>
      <c r="P984" s="163"/>
      <c r="Q984" s="163"/>
      <c r="R984" s="163"/>
      <c r="S984" s="163"/>
      <c r="T984" s="163"/>
      <c r="U984" s="163"/>
      <c r="V984" s="163"/>
      <c r="W984" s="163"/>
      <c r="X984" s="163"/>
    </row>
    <row r="985" ht="11.25" customHeight="1">
      <c r="A985" s="162" t="s">
        <v>3788</v>
      </c>
      <c r="B985" s="162" t="s">
        <v>744</v>
      </c>
      <c r="C985" s="10" t="s">
        <v>141</v>
      </c>
      <c r="D985" s="162" t="s">
        <v>3789</v>
      </c>
      <c r="E985" s="162" t="s">
        <v>1353</v>
      </c>
      <c r="F985" s="161" t="s">
        <v>2223</v>
      </c>
      <c r="G985" s="10">
        <v>7.0</v>
      </c>
      <c r="H985" s="10">
        <v>7.0</v>
      </c>
      <c r="I985" s="10">
        <v>8.0</v>
      </c>
      <c r="J985" s="172">
        <v>50.0</v>
      </c>
      <c r="K985" s="173">
        <v>7.14</v>
      </c>
      <c r="L985" s="162" t="s">
        <v>147</v>
      </c>
      <c r="M985" s="163"/>
      <c r="N985" s="163"/>
      <c r="O985" s="163"/>
      <c r="P985" s="163"/>
      <c r="Q985" s="163"/>
      <c r="R985" s="163"/>
      <c r="S985" s="163"/>
      <c r="T985" s="163"/>
      <c r="U985" s="163"/>
      <c r="V985" s="163"/>
      <c r="W985" s="163"/>
      <c r="X985" s="163"/>
    </row>
    <row r="986" ht="11.25" customHeight="1">
      <c r="A986" s="162" t="s">
        <v>3788</v>
      </c>
      <c r="B986" s="162" t="s">
        <v>744</v>
      </c>
      <c r="C986" s="10" t="s">
        <v>141</v>
      </c>
      <c r="D986" s="162" t="s">
        <v>3790</v>
      </c>
      <c r="E986" s="162" t="s">
        <v>3791</v>
      </c>
      <c r="F986" s="161" t="s">
        <v>2223</v>
      </c>
      <c r="G986" s="10">
        <v>7.0</v>
      </c>
      <c r="H986" s="10">
        <v>7.0</v>
      </c>
      <c r="I986" s="10">
        <v>8.0</v>
      </c>
      <c r="J986" s="172">
        <v>50.0</v>
      </c>
      <c r="K986" s="173">
        <v>7.14</v>
      </c>
      <c r="L986" s="162" t="s">
        <v>147</v>
      </c>
      <c r="M986" s="163"/>
      <c r="N986" s="163"/>
      <c r="O986" s="163"/>
      <c r="P986" s="163"/>
      <c r="Q986" s="163"/>
      <c r="R986" s="163"/>
      <c r="S986" s="163"/>
      <c r="T986" s="163"/>
      <c r="U986" s="163"/>
      <c r="V986" s="163"/>
      <c r="W986" s="163"/>
      <c r="X986" s="163"/>
    </row>
    <row r="987" ht="11.25" customHeight="1">
      <c r="A987" s="162" t="s">
        <v>3788</v>
      </c>
      <c r="B987" s="162" t="s">
        <v>744</v>
      </c>
      <c r="C987" s="10" t="s">
        <v>141</v>
      </c>
      <c r="D987" s="162" t="s">
        <v>3792</v>
      </c>
      <c r="E987" s="162" t="s">
        <v>3793</v>
      </c>
      <c r="F987" s="161" t="s">
        <v>2223</v>
      </c>
      <c r="G987" s="10">
        <v>7.0</v>
      </c>
      <c r="H987" s="10">
        <v>7.0</v>
      </c>
      <c r="I987" s="10">
        <v>8.0</v>
      </c>
      <c r="J987" s="172">
        <v>50.0</v>
      </c>
      <c r="K987" s="173">
        <v>7.14</v>
      </c>
      <c r="L987" s="162" t="s">
        <v>147</v>
      </c>
      <c r="M987" s="163"/>
      <c r="N987" s="163"/>
      <c r="O987" s="163"/>
      <c r="P987" s="163"/>
      <c r="Q987" s="163"/>
      <c r="R987" s="163"/>
      <c r="S987" s="163"/>
      <c r="T987" s="163"/>
      <c r="U987" s="163"/>
      <c r="V987" s="163"/>
      <c r="W987" s="163"/>
      <c r="X987" s="163"/>
    </row>
    <row r="988" ht="11.25" customHeight="1">
      <c r="A988" s="162" t="s">
        <v>3794</v>
      </c>
      <c r="B988" s="162" t="s">
        <v>495</v>
      </c>
      <c r="C988" s="10" t="s">
        <v>141</v>
      </c>
      <c r="D988" s="162" t="s">
        <v>3795</v>
      </c>
      <c r="E988" s="162" t="s">
        <v>3796</v>
      </c>
      <c r="F988" s="161" t="s">
        <v>2223</v>
      </c>
      <c r="G988" s="10">
        <v>15.0</v>
      </c>
      <c r="H988" s="10">
        <v>15.0</v>
      </c>
      <c r="I988" s="10">
        <v>16.0</v>
      </c>
      <c r="J988" s="172">
        <v>50.0</v>
      </c>
      <c r="K988" s="173">
        <v>3.33</v>
      </c>
      <c r="L988" s="162" t="s">
        <v>147</v>
      </c>
      <c r="M988" s="163"/>
      <c r="N988" s="163"/>
      <c r="O988" s="163"/>
      <c r="P988" s="163"/>
      <c r="Q988" s="163"/>
      <c r="R988" s="163"/>
      <c r="S988" s="163"/>
      <c r="T988" s="163"/>
      <c r="U988" s="163"/>
      <c r="V988" s="163"/>
      <c r="W988" s="163"/>
      <c r="X988" s="163"/>
    </row>
    <row r="989" ht="11.25" customHeight="1">
      <c r="A989" s="162" t="s">
        <v>3794</v>
      </c>
      <c r="B989" s="162" t="s">
        <v>495</v>
      </c>
      <c r="C989" s="10" t="s">
        <v>141</v>
      </c>
      <c r="D989" s="162" t="s">
        <v>3735</v>
      </c>
      <c r="E989" s="162" t="s">
        <v>3736</v>
      </c>
      <c r="F989" s="161" t="s">
        <v>2223</v>
      </c>
      <c r="G989" s="10">
        <v>15.0</v>
      </c>
      <c r="H989" s="10">
        <v>15.0</v>
      </c>
      <c r="I989" s="10">
        <v>16.0</v>
      </c>
      <c r="J989" s="172">
        <v>50.0</v>
      </c>
      <c r="K989" s="173">
        <v>3.33</v>
      </c>
      <c r="L989" s="162" t="s">
        <v>147</v>
      </c>
      <c r="M989" s="163"/>
      <c r="N989" s="163"/>
      <c r="O989" s="163"/>
      <c r="P989" s="163"/>
      <c r="Q989" s="163"/>
      <c r="R989" s="163"/>
      <c r="S989" s="163"/>
      <c r="T989" s="163"/>
      <c r="U989" s="163"/>
      <c r="V989" s="163"/>
      <c r="W989" s="163"/>
      <c r="X989" s="163"/>
    </row>
    <row r="990" ht="11.25" customHeight="1">
      <c r="A990" s="162" t="s">
        <v>3794</v>
      </c>
      <c r="B990" s="162" t="s">
        <v>495</v>
      </c>
      <c r="C990" s="10" t="s">
        <v>141</v>
      </c>
      <c r="D990" s="162" t="s">
        <v>3797</v>
      </c>
      <c r="E990" s="162" t="s">
        <v>3798</v>
      </c>
      <c r="F990" s="161" t="s">
        <v>2223</v>
      </c>
      <c r="G990" s="10">
        <v>15.0</v>
      </c>
      <c r="H990" s="10">
        <v>15.0</v>
      </c>
      <c r="I990" s="10">
        <v>16.0</v>
      </c>
      <c r="J990" s="172">
        <v>50.0</v>
      </c>
      <c r="K990" s="173">
        <v>3.33</v>
      </c>
      <c r="L990" s="162" t="s">
        <v>147</v>
      </c>
      <c r="M990" s="163"/>
      <c r="N990" s="163"/>
      <c r="O990" s="163"/>
      <c r="P990" s="163"/>
      <c r="Q990" s="163"/>
      <c r="R990" s="163"/>
      <c r="S990" s="163"/>
      <c r="T990" s="163"/>
      <c r="U990" s="163"/>
      <c r="V990" s="163"/>
      <c r="W990" s="163"/>
      <c r="X990" s="163"/>
    </row>
    <row r="991" ht="11.25" customHeight="1">
      <c r="A991" s="162" t="s">
        <v>3794</v>
      </c>
      <c r="B991" s="162" t="s">
        <v>495</v>
      </c>
      <c r="C991" s="10" t="s">
        <v>141</v>
      </c>
      <c r="D991" s="162" t="s">
        <v>3739</v>
      </c>
      <c r="E991" s="162" t="s">
        <v>3740</v>
      </c>
      <c r="F991" s="161" t="s">
        <v>2223</v>
      </c>
      <c r="G991" s="10">
        <v>15.0</v>
      </c>
      <c r="H991" s="10">
        <v>15.0</v>
      </c>
      <c r="I991" s="10">
        <v>16.0</v>
      </c>
      <c r="J991" s="172">
        <v>50.0</v>
      </c>
      <c r="K991" s="173">
        <v>3.33</v>
      </c>
      <c r="L991" s="162" t="s">
        <v>147</v>
      </c>
      <c r="M991" s="163"/>
      <c r="N991" s="163"/>
      <c r="O991" s="163"/>
      <c r="P991" s="163"/>
      <c r="Q991" s="163"/>
      <c r="R991" s="163"/>
      <c r="S991" s="163"/>
      <c r="T991" s="163"/>
      <c r="U991" s="163"/>
      <c r="V991" s="163"/>
      <c r="W991" s="163"/>
      <c r="X991" s="163"/>
    </row>
    <row r="992" ht="11.25" customHeight="1">
      <c r="A992" s="162" t="s">
        <v>3794</v>
      </c>
      <c r="B992" s="162" t="s">
        <v>495</v>
      </c>
      <c r="C992" s="10" t="s">
        <v>141</v>
      </c>
      <c r="D992" s="162" t="s">
        <v>3799</v>
      </c>
      <c r="E992" s="162" t="s">
        <v>3800</v>
      </c>
      <c r="F992" s="161" t="s">
        <v>2223</v>
      </c>
      <c r="G992" s="10">
        <v>15.0</v>
      </c>
      <c r="H992" s="10">
        <v>15.0</v>
      </c>
      <c r="I992" s="10">
        <v>16.0</v>
      </c>
      <c r="J992" s="172">
        <v>50.0</v>
      </c>
      <c r="K992" s="173">
        <v>3.33</v>
      </c>
      <c r="L992" s="162" t="s">
        <v>147</v>
      </c>
      <c r="M992" s="163"/>
      <c r="N992" s="163"/>
      <c r="O992" s="163"/>
      <c r="P992" s="163"/>
      <c r="Q992" s="163"/>
      <c r="R992" s="163"/>
      <c r="S992" s="163"/>
      <c r="T992" s="163"/>
      <c r="U992" s="163"/>
      <c r="V992" s="163"/>
      <c r="W992" s="163"/>
      <c r="X992" s="163"/>
    </row>
    <row r="993" ht="11.25" customHeight="1">
      <c r="A993" s="162" t="s">
        <v>3794</v>
      </c>
      <c r="B993" s="162" t="s">
        <v>495</v>
      </c>
      <c r="C993" s="10" t="s">
        <v>141</v>
      </c>
      <c r="D993" s="162" t="s">
        <v>3742</v>
      </c>
      <c r="E993" s="162" t="s">
        <v>3743</v>
      </c>
      <c r="F993" s="161" t="s">
        <v>2223</v>
      </c>
      <c r="G993" s="10">
        <v>15.0</v>
      </c>
      <c r="H993" s="10">
        <v>15.0</v>
      </c>
      <c r="I993" s="10">
        <v>16.0</v>
      </c>
      <c r="J993" s="172">
        <v>50.0</v>
      </c>
      <c r="K993" s="173">
        <v>3.33</v>
      </c>
      <c r="L993" s="162" t="s">
        <v>147</v>
      </c>
      <c r="M993" s="163"/>
      <c r="N993" s="163"/>
      <c r="O993" s="163"/>
      <c r="P993" s="163"/>
      <c r="Q993" s="163"/>
      <c r="R993" s="163"/>
      <c r="S993" s="163"/>
      <c r="T993" s="163"/>
      <c r="U993" s="163"/>
      <c r="V993" s="163"/>
      <c r="W993" s="163"/>
      <c r="X993" s="163"/>
    </row>
    <row r="994" ht="11.25" customHeight="1">
      <c r="A994" s="162" t="s">
        <v>3794</v>
      </c>
      <c r="B994" s="162" t="s">
        <v>495</v>
      </c>
      <c r="C994" s="10" t="s">
        <v>141</v>
      </c>
      <c r="D994" s="162" t="s">
        <v>3744</v>
      </c>
      <c r="E994" s="162" t="s">
        <v>3745</v>
      </c>
      <c r="F994" s="161" t="s">
        <v>2223</v>
      </c>
      <c r="G994" s="10">
        <v>15.0</v>
      </c>
      <c r="H994" s="10">
        <v>15.0</v>
      </c>
      <c r="I994" s="10">
        <v>16.0</v>
      </c>
      <c r="J994" s="172">
        <v>50.0</v>
      </c>
      <c r="K994" s="173">
        <v>3.33</v>
      </c>
      <c r="L994" s="162" t="s">
        <v>147</v>
      </c>
      <c r="M994" s="163"/>
      <c r="N994" s="163"/>
      <c r="O994" s="163"/>
      <c r="P994" s="163"/>
      <c r="Q994" s="163"/>
      <c r="R994" s="163"/>
      <c r="S994" s="163"/>
      <c r="T994" s="163"/>
      <c r="U994" s="163"/>
      <c r="V994" s="163"/>
      <c r="W994" s="163"/>
      <c r="X994" s="163"/>
    </row>
    <row r="995" ht="11.25" customHeight="1">
      <c r="A995" s="162" t="s">
        <v>3794</v>
      </c>
      <c r="B995" s="162" t="s">
        <v>495</v>
      </c>
      <c r="C995" s="10" t="s">
        <v>141</v>
      </c>
      <c r="D995" s="162" t="s">
        <v>3801</v>
      </c>
      <c r="E995" s="162" t="s">
        <v>3802</v>
      </c>
      <c r="F995" s="161" t="s">
        <v>2223</v>
      </c>
      <c r="G995" s="10">
        <v>15.0</v>
      </c>
      <c r="H995" s="10">
        <v>15.0</v>
      </c>
      <c r="I995" s="10">
        <v>16.0</v>
      </c>
      <c r="J995" s="172">
        <v>50.0</v>
      </c>
      <c r="K995" s="173">
        <v>3.33</v>
      </c>
      <c r="L995" s="162" t="s">
        <v>147</v>
      </c>
      <c r="M995" s="163"/>
      <c r="N995" s="163"/>
      <c r="O995" s="163"/>
      <c r="P995" s="163"/>
      <c r="Q995" s="163"/>
      <c r="R995" s="163"/>
      <c r="S995" s="163"/>
      <c r="T995" s="163"/>
      <c r="U995" s="163"/>
      <c r="V995" s="163"/>
      <c r="W995" s="163"/>
      <c r="X995" s="163"/>
    </row>
    <row r="996" ht="11.25" customHeight="1">
      <c r="A996" s="162" t="s">
        <v>3794</v>
      </c>
      <c r="B996" s="162" t="s">
        <v>495</v>
      </c>
      <c r="C996" s="10" t="s">
        <v>141</v>
      </c>
      <c r="D996" s="162" t="s">
        <v>3803</v>
      </c>
      <c r="E996" s="162" t="s">
        <v>3804</v>
      </c>
      <c r="F996" s="161" t="s">
        <v>2223</v>
      </c>
      <c r="G996" s="10">
        <v>15.0</v>
      </c>
      <c r="H996" s="10">
        <v>15.0</v>
      </c>
      <c r="I996" s="10">
        <v>16.0</v>
      </c>
      <c r="J996" s="172">
        <v>50.0</v>
      </c>
      <c r="K996" s="173">
        <v>3.33</v>
      </c>
      <c r="L996" s="162" t="s">
        <v>147</v>
      </c>
      <c r="M996" s="163"/>
      <c r="N996" s="163"/>
      <c r="O996" s="163"/>
      <c r="P996" s="163"/>
      <c r="Q996" s="163"/>
      <c r="R996" s="163"/>
      <c r="S996" s="163"/>
      <c r="T996" s="163"/>
      <c r="U996" s="163"/>
      <c r="V996" s="163"/>
      <c r="W996" s="163"/>
      <c r="X996" s="163"/>
    </row>
    <row r="997" ht="11.25" customHeight="1">
      <c r="A997" s="162" t="s">
        <v>3794</v>
      </c>
      <c r="B997" s="162" t="s">
        <v>495</v>
      </c>
      <c r="C997" s="10" t="s">
        <v>141</v>
      </c>
      <c r="D997" s="162" t="s">
        <v>3805</v>
      </c>
      <c r="E997" s="162" t="s">
        <v>3806</v>
      </c>
      <c r="F997" s="161" t="s">
        <v>2223</v>
      </c>
      <c r="G997" s="10">
        <v>15.0</v>
      </c>
      <c r="H997" s="10">
        <v>15.0</v>
      </c>
      <c r="I997" s="10">
        <v>16.0</v>
      </c>
      <c r="J997" s="172">
        <v>50.0</v>
      </c>
      <c r="K997" s="173">
        <v>3.33</v>
      </c>
      <c r="L997" s="162" t="s">
        <v>147</v>
      </c>
      <c r="M997" s="163"/>
      <c r="N997" s="163"/>
      <c r="O997" s="163"/>
      <c r="P997" s="163"/>
      <c r="Q997" s="163"/>
      <c r="R997" s="163"/>
      <c r="S997" s="163"/>
      <c r="T997" s="163"/>
      <c r="U997" s="163"/>
      <c r="V997" s="163"/>
      <c r="W997" s="163"/>
      <c r="X997" s="163"/>
    </row>
    <row r="998" ht="11.25" customHeight="1">
      <c r="A998" s="162" t="s">
        <v>3794</v>
      </c>
      <c r="B998" s="162" t="s">
        <v>495</v>
      </c>
      <c r="C998" s="10" t="s">
        <v>141</v>
      </c>
      <c r="D998" s="162" t="s">
        <v>3752</v>
      </c>
      <c r="E998" s="162" t="s">
        <v>3753</v>
      </c>
      <c r="F998" s="161" t="s">
        <v>2223</v>
      </c>
      <c r="G998" s="10">
        <v>15.0</v>
      </c>
      <c r="H998" s="10">
        <v>15.0</v>
      </c>
      <c r="I998" s="10">
        <v>16.0</v>
      </c>
      <c r="J998" s="172">
        <v>50.0</v>
      </c>
      <c r="K998" s="173">
        <v>3.33</v>
      </c>
      <c r="L998" s="162" t="s">
        <v>147</v>
      </c>
      <c r="M998" s="163"/>
      <c r="N998" s="163"/>
      <c r="O998" s="163"/>
      <c r="P998" s="163"/>
      <c r="Q998" s="163"/>
      <c r="R998" s="163"/>
      <c r="S998" s="163"/>
      <c r="T998" s="163"/>
      <c r="U998" s="163"/>
      <c r="V998" s="163"/>
      <c r="W998" s="163"/>
      <c r="X998" s="163"/>
    </row>
    <row r="999" ht="11.25" customHeight="1">
      <c r="A999" s="162" t="s">
        <v>3794</v>
      </c>
      <c r="B999" s="162" t="s">
        <v>495</v>
      </c>
      <c r="C999" s="10" t="s">
        <v>141</v>
      </c>
      <c r="D999" s="162" t="s">
        <v>3807</v>
      </c>
      <c r="E999" s="162" t="s">
        <v>3808</v>
      </c>
      <c r="F999" s="161" t="s">
        <v>2223</v>
      </c>
      <c r="G999" s="10">
        <v>15.0</v>
      </c>
      <c r="H999" s="10">
        <v>15.0</v>
      </c>
      <c r="I999" s="10">
        <v>16.0</v>
      </c>
      <c r="J999" s="172">
        <v>50.0</v>
      </c>
      <c r="K999" s="173">
        <v>3.33</v>
      </c>
      <c r="L999" s="162" t="s">
        <v>147</v>
      </c>
      <c r="M999" s="163"/>
      <c r="N999" s="163"/>
      <c r="O999" s="163"/>
      <c r="P999" s="163"/>
      <c r="Q999" s="163"/>
      <c r="R999" s="163"/>
      <c r="S999" s="163"/>
      <c r="T999" s="163"/>
      <c r="U999" s="163"/>
      <c r="V999" s="163"/>
      <c r="W999" s="163"/>
      <c r="X999" s="163"/>
    </row>
    <row r="1000" ht="11.25" customHeight="1">
      <c r="A1000" s="162" t="s">
        <v>3794</v>
      </c>
      <c r="B1000" s="162" t="s">
        <v>495</v>
      </c>
      <c r="C1000" s="10" t="s">
        <v>141</v>
      </c>
      <c r="D1000" s="162" t="s">
        <v>3809</v>
      </c>
      <c r="E1000" s="162" t="s">
        <v>3810</v>
      </c>
      <c r="F1000" s="161" t="s">
        <v>2223</v>
      </c>
      <c r="G1000" s="10">
        <v>15.0</v>
      </c>
      <c r="H1000" s="10">
        <v>15.0</v>
      </c>
      <c r="I1000" s="10">
        <v>16.0</v>
      </c>
      <c r="J1000" s="172">
        <v>50.0</v>
      </c>
      <c r="K1000" s="173">
        <v>3.33</v>
      </c>
      <c r="L1000" s="162" t="s">
        <v>147</v>
      </c>
      <c r="M1000" s="163"/>
      <c r="N1000" s="163"/>
      <c r="O1000" s="163"/>
      <c r="P1000" s="163"/>
      <c r="Q1000" s="163"/>
      <c r="R1000" s="163"/>
      <c r="S1000" s="163"/>
      <c r="T1000" s="163"/>
      <c r="U1000" s="163"/>
      <c r="V1000" s="163"/>
      <c r="W1000" s="163"/>
      <c r="X1000" s="163"/>
    </row>
    <row r="1001" ht="11.25" customHeight="1">
      <c r="A1001" s="162" t="s">
        <v>3794</v>
      </c>
      <c r="B1001" s="162" t="s">
        <v>495</v>
      </c>
      <c r="C1001" s="10" t="s">
        <v>141</v>
      </c>
      <c r="D1001" s="162" t="s">
        <v>3811</v>
      </c>
      <c r="E1001" s="162" t="s">
        <v>3812</v>
      </c>
      <c r="F1001" s="161" t="s">
        <v>2223</v>
      </c>
      <c r="G1001" s="10">
        <v>15.0</v>
      </c>
      <c r="H1001" s="10">
        <v>15.0</v>
      </c>
      <c r="I1001" s="10">
        <v>16.0</v>
      </c>
      <c r="J1001" s="172">
        <v>50.0</v>
      </c>
      <c r="K1001" s="173">
        <v>3.33</v>
      </c>
      <c r="L1001" s="162" t="s">
        <v>147</v>
      </c>
      <c r="M1001" s="163"/>
      <c r="N1001" s="163"/>
      <c r="O1001" s="163"/>
      <c r="P1001" s="163"/>
      <c r="Q1001" s="163"/>
      <c r="R1001" s="163"/>
      <c r="S1001" s="163"/>
      <c r="T1001" s="163"/>
      <c r="U1001" s="163"/>
      <c r="V1001" s="163"/>
      <c r="W1001" s="163"/>
      <c r="X1001" s="163"/>
    </row>
    <row r="1002" ht="11.25" customHeight="1">
      <c r="A1002" s="162" t="s">
        <v>3794</v>
      </c>
      <c r="B1002" s="162" t="s">
        <v>495</v>
      </c>
      <c r="C1002" s="10" t="s">
        <v>141</v>
      </c>
      <c r="D1002" s="162" t="s">
        <v>3813</v>
      </c>
      <c r="E1002" s="162" t="s">
        <v>3814</v>
      </c>
      <c r="F1002" s="161" t="s">
        <v>2223</v>
      </c>
      <c r="G1002" s="10">
        <v>15.0</v>
      </c>
      <c r="H1002" s="10">
        <v>15.0</v>
      </c>
      <c r="I1002" s="10">
        <v>16.0</v>
      </c>
      <c r="J1002" s="172">
        <v>50.0</v>
      </c>
      <c r="K1002" s="173">
        <v>3.33</v>
      </c>
      <c r="L1002" s="162" t="s">
        <v>147</v>
      </c>
      <c r="M1002" s="163"/>
      <c r="N1002" s="163"/>
      <c r="O1002" s="163"/>
      <c r="P1002" s="163"/>
      <c r="Q1002" s="163"/>
      <c r="R1002" s="163"/>
      <c r="S1002" s="163"/>
      <c r="T1002" s="163"/>
      <c r="U1002" s="163"/>
      <c r="V1002" s="163"/>
      <c r="W1002" s="163"/>
      <c r="X1002" s="163"/>
    </row>
    <row r="1003" ht="11.25" customHeight="1">
      <c r="A1003" s="162" t="s">
        <v>3794</v>
      </c>
      <c r="B1003" s="162" t="s">
        <v>495</v>
      </c>
      <c r="C1003" s="10" t="s">
        <v>141</v>
      </c>
      <c r="D1003" s="162" t="s">
        <v>3758</v>
      </c>
      <c r="E1003" s="162" t="s">
        <v>3759</v>
      </c>
      <c r="F1003" s="161" t="s">
        <v>2223</v>
      </c>
      <c r="G1003" s="10">
        <v>15.0</v>
      </c>
      <c r="H1003" s="10">
        <v>15.0</v>
      </c>
      <c r="I1003" s="10">
        <v>16.0</v>
      </c>
      <c r="J1003" s="172">
        <v>50.0</v>
      </c>
      <c r="K1003" s="173">
        <v>3.33</v>
      </c>
      <c r="L1003" s="162" t="s">
        <v>147</v>
      </c>
      <c r="M1003" s="163"/>
      <c r="N1003" s="163"/>
      <c r="O1003" s="163"/>
      <c r="P1003" s="163"/>
      <c r="Q1003" s="163"/>
      <c r="R1003" s="163"/>
      <c r="S1003" s="163"/>
      <c r="T1003" s="163"/>
      <c r="U1003" s="163"/>
      <c r="V1003" s="163"/>
      <c r="W1003" s="163"/>
      <c r="X1003" s="163"/>
    </row>
    <row r="1004" ht="11.25" customHeight="1">
      <c r="A1004" s="162" t="s">
        <v>3794</v>
      </c>
      <c r="B1004" s="162" t="s">
        <v>495</v>
      </c>
      <c r="C1004" s="10" t="s">
        <v>141</v>
      </c>
      <c r="D1004" s="162" t="s">
        <v>3815</v>
      </c>
      <c r="E1004" s="162" t="s">
        <v>3816</v>
      </c>
      <c r="F1004" s="161" t="s">
        <v>2223</v>
      </c>
      <c r="G1004" s="10">
        <v>15.0</v>
      </c>
      <c r="H1004" s="10">
        <v>15.0</v>
      </c>
      <c r="I1004" s="10">
        <v>16.0</v>
      </c>
      <c r="J1004" s="172">
        <v>50.0</v>
      </c>
      <c r="K1004" s="173">
        <v>3.33</v>
      </c>
      <c r="L1004" s="162" t="s">
        <v>147</v>
      </c>
      <c r="M1004" s="163"/>
      <c r="N1004" s="163"/>
      <c r="O1004" s="163"/>
      <c r="P1004" s="163"/>
      <c r="Q1004" s="163"/>
      <c r="R1004" s="163"/>
      <c r="S1004" s="163"/>
      <c r="T1004" s="163"/>
      <c r="U1004" s="163"/>
      <c r="V1004" s="163"/>
      <c r="W1004" s="163"/>
      <c r="X1004" s="163"/>
    </row>
    <row r="1005" ht="11.25" customHeight="1">
      <c r="A1005" s="162" t="s">
        <v>3817</v>
      </c>
      <c r="B1005" s="162" t="s">
        <v>487</v>
      </c>
      <c r="C1005" s="10" t="s">
        <v>141</v>
      </c>
      <c r="D1005" s="162" t="s">
        <v>3818</v>
      </c>
      <c r="E1005" s="162" t="s">
        <v>504</v>
      </c>
      <c r="F1005" s="161" t="s">
        <v>2223</v>
      </c>
      <c r="G1005" s="10">
        <v>13.0</v>
      </c>
      <c r="H1005" s="10">
        <v>12.0</v>
      </c>
      <c r="I1005" s="10">
        <v>13.0</v>
      </c>
      <c r="J1005" s="172">
        <v>50.0</v>
      </c>
      <c r="K1005" s="173">
        <v>3.85</v>
      </c>
      <c r="L1005" s="162" t="s">
        <v>147</v>
      </c>
      <c r="M1005" s="163"/>
      <c r="N1005" s="163"/>
      <c r="O1005" s="163"/>
      <c r="P1005" s="163"/>
      <c r="Q1005" s="163"/>
      <c r="R1005" s="163"/>
      <c r="S1005" s="163"/>
      <c r="T1005" s="163"/>
      <c r="U1005" s="163"/>
      <c r="V1005" s="163"/>
      <c r="W1005" s="163"/>
      <c r="X1005" s="163"/>
    </row>
    <row r="1006" ht="11.25" customHeight="1">
      <c r="A1006" s="162" t="s">
        <v>3819</v>
      </c>
      <c r="B1006" s="162" t="s">
        <v>2756</v>
      </c>
      <c r="C1006" s="10" t="s">
        <v>141</v>
      </c>
      <c r="D1006" s="162" t="s">
        <v>3820</v>
      </c>
      <c r="E1006" s="162" t="s">
        <v>3821</v>
      </c>
      <c r="F1006" s="161" t="s">
        <v>2223</v>
      </c>
      <c r="G1006" s="10">
        <v>8.0</v>
      </c>
      <c r="H1006" s="10">
        <v>8.0</v>
      </c>
      <c r="I1006" s="10">
        <v>9.0</v>
      </c>
      <c r="J1006" s="172">
        <v>50.0</v>
      </c>
      <c r="K1006" s="173">
        <v>6.25</v>
      </c>
      <c r="L1006" s="162" t="s">
        <v>147</v>
      </c>
      <c r="M1006" s="163"/>
      <c r="N1006" s="163"/>
      <c r="O1006" s="163"/>
      <c r="P1006" s="163"/>
      <c r="Q1006" s="163"/>
      <c r="R1006" s="163"/>
      <c r="S1006" s="163"/>
      <c r="T1006" s="163"/>
      <c r="U1006" s="163"/>
      <c r="V1006" s="163"/>
      <c r="W1006" s="163"/>
      <c r="X1006" s="163"/>
    </row>
    <row r="1007" ht="11.25" customHeight="1">
      <c r="A1007" s="162" t="s">
        <v>3819</v>
      </c>
      <c r="B1007" s="162" t="s">
        <v>2756</v>
      </c>
      <c r="C1007" s="10" t="s">
        <v>141</v>
      </c>
      <c r="D1007" s="162" t="s">
        <v>3795</v>
      </c>
      <c r="E1007" s="162" t="s">
        <v>3796</v>
      </c>
      <c r="F1007" s="161" t="s">
        <v>2223</v>
      </c>
      <c r="G1007" s="10">
        <v>8.0</v>
      </c>
      <c r="H1007" s="10">
        <v>8.0</v>
      </c>
      <c r="I1007" s="10">
        <v>9.0</v>
      </c>
      <c r="J1007" s="172">
        <v>50.0</v>
      </c>
      <c r="K1007" s="173">
        <v>6.25</v>
      </c>
      <c r="L1007" s="162" t="s">
        <v>147</v>
      </c>
      <c r="M1007" s="163"/>
      <c r="N1007" s="163"/>
      <c r="O1007" s="163"/>
      <c r="P1007" s="163"/>
      <c r="Q1007" s="163"/>
      <c r="R1007" s="163"/>
      <c r="S1007" s="163"/>
      <c r="T1007" s="163"/>
      <c r="U1007" s="163"/>
      <c r="V1007" s="163"/>
      <c r="W1007" s="163"/>
      <c r="X1007" s="163"/>
    </row>
    <row r="1008" ht="11.25" customHeight="1">
      <c r="A1008" s="162" t="s">
        <v>3819</v>
      </c>
      <c r="B1008" s="162" t="s">
        <v>2756</v>
      </c>
      <c r="C1008" s="10" t="s">
        <v>141</v>
      </c>
      <c r="D1008" s="162" t="s">
        <v>3822</v>
      </c>
      <c r="E1008" s="162" t="s">
        <v>3823</v>
      </c>
      <c r="F1008" s="161" t="s">
        <v>2223</v>
      </c>
      <c r="G1008" s="10">
        <v>8.0</v>
      </c>
      <c r="H1008" s="10">
        <v>8.0</v>
      </c>
      <c r="I1008" s="10">
        <v>9.0</v>
      </c>
      <c r="J1008" s="172">
        <v>50.0</v>
      </c>
      <c r="K1008" s="173">
        <v>6.25</v>
      </c>
      <c r="L1008" s="162" t="s">
        <v>147</v>
      </c>
      <c r="M1008" s="163"/>
      <c r="N1008" s="163"/>
      <c r="O1008" s="163"/>
      <c r="P1008" s="163"/>
      <c r="Q1008" s="163"/>
      <c r="R1008" s="163"/>
      <c r="S1008" s="163"/>
      <c r="T1008" s="163"/>
      <c r="U1008" s="163"/>
      <c r="V1008" s="163"/>
      <c r="W1008" s="163"/>
      <c r="X1008" s="163"/>
    </row>
    <row r="1009" ht="11.25" customHeight="1">
      <c r="A1009" s="162" t="s">
        <v>3819</v>
      </c>
      <c r="B1009" s="162" t="s">
        <v>2756</v>
      </c>
      <c r="C1009" s="10" t="s">
        <v>141</v>
      </c>
      <c r="D1009" s="162" t="s">
        <v>3824</v>
      </c>
      <c r="E1009" s="162" t="s">
        <v>3825</v>
      </c>
      <c r="F1009" s="161" t="s">
        <v>2223</v>
      </c>
      <c r="G1009" s="10">
        <v>8.0</v>
      </c>
      <c r="H1009" s="10">
        <v>8.0</v>
      </c>
      <c r="I1009" s="10">
        <v>9.0</v>
      </c>
      <c r="J1009" s="172">
        <v>50.0</v>
      </c>
      <c r="K1009" s="173">
        <v>6.25</v>
      </c>
      <c r="L1009" s="162" t="s">
        <v>147</v>
      </c>
      <c r="M1009" s="163"/>
      <c r="N1009" s="163"/>
      <c r="O1009" s="163"/>
      <c r="P1009" s="163"/>
      <c r="Q1009" s="163"/>
      <c r="R1009" s="163"/>
      <c r="S1009" s="163"/>
      <c r="T1009" s="163"/>
      <c r="U1009" s="163"/>
      <c r="V1009" s="163"/>
      <c r="W1009" s="163"/>
      <c r="X1009" s="163"/>
    </row>
    <row r="1010" ht="11.25" customHeight="1">
      <c r="A1010" s="162" t="s">
        <v>3819</v>
      </c>
      <c r="B1010" s="162" t="s">
        <v>2756</v>
      </c>
      <c r="C1010" s="10" t="s">
        <v>141</v>
      </c>
      <c r="D1010" s="162" t="s">
        <v>3826</v>
      </c>
      <c r="E1010" s="162" t="s">
        <v>3827</v>
      </c>
      <c r="F1010" s="161" t="s">
        <v>2223</v>
      </c>
      <c r="G1010" s="10">
        <v>8.0</v>
      </c>
      <c r="H1010" s="10">
        <v>8.0</v>
      </c>
      <c r="I1010" s="10">
        <v>9.0</v>
      </c>
      <c r="J1010" s="172">
        <v>50.0</v>
      </c>
      <c r="K1010" s="173">
        <v>6.25</v>
      </c>
      <c r="L1010" s="162" t="s">
        <v>147</v>
      </c>
      <c r="M1010" s="163"/>
      <c r="N1010" s="163"/>
      <c r="O1010" s="163"/>
      <c r="P1010" s="163"/>
      <c r="Q1010" s="163"/>
      <c r="R1010" s="163"/>
      <c r="S1010" s="163"/>
      <c r="T1010" s="163"/>
      <c r="U1010" s="163"/>
      <c r="V1010" s="163"/>
      <c r="W1010" s="163"/>
      <c r="X1010" s="163"/>
    </row>
    <row r="1011" ht="11.25" customHeight="1">
      <c r="A1011" s="162" t="s">
        <v>3819</v>
      </c>
      <c r="B1011" s="162" t="s">
        <v>2756</v>
      </c>
      <c r="C1011" s="10" t="s">
        <v>141</v>
      </c>
      <c r="D1011" s="162" t="s">
        <v>3828</v>
      </c>
      <c r="E1011" s="162" t="s">
        <v>3829</v>
      </c>
      <c r="F1011" s="161" t="s">
        <v>2223</v>
      </c>
      <c r="G1011" s="10">
        <v>8.0</v>
      </c>
      <c r="H1011" s="10">
        <v>8.0</v>
      </c>
      <c r="I1011" s="10">
        <v>9.0</v>
      </c>
      <c r="J1011" s="172">
        <v>50.0</v>
      </c>
      <c r="K1011" s="173">
        <v>6.25</v>
      </c>
      <c r="L1011" s="162" t="s">
        <v>147</v>
      </c>
      <c r="M1011" s="163"/>
      <c r="N1011" s="163"/>
      <c r="O1011" s="163"/>
      <c r="P1011" s="163"/>
      <c r="Q1011" s="163"/>
      <c r="R1011" s="163"/>
      <c r="S1011" s="163"/>
      <c r="T1011" s="163"/>
      <c r="U1011" s="163"/>
      <c r="V1011" s="163"/>
      <c r="W1011" s="163"/>
      <c r="X1011" s="163"/>
    </row>
    <row r="1012" ht="11.25" customHeight="1">
      <c r="A1012" s="162" t="s">
        <v>3819</v>
      </c>
      <c r="B1012" s="162" t="s">
        <v>2756</v>
      </c>
      <c r="C1012" s="10" t="s">
        <v>141</v>
      </c>
      <c r="D1012" s="162" t="s">
        <v>3830</v>
      </c>
      <c r="E1012" s="162" t="s">
        <v>3831</v>
      </c>
      <c r="F1012" s="161" t="s">
        <v>2223</v>
      </c>
      <c r="G1012" s="10">
        <v>8.0</v>
      </c>
      <c r="H1012" s="10">
        <v>8.0</v>
      </c>
      <c r="I1012" s="10">
        <v>9.0</v>
      </c>
      <c r="J1012" s="172">
        <v>50.0</v>
      </c>
      <c r="K1012" s="173">
        <v>6.25</v>
      </c>
      <c r="L1012" s="162" t="s">
        <v>147</v>
      </c>
      <c r="M1012" s="163"/>
      <c r="N1012" s="163"/>
      <c r="O1012" s="163"/>
      <c r="P1012" s="163"/>
      <c r="Q1012" s="163"/>
      <c r="R1012" s="163"/>
      <c r="S1012" s="163"/>
      <c r="T1012" s="163"/>
      <c r="U1012" s="163"/>
      <c r="V1012" s="163"/>
      <c r="W1012" s="163"/>
      <c r="X1012" s="163"/>
    </row>
    <row r="1013" ht="11.25" customHeight="1">
      <c r="A1013" s="162" t="s">
        <v>3819</v>
      </c>
      <c r="B1013" s="162" t="s">
        <v>2756</v>
      </c>
      <c r="C1013" s="10" t="s">
        <v>141</v>
      </c>
      <c r="D1013" s="162" t="s">
        <v>3832</v>
      </c>
      <c r="E1013" s="162" t="s">
        <v>715</v>
      </c>
      <c r="F1013" s="161" t="s">
        <v>2223</v>
      </c>
      <c r="G1013" s="10">
        <v>8.0</v>
      </c>
      <c r="H1013" s="10">
        <v>8.0</v>
      </c>
      <c r="I1013" s="10">
        <v>9.0</v>
      </c>
      <c r="J1013" s="172">
        <v>50.0</v>
      </c>
      <c r="K1013" s="173">
        <v>6.25</v>
      </c>
      <c r="L1013" s="162" t="s">
        <v>147</v>
      </c>
      <c r="M1013" s="163"/>
      <c r="N1013" s="163"/>
      <c r="O1013" s="163"/>
      <c r="P1013" s="163"/>
      <c r="Q1013" s="163"/>
      <c r="R1013" s="163"/>
      <c r="S1013" s="163"/>
      <c r="T1013" s="163"/>
      <c r="U1013" s="163"/>
      <c r="V1013" s="163"/>
      <c r="W1013" s="163"/>
      <c r="X1013" s="163"/>
    </row>
    <row r="1014" ht="11.25" customHeight="1">
      <c r="A1014" s="162" t="s">
        <v>3819</v>
      </c>
      <c r="B1014" s="162" t="s">
        <v>2756</v>
      </c>
      <c r="C1014" s="10" t="s">
        <v>141</v>
      </c>
      <c r="D1014" s="162" t="s">
        <v>3833</v>
      </c>
      <c r="E1014" s="162" t="s">
        <v>3834</v>
      </c>
      <c r="F1014" s="161" t="s">
        <v>2223</v>
      </c>
      <c r="G1014" s="10">
        <v>8.0</v>
      </c>
      <c r="H1014" s="10">
        <v>8.0</v>
      </c>
      <c r="I1014" s="10">
        <v>9.0</v>
      </c>
      <c r="J1014" s="172">
        <v>50.0</v>
      </c>
      <c r="K1014" s="173">
        <v>6.25</v>
      </c>
      <c r="L1014" s="162" t="s">
        <v>147</v>
      </c>
      <c r="M1014" s="163"/>
      <c r="N1014" s="163"/>
      <c r="O1014" s="163"/>
      <c r="P1014" s="163"/>
      <c r="Q1014" s="163"/>
      <c r="R1014" s="163"/>
      <c r="S1014" s="163"/>
      <c r="T1014" s="163"/>
      <c r="U1014" s="163"/>
      <c r="V1014" s="163"/>
      <c r="W1014" s="163"/>
      <c r="X1014" s="163"/>
    </row>
    <row r="1015" ht="11.25" customHeight="1">
      <c r="A1015" s="162" t="s">
        <v>3819</v>
      </c>
      <c r="B1015" s="162" t="s">
        <v>2756</v>
      </c>
      <c r="C1015" s="10" t="s">
        <v>141</v>
      </c>
      <c r="D1015" s="162" t="s">
        <v>3835</v>
      </c>
      <c r="E1015" s="162" t="s">
        <v>3836</v>
      </c>
      <c r="F1015" s="161" t="s">
        <v>2223</v>
      </c>
      <c r="G1015" s="10">
        <v>8.0</v>
      </c>
      <c r="H1015" s="10">
        <v>8.0</v>
      </c>
      <c r="I1015" s="10">
        <v>9.0</v>
      </c>
      <c r="J1015" s="172">
        <v>50.0</v>
      </c>
      <c r="K1015" s="173">
        <v>6.25</v>
      </c>
      <c r="L1015" s="162" t="s">
        <v>147</v>
      </c>
      <c r="M1015" s="163"/>
      <c r="N1015" s="163"/>
      <c r="O1015" s="163"/>
      <c r="P1015" s="163"/>
      <c r="Q1015" s="163"/>
      <c r="R1015" s="163"/>
      <c r="S1015" s="163"/>
      <c r="T1015" s="163"/>
      <c r="U1015" s="163"/>
      <c r="V1015" s="163"/>
      <c r="W1015" s="163"/>
      <c r="X1015" s="163"/>
    </row>
    <row r="1016" ht="11.25" customHeight="1">
      <c r="A1016" s="162" t="s">
        <v>3819</v>
      </c>
      <c r="B1016" s="162" t="s">
        <v>2756</v>
      </c>
      <c r="C1016" s="10" t="s">
        <v>141</v>
      </c>
      <c r="D1016" s="162" t="s">
        <v>3837</v>
      </c>
      <c r="E1016" s="162" t="s">
        <v>3838</v>
      </c>
      <c r="F1016" s="161" t="s">
        <v>2223</v>
      </c>
      <c r="G1016" s="10">
        <v>8.0</v>
      </c>
      <c r="H1016" s="10">
        <v>8.0</v>
      </c>
      <c r="I1016" s="10">
        <v>9.0</v>
      </c>
      <c r="J1016" s="172">
        <v>50.0</v>
      </c>
      <c r="K1016" s="173">
        <v>6.25</v>
      </c>
      <c r="L1016" s="162" t="s">
        <v>147</v>
      </c>
      <c r="M1016" s="163"/>
      <c r="N1016" s="163"/>
      <c r="O1016" s="163"/>
      <c r="P1016" s="163"/>
      <c r="Q1016" s="163"/>
      <c r="R1016" s="163"/>
      <c r="S1016" s="163"/>
      <c r="T1016" s="163"/>
      <c r="U1016" s="163"/>
      <c r="V1016" s="163"/>
      <c r="W1016" s="163"/>
      <c r="X1016" s="163"/>
    </row>
    <row r="1017" ht="11.25" customHeight="1">
      <c r="A1017" s="162" t="s">
        <v>3819</v>
      </c>
      <c r="B1017" s="162" t="s">
        <v>2756</v>
      </c>
      <c r="C1017" s="10" t="s">
        <v>141</v>
      </c>
      <c r="D1017" s="162" t="s">
        <v>3839</v>
      </c>
      <c r="E1017" s="162" t="s">
        <v>3840</v>
      </c>
      <c r="F1017" s="161" t="s">
        <v>2223</v>
      </c>
      <c r="G1017" s="10">
        <v>8.0</v>
      </c>
      <c r="H1017" s="10">
        <v>8.0</v>
      </c>
      <c r="I1017" s="10">
        <v>9.0</v>
      </c>
      <c r="J1017" s="172">
        <v>50.0</v>
      </c>
      <c r="K1017" s="173">
        <v>6.25</v>
      </c>
      <c r="L1017" s="162" t="s">
        <v>147</v>
      </c>
      <c r="M1017" s="163"/>
      <c r="N1017" s="163"/>
      <c r="O1017" s="163"/>
      <c r="P1017" s="163"/>
      <c r="Q1017" s="163"/>
      <c r="R1017" s="163"/>
      <c r="S1017" s="163"/>
      <c r="T1017" s="163"/>
      <c r="U1017" s="163"/>
      <c r="V1017" s="163"/>
      <c r="W1017" s="163"/>
      <c r="X1017" s="163"/>
    </row>
    <row r="1018" ht="11.25" customHeight="1">
      <c r="A1018" s="162" t="s">
        <v>3819</v>
      </c>
      <c r="B1018" s="162" t="s">
        <v>2756</v>
      </c>
      <c r="C1018" s="10" t="s">
        <v>141</v>
      </c>
      <c r="D1018" s="162" t="s">
        <v>3841</v>
      </c>
      <c r="E1018" s="162" t="s">
        <v>1919</v>
      </c>
      <c r="F1018" s="161" t="s">
        <v>2223</v>
      </c>
      <c r="G1018" s="10">
        <v>8.0</v>
      </c>
      <c r="H1018" s="10">
        <v>8.0</v>
      </c>
      <c r="I1018" s="10">
        <v>9.0</v>
      </c>
      <c r="J1018" s="172">
        <v>50.0</v>
      </c>
      <c r="K1018" s="173">
        <v>6.25</v>
      </c>
      <c r="L1018" s="162" t="s">
        <v>147</v>
      </c>
      <c r="M1018" s="163"/>
      <c r="N1018" s="163"/>
      <c r="O1018" s="163"/>
      <c r="P1018" s="163"/>
      <c r="Q1018" s="163"/>
      <c r="R1018" s="163"/>
      <c r="S1018" s="163"/>
      <c r="T1018" s="163"/>
      <c r="U1018" s="163"/>
      <c r="V1018" s="163"/>
      <c r="W1018" s="163"/>
      <c r="X1018" s="163"/>
    </row>
    <row r="1019" ht="11.25" customHeight="1">
      <c r="A1019" s="162" t="s">
        <v>3819</v>
      </c>
      <c r="B1019" s="162" t="s">
        <v>2756</v>
      </c>
      <c r="C1019" s="10" t="s">
        <v>141</v>
      </c>
      <c r="D1019" s="162" t="s">
        <v>3842</v>
      </c>
      <c r="E1019" s="162" t="s">
        <v>3843</v>
      </c>
      <c r="F1019" s="161" t="s">
        <v>2223</v>
      </c>
      <c r="G1019" s="10">
        <v>8.0</v>
      </c>
      <c r="H1019" s="10">
        <v>8.0</v>
      </c>
      <c r="I1019" s="10">
        <v>9.0</v>
      </c>
      <c r="J1019" s="172">
        <v>50.0</v>
      </c>
      <c r="K1019" s="173">
        <v>6.25</v>
      </c>
      <c r="L1019" s="162" t="s">
        <v>147</v>
      </c>
      <c r="M1019" s="163"/>
      <c r="N1019" s="163"/>
      <c r="O1019" s="163"/>
      <c r="P1019" s="163"/>
      <c r="Q1019" s="163"/>
      <c r="R1019" s="163"/>
      <c r="S1019" s="163"/>
      <c r="T1019" s="163"/>
      <c r="U1019" s="163"/>
      <c r="V1019" s="163"/>
      <c r="W1019" s="163"/>
      <c r="X1019" s="163"/>
    </row>
    <row r="1020" ht="11.25" customHeight="1">
      <c r="A1020" s="162" t="s">
        <v>3819</v>
      </c>
      <c r="B1020" s="162" t="s">
        <v>2756</v>
      </c>
      <c r="C1020" s="10" t="s">
        <v>141</v>
      </c>
      <c r="D1020" s="162" t="s">
        <v>3844</v>
      </c>
      <c r="E1020" s="162" t="s">
        <v>3845</v>
      </c>
      <c r="F1020" s="161" t="s">
        <v>2223</v>
      </c>
      <c r="G1020" s="10">
        <v>8.0</v>
      </c>
      <c r="H1020" s="10">
        <v>8.0</v>
      </c>
      <c r="I1020" s="10">
        <v>9.0</v>
      </c>
      <c r="J1020" s="172">
        <v>50.0</v>
      </c>
      <c r="K1020" s="173">
        <v>6.25</v>
      </c>
      <c r="L1020" s="162" t="s">
        <v>147</v>
      </c>
      <c r="M1020" s="163"/>
      <c r="N1020" s="163"/>
      <c r="O1020" s="163"/>
      <c r="P1020" s="163"/>
      <c r="Q1020" s="163"/>
      <c r="R1020" s="163"/>
      <c r="S1020" s="163"/>
      <c r="T1020" s="163"/>
      <c r="U1020" s="163"/>
      <c r="V1020" s="163"/>
      <c r="W1020" s="163"/>
      <c r="X1020" s="163"/>
    </row>
    <row r="1021" ht="11.25" customHeight="1">
      <c r="A1021" s="162" t="s">
        <v>3846</v>
      </c>
      <c r="B1021" s="162" t="s">
        <v>3847</v>
      </c>
      <c r="C1021" s="10" t="s">
        <v>141</v>
      </c>
      <c r="D1021" s="162" t="s">
        <v>3848</v>
      </c>
      <c r="E1021" s="162" t="s">
        <v>3849</v>
      </c>
      <c r="F1021" s="161" t="s">
        <v>2223</v>
      </c>
      <c r="G1021" s="10">
        <v>15.0</v>
      </c>
      <c r="H1021" s="10">
        <v>15.0</v>
      </c>
      <c r="I1021" s="10">
        <v>15.0</v>
      </c>
      <c r="J1021" s="172">
        <v>50.0</v>
      </c>
      <c r="K1021" s="173">
        <v>3.33</v>
      </c>
      <c r="L1021" s="162" t="s">
        <v>147</v>
      </c>
      <c r="M1021" s="163"/>
      <c r="N1021" s="163"/>
      <c r="O1021" s="163"/>
      <c r="P1021" s="163"/>
      <c r="Q1021" s="163"/>
      <c r="R1021" s="163"/>
      <c r="S1021" s="163"/>
      <c r="T1021" s="163"/>
      <c r="U1021" s="163"/>
      <c r="V1021" s="163"/>
      <c r="W1021" s="163"/>
      <c r="X1021" s="163"/>
    </row>
    <row r="1022" ht="11.25" customHeight="1">
      <c r="A1022" s="162" t="s">
        <v>3846</v>
      </c>
      <c r="B1022" s="162" t="s">
        <v>3847</v>
      </c>
      <c r="C1022" s="10" t="s">
        <v>141</v>
      </c>
      <c r="D1022" s="162" t="s">
        <v>3725</v>
      </c>
      <c r="E1022" s="162" t="s">
        <v>518</v>
      </c>
      <c r="F1022" s="161" t="s">
        <v>2223</v>
      </c>
      <c r="G1022" s="10">
        <v>15.0</v>
      </c>
      <c r="H1022" s="10">
        <v>15.0</v>
      </c>
      <c r="I1022" s="10">
        <v>15.0</v>
      </c>
      <c r="J1022" s="172">
        <v>50.0</v>
      </c>
      <c r="K1022" s="173">
        <v>3.33</v>
      </c>
      <c r="L1022" s="162" t="s">
        <v>147</v>
      </c>
      <c r="M1022" s="163"/>
      <c r="N1022" s="163"/>
      <c r="O1022" s="163"/>
      <c r="P1022" s="163"/>
      <c r="Q1022" s="163"/>
      <c r="R1022" s="163"/>
      <c r="S1022" s="163"/>
      <c r="T1022" s="163"/>
      <c r="U1022" s="163"/>
      <c r="V1022" s="163"/>
      <c r="W1022" s="163"/>
      <c r="X1022" s="163"/>
    </row>
    <row r="1023" ht="11.25" customHeight="1">
      <c r="A1023" s="162" t="s">
        <v>3846</v>
      </c>
      <c r="B1023" s="162" t="s">
        <v>3847</v>
      </c>
      <c r="C1023" s="10" t="s">
        <v>141</v>
      </c>
      <c r="D1023" s="162" t="s">
        <v>3850</v>
      </c>
      <c r="E1023" s="162" t="s">
        <v>3851</v>
      </c>
      <c r="F1023" s="161" t="s">
        <v>2223</v>
      </c>
      <c r="G1023" s="10">
        <v>15.0</v>
      </c>
      <c r="H1023" s="10">
        <v>15.0</v>
      </c>
      <c r="I1023" s="10">
        <v>15.0</v>
      </c>
      <c r="J1023" s="172">
        <v>50.0</v>
      </c>
      <c r="K1023" s="173">
        <v>3.33</v>
      </c>
      <c r="L1023" s="162" t="s">
        <v>147</v>
      </c>
      <c r="M1023" s="163"/>
      <c r="N1023" s="163"/>
      <c r="O1023" s="163"/>
      <c r="P1023" s="163"/>
      <c r="Q1023" s="163"/>
      <c r="R1023" s="163"/>
      <c r="S1023" s="163"/>
      <c r="T1023" s="163"/>
      <c r="U1023" s="163"/>
      <c r="V1023" s="163"/>
      <c r="W1023" s="163"/>
      <c r="X1023" s="163"/>
    </row>
    <row r="1024" ht="11.25" customHeight="1">
      <c r="A1024" s="162" t="s">
        <v>3846</v>
      </c>
      <c r="B1024" s="162" t="s">
        <v>3847</v>
      </c>
      <c r="C1024" s="10" t="s">
        <v>141</v>
      </c>
      <c r="D1024" s="162" t="s">
        <v>3789</v>
      </c>
      <c r="E1024" s="162" t="s">
        <v>1353</v>
      </c>
      <c r="F1024" s="161" t="s">
        <v>2223</v>
      </c>
      <c r="G1024" s="10">
        <v>15.0</v>
      </c>
      <c r="H1024" s="10">
        <v>15.0</v>
      </c>
      <c r="I1024" s="10">
        <v>15.0</v>
      </c>
      <c r="J1024" s="172">
        <v>50.0</v>
      </c>
      <c r="K1024" s="173">
        <v>3.33</v>
      </c>
      <c r="L1024" s="162" t="s">
        <v>147</v>
      </c>
      <c r="M1024" s="163"/>
      <c r="N1024" s="163"/>
      <c r="O1024" s="163"/>
      <c r="P1024" s="163"/>
      <c r="Q1024" s="163"/>
      <c r="R1024" s="163"/>
      <c r="S1024" s="163"/>
      <c r="T1024" s="163"/>
      <c r="U1024" s="163"/>
      <c r="V1024" s="163"/>
      <c r="W1024" s="163"/>
      <c r="X1024" s="163"/>
    </row>
    <row r="1025" ht="11.25" customHeight="1">
      <c r="A1025" s="162" t="s">
        <v>3846</v>
      </c>
      <c r="B1025" s="162" t="s">
        <v>3847</v>
      </c>
      <c r="C1025" s="10" t="s">
        <v>141</v>
      </c>
      <c r="D1025" s="162" t="s">
        <v>3852</v>
      </c>
      <c r="E1025" s="162" t="s">
        <v>3853</v>
      </c>
      <c r="F1025" s="161" t="s">
        <v>2223</v>
      </c>
      <c r="G1025" s="10">
        <v>15.0</v>
      </c>
      <c r="H1025" s="10">
        <v>15.0</v>
      </c>
      <c r="I1025" s="10">
        <v>15.0</v>
      </c>
      <c r="J1025" s="172">
        <v>50.0</v>
      </c>
      <c r="K1025" s="173">
        <v>3.33</v>
      </c>
      <c r="L1025" s="162" t="s">
        <v>147</v>
      </c>
      <c r="M1025" s="163"/>
      <c r="N1025" s="163"/>
      <c r="O1025" s="163"/>
      <c r="P1025" s="163"/>
      <c r="Q1025" s="163"/>
      <c r="R1025" s="163"/>
      <c r="S1025" s="163"/>
      <c r="T1025" s="163"/>
      <c r="U1025" s="163"/>
      <c r="V1025" s="163"/>
      <c r="W1025" s="163"/>
      <c r="X1025" s="163"/>
    </row>
    <row r="1026" ht="11.25" customHeight="1">
      <c r="A1026" s="162" t="s">
        <v>3846</v>
      </c>
      <c r="B1026" s="162" t="s">
        <v>3847</v>
      </c>
      <c r="C1026" s="10" t="s">
        <v>141</v>
      </c>
      <c r="D1026" s="162" t="s">
        <v>3854</v>
      </c>
      <c r="E1026" s="162" t="s">
        <v>3855</v>
      </c>
      <c r="F1026" s="161" t="s">
        <v>2223</v>
      </c>
      <c r="G1026" s="10">
        <v>15.0</v>
      </c>
      <c r="H1026" s="10">
        <v>15.0</v>
      </c>
      <c r="I1026" s="10">
        <v>15.0</v>
      </c>
      <c r="J1026" s="172">
        <v>50.0</v>
      </c>
      <c r="K1026" s="173">
        <v>3.33</v>
      </c>
      <c r="L1026" s="162" t="s">
        <v>147</v>
      </c>
      <c r="M1026" s="163"/>
      <c r="N1026" s="163"/>
      <c r="O1026" s="163"/>
      <c r="P1026" s="163"/>
      <c r="Q1026" s="163"/>
      <c r="R1026" s="163"/>
      <c r="S1026" s="163"/>
      <c r="T1026" s="163"/>
      <c r="U1026" s="163"/>
      <c r="V1026" s="163"/>
      <c r="W1026" s="163"/>
      <c r="X1026" s="163"/>
    </row>
    <row r="1027" ht="11.25" customHeight="1">
      <c r="A1027" s="162" t="s">
        <v>3846</v>
      </c>
      <c r="B1027" s="162" t="s">
        <v>3847</v>
      </c>
      <c r="C1027" s="10" t="s">
        <v>141</v>
      </c>
      <c r="D1027" s="162" t="s">
        <v>3856</v>
      </c>
      <c r="E1027" s="162" t="s">
        <v>3857</v>
      </c>
      <c r="F1027" s="161" t="s">
        <v>2223</v>
      </c>
      <c r="G1027" s="10">
        <v>15.0</v>
      </c>
      <c r="H1027" s="10">
        <v>15.0</v>
      </c>
      <c r="I1027" s="10">
        <v>15.0</v>
      </c>
      <c r="J1027" s="172">
        <v>50.0</v>
      </c>
      <c r="K1027" s="173">
        <v>3.33</v>
      </c>
      <c r="L1027" s="162" t="s">
        <v>147</v>
      </c>
      <c r="M1027" s="163"/>
      <c r="N1027" s="163"/>
      <c r="O1027" s="163"/>
      <c r="P1027" s="163"/>
      <c r="Q1027" s="163"/>
      <c r="R1027" s="163"/>
      <c r="S1027" s="163"/>
      <c r="T1027" s="163"/>
      <c r="U1027" s="163"/>
      <c r="V1027" s="163"/>
      <c r="W1027" s="163"/>
      <c r="X1027" s="163"/>
    </row>
    <row r="1028" ht="11.25" customHeight="1">
      <c r="A1028" s="162" t="s">
        <v>3846</v>
      </c>
      <c r="B1028" s="162" t="s">
        <v>3847</v>
      </c>
      <c r="C1028" s="10" t="s">
        <v>141</v>
      </c>
      <c r="D1028" s="162" t="s">
        <v>3858</v>
      </c>
      <c r="E1028" s="162" t="s">
        <v>1335</v>
      </c>
      <c r="F1028" s="161" t="s">
        <v>2223</v>
      </c>
      <c r="G1028" s="10">
        <v>15.0</v>
      </c>
      <c r="H1028" s="10">
        <v>15.0</v>
      </c>
      <c r="I1028" s="10">
        <v>15.0</v>
      </c>
      <c r="J1028" s="172">
        <v>50.0</v>
      </c>
      <c r="K1028" s="173">
        <v>3.33</v>
      </c>
      <c r="L1028" s="162" t="s">
        <v>147</v>
      </c>
      <c r="M1028" s="163"/>
      <c r="N1028" s="163"/>
      <c r="O1028" s="163"/>
      <c r="P1028" s="163"/>
      <c r="Q1028" s="163"/>
      <c r="R1028" s="163"/>
      <c r="S1028" s="163"/>
      <c r="T1028" s="163"/>
      <c r="U1028" s="163"/>
      <c r="V1028" s="163"/>
      <c r="W1028" s="163"/>
      <c r="X1028" s="163"/>
    </row>
    <row r="1029" ht="11.25" customHeight="1">
      <c r="A1029" s="162" t="s">
        <v>3846</v>
      </c>
      <c r="B1029" s="162" t="s">
        <v>3847</v>
      </c>
      <c r="C1029" s="10" t="s">
        <v>141</v>
      </c>
      <c r="D1029" s="162" t="s">
        <v>3859</v>
      </c>
      <c r="E1029" s="162" t="s">
        <v>893</v>
      </c>
      <c r="F1029" s="161" t="s">
        <v>2223</v>
      </c>
      <c r="G1029" s="10">
        <v>15.0</v>
      </c>
      <c r="H1029" s="10">
        <v>15.0</v>
      </c>
      <c r="I1029" s="10">
        <v>15.0</v>
      </c>
      <c r="J1029" s="172">
        <v>50.0</v>
      </c>
      <c r="K1029" s="173">
        <v>3.33</v>
      </c>
      <c r="L1029" s="162" t="s">
        <v>147</v>
      </c>
      <c r="M1029" s="163"/>
      <c r="N1029" s="163"/>
      <c r="O1029" s="163"/>
      <c r="P1029" s="163"/>
      <c r="Q1029" s="163"/>
      <c r="R1029" s="163"/>
      <c r="S1029" s="163"/>
      <c r="T1029" s="163"/>
      <c r="U1029" s="163"/>
      <c r="V1029" s="163"/>
      <c r="W1029" s="163"/>
      <c r="X1029" s="163"/>
    </row>
    <row r="1030" ht="11.25" customHeight="1">
      <c r="A1030" s="162" t="s">
        <v>3860</v>
      </c>
      <c r="B1030" s="162" t="s">
        <v>3861</v>
      </c>
      <c r="C1030" s="10" t="s">
        <v>141</v>
      </c>
      <c r="D1030" s="162" t="s">
        <v>3862</v>
      </c>
      <c r="E1030" s="162" t="s">
        <v>1642</v>
      </c>
      <c r="F1030" s="161" t="s">
        <v>2223</v>
      </c>
      <c r="G1030" s="10">
        <v>9.0</v>
      </c>
      <c r="H1030" s="10">
        <v>9.0</v>
      </c>
      <c r="I1030" s="10">
        <v>9.0</v>
      </c>
      <c r="J1030" s="172">
        <v>50.0</v>
      </c>
      <c r="K1030" s="173">
        <v>5.56</v>
      </c>
      <c r="L1030" s="162" t="s">
        <v>147</v>
      </c>
      <c r="M1030" s="163"/>
      <c r="N1030" s="163"/>
      <c r="O1030" s="163"/>
      <c r="P1030" s="163"/>
      <c r="Q1030" s="163"/>
      <c r="R1030" s="163"/>
      <c r="S1030" s="163"/>
      <c r="T1030" s="163"/>
      <c r="U1030" s="163"/>
      <c r="V1030" s="163"/>
      <c r="W1030" s="163"/>
      <c r="X1030" s="163"/>
    </row>
    <row r="1031" ht="11.25" customHeight="1">
      <c r="A1031" s="162" t="s">
        <v>3860</v>
      </c>
      <c r="B1031" s="162" t="s">
        <v>3861</v>
      </c>
      <c r="C1031" s="10" t="s">
        <v>141</v>
      </c>
      <c r="D1031" s="162" t="s">
        <v>3863</v>
      </c>
      <c r="E1031" s="162" t="s">
        <v>3864</v>
      </c>
      <c r="F1031" s="161" t="s">
        <v>2223</v>
      </c>
      <c r="G1031" s="10">
        <v>9.0</v>
      </c>
      <c r="H1031" s="10">
        <v>9.0</v>
      </c>
      <c r="I1031" s="10">
        <v>9.0</v>
      </c>
      <c r="J1031" s="172">
        <v>50.0</v>
      </c>
      <c r="K1031" s="173">
        <v>5.56</v>
      </c>
      <c r="L1031" s="162" t="s">
        <v>147</v>
      </c>
      <c r="M1031" s="163"/>
      <c r="N1031" s="163"/>
      <c r="O1031" s="163"/>
      <c r="P1031" s="163"/>
      <c r="Q1031" s="163"/>
      <c r="R1031" s="163"/>
      <c r="S1031" s="163"/>
      <c r="T1031" s="163"/>
      <c r="U1031" s="163"/>
      <c r="V1031" s="163"/>
      <c r="W1031" s="163"/>
      <c r="X1031" s="163"/>
    </row>
    <row r="1032" ht="11.25" customHeight="1">
      <c r="A1032" s="162" t="s">
        <v>3860</v>
      </c>
      <c r="B1032" s="162" t="s">
        <v>3861</v>
      </c>
      <c r="C1032" s="10" t="s">
        <v>141</v>
      </c>
      <c r="D1032" s="162" t="s">
        <v>3865</v>
      </c>
      <c r="E1032" s="162" t="s">
        <v>3866</v>
      </c>
      <c r="F1032" s="161" t="s">
        <v>2223</v>
      </c>
      <c r="G1032" s="10">
        <v>9.0</v>
      </c>
      <c r="H1032" s="10">
        <v>9.0</v>
      </c>
      <c r="I1032" s="10">
        <v>9.0</v>
      </c>
      <c r="J1032" s="172">
        <v>50.0</v>
      </c>
      <c r="K1032" s="173">
        <v>5.56</v>
      </c>
      <c r="L1032" s="162" t="s">
        <v>147</v>
      </c>
      <c r="M1032" s="163"/>
      <c r="N1032" s="163"/>
      <c r="O1032" s="163"/>
      <c r="P1032" s="163"/>
      <c r="Q1032" s="163"/>
      <c r="R1032" s="163"/>
      <c r="S1032" s="163"/>
      <c r="T1032" s="163"/>
      <c r="U1032" s="163"/>
      <c r="V1032" s="163"/>
      <c r="W1032" s="163"/>
      <c r="X1032" s="163"/>
    </row>
    <row r="1033" ht="11.25" customHeight="1">
      <c r="A1033" s="162" t="s">
        <v>3860</v>
      </c>
      <c r="B1033" s="162" t="s">
        <v>3861</v>
      </c>
      <c r="C1033" s="10" t="s">
        <v>141</v>
      </c>
      <c r="D1033" s="162" t="s">
        <v>3867</v>
      </c>
      <c r="E1033" s="162" t="s">
        <v>3868</v>
      </c>
      <c r="F1033" s="161" t="s">
        <v>2223</v>
      </c>
      <c r="G1033" s="10">
        <v>9.0</v>
      </c>
      <c r="H1033" s="10">
        <v>9.0</v>
      </c>
      <c r="I1033" s="10">
        <v>9.0</v>
      </c>
      <c r="J1033" s="172">
        <v>50.0</v>
      </c>
      <c r="K1033" s="173">
        <v>5.56</v>
      </c>
      <c r="L1033" s="162" t="s">
        <v>147</v>
      </c>
      <c r="M1033" s="163"/>
      <c r="N1033" s="163"/>
      <c r="O1033" s="163"/>
      <c r="P1033" s="163"/>
      <c r="Q1033" s="163"/>
      <c r="R1033" s="163"/>
      <c r="S1033" s="163"/>
      <c r="T1033" s="163"/>
      <c r="U1033" s="163"/>
      <c r="V1033" s="163"/>
      <c r="W1033" s="163"/>
      <c r="X1033" s="163"/>
    </row>
    <row r="1034" ht="11.25" customHeight="1">
      <c r="A1034" s="162" t="s">
        <v>3860</v>
      </c>
      <c r="B1034" s="162" t="s">
        <v>3861</v>
      </c>
      <c r="C1034" s="10" t="s">
        <v>141</v>
      </c>
      <c r="D1034" s="162" t="s">
        <v>3869</v>
      </c>
      <c r="E1034" s="162" t="s">
        <v>3870</v>
      </c>
      <c r="F1034" s="161" t="s">
        <v>2223</v>
      </c>
      <c r="G1034" s="10">
        <v>9.0</v>
      </c>
      <c r="H1034" s="10">
        <v>9.0</v>
      </c>
      <c r="I1034" s="10">
        <v>9.0</v>
      </c>
      <c r="J1034" s="172">
        <v>50.0</v>
      </c>
      <c r="K1034" s="173">
        <v>5.56</v>
      </c>
      <c r="L1034" s="162" t="s">
        <v>147</v>
      </c>
      <c r="M1034" s="163"/>
      <c r="N1034" s="163"/>
      <c r="O1034" s="163"/>
      <c r="P1034" s="163"/>
      <c r="Q1034" s="163"/>
      <c r="R1034" s="163"/>
      <c r="S1034" s="163"/>
      <c r="T1034" s="163"/>
      <c r="U1034" s="163"/>
      <c r="V1034" s="163"/>
      <c r="W1034" s="163"/>
      <c r="X1034" s="163"/>
    </row>
    <row r="1035" ht="11.25" customHeight="1">
      <c r="A1035" s="162" t="s">
        <v>3860</v>
      </c>
      <c r="B1035" s="162" t="s">
        <v>3861</v>
      </c>
      <c r="C1035" s="10" t="s">
        <v>141</v>
      </c>
      <c r="D1035" s="162" t="s">
        <v>3871</v>
      </c>
      <c r="E1035" s="162" t="s">
        <v>3872</v>
      </c>
      <c r="F1035" s="161" t="s">
        <v>2223</v>
      </c>
      <c r="G1035" s="10">
        <v>9.0</v>
      </c>
      <c r="H1035" s="10">
        <v>9.0</v>
      </c>
      <c r="I1035" s="10">
        <v>9.0</v>
      </c>
      <c r="J1035" s="172">
        <v>50.0</v>
      </c>
      <c r="K1035" s="173">
        <v>5.56</v>
      </c>
      <c r="L1035" s="162" t="s">
        <v>147</v>
      </c>
      <c r="M1035" s="163"/>
      <c r="N1035" s="163"/>
      <c r="O1035" s="163"/>
      <c r="P1035" s="163"/>
      <c r="Q1035" s="163"/>
      <c r="R1035" s="163"/>
      <c r="S1035" s="163"/>
      <c r="T1035" s="163"/>
      <c r="U1035" s="163"/>
      <c r="V1035" s="163"/>
      <c r="W1035" s="163"/>
      <c r="X1035" s="163"/>
    </row>
    <row r="1036" ht="11.25" customHeight="1">
      <c r="A1036" s="162" t="s">
        <v>3860</v>
      </c>
      <c r="B1036" s="162" t="s">
        <v>3861</v>
      </c>
      <c r="C1036" s="10" t="s">
        <v>141</v>
      </c>
      <c r="D1036" s="162" t="s">
        <v>3873</v>
      </c>
      <c r="E1036" s="162" t="s">
        <v>3874</v>
      </c>
      <c r="F1036" s="161" t="s">
        <v>2223</v>
      </c>
      <c r="G1036" s="10">
        <v>9.0</v>
      </c>
      <c r="H1036" s="10">
        <v>9.0</v>
      </c>
      <c r="I1036" s="10">
        <v>9.0</v>
      </c>
      <c r="J1036" s="172">
        <v>50.0</v>
      </c>
      <c r="K1036" s="173">
        <v>5.56</v>
      </c>
      <c r="L1036" s="162" t="s">
        <v>147</v>
      </c>
      <c r="M1036" s="163"/>
      <c r="N1036" s="163"/>
      <c r="O1036" s="163"/>
      <c r="P1036" s="163"/>
      <c r="Q1036" s="163"/>
      <c r="R1036" s="163"/>
      <c r="S1036" s="163"/>
      <c r="T1036" s="163"/>
      <c r="U1036" s="163"/>
      <c r="V1036" s="163"/>
      <c r="W1036" s="163"/>
      <c r="X1036" s="163"/>
    </row>
    <row r="1037" ht="11.25" customHeight="1">
      <c r="A1037" s="162" t="s">
        <v>3860</v>
      </c>
      <c r="B1037" s="162" t="s">
        <v>3861</v>
      </c>
      <c r="C1037" s="10" t="s">
        <v>141</v>
      </c>
      <c r="D1037" s="162" t="s">
        <v>3875</v>
      </c>
      <c r="E1037" s="162" t="s">
        <v>3876</v>
      </c>
      <c r="F1037" s="161" t="s">
        <v>2223</v>
      </c>
      <c r="G1037" s="10">
        <v>9.0</v>
      </c>
      <c r="H1037" s="10">
        <v>9.0</v>
      </c>
      <c r="I1037" s="10">
        <v>9.0</v>
      </c>
      <c r="J1037" s="172">
        <v>50.0</v>
      </c>
      <c r="K1037" s="173">
        <v>5.56</v>
      </c>
      <c r="L1037" s="162" t="s">
        <v>147</v>
      </c>
      <c r="M1037" s="163"/>
      <c r="N1037" s="163"/>
      <c r="O1037" s="163"/>
      <c r="P1037" s="163"/>
      <c r="Q1037" s="163"/>
      <c r="R1037" s="163"/>
      <c r="S1037" s="163"/>
      <c r="T1037" s="163"/>
      <c r="U1037" s="163"/>
      <c r="V1037" s="163"/>
      <c r="W1037" s="163"/>
      <c r="X1037" s="163"/>
    </row>
    <row r="1038" ht="11.25" customHeight="1">
      <c r="A1038" s="162" t="s">
        <v>3860</v>
      </c>
      <c r="B1038" s="162" t="s">
        <v>3861</v>
      </c>
      <c r="C1038" s="10" t="s">
        <v>141</v>
      </c>
      <c r="D1038" s="162" t="s">
        <v>3877</v>
      </c>
      <c r="E1038" s="162" t="s">
        <v>3878</v>
      </c>
      <c r="F1038" s="161" t="s">
        <v>2223</v>
      </c>
      <c r="G1038" s="10">
        <v>9.0</v>
      </c>
      <c r="H1038" s="10">
        <v>9.0</v>
      </c>
      <c r="I1038" s="10">
        <v>9.0</v>
      </c>
      <c r="J1038" s="172">
        <v>50.0</v>
      </c>
      <c r="K1038" s="173">
        <v>5.56</v>
      </c>
      <c r="L1038" s="162" t="s">
        <v>147</v>
      </c>
      <c r="M1038" s="163"/>
      <c r="N1038" s="163"/>
      <c r="O1038" s="163"/>
      <c r="P1038" s="163"/>
      <c r="Q1038" s="163"/>
      <c r="R1038" s="163"/>
      <c r="S1038" s="163"/>
      <c r="T1038" s="163"/>
      <c r="U1038" s="163"/>
      <c r="V1038" s="163"/>
      <c r="W1038" s="163"/>
      <c r="X1038" s="163"/>
    </row>
    <row r="1039" ht="11.25" customHeight="1">
      <c r="A1039" s="162" t="s">
        <v>3879</v>
      </c>
      <c r="B1039" s="162" t="s">
        <v>2748</v>
      </c>
      <c r="C1039" s="10" t="s">
        <v>141</v>
      </c>
      <c r="D1039" s="162" t="s">
        <v>3880</v>
      </c>
      <c r="E1039" s="162" t="s">
        <v>3881</v>
      </c>
      <c r="F1039" s="161" t="s">
        <v>2223</v>
      </c>
      <c r="G1039" s="10">
        <v>12.0</v>
      </c>
      <c r="H1039" s="10">
        <v>12.0</v>
      </c>
      <c r="I1039" s="10">
        <v>15.0</v>
      </c>
      <c r="J1039" s="172">
        <v>50.0</v>
      </c>
      <c r="K1039" s="173">
        <v>4.17</v>
      </c>
      <c r="L1039" s="162" t="s">
        <v>147</v>
      </c>
      <c r="M1039" s="163"/>
      <c r="N1039" s="163"/>
      <c r="O1039" s="163"/>
      <c r="P1039" s="163"/>
      <c r="Q1039" s="163"/>
      <c r="R1039" s="163"/>
      <c r="S1039" s="163"/>
      <c r="T1039" s="163"/>
      <c r="U1039" s="163"/>
      <c r="V1039" s="163"/>
      <c r="W1039" s="163"/>
      <c r="X1039" s="163"/>
    </row>
    <row r="1040" ht="11.25" customHeight="1">
      <c r="A1040" s="162" t="s">
        <v>3879</v>
      </c>
      <c r="B1040" s="162" t="s">
        <v>2748</v>
      </c>
      <c r="C1040" s="10" t="s">
        <v>141</v>
      </c>
      <c r="D1040" s="162" t="s">
        <v>3862</v>
      </c>
      <c r="E1040" s="162" t="s">
        <v>1642</v>
      </c>
      <c r="F1040" s="161" t="s">
        <v>2223</v>
      </c>
      <c r="G1040" s="10">
        <v>12.0</v>
      </c>
      <c r="H1040" s="10">
        <v>12.0</v>
      </c>
      <c r="I1040" s="10">
        <v>15.0</v>
      </c>
      <c r="J1040" s="172">
        <v>50.0</v>
      </c>
      <c r="K1040" s="173">
        <v>4.17</v>
      </c>
      <c r="L1040" s="162" t="s">
        <v>147</v>
      </c>
      <c r="M1040" s="163"/>
      <c r="N1040" s="163"/>
      <c r="O1040" s="163"/>
      <c r="P1040" s="163"/>
      <c r="Q1040" s="163"/>
      <c r="R1040" s="163"/>
      <c r="S1040" s="163"/>
      <c r="T1040" s="163"/>
      <c r="U1040" s="163"/>
      <c r="V1040" s="163"/>
      <c r="W1040" s="163"/>
      <c r="X1040" s="163"/>
    </row>
    <row r="1041" ht="11.25" customHeight="1">
      <c r="A1041" s="162" t="s">
        <v>3879</v>
      </c>
      <c r="B1041" s="162" t="s">
        <v>2748</v>
      </c>
      <c r="C1041" s="10" t="s">
        <v>141</v>
      </c>
      <c r="D1041" s="162" t="s">
        <v>3865</v>
      </c>
      <c r="E1041" s="162" t="s">
        <v>3866</v>
      </c>
      <c r="F1041" s="161" t="s">
        <v>2223</v>
      </c>
      <c r="G1041" s="10">
        <v>12.0</v>
      </c>
      <c r="H1041" s="10">
        <v>12.0</v>
      </c>
      <c r="I1041" s="10">
        <v>15.0</v>
      </c>
      <c r="J1041" s="172">
        <v>50.0</v>
      </c>
      <c r="K1041" s="173">
        <v>4.17</v>
      </c>
      <c r="L1041" s="162" t="s">
        <v>147</v>
      </c>
      <c r="M1041" s="163"/>
      <c r="N1041" s="163"/>
      <c r="O1041" s="163"/>
      <c r="P1041" s="163"/>
      <c r="Q1041" s="163"/>
      <c r="R1041" s="163"/>
      <c r="S1041" s="163"/>
      <c r="T1041" s="163"/>
      <c r="U1041" s="163"/>
      <c r="V1041" s="163"/>
      <c r="W1041" s="163"/>
      <c r="X1041" s="163"/>
    </row>
    <row r="1042" ht="11.25" customHeight="1">
      <c r="A1042" s="162" t="s">
        <v>3879</v>
      </c>
      <c r="B1042" s="162" t="s">
        <v>2748</v>
      </c>
      <c r="C1042" s="10" t="s">
        <v>141</v>
      </c>
      <c r="D1042" s="162" t="s">
        <v>3869</v>
      </c>
      <c r="E1042" s="162" t="s">
        <v>3870</v>
      </c>
      <c r="F1042" s="161" t="s">
        <v>2223</v>
      </c>
      <c r="G1042" s="10">
        <v>12.0</v>
      </c>
      <c r="H1042" s="10">
        <v>12.0</v>
      </c>
      <c r="I1042" s="10">
        <v>15.0</v>
      </c>
      <c r="J1042" s="172">
        <v>50.0</v>
      </c>
      <c r="K1042" s="173">
        <v>4.17</v>
      </c>
      <c r="L1042" s="162" t="s">
        <v>147</v>
      </c>
      <c r="M1042" s="163"/>
      <c r="N1042" s="163"/>
      <c r="O1042" s="163"/>
      <c r="P1042" s="163"/>
      <c r="Q1042" s="163"/>
      <c r="R1042" s="163"/>
      <c r="S1042" s="163"/>
      <c r="T1042" s="163"/>
      <c r="U1042" s="163"/>
      <c r="V1042" s="163"/>
      <c r="W1042" s="163"/>
      <c r="X1042" s="163"/>
    </row>
    <row r="1043" ht="11.25" customHeight="1">
      <c r="A1043" s="162" t="s">
        <v>3879</v>
      </c>
      <c r="B1043" s="162" t="s">
        <v>2748</v>
      </c>
      <c r="C1043" s="10" t="s">
        <v>141</v>
      </c>
      <c r="D1043" s="162" t="s">
        <v>3871</v>
      </c>
      <c r="E1043" s="162" t="s">
        <v>3872</v>
      </c>
      <c r="F1043" s="161" t="s">
        <v>2223</v>
      </c>
      <c r="G1043" s="10">
        <v>12.0</v>
      </c>
      <c r="H1043" s="10">
        <v>12.0</v>
      </c>
      <c r="I1043" s="10">
        <v>15.0</v>
      </c>
      <c r="J1043" s="172">
        <v>50.0</v>
      </c>
      <c r="K1043" s="173">
        <v>4.17</v>
      </c>
      <c r="L1043" s="162" t="s">
        <v>147</v>
      </c>
      <c r="M1043" s="163"/>
      <c r="N1043" s="163"/>
      <c r="O1043" s="163"/>
      <c r="P1043" s="163"/>
      <c r="Q1043" s="163"/>
      <c r="R1043" s="163"/>
      <c r="S1043" s="163"/>
      <c r="T1043" s="163"/>
      <c r="U1043" s="163"/>
      <c r="V1043" s="163"/>
      <c r="W1043" s="163"/>
      <c r="X1043" s="163"/>
    </row>
    <row r="1044" ht="11.25" customHeight="1">
      <c r="A1044" s="162" t="s">
        <v>3879</v>
      </c>
      <c r="B1044" s="162" t="s">
        <v>2748</v>
      </c>
      <c r="C1044" s="10" t="s">
        <v>141</v>
      </c>
      <c r="D1044" s="162" t="s">
        <v>3882</v>
      </c>
      <c r="E1044" s="162" t="s">
        <v>490</v>
      </c>
      <c r="F1044" s="161" t="s">
        <v>2223</v>
      </c>
      <c r="G1044" s="10">
        <v>12.0</v>
      </c>
      <c r="H1044" s="10">
        <v>12.0</v>
      </c>
      <c r="I1044" s="10">
        <v>15.0</v>
      </c>
      <c r="J1044" s="172">
        <v>50.0</v>
      </c>
      <c r="K1044" s="173">
        <v>4.17</v>
      </c>
      <c r="L1044" s="162" t="s">
        <v>147</v>
      </c>
      <c r="M1044" s="163"/>
      <c r="N1044" s="163"/>
      <c r="O1044" s="163"/>
      <c r="P1044" s="163"/>
      <c r="Q1044" s="163"/>
      <c r="R1044" s="163"/>
      <c r="S1044" s="163"/>
      <c r="T1044" s="163"/>
      <c r="U1044" s="163"/>
      <c r="V1044" s="163"/>
      <c r="W1044" s="163"/>
      <c r="X1044" s="163"/>
    </row>
    <row r="1045" ht="11.25" customHeight="1">
      <c r="A1045" s="162" t="s">
        <v>3879</v>
      </c>
      <c r="B1045" s="162" t="s">
        <v>2748</v>
      </c>
      <c r="C1045" s="10" t="s">
        <v>141</v>
      </c>
      <c r="D1045" s="162" t="s">
        <v>3875</v>
      </c>
      <c r="E1045" s="162" t="s">
        <v>3876</v>
      </c>
      <c r="F1045" s="161" t="s">
        <v>2223</v>
      </c>
      <c r="G1045" s="10">
        <v>12.0</v>
      </c>
      <c r="H1045" s="10">
        <v>12.0</v>
      </c>
      <c r="I1045" s="10">
        <v>15.0</v>
      </c>
      <c r="J1045" s="172">
        <v>50.0</v>
      </c>
      <c r="K1045" s="173">
        <v>4.17</v>
      </c>
      <c r="L1045" s="162" t="s">
        <v>147</v>
      </c>
      <c r="M1045" s="163"/>
      <c r="N1045" s="163"/>
      <c r="O1045" s="163"/>
      <c r="P1045" s="163"/>
      <c r="Q1045" s="163"/>
      <c r="R1045" s="163"/>
      <c r="S1045" s="163"/>
      <c r="T1045" s="163"/>
      <c r="U1045" s="163"/>
      <c r="V1045" s="163"/>
      <c r="W1045" s="163"/>
      <c r="X1045" s="163"/>
    </row>
    <row r="1046" ht="11.25" customHeight="1">
      <c r="A1046" s="162" t="s">
        <v>3879</v>
      </c>
      <c r="B1046" s="162" t="s">
        <v>2748</v>
      </c>
      <c r="C1046" s="10" t="s">
        <v>141</v>
      </c>
      <c r="D1046" s="162" t="s">
        <v>3877</v>
      </c>
      <c r="E1046" s="162" t="s">
        <v>3878</v>
      </c>
      <c r="F1046" s="161" t="s">
        <v>2223</v>
      </c>
      <c r="G1046" s="10">
        <v>12.0</v>
      </c>
      <c r="H1046" s="10">
        <v>12.0</v>
      </c>
      <c r="I1046" s="10">
        <v>15.0</v>
      </c>
      <c r="J1046" s="172">
        <v>50.0</v>
      </c>
      <c r="K1046" s="173">
        <v>4.17</v>
      </c>
      <c r="L1046" s="162" t="s">
        <v>147</v>
      </c>
      <c r="M1046" s="163"/>
      <c r="N1046" s="163"/>
      <c r="O1046" s="163"/>
      <c r="P1046" s="163"/>
      <c r="Q1046" s="163"/>
      <c r="R1046" s="163"/>
      <c r="S1046" s="163"/>
      <c r="T1046" s="163"/>
      <c r="U1046" s="163"/>
      <c r="V1046" s="163"/>
      <c r="W1046" s="163"/>
      <c r="X1046" s="163"/>
    </row>
    <row r="1047" ht="11.25" customHeight="1">
      <c r="A1047" s="162" t="s">
        <v>3879</v>
      </c>
      <c r="B1047" s="162" t="s">
        <v>2748</v>
      </c>
      <c r="C1047" s="10" t="s">
        <v>141</v>
      </c>
      <c r="D1047" s="162" t="s">
        <v>3883</v>
      </c>
      <c r="E1047" s="162" t="s">
        <v>485</v>
      </c>
      <c r="F1047" s="161" t="s">
        <v>2223</v>
      </c>
      <c r="G1047" s="10">
        <v>12.0</v>
      </c>
      <c r="H1047" s="10">
        <v>12.0</v>
      </c>
      <c r="I1047" s="10">
        <v>15.0</v>
      </c>
      <c r="J1047" s="172">
        <v>50.0</v>
      </c>
      <c r="K1047" s="173">
        <v>4.17</v>
      </c>
      <c r="L1047" s="162" t="s">
        <v>147</v>
      </c>
      <c r="M1047" s="163"/>
      <c r="N1047" s="163"/>
      <c r="O1047" s="163"/>
      <c r="P1047" s="163"/>
      <c r="Q1047" s="163"/>
      <c r="R1047" s="163"/>
      <c r="S1047" s="163"/>
      <c r="T1047" s="163"/>
      <c r="U1047" s="163"/>
      <c r="V1047" s="163"/>
      <c r="W1047" s="163"/>
      <c r="X1047" s="163"/>
    </row>
    <row r="1048" ht="11.25" customHeight="1">
      <c r="A1048" s="162" t="s">
        <v>3879</v>
      </c>
      <c r="B1048" s="162" t="s">
        <v>2748</v>
      </c>
      <c r="C1048" s="10" t="s">
        <v>141</v>
      </c>
      <c r="D1048" s="162" t="s">
        <v>3859</v>
      </c>
      <c r="E1048" s="162" t="s">
        <v>893</v>
      </c>
      <c r="F1048" s="161" t="s">
        <v>2223</v>
      </c>
      <c r="G1048" s="10">
        <v>12.0</v>
      </c>
      <c r="H1048" s="10">
        <v>12.0</v>
      </c>
      <c r="I1048" s="10">
        <v>15.0</v>
      </c>
      <c r="J1048" s="172">
        <v>50.0</v>
      </c>
      <c r="K1048" s="173">
        <v>4.17</v>
      </c>
      <c r="L1048" s="162" t="s">
        <v>147</v>
      </c>
      <c r="M1048" s="163"/>
      <c r="N1048" s="163"/>
      <c r="O1048" s="163"/>
      <c r="P1048" s="163"/>
      <c r="Q1048" s="163"/>
      <c r="R1048" s="163"/>
      <c r="S1048" s="163"/>
      <c r="T1048" s="163"/>
      <c r="U1048" s="163"/>
      <c r="V1048" s="163"/>
      <c r="W1048" s="163"/>
      <c r="X1048" s="163"/>
    </row>
    <row r="1049" ht="11.25" customHeight="1">
      <c r="A1049" s="162" t="s">
        <v>3884</v>
      </c>
      <c r="B1049" s="162" t="s">
        <v>3885</v>
      </c>
      <c r="C1049" s="10" t="s">
        <v>141</v>
      </c>
      <c r="D1049" s="162" t="s">
        <v>3862</v>
      </c>
      <c r="E1049" s="162" t="s">
        <v>1642</v>
      </c>
      <c r="F1049" s="161" t="s">
        <v>2223</v>
      </c>
      <c r="G1049" s="10">
        <v>8.0</v>
      </c>
      <c r="H1049" s="10">
        <v>4.0</v>
      </c>
      <c r="I1049" s="10">
        <v>8.0</v>
      </c>
      <c r="J1049" s="172">
        <v>50.0</v>
      </c>
      <c r="K1049" s="173">
        <v>6.25</v>
      </c>
      <c r="L1049" s="162" t="s">
        <v>147</v>
      </c>
      <c r="M1049" s="163"/>
      <c r="N1049" s="163"/>
      <c r="O1049" s="163"/>
      <c r="P1049" s="163"/>
      <c r="Q1049" s="163"/>
      <c r="R1049" s="163"/>
      <c r="S1049" s="163"/>
      <c r="T1049" s="163"/>
      <c r="U1049" s="163"/>
      <c r="V1049" s="163"/>
      <c r="W1049" s="163"/>
      <c r="X1049" s="163"/>
    </row>
    <row r="1050" ht="11.25" customHeight="1">
      <c r="A1050" s="162" t="s">
        <v>3884</v>
      </c>
      <c r="B1050" s="162" t="s">
        <v>3885</v>
      </c>
      <c r="C1050" s="10" t="s">
        <v>141</v>
      </c>
      <c r="D1050" s="162" t="s">
        <v>3867</v>
      </c>
      <c r="E1050" s="162" t="s">
        <v>3868</v>
      </c>
      <c r="F1050" s="161" t="s">
        <v>2223</v>
      </c>
      <c r="G1050" s="10">
        <v>8.0</v>
      </c>
      <c r="H1050" s="10">
        <v>4.0</v>
      </c>
      <c r="I1050" s="10">
        <v>8.0</v>
      </c>
      <c r="J1050" s="172">
        <v>50.0</v>
      </c>
      <c r="K1050" s="173">
        <v>6.25</v>
      </c>
      <c r="L1050" s="162" t="s">
        <v>147</v>
      </c>
      <c r="M1050" s="163"/>
      <c r="N1050" s="163"/>
      <c r="O1050" s="163"/>
      <c r="P1050" s="163"/>
      <c r="Q1050" s="163"/>
      <c r="R1050" s="163"/>
      <c r="S1050" s="163"/>
      <c r="T1050" s="163"/>
      <c r="U1050" s="163"/>
      <c r="V1050" s="163"/>
      <c r="W1050" s="163"/>
      <c r="X1050" s="163"/>
    </row>
    <row r="1051" ht="11.25" customHeight="1">
      <c r="A1051" s="162" t="s">
        <v>3884</v>
      </c>
      <c r="B1051" s="162" t="s">
        <v>3885</v>
      </c>
      <c r="C1051" s="10" t="s">
        <v>141</v>
      </c>
      <c r="D1051" s="162" t="s">
        <v>3869</v>
      </c>
      <c r="E1051" s="162" t="s">
        <v>3870</v>
      </c>
      <c r="F1051" s="161" t="s">
        <v>2223</v>
      </c>
      <c r="G1051" s="10">
        <v>8.0</v>
      </c>
      <c r="H1051" s="10">
        <v>4.0</v>
      </c>
      <c r="I1051" s="10">
        <v>8.0</v>
      </c>
      <c r="J1051" s="172">
        <v>50.0</v>
      </c>
      <c r="K1051" s="173">
        <v>6.25</v>
      </c>
      <c r="L1051" s="162" t="s">
        <v>147</v>
      </c>
      <c r="M1051" s="163"/>
      <c r="N1051" s="163"/>
      <c r="O1051" s="163"/>
      <c r="P1051" s="163"/>
      <c r="Q1051" s="163"/>
      <c r="R1051" s="163"/>
      <c r="S1051" s="163"/>
      <c r="T1051" s="163"/>
      <c r="U1051" s="163"/>
      <c r="V1051" s="163"/>
      <c r="W1051" s="163"/>
      <c r="X1051" s="163"/>
    </row>
    <row r="1052" ht="11.25" customHeight="1">
      <c r="A1052" s="162" t="s">
        <v>3884</v>
      </c>
      <c r="B1052" s="162" t="s">
        <v>3885</v>
      </c>
      <c r="C1052" s="10" t="s">
        <v>141</v>
      </c>
      <c r="D1052" s="162" t="s">
        <v>3871</v>
      </c>
      <c r="E1052" s="162" t="s">
        <v>3872</v>
      </c>
      <c r="F1052" s="161" t="s">
        <v>2223</v>
      </c>
      <c r="G1052" s="10">
        <v>8.0</v>
      </c>
      <c r="H1052" s="10">
        <v>4.0</v>
      </c>
      <c r="I1052" s="10">
        <v>8.0</v>
      </c>
      <c r="J1052" s="172">
        <v>50.0</v>
      </c>
      <c r="K1052" s="173">
        <v>6.25</v>
      </c>
      <c r="L1052" s="162" t="s">
        <v>147</v>
      </c>
      <c r="M1052" s="163"/>
      <c r="N1052" s="163"/>
      <c r="O1052" s="163"/>
      <c r="P1052" s="163"/>
      <c r="Q1052" s="163"/>
      <c r="R1052" s="163"/>
      <c r="S1052" s="163"/>
      <c r="T1052" s="163"/>
      <c r="U1052" s="163"/>
      <c r="V1052" s="163"/>
      <c r="W1052" s="163"/>
      <c r="X1052" s="163"/>
    </row>
    <row r="1053" ht="11.25" customHeight="1">
      <c r="A1053" s="162" t="s">
        <v>3884</v>
      </c>
      <c r="B1053" s="162" t="s">
        <v>3885</v>
      </c>
      <c r="C1053" s="10" t="s">
        <v>141</v>
      </c>
      <c r="D1053" s="162" t="s">
        <v>3792</v>
      </c>
      <c r="E1053" s="162" t="s">
        <v>3793</v>
      </c>
      <c r="F1053" s="161" t="s">
        <v>2223</v>
      </c>
      <c r="G1053" s="10">
        <v>8.0</v>
      </c>
      <c r="H1053" s="10">
        <v>4.0</v>
      </c>
      <c r="I1053" s="10">
        <v>8.0</v>
      </c>
      <c r="J1053" s="172">
        <v>50.0</v>
      </c>
      <c r="K1053" s="173">
        <v>6.25</v>
      </c>
      <c r="L1053" s="162" t="s">
        <v>147</v>
      </c>
      <c r="M1053" s="163"/>
      <c r="N1053" s="163"/>
      <c r="O1053" s="163"/>
      <c r="P1053" s="163"/>
      <c r="Q1053" s="163"/>
      <c r="R1053" s="163"/>
      <c r="S1053" s="163"/>
      <c r="T1053" s="163"/>
      <c r="U1053" s="163"/>
      <c r="V1053" s="163"/>
      <c r="W1053" s="163"/>
      <c r="X1053" s="163"/>
    </row>
    <row r="1054" ht="11.25" customHeight="1">
      <c r="A1054" s="162" t="s">
        <v>3884</v>
      </c>
      <c r="B1054" s="162" t="s">
        <v>3885</v>
      </c>
      <c r="C1054" s="10" t="s">
        <v>141</v>
      </c>
      <c r="D1054" s="162" t="s">
        <v>3886</v>
      </c>
      <c r="E1054" s="162" t="s">
        <v>3887</v>
      </c>
      <c r="F1054" s="161" t="s">
        <v>2223</v>
      </c>
      <c r="G1054" s="10">
        <v>8.0</v>
      </c>
      <c r="H1054" s="10">
        <v>4.0</v>
      </c>
      <c r="I1054" s="10">
        <v>8.0</v>
      </c>
      <c r="J1054" s="172">
        <v>50.0</v>
      </c>
      <c r="K1054" s="173">
        <v>6.25</v>
      </c>
      <c r="L1054" s="162" t="s">
        <v>147</v>
      </c>
      <c r="M1054" s="163"/>
      <c r="N1054" s="163"/>
      <c r="O1054" s="163"/>
      <c r="P1054" s="163"/>
      <c r="Q1054" s="163"/>
      <c r="R1054" s="163"/>
      <c r="S1054" s="163"/>
      <c r="T1054" s="163"/>
      <c r="U1054" s="163"/>
      <c r="V1054" s="163"/>
      <c r="W1054" s="163"/>
      <c r="X1054" s="163"/>
    </row>
    <row r="1055" ht="11.25" customHeight="1">
      <c r="A1055" s="162" t="s">
        <v>3884</v>
      </c>
      <c r="B1055" s="162" t="s">
        <v>3885</v>
      </c>
      <c r="C1055" s="10" t="s">
        <v>141</v>
      </c>
      <c r="D1055" s="162" t="s">
        <v>3888</v>
      </c>
      <c r="E1055" s="162" t="s">
        <v>746</v>
      </c>
      <c r="F1055" s="161" t="s">
        <v>2223</v>
      </c>
      <c r="G1055" s="10">
        <v>8.0</v>
      </c>
      <c r="H1055" s="10">
        <v>4.0</v>
      </c>
      <c r="I1055" s="10">
        <v>8.0</v>
      </c>
      <c r="J1055" s="172">
        <v>50.0</v>
      </c>
      <c r="K1055" s="173">
        <v>6.25</v>
      </c>
      <c r="L1055" s="162" t="s">
        <v>147</v>
      </c>
      <c r="M1055" s="163"/>
      <c r="N1055" s="163"/>
      <c r="O1055" s="163"/>
      <c r="P1055" s="163"/>
      <c r="Q1055" s="163"/>
      <c r="R1055" s="163"/>
      <c r="S1055" s="163"/>
      <c r="T1055" s="163"/>
      <c r="U1055" s="163"/>
      <c r="V1055" s="163"/>
      <c r="W1055" s="163"/>
      <c r="X1055" s="163"/>
    </row>
    <row r="1056" ht="11.25" customHeight="1">
      <c r="A1056" s="162" t="s">
        <v>3884</v>
      </c>
      <c r="B1056" s="162" t="s">
        <v>3885</v>
      </c>
      <c r="C1056" s="10" t="s">
        <v>141</v>
      </c>
      <c r="D1056" s="162" t="s">
        <v>3875</v>
      </c>
      <c r="E1056" s="162" t="s">
        <v>3876</v>
      </c>
      <c r="F1056" s="161" t="s">
        <v>2223</v>
      </c>
      <c r="G1056" s="10">
        <v>8.0</v>
      </c>
      <c r="H1056" s="10">
        <v>4.0</v>
      </c>
      <c r="I1056" s="10">
        <v>8.0</v>
      </c>
      <c r="J1056" s="172">
        <v>50.0</v>
      </c>
      <c r="K1056" s="173">
        <v>6.25</v>
      </c>
      <c r="L1056" s="162" t="s">
        <v>147</v>
      </c>
      <c r="M1056" s="163"/>
      <c r="N1056" s="163"/>
      <c r="O1056" s="163"/>
      <c r="P1056" s="163"/>
      <c r="Q1056" s="163"/>
      <c r="R1056" s="163"/>
      <c r="S1056" s="163"/>
      <c r="T1056" s="163"/>
      <c r="U1056" s="163"/>
      <c r="V1056" s="163"/>
      <c r="W1056" s="163"/>
      <c r="X1056" s="163"/>
    </row>
    <row r="1057" ht="11.25" customHeight="1">
      <c r="A1057" s="162" t="s">
        <v>3884</v>
      </c>
      <c r="B1057" s="162" t="s">
        <v>3885</v>
      </c>
      <c r="C1057" s="10" t="s">
        <v>141</v>
      </c>
      <c r="D1057" s="162" t="s">
        <v>3877</v>
      </c>
      <c r="E1057" s="162" t="s">
        <v>3878</v>
      </c>
      <c r="F1057" s="161" t="s">
        <v>2223</v>
      </c>
      <c r="G1057" s="10">
        <v>8.0</v>
      </c>
      <c r="H1057" s="10">
        <v>4.0</v>
      </c>
      <c r="I1057" s="10">
        <v>8.0</v>
      </c>
      <c r="J1057" s="172">
        <v>50.0</v>
      </c>
      <c r="K1057" s="173">
        <v>6.25</v>
      </c>
      <c r="L1057" s="162" t="s">
        <v>147</v>
      </c>
      <c r="M1057" s="163"/>
      <c r="N1057" s="163"/>
      <c r="O1057" s="163"/>
      <c r="P1057" s="163"/>
      <c r="Q1057" s="163"/>
      <c r="R1057" s="163"/>
      <c r="S1057" s="163"/>
      <c r="T1057" s="163"/>
      <c r="U1057" s="163"/>
      <c r="V1057" s="163"/>
      <c r="W1057" s="163"/>
      <c r="X1057" s="163"/>
    </row>
    <row r="1058" ht="11.25" customHeight="1">
      <c r="A1058" s="162" t="s">
        <v>3884</v>
      </c>
      <c r="B1058" s="162" t="s">
        <v>3885</v>
      </c>
      <c r="C1058" s="10" t="s">
        <v>141</v>
      </c>
      <c r="D1058" s="162" t="s">
        <v>3889</v>
      </c>
      <c r="E1058" s="162" t="s">
        <v>485</v>
      </c>
      <c r="F1058" s="161" t="s">
        <v>2223</v>
      </c>
      <c r="G1058" s="10">
        <v>8.0</v>
      </c>
      <c r="H1058" s="10">
        <v>4.0</v>
      </c>
      <c r="I1058" s="10">
        <v>8.0</v>
      </c>
      <c r="J1058" s="172">
        <v>50.0</v>
      </c>
      <c r="K1058" s="173">
        <v>6.25</v>
      </c>
      <c r="L1058" s="162" t="s">
        <v>147</v>
      </c>
      <c r="M1058" s="163"/>
      <c r="N1058" s="163"/>
      <c r="O1058" s="163"/>
      <c r="P1058" s="163"/>
      <c r="Q1058" s="163"/>
      <c r="R1058" s="163"/>
      <c r="S1058" s="163"/>
      <c r="T1058" s="163"/>
      <c r="U1058" s="163"/>
      <c r="V1058" s="163"/>
      <c r="W1058" s="163"/>
      <c r="X1058" s="163"/>
    </row>
    <row r="1059" ht="11.25" customHeight="1">
      <c r="A1059" s="162" t="s">
        <v>3890</v>
      </c>
      <c r="B1059" s="162" t="s">
        <v>3891</v>
      </c>
      <c r="C1059" s="10" t="s">
        <v>141</v>
      </c>
      <c r="D1059" s="162" t="s">
        <v>3862</v>
      </c>
      <c r="E1059" s="162" t="s">
        <v>1642</v>
      </c>
      <c r="F1059" s="161" t="s">
        <v>2223</v>
      </c>
      <c r="G1059" s="10">
        <v>8.0</v>
      </c>
      <c r="H1059" s="10">
        <v>8.0</v>
      </c>
      <c r="I1059" s="10">
        <v>8.0</v>
      </c>
      <c r="J1059" s="172">
        <v>50.0</v>
      </c>
      <c r="K1059" s="173">
        <v>6.25</v>
      </c>
      <c r="L1059" s="162" t="s">
        <v>147</v>
      </c>
      <c r="M1059" s="163"/>
      <c r="N1059" s="163"/>
      <c r="O1059" s="163"/>
      <c r="P1059" s="163"/>
      <c r="Q1059" s="163"/>
      <c r="R1059" s="163"/>
      <c r="S1059" s="163"/>
      <c r="T1059" s="163"/>
      <c r="U1059" s="163"/>
      <c r="V1059" s="163"/>
      <c r="W1059" s="163"/>
      <c r="X1059" s="163"/>
    </row>
    <row r="1060" ht="11.25" customHeight="1">
      <c r="A1060" s="162" t="s">
        <v>3890</v>
      </c>
      <c r="B1060" s="162" t="s">
        <v>3891</v>
      </c>
      <c r="C1060" s="10" t="s">
        <v>141</v>
      </c>
      <c r="D1060" s="162" t="s">
        <v>3865</v>
      </c>
      <c r="E1060" s="162" t="s">
        <v>3866</v>
      </c>
      <c r="F1060" s="161" t="s">
        <v>2223</v>
      </c>
      <c r="G1060" s="10">
        <v>8.0</v>
      </c>
      <c r="H1060" s="10">
        <v>8.0</v>
      </c>
      <c r="I1060" s="10">
        <v>8.0</v>
      </c>
      <c r="J1060" s="172">
        <v>50.0</v>
      </c>
      <c r="K1060" s="173">
        <v>6.25</v>
      </c>
      <c r="L1060" s="162" t="s">
        <v>147</v>
      </c>
      <c r="M1060" s="163"/>
      <c r="N1060" s="163"/>
      <c r="O1060" s="163"/>
      <c r="P1060" s="163"/>
      <c r="Q1060" s="163"/>
      <c r="R1060" s="163"/>
      <c r="S1060" s="163"/>
      <c r="T1060" s="163"/>
      <c r="U1060" s="163"/>
      <c r="V1060" s="163"/>
      <c r="W1060" s="163"/>
      <c r="X1060" s="163"/>
    </row>
    <row r="1061" ht="11.25" customHeight="1">
      <c r="A1061" s="162" t="s">
        <v>3890</v>
      </c>
      <c r="B1061" s="162" t="s">
        <v>3891</v>
      </c>
      <c r="C1061" s="10" t="s">
        <v>141</v>
      </c>
      <c r="D1061" s="162" t="s">
        <v>3869</v>
      </c>
      <c r="E1061" s="162" t="s">
        <v>3870</v>
      </c>
      <c r="F1061" s="161" t="s">
        <v>2223</v>
      </c>
      <c r="G1061" s="10">
        <v>8.0</v>
      </c>
      <c r="H1061" s="10">
        <v>8.0</v>
      </c>
      <c r="I1061" s="10">
        <v>8.0</v>
      </c>
      <c r="J1061" s="172">
        <v>50.0</v>
      </c>
      <c r="K1061" s="173">
        <v>6.25</v>
      </c>
      <c r="L1061" s="162" t="s">
        <v>147</v>
      </c>
      <c r="M1061" s="163"/>
      <c r="N1061" s="163"/>
      <c r="O1061" s="163"/>
      <c r="P1061" s="163"/>
      <c r="Q1061" s="163"/>
      <c r="R1061" s="163"/>
      <c r="S1061" s="163"/>
      <c r="T1061" s="163"/>
      <c r="U1061" s="163"/>
      <c r="V1061" s="163"/>
      <c r="W1061" s="163"/>
      <c r="X1061" s="163"/>
    </row>
    <row r="1062" ht="11.25" customHeight="1">
      <c r="A1062" s="162" t="s">
        <v>3890</v>
      </c>
      <c r="B1062" s="162" t="s">
        <v>3891</v>
      </c>
      <c r="C1062" s="10" t="s">
        <v>141</v>
      </c>
      <c r="D1062" s="162" t="s">
        <v>3892</v>
      </c>
      <c r="E1062" s="162" t="s">
        <v>479</v>
      </c>
      <c r="F1062" s="161" t="s">
        <v>2223</v>
      </c>
      <c r="G1062" s="10">
        <v>8.0</v>
      </c>
      <c r="H1062" s="10">
        <v>8.0</v>
      </c>
      <c r="I1062" s="10">
        <v>8.0</v>
      </c>
      <c r="J1062" s="172">
        <v>50.0</v>
      </c>
      <c r="K1062" s="173">
        <v>6.25</v>
      </c>
      <c r="L1062" s="162" t="s">
        <v>147</v>
      </c>
      <c r="M1062" s="163"/>
      <c r="N1062" s="163"/>
      <c r="O1062" s="163"/>
      <c r="P1062" s="163"/>
      <c r="Q1062" s="163"/>
      <c r="R1062" s="163"/>
      <c r="S1062" s="163"/>
      <c r="T1062" s="163"/>
      <c r="U1062" s="163"/>
      <c r="V1062" s="163"/>
      <c r="W1062" s="163"/>
      <c r="X1062" s="163"/>
    </row>
    <row r="1063" ht="11.25" customHeight="1">
      <c r="A1063" s="162" t="s">
        <v>3890</v>
      </c>
      <c r="B1063" s="162" t="s">
        <v>3891</v>
      </c>
      <c r="C1063" s="10" t="s">
        <v>141</v>
      </c>
      <c r="D1063" s="162" t="s">
        <v>3893</v>
      </c>
      <c r="E1063" s="162" t="s">
        <v>3894</v>
      </c>
      <c r="F1063" s="161" t="s">
        <v>2223</v>
      </c>
      <c r="G1063" s="10">
        <v>8.0</v>
      </c>
      <c r="H1063" s="10">
        <v>8.0</v>
      </c>
      <c r="I1063" s="10">
        <v>8.0</v>
      </c>
      <c r="J1063" s="172">
        <v>50.0</v>
      </c>
      <c r="K1063" s="173">
        <v>6.25</v>
      </c>
      <c r="L1063" s="162" t="s">
        <v>147</v>
      </c>
      <c r="M1063" s="163"/>
      <c r="N1063" s="163"/>
      <c r="O1063" s="163"/>
      <c r="P1063" s="163"/>
      <c r="Q1063" s="163"/>
      <c r="R1063" s="163"/>
      <c r="S1063" s="163"/>
      <c r="T1063" s="163"/>
      <c r="U1063" s="163"/>
      <c r="V1063" s="163"/>
      <c r="W1063" s="163"/>
      <c r="X1063" s="163"/>
    </row>
    <row r="1064" ht="11.25" customHeight="1">
      <c r="A1064" s="162" t="s">
        <v>3890</v>
      </c>
      <c r="B1064" s="162" t="s">
        <v>3891</v>
      </c>
      <c r="C1064" s="10" t="s">
        <v>141</v>
      </c>
      <c r="D1064" s="162" t="s">
        <v>3858</v>
      </c>
      <c r="E1064" s="162" t="s">
        <v>1335</v>
      </c>
      <c r="F1064" s="161" t="s">
        <v>2223</v>
      </c>
      <c r="G1064" s="10">
        <v>8.0</v>
      </c>
      <c r="H1064" s="10">
        <v>8.0</v>
      </c>
      <c r="I1064" s="10">
        <v>8.0</v>
      </c>
      <c r="J1064" s="172">
        <v>50.0</v>
      </c>
      <c r="K1064" s="173">
        <v>6.25</v>
      </c>
      <c r="L1064" s="162" t="s">
        <v>147</v>
      </c>
      <c r="M1064" s="163"/>
      <c r="N1064" s="163"/>
      <c r="O1064" s="163"/>
      <c r="P1064" s="163"/>
      <c r="Q1064" s="163"/>
      <c r="R1064" s="163"/>
      <c r="S1064" s="163"/>
      <c r="T1064" s="163"/>
      <c r="U1064" s="163"/>
      <c r="V1064" s="163"/>
      <c r="W1064" s="163"/>
      <c r="X1064" s="163"/>
    </row>
    <row r="1065" ht="11.25" customHeight="1">
      <c r="A1065" s="162" t="s">
        <v>3890</v>
      </c>
      <c r="B1065" s="162" t="s">
        <v>3891</v>
      </c>
      <c r="C1065" s="10" t="s">
        <v>141</v>
      </c>
      <c r="D1065" s="162" t="s">
        <v>3889</v>
      </c>
      <c r="E1065" s="162" t="s">
        <v>485</v>
      </c>
      <c r="F1065" s="161" t="s">
        <v>2223</v>
      </c>
      <c r="G1065" s="10">
        <v>8.0</v>
      </c>
      <c r="H1065" s="10">
        <v>8.0</v>
      </c>
      <c r="I1065" s="10">
        <v>8.0</v>
      </c>
      <c r="J1065" s="172">
        <v>50.0</v>
      </c>
      <c r="K1065" s="173">
        <v>6.25</v>
      </c>
      <c r="L1065" s="162" t="s">
        <v>147</v>
      </c>
      <c r="M1065" s="163"/>
      <c r="N1065" s="163"/>
      <c r="O1065" s="163"/>
      <c r="P1065" s="163"/>
      <c r="Q1065" s="163"/>
      <c r="R1065" s="163"/>
      <c r="S1065" s="163"/>
      <c r="T1065" s="163"/>
      <c r="U1065" s="163"/>
      <c r="V1065" s="163"/>
      <c r="W1065" s="163"/>
      <c r="X1065" s="163"/>
    </row>
    <row r="1066" ht="11.25" customHeight="1">
      <c r="A1066" s="162" t="s">
        <v>3895</v>
      </c>
      <c r="B1066" s="162" t="s">
        <v>3896</v>
      </c>
      <c r="C1066" s="10" t="s">
        <v>141</v>
      </c>
      <c r="D1066" s="162" t="s">
        <v>3897</v>
      </c>
      <c r="E1066" s="162" t="s">
        <v>3898</v>
      </c>
      <c r="F1066" s="161" t="s">
        <v>2223</v>
      </c>
      <c r="G1066" s="10">
        <v>15.0</v>
      </c>
      <c r="H1066" s="10">
        <v>14.0</v>
      </c>
      <c r="I1066" s="10">
        <v>16.0</v>
      </c>
      <c r="J1066" s="172">
        <v>50.0</v>
      </c>
      <c r="K1066" s="173">
        <v>3.33</v>
      </c>
      <c r="L1066" s="162" t="s">
        <v>147</v>
      </c>
      <c r="M1066" s="163"/>
      <c r="N1066" s="163"/>
      <c r="O1066" s="163"/>
      <c r="P1066" s="163"/>
      <c r="Q1066" s="163"/>
      <c r="R1066" s="163"/>
      <c r="S1066" s="163"/>
      <c r="T1066" s="163"/>
      <c r="U1066" s="163"/>
      <c r="V1066" s="163"/>
      <c r="W1066" s="163"/>
      <c r="X1066" s="163"/>
    </row>
    <row r="1067" ht="11.25" customHeight="1">
      <c r="A1067" s="162" t="s">
        <v>3895</v>
      </c>
      <c r="B1067" s="162" t="s">
        <v>3896</v>
      </c>
      <c r="C1067" s="10" t="s">
        <v>141</v>
      </c>
      <c r="D1067" s="162" t="s">
        <v>3899</v>
      </c>
      <c r="E1067" s="162" t="s">
        <v>3900</v>
      </c>
      <c r="F1067" s="161" t="s">
        <v>2223</v>
      </c>
      <c r="G1067" s="10">
        <v>15.0</v>
      </c>
      <c r="H1067" s="10">
        <v>14.0</v>
      </c>
      <c r="I1067" s="10">
        <v>16.0</v>
      </c>
      <c r="J1067" s="172">
        <v>50.0</v>
      </c>
      <c r="K1067" s="173">
        <v>3.33</v>
      </c>
      <c r="L1067" s="162" t="s">
        <v>147</v>
      </c>
      <c r="M1067" s="163"/>
      <c r="N1067" s="163"/>
      <c r="O1067" s="163"/>
      <c r="P1067" s="163"/>
      <c r="Q1067" s="163"/>
      <c r="R1067" s="163"/>
      <c r="S1067" s="163"/>
      <c r="T1067" s="163"/>
      <c r="U1067" s="163"/>
      <c r="V1067" s="163"/>
      <c r="W1067" s="163"/>
      <c r="X1067" s="163"/>
    </row>
    <row r="1068" ht="11.25" customHeight="1">
      <c r="A1068" s="162" t="s">
        <v>3895</v>
      </c>
      <c r="B1068" s="162" t="s">
        <v>3896</v>
      </c>
      <c r="C1068" s="10" t="s">
        <v>141</v>
      </c>
      <c r="D1068" s="162" t="s">
        <v>3901</v>
      </c>
      <c r="E1068" s="162" t="s">
        <v>3902</v>
      </c>
      <c r="F1068" s="161" t="s">
        <v>2223</v>
      </c>
      <c r="G1068" s="10">
        <v>15.0</v>
      </c>
      <c r="H1068" s="10">
        <v>14.0</v>
      </c>
      <c r="I1068" s="10">
        <v>16.0</v>
      </c>
      <c r="J1068" s="172">
        <v>50.0</v>
      </c>
      <c r="K1068" s="173">
        <v>3.33</v>
      </c>
      <c r="L1068" s="162" t="s">
        <v>147</v>
      </c>
      <c r="M1068" s="163"/>
      <c r="N1068" s="163"/>
      <c r="O1068" s="163"/>
      <c r="P1068" s="163"/>
      <c r="Q1068" s="163"/>
      <c r="R1068" s="163"/>
      <c r="S1068" s="163"/>
      <c r="T1068" s="163"/>
      <c r="U1068" s="163"/>
      <c r="V1068" s="163"/>
      <c r="W1068" s="163"/>
      <c r="X1068" s="163"/>
    </row>
    <row r="1069" ht="11.25" customHeight="1">
      <c r="A1069" s="162" t="s">
        <v>3895</v>
      </c>
      <c r="B1069" s="162" t="s">
        <v>3896</v>
      </c>
      <c r="C1069" s="10" t="s">
        <v>141</v>
      </c>
      <c r="D1069" s="162" t="s">
        <v>3903</v>
      </c>
      <c r="E1069" s="162" t="s">
        <v>479</v>
      </c>
      <c r="F1069" s="161" t="s">
        <v>2223</v>
      </c>
      <c r="G1069" s="10">
        <v>15.0</v>
      </c>
      <c r="H1069" s="10">
        <v>14.0</v>
      </c>
      <c r="I1069" s="10">
        <v>16.0</v>
      </c>
      <c r="J1069" s="172">
        <v>50.0</v>
      </c>
      <c r="K1069" s="173">
        <v>3.33</v>
      </c>
      <c r="L1069" s="162" t="s">
        <v>147</v>
      </c>
      <c r="M1069" s="163"/>
      <c r="N1069" s="163"/>
      <c r="O1069" s="163"/>
      <c r="P1069" s="163"/>
      <c r="Q1069" s="163"/>
      <c r="R1069" s="163"/>
      <c r="S1069" s="163"/>
      <c r="T1069" s="163"/>
      <c r="U1069" s="163"/>
      <c r="V1069" s="163"/>
      <c r="W1069" s="163"/>
      <c r="X1069" s="163"/>
    </row>
    <row r="1070" ht="11.25" customHeight="1">
      <c r="A1070" s="162" t="s">
        <v>3895</v>
      </c>
      <c r="B1070" s="162" t="s">
        <v>3896</v>
      </c>
      <c r="C1070" s="10" t="s">
        <v>141</v>
      </c>
      <c r="D1070" s="162" t="s">
        <v>3889</v>
      </c>
      <c r="E1070" s="162" t="s">
        <v>485</v>
      </c>
      <c r="F1070" s="161" t="s">
        <v>2223</v>
      </c>
      <c r="G1070" s="10">
        <v>15.0</v>
      </c>
      <c r="H1070" s="10">
        <v>14.0</v>
      </c>
      <c r="I1070" s="10">
        <v>16.0</v>
      </c>
      <c r="J1070" s="172">
        <v>50.0</v>
      </c>
      <c r="K1070" s="173">
        <v>3.33</v>
      </c>
      <c r="L1070" s="162" t="s">
        <v>147</v>
      </c>
      <c r="M1070" s="163"/>
      <c r="N1070" s="163"/>
      <c r="O1070" s="163"/>
      <c r="P1070" s="163"/>
      <c r="Q1070" s="163"/>
      <c r="R1070" s="163"/>
      <c r="S1070" s="163"/>
      <c r="T1070" s="163"/>
      <c r="U1070" s="163"/>
      <c r="V1070" s="163"/>
      <c r="W1070" s="163"/>
      <c r="X1070" s="163"/>
    </row>
    <row r="1071" ht="11.25" customHeight="1">
      <c r="A1071" s="162" t="s">
        <v>3895</v>
      </c>
      <c r="B1071" s="162" t="s">
        <v>3896</v>
      </c>
      <c r="C1071" s="10" t="s">
        <v>141</v>
      </c>
      <c r="D1071" s="162" t="s">
        <v>3904</v>
      </c>
      <c r="E1071" s="162" t="s">
        <v>3905</v>
      </c>
      <c r="F1071" s="161" t="s">
        <v>2223</v>
      </c>
      <c r="G1071" s="10">
        <v>15.0</v>
      </c>
      <c r="H1071" s="10">
        <v>14.0</v>
      </c>
      <c r="I1071" s="10">
        <v>16.0</v>
      </c>
      <c r="J1071" s="172">
        <v>50.0</v>
      </c>
      <c r="K1071" s="173">
        <v>3.33</v>
      </c>
      <c r="L1071" s="162" t="s">
        <v>147</v>
      </c>
      <c r="M1071" s="163"/>
      <c r="N1071" s="163"/>
      <c r="O1071" s="163"/>
      <c r="P1071" s="163"/>
      <c r="Q1071" s="163"/>
      <c r="R1071" s="163"/>
      <c r="S1071" s="163"/>
      <c r="T1071" s="163"/>
      <c r="U1071" s="163"/>
      <c r="V1071" s="163"/>
      <c r="W1071" s="163"/>
      <c r="X1071" s="163"/>
    </row>
    <row r="1072" ht="11.25" customHeight="1">
      <c r="A1072" s="162" t="s">
        <v>3906</v>
      </c>
      <c r="B1072" s="162" t="s">
        <v>3907</v>
      </c>
      <c r="C1072" s="10" t="s">
        <v>141</v>
      </c>
      <c r="D1072" s="162" t="s">
        <v>3903</v>
      </c>
      <c r="E1072" s="162" t="s">
        <v>479</v>
      </c>
      <c r="F1072" s="161" t="s">
        <v>2223</v>
      </c>
      <c r="G1072" s="10">
        <v>6.0</v>
      </c>
      <c r="H1072" s="10">
        <v>6.0</v>
      </c>
      <c r="I1072" s="10">
        <v>6.0</v>
      </c>
      <c r="J1072" s="172">
        <v>50.0</v>
      </c>
      <c r="K1072" s="173">
        <v>8.33</v>
      </c>
      <c r="L1072" s="162" t="s">
        <v>147</v>
      </c>
      <c r="M1072" s="163"/>
      <c r="N1072" s="163"/>
      <c r="O1072" s="163"/>
      <c r="P1072" s="163"/>
      <c r="Q1072" s="163"/>
      <c r="R1072" s="163"/>
      <c r="S1072" s="163"/>
      <c r="T1072" s="163"/>
      <c r="U1072" s="163"/>
      <c r="V1072" s="163"/>
      <c r="W1072" s="163"/>
      <c r="X1072" s="163"/>
    </row>
    <row r="1073" ht="11.25" customHeight="1">
      <c r="A1073" s="162" t="s">
        <v>3906</v>
      </c>
      <c r="B1073" s="162" t="s">
        <v>3907</v>
      </c>
      <c r="C1073" s="10" t="s">
        <v>141</v>
      </c>
      <c r="D1073" s="162" t="s">
        <v>3908</v>
      </c>
      <c r="E1073" s="162" t="s">
        <v>3909</v>
      </c>
      <c r="F1073" s="161" t="s">
        <v>2223</v>
      </c>
      <c r="G1073" s="10">
        <v>6.0</v>
      </c>
      <c r="H1073" s="10">
        <v>6.0</v>
      </c>
      <c r="I1073" s="10">
        <v>6.0</v>
      </c>
      <c r="J1073" s="172">
        <v>50.0</v>
      </c>
      <c r="K1073" s="173">
        <v>8.33</v>
      </c>
      <c r="L1073" s="162" t="s">
        <v>147</v>
      </c>
      <c r="M1073" s="163"/>
      <c r="N1073" s="163"/>
      <c r="O1073" s="163"/>
      <c r="P1073" s="163"/>
      <c r="Q1073" s="163"/>
      <c r="R1073" s="163"/>
      <c r="S1073" s="163"/>
      <c r="T1073" s="163"/>
      <c r="U1073" s="163"/>
      <c r="V1073" s="163"/>
      <c r="W1073" s="163"/>
      <c r="X1073" s="163"/>
    </row>
    <row r="1074" ht="11.25" customHeight="1">
      <c r="A1074" s="162" t="s">
        <v>3906</v>
      </c>
      <c r="B1074" s="162" t="s">
        <v>3907</v>
      </c>
      <c r="C1074" s="10" t="s">
        <v>141</v>
      </c>
      <c r="D1074" s="162" t="s">
        <v>3910</v>
      </c>
      <c r="E1074" s="162" t="s">
        <v>3911</v>
      </c>
      <c r="F1074" s="161" t="s">
        <v>2223</v>
      </c>
      <c r="G1074" s="10">
        <v>6.0</v>
      </c>
      <c r="H1074" s="10">
        <v>6.0</v>
      </c>
      <c r="I1074" s="10">
        <v>6.0</v>
      </c>
      <c r="J1074" s="172">
        <v>50.0</v>
      </c>
      <c r="K1074" s="173">
        <v>8.33</v>
      </c>
      <c r="L1074" s="162" t="s">
        <v>147</v>
      </c>
      <c r="M1074" s="163"/>
      <c r="N1074" s="163"/>
      <c r="O1074" s="163"/>
      <c r="P1074" s="163"/>
      <c r="Q1074" s="163"/>
      <c r="R1074" s="163"/>
      <c r="S1074" s="163"/>
      <c r="T1074" s="163"/>
      <c r="U1074" s="163"/>
      <c r="V1074" s="163"/>
      <c r="W1074" s="163"/>
      <c r="X1074" s="163"/>
    </row>
    <row r="1075" ht="11.25" customHeight="1">
      <c r="A1075" s="162" t="s">
        <v>3906</v>
      </c>
      <c r="B1075" s="162" t="s">
        <v>3907</v>
      </c>
      <c r="C1075" s="10" t="s">
        <v>141</v>
      </c>
      <c r="D1075" s="162" t="s">
        <v>3844</v>
      </c>
      <c r="E1075" s="162" t="s">
        <v>3845</v>
      </c>
      <c r="F1075" s="161" t="s">
        <v>2223</v>
      </c>
      <c r="G1075" s="10">
        <v>6.0</v>
      </c>
      <c r="H1075" s="10">
        <v>6.0</v>
      </c>
      <c r="I1075" s="10">
        <v>6.0</v>
      </c>
      <c r="J1075" s="172">
        <v>50.0</v>
      </c>
      <c r="K1075" s="173">
        <v>8.33</v>
      </c>
      <c r="L1075" s="162" t="s">
        <v>147</v>
      </c>
      <c r="M1075" s="163"/>
      <c r="N1075" s="163"/>
      <c r="O1075" s="163"/>
      <c r="P1075" s="163"/>
      <c r="Q1075" s="163"/>
      <c r="R1075" s="163"/>
      <c r="S1075" s="163"/>
      <c r="T1075" s="163"/>
      <c r="U1075" s="163"/>
      <c r="V1075" s="163"/>
      <c r="W1075" s="163"/>
      <c r="X1075" s="163"/>
    </row>
    <row r="1076" ht="11.25" customHeight="1">
      <c r="A1076" s="162" t="s">
        <v>3906</v>
      </c>
      <c r="B1076" s="162" t="s">
        <v>3907</v>
      </c>
      <c r="C1076" s="10" t="s">
        <v>141</v>
      </c>
      <c r="D1076" s="162" t="s">
        <v>3889</v>
      </c>
      <c r="E1076" s="162" t="s">
        <v>485</v>
      </c>
      <c r="F1076" s="161" t="s">
        <v>2223</v>
      </c>
      <c r="G1076" s="10">
        <v>6.0</v>
      </c>
      <c r="H1076" s="10">
        <v>6.0</v>
      </c>
      <c r="I1076" s="10">
        <v>6.0</v>
      </c>
      <c r="J1076" s="172">
        <v>50.0</v>
      </c>
      <c r="K1076" s="173">
        <v>8.33</v>
      </c>
      <c r="L1076" s="162" t="s">
        <v>147</v>
      </c>
      <c r="M1076" s="163"/>
      <c r="N1076" s="163"/>
      <c r="O1076" s="163"/>
      <c r="P1076" s="163"/>
      <c r="Q1076" s="163"/>
      <c r="R1076" s="163"/>
      <c r="S1076" s="163"/>
      <c r="T1076" s="163"/>
      <c r="U1076" s="163"/>
      <c r="V1076" s="163"/>
      <c r="W1076" s="163"/>
      <c r="X1076" s="163"/>
    </row>
    <row r="1077" ht="11.25" customHeight="1">
      <c r="A1077" s="162" t="s">
        <v>3912</v>
      </c>
      <c r="B1077" s="162" t="s">
        <v>765</v>
      </c>
      <c r="C1077" s="10" t="s">
        <v>141</v>
      </c>
      <c r="D1077" s="162" t="s">
        <v>3913</v>
      </c>
      <c r="E1077" s="162" t="s">
        <v>685</v>
      </c>
      <c r="F1077" s="161" t="s">
        <v>2223</v>
      </c>
      <c r="G1077" s="10">
        <v>9.0</v>
      </c>
      <c r="H1077" s="10">
        <v>8.0</v>
      </c>
      <c r="I1077" s="10">
        <v>9.0</v>
      </c>
      <c r="J1077" s="172">
        <v>50.0</v>
      </c>
      <c r="K1077" s="173">
        <v>5.56</v>
      </c>
      <c r="L1077" s="162" t="s">
        <v>147</v>
      </c>
      <c r="M1077" s="163"/>
      <c r="N1077" s="163"/>
      <c r="O1077" s="163"/>
      <c r="P1077" s="163"/>
      <c r="Q1077" s="163"/>
      <c r="R1077" s="163"/>
      <c r="S1077" s="163"/>
      <c r="T1077" s="163"/>
      <c r="U1077" s="163"/>
      <c r="V1077" s="163"/>
      <c r="W1077" s="163"/>
      <c r="X1077" s="163"/>
    </row>
    <row r="1078" ht="11.25" customHeight="1">
      <c r="A1078" s="162" t="s">
        <v>3912</v>
      </c>
      <c r="B1078" s="162" t="s">
        <v>765</v>
      </c>
      <c r="C1078" s="10" t="s">
        <v>141</v>
      </c>
      <c r="D1078" s="162" t="s">
        <v>3914</v>
      </c>
      <c r="E1078" s="162" t="s">
        <v>3915</v>
      </c>
      <c r="F1078" s="161" t="s">
        <v>2223</v>
      </c>
      <c r="G1078" s="10">
        <v>9.0</v>
      </c>
      <c r="H1078" s="10">
        <v>8.0</v>
      </c>
      <c r="I1078" s="10">
        <v>9.0</v>
      </c>
      <c r="J1078" s="172">
        <v>50.0</v>
      </c>
      <c r="K1078" s="173">
        <v>5.56</v>
      </c>
      <c r="L1078" s="162" t="s">
        <v>147</v>
      </c>
      <c r="M1078" s="163"/>
      <c r="N1078" s="163"/>
      <c r="O1078" s="163"/>
      <c r="P1078" s="163"/>
      <c r="Q1078" s="163"/>
      <c r="R1078" s="163"/>
      <c r="S1078" s="163"/>
      <c r="T1078" s="163"/>
      <c r="U1078" s="163"/>
      <c r="V1078" s="163"/>
      <c r="W1078" s="163"/>
      <c r="X1078" s="163"/>
    </row>
    <row r="1079" ht="11.25" customHeight="1">
      <c r="A1079" s="162" t="s">
        <v>3912</v>
      </c>
      <c r="B1079" s="162" t="s">
        <v>765</v>
      </c>
      <c r="C1079" s="10" t="s">
        <v>141</v>
      </c>
      <c r="D1079" s="162" t="s">
        <v>3916</v>
      </c>
      <c r="E1079" s="162" t="s">
        <v>824</v>
      </c>
      <c r="F1079" s="161" t="s">
        <v>2223</v>
      </c>
      <c r="G1079" s="10">
        <v>9.0</v>
      </c>
      <c r="H1079" s="10">
        <v>8.0</v>
      </c>
      <c r="I1079" s="10">
        <v>9.0</v>
      </c>
      <c r="J1079" s="172">
        <v>50.0</v>
      </c>
      <c r="K1079" s="173">
        <v>5.56</v>
      </c>
      <c r="L1079" s="162" t="s">
        <v>147</v>
      </c>
      <c r="M1079" s="163"/>
      <c r="N1079" s="163"/>
      <c r="O1079" s="163"/>
      <c r="P1079" s="163"/>
      <c r="Q1079" s="163"/>
      <c r="R1079" s="163"/>
      <c r="S1079" s="163"/>
      <c r="T1079" s="163"/>
      <c r="U1079" s="163"/>
      <c r="V1079" s="163"/>
      <c r="W1079" s="163"/>
      <c r="X1079" s="163"/>
    </row>
    <row r="1080" ht="11.25" customHeight="1">
      <c r="A1080" s="162" t="s">
        <v>3912</v>
      </c>
      <c r="B1080" s="162" t="s">
        <v>765</v>
      </c>
      <c r="C1080" s="10" t="s">
        <v>141</v>
      </c>
      <c r="D1080" s="162" t="s">
        <v>3917</v>
      </c>
      <c r="E1080" s="162" t="s">
        <v>715</v>
      </c>
      <c r="F1080" s="161" t="s">
        <v>2223</v>
      </c>
      <c r="G1080" s="10">
        <v>9.0</v>
      </c>
      <c r="H1080" s="10">
        <v>8.0</v>
      </c>
      <c r="I1080" s="10">
        <v>9.0</v>
      </c>
      <c r="J1080" s="172">
        <v>50.0</v>
      </c>
      <c r="K1080" s="173">
        <v>5.56</v>
      </c>
      <c r="L1080" s="162" t="s">
        <v>147</v>
      </c>
      <c r="M1080" s="163"/>
      <c r="N1080" s="163"/>
      <c r="O1080" s="163"/>
      <c r="P1080" s="163"/>
      <c r="Q1080" s="163"/>
      <c r="R1080" s="163"/>
      <c r="S1080" s="163"/>
      <c r="T1080" s="163"/>
      <c r="U1080" s="163"/>
      <c r="V1080" s="163"/>
      <c r="W1080" s="163"/>
      <c r="X1080" s="163"/>
    </row>
    <row r="1081" ht="11.25" customHeight="1">
      <c r="A1081" s="162" t="s">
        <v>3912</v>
      </c>
      <c r="B1081" s="162" t="s">
        <v>765</v>
      </c>
      <c r="C1081" s="10" t="s">
        <v>141</v>
      </c>
      <c r="D1081" s="162" t="s">
        <v>3918</v>
      </c>
      <c r="E1081" s="162" t="s">
        <v>816</v>
      </c>
      <c r="F1081" s="161" t="s">
        <v>2223</v>
      </c>
      <c r="G1081" s="10">
        <v>9.0</v>
      </c>
      <c r="H1081" s="10">
        <v>8.0</v>
      </c>
      <c r="I1081" s="10">
        <v>9.0</v>
      </c>
      <c r="J1081" s="172">
        <v>50.0</v>
      </c>
      <c r="K1081" s="173">
        <v>5.56</v>
      </c>
      <c r="L1081" s="162" t="s">
        <v>147</v>
      </c>
      <c r="M1081" s="163"/>
      <c r="N1081" s="163"/>
      <c r="O1081" s="163"/>
      <c r="P1081" s="163"/>
      <c r="Q1081" s="163"/>
      <c r="R1081" s="163"/>
      <c r="S1081" s="163"/>
      <c r="T1081" s="163"/>
      <c r="U1081" s="163"/>
      <c r="V1081" s="163"/>
      <c r="W1081" s="163"/>
      <c r="X1081" s="163"/>
    </row>
    <row r="1082" ht="11.25" customHeight="1">
      <c r="A1082" s="162" t="s">
        <v>3919</v>
      </c>
      <c r="B1082" s="162" t="s">
        <v>3920</v>
      </c>
      <c r="C1082" s="10" t="s">
        <v>141</v>
      </c>
      <c r="D1082" s="162" t="s">
        <v>3921</v>
      </c>
      <c r="E1082" s="162" t="s">
        <v>3922</v>
      </c>
      <c r="F1082" s="161" t="s">
        <v>2223</v>
      </c>
      <c r="G1082" s="10">
        <v>6.0</v>
      </c>
      <c r="H1082" s="10">
        <v>6.0</v>
      </c>
      <c r="I1082" s="10">
        <v>8.0</v>
      </c>
      <c r="J1082" s="172">
        <v>50.0</v>
      </c>
      <c r="K1082" s="173">
        <v>8.33</v>
      </c>
      <c r="L1082" s="162" t="s">
        <v>147</v>
      </c>
      <c r="M1082" s="163"/>
      <c r="N1082" s="163"/>
      <c r="O1082" s="163"/>
      <c r="P1082" s="163"/>
      <c r="Q1082" s="163"/>
      <c r="R1082" s="163"/>
      <c r="S1082" s="163"/>
      <c r="T1082" s="163"/>
      <c r="U1082" s="163"/>
      <c r="V1082" s="163"/>
      <c r="W1082" s="163"/>
      <c r="X1082" s="163"/>
    </row>
    <row r="1083" ht="11.25" customHeight="1">
      <c r="A1083" s="162" t="s">
        <v>3919</v>
      </c>
      <c r="B1083" s="162" t="s">
        <v>3920</v>
      </c>
      <c r="C1083" s="10" t="s">
        <v>141</v>
      </c>
      <c r="D1083" s="162" t="s">
        <v>3725</v>
      </c>
      <c r="E1083" s="162" t="s">
        <v>518</v>
      </c>
      <c r="F1083" s="161" t="s">
        <v>2223</v>
      </c>
      <c r="G1083" s="10">
        <v>6.0</v>
      </c>
      <c r="H1083" s="10">
        <v>6.0</v>
      </c>
      <c r="I1083" s="10">
        <v>8.0</v>
      </c>
      <c r="J1083" s="172">
        <v>50.0</v>
      </c>
      <c r="K1083" s="173">
        <v>8.33</v>
      </c>
      <c r="L1083" s="162" t="s">
        <v>147</v>
      </c>
      <c r="M1083" s="163"/>
      <c r="N1083" s="163"/>
      <c r="O1083" s="163"/>
      <c r="P1083" s="163"/>
      <c r="Q1083" s="163"/>
      <c r="R1083" s="163"/>
      <c r="S1083" s="163"/>
      <c r="T1083" s="163"/>
      <c r="U1083" s="163"/>
      <c r="V1083" s="163"/>
      <c r="W1083" s="163"/>
      <c r="X1083" s="163"/>
    </row>
    <row r="1084" ht="11.25" customHeight="1">
      <c r="A1084" s="162" t="s">
        <v>3919</v>
      </c>
      <c r="B1084" s="162" t="s">
        <v>3920</v>
      </c>
      <c r="C1084" s="10" t="s">
        <v>141</v>
      </c>
      <c r="D1084" s="162" t="s">
        <v>3923</v>
      </c>
      <c r="E1084" s="162" t="s">
        <v>3924</v>
      </c>
      <c r="F1084" s="161" t="s">
        <v>2223</v>
      </c>
      <c r="G1084" s="10">
        <v>6.0</v>
      </c>
      <c r="H1084" s="10">
        <v>6.0</v>
      </c>
      <c r="I1084" s="10">
        <v>8.0</v>
      </c>
      <c r="J1084" s="172">
        <v>50.0</v>
      </c>
      <c r="K1084" s="173">
        <v>8.33</v>
      </c>
      <c r="L1084" s="162" t="s">
        <v>147</v>
      </c>
      <c r="M1084" s="163"/>
      <c r="N1084" s="163"/>
      <c r="O1084" s="163"/>
      <c r="P1084" s="163"/>
      <c r="Q1084" s="163"/>
      <c r="R1084" s="163"/>
      <c r="S1084" s="163"/>
      <c r="T1084" s="163"/>
      <c r="U1084" s="163"/>
      <c r="V1084" s="163"/>
      <c r="W1084" s="163"/>
      <c r="X1084" s="163"/>
    </row>
    <row r="1085" ht="11.25" customHeight="1">
      <c r="A1085" s="162" t="s">
        <v>3925</v>
      </c>
      <c r="B1085" s="162" t="s">
        <v>3926</v>
      </c>
      <c r="C1085" s="10" t="s">
        <v>141</v>
      </c>
      <c r="D1085" s="162" t="s">
        <v>3927</v>
      </c>
      <c r="E1085" s="162" t="s">
        <v>3928</v>
      </c>
      <c r="F1085" s="161" t="s">
        <v>2223</v>
      </c>
      <c r="G1085" s="10">
        <v>8.0</v>
      </c>
      <c r="H1085" s="10">
        <v>8.0</v>
      </c>
      <c r="I1085" s="10">
        <v>8.0</v>
      </c>
      <c r="J1085" s="172">
        <v>50.0</v>
      </c>
      <c r="K1085" s="173">
        <v>6.25</v>
      </c>
      <c r="L1085" s="162" t="s">
        <v>147</v>
      </c>
      <c r="M1085" s="163"/>
      <c r="N1085" s="163"/>
      <c r="O1085" s="163"/>
      <c r="P1085" s="163"/>
      <c r="Q1085" s="163"/>
      <c r="R1085" s="163"/>
      <c r="S1085" s="163"/>
      <c r="T1085" s="163"/>
      <c r="U1085" s="163"/>
      <c r="V1085" s="163"/>
      <c r="W1085" s="163"/>
      <c r="X1085" s="163"/>
    </row>
    <row r="1086" ht="11.25" customHeight="1">
      <c r="A1086" s="162" t="s">
        <v>3925</v>
      </c>
      <c r="B1086" s="162" t="s">
        <v>3926</v>
      </c>
      <c r="C1086" s="10" t="s">
        <v>141</v>
      </c>
      <c r="D1086" s="162" t="s">
        <v>3929</v>
      </c>
      <c r="E1086" s="162" t="s">
        <v>3930</v>
      </c>
      <c r="F1086" s="161" t="s">
        <v>2223</v>
      </c>
      <c r="G1086" s="10">
        <v>8.0</v>
      </c>
      <c r="H1086" s="10">
        <v>8.0</v>
      </c>
      <c r="I1086" s="10">
        <v>8.0</v>
      </c>
      <c r="J1086" s="172">
        <v>50.0</v>
      </c>
      <c r="K1086" s="173">
        <v>6.25</v>
      </c>
      <c r="L1086" s="162" t="s">
        <v>147</v>
      </c>
      <c r="M1086" s="163"/>
      <c r="N1086" s="163"/>
      <c r="O1086" s="163"/>
      <c r="P1086" s="163"/>
      <c r="Q1086" s="163"/>
      <c r="R1086" s="163"/>
      <c r="S1086" s="163"/>
      <c r="T1086" s="163"/>
      <c r="U1086" s="163"/>
      <c r="V1086" s="163"/>
      <c r="W1086" s="163"/>
      <c r="X1086" s="163"/>
    </row>
    <row r="1087" ht="11.25" customHeight="1">
      <c r="A1087" s="162" t="s">
        <v>3925</v>
      </c>
      <c r="B1087" s="162" t="s">
        <v>3926</v>
      </c>
      <c r="C1087" s="10" t="s">
        <v>141</v>
      </c>
      <c r="D1087" s="162" t="s">
        <v>3931</v>
      </c>
      <c r="E1087" s="162" t="s">
        <v>3932</v>
      </c>
      <c r="F1087" s="161" t="s">
        <v>2223</v>
      </c>
      <c r="G1087" s="10">
        <v>8.0</v>
      </c>
      <c r="H1087" s="10">
        <v>8.0</v>
      </c>
      <c r="I1087" s="10">
        <v>8.0</v>
      </c>
      <c r="J1087" s="172">
        <v>50.0</v>
      </c>
      <c r="K1087" s="173">
        <v>6.25</v>
      </c>
      <c r="L1087" s="162" t="s">
        <v>147</v>
      </c>
      <c r="M1087" s="163"/>
      <c r="N1087" s="163"/>
      <c r="O1087" s="163"/>
      <c r="P1087" s="163"/>
      <c r="Q1087" s="163"/>
      <c r="R1087" s="163"/>
      <c r="S1087" s="163"/>
      <c r="T1087" s="163"/>
      <c r="U1087" s="163"/>
      <c r="V1087" s="163"/>
      <c r="W1087" s="163"/>
      <c r="X1087" s="163"/>
    </row>
    <row r="1088" ht="11.25" customHeight="1">
      <c r="A1088" s="162" t="s">
        <v>3925</v>
      </c>
      <c r="B1088" s="162" t="s">
        <v>3926</v>
      </c>
      <c r="C1088" s="10" t="s">
        <v>141</v>
      </c>
      <c r="D1088" s="162" t="s">
        <v>3933</v>
      </c>
      <c r="E1088" s="162" t="s">
        <v>3934</v>
      </c>
      <c r="F1088" s="161" t="s">
        <v>2223</v>
      </c>
      <c r="G1088" s="10">
        <v>8.0</v>
      </c>
      <c r="H1088" s="10">
        <v>8.0</v>
      </c>
      <c r="I1088" s="10">
        <v>8.0</v>
      </c>
      <c r="J1088" s="172">
        <v>50.0</v>
      </c>
      <c r="K1088" s="173">
        <v>6.25</v>
      </c>
      <c r="L1088" s="162" t="s">
        <v>147</v>
      </c>
      <c r="M1088" s="163"/>
      <c r="N1088" s="163"/>
      <c r="O1088" s="163"/>
      <c r="P1088" s="163"/>
      <c r="Q1088" s="163"/>
      <c r="R1088" s="163"/>
      <c r="S1088" s="163"/>
      <c r="T1088" s="163"/>
      <c r="U1088" s="163"/>
      <c r="V1088" s="163"/>
      <c r="W1088" s="163"/>
      <c r="X1088" s="163"/>
    </row>
    <row r="1089" ht="11.25" customHeight="1">
      <c r="A1089" s="162" t="s">
        <v>3935</v>
      </c>
      <c r="B1089" s="162" t="s">
        <v>3936</v>
      </c>
      <c r="C1089" s="10" t="s">
        <v>141</v>
      </c>
      <c r="D1089" s="162" t="s">
        <v>3937</v>
      </c>
      <c r="E1089" s="162" t="s">
        <v>3938</v>
      </c>
      <c r="F1089" s="161" t="s">
        <v>2223</v>
      </c>
      <c r="G1089" s="10">
        <v>7.0</v>
      </c>
      <c r="H1089" s="10">
        <v>7.0</v>
      </c>
      <c r="I1089" s="10">
        <v>8.0</v>
      </c>
      <c r="J1089" s="172">
        <v>50.0</v>
      </c>
      <c r="K1089" s="173">
        <v>7.14</v>
      </c>
      <c r="L1089" s="162" t="s">
        <v>147</v>
      </c>
      <c r="M1089" s="163"/>
      <c r="N1089" s="163"/>
      <c r="O1089" s="163"/>
      <c r="P1089" s="163"/>
      <c r="Q1089" s="163"/>
      <c r="R1089" s="163"/>
      <c r="S1089" s="163"/>
      <c r="T1089" s="163"/>
      <c r="U1089" s="163"/>
      <c r="V1089" s="163"/>
      <c r="W1089" s="163"/>
      <c r="X1089" s="163"/>
    </row>
    <row r="1090" ht="11.25" customHeight="1">
      <c r="A1090" s="162" t="s">
        <v>3935</v>
      </c>
      <c r="B1090" s="162" t="s">
        <v>3936</v>
      </c>
      <c r="C1090" s="10" t="s">
        <v>141</v>
      </c>
      <c r="D1090" s="162" t="s">
        <v>3939</v>
      </c>
      <c r="E1090" s="162" t="s">
        <v>3940</v>
      </c>
      <c r="F1090" s="161" t="s">
        <v>2223</v>
      </c>
      <c r="G1090" s="10">
        <v>7.0</v>
      </c>
      <c r="H1090" s="10">
        <v>7.0</v>
      </c>
      <c r="I1090" s="10">
        <v>8.0</v>
      </c>
      <c r="J1090" s="172">
        <v>50.0</v>
      </c>
      <c r="K1090" s="173">
        <v>7.14</v>
      </c>
      <c r="L1090" s="162" t="s">
        <v>147</v>
      </c>
      <c r="M1090" s="163"/>
      <c r="N1090" s="163"/>
      <c r="O1090" s="163"/>
      <c r="P1090" s="163"/>
      <c r="Q1090" s="163"/>
      <c r="R1090" s="163"/>
      <c r="S1090" s="163"/>
      <c r="T1090" s="163"/>
      <c r="U1090" s="163"/>
      <c r="V1090" s="163"/>
      <c r="W1090" s="163"/>
      <c r="X1090" s="163"/>
    </row>
    <row r="1091" ht="11.25" customHeight="1">
      <c r="A1091" s="162" t="s">
        <v>3935</v>
      </c>
      <c r="B1091" s="162" t="s">
        <v>3936</v>
      </c>
      <c r="C1091" s="10" t="s">
        <v>141</v>
      </c>
      <c r="D1091" s="162" t="s">
        <v>3941</v>
      </c>
      <c r="E1091" s="162" t="s">
        <v>3942</v>
      </c>
      <c r="F1091" s="161" t="s">
        <v>2223</v>
      </c>
      <c r="G1091" s="10">
        <v>7.0</v>
      </c>
      <c r="H1091" s="10">
        <v>7.0</v>
      </c>
      <c r="I1091" s="10">
        <v>8.0</v>
      </c>
      <c r="J1091" s="172">
        <v>50.0</v>
      </c>
      <c r="K1091" s="173">
        <v>7.14</v>
      </c>
      <c r="L1091" s="162" t="s">
        <v>147</v>
      </c>
      <c r="M1091" s="163"/>
      <c r="N1091" s="163"/>
      <c r="O1091" s="163"/>
      <c r="P1091" s="163"/>
      <c r="Q1091" s="163"/>
      <c r="R1091" s="163"/>
      <c r="S1091" s="163"/>
      <c r="T1091" s="163"/>
      <c r="U1091" s="163"/>
      <c r="V1091" s="163"/>
      <c r="W1091" s="163"/>
      <c r="X1091" s="163"/>
    </row>
    <row r="1092" ht="11.25" customHeight="1">
      <c r="A1092" s="162" t="s">
        <v>3943</v>
      </c>
      <c r="B1092" s="162" t="s">
        <v>3944</v>
      </c>
      <c r="C1092" s="10" t="s">
        <v>141</v>
      </c>
      <c r="D1092" s="162" t="s">
        <v>3945</v>
      </c>
      <c r="E1092" s="162" t="s">
        <v>3946</v>
      </c>
      <c r="F1092" s="161" t="s">
        <v>2223</v>
      </c>
      <c r="G1092" s="10">
        <v>5.0</v>
      </c>
      <c r="H1092" s="10">
        <v>5.0</v>
      </c>
      <c r="I1092" s="10">
        <v>5.0</v>
      </c>
      <c r="J1092" s="172">
        <v>50.0</v>
      </c>
      <c r="K1092" s="173">
        <v>10.0</v>
      </c>
      <c r="L1092" s="162" t="s">
        <v>147</v>
      </c>
      <c r="M1092" s="163"/>
      <c r="N1092" s="163"/>
      <c r="O1092" s="163"/>
      <c r="P1092" s="163"/>
      <c r="Q1092" s="163"/>
      <c r="R1092" s="163"/>
      <c r="S1092" s="163"/>
      <c r="T1092" s="163"/>
      <c r="U1092" s="163"/>
      <c r="V1092" s="163"/>
      <c r="W1092" s="163"/>
      <c r="X1092" s="163"/>
    </row>
    <row r="1093" ht="11.25" customHeight="1">
      <c r="A1093" s="162" t="s">
        <v>3947</v>
      </c>
      <c r="B1093" s="162" t="s">
        <v>3948</v>
      </c>
      <c r="C1093" s="10" t="s">
        <v>141</v>
      </c>
      <c r="D1093" s="162" t="s">
        <v>3949</v>
      </c>
      <c r="E1093" s="162" t="s">
        <v>3950</v>
      </c>
      <c r="F1093" s="161" t="s">
        <v>2223</v>
      </c>
      <c r="G1093" s="10">
        <v>5.0</v>
      </c>
      <c r="H1093" s="10">
        <v>3.0</v>
      </c>
      <c r="I1093" s="10">
        <v>6.0</v>
      </c>
      <c r="J1093" s="172">
        <v>50.0</v>
      </c>
      <c r="K1093" s="173">
        <v>10.0</v>
      </c>
      <c r="L1093" s="162" t="s">
        <v>147</v>
      </c>
      <c r="M1093" s="163"/>
      <c r="N1093" s="163"/>
      <c r="O1093" s="163"/>
      <c r="P1093" s="163"/>
      <c r="Q1093" s="163"/>
      <c r="R1093" s="163"/>
      <c r="S1093" s="163"/>
      <c r="T1093" s="163"/>
      <c r="U1093" s="163"/>
      <c r="V1093" s="163"/>
      <c r="W1093" s="163"/>
      <c r="X1093" s="163"/>
    </row>
    <row r="1094" ht="11.25" customHeight="1">
      <c r="A1094" s="162" t="s">
        <v>3947</v>
      </c>
      <c r="B1094" s="162" t="s">
        <v>3948</v>
      </c>
      <c r="C1094" s="10" t="s">
        <v>141</v>
      </c>
      <c r="D1094" s="162" t="s">
        <v>3951</v>
      </c>
      <c r="E1094" s="162" t="s">
        <v>3952</v>
      </c>
      <c r="F1094" s="161" t="s">
        <v>2223</v>
      </c>
      <c r="G1094" s="10">
        <v>5.0</v>
      </c>
      <c r="H1094" s="10">
        <v>3.0</v>
      </c>
      <c r="I1094" s="10">
        <v>6.0</v>
      </c>
      <c r="J1094" s="172">
        <v>50.0</v>
      </c>
      <c r="K1094" s="173">
        <v>10.0</v>
      </c>
      <c r="L1094" s="162" t="s">
        <v>147</v>
      </c>
      <c r="M1094" s="163"/>
      <c r="N1094" s="163"/>
      <c r="O1094" s="163"/>
      <c r="P1094" s="163"/>
      <c r="Q1094" s="163"/>
      <c r="R1094" s="163"/>
      <c r="S1094" s="163"/>
      <c r="T1094" s="163"/>
      <c r="U1094" s="163"/>
      <c r="V1094" s="163"/>
      <c r="W1094" s="163"/>
      <c r="X1094" s="163"/>
    </row>
    <row r="1095" ht="11.25" customHeight="1">
      <c r="A1095" s="162" t="s">
        <v>3953</v>
      </c>
      <c r="B1095" s="162" t="s">
        <v>3954</v>
      </c>
      <c r="C1095" s="10" t="s">
        <v>141</v>
      </c>
      <c r="D1095" s="162" t="s">
        <v>3955</v>
      </c>
      <c r="E1095" s="162" t="s">
        <v>3956</v>
      </c>
      <c r="F1095" s="161" t="s">
        <v>2223</v>
      </c>
      <c r="G1095" s="10">
        <v>10.0</v>
      </c>
      <c r="H1095" s="10">
        <v>6.0</v>
      </c>
      <c r="I1095" s="10">
        <v>12.0</v>
      </c>
      <c r="J1095" s="172">
        <v>50.0</v>
      </c>
      <c r="K1095" s="173">
        <v>5.0</v>
      </c>
      <c r="L1095" s="162" t="s">
        <v>147</v>
      </c>
      <c r="M1095" s="163"/>
      <c r="N1095" s="163"/>
      <c r="O1095" s="163"/>
      <c r="P1095" s="163"/>
      <c r="Q1095" s="163"/>
      <c r="R1095" s="163"/>
      <c r="S1095" s="163"/>
      <c r="T1095" s="163"/>
      <c r="U1095" s="163"/>
      <c r="V1095" s="163"/>
      <c r="W1095" s="163"/>
      <c r="X1095" s="163"/>
    </row>
    <row r="1096" ht="11.25" customHeight="1">
      <c r="A1096" s="162" t="s">
        <v>3953</v>
      </c>
      <c r="B1096" s="162" t="s">
        <v>3954</v>
      </c>
      <c r="C1096" s="10" t="s">
        <v>141</v>
      </c>
      <c r="D1096" s="162" t="s">
        <v>3957</v>
      </c>
      <c r="E1096" s="162" t="s">
        <v>3958</v>
      </c>
      <c r="F1096" s="161" t="s">
        <v>2223</v>
      </c>
      <c r="G1096" s="10">
        <v>10.0</v>
      </c>
      <c r="H1096" s="10">
        <v>6.0</v>
      </c>
      <c r="I1096" s="10">
        <v>12.0</v>
      </c>
      <c r="J1096" s="172">
        <v>50.0</v>
      </c>
      <c r="K1096" s="173">
        <v>5.0</v>
      </c>
      <c r="L1096" s="162" t="s">
        <v>147</v>
      </c>
      <c r="M1096" s="163"/>
      <c r="N1096" s="163"/>
      <c r="O1096" s="163"/>
      <c r="P1096" s="163"/>
      <c r="Q1096" s="163"/>
      <c r="R1096" s="163"/>
      <c r="S1096" s="163"/>
      <c r="T1096" s="163"/>
      <c r="U1096" s="163"/>
      <c r="V1096" s="163"/>
      <c r="W1096" s="163"/>
      <c r="X1096" s="163"/>
    </row>
    <row r="1097" ht="11.25" customHeight="1">
      <c r="A1097" s="162" t="s">
        <v>3959</v>
      </c>
      <c r="B1097" s="162" t="s">
        <v>3960</v>
      </c>
      <c r="C1097" s="10" t="s">
        <v>141</v>
      </c>
      <c r="D1097" s="162" t="s">
        <v>3875</v>
      </c>
      <c r="E1097" s="162" t="s">
        <v>3876</v>
      </c>
      <c r="F1097" s="161" t="s">
        <v>2223</v>
      </c>
      <c r="G1097" s="10">
        <v>9.0</v>
      </c>
      <c r="H1097" s="10">
        <v>8.0</v>
      </c>
      <c r="I1097" s="10">
        <v>12.0</v>
      </c>
      <c r="J1097" s="172">
        <v>50.0</v>
      </c>
      <c r="K1097" s="173">
        <v>5.56</v>
      </c>
      <c r="L1097" s="162" t="s">
        <v>147</v>
      </c>
      <c r="M1097" s="163"/>
      <c r="N1097" s="163"/>
      <c r="O1097" s="163"/>
      <c r="P1097" s="163"/>
      <c r="Q1097" s="163"/>
      <c r="R1097" s="163"/>
      <c r="S1097" s="163"/>
      <c r="T1097" s="163"/>
      <c r="U1097" s="163"/>
      <c r="V1097" s="163"/>
      <c r="W1097" s="163"/>
      <c r="X1097" s="163"/>
    </row>
    <row r="1098" ht="11.25" customHeight="1">
      <c r="A1098" s="162" t="s">
        <v>3961</v>
      </c>
      <c r="B1098" s="162" t="s">
        <v>483</v>
      </c>
      <c r="C1098" s="10" t="s">
        <v>141</v>
      </c>
      <c r="D1098" s="162" t="s">
        <v>3962</v>
      </c>
      <c r="E1098" s="162" t="s">
        <v>3963</v>
      </c>
      <c r="F1098" s="161" t="s">
        <v>2223</v>
      </c>
      <c r="G1098" s="10">
        <v>14.0</v>
      </c>
      <c r="H1098" s="10">
        <v>13.0</v>
      </c>
      <c r="I1098" s="10">
        <v>15.0</v>
      </c>
      <c r="J1098" s="172">
        <v>50.0</v>
      </c>
      <c r="K1098" s="173">
        <v>3.57</v>
      </c>
      <c r="L1098" s="162" t="s">
        <v>147</v>
      </c>
      <c r="M1098" s="163"/>
      <c r="N1098" s="163"/>
      <c r="O1098" s="163"/>
      <c r="P1098" s="163"/>
      <c r="Q1098" s="163"/>
      <c r="R1098" s="163"/>
      <c r="S1098" s="163"/>
      <c r="T1098" s="163"/>
      <c r="U1098" s="163"/>
      <c r="V1098" s="163"/>
      <c r="W1098" s="163"/>
      <c r="X1098" s="163"/>
    </row>
    <row r="1099" ht="11.25" customHeight="1">
      <c r="A1099" s="162" t="s">
        <v>3961</v>
      </c>
      <c r="B1099" s="162" t="s">
        <v>483</v>
      </c>
      <c r="C1099" s="10" t="s">
        <v>141</v>
      </c>
      <c r="D1099" s="162" t="s">
        <v>3964</v>
      </c>
      <c r="E1099" s="162" t="s">
        <v>3965</v>
      </c>
      <c r="F1099" s="161" t="s">
        <v>2223</v>
      </c>
      <c r="G1099" s="10">
        <v>14.0</v>
      </c>
      <c r="H1099" s="10">
        <v>13.0</v>
      </c>
      <c r="I1099" s="10">
        <v>15.0</v>
      </c>
      <c r="J1099" s="172">
        <v>50.0</v>
      </c>
      <c r="K1099" s="173">
        <v>3.57</v>
      </c>
      <c r="L1099" s="162" t="s">
        <v>147</v>
      </c>
      <c r="M1099" s="163"/>
      <c r="N1099" s="163"/>
      <c r="O1099" s="163"/>
      <c r="P1099" s="163"/>
      <c r="Q1099" s="163"/>
      <c r="R1099" s="163"/>
      <c r="S1099" s="163"/>
      <c r="T1099" s="163"/>
      <c r="U1099" s="163"/>
      <c r="V1099" s="163"/>
      <c r="W1099" s="163"/>
      <c r="X1099" s="163"/>
    </row>
    <row r="1100" ht="11.25" customHeight="1">
      <c r="A1100" s="162" t="s">
        <v>3966</v>
      </c>
      <c r="B1100" s="162" t="s">
        <v>773</v>
      </c>
      <c r="C1100" s="10" t="s">
        <v>141</v>
      </c>
      <c r="D1100" s="162" t="s">
        <v>3967</v>
      </c>
      <c r="E1100" s="162" t="s">
        <v>668</v>
      </c>
      <c r="F1100" s="161" t="s">
        <v>2223</v>
      </c>
      <c r="G1100" s="10">
        <v>8.0</v>
      </c>
      <c r="H1100" s="10">
        <v>1.0</v>
      </c>
      <c r="I1100" s="10">
        <v>14.0</v>
      </c>
      <c r="J1100" s="172">
        <v>50.0</v>
      </c>
      <c r="K1100" s="173">
        <v>6.25</v>
      </c>
      <c r="L1100" s="162" t="s">
        <v>147</v>
      </c>
      <c r="M1100" s="163"/>
      <c r="N1100" s="163"/>
      <c r="O1100" s="163"/>
      <c r="P1100" s="163"/>
      <c r="Q1100" s="163"/>
      <c r="R1100" s="163"/>
      <c r="S1100" s="163"/>
      <c r="T1100" s="163"/>
      <c r="U1100" s="163"/>
      <c r="V1100" s="163"/>
      <c r="W1100" s="163"/>
      <c r="X1100" s="163"/>
    </row>
    <row r="1101" ht="11.25" customHeight="1">
      <c r="A1101" s="162" t="s">
        <v>3968</v>
      </c>
      <c r="B1101" s="162" t="s">
        <v>3969</v>
      </c>
      <c r="C1101" s="10" t="s">
        <v>141</v>
      </c>
      <c r="D1101" s="162" t="s">
        <v>3970</v>
      </c>
      <c r="E1101" s="162" t="s">
        <v>3971</v>
      </c>
      <c r="F1101" s="161" t="s">
        <v>2223</v>
      </c>
      <c r="G1101" s="10">
        <v>8.0</v>
      </c>
      <c r="H1101" s="10">
        <v>5.0</v>
      </c>
      <c r="I1101" s="10">
        <v>10.0</v>
      </c>
      <c r="J1101" s="172">
        <v>50.0</v>
      </c>
      <c r="K1101" s="173">
        <v>6.25</v>
      </c>
      <c r="L1101" s="162" t="s">
        <v>147</v>
      </c>
      <c r="M1101" s="163"/>
      <c r="N1101" s="163"/>
      <c r="O1101" s="163"/>
      <c r="P1101" s="163"/>
      <c r="Q1101" s="163"/>
      <c r="R1101" s="163"/>
      <c r="S1101" s="163"/>
      <c r="T1101" s="163"/>
      <c r="U1101" s="163"/>
      <c r="V1101" s="163"/>
      <c r="W1101" s="163"/>
      <c r="X1101" s="163"/>
    </row>
    <row r="1102" ht="11.25" customHeight="1">
      <c r="A1102" s="162" t="s">
        <v>3972</v>
      </c>
      <c r="B1102" s="162" t="s">
        <v>3973</v>
      </c>
      <c r="C1102" s="10" t="s">
        <v>141</v>
      </c>
      <c r="D1102" s="162" t="s">
        <v>3974</v>
      </c>
      <c r="E1102" s="162" t="s">
        <v>3975</v>
      </c>
      <c r="F1102" s="161" t="s">
        <v>2223</v>
      </c>
      <c r="G1102" s="10">
        <v>7.0</v>
      </c>
      <c r="H1102" s="10">
        <v>1.0</v>
      </c>
      <c r="I1102" s="10">
        <v>13.0</v>
      </c>
      <c r="J1102" s="172">
        <v>50.0</v>
      </c>
      <c r="K1102" s="173">
        <v>7.14</v>
      </c>
      <c r="L1102" s="162" t="s">
        <v>147</v>
      </c>
      <c r="M1102" s="163"/>
      <c r="N1102" s="163"/>
      <c r="O1102" s="163"/>
      <c r="P1102" s="163"/>
      <c r="Q1102" s="163"/>
      <c r="R1102" s="163"/>
      <c r="S1102" s="163"/>
      <c r="T1102" s="163"/>
      <c r="U1102" s="163"/>
      <c r="V1102" s="163"/>
      <c r="W1102" s="163"/>
      <c r="X1102" s="163"/>
    </row>
    <row r="1103" ht="11.25" customHeight="1">
      <c r="A1103" s="162" t="s">
        <v>3976</v>
      </c>
      <c r="B1103" s="162" t="s">
        <v>3977</v>
      </c>
      <c r="C1103" s="10" t="s">
        <v>141</v>
      </c>
      <c r="D1103" s="162" t="s">
        <v>3889</v>
      </c>
      <c r="E1103" s="162" t="s">
        <v>485</v>
      </c>
      <c r="F1103" s="161" t="s">
        <v>2223</v>
      </c>
      <c r="G1103" s="10">
        <v>8.0</v>
      </c>
      <c r="H1103" s="10">
        <v>8.0</v>
      </c>
      <c r="I1103" s="10">
        <v>8.0</v>
      </c>
      <c r="J1103" s="172">
        <v>50.0</v>
      </c>
      <c r="K1103" s="173">
        <v>6.25</v>
      </c>
      <c r="L1103" s="162" t="s">
        <v>147</v>
      </c>
      <c r="M1103" s="163"/>
      <c r="N1103" s="163"/>
      <c r="O1103" s="163"/>
      <c r="P1103" s="163"/>
      <c r="Q1103" s="163"/>
      <c r="R1103" s="163"/>
      <c r="S1103" s="163"/>
      <c r="T1103" s="163"/>
      <c r="U1103" s="163"/>
      <c r="V1103" s="163"/>
      <c r="W1103" s="163"/>
      <c r="X1103" s="163"/>
    </row>
    <row r="1104" ht="11.25" customHeight="1">
      <c r="A1104" s="162" t="s">
        <v>780</v>
      </c>
      <c r="B1104" s="162" t="s">
        <v>779</v>
      </c>
      <c r="C1104" s="10" t="s">
        <v>141</v>
      </c>
      <c r="D1104" s="162" t="s">
        <v>3978</v>
      </c>
      <c r="E1104" s="162" t="s">
        <v>3979</v>
      </c>
      <c r="F1104" s="161" t="s">
        <v>2218</v>
      </c>
      <c r="G1104" s="10">
        <v>8.0</v>
      </c>
      <c r="H1104" s="10">
        <v>3.0</v>
      </c>
      <c r="I1104" s="10">
        <v>8.0</v>
      </c>
      <c r="J1104" s="172">
        <v>50.0</v>
      </c>
      <c r="K1104" s="173">
        <v>6.25</v>
      </c>
      <c r="L1104" s="162" t="s">
        <v>157</v>
      </c>
      <c r="M1104" s="163"/>
      <c r="N1104" s="163"/>
      <c r="O1104" s="163"/>
      <c r="P1104" s="163"/>
      <c r="Q1104" s="163"/>
      <c r="R1104" s="163"/>
      <c r="S1104" s="163"/>
      <c r="T1104" s="163"/>
      <c r="U1104" s="163"/>
      <c r="V1104" s="163"/>
      <c r="W1104" s="163"/>
      <c r="X1104" s="163"/>
    </row>
    <row r="1105" ht="11.25" customHeight="1">
      <c r="A1105" s="162" t="s">
        <v>780</v>
      </c>
      <c r="B1105" s="162" t="s">
        <v>779</v>
      </c>
      <c r="C1105" s="10" t="s">
        <v>141</v>
      </c>
      <c r="D1105" s="162" t="s">
        <v>3980</v>
      </c>
      <c r="E1105" s="162" t="s">
        <v>3981</v>
      </c>
      <c r="F1105" s="161" t="s">
        <v>2218</v>
      </c>
      <c r="G1105" s="10">
        <v>8.0</v>
      </c>
      <c r="H1105" s="10">
        <v>3.0</v>
      </c>
      <c r="I1105" s="10">
        <v>8.0</v>
      </c>
      <c r="J1105" s="172">
        <v>50.0</v>
      </c>
      <c r="K1105" s="173">
        <v>6.25</v>
      </c>
      <c r="L1105" s="162" t="s">
        <v>157</v>
      </c>
      <c r="M1105" s="163"/>
      <c r="N1105" s="163"/>
      <c r="O1105" s="163"/>
      <c r="P1105" s="163"/>
      <c r="Q1105" s="163"/>
      <c r="R1105" s="163"/>
      <c r="S1105" s="163"/>
      <c r="T1105" s="163"/>
      <c r="U1105" s="163"/>
      <c r="V1105" s="163"/>
      <c r="W1105" s="163"/>
      <c r="X1105" s="163"/>
    </row>
    <row r="1106" ht="11.25" customHeight="1">
      <c r="A1106" s="162" t="s">
        <v>780</v>
      </c>
      <c r="B1106" s="162" t="s">
        <v>779</v>
      </c>
      <c r="C1106" s="10" t="s">
        <v>141</v>
      </c>
      <c r="D1106" s="162" t="s">
        <v>3982</v>
      </c>
      <c r="E1106" s="162" t="s">
        <v>3983</v>
      </c>
      <c r="F1106" s="161" t="s">
        <v>2218</v>
      </c>
      <c r="G1106" s="10">
        <v>8.0</v>
      </c>
      <c r="H1106" s="10">
        <v>3.0</v>
      </c>
      <c r="I1106" s="10">
        <v>8.0</v>
      </c>
      <c r="J1106" s="172">
        <v>50.0</v>
      </c>
      <c r="K1106" s="173">
        <v>6.25</v>
      </c>
      <c r="L1106" s="162" t="s">
        <v>157</v>
      </c>
      <c r="M1106" s="163"/>
      <c r="N1106" s="163"/>
      <c r="O1106" s="163"/>
      <c r="P1106" s="163"/>
      <c r="Q1106" s="163"/>
      <c r="R1106" s="163"/>
      <c r="S1106" s="163"/>
      <c r="T1106" s="163"/>
      <c r="U1106" s="163"/>
      <c r="V1106" s="163"/>
      <c r="W1106" s="163"/>
      <c r="X1106" s="163"/>
    </row>
    <row r="1107" ht="11.25" customHeight="1">
      <c r="A1107" s="162" t="s">
        <v>780</v>
      </c>
      <c r="B1107" s="162" t="s">
        <v>779</v>
      </c>
      <c r="C1107" s="10" t="s">
        <v>141</v>
      </c>
      <c r="D1107" s="162" t="s">
        <v>3984</v>
      </c>
      <c r="E1107" s="162" t="s">
        <v>3985</v>
      </c>
      <c r="F1107" s="161" t="s">
        <v>2218</v>
      </c>
      <c r="G1107" s="10">
        <v>8.0</v>
      </c>
      <c r="H1107" s="10">
        <v>3.0</v>
      </c>
      <c r="I1107" s="10">
        <v>8.0</v>
      </c>
      <c r="J1107" s="172">
        <v>50.0</v>
      </c>
      <c r="K1107" s="173">
        <v>6.25</v>
      </c>
      <c r="L1107" s="162" t="s">
        <v>157</v>
      </c>
      <c r="M1107" s="163"/>
      <c r="N1107" s="163"/>
      <c r="O1107" s="163"/>
      <c r="P1107" s="163"/>
      <c r="Q1107" s="163"/>
      <c r="R1107" s="163"/>
      <c r="S1107" s="163"/>
      <c r="T1107" s="163"/>
      <c r="U1107" s="163"/>
      <c r="V1107" s="163"/>
      <c r="W1107" s="163"/>
      <c r="X1107" s="163"/>
    </row>
    <row r="1108" ht="11.25" customHeight="1">
      <c r="A1108" s="162" t="s">
        <v>780</v>
      </c>
      <c r="B1108" s="162" t="s">
        <v>779</v>
      </c>
      <c r="C1108" s="10" t="s">
        <v>141</v>
      </c>
      <c r="D1108" s="162" t="s">
        <v>3986</v>
      </c>
      <c r="E1108" s="162" t="s">
        <v>3987</v>
      </c>
      <c r="F1108" s="161" t="s">
        <v>2218</v>
      </c>
      <c r="G1108" s="10">
        <v>8.0</v>
      </c>
      <c r="H1108" s="10">
        <v>3.0</v>
      </c>
      <c r="I1108" s="10">
        <v>8.0</v>
      </c>
      <c r="J1108" s="172">
        <v>50.0</v>
      </c>
      <c r="K1108" s="173">
        <v>6.25</v>
      </c>
      <c r="L1108" s="162" t="s">
        <v>157</v>
      </c>
      <c r="M1108" s="163"/>
      <c r="N1108" s="163"/>
      <c r="O1108" s="163"/>
      <c r="P1108" s="163"/>
      <c r="Q1108" s="163"/>
      <c r="R1108" s="163"/>
      <c r="S1108" s="163"/>
      <c r="T1108" s="163"/>
      <c r="U1108" s="163"/>
      <c r="V1108" s="163"/>
      <c r="W1108" s="163"/>
      <c r="X1108" s="163"/>
    </row>
    <row r="1109" ht="11.25" customHeight="1">
      <c r="A1109" s="162" t="s">
        <v>780</v>
      </c>
      <c r="B1109" s="162" t="s">
        <v>779</v>
      </c>
      <c r="C1109" s="10" t="s">
        <v>141</v>
      </c>
      <c r="D1109" s="162" t="s">
        <v>3988</v>
      </c>
      <c r="E1109" s="162" t="s">
        <v>3989</v>
      </c>
      <c r="F1109" s="161" t="s">
        <v>2218</v>
      </c>
      <c r="G1109" s="10">
        <v>8.0</v>
      </c>
      <c r="H1109" s="10">
        <v>3.0</v>
      </c>
      <c r="I1109" s="10">
        <v>8.0</v>
      </c>
      <c r="J1109" s="172">
        <v>50.0</v>
      </c>
      <c r="K1109" s="173">
        <v>6.25</v>
      </c>
      <c r="L1109" s="162" t="s">
        <v>157</v>
      </c>
      <c r="M1109" s="163"/>
      <c r="N1109" s="163"/>
      <c r="O1109" s="163"/>
      <c r="P1109" s="163"/>
      <c r="Q1109" s="163"/>
      <c r="R1109" s="163"/>
      <c r="S1109" s="163"/>
      <c r="T1109" s="163"/>
      <c r="U1109" s="163"/>
      <c r="V1109" s="163"/>
      <c r="W1109" s="163"/>
      <c r="X1109" s="163"/>
    </row>
    <row r="1110" ht="11.25" customHeight="1">
      <c r="A1110" s="162" t="s">
        <v>780</v>
      </c>
      <c r="B1110" s="162" t="s">
        <v>779</v>
      </c>
      <c r="C1110" s="10" t="s">
        <v>141</v>
      </c>
      <c r="D1110" s="162" t="s">
        <v>3990</v>
      </c>
      <c r="E1110" s="162" t="s">
        <v>3991</v>
      </c>
      <c r="F1110" s="161" t="s">
        <v>2218</v>
      </c>
      <c r="G1110" s="10">
        <v>8.0</v>
      </c>
      <c r="H1110" s="10">
        <v>3.0</v>
      </c>
      <c r="I1110" s="10">
        <v>8.0</v>
      </c>
      <c r="J1110" s="172">
        <v>50.0</v>
      </c>
      <c r="K1110" s="173">
        <v>6.25</v>
      </c>
      <c r="L1110" s="162" t="s">
        <v>157</v>
      </c>
      <c r="M1110" s="163"/>
      <c r="N1110" s="163"/>
      <c r="O1110" s="163"/>
      <c r="P1110" s="163"/>
      <c r="Q1110" s="163"/>
      <c r="R1110" s="163"/>
      <c r="S1110" s="163"/>
      <c r="T1110" s="163"/>
      <c r="U1110" s="163"/>
      <c r="V1110" s="163"/>
      <c r="W1110" s="163"/>
      <c r="X1110" s="163"/>
    </row>
    <row r="1111" ht="11.25" customHeight="1">
      <c r="A1111" s="162" t="s">
        <v>910</v>
      </c>
      <c r="B1111" s="162" t="s">
        <v>909</v>
      </c>
      <c r="C1111" s="10" t="s">
        <v>141</v>
      </c>
      <c r="D1111" s="162" t="s">
        <v>3992</v>
      </c>
      <c r="E1111" s="162" t="s">
        <v>3993</v>
      </c>
      <c r="F1111" s="161" t="s">
        <v>2206</v>
      </c>
      <c r="G1111" s="10">
        <v>15.0</v>
      </c>
      <c r="H1111" s="10">
        <v>1.0</v>
      </c>
      <c r="I1111" s="10">
        <v>15.0</v>
      </c>
      <c r="J1111" s="172">
        <v>50.0</v>
      </c>
      <c r="K1111" s="173">
        <v>3.33</v>
      </c>
      <c r="L1111" s="162" t="s">
        <v>169</v>
      </c>
      <c r="M1111" s="163"/>
      <c r="N1111" s="163"/>
      <c r="O1111" s="163"/>
      <c r="P1111" s="163"/>
      <c r="Q1111" s="163"/>
      <c r="R1111" s="163"/>
      <c r="S1111" s="163"/>
      <c r="T1111" s="163"/>
      <c r="U1111" s="163"/>
      <c r="V1111" s="163"/>
      <c r="W1111" s="163"/>
      <c r="X1111" s="163"/>
    </row>
    <row r="1112" ht="11.25" customHeight="1">
      <c r="A1112" s="162" t="s">
        <v>910</v>
      </c>
      <c r="B1112" s="162" t="s">
        <v>909</v>
      </c>
      <c r="C1112" s="10" t="s">
        <v>141</v>
      </c>
      <c r="D1112" s="162" t="s">
        <v>3994</v>
      </c>
      <c r="E1112" s="162" t="s">
        <v>3995</v>
      </c>
      <c r="F1112" s="161" t="s">
        <v>2206</v>
      </c>
      <c r="G1112" s="10">
        <v>15.0</v>
      </c>
      <c r="H1112" s="10">
        <v>1.0</v>
      </c>
      <c r="I1112" s="10">
        <v>15.0</v>
      </c>
      <c r="J1112" s="172">
        <v>50.0</v>
      </c>
      <c r="K1112" s="173">
        <v>3.33</v>
      </c>
      <c r="L1112" s="162" t="s">
        <v>169</v>
      </c>
      <c r="M1112" s="163"/>
      <c r="N1112" s="163"/>
      <c r="O1112" s="163"/>
      <c r="P1112" s="163"/>
      <c r="Q1112" s="163"/>
      <c r="R1112" s="163"/>
      <c r="S1112" s="163"/>
      <c r="T1112" s="163"/>
      <c r="U1112" s="163"/>
      <c r="V1112" s="163"/>
      <c r="W1112" s="163"/>
      <c r="X1112" s="163"/>
    </row>
    <row r="1113" ht="11.25" customHeight="1">
      <c r="A1113" s="162" t="s">
        <v>905</v>
      </c>
      <c r="B1113" s="162" t="s">
        <v>483</v>
      </c>
      <c r="C1113" s="10" t="s">
        <v>141</v>
      </c>
      <c r="D1113" s="162" t="s">
        <v>3996</v>
      </c>
      <c r="E1113" s="162" t="s">
        <v>3997</v>
      </c>
      <c r="F1113" s="161" t="s">
        <v>2206</v>
      </c>
      <c r="G1113" s="10">
        <v>15.0</v>
      </c>
      <c r="H1113" s="10">
        <v>13.0</v>
      </c>
      <c r="I1113" s="10">
        <v>15.0</v>
      </c>
      <c r="J1113" s="172">
        <v>50.0</v>
      </c>
      <c r="K1113" s="173">
        <v>3.33</v>
      </c>
      <c r="L1113" s="162" t="s">
        <v>169</v>
      </c>
      <c r="M1113" s="163"/>
      <c r="N1113" s="163"/>
      <c r="O1113" s="163"/>
      <c r="P1113" s="163"/>
      <c r="Q1113" s="163"/>
      <c r="R1113" s="163"/>
      <c r="S1113" s="163"/>
      <c r="T1113" s="163"/>
      <c r="U1113" s="163"/>
      <c r="V1113" s="163"/>
      <c r="W1113" s="163"/>
      <c r="X1113" s="163"/>
    </row>
    <row r="1114" ht="11.25" customHeight="1">
      <c r="A1114" s="162" t="s">
        <v>905</v>
      </c>
      <c r="B1114" s="162" t="s">
        <v>483</v>
      </c>
      <c r="C1114" s="10" t="s">
        <v>141</v>
      </c>
      <c r="D1114" s="162" t="s">
        <v>3998</v>
      </c>
      <c r="E1114" s="162" t="s">
        <v>3999</v>
      </c>
      <c r="F1114" s="161" t="s">
        <v>2206</v>
      </c>
      <c r="G1114" s="10">
        <v>15.0</v>
      </c>
      <c r="H1114" s="10">
        <v>13.0</v>
      </c>
      <c r="I1114" s="10">
        <v>15.0</v>
      </c>
      <c r="J1114" s="172">
        <v>50.0</v>
      </c>
      <c r="K1114" s="173">
        <v>3.33</v>
      </c>
      <c r="L1114" s="162" t="s">
        <v>169</v>
      </c>
      <c r="M1114" s="163"/>
      <c r="N1114" s="163"/>
      <c r="O1114" s="163"/>
      <c r="P1114" s="163"/>
      <c r="Q1114" s="163"/>
      <c r="R1114" s="163"/>
      <c r="S1114" s="163"/>
      <c r="T1114" s="163"/>
      <c r="U1114" s="163"/>
      <c r="V1114" s="163"/>
      <c r="W1114" s="163"/>
      <c r="X1114" s="163"/>
    </row>
    <row r="1115" ht="11.25" customHeight="1">
      <c r="A1115" s="162" t="s">
        <v>806</v>
      </c>
      <c r="B1115" s="162" t="s">
        <v>495</v>
      </c>
      <c r="C1115" s="10" t="s">
        <v>141</v>
      </c>
      <c r="D1115" s="162" t="s">
        <v>4000</v>
      </c>
      <c r="E1115" s="162" t="s">
        <v>2295</v>
      </c>
      <c r="F1115" s="161" t="s">
        <v>2206</v>
      </c>
      <c r="G1115" s="10">
        <v>16.0</v>
      </c>
      <c r="H1115" s="10">
        <v>16.0</v>
      </c>
      <c r="I1115" s="10">
        <v>16.0</v>
      </c>
      <c r="J1115" s="172">
        <v>50.0</v>
      </c>
      <c r="K1115" s="173">
        <v>3.13</v>
      </c>
      <c r="L1115" s="162" t="s">
        <v>169</v>
      </c>
      <c r="M1115" s="163"/>
      <c r="N1115" s="163"/>
      <c r="O1115" s="163"/>
      <c r="P1115" s="163"/>
      <c r="Q1115" s="163"/>
      <c r="R1115" s="163"/>
      <c r="S1115" s="163"/>
      <c r="T1115" s="163"/>
      <c r="U1115" s="163"/>
      <c r="V1115" s="163"/>
      <c r="W1115" s="163"/>
      <c r="X1115" s="163"/>
    </row>
    <row r="1116" ht="11.25" customHeight="1">
      <c r="A1116" s="162" t="s">
        <v>806</v>
      </c>
      <c r="B1116" s="162" t="s">
        <v>495</v>
      </c>
      <c r="C1116" s="10" t="s">
        <v>141</v>
      </c>
      <c r="D1116" s="162" t="s">
        <v>4001</v>
      </c>
      <c r="E1116" s="162" t="s">
        <v>4002</v>
      </c>
      <c r="F1116" s="161" t="s">
        <v>2206</v>
      </c>
      <c r="G1116" s="10">
        <v>16.0</v>
      </c>
      <c r="H1116" s="10">
        <v>16.0</v>
      </c>
      <c r="I1116" s="10">
        <v>16.0</v>
      </c>
      <c r="J1116" s="172">
        <v>50.0</v>
      </c>
      <c r="K1116" s="173">
        <v>3.13</v>
      </c>
      <c r="L1116" s="162" t="s">
        <v>169</v>
      </c>
      <c r="M1116" s="163"/>
      <c r="N1116" s="163"/>
      <c r="O1116" s="163"/>
      <c r="P1116" s="163"/>
      <c r="Q1116" s="163"/>
      <c r="R1116" s="163"/>
      <c r="S1116" s="163"/>
      <c r="T1116" s="163"/>
      <c r="U1116" s="163"/>
      <c r="V1116" s="163"/>
      <c r="W1116" s="163"/>
      <c r="X1116" s="163"/>
    </row>
    <row r="1117" ht="11.25" customHeight="1">
      <c r="A1117" s="162" t="s">
        <v>811</v>
      </c>
      <c r="B1117" s="162" t="s">
        <v>810</v>
      </c>
      <c r="C1117" s="10" t="s">
        <v>141</v>
      </c>
      <c r="D1117" s="162" t="s">
        <v>4003</v>
      </c>
      <c r="E1117" s="162" t="s">
        <v>4004</v>
      </c>
      <c r="F1117" s="161" t="s">
        <v>2206</v>
      </c>
      <c r="G1117" s="10">
        <v>16.0</v>
      </c>
      <c r="H1117" s="10">
        <v>13.0</v>
      </c>
      <c r="I1117" s="10">
        <v>16.0</v>
      </c>
      <c r="J1117" s="172">
        <v>50.0</v>
      </c>
      <c r="K1117" s="173">
        <v>3.12</v>
      </c>
      <c r="L1117" s="162" t="s">
        <v>169</v>
      </c>
      <c r="M1117" s="163"/>
      <c r="N1117" s="163"/>
      <c r="O1117" s="163"/>
      <c r="P1117" s="163"/>
      <c r="Q1117" s="163"/>
      <c r="R1117" s="163"/>
      <c r="S1117" s="163"/>
      <c r="T1117" s="163"/>
      <c r="U1117" s="163"/>
      <c r="V1117" s="163"/>
      <c r="W1117" s="163"/>
      <c r="X1117" s="163"/>
    </row>
    <row r="1118" ht="11.25" customHeight="1">
      <c r="A1118" s="162" t="s">
        <v>4005</v>
      </c>
      <c r="B1118" s="162" t="s">
        <v>4006</v>
      </c>
      <c r="C1118" s="10" t="s">
        <v>141</v>
      </c>
      <c r="D1118" s="162" t="s">
        <v>4007</v>
      </c>
      <c r="E1118" s="162" t="s">
        <v>4008</v>
      </c>
      <c r="F1118" s="161" t="s">
        <v>2206</v>
      </c>
      <c r="G1118" s="10">
        <v>3.0</v>
      </c>
      <c r="H1118" s="10">
        <v>3.0</v>
      </c>
      <c r="I1118" s="10">
        <v>6.0</v>
      </c>
      <c r="J1118" s="172">
        <v>50.0</v>
      </c>
      <c r="K1118" s="173">
        <v>8.33</v>
      </c>
      <c r="L1118" s="162" t="s">
        <v>169</v>
      </c>
      <c r="M1118" s="163"/>
      <c r="N1118" s="163"/>
      <c r="O1118" s="163"/>
      <c r="P1118" s="163"/>
      <c r="Q1118" s="163"/>
      <c r="R1118" s="163"/>
      <c r="S1118" s="163"/>
      <c r="T1118" s="163"/>
      <c r="U1118" s="163"/>
      <c r="V1118" s="163"/>
      <c r="W1118" s="163"/>
      <c r="X1118" s="163"/>
    </row>
    <row r="1119" ht="11.25" customHeight="1">
      <c r="A1119" s="162" t="s">
        <v>4005</v>
      </c>
      <c r="B1119" s="162" t="s">
        <v>4006</v>
      </c>
      <c r="C1119" s="10" t="s">
        <v>141</v>
      </c>
      <c r="D1119" s="162" t="s">
        <v>4009</v>
      </c>
      <c r="E1119" s="162" t="s">
        <v>4010</v>
      </c>
      <c r="F1119" s="161" t="s">
        <v>2206</v>
      </c>
      <c r="G1119" s="10">
        <v>3.0</v>
      </c>
      <c r="H1119" s="10">
        <v>3.0</v>
      </c>
      <c r="I1119" s="10">
        <v>6.0</v>
      </c>
      <c r="J1119" s="172">
        <v>50.0</v>
      </c>
      <c r="K1119" s="173">
        <v>8.33</v>
      </c>
      <c r="L1119" s="162" t="s">
        <v>169</v>
      </c>
      <c r="M1119" s="163"/>
      <c r="N1119" s="163"/>
      <c r="O1119" s="163"/>
      <c r="P1119" s="163"/>
      <c r="Q1119" s="163"/>
      <c r="R1119" s="163"/>
      <c r="S1119" s="163"/>
      <c r="T1119" s="163"/>
      <c r="U1119" s="163"/>
      <c r="V1119" s="163"/>
      <c r="W1119" s="163"/>
      <c r="X1119" s="163"/>
    </row>
    <row r="1120" ht="11.25" customHeight="1">
      <c r="A1120" s="162" t="s">
        <v>4011</v>
      </c>
      <c r="B1120" s="162" t="s">
        <v>4012</v>
      </c>
      <c r="C1120" s="10" t="s">
        <v>141</v>
      </c>
      <c r="D1120" s="162" t="s">
        <v>4013</v>
      </c>
      <c r="E1120" s="162" t="s">
        <v>4014</v>
      </c>
      <c r="F1120" s="161" t="s">
        <v>2206</v>
      </c>
      <c r="G1120" s="10">
        <v>6.0</v>
      </c>
      <c r="H1120" s="10">
        <v>3.0</v>
      </c>
      <c r="I1120" s="10">
        <v>6.0</v>
      </c>
      <c r="J1120" s="172">
        <v>50.0</v>
      </c>
      <c r="K1120" s="173">
        <v>8.33</v>
      </c>
      <c r="L1120" s="162" t="s">
        <v>169</v>
      </c>
      <c r="M1120" s="163"/>
      <c r="N1120" s="163"/>
      <c r="O1120" s="163"/>
      <c r="P1120" s="163"/>
      <c r="Q1120" s="163"/>
      <c r="R1120" s="163"/>
      <c r="S1120" s="163"/>
      <c r="T1120" s="163"/>
      <c r="U1120" s="163"/>
      <c r="V1120" s="163"/>
      <c r="W1120" s="163"/>
      <c r="X1120" s="163"/>
    </row>
    <row r="1121" ht="11.25" customHeight="1">
      <c r="A1121" s="162" t="s">
        <v>811</v>
      </c>
      <c r="B1121" s="162" t="s">
        <v>810</v>
      </c>
      <c r="C1121" s="10" t="s">
        <v>141</v>
      </c>
      <c r="D1121" s="162" t="s">
        <v>4015</v>
      </c>
      <c r="E1121" s="162" t="s">
        <v>4016</v>
      </c>
      <c r="F1121" s="161" t="s">
        <v>2206</v>
      </c>
      <c r="G1121" s="10">
        <v>15.0</v>
      </c>
      <c r="H1121" s="10">
        <v>2.0</v>
      </c>
      <c r="I1121" s="10">
        <v>15.0</v>
      </c>
      <c r="J1121" s="172">
        <v>50.0</v>
      </c>
      <c r="K1121" s="173">
        <v>3.33</v>
      </c>
      <c r="L1121" s="162" t="s">
        <v>169</v>
      </c>
      <c r="M1121" s="163"/>
      <c r="N1121" s="163"/>
      <c r="O1121" s="163"/>
      <c r="P1121" s="163"/>
      <c r="Q1121" s="163"/>
      <c r="R1121" s="163"/>
      <c r="S1121" s="163"/>
      <c r="T1121" s="163"/>
      <c r="U1121" s="163"/>
      <c r="V1121" s="163"/>
      <c r="W1121" s="163"/>
      <c r="X1121" s="163"/>
    </row>
    <row r="1122" ht="11.25" customHeight="1">
      <c r="A1122" s="162" t="s">
        <v>4017</v>
      </c>
      <c r="B1122" s="162" t="s">
        <v>4018</v>
      </c>
      <c r="C1122" s="10" t="s">
        <v>141</v>
      </c>
      <c r="D1122" s="162" t="s">
        <v>4019</v>
      </c>
      <c r="E1122" s="162" t="s">
        <v>4020</v>
      </c>
      <c r="F1122" s="161" t="s">
        <v>2206</v>
      </c>
      <c r="G1122" s="10">
        <v>8.0</v>
      </c>
      <c r="H1122" s="10">
        <v>8.0</v>
      </c>
      <c r="I1122" s="10">
        <v>8.0</v>
      </c>
      <c r="J1122" s="172">
        <v>50.0</v>
      </c>
      <c r="K1122" s="173">
        <v>6.25</v>
      </c>
      <c r="L1122" s="162" t="s">
        <v>169</v>
      </c>
      <c r="M1122" s="163"/>
      <c r="N1122" s="163"/>
      <c r="O1122" s="163"/>
      <c r="P1122" s="163"/>
      <c r="Q1122" s="163"/>
      <c r="R1122" s="163"/>
      <c r="S1122" s="163"/>
      <c r="T1122" s="163"/>
      <c r="U1122" s="163"/>
      <c r="V1122" s="163"/>
      <c r="W1122" s="163"/>
      <c r="X1122" s="163"/>
    </row>
    <row r="1123" ht="11.25" customHeight="1">
      <c r="A1123" s="162" t="s">
        <v>4017</v>
      </c>
      <c r="B1123" s="162" t="s">
        <v>4018</v>
      </c>
      <c r="C1123" s="10" t="s">
        <v>141</v>
      </c>
      <c r="D1123" s="162" t="s">
        <v>4021</v>
      </c>
      <c r="E1123" s="162" t="s">
        <v>4022</v>
      </c>
      <c r="F1123" s="161" t="s">
        <v>2206</v>
      </c>
      <c r="G1123" s="10">
        <v>8.0</v>
      </c>
      <c r="H1123" s="10">
        <v>8.0</v>
      </c>
      <c r="I1123" s="10">
        <v>8.0</v>
      </c>
      <c r="J1123" s="172">
        <v>50.0</v>
      </c>
      <c r="K1123" s="173">
        <v>6.25</v>
      </c>
      <c r="L1123" s="162" t="s">
        <v>169</v>
      </c>
      <c r="M1123" s="163"/>
      <c r="N1123" s="163"/>
      <c r="O1123" s="163"/>
      <c r="P1123" s="163"/>
      <c r="Q1123" s="163"/>
      <c r="R1123" s="163"/>
      <c r="S1123" s="163"/>
      <c r="T1123" s="163"/>
      <c r="U1123" s="163"/>
      <c r="V1123" s="163"/>
      <c r="W1123" s="163"/>
      <c r="X1123" s="163"/>
    </row>
    <row r="1124" ht="11.25" customHeight="1">
      <c r="A1124" s="162" t="s">
        <v>4017</v>
      </c>
      <c r="B1124" s="162" t="s">
        <v>4018</v>
      </c>
      <c r="C1124" s="10" t="s">
        <v>141</v>
      </c>
      <c r="D1124" s="162" t="s">
        <v>4023</v>
      </c>
      <c r="E1124" s="162" t="s">
        <v>4024</v>
      </c>
      <c r="F1124" s="161" t="s">
        <v>2206</v>
      </c>
      <c r="G1124" s="10">
        <v>8.0</v>
      </c>
      <c r="H1124" s="10">
        <v>8.0</v>
      </c>
      <c r="I1124" s="10">
        <v>8.0</v>
      </c>
      <c r="J1124" s="172">
        <v>50.0</v>
      </c>
      <c r="K1124" s="173">
        <v>6.25</v>
      </c>
      <c r="L1124" s="162" t="s">
        <v>169</v>
      </c>
      <c r="M1124" s="163"/>
      <c r="N1124" s="163"/>
      <c r="O1124" s="163"/>
      <c r="P1124" s="163"/>
      <c r="Q1124" s="163"/>
      <c r="R1124" s="163"/>
      <c r="S1124" s="163"/>
      <c r="T1124" s="163"/>
      <c r="U1124" s="163"/>
      <c r="V1124" s="163"/>
      <c r="W1124" s="163"/>
      <c r="X1124" s="163"/>
    </row>
    <row r="1125" ht="11.25" customHeight="1">
      <c r="A1125" s="162" t="s">
        <v>4017</v>
      </c>
      <c r="B1125" s="162" t="s">
        <v>4018</v>
      </c>
      <c r="C1125" s="10" t="s">
        <v>141</v>
      </c>
      <c r="D1125" s="162" t="s">
        <v>4025</v>
      </c>
      <c r="E1125" s="162" t="s">
        <v>4026</v>
      </c>
      <c r="F1125" s="161" t="s">
        <v>2206</v>
      </c>
      <c r="G1125" s="10">
        <v>8.0</v>
      </c>
      <c r="H1125" s="10">
        <v>8.0</v>
      </c>
      <c r="I1125" s="10">
        <v>8.0</v>
      </c>
      <c r="J1125" s="172">
        <v>50.0</v>
      </c>
      <c r="K1125" s="173">
        <v>6.25</v>
      </c>
      <c r="L1125" s="162" t="s">
        <v>169</v>
      </c>
      <c r="M1125" s="163"/>
      <c r="N1125" s="163"/>
      <c r="O1125" s="163"/>
      <c r="P1125" s="163"/>
      <c r="Q1125" s="163"/>
      <c r="R1125" s="163"/>
      <c r="S1125" s="163"/>
      <c r="T1125" s="163"/>
      <c r="U1125" s="163"/>
      <c r="V1125" s="163"/>
      <c r="W1125" s="163"/>
      <c r="X1125" s="163"/>
    </row>
    <row r="1126" ht="11.25" customHeight="1">
      <c r="A1126" s="162" t="s">
        <v>4027</v>
      </c>
      <c r="B1126" s="162" t="s">
        <v>4028</v>
      </c>
      <c r="C1126" s="10" t="s">
        <v>177</v>
      </c>
      <c r="D1126" s="162" t="s">
        <v>4029</v>
      </c>
      <c r="E1126" s="162" t="s">
        <v>4030</v>
      </c>
      <c r="F1126" s="161" t="s">
        <v>2240</v>
      </c>
      <c r="G1126" s="10">
        <v>2.0</v>
      </c>
      <c r="H1126" s="10">
        <v>1.0</v>
      </c>
      <c r="I1126" s="10">
        <v>23.0</v>
      </c>
      <c r="J1126" s="172">
        <v>50.0</v>
      </c>
      <c r="K1126" s="173">
        <v>25.0</v>
      </c>
      <c r="L1126" s="162" t="s">
        <v>195</v>
      </c>
      <c r="M1126" s="163"/>
      <c r="N1126" s="163"/>
      <c r="O1126" s="163"/>
      <c r="P1126" s="163"/>
      <c r="Q1126" s="163"/>
      <c r="R1126" s="163"/>
      <c r="S1126" s="163"/>
      <c r="T1126" s="163"/>
      <c r="U1126" s="163"/>
      <c r="V1126" s="163"/>
      <c r="W1126" s="163"/>
      <c r="X1126" s="163"/>
    </row>
    <row r="1127" ht="11.25" customHeight="1">
      <c r="A1127" s="162" t="s">
        <v>4027</v>
      </c>
      <c r="B1127" s="162" t="s">
        <v>4028</v>
      </c>
      <c r="C1127" s="10" t="s">
        <v>177</v>
      </c>
      <c r="D1127" s="162" t="s">
        <v>4031</v>
      </c>
      <c r="E1127" s="162" t="s">
        <v>4032</v>
      </c>
      <c r="F1127" s="161" t="s">
        <v>2240</v>
      </c>
      <c r="G1127" s="10">
        <v>2.0</v>
      </c>
      <c r="H1127" s="10">
        <v>1.0</v>
      </c>
      <c r="I1127" s="10">
        <v>23.0</v>
      </c>
      <c r="J1127" s="172">
        <v>50.0</v>
      </c>
      <c r="K1127" s="173">
        <v>25.0</v>
      </c>
      <c r="L1127" s="162" t="s">
        <v>195</v>
      </c>
      <c r="M1127" s="163"/>
      <c r="N1127" s="163"/>
      <c r="O1127" s="163"/>
      <c r="P1127" s="163"/>
      <c r="Q1127" s="163"/>
      <c r="R1127" s="163"/>
      <c r="S1127" s="163"/>
      <c r="T1127" s="163"/>
      <c r="U1127" s="163"/>
      <c r="V1127" s="163"/>
      <c r="W1127" s="163"/>
      <c r="X1127" s="163"/>
    </row>
    <row r="1128" ht="11.25" customHeight="1">
      <c r="A1128" s="162" t="s">
        <v>4027</v>
      </c>
      <c r="B1128" s="162" t="s">
        <v>4028</v>
      </c>
      <c r="C1128" s="10" t="s">
        <v>177</v>
      </c>
      <c r="D1128" s="162" t="s">
        <v>4033</v>
      </c>
      <c r="E1128" s="162" t="s">
        <v>4034</v>
      </c>
      <c r="F1128" s="161" t="s">
        <v>2240</v>
      </c>
      <c r="G1128" s="10">
        <v>2.0</v>
      </c>
      <c r="H1128" s="10">
        <v>1.0</v>
      </c>
      <c r="I1128" s="10">
        <v>23.0</v>
      </c>
      <c r="J1128" s="172">
        <v>50.0</v>
      </c>
      <c r="K1128" s="173">
        <v>25.0</v>
      </c>
      <c r="L1128" s="162" t="s">
        <v>195</v>
      </c>
      <c r="M1128" s="163"/>
      <c r="N1128" s="163"/>
      <c r="O1128" s="163"/>
      <c r="P1128" s="163"/>
      <c r="Q1128" s="163"/>
      <c r="R1128" s="163"/>
      <c r="S1128" s="163"/>
      <c r="T1128" s="163"/>
      <c r="U1128" s="163"/>
      <c r="V1128" s="163"/>
      <c r="W1128" s="163"/>
      <c r="X1128" s="163"/>
    </row>
    <row r="1129" ht="11.25" customHeight="1">
      <c r="A1129" s="162" t="s">
        <v>4027</v>
      </c>
      <c r="B1129" s="162" t="s">
        <v>4028</v>
      </c>
      <c r="C1129" s="10" t="s">
        <v>177</v>
      </c>
      <c r="D1129" s="162" t="s">
        <v>4035</v>
      </c>
      <c r="E1129" s="162" t="s">
        <v>4036</v>
      </c>
      <c r="F1129" s="161" t="s">
        <v>2240</v>
      </c>
      <c r="G1129" s="10">
        <v>2.0</v>
      </c>
      <c r="H1129" s="10">
        <v>1.0</v>
      </c>
      <c r="I1129" s="10">
        <v>23.0</v>
      </c>
      <c r="J1129" s="172">
        <v>50.0</v>
      </c>
      <c r="K1129" s="173">
        <v>25.0</v>
      </c>
      <c r="L1129" s="162" t="s">
        <v>195</v>
      </c>
      <c r="M1129" s="163"/>
      <c r="N1129" s="163"/>
      <c r="O1129" s="163"/>
      <c r="P1129" s="163"/>
      <c r="Q1129" s="163"/>
      <c r="R1129" s="163"/>
      <c r="S1129" s="163"/>
      <c r="T1129" s="163"/>
      <c r="U1129" s="163"/>
      <c r="V1129" s="163"/>
      <c r="W1129" s="163"/>
      <c r="X1129" s="163"/>
    </row>
    <row r="1130" ht="11.25" customHeight="1">
      <c r="A1130" s="162" t="s">
        <v>4027</v>
      </c>
      <c r="B1130" s="162" t="s">
        <v>4028</v>
      </c>
      <c r="C1130" s="10" t="s">
        <v>177</v>
      </c>
      <c r="D1130" s="162" t="s">
        <v>4037</v>
      </c>
      <c r="E1130" s="162" t="s">
        <v>4038</v>
      </c>
      <c r="F1130" s="161" t="s">
        <v>2240</v>
      </c>
      <c r="G1130" s="10">
        <v>2.0</v>
      </c>
      <c r="H1130" s="10">
        <v>1.0</v>
      </c>
      <c r="I1130" s="10">
        <v>23.0</v>
      </c>
      <c r="J1130" s="172">
        <v>50.0</v>
      </c>
      <c r="K1130" s="173">
        <v>25.0</v>
      </c>
      <c r="L1130" s="162" t="s">
        <v>195</v>
      </c>
      <c r="M1130" s="163"/>
      <c r="N1130" s="163"/>
      <c r="O1130" s="163"/>
      <c r="P1130" s="163"/>
      <c r="Q1130" s="163"/>
      <c r="R1130" s="163"/>
      <c r="S1130" s="163"/>
      <c r="T1130" s="163"/>
      <c r="U1130" s="163"/>
      <c r="V1130" s="163"/>
      <c r="W1130" s="163"/>
      <c r="X1130" s="163"/>
    </row>
    <row r="1131" ht="11.25" customHeight="1">
      <c r="A1131" s="162" t="s">
        <v>4027</v>
      </c>
      <c r="B1131" s="162" t="s">
        <v>4028</v>
      </c>
      <c r="C1131" s="10" t="s">
        <v>177</v>
      </c>
      <c r="D1131" s="162" t="s">
        <v>4039</v>
      </c>
      <c r="E1131" s="162" t="s">
        <v>4040</v>
      </c>
      <c r="F1131" s="161" t="s">
        <v>2240</v>
      </c>
      <c r="G1131" s="10">
        <v>2.0</v>
      </c>
      <c r="H1131" s="10">
        <v>1.0</v>
      </c>
      <c r="I1131" s="10">
        <v>23.0</v>
      </c>
      <c r="J1131" s="172">
        <v>50.0</v>
      </c>
      <c r="K1131" s="173">
        <v>25.0</v>
      </c>
      <c r="L1131" s="162" t="s">
        <v>195</v>
      </c>
      <c r="M1131" s="163"/>
      <c r="N1131" s="163"/>
      <c r="O1131" s="163"/>
      <c r="P1131" s="163"/>
      <c r="Q1131" s="163"/>
      <c r="R1131" s="163"/>
      <c r="S1131" s="163"/>
      <c r="T1131" s="163"/>
      <c r="U1131" s="163"/>
      <c r="V1131" s="163"/>
      <c r="W1131" s="163"/>
      <c r="X1131" s="163"/>
    </row>
    <row r="1132" ht="11.25" customHeight="1">
      <c r="A1132" s="162" t="s">
        <v>4027</v>
      </c>
      <c r="B1132" s="162" t="s">
        <v>4028</v>
      </c>
      <c r="C1132" s="10" t="s">
        <v>177</v>
      </c>
      <c r="D1132" s="162" t="s">
        <v>4041</v>
      </c>
      <c r="E1132" s="162" t="s">
        <v>4042</v>
      </c>
      <c r="F1132" s="161" t="s">
        <v>2240</v>
      </c>
      <c r="G1132" s="10">
        <v>2.0</v>
      </c>
      <c r="H1132" s="10">
        <v>1.0</v>
      </c>
      <c r="I1132" s="10">
        <v>23.0</v>
      </c>
      <c r="J1132" s="172">
        <v>50.0</v>
      </c>
      <c r="K1132" s="173">
        <v>25.0</v>
      </c>
      <c r="L1132" s="162" t="s">
        <v>195</v>
      </c>
      <c r="M1132" s="163"/>
      <c r="N1132" s="163"/>
      <c r="O1132" s="163"/>
      <c r="P1132" s="163"/>
      <c r="Q1132" s="163"/>
      <c r="R1132" s="163"/>
      <c r="S1132" s="163"/>
      <c r="T1132" s="163"/>
      <c r="U1132" s="163"/>
      <c r="V1132" s="163"/>
      <c r="W1132" s="163"/>
      <c r="X1132" s="163"/>
    </row>
    <row r="1133" ht="11.25" customHeight="1">
      <c r="A1133" s="162" t="s">
        <v>4027</v>
      </c>
      <c r="B1133" s="162" t="s">
        <v>4028</v>
      </c>
      <c r="C1133" s="10" t="s">
        <v>177</v>
      </c>
      <c r="D1133" s="162" t="s">
        <v>4043</v>
      </c>
      <c r="E1133" s="162" t="s">
        <v>4042</v>
      </c>
      <c r="F1133" s="161" t="s">
        <v>2240</v>
      </c>
      <c r="G1133" s="10">
        <v>2.0</v>
      </c>
      <c r="H1133" s="10">
        <v>1.0</v>
      </c>
      <c r="I1133" s="10">
        <v>23.0</v>
      </c>
      <c r="J1133" s="172">
        <v>50.0</v>
      </c>
      <c r="K1133" s="173">
        <v>25.0</v>
      </c>
      <c r="L1133" s="162" t="s">
        <v>195</v>
      </c>
      <c r="M1133" s="163"/>
      <c r="N1133" s="163"/>
      <c r="O1133" s="163"/>
      <c r="P1133" s="163"/>
      <c r="Q1133" s="163"/>
      <c r="R1133" s="163"/>
      <c r="S1133" s="163"/>
      <c r="T1133" s="163"/>
      <c r="U1133" s="163"/>
      <c r="V1133" s="163"/>
      <c r="W1133" s="163"/>
      <c r="X1133" s="163"/>
    </row>
    <row r="1134" ht="11.25" customHeight="1">
      <c r="A1134" s="162" t="s">
        <v>4027</v>
      </c>
      <c r="B1134" s="162" t="s">
        <v>4028</v>
      </c>
      <c r="C1134" s="10" t="s">
        <v>177</v>
      </c>
      <c r="D1134" s="162" t="s">
        <v>4044</v>
      </c>
      <c r="E1134" s="162" t="s">
        <v>4045</v>
      </c>
      <c r="F1134" s="161" t="s">
        <v>2240</v>
      </c>
      <c r="G1134" s="10">
        <v>2.0</v>
      </c>
      <c r="H1134" s="10">
        <v>1.0</v>
      </c>
      <c r="I1134" s="10">
        <v>23.0</v>
      </c>
      <c r="J1134" s="172">
        <v>50.0</v>
      </c>
      <c r="K1134" s="173">
        <v>25.0</v>
      </c>
      <c r="L1134" s="162" t="s">
        <v>195</v>
      </c>
      <c r="M1134" s="163"/>
      <c r="N1134" s="163"/>
      <c r="O1134" s="163"/>
      <c r="P1134" s="163"/>
      <c r="Q1134" s="163"/>
      <c r="R1134" s="163"/>
      <c r="S1134" s="163"/>
      <c r="T1134" s="163"/>
      <c r="U1134" s="163"/>
      <c r="V1134" s="163"/>
      <c r="W1134" s="163"/>
      <c r="X1134" s="163"/>
    </row>
    <row r="1135" ht="11.25" customHeight="1">
      <c r="A1135" s="162" t="s">
        <v>4027</v>
      </c>
      <c r="B1135" s="162" t="s">
        <v>4028</v>
      </c>
      <c r="C1135" s="10" t="s">
        <v>177</v>
      </c>
      <c r="D1135" s="162" t="s">
        <v>4046</v>
      </c>
      <c r="E1135" s="162" t="s">
        <v>4047</v>
      </c>
      <c r="F1135" s="161" t="s">
        <v>2240</v>
      </c>
      <c r="G1135" s="10">
        <v>2.0</v>
      </c>
      <c r="H1135" s="10">
        <v>1.0</v>
      </c>
      <c r="I1135" s="10">
        <v>23.0</v>
      </c>
      <c r="J1135" s="172">
        <v>50.0</v>
      </c>
      <c r="K1135" s="173">
        <v>25.0</v>
      </c>
      <c r="L1135" s="162" t="s">
        <v>195</v>
      </c>
      <c r="M1135" s="163"/>
      <c r="N1135" s="163"/>
      <c r="O1135" s="163"/>
      <c r="P1135" s="163"/>
      <c r="Q1135" s="163"/>
      <c r="R1135" s="163"/>
      <c r="S1135" s="163"/>
      <c r="T1135" s="163"/>
      <c r="U1135" s="163"/>
      <c r="V1135" s="163"/>
      <c r="W1135" s="163"/>
      <c r="X1135" s="163"/>
    </row>
    <row r="1136" ht="11.25" customHeight="1">
      <c r="A1136" s="162" t="s">
        <v>4027</v>
      </c>
      <c r="B1136" s="162" t="s">
        <v>4028</v>
      </c>
      <c r="C1136" s="10" t="s">
        <v>177</v>
      </c>
      <c r="D1136" s="162" t="s">
        <v>4048</v>
      </c>
      <c r="E1136" s="162" t="s">
        <v>4049</v>
      </c>
      <c r="F1136" s="161" t="s">
        <v>2240</v>
      </c>
      <c r="G1136" s="10">
        <v>2.0</v>
      </c>
      <c r="H1136" s="10">
        <v>1.0</v>
      </c>
      <c r="I1136" s="10">
        <v>23.0</v>
      </c>
      <c r="J1136" s="172">
        <v>50.0</v>
      </c>
      <c r="K1136" s="173">
        <v>25.0</v>
      </c>
      <c r="L1136" s="162" t="s">
        <v>195</v>
      </c>
      <c r="M1136" s="163"/>
      <c r="N1136" s="163"/>
      <c r="O1136" s="163"/>
      <c r="P1136" s="163"/>
      <c r="Q1136" s="163"/>
      <c r="R1136" s="163"/>
      <c r="S1136" s="163"/>
      <c r="T1136" s="163"/>
      <c r="U1136" s="163"/>
      <c r="V1136" s="163"/>
      <c r="W1136" s="163"/>
      <c r="X1136" s="163"/>
    </row>
    <row r="1137" ht="11.25" customHeight="1">
      <c r="A1137" s="162" t="s">
        <v>4027</v>
      </c>
      <c r="B1137" s="162" t="s">
        <v>4028</v>
      </c>
      <c r="C1137" s="10" t="s">
        <v>177</v>
      </c>
      <c r="D1137" s="162" t="s">
        <v>4050</v>
      </c>
      <c r="E1137" s="162" t="s">
        <v>4051</v>
      </c>
      <c r="F1137" s="161" t="s">
        <v>655</v>
      </c>
      <c r="G1137" s="10">
        <v>2.0</v>
      </c>
      <c r="H1137" s="10">
        <v>1.0</v>
      </c>
      <c r="I1137" s="10">
        <v>23.0</v>
      </c>
      <c r="J1137" s="172">
        <v>50.0</v>
      </c>
      <c r="K1137" s="173">
        <v>25.0</v>
      </c>
      <c r="L1137" s="162" t="s">
        <v>195</v>
      </c>
      <c r="M1137" s="163"/>
      <c r="N1137" s="163"/>
      <c r="O1137" s="163"/>
      <c r="P1137" s="163"/>
      <c r="Q1137" s="163"/>
      <c r="R1137" s="163"/>
      <c r="S1137" s="163"/>
      <c r="T1137" s="163"/>
      <c r="U1137" s="163"/>
      <c r="V1137" s="163"/>
      <c r="W1137" s="163"/>
      <c r="X1137" s="163"/>
    </row>
    <row r="1138" ht="11.25" customHeight="1">
      <c r="A1138" s="162" t="s">
        <v>4027</v>
      </c>
      <c r="B1138" s="162" t="s">
        <v>4028</v>
      </c>
      <c r="C1138" s="10" t="s">
        <v>177</v>
      </c>
      <c r="D1138" s="162" t="s">
        <v>4052</v>
      </c>
      <c r="E1138" s="162" t="s">
        <v>4053</v>
      </c>
      <c r="F1138" s="161" t="s">
        <v>655</v>
      </c>
      <c r="G1138" s="10">
        <v>2.0</v>
      </c>
      <c r="H1138" s="10">
        <v>1.0</v>
      </c>
      <c r="I1138" s="10">
        <v>23.0</v>
      </c>
      <c r="J1138" s="172">
        <v>50.0</v>
      </c>
      <c r="K1138" s="173">
        <v>25.0</v>
      </c>
      <c r="L1138" s="162" t="s">
        <v>195</v>
      </c>
      <c r="M1138" s="163"/>
      <c r="N1138" s="163"/>
      <c r="O1138" s="163"/>
      <c r="P1138" s="163"/>
      <c r="Q1138" s="163"/>
      <c r="R1138" s="163"/>
      <c r="S1138" s="163"/>
      <c r="T1138" s="163"/>
      <c r="U1138" s="163"/>
      <c r="V1138" s="163"/>
      <c r="W1138" s="163"/>
      <c r="X1138" s="163"/>
    </row>
    <row r="1139" ht="11.25" customHeight="1">
      <c r="A1139" s="162" t="s">
        <v>4027</v>
      </c>
      <c r="B1139" s="162" t="s">
        <v>4028</v>
      </c>
      <c r="C1139" s="10" t="s">
        <v>177</v>
      </c>
      <c r="D1139" s="162" t="s">
        <v>4054</v>
      </c>
      <c r="E1139" s="162" t="s">
        <v>4055</v>
      </c>
      <c r="F1139" s="161" t="s">
        <v>655</v>
      </c>
      <c r="G1139" s="10">
        <v>2.0</v>
      </c>
      <c r="H1139" s="10">
        <v>1.0</v>
      </c>
      <c r="I1139" s="10">
        <v>23.0</v>
      </c>
      <c r="J1139" s="172">
        <v>50.0</v>
      </c>
      <c r="K1139" s="173">
        <v>25.0</v>
      </c>
      <c r="L1139" s="162" t="s">
        <v>195</v>
      </c>
      <c r="M1139" s="163"/>
      <c r="N1139" s="163"/>
      <c r="O1139" s="163"/>
      <c r="P1139" s="163"/>
      <c r="Q1139" s="163"/>
      <c r="R1139" s="163"/>
      <c r="S1139" s="163"/>
      <c r="T1139" s="163"/>
      <c r="U1139" s="163"/>
      <c r="V1139" s="163"/>
      <c r="W1139" s="163"/>
      <c r="X1139" s="163"/>
    </row>
    <row r="1140" ht="11.25" customHeight="1">
      <c r="A1140" s="162" t="s">
        <v>4027</v>
      </c>
      <c r="B1140" s="162" t="s">
        <v>4028</v>
      </c>
      <c r="C1140" s="10" t="s">
        <v>177</v>
      </c>
      <c r="D1140" s="162" t="s">
        <v>4056</v>
      </c>
      <c r="E1140" s="162" t="s">
        <v>4057</v>
      </c>
      <c r="F1140" s="161" t="s">
        <v>655</v>
      </c>
      <c r="G1140" s="10">
        <v>2.0</v>
      </c>
      <c r="H1140" s="10">
        <v>1.0</v>
      </c>
      <c r="I1140" s="10">
        <v>23.0</v>
      </c>
      <c r="J1140" s="172">
        <v>50.0</v>
      </c>
      <c r="K1140" s="173">
        <v>25.0</v>
      </c>
      <c r="L1140" s="162" t="s">
        <v>195</v>
      </c>
      <c r="M1140" s="163"/>
      <c r="N1140" s="163"/>
      <c r="O1140" s="163"/>
      <c r="P1140" s="163"/>
      <c r="Q1140" s="163"/>
      <c r="R1140" s="163"/>
      <c r="S1140" s="163"/>
      <c r="T1140" s="163"/>
      <c r="U1140" s="163"/>
      <c r="V1140" s="163"/>
      <c r="W1140" s="163"/>
      <c r="X1140" s="163"/>
    </row>
    <row r="1141" ht="11.25" customHeight="1">
      <c r="A1141" s="162" t="s">
        <v>4027</v>
      </c>
      <c r="B1141" s="162" t="s">
        <v>4028</v>
      </c>
      <c r="C1141" s="10" t="s">
        <v>177</v>
      </c>
      <c r="D1141" s="162" t="s">
        <v>4058</v>
      </c>
      <c r="E1141" s="162" t="s">
        <v>4059</v>
      </c>
      <c r="F1141" s="161" t="s">
        <v>655</v>
      </c>
      <c r="G1141" s="10">
        <v>2.0</v>
      </c>
      <c r="H1141" s="10">
        <v>1.0</v>
      </c>
      <c r="I1141" s="10">
        <v>23.0</v>
      </c>
      <c r="J1141" s="172">
        <v>50.0</v>
      </c>
      <c r="K1141" s="173">
        <v>25.0</v>
      </c>
      <c r="L1141" s="162" t="s">
        <v>195</v>
      </c>
      <c r="M1141" s="163"/>
      <c r="N1141" s="163"/>
      <c r="O1141" s="163"/>
      <c r="P1141" s="163"/>
      <c r="Q1141" s="163"/>
      <c r="R1141" s="163"/>
      <c r="S1141" s="163"/>
      <c r="T1141" s="163"/>
      <c r="U1141" s="163"/>
      <c r="V1141" s="163"/>
      <c r="W1141" s="163"/>
      <c r="X1141" s="163"/>
    </row>
    <row r="1142" ht="11.25" customHeight="1">
      <c r="A1142" s="162" t="s">
        <v>4027</v>
      </c>
      <c r="B1142" s="162" t="s">
        <v>4028</v>
      </c>
      <c r="C1142" s="10" t="s">
        <v>177</v>
      </c>
      <c r="D1142" s="162" t="s">
        <v>4060</v>
      </c>
      <c r="E1142" s="162" t="s">
        <v>4061</v>
      </c>
      <c r="F1142" s="161" t="s">
        <v>655</v>
      </c>
      <c r="G1142" s="10">
        <v>2.0</v>
      </c>
      <c r="H1142" s="10">
        <v>1.0</v>
      </c>
      <c r="I1142" s="10">
        <v>23.0</v>
      </c>
      <c r="J1142" s="172">
        <v>50.0</v>
      </c>
      <c r="K1142" s="173">
        <v>25.0</v>
      </c>
      <c r="L1142" s="162" t="s">
        <v>195</v>
      </c>
      <c r="M1142" s="163"/>
      <c r="N1142" s="163"/>
      <c r="O1142" s="163"/>
      <c r="P1142" s="163"/>
      <c r="Q1142" s="163"/>
      <c r="R1142" s="163"/>
      <c r="S1142" s="163"/>
      <c r="T1142" s="163"/>
      <c r="U1142" s="163"/>
      <c r="V1142" s="163"/>
      <c r="W1142" s="163"/>
      <c r="X1142" s="163"/>
    </row>
    <row r="1143" ht="11.25" customHeight="1">
      <c r="A1143" s="162" t="s">
        <v>4027</v>
      </c>
      <c r="B1143" s="162" t="s">
        <v>4028</v>
      </c>
      <c r="C1143" s="10" t="s">
        <v>177</v>
      </c>
      <c r="D1143" s="162" t="s">
        <v>4062</v>
      </c>
      <c r="E1143" s="162" t="s">
        <v>4063</v>
      </c>
      <c r="F1143" s="161" t="s">
        <v>655</v>
      </c>
      <c r="G1143" s="10">
        <v>2.0</v>
      </c>
      <c r="H1143" s="10">
        <v>1.0</v>
      </c>
      <c r="I1143" s="10">
        <v>23.0</v>
      </c>
      <c r="J1143" s="172">
        <v>50.0</v>
      </c>
      <c r="K1143" s="173">
        <v>25.0</v>
      </c>
      <c r="L1143" s="162" t="s">
        <v>195</v>
      </c>
      <c r="M1143" s="163"/>
      <c r="N1143" s="163"/>
      <c r="O1143" s="163"/>
      <c r="P1143" s="163"/>
      <c r="Q1143" s="163"/>
      <c r="R1143" s="163"/>
      <c r="S1143" s="163"/>
      <c r="T1143" s="163"/>
      <c r="U1143" s="163"/>
      <c r="V1143" s="163"/>
      <c r="W1143" s="163"/>
      <c r="X1143" s="163"/>
    </row>
    <row r="1144" ht="11.25" customHeight="1">
      <c r="A1144" s="162" t="s">
        <v>4027</v>
      </c>
      <c r="B1144" s="162" t="s">
        <v>4028</v>
      </c>
      <c r="C1144" s="10" t="s">
        <v>177</v>
      </c>
      <c r="D1144" s="162" t="s">
        <v>4064</v>
      </c>
      <c r="E1144" s="162" t="s">
        <v>4065</v>
      </c>
      <c r="F1144" s="161" t="s">
        <v>655</v>
      </c>
      <c r="G1144" s="10">
        <v>2.0</v>
      </c>
      <c r="H1144" s="10">
        <v>1.0</v>
      </c>
      <c r="I1144" s="10">
        <v>23.0</v>
      </c>
      <c r="J1144" s="172">
        <v>50.0</v>
      </c>
      <c r="K1144" s="173">
        <v>25.0</v>
      </c>
      <c r="L1144" s="162" t="s">
        <v>195</v>
      </c>
      <c r="M1144" s="163"/>
      <c r="N1144" s="163"/>
      <c r="O1144" s="163"/>
      <c r="P1144" s="163"/>
      <c r="Q1144" s="163"/>
      <c r="R1144" s="163"/>
      <c r="S1144" s="163"/>
      <c r="T1144" s="163"/>
      <c r="U1144" s="163"/>
      <c r="V1144" s="163"/>
      <c r="W1144" s="163"/>
      <c r="X1144" s="163"/>
    </row>
    <row r="1145" ht="11.25" customHeight="1">
      <c r="A1145" s="162" t="s">
        <v>4027</v>
      </c>
      <c r="B1145" s="162" t="s">
        <v>4028</v>
      </c>
      <c r="C1145" s="10" t="s">
        <v>177</v>
      </c>
      <c r="D1145" s="162" t="s">
        <v>4066</v>
      </c>
      <c r="E1145" s="162" t="s">
        <v>4067</v>
      </c>
      <c r="F1145" s="161" t="s">
        <v>655</v>
      </c>
      <c r="G1145" s="10">
        <v>2.0</v>
      </c>
      <c r="H1145" s="10">
        <v>1.0</v>
      </c>
      <c r="I1145" s="10">
        <v>23.0</v>
      </c>
      <c r="J1145" s="172">
        <v>50.0</v>
      </c>
      <c r="K1145" s="173">
        <v>25.0</v>
      </c>
      <c r="L1145" s="162" t="s">
        <v>195</v>
      </c>
      <c r="M1145" s="163"/>
      <c r="N1145" s="163"/>
      <c r="O1145" s="163"/>
      <c r="P1145" s="163"/>
      <c r="Q1145" s="163"/>
      <c r="R1145" s="163"/>
      <c r="S1145" s="163"/>
      <c r="T1145" s="163"/>
      <c r="U1145" s="163"/>
      <c r="V1145" s="163"/>
      <c r="W1145" s="163"/>
      <c r="X1145" s="163"/>
    </row>
    <row r="1146" ht="11.25" customHeight="1">
      <c r="A1146" s="162" t="s">
        <v>4068</v>
      </c>
      <c r="B1146" s="162" t="s">
        <v>4069</v>
      </c>
      <c r="C1146" s="10" t="s">
        <v>177</v>
      </c>
      <c r="D1146" s="162" t="s">
        <v>4070</v>
      </c>
      <c r="E1146" s="162" t="s">
        <v>4071</v>
      </c>
      <c r="F1146" s="161" t="s">
        <v>2240</v>
      </c>
      <c r="G1146" s="10">
        <v>1.0</v>
      </c>
      <c r="H1146" s="10">
        <v>1.0</v>
      </c>
      <c r="I1146" s="10">
        <v>13.0</v>
      </c>
      <c r="J1146" s="172">
        <v>50.0</v>
      </c>
      <c r="K1146" s="173">
        <v>50.0</v>
      </c>
      <c r="L1146" s="162" t="s">
        <v>195</v>
      </c>
      <c r="M1146" s="163"/>
      <c r="N1146" s="163"/>
      <c r="O1146" s="163"/>
      <c r="P1146" s="163"/>
      <c r="Q1146" s="163"/>
      <c r="R1146" s="163"/>
      <c r="S1146" s="163"/>
      <c r="T1146" s="163"/>
      <c r="U1146" s="163"/>
      <c r="V1146" s="163"/>
      <c r="W1146" s="163"/>
      <c r="X1146" s="163"/>
    </row>
    <row r="1147" ht="11.25" customHeight="1">
      <c r="A1147" s="162" t="s">
        <v>4068</v>
      </c>
      <c r="B1147" s="162" t="s">
        <v>4069</v>
      </c>
      <c r="C1147" s="10" t="s">
        <v>177</v>
      </c>
      <c r="D1147" s="162" t="s">
        <v>4072</v>
      </c>
      <c r="E1147" s="162" t="s">
        <v>4073</v>
      </c>
      <c r="F1147" s="161" t="s">
        <v>655</v>
      </c>
      <c r="G1147" s="10">
        <v>1.0</v>
      </c>
      <c r="H1147" s="10">
        <v>1.0</v>
      </c>
      <c r="I1147" s="10">
        <v>13.0</v>
      </c>
      <c r="J1147" s="172">
        <v>50.0</v>
      </c>
      <c r="K1147" s="173">
        <v>50.0</v>
      </c>
      <c r="L1147" s="162" t="s">
        <v>195</v>
      </c>
      <c r="M1147" s="163"/>
      <c r="N1147" s="163"/>
      <c r="O1147" s="163"/>
      <c r="P1147" s="163"/>
      <c r="Q1147" s="163"/>
      <c r="R1147" s="163"/>
      <c r="S1147" s="163"/>
      <c r="T1147" s="163"/>
      <c r="U1147" s="163"/>
      <c r="V1147" s="163"/>
      <c r="W1147" s="163"/>
      <c r="X1147" s="163"/>
    </row>
    <row r="1148" ht="11.25" customHeight="1">
      <c r="A1148" s="162" t="s">
        <v>4074</v>
      </c>
      <c r="B1148" s="162" t="s">
        <v>4075</v>
      </c>
      <c r="C1148" s="10" t="s">
        <v>177</v>
      </c>
      <c r="D1148" s="162" t="s">
        <v>4076</v>
      </c>
      <c r="E1148" s="162" t="s">
        <v>4077</v>
      </c>
      <c r="F1148" s="161" t="s">
        <v>2240</v>
      </c>
      <c r="G1148" s="10">
        <v>1.0</v>
      </c>
      <c r="H1148" s="10">
        <v>1.0</v>
      </c>
      <c r="I1148" s="10">
        <v>13.0</v>
      </c>
      <c r="J1148" s="172">
        <v>50.0</v>
      </c>
      <c r="K1148" s="173">
        <v>50.0</v>
      </c>
      <c r="L1148" s="162" t="s">
        <v>195</v>
      </c>
      <c r="M1148" s="163"/>
      <c r="N1148" s="163"/>
      <c r="O1148" s="163"/>
      <c r="P1148" s="163"/>
      <c r="Q1148" s="163"/>
      <c r="R1148" s="163"/>
      <c r="S1148" s="163"/>
      <c r="T1148" s="163"/>
      <c r="U1148" s="163"/>
      <c r="V1148" s="163"/>
      <c r="W1148" s="163"/>
      <c r="X1148" s="163"/>
    </row>
    <row r="1149" ht="11.25" customHeight="1">
      <c r="A1149" s="162" t="s">
        <v>4074</v>
      </c>
      <c r="B1149" s="162" t="s">
        <v>4075</v>
      </c>
      <c r="C1149" s="10" t="s">
        <v>177</v>
      </c>
      <c r="D1149" s="162" t="s">
        <v>4078</v>
      </c>
      <c r="E1149" s="162" t="s">
        <v>4079</v>
      </c>
      <c r="F1149" s="161" t="s">
        <v>655</v>
      </c>
      <c r="G1149" s="10">
        <v>1.0</v>
      </c>
      <c r="H1149" s="10">
        <v>1.0</v>
      </c>
      <c r="I1149" s="10">
        <v>13.0</v>
      </c>
      <c r="J1149" s="172">
        <v>50.0</v>
      </c>
      <c r="K1149" s="173">
        <v>50.0</v>
      </c>
      <c r="L1149" s="162" t="s">
        <v>195</v>
      </c>
      <c r="M1149" s="163"/>
      <c r="N1149" s="163"/>
      <c r="O1149" s="163"/>
      <c r="P1149" s="163"/>
      <c r="Q1149" s="163"/>
      <c r="R1149" s="163"/>
      <c r="S1149" s="163"/>
      <c r="T1149" s="163"/>
      <c r="U1149" s="163"/>
      <c r="V1149" s="163"/>
      <c r="W1149" s="163"/>
      <c r="X1149" s="163"/>
    </row>
    <row r="1150" ht="11.25" customHeight="1">
      <c r="A1150" s="162" t="s">
        <v>4080</v>
      </c>
      <c r="B1150" s="162" t="s">
        <v>4081</v>
      </c>
      <c r="C1150" s="10" t="s">
        <v>177</v>
      </c>
      <c r="D1150" s="162" t="s">
        <v>4078</v>
      </c>
      <c r="E1150" s="162" t="s">
        <v>4082</v>
      </c>
      <c r="F1150" s="161" t="s">
        <v>2240</v>
      </c>
      <c r="G1150" s="10">
        <v>1.0</v>
      </c>
      <c r="H1150" s="10">
        <v>1.0</v>
      </c>
      <c r="I1150" s="10">
        <v>9.0</v>
      </c>
      <c r="J1150" s="172">
        <v>50.0</v>
      </c>
      <c r="K1150" s="173">
        <v>5.55</v>
      </c>
      <c r="L1150" s="162" t="s">
        <v>195</v>
      </c>
      <c r="M1150" s="163"/>
      <c r="N1150" s="163"/>
      <c r="O1150" s="163"/>
      <c r="P1150" s="163"/>
      <c r="Q1150" s="163"/>
      <c r="R1150" s="163"/>
      <c r="S1150" s="163"/>
      <c r="T1150" s="163"/>
      <c r="U1150" s="163"/>
      <c r="V1150" s="163"/>
      <c r="W1150" s="163"/>
      <c r="X1150" s="163"/>
    </row>
    <row r="1151" ht="11.25" customHeight="1">
      <c r="A1151" s="162" t="s">
        <v>4083</v>
      </c>
      <c r="B1151" s="162" t="s">
        <v>3969</v>
      </c>
      <c r="C1151" s="10" t="s">
        <v>177</v>
      </c>
      <c r="D1151" s="162" t="s">
        <v>4084</v>
      </c>
      <c r="E1151" s="162" t="s">
        <v>4085</v>
      </c>
      <c r="F1151" s="161" t="s">
        <v>2240</v>
      </c>
      <c r="G1151" s="10">
        <v>1.0</v>
      </c>
      <c r="H1151" s="10">
        <v>1.0</v>
      </c>
      <c r="I1151" s="10">
        <v>9.0</v>
      </c>
      <c r="J1151" s="172">
        <v>50.0</v>
      </c>
      <c r="K1151" s="173">
        <v>5.55</v>
      </c>
      <c r="L1151" s="162" t="s">
        <v>195</v>
      </c>
      <c r="M1151" s="163"/>
      <c r="N1151" s="163"/>
      <c r="O1151" s="163"/>
      <c r="P1151" s="163"/>
      <c r="Q1151" s="163"/>
      <c r="R1151" s="163"/>
      <c r="S1151" s="163"/>
      <c r="T1151" s="163"/>
      <c r="U1151" s="163"/>
      <c r="V1151" s="163"/>
      <c r="W1151" s="163"/>
      <c r="X1151" s="163"/>
    </row>
    <row r="1152" ht="11.25" customHeight="1">
      <c r="A1152" s="162" t="s">
        <v>2253</v>
      </c>
      <c r="B1152" s="162" t="s">
        <v>2254</v>
      </c>
      <c r="C1152" s="10" t="s">
        <v>1183</v>
      </c>
      <c r="D1152" s="162" t="s">
        <v>2255</v>
      </c>
      <c r="E1152" s="162" t="s">
        <v>2256</v>
      </c>
      <c r="F1152" s="161" t="s">
        <v>2223</v>
      </c>
      <c r="G1152" s="10">
        <v>5.0</v>
      </c>
      <c r="H1152" s="10">
        <v>2.0</v>
      </c>
      <c r="I1152" s="10">
        <v>5.0</v>
      </c>
      <c r="J1152" s="172">
        <v>50.0</v>
      </c>
      <c r="K1152" s="173">
        <v>10.0</v>
      </c>
      <c r="L1152" s="162" t="s">
        <v>196</v>
      </c>
      <c r="M1152" s="163"/>
      <c r="N1152" s="163"/>
      <c r="O1152" s="163"/>
      <c r="P1152" s="163"/>
      <c r="Q1152" s="163"/>
      <c r="R1152" s="163"/>
      <c r="S1152" s="163"/>
      <c r="T1152" s="163"/>
      <c r="U1152" s="163"/>
      <c r="V1152" s="163"/>
      <c r="W1152" s="163"/>
      <c r="X1152" s="163"/>
    </row>
    <row r="1153" ht="11.25" customHeight="1">
      <c r="A1153" s="162" t="s">
        <v>4086</v>
      </c>
      <c r="B1153" s="162" t="s">
        <v>876</v>
      </c>
      <c r="C1153" s="10" t="s">
        <v>141</v>
      </c>
      <c r="D1153" s="162" t="s">
        <v>4087</v>
      </c>
      <c r="E1153" s="162" t="s">
        <v>1353</v>
      </c>
      <c r="F1153" s="161" t="s">
        <v>2206</v>
      </c>
      <c r="G1153" s="10">
        <v>6.0</v>
      </c>
      <c r="H1153" s="10">
        <v>6.0</v>
      </c>
      <c r="I1153" s="10">
        <v>7.0</v>
      </c>
      <c r="J1153" s="172">
        <v>50.0</v>
      </c>
      <c r="K1153" s="173">
        <v>8.33</v>
      </c>
      <c r="L1153" s="162" t="s">
        <v>866</v>
      </c>
      <c r="M1153" s="163"/>
      <c r="N1153" s="163"/>
      <c r="O1153" s="163"/>
      <c r="P1153" s="163"/>
      <c r="Q1153" s="163"/>
      <c r="R1153" s="163"/>
      <c r="S1153" s="163"/>
      <c r="T1153" s="163"/>
      <c r="U1153" s="163"/>
      <c r="V1153" s="163"/>
      <c r="W1153" s="163"/>
      <c r="X1153" s="163"/>
    </row>
    <row r="1154" ht="11.25" customHeight="1">
      <c r="A1154" s="162" t="s">
        <v>4086</v>
      </c>
      <c r="B1154" s="162" t="s">
        <v>876</v>
      </c>
      <c r="C1154" s="10" t="s">
        <v>141</v>
      </c>
      <c r="D1154" s="162" t="s">
        <v>4088</v>
      </c>
      <c r="E1154" s="162" t="s">
        <v>4089</v>
      </c>
      <c r="F1154" s="161" t="s">
        <v>2206</v>
      </c>
      <c r="G1154" s="10">
        <v>6.0</v>
      </c>
      <c r="H1154" s="10">
        <v>6.0</v>
      </c>
      <c r="I1154" s="10">
        <v>7.0</v>
      </c>
      <c r="J1154" s="172">
        <v>50.0</v>
      </c>
      <c r="K1154" s="173">
        <v>8.33</v>
      </c>
      <c r="L1154" s="162" t="s">
        <v>866</v>
      </c>
      <c r="M1154" s="163"/>
      <c r="N1154" s="163"/>
      <c r="O1154" s="163"/>
      <c r="P1154" s="163"/>
      <c r="Q1154" s="163"/>
      <c r="R1154" s="163"/>
      <c r="S1154" s="163"/>
      <c r="T1154" s="163"/>
      <c r="U1154" s="163"/>
      <c r="V1154" s="163"/>
      <c r="W1154" s="163"/>
      <c r="X1154" s="163"/>
    </row>
    <row r="1155" ht="11.25" customHeight="1">
      <c r="A1155" s="162" t="s">
        <v>4086</v>
      </c>
      <c r="B1155" s="162" t="s">
        <v>876</v>
      </c>
      <c r="C1155" s="10" t="s">
        <v>141</v>
      </c>
      <c r="D1155" s="162" t="s">
        <v>4090</v>
      </c>
      <c r="E1155" s="162" t="s">
        <v>4091</v>
      </c>
      <c r="F1155" s="161" t="s">
        <v>2206</v>
      </c>
      <c r="G1155" s="10">
        <v>6.0</v>
      </c>
      <c r="H1155" s="10">
        <v>6.0</v>
      </c>
      <c r="I1155" s="10">
        <v>7.0</v>
      </c>
      <c r="J1155" s="172">
        <v>50.0</v>
      </c>
      <c r="K1155" s="173">
        <v>8.33</v>
      </c>
      <c r="L1155" s="162" t="s">
        <v>866</v>
      </c>
      <c r="M1155" s="163"/>
      <c r="N1155" s="163"/>
      <c r="O1155" s="163"/>
      <c r="P1155" s="163"/>
      <c r="Q1155" s="163"/>
      <c r="R1155" s="163"/>
      <c r="S1155" s="163"/>
      <c r="T1155" s="163"/>
      <c r="U1155" s="163"/>
      <c r="V1155" s="163"/>
      <c r="W1155" s="163"/>
      <c r="X1155" s="163"/>
    </row>
    <row r="1156" ht="11.25" customHeight="1">
      <c r="A1156" s="162" t="s">
        <v>4086</v>
      </c>
      <c r="B1156" s="162" t="s">
        <v>876</v>
      </c>
      <c r="C1156" s="10" t="s">
        <v>141</v>
      </c>
      <c r="D1156" s="162" t="s">
        <v>4092</v>
      </c>
      <c r="E1156" s="162" t="s">
        <v>4093</v>
      </c>
      <c r="F1156" s="161" t="s">
        <v>2206</v>
      </c>
      <c r="G1156" s="10">
        <v>6.0</v>
      </c>
      <c r="H1156" s="10">
        <v>6.0</v>
      </c>
      <c r="I1156" s="10">
        <v>7.0</v>
      </c>
      <c r="J1156" s="172">
        <v>50.0</v>
      </c>
      <c r="K1156" s="173">
        <v>8.33</v>
      </c>
      <c r="L1156" s="162" t="s">
        <v>866</v>
      </c>
      <c r="M1156" s="163"/>
      <c r="N1156" s="163"/>
      <c r="O1156" s="163"/>
      <c r="P1156" s="163"/>
      <c r="Q1156" s="163"/>
      <c r="R1156" s="163"/>
      <c r="S1156" s="163"/>
      <c r="T1156" s="163"/>
      <c r="U1156" s="163"/>
      <c r="V1156" s="163"/>
      <c r="W1156" s="163"/>
      <c r="X1156" s="163"/>
    </row>
    <row r="1157" ht="11.25" customHeight="1">
      <c r="A1157" s="162" t="s">
        <v>4086</v>
      </c>
      <c r="B1157" s="162" t="s">
        <v>876</v>
      </c>
      <c r="C1157" s="10" t="s">
        <v>141</v>
      </c>
      <c r="D1157" s="162" t="s">
        <v>4094</v>
      </c>
      <c r="E1157" s="162" t="s">
        <v>4095</v>
      </c>
      <c r="F1157" s="161" t="s">
        <v>2206</v>
      </c>
      <c r="G1157" s="10">
        <v>6.0</v>
      </c>
      <c r="H1157" s="10">
        <v>6.0</v>
      </c>
      <c r="I1157" s="10">
        <v>7.0</v>
      </c>
      <c r="J1157" s="172">
        <v>50.0</v>
      </c>
      <c r="K1157" s="173">
        <v>8.33</v>
      </c>
      <c r="L1157" s="162" t="s">
        <v>866</v>
      </c>
      <c r="M1157" s="163"/>
      <c r="N1157" s="163"/>
      <c r="O1157" s="163"/>
      <c r="P1157" s="163"/>
      <c r="Q1157" s="163"/>
      <c r="R1157" s="163"/>
      <c r="S1157" s="163"/>
      <c r="T1157" s="163"/>
      <c r="U1157" s="163"/>
      <c r="V1157" s="163"/>
      <c r="W1157" s="163"/>
      <c r="X1157" s="163"/>
    </row>
    <row r="1158" ht="11.25" customHeight="1">
      <c r="A1158" s="162" t="s">
        <v>4086</v>
      </c>
      <c r="B1158" s="162" t="s">
        <v>876</v>
      </c>
      <c r="C1158" s="10" t="s">
        <v>141</v>
      </c>
      <c r="D1158" s="162" t="s">
        <v>4096</v>
      </c>
      <c r="E1158" s="162" t="s">
        <v>4097</v>
      </c>
      <c r="F1158" s="161" t="s">
        <v>2206</v>
      </c>
      <c r="G1158" s="10">
        <v>6.0</v>
      </c>
      <c r="H1158" s="10">
        <v>6.0</v>
      </c>
      <c r="I1158" s="10">
        <v>7.0</v>
      </c>
      <c r="J1158" s="172">
        <v>50.0</v>
      </c>
      <c r="K1158" s="173">
        <v>8.33</v>
      </c>
      <c r="L1158" s="162" t="s">
        <v>866</v>
      </c>
      <c r="M1158" s="163"/>
      <c r="N1158" s="163"/>
      <c r="O1158" s="163"/>
      <c r="P1158" s="163"/>
      <c r="Q1158" s="163"/>
      <c r="R1158" s="163"/>
      <c r="S1158" s="163"/>
      <c r="T1158" s="163"/>
      <c r="U1158" s="163"/>
      <c r="V1158" s="163"/>
      <c r="W1158" s="163"/>
      <c r="X1158" s="163"/>
    </row>
    <row r="1159" ht="11.25" customHeight="1">
      <c r="A1159" s="162" t="s">
        <v>745</v>
      </c>
      <c r="B1159" s="162" t="s">
        <v>744</v>
      </c>
      <c r="C1159" s="10" t="s">
        <v>141</v>
      </c>
      <c r="D1159" s="162" t="s">
        <v>4087</v>
      </c>
      <c r="E1159" s="162" t="s">
        <v>1353</v>
      </c>
      <c r="F1159" s="161" t="s">
        <v>2206</v>
      </c>
      <c r="G1159" s="10">
        <v>7.0</v>
      </c>
      <c r="H1159" s="10">
        <v>7.0</v>
      </c>
      <c r="I1159" s="10">
        <v>8.0</v>
      </c>
      <c r="J1159" s="172">
        <v>50.0</v>
      </c>
      <c r="K1159" s="173">
        <v>7.14</v>
      </c>
      <c r="L1159" s="162" t="s">
        <v>866</v>
      </c>
      <c r="M1159" s="163"/>
      <c r="N1159" s="163"/>
      <c r="O1159" s="163"/>
      <c r="P1159" s="163"/>
      <c r="Q1159" s="163"/>
      <c r="R1159" s="163"/>
      <c r="S1159" s="163"/>
      <c r="T1159" s="163"/>
      <c r="U1159" s="163"/>
      <c r="V1159" s="163"/>
      <c r="W1159" s="163"/>
      <c r="X1159" s="163"/>
    </row>
    <row r="1160" ht="11.25" customHeight="1">
      <c r="A1160" s="162" t="s">
        <v>745</v>
      </c>
      <c r="B1160" s="162" t="s">
        <v>744</v>
      </c>
      <c r="C1160" s="10" t="s">
        <v>141</v>
      </c>
      <c r="D1160" s="162" t="s">
        <v>4098</v>
      </c>
      <c r="E1160" s="162" t="s">
        <v>3791</v>
      </c>
      <c r="F1160" s="161" t="s">
        <v>2206</v>
      </c>
      <c r="G1160" s="10">
        <v>7.0</v>
      </c>
      <c r="H1160" s="10">
        <v>7.0</v>
      </c>
      <c r="I1160" s="10">
        <v>8.0</v>
      </c>
      <c r="J1160" s="172">
        <v>50.0</v>
      </c>
      <c r="K1160" s="173">
        <v>7.14</v>
      </c>
      <c r="L1160" s="162" t="s">
        <v>866</v>
      </c>
      <c r="M1160" s="163"/>
      <c r="N1160" s="163"/>
      <c r="O1160" s="163"/>
      <c r="P1160" s="163"/>
      <c r="Q1160" s="163"/>
      <c r="R1160" s="163"/>
      <c r="S1160" s="163"/>
      <c r="T1160" s="163"/>
      <c r="U1160" s="163"/>
      <c r="V1160" s="163"/>
      <c r="W1160" s="163"/>
      <c r="X1160" s="163"/>
    </row>
    <row r="1161" ht="11.25" customHeight="1">
      <c r="A1161" s="162" t="s">
        <v>745</v>
      </c>
      <c r="B1161" s="162" t="s">
        <v>744</v>
      </c>
      <c r="C1161" s="10" t="s">
        <v>141</v>
      </c>
      <c r="D1161" s="162" t="s">
        <v>4099</v>
      </c>
      <c r="E1161" s="162" t="s">
        <v>3793</v>
      </c>
      <c r="F1161" s="161" t="s">
        <v>2206</v>
      </c>
      <c r="G1161" s="10">
        <v>7.0</v>
      </c>
      <c r="H1161" s="10">
        <v>7.0</v>
      </c>
      <c r="I1161" s="10">
        <v>8.0</v>
      </c>
      <c r="J1161" s="172">
        <v>50.0</v>
      </c>
      <c r="K1161" s="173">
        <v>7.14</v>
      </c>
      <c r="L1161" s="162" t="s">
        <v>866</v>
      </c>
      <c r="M1161" s="163"/>
      <c r="N1161" s="163"/>
      <c r="O1161" s="163"/>
      <c r="P1161" s="163"/>
      <c r="Q1161" s="163"/>
      <c r="R1161" s="163"/>
      <c r="S1161" s="163"/>
      <c r="T1161" s="163"/>
      <c r="U1161" s="163"/>
      <c r="V1161" s="163"/>
      <c r="W1161" s="163"/>
      <c r="X1161" s="163"/>
    </row>
    <row r="1162" ht="11.25" customHeight="1">
      <c r="A1162" s="162" t="s">
        <v>4100</v>
      </c>
      <c r="B1162" s="162" t="s">
        <v>528</v>
      </c>
      <c r="C1162" s="10" t="s">
        <v>141</v>
      </c>
      <c r="D1162" s="162" t="s">
        <v>4101</v>
      </c>
      <c r="E1162" s="162" t="s">
        <v>3849</v>
      </c>
      <c r="F1162" s="161" t="s">
        <v>2206</v>
      </c>
      <c r="G1162" s="10">
        <v>11.0</v>
      </c>
      <c r="H1162" s="10">
        <v>11.0</v>
      </c>
      <c r="I1162" s="10">
        <v>13.0</v>
      </c>
      <c r="J1162" s="172">
        <v>50.0</v>
      </c>
      <c r="K1162" s="173">
        <v>4.55</v>
      </c>
      <c r="L1162" s="162" t="s">
        <v>866</v>
      </c>
      <c r="M1162" s="163"/>
      <c r="N1162" s="163"/>
      <c r="O1162" s="163"/>
      <c r="P1162" s="163"/>
      <c r="Q1162" s="163"/>
      <c r="R1162" s="163"/>
      <c r="S1162" s="163"/>
      <c r="T1162" s="163"/>
      <c r="U1162" s="163"/>
      <c r="V1162" s="163"/>
      <c r="W1162" s="163"/>
      <c r="X1162" s="163"/>
    </row>
    <row r="1163" ht="11.25" customHeight="1">
      <c r="A1163" s="162" t="s">
        <v>4100</v>
      </c>
      <c r="B1163" s="162" t="s">
        <v>528</v>
      </c>
      <c r="C1163" s="10" t="s">
        <v>141</v>
      </c>
      <c r="D1163" s="162" t="s">
        <v>4102</v>
      </c>
      <c r="E1163" s="162" t="s">
        <v>510</v>
      </c>
      <c r="F1163" s="161" t="s">
        <v>2206</v>
      </c>
      <c r="G1163" s="10">
        <v>11.0</v>
      </c>
      <c r="H1163" s="10">
        <v>11.0</v>
      </c>
      <c r="I1163" s="10">
        <v>13.0</v>
      </c>
      <c r="J1163" s="172">
        <v>50.0</v>
      </c>
      <c r="K1163" s="173">
        <v>4.55</v>
      </c>
      <c r="L1163" s="162" t="s">
        <v>866</v>
      </c>
      <c r="M1163" s="163"/>
      <c r="N1163" s="163"/>
      <c r="O1163" s="163"/>
      <c r="P1163" s="163"/>
      <c r="Q1163" s="163"/>
      <c r="R1163" s="163"/>
      <c r="S1163" s="163"/>
      <c r="T1163" s="163"/>
      <c r="U1163" s="163"/>
      <c r="V1163" s="163"/>
      <c r="W1163" s="163"/>
      <c r="X1163" s="163"/>
    </row>
    <row r="1164" ht="11.25" customHeight="1">
      <c r="A1164" s="162" t="s">
        <v>4100</v>
      </c>
      <c r="B1164" s="162" t="s">
        <v>528</v>
      </c>
      <c r="C1164" s="10" t="s">
        <v>141</v>
      </c>
      <c r="D1164" s="162" t="s">
        <v>4103</v>
      </c>
      <c r="E1164" s="162" t="s">
        <v>3915</v>
      </c>
      <c r="F1164" s="161" t="s">
        <v>2206</v>
      </c>
      <c r="G1164" s="10">
        <v>11.0</v>
      </c>
      <c r="H1164" s="10">
        <v>11.0</v>
      </c>
      <c r="I1164" s="10">
        <v>13.0</v>
      </c>
      <c r="J1164" s="172">
        <v>50.0</v>
      </c>
      <c r="K1164" s="173">
        <v>4.55</v>
      </c>
      <c r="L1164" s="162" t="s">
        <v>866</v>
      </c>
      <c r="M1164" s="163"/>
      <c r="N1164" s="163"/>
      <c r="O1164" s="163"/>
      <c r="P1164" s="163"/>
      <c r="Q1164" s="163"/>
      <c r="R1164" s="163"/>
      <c r="S1164" s="163"/>
      <c r="T1164" s="163"/>
      <c r="U1164" s="163"/>
      <c r="V1164" s="163"/>
      <c r="W1164" s="163"/>
      <c r="X1164" s="163"/>
    </row>
    <row r="1165" ht="11.25" customHeight="1">
      <c r="A1165" s="162" t="s">
        <v>4100</v>
      </c>
      <c r="B1165" s="162" t="s">
        <v>528</v>
      </c>
      <c r="C1165" s="10" t="s">
        <v>141</v>
      </c>
      <c r="D1165" s="162" t="s">
        <v>4104</v>
      </c>
      <c r="E1165" s="162" t="s">
        <v>824</v>
      </c>
      <c r="F1165" s="161" t="s">
        <v>2206</v>
      </c>
      <c r="G1165" s="10">
        <v>11.0</v>
      </c>
      <c r="H1165" s="10">
        <v>11.0</v>
      </c>
      <c r="I1165" s="10">
        <v>13.0</v>
      </c>
      <c r="J1165" s="172">
        <v>50.0</v>
      </c>
      <c r="K1165" s="173">
        <v>4.55</v>
      </c>
      <c r="L1165" s="162" t="s">
        <v>866</v>
      </c>
      <c r="M1165" s="163"/>
      <c r="N1165" s="163"/>
      <c r="O1165" s="163"/>
      <c r="P1165" s="163"/>
      <c r="Q1165" s="163"/>
      <c r="R1165" s="163"/>
      <c r="S1165" s="163"/>
      <c r="T1165" s="163"/>
      <c r="U1165" s="163"/>
      <c r="V1165" s="163"/>
      <c r="W1165" s="163"/>
      <c r="X1165" s="163"/>
    </row>
    <row r="1166" ht="11.25" customHeight="1">
      <c r="A1166" s="162" t="s">
        <v>4100</v>
      </c>
      <c r="B1166" s="162" t="s">
        <v>528</v>
      </c>
      <c r="C1166" s="10" t="s">
        <v>141</v>
      </c>
      <c r="D1166" s="162" t="s">
        <v>4105</v>
      </c>
      <c r="E1166" s="162" t="s">
        <v>3793</v>
      </c>
      <c r="F1166" s="161" t="s">
        <v>2206</v>
      </c>
      <c r="G1166" s="10">
        <v>11.0</v>
      </c>
      <c r="H1166" s="10">
        <v>11.0</v>
      </c>
      <c r="I1166" s="10">
        <v>13.0</v>
      </c>
      <c r="J1166" s="172">
        <v>50.0</v>
      </c>
      <c r="K1166" s="173">
        <v>4.55</v>
      </c>
      <c r="L1166" s="162" t="s">
        <v>866</v>
      </c>
      <c r="M1166" s="163"/>
      <c r="N1166" s="163"/>
      <c r="O1166" s="163"/>
      <c r="P1166" s="163"/>
      <c r="Q1166" s="163"/>
      <c r="R1166" s="163"/>
      <c r="S1166" s="163"/>
      <c r="T1166" s="163"/>
      <c r="U1166" s="163"/>
      <c r="V1166" s="163"/>
      <c r="W1166" s="163"/>
      <c r="X1166" s="163"/>
    </row>
    <row r="1167" ht="11.25" customHeight="1">
      <c r="A1167" s="162" t="s">
        <v>4100</v>
      </c>
      <c r="B1167" s="162" t="s">
        <v>528</v>
      </c>
      <c r="C1167" s="10" t="s">
        <v>141</v>
      </c>
      <c r="D1167" s="162" t="s">
        <v>4106</v>
      </c>
      <c r="E1167" s="162" t="s">
        <v>4107</v>
      </c>
      <c r="F1167" s="161" t="s">
        <v>2206</v>
      </c>
      <c r="G1167" s="10">
        <v>11.0</v>
      </c>
      <c r="H1167" s="10">
        <v>11.0</v>
      </c>
      <c r="I1167" s="10">
        <v>13.0</v>
      </c>
      <c r="J1167" s="172">
        <v>50.0</v>
      </c>
      <c r="K1167" s="173">
        <v>4.55</v>
      </c>
      <c r="L1167" s="162" t="s">
        <v>866</v>
      </c>
      <c r="M1167" s="163"/>
      <c r="N1167" s="163"/>
      <c r="O1167" s="163"/>
      <c r="P1167" s="163"/>
      <c r="Q1167" s="163"/>
      <c r="R1167" s="163"/>
      <c r="S1167" s="163"/>
      <c r="T1167" s="163"/>
      <c r="U1167" s="163"/>
      <c r="V1167" s="163"/>
      <c r="W1167" s="163"/>
      <c r="X1167" s="163"/>
    </row>
    <row r="1168" ht="11.25" customHeight="1">
      <c r="A1168" s="162" t="s">
        <v>4108</v>
      </c>
      <c r="B1168" s="162" t="s">
        <v>4109</v>
      </c>
      <c r="C1168" s="10" t="s">
        <v>141</v>
      </c>
      <c r="D1168" s="162" t="s">
        <v>4110</v>
      </c>
      <c r="E1168" s="162" t="s">
        <v>4111</v>
      </c>
      <c r="F1168" s="161" t="s">
        <v>2223</v>
      </c>
      <c r="G1168" s="10">
        <v>7.0</v>
      </c>
      <c r="H1168" s="10">
        <v>4.0</v>
      </c>
      <c r="I1168" s="10">
        <v>7.0</v>
      </c>
      <c r="J1168" s="172">
        <v>50.0</v>
      </c>
      <c r="K1168" s="173">
        <v>7.14</v>
      </c>
      <c r="L1168" s="162" t="s">
        <v>4112</v>
      </c>
      <c r="M1168" s="163"/>
      <c r="N1168" s="163"/>
      <c r="O1168" s="163"/>
      <c r="P1168" s="163"/>
      <c r="Q1168" s="163"/>
      <c r="R1168" s="163"/>
      <c r="S1168" s="163"/>
      <c r="T1168" s="163"/>
      <c r="U1168" s="163"/>
      <c r="V1168" s="163"/>
      <c r="W1168" s="163"/>
      <c r="X1168" s="163"/>
    </row>
    <row r="1169" ht="11.25" customHeight="1">
      <c r="A1169" s="162" t="s">
        <v>4113</v>
      </c>
      <c r="B1169" s="162" t="s">
        <v>4109</v>
      </c>
      <c r="C1169" s="10" t="s">
        <v>141</v>
      </c>
      <c r="D1169" s="162" t="s">
        <v>4114</v>
      </c>
      <c r="E1169" s="162" t="s">
        <v>4115</v>
      </c>
      <c r="F1169" s="161" t="s">
        <v>655</v>
      </c>
      <c r="G1169" s="10">
        <v>7.0</v>
      </c>
      <c r="H1169" s="10">
        <v>4.0</v>
      </c>
      <c r="I1169" s="10">
        <v>7.0</v>
      </c>
      <c r="J1169" s="172">
        <v>50.0</v>
      </c>
      <c r="K1169" s="173">
        <v>7.14</v>
      </c>
      <c r="L1169" s="162" t="s">
        <v>4112</v>
      </c>
      <c r="M1169" s="163"/>
      <c r="N1169" s="163"/>
      <c r="O1169" s="163"/>
      <c r="P1169" s="163"/>
      <c r="Q1169" s="163"/>
      <c r="R1169" s="163"/>
      <c r="S1169" s="163"/>
      <c r="T1169" s="163"/>
      <c r="U1169" s="163"/>
      <c r="V1169" s="163"/>
      <c r="W1169" s="163"/>
      <c r="X1169" s="163"/>
    </row>
    <row r="1170" ht="11.25" customHeight="1">
      <c r="A1170" s="162" t="s">
        <v>4108</v>
      </c>
      <c r="B1170" s="162" t="s">
        <v>4109</v>
      </c>
      <c r="C1170" s="10" t="s">
        <v>141</v>
      </c>
      <c r="D1170" s="162" t="s">
        <v>4116</v>
      </c>
      <c r="E1170" s="162" t="s">
        <v>4117</v>
      </c>
      <c r="F1170" s="161" t="s">
        <v>655</v>
      </c>
      <c r="G1170" s="10">
        <v>7.0</v>
      </c>
      <c r="H1170" s="10">
        <v>4.0</v>
      </c>
      <c r="I1170" s="10">
        <v>7.0</v>
      </c>
      <c r="J1170" s="172">
        <v>50.0</v>
      </c>
      <c r="K1170" s="173">
        <v>7.14</v>
      </c>
      <c r="L1170" s="162" t="s">
        <v>4112</v>
      </c>
      <c r="M1170" s="163"/>
      <c r="N1170" s="163"/>
      <c r="O1170" s="163"/>
      <c r="P1170" s="163"/>
      <c r="Q1170" s="163"/>
      <c r="R1170" s="163"/>
      <c r="S1170" s="163"/>
      <c r="T1170" s="163"/>
      <c r="U1170" s="163"/>
      <c r="V1170" s="163"/>
      <c r="W1170" s="163"/>
      <c r="X1170" s="163"/>
    </row>
    <row r="1171" ht="11.25" customHeight="1">
      <c r="A1171" s="162" t="s">
        <v>4108</v>
      </c>
      <c r="B1171" s="162" t="s">
        <v>4109</v>
      </c>
      <c r="C1171" s="10" t="s">
        <v>141</v>
      </c>
      <c r="D1171" s="162" t="s">
        <v>4118</v>
      </c>
      <c r="E1171" s="162" t="s">
        <v>4119</v>
      </c>
      <c r="F1171" s="161" t="s">
        <v>2223</v>
      </c>
      <c r="G1171" s="10">
        <v>7.0</v>
      </c>
      <c r="H1171" s="10">
        <v>4.0</v>
      </c>
      <c r="I1171" s="10">
        <v>7.0</v>
      </c>
      <c r="J1171" s="172">
        <v>50.0</v>
      </c>
      <c r="K1171" s="173">
        <v>7.14</v>
      </c>
      <c r="L1171" s="162" t="s">
        <v>4112</v>
      </c>
      <c r="M1171" s="163"/>
      <c r="N1171" s="163"/>
      <c r="O1171" s="163"/>
      <c r="P1171" s="163"/>
      <c r="Q1171" s="163"/>
      <c r="R1171" s="163"/>
      <c r="S1171" s="163"/>
      <c r="T1171" s="163"/>
      <c r="U1171" s="163"/>
      <c r="V1171" s="163"/>
      <c r="W1171" s="163"/>
      <c r="X1171" s="163"/>
    </row>
    <row r="1172" ht="11.25" customHeight="1">
      <c r="A1172" s="162" t="s">
        <v>4113</v>
      </c>
      <c r="B1172" s="162" t="s">
        <v>4109</v>
      </c>
      <c r="C1172" s="10" t="s">
        <v>141</v>
      </c>
      <c r="D1172" s="162" t="s">
        <v>4120</v>
      </c>
      <c r="E1172" s="162" t="s">
        <v>4121</v>
      </c>
      <c r="F1172" s="161" t="s">
        <v>4122</v>
      </c>
      <c r="G1172" s="10">
        <v>7.0</v>
      </c>
      <c r="H1172" s="10">
        <v>4.0</v>
      </c>
      <c r="I1172" s="10">
        <v>7.0</v>
      </c>
      <c r="J1172" s="172">
        <v>50.0</v>
      </c>
      <c r="K1172" s="173">
        <v>7.14</v>
      </c>
      <c r="L1172" s="162" t="s">
        <v>4112</v>
      </c>
      <c r="M1172" s="163"/>
      <c r="N1172" s="163"/>
      <c r="O1172" s="163"/>
      <c r="P1172" s="163"/>
      <c r="Q1172" s="163"/>
      <c r="R1172" s="163"/>
      <c r="S1172" s="163"/>
      <c r="T1172" s="163"/>
      <c r="U1172" s="163"/>
      <c r="V1172" s="163"/>
      <c r="W1172" s="163"/>
      <c r="X1172" s="163"/>
    </row>
    <row r="1173" ht="11.25" customHeight="1">
      <c r="A1173" s="162" t="s">
        <v>4108</v>
      </c>
      <c r="B1173" s="162" t="s">
        <v>4109</v>
      </c>
      <c r="C1173" s="10" t="s">
        <v>141</v>
      </c>
      <c r="D1173" s="162" t="s">
        <v>4123</v>
      </c>
      <c r="E1173" s="162" t="s">
        <v>4124</v>
      </c>
      <c r="F1173" s="161" t="s">
        <v>2223</v>
      </c>
      <c r="G1173" s="10">
        <v>7.0</v>
      </c>
      <c r="H1173" s="10">
        <v>4.0</v>
      </c>
      <c r="I1173" s="10">
        <v>7.0</v>
      </c>
      <c r="J1173" s="172">
        <v>50.0</v>
      </c>
      <c r="K1173" s="173">
        <v>7.14</v>
      </c>
      <c r="L1173" s="162" t="s">
        <v>4112</v>
      </c>
      <c r="M1173" s="163"/>
      <c r="N1173" s="163"/>
      <c r="O1173" s="163"/>
      <c r="P1173" s="163"/>
      <c r="Q1173" s="163"/>
      <c r="R1173" s="163"/>
      <c r="S1173" s="163"/>
      <c r="T1173" s="163"/>
      <c r="U1173" s="163"/>
      <c r="V1173" s="163"/>
      <c r="W1173" s="163"/>
      <c r="X1173" s="163"/>
    </row>
    <row r="1174" ht="11.25" customHeight="1">
      <c r="A1174" s="162" t="s">
        <v>4108</v>
      </c>
      <c r="B1174" s="162" t="s">
        <v>4109</v>
      </c>
      <c r="C1174" s="10" t="s">
        <v>141</v>
      </c>
      <c r="D1174" s="162" t="s">
        <v>4125</v>
      </c>
      <c r="E1174" s="162" t="s">
        <v>4126</v>
      </c>
      <c r="F1174" s="161" t="s">
        <v>655</v>
      </c>
      <c r="G1174" s="10">
        <v>7.0</v>
      </c>
      <c r="H1174" s="10">
        <v>4.0</v>
      </c>
      <c r="I1174" s="10">
        <v>7.0</v>
      </c>
      <c r="J1174" s="172">
        <v>50.0</v>
      </c>
      <c r="K1174" s="173">
        <v>7.14</v>
      </c>
      <c r="L1174" s="162" t="s">
        <v>4112</v>
      </c>
      <c r="M1174" s="163"/>
      <c r="N1174" s="163"/>
      <c r="O1174" s="163"/>
      <c r="P1174" s="163"/>
      <c r="Q1174" s="163"/>
      <c r="R1174" s="163"/>
      <c r="S1174" s="163"/>
      <c r="T1174" s="163"/>
      <c r="U1174" s="163"/>
      <c r="V1174" s="163"/>
      <c r="W1174" s="163"/>
      <c r="X1174" s="163"/>
    </row>
    <row r="1175" ht="11.25" customHeight="1">
      <c r="A1175" s="162" t="s">
        <v>4108</v>
      </c>
      <c r="B1175" s="162" t="s">
        <v>4109</v>
      </c>
      <c r="C1175" s="10" t="s">
        <v>141</v>
      </c>
      <c r="D1175" s="162" t="s">
        <v>4127</v>
      </c>
      <c r="E1175" s="162" t="s">
        <v>4128</v>
      </c>
      <c r="F1175" s="161" t="s">
        <v>4129</v>
      </c>
      <c r="G1175" s="10">
        <v>7.0</v>
      </c>
      <c r="H1175" s="10">
        <v>4.0</v>
      </c>
      <c r="I1175" s="10">
        <v>7.0</v>
      </c>
      <c r="J1175" s="172">
        <v>50.0</v>
      </c>
      <c r="K1175" s="173">
        <v>7.14</v>
      </c>
      <c r="L1175" s="162" t="s">
        <v>4112</v>
      </c>
      <c r="M1175" s="163"/>
      <c r="N1175" s="163"/>
      <c r="O1175" s="163"/>
      <c r="P1175" s="163"/>
      <c r="Q1175" s="163"/>
      <c r="R1175" s="163"/>
      <c r="S1175" s="163"/>
      <c r="T1175" s="163"/>
      <c r="U1175" s="163"/>
      <c r="V1175" s="163"/>
      <c r="W1175" s="163"/>
      <c r="X1175" s="163"/>
    </row>
    <row r="1176" ht="11.25" customHeight="1">
      <c r="A1176" s="162" t="s">
        <v>4108</v>
      </c>
      <c r="B1176" s="162" t="s">
        <v>4109</v>
      </c>
      <c r="C1176" s="10" t="s">
        <v>141</v>
      </c>
      <c r="D1176" s="162" t="s">
        <v>4130</v>
      </c>
      <c r="E1176" s="162" t="s">
        <v>4131</v>
      </c>
      <c r="F1176" s="161" t="s">
        <v>655</v>
      </c>
      <c r="G1176" s="10">
        <v>7.0</v>
      </c>
      <c r="H1176" s="10">
        <v>4.0</v>
      </c>
      <c r="I1176" s="10">
        <v>7.0</v>
      </c>
      <c r="J1176" s="172">
        <v>50.0</v>
      </c>
      <c r="K1176" s="173">
        <v>7.14</v>
      </c>
      <c r="L1176" s="162" t="s">
        <v>4112</v>
      </c>
      <c r="M1176" s="163"/>
      <c r="N1176" s="163"/>
      <c r="O1176" s="163"/>
      <c r="P1176" s="163"/>
      <c r="Q1176" s="163"/>
      <c r="R1176" s="163"/>
      <c r="S1176" s="163"/>
      <c r="T1176" s="163"/>
      <c r="U1176" s="163"/>
      <c r="V1176" s="163"/>
      <c r="W1176" s="163"/>
      <c r="X1176" s="163"/>
    </row>
    <row r="1177" ht="11.25" customHeight="1">
      <c r="A1177" s="162" t="s">
        <v>4108</v>
      </c>
      <c r="B1177" s="162" t="s">
        <v>4109</v>
      </c>
      <c r="C1177" s="10" t="s">
        <v>141</v>
      </c>
      <c r="D1177" s="162" t="s">
        <v>4132</v>
      </c>
      <c r="E1177" s="162" t="s">
        <v>4133</v>
      </c>
      <c r="F1177" s="161" t="s">
        <v>655</v>
      </c>
      <c r="G1177" s="10">
        <v>7.0</v>
      </c>
      <c r="H1177" s="10">
        <v>4.0</v>
      </c>
      <c r="I1177" s="10">
        <v>7.0</v>
      </c>
      <c r="J1177" s="172">
        <v>50.0</v>
      </c>
      <c r="K1177" s="173">
        <v>7.14</v>
      </c>
      <c r="L1177" s="162" t="s">
        <v>4112</v>
      </c>
      <c r="M1177" s="163"/>
      <c r="N1177" s="163"/>
      <c r="O1177" s="163"/>
      <c r="P1177" s="163"/>
      <c r="Q1177" s="163"/>
      <c r="R1177" s="163"/>
      <c r="S1177" s="163"/>
      <c r="T1177" s="163"/>
      <c r="U1177" s="163"/>
      <c r="V1177" s="163"/>
      <c r="W1177" s="163"/>
      <c r="X1177" s="163"/>
    </row>
    <row r="1178" ht="11.25" customHeight="1">
      <c r="A1178" s="162" t="s">
        <v>4108</v>
      </c>
      <c r="B1178" s="162" t="s">
        <v>4109</v>
      </c>
      <c r="C1178" s="10" t="s">
        <v>141</v>
      </c>
      <c r="D1178" s="162" t="s">
        <v>4134</v>
      </c>
      <c r="E1178" s="162" t="s">
        <v>4135</v>
      </c>
      <c r="F1178" s="161" t="s">
        <v>655</v>
      </c>
      <c r="G1178" s="10">
        <v>7.0</v>
      </c>
      <c r="H1178" s="10">
        <v>4.0</v>
      </c>
      <c r="I1178" s="10">
        <v>7.0</v>
      </c>
      <c r="J1178" s="172">
        <v>50.0</v>
      </c>
      <c r="K1178" s="173">
        <v>7.14</v>
      </c>
      <c r="L1178" s="162" t="s">
        <v>4112</v>
      </c>
      <c r="M1178" s="163"/>
      <c r="N1178" s="163"/>
      <c r="O1178" s="163"/>
      <c r="P1178" s="163"/>
      <c r="Q1178" s="163"/>
      <c r="R1178" s="163"/>
      <c r="S1178" s="163"/>
      <c r="T1178" s="163"/>
      <c r="U1178" s="163"/>
      <c r="V1178" s="163"/>
      <c r="W1178" s="163"/>
      <c r="X1178" s="163"/>
    </row>
    <row r="1179" ht="11.25" customHeight="1">
      <c r="A1179" s="162" t="s">
        <v>4108</v>
      </c>
      <c r="B1179" s="162" t="s">
        <v>4109</v>
      </c>
      <c r="C1179" s="10" t="s">
        <v>141</v>
      </c>
      <c r="D1179" s="162" t="s">
        <v>4136</v>
      </c>
      <c r="E1179" s="162" t="s">
        <v>4137</v>
      </c>
      <c r="F1179" s="161" t="s">
        <v>655</v>
      </c>
      <c r="G1179" s="10">
        <v>7.0</v>
      </c>
      <c r="H1179" s="10">
        <v>4.0</v>
      </c>
      <c r="I1179" s="10">
        <v>7.0</v>
      </c>
      <c r="J1179" s="172">
        <v>50.0</v>
      </c>
      <c r="K1179" s="173">
        <v>7.14</v>
      </c>
      <c r="L1179" s="162" t="s">
        <v>4112</v>
      </c>
      <c r="M1179" s="163"/>
      <c r="N1179" s="163"/>
      <c r="O1179" s="163"/>
      <c r="P1179" s="163"/>
      <c r="Q1179" s="163"/>
      <c r="R1179" s="163"/>
      <c r="S1179" s="163"/>
      <c r="T1179" s="163"/>
      <c r="U1179" s="163"/>
      <c r="V1179" s="163"/>
      <c r="W1179" s="163"/>
      <c r="X1179" s="163"/>
    </row>
    <row r="1180" ht="11.25" customHeight="1">
      <c r="A1180" s="162" t="s">
        <v>4108</v>
      </c>
      <c r="B1180" s="162" t="s">
        <v>4109</v>
      </c>
      <c r="C1180" s="10" t="s">
        <v>141</v>
      </c>
      <c r="D1180" s="162" t="s">
        <v>4138</v>
      </c>
      <c r="E1180" s="162" t="s">
        <v>4139</v>
      </c>
      <c r="F1180" s="161" t="s">
        <v>655</v>
      </c>
      <c r="G1180" s="10">
        <v>7.0</v>
      </c>
      <c r="H1180" s="10">
        <v>4.0</v>
      </c>
      <c r="I1180" s="10">
        <v>7.0</v>
      </c>
      <c r="J1180" s="172">
        <v>50.0</v>
      </c>
      <c r="K1180" s="173">
        <v>7.14</v>
      </c>
      <c r="L1180" s="162" t="s">
        <v>4112</v>
      </c>
      <c r="M1180" s="163"/>
      <c r="N1180" s="163"/>
      <c r="O1180" s="163"/>
      <c r="P1180" s="163"/>
      <c r="Q1180" s="163"/>
      <c r="R1180" s="163"/>
      <c r="S1180" s="163"/>
      <c r="T1180" s="163"/>
      <c r="U1180" s="163"/>
      <c r="V1180" s="163"/>
      <c r="W1180" s="163"/>
      <c r="X1180" s="163"/>
    </row>
    <row r="1181" ht="11.25" customHeight="1">
      <c r="A1181" s="162" t="s">
        <v>4108</v>
      </c>
      <c r="B1181" s="162" t="s">
        <v>4109</v>
      </c>
      <c r="C1181" s="10" t="s">
        <v>141</v>
      </c>
      <c r="D1181" s="162" t="s">
        <v>4140</v>
      </c>
      <c r="E1181" s="162" t="s">
        <v>4141</v>
      </c>
      <c r="F1181" s="161" t="s">
        <v>655</v>
      </c>
      <c r="G1181" s="10">
        <v>7.0</v>
      </c>
      <c r="H1181" s="10">
        <v>4.0</v>
      </c>
      <c r="I1181" s="10">
        <v>7.0</v>
      </c>
      <c r="J1181" s="172">
        <v>50.0</v>
      </c>
      <c r="K1181" s="173">
        <v>7.14</v>
      </c>
      <c r="L1181" s="162" t="s">
        <v>4112</v>
      </c>
      <c r="M1181" s="163"/>
      <c r="N1181" s="163"/>
      <c r="O1181" s="163"/>
      <c r="P1181" s="163"/>
      <c r="Q1181" s="163"/>
      <c r="R1181" s="163"/>
      <c r="S1181" s="163"/>
      <c r="T1181" s="163"/>
      <c r="U1181" s="163"/>
      <c r="V1181" s="163"/>
      <c r="W1181" s="163"/>
      <c r="X1181" s="163"/>
    </row>
    <row r="1182" ht="11.25" customHeight="1">
      <c r="A1182" s="162" t="s">
        <v>4108</v>
      </c>
      <c r="B1182" s="162" t="s">
        <v>4109</v>
      </c>
      <c r="C1182" s="10" t="s">
        <v>141</v>
      </c>
      <c r="D1182" s="162" t="s">
        <v>4142</v>
      </c>
      <c r="E1182" s="162" t="s">
        <v>4143</v>
      </c>
      <c r="F1182" s="161" t="s">
        <v>655</v>
      </c>
      <c r="G1182" s="10">
        <v>7.0</v>
      </c>
      <c r="H1182" s="10">
        <v>4.0</v>
      </c>
      <c r="I1182" s="10">
        <v>7.0</v>
      </c>
      <c r="J1182" s="172">
        <v>50.0</v>
      </c>
      <c r="K1182" s="173">
        <v>7.14</v>
      </c>
      <c r="L1182" s="162" t="s">
        <v>4112</v>
      </c>
      <c r="M1182" s="163"/>
      <c r="N1182" s="163"/>
      <c r="O1182" s="163"/>
      <c r="P1182" s="163"/>
      <c r="Q1182" s="163"/>
      <c r="R1182" s="163"/>
      <c r="S1182" s="163"/>
      <c r="T1182" s="163"/>
      <c r="U1182" s="163"/>
      <c r="V1182" s="163"/>
      <c r="W1182" s="163"/>
      <c r="X1182" s="163"/>
    </row>
    <row r="1183" ht="11.25" customHeight="1">
      <c r="A1183" s="162" t="s">
        <v>4108</v>
      </c>
      <c r="B1183" s="162" t="s">
        <v>4109</v>
      </c>
      <c r="C1183" s="10" t="s">
        <v>141</v>
      </c>
      <c r="D1183" s="162" t="s">
        <v>4144</v>
      </c>
      <c r="E1183" s="162" t="s">
        <v>4145</v>
      </c>
      <c r="F1183" s="161" t="s">
        <v>2246</v>
      </c>
      <c r="G1183" s="10">
        <v>7.0</v>
      </c>
      <c r="H1183" s="10">
        <v>4.0</v>
      </c>
      <c r="I1183" s="10">
        <v>7.0</v>
      </c>
      <c r="J1183" s="172">
        <v>50.0</v>
      </c>
      <c r="K1183" s="173">
        <v>7.14</v>
      </c>
      <c r="L1183" s="162" t="s">
        <v>4112</v>
      </c>
      <c r="M1183" s="163"/>
      <c r="N1183" s="163"/>
      <c r="O1183" s="163"/>
      <c r="P1183" s="163"/>
      <c r="Q1183" s="163"/>
      <c r="R1183" s="163"/>
      <c r="S1183" s="163"/>
      <c r="T1183" s="163"/>
      <c r="U1183" s="163"/>
      <c r="V1183" s="163"/>
      <c r="W1183" s="163"/>
      <c r="X1183" s="163"/>
    </row>
    <row r="1184" ht="11.25" customHeight="1">
      <c r="A1184" s="162" t="s">
        <v>4108</v>
      </c>
      <c r="B1184" s="162" t="s">
        <v>4109</v>
      </c>
      <c r="C1184" s="10" t="s">
        <v>141</v>
      </c>
      <c r="D1184" s="162" t="s">
        <v>4146</v>
      </c>
      <c r="E1184" s="162" t="s">
        <v>4147</v>
      </c>
      <c r="F1184" s="161" t="s">
        <v>655</v>
      </c>
      <c r="G1184" s="10">
        <v>7.0</v>
      </c>
      <c r="H1184" s="10">
        <v>4.0</v>
      </c>
      <c r="I1184" s="10">
        <v>7.0</v>
      </c>
      <c r="J1184" s="172">
        <v>50.0</v>
      </c>
      <c r="K1184" s="173">
        <v>7.14</v>
      </c>
      <c r="L1184" s="162" t="s">
        <v>4112</v>
      </c>
      <c r="M1184" s="163"/>
      <c r="N1184" s="163"/>
      <c r="O1184" s="163"/>
      <c r="P1184" s="163"/>
      <c r="Q1184" s="163"/>
      <c r="R1184" s="163"/>
      <c r="S1184" s="163"/>
      <c r="T1184" s="163"/>
      <c r="U1184" s="163"/>
      <c r="V1184" s="163"/>
      <c r="W1184" s="163"/>
      <c r="X1184" s="163"/>
    </row>
    <row r="1185" ht="11.25" customHeight="1">
      <c r="A1185" s="162" t="s">
        <v>4108</v>
      </c>
      <c r="B1185" s="162" t="s">
        <v>4109</v>
      </c>
      <c r="C1185" s="10" t="s">
        <v>141</v>
      </c>
      <c r="D1185" s="162" t="s">
        <v>4148</v>
      </c>
      <c r="E1185" s="162" t="s">
        <v>4149</v>
      </c>
      <c r="F1185" s="161" t="s">
        <v>655</v>
      </c>
      <c r="G1185" s="10">
        <v>7.0</v>
      </c>
      <c r="H1185" s="10">
        <v>4.0</v>
      </c>
      <c r="I1185" s="10">
        <v>7.0</v>
      </c>
      <c r="J1185" s="172">
        <v>50.0</v>
      </c>
      <c r="K1185" s="173">
        <v>7.14</v>
      </c>
      <c r="L1185" s="162" t="s">
        <v>4112</v>
      </c>
      <c r="M1185" s="163"/>
      <c r="N1185" s="163"/>
      <c r="O1185" s="163"/>
      <c r="P1185" s="163"/>
      <c r="Q1185" s="163"/>
      <c r="R1185" s="163"/>
      <c r="S1185" s="163"/>
      <c r="T1185" s="163"/>
      <c r="U1185" s="163"/>
      <c r="V1185" s="163"/>
      <c r="W1185" s="163"/>
      <c r="X1185" s="163"/>
    </row>
    <row r="1186" ht="11.25" customHeight="1">
      <c r="A1186" s="162" t="s">
        <v>4108</v>
      </c>
      <c r="B1186" s="162" t="s">
        <v>4109</v>
      </c>
      <c r="C1186" s="10" t="s">
        <v>141</v>
      </c>
      <c r="D1186" s="162" t="s">
        <v>4150</v>
      </c>
      <c r="E1186" s="162" t="s">
        <v>4151</v>
      </c>
      <c r="F1186" s="161" t="s">
        <v>655</v>
      </c>
      <c r="G1186" s="10">
        <v>7.0</v>
      </c>
      <c r="H1186" s="10">
        <v>4.0</v>
      </c>
      <c r="I1186" s="10">
        <v>7.0</v>
      </c>
      <c r="J1186" s="172">
        <v>50.0</v>
      </c>
      <c r="K1186" s="173">
        <v>7.14</v>
      </c>
      <c r="L1186" s="162" t="s">
        <v>4112</v>
      </c>
      <c r="M1186" s="163"/>
      <c r="N1186" s="163"/>
      <c r="O1186" s="163"/>
      <c r="P1186" s="163"/>
      <c r="Q1186" s="163"/>
      <c r="R1186" s="163"/>
      <c r="S1186" s="163"/>
      <c r="T1186" s="163"/>
      <c r="U1186" s="163"/>
      <c r="V1186" s="163"/>
      <c r="W1186" s="163"/>
      <c r="X1186" s="163"/>
    </row>
    <row r="1187" ht="11.25" customHeight="1">
      <c r="A1187" s="162" t="s">
        <v>4108</v>
      </c>
      <c r="B1187" s="162" t="s">
        <v>4109</v>
      </c>
      <c r="C1187" s="10" t="s">
        <v>141</v>
      </c>
      <c r="D1187" s="162" t="s">
        <v>4152</v>
      </c>
      <c r="E1187" s="162" t="s">
        <v>4153</v>
      </c>
      <c r="F1187" s="161" t="s">
        <v>655</v>
      </c>
      <c r="G1187" s="10">
        <v>7.0</v>
      </c>
      <c r="H1187" s="10">
        <v>4.0</v>
      </c>
      <c r="I1187" s="10">
        <v>7.0</v>
      </c>
      <c r="J1187" s="172">
        <v>50.0</v>
      </c>
      <c r="K1187" s="173">
        <v>7.14</v>
      </c>
      <c r="L1187" s="162" t="s">
        <v>4112</v>
      </c>
      <c r="M1187" s="163"/>
      <c r="N1187" s="163"/>
      <c r="O1187" s="163"/>
      <c r="P1187" s="163"/>
      <c r="Q1187" s="163"/>
      <c r="R1187" s="163"/>
      <c r="S1187" s="163"/>
      <c r="T1187" s="163"/>
      <c r="U1187" s="163"/>
      <c r="V1187" s="163"/>
      <c r="W1187" s="163"/>
      <c r="X1187" s="163"/>
    </row>
    <row r="1188" ht="11.25" customHeight="1">
      <c r="A1188" s="162" t="s">
        <v>4108</v>
      </c>
      <c r="B1188" s="162" t="s">
        <v>4109</v>
      </c>
      <c r="C1188" s="10" t="s">
        <v>141</v>
      </c>
      <c r="D1188" s="162" t="s">
        <v>4154</v>
      </c>
      <c r="E1188" s="162" t="s">
        <v>4155</v>
      </c>
      <c r="F1188" s="161" t="s">
        <v>655</v>
      </c>
      <c r="G1188" s="10">
        <v>7.0</v>
      </c>
      <c r="H1188" s="10">
        <v>4.0</v>
      </c>
      <c r="I1188" s="10">
        <v>7.0</v>
      </c>
      <c r="J1188" s="172">
        <v>50.0</v>
      </c>
      <c r="K1188" s="173">
        <v>7.14</v>
      </c>
      <c r="L1188" s="162" t="s">
        <v>4112</v>
      </c>
      <c r="M1188" s="163"/>
      <c r="N1188" s="163"/>
      <c r="O1188" s="163"/>
      <c r="P1188" s="163"/>
      <c r="Q1188" s="163"/>
      <c r="R1188" s="163"/>
      <c r="S1188" s="163"/>
      <c r="T1188" s="163"/>
      <c r="U1188" s="163"/>
      <c r="V1188" s="163"/>
      <c r="W1188" s="163"/>
      <c r="X1188" s="163"/>
    </row>
    <row r="1189" ht="11.25" customHeight="1">
      <c r="A1189" s="162" t="s">
        <v>4108</v>
      </c>
      <c r="B1189" s="162" t="s">
        <v>4109</v>
      </c>
      <c r="C1189" s="10" t="s">
        <v>141</v>
      </c>
      <c r="D1189" s="162" t="s">
        <v>4156</v>
      </c>
      <c r="E1189" s="162" t="s">
        <v>4157</v>
      </c>
      <c r="F1189" s="161" t="s">
        <v>655</v>
      </c>
      <c r="G1189" s="10">
        <v>7.0</v>
      </c>
      <c r="H1189" s="10">
        <v>4.0</v>
      </c>
      <c r="I1189" s="10">
        <v>7.0</v>
      </c>
      <c r="J1189" s="172">
        <v>50.0</v>
      </c>
      <c r="K1189" s="173">
        <v>7.14</v>
      </c>
      <c r="L1189" s="162" t="s">
        <v>4112</v>
      </c>
      <c r="M1189" s="163"/>
      <c r="N1189" s="163"/>
      <c r="O1189" s="163"/>
      <c r="P1189" s="163"/>
      <c r="Q1189" s="163"/>
      <c r="R1189" s="163"/>
      <c r="S1189" s="163"/>
      <c r="T1189" s="163"/>
      <c r="U1189" s="163"/>
      <c r="V1189" s="163"/>
      <c r="W1189" s="163"/>
      <c r="X1189" s="163"/>
    </row>
    <row r="1190" ht="11.25" customHeight="1">
      <c r="A1190" s="162" t="s">
        <v>4108</v>
      </c>
      <c r="B1190" s="162" t="s">
        <v>4109</v>
      </c>
      <c r="C1190" s="10" t="s">
        <v>141</v>
      </c>
      <c r="D1190" s="162" t="s">
        <v>4158</v>
      </c>
      <c r="E1190" s="162" t="s">
        <v>4159</v>
      </c>
      <c r="F1190" s="161" t="s">
        <v>655</v>
      </c>
      <c r="G1190" s="10">
        <v>7.0</v>
      </c>
      <c r="H1190" s="10">
        <v>4.0</v>
      </c>
      <c r="I1190" s="10">
        <v>7.0</v>
      </c>
      <c r="J1190" s="172">
        <v>50.0</v>
      </c>
      <c r="K1190" s="173">
        <v>7.14</v>
      </c>
      <c r="L1190" s="162" t="s">
        <v>4112</v>
      </c>
      <c r="M1190" s="163"/>
      <c r="N1190" s="163"/>
      <c r="O1190" s="163"/>
      <c r="P1190" s="163"/>
      <c r="Q1190" s="163"/>
      <c r="R1190" s="163"/>
      <c r="S1190" s="163"/>
      <c r="T1190" s="163"/>
      <c r="U1190" s="163"/>
      <c r="V1190" s="163"/>
      <c r="W1190" s="163"/>
      <c r="X1190" s="163"/>
    </row>
    <row r="1191" ht="11.25" customHeight="1">
      <c r="A1191" s="162" t="s">
        <v>4113</v>
      </c>
      <c r="B1191" s="162" t="s">
        <v>4109</v>
      </c>
      <c r="C1191" s="10" t="s">
        <v>141</v>
      </c>
      <c r="D1191" s="162" t="s">
        <v>4160</v>
      </c>
      <c r="E1191" s="162" t="s">
        <v>4161</v>
      </c>
      <c r="F1191" s="161" t="s">
        <v>655</v>
      </c>
      <c r="G1191" s="10">
        <v>7.0</v>
      </c>
      <c r="H1191" s="10">
        <v>4.0</v>
      </c>
      <c r="I1191" s="10">
        <v>7.0</v>
      </c>
      <c r="J1191" s="172">
        <v>50.0</v>
      </c>
      <c r="K1191" s="173">
        <v>7.14</v>
      </c>
      <c r="L1191" s="162" t="s">
        <v>4112</v>
      </c>
      <c r="M1191" s="163"/>
      <c r="N1191" s="163"/>
      <c r="O1191" s="163"/>
      <c r="P1191" s="163"/>
      <c r="Q1191" s="163"/>
      <c r="R1191" s="163"/>
      <c r="S1191" s="163"/>
      <c r="T1191" s="163"/>
      <c r="U1191" s="163"/>
      <c r="V1191" s="163"/>
      <c r="W1191" s="163"/>
      <c r="X1191" s="163"/>
    </row>
    <row r="1192" ht="11.25" customHeight="1">
      <c r="A1192" s="162" t="s">
        <v>4113</v>
      </c>
      <c r="B1192" s="162" t="s">
        <v>4109</v>
      </c>
      <c r="C1192" s="10" t="s">
        <v>141</v>
      </c>
      <c r="D1192" s="162" t="s">
        <v>4162</v>
      </c>
      <c r="E1192" s="162" t="s">
        <v>4163</v>
      </c>
      <c r="F1192" s="161" t="s">
        <v>655</v>
      </c>
      <c r="G1192" s="10">
        <v>7.0</v>
      </c>
      <c r="H1192" s="10">
        <v>4.0</v>
      </c>
      <c r="I1192" s="10">
        <v>7.0</v>
      </c>
      <c r="J1192" s="172">
        <v>50.0</v>
      </c>
      <c r="K1192" s="173">
        <v>7.14</v>
      </c>
      <c r="L1192" s="162" t="s">
        <v>4112</v>
      </c>
      <c r="M1192" s="163"/>
      <c r="N1192" s="163"/>
      <c r="O1192" s="163"/>
      <c r="P1192" s="163"/>
      <c r="Q1192" s="163"/>
      <c r="R1192" s="163"/>
      <c r="S1192" s="163"/>
      <c r="T1192" s="163"/>
      <c r="U1192" s="163"/>
      <c r="V1192" s="163"/>
      <c r="W1192" s="163"/>
      <c r="X1192" s="163"/>
    </row>
    <row r="1193" ht="11.25" customHeight="1">
      <c r="A1193" s="162" t="s">
        <v>4113</v>
      </c>
      <c r="B1193" s="162" t="s">
        <v>4109</v>
      </c>
      <c r="C1193" s="10" t="s">
        <v>141</v>
      </c>
      <c r="D1193" s="162" t="s">
        <v>4164</v>
      </c>
      <c r="E1193" s="162" t="s">
        <v>4165</v>
      </c>
      <c r="F1193" s="161" t="s">
        <v>655</v>
      </c>
      <c r="G1193" s="10">
        <v>7.0</v>
      </c>
      <c r="H1193" s="10">
        <v>4.0</v>
      </c>
      <c r="I1193" s="10">
        <v>7.0</v>
      </c>
      <c r="J1193" s="172">
        <v>50.0</v>
      </c>
      <c r="K1193" s="173">
        <v>7.14</v>
      </c>
      <c r="L1193" s="162" t="s">
        <v>4112</v>
      </c>
      <c r="M1193" s="163"/>
      <c r="N1193" s="163"/>
      <c r="O1193" s="163"/>
      <c r="P1193" s="163"/>
      <c r="Q1193" s="163"/>
      <c r="R1193" s="163"/>
      <c r="S1193" s="163"/>
      <c r="T1193" s="163"/>
      <c r="U1193" s="163"/>
      <c r="V1193" s="163"/>
      <c r="W1193" s="163"/>
      <c r="X1193" s="163"/>
    </row>
    <row r="1194" ht="11.25" customHeight="1">
      <c r="A1194" s="162" t="s">
        <v>4113</v>
      </c>
      <c r="B1194" s="162" t="s">
        <v>4109</v>
      </c>
      <c r="C1194" s="10" t="s">
        <v>141</v>
      </c>
      <c r="D1194" s="162" t="s">
        <v>4166</v>
      </c>
      <c r="E1194" s="162" t="s">
        <v>4167</v>
      </c>
      <c r="F1194" s="161" t="s">
        <v>655</v>
      </c>
      <c r="G1194" s="10">
        <v>7.0</v>
      </c>
      <c r="H1194" s="10">
        <v>4.0</v>
      </c>
      <c r="I1194" s="10">
        <v>7.0</v>
      </c>
      <c r="J1194" s="172">
        <v>50.0</v>
      </c>
      <c r="K1194" s="173">
        <v>7.14</v>
      </c>
      <c r="L1194" s="162" t="s">
        <v>4112</v>
      </c>
      <c r="M1194" s="163"/>
      <c r="N1194" s="163"/>
      <c r="O1194" s="163"/>
      <c r="P1194" s="163"/>
      <c r="Q1194" s="163"/>
      <c r="R1194" s="163"/>
      <c r="S1194" s="163"/>
      <c r="T1194" s="163"/>
      <c r="U1194" s="163"/>
      <c r="V1194" s="163"/>
      <c r="W1194" s="163"/>
      <c r="X1194" s="163"/>
    </row>
    <row r="1195" ht="11.25" customHeight="1">
      <c r="A1195" s="162" t="s">
        <v>4113</v>
      </c>
      <c r="B1195" s="162" t="s">
        <v>4109</v>
      </c>
      <c r="C1195" s="10" t="s">
        <v>141</v>
      </c>
      <c r="D1195" s="162" t="s">
        <v>4168</v>
      </c>
      <c r="E1195" s="162" t="s">
        <v>4169</v>
      </c>
      <c r="F1195" s="161" t="s">
        <v>655</v>
      </c>
      <c r="G1195" s="10">
        <v>7.0</v>
      </c>
      <c r="H1195" s="10">
        <v>4.0</v>
      </c>
      <c r="I1195" s="10">
        <v>7.0</v>
      </c>
      <c r="J1195" s="172">
        <v>50.0</v>
      </c>
      <c r="K1195" s="173">
        <v>7.14</v>
      </c>
      <c r="L1195" s="162" t="s">
        <v>4112</v>
      </c>
      <c r="M1195" s="163"/>
      <c r="N1195" s="163"/>
      <c r="O1195" s="163"/>
      <c r="P1195" s="163"/>
      <c r="Q1195" s="163"/>
      <c r="R1195" s="163"/>
      <c r="S1195" s="163"/>
      <c r="T1195" s="163"/>
      <c r="U1195" s="163"/>
      <c r="V1195" s="163"/>
      <c r="W1195" s="163"/>
      <c r="X1195" s="163"/>
    </row>
    <row r="1196" ht="11.25" customHeight="1">
      <c r="A1196" s="162" t="s">
        <v>4113</v>
      </c>
      <c r="B1196" s="162" t="s">
        <v>4109</v>
      </c>
      <c r="C1196" s="10" t="s">
        <v>141</v>
      </c>
      <c r="D1196" s="162" t="s">
        <v>4170</v>
      </c>
      <c r="E1196" s="162" t="s">
        <v>4171</v>
      </c>
      <c r="F1196" s="161" t="s">
        <v>655</v>
      </c>
      <c r="G1196" s="10">
        <v>7.0</v>
      </c>
      <c r="H1196" s="10">
        <v>4.0</v>
      </c>
      <c r="I1196" s="10">
        <v>7.0</v>
      </c>
      <c r="J1196" s="172">
        <v>50.0</v>
      </c>
      <c r="K1196" s="173">
        <v>7.14</v>
      </c>
      <c r="L1196" s="162" t="s">
        <v>4112</v>
      </c>
      <c r="M1196" s="163"/>
      <c r="N1196" s="163"/>
      <c r="O1196" s="163"/>
      <c r="P1196" s="163"/>
      <c r="Q1196" s="163"/>
      <c r="R1196" s="163"/>
      <c r="S1196" s="163"/>
      <c r="T1196" s="163"/>
      <c r="U1196" s="163"/>
      <c r="V1196" s="163"/>
      <c r="W1196" s="163"/>
      <c r="X1196" s="163"/>
    </row>
    <row r="1197" ht="11.25" customHeight="1">
      <c r="A1197" s="162" t="s">
        <v>4113</v>
      </c>
      <c r="B1197" s="162" t="s">
        <v>4109</v>
      </c>
      <c r="C1197" s="10" t="s">
        <v>141</v>
      </c>
      <c r="D1197" s="162" t="s">
        <v>4172</v>
      </c>
      <c r="E1197" s="162" t="s">
        <v>4173</v>
      </c>
      <c r="F1197" s="161" t="s">
        <v>655</v>
      </c>
      <c r="G1197" s="10">
        <v>7.0</v>
      </c>
      <c r="H1197" s="10">
        <v>4.0</v>
      </c>
      <c r="I1197" s="10">
        <v>7.0</v>
      </c>
      <c r="J1197" s="172">
        <v>50.0</v>
      </c>
      <c r="K1197" s="173">
        <v>7.14</v>
      </c>
      <c r="L1197" s="162" t="s">
        <v>4112</v>
      </c>
      <c r="M1197" s="163"/>
      <c r="N1197" s="163"/>
      <c r="O1197" s="163"/>
      <c r="P1197" s="163"/>
      <c r="Q1197" s="163"/>
      <c r="R1197" s="163"/>
      <c r="S1197" s="163"/>
      <c r="T1197" s="163"/>
      <c r="U1197" s="163"/>
      <c r="V1197" s="163"/>
      <c r="W1197" s="163"/>
      <c r="X1197" s="163"/>
    </row>
    <row r="1198" ht="11.25" customHeight="1">
      <c r="A1198" s="162" t="s">
        <v>4113</v>
      </c>
      <c r="B1198" s="162" t="s">
        <v>4109</v>
      </c>
      <c r="C1198" s="10" t="s">
        <v>141</v>
      </c>
      <c r="D1198" s="162" t="s">
        <v>4174</v>
      </c>
      <c r="E1198" s="162" t="s">
        <v>4175</v>
      </c>
      <c r="F1198" s="161" t="s">
        <v>4122</v>
      </c>
      <c r="G1198" s="10">
        <v>7.0</v>
      </c>
      <c r="H1198" s="10">
        <v>4.0</v>
      </c>
      <c r="I1198" s="10">
        <v>7.0</v>
      </c>
      <c r="J1198" s="172">
        <v>50.0</v>
      </c>
      <c r="K1198" s="173">
        <v>7.14</v>
      </c>
      <c r="L1198" s="162" t="s">
        <v>4112</v>
      </c>
      <c r="M1198" s="163"/>
      <c r="N1198" s="163"/>
      <c r="O1198" s="163"/>
      <c r="P1198" s="163"/>
      <c r="Q1198" s="163"/>
      <c r="R1198" s="163"/>
      <c r="S1198" s="163"/>
      <c r="T1198" s="163"/>
      <c r="U1198" s="163"/>
      <c r="V1198" s="163"/>
      <c r="W1198" s="163"/>
      <c r="X1198" s="163"/>
    </row>
    <row r="1199" ht="11.25" customHeight="1">
      <c r="A1199" s="162" t="s">
        <v>4113</v>
      </c>
      <c r="B1199" s="162" t="s">
        <v>4109</v>
      </c>
      <c r="C1199" s="10" t="s">
        <v>141</v>
      </c>
      <c r="D1199" s="162" t="s">
        <v>4176</v>
      </c>
      <c r="E1199" s="162" t="s">
        <v>4177</v>
      </c>
      <c r="F1199" s="161" t="s">
        <v>655</v>
      </c>
      <c r="G1199" s="10">
        <v>7.0</v>
      </c>
      <c r="H1199" s="10">
        <v>4.0</v>
      </c>
      <c r="I1199" s="10">
        <v>7.0</v>
      </c>
      <c r="J1199" s="172">
        <v>50.0</v>
      </c>
      <c r="K1199" s="173">
        <v>7.14</v>
      </c>
      <c r="L1199" s="162" t="s">
        <v>4112</v>
      </c>
      <c r="M1199" s="163"/>
      <c r="N1199" s="163"/>
      <c r="O1199" s="163"/>
      <c r="P1199" s="163"/>
      <c r="Q1199" s="163"/>
      <c r="R1199" s="163"/>
      <c r="S1199" s="163"/>
      <c r="T1199" s="163"/>
      <c r="U1199" s="163"/>
      <c r="V1199" s="163"/>
      <c r="W1199" s="163"/>
      <c r="X1199" s="163"/>
    </row>
    <row r="1200" ht="11.25" customHeight="1">
      <c r="A1200" s="162" t="s">
        <v>4113</v>
      </c>
      <c r="B1200" s="162" t="s">
        <v>4109</v>
      </c>
      <c r="C1200" s="10" t="s">
        <v>141</v>
      </c>
      <c r="D1200" s="162" t="s">
        <v>4178</v>
      </c>
      <c r="E1200" s="162" t="s">
        <v>4179</v>
      </c>
      <c r="F1200" s="161" t="s">
        <v>4122</v>
      </c>
      <c r="G1200" s="10">
        <v>7.0</v>
      </c>
      <c r="H1200" s="10">
        <v>4.0</v>
      </c>
      <c r="I1200" s="10">
        <v>7.0</v>
      </c>
      <c r="J1200" s="172">
        <v>50.0</v>
      </c>
      <c r="K1200" s="173">
        <v>7.14</v>
      </c>
      <c r="L1200" s="162" t="s">
        <v>4112</v>
      </c>
      <c r="M1200" s="163"/>
      <c r="N1200" s="163"/>
      <c r="O1200" s="163"/>
      <c r="P1200" s="163"/>
      <c r="Q1200" s="163"/>
      <c r="R1200" s="163"/>
      <c r="S1200" s="163"/>
      <c r="T1200" s="163"/>
      <c r="U1200" s="163"/>
      <c r="V1200" s="163"/>
      <c r="W1200" s="163"/>
      <c r="X1200" s="163"/>
    </row>
    <row r="1201" ht="11.25" customHeight="1">
      <c r="A1201" s="162" t="s">
        <v>4113</v>
      </c>
      <c r="B1201" s="162" t="s">
        <v>4109</v>
      </c>
      <c r="C1201" s="10" t="s">
        <v>141</v>
      </c>
      <c r="D1201" s="162" t="s">
        <v>4180</v>
      </c>
      <c r="E1201" s="162" t="s">
        <v>4181</v>
      </c>
      <c r="F1201" s="161" t="s">
        <v>4182</v>
      </c>
      <c r="G1201" s="10">
        <v>7.0</v>
      </c>
      <c r="H1201" s="10">
        <v>4.0</v>
      </c>
      <c r="I1201" s="10">
        <v>7.0</v>
      </c>
      <c r="J1201" s="172">
        <v>50.0</v>
      </c>
      <c r="K1201" s="173">
        <v>7.14</v>
      </c>
      <c r="L1201" s="162" t="s">
        <v>4112</v>
      </c>
      <c r="M1201" s="163"/>
      <c r="N1201" s="163"/>
      <c r="O1201" s="163"/>
      <c r="P1201" s="163"/>
      <c r="Q1201" s="163"/>
      <c r="R1201" s="163"/>
      <c r="S1201" s="163"/>
      <c r="T1201" s="163"/>
      <c r="U1201" s="163"/>
      <c r="V1201" s="163"/>
      <c r="W1201" s="163"/>
      <c r="X1201" s="163"/>
    </row>
    <row r="1202" ht="11.25" customHeight="1">
      <c r="A1202" s="162" t="s">
        <v>4113</v>
      </c>
      <c r="B1202" s="162" t="s">
        <v>4109</v>
      </c>
      <c r="C1202" s="10" t="s">
        <v>141</v>
      </c>
      <c r="D1202" s="162" t="s">
        <v>4183</v>
      </c>
      <c r="E1202" s="162" t="s">
        <v>4184</v>
      </c>
      <c r="F1202" s="161" t="s">
        <v>4182</v>
      </c>
      <c r="G1202" s="10">
        <v>7.0</v>
      </c>
      <c r="H1202" s="10">
        <v>4.0</v>
      </c>
      <c r="I1202" s="10">
        <v>7.0</v>
      </c>
      <c r="J1202" s="172">
        <v>50.0</v>
      </c>
      <c r="K1202" s="173">
        <v>7.14</v>
      </c>
      <c r="L1202" s="162" t="s">
        <v>4112</v>
      </c>
      <c r="M1202" s="163"/>
      <c r="N1202" s="163"/>
      <c r="O1202" s="163"/>
      <c r="P1202" s="163"/>
      <c r="Q1202" s="163"/>
      <c r="R1202" s="163"/>
      <c r="S1202" s="163"/>
      <c r="T1202" s="163"/>
      <c r="U1202" s="163"/>
      <c r="V1202" s="163"/>
      <c r="W1202" s="163"/>
      <c r="X1202" s="163"/>
    </row>
    <row r="1203" ht="11.25" customHeight="1">
      <c r="A1203" s="162" t="s">
        <v>4113</v>
      </c>
      <c r="B1203" s="162" t="s">
        <v>4109</v>
      </c>
      <c r="C1203" s="10" t="s">
        <v>141</v>
      </c>
      <c r="D1203" s="162" t="s">
        <v>4185</v>
      </c>
      <c r="E1203" s="162" t="s">
        <v>4186</v>
      </c>
      <c r="F1203" s="161" t="s">
        <v>655</v>
      </c>
      <c r="G1203" s="10">
        <v>7.0</v>
      </c>
      <c r="H1203" s="10">
        <v>4.0</v>
      </c>
      <c r="I1203" s="10">
        <v>7.0</v>
      </c>
      <c r="J1203" s="172">
        <v>50.0</v>
      </c>
      <c r="K1203" s="173">
        <v>7.14</v>
      </c>
      <c r="L1203" s="162" t="s">
        <v>4112</v>
      </c>
      <c r="M1203" s="163"/>
      <c r="N1203" s="163"/>
      <c r="O1203" s="163"/>
      <c r="P1203" s="163"/>
      <c r="Q1203" s="163"/>
      <c r="R1203" s="163"/>
      <c r="S1203" s="163"/>
      <c r="T1203" s="163"/>
      <c r="U1203" s="163"/>
      <c r="V1203" s="163"/>
      <c r="W1203" s="163"/>
      <c r="X1203" s="163"/>
    </row>
    <row r="1204" ht="11.25" customHeight="1">
      <c r="A1204" s="162" t="s">
        <v>4113</v>
      </c>
      <c r="B1204" s="162" t="s">
        <v>4109</v>
      </c>
      <c r="C1204" s="10" t="s">
        <v>141</v>
      </c>
      <c r="D1204" s="162" t="s">
        <v>4187</v>
      </c>
      <c r="E1204" s="162" t="s">
        <v>4188</v>
      </c>
      <c r="F1204" s="161" t="s">
        <v>655</v>
      </c>
      <c r="G1204" s="10">
        <v>7.0</v>
      </c>
      <c r="H1204" s="10">
        <v>4.0</v>
      </c>
      <c r="I1204" s="10">
        <v>7.0</v>
      </c>
      <c r="J1204" s="172">
        <v>50.0</v>
      </c>
      <c r="K1204" s="173">
        <v>7.14</v>
      </c>
      <c r="L1204" s="162" t="s">
        <v>4112</v>
      </c>
      <c r="M1204" s="163"/>
      <c r="N1204" s="163"/>
      <c r="O1204" s="163"/>
      <c r="P1204" s="163"/>
      <c r="Q1204" s="163"/>
      <c r="R1204" s="163"/>
      <c r="S1204" s="163"/>
      <c r="T1204" s="163"/>
      <c r="U1204" s="163"/>
      <c r="V1204" s="163"/>
      <c r="W1204" s="163"/>
      <c r="X1204" s="163"/>
    </row>
    <row r="1205" ht="11.25" customHeight="1">
      <c r="A1205" s="162" t="s">
        <v>4113</v>
      </c>
      <c r="B1205" s="162" t="s">
        <v>4109</v>
      </c>
      <c r="C1205" s="10" t="s">
        <v>141</v>
      </c>
      <c r="D1205" s="162" t="s">
        <v>4189</v>
      </c>
      <c r="E1205" s="162" t="s">
        <v>4190</v>
      </c>
      <c r="F1205" s="161" t="s">
        <v>4191</v>
      </c>
      <c r="G1205" s="10">
        <v>7.0</v>
      </c>
      <c r="H1205" s="10">
        <v>4.0</v>
      </c>
      <c r="I1205" s="10">
        <v>7.0</v>
      </c>
      <c r="J1205" s="172">
        <v>50.0</v>
      </c>
      <c r="K1205" s="173">
        <v>7.14</v>
      </c>
      <c r="L1205" s="162" t="s">
        <v>4112</v>
      </c>
      <c r="M1205" s="163"/>
      <c r="N1205" s="163"/>
      <c r="O1205" s="163"/>
      <c r="P1205" s="163"/>
      <c r="Q1205" s="163"/>
      <c r="R1205" s="163"/>
      <c r="S1205" s="163"/>
      <c r="T1205" s="163"/>
      <c r="U1205" s="163"/>
      <c r="V1205" s="163"/>
      <c r="W1205" s="163"/>
      <c r="X1205" s="163"/>
    </row>
    <row r="1206" ht="11.25" customHeight="1">
      <c r="A1206" s="162" t="s">
        <v>4192</v>
      </c>
      <c r="B1206" s="162" t="s">
        <v>4193</v>
      </c>
      <c r="C1206" s="10" t="s">
        <v>141</v>
      </c>
      <c r="D1206" s="162" t="s">
        <v>4194</v>
      </c>
      <c r="E1206" s="162" t="s">
        <v>4195</v>
      </c>
      <c r="F1206" s="161" t="s">
        <v>655</v>
      </c>
      <c r="G1206" s="10">
        <v>12.0</v>
      </c>
      <c r="H1206" s="10">
        <v>11.0</v>
      </c>
      <c r="I1206" s="10">
        <v>12.0</v>
      </c>
      <c r="J1206" s="172">
        <v>50.0</v>
      </c>
      <c r="K1206" s="173">
        <v>4.16</v>
      </c>
      <c r="L1206" s="162" t="s">
        <v>4112</v>
      </c>
      <c r="M1206" s="163"/>
      <c r="N1206" s="163"/>
      <c r="O1206" s="163"/>
      <c r="P1206" s="163"/>
      <c r="Q1206" s="163"/>
      <c r="R1206" s="163"/>
      <c r="S1206" s="163"/>
      <c r="T1206" s="163"/>
      <c r="U1206" s="163"/>
      <c r="V1206" s="163"/>
      <c r="W1206" s="163"/>
      <c r="X1206" s="163"/>
    </row>
    <row r="1207" ht="11.25" customHeight="1">
      <c r="A1207" s="162" t="s">
        <v>4192</v>
      </c>
      <c r="B1207" s="162" t="s">
        <v>4193</v>
      </c>
      <c r="C1207" s="10" t="s">
        <v>141</v>
      </c>
      <c r="D1207" s="162" t="s">
        <v>4196</v>
      </c>
      <c r="E1207" s="162" t="s">
        <v>4197</v>
      </c>
      <c r="F1207" s="161" t="s">
        <v>655</v>
      </c>
      <c r="G1207" s="10">
        <v>12.0</v>
      </c>
      <c r="H1207" s="10">
        <v>11.0</v>
      </c>
      <c r="I1207" s="10">
        <v>12.0</v>
      </c>
      <c r="J1207" s="172">
        <v>50.0</v>
      </c>
      <c r="K1207" s="173">
        <v>4.16</v>
      </c>
      <c r="L1207" s="162" t="s">
        <v>4112</v>
      </c>
      <c r="M1207" s="163"/>
      <c r="N1207" s="163"/>
      <c r="O1207" s="163"/>
      <c r="P1207" s="163"/>
      <c r="Q1207" s="163"/>
      <c r="R1207" s="163"/>
      <c r="S1207" s="163"/>
      <c r="T1207" s="163"/>
      <c r="U1207" s="163"/>
      <c r="V1207" s="163"/>
      <c r="W1207" s="163"/>
      <c r="X1207" s="163"/>
    </row>
    <row r="1208" ht="11.25" customHeight="1">
      <c r="A1208" s="162" t="s">
        <v>4192</v>
      </c>
      <c r="B1208" s="162" t="s">
        <v>4193</v>
      </c>
      <c r="C1208" s="10" t="s">
        <v>141</v>
      </c>
      <c r="D1208" s="162" t="s">
        <v>4198</v>
      </c>
      <c r="E1208" s="162" t="s">
        <v>4199</v>
      </c>
      <c r="F1208" s="161" t="s">
        <v>4200</v>
      </c>
      <c r="G1208" s="10">
        <v>12.0</v>
      </c>
      <c r="H1208" s="10">
        <v>11.0</v>
      </c>
      <c r="I1208" s="10">
        <v>12.0</v>
      </c>
      <c r="J1208" s="172">
        <v>50.0</v>
      </c>
      <c r="K1208" s="173">
        <v>4.16</v>
      </c>
      <c r="L1208" s="162" t="s">
        <v>4112</v>
      </c>
      <c r="M1208" s="163"/>
      <c r="N1208" s="163"/>
      <c r="O1208" s="163"/>
      <c r="P1208" s="163"/>
      <c r="Q1208" s="163"/>
      <c r="R1208" s="163"/>
      <c r="S1208" s="163"/>
      <c r="T1208" s="163"/>
      <c r="U1208" s="163"/>
      <c r="V1208" s="163"/>
      <c r="W1208" s="163"/>
      <c r="X1208" s="163"/>
    </row>
    <row r="1209" ht="11.25" customHeight="1">
      <c r="A1209" s="162" t="s">
        <v>4192</v>
      </c>
      <c r="B1209" s="162" t="s">
        <v>4193</v>
      </c>
      <c r="C1209" s="10" t="s">
        <v>141</v>
      </c>
      <c r="D1209" s="162" t="s">
        <v>4201</v>
      </c>
      <c r="E1209" s="162" t="s">
        <v>4202</v>
      </c>
      <c r="F1209" s="161" t="s">
        <v>655</v>
      </c>
      <c r="G1209" s="10">
        <v>12.0</v>
      </c>
      <c r="H1209" s="10">
        <v>11.0</v>
      </c>
      <c r="I1209" s="10">
        <v>12.0</v>
      </c>
      <c r="J1209" s="172">
        <v>50.0</v>
      </c>
      <c r="K1209" s="173">
        <v>4.16</v>
      </c>
      <c r="L1209" s="162" t="s">
        <v>4112</v>
      </c>
      <c r="M1209" s="163"/>
      <c r="N1209" s="163"/>
      <c r="O1209" s="163"/>
      <c r="P1209" s="163"/>
      <c r="Q1209" s="163"/>
      <c r="R1209" s="163"/>
      <c r="S1209" s="163"/>
      <c r="T1209" s="163"/>
      <c r="U1209" s="163"/>
      <c r="V1209" s="163"/>
      <c r="W1209" s="163"/>
      <c r="X1209" s="163"/>
    </row>
    <row r="1210" ht="11.25" customHeight="1">
      <c r="A1210" s="162" t="s">
        <v>4192</v>
      </c>
      <c r="B1210" s="162" t="s">
        <v>4193</v>
      </c>
      <c r="C1210" s="10" t="s">
        <v>141</v>
      </c>
      <c r="D1210" s="162" t="s">
        <v>4203</v>
      </c>
      <c r="E1210" s="162" t="s">
        <v>4204</v>
      </c>
      <c r="F1210" s="161" t="s">
        <v>2246</v>
      </c>
      <c r="G1210" s="10">
        <v>12.0</v>
      </c>
      <c r="H1210" s="10">
        <v>11.0</v>
      </c>
      <c r="I1210" s="10">
        <v>12.0</v>
      </c>
      <c r="J1210" s="172">
        <v>50.0</v>
      </c>
      <c r="K1210" s="173">
        <v>4.16</v>
      </c>
      <c r="L1210" s="162" t="s">
        <v>4112</v>
      </c>
      <c r="M1210" s="163"/>
      <c r="N1210" s="163"/>
      <c r="O1210" s="163"/>
      <c r="P1210" s="163"/>
      <c r="Q1210" s="163"/>
      <c r="R1210" s="163"/>
      <c r="S1210" s="163"/>
      <c r="T1210" s="163"/>
      <c r="U1210" s="163"/>
      <c r="V1210" s="163"/>
      <c r="W1210" s="163"/>
      <c r="X1210" s="163"/>
    </row>
    <row r="1211" ht="11.25" customHeight="1">
      <c r="A1211" s="162" t="s">
        <v>4192</v>
      </c>
      <c r="B1211" s="162" t="s">
        <v>4193</v>
      </c>
      <c r="C1211" s="10" t="s">
        <v>141</v>
      </c>
      <c r="D1211" s="162" t="s">
        <v>4205</v>
      </c>
      <c r="E1211" s="162" t="s">
        <v>4206</v>
      </c>
      <c r="F1211" s="161" t="s">
        <v>655</v>
      </c>
      <c r="G1211" s="10">
        <v>12.0</v>
      </c>
      <c r="H1211" s="10">
        <v>11.0</v>
      </c>
      <c r="I1211" s="10">
        <v>12.0</v>
      </c>
      <c r="J1211" s="172">
        <v>50.0</v>
      </c>
      <c r="K1211" s="173">
        <v>4.16</v>
      </c>
      <c r="L1211" s="162" t="s">
        <v>4112</v>
      </c>
      <c r="M1211" s="163"/>
      <c r="N1211" s="163"/>
      <c r="O1211" s="163"/>
      <c r="P1211" s="163"/>
      <c r="Q1211" s="163"/>
      <c r="R1211" s="163"/>
      <c r="S1211" s="163"/>
      <c r="T1211" s="163"/>
      <c r="U1211" s="163"/>
      <c r="V1211" s="163"/>
      <c r="W1211" s="163"/>
      <c r="X1211" s="163"/>
    </row>
    <row r="1212" ht="11.25" customHeight="1">
      <c r="A1212" s="162" t="s">
        <v>4192</v>
      </c>
      <c r="B1212" s="162" t="s">
        <v>4193</v>
      </c>
      <c r="C1212" s="10" t="s">
        <v>141</v>
      </c>
      <c r="D1212" s="162" t="s">
        <v>4207</v>
      </c>
      <c r="E1212" s="162" t="s">
        <v>4208</v>
      </c>
      <c r="F1212" s="161" t="s">
        <v>655</v>
      </c>
      <c r="G1212" s="10">
        <v>12.0</v>
      </c>
      <c r="H1212" s="10">
        <v>11.0</v>
      </c>
      <c r="I1212" s="10">
        <v>12.0</v>
      </c>
      <c r="J1212" s="172">
        <v>50.0</v>
      </c>
      <c r="K1212" s="173">
        <v>4.16</v>
      </c>
      <c r="L1212" s="162" t="s">
        <v>4112</v>
      </c>
      <c r="M1212" s="163"/>
      <c r="N1212" s="163"/>
      <c r="O1212" s="163"/>
      <c r="P1212" s="163"/>
      <c r="Q1212" s="163"/>
      <c r="R1212" s="163"/>
      <c r="S1212" s="163"/>
      <c r="T1212" s="163"/>
      <c r="U1212" s="163"/>
      <c r="V1212" s="163"/>
      <c r="W1212" s="163"/>
      <c r="X1212" s="163"/>
    </row>
    <row r="1213" ht="11.25" customHeight="1">
      <c r="A1213" s="162" t="s">
        <v>4192</v>
      </c>
      <c r="B1213" s="162" t="s">
        <v>4193</v>
      </c>
      <c r="C1213" s="10" t="s">
        <v>141</v>
      </c>
      <c r="D1213" s="162" t="s">
        <v>4209</v>
      </c>
      <c r="E1213" s="162" t="s">
        <v>4210</v>
      </c>
      <c r="F1213" s="161" t="s">
        <v>4211</v>
      </c>
      <c r="G1213" s="10">
        <v>12.0</v>
      </c>
      <c r="H1213" s="10">
        <v>11.0</v>
      </c>
      <c r="I1213" s="10">
        <v>12.0</v>
      </c>
      <c r="J1213" s="172">
        <v>50.0</v>
      </c>
      <c r="K1213" s="173">
        <v>4.16</v>
      </c>
      <c r="L1213" s="162" t="s">
        <v>4112</v>
      </c>
      <c r="M1213" s="163"/>
      <c r="N1213" s="163"/>
      <c r="O1213" s="163"/>
      <c r="P1213" s="163"/>
      <c r="Q1213" s="163"/>
      <c r="R1213" s="163"/>
      <c r="S1213" s="163"/>
      <c r="T1213" s="163"/>
      <c r="U1213" s="163"/>
      <c r="V1213" s="163"/>
      <c r="W1213" s="163"/>
      <c r="X1213" s="163"/>
    </row>
    <row r="1214" ht="11.25" customHeight="1">
      <c r="A1214" s="162" t="s">
        <v>4212</v>
      </c>
      <c r="B1214" s="162" t="s">
        <v>4213</v>
      </c>
      <c r="C1214" s="10" t="s">
        <v>141</v>
      </c>
      <c r="D1214" s="162" t="s">
        <v>4214</v>
      </c>
      <c r="E1214" s="162" t="s">
        <v>4215</v>
      </c>
      <c r="F1214" s="161" t="s">
        <v>4191</v>
      </c>
      <c r="G1214" s="10">
        <v>11.0</v>
      </c>
      <c r="H1214" s="10">
        <v>5.0</v>
      </c>
      <c r="I1214" s="10">
        <v>11.0</v>
      </c>
      <c r="J1214" s="172">
        <v>50.0</v>
      </c>
      <c r="K1214" s="173">
        <v>4.54</v>
      </c>
      <c r="L1214" s="162" t="s">
        <v>4112</v>
      </c>
      <c r="M1214" s="163"/>
      <c r="N1214" s="163"/>
      <c r="O1214" s="163"/>
      <c r="P1214" s="163"/>
      <c r="Q1214" s="163"/>
      <c r="R1214" s="163"/>
      <c r="S1214" s="163"/>
      <c r="T1214" s="163"/>
      <c r="U1214" s="163"/>
      <c r="V1214" s="163"/>
      <c r="W1214" s="163"/>
      <c r="X1214" s="163"/>
    </row>
    <row r="1215" ht="11.25" customHeight="1">
      <c r="A1215" s="162" t="s">
        <v>4212</v>
      </c>
      <c r="B1215" s="162" t="s">
        <v>4213</v>
      </c>
      <c r="C1215" s="10" t="s">
        <v>141</v>
      </c>
      <c r="D1215" s="162" t="s">
        <v>4216</v>
      </c>
      <c r="E1215" s="162" t="s">
        <v>4217</v>
      </c>
      <c r="F1215" s="161" t="s">
        <v>655</v>
      </c>
      <c r="G1215" s="10">
        <v>11.0</v>
      </c>
      <c r="H1215" s="10">
        <v>5.0</v>
      </c>
      <c r="I1215" s="10">
        <v>11.0</v>
      </c>
      <c r="J1215" s="172">
        <v>50.0</v>
      </c>
      <c r="K1215" s="173">
        <v>4.54</v>
      </c>
      <c r="L1215" s="162" t="s">
        <v>4112</v>
      </c>
      <c r="M1215" s="163"/>
      <c r="N1215" s="163"/>
      <c r="O1215" s="163"/>
      <c r="P1215" s="163"/>
      <c r="Q1215" s="163"/>
      <c r="R1215" s="163"/>
      <c r="S1215" s="163"/>
      <c r="T1215" s="163"/>
      <c r="U1215" s="163"/>
      <c r="V1215" s="163"/>
      <c r="W1215" s="163"/>
      <c r="X1215" s="163"/>
    </row>
    <row r="1216" ht="11.25" customHeight="1">
      <c r="A1216" s="162" t="s">
        <v>4212</v>
      </c>
      <c r="B1216" s="162" t="s">
        <v>4213</v>
      </c>
      <c r="C1216" s="10" t="s">
        <v>141</v>
      </c>
      <c r="D1216" s="162" t="s">
        <v>4218</v>
      </c>
      <c r="E1216" s="162" t="s">
        <v>4219</v>
      </c>
      <c r="F1216" s="161" t="s">
        <v>655</v>
      </c>
      <c r="G1216" s="10">
        <v>11.0</v>
      </c>
      <c r="H1216" s="10">
        <v>5.0</v>
      </c>
      <c r="I1216" s="10">
        <v>11.0</v>
      </c>
      <c r="J1216" s="172">
        <v>50.0</v>
      </c>
      <c r="K1216" s="173">
        <v>4.54</v>
      </c>
      <c r="L1216" s="162" t="s">
        <v>4112</v>
      </c>
      <c r="M1216" s="163"/>
      <c r="N1216" s="163"/>
      <c r="O1216" s="163"/>
      <c r="P1216" s="163"/>
      <c r="Q1216" s="163"/>
      <c r="R1216" s="163"/>
      <c r="S1216" s="163"/>
      <c r="T1216" s="163"/>
      <c r="U1216" s="163"/>
      <c r="V1216" s="163"/>
      <c r="W1216" s="163"/>
      <c r="X1216" s="163"/>
    </row>
    <row r="1217" ht="11.25" customHeight="1">
      <c r="A1217" s="162" t="s">
        <v>4005</v>
      </c>
      <c r="B1217" s="162" t="s">
        <v>4006</v>
      </c>
      <c r="C1217" s="10" t="s">
        <v>141</v>
      </c>
      <c r="D1217" s="162" t="s">
        <v>4007</v>
      </c>
      <c r="E1217" s="162" t="s">
        <v>4008</v>
      </c>
      <c r="F1217" s="161" t="s">
        <v>2206</v>
      </c>
      <c r="G1217" s="10">
        <v>3.0</v>
      </c>
      <c r="H1217" s="10">
        <v>3.0</v>
      </c>
      <c r="I1217" s="10">
        <v>6.0</v>
      </c>
      <c r="J1217" s="172">
        <v>50.0</v>
      </c>
      <c r="K1217" s="173">
        <v>8.33</v>
      </c>
      <c r="L1217" s="162" t="s">
        <v>146</v>
      </c>
      <c r="M1217" s="163"/>
      <c r="N1217" s="163"/>
      <c r="O1217" s="163"/>
      <c r="P1217" s="163"/>
      <c r="Q1217" s="163"/>
      <c r="R1217" s="163"/>
      <c r="S1217" s="163"/>
      <c r="T1217" s="163"/>
      <c r="U1217" s="163"/>
      <c r="V1217" s="163"/>
      <c r="W1217" s="163"/>
      <c r="X1217" s="163"/>
    </row>
    <row r="1218" ht="11.25" customHeight="1">
      <c r="A1218" s="162" t="s">
        <v>4005</v>
      </c>
      <c r="B1218" s="162" t="s">
        <v>4006</v>
      </c>
      <c r="C1218" s="10" t="s">
        <v>141</v>
      </c>
      <c r="D1218" s="162" t="s">
        <v>4009</v>
      </c>
      <c r="E1218" s="162" t="s">
        <v>4010</v>
      </c>
      <c r="F1218" s="161" t="s">
        <v>2206</v>
      </c>
      <c r="G1218" s="10">
        <v>3.0</v>
      </c>
      <c r="H1218" s="10">
        <v>3.0</v>
      </c>
      <c r="I1218" s="10">
        <v>6.0</v>
      </c>
      <c r="J1218" s="172">
        <v>50.0</v>
      </c>
      <c r="K1218" s="173">
        <v>8.33</v>
      </c>
      <c r="L1218" s="162" t="s">
        <v>146</v>
      </c>
      <c r="M1218" s="163"/>
      <c r="N1218" s="163"/>
      <c r="O1218" s="163"/>
      <c r="P1218" s="163"/>
      <c r="Q1218" s="163"/>
      <c r="R1218" s="163"/>
      <c r="S1218" s="163"/>
      <c r="T1218" s="163"/>
      <c r="U1218" s="163"/>
      <c r="V1218" s="163"/>
      <c r="W1218" s="163"/>
      <c r="X1218" s="163"/>
    </row>
    <row r="1219" ht="11.25" customHeight="1">
      <c r="A1219" s="162" t="s">
        <v>4011</v>
      </c>
      <c r="B1219" s="162" t="s">
        <v>4012</v>
      </c>
      <c r="C1219" s="10" t="s">
        <v>141</v>
      </c>
      <c r="D1219" s="162" t="s">
        <v>4013</v>
      </c>
      <c r="E1219" s="162" t="s">
        <v>4014</v>
      </c>
      <c r="F1219" s="161" t="s">
        <v>2206</v>
      </c>
      <c r="G1219" s="10">
        <v>6.0</v>
      </c>
      <c r="H1219" s="10">
        <v>3.0</v>
      </c>
      <c r="I1219" s="10">
        <v>6.0</v>
      </c>
      <c r="J1219" s="172">
        <v>50.0</v>
      </c>
      <c r="K1219" s="173">
        <v>8.33</v>
      </c>
      <c r="L1219" s="162" t="s">
        <v>146</v>
      </c>
      <c r="M1219" s="163"/>
      <c r="N1219" s="163"/>
      <c r="O1219" s="163"/>
      <c r="P1219" s="163"/>
      <c r="Q1219" s="163"/>
      <c r="R1219" s="163"/>
      <c r="S1219" s="163"/>
      <c r="T1219" s="163"/>
      <c r="U1219" s="163"/>
      <c r="V1219" s="163"/>
      <c r="W1219" s="163"/>
      <c r="X1219" s="163"/>
    </row>
    <row r="1220" ht="11.25" customHeight="1">
      <c r="A1220" s="162" t="s">
        <v>4220</v>
      </c>
      <c r="B1220" s="162" t="s">
        <v>4221</v>
      </c>
      <c r="C1220" s="10" t="s">
        <v>141</v>
      </c>
      <c r="D1220" s="162" t="s">
        <v>4222</v>
      </c>
      <c r="E1220" s="162" t="s">
        <v>4223</v>
      </c>
      <c r="F1220" s="161" t="s">
        <v>2206</v>
      </c>
      <c r="G1220" s="10">
        <v>15.0</v>
      </c>
      <c r="H1220" s="10">
        <v>2.0</v>
      </c>
      <c r="I1220" s="10">
        <v>15.0</v>
      </c>
      <c r="J1220" s="172">
        <v>50.0</v>
      </c>
      <c r="K1220" s="173">
        <v>3.33</v>
      </c>
      <c r="L1220" s="162" t="s">
        <v>146</v>
      </c>
      <c r="M1220" s="163"/>
      <c r="N1220" s="163"/>
      <c r="O1220" s="163"/>
      <c r="P1220" s="163"/>
      <c r="Q1220" s="163"/>
      <c r="R1220" s="163"/>
      <c r="S1220" s="163"/>
      <c r="T1220" s="163"/>
      <c r="U1220" s="163"/>
      <c r="V1220" s="163"/>
      <c r="W1220" s="163"/>
      <c r="X1220" s="163"/>
    </row>
    <row r="1221" ht="11.25" customHeight="1">
      <c r="A1221" s="162" t="s">
        <v>811</v>
      </c>
      <c r="B1221" s="162" t="s">
        <v>810</v>
      </c>
      <c r="C1221" s="10" t="s">
        <v>141</v>
      </c>
      <c r="D1221" s="162" t="s">
        <v>4015</v>
      </c>
      <c r="E1221" s="162" t="s">
        <v>4016</v>
      </c>
      <c r="F1221" s="161" t="s">
        <v>2206</v>
      </c>
      <c r="G1221" s="10">
        <v>15.0</v>
      </c>
      <c r="H1221" s="10">
        <v>2.0</v>
      </c>
      <c r="I1221" s="10">
        <v>15.0</v>
      </c>
      <c r="J1221" s="172">
        <v>50.0</v>
      </c>
      <c r="K1221" s="173">
        <v>3.33</v>
      </c>
      <c r="L1221" s="162" t="s">
        <v>146</v>
      </c>
      <c r="M1221" s="163"/>
      <c r="N1221" s="163"/>
      <c r="O1221" s="163"/>
      <c r="P1221" s="163"/>
      <c r="Q1221" s="163"/>
      <c r="R1221" s="163"/>
      <c r="S1221" s="163"/>
      <c r="T1221" s="163"/>
      <c r="U1221" s="163"/>
      <c r="V1221" s="163"/>
      <c r="W1221" s="163"/>
      <c r="X1221" s="163"/>
    </row>
    <row r="1222" ht="11.25" customHeight="1">
      <c r="A1222" s="162" t="s">
        <v>4017</v>
      </c>
      <c r="B1222" s="162" t="s">
        <v>4018</v>
      </c>
      <c r="C1222" s="10" t="s">
        <v>141</v>
      </c>
      <c r="D1222" s="162" t="s">
        <v>4019</v>
      </c>
      <c r="E1222" s="162" t="s">
        <v>4020</v>
      </c>
      <c r="F1222" s="161" t="s">
        <v>2206</v>
      </c>
      <c r="G1222" s="10">
        <v>8.0</v>
      </c>
      <c r="H1222" s="10">
        <v>8.0</v>
      </c>
      <c r="I1222" s="10">
        <v>8.0</v>
      </c>
      <c r="J1222" s="172">
        <v>50.0</v>
      </c>
      <c r="K1222" s="173">
        <v>6.25</v>
      </c>
      <c r="L1222" s="162" t="s">
        <v>146</v>
      </c>
      <c r="M1222" s="163"/>
      <c r="N1222" s="163"/>
      <c r="O1222" s="163"/>
      <c r="P1222" s="163"/>
      <c r="Q1222" s="163"/>
      <c r="R1222" s="163"/>
      <c r="S1222" s="163"/>
      <c r="T1222" s="163"/>
      <c r="U1222" s="163"/>
      <c r="V1222" s="163"/>
      <c r="W1222" s="163"/>
      <c r="X1222" s="163"/>
    </row>
    <row r="1223" ht="11.25" customHeight="1">
      <c r="A1223" s="162" t="s">
        <v>4017</v>
      </c>
      <c r="B1223" s="162" t="s">
        <v>4018</v>
      </c>
      <c r="C1223" s="10" t="s">
        <v>141</v>
      </c>
      <c r="D1223" s="162" t="s">
        <v>4021</v>
      </c>
      <c r="E1223" s="162" t="s">
        <v>4022</v>
      </c>
      <c r="F1223" s="161" t="s">
        <v>2206</v>
      </c>
      <c r="G1223" s="10">
        <v>8.0</v>
      </c>
      <c r="H1223" s="10">
        <v>8.0</v>
      </c>
      <c r="I1223" s="10">
        <v>8.0</v>
      </c>
      <c r="J1223" s="172">
        <v>50.0</v>
      </c>
      <c r="K1223" s="173">
        <v>6.25</v>
      </c>
      <c r="L1223" s="162" t="s">
        <v>146</v>
      </c>
      <c r="M1223" s="163"/>
      <c r="N1223" s="163"/>
      <c r="O1223" s="163"/>
      <c r="P1223" s="163"/>
      <c r="Q1223" s="163"/>
      <c r="R1223" s="163"/>
      <c r="S1223" s="163"/>
      <c r="T1223" s="163"/>
      <c r="U1223" s="163"/>
      <c r="V1223" s="163"/>
      <c r="W1223" s="163"/>
      <c r="X1223" s="163"/>
    </row>
    <row r="1224" ht="11.25" customHeight="1">
      <c r="A1224" s="162" t="s">
        <v>4017</v>
      </c>
      <c r="B1224" s="162" t="s">
        <v>4018</v>
      </c>
      <c r="C1224" s="10" t="s">
        <v>141</v>
      </c>
      <c r="D1224" s="162" t="s">
        <v>4023</v>
      </c>
      <c r="E1224" s="162" t="s">
        <v>4024</v>
      </c>
      <c r="F1224" s="161" t="s">
        <v>2206</v>
      </c>
      <c r="G1224" s="10">
        <v>8.0</v>
      </c>
      <c r="H1224" s="10">
        <v>8.0</v>
      </c>
      <c r="I1224" s="10">
        <v>8.0</v>
      </c>
      <c r="J1224" s="172">
        <v>50.0</v>
      </c>
      <c r="K1224" s="173">
        <v>6.25</v>
      </c>
      <c r="L1224" s="162" t="s">
        <v>146</v>
      </c>
      <c r="M1224" s="163"/>
      <c r="N1224" s="163"/>
      <c r="O1224" s="163"/>
      <c r="P1224" s="163"/>
      <c r="Q1224" s="163"/>
      <c r="R1224" s="163"/>
      <c r="S1224" s="163"/>
      <c r="T1224" s="163"/>
      <c r="U1224" s="163"/>
      <c r="V1224" s="163"/>
      <c r="W1224" s="163"/>
      <c r="X1224" s="163"/>
    </row>
    <row r="1225" ht="11.25" customHeight="1">
      <c r="A1225" s="162" t="s">
        <v>4017</v>
      </c>
      <c r="B1225" s="162" t="s">
        <v>4018</v>
      </c>
      <c r="C1225" s="10" t="s">
        <v>141</v>
      </c>
      <c r="D1225" s="162" t="s">
        <v>4025</v>
      </c>
      <c r="E1225" s="162" t="s">
        <v>4026</v>
      </c>
      <c r="F1225" s="161" t="s">
        <v>2206</v>
      </c>
      <c r="G1225" s="10">
        <v>8.0</v>
      </c>
      <c r="H1225" s="10">
        <v>8.0</v>
      </c>
      <c r="I1225" s="10">
        <v>8.0</v>
      </c>
      <c r="J1225" s="172">
        <v>50.0</v>
      </c>
      <c r="K1225" s="173">
        <v>6.25</v>
      </c>
      <c r="L1225" s="162" t="s">
        <v>146</v>
      </c>
      <c r="M1225" s="163"/>
      <c r="N1225" s="163"/>
      <c r="O1225" s="163"/>
      <c r="P1225" s="163"/>
      <c r="Q1225" s="163"/>
      <c r="R1225" s="163"/>
      <c r="S1225" s="163"/>
      <c r="T1225" s="163"/>
      <c r="U1225" s="163"/>
      <c r="V1225" s="163"/>
      <c r="W1225" s="163"/>
      <c r="X1225" s="163"/>
    </row>
    <row r="1226" ht="11.25" customHeight="1">
      <c r="A1226" s="162" t="s">
        <v>4224</v>
      </c>
      <c r="B1226" s="162" t="s">
        <v>4225</v>
      </c>
      <c r="C1226" s="10" t="s">
        <v>141</v>
      </c>
      <c r="D1226" s="162" t="s">
        <v>4226</v>
      </c>
      <c r="E1226" s="162" t="s">
        <v>4227</v>
      </c>
      <c r="F1226" s="161" t="s">
        <v>2223</v>
      </c>
      <c r="G1226" s="10">
        <v>5.0</v>
      </c>
      <c r="H1226" s="10">
        <v>1.0</v>
      </c>
      <c r="I1226" s="10">
        <v>10.0</v>
      </c>
      <c r="J1226" s="172">
        <v>50.0</v>
      </c>
      <c r="K1226" s="173">
        <v>10.0</v>
      </c>
      <c r="L1226" s="162" t="s">
        <v>140</v>
      </c>
      <c r="M1226" s="163"/>
      <c r="N1226" s="163"/>
      <c r="O1226" s="163"/>
      <c r="P1226" s="163"/>
      <c r="Q1226" s="163"/>
      <c r="R1226" s="163"/>
      <c r="S1226" s="163"/>
      <c r="T1226" s="163"/>
      <c r="U1226" s="163"/>
      <c r="V1226" s="163"/>
      <c r="W1226" s="163"/>
      <c r="X1226" s="163"/>
    </row>
    <row r="1227" ht="11.25" customHeight="1">
      <c r="A1227" s="162" t="s">
        <v>4224</v>
      </c>
      <c r="B1227" s="162" t="s">
        <v>4225</v>
      </c>
      <c r="C1227" s="10" t="s">
        <v>141</v>
      </c>
      <c r="D1227" s="162" t="s">
        <v>4228</v>
      </c>
      <c r="E1227" s="162" t="s">
        <v>4229</v>
      </c>
      <c r="F1227" s="161" t="s">
        <v>2223</v>
      </c>
      <c r="G1227" s="10">
        <v>5.0</v>
      </c>
      <c r="H1227" s="10">
        <v>1.0</v>
      </c>
      <c r="I1227" s="10">
        <v>10.0</v>
      </c>
      <c r="J1227" s="172">
        <v>50.0</v>
      </c>
      <c r="K1227" s="173">
        <v>10.0</v>
      </c>
      <c r="L1227" s="162" t="s">
        <v>140</v>
      </c>
      <c r="M1227" s="163"/>
      <c r="N1227" s="163"/>
      <c r="O1227" s="163"/>
      <c r="P1227" s="163"/>
      <c r="Q1227" s="163"/>
      <c r="R1227" s="163"/>
      <c r="S1227" s="163"/>
      <c r="T1227" s="163"/>
      <c r="U1227" s="163"/>
      <c r="V1227" s="163"/>
      <c r="W1227" s="163"/>
      <c r="X1227" s="163"/>
    </row>
    <row r="1228" ht="11.25" customHeight="1">
      <c r="A1228" s="162" t="s">
        <v>4224</v>
      </c>
      <c r="B1228" s="162" t="s">
        <v>4225</v>
      </c>
      <c r="C1228" s="10" t="s">
        <v>141</v>
      </c>
      <c r="D1228" s="162" t="s">
        <v>4230</v>
      </c>
      <c r="E1228" s="162" t="s">
        <v>4231</v>
      </c>
      <c r="F1228" s="161" t="s">
        <v>2223</v>
      </c>
      <c r="G1228" s="10">
        <v>5.0</v>
      </c>
      <c r="H1228" s="10">
        <v>1.0</v>
      </c>
      <c r="I1228" s="10">
        <v>10.0</v>
      </c>
      <c r="J1228" s="172">
        <v>50.0</v>
      </c>
      <c r="K1228" s="173">
        <v>10.0</v>
      </c>
      <c r="L1228" s="162" t="s">
        <v>140</v>
      </c>
      <c r="M1228" s="163"/>
      <c r="N1228" s="163"/>
      <c r="O1228" s="163"/>
      <c r="P1228" s="163"/>
      <c r="Q1228" s="163"/>
      <c r="R1228" s="163"/>
      <c r="S1228" s="163"/>
      <c r="T1228" s="163"/>
      <c r="U1228" s="163"/>
      <c r="V1228" s="163"/>
      <c r="W1228" s="163"/>
      <c r="X1228" s="163"/>
    </row>
    <row r="1229" ht="11.25" customHeight="1">
      <c r="A1229" s="162" t="s">
        <v>4224</v>
      </c>
      <c r="B1229" s="162" t="s">
        <v>4225</v>
      </c>
      <c r="C1229" s="10" t="s">
        <v>141</v>
      </c>
      <c r="D1229" s="162" t="s">
        <v>4232</v>
      </c>
      <c r="E1229" s="162" t="s">
        <v>4233</v>
      </c>
      <c r="F1229" s="161" t="s">
        <v>2223</v>
      </c>
      <c r="G1229" s="10">
        <v>5.0</v>
      </c>
      <c r="H1229" s="10">
        <v>1.0</v>
      </c>
      <c r="I1229" s="10">
        <v>10.0</v>
      </c>
      <c r="J1229" s="172">
        <v>50.0</v>
      </c>
      <c r="K1229" s="173">
        <v>10.0</v>
      </c>
      <c r="L1229" s="162" t="s">
        <v>140</v>
      </c>
      <c r="M1229" s="163"/>
      <c r="N1229" s="163"/>
      <c r="O1229" s="163"/>
      <c r="P1229" s="163"/>
      <c r="Q1229" s="163"/>
      <c r="R1229" s="163"/>
      <c r="S1229" s="163"/>
      <c r="T1229" s="163"/>
      <c r="U1229" s="163"/>
      <c r="V1229" s="163"/>
      <c r="W1229" s="163"/>
      <c r="X1229" s="163"/>
    </row>
    <row r="1230" ht="11.25" customHeight="1">
      <c r="A1230" s="162" t="s">
        <v>4224</v>
      </c>
      <c r="B1230" s="162" t="s">
        <v>4225</v>
      </c>
      <c r="C1230" s="10" t="s">
        <v>141</v>
      </c>
      <c r="D1230" s="162" t="s">
        <v>4234</v>
      </c>
      <c r="E1230" s="162" t="s">
        <v>4235</v>
      </c>
      <c r="F1230" s="161" t="s">
        <v>2223</v>
      </c>
      <c r="G1230" s="10">
        <v>5.0</v>
      </c>
      <c r="H1230" s="10">
        <v>1.0</v>
      </c>
      <c r="I1230" s="10">
        <v>10.0</v>
      </c>
      <c r="J1230" s="172">
        <v>50.0</v>
      </c>
      <c r="K1230" s="173">
        <v>10.0</v>
      </c>
      <c r="L1230" s="162" t="s">
        <v>140</v>
      </c>
      <c r="M1230" s="163"/>
      <c r="N1230" s="163"/>
      <c r="O1230" s="163"/>
      <c r="P1230" s="163"/>
      <c r="Q1230" s="163"/>
      <c r="R1230" s="163"/>
      <c r="S1230" s="163"/>
      <c r="T1230" s="163"/>
      <c r="U1230" s="163"/>
      <c r="V1230" s="163"/>
      <c r="W1230" s="163"/>
      <c r="X1230" s="163"/>
    </row>
    <row r="1231" ht="11.25" customHeight="1">
      <c r="A1231" s="162" t="s">
        <v>4224</v>
      </c>
      <c r="B1231" s="162" t="s">
        <v>4225</v>
      </c>
      <c r="C1231" s="10" t="s">
        <v>141</v>
      </c>
      <c r="D1231" s="162" t="s">
        <v>4236</v>
      </c>
      <c r="E1231" s="162" t="s">
        <v>4237</v>
      </c>
      <c r="F1231" s="161" t="s">
        <v>2223</v>
      </c>
      <c r="G1231" s="10">
        <v>5.0</v>
      </c>
      <c r="H1231" s="10">
        <v>1.0</v>
      </c>
      <c r="I1231" s="10">
        <v>10.0</v>
      </c>
      <c r="J1231" s="172">
        <v>50.0</v>
      </c>
      <c r="K1231" s="173">
        <v>10.0</v>
      </c>
      <c r="L1231" s="162" t="s">
        <v>140</v>
      </c>
      <c r="M1231" s="163"/>
      <c r="N1231" s="163"/>
      <c r="O1231" s="163"/>
      <c r="P1231" s="163"/>
      <c r="Q1231" s="163"/>
      <c r="R1231" s="163"/>
      <c r="S1231" s="163"/>
      <c r="T1231" s="163"/>
      <c r="U1231" s="163"/>
      <c r="V1231" s="163"/>
      <c r="W1231" s="163"/>
      <c r="X1231" s="163"/>
    </row>
    <row r="1232" ht="11.25" customHeight="1">
      <c r="A1232" s="162" t="s">
        <v>4224</v>
      </c>
      <c r="B1232" s="162" t="s">
        <v>4225</v>
      </c>
      <c r="C1232" s="10" t="s">
        <v>141</v>
      </c>
      <c r="D1232" s="162" t="s">
        <v>4238</v>
      </c>
      <c r="E1232" s="162" t="s">
        <v>4239</v>
      </c>
      <c r="F1232" s="161" t="s">
        <v>2223</v>
      </c>
      <c r="G1232" s="10">
        <v>5.0</v>
      </c>
      <c r="H1232" s="10">
        <v>1.0</v>
      </c>
      <c r="I1232" s="10">
        <v>10.0</v>
      </c>
      <c r="J1232" s="172">
        <v>50.0</v>
      </c>
      <c r="K1232" s="173">
        <v>10.0</v>
      </c>
      <c r="L1232" s="162" t="s">
        <v>140</v>
      </c>
      <c r="M1232" s="163"/>
      <c r="N1232" s="163"/>
      <c r="O1232" s="163"/>
      <c r="P1232" s="163"/>
      <c r="Q1232" s="163"/>
      <c r="R1232" s="163"/>
      <c r="S1232" s="163"/>
      <c r="T1232" s="163"/>
      <c r="U1232" s="163"/>
      <c r="V1232" s="163"/>
      <c r="W1232" s="163"/>
      <c r="X1232" s="163"/>
    </row>
    <row r="1233" ht="11.25" customHeight="1">
      <c r="A1233" s="162" t="s">
        <v>4224</v>
      </c>
      <c r="B1233" s="162" t="s">
        <v>4225</v>
      </c>
      <c r="C1233" s="10" t="s">
        <v>141</v>
      </c>
      <c r="D1233" s="162" t="s">
        <v>4240</v>
      </c>
      <c r="E1233" s="162" t="s">
        <v>4241</v>
      </c>
      <c r="F1233" s="161" t="s">
        <v>2223</v>
      </c>
      <c r="G1233" s="10">
        <v>5.0</v>
      </c>
      <c r="H1233" s="10">
        <v>1.0</v>
      </c>
      <c r="I1233" s="10">
        <v>10.0</v>
      </c>
      <c r="J1233" s="172">
        <v>50.0</v>
      </c>
      <c r="K1233" s="173">
        <v>10.0</v>
      </c>
      <c r="L1233" s="162" t="s">
        <v>140</v>
      </c>
      <c r="M1233" s="163"/>
      <c r="N1233" s="163"/>
      <c r="O1233" s="163"/>
      <c r="P1233" s="163"/>
      <c r="Q1233" s="163"/>
      <c r="R1233" s="163"/>
      <c r="S1233" s="163"/>
      <c r="T1233" s="163"/>
      <c r="U1233" s="163"/>
      <c r="V1233" s="163"/>
      <c r="W1233" s="163"/>
      <c r="X1233" s="163"/>
    </row>
    <row r="1234" ht="11.25" customHeight="1">
      <c r="A1234" s="162" t="s">
        <v>4224</v>
      </c>
      <c r="B1234" s="162" t="s">
        <v>4225</v>
      </c>
      <c r="C1234" s="10" t="s">
        <v>141</v>
      </c>
      <c r="D1234" s="162" t="s">
        <v>4242</v>
      </c>
      <c r="E1234" s="162" t="s">
        <v>4243</v>
      </c>
      <c r="F1234" s="161" t="s">
        <v>2223</v>
      </c>
      <c r="G1234" s="10">
        <v>5.0</v>
      </c>
      <c r="H1234" s="10">
        <v>1.0</v>
      </c>
      <c r="I1234" s="10">
        <v>10.0</v>
      </c>
      <c r="J1234" s="172">
        <v>50.0</v>
      </c>
      <c r="K1234" s="173">
        <v>10.0</v>
      </c>
      <c r="L1234" s="162" t="s">
        <v>140</v>
      </c>
      <c r="M1234" s="163"/>
      <c r="N1234" s="163"/>
      <c r="O1234" s="163"/>
      <c r="P1234" s="163"/>
      <c r="Q1234" s="163"/>
      <c r="R1234" s="163"/>
      <c r="S1234" s="163"/>
      <c r="T1234" s="163"/>
      <c r="U1234" s="163"/>
      <c r="V1234" s="163"/>
      <c r="W1234" s="163"/>
      <c r="X1234" s="163"/>
    </row>
    <row r="1235" ht="11.25" customHeight="1">
      <c r="A1235" s="162" t="s">
        <v>4224</v>
      </c>
      <c r="B1235" s="162" t="s">
        <v>4225</v>
      </c>
      <c r="C1235" s="10" t="s">
        <v>141</v>
      </c>
      <c r="D1235" s="162" t="s">
        <v>4244</v>
      </c>
      <c r="E1235" s="162" t="s">
        <v>4245</v>
      </c>
      <c r="F1235" s="161" t="s">
        <v>2223</v>
      </c>
      <c r="G1235" s="10">
        <v>5.0</v>
      </c>
      <c r="H1235" s="10">
        <v>1.0</v>
      </c>
      <c r="I1235" s="10">
        <v>10.0</v>
      </c>
      <c r="J1235" s="172">
        <v>50.0</v>
      </c>
      <c r="K1235" s="173">
        <v>10.0</v>
      </c>
      <c r="L1235" s="162" t="s">
        <v>140</v>
      </c>
      <c r="M1235" s="163"/>
      <c r="N1235" s="163"/>
      <c r="O1235" s="163"/>
      <c r="P1235" s="163"/>
      <c r="Q1235" s="163"/>
      <c r="R1235" s="163"/>
      <c r="S1235" s="163"/>
      <c r="T1235" s="163"/>
      <c r="U1235" s="163"/>
      <c r="V1235" s="163"/>
      <c r="W1235" s="163"/>
      <c r="X1235" s="163"/>
    </row>
    <row r="1236" ht="11.25" customHeight="1">
      <c r="A1236" s="162" t="s">
        <v>4224</v>
      </c>
      <c r="B1236" s="162" t="s">
        <v>4225</v>
      </c>
      <c r="C1236" s="10" t="s">
        <v>141</v>
      </c>
      <c r="D1236" s="162" t="s">
        <v>4246</v>
      </c>
      <c r="E1236" s="162" t="s">
        <v>4247</v>
      </c>
      <c r="F1236" s="161" t="s">
        <v>2223</v>
      </c>
      <c r="G1236" s="10">
        <v>5.0</v>
      </c>
      <c r="H1236" s="10">
        <v>1.0</v>
      </c>
      <c r="I1236" s="10">
        <v>10.0</v>
      </c>
      <c r="J1236" s="172">
        <v>50.0</v>
      </c>
      <c r="K1236" s="173">
        <v>10.0</v>
      </c>
      <c r="L1236" s="162" t="s">
        <v>140</v>
      </c>
      <c r="M1236" s="163"/>
      <c r="N1236" s="163"/>
      <c r="O1236" s="163"/>
      <c r="P1236" s="163"/>
      <c r="Q1236" s="163"/>
      <c r="R1236" s="163"/>
      <c r="S1236" s="163"/>
      <c r="T1236" s="163"/>
      <c r="U1236" s="163"/>
      <c r="V1236" s="163"/>
      <c r="W1236" s="163"/>
      <c r="X1236" s="163"/>
    </row>
    <row r="1237" ht="11.25" customHeight="1">
      <c r="A1237" s="162" t="s">
        <v>4224</v>
      </c>
      <c r="B1237" s="162" t="s">
        <v>4225</v>
      </c>
      <c r="C1237" s="10" t="s">
        <v>141</v>
      </c>
      <c r="D1237" s="162" t="s">
        <v>4248</v>
      </c>
      <c r="E1237" s="162" t="s">
        <v>4249</v>
      </c>
      <c r="F1237" s="161" t="s">
        <v>2223</v>
      </c>
      <c r="G1237" s="10">
        <v>5.0</v>
      </c>
      <c r="H1237" s="10">
        <v>1.0</v>
      </c>
      <c r="I1237" s="10">
        <v>10.0</v>
      </c>
      <c r="J1237" s="172">
        <v>50.0</v>
      </c>
      <c r="K1237" s="173">
        <v>10.0</v>
      </c>
      <c r="L1237" s="162" t="s">
        <v>140</v>
      </c>
      <c r="M1237" s="163"/>
      <c r="N1237" s="163"/>
      <c r="O1237" s="163"/>
      <c r="P1237" s="163"/>
      <c r="Q1237" s="163"/>
      <c r="R1237" s="163"/>
      <c r="S1237" s="163"/>
      <c r="T1237" s="163"/>
      <c r="U1237" s="163"/>
      <c r="V1237" s="163"/>
      <c r="W1237" s="163"/>
      <c r="X1237" s="163"/>
    </row>
    <row r="1238" ht="11.25" customHeight="1">
      <c r="A1238" s="162" t="s">
        <v>4224</v>
      </c>
      <c r="B1238" s="162" t="s">
        <v>4225</v>
      </c>
      <c r="C1238" s="10" t="s">
        <v>141</v>
      </c>
      <c r="D1238" s="162" t="s">
        <v>4250</v>
      </c>
      <c r="E1238" s="162" t="s">
        <v>4251</v>
      </c>
      <c r="F1238" s="161" t="s">
        <v>2223</v>
      </c>
      <c r="G1238" s="10">
        <v>5.0</v>
      </c>
      <c r="H1238" s="10">
        <v>1.0</v>
      </c>
      <c r="I1238" s="10">
        <v>10.0</v>
      </c>
      <c r="J1238" s="172">
        <v>50.0</v>
      </c>
      <c r="K1238" s="173">
        <v>10.0</v>
      </c>
      <c r="L1238" s="162" t="s">
        <v>140</v>
      </c>
      <c r="M1238" s="163"/>
      <c r="N1238" s="163"/>
      <c r="O1238" s="163"/>
      <c r="P1238" s="163"/>
      <c r="Q1238" s="163"/>
      <c r="R1238" s="163"/>
      <c r="S1238" s="163"/>
      <c r="T1238" s="163"/>
      <c r="U1238" s="163"/>
      <c r="V1238" s="163"/>
      <c r="W1238" s="163"/>
      <c r="X1238" s="163"/>
    </row>
    <row r="1239" ht="11.25" customHeight="1">
      <c r="A1239" s="162" t="s">
        <v>4252</v>
      </c>
      <c r="B1239" s="162" t="s">
        <v>4253</v>
      </c>
      <c r="C1239" s="10" t="s">
        <v>141</v>
      </c>
      <c r="D1239" s="162" t="s">
        <v>4254</v>
      </c>
      <c r="E1239" s="162" t="s">
        <v>4255</v>
      </c>
      <c r="F1239" s="161" t="s">
        <v>2223</v>
      </c>
      <c r="G1239" s="10">
        <v>3.0</v>
      </c>
      <c r="H1239" s="10">
        <v>2.0</v>
      </c>
      <c r="I1239" s="10">
        <v>3.0</v>
      </c>
      <c r="J1239" s="172">
        <v>50.0</v>
      </c>
      <c r="K1239" s="173">
        <v>16.67</v>
      </c>
      <c r="L1239" s="162" t="s">
        <v>140</v>
      </c>
      <c r="M1239" s="163"/>
      <c r="N1239" s="163"/>
      <c r="O1239" s="163"/>
      <c r="P1239" s="163"/>
      <c r="Q1239" s="163"/>
      <c r="R1239" s="163"/>
      <c r="S1239" s="163"/>
      <c r="T1239" s="163"/>
      <c r="U1239" s="163"/>
      <c r="V1239" s="163"/>
      <c r="W1239" s="163"/>
      <c r="X1239" s="163"/>
    </row>
    <row r="1240" ht="11.25" customHeight="1">
      <c r="A1240" s="162" t="s">
        <v>4252</v>
      </c>
      <c r="B1240" s="162" t="s">
        <v>4253</v>
      </c>
      <c r="C1240" s="10" t="s">
        <v>141</v>
      </c>
      <c r="D1240" s="162" t="s">
        <v>4256</v>
      </c>
      <c r="E1240" s="162" t="s">
        <v>4257</v>
      </c>
      <c r="F1240" s="161" t="s">
        <v>2223</v>
      </c>
      <c r="G1240" s="10">
        <v>3.0</v>
      </c>
      <c r="H1240" s="10">
        <v>2.0</v>
      </c>
      <c r="I1240" s="10">
        <v>3.0</v>
      </c>
      <c r="J1240" s="172">
        <v>50.0</v>
      </c>
      <c r="K1240" s="173">
        <v>16.67</v>
      </c>
      <c r="L1240" s="162" t="s">
        <v>140</v>
      </c>
      <c r="M1240" s="163"/>
      <c r="N1240" s="163"/>
      <c r="O1240" s="163"/>
      <c r="P1240" s="163"/>
      <c r="Q1240" s="163"/>
      <c r="R1240" s="163"/>
      <c r="S1240" s="163"/>
      <c r="T1240" s="163"/>
      <c r="U1240" s="163"/>
      <c r="V1240" s="163"/>
      <c r="W1240" s="163"/>
      <c r="X1240" s="163"/>
    </row>
    <row r="1241" ht="11.25" customHeight="1">
      <c r="A1241" s="162" t="s">
        <v>4252</v>
      </c>
      <c r="B1241" s="162" t="s">
        <v>4253</v>
      </c>
      <c r="C1241" s="10" t="s">
        <v>141</v>
      </c>
      <c r="D1241" s="162" t="s">
        <v>4258</v>
      </c>
      <c r="E1241" s="162" t="s">
        <v>4259</v>
      </c>
      <c r="F1241" s="161" t="s">
        <v>2223</v>
      </c>
      <c r="G1241" s="10">
        <v>3.0</v>
      </c>
      <c r="H1241" s="10">
        <v>2.0</v>
      </c>
      <c r="I1241" s="10">
        <v>3.0</v>
      </c>
      <c r="J1241" s="172">
        <v>50.0</v>
      </c>
      <c r="K1241" s="173">
        <v>16.67</v>
      </c>
      <c r="L1241" s="162" t="s">
        <v>140</v>
      </c>
      <c r="M1241" s="163"/>
      <c r="N1241" s="163"/>
      <c r="O1241" s="163"/>
      <c r="P1241" s="163"/>
      <c r="Q1241" s="163"/>
      <c r="R1241" s="163"/>
      <c r="S1241" s="163"/>
      <c r="T1241" s="163"/>
      <c r="U1241" s="163"/>
      <c r="V1241" s="163"/>
      <c r="W1241" s="163"/>
      <c r="X1241" s="163"/>
    </row>
    <row r="1242" ht="11.25" customHeight="1">
      <c r="A1242" s="162" t="s">
        <v>4252</v>
      </c>
      <c r="B1242" s="162" t="s">
        <v>4253</v>
      </c>
      <c r="C1242" s="10" t="s">
        <v>141</v>
      </c>
      <c r="D1242" s="162" t="s">
        <v>4260</v>
      </c>
      <c r="E1242" s="162" t="s">
        <v>4261</v>
      </c>
      <c r="F1242" s="161" t="s">
        <v>2223</v>
      </c>
      <c r="G1242" s="10">
        <v>3.0</v>
      </c>
      <c r="H1242" s="10">
        <v>2.0</v>
      </c>
      <c r="I1242" s="10">
        <v>3.0</v>
      </c>
      <c r="J1242" s="172">
        <v>50.0</v>
      </c>
      <c r="K1242" s="173">
        <v>16.67</v>
      </c>
      <c r="L1242" s="162" t="s">
        <v>140</v>
      </c>
      <c r="M1242" s="163"/>
      <c r="N1242" s="163"/>
      <c r="O1242" s="163"/>
      <c r="P1242" s="163"/>
      <c r="Q1242" s="163"/>
      <c r="R1242" s="163"/>
      <c r="S1242" s="163"/>
      <c r="T1242" s="163"/>
      <c r="U1242" s="163"/>
      <c r="V1242" s="163"/>
      <c r="W1242" s="163"/>
      <c r="X1242" s="163"/>
    </row>
    <row r="1243" ht="11.25" customHeight="1">
      <c r="A1243" s="162" t="s">
        <v>1025</v>
      </c>
      <c r="B1243" s="162" t="s">
        <v>508</v>
      </c>
      <c r="C1243" s="10" t="s">
        <v>141</v>
      </c>
      <c r="D1243" s="162" t="s">
        <v>4262</v>
      </c>
      <c r="E1243" s="162" t="s">
        <v>4263</v>
      </c>
      <c r="F1243" s="161" t="s">
        <v>2223</v>
      </c>
      <c r="G1243" s="10">
        <v>14.0</v>
      </c>
      <c r="H1243" s="10">
        <v>2.0</v>
      </c>
      <c r="I1243" s="10">
        <v>14.0</v>
      </c>
      <c r="J1243" s="172">
        <v>50.0</v>
      </c>
      <c r="K1243" s="173">
        <v>3.57</v>
      </c>
      <c r="L1243" s="162" t="s">
        <v>140</v>
      </c>
      <c r="M1243" s="163"/>
      <c r="N1243" s="163"/>
      <c r="O1243" s="163"/>
      <c r="P1243" s="163"/>
      <c r="Q1243" s="163"/>
      <c r="R1243" s="163"/>
      <c r="S1243" s="163"/>
      <c r="T1243" s="163"/>
      <c r="U1243" s="163"/>
      <c r="V1243" s="163"/>
      <c r="W1243" s="163"/>
      <c r="X1243" s="163"/>
    </row>
    <row r="1244" ht="11.25" customHeight="1">
      <c r="A1244" s="162" t="s">
        <v>1025</v>
      </c>
      <c r="B1244" s="162" t="s">
        <v>508</v>
      </c>
      <c r="C1244" s="10" t="s">
        <v>141</v>
      </c>
      <c r="D1244" s="162" t="s">
        <v>4264</v>
      </c>
      <c r="E1244" s="162" t="s">
        <v>3720</v>
      </c>
      <c r="F1244" s="161" t="s">
        <v>2223</v>
      </c>
      <c r="G1244" s="10">
        <v>14.0</v>
      </c>
      <c r="H1244" s="10">
        <v>2.0</v>
      </c>
      <c r="I1244" s="10">
        <v>14.0</v>
      </c>
      <c r="J1244" s="172">
        <v>50.0</v>
      </c>
      <c r="K1244" s="173">
        <v>3.57</v>
      </c>
      <c r="L1244" s="162" t="s">
        <v>140</v>
      </c>
      <c r="M1244" s="163"/>
      <c r="N1244" s="163"/>
      <c r="O1244" s="163"/>
      <c r="P1244" s="163"/>
      <c r="Q1244" s="163"/>
      <c r="R1244" s="163"/>
      <c r="S1244" s="163"/>
      <c r="T1244" s="163"/>
      <c r="U1244" s="163"/>
      <c r="V1244" s="163"/>
      <c r="W1244" s="163"/>
      <c r="X1244" s="163"/>
    </row>
    <row r="1245" ht="11.25" customHeight="1">
      <c r="A1245" s="162" t="s">
        <v>1025</v>
      </c>
      <c r="B1245" s="162" t="s">
        <v>508</v>
      </c>
      <c r="C1245" s="10" t="s">
        <v>141</v>
      </c>
      <c r="D1245" s="162" t="s">
        <v>4265</v>
      </c>
      <c r="E1245" s="162" t="s">
        <v>3722</v>
      </c>
      <c r="F1245" s="161" t="s">
        <v>2223</v>
      </c>
      <c r="G1245" s="10">
        <v>14.0</v>
      </c>
      <c r="H1245" s="10">
        <v>2.0</v>
      </c>
      <c r="I1245" s="10">
        <v>14.0</v>
      </c>
      <c r="J1245" s="172">
        <v>50.0</v>
      </c>
      <c r="K1245" s="173">
        <v>3.57</v>
      </c>
      <c r="L1245" s="162" t="s">
        <v>140</v>
      </c>
      <c r="M1245" s="163"/>
      <c r="N1245" s="163"/>
      <c r="O1245" s="163"/>
      <c r="P1245" s="163"/>
      <c r="Q1245" s="163"/>
      <c r="R1245" s="163"/>
      <c r="S1245" s="163"/>
      <c r="T1245" s="163"/>
      <c r="U1245" s="163"/>
      <c r="V1245" s="163"/>
      <c r="W1245" s="163"/>
      <c r="X1245" s="163"/>
    </row>
    <row r="1246" ht="11.25" customHeight="1">
      <c r="A1246" s="162" t="s">
        <v>1025</v>
      </c>
      <c r="B1246" s="162" t="s">
        <v>508</v>
      </c>
      <c r="C1246" s="10" t="s">
        <v>141</v>
      </c>
      <c r="D1246" s="162" t="s">
        <v>4266</v>
      </c>
      <c r="E1246" s="162" t="s">
        <v>3724</v>
      </c>
      <c r="F1246" s="161" t="s">
        <v>2223</v>
      </c>
      <c r="G1246" s="10">
        <v>14.0</v>
      </c>
      <c r="H1246" s="10">
        <v>2.0</v>
      </c>
      <c r="I1246" s="10">
        <v>14.0</v>
      </c>
      <c r="J1246" s="172">
        <v>50.0</v>
      </c>
      <c r="K1246" s="173">
        <v>3.57</v>
      </c>
      <c r="L1246" s="162" t="s">
        <v>140</v>
      </c>
      <c r="M1246" s="163"/>
      <c r="N1246" s="163"/>
      <c r="O1246" s="163"/>
      <c r="P1246" s="163"/>
      <c r="Q1246" s="163"/>
      <c r="R1246" s="163"/>
      <c r="S1246" s="163"/>
      <c r="T1246" s="163"/>
      <c r="U1246" s="163"/>
      <c r="V1246" s="163"/>
      <c r="W1246" s="163"/>
      <c r="X1246" s="163"/>
    </row>
    <row r="1247" ht="11.25" customHeight="1">
      <c r="A1247" s="162" t="s">
        <v>1025</v>
      </c>
      <c r="B1247" s="162" t="s">
        <v>508</v>
      </c>
      <c r="C1247" s="10" t="s">
        <v>141</v>
      </c>
      <c r="D1247" s="162" t="s">
        <v>4267</v>
      </c>
      <c r="E1247" s="162" t="s">
        <v>518</v>
      </c>
      <c r="F1247" s="161" t="s">
        <v>2223</v>
      </c>
      <c r="G1247" s="10">
        <v>14.0</v>
      </c>
      <c r="H1247" s="10">
        <v>2.0</v>
      </c>
      <c r="I1247" s="10">
        <v>14.0</v>
      </c>
      <c r="J1247" s="172">
        <v>50.0</v>
      </c>
      <c r="K1247" s="173">
        <v>3.57</v>
      </c>
      <c r="L1247" s="162" t="s">
        <v>140</v>
      </c>
      <c r="M1247" s="163"/>
      <c r="N1247" s="163"/>
      <c r="O1247" s="163"/>
      <c r="P1247" s="163"/>
      <c r="Q1247" s="163"/>
      <c r="R1247" s="163"/>
      <c r="S1247" s="163"/>
      <c r="T1247" s="163"/>
      <c r="U1247" s="163"/>
      <c r="V1247" s="163"/>
      <c r="W1247" s="163"/>
      <c r="X1247" s="163"/>
    </row>
    <row r="1248" ht="11.25" customHeight="1">
      <c r="A1248" s="162" t="s">
        <v>1025</v>
      </c>
      <c r="B1248" s="162" t="s">
        <v>508</v>
      </c>
      <c r="C1248" s="10" t="s">
        <v>141</v>
      </c>
      <c r="D1248" s="162" t="s">
        <v>4268</v>
      </c>
      <c r="E1248" s="162" t="s">
        <v>3727</v>
      </c>
      <c r="F1248" s="161" t="s">
        <v>2223</v>
      </c>
      <c r="G1248" s="10">
        <v>14.0</v>
      </c>
      <c r="H1248" s="10">
        <v>2.0</v>
      </c>
      <c r="I1248" s="10">
        <v>14.0</v>
      </c>
      <c r="J1248" s="172">
        <v>50.0</v>
      </c>
      <c r="K1248" s="173">
        <v>3.57</v>
      </c>
      <c r="L1248" s="162" t="s">
        <v>140</v>
      </c>
      <c r="M1248" s="163"/>
      <c r="N1248" s="163"/>
      <c r="O1248" s="163"/>
      <c r="P1248" s="163"/>
      <c r="Q1248" s="163"/>
      <c r="R1248" s="163"/>
      <c r="S1248" s="163"/>
      <c r="T1248" s="163"/>
      <c r="U1248" s="163"/>
      <c r="V1248" s="163"/>
      <c r="W1248" s="163"/>
      <c r="X1248" s="163"/>
    </row>
    <row r="1249" ht="11.25" customHeight="1">
      <c r="A1249" s="162" t="s">
        <v>1025</v>
      </c>
      <c r="B1249" s="162" t="s">
        <v>508</v>
      </c>
      <c r="C1249" s="10" t="s">
        <v>141</v>
      </c>
      <c r="D1249" s="162" t="s">
        <v>4269</v>
      </c>
      <c r="E1249" s="162" t="s">
        <v>3729</v>
      </c>
      <c r="F1249" s="161" t="s">
        <v>2223</v>
      </c>
      <c r="G1249" s="10">
        <v>14.0</v>
      </c>
      <c r="H1249" s="10">
        <v>2.0</v>
      </c>
      <c r="I1249" s="10">
        <v>14.0</v>
      </c>
      <c r="J1249" s="172">
        <v>50.0</v>
      </c>
      <c r="K1249" s="173">
        <v>3.57</v>
      </c>
      <c r="L1249" s="162" t="s">
        <v>140</v>
      </c>
      <c r="M1249" s="163"/>
      <c r="N1249" s="163"/>
      <c r="O1249" s="163"/>
      <c r="P1249" s="163"/>
      <c r="Q1249" s="163"/>
      <c r="R1249" s="163"/>
      <c r="S1249" s="163"/>
      <c r="T1249" s="163"/>
      <c r="U1249" s="163"/>
      <c r="V1249" s="163"/>
      <c r="W1249" s="163"/>
      <c r="X1249" s="163"/>
    </row>
    <row r="1250" ht="11.25" customHeight="1">
      <c r="A1250" s="162" t="s">
        <v>1025</v>
      </c>
      <c r="B1250" s="162" t="s">
        <v>508</v>
      </c>
      <c r="C1250" s="10" t="s">
        <v>141</v>
      </c>
      <c r="D1250" s="162" t="s">
        <v>4270</v>
      </c>
      <c r="E1250" s="162" t="s">
        <v>3731</v>
      </c>
      <c r="F1250" s="161" t="s">
        <v>2223</v>
      </c>
      <c r="G1250" s="10">
        <v>14.0</v>
      </c>
      <c r="H1250" s="10">
        <v>2.0</v>
      </c>
      <c r="I1250" s="10">
        <v>14.0</v>
      </c>
      <c r="J1250" s="172">
        <v>50.0</v>
      </c>
      <c r="K1250" s="173">
        <v>3.57</v>
      </c>
      <c r="L1250" s="162" t="s">
        <v>140</v>
      </c>
      <c r="M1250" s="163"/>
      <c r="N1250" s="163"/>
      <c r="O1250" s="163"/>
      <c r="P1250" s="163"/>
      <c r="Q1250" s="163"/>
      <c r="R1250" s="163"/>
      <c r="S1250" s="163"/>
      <c r="T1250" s="163"/>
      <c r="U1250" s="163"/>
      <c r="V1250" s="163"/>
      <c r="W1250" s="163"/>
      <c r="X1250" s="163"/>
    </row>
    <row r="1251" ht="11.25" customHeight="1">
      <c r="A1251" s="162" t="s">
        <v>4271</v>
      </c>
      <c r="B1251" s="162" t="s">
        <v>4272</v>
      </c>
      <c r="C1251" s="10" t="s">
        <v>141</v>
      </c>
      <c r="D1251" s="162" t="s">
        <v>4273</v>
      </c>
      <c r="E1251" s="162" t="s">
        <v>4274</v>
      </c>
      <c r="F1251" s="161" t="s">
        <v>2223</v>
      </c>
      <c r="G1251" s="10">
        <v>4.0</v>
      </c>
      <c r="H1251" s="10">
        <v>4.0</v>
      </c>
      <c r="I1251" s="10">
        <v>4.0</v>
      </c>
      <c r="J1251" s="172">
        <v>50.0</v>
      </c>
      <c r="K1251" s="173">
        <v>12.5</v>
      </c>
      <c r="L1251" s="162" t="s">
        <v>140</v>
      </c>
      <c r="M1251" s="163"/>
      <c r="N1251" s="163"/>
      <c r="O1251" s="163"/>
      <c r="P1251" s="163"/>
      <c r="Q1251" s="163"/>
      <c r="R1251" s="163"/>
      <c r="S1251" s="163"/>
      <c r="T1251" s="163"/>
      <c r="U1251" s="163"/>
      <c r="V1251" s="163"/>
      <c r="W1251" s="163"/>
      <c r="X1251" s="163"/>
    </row>
    <row r="1252" ht="11.25" customHeight="1">
      <c r="A1252" s="162" t="s">
        <v>4271</v>
      </c>
      <c r="B1252" s="162" t="s">
        <v>4272</v>
      </c>
      <c r="C1252" s="10" t="s">
        <v>141</v>
      </c>
      <c r="D1252" s="162" t="s">
        <v>4275</v>
      </c>
      <c r="E1252" s="162" t="s">
        <v>4276</v>
      </c>
      <c r="F1252" s="161" t="s">
        <v>2223</v>
      </c>
      <c r="G1252" s="10">
        <v>4.0</v>
      </c>
      <c r="H1252" s="10">
        <v>4.0</v>
      </c>
      <c r="I1252" s="10">
        <v>4.0</v>
      </c>
      <c r="J1252" s="172">
        <v>50.0</v>
      </c>
      <c r="K1252" s="173">
        <v>12.5</v>
      </c>
      <c r="L1252" s="162" t="s">
        <v>140</v>
      </c>
      <c r="M1252" s="163"/>
      <c r="N1252" s="163"/>
      <c r="O1252" s="163"/>
      <c r="P1252" s="163"/>
      <c r="Q1252" s="163"/>
      <c r="R1252" s="163"/>
      <c r="S1252" s="163"/>
      <c r="T1252" s="163"/>
      <c r="U1252" s="163"/>
      <c r="V1252" s="163"/>
      <c r="W1252" s="163"/>
      <c r="X1252" s="163"/>
    </row>
    <row r="1253" ht="11.25" customHeight="1">
      <c r="A1253" s="162" t="s">
        <v>4277</v>
      </c>
      <c r="B1253" s="162" t="s">
        <v>495</v>
      </c>
      <c r="C1253" s="10" t="s">
        <v>141</v>
      </c>
      <c r="D1253" s="162" t="s">
        <v>4278</v>
      </c>
      <c r="E1253" s="162" t="s">
        <v>3796</v>
      </c>
      <c r="F1253" s="161" t="s">
        <v>2223</v>
      </c>
      <c r="G1253" s="10">
        <v>15.0</v>
      </c>
      <c r="H1253" s="10">
        <v>15.0</v>
      </c>
      <c r="I1253" s="10">
        <v>16.0</v>
      </c>
      <c r="J1253" s="172">
        <v>50.0</v>
      </c>
      <c r="K1253" s="173">
        <v>3.33</v>
      </c>
      <c r="L1253" s="162" t="s">
        <v>140</v>
      </c>
      <c r="M1253" s="163"/>
      <c r="N1253" s="163"/>
      <c r="O1253" s="163"/>
      <c r="P1253" s="163"/>
      <c r="Q1253" s="163"/>
      <c r="R1253" s="163"/>
      <c r="S1253" s="163"/>
      <c r="T1253" s="163"/>
      <c r="U1253" s="163"/>
      <c r="V1253" s="163"/>
      <c r="W1253" s="163"/>
      <c r="X1253" s="163"/>
    </row>
    <row r="1254" ht="11.25" customHeight="1">
      <c r="A1254" s="162" t="s">
        <v>4277</v>
      </c>
      <c r="B1254" s="162" t="s">
        <v>495</v>
      </c>
      <c r="C1254" s="10" t="s">
        <v>141</v>
      </c>
      <c r="D1254" s="162" t="s">
        <v>4279</v>
      </c>
      <c r="E1254" s="162" t="s">
        <v>3736</v>
      </c>
      <c r="F1254" s="161" t="s">
        <v>2223</v>
      </c>
      <c r="G1254" s="10">
        <v>15.0</v>
      </c>
      <c r="H1254" s="10">
        <v>15.0</v>
      </c>
      <c r="I1254" s="10">
        <v>16.0</v>
      </c>
      <c r="J1254" s="172">
        <v>50.0</v>
      </c>
      <c r="K1254" s="173">
        <v>3.33</v>
      </c>
      <c r="L1254" s="162" t="s">
        <v>140</v>
      </c>
      <c r="M1254" s="163"/>
      <c r="N1254" s="163"/>
      <c r="O1254" s="163"/>
      <c r="P1254" s="163"/>
      <c r="Q1254" s="163"/>
      <c r="R1254" s="163"/>
      <c r="S1254" s="163"/>
      <c r="T1254" s="163"/>
      <c r="U1254" s="163"/>
      <c r="V1254" s="163"/>
      <c r="W1254" s="163"/>
      <c r="X1254" s="163"/>
    </row>
    <row r="1255" ht="11.25" customHeight="1">
      <c r="A1255" s="162" t="s">
        <v>4277</v>
      </c>
      <c r="B1255" s="162" t="s">
        <v>495</v>
      </c>
      <c r="C1255" s="10" t="s">
        <v>141</v>
      </c>
      <c r="D1255" s="162" t="s">
        <v>4280</v>
      </c>
      <c r="E1255" s="162" t="s">
        <v>3798</v>
      </c>
      <c r="F1255" s="161" t="s">
        <v>2223</v>
      </c>
      <c r="G1255" s="10">
        <v>15.0</v>
      </c>
      <c r="H1255" s="10">
        <v>15.0</v>
      </c>
      <c r="I1255" s="10">
        <v>16.0</v>
      </c>
      <c r="J1255" s="172">
        <v>50.0</v>
      </c>
      <c r="K1255" s="173">
        <v>3.33</v>
      </c>
      <c r="L1255" s="162" t="s">
        <v>140</v>
      </c>
      <c r="M1255" s="163"/>
      <c r="N1255" s="163"/>
      <c r="O1255" s="163"/>
      <c r="P1255" s="163"/>
      <c r="Q1255" s="163"/>
      <c r="R1255" s="163"/>
      <c r="S1255" s="163"/>
      <c r="T1255" s="163"/>
      <c r="U1255" s="163"/>
      <c r="V1255" s="163"/>
      <c r="W1255" s="163"/>
      <c r="X1255" s="163"/>
    </row>
    <row r="1256" ht="11.25" customHeight="1">
      <c r="A1256" s="162" t="s">
        <v>4277</v>
      </c>
      <c r="B1256" s="162" t="s">
        <v>495</v>
      </c>
      <c r="C1256" s="10" t="s">
        <v>141</v>
      </c>
      <c r="D1256" s="162" t="s">
        <v>4281</v>
      </c>
      <c r="E1256" s="162" t="s">
        <v>3740</v>
      </c>
      <c r="F1256" s="161" t="s">
        <v>2223</v>
      </c>
      <c r="G1256" s="10">
        <v>15.0</v>
      </c>
      <c r="H1256" s="10">
        <v>15.0</v>
      </c>
      <c r="I1256" s="10">
        <v>16.0</v>
      </c>
      <c r="J1256" s="172">
        <v>50.0</v>
      </c>
      <c r="K1256" s="173">
        <v>3.33</v>
      </c>
      <c r="L1256" s="162" t="s">
        <v>140</v>
      </c>
      <c r="M1256" s="163"/>
      <c r="N1256" s="163"/>
      <c r="O1256" s="163"/>
      <c r="P1256" s="163"/>
      <c r="Q1256" s="163"/>
      <c r="R1256" s="163"/>
      <c r="S1256" s="163"/>
      <c r="T1256" s="163"/>
      <c r="U1256" s="163"/>
      <c r="V1256" s="163"/>
      <c r="W1256" s="163"/>
      <c r="X1256" s="163"/>
    </row>
    <row r="1257" ht="11.25" customHeight="1">
      <c r="A1257" s="162" t="s">
        <v>4277</v>
      </c>
      <c r="B1257" s="162" t="s">
        <v>495</v>
      </c>
      <c r="C1257" s="10" t="s">
        <v>141</v>
      </c>
      <c r="D1257" s="162" t="s">
        <v>4282</v>
      </c>
      <c r="E1257" s="162" t="s">
        <v>3800</v>
      </c>
      <c r="F1257" s="161" t="s">
        <v>2223</v>
      </c>
      <c r="G1257" s="10">
        <v>15.0</v>
      </c>
      <c r="H1257" s="10">
        <v>15.0</v>
      </c>
      <c r="I1257" s="10">
        <v>16.0</v>
      </c>
      <c r="J1257" s="172">
        <v>50.0</v>
      </c>
      <c r="K1257" s="173">
        <v>3.33</v>
      </c>
      <c r="L1257" s="162" t="s">
        <v>140</v>
      </c>
      <c r="M1257" s="163"/>
      <c r="N1257" s="163"/>
      <c r="O1257" s="163"/>
      <c r="P1257" s="163"/>
      <c r="Q1257" s="163"/>
      <c r="R1257" s="163"/>
      <c r="S1257" s="163"/>
      <c r="T1257" s="163"/>
      <c r="U1257" s="163"/>
      <c r="V1257" s="163"/>
      <c r="W1257" s="163"/>
      <c r="X1257" s="163"/>
    </row>
    <row r="1258" ht="11.25" customHeight="1">
      <c r="A1258" s="162" t="s">
        <v>4277</v>
      </c>
      <c r="B1258" s="162" t="s">
        <v>495</v>
      </c>
      <c r="C1258" s="10" t="s">
        <v>141</v>
      </c>
      <c r="D1258" s="162" t="s">
        <v>4283</v>
      </c>
      <c r="E1258" s="162" t="s">
        <v>3743</v>
      </c>
      <c r="F1258" s="161" t="s">
        <v>2223</v>
      </c>
      <c r="G1258" s="10">
        <v>15.0</v>
      </c>
      <c r="H1258" s="10">
        <v>15.0</v>
      </c>
      <c r="I1258" s="10">
        <v>16.0</v>
      </c>
      <c r="J1258" s="172">
        <v>50.0</v>
      </c>
      <c r="K1258" s="173">
        <v>3.33</v>
      </c>
      <c r="L1258" s="162" t="s">
        <v>140</v>
      </c>
      <c r="M1258" s="163"/>
      <c r="N1258" s="163"/>
      <c r="O1258" s="163"/>
      <c r="P1258" s="163"/>
      <c r="Q1258" s="163"/>
      <c r="R1258" s="163"/>
      <c r="S1258" s="163"/>
      <c r="T1258" s="163"/>
      <c r="U1258" s="163"/>
      <c r="V1258" s="163"/>
      <c r="W1258" s="163"/>
      <c r="X1258" s="163"/>
    </row>
    <row r="1259" ht="11.25" customHeight="1">
      <c r="A1259" s="162" t="s">
        <v>4277</v>
      </c>
      <c r="B1259" s="162" t="s">
        <v>495</v>
      </c>
      <c r="C1259" s="10" t="s">
        <v>141</v>
      </c>
      <c r="D1259" s="162" t="s">
        <v>4284</v>
      </c>
      <c r="E1259" s="162" t="s">
        <v>3745</v>
      </c>
      <c r="F1259" s="161" t="s">
        <v>2223</v>
      </c>
      <c r="G1259" s="10">
        <v>15.0</v>
      </c>
      <c r="H1259" s="10">
        <v>15.0</v>
      </c>
      <c r="I1259" s="10">
        <v>16.0</v>
      </c>
      <c r="J1259" s="172">
        <v>50.0</v>
      </c>
      <c r="K1259" s="173">
        <v>3.33</v>
      </c>
      <c r="L1259" s="162" t="s">
        <v>140</v>
      </c>
      <c r="M1259" s="163"/>
      <c r="N1259" s="163"/>
      <c r="O1259" s="163"/>
      <c r="P1259" s="163"/>
      <c r="Q1259" s="163"/>
      <c r="R1259" s="163"/>
      <c r="S1259" s="163"/>
      <c r="T1259" s="163"/>
      <c r="U1259" s="163"/>
      <c r="V1259" s="163"/>
      <c r="W1259" s="163"/>
      <c r="X1259" s="163"/>
    </row>
    <row r="1260" ht="11.25" customHeight="1">
      <c r="A1260" s="162" t="s">
        <v>4277</v>
      </c>
      <c r="B1260" s="162" t="s">
        <v>495</v>
      </c>
      <c r="C1260" s="10" t="s">
        <v>141</v>
      </c>
      <c r="D1260" s="162" t="s">
        <v>4285</v>
      </c>
      <c r="E1260" s="162" t="s">
        <v>3802</v>
      </c>
      <c r="F1260" s="161" t="s">
        <v>2223</v>
      </c>
      <c r="G1260" s="10">
        <v>15.0</v>
      </c>
      <c r="H1260" s="10">
        <v>15.0</v>
      </c>
      <c r="I1260" s="10">
        <v>16.0</v>
      </c>
      <c r="J1260" s="172">
        <v>50.0</v>
      </c>
      <c r="K1260" s="173">
        <v>3.33</v>
      </c>
      <c r="L1260" s="162" t="s">
        <v>140</v>
      </c>
      <c r="M1260" s="163"/>
      <c r="N1260" s="163"/>
      <c r="O1260" s="163"/>
      <c r="P1260" s="163"/>
      <c r="Q1260" s="163"/>
      <c r="R1260" s="163"/>
      <c r="S1260" s="163"/>
      <c r="T1260" s="163"/>
      <c r="U1260" s="163"/>
      <c r="V1260" s="163"/>
      <c r="W1260" s="163"/>
      <c r="X1260" s="163"/>
    </row>
    <row r="1261" ht="11.25" customHeight="1">
      <c r="A1261" s="162" t="s">
        <v>4277</v>
      </c>
      <c r="B1261" s="162" t="s">
        <v>495</v>
      </c>
      <c r="C1261" s="10" t="s">
        <v>141</v>
      </c>
      <c r="D1261" s="162" t="s">
        <v>4286</v>
      </c>
      <c r="E1261" s="162" t="s">
        <v>3804</v>
      </c>
      <c r="F1261" s="161" t="s">
        <v>2223</v>
      </c>
      <c r="G1261" s="10">
        <v>15.0</v>
      </c>
      <c r="H1261" s="10">
        <v>15.0</v>
      </c>
      <c r="I1261" s="10">
        <v>16.0</v>
      </c>
      <c r="J1261" s="172">
        <v>50.0</v>
      </c>
      <c r="K1261" s="173">
        <v>3.33</v>
      </c>
      <c r="L1261" s="162" t="s">
        <v>140</v>
      </c>
      <c r="M1261" s="163"/>
      <c r="N1261" s="163"/>
      <c r="O1261" s="163"/>
      <c r="P1261" s="163"/>
      <c r="Q1261" s="163"/>
      <c r="R1261" s="163"/>
      <c r="S1261" s="163"/>
      <c r="T1261" s="163"/>
      <c r="U1261" s="163"/>
      <c r="V1261" s="163"/>
      <c r="W1261" s="163"/>
      <c r="X1261" s="163"/>
    </row>
    <row r="1262" ht="11.25" customHeight="1">
      <c r="A1262" s="162" t="s">
        <v>4277</v>
      </c>
      <c r="B1262" s="162" t="s">
        <v>495</v>
      </c>
      <c r="C1262" s="10" t="s">
        <v>141</v>
      </c>
      <c r="D1262" s="162" t="s">
        <v>4287</v>
      </c>
      <c r="E1262" s="162" t="s">
        <v>3806</v>
      </c>
      <c r="F1262" s="161" t="s">
        <v>2223</v>
      </c>
      <c r="G1262" s="10">
        <v>15.0</v>
      </c>
      <c r="H1262" s="10">
        <v>15.0</v>
      </c>
      <c r="I1262" s="10">
        <v>16.0</v>
      </c>
      <c r="J1262" s="172">
        <v>50.0</v>
      </c>
      <c r="K1262" s="173">
        <v>3.33</v>
      </c>
      <c r="L1262" s="162" t="s">
        <v>140</v>
      </c>
      <c r="M1262" s="163"/>
      <c r="N1262" s="163"/>
      <c r="O1262" s="163"/>
      <c r="P1262" s="163"/>
      <c r="Q1262" s="163"/>
      <c r="R1262" s="163"/>
      <c r="S1262" s="163"/>
      <c r="T1262" s="163"/>
      <c r="U1262" s="163"/>
      <c r="V1262" s="163"/>
      <c r="W1262" s="163"/>
      <c r="X1262" s="163"/>
    </row>
    <row r="1263" ht="11.25" customHeight="1">
      <c r="A1263" s="162" t="s">
        <v>4277</v>
      </c>
      <c r="B1263" s="162" t="s">
        <v>495</v>
      </c>
      <c r="C1263" s="10" t="s">
        <v>141</v>
      </c>
      <c r="D1263" s="162" t="s">
        <v>4288</v>
      </c>
      <c r="E1263" s="162" t="s">
        <v>3753</v>
      </c>
      <c r="F1263" s="161" t="s">
        <v>2223</v>
      </c>
      <c r="G1263" s="10">
        <v>15.0</v>
      </c>
      <c r="H1263" s="10">
        <v>15.0</v>
      </c>
      <c r="I1263" s="10">
        <v>16.0</v>
      </c>
      <c r="J1263" s="172">
        <v>50.0</v>
      </c>
      <c r="K1263" s="173">
        <v>3.33</v>
      </c>
      <c r="L1263" s="162" t="s">
        <v>140</v>
      </c>
      <c r="M1263" s="163"/>
      <c r="N1263" s="163"/>
      <c r="O1263" s="163"/>
      <c r="P1263" s="163"/>
      <c r="Q1263" s="163"/>
      <c r="R1263" s="163"/>
      <c r="S1263" s="163"/>
      <c r="T1263" s="163"/>
      <c r="U1263" s="163"/>
      <c r="V1263" s="163"/>
      <c r="W1263" s="163"/>
      <c r="X1263" s="163"/>
    </row>
    <row r="1264" ht="11.25" customHeight="1">
      <c r="A1264" s="162" t="s">
        <v>4277</v>
      </c>
      <c r="B1264" s="162" t="s">
        <v>495</v>
      </c>
      <c r="C1264" s="10" t="s">
        <v>141</v>
      </c>
      <c r="D1264" s="162" t="s">
        <v>4289</v>
      </c>
      <c r="E1264" s="162" t="s">
        <v>3808</v>
      </c>
      <c r="F1264" s="161" t="s">
        <v>2223</v>
      </c>
      <c r="G1264" s="10">
        <v>15.0</v>
      </c>
      <c r="H1264" s="10">
        <v>15.0</v>
      </c>
      <c r="I1264" s="10">
        <v>16.0</v>
      </c>
      <c r="J1264" s="172">
        <v>50.0</v>
      </c>
      <c r="K1264" s="173">
        <v>3.33</v>
      </c>
      <c r="L1264" s="162" t="s">
        <v>140</v>
      </c>
      <c r="M1264" s="163"/>
      <c r="N1264" s="163"/>
      <c r="O1264" s="163"/>
      <c r="P1264" s="163"/>
      <c r="Q1264" s="163"/>
      <c r="R1264" s="163"/>
      <c r="S1264" s="163"/>
      <c r="T1264" s="163"/>
      <c r="U1264" s="163"/>
      <c r="V1264" s="163"/>
      <c r="W1264" s="163"/>
      <c r="X1264" s="163"/>
    </row>
    <row r="1265" ht="11.25" customHeight="1">
      <c r="A1265" s="162" t="s">
        <v>4277</v>
      </c>
      <c r="B1265" s="162" t="s">
        <v>495</v>
      </c>
      <c r="C1265" s="10" t="s">
        <v>141</v>
      </c>
      <c r="D1265" s="162" t="s">
        <v>4290</v>
      </c>
      <c r="E1265" s="162" t="s">
        <v>3810</v>
      </c>
      <c r="F1265" s="161" t="s">
        <v>2223</v>
      </c>
      <c r="G1265" s="10">
        <v>15.0</v>
      </c>
      <c r="H1265" s="10">
        <v>15.0</v>
      </c>
      <c r="I1265" s="10">
        <v>16.0</v>
      </c>
      <c r="J1265" s="172">
        <v>50.0</v>
      </c>
      <c r="K1265" s="173">
        <v>3.33</v>
      </c>
      <c r="L1265" s="162" t="s">
        <v>140</v>
      </c>
      <c r="M1265" s="163"/>
      <c r="N1265" s="163"/>
      <c r="O1265" s="163"/>
      <c r="P1265" s="163"/>
      <c r="Q1265" s="163"/>
      <c r="R1265" s="163"/>
      <c r="S1265" s="163"/>
      <c r="T1265" s="163"/>
      <c r="U1265" s="163"/>
      <c r="V1265" s="163"/>
      <c r="W1265" s="163"/>
      <c r="X1265" s="163"/>
    </row>
    <row r="1266" ht="11.25" customHeight="1">
      <c r="A1266" s="162" t="s">
        <v>4277</v>
      </c>
      <c r="B1266" s="162" t="s">
        <v>495</v>
      </c>
      <c r="C1266" s="10" t="s">
        <v>141</v>
      </c>
      <c r="D1266" s="162" t="s">
        <v>4291</v>
      </c>
      <c r="E1266" s="162" t="s">
        <v>3812</v>
      </c>
      <c r="F1266" s="161" t="s">
        <v>2223</v>
      </c>
      <c r="G1266" s="10">
        <v>15.0</v>
      </c>
      <c r="H1266" s="10">
        <v>15.0</v>
      </c>
      <c r="I1266" s="10">
        <v>16.0</v>
      </c>
      <c r="J1266" s="172">
        <v>50.0</v>
      </c>
      <c r="K1266" s="173">
        <v>3.33</v>
      </c>
      <c r="L1266" s="162" t="s">
        <v>140</v>
      </c>
      <c r="M1266" s="163"/>
      <c r="N1266" s="163"/>
      <c r="O1266" s="163"/>
      <c r="P1266" s="163"/>
      <c r="Q1266" s="163"/>
      <c r="R1266" s="163"/>
      <c r="S1266" s="163"/>
      <c r="T1266" s="163"/>
      <c r="U1266" s="163"/>
      <c r="V1266" s="163"/>
      <c r="W1266" s="163"/>
      <c r="X1266" s="163"/>
    </row>
    <row r="1267" ht="11.25" customHeight="1">
      <c r="A1267" s="162" t="s">
        <v>4277</v>
      </c>
      <c r="B1267" s="162" t="s">
        <v>495</v>
      </c>
      <c r="C1267" s="10" t="s">
        <v>141</v>
      </c>
      <c r="D1267" s="162" t="s">
        <v>4292</v>
      </c>
      <c r="E1267" s="162" t="s">
        <v>3814</v>
      </c>
      <c r="F1267" s="161" t="s">
        <v>2223</v>
      </c>
      <c r="G1267" s="10">
        <v>15.0</v>
      </c>
      <c r="H1267" s="10">
        <v>15.0</v>
      </c>
      <c r="I1267" s="10">
        <v>16.0</v>
      </c>
      <c r="J1267" s="172">
        <v>50.0</v>
      </c>
      <c r="K1267" s="173">
        <v>3.33</v>
      </c>
      <c r="L1267" s="162" t="s">
        <v>140</v>
      </c>
      <c r="M1267" s="163"/>
      <c r="N1267" s="163"/>
      <c r="O1267" s="163"/>
      <c r="P1267" s="163"/>
      <c r="Q1267" s="163"/>
      <c r="R1267" s="163"/>
      <c r="S1267" s="163"/>
      <c r="T1267" s="163"/>
      <c r="U1267" s="163"/>
      <c r="V1267" s="163"/>
      <c r="W1267" s="163"/>
      <c r="X1267" s="163"/>
    </row>
    <row r="1268" ht="11.25" customHeight="1">
      <c r="A1268" s="162" t="s">
        <v>4277</v>
      </c>
      <c r="B1268" s="162" t="s">
        <v>495</v>
      </c>
      <c r="C1268" s="10" t="s">
        <v>141</v>
      </c>
      <c r="D1268" s="162" t="s">
        <v>4293</v>
      </c>
      <c r="E1268" s="162" t="s">
        <v>3759</v>
      </c>
      <c r="F1268" s="161" t="s">
        <v>2223</v>
      </c>
      <c r="G1268" s="10">
        <v>15.0</v>
      </c>
      <c r="H1268" s="10">
        <v>15.0</v>
      </c>
      <c r="I1268" s="10">
        <v>16.0</v>
      </c>
      <c r="J1268" s="172">
        <v>50.0</v>
      </c>
      <c r="K1268" s="173">
        <v>3.33</v>
      </c>
      <c r="L1268" s="162" t="s">
        <v>140</v>
      </c>
      <c r="M1268" s="163"/>
      <c r="N1268" s="163"/>
      <c r="O1268" s="163"/>
      <c r="P1268" s="163"/>
      <c r="Q1268" s="163"/>
      <c r="R1268" s="163"/>
      <c r="S1268" s="163"/>
      <c r="T1268" s="163"/>
      <c r="U1268" s="163"/>
      <c r="V1268" s="163"/>
      <c r="W1268" s="163"/>
      <c r="X1268" s="163"/>
    </row>
    <row r="1269" ht="11.25" customHeight="1">
      <c r="A1269" s="162" t="s">
        <v>4277</v>
      </c>
      <c r="B1269" s="162" t="s">
        <v>495</v>
      </c>
      <c r="C1269" s="10" t="s">
        <v>141</v>
      </c>
      <c r="D1269" s="162" t="s">
        <v>4294</v>
      </c>
      <c r="E1269" s="162" t="s">
        <v>3816</v>
      </c>
      <c r="F1269" s="161" t="s">
        <v>2223</v>
      </c>
      <c r="G1269" s="10">
        <v>15.0</v>
      </c>
      <c r="H1269" s="10">
        <v>15.0</v>
      </c>
      <c r="I1269" s="10">
        <v>16.0</v>
      </c>
      <c r="J1269" s="172">
        <v>50.0</v>
      </c>
      <c r="K1269" s="173">
        <v>3.33</v>
      </c>
      <c r="L1269" s="162" t="s">
        <v>140</v>
      </c>
      <c r="M1269" s="163"/>
      <c r="N1269" s="163"/>
      <c r="O1269" s="163"/>
      <c r="P1269" s="163"/>
      <c r="Q1269" s="163"/>
      <c r="R1269" s="163"/>
      <c r="S1269" s="163"/>
      <c r="T1269" s="163"/>
      <c r="U1269" s="163"/>
      <c r="V1269" s="163"/>
      <c r="W1269" s="163"/>
      <c r="X1269" s="163"/>
    </row>
    <row r="1270" ht="11.25" customHeight="1">
      <c r="A1270" s="162" t="s">
        <v>4295</v>
      </c>
      <c r="B1270" s="162" t="s">
        <v>4296</v>
      </c>
      <c r="C1270" s="10" t="s">
        <v>141</v>
      </c>
      <c r="D1270" s="162" t="s">
        <v>4297</v>
      </c>
      <c r="E1270" s="162" t="s">
        <v>4298</v>
      </c>
      <c r="F1270" s="161" t="s">
        <v>2223</v>
      </c>
      <c r="G1270" s="10">
        <v>4.0</v>
      </c>
      <c r="H1270" s="10">
        <v>1.0</v>
      </c>
      <c r="I1270" s="10">
        <v>8.0</v>
      </c>
      <c r="J1270" s="172">
        <v>50.0</v>
      </c>
      <c r="K1270" s="173">
        <v>12.5</v>
      </c>
      <c r="L1270" s="162" t="s">
        <v>140</v>
      </c>
      <c r="M1270" s="163"/>
      <c r="N1270" s="163"/>
      <c r="O1270" s="163"/>
      <c r="P1270" s="163"/>
      <c r="Q1270" s="163"/>
      <c r="R1270" s="163"/>
      <c r="S1270" s="163"/>
      <c r="T1270" s="163"/>
      <c r="U1270" s="163"/>
      <c r="V1270" s="163"/>
      <c r="W1270" s="163"/>
      <c r="X1270" s="163"/>
    </row>
    <row r="1271" ht="11.25" customHeight="1">
      <c r="A1271" s="162" t="s">
        <v>4295</v>
      </c>
      <c r="B1271" s="162" t="s">
        <v>4296</v>
      </c>
      <c r="C1271" s="10" t="s">
        <v>141</v>
      </c>
      <c r="D1271" s="162" t="s">
        <v>4299</v>
      </c>
      <c r="E1271" s="162" t="s">
        <v>4300</v>
      </c>
      <c r="F1271" s="161" t="s">
        <v>2223</v>
      </c>
      <c r="G1271" s="10">
        <v>4.0</v>
      </c>
      <c r="H1271" s="10">
        <v>1.0</v>
      </c>
      <c r="I1271" s="10">
        <v>8.0</v>
      </c>
      <c r="J1271" s="172">
        <v>50.0</v>
      </c>
      <c r="K1271" s="173">
        <v>12.5</v>
      </c>
      <c r="L1271" s="162" t="s">
        <v>140</v>
      </c>
      <c r="M1271" s="163"/>
      <c r="N1271" s="163"/>
      <c r="O1271" s="163"/>
      <c r="P1271" s="163"/>
      <c r="Q1271" s="163"/>
      <c r="R1271" s="163"/>
      <c r="S1271" s="163"/>
      <c r="T1271" s="163"/>
      <c r="U1271" s="163"/>
      <c r="V1271" s="163"/>
      <c r="W1271" s="163"/>
      <c r="X1271" s="163"/>
    </row>
    <row r="1272" ht="11.25" customHeight="1">
      <c r="A1272" s="162" t="s">
        <v>4295</v>
      </c>
      <c r="B1272" s="162" t="s">
        <v>4296</v>
      </c>
      <c r="C1272" s="10" t="s">
        <v>141</v>
      </c>
      <c r="D1272" s="162" t="s">
        <v>4301</v>
      </c>
      <c r="E1272" s="162" t="s">
        <v>4302</v>
      </c>
      <c r="F1272" s="161" t="s">
        <v>2223</v>
      </c>
      <c r="G1272" s="10">
        <v>4.0</v>
      </c>
      <c r="H1272" s="10">
        <v>1.0</v>
      </c>
      <c r="I1272" s="10">
        <v>8.0</v>
      </c>
      <c r="J1272" s="172">
        <v>50.0</v>
      </c>
      <c r="K1272" s="173">
        <v>12.5</v>
      </c>
      <c r="L1272" s="162" t="s">
        <v>140</v>
      </c>
      <c r="M1272" s="163"/>
      <c r="N1272" s="163"/>
      <c r="O1272" s="163"/>
      <c r="P1272" s="163"/>
      <c r="Q1272" s="163"/>
      <c r="R1272" s="163"/>
      <c r="S1272" s="163"/>
      <c r="T1272" s="163"/>
      <c r="U1272" s="163"/>
      <c r="V1272" s="163"/>
      <c r="W1272" s="163"/>
      <c r="X1272" s="163"/>
    </row>
    <row r="1273" ht="11.25" customHeight="1">
      <c r="A1273" s="162" t="s">
        <v>4295</v>
      </c>
      <c r="B1273" s="162" t="s">
        <v>4296</v>
      </c>
      <c r="C1273" s="10" t="s">
        <v>141</v>
      </c>
      <c r="D1273" s="162" t="s">
        <v>4303</v>
      </c>
      <c r="E1273" s="162" t="s">
        <v>4304</v>
      </c>
      <c r="F1273" s="161" t="s">
        <v>2223</v>
      </c>
      <c r="G1273" s="10">
        <v>4.0</v>
      </c>
      <c r="H1273" s="10">
        <v>1.0</v>
      </c>
      <c r="I1273" s="10">
        <v>8.0</v>
      </c>
      <c r="J1273" s="172">
        <v>50.0</v>
      </c>
      <c r="K1273" s="173">
        <v>12.5</v>
      </c>
      <c r="L1273" s="162" t="s">
        <v>140</v>
      </c>
      <c r="M1273" s="163"/>
      <c r="N1273" s="163"/>
      <c r="O1273" s="163"/>
      <c r="P1273" s="163"/>
      <c r="Q1273" s="163"/>
      <c r="R1273" s="163"/>
      <c r="S1273" s="163"/>
      <c r="T1273" s="163"/>
      <c r="U1273" s="163"/>
      <c r="V1273" s="163"/>
      <c r="W1273" s="163"/>
      <c r="X1273" s="163"/>
    </row>
    <row r="1274" ht="11.25" customHeight="1">
      <c r="A1274" s="162" t="s">
        <v>4295</v>
      </c>
      <c r="B1274" s="162" t="s">
        <v>4296</v>
      </c>
      <c r="C1274" s="10" t="s">
        <v>141</v>
      </c>
      <c r="D1274" s="162" t="s">
        <v>4305</v>
      </c>
      <c r="E1274" s="162" t="s">
        <v>4306</v>
      </c>
      <c r="F1274" s="161" t="s">
        <v>2223</v>
      </c>
      <c r="G1274" s="10">
        <v>4.0</v>
      </c>
      <c r="H1274" s="10">
        <v>1.0</v>
      </c>
      <c r="I1274" s="10">
        <v>8.0</v>
      </c>
      <c r="J1274" s="172">
        <v>50.0</v>
      </c>
      <c r="K1274" s="173">
        <v>12.5</v>
      </c>
      <c r="L1274" s="162" t="s">
        <v>140</v>
      </c>
      <c r="M1274" s="163"/>
      <c r="N1274" s="163"/>
      <c r="O1274" s="163"/>
      <c r="P1274" s="163"/>
      <c r="Q1274" s="163"/>
      <c r="R1274" s="163"/>
      <c r="S1274" s="163"/>
      <c r="T1274" s="163"/>
      <c r="U1274" s="163"/>
      <c r="V1274" s="163"/>
      <c r="W1274" s="163"/>
      <c r="X1274" s="163"/>
    </row>
    <row r="1275" ht="11.25" customHeight="1">
      <c r="A1275" s="162" t="s">
        <v>4295</v>
      </c>
      <c r="B1275" s="162" t="s">
        <v>4296</v>
      </c>
      <c r="C1275" s="10" t="s">
        <v>141</v>
      </c>
      <c r="D1275" s="162" t="s">
        <v>4307</v>
      </c>
      <c r="E1275" s="162" t="s">
        <v>4306</v>
      </c>
      <c r="F1275" s="161" t="s">
        <v>2223</v>
      </c>
      <c r="G1275" s="10">
        <v>4.0</v>
      </c>
      <c r="H1275" s="10">
        <v>1.0</v>
      </c>
      <c r="I1275" s="10">
        <v>8.0</v>
      </c>
      <c r="J1275" s="172">
        <v>50.0</v>
      </c>
      <c r="K1275" s="173">
        <v>12.5</v>
      </c>
      <c r="L1275" s="162" t="s">
        <v>140</v>
      </c>
      <c r="M1275" s="163"/>
      <c r="N1275" s="163"/>
      <c r="O1275" s="163"/>
      <c r="P1275" s="163"/>
      <c r="Q1275" s="163"/>
      <c r="R1275" s="163"/>
      <c r="S1275" s="163"/>
      <c r="T1275" s="163"/>
      <c r="U1275" s="163"/>
      <c r="V1275" s="163"/>
      <c r="W1275" s="163"/>
      <c r="X1275" s="163"/>
    </row>
    <row r="1276" ht="11.25" customHeight="1">
      <c r="A1276" s="162" t="s">
        <v>4308</v>
      </c>
      <c r="B1276" s="162" t="s">
        <v>4309</v>
      </c>
      <c r="C1276" s="10" t="s">
        <v>141</v>
      </c>
      <c r="D1276" s="162" t="s">
        <v>4310</v>
      </c>
      <c r="E1276" s="162" t="s">
        <v>4311</v>
      </c>
      <c r="F1276" s="161" t="s">
        <v>2223</v>
      </c>
      <c r="G1276" s="10">
        <v>5.0</v>
      </c>
      <c r="H1276" s="10">
        <v>5.0</v>
      </c>
      <c r="I1276" s="10">
        <v>5.0</v>
      </c>
      <c r="J1276" s="172">
        <v>50.0</v>
      </c>
      <c r="K1276" s="173">
        <v>10.0</v>
      </c>
      <c r="L1276" s="162" t="s">
        <v>140</v>
      </c>
      <c r="M1276" s="163"/>
      <c r="N1276" s="163"/>
      <c r="O1276" s="163"/>
      <c r="P1276" s="163"/>
      <c r="Q1276" s="163"/>
      <c r="R1276" s="163"/>
      <c r="S1276" s="163"/>
      <c r="T1276" s="163"/>
      <c r="U1276" s="163"/>
      <c r="V1276" s="163"/>
      <c r="W1276" s="163"/>
      <c r="X1276" s="163"/>
    </row>
    <row r="1277" ht="11.25" customHeight="1">
      <c r="A1277" s="162" t="s">
        <v>4312</v>
      </c>
      <c r="B1277" s="162" t="s">
        <v>3861</v>
      </c>
      <c r="C1277" s="10" t="s">
        <v>141</v>
      </c>
      <c r="D1277" s="162" t="s">
        <v>4313</v>
      </c>
      <c r="E1277" s="162" t="s">
        <v>1642</v>
      </c>
      <c r="F1277" s="161" t="s">
        <v>2223</v>
      </c>
      <c r="G1277" s="10">
        <v>9.0</v>
      </c>
      <c r="H1277" s="10">
        <v>9.0</v>
      </c>
      <c r="I1277" s="10">
        <v>9.0</v>
      </c>
      <c r="J1277" s="172">
        <v>50.0</v>
      </c>
      <c r="K1277" s="173">
        <v>5.56</v>
      </c>
      <c r="L1277" s="162" t="s">
        <v>140</v>
      </c>
      <c r="M1277" s="163"/>
      <c r="N1277" s="163"/>
      <c r="O1277" s="163"/>
      <c r="P1277" s="163"/>
      <c r="Q1277" s="163"/>
      <c r="R1277" s="163"/>
      <c r="S1277" s="163"/>
      <c r="T1277" s="163"/>
      <c r="U1277" s="163"/>
      <c r="V1277" s="163"/>
      <c r="W1277" s="163"/>
      <c r="X1277" s="163"/>
    </row>
    <row r="1278" ht="11.25" customHeight="1">
      <c r="A1278" s="162" t="s">
        <v>4312</v>
      </c>
      <c r="B1278" s="162" t="s">
        <v>3861</v>
      </c>
      <c r="C1278" s="10" t="s">
        <v>141</v>
      </c>
      <c r="D1278" s="162" t="s">
        <v>4314</v>
      </c>
      <c r="E1278" s="162" t="s">
        <v>3864</v>
      </c>
      <c r="F1278" s="161" t="s">
        <v>2223</v>
      </c>
      <c r="G1278" s="10">
        <v>9.0</v>
      </c>
      <c r="H1278" s="10">
        <v>9.0</v>
      </c>
      <c r="I1278" s="10">
        <v>9.0</v>
      </c>
      <c r="J1278" s="172">
        <v>50.0</v>
      </c>
      <c r="K1278" s="173">
        <v>5.56</v>
      </c>
      <c r="L1278" s="162" t="s">
        <v>140</v>
      </c>
      <c r="M1278" s="163"/>
      <c r="N1278" s="163"/>
      <c r="O1278" s="163"/>
      <c r="P1278" s="163"/>
      <c r="Q1278" s="163"/>
      <c r="R1278" s="163"/>
      <c r="S1278" s="163"/>
      <c r="T1278" s="163"/>
      <c r="U1278" s="163"/>
      <c r="V1278" s="163"/>
      <c r="W1278" s="163"/>
      <c r="X1278" s="163"/>
    </row>
    <row r="1279" ht="11.25" customHeight="1">
      <c r="A1279" s="162" t="s">
        <v>4312</v>
      </c>
      <c r="B1279" s="162" t="s">
        <v>3861</v>
      </c>
      <c r="C1279" s="10" t="s">
        <v>141</v>
      </c>
      <c r="D1279" s="162" t="s">
        <v>4315</v>
      </c>
      <c r="E1279" s="162" t="s">
        <v>3866</v>
      </c>
      <c r="F1279" s="161" t="s">
        <v>2223</v>
      </c>
      <c r="G1279" s="10">
        <v>9.0</v>
      </c>
      <c r="H1279" s="10">
        <v>9.0</v>
      </c>
      <c r="I1279" s="10">
        <v>9.0</v>
      </c>
      <c r="J1279" s="172">
        <v>50.0</v>
      </c>
      <c r="K1279" s="173">
        <v>5.56</v>
      </c>
      <c r="L1279" s="162" t="s">
        <v>140</v>
      </c>
      <c r="M1279" s="163"/>
      <c r="N1279" s="163"/>
      <c r="O1279" s="163"/>
      <c r="P1279" s="163"/>
      <c r="Q1279" s="163"/>
      <c r="R1279" s="163"/>
      <c r="S1279" s="163"/>
      <c r="T1279" s="163"/>
      <c r="U1279" s="163"/>
      <c r="V1279" s="163"/>
      <c r="W1279" s="163"/>
      <c r="X1279" s="163"/>
    </row>
    <row r="1280" ht="11.25" customHeight="1">
      <c r="A1280" s="162" t="s">
        <v>4312</v>
      </c>
      <c r="B1280" s="162" t="s">
        <v>3861</v>
      </c>
      <c r="C1280" s="10" t="s">
        <v>141</v>
      </c>
      <c r="D1280" s="162" t="s">
        <v>4316</v>
      </c>
      <c r="E1280" s="162" t="s">
        <v>3868</v>
      </c>
      <c r="F1280" s="161" t="s">
        <v>2223</v>
      </c>
      <c r="G1280" s="10">
        <v>9.0</v>
      </c>
      <c r="H1280" s="10">
        <v>9.0</v>
      </c>
      <c r="I1280" s="10">
        <v>9.0</v>
      </c>
      <c r="J1280" s="172">
        <v>50.0</v>
      </c>
      <c r="K1280" s="173">
        <v>5.56</v>
      </c>
      <c r="L1280" s="162" t="s">
        <v>140</v>
      </c>
      <c r="M1280" s="163"/>
      <c r="N1280" s="163"/>
      <c r="O1280" s="163"/>
      <c r="P1280" s="163"/>
      <c r="Q1280" s="163"/>
      <c r="R1280" s="163"/>
      <c r="S1280" s="163"/>
      <c r="T1280" s="163"/>
      <c r="U1280" s="163"/>
      <c r="V1280" s="163"/>
      <c r="W1280" s="163"/>
      <c r="X1280" s="163"/>
    </row>
    <row r="1281" ht="11.25" customHeight="1">
      <c r="A1281" s="162" t="s">
        <v>4312</v>
      </c>
      <c r="B1281" s="162" t="s">
        <v>3861</v>
      </c>
      <c r="C1281" s="10" t="s">
        <v>141</v>
      </c>
      <c r="D1281" s="162" t="s">
        <v>4317</v>
      </c>
      <c r="E1281" s="162" t="s">
        <v>3870</v>
      </c>
      <c r="F1281" s="161" t="s">
        <v>2223</v>
      </c>
      <c r="G1281" s="10">
        <v>9.0</v>
      </c>
      <c r="H1281" s="10">
        <v>9.0</v>
      </c>
      <c r="I1281" s="10">
        <v>9.0</v>
      </c>
      <c r="J1281" s="172">
        <v>50.0</v>
      </c>
      <c r="K1281" s="173">
        <v>5.56</v>
      </c>
      <c r="L1281" s="162" t="s">
        <v>140</v>
      </c>
      <c r="M1281" s="163"/>
      <c r="N1281" s="163"/>
      <c r="O1281" s="163"/>
      <c r="P1281" s="163"/>
      <c r="Q1281" s="163"/>
      <c r="R1281" s="163"/>
      <c r="S1281" s="163"/>
      <c r="T1281" s="163"/>
      <c r="U1281" s="163"/>
      <c r="V1281" s="163"/>
      <c r="W1281" s="163"/>
      <c r="X1281" s="163"/>
    </row>
    <row r="1282" ht="11.25" customHeight="1">
      <c r="A1282" s="162" t="s">
        <v>4312</v>
      </c>
      <c r="B1282" s="162" t="s">
        <v>3861</v>
      </c>
      <c r="C1282" s="10" t="s">
        <v>141</v>
      </c>
      <c r="D1282" s="162" t="s">
        <v>4318</v>
      </c>
      <c r="E1282" s="162" t="s">
        <v>3872</v>
      </c>
      <c r="F1282" s="161" t="s">
        <v>2223</v>
      </c>
      <c r="G1282" s="10">
        <v>9.0</v>
      </c>
      <c r="H1282" s="10">
        <v>9.0</v>
      </c>
      <c r="I1282" s="10">
        <v>9.0</v>
      </c>
      <c r="J1282" s="172">
        <v>50.0</v>
      </c>
      <c r="K1282" s="173">
        <v>5.56</v>
      </c>
      <c r="L1282" s="162" t="s">
        <v>140</v>
      </c>
      <c r="M1282" s="163"/>
      <c r="N1282" s="163"/>
      <c r="O1282" s="163"/>
      <c r="P1282" s="163"/>
      <c r="Q1282" s="163"/>
      <c r="R1282" s="163"/>
      <c r="S1282" s="163"/>
      <c r="T1282" s="163"/>
      <c r="U1282" s="163"/>
      <c r="V1282" s="163"/>
      <c r="W1282" s="163"/>
      <c r="X1282" s="163"/>
    </row>
    <row r="1283" ht="11.25" customHeight="1">
      <c r="A1283" s="162" t="s">
        <v>4312</v>
      </c>
      <c r="B1283" s="162" t="s">
        <v>3861</v>
      </c>
      <c r="C1283" s="10" t="s">
        <v>141</v>
      </c>
      <c r="D1283" s="162" t="s">
        <v>4319</v>
      </c>
      <c r="E1283" s="162" t="s">
        <v>3874</v>
      </c>
      <c r="F1283" s="161" t="s">
        <v>2223</v>
      </c>
      <c r="G1283" s="10">
        <v>9.0</v>
      </c>
      <c r="H1283" s="10">
        <v>9.0</v>
      </c>
      <c r="I1283" s="10">
        <v>9.0</v>
      </c>
      <c r="J1283" s="172">
        <v>50.0</v>
      </c>
      <c r="K1283" s="173">
        <v>5.56</v>
      </c>
      <c r="L1283" s="162" t="s">
        <v>140</v>
      </c>
      <c r="M1283" s="163"/>
      <c r="N1283" s="163"/>
      <c r="O1283" s="163"/>
      <c r="P1283" s="163"/>
      <c r="Q1283" s="163"/>
      <c r="R1283" s="163"/>
      <c r="S1283" s="163"/>
      <c r="T1283" s="163"/>
      <c r="U1283" s="163"/>
      <c r="V1283" s="163"/>
      <c r="W1283" s="163"/>
      <c r="X1283" s="163"/>
    </row>
    <row r="1284" ht="11.25" customHeight="1">
      <c r="A1284" s="162" t="s">
        <v>4312</v>
      </c>
      <c r="B1284" s="162" t="s">
        <v>3861</v>
      </c>
      <c r="C1284" s="10" t="s">
        <v>141</v>
      </c>
      <c r="D1284" s="162" t="s">
        <v>4320</v>
      </c>
      <c r="E1284" s="162" t="s">
        <v>3876</v>
      </c>
      <c r="F1284" s="161" t="s">
        <v>2223</v>
      </c>
      <c r="G1284" s="10">
        <v>9.0</v>
      </c>
      <c r="H1284" s="10">
        <v>9.0</v>
      </c>
      <c r="I1284" s="10">
        <v>9.0</v>
      </c>
      <c r="J1284" s="172">
        <v>50.0</v>
      </c>
      <c r="K1284" s="173">
        <v>5.56</v>
      </c>
      <c r="L1284" s="162" t="s">
        <v>140</v>
      </c>
      <c r="M1284" s="163"/>
      <c r="N1284" s="163"/>
      <c r="O1284" s="163"/>
      <c r="P1284" s="163"/>
      <c r="Q1284" s="163"/>
      <c r="R1284" s="163"/>
      <c r="S1284" s="163"/>
      <c r="T1284" s="163"/>
      <c r="U1284" s="163"/>
      <c r="V1284" s="163"/>
      <c r="W1284" s="163"/>
      <c r="X1284" s="163"/>
    </row>
    <row r="1285" ht="11.25" customHeight="1">
      <c r="A1285" s="162" t="s">
        <v>4312</v>
      </c>
      <c r="B1285" s="162" t="s">
        <v>3861</v>
      </c>
      <c r="C1285" s="10" t="s">
        <v>141</v>
      </c>
      <c r="D1285" s="162" t="s">
        <v>4321</v>
      </c>
      <c r="E1285" s="162" t="s">
        <v>3878</v>
      </c>
      <c r="F1285" s="161" t="s">
        <v>2223</v>
      </c>
      <c r="G1285" s="10">
        <v>9.0</v>
      </c>
      <c r="H1285" s="10">
        <v>9.0</v>
      </c>
      <c r="I1285" s="10">
        <v>9.0</v>
      </c>
      <c r="J1285" s="172">
        <v>50.0</v>
      </c>
      <c r="K1285" s="173">
        <v>5.56</v>
      </c>
      <c r="L1285" s="162" t="s">
        <v>140</v>
      </c>
      <c r="M1285" s="163"/>
      <c r="N1285" s="163"/>
      <c r="O1285" s="163"/>
      <c r="P1285" s="163"/>
      <c r="Q1285" s="163"/>
      <c r="R1285" s="163"/>
      <c r="S1285" s="163"/>
      <c r="T1285" s="163"/>
      <c r="U1285" s="163"/>
      <c r="V1285" s="163"/>
      <c r="W1285" s="163"/>
      <c r="X1285" s="163"/>
    </row>
    <row r="1286" ht="11.25" customHeight="1">
      <c r="A1286" s="162" t="s">
        <v>4322</v>
      </c>
      <c r="B1286" s="162" t="s">
        <v>2748</v>
      </c>
      <c r="C1286" s="10" t="s">
        <v>141</v>
      </c>
      <c r="D1286" s="162" t="s">
        <v>4323</v>
      </c>
      <c r="E1286" s="162" t="s">
        <v>3881</v>
      </c>
      <c r="F1286" s="161" t="s">
        <v>2223</v>
      </c>
      <c r="G1286" s="10">
        <v>13.0</v>
      </c>
      <c r="H1286" s="10">
        <v>13.0</v>
      </c>
      <c r="I1286" s="10">
        <v>15.0</v>
      </c>
      <c r="J1286" s="172">
        <v>50.0</v>
      </c>
      <c r="K1286" s="173">
        <v>3.85</v>
      </c>
      <c r="L1286" s="162" t="s">
        <v>140</v>
      </c>
      <c r="M1286" s="163"/>
      <c r="N1286" s="163"/>
      <c r="O1286" s="163"/>
      <c r="P1286" s="163"/>
      <c r="Q1286" s="163"/>
      <c r="R1286" s="163"/>
      <c r="S1286" s="163"/>
      <c r="T1286" s="163"/>
      <c r="U1286" s="163"/>
      <c r="V1286" s="163"/>
      <c r="W1286" s="163"/>
      <c r="X1286" s="163"/>
    </row>
    <row r="1287" ht="11.25" customHeight="1">
      <c r="A1287" s="162" t="s">
        <v>4322</v>
      </c>
      <c r="B1287" s="162" t="s">
        <v>2748</v>
      </c>
      <c r="C1287" s="10" t="s">
        <v>141</v>
      </c>
      <c r="D1287" s="162" t="s">
        <v>4324</v>
      </c>
      <c r="E1287" s="162" t="s">
        <v>1642</v>
      </c>
      <c r="F1287" s="161" t="s">
        <v>2223</v>
      </c>
      <c r="G1287" s="10">
        <v>13.0</v>
      </c>
      <c r="H1287" s="10">
        <v>13.0</v>
      </c>
      <c r="I1287" s="10">
        <v>15.0</v>
      </c>
      <c r="J1287" s="172">
        <v>50.0</v>
      </c>
      <c r="K1287" s="173">
        <v>3.85</v>
      </c>
      <c r="L1287" s="162" t="s">
        <v>140</v>
      </c>
      <c r="M1287" s="163"/>
      <c r="N1287" s="163"/>
      <c r="O1287" s="163"/>
      <c r="P1287" s="163"/>
      <c r="Q1287" s="163"/>
      <c r="R1287" s="163"/>
      <c r="S1287" s="163"/>
      <c r="T1287" s="163"/>
      <c r="U1287" s="163"/>
      <c r="V1287" s="163"/>
      <c r="W1287" s="163"/>
      <c r="X1287" s="163"/>
    </row>
    <row r="1288" ht="11.25" customHeight="1">
      <c r="A1288" s="162" t="s">
        <v>4322</v>
      </c>
      <c r="B1288" s="162" t="s">
        <v>2748</v>
      </c>
      <c r="C1288" s="10" t="s">
        <v>141</v>
      </c>
      <c r="D1288" s="162" t="s">
        <v>4325</v>
      </c>
      <c r="E1288" s="162" t="s">
        <v>3866</v>
      </c>
      <c r="F1288" s="161" t="s">
        <v>2223</v>
      </c>
      <c r="G1288" s="10">
        <v>13.0</v>
      </c>
      <c r="H1288" s="10">
        <v>13.0</v>
      </c>
      <c r="I1288" s="10">
        <v>15.0</v>
      </c>
      <c r="J1288" s="172">
        <v>50.0</v>
      </c>
      <c r="K1288" s="173">
        <v>3.85</v>
      </c>
      <c r="L1288" s="162" t="s">
        <v>140</v>
      </c>
      <c r="M1288" s="163"/>
      <c r="N1288" s="163"/>
      <c r="O1288" s="163"/>
      <c r="P1288" s="163"/>
      <c r="Q1288" s="163"/>
      <c r="R1288" s="163"/>
      <c r="S1288" s="163"/>
      <c r="T1288" s="163"/>
      <c r="U1288" s="163"/>
      <c r="V1288" s="163"/>
      <c r="W1288" s="163"/>
      <c r="X1288" s="163"/>
    </row>
    <row r="1289" ht="11.25" customHeight="1">
      <c r="A1289" s="162" t="s">
        <v>4322</v>
      </c>
      <c r="B1289" s="162" t="s">
        <v>2748</v>
      </c>
      <c r="C1289" s="10" t="s">
        <v>141</v>
      </c>
      <c r="D1289" s="162" t="s">
        <v>4326</v>
      </c>
      <c r="E1289" s="162" t="s">
        <v>3870</v>
      </c>
      <c r="F1289" s="161" t="s">
        <v>2223</v>
      </c>
      <c r="G1289" s="10">
        <v>13.0</v>
      </c>
      <c r="H1289" s="10">
        <v>13.0</v>
      </c>
      <c r="I1289" s="10">
        <v>15.0</v>
      </c>
      <c r="J1289" s="172">
        <v>50.0</v>
      </c>
      <c r="K1289" s="173">
        <v>3.85</v>
      </c>
      <c r="L1289" s="162" t="s">
        <v>140</v>
      </c>
      <c r="M1289" s="163"/>
      <c r="N1289" s="163"/>
      <c r="O1289" s="163"/>
      <c r="P1289" s="163"/>
      <c r="Q1289" s="163"/>
      <c r="R1289" s="163"/>
      <c r="S1289" s="163"/>
      <c r="T1289" s="163"/>
      <c r="U1289" s="163"/>
      <c r="V1289" s="163"/>
      <c r="W1289" s="163"/>
      <c r="X1289" s="163"/>
    </row>
    <row r="1290" ht="11.25" customHeight="1">
      <c r="A1290" s="162" t="s">
        <v>4322</v>
      </c>
      <c r="B1290" s="162" t="s">
        <v>2748</v>
      </c>
      <c r="C1290" s="10" t="s">
        <v>141</v>
      </c>
      <c r="D1290" s="162" t="s">
        <v>4318</v>
      </c>
      <c r="E1290" s="162" t="s">
        <v>3872</v>
      </c>
      <c r="F1290" s="161" t="s">
        <v>2223</v>
      </c>
      <c r="G1290" s="10">
        <v>13.0</v>
      </c>
      <c r="H1290" s="10">
        <v>13.0</v>
      </c>
      <c r="I1290" s="10">
        <v>15.0</v>
      </c>
      <c r="J1290" s="172">
        <v>50.0</v>
      </c>
      <c r="K1290" s="173">
        <v>3.85</v>
      </c>
      <c r="L1290" s="162" t="s">
        <v>140</v>
      </c>
      <c r="M1290" s="163"/>
      <c r="N1290" s="163"/>
      <c r="O1290" s="163"/>
      <c r="P1290" s="163"/>
      <c r="Q1290" s="163"/>
      <c r="R1290" s="163"/>
      <c r="S1290" s="163"/>
      <c r="T1290" s="163"/>
      <c r="U1290" s="163"/>
      <c r="V1290" s="163"/>
      <c r="W1290" s="163"/>
      <c r="X1290" s="163"/>
    </row>
    <row r="1291" ht="11.25" customHeight="1">
      <c r="A1291" s="162" t="s">
        <v>4322</v>
      </c>
      <c r="B1291" s="162" t="s">
        <v>2748</v>
      </c>
      <c r="C1291" s="10" t="s">
        <v>141</v>
      </c>
      <c r="D1291" s="162" t="s">
        <v>4327</v>
      </c>
      <c r="E1291" s="162" t="s">
        <v>490</v>
      </c>
      <c r="F1291" s="161" t="s">
        <v>2223</v>
      </c>
      <c r="G1291" s="10">
        <v>13.0</v>
      </c>
      <c r="H1291" s="10">
        <v>13.0</v>
      </c>
      <c r="I1291" s="10">
        <v>15.0</v>
      </c>
      <c r="J1291" s="172">
        <v>50.0</v>
      </c>
      <c r="K1291" s="173">
        <v>3.85</v>
      </c>
      <c r="L1291" s="162" t="s">
        <v>140</v>
      </c>
      <c r="M1291" s="163"/>
      <c r="N1291" s="163"/>
      <c r="O1291" s="163"/>
      <c r="P1291" s="163"/>
      <c r="Q1291" s="163"/>
      <c r="R1291" s="163"/>
      <c r="S1291" s="163"/>
      <c r="T1291" s="163"/>
      <c r="U1291" s="163"/>
      <c r="V1291" s="163"/>
      <c r="W1291" s="163"/>
      <c r="X1291" s="163"/>
    </row>
    <row r="1292" ht="11.25" customHeight="1">
      <c r="A1292" s="162" t="s">
        <v>4322</v>
      </c>
      <c r="B1292" s="162" t="s">
        <v>2748</v>
      </c>
      <c r="C1292" s="10" t="s">
        <v>141</v>
      </c>
      <c r="D1292" s="162" t="s">
        <v>4328</v>
      </c>
      <c r="E1292" s="162" t="s">
        <v>3876</v>
      </c>
      <c r="F1292" s="161" t="s">
        <v>2223</v>
      </c>
      <c r="G1292" s="10">
        <v>13.0</v>
      </c>
      <c r="H1292" s="10">
        <v>13.0</v>
      </c>
      <c r="I1292" s="10">
        <v>15.0</v>
      </c>
      <c r="J1292" s="172">
        <v>50.0</v>
      </c>
      <c r="K1292" s="173">
        <v>3.85</v>
      </c>
      <c r="L1292" s="162" t="s">
        <v>140</v>
      </c>
      <c r="M1292" s="163"/>
      <c r="N1292" s="163"/>
      <c r="O1292" s="163"/>
      <c r="P1292" s="163"/>
      <c r="Q1292" s="163"/>
      <c r="R1292" s="163"/>
      <c r="S1292" s="163"/>
      <c r="T1292" s="163"/>
      <c r="U1292" s="163"/>
      <c r="V1292" s="163"/>
      <c r="W1292" s="163"/>
      <c r="X1292" s="163"/>
    </row>
    <row r="1293" ht="11.25" customHeight="1">
      <c r="A1293" s="162" t="s">
        <v>4322</v>
      </c>
      <c r="B1293" s="162" t="s">
        <v>2748</v>
      </c>
      <c r="C1293" s="10" t="s">
        <v>141</v>
      </c>
      <c r="D1293" s="162" t="s">
        <v>4329</v>
      </c>
      <c r="E1293" s="162" t="s">
        <v>3878</v>
      </c>
      <c r="F1293" s="161" t="s">
        <v>2223</v>
      </c>
      <c r="G1293" s="10">
        <v>13.0</v>
      </c>
      <c r="H1293" s="10">
        <v>13.0</v>
      </c>
      <c r="I1293" s="10">
        <v>15.0</v>
      </c>
      <c r="J1293" s="172">
        <v>50.0</v>
      </c>
      <c r="K1293" s="173">
        <v>3.85</v>
      </c>
      <c r="L1293" s="162" t="s">
        <v>140</v>
      </c>
      <c r="M1293" s="163"/>
      <c r="N1293" s="163"/>
      <c r="O1293" s="163"/>
      <c r="P1293" s="163"/>
      <c r="Q1293" s="163"/>
      <c r="R1293" s="163"/>
      <c r="S1293" s="163"/>
      <c r="T1293" s="163"/>
      <c r="U1293" s="163"/>
      <c r="V1293" s="163"/>
      <c r="W1293" s="163"/>
      <c r="X1293" s="163"/>
    </row>
    <row r="1294" ht="11.25" customHeight="1">
      <c r="A1294" s="162" t="s">
        <v>4322</v>
      </c>
      <c r="B1294" s="162" t="s">
        <v>2748</v>
      </c>
      <c r="C1294" s="10" t="s">
        <v>141</v>
      </c>
      <c r="D1294" s="162" t="s">
        <v>4330</v>
      </c>
      <c r="E1294" s="162" t="s">
        <v>485</v>
      </c>
      <c r="F1294" s="161" t="s">
        <v>2223</v>
      </c>
      <c r="G1294" s="10">
        <v>13.0</v>
      </c>
      <c r="H1294" s="10">
        <v>13.0</v>
      </c>
      <c r="I1294" s="10">
        <v>15.0</v>
      </c>
      <c r="J1294" s="172">
        <v>50.0</v>
      </c>
      <c r="K1294" s="173">
        <v>3.85</v>
      </c>
      <c r="L1294" s="162" t="s">
        <v>140</v>
      </c>
      <c r="M1294" s="163"/>
      <c r="N1294" s="163"/>
      <c r="O1294" s="163"/>
      <c r="P1294" s="163"/>
      <c r="Q1294" s="163"/>
      <c r="R1294" s="163"/>
      <c r="S1294" s="163"/>
      <c r="T1294" s="163"/>
      <c r="U1294" s="163"/>
      <c r="V1294" s="163"/>
      <c r="W1294" s="163"/>
      <c r="X1294" s="163"/>
    </row>
    <row r="1295" ht="11.25" customHeight="1">
      <c r="A1295" s="162" t="s">
        <v>4322</v>
      </c>
      <c r="B1295" s="162" t="s">
        <v>2748</v>
      </c>
      <c r="C1295" s="10" t="s">
        <v>141</v>
      </c>
      <c r="D1295" s="162" t="s">
        <v>4331</v>
      </c>
      <c r="E1295" s="162" t="s">
        <v>893</v>
      </c>
      <c r="F1295" s="161" t="s">
        <v>2223</v>
      </c>
      <c r="G1295" s="10">
        <v>13.0</v>
      </c>
      <c r="H1295" s="10">
        <v>13.0</v>
      </c>
      <c r="I1295" s="10">
        <v>15.0</v>
      </c>
      <c r="J1295" s="172">
        <v>50.0</v>
      </c>
      <c r="K1295" s="173">
        <v>3.85</v>
      </c>
      <c r="L1295" s="162" t="s">
        <v>140</v>
      </c>
      <c r="M1295" s="163"/>
      <c r="N1295" s="163"/>
      <c r="O1295" s="163"/>
      <c r="P1295" s="163"/>
      <c r="Q1295" s="163"/>
      <c r="R1295" s="163"/>
      <c r="S1295" s="163"/>
      <c r="T1295" s="163"/>
      <c r="U1295" s="163"/>
      <c r="V1295" s="163"/>
      <c r="W1295" s="163"/>
      <c r="X1295" s="163"/>
    </row>
    <row r="1296" ht="11.25" customHeight="1">
      <c r="A1296" s="162" t="s">
        <v>4332</v>
      </c>
      <c r="B1296" s="162" t="s">
        <v>4333</v>
      </c>
      <c r="C1296" s="10" t="s">
        <v>141</v>
      </c>
      <c r="D1296" s="162" t="s">
        <v>4334</v>
      </c>
      <c r="E1296" s="162" t="s">
        <v>4335</v>
      </c>
      <c r="F1296" s="161" t="s">
        <v>2223</v>
      </c>
      <c r="G1296" s="10">
        <v>7.0</v>
      </c>
      <c r="H1296" s="10">
        <v>7.0</v>
      </c>
      <c r="I1296" s="10">
        <v>7.0</v>
      </c>
      <c r="J1296" s="172">
        <v>50.0</v>
      </c>
      <c r="K1296" s="173">
        <v>7.14</v>
      </c>
      <c r="L1296" s="162" t="s">
        <v>140</v>
      </c>
      <c r="M1296" s="163"/>
      <c r="N1296" s="163"/>
      <c r="O1296" s="163"/>
      <c r="P1296" s="163"/>
      <c r="Q1296" s="163"/>
      <c r="R1296" s="163"/>
      <c r="S1296" s="163"/>
      <c r="T1296" s="163"/>
      <c r="U1296" s="163"/>
      <c r="V1296" s="163"/>
      <c r="W1296" s="163"/>
      <c r="X1296" s="163"/>
    </row>
    <row r="1297" ht="11.25" customHeight="1">
      <c r="A1297" s="162" t="s">
        <v>4336</v>
      </c>
      <c r="B1297" s="162" t="s">
        <v>4337</v>
      </c>
      <c r="C1297" s="10" t="s">
        <v>141</v>
      </c>
      <c r="D1297" s="162" t="s">
        <v>4338</v>
      </c>
      <c r="E1297" s="162" t="s">
        <v>4339</v>
      </c>
      <c r="F1297" s="161" t="s">
        <v>2223</v>
      </c>
      <c r="G1297" s="10">
        <v>3.0</v>
      </c>
      <c r="H1297" s="10">
        <v>3.0</v>
      </c>
      <c r="I1297" s="10">
        <v>3.0</v>
      </c>
      <c r="J1297" s="172">
        <v>50.0</v>
      </c>
      <c r="K1297" s="173">
        <v>16.67</v>
      </c>
      <c r="L1297" s="162" t="s">
        <v>140</v>
      </c>
      <c r="M1297" s="163"/>
      <c r="N1297" s="163"/>
      <c r="O1297" s="163"/>
      <c r="P1297" s="163"/>
      <c r="Q1297" s="163"/>
      <c r="R1297" s="163"/>
      <c r="S1297" s="163"/>
      <c r="T1297" s="163"/>
      <c r="U1297" s="163"/>
      <c r="V1297" s="163"/>
      <c r="W1297" s="163"/>
      <c r="X1297" s="163"/>
    </row>
    <row r="1298" ht="11.25" customHeight="1">
      <c r="A1298" s="162" t="s">
        <v>4340</v>
      </c>
      <c r="B1298" s="162" t="s">
        <v>3891</v>
      </c>
      <c r="C1298" s="10" t="s">
        <v>141</v>
      </c>
      <c r="D1298" s="162" t="s">
        <v>4313</v>
      </c>
      <c r="E1298" s="162" t="s">
        <v>1642</v>
      </c>
      <c r="F1298" s="161" t="s">
        <v>2223</v>
      </c>
      <c r="G1298" s="10">
        <v>7.0</v>
      </c>
      <c r="H1298" s="10">
        <v>7.0</v>
      </c>
      <c r="I1298" s="10">
        <v>7.0</v>
      </c>
      <c r="J1298" s="172">
        <v>50.0</v>
      </c>
      <c r="K1298" s="173">
        <v>7.14</v>
      </c>
      <c r="L1298" s="162" t="s">
        <v>140</v>
      </c>
      <c r="M1298" s="163"/>
      <c r="N1298" s="163"/>
      <c r="O1298" s="163"/>
      <c r="P1298" s="163"/>
      <c r="Q1298" s="163"/>
      <c r="R1298" s="163"/>
      <c r="S1298" s="163"/>
      <c r="T1298" s="163"/>
      <c r="U1298" s="163"/>
      <c r="V1298" s="163"/>
      <c r="W1298" s="163"/>
      <c r="X1298" s="163"/>
    </row>
    <row r="1299" ht="11.25" customHeight="1">
      <c r="A1299" s="162" t="s">
        <v>4340</v>
      </c>
      <c r="B1299" s="162" t="s">
        <v>3891</v>
      </c>
      <c r="C1299" s="10" t="s">
        <v>141</v>
      </c>
      <c r="D1299" s="162" t="s">
        <v>4315</v>
      </c>
      <c r="E1299" s="162" t="s">
        <v>3866</v>
      </c>
      <c r="F1299" s="161" t="s">
        <v>2223</v>
      </c>
      <c r="G1299" s="10">
        <v>7.0</v>
      </c>
      <c r="H1299" s="10">
        <v>7.0</v>
      </c>
      <c r="I1299" s="10">
        <v>7.0</v>
      </c>
      <c r="J1299" s="172">
        <v>50.0</v>
      </c>
      <c r="K1299" s="173">
        <v>7.14</v>
      </c>
      <c r="L1299" s="162" t="s">
        <v>140</v>
      </c>
      <c r="M1299" s="163"/>
      <c r="N1299" s="163"/>
      <c r="O1299" s="163"/>
      <c r="P1299" s="163"/>
      <c r="Q1299" s="163"/>
      <c r="R1299" s="163"/>
      <c r="S1299" s="163"/>
      <c r="T1299" s="163"/>
      <c r="U1299" s="163"/>
      <c r="V1299" s="163"/>
      <c r="W1299" s="163"/>
      <c r="X1299" s="163"/>
    </row>
    <row r="1300" ht="11.25" customHeight="1">
      <c r="A1300" s="162" t="s">
        <v>4340</v>
      </c>
      <c r="B1300" s="162" t="s">
        <v>3891</v>
      </c>
      <c r="C1300" s="10" t="s">
        <v>141</v>
      </c>
      <c r="D1300" s="162" t="s">
        <v>4326</v>
      </c>
      <c r="E1300" s="162" t="s">
        <v>3870</v>
      </c>
      <c r="F1300" s="161" t="s">
        <v>2223</v>
      </c>
      <c r="G1300" s="10">
        <v>7.0</v>
      </c>
      <c r="H1300" s="10">
        <v>7.0</v>
      </c>
      <c r="I1300" s="10">
        <v>7.0</v>
      </c>
      <c r="J1300" s="172">
        <v>50.0</v>
      </c>
      <c r="K1300" s="173">
        <v>7.14</v>
      </c>
      <c r="L1300" s="162" t="s">
        <v>140</v>
      </c>
      <c r="M1300" s="163"/>
      <c r="N1300" s="163"/>
      <c r="O1300" s="163"/>
      <c r="P1300" s="163"/>
      <c r="Q1300" s="163"/>
      <c r="R1300" s="163"/>
      <c r="S1300" s="163"/>
      <c r="T1300" s="163"/>
      <c r="U1300" s="163"/>
      <c r="V1300" s="163"/>
      <c r="W1300" s="163"/>
      <c r="X1300" s="163"/>
    </row>
    <row r="1301" ht="11.25" customHeight="1">
      <c r="A1301" s="162" t="s">
        <v>4340</v>
      </c>
      <c r="B1301" s="162" t="s">
        <v>3891</v>
      </c>
      <c r="C1301" s="10" t="s">
        <v>141</v>
      </c>
      <c r="D1301" s="162" t="s">
        <v>4341</v>
      </c>
      <c r="E1301" s="162" t="s">
        <v>479</v>
      </c>
      <c r="F1301" s="161" t="s">
        <v>2223</v>
      </c>
      <c r="G1301" s="10">
        <v>7.0</v>
      </c>
      <c r="H1301" s="10">
        <v>7.0</v>
      </c>
      <c r="I1301" s="10">
        <v>7.0</v>
      </c>
      <c r="J1301" s="172">
        <v>50.0</v>
      </c>
      <c r="K1301" s="173">
        <v>7.14</v>
      </c>
      <c r="L1301" s="162" t="s">
        <v>140</v>
      </c>
      <c r="M1301" s="163"/>
      <c r="N1301" s="163"/>
      <c r="O1301" s="163"/>
      <c r="P1301" s="163"/>
      <c r="Q1301" s="163"/>
      <c r="R1301" s="163"/>
      <c r="S1301" s="163"/>
      <c r="T1301" s="163"/>
      <c r="U1301" s="163"/>
      <c r="V1301" s="163"/>
      <c r="W1301" s="163"/>
      <c r="X1301" s="163"/>
    </row>
    <row r="1302" ht="11.25" customHeight="1">
      <c r="A1302" s="162" t="s">
        <v>4340</v>
      </c>
      <c r="B1302" s="162" t="s">
        <v>3891</v>
      </c>
      <c r="C1302" s="10" t="s">
        <v>141</v>
      </c>
      <c r="D1302" s="162" t="s">
        <v>4342</v>
      </c>
      <c r="E1302" s="162" t="s">
        <v>3894</v>
      </c>
      <c r="F1302" s="161" t="s">
        <v>2223</v>
      </c>
      <c r="G1302" s="10">
        <v>7.0</v>
      </c>
      <c r="H1302" s="10">
        <v>7.0</v>
      </c>
      <c r="I1302" s="10">
        <v>7.0</v>
      </c>
      <c r="J1302" s="172">
        <v>50.0</v>
      </c>
      <c r="K1302" s="173">
        <v>7.14</v>
      </c>
      <c r="L1302" s="162" t="s">
        <v>140</v>
      </c>
      <c r="M1302" s="163"/>
      <c r="N1302" s="163"/>
      <c r="O1302" s="163"/>
      <c r="P1302" s="163"/>
      <c r="Q1302" s="163"/>
      <c r="R1302" s="163"/>
      <c r="S1302" s="163"/>
      <c r="T1302" s="163"/>
      <c r="U1302" s="163"/>
      <c r="V1302" s="163"/>
      <c r="W1302" s="163"/>
      <c r="X1302" s="163"/>
    </row>
    <row r="1303" ht="11.25" customHeight="1">
      <c r="A1303" s="162" t="s">
        <v>4340</v>
      </c>
      <c r="B1303" s="162" t="s">
        <v>3891</v>
      </c>
      <c r="C1303" s="10" t="s">
        <v>141</v>
      </c>
      <c r="D1303" s="162" t="s">
        <v>4343</v>
      </c>
      <c r="E1303" s="162" t="s">
        <v>1335</v>
      </c>
      <c r="F1303" s="161" t="s">
        <v>2223</v>
      </c>
      <c r="G1303" s="10">
        <v>7.0</v>
      </c>
      <c r="H1303" s="10">
        <v>7.0</v>
      </c>
      <c r="I1303" s="10">
        <v>7.0</v>
      </c>
      <c r="J1303" s="172">
        <v>50.0</v>
      </c>
      <c r="K1303" s="173">
        <v>7.14</v>
      </c>
      <c r="L1303" s="162" t="s">
        <v>140</v>
      </c>
      <c r="M1303" s="163"/>
      <c r="N1303" s="163"/>
      <c r="O1303" s="163"/>
      <c r="P1303" s="163"/>
      <c r="Q1303" s="163"/>
      <c r="R1303" s="163"/>
      <c r="S1303" s="163"/>
      <c r="T1303" s="163"/>
      <c r="U1303" s="163"/>
      <c r="V1303" s="163"/>
      <c r="W1303" s="163"/>
      <c r="X1303" s="163"/>
    </row>
    <row r="1304" ht="11.25" customHeight="1">
      <c r="A1304" s="162" t="s">
        <v>4340</v>
      </c>
      <c r="B1304" s="162" t="s">
        <v>3891</v>
      </c>
      <c r="C1304" s="10" t="s">
        <v>141</v>
      </c>
      <c r="D1304" s="162" t="s">
        <v>4330</v>
      </c>
      <c r="E1304" s="162" t="s">
        <v>485</v>
      </c>
      <c r="F1304" s="161" t="s">
        <v>2223</v>
      </c>
      <c r="G1304" s="10">
        <v>7.0</v>
      </c>
      <c r="H1304" s="10">
        <v>7.0</v>
      </c>
      <c r="I1304" s="10">
        <v>7.0</v>
      </c>
      <c r="J1304" s="172">
        <v>50.0</v>
      </c>
      <c r="K1304" s="173">
        <v>7.14</v>
      </c>
      <c r="L1304" s="162" t="s">
        <v>140</v>
      </c>
      <c r="M1304" s="163"/>
      <c r="N1304" s="163"/>
      <c r="O1304" s="163"/>
      <c r="P1304" s="163"/>
      <c r="Q1304" s="163"/>
      <c r="R1304" s="163"/>
      <c r="S1304" s="163"/>
      <c r="T1304" s="163"/>
      <c r="U1304" s="163"/>
      <c r="V1304" s="163"/>
      <c r="W1304" s="163"/>
      <c r="X1304" s="163"/>
    </row>
    <row r="1305" ht="11.25" customHeight="1">
      <c r="A1305" s="162" t="s">
        <v>4344</v>
      </c>
      <c r="B1305" s="162" t="s">
        <v>4345</v>
      </c>
      <c r="C1305" s="10" t="s">
        <v>141</v>
      </c>
      <c r="D1305" s="162" t="s">
        <v>4346</v>
      </c>
      <c r="E1305" s="162" t="s">
        <v>824</v>
      </c>
      <c r="F1305" s="161" t="s">
        <v>2223</v>
      </c>
      <c r="G1305" s="10">
        <v>10.0</v>
      </c>
      <c r="H1305" s="10">
        <v>8.0</v>
      </c>
      <c r="I1305" s="10">
        <v>10.0</v>
      </c>
      <c r="J1305" s="172">
        <v>50.0</v>
      </c>
      <c r="K1305" s="173">
        <v>5.0</v>
      </c>
      <c r="L1305" s="162" t="s">
        <v>140</v>
      </c>
      <c r="M1305" s="163"/>
      <c r="N1305" s="163"/>
      <c r="O1305" s="163"/>
      <c r="P1305" s="163"/>
      <c r="Q1305" s="163"/>
      <c r="R1305" s="163"/>
      <c r="S1305" s="163"/>
      <c r="T1305" s="163"/>
      <c r="U1305" s="163"/>
      <c r="V1305" s="163"/>
      <c r="W1305" s="163"/>
      <c r="X1305" s="163"/>
    </row>
    <row r="1306" ht="11.25" customHeight="1">
      <c r="A1306" s="162" t="s">
        <v>4344</v>
      </c>
      <c r="B1306" s="162" t="s">
        <v>4345</v>
      </c>
      <c r="C1306" s="10" t="s">
        <v>141</v>
      </c>
      <c r="D1306" s="162" t="s">
        <v>4347</v>
      </c>
      <c r="E1306" s="162" t="s">
        <v>816</v>
      </c>
      <c r="F1306" s="161" t="s">
        <v>2223</v>
      </c>
      <c r="G1306" s="10">
        <v>10.0</v>
      </c>
      <c r="H1306" s="10">
        <v>8.0</v>
      </c>
      <c r="I1306" s="10">
        <v>10.0</v>
      </c>
      <c r="J1306" s="172">
        <v>50.0</v>
      </c>
      <c r="K1306" s="173">
        <v>5.0</v>
      </c>
      <c r="L1306" s="162" t="s">
        <v>140</v>
      </c>
      <c r="M1306" s="163"/>
      <c r="N1306" s="163"/>
      <c r="O1306" s="163"/>
      <c r="P1306" s="163"/>
      <c r="Q1306" s="163"/>
      <c r="R1306" s="163"/>
      <c r="S1306" s="163"/>
      <c r="T1306" s="163"/>
      <c r="U1306" s="163"/>
      <c r="V1306" s="163"/>
      <c r="W1306" s="163"/>
      <c r="X1306" s="163"/>
    </row>
    <row r="1307" ht="11.25" customHeight="1">
      <c r="A1307" s="162" t="s">
        <v>4348</v>
      </c>
      <c r="B1307" s="162" t="s">
        <v>4349</v>
      </c>
      <c r="C1307" s="10" t="s">
        <v>141</v>
      </c>
      <c r="D1307" s="162" t="s">
        <v>4350</v>
      </c>
      <c r="E1307" s="162" t="s">
        <v>715</v>
      </c>
      <c r="F1307" s="161" t="s">
        <v>2213</v>
      </c>
      <c r="G1307" s="10">
        <v>7.0</v>
      </c>
      <c r="H1307" s="10">
        <v>7.0</v>
      </c>
      <c r="I1307" s="10">
        <v>7.0</v>
      </c>
      <c r="J1307" s="172">
        <v>50.0</v>
      </c>
      <c r="K1307" s="173">
        <v>7.14</v>
      </c>
      <c r="L1307" s="162" t="s">
        <v>140</v>
      </c>
      <c r="M1307" s="163"/>
      <c r="N1307" s="163"/>
      <c r="O1307" s="163"/>
      <c r="P1307" s="163"/>
      <c r="Q1307" s="163"/>
      <c r="R1307" s="163"/>
      <c r="S1307" s="163"/>
      <c r="T1307" s="163"/>
      <c r="U1307" s="163"/>
      <c r="V1307" s="163"/>
      <c r="W1307" s="163"/>
      <c r="X1307" s="163"/>
    </row>
    <row r="1308" ht="11.25" customHeight="1">
      <c r="A1308" s="162" t="s">
        <v>4351</v>
      </c>
      <c r="B1308" s="162" t="s">
        <v>4352</v>
      </c>
      <c r="C1308" s="10" t="s">
        <v>141</v>
      </c>
      <c r="D1308" s="162" t="s">
        <v>4353</v>
      </c>
      <c r="E1308" s="162" t="s">
        <v>4354</v>
      </c>
      <c r="F1308" s="161" t="s">
        <v>2223</v>
      </c>
      <c r="G1308" s="10">
        <v>5.0</v>
      </c>
      <c r="H1308" s="10">
        <v>1.0</v>
      </c>
      <c r="I1308" s="10">
        <v>6.0</v>
      </c>
      <c r="J1308" s="172">
        <v>50.0</v>
      </c>
      <c r="K1308" s="173">
        <v>10.0</v>
      </c>
      <c r="L1308" s="162" t="s">
        <v>140</v>
      </c>
      <c r="M1308" s="163"/>
      <c r="N1308" s="163"/>
      <c r="O1308" s="163"/>
      <c r="P1308" s="163"/>
      <c r="Q1308" s="163"/>
      <c r="R1308" s="163"/>
      <c r="S1308" s="163"/>
      <c r="T1308" s="163"/>
      <c r="U1308" s="163"/>
      <c r="V1308" s="163"/>
      <c r="W1308" s="163"/>
      <c r="X1308" s="163"/>
    </row>
    <row r="1309" ht="11.25" customHeight="1">
      <c r="A1309" s="162" t="s">
        <v>4351</v>
      </c>
      <c r="B1309" s="162" t="s">
        <v>4352</v>
      </c>
      <c r="C1309" s="10" t="s">
        <v>141</v>
      </c>
      <c r="D1309" s="162" t="s">
        <v>4355</v>
      </c>
      <c r="E1309" s="162" t="s">
        <v>4356</v>
      </c>
      <c r="F1309" s="161" t="s">
        <v>2223</v>
      </c>
      <c r="G1309" s="10">
        <v>5.0</v>
      </c>
      <c r="H1309" s="10">
        <v>1.0</v>
      </c>
      <c r="I1309" s="10">
        <v>6.0</v>
      </c>
      <c r="J1309" s="172">
        <v>50.0</v>
      </c>
      <c r="K1309" s="173">
        <v>10.0</v>
      </c>
      <c r="L1309" s="162" t="s">
        <v>140</v>
      </c>
      <c r="M1309" s="163"/>
      <c r="N1309" s="163"/>
      <c r="O1309" s="163"/>
      <c r="P1309" s="163"/>
      <c r="Q1309" s="163"/>
      <c r="R1309" s="163"/>
      <c r="S1309" s="163"/>
      <c r="T1309" s="163"/>
      <c r="U1309" s="163"/>
      <c r="V1309" s="163"/>
      <c r="W1309" s="163"/>
      <c r="X1309" s="163"/>
    </row>
    <row r="1310" ht="11.25" customHeight="1">
      <c r="A1310" s="162" t="s">
        <v>4357</v>
      </c>
      <c r="B1310" s="162" t="s">
        <v>4358</v>
      </c>
      <c r="C1310" s="10" t="s">
        <v>141</v>
      </c>
      <c r="D1310" s="162" t="s">
        <v>4359</v>
      </c>
      <c r="E1310" s="162" t="s">
        <v>4360</v>
      </c>
      <c r="F1310" s="161" t="s">
        <v>2223</v>
      </c>
      <c r="G1310" s="10">
        <v>5.0</v>
      </c>
      <c r="H1310" s="10">
        <v>1.0</v>
      </c>
      <c r="I1310" s="10">
        <v>6.0</v>
      </c>
      <c r="J1310" s="172">
        <v>50.0</v>
      </c>
      <c r="K1310" s="173">
        <v>10.0</v>
      </c>
      <c r="L1310" s="162" t="s">
        <v>140</v>
      </c>
      <c r="M1310" s="163"/>
      <c r="N1310" s="163"/>
      <c r="O1310" s="163"/>
      <c r="P1310" s="163"/>
      <c r="Q1310" s="163"/>
      <c r="R1310" s="163"/>
      <c r="S1310" s="163"/>
      <c r="T1310" s="163"/>
      <c r="U1310" s="163"/>
      <c r="V1310" s="163"/>
      <c r="W1310" s="163"/>
      <c r="X1310" s="163"/>
    </row>
    <row r="1311" ht="11.25" customHeight="1">
      <c r="A1311" s="162" t="s">
        <v>4357</v>
      </c>
      <c r="B1311" s="162" t="s">
        <v>4358</v>
      </c>
      <c r="C1311" s="10" t="s">
        <v>141</v>
      </c>
      <c r="D1311" s="162" t="s">
        <v>4361</v>
      </c>
      <c r="E1311" s="162" t="s">
        <v>4362</v>
      </c>
      <c r="F1311" s="161" t="s">
        <v>2223</v>
      </c>
      <c r="G1311" s="10">
        <v>5.0</v>
      </c>
      <c r="H1311" s="10">
        <v>1.0</v>
      </c>
      <c r="I1311" s="10">
        <v>6.0</v>
      </c>
      <c r="J1311" s="172">
        <v>50.0</v>
      </c>
      <c r="K1311" s="173">
        <v>10.0</v>
      </c>
      <c r="L1311" s="162" t="s">
        <v>140</v>
      </c>
      <c r="M1311" s="163"/>
      <c r="N1311" s="163"/>
      <c r="O1311" s="163"/>
      <c r="P1311" s="163"/>
      <c r="Q1311" s="163"/>
      <c r="R1311" s="163"/>
      <c r="S1311" s="163"/>
      <c r="T1311" s="163"/>
      <c r="U1311" s="163"/>
      <c r="V1311" s="163"/>
      <c r="W1311" s="163"/>
      <c r="X1311" s="163"/>
    </row>
    <row r="1312" ht="11.25" customHeight="1">
      <c r="A1312" s="162" t="s">
        <v>4357</v>
      </c>
      <c r="B1312" s="162" t="s">
        <v>4358</v>
      </c>
      <c r="C1312" s="10" t="s">
        <v>141</v>
      </c>
      <c r="D1312" s="162" t="s">
        <v>4363</v>
      </c>
      <c r="E1312" s="162" t="s">
        <v>4364</v>
      </c>
      <c r="F1312" s="161" t="s">
        <v>2223</v>
      </c>
      <c r="G1312" s="10">
        <v>5.0</v>
      </c>
      <c r="H1312" s="10">
        <v>1.0</v>
      </c>
      <c r="I1312" s="10">
        <v>6.0</v>
      </c>
      <c r="J1312" s="172">
        <v>50.0</v>
      </c>
      <c r="K1312" s="173">
        <v>10.0</v>
      </c>
      <c r="L1312" s="162" t="s">
        <v>140</v>
      </c>
      <c r="M1312" s="163"/>
      <c r="N1312" s="163"/>
      <c r="O1312" s="163"/>
      <c r="P1312" s="163"/>
      <c r="Q1312" s="163"/>
      <c r="R1312" s="163"/>
      <c r="S1312" s="163"/>
      <c r="T1312" s="163"/>
      <c r="U1312" s="163"/>
      <c r="V1312" s="163"/>
      <c r="W1312" s="163"/>
      <c r="X1312" s="163"/>
    </row>
    <row r="1313" ht="11.25" customHeight="1">
      <c r="A1313" s="162" t="s">
        <v>4365</v>
      </c>
      <c r="B1313" s="162" t="s">
        <v>4006</v>
      </c>
      <c r="C1313" s="10" t="s">
        <v>141</v>
      </c>
      <c r="D1313" s="162" t="s">
        <v>4366</v>
      </c>
      <c r="E1313" s="162" t="s">
        <v>4367</v>
      </c>
      <c r="F1313" s="161" t="s">
        <v>2223</v>
      </c>
      <c r="G1313" s="10">
        <v>4.0</v>
      </c>
      <c r="H1313" s="10">
        <v>4.0</v>
      </c>
      <c r="I1313" s="10">
        <v>6.0</v>
      </c>
      <c r="J1313" s="172">
        <v>50.0</v>
      </c>
      <c r="K1313" s="173">
        <v>12.5</v>
      </c>
      <c r="L1313" s="162" t="s">
        <v>140</v>
      </c>
      <c r="M1313" s="163"/>
      <c r="N1313" s="163"/>
      <c r="O1313" s="163"/>
      <c r="P1313" s="163"/>
      <c r="Q1313" s="163"/>
      <c r="R1313" s="163"/>
      <c r="S1313" s="163"/>
      <c r="T1313" s="163"/>
      <c r="U1313" s="163"/>
      <c r="V1313" s="163"/>
      <c r="W1313" s="163"/>
      <c r="X1313" s="163"/>
    </row>
    <row r="1314" ht="11.25" customHeight="1">
      <c r="A1314" s="162" t="s">
        <v>4368</v>
      </c>
      <c r="B1314" s="162" t="s">
        <v>4369</v>
      </c>
      <c r="C1314" s="10" t="s">
        <v>141</v>
      </c>
      <c r="D1314" s="162" t="s">
        <v>4370</v>
      </c>
      <c r="E1314" s="162" t="s">
        <v>4371</v>
      </c>
      <c r="F1314" s="161" t="s">
        <v>2223</v>
      </c>
      <c r="G1314" s="10">
        <v>6.0</v>
      </c>
      <c r="H1314" s="10">
        <v>1.0</v>
      </c>
      <c r="I1314" s="10">
        <v>6.0</v>
      </c>
      <c r="J1314" s="172">
        <v>50.0</v>
      </c>
      <c r="K1314" s="173">
        <v>8.33</v>
      </c>
      <c r="L1314" s="162" t="s">
        <v>140</v>
      </c>
      <c r="M1314" s="163"/>
      <c r="N1314" s="163"/>
      <c r="O1314" s="163"/>
      <c r="P1314" s="163"/>
      <c r="Q1314" s="163"/>
      <c r="R1314" s="163"/>
      <c r="S1314" s="163"/>
      <c r="T1314" s="163"/>
      <c r="U1314" s="163"/>
      <c r="V1314" s="163"/>
      <c r="W1314" s="163"/>
      <c r="X1314" s="163"/>
    </row>
    <row r="1315" ht="11.25" customHeight="1">
      <c r="A1315" s="162" t="s">
        <v>4368</v>
      </c>
      <c r="B1315" s="162" t="s">
        <v>4369</v>
      </c>
      <c r="C1315" s="10" t="s">
        <v>141</v>
      </c>
      <c r="D1315" s="162" t="s">
        <v>4372</v>
      </c>
      <c r="E1315" s="162" t="s">
        <v>4373</v>
      </c>
      <c r="F1315" s="161" t="s">
        <v>2223</v>
      </c>
      <c r="G1315" s="10">
        <v>6.0</v>
      </c>
      <c r="H1315" s="10">
        <v>1.0</v>
      </c>
      <c r="I1315" s="10">
        <v>6.0</v>
      </c>
      <c r="J1315" s="172">
        <v>50.0</v>
      </c>
      <c r="K1315" s="173">
        <v>8.33</v>
      </c>
      <c r="L1315" s="162" t="s">
        <v>140</v>
      </c>
      <c r="M1315" s="163"/>
      <c r="N1315" s="163"/>
      <c r="O1315" s="163"/>
      <c r="P1315" s="163"/>
      <c r="Q1315" s="163"/>
      <c r="R1315" s="163"/>
      <c r="S1315" s="163"/>
      <c r="T1315" s="163"/>
      <c r="U1315" s="163"/>
      <c r="V1315" s="163"/>
      <c r="W1315" s="163"/>
      <c r="X1315" s="163"/>
    </row>
    <row r="1316" ht="11.25" customHeight="1">
      <c r="A1316" s="162" t="s">
        <v>4374</v>
      </c>
      <c r="B1316" s="162" t="s">
        <v>4375</v>
      </c>
      <c r="C1316" s="10" t="s">
        <v>141</v>
      </c>
      <c r="D1316" s="162" t="s">
        <v>4376</v>
      </c>
      <c r="E1316" s="162" t="s">
        <v>4377</v>
      </c>
      <c r="F1316" s="161" t="s">
        <v>2218</v>
      </c>
      <c r="G1316" s="10">
        <v>3.0</v>
      </c>
      <c r="H1316" s="10">
        <v>3.0</v>
      </c>
      <c r="I1316" s="10">
        <v>7.0</v>
      </c>
      <c r="J1316" s="172">
        <v>50.0</v>
      </c>
      <c r="K1316" s="173">
        <v>16.66</v>
      </c>
      <c r="L1316" s="162" t="s">
        <v>140</v>
      </c>
      <c r="M1316" s="163"/>
      <c r="N1316" s="163"/>
      <c r="O1316" s="163"/>
      <c r="P1316" s="163"/>
      <c r="Q1316" s="163"/>
      <c r="R1316" s="163"/>
      <c r="S1316" s="163"/>
      <c r="T1316" s="163"/>
      <c r="U1316" s="163"/>
      <c r="V1316" s="163"/>
      <c r="W1316" s="163"/>
      <c r="X1316" s="163"/>
    </row>
    <row r="1317" ht="11.25" customHeight="1">
      <c r="A1317" s="162" t="s">
        <v>4378</v>
      </c>
      <c r="B1317" s="162" t="s">
        <v>4379</v>
      </c>
      <c r="C1317" s="10" t="s">
        <v>141</v>
      </c>
      <c r="D1317" s="162" t="s">
        <v>4380</v>
      </c>
      <c r="E1317" s="162" t="s">
        <v>4381</v>
      </c>
      <c r="F1317" s="161" t="s">
        <v>2218</v>
      </c>
      <c r="G1317" s="10">
        <v>3.0</v>
      </c>
      <c r="H1317" s="10">
        <v>3.0</v>
      </c>
      <c r="I1317" s="10">
        <v>3.0</v>
      </c>
      <c r="J1317" s="172">
        <v>50.0</v>
      </c>
      <c r="K1317" s="173">
        <v>16.66</v>
      </c>
      <c r="L1317" s="162" t="s">
        <v>140</v>
      </c>
      <c r="M1317" s="163"/>
      <c r="N1317" s="163"/>
      <c r="O1317" s="163"/>
      <c r="P1317" s="163"/>
      <c r="Q1317" s="163"/>
      <c r="R1317" s="163"/>
      <c r="S1317" s="163"/>
      <c r="T1317" s="163"/>
      <c r="U1317" s="163"/>
      <c r="V1317" s="163"/>
      <c r="W1317" s="163"/>
      <c r="X1317" s="163"/>
    </row>
    <row r="1318" ht="11.25" customHeight="1">
      <c r="A1318" s="162" t="s">
        <v>4382</v>
      </c>
      <c r="B1318" s="162" t="s">
        <v>4375</v>
      </c>
      <c r="C1318" s="10" t="s">
        <v>141</v>
      </c>
      <c r="D1318" s="162" t="s">
        <v>4383</v>
      </c>
      <c r="E1318" s="162" t="s">
        <v>4384</v>
      </c>
      <c r="F1318" s="161" t="s">
        <v>2218</v>
      </c>
      <c r="G1318" s="10">
        <v>3.0</v>
      </c>
      <c r="H1318" s="10">
        <v>2.0</v>
      </c>
      <c r="I1318" s="10">
        <v>7.0</v>
      </c>
      <c r="J1318" s="172">
        <v>50.0</v>
      </c>
      <c r="K1318" s="173">
        <v>16.66</v>
      </c>
      <c r="L1318" s="162" t="s">
        <v>140</v>
      </c>
      <c r="M1318" s="163"/>
      <c r="N1318" s="163"/>
      <c r="O1318" s="163"/>
      <c r="P1318" s="163"/>
      <c r="Q1318" s="163"/>
      <c r="R1318" s="163"/>
      <c r="S1318" s="163"/>
      <c r="T1318" s="163"/>
      <c r="U1318" s="163"/>
      <c r="V1318" s="163"/>
      <c r="W1318" s="163"/>
      <c r="X1318" s="163"/>
    </row>
    <row r="1319" ht="11.25" customHeight="1">
      <c r="A1319" s="162" t="s">
        <v>4385</v>
      </c>
      <c r="B1319" s="162" t="s">
        <v>4386</v>
      </c>
      <c r="C1319" s="10" t="s">
        <v>141</v>
      </c>
      <c r="D1319" s="162" t="s">
        <v>4387</v>
      </c>
      <c r="E1319" s="162" t="s">
        <v>504</v>
      </c>
      <c r="F1319" s="161" t="s">
        <v>2223</v>
      </c>
      <c r="G1319" s="10">
        <v>14.0</v>
      </c>
      <c r="H1319" s="10">
        <v>14.0</v>
      </c>
      <c r="I1319" s="10">
        <v>14.0</v>
      </c>
      <c r="J1319" s="172">
        <v>50.0</v>
      </c>
      <c r="K1319" s="173">
        <v>3.57</v>
      </c>
      <c r="L1319" s="162" t="s">
        <v>140</v>
      </c>
      <c r="M1319" s="163"/>
      <c r="N1319" s="163"/>
      <c r="O1319" s="163"/>
      <c r="P1319" s="163"/>
      <c r="Q1319" s="163"/>
      <c r="R1319" s="163"/>
      <c r="S1319" s="163"/>
      <c r="T1319" s="163"/>
      <c r="U1319" s="163"/>
      <c r="V1319" s="163"/>
      <c r="W1319" s="163"/>
      <c r="X1319" s="163"/>
    </row>
    <row r="1320" ht="11.25" customHeight="1">
      <c r="A1320" s="162" t="s">
        <v>4385</v>
      </c>
      <c r="B1320" s="162" t="s">
        <v>4386</v>
      </c>
      <c r="C1320" s="10" t="s">
        <v>141</v>
      </c>
      <c r="D1320" s="162" t="s">
        <v>4327</v>
      </c>
      <c r="E1320" s="162" t="s">
        <v>490</v>
      </c>
      <c r="F1320" s="161" t="s">
        <v>2223</v>
      </c>
      <c r="G1320" s="10">
        <v>14.0</v>
      </c>
      <c r="H1320" s="10">
        <v>14.0</v>
      </c>
      <c r="I1320" s="10">
        <v>14.0</v>
      </c>
      <c r="J1320" s="172">
        <v>50.0</v>
      </c>
      <c r="K1320" s="173">
        <v>3.57</v>
      </c>
      <c r="L1320" s="162" t="s">
        <v>140</v>
      </c>
      <c r="M1320" s="163"/>
      <c r="N1320" s="163"/>
      <c r="O1320" s="163"/>
      <c r="P1320" s="163"/>
      <c r="Q1320" s="163"/>
      <c r="R1320" s="163"/>
      <c r="S1320" s="163"/>
      <c r="T1320" s="163"/>
      <c r="U1320" s="163"/>
      <c r="V1320" s="163"/>
      <c r="W1320" s="163"/>
      <c r="X1320" s="163"/>
    </row>
    <row r="1321" ht="11.25" customHeight="1">
      <c r="A1321" s="162" t="s">
        <v>4351</v>
      </c>
      <c r="B1321" s="162" t="s">
        <v>4388</v>
      </c>
      <c r="C1321" s="10" t="s">
        <v>141</v>
      </c>
      <c r="D1321" s="162" t="s">
        <v>4389</v>
      </c>
      <c r="E1321" s="162" t="s">
        <v>4390</v>
      </c>
      <c r="F1321" s="161" t="s">
        <v>2223</v>
      </c>
      <c r="G1321" s="10">
        <v>5.0</v>
      </c>
      <c r="H1321" s="10">
        <v>1.0</v>
      </c>
      <c r="I1321" s="10">
        <v>6.0</v>
      </c>
      <c r="J1321" s="172">
        <v>50.0</v>
      </c>
      <c r="K1321" s="173">
        <v>10.0</v>
      </c>
      <c r="L1321" s="162" t="s">
        <v>140</v>
      </c>
      <c r="M1321" s="163"/>
      <c r="N1321" s="163"/>
      <c r="O1321" s="163"/>
      <c r="P1321" s="163"/>
      <c r="Q1321" s="163"/>
      <c r="R1321" s="163"/>
      <c r="S1321" s="163"/>
      <c r="T1321" s="163"/>
      <c r="U1321" s="163"/>
      <c r="V1321" s="163"/>
      <c r="W1321" s="163"/>
      <c r="X1321" s="163"/>
    </row>
    <row r="1322" ht="11.25" customHeight="1">
      <c r="A1322" s="162" t="s">
        <v>4391</v>
      </c>
      <c r="B1322" s="162" t="s">
        <v>4392</v>
      </c>
      <c r="C1322" s="10" t="s">
        <v>141</v>
      </c>
      <c r="D1322" s="162" t="s">
        <v>4393</v>
      </c>
      <c r="E1322" s="162" t="s">
        <v>4394</v>
      </c>
      <c r="F1322" s="161" t="s">
        <v>2223</v>
      </c>
      <c r="G1322" s="10">
        <v>8.0</v>
      </c>
      <c r="H1322" s="10">
        <v>8.0</v>
      </c>
      <c r="I1322" s="10">
        <v>8.0</v>
      </c>
      <c r="J1322" s="172">
        <v>50.0</v>
      </c>
      <c r="K1322" s="173">
        <v>6.25</v>
      </c>
      <c r="L1322" s="162" t="s">
        <v>140</v>
      </c>
      <c r="M1322" s="163"/>
      <c r="N1322" s="163"/>
      <c r="O1322" s="163"/>
      <c r="P1322" s="163"/>
      <c r="Q1322" s="163"/>
      <c r="R1322" s="163"/>
      <c r="S1322" s="163"/>
      <c r="T1322" s="163"/>
      <c r="U1322" s="163"/>
      <c r="V1322" s="163"/>
      <c r="W1322" s="163"/>
      <c r="X1322" s="163"/>
    </row>
    <row r="1323" ht="11.25" customHeight="1">
      <c r="A1323" s="162" t="s">
        <v>272</v>
      </c>
      <c r="B1323" s="162" t="s">
        <v>271</v>
      </c>
      <c r="C1323" s="10" t="s">
        <v>177</v>
      </c>
      <c r="D1323" s="162" t="s">
        <v>2211</v>
      </c>
      <c r="E1323" s="162" t="s">
        <v>2212</v>
      </c>
      <c r="F1323" s="161" t="s">
        <v>2213</v>
      </c>
      <c r="G1323" s="10">
        <v>8.0</v>
      </c>
      <c r="H1323" s="10">
        <v>8.0</v>
      </c>
      <c r="I1323" s="10">
        <v>8.0</v>
      </c>
      <c r="J1323" s="172">
        <v>50.0</v>
      </c>
      <c r="K1323" s="173">
        <v>6.25</v>
      </c>
      <c r="L1323" s="162" t="s">
        <v>194</v>
      </c>
      <c r="M1323" s="163"/>
      <c r="N1323" s="163"/>
      <c r="O1323" s="163"/>
      <c r="P1323" s="163"/>
      <c r="Q1323" s="163"/>
      <c r="R1323" s="163"/>
      <c r="S1323" s="163"/>
      <c r="T1323" s="163"/>
      <c r="U1323" s="163"/>
      <c r="V1323" s="163"/>
      <c r="W1323" s="163"/>
      <c r="X1323" s="163"/>
    </row>
    <row r="1324" ht="11.25" customHeight="1">
      <c r="A1324" s="162" t="s">
        <v>2374</v>
      </c>
      <c r="B1324" s="162" t="s">
        <v>2375</v>
      </c>
      <c r="C1324" s="10" t="s">
        <v>177</v>
      </c>
      <c r="D1324" s="162" t="s">
        <v>2376</v>
      </c>
      <c r="E1324" s="162" t="s">
        <v>2377</v>
      </c>
      <c r="F1324" s="161" t="s">
        <v>2223</v>
      </c>
      <c r="G1324" s="10">
        <v>3.0</v>
      </c>
      <c r="H1324" s="10">
        <v>2.0</v>
      </c>
      <c r="I1324" s="10">
        <v>4.0</v>
      </c>
      <c r="J1324" s="172">
        <v>50.0</v>
      </c>
      <c r="K1324" s="173">
        <v>16.67</v>
      </c>
      <c r="L1324" s="162" t="s">
        <v>187</v>
      </c>
      <c r="M1324" s="163"/>
      <c r="N1324" s="163"/>
      <c r="O1324" s="163"/>
      <c r="P1324" s="163"/>
      <c r="Q1324" s="163"/>
      <c r="R1324" s="163"/>
      <c r="S1324" s="163"/>
      <c r="T1324" s="163"/>
      <c r="U1324" s="163"/>
      <c r="V1324" s="163"/>
      <c r="W1324" s="163"/>
      <c r="X1324" s="163"/>
    </row>
    <row r="1325" ht="11.25" customHeight="1">
      <c r="A1325" s="162" t="s">
        <v>2374</v>
      </c>
      <c r="B1325" s="162" t="s">
        <v>2375</v>
      </c>
      <c r="C1325" s="10" t="s">
        <v>177</v>
      </c>
      <c r="D1325" s="162" t="s">
        <v>2378</v>
      </c>
      <c r="E1325" s="162" t="s">
        <v>2379</v>
      </c>
      <c r="F1325" s="161" t="s">
        <v>2223</v>
      </c>
      <c r="G1325" s="10">
        <v>3.0</v>
      </c>
      <c r="H1325" s="10">
        <v>2.0</v>
      </c>
      <c r="I1325" s="10">
        <v>4.0</v>
      </c>
      <c r="J1325" s="172">
        <v>50.0</v>
      </c>
      <c r="K1325" s="173">
        <v>16.67</v>
      </c>
      <c r="L1325" s="162" t="s">
        <v>187</v>
      </c>
      <c r="M1325" s="163"/>
      <c r="N1325" s="163"/>
      <c r="O1325" s="163"/>
      <c r="P1325" s="163"/>
      <c r="Q1325" s="163"/>
      <c r="R1325" s="163"/>
      <c r="S1325" s="163"/>
      <c r="T1325" s="163"/>
      <c r="U1325" s="163"/>
      <c r="V1325" s="163"/>
      <c r="W1325" s="163"/>
      <c r="X1325" s="163"/>
    </row>
    <row r="1326" ht="11.25" customHeight="1">
      <c r="A1326" s="162" t="s">
        <v>2374</v>
      </c>
      <c r="B1326" s="162" t="s">
        <v>2375</v>
      </c>
      <c r="C1326" s="10" t="s">
        <v>177</v>
      </c>
      <c r="D1326" s="162" t="s">
        <v>2380</v>
      </c>
      <c r="E1326" s="162" t="s">
        <v>2381</v>
      </c>
      <c r="F1326" s="161" t="s">
        <v>2223</v>
      </c>
      <c r="G1326" s="10">
        <v>3.0</v>
      </c>
      <c r="H1326" s="10">
        <v>2.0</v>
      </c>
      <c r="I1326" s="10">
        <v>4.0</v>
      </c>
      <c r="J1326" s="172">
        <v>50.0</v>
      </c>
      <c r="K1326" s="173">
        <v>16.67</v>
      </c>
      <c r="L1326" s="162" t="s">
        <v>187</v>
      </c>
      <c r="M1326" s="163"/>
      <c r="N1326" s="163"/>
      <c r="O1326" s="163"/>
      <c r="P1326" s="163"/>
      <c r="Q1326" s="163"/>
      <c r="R1326" s="163"/>
      <c r="S1326" s="163"/>
      <c r="T1326" s="163"/>
      <c r="U1326" s="163"/>
      <c r="V1326" s="163"/>
      <c r="W1326" s="163"/>
      <c r="X1326" s="163"/>
    </row>
    <row r="1327" ht="11.25" customHeight="1">
      <c r="A1327" s="162" t="s">
        <v>4395</v>
      </c>
      <c r="B1327" s="162" t="s">
        <v>992</v>
      </c>
      <c r="C1327" s="10" t="s">
        <v>177</v>
      </c>
      <c r="D1327" s="162" t="s">
        <v>4396</v>
      </c>
      <c r="E1327" s="162" t="s">
        <v>4397</v>
      </c>
      <c r="F1327" s="161" t="s">
        <v>2223</v>
      </c>
      <c r="G1327" s="10">
        <v>6.0</v>
      </c>
      <c r="H1327" s="10">
        <v>4.0</v>
      </c>
      <c r="I1327" s="10">
        <v>6.0</v>
      </c>
      <c r="J1327" s="172">
        <v>50.0</v>
      </c>
      <c r="K1327" s="173">
        <v>8.33</v>
      </c>
      <c r="L1327" s="162" t="s">
        <v>187</v>
      </c>
      <c r="M1327" s="163"/>
      <c r="N1327" s="163"/>
      <c r="O1327" s="163"/>
      <c r="P1327" s="163"/>
      <c r="Q1327" s="163"/>
      <c r="R1327" s="163"/>
      <c r="S1327" s="163"/>
      <c r="T1327" s="163"/>
      <c r="U1327" s="163"/>
      <c r="V1327" s="163"/>
      <c r="W1327" s="163"/>
      <c r="X1327" s="163"/>
    </row>
    <row r="1328" ht="11.25" customHeight="1">
      <c r="A1328" s="162" t="s">
        <v>4398</v>
      </c>
      <c r="B1328" s="162" t="s">
        <v>946</v>
      </c>
      <c r="C1328" s="10" t="s">
        <v>177</v>
      </c>
      <c r="D1328" s="162" t="s">
        <v>4399</v>
      </c>
      <c r="E1328" s="162" t="s">
        <v>4400</v>
      </c>
      <c r="F1328" s="161" t="s">
        <v>2223</v>
      </c>
      <c r="G1328" s="10">
        <v>7.0</v>
      </c>
      <c r="H1328" s="10">
        <v>7.0</v>
      </c>
      <c r="I1328" s="10">
        <v>7.0</v>
      </c>
      <c r="J1328" s="172">
        <v>50.0</v>
      </c>
      <c r="K1328" s="173">
        <v>7.14</v>
      </c>
      <c r="L1328" s="162" t="s">
        <v>187</v>
      </c>
      <c r="M1328" s="163"/>
      <c r="N1328" s="163"/>
      <c r="O1328" s="163"/>
      <c r="P1328" s="163"/>
      <c r="Q1328" s="163"/>
      <c r="R1328" s="163"/>
      <c r="S1328" s="163"/>
      <c r="T1328" s="163"/>
      <c r="U1328" s="163"/>
      <c r="V1328" s="163"/>
      <c r="W1328" s="163"/>
      <c r="X1328" s="163"/>
    </row>
    <row r="1329" ht="11.25" customHeight="1">
      <c r="A1329" s="162" t="s">
        <v>4401</v>
      </c>
      <c r="B1329" s="162" t="s">
        <v>986</v>
      </c>
      <c r="C1329" s="10" t="s">
        <v>177</v>
      </c>
      <c r="D1329" s="162" t="s">
        <v>4402</v>
      </c>
      <c r="E1329" s="162" t="s">
        <v>4403</v>
      </c>
      <c r="F1329" s="161" t="s">
        <v>2223</v>
      </c>
      <c r="G1329" s="10">
        <v>6.0</v>
      </c>
      <c r="H1329" s="10">
        <v>3.0</v>
      </c>
      <c r="I1329" s="10">
        <v>6.0</v>
      </c>
      <c r="J1329" s="172">
        <v>50.0</v>
      </c>
      <c r="K1329" s="173">
        <v>8.33</v>
      </c>
      <c r="L1329" s="162" t="s">
        <v>187</v>
      </c>
      <c r="M1329" s="163"/>
      <c r="N1329" s="163"/>
      <c r="O1329" s="163"/>
      <c r="P1329" s="163"/>
      <c r="Q1329" s="163"/>
      <c r="R1329" s="163"/>
      <c r="S1329" s="163"/>
      <c r="T1329" s="163"/>
      <c r="U1329" s="163"/>
      <c r="V1329" s="163"/>
      <c r="W1329" s="163"/>
      <c r="X1329" s="163"/>
    </row>
    <row r="1330" ht="11.25" customHeight="1">
      <c r="A1330" s="162" t="s">
        <v>4404</v>
      </c>
      <c r="B1330" s="162" t="s">
        <v>4405</v>
      </c>
      <c r="C1330" s="10" t="s">
        <v>141</v>
      </c>
      <c r="D1330" s="162" t="s">
        <v>4406</v>
      </c>
      <c r="E1330" s="162" t="s">
        <v>4407</v>
      </c>
      <c r="F1330" s="161" t="s">
        <v>2206</v>
      </c>
      <c r="G1330" s="10">
        <v>8.0</v>
      </c>
      <c r="H1330" s="10">
        <v>5.0</v>
      </c>
      <c r="I1330" s="10">
        <v>8.0</v>
      </c>
      <c r="J1330" s="172">
        <v>50.0</v>
      </c>
      <c r="K1330" s="173">
        <v>6.25</v>
      </c>
      <c r="L1330" s="162" t="s">
        <v>142</v>
      </c>
      <c r="M1330" s="163"/>
      <c r="N1330" s="163"/>
      <c r="O1330" s="163"/>
      <c r="P1330" s="163"/>
      <c r="Q1330" s="163"/>
      <c r="R1330" s="163"/>
      <c r="S1330" s="163"/>
      <c r="T1330" s="163"/>
      <c r="U1330" s="163"/>
      <c r="V1330" s="163"/>
      <c r="W1330" s="163"/>
      <c r="X1330" s="163"/>
    </row>
    <row r="1331" ht="11.25" customHeight="1">
      <c r="A1331" s="162" t="s">
        <v>4404</v>
      </c>
      <c r="B1331" s="162" t="s">
        <v>4405</v>
      </c>
      <c r="C1331" s="10" t="s">
        <v>141</v>
      </c>
      <c r="D1331" s="162" t="s">
        <v>4408</v>
      </c>
      <c r="E1331" s="162" t="s">
        <v>4409</v>
      </c>
      <c r="F1331" s="161" t="s">
        <v>2206</v>
      </c>
      <c r="G1331" s="10">
        <v>8.0</v>
      </c>
      <c r="H1331" s="10">
        <v>5.0</v>
      </c>
      <c r="I1331" s="10">
        <v>8.0</v>
      </c>
      <c r="J1331" s="172">
        <v>50.0</v>
      </c>
      <c r="K1331" s="173">
        <v>6.25</v>
      </c>
      <c r="L1331" s="162" t="s">
        <v>142</v>
      </c>
      <c r="M1331" s="163"/>
      <c r="N1331" s="163"/>
      <c r="O1331" s="163"/>
      <c r="P1331" s="163"/>
      <c r="Q1331" s="163"/>
      <c r="R1331" s="163"/>
      <c r="S1331" s="163"/>
      <c r="T1331" s="163"/>
      <c r="U1331" s="163"/>
      <c r="V1331" s="163"/>
      <c r="W1331" s="163"/>
      <c r="X1331" s="163"/>
    </row>
    <row r="1332" ht="11.25" customHeight="1">
      <c r="A1332" s="162" t="s">
        <v>4404</v>
      </c>
      <c r="B1332" s="162" t="s">
        <v>4405</v>
      </c>
      <c r="C1332" s="10" t="s">
        <v>141</v>
      </c>
      <c r="D1332" s="162" t="s">
        <v>4410</v>
      </c>
      <c r="E1332" s="162" t="s">
        <v>4411</v>
      </c>
      <c r="F1332" s="161" t="s">
        <v>2206</v>
      </c>
      <c r="G1332" s="10">
        <v>8.0</v>
      </c>
      <c r="H1332" s="10">
        <v>5.0</v>
      </c>
      <c r="I1332" s="10">
        <v>8.0</v>
      </c>
      <c r="J1332" s="172">
        <v>50.0</v>
      </c>
      <c r="K1332" s="173">
        <v>6.25</v>
      </c>
      <c r="L1332" s="162" t="s">
        <v>142</v>
      </c>
      <c r="M1332" s="163"/>
      <c r="N1332" s="163"/>
      <c r="O1332" s="163"/>
      <c r="P1332" s="163"/>
      <c r="Q1332" s="163"/>
      <c r="R1332" s="163"/>
      <c r="S1332" s="163"/>
      <c r="T1332" s="163"/>
      <c r="U1332" s="163"/>
      <c r="V1332" s="163"/>
      <c r="W1332" s="163"/>
      <c r="X1332" s="163"/>
    </row>
    <row r="1333" ht="11.25" customHeight="1">
      <c r="A1333" s="162" t="s">
        <v>4404</v>
      </c>
      <c r="B1333" s="162" t="s">
        <v>4405</v>
      </c>
      <c r="C1333" s="10" t="s">
        <v>141</v>
      </c>
      <c r="D1333" s="162" t="s">
        <v>4412</v>
      </c>
      <c r="E1333" s="162" t="s">
        <v>4413</v>
      </c>
      <c r="F1333" s="161" t="s">
        <v>2206</v>
      </c>
      <c r="G1333" s="10">
        <v>8.0</v>
      </c>
      <c r="H1333" s="10">
        <v>5.0</v>
      </c>
      <c r="I1333" s="10">
        <v>8.0</v>
      </c>
      <c r="J1333" s="172">
        <v>50.0</v>
      </c>
      <c r="K1333" s="173">
        <v>6.25</v>
      </c>
      <c r="L1333" s="162" t="s">
        <v>142</v>
      </c>
      <c r="M1333" s="163"/>
      <c r="N1333" s="163"/>
      <c r="O1333" s="163"/>
      <c r="P1333" s="163"/>
      <c r="Q1333" s="163"/>
      <c r="R1333" s="163"/>
      <c r="S1333" s="163"/>
      <c r="T1333" s="163"/>
      <c r="U1333" s="163"/>
      <c r="V1333" s="163"/>
      <c r="W1333" s="163"/>
      <c r="X1333" s="163"/>
    </row>
    <row r="1334" ht="11.25" customHeight="1">
      <c r="A1334" s="162" t="s">
        <v>4404</v>
      </c>
      <c r="B1334" s="162" t="s">
        <v>4405</v>
      </c>
      <c r="C1334" s="10" t="s">
        <v>141</v>
      </c>
      <c r="D1334" s="162" t="s">
        <v>4414</v>
      </c>
      <c r="E1334" s="162" t="s">
        <v>4415</v>
      </c>
      <c r="F1334" s="161" t="s">
        <v>2206</v>
      </c>
      <c r="G1334" s="10">
        <v>8.0</v>
      </c>
      <c r="H1334" s="10">
        <v>5.0</v>
      </c>
      <c r="I1334" s="10">
        <v>8.0</v>
      </c>
      <c r="J1334" s="172">
        <v>50.0</v>
      </c>
      <c r="K1334" s="173">
        <v>6.25</v>
      </c>
      <c r="L1334" s="162" t="s">
        <v>142</v>
      </c>
      <c r="M1334" s="163"/>
      <c r="N1334" s="163"/>
      <c r="O1334" s="163"/>
      <c r="P1334" s="163"/>
      <c r="Q1334" s="163"/>
      <c r="R1334" s="163"/>
      <c r="S1334" s="163"/>
      <c r="T1334" s="163"/>
      <c r="U1334" s="163"/>
      <c r="V1334" s="163"/>
      <c r="W1334" s="163"/>
      <c r="X1334" s="163"/>
    </row>
    <row r="1335" ht="11.25" customHeight="1">
      <c r="A1335" s="162" t="s">
        <v>4404</v>
      </c>
      <c r="B1335" s="162" t="s">
        <v>4405</v>
      </c>
      <c r="C1335" s="10" t="s">
        <v>141</v>
      </c>
      <c r="D1335" s="162" t="s">
        <v>4416</v>
      </c>
      <c r="E1335" s="162" t="s">
        <v>4417</v>
      </c>
      <c r="F1335" s="161" t="s">
        <v>2206</v>
      </c>
      <c r="G1335" s="10">
        <v>8.0</v>
      </c>
      <c r="H1335" s="10">
        <v>5.0</v>
      </c>
      <c r="I1335" s="10">
        <v>8.0</v>
      </c>
      <c r="J1335" s="172">
        <v>50.0</v>
      </c>
      <c r="K1335" s="173">
        <v>6.25</v>
      </c>
      <c r="L1335" s="162" t="s">
        <v>142</v>
      </c>
      <c r="M1335" s="163"/>
      <c r="N1335" s="163"/>
      <c r="O1335" s="163"/>
      <c r="P1335" s="163"/>
      <c r="Q1335" s="163"/>
      <c r="R1335" s="163"/>
      <c r="S1335" s="163"/>
      <c r="T1335" s="163"/>
      <c r="U1335" s="163"/>
      <c r="V1335" s="163"/>
      <c r="W1335" s="163"/>
      <c r="X1335" s="163"/>
    </row>
    <row r="1336" ht="11.25" customHeight="1">
      <c r="A1336" s="162" t="s">
        <v>4404</v>
      </c>
      <c r="B1336" s="162" t="s">
        <v>4405</v>
      </c>
      <c r="C1336" s="10" t="s">
        <v>141</v>
      </c>
      <c r="D1336" s="162" t="s">
        <v>4418</v>
      </c>
      <c r="E1336" s="162" t="s">
        <v>4419</v>
      </c>
      <c r="F1336" s="161" t="s">
        <v>655</v>
      </c>
      <c r="G1336" s="10">
        <v>8.0</v>
      </c>
      <c r="H1336" s="10">
        <v>5.0</v>
      </c>
      <c r="I1336" s="10">
        <v>8.0</v>
      </c>
      <c r="J1336" s="172">
        <v>50.0</v>
      </c>
      <c r="K1336" s="173">
        <v>6.25</v>
      </c>
      <c r="L1336" s="162" t="s">
        <v>142</v>
      </c>
      <c r="M1336" s="163"/>
      <c r="N1336" s="163"/>
      <c r="O1336" s="163"/>
      <c r="P1336" s="163"/>
      <c r="Q1336" s="163"/>
      <c r="R1336" s="163"/>
      <c r="S1336" s="163"/>
      <c r="T1336" s="163"/>
      <c r="U1336" s="163"/>
      <c r="V1336" s="163"/>
      <c r="W1336" s="163"/>
      <c r="X1336" s="163"/>
    </row>
    <row r="1337" ht="11.25" customHeight="1">
      <c r="A1337" s="162" t="s">
        <v>4404</v>
      </c>
      <c r="B1337" s="162" t="s">
        <v>4405</v>
      </c>
      <c r="C1337" s="10" t="s">
        <v>141</v>
      </c>
      <c r="D1337" s="162" t="s">
        <v>4420</v>
      </c>
      <c r="E1337" s="162" t="s">
        <v>4421</v>
      </c>
      <c r="F1337" s="161" t="s">
        <v>2206</v>
      </c>
      <c r="G1337" s="10">
        <v>8.0</v>
      </c>
      <c r="H1337" s="10">
        <v>5.0</v>
      </c>
      <c r="I1337" s="10">
        <v>8.0</v>
      </c>
      <c r="J1337" s="172">
        <v>50.0</v>
      </c>
      <c r="K1337" s="173">
        <v>6.25</v>
      </c>
      <c r="L1337" s="162" t="s">
        <v>142</v>
      </c>
      <c r="M1337" s="163"/>
      <c r="N1337" s="163"/>
      <c r="O1337" s="163"/>
      <c r="P1337" s="163"/>
      <c r="Q1337" s="163"/>
      <c r="R1337" s="163"/>
      <c r="S1337" s="163"/>
      <c r="T1337" s="163"/>
      <c r="U1337" s="163"/>
      <c r="V1337" s="163"/>
      <c r="W1337" s="163"/>
      <c r="X1337" s="163"/>
    </row>
    <row r="1338" ht="11.25" customHeight="1">
      <c r="A1338" s="162" t="s">
        <v>4404</v>
      </c>
      <c r="B1338" s="162" t="s">
        <v>4405</v>
      </c>
      <c r="C1338" s="10" t="s">
        <v>141</v>
      </c>
      <c r="D1338" s="162" t="s">
        <v>4422</v>
      </c>
      <c r="E1338" s="162" t="s">
        <v>4423</v>
      </c>
      <c r="F1338" s="161" t="s">
        <v>2206</v>
      </c>
      <c r="G1338" s="10">
        <v>8.0</v>
      </c>
      <c r="H1338" s="10">
        <v>5.0</v>
      </c>
      <c r="I1338" s="10">
        <v>8.0</v>
      </c>
      <c r="J1338" s="172">
        <v>50.0</v>
      </c>
      <c r="K1338" s="173">
        <v>6.25</v>
      </c>
      <c r="L1338" s="162" t="s">
        <v>142</v>
      </c>
      <c r="M1338" s="163"/>
      <c r="N1338" s="163"/>
      <c r="O1338" s="163"/>
      <c r="P1338" s="163"/>
      <c r="Q1338" s="163"/>
      <c r="R1338" s="163"/>
      <c r="S1338" s="163"/>
      <c r="T1338" s="163"/>
      <c r="U1338" s="163"/>
      <c r="V1338" s="163"/>
      <c r="W1338" s="163"/>
      <c r="X1338" s="163"/>
    </row>
    <row r="1339" ht="11.25" customHeight="1">
      <c r="A1339" s="162" t="s">
        <v>4404</v>
      </c>
      <c r="B1339" s="162" t="s">
        <v>4405</v>
      </c>
      <c r="C1339" s="10" t="s">
        <v>141</v>
      </c>
      <c r="D1339" s="162" t="s">
        <v>4424</v>
      </c>
      <c r="E1339" s="162" t="s">
        <v>4425</v>
      </c>
      <c r="F1339" s="161" t="s">
        <v>2206</v>
      </c>
      <c r="G1339" s="10">
        <v>8.0</v>
      </c>
      <c r="H1339" s="10">
        <v>5.0</v>
      </c>
      <c r="I1339" s="10">
        <v>8.0</v>
      </c>
      <c r="J1339" s="172">
        <v>50.0</v>
      </c>
      <c r="K1339" s="173">
        <v>6.25</v>
      </c>
      <c r="L1339" s="162" t="s">
        <v>142</v>
      </c>
      <c r="M1339" s="163"/>
      <c r="N1339" s="163"/>
      <c r="O1339" s="163"/>
      <c r="P1339" s="163"/>
      <c r="Q1339" s="163"/>
      <c r="R1339" s="163"/>
      <c r="S1339" s="163"/>
      <c r="T1339" s="163"/>
      <c r="U1339" s="163"/>
      <c r="V1339" s="163"/>
      <c r="W1339" s="163"/>
      <c r="X1339" s="163"/>
    </row>
    <row r="1340" ht="11.25" customHeight="1">
      <c r="A1340" s="162" t="s">
        <v>4404</v>
      </c>
      <c r="B1340" s="162" t="s">
        <v>4405</v>
      </c>
      <c r="C1340" s="10" t="s">
        <v>141</v>
      </c>
      <c r="D1340" s="162" t="s">
        <v>4426</v>
      </c>
      <c r="E1340" s="162" t="s">
        <v>4427</v>
      </c>
      <c r="F1340" s="161" t="s">
        <v>309</v>
      </c>
      <c r="G1340" s="10">
        <v>8.0</v>
      </c>
      <c r="H1340" s="10">
        <v>5.0</v>
      </c>
      <c r="I1340" s="10">
        <v>8.0</v>
      </c>
      <c r="J1340" s="172">
        <v>50.0</v>
      </c>
      <c r="K1340" s="173">
        <v>6.25</v>
      </c>
      <c r="L1340" s="162" t="s">
        <v>142</v>
      </c>
      <c r="M1340" s="163"/>
      <c r="N1340" s="163"/>
      <c r="O1340" s="163"/>
      <c r="P1340" s="163"/>
      <c r="Q1340" s="163"/>
      <c r="R1340" s="163"/>
      <c r="S1340" s="163"/>
      <c r="T1340" s="163"/>
      <c r="U1340" s="163"/>
      <c r="V1340" s="163"/>
      <c r="W1340" s="163"/>
      <c r="X1340" s="163"/>
    </row>
    <row r="1341" ht="11.25" customHeight="1">
      <c r="A1341" s="162" t="s">
        <v>4404</v>
      </c>
      <c r="B1341" s="162" t="s">
        <v>4405</v>
      </c>
      <c r="C1341" s="10" t="s">
        <v>141</v>
      </c>
      <c r="D1341" s="162" t="s">
        <v>4428</v>
      </c>
      <c r="E1341" s="162" t="s">
        <v>4429</v>
      </c>
      <c r="F1341" s="161" t="s">
        <v>2206</v>
      </c>
      <c r="G1341" s="10">
        <v>8.0</v>
      </c>
      <c r="H1341" s="10">
        <v>5.0</v>
      </c>
      <c r="I1341" s="10">
        <v>8.0</v>
      </c>
      <c r="J1341" s="172">
        <v>50.0</v>
      </c>
      <c r="K1341" s="173">
        <v>6.25</v>
      </c>
      <c r="L1341" s="162" t="s">
        <v>142</v>
      </c>
      <c r="M1341" s="163"/>
      <c r="N1341" s="163"/>
      <c r="O1341" s="163"/>
      <c r="P1341" s="163"/>
      <c r="Q1341" s="163"/>
      <c r="R1341" s="163"/>
      <c r="S1341" s="163"/>
      <c r="T1341" s="163"/>
      <c r="U1341" s="163"/>
      <c r="V1341" s="163"/>
      <c r="W1341" s="163"/>
      <c r="X1341" s="163"/>
    </row>
    <row r="1342" ht="11.25" customHeight="1">
      <c r="A1342" s="162" t="s">
        <v>4404</v>
      </c>
      <c r="B1342" s="162" t="s">
        <v>4405</v>
      </c>
      <c r="C1342" s="10" t="s">
        <v>141</v>
      </c>
      <c r="D1342" s="162" t="s">
        <v>4430</v>
      </c>
      <c r="E1342" s="162" t="s">
        <v>4431</v>
      </c>
      <c r="F1342" s="161" t="s">
        <v>2206</v>
      </c>
      <c r="G1342" s="10">
        <v>8.0</v>
      </c>
      <c r="H1342" s="10">
        <v>5.0</v>
      </c>
      <c r="I1342" s="10">
        <v>8.0</v>
      </c>
      <c r="J1342" s="172">
        <v>50.0</v>
      </c>
      <c r="K1342" s="173">
        <v>6.25</v>
      </c>
      <c r="L1342" s="162" t="s">
        <v>142</v>
      </c>
      <c r="M1342" s="163"/>
      <c r="N1342" s="163"/>
      <c r="O1342" s="163"/>
      <c r="P1342" s="163"/>
      <c r="Q1342" s="163"/>
      <c r="R1342" s="163"/>
      <c r="S1342" s="163"/>
      <c r="T1342" s="163"/>
      <c r="U1342" s="163"/>
      <c r="V1342" s="163"/>
      <c r="W1342" s="163"/>
      <c r="X1342" s="163"/>
    </row>
    <row r="1343" ht="11.25" customHeight="1">
      <c r="A1343" s="162" t="s">
        <v>4404</v>
      </c>
      <c r="B1343" s="162" t="s">
        <v>4405</v>
      </c>
      <c r="C1343" s="10" t="s">
        <v>141</v>
      </c>
      <c r="D1343" s="162" t="s">
        <v>4432</v>
      </c>
      <c r="E1343" s="162" t="s">
        <v>4433</v>
      </c>
      <c r="F1343" s="161" t="s">
        <v>2206</v>
      </c>
      <c r="G1343" s="10">
        <v>8.0</v>
      </c>
      <c r="H1343" s="10">
        <v>5.0</v>
      </c>
      <c r="I1343" s="10">
        <v>8.0</v>
      </c>
      <c r="J1343" s="172">
        <v>50.0</v>
      </c>
      <c r="K1343" s="173">
        <v>6.25</v>
      </c>
      <c r="L1343" s="162" t="s">
        <v>142</v>
      </c>
      <c r="M1343" s="163"/>
      <c r="N1343" s="163"/>
      <c r="O1343" s="163"/>
      <c r="P1343" s="163"/>
      <c r="Q1343" s="163"/>
      <c r="R1343" s="163"/>
      <c r="S1343" s="163"/>
      <c r="T1343" s="163"/>
      <c r="U1343" s="163"/>
      <c r="V1343" s="163"/>
      <c r="W1343" s="163"/>
      <c r="X1343" s="163"/>
    </row>
    <row r="1344" ht="11.25" customHeight="1">
      <c r="A1344" s="162" t="s">
        <v>4434</v>
      </c>
      <c r="B1344" s="162" t="s">
        <v>4435</v>
      </c>
      <c r="C1344" s="10" t="s">
        <v>141</v>
      </c>
      <c r="D1344" s="162" t="s">
        <v>4436</v>
      </c>
      <c r="E1344" s="162" t="s">
        <v>4437</v>
      </c>
      <c r="F1344" s="161" t="s">
        <v>2206</v>
      </c>
      <c r="G1344" s="10">
        <v>8.0</v>
      </c>
      <c r="H1344" s="10">
        <v>1.0</v>
      </c>
      <c r="I1344" s="10">
        <v>10.0</v>
      </c>
      <c r="J1344" s="172">
        <v>50.0</v>
      </c>
      <c r="K1344" s="173">
        <v>6.25</v>
      </c>
      <c r="L1344" s="162" t="s">
        <v>142</v>
      </c>
      <c r="M1344" s="163"/>
      <c r="N1344" s="163"/>
      <c r="O1344" s="163"/>
      <c r="P1344" s="163"/>
      <c r="Q1344" s="163"/>
      <c r="R1344" s="163"/>
      <c r="S1344" s="163"/>
      <c r="T1344" s="163"/>
      <c r="U1344" s="163"/>
      <c r="V1344" s="163"/>
      <c r="W1344" s="163"/>
      <c r="X1344" s="163"/>
    </row>
    <row r="1345" ht="11.25" customHeight="1">
      <c r="A1345" s="162" t="s">
        <v>4438</v>
      </c>
      <c r="B1345" s="162" t="s">
        <v>4439</v>
      </c>
      <c r="C1345" s="10" t="s">
        <v>141</v>
      </c>
      <c r="D1345" s="162" t="s">
        <v>4440</v>
      </c>
      <c r="E1345" s="162" t="s">
        <v>4441</v>
      </c>
      <c r="F1345" s="161" t="s">
        <v>2206</v>
      </c>
      <c r="G1345" s="10">
        <v>8.0</v>
      </c>
      <c r="H1345" s="10">
        <v>6.0</v>
      </c>
      <c r="I1345" s="10">
        <v>8.0</v>
      </c>
      <c r="J1345" s="172">
        <v>50.0</v>
      </c>
      <c r="K1345" s="173">
        <v>6.25</v>
      </c>
      <c r="L1345" s="162" t="s">
        <v>142</v>
      </c>
      <c r="M1345" s="163"/>
      <c r="N1345" s="163"/>
      <c r="O1345" s="163"/>
      <c r="P1345" s="163"/>
      <c r="Q1345" s="163"/>
      <c r="R1345" s="163"/>
      <c r="S1345" s="163"/>
      <c r="T1345" s="163"/>
      <c r="U1345" s="163"/>
      <c r="V1345" s="163"/>
      <c r="W1345" s="163"/>
      <c r="X1345" s="163"/>
    </row>
    <row r="1346" ht="11.25" customHeight="1">
      <c r="A1346" s="162" t="s">
        <v>4438</v>
      </c>
      <c r="B1346" s="162" t="s">
        <v>4439</v>
      </c>
      <c r="C1346" s="10" t="s">
        <v>141</v>
      </c>
      <c r="D1346" s="162" t="s">
        <v>4442</v>
      </c>
      <c r="E1346" s="162" t="s">
        <v>4443</v>
      </c>
      <c r="F1346" s="161" t="s">
        <v>655</v>
      </c>
      <c r="G1346" s="10">
        <v>8.0</v>
      </c>
      <c r="H1346" s="10">
        <v>6.0</v>
      </c>
      <c r="I1346" s="10">
        <v>8.0</v>
      </c>
      <c r="J1346" s="172">
        <v>50.0</v>
      </c>
      <c r="K1346" s="173">
        <v>6.25</v>
      </c>
      <c r="L1346" s="162" t="s">
        <v>142</v>
      </c>
      <c r="M1346" s="163"/>
      <c r="N1346" s="163"/>
      <c r="O1346" s="163"/>
      <c r="P1346" s="163"/>
      <c r="Q1346" s="163"/>
      <c r="R1346" s="163"/>
      <c r="S1346" s="163"/>
      <c r="T1346" s="163"/>
      <c r="U1346" s="163"/>
      <c r="V1346" s="163"/>
      <c r="W1346" s="163"/>
      <c r="X1346" s="163"/>
    </row>
    <row r="1347" ht="11.25" customHeight="1">
      <c r="A1347" s="162" t="s">
        <v>4444</v>
      </c>
      <c r="B1347" s="162" t="s">
        <v>4445</v>
      </c>
      <c r="C1347" s="10" t="s">
        <v>141</v>
      </c>
      <c r="D1347" s="162" t="s">
        <v>4446</v>
      </c>
      <c r="E1347" s="162" t="s">
        <v>4447</v>
      </c>
      <c r="F1347" s="161" t="s">
        <v>2206</v>
      </c>
      <c r="G1347" s="10">
        <v>8.0</v>
      </c>
      <c r="H1347" s="10">
        <v>8.0</v>
      </c>
      <c r="I1347" s="10">
        <v>8.0</v>
      </c>
      <c r="J1347" s="172">
        <v>50.0</v>
      </c>
      <c r="K1347" s="173">
        <v>6.25</v>
      </c>
      <c r="L1347" s="162" t="s">
        <v>142</v>
      </c>
      <c r="M1347" s="163"/>
      <c r="N1347" s="163"/>
      <c r="O1347" s="163"/>
      <c r="P1347" s="163"/>
      <c r="Q1347" s="163"/>
      <c r="R1347" s="163"/>
      <c r="S1347" s="163"/>
      <c r="T1347" s="163"/>
      <c r="U1347" s="163"/>
      <c r="V1347" s="163"/>
      <c r="W1347" s="163"/>
      <c r="X1347" s="163"/>
    </row>
    <row r="1348" ht="11.25" customHeight="1">
      <c r="A1348" s="162" t="s">
        <v>4448</v>
      </c>
      <c r="B1348" s="162" t="s">
        <v>4449</v>
      </c>
      <c r="C1348" s="10" t="s">
        <v>141</v>
      </c>
      <c r="D1348" s="162" t="s">
        <v>4450</v>
      </c>
      <c r="E1348" s="162" t="s">
        <v>4451</v>
      </c>
      <c r="F1348" s="161" t="s">
        <v>2206</v>
      </c>
      <c r="G1348" s="10">
        <v>12.0</v>
      </c>
      <c r="H1348" s="10">
        <v>10.0</v>
      </c>
      <c r="I1348" s="10">
        <v>12.0</v>
      </c>
      <c r="J1348" s="172">
        <v>50.0</v>
      </c>
      <c r="K1348" s="173">
        <v>4.16</v>
      </c>
      <c r="L1348" s="162" t="s">
        <v>142</v>
      </c>
      <c r="M1348" s="163"/>
      <c r="N1348" s="163"/>
      <c r="O1348" s="163"/>
      <c r="P1348" s="163"/>
      <c r="Q1348" s="163"/>
      <c r="R1348" s="163"/>
      <c r="S1348" s="163"/>
      <c r="T1348" s="163"/>
      <c r="U1348" s="163"/>
      <c r="V1348" s="163"/>
      <c r="W1348" s="163"/>
      <c r="X1348" s="163"/>
    </row>
    <row r="1349" ht="11.25" customHeight="1">
      <c r="A1349" s="162" t="s">
        <v>4448</v>
      </c>
      <c r="B1349" s="162" t="s">
        <v>4449</v>
      </c>
      <c r="C1349" s="10" t="s">
        <v>141</v>
      </c>
      <c r="D1349" s="162" t="s">
        <v>4452</v>
      </c>
      <c r="E1349" s="162" t="s">
        <v>4453</v>
      </c>
      <c r="F1349" s="161" t="s">
        <v>2206</v>
      </c>
      <c r="G1349" s="10">
        <v>12.0</v>
      </c>
      <c r="H1349" s="10">
        <v>10.0</v>
      </c>
      <c r="I1349" s="10">
        <v>12.0</v>
      </c>
      <c r="J1349" s="172">
        <v>50.0</v>
      </c>
      <c r="K1349" s="173">
        <v>4.16</v>
      </c>
      <c r="L1349" s="162" t="s">
        <v>142</v>
      </c>
      <c r="M1349" s="163"/>
      <c r="N1349" s="163"/>
      <c r="O1349" s="163"/>
      <c r="P1349" s="163"/>
      <c r="Q1349" s="163"/>
      <c r="R1349" s="163"/>
      <c r="S1349" s="163"/>
      <c r="T1349" s="163"/>
      <c r="U1349" s="163"/>
      <c r="V1349" s="163"/>
      <c r="W1349" s="163"/>
      <c r="X1349" s="163"/>
    </row>
    <row r="1350" ht="11.25" customHeight="1">
      <c r="A1350" s="162" t="s">
        <v>4448</v>
      </c>
      <c r="B1350" s="162" t="s">
        <v>4449</v>
      </c>
      <c r="C1350" s="10" t="s">
        <v>141</v>
      </c>
      <c r="D1350" s="162" t="s">
        <v>4454</v>
      </c>
      <c r="E1350" s="162" t="s">
        <v>4455</v>
      </c>
      <c r="F1350" s="161" t="s">
        <v>309</v>
      </c>
      <c r="G1350" s="10">
        <v>12.0</v>
      </c>
      <c r="H1350" s="10">
        <v>10.0</v>
      </c>
      <c r="I1350" s="10">
        <v>12.0</v>
      </c>
      <c r="J1350" s="172">
        <v>50.0</v>
      </c>
      <c r="K1350" s="173">
        <v>4.16</v>
      </c>
      <c r="L1350" s="162" t="s">
        <v>142</v>
      </c>
      <c r="M1350" s="163"/>
      <c r="N1350" s="163"/>
      <c r="O1350" s="163"/>
      <c r="P1350" s="163"/>
      <c r="Q1350" s="163"/>
      <c r="R1350" s="163"/>
      <c r="S1350" s="163"/>
      <c r="T1350" s="163"/>
      <c r="U1350" s="163"/>
      <c r="V1350" s="163"/>
      <c r="W1350" s="163"/>
      <c r="X1350" s="163"/>
    </row>
    <row r="1351" ht="11.25" customHeight="1">
      <c r="A1351" s="162" t="s">
        <v>4456</v>
      </c>
      <c r="B1351" s="162" t="s">
        <v>4457</v>
      </c>
      <c r="C1351" s="10" t="s">
        <v>141</v>
      </c>
      <c r="D1351" s="162" t="s">
        <v>4458</v>
      </c>
      <c r="E1351" s="162" t="s">
        <v>4459</v>
      </c>
      <c r="F1351" s="161" t="s">
        <v>2206</v>
      </c>
      <c r="G1351" s="10">
        <v>7.0</v>
      </c>
      <c r="H1351" s="10">
        <v>7.0</v>
      </c>
      <c r="I1351" s="10">
        <v>7.0</v>
      </c>
      <c r="J1351" s="172">
        <v>50.0</v>
      </c>
      <c r="K1351" s="173">
        <v>7.14</v>
      </c>
      <c r="L1351" s="162" t="s">
        <v>142</v>
      </c>
      <c r="M1351" s="163"/>
      <c r="N1351" s="163"/>
      <c r="O1351" s="163"/>
      <c r="P1351" s="163"/>
      <c r="Q1351" s="163"/>
      <c r="R1351" s="163"/>
      <c r="S1351" s="163"/>
      <c r="T1351" s="163"/>
      <c r="U1351" s="163"/>
      <c r="V1351" s="163"/>
      <c r="W1351" s="163"/>
      <c r="X1351" s="163"/>
    </row>
    <row r="1352" ht="11.25" customHeight="1">
      <c r="A1352" s="162" t="s">
        <v>4456</v>
      </c>
      <c r="B1352" s="162" t="s">
        <v>4457</v>
      </c>
      <c r="C1352" s="10" t="s">
        <v>141</v>
      </c>
      <c r="D1352" s="162" t="s">
        <v>4460</v>
      </c>
      <c r="E1352" s="162" t="s">
        <v>4461</v>
      </c>
      <c r="F1352" s="161" t="s">
        <v>2206</v>
      </c>
      <c r="G1352" s="10">
        <v>7.0</v>
      </c>
      <c r="H1352" s="10">
        <v>7.0</v>
      </c>
      <c r="I1352" s="10">
        <v>7.0</v>
      </c>
      <c r="J1352" s="172">
        <v>50.0</v>
      </c>
      <c r="K1352" s="173">
        <v>7.14</v>
      </c>
      <c r="L1352" s="162" t="s">
        <v>142</v>
      </c>
      <c r="M1352" s="163"/>
      <c r="N1352" s="163"/>
      <c r="O1352" s="163"/>
      <c r="P1352" s="163"/>
      <c r="Q1352" s="163"/>
      <c r="R1352" s="163"/>
      <c r="S1352" s="163"/>
      <c r="T1352" s="163"/>
      <c r="U1352" s="163"/>
      <c r="V1352" s="163"/>
      <c r="W1352" s="163"/>
      <c r="X1352" s="163"/>
    </row>
    <row r="1353" ht="11.25" customHeight="1">
      <c r="A1353" s="162" t="s">
        <v>4456</v>
      </c>
      <c r="B1353" s="162" t="s">
        <v>4457</v>
      </c>
      <c r="C1353" s="10" t="s">
        <v>141</v>
      </c>
      <c r="D1353" s="162" t="s">
        <v>4462</v>
      </c>
      <c r="E1353" s="162"/>
      <c r="F1353" s="161" t="s">
        <v>2206</v>
      </c>
      <c r="G1353" s="10">
        <v>7.0</v>
      </c>
      <c r="H1353" s="10">
        <v>7.0</v>
      </c>
      <c r="I1353" s="10">
        <v>7.0</v>
      </c>
      <c r="J1353" s="172">
        <v>50.0</v>
      </c>
      <c r="K1353" s="173">
        <v>7.14</v>
      </c>
      <c r="L1353" s="162" t="s">
        <v>142</v>
      </c>
      <c r="M1353" s="163"/>
      <c r="N1353" s="163"/>
      <c r="O1353" s="163"/>
      <c r="P1353" s="163"/>
      <c r="Q1353" s="163"/>
      <c r="R1353" s="163"/>
      <c r="S1353" s="163"/>
      <c r="T1353" s="163"/>
      <c r="U1353" s="163"/>
      <c r="V1353" s="163"/>
      <c r="W1353" s="163"/>
      <c r="X1353" s="163"/>
    </row>
    <row r="1354" ht="11.25" customHeight="1">
      <c r="A1354" s="162" t="s">
        <v>4463</v>
      </c>
      <c r="B1354" s="162" t="s">
        <v>4464</v>
      </c>
      <c r="C1354" s="10" t="s">
        <v>141</v>
      </c>
      <c r="D1354" s="162" t="s">
        <v>4465</v>
      </c>
      <c r="E1354" s="162" t="s">
        <v>4466</v>
      </c>
      <c r="F1354" s="161" t="s">
        <v>2240</v>
      </c>
      <c r="G1354" s="10">
        <v>8.0</v>
      </c>
      <c r="H1354" s="10">
        <v>8.0</v>
      </c>
      <c r="I1354" s="10">
        <v>8.0</v>
      </c>
      <c r="J1354" s="172">
        <v>50.0</v>
      </c>
      <c r="K1354" s="173">
        <v>6.25</v>
      </c>
      <c r="L1354" s="162" t="s">
        <v>142</v>
      </c>
      <c r="M1354" s="163"/>
      <c r="N1354" s="163"/>
      <c r="O1354" s="163"/>
      <c r="P1354" s="163"/>
      <c r="Q1354" s="163"/>
      <c r="R1354" s="163"/>
      <c r="S1354" s="163"/>
      <c r="T1354" s="163"/>
      <c r="U1354" s="163"/>
      <c r="V1354" s="163"/>
      <c r="W1354" s="163"/>
      <c r="X1354" s="163"/>
    </row>
    <row r="1355" ht="11.25" customHeight="1">
      <c r="A1355" s="162" t="s">
        <v>4463</v>
      </c>
      <c r="B1355" s="162" t="s">
        <v>4464</v>
      </c>
      <c r="C1355" s="10" t="s">
        <v>141</v>
      </c>
      <c r="D1355" s="162" t="s">
        <v>4462</v>
      </c>
      <c r="E1355" s="162" t="s">
        <v>4467</v>
      </c>
      <c r="F1355" s="161" t="s">
        <v>2206</v>
      </c>
      <c r="G1355" s="10">
        <v>8.0</v>
      </c>
      <c r="H1355" s="10">
        <v>8.0</v>
      </c>
      <c r="I1355" s="10">
        <v>8.0</v>
      </c>
      <c r="J1355" s="172">
        <v>50.0</v>
      </c>
      <c r="K1355" s="173">
        <v>6.25</v>
      </c>
      <c r="L1355" s="162" t="s">
        <v>142</v>
      </c>
      <c r="M1355" s="163"/>
      <c r="N1355" s="163"/>
      <c r="O1355" s="163"/>
      <c r="P1355" s="163"/>
      <c r="Q1355" s="163"/>
      <c r="R1355" s="163"/>
      <c r="S1355" s="163"/>
      <c r="T1355" s="163"/>
      <c r="U1355" s="163"/>
      <c r="V1355" s="163"/>
      <c r="W1355" s="163"/>
      <c r="X1355" s="163"/>
    </row>
    <row r="1356" ht="11.25" customHeight="1">
      <c r="A1356" s="162" t="s">
        <v>4463</v>
      </c>
      <c r="B1356" s="162" t="s">
        <v>4464</v>
      </c>
      <c r="C1356" s="10" t="s">
        <v>141</v>
      </c>
      <c r="D1356" s="162" t="s">
        <v>4468</v>
      </c>
      <c r="E1356" s="162" t="s">
        <v>3545</v>
      </c>
      <c r="F1356" s="161" t="s">
        <v>2206</v>
      </c>
      <c r="G1356" s="10">
        <v>8.0</v>
      </c>
      <c r="H1356" s="10">
        <v>8.0</v>
      </c>
      <c r="I1356" s="10">
        <v>8.0</v>
      </c>
      <c r="J1356" s="172">
        <v>50.0</v>
      </c>
      <c r="K1356" s="173">
        <v>6.25</v>
      </c>
      <c r="L1356" s="162" t="s">
        <v>142</v>
      </c>
      <c r="M1356" s="163"/>
      <c r="N1356" s="163"/>
      <c r="O1356" s="163"/>
      <c r="P1356" s="163"/>
      <c r="Q1356" s="163"/>
      <c r="R1356" s="163"/>
      <c r="S1356" s="163"/>
      <c r="T1356" s="163"/>
      <c r="U1356" s="163"/>
      <c r="V1356" s="163"/>
      <c r="W1356" s="163"/>
      <c r="X1356" s="163"/>
    </row>
    <row r="1357" ht="11.25" customHeight="1">
      <c r="A1357" s="162" t="s">
        <v>4463</v>
      </c>
      <c r="B1357" s="162" t="s">
        <v>4464</v>
      </c>
      <c r="C1357" s="10" t="s">
        <v>141</v>
      </c>
      <c r="D1357" s="162" t="s">
        <v>4469</v>
      </c>
      <c r="E1357" s="162" t="s">
        <v>4470</v>
      </c>
      <c r="F1357" s="161" t="s">
        <v>2206</v>
      </c>
      <c r="G1357" s="10">
        <v>8.0</v>
      </c>
      <c r="H1357" s="10">
        <v>8.0</v>
      </c>
      <c r="I1357" s="10">
        <v>8.0</v>
      </c>
      <c r="J1357" s="172">
        <v>50.0</v>
      </c>
      <c r="K1357" s="173">
        <v>6.25</v>
      </c>
      <c r="L1357" s="162" t="s">
        <v>142</v>
      </c>
      <c r="M1357" s="163"/>
      <c r="N1357" s="163"/>
      <c r="O1357" s="163"/>
      <c r="P1357" s="163"/>
      <c r="Q1357" s="163"/>
      <c r="R1357" s="163"/>
      <c r="S1357" s="163"/>
      <c r="T1357" s="163"/>
      <c r="U1357" s="163"/>
      <c r="V1357" s="163"/>
      <c r="W1357" s="163"/>
      <c r="X1357" s="163"/>
    </row>
    <row r="1358" ht="11.25" customHeight="1">
      <c r="A1358" s="162" t="s">
        <v>4463</v>
      </c>
      <c r="B1358" s="162" t="s">
        <v>4464</v>
      </c>
      <c r="C1358" s="10" t="s">
        <v>141</v>
      </c>
      <c r="D1358" s="162" t="s">
        <v>4471</v>
      </c>
      <c r="E1358" s="162" t="s">
        <v>4472</v>
      </c>
      <c r="F1358" s="161" t="s">
        <v>2206</v>
      </c>
      <c r="G1358" s="10">
        <v>8.0</v>
      </c>
      <c r="H1358" s="10">
        <v>8.0</v>
      </c>
      <c r="I1358" s="10">
        <v>8.0</v>
      </c>
      <c r="J1358" s="172">
        <v>50.0</v>
      </c>
      <c r="K1358" s="173">
        <v>6.25</v>
      </c>
      <c r="L1358" s="162" t="s">
        <v>142</v>
      </c>
      <c r="M1358" s="163"/>
      <c r="N1358" s="163"/>
      <c r="O1358" s="163"/>
      <c r="P1358" s="163"/>
      <c r="Q1358" s="163"/>
      <c r="R1358" s="163"/>
      <c r="S1358" s="163"/>
      <c r="T1358" s="163"/>
      <c r="U1358" s="163"/>
      <c r="V1358" s="163"/>
      <c r="W1358" s="163"/>
      <c r="X1358" s="163"/>
    </row>
    <row r="1359" ht="11.25" customHeight="1">
      <c r="A1359" s="162" t="s">
        <v>4463</v>
      </c>
      <c r="B1359" s="162" t="s">
        <v>4464</v>
      </c>
      <c r="C1359" s="10" t="s">
        <v>141</v>
      </c>
      <c r="D1359" s="162" t="s">
        <v>4473</v>
      </c>
      <c r="E1359" s="162" t="s">
        <v>4474</v>
      </c>
      <c r="F1359" s="161" t="s">
        <v>4475</v>
      </c>
      <c r="G1359" s="10">
        <v>8.0</v>
      </c>
      <c r="H1359" s="10">
        <v>8.0</v>
      </c>
      <c r="I1359" s="10">
        <v>8.0</v>
      </c>
      <c r="J1359" s="172">
        <v>50.0</v>
      </c>
      <c r="K1359" s="173">
        <v>6.25</v>
      </c>
      <c r="L1359" s="162" t="s">
        <v>142</v>
      </c>
      <c r="M1359" s="163"/>
      <c r="N1359" s="163"/>
      <c r="O1359" s="163"/>
      <c r="P1359" s="163"/>
      <c r="Q1359" s="163"/>
      <c r="R1359" s="163"/>
      <c r="S1359" s="163"/>
      <c r="T1359" s="163"/>
      <c r="U1359" s="163"/>
      <c r="V1359" s="163"/>
      <c r="W1359" s="163"/>
      <c r="X1359" s="163"/>
    </row>
    <row r="1360" ht="11.25" customHeight="1">
      <c r="A1360" s="162" t="s">
        <v>4463</v>
      </c>
      <c r="B1360" s="162" t="s">
        <v>4464</v>
      </c>
      <c r="C1360" s="10" t="s">
        <v>141</v>
      </c>
      <c r="D1360" s="162" t="s">
        <v>4476</v>
      </c>
      <c r="E1360" s="162" t="s">
        <v>4477</v>
      </c>
      <c r="F1360" s="161" t="s">
        <v>309</v>
      </c>
      <c r="G1360" s="10">
        <v>8.0</v>
      </c>
      <c r="H1360" s="10">
        <v>8.0</v>
      </c>
      <c r="I1360" s="10">
        <v>8.0</v>
      </c>
      <c r="J1360" s="172">
        <v>50.0</v>
      </c>
      <c r="K1360" s="173">
        <v>6.25</v>
      </c>
      <c r="L1360" s="162" t="s">
        <v>142</v>
      </c>
      <c r="M1360" s="163"/>
      <c r="N1360" s="163"/>
      <c r="O1360" s="163"/>
      <c r="P1360" s="163"/>
      <c r="Q1360" s="163"/>
      <c r="R1360" s="163"/>
      <c r="S1360" s="163"/>
      <c r="T1360" s="163"/>
      <c r="U1360" s="163"/>
      <c r="V1360" s="163"/>
      <c r="W1360" s="163"/>
      <c r="X1360" s="163"/>
    </row>
    <row r="1361" ht="11.25" customHeight="1">
      <c r="A1361" s="162" t="s">
        <v>4478</v>
      </c>
      <c r="B1361" s="162" t="s">
        <v>4479</v>
      </c>
      <c r="C1361" s="10" t="s">
        <v>141</v>
      </c>
      <c r="D1361" s="162" t="s">
        <v>4480</v>
      </c>
      <c r="E1361" s="162" t="s">
        <v>4481</v>
      </c>
      <c r="F1361" s="161" t="s">
        <v>2206</v>
      </c>
      <c r="G1361" s="10">
        <v>7.0</v>
      </c>
      <c r="H1361" s="10">
        <v>6.0</v>
      </c>
      <c r="I1361" s="10">
        <v>8.0</v>
      </c>
      <c r="J1361" s="172">
        <v>50.0</v>
      </c>
      <c r="K1361" s="173">
        <v>7.14</v>
      </c>
      <c r="L1361" s="162" t="s">
        <v>142</v>
      </c>
      <c r="M1361" s="163"/>
      <c r="N1361" s="163"/>
      <c r="O1361" s="163"/>
      <c r="P1361" s="163"/>
      <c r="Q1361" s="163"/>
      <c r="R1361" s="163"/>
      <c r="S1361" s="163"/>
      <c r="T1361" s="163"/>
      <c r="U1361" s="163"/>
      <c r="V1361" s="163"/>
      <c r="W1361" s="163"/>
      <c r="X1361" s="163"/>
    </row>
    <row r="1362" ht="11.25" customHeight="1">
      <c r="A1362" s="162" t="s">
        <v>4478</v>
      </c>
      <c r="B1362" s="162" t="s">
        <v>4479</v>
      </c>
      <c r="C1362" s="10" t="s">
        <v>141</v>
      </c>
      <c r="D1362" s="162" t="s">
        <v>4482</v>
      </c>
      <c r="E1362" s="162" t="s">
        <v>1354</v>
      </c>
      <c r="F1362" s="161" t="s">
        <v>2206</v>
      </c>
      <c r="G1362" s="10">
        <v>7.0</v>
      </c>
      <c r="H1362" s="10">
        <v>6.0</v>
      </c>
      <c r="I1362" s="10">
        <v>8.0</v>
      </c>
      <c r="J1362" s="172">
        <v>50.0</v>
      </c>
      <c r="K1362" s="173">
        <v>7.14</v>
      </c>
      <c r="L1362" s="162" t="s">
        <v>142</v>
      </c>
      <c r="M1362" s="163"/>
      <c r="N1362" s="163"/>
      <c r="O1362" s="163"/>
      <c r="P1362" s="163"/>
      <c r="Q1362" s="163"/>
      <c r="R1362" s="163"/>
      <c r="S1362" s="163"/>
      <c r="T1362" s="163"/>
      <c r="U1362" s="163"/>
      <c r="V1362" s="163"/>
      <c r="W1362" s="163"/>
      <c r="X1362" s="163"/>
    </row>
    <row r="1363" ht="11.25" customHeight="1">
      <c r="A1363" s="162" t="s">
        <v>4478</v>
      </c>
      <c r="B1363" s="162" t="s">
        <v>4479</v>
      </c>
      <c r="C1363" s="10" t="s">
        <v>141</v>
      </c>
      <c r="D1363" s="162" t="s">
        <v>4317</v>
      </c>
      <c r="E1363" s="162" t="s">
        <v>4483</v>
      </c>
      <c r="F1363" s="161" t="s">
        <v>655</v>
      </c>
      <c r="G1363" s="10">
        <v>7.0</v>
      </c>
      <c r="H1363" s="10">
        <v>6.0</v>
      </c>
      <c r="I1363" s="10">
        <v>8.0</v>
      </c>
      <c r="J1363" s="172">
        <v>50.0</v>
      </c>
      <c r="K1363" s="173">
        <v>7.14</v>
      </c>
      <c r="L1363" s="162" t="s">
        <v>142</v>
      </c>
      <c r="M1363" s="163"/>
      <c r="N1363" s="163"/>
      <c r="O1363" s="163"/>
      <c r="P1363" s="163"/>
      <c r="Q1363" s="163"/>
      <c r="R1363" s="163"/>
      <c r="S1363" s="163"/>
      <c r="T1363" s="163"/>
      <c r="U1363" s="163"/>
      <c r="V1363" s="163"/>
      <c r="W1363" s="163"/>
      <c r="X1363" s="163"/>
    </row>
    <row r="1364" ht="11.25" customHeight="1">
      <c r="A1364" s="162" t="s">
        <v>4478</v>
      </c>
      <c r="B1364" s="162" t="s">
        <v>4479</v>
      </c>
      <c r="C1364" s="10" t="s">
        <v>141</v>
      </c>
      <c r="D1364" s="162" t="s">
        <v>4484</v>
      </c>
      <c r="E1364" s="162" t="s">
        <v>4485</v>
      </c>
      <c r="F1364" s="161" t="s">
        <v>2206</v>
      </c>
      <c r="G1364" s="10">
        <v>7.0</v>
      </c>
      <c r="H1364" s="10">
        <v>6.0</v>
      </c>
      <c r="I1364" s="10">
        <v>8.0</v>
      </c>
      <c r="J1364" s="172">
        <v>50.0</v>
      </c>
      <c r="K1364" s="173">
        <v>7.14</v>
      </c>
      <c r="L1364" s="162" t="s">
        <v>142</v>
      </c>
      <c r="M1364" s="163"/>
      <c r="N1364" s="163"/>
      <c r="O1364" s="163"/>
      <c r="P1364" s="163"/>
      <c r="Q1364" s="163"/>
      <c r="R1364" s="163"/>
      <c r="S1364" s="163"/>
      <c r="T1364" s="163"/>
      <c r="U1364" s="163"/>
      <c r="V1364" s="163"/>
      <c r="W1364" s="163"/>
      <c r="X1364" s="163"/>
    </row>
    <row r="1365" ht="11.25" customHeight="1">
      <c r="A1365" s="162" t="s">
        <v>4478</v>
      </c>
      <c r="B1365" s="162" t="s">
        <v>4479</v>
      </c>
      <c r="C1365" s="10" t="s">
        <v>141</v>
      </c>
      <c r="D1365" s="162" t="s">
        <v>4486</v>
      </c>
      <c r="E1365" s="162" t="s">
        <v>4487</v>
      </c>
      <c r="F1365" s="161" t="s">
        <v>2206</v>
      </c>
      <c r="G1365" s="10">
        <v>7.0</v>
      </c>
      <c r="H1365" s="10">
        <v>6.0</v>
      </c>
      <c r="I1365" s="10">
        <v>8.0</v>
      </c>
      <c r="J1365" s="172">
        <v>50.0</v>
      </c>
      <c r="K1365" s="173">
        <v>7.14</v>
      </c>
      <c r="L1365" s="162" t="s">
        <v>142</v>
      </c>
      <c r="M1365" s="163"/>
      <c r="N1365" s="163"/>
      <c r="O1365" s="163"/>
      <c r="P1365" s="163"/>
      <c r="Q1365" s="163"/>
      <c r="R1365" s="163"/>
      <c r="S1365" s="163"/>
      <c r="T1365" s="163"/>
      <c r="U1365" s="163"/>
      <c r="V1365" s="163"/>
      <c r="W1365" s="163"/>
      <c r="X1365" s="163"/>
    </row>
    <row r="1366" ht="11.25" customHeight="1">
      <c r="A1366" s="162" t="s">
        <v>4478</v>
      </c>
      <c r="B1366" s="162" t="s">
        <v>4479</v>
      </c>
      <c r="C1366" s="10" t="s">
        <v>141</v>
      </c>
      <c r="D1366" s="162" t="s">
        <v>4468</v>
      </c>
      <c r="E1366" s="162" t="s">
        <v>3545</v>
      </c>
      <c r="F1366" s="161" t="s">
        <v>2206</v>
      </c>
      <c r="G1366" s="10">
        <v>7.0</v>
      </c>
      <c r="H1366" s="10">
        <v>6.0</v>
      </c>
      <c r="I1366" s="10">
        <v>8.0</v>
      </c>
      <c r="J1366" s="172">
        <v>50.0</v>
      </c>
      <c r="K1366" s="173">
        <v>7.14</v>
      </c>
      <c r="L1366" s="162" t="s">
        <v>142</v>
      </c>
      <c r="M1366" s="163"/>
      <c r="N1366" s="163"/>
      <c r="O1366" s="163"/>
      <c r="P1366" s="163"/>
      <c r="Q1366" s="163"/>
      <c r="R1366" s="163"/>
      <c r="S1366" s="163"/>
      <c r="T1366" s="163"/>
      <c r="U1366" s="163"/>
      <c r="V1366" s="163"/>
      <c r="W1366" s="163"/>
      <c r="X1366" s="163"/>
    </row>
    <row r="1367" ht="11.25" customHeight="1">
      <c r="A1367" s="162" t="s">
        <v>1021</v>
      </c>
      <c r="B1367" s="162" t="s">
        <v>4488</v>
      </c>
      <c r="C1367" s="10" t="s">
        <v>1022</v>
      </c>
      <c r="D1367" s="162" t="s">
        <v>4489</v>
      </c>
      <c r="E1367" s="162" t="s">
        <v>4490</v>
      </c>
      <c r="F1367" s="161" t="s">
        <v>2206</v>
      </c>
      <c r="G1367" s="10">
        <v>7.0</v>
      </c>
      <c r="H1367" s="10">
        <v>6.0</v>
      </c>
      <c r="I1367" s="10">
        <v>7.0</v>
      </c>
      <c r="J1367" s="172">
        <v>50.0</v>
      </c>
      <c r="K1367" s="173">
        <v>8.33</v>
      </c>
      <c r="L1367" s="162" t="s">
        <v>142</v>
      </c>
      <c r="M1367" s="163"/>
      <c r="N1367" s="163"/>
      <c r="O1367" s="163"/>
      <c r="P1367" s="163"/>
      <c r="Q1367" s="163"/>
      <c r="R1367" s="163"/>
      <c r="S1367" s="163"/>
      <c r="T1367" s="163"/>
      <c r="U1367" s="163"/>
      <c r="V1367" s="163"/>
      <c r="W1367" s="163"/>
      <c r="X1367" s="163"/>
    </row>
    <row r="1368" ht="11.25" customHeight="1">
      <c r="A1368" s="162" t="s">
        <v>4491</v>
      </c>
      <c r="B1368" s="162" t="s">
        <v>4492</v>
      </c>
      <c r="C1368" s="10" t="s">
        <v>141</v>
      </c>
      <c r="D1368" s="162" t="s">
        <v>4493</v>
      </c>
      <c r="E1368" s="162" t="s">
        <v>4494</v>
      </c>
      <c r="F1368" s="161" t="s">
        <v>2206</v>
      </c>
      <c r="G1368" s="10">
        <v>8.0</v>
      </c>
      <c r="H1368" s="10">
        <v>8.0</v>
      </c>
      <c r="I1368" s="10">
        <v>8.0</v>
      </c>
      <c r="J1368" s="172">
        <v>50.0</v>
      </c>
      <c r="K1368" s="173">
        <v>6.25</v>
      </c>
      <c r="L1368" s="162" t="s">
        <v>142</v>
      </c>
      <c r="M1368" s="163"/>
      <c r="N1368" s="163"/>
      <c r="O1368" s="163"/>
      <c r="P1368" s="163"/>
      <c r="Q1368" s="163"/>
      <c r="R1368" s="163"/>
      <c r="S1368" s="163"/>
      <c r="T1368" s="163"/>
      <c r="U1368" s="163"/>
      <c r="V1368" s="163"/>
      <c r="W1368" s="163"/>
      <c r="X1368" s="163"/>
    </row>
    <row r="1369" ht="11.25" customHeight="1">
      <c r="A1369" s="162" t="s">
        <v>4491</v>
      </c>
      <c r="B1369" s="162" t="s">
        <v>4492</v>
      </c>
      <c r="C1369" s="10" t="s">
        <v>141</v>
      </c>
      <c r="D1369" s="162" t="s">
        <v>4495</v>
      </c>
      <c r="E1369" s="162" t="s">
        <v>4496</v>
      </c>
      <c r="F1369" s="161" t="s">
        <v>2206</v>
      </c>
      <c r="G1369" s="10">
        <v>8.0</v>
      </c>
      <c r="H1369" s="10">
        <v>8.0</v>
      </c>
      <c r="I1369" s="10">
        <v>8.0</v>
      </c>
      <c r="J1369" s="172">
        <v>50.0</v>
      </c>
      <c r="K1369" s="173">
        <v>6.25</v>
      </c>
      <c r="L1369" s="162" t="s">
        <v>142</v>
      </c>
      <c r="M1369" s="163"/>
      <c r="N1369" s="163"/>
      <c r="O1369" s="163"/>
      <c r="P1369" s="163"/>
      <c r="Q1369" s="163"/>
      <c r="R1369" s="163"/>
      <c r="S1369" s="163"/>
      <c r="T1369" s="163"/>
      <c r="U1369" s="163"/>
      <c r="V1369" s="163"/>
      <c r="W1369" s="163"/>
      <c r="X1369" s="163"/>
    </row>
    <row r="1370" ht="11.25" customHeight="1">
      <c r="A1370" s="162" t="s">
        <v>4491</v>
      </c>
      <c r="B1370" s="162" t="s">
        <v>4492</v>
      </c>
      <c r="C1370" s="10" t="s">
        <v>141</v>
      </c>
      <c r="D1370" s="162" t="s">
        <v>4497</v>
      </c>
      <c r="E1370" s="162" t="s">
        <v>4498</v>
      </c>
      <c r="F1370" s="161" t="s">
        <v>2206</v>
      </c>
      <c r="G1370" s="10">
        <v>8.0</v>
      </c>
      <c r="H1370" s="10">
        <v>8.0</v>
      </c>
      <c r="I1370" s="10">
        <v>8.0</v>
      </c>
      <c r="J1370" s="172">
        <v>50.0</v>
      </c>
      <c r="K1370" s="173">
        <v>6.25</v>
      </c>
      <c r="L1370" s="162" t="s">
        <v>142</v>
      </c>
      <c r="M1370" s="163"/>
      <c r="N1370" s="163"/>
      <c r="O1370" s="163"/>
      <c r="P1370" s="163"/>
      <c r="Q1370" s="163"/>
      <c r="R1370" s="163"/>
      <c r="S1370" s="163"/>
      <c r="T1370" s="163"/>
      <c r="U1370" s="163"/>
      <c r="V1370" s="163"/>
      <c r="W1370" s="163"/>
      <c r="X1370" s="163"/>
    </row>
    <row r="1371" ht="11.25" customHeight="1">
      <c r="A1371" s="162" t="s">
        <v>4499</v>
      </c>
      <c r="B1371" s="162" t="s">
        <v>4500</v>
      </c>
      <c r="C1371" s="10" t="s">
        <v>141</v>
      </c>
      <c r="D1371" s="162" t="s">
        <v>4501</v>
      </c>
      <c r="E1371" s="162" t="s">
        <v>4502</v>
      </c>
      <c r="F1371" s="161" t="s">
        <v>2206</v>
      </c>
      <c r="G1371" s="10">
        <v>5.0</v>
      </c>
      <c r="H1371" s="10">
        <v>5.0</v>
      </c>
      <c r="I1371" s="10">
        <v>5.0</v>
      </c>
      <c r="J1371" s="172">
        <v>50.0</v>
      </c>
      <c r="K1371" s="173">
        <v>10.0</v>
      </c>
      <c r="L1371" s="162" t="s">
        <v>142</v>
      </c>
      <c r="M1371" s="163"/>
      <c r="N1371" s="163"/>
      <c r="O1371" s="163"/>
      <c r="P1371" s="163"/>
      <c r="Q1371" s="163"/>
      <c r="R1371" s="163"/>
      <c r="S1371" s="163"/>
      <c r="T1371" s="163"/>
      <c r="U1371" s="163"/>
      <c r="V1371" s="163"/>
      <c r="W1371" s="163"/>
      <c r="X1371" s="163"/>
    </row>
    <row r="1372" ht="11.25" customHeight="1">
      <c r="A1372" s="162" t="s">
        <v>4499</v>
      </c>
      <c r="B1372" s="162" t="s">
        <v>4500</v>
      </c>
      <c r="C1372" s="10" t="s">
        <v>141</v>
      </c>
      <c r="D1372" s="162" t="s">
        <v>4503</v>
      </c>
      <c r="E1372" s="162" t="s">
        <v>4504</v>
      </c>
      <c r="F1372" s="161" t="s">
        <v>2206</v>
      </c>
      <c r="G1372" s="10">
        <v>5.0</v>
      </c>
      <c r="H1372" s="10">
        <v>5.0</v>
      </c>
      <c r="I1372" s="10">
        <v>5.0</v>
      </c>
      <c r="J1372" s="172">
        <v>50.0</v>
      </c>
      <c r="K1372" s="173">
        <v>10.0</v>
      </c>
      <c r="L1372" s="162" t="s">
        <v>142</v>
      </c>
      <c r="M1372" s="163"/>
      <c r="N1372" s="163"/>
      <c r="O1372" s="163"/>
      <c r="P1372" s="163"/>
      <c r="Q1372" s="163"/>
      <c r="R1372" s="163"/>
      <c r="S1372" s="163"/>
      <c r="T1372" s="163"/>
      <c r="U1372" s="163"/>
      <c r="V1372" s="163"/>
      <c r="W1372" s="163"/>
      <c r="X1372" s="163"/>
    </row>
    <row r="1373" ht="11.25" customHeight="1">
      <c r="A1373" s="162" t="s">
        <v>4505</v>
      </c>
      <c r="B1373" s="162" t="s">
        <v>4506</v>
      </c>
      <c r="C1373" s="10" t="s">
        <v>141</v>
      </c>
      <c r="D1373" s="162" t="s">
        <v>4495</v>
      </c>
      <c r="E1373" s="162" t="s">
        <v>4496</v>
      </c>
      <c r="F1373" s="161" t="s">
        <v>2206</v>
      </c>
      <c r="G1373" s="10">
        <v>7.0</v>
      </c>
      <c r="H1373" s="10">
        <v>7.0</v>
      </c>
      <c r="I1373" s="10">
        <v>7.0</v>
      </c>
      <c r="J1373" s="172">
        <v>50.0</v>
      </c>
      <c r="K1373" s="173">
        <v>7.14</v>
      </c>
      <c r="L1373" s="162" t="s">
        <v>142</v>
      </c>
      <c r="M1373" s="163"/>
      <c r="N1373" s="163"/>
      <c r="O1373" s="163"/>
      <c r="P1373" s="163"/>
      <c r="Q1373" s="163"/>
      <c r="R1373" s="163"/>
      <c r="S1373" s="163"/>
      <c r="T1373" s="163"/>
      <c r="U1373" s="163"/>
      <c r="V1373" s="163"/>
      <c r="W1373" s="163"/>
      <c r="X1373" s="163"/>
    </row>
    <row r="1374" ht="11.25" customHeight="1">
      <c r="A1374" s="162" t="s">
        <v>4505</v>
      </c>
      <c r="B1374" s="162" t="s">
        <v>4506</v>
      </c>
      <c r="C1374" s="10" t="s">
        <v>141</v>
      </c>
      <c r="D1374" s="162" t="s">
        <v>4493</v>
      </c>
      <c r="E1374" s="162" t="s">
        <v>4494</v>
      </c>
      <c r="F1374" s="161" t="s">
        <v>2206</v>
      </c>
      <c r="G1374" s="10">
        <v>7.0</v>
      </c>
      <c r="H1374" s="10">
        <v>7.0</v>
      </c>
      <c r="I1374" s="10">
        <v>7.0</v>
      </c>
      <c r="J1374" s="172">
        <v>50.0</v>
      </c>
      <c r="K1374" s="173">
        <v>7.14</v>
      </c>
      <c r="L1374" s="162" t="s">
        <v>142</v>
      </c>
      <c r="M1374" s="163"/>
      <c r="N1374" s="163"/>
      <c r="O1374" s="163"/>
      <c r="P1374" s="163"/>
      <c r="Q1374" s="163"/>
      <c r="R1374" s="163"/>
      <c r="S1374" s="163"/>
      <c r="T1374" s="163"/>
      <c r="U1374" s="163"/>
      <c r="V1374" s="163"/>
      <c r="W1374" s="163"/>
      <c r="X1374" s="163"/>
    </row>
    <row r="1375" ht="11.25" customHeight="1">
      <c r="A1375" s="162" t="s">
        <v>4507</v>
      </c>
      <c r="B1375" s="162" t="s">
        <v>4508</v>
      </c>
      <c r="C1375" s="10" t="s">
        <v>141</v>
      </c>
      <c r="D1375" s="162" t="s">
        <v>4480</v>
      </c>
      <c r="E1375" s="162" t="s">
        <v>4481</v>
      </c>
      <c r="F1375" s="161" t="s">
        <v>2206</v>
      </c>
      <c r="G1375" s="10">
        <v>15.0</v>
      </c>
      <c r="H1375" s="10">
        <v>15.0</v>
      </c>
      <c r="I1375" s="10">
        <v>15.0</v>
      </c>
      <c r="J1375" s="172">
        <v>50.0</v>
      </c>
      <c r="K1375" s="173">
        <v>3.33</v>
      </c>
      <c r="L1375" s="162" t="s">
        <v>142</v>
      </c>
      <c r="M1375" s="163"/>
      <c r="N1375" s="163"/>
      <c r="O1375" s="163"/>
      <c r="P1375" s="163"/>
      <c r="Q1375" s="163"/>
      <c r="R1375" s="163"/>
      <c r="S1375" s="163"/>
      <c r="T1375" s="163"/>
      <c r="U1375" s="163"/>
      <c r="V1375" s="163"/>
      <c r="W1375" s="163"/>
      <c r="X1375" s="163"/>
    </row>
    <row r="1376" ht="11.25" customHeight="1">
      <c r="A1376" s="162" t="s">
        <v>4507</v>
      </c>
      <c r="B1376" s="162" t="s">
        <v>4508</v>
      </c>
      <c r="C1376" s="10" t="s">
        <v>141</v>
      </c>
      <c r="D1376" s="162" t="s">
        <v>4509</v>
      </c>
      <c r="E1376" s="162" t="s">
        <v>4510</v>
      </c>
      <c r="F1376" s="161" t="s">
        <v>2206</v>
      </c>
      <c r="G1376" s="10">
        <v>15.0</v>
      </c>
      <c r="H1376" s="10">
        <v>15.0</v>
      </c>
      <c r="I1376" s="10">
        <v>15.0</v>
      </c>
      <c r="J1376" s="172">
        <v>50.0</v>
      </c>
      <c r="K1376" s="173">
        <v>3.33</v>
      </c>
      <c r="L1376" s="162" t="s">
        <v>142</v>
      </c>
      <c r="M1376" s="163"/>
      <c r="N1376" s="163"/>
      <c r="O1376" s="163"/>
      <c r="P1376" s="163"/>
      <c r="Q1376" s="163"/>
      <c r="R1376" s="163"/>
      <c r="S1376" s="163"/>
      <c r="T1376" s="163"/>
      <c r="U1376" s="163"/>
      <c r="V1376" s="163"/>
      <c r="W1376" s="163"/>
      <c r="X1376" s="163"/>
    </row>
    <row r="1377" ht="11.25" customHeight="1">
      <c r="A1377" s="162" t="s">
        <v>4507</v>
      </c>
      <c r="B1377" s="162" t="s">
        <v>4508</v>
      </c>
      <c r="C1377" s="10" t="s">
        <v>141</v>
      </c>
      <c r="D1377" s="162" t="s">
        <v>4511</v>
      </c>
      <c r="E1377" s="162" t="s">
        <v>4512</v>
      </c>
      <c r="F1377" s="161" t="s">
        <v>2206</v>
      </c>
      <c r="G1377" s="10">
        <v>15.0</v>
      </c>
      <c r="H1377" s="10">
        <v>15.0</v>
      </c>
      <c r="I1377" s="10">
        <v>15.0</v>
      </c>
      <c r="J1377" s="172">
        <v>50.0</v>
      </c>
      <c r="K1377" s="173">
        <v>3.33</v>
      </c>
      <c r="L1377" s="162" t="s">
        <v>142</v>
      </c>
      <c r="M1377" s="163"/>
      <c r="N1377" s="163"/>
      <c r="O1377" s="163"/>
      <c r="P1377" s="163"/>
      <c r="Q1377" s="163"/>
      <c r="R1377" s="163"/>
      <c r="S1377" s="163"/>
      <c r="T1377" s="163"/>
      <c r="U1377" s="163"/>
      <c r="V1377" s="163"/>
      <c r="W1377" s="163"/>
      <c r="X1377" s="163"/>
    </row>
    <row r="1378" ht="11.25" customHeight="1">
      <c r="A1378" s="162" t="s">
        <v>4507</v>
      </c>
      <c r="B1378" s="162" t="s">
        <v>4508</v>
      </c>
      <c r="C1378" s="10" t="s">
        <v>141</v>
      </c>
      <c r="D1378" s="162" t="s">
        <v>4513</v>
      </c>
      <c r="E1378" s="162" t="s">
        <v>4514</v>
      </c>
      <c r="F1378" s="161" t="s">
        <v>2206</v>
      </c>
      <c r="G1378" s="10">
        <v>15.0</v>
      </c>
      <c r="H1378" s="10">
        <v>15.0</v>
      </c>
      <c r="I1378" s="10">
        <v>15.0</v>
      </c>
      <c r="J1378" s="172">
        <v>50.0</v>
      </c>
      <c r="K1378" s="173">
        <v>3.33</v>
      </c>
      <c r="L1378" s="162" t="s">
        <v>142</v>
      </c>
      <c r="M1378" s="163"/>
      <c r="N1378" s="163"/>
      <c r="O1378" s="163"/>
      <c r="P1378" s="163"/>
      <c r="Q1378" s="163"/>
      <c r="R1378" s="163"/>
      <c r="S1378" s="163"/>
      <c r="T1378" s="163"/>
      <c r="U1378" s="163"/>
      <c r="V1378" s="163"/>
      <c r="W1378" s="163"/>
      <c r="X1378" s="163"/>
    </row>
    <row r="1379" ht="11.25" customHeight="1">
      <c r="A1379" s="162" t="s">
        <v>4507</v>
      </c>
      <c r="B1379" s="162" t="s">
        <v>4508</v>
      </c>
      <c r="C1379" s="10" t="s">
        <v>141</v>
      </c>
      <c r="D1379" s="162" t="s">
        <v>4482</v>
      </c>
      <c r="E1379" s="162" t="s">
        <v>1354</v>
      </c>
      <c r="F1379" s="161" t="s">
        <v>2206</v>
      </c>
      <c r="G1379" s="10">
        <v>15.0</v>
      </c>
      <c r="H1379" s="10">
        <v>15.0</v>
      </c>
      <c r="I1379" s="10">
        <v>15.0</v>
      </c>
      <c r="J1379" s="172">
        <v>50.0</v>
      </c>
      <c r="K1379" s="173">
        <v>3.33</v>
      </c>
      <c r="L1379" s="162" t="s">
        <v>142</v>
      </c>
      <c r="M1379" s="163"/>
      <c r="N1379" s="163"/>
      <c r="O1379" s="163"/>
      <c r="P1379" s="163"/>
      <c r="Q1379" s="163"/>
      <c r="R1379" s="163"/>
      <c r="S1379" s="163"/>
      <c r="T1379" s="163"/>
      <c r="U1379" s="163"/>
      <c r="V1379" s="163"/>
      <c r="W1379" s="163"/>
      <c r="X1379" s="163"/>
    </row>
    <row r="1380" ht="11.25" customHeight="1">
      <c r="A1380" s="162" t="s">
        <v>4507</v>
      </c>
      <c r="B1380" s="162" t="s">
        <v>4508</v>
      </c>
      <c r="C1380" s="10" t="s">
        <v>141</v>
      </c>
      <c r="D1380" s="162" t="s">
        <v>4515</v>
      </c>
      <c r="E1380" s="162" t="s">
        <v>4516</v>
      </c>
      <c r="F1380" s="161" t="s">
        <v>2206</v>
      </c>
      <c r="G1380" s="10">
        <v>15.0</v>
      </c>
      <c r="H1380" s="10">
        <v>15.0</v>
      </c>
      <c r="I1380" s="10">
        <v>15.0</v>
      </c>
      <c r="J1380" s="172">
        <v>50.0</v>
      </c>
      <c r="K1380" s="173">
        <v>3.33</v>
      </c>
      <c r="L1380" s="162" t="s">
        <v>142</v>
      </c>
      <c r="M1380" s="163"/>
      <c r="N1380" s="163"/>
      <c r="O1380" s="163"/>
      <c r="P1380" s="163"/>
      <c r="Q1380" s="163"/>
      <c r="R1380" s="163"/>
      <c r="S1380" s="163"/>
      <c r="T1380" s="163"/>
      <c r="U1380" s="163"/>
      <c r="V1380" s="163"/>
      <c r="W1380" s="163"/>
      <c r="X1380" s="163"/>
    </row>
    <row r="1381" ht="11.25" customHeight="1">
      <c r="A1381" s="162" t="s">
        <v>4507</v>
      </c>
      <c r="B1381" s="162" t="s">
        <v>4508</v>
      </c>
      <c r="C1381" s="10" t="s">
        <v>141</v>
      </c>
      <c r="D1381" s="162" t="s">
        <v>4517</v>
      </c>
      <c r="E1381" s="162" t="s">
        <v>4518</v>
      </c>
      <c r="F1381" s="161" t="s">
        <v>2206</v>
      </c>
      <c r="G1381" s="10">
        <v>15.0</v>
      </c>
      <c r="H1381" s="10">
        <v>15.0</v>
      </c>
      <c r="I1381" s="10">
        <v>15.0</v>
      </c>
      <c r="J1381" s="172">
        <v>50.0</v>
      </c>
      <c r="K1381" s="173">
        <v>3.33</v>
      </c>
      <c r="L1381" s="162" t="s">
        <v>142</v>
      </c>
      <c r="M1381" s="163"/>
      <c r="N1381" s="163"/>
      <c r="O1381" s="163"/>
      <c r="P1381" s="163"/>
      <c r="Q1381" s="163"/>
      <c r="R1381" s="163"/>
      <c r="S1381" s="163"/>
      <c r="T1381" s="163"/>
      <c r="U1381" s="163"/>
      <c r="V1381" s="163"/>
      <c r="W1381" s="163"/>
      <c r="X1381" s="163"/>
    </row>
    <row r="1382" ht="11.25" customHeight="1">
      <c r="A1382" s="162" t="s">
        <v>4507</v>
      </c>
      <c r="B1382" s="162" t="s">
        <v>4508</v>
      </c>
      <c r="C1382" s="10" t="s">
        <v>141</v>
      </c>
      <c r="D1382" s="162" t="s">
        <v>4519</v>
      </c>
      <c r="E1382" s="162" t="s">
        <v>4520</v>
      </c>
      <c r="F1382" s="161" t="s">
        <v>2206</v>
      </c>
      <c r="G1382" s="10">
        <v>15.0</v>
      </c>
      <c r="H1382" s="10">
        <v>15.0</v>
      </c>
      <c r="I1382" s="10">
        <v>15.0</v>
      </c>
      <c r="J1382" s="172">
        <v>50.0</v>
      </c>
      <c r="K1382" s="173">
        <v>3.33</v>
      </c>
      <c r="L1382" s="162" t="s">
        <v>142</v>
      </c>
      <c r="M1382" s="163"/>
      <c r="N1382" s="163"/>
      <c r="O1382" s="163"/>
      <c r="P1382" s="163"/>
      <c r="Q1382" s="163"/>
      <c r="R1382" s="163"/>
      <c r="S1382" s="163"/>
      <c r="T1382" s="163"/>
      <c r="U1382" s="163"/>
      <c r="V1382" s="163"/>
      <c r="W1382" s="163"/>
      <c r="X1382" s="163"/>
    </row>
    <row r="1383" ht="11.25" customHeight="1">
      <c r="A1383" s="162" t="s">
        <v>4507</v>
      </c>
      <c r="B1383" s="162" t="s">
        <v>4508</v>
      </c>
      <c r="C1383" s="10" t="s">
        <v>141</v>
      </c>
      <c r="D1383" s="162" t="s">
        <v>3557</v>
      </c>
      <c r="E1383" s="162" t="s">
        <v>533</v>
      </c>
      <c r="F1383" s="161" t="s">
        <v>2206</v>
      </c>
      <c r="G1383" s="10">
        <v>15.0</v>
      </c>
      <c r="H1383" s="10">
        <v>15.0</v>
      </c>
      <c r="I1383" s="10">
        <v>15.0</v>
      </c>
      <c r="J1383" s="172">
        <v>50.0</v>
      </c>
      <c r="K1383" s="173">
        <v>3.33</v>
      </c>
      <c r="L1383" s="162" t="s">
        <v>142</v>
      </c>
      <c r="M1383" s="163"/>
      <c r="N1383" s="163"/>
      <c r="O1383" s="163"/>
      <c r="P1383" s="163"/>
      <c r="Q1383" s="163"/>
      <c r="R1383" s="163"/>
      <c r="S1383" s="163"/>
      <c r="T1383" s="163"/>
      <c r="U1383" s="163"/>
      <c r="V1383" s="163"/>
      <c r="W1383" s="163"/>
      <c r="X1383" s="163"/>
    </row>
    <row r="1384" ht="11.25" customHeight="1">
      <c r="A1384" s="162" t="s">
        <v>4521</v>
      </c>
      <c r="B1384" s="162" t="s">
        <v>4522</v>
      </c>
      <c r="C1384" s="10" t="s">
        <v>141</v>
      </c>
      <c r="D1384" s="162" t="s">
        <v>4523</v>
      </c>
      <c r="E1384" s="162" t="s">
        <v>4524</v>
      </c>
      <c r="F1384" s="161" t="s">
        <v>4475</v>
      </c>
      <c r="G1384" s="10">
        <v>13.0</v>
      </c>
      <c r="H1384" s="10">
        <v>13.0</v>
      </c>
      <c r="I1384" s="10">
        <v>15.0</v>
      </c>
      <c r="J1384" s="172">
        <v>50.0</v>
      </c>
      <c r="K1384" s="173">
        <v>3.84</v>
      </c>
      <c r="L1384" s="162" t="s">
        <v>142</v>
      </c>
      <c r="M1384" s="163"/>
      <c r="N1384" s="163"/>
      <c r="O1384" s="163"/>
      <c r="P1384" s="163"/>
      <c r="Q1384" s="163"/>
      <c r="R1384" s="163"/>
      <c r="S1384" s="163"/>
      <c r="T1384" s="163"/>
      <c r="U1384" s="163"/>
      <c r="V1384" s="163"/>
      <c r="W1384" s="163"/>
      <c r="X1384" s="163"/>
    </row>
    <row r="1385" ht="11.25" customHeight="1">
      <c r="A1385" s="162" t="s">
        <v>4521</v>
      </c>
      <c r="B1385" s="162" t="s">
        <v>4522</v>
      </c>
      <c r="C1385" s="10" t="s">
        <v>141</v>
      </c>
      <c r="D1385" s="162" t="s">
        <v>4525</v>
      </c>
      <c r="E1385" s="162" t="s">
        <v>4526</v>
      </c>
      <c r="F1385" s="161" t="s">
        <v>4475</v>
      </c>
      <c r="G1385" s="10">
        <v>13.0</v>
      </c>
      <c r="H1385" s="10">
        <v>13.0</v>
      </c>
      <c r="I1385" s="10">
        <v>15.0</v>
      </c>
      <c r="J1385" s="172">
        <v>50.0</v>
      </c>
      <c r="K1385" s="173">
        <v>3.84</v>
      </c>
      <c r="L1385" s="162" t="s">
        <v>142</v>
      </c>
      <c r="M1385" s="163"/>
      <c r="N1385" s="163"/>
      <c r="O1385" s="163"/>
      <c r="P1385" s="163"/>
      <c r="Q1385" s="163"/>
      <c r="R1385" s="163"/>
      <c r="S1385" s="163"/>
      <c r="T1385" s="163"/>
      <c r="U1385" s="163"/>
      <c r="V1385" s="163"/>
      <c r="W1385" s="163"/>
      <c r="X1385" s="163"/>
    </row>
    <row r="1386" ht="11.25" customHeight="1">
      <c r="A1386" s="162" t="s">
        <v>4521</v>
      </c>
      <c r="B1386" s="162" t="s">
        <v>4522</v>
      </c>
      <c r="C1386" s="10" t="s">
        <v>141</v>
      </c>
      <c r="D1386" s="162" t="s">
        <v>4527</v>
      </c>
      <c r="E1386" s="162" t="s">
        <v>4528</v>
      </c>
      <c r="F1386" s="161" t="s">
        <v>4475</v>
      </c>
      <c r="G1386" s="10">
        <v>13.0</v>
      </c>
      <c r="H1386" s="10">
        <v>13.0</v>
      </c>
      <c r="I1386" s="10">
        <v>15.0</v>
      </c>
      <c r="J1386" s="172">
        <v>50.0</v>
      </c>
      <c r="K1386" s="173">
        <v>3.84</v>
      </c>
      <c r="L1386" s="162" t="s">
        <v>142</v>
      </c>
      <c r="M1386" s="163"/>
      <c r="N1386" s="163"/>
      <c r="O1386" s="163"/>
      <c r="P1386" s="163"/>
      <c r="Q1386" s="163"/>
      <c r="R1386" s="163"/>
      <c r="S1386" s="163"/>
      <c r="T1386" s="163"/>
      <c r="U1386" s="163"/>
      <c r="V1386" s="163"/>
      <c r="W1386" s="163"/>
      <c r="X1386" s="163"/>
    </row>
    <row r="1387" ht="11.25" customHeight="1">
      <c r="A1387" s="162" t="s">
        <v>4521</v>
      </c>
      <c r="B1387" s="162" t="s">
        <v>4522</v>
      </c>
      <c r="C1387" s="10" t="s">
        <v>141</v>
      </c>
      <c r="D1387" s="162" t="s">
        <v>4317</v>
      </c>
      <c r="E1387" s="162" t="s">
        <v>4529</v>
      </c>
      <c r="F1387" s="161" t="s">
        <v>4475</v>
      </c>
      <c r="G1387" s="10">
        <v>13.0</v>
      </c>
      <c r="H1387" s="10">
        <v>13.0</v>
      </c>
      <c r="I1387" s="10">
        <v>15.0</v>
      </c>
      <c r="J1387" s="172">
        <v>50.0</v>
      </c>
      <c r="K1387" s="173">
        <v>3.84</v>
      </c>
      <c r="L1387" s="162" t="s">
        <v>142</v>
      </c>
      <c r="M1387" s="163"/>
      <c r="N1387" s="163"/>
      <c r="O1387" s="163"/>
      <c r="P1387" s="163"/>
      <c r="Q1387" s="163"/>
      <c r="R1387" s="163"/>
      <c r="S1387" s="163"/>
      <c r="T1387" s="163"/>
      <c r="U1387" s="163"/>
      <c r="V1387" s="163"/>
      <c r="W1387" s="163"/>
      <c r="X1387" s="163"/>
    </row>
    <row r="1388" ht="11.25" customHeight="1">
      <c r="A1388" s="162" t="s">
        <v>4521</v>
      </c>
      <c r="B1388" s="162" t="s">
        <v>4522</v>
      </c>
      <c r="C1388" s="10" t="s">
        <v>141</v>
      </c>
      <c r="D1388" s="162" t="s">
        <v>4530</v>
      </c>
      <c r="E1388" s="162" t="s">
        <v>4531</v>
      </c>
      <c r="F1388" s="161" t="s">
        <v>4475</v>
      </c>
      <c r="G1388" s="10">
        <v>13.0</v>
      </c>
      <c r="H1388" s="10">
        <v>13.0</v>
      </c>
      <c r="I1388" s="10">
        <v>15.0</v>
      </c>
      <c r="J1388" s="172">
        <v>50.0</v>
      </c>
      <c r="K1388" s="173">
        <v>3.84</v>
      </c>
      <c r="L1388" s="162" t="s">
        <v>142</v>
      </c>
      <c r="M1388" s="163"/>
      <c r="N1388" s="163"/>
      <c r="O1388" s="163"/>
      <c r="P1388" s="163"/>
      <c r="Q1388" s="163"/>
      <c r="R1388" s="163"/>
      <c r="S1388" s="163"/>
      <c r="T1388" s="163"/>
      <c r="U1388" s="163"/>
      <c r="V1388" s="163"/>
      <c r="W1388" s="163"/>
      <c r="X1388" s="163"/>
    </row>
    <row r="1389" ht="11.25" customHeight="1">
      <c r="A1389" s="162" t="s">
        <v>4521</v>
      </c>
      <c r="B1389" s="162" t="s">
        <v>4522</v>
      </c>
      <c r="C1389" s="10" t="s">
        <v>141</v>
      </c>
      <c r="D1389" s="162" t="s">
        <v>4532</v>
      </c>
      <c r="E1389" s="162" t="s">
        <v>486</v>
      </c>
      <c r="F1389" s="161" t="s">
        <v>4475</v>
      </c>
      <c r="G1389" s="10">
        <v>13.0</v>
      </c>
      <c r="H1389" s="10">
        <v>13.0</v>
      </c>
      <c r="I1389" s="10">
        <v>15.0</v>
      </c>
      <c r="J1389" s="172">
        <v>50.0</v>
      </c>
      <c r="K1389" s="173">
        <v>3.84</v>
      </c>
      <c r="L1389" s="162" t="s">
        <v>142</v>
      </c>
      <c r="M1389" s="163"/>
      <c r="N1389" s="163"/>
      <c r="O1389" s="163"/>
      <c r="P1389" s="163"/>
      <c r="Q1389" s="163"/>
      <c r="R1389" s="163"/>
      <c r="S1389" s="163"/>
      <c r="T1389" s="163"/>
      <c r="U1389" s="163"/>
      <c r="V1389" s="163"/>
      <c r="W1389" s="163"/>
      <c r="X1389" s="163"/>
    </row>
    <row r="1390" ht="11.25" customHeight="1">
      <c r="A1390" s="162" t="s">
        <v>4521</v>
      </c>
      <c r="B1390" s="162" t="s">
        <v>4522</v>
      </c>
      <c r="C1390" s="10" t="s">
        <v>141</v>
      </c>
      <c r="D1390" s="162" t="s">
        <v>4533</v>
      </c>
      <c r="E1390" s="162" t="s">
        <v>491</v>
      </c>
      <c r="F1390" s="161" t="s">
        <v>4475</v>
      </c>
      <c r="G1390" s="10">
        <v>13.0</v>
      </c>
      <c r="H1390" s="10">
        <v>13.0</v>
      </c>
      <c r="I1390" s="10">
        <v>15.0</v>
      </c>
      <c r="J1390" s="172">
        <v>50.0</v>
      </c>
      <c r="K1390" s="173">
        <v>3.84</v>
      </c>
      <c r="L1390" s="162" t="s">
        <v>142</v>
      </c>
      <c r="M1390" s="163"/>
      <c r="N1390" s="163"/>
      <c r="O1390" s="163"/>
      <c r="P1390" s="163"/>
      <c r="Q1390" s="163"/>
      <c r="R1390" s="163"/>
      <c r="S1390" s="163"/>
      <c r="T1390" s="163"/>
      <c r="U1390" s="163"/>
      <c r="V1390" s="163"/>
      <c r="W1390" s="163"/>
      <c r="X1390" s="163"/>
    </row>
    <row r="1391" ht="11.25" customHeight="1">
      <c r="A1391" s="162" t="s">
        <v>4521</v>
      </c>
      <c r="B1391" s="162" t="s">
        <v>4522</v>
      </c>
      <c r="C1391" s="10" t="s">
        <v>141</v>
      </c>
      <c r="D1391" s="162" t="s">
        <v>4534</v>
      </c>
      <c r="E1391" s="162" t="s">
        <v>4535</v>
      </c>
      <c r="F1391" s="161" t="s">
        <v>4475</v>
      </c>
      <c r="G1391" s="10">
        <v>13.0</v>
      </c>
      <c r="H1391" s="10">
        <v>13.0</v>
      </c>
      <c r="I1391" s="10">
        <v>15.0</v>
      </c>
      <c r="J1391" s="172">
        <v>50.0</v>
      </c>
      <c r="K1391" s="173">
        <v>3.84</v>
      </c>
      <c r="L1391" s="162" t="s">
        <v>142</v>
      </c>
      <c r="M1391" s="163"/>
      <c r="N1391" s="163"/>
      <c r="O1391" s="163"/>
      <c r="P1391" s="163"/>
      <c r="Q1391" s="163"/>
      <c r="R1391" s="163"/>
      <c r="S1391" s="163"/>
      <c r="T1391" s="163"/>
      <c r="U1391" s="163"/>
      <c r="V1391" s="163"/>
      <c r="W1391" s="163"/>
      <c r="X1391" s="163"/>
    </row>
    <row r="1392" ht="11.25" customHeight="1">
      <c r="A1392" s="162" t="s">
        <v>4521</v>
      </c>
      <c r="B1392" s="162" t="s">
        <v>4522</v>
      </c>
      <c r="C1392" s="10" t="s">
        <v>141</v>
      </c>
      <c r="D1392" s="162" t="s">
        <v>4536</v>
      </c>
      <c r="E1392" s="162" t="s">
        <v>4537</v>
      </c>
      <c r="F1392" s="161" t="s">
        <v>4475</v>
      </c>
      <c r="G1392" s="10">
        <v>13.0</v>
      </c>
      <c r="H1392" s="10">
        <v>13.0</v>
      </c>
      <c r="I1392" s="10">
        <v>15.0</v>
      </c>
      <c r="J1392" s="172">
        <v>50.0</v>
      </c>
      <c r="K1392" s="173">
        <v>3.84</v>
      </c>
      <c r="L1392" s="162" t="s">
        <v>142</v>
      </c>
      <c r="M1392" s="163"/>
      <c r="N1392" s="163"/>
      <c r="O1392" s="163"/>
      <c r="P1392" s="163"/>
      <c r="Q1392" s="163"/>
      <c r="R1392" s="163"/>
      <c r="S1392" s="163"/>
      <c r="T1392" s="163"/>
      <c r="U1392" s="163"/>
      <c r="V1392" s="163"/>
      <c r="W1392" s="163"/>
      <c r="X1392" s="163"/>
    </row>
    <row r="1393" ht="11.25" customHeight="1">
      <c r="A1393" s="162" t="s">
        <v>4521</v>
      </c>
      <c r="B1393" s="162" t="s">
        <v>4522</v>
      </c>
      <c r="C1393" s="10" t="s">
        <v>141</v>
      </c>
      <c r="D1393" s="162" t="s">
        <v>4538</v>
      </c>
      <c r="E1393" s="162" t="s">
        <v>4539</v>
      </c>
      <c r="F1393" s="161" t="s">
        <v>4475</v>
      </c>
      <c r="G1393" s="10">
        <v>13.0</v>
      </c>
      <c r="H1393" s="10">
        <v>13.0</v>
      </c>
      <c r="I1393" s="10">
        <v>15.0</v>
      </c>
      <c r="J1393" s="172">
        <v>50.0</v>
      </c>
      <c r="K1393" s="173">
        <v>3.84</v>
      </c>
      <c r="L1393" s="162" t="s">
        <v>142</v>
      </c>
      <c r="M1393" s="163"/>
      <c r="N1393" s="163"/>
      <c r="O1393" s="163"/>
      <c r="P1393" s="163"/>
      <c r="Q1393" s="163"/>
      <c r="R1393" s="163"/>
      <c r="S1393" s="163"/>
      <c r="T1393" s="163"/>
      <c r="U1393" s="163"/>
      <c r="V1393" s="163"/>
      <c r="W1393" s="163"/>
      <c r="X1393" s="163"/>
    </row>
    <row r="1394" ht="11.25" customHeight="1">
      <c r="A1394" s="162" t="s">
        <v>4540</v>
      </c>
      <c r="B1394" s="162" t="s">
        <v>4541</v>
      </c>
      <c r="C1394" s="10" t="s">
        <v>141</v>
      </c>
      <c r="D1394" s="162" t="s">
        <v>4542</v>
      </c>
      <c r="E1394" s="162" t="s">
        <v>4543</v>
      </c>
      <c r="F1394" s="161" t="s">
        <v>309</v>
      </c>
      <c r="G1394" s="10">
        <v>8.0</v>
      </c>
      <c r="H1394" s="10">
        <v>8.0</v>
      </c>
      <c r="I1394" s="10">
        <v>8.0</v>
      </c>
      <c r="J1394" s="172">
        <v>50.0</v>
      </c>
      <c r="K1394" s="173">
        <v>6.25</v>
      </c>
      <c r="L1394" s="162" t="s">
        <v>142</v>
      </c>
      <c r="M1394" s="163"/>
      <c r="N1394" s="163"/>
      <c r="O1394" s="163"/>
      <c r="P1394" s="163"/>
      <c r="Q1394" s="163"/>
      <c r="R1394" s="163"/>
      <c r="S1394" s="163"/>
      <c r="T1394" s="163"/>
      <c r="U1394" s="163"/>
      <c r="V1394" s="163"/>
      <c r="W1394" s="163"/>
      <c r="X1394" s="163"/>
    </row>
    <row r="1395" ht="11.25" customHeight="1">
      <c r="A1395" s="162" t="s">
        <v>4540</v>
      </c>
      <c r="B1395" s="162" t="s">
        <v>4541</v>
      </c>
      <c r="C1395" s="10" t="s">
        <v>141</v>
      </c>
      <c r="D1395" s="162" t="s">
        <v>4544</v>
      </c>
      <c r="E1395" s="162" t="s">
        <v>4545</v>
      </c>
      <c r="F1395" s="161" t="s">
        <v>2206</v>
      </c>
      <c r="G1395" s="10">
        <v>8.0</v>
      </c>
      <c r="H1395" s="10">
        <v>8.0</v>
      </c>
      <c r="I1395" s="10">
        <v>8.0</v>
      </c>
      <c r="J1395" s="172">
        <v>50.0</v>
      </c>
      <c r="K1395" s="173">
        <v>6.25</v>
      </c>
      <c r="L1395" s="162" t="s">
        <v>142</v>
      </c>
      <c r="M1395" s="163"/>
      <c r="N1395" s="163"/>
      <c r="O1395" s="163"/>
      <c r="P1395" s="163"/>
      <c r="Q1395" s="163"/>
      <c r="R1395" s="163"/>
      <c r="S1395" s="163"/>
      <c r="T1395" s="163"/>
      <c r="U1395" s="163"/>
      <c r="V1395" s="163"/>
      <c r="W1395" s="163"/>
      <c r="X1395" s="163"/>
    </row>
    <row r="1396" ht="11.25" customHeight="1">
      <c r="A1396" s="162" t="s">
        <v>4540</v>
      </c>
      <c r="B1396" s="162" t="s">
        <v>4541</v>
      </c>
      <c r="C1396" s="10" t="s">
        <v>141</v>
      </c>
      <c r="D1396" s="162" t="s">
        <v>4546</v>
      </c>
      <c r="E1396" s="162" t="s">
        <v>4547</v>
      </c>
      <c r="F1396" s="161" t="s">
        <v>2206</v>
      </c>
      <c r="G1396" s="10">
        <v>8.0</v>
      </c>
      <c r="H1396" s="10">
        <v>8.0</v>
      </c>
      <c r="I1396" s="10">
        <v>8.0</v>
      </c>
      <c r="J1396" s="172">
        <v>50.0</v>
      </c>
      <c r="K1396" s="173">
        <v>6.25</v>
      </c>
      <c r="L1396" s="162" t="s">
        <v>142</v>
      </c>
      <c r="M1396" s="163"/>
      <c r="N1396" s="163"/>
      <c r="O1396" s="163"/>
      <c r="P1396" s="163"/>
      <c r="Q1396" s="163"/>
      <c r="R1396" s="163"/>
      <c r="S1396" s="163"/>
      <c r="T1396" s="163"/>
      <c r="U1396" s="163"/>
      <c r="V1396" s="163"/>
      <c r="W1396" s="163"/>
      <c r="X1396" s="163"/>
    </row>
    <row r="1397" ht="11.25" customHeight="1">
      <c r="A1397" s="162" t="s">
        <v>4540</v>
      </c>
      <c r="B1397" s="162" t="s">
        <v>4541</v>
      </c>
      <c r="C1397" s="10" t="s">
        <v>141</v>
      </c>
      <c r="D1397" s="162" t="s">
        <v>4548</v>
      </c>
      <c r="E1397" s="162" t="s">
        <v>4549</v>
      </c>
      <c r="F1397" s="161" t="s">
        <v>655</v>
      </c>
      <c r="G1397" s="10">
        <v>8.0</v>
      </c>
      <c r="H1397" s="10">
        <v>8.0</v>
      </c>
      <c r="I1397" s="10">
        <v>8.0</v>
      </c>
      <c r="J1397" s="172">
        <v>50.0</v>
      </c>
      <c r="K1397" s="173">
        <v>6.25</v>
      </c>
      <c r="L1397" s="162" t="s">
        <v>142</v>
      </c>
      <c r="M1397" s="163"/>
      <c r="N1397" s="163"/>
      <c r="O1397" s="163"/>
      <c r="P1397" s="163"/>
      <c r="Q1397" s="163"/>
      <c r="R1397" s="163"/>
      <c r="S1397" s="163"/>
      <c r="T1397" s="163"/>
      <c r="U1397" s="163"/>
      <c r="V1397" s="163"/>
      <c r="W1397" s="163"/>
      <c r="X1397" s="163"/>
    </row>
    <row r="1398" ht="11.25" customHeight="1">
      <c r="A1398" s="162" t="s">
        <v>4491</v>
      </c>
      <c r="B1398" s="162" t="s">
        <v>4492</v>
      </c>
      <c r="C1398" s="10" t="s">
        <v>141</v>
      </c>
      <c r="D1398" s="162" t="s">
        <v>4550</v>
      </c>
      <c r="E1398" s="162" t="s">
        <v>4551</v>
      </c>
      <c r="F1398" s="161" t="s">
        <v>2206</v>
      </c>
      <c r="G1398" s="10">
        <v>8.0</v>
      </c>
      <c r="H1398" s="10">
        <v>8.0</v>
      </c>
      <c r="I1398" s="10">
        <v>8.0</v>
      </c>
      <c r="J1398" s="172">
        <v>50.0</v>
      </c>
      <c r="K1398" s="173">
        <v>6.25</v>
      </c>
      <c r="L1398" s="162" t="s">
        <v>142</v>
      </c>
      <c r="M1398" s="163"/>
      <c r="N1398" s="163"/>
      <c r="O1398" s="163"/>
      <c r="P1398" s="163"/>
      <c r="Q1398" s="163"/>
      <c r="R1398" s="163"/>
      <c r="S1398" s="163"/>
      <c r="T1398" s="163"/>
      <c r="U1398" s="163"/>
      <c r="V1398" s="163"/>
      <c r="W1398" s="163"/>
      <c r="X1398" s="163"/>
    </row>
    <row r="1399" ht="11.25" customHeight="1">
      <c r="A1399" s="162" t="s">
        <v>4552</v>
      </c>
      <c r="B1399" s="162" t="s">
        <v>4553</v>
      </c>
      <c r="C1399" s="10" t="s">
        <v>141</v>
      </c>
      <c r="D1399" s="162" t="s">
        <v>4482</v>
      </c>
      <c r="E1399" s="162" t="s">
        <v>1354</v>
      </c>
      <c r="F1399" s="161" t="s">
        <v>2206</v>
      </c>
      <c r="G1399" s="10">
        <v>7.0</v>
      </c>
      <c r="H1399" s="10">
        <v>6.0</v>
      </c>
      <c r="I1399" s="10">
        <v>7.0</v>
      </c>
      <c r="J1399" s="172">
        <v>50.0</v>
      </c>
      <c r="K1399" s="173">
        <v>7.14</v>
      </c>
      <c r="L1399" s="162" t="s">
        <v>142</v>
      </c>
      <c r="M1399" s="163"/>
      <c r="N1399" s="163"/>
      <c r="O1399" s="163"/>
      <c r="P1399" s="163"/>
      <c r="Q1399" s="163"/>
      <c r="R1399" s="163"/>
      <c r="S1399" s="163"/>
      <c r="T1399" s="163"/>
      <c r="U1399" s="163"/>
      <c r="V1399" s="163"/>
      <c r="W1399" s="163"/>
      <c r="X1399" s="163"/>
    </row>
    <row r="1400" ht="11.25" customHeight="1">
      <c r="A1400" s="162" t="s">
        <v>4552</v>
      </c>
      <c r="B1400" s="162" t="s">
        <v>4553</v>
      </c>
      <c r="C1400" s="10" t="s">
        <v>141</v>
      </c>
      <c r="D1400" s="162" t="s">
        <v>4468</v>
      </c>
      <c r="E1400" s="162" t="s">
        <v>3545</v>
      </c>
      <c r="F1400" s="161" t="s">
        <v>2206</v>
      </c>
      <c r="G1400" s="10">
        <v>7.0</v>
      </c>
      <c r="H1400" s="10">
        <v>6.0</v>
      </c>
      <c r="I1400" s="10">
        <v>7.0</v>
      </c>
      <c r="J1400" s="172">
        <v>50.0</v>
      </c>
      <c r="K1400" s="173">
        <v>7.14</v>
      </c>
      <c r="L1400" s="162" t="s">
        <v>142</v>
      </c>
      <c r="M1400" s="163"/>
      <c r="N1400" s="163"/>
      <c r="O1400" s="163"/>
      <c r="P1400" s="163"/>
      <c r="Q1400" s="163"/>
      <c r="R1400" s="163"/>
      <c r="S1400" s="163"/>
      <c r="T1400" s="163"/>
      <c r="U1400" s="163"/>
      <c r="V1400" s="163"/>
      <c r="W1400" s="163"/>
      <c r="X1400" s="163"/>
    </row>
    <row r="1401" ht="11.25" customHeight="1">
      <c r="A1401" s="162" t="s">
        <v>4552</v>
      </c>
      <c r="B1401" s="162" t="s">
        <v>4553</v>
      </c>
      <c r="C1401" s="10" t="s">
        <v>141</v>
      </c>
      <c r="D1401" s="162" t="s">
        <v>4554</v>
      </c>
      <c r="E1401" s="162" t="s">
        <v>4555</v>
      </c>
      <c r="F1401" s="161" t="s">
        <v>2206</v>
      </c>
      <c r="G1401" s="10">
        <v>7.0</v>
      </c>
      <c r="H1401" s="10">
        <v>6.0</v>
      </c>
      <c r="I1401" s="10">
        <v>7.0</v>
      </c>
      <c r="J1401" s="172">
        <v>50.0</v>
      </c>
      <c r="K1401" s="173">
        <v>7.14</v>
      </c>
      <c r="L1401" s="162" t="s">
        <v>142</v>
      </c>
      <c r="M1401" s="163"/>
      <c r="N1401" s="163"/>
      <c r="O1401" s="163"/>
      <c r="P1401" s="163"/>
      <c r="Q1401" s="163"/>
      <c r="R1401" s="163"/>
      <c r="S1401" s="163"/>
      <c r="T1401" s="163"/>
      <c r="U1401" s="163"/>
      <c r="V1401" s="163"/>
      <c r="W1401" s="163"/>
      <c r="X1401" s="163"/>
    </row>
    <row r="1402" ht="11.25" customHeight="1">
      <c r="A1402" s="162" t="s">
        <v>4556</v>
      </c>
      <c r="B1402" s="162" t="s">
        <v>4557</v>
      </c>
      <c r="C1402" s="10" t="s">
        <v>141</v>
      </c>
      <c r="D1402" s="162" t="s">
        <v>4558</v>
      </c>
      <c r="E1402" s="162" t="s">
        <v>4559</v>
      </c>
      <c r="F1402" s="161" t="s">
        <v>2206</v>
      </c>
      <c r="G1402" s="10">
        <v>6.0</v>
      </c>
      <c r="H1402" s="10">
        <v>6.0</v>
      </c>
      <c r="I1402" s="10">
        <v>6.0</v>
      </c>
      <c r="J1402" s="172">
        <v>50.0</v>
      </c>
      <c r="K1402" s="173">
        <v>6.25</v>
      </c>
      <c r="L1402" s="162" t="s">
        <v>142</v>
      </c>
      <c r="M1402" s="163"/>
      <c r="N1402" s="163"/>
      <c r="O1402" s="163"/>
      <c r="P1402" s="163"/>
      <c r="Q1402" s="163"/>
      <c r="R1402" s="163"/>
      <c r="S1402" s="163"/>
      <c r="T1402" s="163"/>
      <c r="U1402" s="163"/>
      <c r="V1402" s="163"/>
      <c r="W1402" s="163"/>
      <c r="X1402" s="163"/>
    </row>
    <row r="1403" ht="11.25" customHeight="1">
      <c r="A1403" s="162" t="s">
        <v>4556</v>
      </c>
      <c r="B1403" s="162" t="s">
        <v>4557</v>
      </c>
      <c r="C1403" s="10" t="s">
        <v>141</v>
      </c>
      <c r="D1403" s="162" t="s">
        <v>4560</v>
      </c>
      <c r="E1403" s="162" t="s">
        <v>4561</v>
      </c>
      <c r="F1403" s="161" t="s">
        <v>2206</v>
      </c>
      <c r="G1403" s="10">
        <v>6.0</v>
      </c>
      <c r="H1403" s="10">
        <v>6.0</v>
      </c>
      <c r="I1403" s="10">
        <v>6.0</v>
      </c>
      <c r="J1403" s="172">
        <v>50.0</v>
      </c>
      <c r="K1403" s="173">
        <v>6.25</v>
      </c>
      <c r="L1403" s="162" t="s">
        <v>142</v>
      </c>
      <c r="M1403" s="163"/>
      <c r="N1403" s="163"/>
      <c r="O1403" s="163"/>
      <c r="P1403" s="163"/>
      <c r="Q1403" s="163"/>
      <c r="R1403" s="163"/>
      <c r="S1403" s="163"/>
      <c r="T1403" s="163"/>
      <c r="U1403" s="163"/>
      <c r="V1403" s="163"/>
      <c r="W1403" s="163"/>
      <c r="X1403" s="163"/>
    </row>
    <row r="1404" ht="11.25" customHeight="1">
      <c r="A1404" s="162" t="s">
        <v>4556</v>
      </c>
      <c r="B1404" s="162" t="s">
        <v>4557</v>
      </c>
      <c r="C1404" s="10" t="s">
        <v>141</v>
      </c>
      <c r="D1404" s="162" t="s">
        <v>4562</v>
      </c>
      <c r="E1404" s="162" t="s">
        <v>4563</v>
      </c>
      <c r="F1404" s="161" t="s">
        <v>655</v>
      </c>
      <c r="G1404" s="10">
        <v>6.0</v>
      </c>
      <c r="H1404" s="10">
        <v>6.0</v>
      </c>
      <c r="I1404" s="10">
        <v>6.0</v>
      </c>
      <c r="J1404" s="172">
        <v>50.0</v>
      </c>
      <c r="K1404" s="173">
        <v>6.25</v>
      </c>
      <c r="L1404" s="162" t="s">
        <v>142</v>
      </c>
      <c r="M1404" s="163"/>
      <c r="N1404" s="163"/>
      <c r="O1404" s="163"/>
      <c r="P1404" s="163"/>
      <c r="Q1404" s="163"/>
      <c r="R1404" s="163"/>
      <c r="S1404" s="163"/>
      <c r="T1404" s="163"/>
      <c r="U1404" s="163"/>
      <c r="V1404" s="163"/>
      <c r="W1404" s="163"/>
      <c r="X1404" s="163"/>
    </row>
    <row r="1405" ht="11.25" customHeight="1">
      <c r="A1405" s="162" t="s">
        <v>4564</v>
      </c>
      <c r="B1405" s="162" t="s">
        <v>4565</v>
      </c>
      <c r="C1405" s="10" t="s">
        <v>141</v>
      </c>
      <c r="D1405" s="162"/>
      <c r="E1405" s="162"/>
      <c r="F1405" s="161" t="s">
        <v>2206</v>
      </c>
      <c r="G1405" s="10">
        <v>6.0</v>
      </c>
      <c r="H1405" s="10">
        <v>6.0</v>
      </c>
      <c r="I1405" s="10">
        <v>6.0</v>
      </c>
      <c r="J1405" s="172">
        <v>50.0</v>
      </c>
      <c r="K1405" s="173">
        <v>8.33</v>
      </c>
      <c r="L1405" s="162" t="s">
        <v>142</v>
      </c>
      <c r="M1405" s="163"/>
      <c r="N1405" s="163"/>
      <c r="O1405" s="163"/>
      <c r="P1405" s="163"/>
      <c r="Q1405" s="163"/>
      <c r="R1405" s="163"/>
      <c r="S1405" s="163"/>
      <c r="T1405" s="163"/>
      <c r="U1405" s="163"/>
      <c r="V1405" s="163"/>
      <c r="W1405" s="163"/>
      <c r="X1405" s="163"/>
    </row>
    <row r="1406" ht="11.25" customHeight="1">
      <c r="A1406" s="162" t="s">
        <v>4566</v>
      </c>
      <c r="B1406" s="162" t="s">
        <v>4567</v>
      </c>
      <c r="C1406" s="10" t="s">
        <v>141</v>
      </c>
      <c r="D1406" s="162" t="s">
        <v>4568</v>
      </c>
      <c r="E1406" s="162" t="s">
        <v>4569</v>
      </c>
      <c r="F1406" s="161" t="s">
        <v>2240</v>
      </c>
      <c r="G1406" s="10">
        <v>8.0</v>
      </c>
      <c r="H1406" s="10">
        <v>7.0</v>
      </c>
      <c r="I1406" s="10">
        <v>8.0</v>
      </c>
      <c r="J1406" s="172">
        <v>50.0</v>
      </c>
      <c r="K1406" s="173">
        <v>6.25</v>
      </c>
      <c r="L1406" s="162" t="s">
        <v>142</v>
      </c>
      <c r="M1406" s="163"/>
      <c r="N1406" s="163"/>
      <c r="O1406" s="163"/>
      <c r="P1406" s="163"/>
      <c r="Q1406" s="163"/>
      <c r="R1406" s="163"/>
      <c r="S1406" s="163"/>
      <c r="T1406" s="163"/>
      <c r="U1406" s="163"/>
      <c r="V1406" s="163"/>
      <c r="W1406" s="163"/>
      <c r="X1406" s="163"/>
    </row>
    <row r="1407" ht="11.25" customHeight="1">
      <c r="A1407" s="162" t="s">
        <v>4566</v>
      </c>
      <c r="B1407" s="162" t="s">
        <v>4567</v>
      </c>
      <c r="C1407" s="10" t="s">
        <v>141</v>
      </c>
      <c r="D1407" s="162" t="s">
        <v>4570</v>
      </c>
      <c r="E1407" s="162" t="s">
        <v>4571</v>
      </c>
      <c r="F1407" s="161" t="s">
        <v>2240</v>
      </c>
      <c r="G1407" s="10">
        <v>8.0</v>
      </c>
      <c r="H1407" s="10">
        <v>7.0</v>
      </c>
      <c r="I1407" s="10">
        <v>8.0</v>
      </c>
      <c r="J1407" s="172">
        <v>50.0</v>
      </c>
      <c r="K1407" s="173">
        <v>6.25</v>
      </c>
      <c r="L1407" s="162" t="s">
        <v>142</v>
      </c>
      <c r="M1407" s="163"/>
      <c r="N1407" s="163"/>
      <c r="O1407" s="163"/>
      <c r="P1407" s="163"/>
      <c r="Q1407" s="163"/>
      <c r="R1407" s="163"/>
      <c r="S1407" s="163"/>
      <c r="T1407" s="163"/>
      <c r="U1407" s="163"/>
      <c r="V1407" s="163"/>
      <c r="W1407" s="163"/>
      <c r="X1407" s="163"/>
    </row>
    <row r="1408" ht="11.25" customHeight="1">
      <c r="A1408" s="162" t="s">
        <v>4566</v>
      </c>
      <c r="B1408" s="162" t="s">
        <v>4567</v>
      </c>
      <c r="C1408" s="10" t="s">
        <v>141</v>
      </c>
      <c r="D1408" s="162" t="s">
        <v>4572</v>
      </c>
      <c r="E1408" s="162" t="s">
        <v>4573</v>
      </c>
      <c r="F1408" s="161" t="s">
        <v>2240</v>
      </c>
      <c r="G1408" s="10">
        <v>8.0</v>
      </c>
      <c r="H1408" s="10">
        <v>7.0</v>
      </c>
      <c r="I1408" s="10">
        <v>8.0</v>
      </c>
      <c r="J1408" s="172">
        <v>50.0</v>
      </c>
      <c r="K1408" s="173">
        <v>6.25</v>
      </c>
      <c r="L1408" s="162" t="s">
        <v>142</v>
      </c>
      <c r="M1408" s="163"/>
      <c r="N1408" s="163"/>
      <c r="O1408" s="163"/>
      <c r="P1408" s="163"/>
      <c r="Q1408" s="163"/>
      <c r="R1408" s="163"/>
      <c r="S1408" s="163"/>
      <c r="T1408" s="163"/>
      <c r="U1408" s="163"/>
      <c r="V1408" s="163"/>
      <c r="W1408" s="163"/>
      <c r="X1408" s="163"/>
    </row>
    <row r="1409" ht="11.25" customHeight="1">
      <c r="A1409" s="162" t="s">
        <v>4566</v>
      </c>
      <c r="B1409" s="162" t="s">
        <v>4567</v>
      </c>
      <c r="C1409" s="10" t="s">
        <v>141</v>
      </c>
      <c r="D1409" s="162" t="s">
        <v>4574</v>
      </c>
      <c r="E1409" s="162" t="s">
        <v>4575</v>
      </c>
      <c r="F1409" s="161" t="s">
        <v>2206</v>
      </c>
      <c r="G1409" s="10">
        <v>8.0</v>
      </c>
      <c r="H1409" s="10">
        <v>7.0</v>
      </c>
      <c r="I1409" s="10">
        <v>8.0</v>
      </c>
      <c r="J1409" s="172">
        <v>50.0</v>
      </c>
      <c r="K1409" s="173">
        <v>6.25</v>
      </c>
      <c r="L1409" s="162" t="s">
        <v>142</v>
      </c>
      <c r="M1409" s="163"/>
      <c r="N1409" s="163"/>
      <c r="O1409" s="163"/>
      <c r="P1409" s="163"/>
      <c r="Q1409" s="163"/>
      <c r="R1409" s="163"/>
      <c r="S1409" s="163"/>
      <c r="T1409" s="163"/>
      <c r="U1409" s="163"/>
      <c r="V1409" s="163"/>
      <c r="W1409" s="163"/>
      <c r="X1409" s="163"/>
    </row>
    <row r="1410" ht="11.25" customHeight="1">
      <c r="A1410" s="162" t="s">
        <v>4566</v>
      </c>
      <c r="B1410" s="162" t="s">
        <v>4567</v>
      </c>
      <c r="C1410" s="10" t="s">
        <v>141</v>
      </c>
      <c r="D1410" s="162" t="s">
        <v>4576</v>
      </c>
      <c r="E1410" s="162" t="s">
        <v>4577</v>
      </c>
      <c r="F1410" s="161" t="s">
        <v>655</v>
      </c>
      <c r="G1410" s="10">
        <v>8.0</v>
      </c>
      <c r="H1410" s="10">
        <v>7.0</v>
      </c>
      <c r="I1410" s="10">
        <v>8.0</v>
      </c>
      <c r="J1410" s="172">
        <v>50.0</v>
      </c>
      <c r="K1410" s="173">
        <v>6.25</v>
      </c>
      <c r="L1410" s="162" t="s">
        <v>142</v>
      </c>
      <c r="M1410" s="163"/>
      <c r="N1410" s="163"/>
      <c r="O1410" s="163"/>
      <c r="P1410" s="163"/>
      <c r="Q1410" s="163"/>
      <c r="R1410" s="163"/>
      <c r="S1410" s="163"/>
      <c r="T1410" s="163"/>
      <c r="U1410" s="163"/>
      <c r="V1410" s="163"/>
      <c r="W1410" s="163"/>
      <c r="X1410" s="163"/>
    </row>
    <row r="1411" ht="11.25" customHeight="1">
      <c r="A1411" s="162" t="s">
        <v>4566</v>
      </c>
      <c r="B1411" s="162" t="s">
        <v>4567</v>
      </c>
      <c r="C1411" s="10" t="s">
        <v>141</v>
      </c>
      <c r="D1411" s="162" t="s">
        <v>4578</v>
      </c>
      <c r="E1411" s="162" t="s">
        <v>4579</v>
      </c>
      <c r="F1411" s="161" t="s">
        <v>655</v>
      </c>
      <c r="G1411" s="10">
        <v>8.0</v>
      </c>
      <c r="H1411" s="10">
        <v>7.0</v>
      </c>
      <c r="I1411" s="10">
        <v>8.0</v>
      </c>
      <c r="J1411" s="172">
        <v>50.0</v>
      </c>
      <c r="K1411" s="173">
        <v>6.25</v>
      </c>
      <c r="L1411" s="162" t="s">
        <v>142</v>
      </c>
      <c r="M1411" s="163"/>
      <c r="N1411" s="163"/>
      <c r="O1411" s="163"/>
      <c r="P1411" s="163"/>
      <c r="Q1411" s="163"/>
      <c r="R1411" s="163"/>
      <c r="S1411" s="163"/>
      <c r="T1411" s="163"/>
      <c r="U1411" s="163"/>
      <c r="V1411" s="163"/>
      <c r="W1411" s="163"/>
      <c r="X1411" s="163"/>
    </row>
    <row r="1412" ht="11.25" customHeight="1">
      <c r="A1412" s="162" t="s">
        <v>4566</v>
      </c>
      <c r="B1412" s="162" t="s">
        <v>4567</v>
      </c>
      <c r="C1412" s="10" t="s">
        <v>141</v>
      </c>
      <c r="D1412" s="162" t="s">
        <v>4580</v>
      </c>
      <c r="E1412" s="162" t="s">
        <v>4581</v>
      </c>
      <c r="F1412" s="161" t="s">
        <v>655</v>
      </c>
      <c r="G1412" s="10">
        <v>8.0</v>
      </c>
      <c r="H1412" s="10">
        <v>7.0</v>
      </c>
      <c r="I1412" s="10">
        <v>8.0</v>
      </c>
      <c r="J1412" s="172">
        <v>50.0</v>
      </c>
      <c r="K1412" s="173">
        <v>6.25</v>
      </c>
      <c r="L1412" s="162" t="s">
        <v>142</v>
      </c>
      <c r="M1412" s="163"/>
      <c r="N1412" s="163"/>
      <c r="O1412" s="163"/>
      <c r="P1412" s="163"/>
      <c r="Q1412" s="163"/>
      <c r="R1412" s="163"/>
      <c r="S1412" s="163"/>
      <c r="T1412" s="163"/>
      <c r="U1412" s="163"/>
      <c r="V1412" s="163"/>
      <c r="W1412" s="163"/>
      <c r="X1412" s="163"/>
    </row>
    <row r="1413" ht="11.25" customHeight="1">
      <c r="A1413" s="162" t="s">
        <v>4582</v>
      </c>
      <c r="B1413" s="162" t="s">
        <v>4583</v>
      </c>
      <c r="C1413" s="10" t="s">
        <v>141</v>
      </c>
      <c r="D1413" s="162" t="s">
        <v>4584</v>
      </c>
      <c r="E1413" s="162" t="s">
        <v>4020</v>
      </c>
      <c r="F1413" s="161" t="s">
        <v>2206</v>
      </c>
      <c r="G1413" s="10">
        <v>8.0</v>
      </c>
      <c r="H1413" s="10">
        <v>8.0</v>
      </c>
      <c r="I1413" s="10">
        <v>8.0</v>
      </c>
      <c r="J1413" s="172">
        <v>50.0</v>
      </c>
      <c r="K1413" s="173">
        <v>6.25</v>
      </c>
      <c r="L1413" s="162" t="s">
        <v>142</v>
      </c>
      <c r="M1413" s="163"/>
      <c r="N1413" s="163"/>
      <c r="O1413" s="163"/>
      <c r="P1413" s="163"/>
      <c r="Q1413" s="163"/>
      <c r="R1413" s="163"/>
      <c r="S1413" s="163"/>
      <c r="T1413" s="163"/>
      <c r="U1413" s="163"/>
      <c r="V1413" s="163"/>
      <c r="W1413" s="163"/>
      <c r="X1413" s="163"/>
    </row>
    <row r="1414" ht="11.25" customHeight="1">
      <c r="A1414" s="162" t="s">
        <v>4582</v>
      </c>
      <c r="B1414" s="162" t="s">
        <v>4583</v>
      </c>
      <c r="C1414" s="10" t="s">
        <v>141</v>
      </c>
      <c r="D1414" s="162" t="s">
        <v>4585</v>
      </c>
      <c r="E1414" s="162" t="s">
        <v>4586</v>
      </c>
      <c r="F1414" s="161" t="s">
        <v>2206</v>
      </c>
      <c r="G1414" s="10">
        <v>8.0</v>
      </c>
      <c r="H1414" s="10">
        <v>8.0</v>
      </c>
      <c r="I1414" s="10">
        <v>8.0</v>
      </c>
      <c r="J1414" s="172">
        <v>50.0</v>
      </c>
      <c r="K1414" s="173">
        <v>6.25</v>
      </c>
      <c r="L1414" s="162" t="s">
        <v>142</v>
      </c>
      <c r="M1414" s="163"/>
      <c r="N1414" s="163"/>
      <c r="O1414" s="163"/>
      <c r="P1414" s="163"/>
      <c r="Q1414" s="163"/>
      <c r="R1414" s="163"/>
      <c r="S1414" s="163"/>
      <c r="T1414" s="163"/>
      <c r="U1414" s="163"/>
      <c r="V1414" s="163"/>
      <c r="W1414" s="163"/>
      <c r="X1414" s="163"/>
    </row>
    <row r="1415" ht="11.25" customHeight="1">
      <c r="A1415" s="162" t="s">
        <v>4582</v>
      </c>
      <c r="B1415" s="162" t="s">
        <v>4583</v>
      </c>
      <c r="C1415" s="10" t="s">
        <v>141</v>
      </c>
      <c r="D1415" s="162" t="s">
        <v>4587</v>
      </c>
      <c r="E1415" s="162" t="s">
        <v>4588</v>
      </c>
      <c r="F1415" s="161" t="s">
        <v>2206</v>
      </c>
      <c r="G1415" s="10">
        <v>8.0</v>
      </c>
      <c r="H1415" s="10">
        <v>8.0</v>
      </c>
      <c r="I1415" s="10">
        <v>8.0</v>
      </c>
      <c r="J1415" s="172">
        <v>50.0</v>
      </c>
      <c r="K1415" s="173">
        <v>6.25</v>
      </c>
      <c r="L1415" s="162" t="s">
        <v>142</v>
      </c>
      <c r="M1415" s="163"/>
      <c r="N1415" s="163"/>
      <c r="O1415" s="163"/>
      <c r="P1415" s="163"/>
      <c r="Q1415" s="163"/>
      <c r="R1415" s="163"/>
      <c r="S1415" s="163"/>
      <c r="T1415" s="163"/>
      <c r="U1415" s="163"/>
      <c r="V1415" s="163"/>
      <c r="W1415" s="163"/>
      <c r="X1415" s="163"/>
    </row>
    <row r="1416" ht="11.25" customHeight="1">
      <c r="A1416" s="162" t="s">
        <v>4582</v>
      </c>
      <c r="B1416" s="162" t="s">
        <v>4583</v>
      </c>
      <c r="C1416" s="10" t="s">
        <v>141</v>
      </c>
      <c r="D1416" s="162" t="s">
        <v>4589</v>
      </c>
      <c r="E1416" s="162" t="s">
        <v>4590</v>
      </c>
      <c r="F1416" s="161" t="s">
        <v>2206</v>
      </c>
      <c r="G1416" s="10">
        <v>8.0</v>
      </c>
      <c r="H1416" s="10">
        <v>8.0</v>
      </c>
      <c r="I1416" s="10">
        <v>8.0</v>
      </c>
      <c r="J1416" s="172">
        <v>50.0</v>
      </c>
      <c r="K1416" s="173">
        <v>6.25</v>
      </c>
      <c r="L1416" s="162" t="s">
        <v>142</v>
      </c>
      <c r="M1416" s="163"/>
      <c r="N1416" s="163"/>
      <c r="O1416" s="163"/>
      <c r="P1416" s="163"/>
      <c r="Q1416" s="163"/>
      <c r="R1416" s="163"/>
      <c r="S1416" s="163"/>
      <c r="T1416" s="163"/>
      <c r="U1416" s="163"/>
      <c r="V1416" s="163"/>
      <c r="W1416" s="163"/>
      <c r="X1416" s="163"/>
    </row>
    <row r="1417" ht="11.25" customHeight="1">
      <c r="A1417" s="162" t="s">
        <v>4591</v>
      </c>
      <c r="B1417" s="162" t="s">
        <v>4592</v>
      </c>
      <c r="C1417" s="10" t="s">
        <v>141</v>
      </c>
      <c r="D1417" s="162" t="s">
        <v>4593</v>
      </c>
      <c r="E1417" s="162" t="s">
        <v>4594</v>
      </c>
      <c r="F1417" s="161" t="s">
        <v>2206</v>
      </c>
      <c r="G1417" s="10">
        <v>14.0</v>
      </c>
      <c r="H1417" s="10">
        <v>14.0</v>
      </c>
      <c r="I1417" s="10">
        <v>14.0</v>
      </c>
      <c r="J1417" s="172">
        <v>50.0</v>
      </c>
      <c r="K1417" s="173">
        <v>3.57</v>
      </c>
      <c r="L1417" s="162" t="s">
        <v>142</v>
      </c>
      <c r="M1417" s="163"/>
      <c r="N1417" s="163"/>
      <c r="O1417" s="163"/>
      <c r="P1417" s="163"/>
      <c r="Q1417" s="163"/>
      <c r="R1417" s="163"/>
      <c r="S1417" s="163"/>
      <c r="T1417" s="163"/>
      <c r="U1417" s="163"/>
      <c r="V1417" s="163"/>
      <c r="W1417" s="163"/>
      <c r="X1417" s="163"/>
    </row>
    <row r="1418" ht="11.25" customHeight="1">
      <c r="A1418" s="162" t="s">
        <v>4591</v>
      </c>
      <c r="B1418" s="162" t="s">
        <v>4592</v>
      </c>
      <c r="C1418" s="10" t="s">
        <v>141</v>
      </c>
      <c r="D1418" s="162" t="s">
        <v>4533</v>
      </c>
      <c r="E1418" s="162" t="s">
        <v>491</v>
      </c>
      <c r="F1418" s="161" t="s">
        <v>2206</v>
      </c>
      <c r="G1418" s="10">
        <v>14.0</v>
      </c>
      <c r="H1418" s="10">
        <v>14.0</v>
      </c>
      <c r="I1418" s="10">
        <v>14.0</v>
      </c>
      <c r="J1418" s="172">
        <v>50.0</v>
      </c>
      <c r="K1418" s="173">
        <v>3.57</v>
      </c>
      <c r="L1418" s="162" t="s">
        <v>142</v>
      </c>
      <c r="M1418" s="163"/>
      <c r="N1418" s="163"/>
      <c r="O1418" s="163"/>
      <c r="P1418" s="163"/>
      <c r="Q1418" s="163"/>
      <c r="R1418" s="163"/>
      <c r="S1418" s="163"/>
      <c r="T1418" s="163"/>
      <c r="U1418" s="163"/>
      <c r="V1418" s="163"/>
      <c r="W1418" s="163"/>
      <c r="X1418" s="163"/>
    </row>
    <row r="1419" ht="11.25" customHeight="1">
      <c r="A1419" s="162" t="s">
        <v>1048</v>
      </c>
      <c r="B1419" s="162" t="s">
        <v>4595</v>
      </c>
      <c r="C1419" s="10" t="s">
        <v>141</v>
      </c>
      <c r="D1419" s="162" t="s">
        <v>4596</v>
      </c>
      <c r="E1419" s="162" t="s">
        <v>4597</v>
      </c>
      <c r="F1419" s="161" t="s">
        <v>4598</v>
      </c>
      <c r="G1419" s="10">
        <v>8.0</v>
      </c>
      <c r="H1419" s="10">
        <v>8.0</v>
      </c>
      <c r="I1419" s="10">
        <v>8.0</v>
      </c>
      <c r="J1419" s="172">
        <v>50.0</v>
      </c>
      <c r="K1419" s="173">
        <v>6.25</v>
      </c>
      <c r="L1419" s="162" t="s">
        <v>142</v>
      </c>
      <c r="M1419" s="163"/>
      <c r="N1419" s="163"/>
      <c r="O1419" s="163"/>
      <c r="P1419" s="163"/>
      <c r="Q1419" s="163"/>
      <c r="R1419" s="163"/>
      <c r="S1419" s="163"/>
      <c r="T1419" s="163"/>
      <c r="U1419" s="163"/>
      <c r="V1419" s="163"/>
      <c r="W1419" s="163"/>
      <c r="X1419" s="163"/>
    </row>
    <row r="1420" ht="11.25" customHeight="1">
      <c r="A1420" s="162" t="s">
        <v>4599</v>
      </c>
      <c r="B1420" s="162" t="s">
        <v>4600</v>
      </c>
      <c r="C1420" s="10" t="s">
        <v>141</v>
      </c>
      <c r="D1420" s="162" t="s">
        <v>4601</v>
      </c>
      <c r="E1420" s="162" t="s">
        <v>4602</v>
      </c>
      <c r="F1420" s="161" t="s">
        <v>2206</v>
      </c>
      <c r="G1420" s="10">
        <v>8.0</v>
      </c>
      <c r="H1420" s="10">
        <v>8.0</v>
      </c>
      <c r="I1420" s="10">
        <v>8.0</v>
      </c>
      <c r="J1420" s="172">
        <v>50.0</v>
      </c>
      <c r="K1420" s="173">
        <v>6.25</v>
      </c>
      <c r="L1420" s="162" t="s">
        <v>142</v>
      </c>
      <c r="M1420" s="163"/>
      <c r="N1420" s="163"/>
      <c r="O1420" s="163"/>
      <c r="P1420" s="163"/>
      <c r="Q1420" s="163"/>
      <c r="R1420" s="163"/>
      <c r="S1420" s="163"/>
      <c r="T1420" s="163"/>
      <c r="U1420" s="163"/>
      <c r="V1420" s="163"/>
      <c r="W1420" s="163"/>
      <c r="X1420" s="163"/>
    </row>
    <row r="1421" ht="11.25" customHeight="1">
      <c r="A1421" s="162" t="s">
        <v>4599</v>
      </c>
      <c r="B1421" s="162" t="s">
        <v>4600</v>
      </c>
      <c r="C1421" s="10" t="s">
        <v>141</v>
      </c>
      <c r="D1421" s="162" t="s">
        <v>4603</v>
      </c>
      <c r="E1421" s="162" t="s">
        <v>4604</v>
      </c>
      <c r="F1421" s="161" t="s">
        <v>2206</v>
      </c>
      <c r="G1421" s="10">
        <v>8.0</v>
      </c>
      <c r="H1421" s="10">
        <v>8.0</v>
      </c>
      <c r="I1421" s="10">
        <v>8.0</v>
      </c>
      <c r="J1421" s="172">
        <v>50.0</v>
      </c>
      <c r="K1421" s="173">
        <v>6.25</v>
      </c>
      <c r="L1421" s="162" t="s">
        <v>142</v>
      </c>
      <c r="M1421" s="163"/>
      <c r="N1421" s="163"/>
      <c r="O1421" s="163"/>
      <c r="P1421" s="163"/>
      <c r="Q1421" s="163"/>
      <c r="R1421" s="163"/>
      <c r="S1421" s="163"/>
      <c r="T1421" s="163"/>
      <c r="U1421" s="163"/>
      <c r="V1421" s="163"/>
      <c r="W1421" s="163"/>
      <c r="X1421" s="163"/>
    </row>
    <row r="1422" ht="11.25" customHeight="1">
      <c r="A1422" s="162" t="s">
        <v>4605</v>
      </c>
      <c r="B1422" s="162" t="s">
        <v>4606</v>
      </c>
      <c r="C1422" s="10" t="s">
        <v>1022</v>
      </c>
      <c r="D1422" s="162" t="s">
        <v>4607</v>
      </c>
      <c r="E1422" s="162" t="s">
        <v>4608</v>
      </c>
      <c r="F1422" s="161" t="s">
        <v>2206</v>
      </c>
      <c r="G1422" s="10">
        <v>9.0</v>
      </c>
      <c r="H1422" s="10">
        <v>9.0</v>
      </c>
      <c r="I1422" s="10">
        <v>9.0</v>
      </c>
      <c r="J1422" s="172">
        <v>50.0</v>
      </c>
      <c r="K1422" s="173">
        <v>5.55</v>
      </c>
      <c r="L1422" s="162" t="s">
        <v>142</v>
      </c>
      <c r="M1422" s="163"/>
      <c r="N1422" s="163"/>
      <c r="O1422" s="163"/>
      <c r="P1422" s="163"/>
      <c r="Q1422" s="163"/>
      <c r="R1422" s="163"/>
      <c r="S1422" s="163"/>
      <c r="T1422" s="163"/>
      <c r="U1422" s="163"/>
      <c r="V1422" s="163"/>
      <c r="W1422" s="163"/>
      <c r="X1422" s="163"/>
    </row>
    <row r="1423" ht="11.25" customHeight="1">
      <c r="A1423" s="162" t="s">
        <v>4605</v>
      </c>
      <c r="B1423" s="162" t="s">
        <v>4606</v>
      </c>
      <c r="C1423" s="10" t="s">
        <v>1022</v>
      </c>
      <c r="D1423" s="162" t="s">
        <v>4609</v>
      </c>
      <c r="E1423" s="162" t="s">
        <v>4610</v>
      </c>
      <c r="F1423" s="161" t="s">
        <v>2206</v>
      </c>
      <c r="G1423" s="10">
        <v>9.0</v>
      </c>
      <c r="H1423" s="10">
        <v>9.0</v>
      </c>
      <c r="I1423" s="10">
        <v>9.0</v>
      </c>
      <c r="J1423" s="172">
        <v>50.0</v>
      </c>
      <c r="K1423" s="173">
        <v>5.55</v>
      </c>
      <c r="L1423" s="162" t="s">
        <v>142</v>
      </c>
      <c r="M1423" s="163"/>
      <c r="N1423" s="163"/>
      <c r="O1423" s="163"/>
      <c r="P1423" s="163"/>
      <c r="Q1423" s="163"/>
      <c r="R1423" s="163"/>
      <c r="S1423" s="163"/>
      <c r="T1423" s="163"/>
      <c r="U1423" s="163"/>
      <c r="V1423" s="163"/>
      <c r="W1423" s="163"/>
      <c r="X1423" s="163"/>
    </row>
    <row r="1424" ht="11.25" customHeight="1">
      <c r="A1424" s="162" t="s">
        <v>4605</v>
      </c>
      <c r="B1424" s="162" t="s">
        <v>4606</v>
      </c>
      <c r="C1424" s="10" t="s">
        <v>1022</v>
      </c>
      <c r="D1424" s="162" t="s">
        <v>4611</v>
      </c>
      <c r="E1424" s="162" t="s">
        <v>4612</v>
      </c>
      <c r="F1424" s="161" t="s">
        <v>2206</v>
      </c>
      <c r="G1424" s="10">
        <v>9.0</v>
      </c>
      <c r="H1424" s="10">
        <v>9.0</v>
      </c>
      <c r="I1424" s="10">
        <v>9.0</v>
      </c>
      <c r="J1424" s="172">
        <v>50.0</v>
      </c>
      <c r="K1424" s="173">
        <v>5.55</v>
      </c>
      <c r="L1424" s="162" t="s">
        <v>142</v>
      </c>
      <c r="M1424" s="163"/>
      <c r="N1424" s="163"/>
      <c r="O1424" s="163"/>
      <c r="P1424" s="163"/>
      <c r="Q1424" s="163"/>
      <c r="R1424" s="163"/>
      <c r="S1424" s="163"/>
      <c r="T1424" s="163"/>
      <c r="U1424" s="163"/>
      <c r="V1424" s="163"/>
      <c r="W1424" s="163"/>
      <c r="X1424" s="163"/>
    </row>
    <row r="1425" ht="11.25" customHeight="1">
      <c r="A1425" s="162" t="s">
        <v>4605</v>
      </c>
      <c r="B1425" s="162" t="s">
        <v>4606</v>
      </c>
      <c r="C1425" s="10" t="s">
        <v>1022</v>
      </c>
      <c r="D1425" s="162" t="s">
        <v>4613</v>
      </c>
      <c r="E1425" s="162" t="s">
        <v>4614</v>
      </c>
      <c r="F1425" s="161" t="s">
        <v>2206</v>
      </c>
      <c r="G1425" s="10">
        <v>9.0</v>
      </c>
      <c r="H1425" s="10">
        <v>9.0</v>
      </c>
      <c r="I1425" s="10">
        <v>9.0</v>
      </c>
      <c r="J1425" s="172">
        <v>50.0</v>
      </c>
      <c r="K1425" s="173">
        <v>5.55</v>
      </c>
      <c r="L1425" s="162" t="s">
        <v>142</v>
      </c>
      <c r="M1425" s="163"/>
      <c r="N1425" s="163"/>
      <c r="O1425" s="163"/>
      <c r="P1425" s="163"/>
      <c r="Q1425" s="163"/>
      <c r="R1425" s="163"/>
      <c r="S1425" s="163"/>
      <c r="T1425" s="163"/>
      <c r="U1425" s="163"/>
      <c r="V1425" s="163"/>
      <c r="W1425" s="163"/>
      <c r="X1425" s="163"/>
    </row>
    <row r="1426" ht="11.25" customHeight="1">
      <c r="A1426" s="162" t="s">
        <v>1032</v>
      </c>
      <c r="B1426" s="162" t="s">
        <v>1031</v>
      </c>
      <c r="C1426" s="10" t="s">
        <v>141</v>
      </c>
      <c r="D1426" s="162" t="s">
        <v>4615</v>
      </c>
      <c r="E1426" s="162" t="s">
        <v>4616</v>
      </c>
      <c r="F1426" s="161" t="s">
        <v>2206</v>
      </c>
      <c r="G1426" s="10">
        <v>15.0</v>
      </c>
      <c r="H1426" s="10">
        <v>15.0</v>
      </c>
      <c r="I1426" s="10">
        <v>16.0</v>
      </c>
      <c r="J1426" s="172">
        <v>50.0</v>
      </c>
      <c r="K1426" s="173">
        <v>3.33</v>
      </c>
      <c r="L1426" s="162" t="s">
        <v>142</v>
      </c>
      <c r="M1426" s="163"/>
      <c r="N1426" s="163"/>
      <c r="O1426" s="163"/>
      <c r="P1426" s="163"/>
      <c r="Q1426" s="163"/>
      <c r="R1426" s="163"/>
      <c r="S1426" s="163"/>
      <c r="T1426" s="163"/>
      <c r="U1426" s="163"/>
      <c r="V1426" s="163"/>
      <c r="W1426" s="163"/>
      <c r="X1426" s="163"/>
    </row>
    <row r="1427" ht="11.25" customHeight="1">
      <c r="A1427" s="162" t="s">
        <v>1032</v>
      </c>
      <c r="B1427" s="162" t="s">
        <v>1031</v>
      </c>
      <c r="C1427" s="10" t="s">
        <v>141</v>
      </c>
      <c r="D1427" s="162" t="s">
        <v>4617</v>
      </c>
      <c r="E1427" s="162" t="s">
        <v>4618</v>
      </c>
      <c r="F1427" s="161" t="s">
        <v>2206</v>
      </c>
      <c r="G1427" s="10">
        <v>15.0</v>
      </c>
      <c r="H1427" s="10">
        <v>15.0</v>
      </c>
      <c r="I1427" s="10">
        <v>16.0</v>
      </c>
      <c r="J1427" s="172">
        <v>50.0</v>
      </c>
      <c r="K1427" s="173">
        <v>3.33</v>
      </c>
      <c r="L1427" s="162" t="s">
        <v>142</v>
      </c>
      <c r="M1427" s="163"/>
      <c r="N1427" s="163"/>
      <c r="O1427" s="163"/>
      <c r="P1427" s="163"/>
      <c r="Q1427" s="163"/>
      <c r="R1427" s="163"/>
      <c r="S1427" s="163"/>
      <c r="T1427" s="163"/>
      <c r="U1427" s="163"/>
      <c r="V1427" s="163"/>
      <c r="W1427" s="163"/>
      <c r="X1427" s="163"/>
    </row>
    <row r="1428" ht="11.25" customHeight="1">
      <c r="A1428" s="162" t="s">
        <v>1032</v>
      </c>
      <c r="B1428" s="162" t="s">
        <v>1031</v>
      </c>
      <c r="C1428" s="10" t="s">
        <v>141</v>
      </c>
      <c r="D1428" s="162" t="s">
        <v>4619</v>
      </c>
      <c r="E1428" s="162" t="s">
        <v>4620</v>
      </c>
      <c r="F1428" s="161" t="s">
        <v>2206</v>
      </c>
      <c r="G1428" s="10">
        <v>15.0</v>
      </c>
      <c r="H1428" s="10">
        <v>15.0</v>
      </c>
      <c r="I1428" s="10">
        <v>16.0</v>
      </c>
      <c r="J1428" s="172">
        <v>50.0</v>
      </c>
      <c r="K1428" s="173">
        <v>3.33</v>
      </c>
      <c r="L1428" s="162" t="s">
        <v>142</v>
      </c>
      <c r="M1428" s="163"/>
      <c r="N1428" s="163"/>
      <c r="O1428" s="163"/>
      <c r="P1428" s="163"/>
      <c r="Q1428" s="163"/>
      <c r="R1428" s="163"/>
      <c r="S1428" s="163"/>
      <c r="T1428" s="163"/>
      <c r="U1428" s="163"/>
      <c r="V1428" s="163"/>
      <c r="W1428" s="163"/>
      <c r="X1428" s="163"/>
    </row>
    <row r="1429" ht="11.25" customHeight="1">
      <c r="A1429" s="162" t="s">
        <v>1032</v>
      </c>
      <c r="B1429" s="162" t="s">
        <v>1031</v>
      </c>
      <c r="C1429" s="10" t="s">
        <v>141</v>
      </c>
      <c r="D1429" s="162" t="s">
        <v>4621</v>
      </c>
      <c r="E1429" s="162" t="s">
        <v>2299</v>
      </c>
      <c r="F1429" s="161" t="s">
        <v>2206</v>
      </c>
      <c r="G1429" s="10">
        <v>15.0</v>
      </c>
      <c r="H1429" s="10">
        <v>15.0</v>
      </c>
      <c r="I1429" s="10">
        <v>16.0</v>
      </c>
      <c r="J1429" s="172">
        <v>50.0</v>
      </c>
      <c r="K1429" s="173">
        <v>3.33</v>
      </c>
      <c r="L1429" s="162" t="s">
        <v>142</v>
      </c>
      <c r="M1429" s="163"/>
      <c r="N1429" s="163"/>
      <c r="O1429" s="163"/>
      <c r="P1429" s="163"/>
      <c r="Q1429" s="163"/>
      <c r="R1429" s="163"/>
      <c r="S1429" s="163"/>
      <c r="T1429" s="163"/>
      <c r="U1429" s="163"/>
      <c r="V1429" s="163"/>
      <c r="W1429" s="163"/>
      <c r="X1429" s="163"/>
    </row>
    <row r="1430" ht="11.25" customHeight="1">
      <c r="A1430" s="162" t="s">
        <v>1032</v>
      </c>
      <c r="B1430" s="162" t="s">
        <v>1031</v>
      </c>
      <c r="C1430" s="10" t="s">
        <v>141</v>
      </c>
      <c r="D1430" s="162" t="s">
        <v>4622</v>
      </c>
      <c r="E1430" s="162" t="s">
        <v>4623</v>
      </c>
      <c r="F1430" s="161" t="s">
        <v>2206</v>
      </c>
      <c r="G1430" s="10">
        <v>15.0</v>
      </c>
      <c r="H1430" s="10">
        <v>15.0</v>
      </c>
      <c r="I1430" s="10">
        <v>16.0</v>
      </c>
      <c r="J1430" s="172">
        <v>50.0</v>
      </c>
      <c r="K1430" s="173">
        <v>3.33</v>
      </c>
      <c r="L1430" s="162" t="s">
        <v>142</v>
      </c>
      <c r="M1430" s="163"/>
      <c r="N1430" s="163"/>
      <c r="O1430" s="163"/>
      <c r="P1430" s="163"/>
      <c r="Q1430" s="163"/>
      <c r="R1430" s="163"/>
      <c r="S1430" s="163"/>
      <c r="T1430" s="163"/>
      <c r="U1430" s="163"/>
      <c r="V1430" s="163"/>
      <c r="W1430" s="163"/>
      <c r="X1430" s="163"/>
    </row>
    <row r="1431" ht="11.25" customHeight="1">
      <c r="A1431" s="162" t="s">
        <v>1032</v>
      </c>
      <c r="B1431" s="162" t="s">
        <v>1031</v>
      </c>
      <c r="C1431" s="10" t="s">
        <v>141</v>
      </c>
      <c r="D1431" s="162" t="s">
        <v>4624</v>
      </c>
      <c r="E1431" s="162" t="s">
        <v>2308</v>
      </c>
      <c r="F1431" s="161" t="s">
        <v>4475</v>
      </c>
      <c r="G1431" s="10">
        <v>15.0</v>
      </c>
      <c r="H1431" s="10">
        <v>15.0</v>
      </c>
      <c r="I1431" s="10">
        <v>16.0</v>
      </c>
      <c r="J1431" s="172">
        <v>50.0</v>
      </c>
      <c r="K1431" s="173">
        <v>3.33</v>
      </c>
      <c r="L1431" s="162" t="s">
        <v>142</v>
      </c>
      <c r="M1431" s="163"/>
      <c r="N1431" s="163"/>
      <c r="O1431" s="163"/>
      <c r="P1431" s="163"/>
      <c r="Q1431" s="163"/>
      <c r="R1431" s="163"/>
      <c r="S1431" s="163"/>
      <c r="T1431" s="163"/>
      <c r="U1431" s="163"/>
      <c r="V1431" s="163"/>
      <c r="W1431" s="163"/>
      <c r="X1431" s="163"/>
    </row>
    <row r="1432" ht="11.25" customHeight="1">
      <c r="A1432" s="162" t="s">
        <v>1032</v>
      </c>
      <c r="B1432" s="162" t="s">
        <v>1031</v>
      </c>
      <c r="C1432" s="10" t="s">
        <v>141</v>
      </c>
      <c r="D1432" s="162" t="s">
        <v>4625</v>
      </c>
      <c r="E1432" s="162" t="s">
        <v>2306</v>
      </c>
      <c r="F1432" s="161" t="s">
        <v>2206</v>
      </c>
      <c r="G1432" s="10">
        <v>15.0</v>
      </c>
      <c r="H1432" s="10">
        <v>15.0</v>
      </c>
      <c r="I1432" s="10">
        <v>16.0</v>
      </c>
      <c r="J1432" s="172">
        <v>50.0</v>
      </c>
      <c r="K1432" s="173">
        <v>3.33</v>
      </c>
      <c r="L1432" s="162" t="s">
        <v>142</v>
      </c>
      <c r="M1432" s="163"/>
      <c r="N1432" s="163"/>
      <c r="O1432" s="163"/>
      <c r="P1432" s="163"/>
      <c r="Q1432" s="163"/>
      <c r="R1432" s="163"/>
      <c r="S1432" s="163"/>
      <c r="T1432" s="163"/>
      <c r="U1432" s="163"/>
      <c r="V1432" s="163"/>
      <c r="W1432" s="163"/>
      <c r="X1432" s="163"/>
    </row>
    <row r="1433" ht="11.25" customHeight="1">
      <c r="A1433" s="162" t="s">
        <v>1032</v>
      </c>
      <c r="B1433" s="162" t="s">
        <v>1031</v>
      </c>
      <c r="C1433" s="10" t="s">
        <v>141</v>
      </c>
      <c r="D1433" s="162" t="s">
        <v>4626</v>
      </c>
      <c r="E1433" s="162" t="s">
        <v>4627</v>
      </c>
      <c r="F1433" s="161" t="s">
        <v>2206</v>
      </c>
      <c r="G1433" s="10">
        <v>15.0</v>
      </c>
      <c r="H1433" s="10">
        <v>15.0</v>
      </c>
      <c r="I1433" s="10">
        <v>16.0</v>
      </c>
      <c r="J1433" s="172">
        <v>50.0</v>
      </c>
      <c r="K1433" s="173">
        <v>3.33</v>
      </c>
      <c r="L1433" s="162" t="s">
        <v>142</v>
      </c>
      <c r="M1433" s="163"/>
      <c r="N1433" s="163"/>
      <c r="O1433" s="163"/>
      <c r="P1433" s="163"/>
      <c r="Q1433" s="163"/>
      <c r="R1433" s="163"/>
      <c r="S1433" s="163"/>
      <c r="T1433" s="163"/>
      <c r="U1433" s="163"/>
      <c r="V1433" s="163"/>
      <c r="W1433" s="163"/>
      <c r="X1433" s="163"/>
    </row>
    <row r="1434" ht="11.25" customHeight="1">
      <c r="A1434" s="162" t="s">
        <v>1032</v>
      </c>
      <c r="B1434" s="162" t="s">
        <v>1031</v>
      </c>
      <c r="C1434" s="10" t="s">
        <v>141</v>
      </c>
      <c r="D1434" s="162" t="s">
        <v>4628</v>
      </c>
      <c r="E1434" s="162" t="s">
        <v>4629</v>
      </c>
      <c r="F1434" s="161" t="s">
        <v>2206</v>
      </c>
      <c r="G1434" s="10">
        <v>15.0</v>
      </c>
      <c r="H1434" s="10">
        <v>15.0</v>
      </c>
      <c r="I1434" s="10">
        <v>16.0</v>
      </c>
      <c r="J1434" s="172">
        <v>50.0</v>
      </c>
      <c r="K1434" s="173">
        <v>3.33</v>
      </c>
      <c r="L1434" s="162" t="s">
        <v>142</v>
      </c>
      <c r="M1434" s="163"/>
      <c r="N1434" s="163"/>
      <c r="O1434" s="163"/>
      <c r="P1434" s="163"/>
      <c r="Q1434" s="163"/>
      <c r="R1434" s="163"/>
      <c r="S1434" s="163"/>
      <c r="T1434" s="163"/>
      <c r="U1434" s="163"/>
      <c r="V1434" s="163"/>
      <c r="W1434" s="163"/>
      <c r="X1434" s="163"/>
    </row>
    <row r="1435" ht="11.25" customHeight="1">
      <c r="A1435" s="162" t="s">
        <v>1032</v>
      </c>
      <c r="B1435" s="162" t="s">
        <v>1031</v>
      </c>
      <c r="C1435" s="10" t="s">
        <v>141</v>
      </c>
      <c r="D1435" s="162" t="s">
        <v>4630</v>
      </c>
      <c r="E1435" s="162" t="s">
        <v>4631</v>
      </c>
      <c r="F1435" s="161" t="s">
        <v>2206</v>
      </c>
      <c r="G1435" s="10">
        <v>15.0</v>
      </c>
      <c r="H1435" s="10">
        <v>15.0</v>
      </c>
      <c r="I1435" s="10">
        <v>16.0</v>
      </c>
      <c r="J1435" s="172">
        <v>50.0</v>
      </c>
      <c r="K1435" s="173">
        <v>3.33</v>
      </c>
      <c r="L1435" s="162" t="s">
        <v>142</v>
      </c>
      <c r="M1435" s="163"/>
      <c r="N1435" s="163"/>
      <c r="O1435" s="163"/>
      <c r="P1435" s="163"/>
      <c r="Q1435" s="163"/>
      <c r="R1435" s="163"/>
      <c r="S1435" s="163"/>
      <c r="T1435" s="163"/>
      <c r="U1435" s="163"/>
      <c r="V1435" s="163"/>
      <c r="W1435" s="163"/>
      <c r="X1435" s="163"/>
    </row>
    <row r="1436" ht="11.25" customHeight="1">
      <c r="A1436" s="162" t="s">
        <v>1032</v>
      </c>
      <c r="B1436" s="162" t="s">
        <v>1031</v>
      </c>
      <c r="C1436" s="10" t="s">
        <v>141</v>
      </c>
      <c r="D1436" s="162" t="s">
        <v>4632</v>
      </c>
      <c r="E1436" s="162" t="s">
        <v>2295</v>
      </c>
      <c r="F1436" s="161" t="s">
        <v>2206</v>
      </c>
      <c r="G1436" s="10">
        <v>15.0</v>
      </c>
      <c r="H1436" s="10">
        <v>15.0</v>
      </c>
      <c r="I1436" s="10">
        <v>16.0</v>
      </c>
      <c r="J1436" s="172">
        <v>50.0</v>
      </c>
      <c r="K1436" s="173">
        <v>3.33</v>
      </c>
      <c r="L1436" s="162" t="s">
        <v>142</v>
      </c>
      <c r="M1436" s="163"/>
      <c r="N1436" s="163"/>
      <c r="O1436" s="163"/>
      <c r="P1436" s="163"/>
      <c r="Q1436" s="163"/>
      <c r="R1436" s="163"/>
      <c r="S1436" s="163"/>
      <c r="T1436" s="163"/>
      <c r="U1436" s="163"/>
      <c r="V1436" s="163"/>
      <c r="W1436" s="163"/>
      <c r="X1436" s="163"/>
    </row>
    <row r="1437" ht="11.25" customHeight="1">
      <c r="A1437" s="162" t="s">
        <v>1032</v>
      </c>
      <c r="B1437" s="162" t="s">
        <v>1031</v>
      </c>
      <c r="C1437" s="10" t="s">
        <v>141</v>
      </c>
      <c r="D1437" s="162" t="s">
        <v>4633</v>
      </c>
      <c r="E1437" s="162" t="s">
        <v>4634</v>
      </c>
      <c r="F1437" s="161" t="s">
        <v>2206</v>
      </c>
      <c r="G1437" s="10">
        <v>15.0</v>
      </c>
      <c r="H1437" s="10">
        <v>15.0</v>
      </c>
      <c r="I1437" s="10">
        <v>16.0</v>
      </c>
      <c r="J1437" s="172">
        <v>50.0</v>
      </c>
      <c r="K1437" s="173">
        <v>3.33</v>
      </c>
      <c r="L1437" s="162" t="s">
        <v>142</v>
      </c>
      <c r="M1437" s="163"/>
      <c r="N1437" s="163"/>
      <c r="O1437" s="163"/>
      <c r="P1437" s="163"/>
      <c r="Q1437" s="163"/>
      <c r="R1437" s="163"/>
      <c r="S1437" s="163"/>
      <c r="T1437" s="163"/>
      <c r="U1437" s="163"/>
      <c r="V1437" s="163"/>
      <c r="W1437" s="163"/>
      <c r="X1437" s="163"/>
    </row>
    <row r="1438" ht="11.25" customHeight="1">
      <c r="A1438" s="162" t="s">
        <v>1032</v>
      </c>
      <c r="B1438" s="162" t="s">
        <v>1031</v>
      </c>
      <c r="C1438" s="10" t="s">
        <v>141</v>
      </c>
      <c r="D1438" s="162" t="s">
        <v>4635</v>
      </c>
      <c r="E1438" s="162" t="s">
        <v>4636</v>
      </c>
      <c r="F1438" s="161" t="s">
        <v>4475</v>
      </c>
      <c r="G1438" s="10">
        <v>15.0</v>
      </c>
      <c r="H1438" s="10">
        <v>15.0</v>
      </c>
      <c r="I1438" s="10">
        <v>16.0</v>
      </c>
      <c r="J1438" s="172">
        <v>50.0</v>
      </c>
      <c r="K1438" s="173">
        <v>3.33</v>
      </c>
      <c r="L1438" s="162" t="s">
        <v>142</v>
      </c>
      <c r="M1438" s="163"/>
      <c r="N1438" s="163"/>
      <c r="O1438" s="163"/>
      <c r="P1438" s="163"/>
      <c r="Q1438" s="163"/>
      <c r="R1438" s="163"/>
      <c r="S1438" s="163"/>
      <c r="T1438" s="163"/>
      <c r="U1438" s="163"/>
      <c r="V1438" s="163"/>
      <c r="W1438" s="163"/>
      <c r="X1438" s="163"/>
    </row>
    <row r="1439" ht="11.25" customHeight="1">
      <c r="A1439" s="162" t="s">
        <v>1032</v>
      </c>
      <c r="B1439" s="162" t="s">
        <v>1031</v>
      </c>
      <c r="C1439" s="10" t="s">
        <v>141</v>
      </c>
      <c r="D1439" s="162" t="s">
        <v>4637</v>
      </c>
      <c r="E1439" s="162" t="s">
        <v>4638</v>
      </c>
      <c r="F1439" s="161" t="s">
        <v>2206</v>
      </c>
      <c r="G1439" s="10">
        <v>15.0</v>
      </c>
      <c r="H1439" s="10">
        <v>15.0</v>
      </c>
      <c r="I1439" s="10">
        <v>16.0</v>
      </c>
      <c r="J1439" s="172">
        <v>50.0</v>
      </c>
      <c r="K1439" s="173">
        <v>3.33</v>
      </c>
      <c r="L1439" s="162" t="s">
        <v>142</v>
      </c>
      <c r="M1439" s="163"/>
      <c r="N1439" s="163"/>
      <c r="O1439" s="163"/>
      <c r="P1439" s="163"/>
      <c r="Q1439" s="163"/>
      <c r="R1439" s="163"/>
      <c r="S1439" s="163"/>
      <c r="T1439" s="163"/>
      <c r="U1439" s="163"/>
      <c r="V1439" s="163"/>
      <c r="W1439" s="163"/>
      <c r="X1439" s="163"/>
    </row>
    <row r="1440" ht="11.25" customHeight="1">
      <c r="A1440" s="162" t="s">
        <v>1032</v>
      </c>
      <c r="B1440" s="162" t="s">
        <v>1031</v>
      </c>
      <c r="C1440" s="10" t="s">
        <v>141</v>
      </c>
      <c r="D1440" s="162" t="s">
        <v>4639</v>
      </c>
      <c r="E1440" s="162" t="s">
        <v>4002</v>
      </c>
      <c r="F1440" s="161" t="s">
        <v>2206</v>
      </c>
      <c r="G1440" s="10">
        <v>15.0</v>
      </c>
      <c r="H1440" s="10">
        <v>15.0</v>
      </c>
      <c r="I1440" s="10">
        <v>16.0</v>
      </c>
      <c r="J1440" s="172">
        <v>50.0</v>
      </c>
      <c r="K1440" s="173">
        <v>3.33</v>
      </c>
      <c r="L1440" s="162" t="s">
        <v>142</v>
      </c>
      <c r="M1440" s="163"/>
      <c r="N1440" s="163"/>
      <c r="O1440" s="163"/>
      <c r="P1440" s="163"/>
      <c r="Q1440" s="163"/>
      <c r="R1440" s="163"/>
      <c r="S1440" s="163"/>
      <c r="T1440" s="163"/>
      <c r="U1440" s="163"/>
      <c r="V1440" s="163"/>
      <c r="W1440" s="163"/>
      <c r="X1440" s="163"/>
    </row>
    <row r="1441" ht="11.25" customHeight="1">
      <c r="A1441" s="162" t="s">
        <v>1032</v>
      </c>
      <c r="B1441" s="162" t="s">
        <v>1031</v>
      </c>
      <c r="C1441" s="10" t="s">
        <v>141</v>
      </c>
      <c r="D1441" s="162" t="s">
        <v>4640</v>
      </c>
      <c r="E1441" s="162" t="s">
        <v>4641</v>
      </c>
      <c r="F1441" s="161" t="s">
        <v>2206</v>
      </c>
      <c r="G1441" s="10">
        <v>15.0</v>
      </c>
      <c r="H1441" s="10">
        <v>15.0</v>
      </c>
      <c r="I1441" s="10">
        <v>16.0</v>
      </c>
      <c r="J1441" s="172">
        <v>50.0</v>
      </c>
      <c r="K1441" s="173">
        <v>3.33</v>
      </c>
      <c r="L1441" s="162" t="s">
        <v>142</v>
      </c>
      <c r="M1441" s="163"/>
      <c r="N1441" s="163"/>
      <c r="O1441" s="163"/>
      <c r="P1441" s="163"/>
      <c r="Q1441" s="163"/>
      <c r="R1441" s="163"/>
      <c r="S1441" s="163"/>
      <c r="T1441" s="163"/>
      <c r="U1441" s="163"/>
      <c r="V1441" s="163"/>
      <c r="W1441" s="163"/>
      <c r="X1441" s="163"/>
    </row>
    <row r="1442" ht="11.25" customHeight="1">
      <c r="A1442" s="162" t="s">
        <v>1032</v>
      </c>
      <c r="B1442" s="162" t="s">
        <v>1031</v>
      </c>
      <c r="C1442" s="10" t="s">
        <v>141</v>
      </c>
      <c r="D1442" s="162" t="s">
        <v>4642</v>
      </c>
      <c r="E1442" s="162" t="s">
        <v>2322</v>
      </c>
      <c r="F1442" s="161" t="s">
        <v>2206</v>
      </c>
      <c r="G1442" s="10">
        <v>15.0</v>
      </c>
      <c r="H1442" s="10">
        <v>15.0</v>
      </c>
      <c r="I1442" s="10">
        <v>16.0</v>
      </c>
      <c r="J1442" s="172">
        <v>50.0</v>
      </c>
      <c r="K1442" s="173">
        <v>3.33</v>
      </c>
      <c r="L1442" s="162" t="s">
        <v>142</v>
      </c>
      <c r="M1442" s="163"/>
      <c r="N1442" s="163"/>
      <c r="O1442" s="163"/>
      <c r="P1442" s="163"/>
      <c r="Q1442" s="163"/>
      <c r="R1442" s="163"/>
      <c r="S1442" s="163"/>
      <c r="T1442" s="163"/>
      <c r="U1442" s="163"/>
      <c r="V1442" s="163"/>
      <c r="W1442" s="163"/>
      <c r="X1442" s="163"/>
    </row>
    <row r="1443" ht="11.25" customHeight="1">
      <c r="A1443" s="162" t="s">
        <v>1032</v>
      </c>
      <c r="B1443" s="162" t="s">
        <v>1031</v>
      </c>
      <c r="C1443" s="10" t="s">
        <v>141</v>
      </c>
      <c r="D1443" s="162" t="s">
        <v>4639</v>
      </c>
      <c r="E1443" s="162" t="s">
        <v>4643</v>
      </c>
      <c r="F1443" s="161" t="s">
        <v>2206</v>
      </c>
      <c r="G1443" s="10">
        <v>15.0</v>
      </c>
      <c r="H1443" s="10">
        <v>15.0</v>
      </c>
      <c r="I1443" s="10">
        <v>16.0</v>
      </c>
      <c r="J1443" s="172">
        <v>50.0</v>
      </c>
      <c r="K1443" s="173">
        <v>3.33</v>
      </c>
      <c r="L1443" s="162" t="s">
        <v>142</v>
      </c>
      <c r="M1443" s="163"/>
      <c r="N1443" s="163"/>
      <c r="O1443" s="163"/>
      <c r="P1443" s="163"/>
      <c r="Q1443" s="163"/>
      <c r="R1443" s="163"/>
      <c r="S1443" s="163"/>
      <c r="T1443" s="163"/>
      <c r="U1443" s="163"/>
      <c r="V1443" s="163"/>
      <c r="W1443" s="163"/>
      <c r="X1443" s="163"/>
    </row>
    <row r="1444" ht="11.25" customHeight="1">
      <c r="A1444" s="162" t="s">
        <v>4644</v>
      </c>
      <c r="B1444" s="162" t="s">
        <v>4645</v>
      </c>
      <c r="C1444" s="10" t="s">
        <v>1022</v>
      </c>
      <c r="D1444" s="162" t="s">
        <v>4646</v>
      </c>
      <c r="E1444" s="162" t="s">
        <v>4647</v>
      </c>
      <c r="F1444" s="161" t="s">
        <v>2206</v>
      </c>
      <c r="G1444" s="10">
        <v>15.0</v>
      </c>
      <c r="H1444" s="10">
        <v>14.0</v>
      </c>
      <c r="I1444" s="10">
        <v>16.0</v>
      </c>
      <c r="J1444" s="172">
        <v>50.0</v>
      </c>
      <c r="K1444" s="173">
        <v>3.33</v>
      </c>
      <c r="L1444" s="162" t="s">
        <v>142</v>
      </c>
      <c r="M1444" s="163"/>
      <c r="N1444" s="163"/>
      <c r="O1444" s="163"/>
      <c r="P1444" s="163"/>
      <c r="Q1444" s="163"/>
      <c r="R1444" s="163"/>
      <c r="S1444" s="163"/>
      <c r="T1444" s="163"/>
      <c r="U1444" s="163"/>
      <c r="V1444" s="163"/>
      <c r="W1444" s="163"/>
      <c r="X1444" s="163"/>
    </row>
    <row r="1445" ht="11.25" customHeight="1">
      <c r="A1445" s="162" t="s">
        <v>4644</v>
      </c>
      <c r="B1445" s="162" t="s">
        <v>4645</v>
      </c>
      <c r="C1445" s="10" t="s">
        <v>1022</v>
      </c>
      <c r="D1445" s="162" t="s">
        <v>4648</v>
      </c>
      <c r="E1445" s="162" t="s">
        <v>4649</v>
      </c>
      <c r="F1445" s="161" t="s">
        <v>2206</v>
      </c>
      <c r="G1445" s="10">
        <v>15.0</v>
      </c>
      <c r="H1445" s="10">
        <v>14.0</v>
      </c>
      <c r="I1445" s="10">
        <v>16.0</v>
      </c>
      <c r="J1445" s="172">
        <v>50.0</v>
      </c>
      <c r="K1445" s="173">
        <v>3.33</v>
      </c>
      <c r="L1445" s="162" t="s">
        <v>142</v>
      </c>
      <c r="M1445" s="163"/>
      <c r="N1445" s="163"/>
      <c r="O1445" s="163"/>
      <c r="P1445" s="163"/>
      <c r="Q1445" s="163"/>
      <c r="R1445" s="163"/>
      <c r="S1445" s="163"/>
      <c r="T1445" s="163"/>
      <c r="U1445" s="163"/>
      <c r="V1445" s="163"/>
      <c r="W1445" s="163"/>
      <c r="X1445" s="163"/>
    </row>
    <row r="1446" ht="11.25" customHeight="1">
      <c r="A1446" s="162" t="s">
        <v>4644</v>
      </c>
      <c r="B1446" s="162" t="s">
        <v>4645</v>
      </c>
      <c r="C1446" s="10" t="s">
        <v>1022</v>
      </c>
      <c r="D1446" s="162" t="s">
        <v>4650</v>
      </c>
      <c r="E1446" s="162" t="s">
        <v>4651</v>
      </c>
      <c r="F1446" s="161" t="s">
        <v>4475</v>
      </c>
      <c r="G1446" s="10">
        <v>15.0</v>
      </c>
      <c r="H1446" s="10">
        <v>14.0</v>
      </c>
      <c r="I1446" s="10">
        <v>16.0</v>
      </c>
      <c r="J1446" s="172">
        <v>50.0</v>
      </c>
      <c r="K1446" s="173">
        <v>3.33</v>
      </c>
      <c r="L1446" s="162" t="s">
        <v>142</v>
      </c>
      <c r="M1446" s="163"/>
      <c r="N1446" s="163"/>
      <c r="O1446" s="163"/>
      <c r="P1446" s="163"/>
      <c r="Q1446" s="163"/>
      <c r="R1446" s="163"/>
      <c r="S1446" s="163"/>
      <c r="T1446" s="163"/>
      <c r="U1446" s="163"/>
      <c r="V1446" s="163"/>
      <c r="W1446" s="163"/>
      <c r="X1446" s="163"/>
    </row>
    <row r="1447" ht="11.25" customHeight="1">
      <c r="A1447" s="162" t="s">
        <v>4644</v>
      </c>
      <c r="B1447" s="162" t="s">
        <v>4645</v>
      </c>
      <c r="C1447" s="10" t="s">
        <v>1022</v>
      </c>
      <c r="D1447" s="162" t="s">
        <v>4652</v>
      </c>
      <c r="E1447" s="162" t="s">
        <v>4653</v>
      </c>
      <c r="F1447" s="161" t="s">
        <v>2206</v>
      </c>
      <c r="G1447" s="10">
        <v>15.0</v>
      </c>
      <c r="H1447" s="10">
        <v>14.0</v>
      </c>
      <c r="I1447" s="10">
        <v>16.0</v>
      </c>
      <c r="J1447" s="172">
        <v>50.0</v>
      </c>
      <c r="K1447" s="173">
        <v>3.33</v>
      </c>
      <c r="L1447" s="162" t="s">
        <v>142</v>
      </c>
      <c r="M1447" s="163"/>
      <c r="N1447" s="163"/>
      <c r="O1447" s="163"/>
      <c r="P1447" s="163"/>
      <c r="Q1447" s="163"/>
      <c r="R1447" s="163"/>
      <c r="S1447" s="163"/>
      <c r="T1447" s="163"/>
      <c r="U1447" s="163"/>
      <c r="V1447" s="163"/>
      <c r="W1447" s="163"/>
      <c r="X1447" s="163"/>
    </row>
    <row r="1448" ht="11.25" customHeight="1">
      <c r="A1448" s="162" t="s">
        <v>4644</v>
      </c>
      <c r="B1448" s="162" t="s">
        <v>4645</v>
      </c>
      <c r="C1448" s="10" t="s">
        <v>1022</v>
      </c>
      <c r="D1448" s="162" t="s">
        <v>4654</v>
      </c>
      <c r="E1448" s="162" t="s">
        <v>4655</v>
      </c>
      <c r="F1448" s="161" t="s">
        <v>655</v>
      </c>
      <c r="G1448" s="10">
        <v>15.0</v>
      </c>
      <c r="H1448" s="10">
        <v>14.0</v>
      </c>
      <c r="I1448" s="10">
        <v>16.0</v>
      </c>
      <c r="J1448" s="172">
        <v>50.0</v>
      </c>
      <c r="K1448" s="173">
        <v>3.33</v>
      </c>
      <c r="L1448" s="162" t="s">
        <v>142</v>
      </c>
      <c r="M1448" s="163"/>
      <c r="N1448" s="163"/>
      <c r="O1448" s="163"/>
      <c r="P1448" s="163"/>
      <c r="Q1448" s="163"/>
      <c r="R1448" s="163"/>
      <c r="S1448" s="163"/>
      <c r="T1448" s="163"/>
      <c r="U1448" s="163"/>
      <c r="V1448" s="163"/>
      <c r="W1448" s="163"/>
      <c r="X1448" s="163"/>
    </row>
    <row r="1449" ht="11.25" customHeight="1">
      <c r="A1449" s="162" t="s">
        <v>4656</v>
      </c>
      <c r="B1449" s="162" t="s">
        <v>4657</v>
      </c>
      <c r="C1449" s="10" t="s">
        <v>1022</v>
      </c>
      <c r="D1449" s="162" t="s">
        <v>4658</v>
      </c>
      <c r="E1449" s="162" t="s">
        <v>4659</v>
      </c>
      <c r="F1449" s="161"/>
      <c r="G1449" s="10">
        <v>11.0</v>
      </c>
      <c r="H1449" s="10">
        <v>11.0</v>
      </c>
      <c r="I1449" s="10">
        <v>11.0</v>
      </c>
      <c r="J1449" s="172">
        <v>50.0</v>
      </c>
      <c r="K1449" s="173">
        <v>4.54</v>
      </c>
      <c r="L1449" s="162" t="s">
        <v>142</v>
      </c>
      <c r="M1449" s="163"/>
      <c r="N1449" s="163"/>
      <c r="O1449" s="163"/>
      <c r="P1449" s="163"/>
      <c r="Q1449" s="163"/>
      <c r="R1449" s="163"/>
      <c r="S1449" s="163"/>
      <c r="T1449" s="163"/>
      <c r="U1449" s="163"/>
      <c r="V1449" s="163"/>
      <c r="W1449" s="163"/>
      <c r="X1449" s="163"/>
    </row>
    <row r="1450" ht="11.25" customHeight="1">
      <c r="A1450" s="162" t="s">
        <v>4660</v>
      </c>
      <c r="B1450" s="162" t="s">
        <v>4661</v>
      </c>
      <c r="C1450" s="10" t="s">
        <v>1022</v>
      </c>
      <c r="D1450" s="162" t="s">
        <v>4662</v>
      </c>
      <c r="E1450" s="162" t="s">
        <v>4663</v>
      </c>
      <c r="F1450" s="161" t="s">
        <v>2206</v>
      </c>
      <c r="G1450" s="10">
        <v>10.0</v>
      </c>
      <c r="H1450" s="10">
        <v>6.0</v>
      </c>
      <c r="I1450" s="10">
        <v>12.0</v>
      </c>
      <c r="J1450" s="172">
        <v>50.0</v>
      </c>
      <c r="K1450" s="173">
        <v>5.0</v>
      </c>
      <c r="L1450" s="162" t="s">
        <v>142</v>
      </c>
      <c r="M1450" s="163"/>
      <c r="N1450" s="163"/>
      <c r="O1450" s="163"/>
      <c r="P1450" s="163"/>
      <c r="Q1450" s="163"/>
      <c r="R1450" s="163"/>
      <c r="S1450" s="163"/>
      <c r="T1450" s="163"/>
      <c r="U1450" s="163"/>
      <c r="V1450" s="163"/>
      <c r="W1450" s="163"/>
      <c r="X1450" s="163"/>
    </row>
    <row r="1451" ht="11.25" customHeight="1">
      <c r="A1451" s="162" t="s">
        <v>4660</v>
      </c>
      <c r="B1451" s="162" t="s">
        <v>4661</v>
      </c>
      <c r="C1451" s="10" t="s">
        <v>1022</v>
      </c>
      <c r="D1451" s="162" t="s">
        <v>4664</v>
      </c>
      <c r="E1451" s="162" t="s">
        <v>4665</v>
      </c>
      <c r="F1451" s="161" t="s">
        <v>2206</v>
      </c>
      <c r="G1451" s="10">
        <v>10.0</v>
      </c>
      <c r="H1451" s="10">
        <v>6.0</v>
      </c>
      <c r="I1451" s="10">
        <v>12.0</v>
      </c>
      <c r="J1451" s="172">
        <v>50.0</v>
      </c>
      <c r="K1451" s="173">
        <v>5.0</v>
      </c>
      <c r="L1451" s="162" t="s">
        <v>142</v>
      </c>
      <c r="M1451" s="163"/>
      <c r="N1451" s="163"/>
      <c r="O1451" s="163"/>
      <c r="P1451" s="163"/>
      <c r="Q1451" s="163"/>
      <c r="R1451" s="163"/>
      <c r="S1451" s="163"/>
      <c r="T1451" s="163"/>
      <c r="U1451" s="163"/>
      <c r="V1451" s="163"/>
      <c r="W1451" s="163"/>
      <c r="X1451" s="163"/>
    </row>
    <row r="1452" ht="11.25" customHeight="1">
      <c r="A1452" s="162" t="s">
        <v>4666</v>
      </c>
      <c r="B1452" s="162" t="s">
        <v>4667</v>
      </c>
      <c r="C1452" s="10" t="s">
        <v>1022</v>
      </c>
      <c r="D1452" s="162" t="s">
        <v>4668</v>
      </c>
      <c r="E1452" s="162" t="s">
        <v>4669</v>
      </c>
      <c r="F1452" s="161" t="s">
        <v>2206</v>
      </c>
      <c r="G1452" s="10">
        <v>4.0</v>
      </c>
      <c r="H1452" s="10">
        <v>4.0</v>
      </c>
      <c r="I1452" s="10">
        <v>4.0</v>
      </c>
      <c r="J1452" s="172">
        <v>50.0</v>
      </c>
      <c r="K1452" s="173">
        <v>12.5</v>
      </c>
      <c r="L1452" s="162" t="s">
        <v>142</v>
      </c>
      <c r="M1452" s="163"/>
      <c r="N1452" s="163"/>
      <c r="O1452" s="163"/>
      <c r="P1452" s="163"/>
      <c r="Q1452" s="163"/>
      <c r="R1452" s="163"/>
      <c r="S1452" s="163"/>
      <c r="T1452" s="163"/>
      <c r="U1452" s="163"/>
      <c r="V1452" s="163"/>
      <c r="W1452" s="163"/>
      <c r="X1452" s="163"/>
    </row>
    <row r="1453" ht="11.25" customHeight="1">
      <c r="A1453" s="162" t="s">
        <v>4666</v>
      </c>
      <c r="B1453" s="162" t="s">
        <v>4667</v>
      </c>
      <c r="C1453" s="10" t="s">
        <v>1022</v>
      </c>
      <c r="D1453" s="162" t="s">
        <v>4670</v>
      </c>
      <c r="E1453" s="162" t="s">
        <v>753</v>
      </c>
      <c r="F1453" s="161" t="s">
        <v>2206</v>
      </c>
      <c r="G1453" s="10">
        <v>4.0</v>
      </c>
      <c r="H1453" s="10">
        <v>4.0</v>
      </c>
      <c r="I1453" s="10">
        <v>4.0</v>
      </c>
      <c r="J1453" s="172">
        <v>50.0</v>
      </c>
      <c r="K1453" s="173">
        <v>12.5</v>
      </c>
      <c r="L1453" s="162" t="s">
        <v>142</v>
      </c>
      <c r="M1453" s="163"/>
      <c r="N1453" s="163"/>
      <c r="O1453" s="163"/>
      <c r="P1453" s="163"/>
      <c r="Q1453" s="163"/>
      <c r="R1453" s="163"/>
      <c r="S1453" s="163"/>
      <c r="T1453" s="163"/>
      <c r="U1453" s="163"/>
      <c r="V1453" s="163"/>
      <c r="W1453" s="163"/>
      <c r="X1453" s="163"/>
    </row>
    <row r="1454" ht="11.25" customHeight="1">
      <c r="A1454" s="162" t="s">
        <v>4666</v>
      </c>
      <c r="B1454" s="162" t="s">
        <v>4667</v>
      </c>
      <c r="C1454" s="10" t="s">
        <v>1022</v>
      </c>
      <c r="D1454" s="162" t="s">
        <v>4671</v>
      </c>
      <c r="E1454" s="162" t="s">
        <v>4672</v>
      </c>
      <c r="F1454" s="161" t="s">
        <v>2240</v>
      </c>
      <c r="G1454" s="10">
        <v>4.0</v>
      </c>
      <c r="H1454" s="10">
        <v>4.0</v>
      </c>
      <c r="I1454" s="10">
        <v>4.0</v>
      </c>
      <c r="J1454" s="172">
        <v>50.0</v>
      </c>
      <c r="K1454" s="173">
        <v>12.5</v>
      </c>
      <c r="L1454" s="162" t="s">
        <v>142</v>
      </c>
      <c r="M1454" s="163"/>
      <c r="N1454" s="163"/>
      <c r="O1454" s="163"/>
      <c r="P1454" s="163"/>
      <c r="Q1454" s="163"/>
      <c r="R1454" s="163"/>
      <c r="S1454" s="163"/>
      <c r="T1454" s="163"/>
      <c r="U1454" s="163"/>
      <c r="V1454" s="163"/>
      <c r="W1454" s="163"/>
      <c r="X1454" s="163"/>
    </row>
    <row r="1455" ht="11.25" customHeight="1">
      <c r="A1455" s="162" t="s">
        <v>4673</v>
      </c>
      <c r="B1455" s="162" t="s">
        <v>4661</v>
      </c>
      <c r="C1455" s="10" t="s">
        <v>1022</v>
      </c>
      <c r="D1455" s="162" t="s">
        <v>4674</v>
      </c>
      <c r="E1455" s="162" t="s">
        <v>4675</v>
      </c>
      <c r="F1455" s="161" t="s">
        <v>309</v>
      </c>
      <c r="G1455" s="10">
        <v>10.0</v>
      </c>
      <c r="H1455" s="10">
        <v>8.0</v>
      </c>
      <c r="I1455" s="10">
        <v>12.0</v>
      </c>
      <c r="J1455" s="172">
        <v>50.0</v>
      </c>
      <c r="K1455" s="173">
        <v>5.0</v>
      </c>
      <c r="L1455" s="162" t="s">
        <v>142</v>
      </c>
      <c r="M1455" s="163"/>
      <c r="N1455" s="163"/>
      <c r="O1455" s="163"/>
      <c r="P1455" s="163"/>
      <c r="Q1455" s="163"/>
      <c r="R1455" s="163"/>
      <c r="S1455" s="163"/>
      <c r="T1455" s="163"/>
      <c r="U1455" s="163"/>
      <c r="V1455" s="163"/>
      <c r="W1455" s="163"/>
      <c r="X1455" s="163"/>
    </row>
    <row r="1456" ht="11.25" customHeight="1">
      <c r="A1456" s="162" t="s">
        <v>4673</v>
      </c>
      <c r="B1456" s="162" t="s">
        <v>4661</v>
      </c>
      <c r="C1456" s="10" t="s">
        <v>1022</v>
      </c>
      <c r="D1456" s="162" t="s">
        <v>4676</v>
      </c>
      <c r="E1456" s="162" t="s">
        <v>4677</v>
      </c>
      <c r="F1456" s="161" t="s">
        <v>2206</v>
      </c>
      <c r="G1456" s="10">
        <v>10.0</v>
      </c>
      <c r="H1456" s="10">
        <v>8.0</v>
      </c>
      <c r="I1456" s="10">
        <v>12.0</v>
      </c>
      <c r="J1456" s="172">
        <v>50.0</v>
      </c>
      <c r="K1456" s="173">
        <v>5.0</v>
      </c>
      <c r="L1456" s="162" t="s">
        <v>142</v>
      </c>
      <c r="M1456" s="163"/>
      <c r="N1456" s="163"/>
      <c r="O1456" s="163"/>
      <c r="P1456" s="163"/>
      <c r="Q1456" s="163"/>
      <c r="R1456" s="163"/>
      <c r="S1456" s="163"/>
      <c r="T1456" s="163"/>
      <c r="U1456" s="163"/>
      <c r="V1456" s="163"/>
      <c r="W1456" s="163"/>
      <c r="X1456" s="163"/>
    </row>
    <row r="1457" ht="11.25" customHeight="1">
      <c r="A1457" s="162" t="s">
        <v>4678</v>
      </c>
      <c r="B1457" s="162" t="s">
        <v>4679</v>
      </c>
      <c r="C1457" s="10" t="s">
        <v>141</v>
      </c>
      <c r="D1457" s="162" t="s">
        <v>4680</v>
      </c>
      <c r="E1457" s="162" t="s">
        <v>4681</v>
      </c>
      <c r="F1457" s="161" t="s">
        <v>2206</v>
      </c>
      <c r="G1457" s="10">
        <v>12.0</v>
      </c>
      <c r="H1457" s="10">
        <v>6.0</v>
      </c>
      <c r="I1457" s="10">
        <v>12.0</v>
      </c>
      <c r="J1457" s="172">
        <v>50.0</v>
      </c>
      <c r="K1457" s="173">
        <v>1.66</v>
      </c>
      <c r="L1457" s="162" t="s">
        <v>142</v>
      </c>
      <c r="M1457" s="163"/>
      <c r="N1457" s="163"/>
      <c r="O1457" s="163"/>
      <c r="P1457" s="163"/>
      <c r="Q1457" s="163"/>
      <c r="R1457" s="163"/>
      <c r="S1457" s="163"/>
      <c r="T1457" s="163"/>
      <c r="U1457" s="163"/>
      <c r="V1457" s="163"/>
      <c r="W1457" s="163"/>
      <c r="X1457" s="163"/>
    </row>
    <row r="1458" ht="11.25" customHeight="1">
      <c r="A1458" s="162" t="s">
        <v>4678</v>
      </c>
      <c r="B1458" s="162" t="s">
        <v>4679</v>
      </c>
      <c r="C1458" s="10" t="s">
        <v>141</v>
      </c>
      <c r="D1458" s="162" t="s">
        <v>4670</v>
      </c>
      <c r="E1458" s="162" t="s">
        <v>753</v>
      </c>
      <c r="F1458" s="161" t="s">
        <v>2206</v>
      </c>
      <c r="G1458" s="10">
        <v>12.0</v>
      </c>
      <c r="H1458" s="10">
        <v>6.0</v>
      </c>
      <c r="I1458" s="10">
        <v>12.0</v>
      </c>
      <c r="J1458" s="172">
        <v>50.0</v>
      </c>
      <c r="K1458" s="173">
        <v>1.66</v>
      </c>
      <c r="L1458" s="162" t="s">
        <v>142</v>
      </c>
      <c r="M1458" s="163"/>
      <c r="N1458" s="163"/>
      <c r="O1458" s="163"/>
      <c r="P1458" s="163"/>
      <c r="Q1458" s="163"/>
      <c r="R1458" s="163"/>
      <c r="S1458" s="163"/>
      <c r="T1458" s="163"/>
      <c r="U1458" s="163"/>
      <c r="V1458" s="163"/>
      <c r="W1458" s="163"/>
      <c r="X1458" s="163"/>
    </row>
    <row r="1459" ht="11.25" customHeight="1">
      <c r="A1459" s="162" t="s">
        <v>4582</v>
      </c>
      <c r="B1459" s="162" t="s">
        <v>4583</v>
      </c>
      <c r="C1459" s="10" t="s">
        <v>141</v>
      </c>
      <c r="D1459" s="162" t="s">
        <v>4584</v>
      </c>
      <c r="E1459" s="162" t="s">
        <v>4682</v>
      </c>
      <c r="F1459" s="161" t="s">
        <v>2206</v>
      </c>
      <c r="G1459" s="10">
        <v>8.0</v>
      </c>
      <c r="H1459" s="10">
        <v>8.0</v>
      </c>
      <c r="I1459" s="10">
        <v>8.0</v>
      </c>
      <c r="J1459" s="172">
        <v>50.0</v>
      </c>
      <c r="K1459" s="173">
        <v>6.25</v>
      </c>
      <c r="L1459" s="162" t="s">
        <v>142</v>
      </c>
      <c r="M1459" s="163"/>
      <c r="N1459" s="163"/>
      <c r="O1459" s="163"/>
      <c r="P1459" s="163"/>
      <c r="Q1459" s="163"/>
      <c r="R1459" s="163"/>
      <c r="S1459" s="163"/>
      <c r="T1459" s="163"/>
      <c r="U1459" s="163"/>
      <c r="V1459" s="163"/>
      <c r="W1459" s="163"/>
      <c r="X1459" s="163"/>
    </row>
    <row r="1460" ht="11.25" customHeight="1">
      <c r="A1460" s="162" t="s">
        <v>4582</v>
      </c>
      <c r="B1460" s="162" t="s">
        <v>4583</v>
      </c>
      <c r="C1460" s="10" t="s">
        <v>141</v>
      </c>
      <c r="D1460" s="162" t="s">
        <v>4683</v>
      </c>
      <c r="E1460" s="162" t="s">
        <v>4684</v>
      </c>
      <c r="F1460" s="161" t="s">
        <v>2206</v>
      </c>
      <c r="G1460" s="10">
        <v>8.0</v>
      </c>
      <c r="H1460" s="10">
        <v>8.0</v>
      </c>
      <c r="I1460" s="10">
        <v>8.0</v>
      </c>
      <c r="J1460" s="172">
        <v>50.0</v>
      </c>
      <c r="K1460" s="173">
        <v>6.25</v>
      </c>
      <c r="L1460" s="162" t="s">
        <v>142</v>
      </c>
      <c r="M1460" s="163"/>
      <c r="N1460" s="163"/>
      <c r="O1460" s="163"/>
      <c r="P1460" s="163"/>
      <c r="Q1460" s="163"/>
      <c r="R1460" s="163"/>
      <c r="S1460" s="163"/>
      <c r="T1460" s="163"/>
      <c r="U1460" s="163"/>
      <c r="V1460" s="163"/>
      <c r="W1460" s="163"/>
      <c r="X1460" s="163"/>
    </row>
    <row r="1461" ht="11.25" customHeight="1">
      <c r="A1461" s="162" t="s">
        <v>4582</v>
      </c>
      <c r="B1461" s="162" t="s">
        <v>4583</v>
      </c>
      <c r="C1461" s="10" t="s">
        <v>141</v>
      </c>
      <c r="D1461" s="162" t="s">
        <v>4589</v>
      </c>
      <c r="E1461" s="162" t="s">
        <v>4590</v>
      </c>
      <c r="F1461" s="161" t="s">
        <v>309</v>
      </c>
      <c r="G1461" s="10">
        <v>8.0</v>
      </c>
      <c r="H1461" s="10">
        <v>8.0</v>
      </c>
      <c r="I1461" s="10">
        <v>8.0</v>
      </c>
      <c r="J1461" s="172">
        <v>50.0</v>
      </c>
      <c r="K1461" s="173">
        <v>6.25</v>
      </c>
      <c r="L1461" s="162" t="s">
        <v>142</v>
      </c>
      <c r="M1461" s="163"/>
      <c r="N1461" s="163"/>
      <c r="O1461" s="163"/>
      <c r="P1461" s="163"/>
      <c r="Q1461" s="163"/>
      <c r="R1461" s="163"/>
      <c r="S1461" s="163"/>
      <c r="T1461" s="163"/>
      <c r="U1461" s="163"/>
      <c r="V1461" s="163"/>
      <c r="W1461" s="163"/>
      <c r="X1461" s="163"/>
    </row>
    <row r="1462" ht="11.25" customHeight="1">
      <c r="A1462" s="162" t="s">
        <v>4582</v>
      </c>
      <c r="B1462" s="162" t="s">
        <v>4583</v>
      </c>
      <c r="C1462" s="10" t="s">
        <v>141</v>
      </c>
      <c r="D1462" s="162" t="s">
        <v>4685</v>
      </c>
      <c r="E1462" s="162" t="s">
        <v>4686</v>
      </c>
      <c r="F1462" s="161" t="s">
        <v>2206</v>
      </c>
      <c r="G1462" s="10">
        <v>8.0</v>
      </c>
      <c r="H1462" s="10">
        <v>8.0</v>
      </c>
      <c r="I1462" s="10">
        <v>8.0</v>
      </c>
      <c r="J1462" s="172">
        <v>50.0</v>
      </c>
      <c r="K1462" s="173">
        <v>6.25</v>
      </c>
      <c r="L1462" s="162" t="s">
        <v>142</v>
      </c>
      <c r="M1462" s="163"/>
      <c r="N1462" s="163"/>
      <c r="O1462" s="163"/>
      <c r="P1462" s="163"/>
      <c r="Q1462" s="163"/>
      <c r="R1462" s="163"/>
      <c r="S1462" s="163"/>
      <c r="T1462" s="163"/>
      <c r="U1462" s="163"/>
      <c r="V1462" s="163"/>
      <c r="W1462" s="163"/>
      <c r="X1462" s="163"/>
    </row>
    <row r="1463" ht="11.25" customHeight="1">
      <c r="A1463" s="162" t="s">
        <v>4687</v>
      </c>
      <c r="B1463" s="162" t="s">
        <v>4688</v>
      </c>
      <c r="C1463" s="10" t="s">
        <v>1022</v>
      </c>
      <c r="D1463" s="162" t="s">
        <v>4689</v>
      </c>
      <c r="E1463" s="162" t="s">
        <v>4690</v>
      </c>
      <c r="F1463" s="161" t="s">
        <v>309</v>
      </c>
      <c r="G1463" s="10">
        <v>6.0</v>
      </c>
      <c r="H1463" s="10">
        <v>2.0</v>
      </c>
      <c r="I1463" s="10">
        <v>8.0</v>
      </c>
      <c r="J1463" s="172">
        <v>50.0</v>
      </c>
      <c r="K1463" s="173">
        <v>8.33</v>
      </c>
      <c r="L1463" s="162" t="s">
        <v>142</v>
      </c>
      <c r="M1463" s="163"/>
      <c r="N1463" s="163"/>
      <c r="O1463" s="163"/>
      <c r="P1463" s="163"/>
      <c r="Q1463" s="163"/>
      <c r="R1463" s="163"/>
      <c r="S1463" s="163"/>
      <c r="T1463" s="163"/>
      <c r="U1463" s="163"/>
      <c r="V1463" s="163"/>
      <c r="W1463" s="163"/>
      <c r="X1463" s="163"/>
    </row>
    <row r="1464" ht="11.25" customHeight="1">
      <c r="A1464" s="162" t="s">
        <v>4691</v>
      </c>
      <c r="B1464" s="162" t="s">
        <v>4692</v>
      </c>
      <c r="C1464" s="10" t="s">
        <v>1022</v>
      </c>
      <c r="D1464" s="162" t="s">
        <v>4693</v>
      </c>
      <c r="E1464" s="162" t="s">
        <v>4694</v>
      </c>
      <c r="F1464" s="161" t="s">
        <v>2206</v>
      </c>
      <c r="G1464" s="10">
        <v>15.0</v>
      </c>
      <c r="H1464" s="10">
        <v>15.0</v>
      </c>
      <c r="I1464" s="10">
        <v>15.0</v>
      </c>
      <c r="J1464" s="172">
        <v>50.0</v>
      </c>
      <c r="K1464" s="173">
        <v>3.33</v>
      </c>
      <c r="L1464" s="162" t="s">
        <v>142</v>
      </c>
      <c r="M1464" s="163"/>
      <c r="N1464" s="163"/>
      <c r="O1464" s="163"/>
      <c r="P1464" s="163"/>
      <c r="Q1464" s="163"/>
      <c r="R1464" s="163"/>
      <c r="S1464" s="163"/>
      <c r="T1464" s="163"/>
      <c r="U1464" s="163"/>
      <c r="V1464" s="163"/>
      <c r="W1464" s="163"/>
      <c r="X1464" s="163"/>
    </row>
    <row r="1465" ht="11.25" customHeight="1">
      <c r="A1465" s="162" t="s">
        <v>4695</v>
      </c>
      <c r="B1465" s="162" t="s">
        <v>4696</v>
      </c>
      <c r="C1465" s="10" t="s">
        <v>1022</v>
      </c>
      <c r="D1465" s="162" t="s">
        <v>4697</v>
      </c>
      <c r="E1465" s="162" t="s">
        <v>4698</v>
      </c>
      <c r="F1465" s="161" t="s">
        <v>4475</v>
      </c>
      <c r="G1465" s="10"/>
      <c r="H1465" s="10"/>
      <c r="I1465" s="10"/>
      <c r="J1465" s="172"/>
      <c r="K1465" s="173">
        <v>0.0</v>
      </c>
      <c r="L1465" s="162" t="s">
        <v>142</v>
      </c>
      <c r="M1465" s="163"/>
      <c r="N1465" s="163"/>
      <c r="O1465" s="163"/>
      <c r="P1465" s="163"/>
      <c r="Q1465" s="163"/>
      <c r="R1465" s="163"/>
      <c r="S1465" s="163"/>
      <c r="T1465" s="163"/>
      <c r="U1465" s="163"/>
      <c r="V1465" s="163"/>
      <c r="W1465" s="163"/>
      <c r="X1465" s="163"/>
    </row>
    <row r="1466" ht="11.25" customHeight="1">
      <c r="A1466" s="162" t="s">
        <v>4699</v>
      </c>
      <c r="B1466" s="162" t="s">
        <v>4700</v>
      </c>
      <c r="C1466" s="10" t="s">
        <v>1022</v>
      </c>
      <c r="D1466" s="162" t="s">
        <v>4701</v>
      </c>
      <c r="E1466" s="162" t="s">
        <v>4702</v>
      </c>
      <c r="F1466" s="161" t="s">
        <v>655</v>
      </c>
      <c r="G1466" s="10">
        <v>9.0</v>
      </c>
      <c r="H1466" s="10">
        <v>9.0</v>
      </c>
      <c r="I1466" s="10">
        <v>12.0</v>
      </c>
      <c r="J1466" s="172">
        <v>50.0</v>
      </c>
      <c r="K1466" s="173">
        <v>4.16</v>
      </c>
      <c r="L1466" s="162" t="s">
        <v>142</v>
      </c>
      <c r="M1466" s="163"/>
      <c r="N1466" s="163"/>
      <c r="O1466" s="163"/>
      <c r="P1466" s="163"/>
      <c r="Q1466" s="163"/>
      <c r="R1466" s="163"/>
      <c r="S1466" s="163"/>
      <c r="T1466" s="163"/>
      <c r="U1466" s="163"/>
      <c r="V1466" s="163"/>
      <c r="W1466" s="163"/>
      <c r="X1466" s="163"/>
    </row>
    <row r="1467" ht="11.25" customHeight="1">
      <c r="A1467" s="162" t="s">
        <v>4703</v>
      </c>
      <c r="B1467" s="162" t="s">
        <v>4006</v>
      </c>
      <c r="C1467" s="10" t="s">
        <v>4704</v>
      </c>
      <c r="D1467" s="162" t="s">
        <v>4705</v>
      </c>
      <c r="E1467" s="162" t="s">
        <v>4706</v>
      </c>
      <c r="F1467" s="161" t="s">
        <v>2223</v>
      </c>
      <c r="G1467" s="10">
        <v>6.0</v>
      </c>
      <c r="H1467" s="10">
        <v>6.0</v>
      </c>
      <c r="I1467" s="10">
        <v>6.0</v>
      </c>
      <c r="J1467" s="172">
        <v>50.0</v>
      </c>
      <c r="K1467" s="173">
        <v>8.3</v>
      </c>
      <c r="L1467" s="162" t="s">
        <v>2176</v>
      </c>
      <c r="M1467" s="163"/>
      <c r="N1467" s="163"/>
      <c r="O1467" s="163"/>
      <c r="P1467" s="163"/>
      <c r="Q1467" s="163"/>
      <c r="R1467" s="163"/>
      <c r="S1467" s="163"/>
      <c r="T1467" s="163"/>
      <c r="U1467" s="163"/>
      <c r="V1467" s="163"/>
      <c r="W1467" s="163"/>
      <c r="X1467" s="163"/>
    </row>
    <row r="1468" ht="11.25" customHeight="1">
      <c r="A1468" s="162" t="s">
        <v>4707</v>
      </c>
      <c r="B1468" s="162" t="s">
        <v>4708</v>
      </c>
      <c r="C1468" s="10" t="s">
        <v>52</v>
      </c>
      <c r="D1468" s="162" t="s">
        <v>4709</v>
      </c>
      <c r="E1468" s="162" t="s">
        <v>4710</v>
      </c>
      <c r="F1468" s="161" t="s">
        <v>2223</v>
      </c>
      <c r="G1468" s="10">
        <v>2.0</v>
      </c>
      <c r="H1468" s="10">
        <v>2.0</v>
      </c>
      <c r="I1468" s="10">
        <v>2.0</v>
      </c>
      <c r="J1468" s="172">
        <v>50.0</v>
      </c>
      <c r="K1468" s="173">
        <v>25.0</v>
      </c>
      <c r="L1468" s="162" t="s">
        <v>100</v>
      </c>
      <c r="M1468" s="163"/>
      <c r="N1468" s="163"/>
      <c r="O1468" s="163"/>
      <c r="P1468" s="163"/>
      <c r="Q1468" s="163"/>
      <c r="R1468" s="163"/>
      <c r="S1468" s="163"/>
      <c r="T1468" s="163"/>
      <c r="U1468" s="163"/>
      <c r="V1468" s="163"/>
      <c r="W1468" s="163"/>
      <c r="X1468" s="163"/>
    </row>
    <row r="1469" ht="11.25" customHeight="1">
      <c r="A1469" s="162" t="s">
        <v>4711</v>
      </c>
      <c r="B1469" s="162" t="s">
        <v>4712</v>
      </c>
      <c r="C1469" s="10" t="s">
        <v>52</v>
      </c>
      <c r="D1469" s="162" t="s">
        <v>4713</v>
      </c>
      <c r="E1469" s="162" t="s">
        <v>3545</v>
      </c>
      <c r="F1469" s="161" t="s">
        <v>655</v>
      </c>
      <c r="G1469" s="10">
        <v>5.0</v>
      </c>
      <c r="H1469" s="10">
        <v>4.0</v>
      </c>
      <c r="I1469" s="10">
        <v>5.0</v>
      </c>
      <c r="J1469" s="172">
        <v>50.0</v>
      </c>
      <c r="K1469" s="173">
        <v>10.0</v>
      </c>
      <c r="L1469" s="162" t="s">
        <v>100</v>
      </c>
      <c r="M1469" s="163"/>
      <c r="N1469" s="163"/>
      <c r="O1469" s="163"/>
      <c r="P1469" s="163"/>
      <c r="Q1469" s="163"/>
      <c r="R1469" s="163"/>
      <c r="S1469" s="163"/>
      <c r="T1469" s="163"/>
      <c r="U1469" s="163"/>
      <c r="V1469" s="163"/>
      <c r="W1469" s="163"/>
      <c r="X1469" s="163"/>
    </row>
    <row r="1470" ht="11.25" customHeight="1">
      <c r="A1470" s="162" t="s">
        <v>4711</v>
      </c>
      <c r="B1470" s="162" t="s">
        <v>4712</v>
      </c>
      <c r="C1470" s="10" t="s">
        <v>52</v>
      </c>
      <c r="D1470" s="162" t="s">
        <v>4714</v>
      </c>
      <c r="E1470" s="162" t="s">
        <v>4715</v>
      </c>
      <c r="F1470" s="161" t="s">
        <v>655</v>
      </c>
      <c r="G1470" s="10">
        <v>5.0</v>
      </c>
      <c r="H1470" s="10">
        <v>4.0</v>
      </c>
      <c r="I1470" s="10">
        <v>5.0</v>
      </c>
      <c r="J1470" s="172">
        <v>50.0</v>
      </c>
      <c r="K1470" s="173">
        <v>10.0</v>
      </c>
      <c r="L1470" s="162" t="s">
        <v>100</v>
      </c>
      <c r="M1470" s="163"/>
      <c r="N1470" s="163"/>
      <c r="O1470" s="163"/>
      <c r="P1470" s="163"/>
      <c r="Q1470" s="163"/>
      <c r="R1470" s="163"/>
      <c r="S1470" s="163"/>
      <c r="T1470" s="163"/>
      <c r="U1470" s="163"/>
      <c r="V1470" s="163"/>
      <c r="W1470" s="163"/>
      <c r="X1470" s="163"/>
    </row>
    <row r="1471" ht="11.25" customHeight="1">
      <c r="A1471" s="162" t="s">
        <v>1061</v>
      </c>
      <c r="B1471" s="162" t="s">
        <v>474</v>
      </c>
      <c r="C1471" s="10" t="s">
        <v>52</v>
      </c>
      <c r="D1471" s="162" t="s">
        <v>4716</v>
      </c>
      <c r="E1471" s="162" t="s">
        <v>4717</v>
      </c>
      <c r="F1471" s="161" t="s">
        <v>2223</v>
      </c>
      <c r="G1471" s="10">
        <v>15.0</v>
      </c>
      <c r="H1471" s="10">
        <v>13.0</v>
      </c>
      <c r="I1471" s="10">
        <v>15.0</v>
      </c>
      <c r="J1471" s="172">
        <v>50.0</v>
      </c>
      <c r="K1471" s="173">
        <v>3.3</v>
      </c>
      <c r="L1471" s="162" t="s">
        <v>100</v>
      </c>
      <c r="M1471" s="163"/>
      <c r="N1471" s="163"/>
      <c r="O1471" s="163"/>
      <c r="P1471" s="163"/>
      <c r="Q1471" s="163"/>
      <c r="R1471" s="163"/>
      <c r="S1471" s="163"/>
      <c r="T1471" s="163"/>
      <c r="U1471" s="163"/>
      <c r="V1471" s="163"/>
      <c r="W1471" s="163"/>
      <c r="X1471" s="163"/>
    </row>
    <row r="1472" ht="11.25" customHeight="1">
      <c r="A1472" s="162" t="s">
        <v>1061</v>
      </c>
      <c r="B1472" s="162" t="s">
        <v>474</v>
      </c>
      <c r="C1472" s="10" t="s">
        <v>52</v>
      </c>
      <c r="D1472" s="162" t="s">
        <v>4718</v>
      </c>
      <c r="E1472" s="162" t="s">
        <v>4719</v>
      </c>
      <c r="F1472" s="161" t="s">
        <v>655</v>
      </c>
      <c r="G1472" s="10">
        <v>15.0</v>
      </c>
      <c r="H1472" s="10">
        <v>13.0</v>
      </c>
      <c r="I1472" s="10">
        <v>15.0</v>
      </c>
      <c r="J1472" s="172">
        <v>50.0</v>
      </c>
      <c r="K1472" s="173">
        <v>3.3</v>
      </c>
      <c r="L1472" s="162" t="s">
        <v>100</v>
      </c>
      <c r="M1472" s="163"/>
      <c r="N1472" s="163"/>
      <c r="O1472" s="163"/>
      <c r="P1472" s="163"/>
      <c r="Q1472" s="163"/>
      <c r="R1472" s="163"/>
      <c r="S1472" s="163"/>
      <c r="T1472" s="163"/>
      <c r="U1472" s="163"/>
      <c r="V1472" s="163"/>
      <c r="W1472" s="163"/>
      <c r="X1472" s="163"/>
    </row>
    <row r="1473" ht="11.25" customHeight="1">
      <c r="A1473" s="162" t="s">
        <v>1061</v>
      </c>
      <c r="B1473" s="162" t="s">
        <v>474</v>
      </c>
      <c r="C1473" s="10" t="s">
        <v>52</v>
      </c>
      <c r="D1473" s="162" t="s">
        <v>4720</v>
      </c>
      <c r="E1473" s="162" t="s">
        <v>4721</v>
      </c>
      <c r="F1473" s="161" t="s">
        <v>2223</v>
      </c>
      <c r="G1473" s="10">
        <v>15.0</v>
      </c>
      <c r="H1473" s="10">
        <v>13.0</v>
      </c>
      <c r="I1473" s="10">
        <v>15.0</v>
      </c>
      <c r="J1473" s="172">
        <v>50.0</v>
      </c>
      <c r="K1473" s="173">
        <v>3.3</v>
      </c>
      <c r="L1473" s="162" t="s">
        <v>100</v>
      </c>
      <c r="M1473" s="163"/>
      <c r="N1473" s="163"/>
      <c r="O1473" s="163"/>
      <c r="P1473" s="163"/>
      <c r="Q1473" s="163"/>
      <c r="R1473" s="163"/>
      <c r="S1473" s="163"/>
      <c r="T1473" s="163"/>
      <c r="U1473" s="163"/>
      <c r="V1473" s="163"/>
      <c r="W1473" s="163"/>
      <c r="X1473" s="163"/>
    </row>
    <row r="1474" ht="11.25" customHeight="1">
      <c r="A1474" s="162" t="s">
        <v>1061</v>
      </c>
      <c r="B1474" s="162" t="s">
        <v>474</v>
      </c>
      <c r="C1474" s="10" t="s">
        <v>52</v>
      </c>
      <c r="D1474" s="162" t="s">
        <v>4722</v>
      </c>
      <c r="E1474" s="162" t="s">
        <v>4723</v>
      </c>
      <c r="F1474" s="161" t="s">
        <v>2223</v>
      </c>
      <c r="G1474" s="10">
        <v>15.0</v>
      </c>
      <c r="H1474" s="10">
        <v>13.0</v>
      </c>
      <c r="I1474" s="10">
        <v>15.0</v>
      </c>
      <c r="J1474" s="172">
        <v>50.0</v>
      </c>
      <c r="K1474" s="173">
        <v>3.3</v>
      </c>
      <c r="L1474" s="162" t="s">
        <v>100</v>
      </c>
      <c r="M1474" s="163"/>
      <c r="N1474" s="163"/>
      <c r="O1474" s="163"/>
      <c r="P1474" s="163"/>
      <c r="Q1474" s="163"/>
      <c r="R1474" s="163"/>
      <c r="S1474" s="163"/>
      <c r="T1474" s="163"/>
      <c r="U1474" s="163"/>
      <c r="V1474" s="163"/>
      <c r="W1474" s="163"/>
      <c r="X1474" s="163"/>
    </row>
    <row r="1475" ht="11.25" customHeight="1">
      <c r="A1475" s="162" t="s">
        <v>1061</v>
      </c>
      <c r="B1475" s="162" t="s">
        <v>474</v>
      </c>
      <c r="C1475" s="10" t="s">
        <v>52</v>
      </c>
      <c r="D1475" s="162" t="s">
        <v>4724</v>
      </c>
      <c r="E1475" s="162" t="s">
        <v>4004</v>
      </c>
      <c r="F1475" s="161" t="s">
        <v>2213</v>
      </c>
      <c r="G1475" s="10">
        <v>15.0</v>
      </c>
      <c r="H1475" s="10">
        <v>13.0</v>
      </c>
      <c r="I1475" s="10">
        <v>15.0</v>
      </c>
      <c r="J1475" s="172">
        <v>50.0</v>
      </c>
      <c r="K1475" s="173">
        <v>3.3</v>
      </c>
      <c r="L1475" s="162" t="s">
        <v>100</v>
      </c>
      <c r="M1475" s="163"/>
      <c r="N1475" s="163"/>
      <c r="O1475" s="163"/>
      <c r="P1475" s="163"/>
      <c r="Q1475" s="163"/>
      <c r="R1475" s="163"/>
      <c r="S1475" s="163"/>
      <c r="T1475" s="163"/>
      <c r="U1475" s="163"/>
      <c r="V1475" s="163"/>
      <c r="W1475" s="163"/>
      <c r="X1475" s="163"/>
    </row>
    <row r="1476" ht="11.25" customHeight="1">
      <c r="A1476" s="162" t="s">
        <v>1061</v>
      </c>
      <c r="B1476" s="162" t="s">
        <v>474</v>
      </c>
      <c r="C1476" s="10" t="s">
        <v>52</v>
      </c>
      <c r="D1476" s="162" t="s">
        <v>4725</v>
      </c>
      <c r="E1476" s="162" t="s">
        <v>4726</v>
      </c>
      <c r="F1476" s="161" t="s">
        <v>2223</v>
      </c>
      <c r="G1476" s="10">
        <v>15.0</v>
      </c>
      <c r="H1476" s="10">
        <v>13.0</v>
      </c>
      <c r="I1476" s="10">
        <v>15.0</v>
      </c>
      <c r="J1476" s="172">
        <v>50.0</v>
      </c>
      <c r="K1476" s="173">
        <v>3.3</v>
      </c>
      <c r="L1476" s="162" t="s">
        <v>100</v>
      </c>
      <c r="M1476" s="163"/>
      <c r="N1476" s="163"/>
      <c r="O1476" s="163"/>
      <c r="P1476" s="163"/>
      <c r="Q1476" s="163"/>
      <c r="R1476" s="163"/>
      <c r="S1476" s="163"/>
      <c r="T1476" s="163"/>
      <c r="U1476" s="163"/>
      <c r="V1476" s="163"/>
      <c r="W1476" s="163"/>
      <c r="X1476" s="163"/>
    </row>
    <row r="1477" ht="11.25" customHeight="1">
      <c r="A1477" s="162" t="s">
        <v>1061</v>
      </c>
      <c r="B1477" s="162" t="s">
        <v>474</v>
      </c>
      <c r="C1477" s="10" t="s">
        <v>52</v>
      </c>
      <c r="D1477" s="162" t="s">
        <v>4727</v>
      </c>
      <c r="E1477" s="162" t="s">
        <v>4728</v>
      </c>
      <c r="F1477" s="161" t="s">
        <v>2223</v>
      </c>
      <c r="G1477" s="10">
        <v>15.0</v>
      </c>
      <c r="H1477" s="10">
        <v>13.0</v>
      </c>
      <c r="I1477" s="10">
        <v>15.0</v>
      </c>
      <c r="J1477" s="172">
        <v>50.0</v>
      </c>
      <c r="K1477" s="173">
        <v>3.3</v>
      </c>
      <c r="L1477" s="162" t="s">
        <v>100</v>
      </c>
      <c r="M1477" s="163"/>
      <c r="N1477" s="163"/>
      <c r="O1477" s="163"/>
      <c r="P1477" s="163"/>
      <c r="Q1477" s="163"/>
      <c r="R1477" s="163"/>
      <c r="S1477" s="163"/>
      <c r="T1477" s="163"/>
      <c r="U1477" s="163"/>
      <c r="V1477" s="163"/>
      <c r="W1477" s="163"/>
      <c r="X1477" s="163"/>
    </row>
    <row r="1478" ht="11.25" customHeight="1">
      <c r="A1478" s="162" t="s">
        <v>1065</v>
      </c>
      <c r="B1478" s="162" t="s">
        <v>1064</v>
      </c>
      <c r="C1478" s="10" t="s">
        <v>52</v>
      </c>
      <c r="D1478" s="162" t="s">
        <v>4729</v>
      </c>
      <c r="E1478" s="162" t="s">
        <v>4730</v>
      </c>
      <c r="F1478" s="161" t="s">
        <v>2206</v>
      </c>
      <c r="G1478" s="10">
        <v>5.0</v>
      </c>
      <c r="H1478" s="10">
        <v>5.0</v>
      </c>
      <c r="I1478" s="10">
        <v>6.0</v>
      </c>
      <c r="J1478" s="172">
        <v>1000.0</v>
      </c>
      <c r="K1478" s="173">
        <v>10.0</v>
      </c>
      <c r="L1478" s="162" t="s">
        <v>85</v>
      </c>
      <c r="M1478" s="163"/>
      <c r="N1478" s="163"/>
      <c r="O1478" s="163"/>
      <c r="P1478" s="163"/>
      <c r="Q1478" s="163"/>
      <c r="R1478" s="163"/>
      <c r="S1478" s="163"/>
      <c r="T1478" s="163"/>
      <c r="U1478" s="163"/>
      <c r="V1478" s="163"/>
      <c r="W1478" s="163"/>
      <c r="X1478" s="163"/>
    </row>
    <row r="1479" ht="11.25" customHeight="1">
      <c r="A1479" s="136"/>
      <c r="B1479" s="178"/>
      <c r="C1479" s="137"/>
      <c r="D1479" s="144" t="s">
        <v>4731</v>
      </c>
      <c r="E1479" s="139" t="s">
        <v>4732</v>
      </c>
      <c r="F1479" s="179" t="s">
        <v>2206</v>
      </c>
      <c r="G1479" s="180">
        <v>5.0</v>
      </c>
      <c r="H1479" s="180">
        <v>5.0</v>
      </c>
      <c r="I1479" s="180">
        <v>6.0</v>
      </c>
      <c r="J1479" s="181">
        <v>1000.0</v>
      </c>
      <c r="K1479" s="173">
        <v>10.0</v>
      </c>
      <c r="L1479" s="162" t="s">
        <v>85</v>
      </c>
      <c r="M1479" s="163"/>
      <c r="N1479" s="163"/>
      <c r="O1479" s="163"/>
      <c r="P1479" s="163"/>
      <c r="Q1479" s="163"/>
      <c r="R1479" s="163"/>
      <c r="S1479" s="163"/>
      <c r="T1479" s="163"/>
      <c r="U1479" s="163"/>
      <c r="V1479" s="163"/>
      <c r="W1479" s="163"/>
      <c r="X1479" s="163"/>
    </row>
    <row r="1480" ht="11.25" customHeight="1">
      <c r="A1480" s="162" t="s">
        <v>4733</v>
      </c>
      <c r="B1480" s="162" t="s">
        <v>4734</v>
      </c>
      <c r="C1480" s="10"/>
      <c r="D1480" s="162" t="s">
        <v>4735</v>
      </c>
      <c r="E1480" s="162" t="s">
        <v>4736</v>
      </c>
      <c r="F1480" s="161" t="s">
        <v>2206</v>
      </c>
      <c r="G1480" s="10">
        <v>8.0</v>
      </c>
      <c r="H1480" s="10">
        <v>7.0</v>
      </c>
      <c r="I1480" s="10">
        <v>8.0</v>
      </c>
      <c r="J1480" s="172">
        <v>50.0</v>
      </c>
      <c r="K1480" s="173">
        <v>7.14</v>
      </c>
      <c r="L1480" s="162" t="s">
        <v>1077</v>
      </c>
      <c r="M1480" s="163"/>
      <c r="N1480" s="163"/>
      <c r="O1480" s="163"/>
      <c r="P1480" s="163"/>
      <c r="Q1480" s="163"/>
      <c r="R1480" s="163"/>
      <c r="S1480" s="163"/>
      <c r="T1480" s="163"/>
      <c r="U1480" s="163"/>
      <c r="V1480" s="163"/>
      <c r="W1480" s="163"/>
      <c r="X1480" s="163"/>
    </row>
    <row r="1481" ht="11.25" customHeight="1">
      <c r="A1481" s="162" t="s">
        <v>4733</v>
      </c>
      <c r="B1481" s="162" t="s">
        <v>4734</v>
      </c>
      <c r="C1481" s="10"/>
      <c r="D1481" s="162" t="s">
        <v>4737</v>
      </c>
      <c r="E1481" s="162" t="s">
        <v>544</v>
      </c>
      <c r="F1481" s="161" t="s">
        <v>2206</v>
      </c>
      <c r="G1481" s="10">
        <v>8.0</v>
      </c>
      <c r="H1481" s="10">
        <v>7.0</v>
      </c>
      <c r="I1481" s="10">
        <v>8.0</v>
      </c>
      <c r="J1481" s="172">
        <v>50.0</v>
      </c>
      <c r="K1481" s="173">
        <v>7.14</v>
      </c>
      <c r="L1481" s="162" t="s">
        <v>1077</v>
      </c>
      <c r="M1481" s="163"/>
      <c r="N1481" s="163"/>
      <c r="O1481" s="163"/>
      <c r="P1481" s="163"/>
      <c r="Q1481" s="163"/>
      <c r="R1481" s="163"/>
      <c r="S1481" s="163"/>
      <c r="T1481" s="163"/>
      <c r="U1481" s="163"/>
      <c r="V1481" s="163"/>
      <c r="W1481" s="163"/>
      <c r="X1481" s="163"/>
    </row>
    <row r="1482" ht="11.25" customHeight="1">
      <c r="A1482" s="162" t="s">
        <v>4733</v>
      </c>
      <c r="B1482" s="162" t="s">
        <v>4734</v>
      </c>
      <c r="C1482" s="10"/>
      <c r="D1482" s="162" t="s">
        <v>4738</v>
      </c>
      <c r="E1482" s="162" t="s">
        <v>4739</v>
      </c>
      <c r="F1482" s="161" t="s">
        <v>2206</v>
      </c>
      <c r="G1482" s="10">
        <v>8.0</v>
      </c>
      <c r="H1482" s="10">
        <v>7.0</v>
      </c>
      <c r="I1482" s="10">
        <v>8.0</v>
      </c>
      <c r="J1482" s="172">
        <v>50.0</v>
      </c>
      <c r="K1482" s="173">
        <v>7.14</v>
      </c>
      <c r="L1482" s="162" t="s">
        <v>1077</v>
      </c>
      <c r="M1482" s="163"/>
      <c r="N1482" s="163"/>
      <c r="O1482" s="163"/>
      <c r="P1482" s="163"/>
      <c r="Q1482" s="163"/>
      <c r="R1482" s="163"/>
      <c r="S1482" s="163"/>
      <c r="T1482" s="163"/>
      <c r="U1482" s="163"/>
      <c r="V1482" s="163"/>
      <c r="W1482" s="163"/>
      <c r="X1482" s="163"/>
    </row>
    <row r="1483" ht="11.25" customHeight="1">
      <c r="A1483" s="162" t="s">
        <v>4733</v>
      </c>
      <c r="B1483" s="162" t="s">
        <v>4734</v>
      </c>
      <c r="C1483" s="10"/>
      <c r="D1483" s="162" t="s">
        <v>4740</v>
      </c>
      <c r="E1483" s="162" t="s">
        <v>589</v>
      </c>
      <c r="F1483" s="161" t="s">
        <v>2206</v>
      </c>
      <c r="G1483" s="10">
        <v>8.0</v>
      </c>
      <c r="H1483" s="10">
        <v>7.0</v>
      </c>
      <c r="I1483" s="10">
        <v>8.0</v>
      </c>
      <c r="J1483" s="172">
        <v>50.0</v>
      </c>
      <c r="K1483" s="173">
        <v>7.14</v>
      </c>
      <c r="L1483" s="162" t="s">
        <v>1077</v>
      </c>
      <c r="M1483" s="163"/>
      <c r="N1483" s="163"/>
      <c r="O1483" s="163"/>
      <c r="P1483" s="163"/>
      <c r="Q1483" s="163"/>
      <c r="R1483" s="163"/>
      <c r="S1483" s="163"/>
      <c r="T1483" s="163"/>
      <c r="U1483" s="163"/>
      <c r="V1483" s="163"/>
      <c r="W1483" s="163"/>
      <c r="X1483" s="163"/>
    </row>
    <row r="1484" ht="11.25" customHeight="1">
      <c r="A1484" s="162" t="s">
        <v>4733</v>
      </c>
      <c r="B1484" s="162" t="s">
        <v>4734</v>
      </c>
      <c r="C1484" s="10"/>
      <c r="D1484" s="162" t="s">
        <v>4741</v>
      </c>
      <c r="E1484" s="162" t="s">
        <v>1842</v>
      </c>
      <c r="F1484" s="161" t="s">
        <v>2206</v>
      </c>
      <c r="G1484" s="10">
        <v>8.0</v>
      </c>
      <c r="H1484" s="10">
        <v>7.0</v>
      </c>
      <c r="I1484" s="10">
        <v>8.0</v>
      </c>
      <c r="J1484" s="172">
        <v>50.0</v>
      </c>
      <c r="K1484" s="173">
        <v>7.14</v>
      </c>
      <c r="L1484" s="162" t="s">
        <v>1077</v>
      </c>
      <c r="M1484" s="163"/>
      <c r="N1484" s="163"/>
      <c r="O1484" s="163"/>
      <c r="P1484" s="163"/>
      <c r="Q1484" s="163"/>
      <c r="R1484" s="163"/>
      <c r="S1484" s="163"/>
      <c r="T1484" s="163"/>
      <c r="U1484" s="163"/>
      <c r="V1484" s="163"/>
      <c r="W1484" s="163"/>
      <c r="X1484" s="163"/>
    </row>
    <row r="1485" ht="11.25" customHeight="1">
      <c r="A1485" s="162" t="s">
        <v>1079</v>
      </c>
      <c r="B1485" s="162" t="s">
        <v>1846</v>
      </c>
      <c r="C1485" s="10" t="s">
        <v>52</v>
      </c>
      <c r="D1485" s="162" t="s">
        <v>4742</v>
      </c>
      <c r="E1485" s="162" t="s">
        <v>4743</v>
      </c>
      <c r="F1485" s="161" t="s">
        <v>2206</v>
      </c>
      <c r="G1485" s="10">
        <v>12.0</v>
      </c>
      <c r="H1485" s="10">
        <v>11.0</v>
      </c>
      <c r="I1485" s="10">
        <v>12.0</v>
      </c>
      <c r="J1485" s="172">
        <v>50.0</v>
      </c>
      <c r="K1485" s="173">
        <v>4.17</v>
      </c>
      <c r="L1485" s="162" t="s">
        <v>86</v>
      </c>
      <c r="M1485" s="163"/>
      <c r="N1485" s="163"/>
      <c r="O1485" s="163"/>
      <c r="P1485" s="163"/>
      <c r="Q1485" s="163"/>
      <c r="R1485" s="163"/>
      <c r="S1485" s="163"/>
      <c r="T1485" s="163"/>
      <c r="U1485" s="163"/>
      <c r="V1485" s="163"/>
      <c r="W1485" s="163"/>
      <c r="X1485" s="163"/>
    </row>
    <row r="1486" ht="11.25" customHeight="1">
      <c r="A1486" s="162" t="s">
        <v>1079</v>
      </c>
      <c r="B1486" s="162" t="s">
        <v>1846</v>
      </c>
      <c r="C1486" s="10" t="s">
        <v>52</v>
      </c>
      <c r="D1486" s="162" t="s">
        <v>4744</v>
      </c>
      <c r="E1486" s="162" t="s">
        <v>4745</v>
      </c>
      <c r="F1486" s="161" t="s">
        <v>2206</v>
      </c>
      <c r="G1486" s="10">
        <v>12.0</v>
      </c>
      <c r="H1486" s="10">
        <v>11.0</v>
      </c>
      <c r="I1486" s="10">
        <v>12.0</v>
      </c>
      <c r="J1486" s="172">
        <v>50.0</v>
      </c>
      <c r="K1486" s="173">
        <v>4.17</v>
      </c>
      <c r="L1486" s="162" t="s">
        <v>86</v>
      </c>
      <c r="M1486" s="163"/>
      <c r="N1486" s="163"/>
      <c r="O1486" s="163"/>
      <c r="P1486" s="163"/>
      <c r="Q1486" s="163"/>
      <c r="R1486" s="163"/>
      <c r="S1486" s="163"/>
      <c r="T1486" s="163"/>
      <c r="U1486" s="163"/>
      <c r="V1486" s="163"/>
      <c r="W1486" s="163"/>
      <c r="X1486" s="163"/>
    </row>
    <row r="1487" ht="11.25" customHeight="1">
      <c r="A1487" s="162" t="s">
        <v>3378</v>
      </c>
      <c r="B1487" s="162" t="s">
        <v>3379</v>
      </c>
      <c r="C1487" s="10" t="s">
        <v>52</v>
      </c>
      <c r="D1487" s="162" t="s">
        <v>3421</v>
      </c>
      <c r="E1487" s="162" t="s">
        <v>3422</v>
      </c>
      <c r="F1487" s="161" t="s">
        <v>2223</v>
      </c>
      <c r="G1487" s="10">
        <v>10.0</v>
      </c>
      <c r="H1487" s="10">
        <v>7.0</v>
      </c>
      <c r="I1487" s="10">
        <v>10.0</v>
      </c>
      <c r="J1487" s="172">
        <v>50.0</v>
      </c>
      <c r="K1487" s="173">
        <v>5.0</v>
      </c>
      <c r="L1487" s="162" t="s">
        <v>86</v>
      </c>
      <c r="M1487" s="163"/>
      <c r="N1487" s="163"/>
      <c r="O1487" s="163"/>
      <c r="P1487" s="163"/>
      <c r="Q1487" s="163"/>
      <c r="R1487" s="163"/>
      <c r="S1487" s="163"/>
      <c r="T1487" s="163"/>
      <c r="U1487" s="163"/>
      <c r="V1487" s="163"/>
      <c r="W1487" s="163"/>
      <c r="X1487" s="163"/>
    </row>
    <row r="1488" ht="11.25" customHeight="1">
      <c r="A1488" s="162" t="s">
        <v>3378</v>
      </c>
      <c r="B1488" s="162" t="s">
        <v>3379</v>
      </c>
      <c r="C1488" s="10" t="s">
        <v>52</v>
      </c>
      <c r="D1488" s="162" t="s">
        <v>3423</v>
      </c>
      <c r="E1488" s="162" t="s">
        <v>3424</v>
      </c>
      <c r="F1488" s="161" t="s">
        <v>2223</v>
      </c>
      <c r="G1488" s="10">
        <v>10.0</v>
      </c>
      <c r="H1488" s="10">
        <v>7.0</v>
      </c>
      <c r="I1488" s="10">
        <v>10.0</v>
      </c>
      <c r="J1488" s="172">
        <v>50.0</v>
      </c>
      <c r="K1488" s="173">
        <v>5.0</v>
      </c>
      <c r="L1488" s="162" t="s">
        <v>86</v>
      </c>
      <c r="M1488" s="163"/>
      <c r="N1488" s="163"/>
      <c r="O1488" s="163"/>
      <c r="P1488" s="163"/>
      <c r="Q1488" s="163"/>
      <c r="R1488" s="163"/>
      <c r="S1488" s="163"/>
      <c r="T1488" s="163"/>
      <c r="U1488" s="163"/>
      <c r="V1488" s="163"/>
      <c r="W1488" s="163"/>
      <c r="X1488" s="163"/>
    </row>
    <row r="1489" ht="11.25" customHeight="1">
      <c r="A1489" s="162" t="s">
        <v>3378</v>
      </c>
      <c r="B1489" s="162" t="s">
        <v>3379</v>
      </c>
      <c r="C1489" s="10" t="s">
        <v>52</v>
      </c>
      <c r="D1489" s="162" t="s">
        <v>4746</v>
      </c>
      <c r="E1489" s="162" t="s">
        <v>3426</v>
      </c>
      <c r="F1489" s="161" t="s">
        <v>655</v>
      </c>
      <c r="G1489" s="10">
        <v>10.0</v>
      </c>
      <c r="H1489" s="10">
        <v>7.0</v>
      </c>
      <c r="I1489" s="10">
        <v>10.0</v>
      </c>
      <c r="J1489" s="172">
        <v>50.0</v>
      </c>
      <c r="K1489" s="173">
        <v>5.0</v>
      </c>
      <c r="L1489" s="162" t="s">
        <v>86</v>
      </c>
      <c r="M1489" s="163"/>
      <c r="N1489" s="163"/>
      <c r="O1489" s="163"/>
      <c r="P1489" s="163"/>
      <c r="Q1489" s="163"/>
      <c r="R1489" s="163"/>
      <c r="S1489" s="163"/>
      <c r="T1489" s="163"/>
      <c r="U1489" s="163"/>
      <c r="V1489" s="163"/>
      <c r="W1489" s="163"/>
      <c r="X1489" s="163"/>
    </row>
    <row r="1490" ht="11.25" customHeight="1">
      <c r="A1490" s="162" t="s">
        <v>3378</v>
      </c>
      <c r="B1490" s="162" t="s">
        <v>3379</v>
      </c>
      <c r="C1490" s="10" t="s">
        <v>52</v>
      </c>
      <c r="D1490" s="162" t="s">
        <v>4747</v>
      </c>
      <c r="E1490" s="162" t="s">
        <v>4748</v>
      </c>
      <c r="F1490" s="161" t="s">
        <v>655</v>
      </c>
      <c r="G1490" s="10">
        <v>10.0</v>
      </c>
      <c r="H1490" s="10">
        <v>7.0</v>
      </c>
      <c r="I1490" s="10">
        <v>10.0</v>
      </c>
      <c r="J1490" s="172">
        <v>50.0</v>
      </c>
      <c r="K1490" s="173">
        <v>5.0</v>
      </c>
      <c r="L1490" s="162" t="s">
        <v>86</v>
      </c>
      <c r="M1490" s="163"/>
      <c r="N1490" s="163"/>
      <c r="O1490" s="163"/>
      <c r="P1490" s="163"/>
      <c r="Q1490" s="163"/>
      <c r="R1490" s="163"/>
      <c r="S1490" s="163"/>
      <c r="T1490" s="163"/>
      <c r="U1490" s="163"/>
      <c r="V1490" s="163"/>
      <c r="W1490" s="163"/>
      <c r="X1490" s="163"/>
    </row>
    <row r="1491" ht="11.25" customHeight="1">
      <c r="A1491" s="162" t="s">
        <v>2502</v>
      </c>
      <c r="B1491" s="162" t="s">
        <v>2503</v>
      </c>
      <c r="C1491" s="10" t="s">
        <v>52</v>
      </c>
      <c r="D1491" s="162" t="s">
        <v>2504</v>
      </c>
      <c r="E1491" s="162" t="s">
        <v>2505</v>
      </c>
      <c r="F1491" s="161" t="s">
        <v>2223</v>
      </c>
      <c r="G1491" s="10">
        <v>14.0</v>
      </c>
      <c r="H1491" s="10">
        <v>14.0</v>
      </c>
      <c r="I1491" s="10">
        <v>14.0</v>
      </c>
      <c r="J1491" s="172">
        <v>50.0</v>
      </c>
      <c r="K1491" s="173">
        <v>3.57</v>
      </c>
      <c r="L1491" s="162" t="s">
        <v>86</v>
      </c>
      <c r="M1491" s="163"/>
      <c r="N1491" s="163"/>
      <c r="O1491" s="163"/>
      <c r="P1491" s="163"/>
      <c r="Q1491" s="163"/>
      <c r="R1491" s="163"/>
      <c r="S1491" s="163"/>
      <c r="T1491" s="163"/>
      <c r="U1491" s="163"/>
      <c r="V1491" s="163"/>
      <c r="W1491" s="163"/>
      <c r="X1491" s="163"/>
    </row>
    <row r="1492" ht="11.25" customHeight="1">
      <c r="A1492" s="162" t="s">
        <v>2502</v>
      </c>
      <c r="B1492" s="162" t="s">
        <v>2503</v>
      </c>
      <c r="C1492" s="10" t="s">
        <v>52</v>
      </c>
      <c r="D1492" s="162" t="s">
        <v>2506</v>
      </c>
      <c r="E1492" s="162" t="s">
        <v>2507</v>
      </c>
      <c r="F1492" s="161" t="s">
        <v>2223</v>
      </c>
      <c r="G1492" s="10">
        <v>14.0</v>
      </c>
      <c r="H1492" s="10">
        <v>14.0</v>
      </c>
      <c r="I1492" s="10">
        <v>14.0</v>
      </c>
      <c r="J1492" s="172">
        <v>50.0</v>
      </c>
      <c r="K1492" s="173">
        <v>3.57</v>
      </c>
      <c r="L1492" s="162" t="s">
        <v>86</v>
      </c>
      <c r="M1492" s="163"/>
      <c r="N1492" s="163"/>
      <c r="O1492" s="163"/>
      <c r="P1492" s="163"/>
      <c r="Q1492" s="163"/>
      <c r="R1492" s="163"/>
      <c r="S1492" s="163"/>
      <c r="T1492" s="163"/>
      <c r="U1492" s="163"/>
      <c r="V1492" s="163"/>
      <c r="W1492" s="163"/>
      <c r="X1492" s="163"/>
    </row>
    <row r="1493" ht="11.25" customHeight="1">
      <c r="A1493" s="162" t="s">
        <v>2502</v>
      </c>
      <c r="B1493" s="162" t="s">
        <v>2503</v>
      </c>
      <c r="C1493" s="10" t="s">
        <v>52</v>
      </c>
      <c r="D1493" s="162" t="s">
        <v>2508</v>
      </c>
      <c r="E1493" s="162" t="s">
        <v>2509</v>
      </c>
      <c r="F1493" s="161" t="s">
        <v>2223</v>
      </c>
      <c r="G1493" s="10">
        <v>14.0</v>
      </c>
      <c r="H1493" s="10">
        <v>14.0</v>
      </c>
      <c r="I1493" s="10">
        <v>14.0</v>
      </c>
      <c r="J1493" s="172">
        <v>50.0</v>
      </c>
      <c r="K1493" s="173">
        <v>3.57</v>
      </c>
      <c r="L1493" s="162" t="s">
        <v>86</v>
      </c>
      <c r="M1493" s="163"/>
      <c r="N1493" s="163"/>
      <c r="O1493" s="163"/>
      <c r="P1493" s="163"/>
      <c r="Q1493" s="163"/>
      <c r="R1493" s="163"/>
      <c r="S1493" s="163"/>
      <c r="T1493" s="163"/>
      <c r="U1493" s="163"/>
      <c r="V1493" s="163"/>
      <c r="W1493" s="163"/>
      <c r="X1493" s="163"/>
    </row>
    <row r="1494" ht="11.25" customHeight="1">
      <c r="A1494" s="162" t="s">
        <v>2502</v>
      </c>
      <c r="B1494" s="162" t="s">
        <v>2503</v>
      </c>
      <c r="C1494" s="10" t="s">
        <v>52</v>
      </c>
      <c r="D1494" s="162" t="s">
        <v>2510</v>
      </c>
      <c r="E1494" s="162" t="s">
        <v>2511</v>
      </c>
      <c r="F1494" s="161" t="s">
        <v>2223</v>
      </c>
      <c r="G1494" s="10">
        <v>14.0</v>
      </c>
      <c r="H1494" s="10">
        <v>14.0</v>
      </c>
      <c r="I1494" s="10">
        <v>14.0</v>
      </c>
      <c r="J1494" s="172">
        <v>50.0</v>
      </c>
      <c r="K1494" s="173">
        <v>3.57</v>
      </c>
      <c r="L1494" s="162" t="s">
        <v>86</v>
      </c>
      <c r="M1494" s="163"/>
      <c r="N1494" s="163"/>
      <c r="O1494" s="163"/>
      <c r="P1494" s="163"/>
      <c r="Q1494" s="163"/>
      <c r="R1494" s="163"/>
      <c r="S1494" s="163"/>
      <c r="T1494" s="163"/>
      <c r="U1494" s="163"/>
      <c r="V1494" s="163"/>
      <c r="W1494" s="163"/>
      <c r="X1494" s="163"/>
    </row>
    <row r="1495" ht="11.25" customHeight="1">
      <c r="A1495" s="162" t="s">
        <v>2502</v>
      </c>
      <c r="B1495" s="162" t="s">
        <v>2503</v>
      </c>
      <c r="C1495" s="10" t="s">
        <v>52</v>
      </c>
      <c r="D1495" s="162" t="s">
        <v>2512</v>
      </c>
      <c r="E1495" s="162" t="s">
        <v>2513</v>
      </c>
      <c r="F1495" s="161" t="s">
        <v>2223</v>
      </c>
      <c r="G1495" s="10">
        <v>14.0</v>
      </c>
      <c r="H1495" s="10">
        <v>14.0</v>
      </c>
      <c r="I1495" s="10">
        <v>14.0</v>
      </c>
      <c r="J1495" s="172">
        <v>50.0</v>
      </c>
      <c r="K1495" s="173">
        <v>3.57</v>
      </c>
      <c r="L1495" s="162" t="s">
        <v>86</v>
      </c>
      <c r="M1495" s="163"/>
      <c r="N1495" s="163"/>
      <c r="O1495" s="163"/>
      <c r="P1495" s="163"/>
      <c r="Q1495" s="163"/>
      <c r="R1495" s="163"/>
      <c r="S1495" s="163"/>
      <c r="T1495" s="163"/>
      <c r="U1495" s="163"/>
      <c r="V1495" s="163"/>
      <c r="W1495" s="163"/>
      <c r="X1495" s="163"/>
    </row>
    <row r="1496" ht="11.25" customHeight="1">
      <c r="A1496" s="162" t="s">
        <v>2502</v>
      </c>
      <c r="B1496" s="162" t="s">
        <v>2503</v>
      </c>
      <c r="C1496" s="10" t="s">
        <v>52</v>
      </c>
      <c r="D1496" s="162" t="s">
        <v>2514</v>
      </c>
      <c r="E1496" s="162" t="s">
        <v>2515</v>
      </c>
      <c r="F1496" s="161" t="s">
        <v>2223</v>
      </c>
      <c r="G1496" s="10">
        <v>14.0</v>
      </c>
      <c r="H1496" s="10">
        <v>14.0</v>
      </c>
      <c r="I1496" s="10">
        <v>14.0</v>
      </c>
      <c r="J1496" s="172">
        <v>50.0</v>
      </c>
      <c r="K1496" s="173">
        <v>3.57</v>
      </c>
      <c r="L1496" s="162" t="s">
        <v>86</v>
      </c>
      <c r="M1496" s="163"/>
      <c r="N1496" s="163"/>
      <c r="O1496" s="163"/>
      <c r="P1496" s="163"/>
      <c r="Q1496" s="163"/>
      <c r="R1496" s="163"/>
      <c r="S1496" s="163"/>
      <c r="T1496" s="163"/>
      <c r="U1496" s="163"/>
      <c r="V1496" s="163"/>
      <c r="W1496" s="163"/>
      <c r="X1496" s="163"/>
    </row>
    <row r="1497" ht="11.25" customHeight="1">
      <c r="A1497" s="162" t="s">
        <v>2502</v>
      </c>
      <c r="B1497" s="162" t="s">
        <v>2503</v>
      </c>
      <c r="C1497" s="10" t="s">
        <v>52</v>
      </c>
      <c r="D1497" s="162" t="s">
        <v>2516</v>
      </c>
      <c r="E1497" s="162" t="s">
        <v>2517</v>
      </c>
      <c r="F1497" s="161" t="s">
        <v>2223</v>
      </c>
      <c r="G1497" s="10">
        <v>14.0</v>
      </c>
      <c r="H1497" s="10">
        <v>14.0</v>
      </c>
      <c r="I1497" s="10">
        <v>14.0</v>
      </c>
      <c r="J1497" s="172">
        <v>50.0</v>
      </c>
      <c r="K1497" s="173">
        <v>3.57</v>
      </c>
      <c r="L1497" s="162" t="s">
        <v>86</v>
      </c>
      <c r="M1497" s="163"/>
      <c r="N1497" s="163"/>
      <c r="O1497" s="163"/>
      <c r="P1497" s="163"/>
      <c r="Q1497" s="163"/>
      <c r="R1497" s="163"/>
      <c r="S1497" s="163"/>
      <c r="T1497" s="163"/>
      <c r="U1497" s="163"/>
      <c r="V1497" s="163"/>
      <c r="W1497" s="163"/>
      <c r="X1497" s="163"/>
    </row>
    <row r="1498" ht="11.25" customHeight="1">
      <c r="A1498" s="162" t="s">
        <v>2502</v>
      </c>
      <c r="B1498" s="162" t="s">
        <v>2503</v>
      </c>
      <c r="C1498" s="10" t="s">
        <v>52</v>
      </c>
      <c r="D1498" s="162" t="s">
        <v>2518</v>
      </c>
      <c r="E1498" s="162" t="s">
        <v>2519</v>
      </c>
      <c r="F1498" s="161" t="s">
        <v>2223</v>
      </c>
      <c r="G1498" s="10">
        <v>14.0</v>
      </c>
      <c r="H1498" s="10">
        <v>14.0</v>
      </c>
      <c r="I1498" s="10">
        <v>14.0</v>
      </c>
      <c r="J1498" s="172">
        <v>50.0</v>
      </c>
      <c r="K1498" s="173">
        <v>3.57</v>
      </c>
      <c r="L1498" s="162" t="s">
        <v>86</v>
      </c>
      <c r="M1498" s="163"/>
      <c r="N1498" s="163"/>
      <c r="O1498" s="163"/>
      <c r="P1498" s="163"/>
      <c r="Q1498" s="163"/>
      <c r="R1498" s="163"/>
      <c r="S1498" s="163"/>
      <c r="T1498" s="163"/>
      <c r="U1498" s="163"/>
      <c r="V1498" s="163"/>
      <c r="W1498" s="163"/>
      <c r="X1498" s="163"/>
    </row>
    <row r="1499" ht="11.25" customHeight="1">
      <c r="A1499" s="162" t="s">
        <v>2502</v>
      </c>
      <c r="B1499" s="162" t="s">
        <v>2503</v>
      </c>
      <c r="C1499" s="10" t="s">
        <v>52</v>
      </c>
      <c r="D1499" s="162" t="s">
        <v>2520</v>
      </c>
      <c r="E1499" s="162" t="s">
        <v>2521</v>
      </c>
      <c r="F1499" s="161" t="s">
        <v>2223</v>
      </c>
      <c r="G1499" s="10">
        <v>14.0</v>
      </c>
      <c r="H1499" s="10">
        <v>14.0</v>
      </c>
      <c r="I1499" s="10">
        <v>14.0</v>
      </c>
      <c r="J1499" s="172">
        <v>50.0</v>
      </c>
      <c r="K1499" s="173">
        <v>3.57</v>
      </c>
      <c r="L1499" s="162" t="s">
        <v>86</v>
      </c>
      <c r="M1499" s="163"/>
      <c r="N1499" s="163"/>
      <c r="O1499" s="163"/>
      <c r="P1499" s="163"/>
      <c r="Q1499" s="163"/>
      <c r="R1499" s="163"/>
      <c r="S1499" s="163"/>
      <c r="T1499" s="163"/>
      <c r="U1499" s="163"/>
      <c r="V1499" s="163"/>
      <c r="W1499" s="163"/>
      <c r="X1499" s="163"/>
    </row>
    <row r="1500" ht="11.25" customHeight="1">
      <c r="A1500" s="162" t="s">
        <v>2502</v>
      </c>
      <c r="B1500" s="162" t="s">
        <v>2503</v>
      </c>
      <c r="C1500" s="10" t="s">
        <v>52</v>
      </c>
      <c r="D1500" s="162" t="s">
        <v>2522</v>
      </c>
      <c r="E1500" s="162" t="s">
        <v>2523</v>
      </c>
      <c r="F1500" s="161" t="s">
        <v>2223</v>
      </c>
      <c r="G1500" s="10">
        <v>14.0</v>
      </c>
      <c r="H1500" s="10">
        <v>14.0</v>
      </c>
      <c r="I1500" s="10">
        <v>14.0</v>
      </c>
      <c r="J1500" s="172">
        <v>50.0</v>
      </c>
      <c r="K1500" s="173">
        <v>3.57</v>
      </c>
      <c r="L1500" s="162" t="s">
        <v>86</v>
      </c>
      <c r="M1500" s="163"/>
      <c r="N1500" s="163"/>
      <c r="O1500" s="163"/>
      <c r="P1500" s="163"/>
      <c r="Q1500" s="163"/>
      <c r="R1500" s="163"/>
      <c r="S1500" s="163"/>
      <c r="T1500" s="163"/>
      <c r="U1500" s="163"/>
      <c r="V1500" s="163"/>
      <c r="W1500" s="163"/>
      <c r="X1500" s="163"/>
    </row>
    <row r="1501" ht="11.25" customHeight="1">
      <c r="A1501" s="162" t="s">
        <v>2502</v>
      </c>
      <c r="B1501" s="162" t="s">
        <v>2503</v>
      </c>
      <c r="C1501" s="10" t="s">
        <v>52</v>
      </c>
      <c r="D1501" s="162" t="s">
        <v>2524</v>
      </c>
      <c r="E1501" s="162" t="s">
        <v>2525</v>
      </c>
      <c r="F1501" s="161" t="s">
        <v>2223</v>
      </c>
      <c r="G1501" s="10">
        <v>14.0</v>
      </c>
      <c r="H1501" s="10">
        <v>14.0</v>
      </c>
      <c r="I1501" s="10">
        <v>14.0</v>
      </c>
      <c r="J1501" s="172">
        <v>50.0</v>
      </c>
      <c r="K1501" s="173">
        <v>3.57</v>
      </c>
      <c r="L1501" s="162" t="s">
        <v>86</v>
      </c>
      <c r="M1501" s="163"/>
      <c r="N1501" s="163"/>
      <c r="O1501" s="163"/>
      <c r="P1501" s="163"/>
      <c r="Q1501" s="163"/>
      <c r="R1501" s="163"/>
      <c r="S1501" s="163"/>
      <c r="T1501" s="163"/>
      <c r="U1501" s="163"/>
      <c r="V1501" s="163"/>
      <c r="W1501" s="163"/>
      <c r="X1501" s="163"/>
    </row>
    <row r="1502" ht="11.25" customHeight="1">
      <c r="A1502" s="162" t="s">
        <v>2502</v>
      </c>
      <c r="B1502" s="162" t="s">
        <v>2503</v>
      </c>
      <c r="C1502" s="10" t="s">
        <v>52</v>
      </c>
      <c r="D1502" s="162" t="s">
        <v>2526</v>
      </c>
      <c r="E1502" s="162" t="s">
        <v>2527</v>
      </c>
      <c r="F1502" s="161" t="s">
        <v>2223</v>
      </c>
      <c r="G1502" s="10">
        <v>14.0</v>
      </c>
      <c r="H1502" s="10">
        <v>14.0</v>
      </c>
      <c r="I1502" s="10">
        <v>14.0</v>
      </c>
      <c r="J1502" s="172">
        <v>50.0</v>
      </c>
      <c r="K1502" s="173">
        <v>3.57</v>
      </c>
      <c r="L1502" s="162" t="s">
        <v>86</v>
      </c>
      <c r="M1502" s="163"/>
      <c r="N1502" s="163"/>
      <c r="O1502" s="163"/>
      <c r="P1502" s="163"/>
      <c r="Q1502" s="163"/>
      <c r="R1502" s="163"/>
      <c r="S1502" s="163"/>
      <c r="T1502" s="163"/>
      <c r="U1502" s="163"/>
      <c r="V1502" s="163"/>
      <c r="W1502" s="163"/>
      <c r="X1502" s="163"/>
    </row>
    <row r="1503" ht="11.25" customHeight="1">
      <c r="A1503" s="162" t="s">
        <v>2502</v>
      </c>
      <c r="B1503" s="162" t="s">
        <v>2503</v>
      </c>
      <c r="C1503" s="10" t="s">
        <v>52</v>
      </c>
      <c r="D1503" s="162" t="s">
        <v>2528</v>
      </c>
      <c r="E1503" s="162" t="s">
        <v>2529</v>
      </c>
      <c r="F1503" s="161" t="s">
        <v>2223</v>
      </c>
      <c r="G1503" s="10">
        <v>14.0</v>
      </c>
      <c r="H1503" s="10">
        <v>14.0</v>
      </c>
      <c r="I1503" s="10">
        <v>14.0</v>
      </c>
      <c r="J1503" s="172">
        <v>50.0</v>
      </c>
      <c r="K1503" s="173">
        <v>3.57</v>
      </c>
      <c r="L1503" s="162" t="s">
        <v>86</v>
      </c>
      <c r="M1503" s="163"/>
      <c r="N1503" s="163"/>
      <c r="O1503" s="163"/>
      <c r="P1503" s="163"/>
      <c r="Q1503" s="163"/>
      <c r="R1503" s="163"/>
      <c r="S1503" s="163"/>
      <c r="T1503" s="163"/>
      <c r="U1503" s="163"/>
      <c r="V1503" s="163"/>
      <c r="W1503" s="163"/>
      <c r="X1503" s="163"/>
    </row>
    <row r="1504" ht="11.25" customHeight="1">
      <c r="A1504" s="162" t="s">
        <v>2502</v>
      </c>
      <c r="B1504" s="162" t="s">
        <v>2503</v>
      </c>
      <c r="C1504" s="10" t="s">
        <v>52</v>
      </c>
      <c r="D1504" s="162" t="s">
        <v>2530</v>
      </c>
      <c r="E1504" s="162" t="s">
        <v>2531</v>
      </c>
      <c r="F1504" s="161" t="s">
        <v>2223</v>
      </c>
      <c r="G1504" s="10">
        <v>14.0</v>
      </c>
      <c r="H1504" s="10">
        <v>14.0</v>
      </c>
      <c r="I1504" s="10">
        <v>14.0</v>
      </c>
      <c r="J1504" s="172">
        <v>50.0</v>
      </c>
      <c r="K1504" s="173">
        <v>3.57</v>
      </c>
      <c r="L1504" s="162" t="s">
        <v>86</v>
      </c>
      <c r="M1504" s="163"/>
      <c r="N1504" s="163"/>
      <c r="O1504" s="163"/>
      <c r="P1504" s="163"/>
      <c r="Q1504" s="163"/>
      <c r="R1504" s="163"/>
      <c r="S1504" s="163"/>
      <c r="T1504" s="163"/>
      <c r="U1504" s="163"/>
      <c r="V1504" s="163"/>
      <c r="W1504" s="163"/>
      <c r="X1504" s="163"/>
    </row>
    <row r="1505" ht="11.25" customHeight="1">
      <c r="A1505" s="162" t="s">
        <v>2502</v>
      </c>
      <c r="B1505" s="162" t="s">
        <v>2503</v>
      </c>
      <c r="C1505" s="10" t="s">
        <v>52</v>
      </c>
      <c r="D1505" s="162" t="s">
        <v>2532</v>
      </c>
      <c r="E1505" s="162" t="s">
        <v>2533</v>
      </c>
      <c r="F1505" s="161" t="s">
        <v>2223</v>
      </c>
      <c r="G1505" s="10">
        <v>14.0</v>
      </c>
      <c r="H1505" s="10">
        <v>14.0</v>
      </c>
      <c r="I1505" s="10">
        <v>14.0</v>
      </c>
      <c r="J1505" s="172">
        <v>50.0</v>
      </c>
      <c r="K1505" s="173">
        <v>3.57</v>
      </c>
      <c r="L1505" s="162" t="s">
        <v>86</v>
      </c>
      <c r="M1505" s="163"/>
      <c r="N1505" s="163"/>
      <c r="O1505" s="163"/>
      <c r="P1505" s="163"/>
      <c r="Q1505" s="163"/>
      <c r="R1505" s="163"/>
      <c r="S1505" s="163"/>
      <c r="T1505" s="163"/>
      <c r="U1505" s="163"/>
      <c r="V1505" s="163"/>
      <c r="W1505" s="163"/>
      <c r="X1505" s="163"/>
    </row>
    <row r="1506" ht="11.25" customHeight="1">
      <c r="A1506" s="162" t="s">
        <v>2502</v>
      </c>
      <c r="B1506" s="162" t="s">
        <v>2503</v>
      </c>
      <c r="C1506" s="10" t="s">
        <v>52</v>
      </c>
      <c r="D1506" s="162" t="s">
        <v>2534</v>
      </c>
      <c r="E1506" s="162" t="s">
        <v>2535</v>
      </c>
      <c r="F1506" s="161" t="s">
        <v>2223</v>
      </c>
      <c r="G1506" s="10">
        <v>14.0</v>
      </c>
      <c r="H1506" s="10">
        <v>14.0</v>
      </c>
      <c r="I1506" s="10">
        <v>14.0</v>
      </c>
      <c r="J1506" s="172">
        <v>50.0</v>
      </c>
      <c r="K1506" s="173">
        <v>3.57</v>
      </c>
      <c r="L1506" s="162" t="s">
        <v>86</v>
      </c>
      <c r="M1506" s="163"/>
      <c r="N1506" s="163"/>
      <c r="O1506" s="163"/>
      <c r="P1506" s="163"/>
      <c r="Q1506" s="163"/>
      <c r="R1506" s="163"/>
      <c r="S1506" s="163"/>
      <c r="T1506" s="163"/>
      <c r="U1506" s="163"/>
      <c r="V1506" s="163"/>
      <c r="W1506" s="163"/>
      <c r="X1506" s="163"/>
    </row>
    <row r="1507" ht="11.25" customHeight="1">
      <c r="A1507" s="162" t="s">
        <v>2502</v>
      </c>
      <c r="B1507" s="162" t="s">
        <v>2503</v>
      </c>
      <c r="C1507" s="10" t="s">
        <v>52</v>
      </c>
      <c r="D1507" s="162" t="s">
        <v>2536</v>
      </c>
      <c r="E1507" s="162" t="s">
        <v>2537</v>
      </c>
      <c r="F1507" s="161" t="s">
        <v>2223</v>
      </c>
      <c r="G1507" s="10">
        <v>14.0</v>
      </c>
      <c r="H1507" s="10">
        <v>14.0</v>
      </c>
      <c r="I1507" s="10">
        <v>14.0</v>
      </c>
      <c r="J1507" s="172">
        <v>50.0</v>
      </c>
      <c r="K1507" s="173">
        <v>3.57</v>
      </c>
      <c r="L1507" s="162" t="s">
        <v>86</v>
      </c>
      <c r="M1507" s="163"/>
      <c r="N1507" s="163"/>
      <c r="O1507" s="163"/>
      <c r="P1507" s="163"/>
      <c r="Q1507" s="163"/>
      <c r="R1507" s="163"/>
      <c r="S1507" s="163"/>
      <c r="T1507" s="163"/>
      <c r="U1507" s="163"/>
      <c r="V1507" s="163"/>
      <c r="W1507" s="163"/>
      <c r="X1507" s="163"/>
    </row>
    <row r="1508" ht="11.25" customHeight="1">
      <c r="A1508" s="162" t="s">
        <v>2502</v>
      </c>
      <c r="B1508" s="162" t="s">
        <v>2503</v>
      </c>
      <c r="C1508" s="10" t="s">
        <v>52</v>
      </c>
      <c r="D1508" s="162" t="s">
        <v>2538</v>
      </c>
      <c r="E1508" s="162" t="s">
        <v>2539</v>
      </c>
      <c r="F1508" s="161" t="s">
        <v>2223</v>
      </c>
      <c r="G1508" s="10">
        <v>14.0</v>
      </c>
      <c r="H1508" s="10">
        <v>14.0</v>
      </c>
      <c r="I1508" s="10">
        <v>14.0</v>
      </c>
      <c r="J1508" s="172">
        <v>50.0</v>
      </c>
      <c r="K1508" s="173">
        <v>3.57</v>
      </c>
      <c r="L1508" s="162" t="s">
        <v>86</v>
      </c>
      <c r="M1508" s="163"/>
      <c r="N1508" s="163"/>
      <c r="O1508" s="163"/>
      <c r="P1508" s="163"/>
      <c r="Q1508" s="163"/>
      <c r="R1508" s="163"/>
      <c r="S1508" s="163"/>
      <c r="T1508" s="163"/>
      <c r="U1508" s="163"/>
      <c r="V1508" s="163"/>
      <c r="W1508" s="163"/>
      <c r="X1508" s="163"/>
    </row>
    <row r="1509" ht="11.25" customHeight="1">
      <c r="A1509" s="162" t="s">
        <v>2502</v>
      </c>
      <c r="B1509" s="162" t="s">
        <v>2503</v>
      </c>
      <c r="C1509" s="10" t="s">
        <v>52</v>
      </c>
      <c r="D1509" s="162" t="s">
        <v>2540</v>
      </c>
      <c r="E1509" s="162" t="s">
        <v>2541</v>
      </c>
      <c r="F1509" s="161" t="s">
        <v>2223</v>
      </c>
      <c r="G1509" s="10">
        <v>14.0</v>
      </c>
      <c r="H1509" s="10">
        <v>14.0</v>
      </c>
      <c r="I1509" s="10">
        <v>14.0</v>
      </c>
      <c r="J1509" s="172">
        <v>50.0</v>
      </c>
      <c r="K1509" s="173">
        <v>3.57</v>
      </c>
      <c r="L1509" s="162" t="s">
        <v>86</v>
      </c>
      <c r="M1509" s="163"/>
      <c r="N1509" s="163"/>
      <c r="O1509" s="163"/>
      <c r="P1509" s="163"/>
      <c r="Q1509" s="163"/>
      <c r="R1509" s="163"/>
      <c r="S1509" s="163"/>
      <c r="T1509" s="163"/>
      <c r="U1509" s="163"/>
      <c r="V1509" s="163"/>
      <c r="W1509" s="163"/>
      <c r="X1509" s="163"/>
    </row>
    <row r="1510" ht="11.25" customHeight="1">
      <c r="A1510" s="162" t="s">
        <v>2502</v>
      </c>
      <c r="B1510" s="162" t="s">
        <v>2503</v>
      </c>
      <c r="C1510" s="10" t="s">
        <v>52</v>
      </c>
      <c r="D1510" s="162" t="s">
        <v>2542</v>
      </c>
      <c r="E1510" s="162" t="s">
        <v>2543</v>
      </c>
      <c r="F1510" s="161" t="s">
        <v>2223</v>
      </c>
      <c r="G1510" s="10">
        <v>14.0</v>
      </c>
      <c r="H1510" s="10">
        <v>14.0</v>
      </c>
      <c r="I1510" s="10">
        <v>14.0</v>
      </c>
      <c r="J1510" s="172">
        <v>50.0</v>
      </c>
      <c r="K1510" s="173">
        <v>3.57</v>
      </c>
      <c r="L1510" s="162" t="s">
        <v>86</v>
      </c>
      <c r="M1510" s="163"/>
      <c r="N1510" s="163"/>
      <c r="O1510" s="163"/>
      <c r="P1510" s="163"/>
      <c r="Q1510" s="163"/>
      <c r="R1510" s="163"/>
      <c r="S1510" s="163"/>
      <c r="T1510" s="163"/>
      <c r="U1510" s="163"/>
      <c r="V1510" s="163"/>
      <c r="W1510" s="163"/>
      <c r="X1510" s="163"/>
    </row>
    <row r="1511" ht="11.25" customHeight="1">
      <c r="A1511" s="162" t="s">
        <v>2502</v>
      </c>
      <c r="B1511" s="162" t="s">
        <v>2503</v>
      </c>
      <c r="C1511" s="10" t="s">
        <v>52</v>
      </c>
      <c r="D1511" s="162" t="s">
        <v>2544</v>
      </c>
      <c r="E1511" s="162" t="s">
        <v>2545</v>
      </c>
      <c r="F1511" s="161" t="s">
        <v>2223</v>
      </c>
      <c r="G1511" s="10">
        <v>14.0</v>
      </c>
      <c r="H1511" s="10">
        <v>14.0</v>
      </c>
      <c r="I1511" s="10">
        <v>14.0</v>
      </c>
      <c r="J1511" s="172">
        <v>50.0</v>
      </c>
      <c r="K1511" s="173">
        <v>3.57</v>
      </c>
      <c r="L1511" s="162" t="s">
        <v>86</v>
      </c>
      <c r="M1511" s="163"/>
      <c r="N1511" s="163"/>
      <c r="O1511" s="163"/>
      <c r="P1511" s="163"/>
      <c r="Q1511" s="163"/>
      <c r="R1511" s="163"/>
      <c r="S1511" s="163"/>
      <c r="T1511" s="163"/>
      <c r="U1511" s="163"/>
      <c r="V1511" s="163"/>
      <c r="W1511" s="163"/>
      <c r="X1511" s="163"/>
    </row>
    <row r="1512" ht="11.25" customHeight="1">
      <c r="A1512" s="162" t="s">
        <v>2502</v>
      </c>
      <c r="B1512" s="162" t="s">
        <v>2503</v>
      </c>
      <c r="C1512" s="10" t="s">
        <v>52</v>
      </c>
      <c r="D1512" s="162" t="s">
        <v>2546</v>
      </c>
      <c r="E1512" s="162" t="s">
        <v>2547</v>
      </c>
      <c r="F1512" s="161" t="s">
        <v>2223</v>
      </c>
      <c r="G1512" s="10">
        <v>14.0</v>
      </c>
      <c r="H1512" s="10">
        <v>14.0</v>
      </c>
      <c r="I1512" s="10">
        <v>14.0</v>
      </c>
      <c r="J1512" s="172">
        <v>50.0</v>
      </c>
      <c r="K1512" s="173">
        <v>3.57</v>
      </c>
      <c r="L1512" s="162" t="s">
        <v>86</v>
      </c>
      <c r="M1512" s="163"/>
      <c r="N1512" s="163"/>
      <c r="O1512" s="163"/>
      <c r="P1512" s="163"/>
      <c r="Q1512" s="163"/>
      <c r="R1512" s="163"/>
      <c r="S1512" s="163"/>
      <c r="T1512" s="163"/>
      <c r="U1512" s="163"/>
      <c r="V1512" s="163"/>
      <c r="W1512" s="163"/>
      <c r="X1512" s="163"/>
    </row>
    <row r="1513" ht="11.25" customHeight="1">
      <c r="A1513" s="162" t="s">
        <v>2502</v>
      </c>
      <c r="B1513" s="162" t="s">
        <v>2503</v>
      </c>
      <c r="C1513" s="10" t="s">
        <v>52</v>
      </c>
      <c r="D1513" s="162" t="s">
        <v>2548</v>
      </c>
      <c r="E1513" s="162" t="s">
        <v>2549</v>
      </c>
      <c r="F1513" s="161" t="s">
        <v>2223</v>
      </c>
      <c r="G1513" s="10">
        <v>14.0</v>
      </c>
      <c r="H1513" s="10">
        <v>14.0</v>
      </c>
      <c r="I1513" s="10">
        <v>14.0</v>
      </c>
      <c r="J1513" s="172">
        <v>50.0</v>
      </c>
      <c r="K1513" s="173">
        <v>3.57</v>
      </c>
      <c r="L1513" s="162" t="s">
        <v>86</v>
      </c>
      <c r="M1513" s="163"/>
      <c r="N1513" s="163"/>
      <c r="O1513" s="163"/>
      <c r="P1513" s="163"/>
      <c r="Q1513" s="163"/>
      <c r="R1513" s="163"/>
      <c r="S1513" s="163"/>
      <c r="T1513" s="163"/>
      <c r="U1513" s="163"/>
      <c r="V1513" s="163"/>
      <c r="W1513" s="163"/>
      <c r="X1513" s="163"/>
    </row>
    <row r="1514" ht="11.25" customHeight="1">
      <c r="A1514" s="162" t="s">
        <v>2502</v>
      </c>
      <c r="B1514" s="162" t="s">
        <v>2503</v>
      </c>
      <c r="C1514" s="10" t="s">
        <v>52</v>
      </c>
      <c r="D1514" s="162" t="s">
        <v>2550</v>
      </c>
      <c r="E1514" s="162" t="s">
        <v>2551</v>
      </c>
      <c r="F1514" s="161" t="s">
        <v>2223</v>
      </c>
      <c r="G1514" s="10">
        <v>14.0</v>
      </c>
      <c r="H1514" s="10">
        <v>14.0</v>
      </c>
      <c r="I1514" s="10">
        <v>14.0</v>
      </c>
      <c r="J1514" s="172">
        <v>50.0</v>
      </c>
      <c r="K1514" s="173">
        <v>3.57</v>
      </c>
      <c r="L1514" s="162" t="s">
        <v>86</v>
      </c>
      <c r="M1514" s="163"/>
      <c r="N1514" s="163"/>
      <c r="O1514" s="163"/>
      <c r="P1514" s="163"/>
      <c r="Q1514" s="163"/>
      <c r="R1514" s="163"/>
      <c r="S1514" s="163"/>
      <c r="T1514" s="163"/>
      <c r="U1514" s="163"/>
      <c r="V1514" s="163"/>
      <c r="W1514" s="163"/>
      <c r="X1514" s="163"/>
    </row>
    <row r="1515" ht="11.25" customHeight="1">
      <c r="A1515" s="162" t="s">
        <v>2502</v>
      </c>
      <c r="B1515" s="162" t="s">
        <v>2503</v>
      </c>
      <c r="C1515" s="10" t="s">
        <v>52</v>
      </c>
      <c r="D1515" s="162" t="s">
        <v>2552</v>
      </c>
      <c r="E1515" s="162" t="s">
        <v>2553</v>
      </c>
      <c r="F1515" s="161" t="s">
        <v>2223</v>
      </c>
      <c r="G1515" s="10">
        <v>14.0</v>
      </c>
      <c r="H1515" s="10">
        <v>14.0</v>
      </c>
      <c r="I1515" s="10">
        <v>14.0</v>
      </c>
      <c r="J1515" s="172">
        <v>50.0</v>
      </c>
      <c r="K1515" s="173">
        <v>3.57</v>
      </c>
      <c r="L1515" s="162" t="s">
        <v>86</v>
      </c>
      <c r="M1515" s="163"/>
      <c r="N1515" s="163"/>
      <c r="O1515" s="163"/>
      <c r="P1515" s="163"/>
      <c r="Q1515" s="163"/>
      <c r="R1515" s="163"/>
      <c r="S1515" s="163"/>
      <c r="T1515" s="163"/>
      <c r="U1515" s="163"/>
      <c r="V1515" s="163"/>
      <c r="W1515" s="163"/>
      <c r="X1515" s="163"/>
    </row>
    <row r="1516" ht="11.25" customHeight="1">
      <c r="A1516" s="162" t="s">
        <v>2502</v>
      </c>
      <c r="B1516" s="162" t="s">
        <v>2503</v>
      </c>
      <c r="C1516" s="10" t="s">
        <v>52</v>
      </c>
      <c r="D1516" s="162" t="s">
        <v>2554</v>
      </c>
      <c r="E1516" s="162" t="s">
        <v>2555</v>
      </c>
      <c r="F1516" s="161" t="s">
        <v>2223</v>
      </c>
      <c r="G1516" s="10">
        <v>14.0</v>
      </c>
      <c r="H1516" s="10">
        <v>14.0</v>
      </c>
      <c r="I1516" s="10">
        <v>14.0</v>
      </c>
      <c r="J1516" s="172">
        <v>50.0</v>
      </c>
      <c r="K1516" s="173">
        <v>3.57</v>
      </c>
      <c r="L1516" s="162" t="s">
        <v>86</v>
      </c>
      <c r="M1516" s="163"/>
      <c r="N1516" s="163"/>
      <c r="O1516" s="163"/>
      <c r="P1516" s="163"/>
      <c r="Q1516" s="163"/>
      <c r="R1516" s="163"/>
      <c r="S1516" s="163"/>
      <c r="T1516" s="163"/>
      <c r="U1516" s="163"/>
      <c r="V1516" s="163"/>
      <c r="W1516" s="163"/>
      <c r="X1516" s="163"/>
    </row>
    <row r="1517" ht="11.25" customHeight="1">
      <c r="A1517" s="162" t="s">
        <v>2502</v>
      </c>
      <c r="B1517" s="162" t="s">
        <v>2503</v>
      </c>
      <c r="C1517" s="10" t="s">
        <v>52</v>
      </c>
      <c r="D1517" s="162" t="s">
        <v>2556</v>
      </c>
      <c r="E1517" s="162" t="s">
        <v>2557</v>
      </c>
      <c r="F1517" s="161" t="s">
        <v>2223</v>
      </c>
      <c r="G1517" s="10">
        <v>14.0</v>
      </c>
      <c r="H1517" s="10">
        <v>14.0</v>
      </c>
      <c r="I1517" s="10">
        <v>14.0</v>
      </c>
      <c r="J1517" s="172">
        <v>50.0</v>
      </c>
      <c r="K1517" s="173">
        <v>3.57</v>
      </c>
      <c r="L1517" s="162" t="s">
        <v>86</v>
      </c>
      <c r="M1517" s="163"/>
      <c r="N1517" s="163"/>
      <c r="O1517" s="163"/>
      <c r="P1517" s="163"/>
      <c r="Q1517" s="163"/>
      <c r="R1517" s="163"/>
      <c r="S1517" s="163"/>
      <c r="T1517" s="163"/>
      <c r="U1517" s="163"/>
      <c r="V1517" s="163"/>
      <c r="W1517" s="163"/>
      <c r="X1517" s="163"/>
    </row>
    <row r="1518" ht="11.25" customHeight="1">
      <c r="A1518" s="162" t="s">
        <v>2502</v>
      </c>
      <c r="B1518" s="162" t="s">
        <v>2503</v>
      </c>
      <c r="C1518" s="10" t="s">
        <v>52</v>
      </c>
      <c r="D1518" s="162" t="s">
        <v>2558</v>
      </c>
      <c r="E1518" s="162" t="s">
        <v>2559</v>
      </c>
      <c r="F1518" s="161" t="s">
        <v>2223</v>
      </c>
      <c r="G1518" s="10">
        <v>14.0</v>
      </c>
      <c r="H1518" s="10">
        <v>14.0</v>
      </c>
      <c r="I1518" s="10">
        <v>14.0</v>
      </c>
      <c r="J1518" s="172">
        <v>50.0</v>
      </c>
      <c r="K1518" s="173">
        <v>3.57</v>
      </c>
      <c r="L1518" s="162" t="s">
        <v>86</v>
      </c>
      <c r="M1518" s="163"/>
      <c r="N1518" s="163"/>
      <c r="O1518" s="163"/>
      <c r="P1518" s="163"/>
      <c r="Q1518" s="163"/>
      <c r="R1518" s="163"/>
      <c r="S1518" s="163"/>
      <c r="T1518" s="163"/>
      <c r="U1518" s="163"/>
      <c r="V1518" s="163"/>
      <c r="W1518" s="163"/>
      <c r="X1518" s="163"/>
    </row>
    <row r="1519" ht="11.25" customHeight="1">
      <c r="A1519" s="162" t="s">
        <v>2502</v>
      </c>
      <c r="B1519" s="162" t="s">
        <v>2503</v>
      </c>
      <c r="C1519" s="10" t="s">
        <v>52</v>
      </c>
      <c r="D1519" s="162" t="s">
        <v>2560</v>
      </c>
      <c r="E1519" s="162" t="s">
        <v>2561</v>
      </c>
      <c r="F1519" s="161" t="s">
        <v>2223</v>
      </c>
      <c r="G1519" s="10">
        <v>14.0</v>
      </c>
      <c r="H1519" s="10">
        <v>14.0</v>
      </c>
      <c r="I1519" s="10">
        <v>14.0</v>
      </c>
      <c r="J1519" s="172">
        <v>50.0</v>
      </c>
      <c r="K1519" s="173">
        <v>3.57</v>
      </c>
      <c r="L1519" s="162" t="s">
        <v>86</v>
      </c>
      <c r="M1519" s="163"/>
      <c r="N1519" s="163"/>
      <c r="O1519" s="163"/>
      <c r="P1519" s="163"/>
      <c r="Q1519" s="163"/>
      <c r="R1519" s="163"/>
      <c r="S1519" s="163"/>
      <c r="T1519" s="163"/>
      <c r="U1519" s="163"/>
      <c r="V1519" s="163"/>
      <c r="W1519" s="163"/>
      <c r="X1519" s="163"/>
    </row>
    <row r="1520" ht="11.25" customHeight="1">
      <c r="A1520" s="162" t="s">
        <v>2502</v>
      </c>
      <c r="B1520" s="162" t="s">
        <v>2503</v>
      </c>
      <c r="C1520" s="10" t="s">
        <v>52</v>
      </c>
      <c r="D1520" s="162" t="s">
        <v>2562</v>
      </c>
      <c r="E1520" s="162" t="s">
        <v>2563</v>
      </c>
      <c r="F1520" s="161" t="s">
        <v>2223</v>
      </c>
      <c r="G1520" s="10">
        <v>14.0</v>
      </c>
      <c r="H1520" s="10">
        <v>14.0</v>
      </c>
      <c r="I1520" s="10">
        <v>14.0</v>
      </c>
      <c r="J1520" s="172">
        <v>50.0</v>
      </c>
      <c r="K1520" s="173">
        <v>3.57</v>
      </c>
      <c r="L1520" s="162" t="s">
        <v>86</v>
      </c>
      <c r="M1520" s="163"/>
      <c r="N1520" s="163"/>
      <c r="O1520" s="163"/>
      <c r="P1520" s="163"/>
      <c r="Q1520" s="163"/>
      <c r="R1520" s="163"/>
      <c r="S1520" s="163"/>
      <c r="T1520" s="163"/>
      <c r="U1520" s="163"/>
      <c r="V1520" s="163"/>
      <c r="W1520" s="163"/>
      <c r="X1520" s="163"/>
    </row>
    <row r="1521" ht="11.25" customHeight="1">
      <c r="A1521" s="162" t="s">
        <v>2502</v>
      </c>
      <c r="B1521" s="162" t="s">
        <v>2503</v>
      </c>
      <c r="C1521" s="10" t="s">
        <v>52</v>
      </c>
      <c r="D1521" s="162" t="s">
        <v>2564</v>
      </c>
      <c r="E1521" s="162" t="s">
        <v>2565</v>
      </c>
      <c r="F1521" s="161" t="s">
        <v>2223</v>
      </c>
      <c r="G1521" s="10">
        <v>14.0</v>
      </c>
      <c r="H1521" s="10">
        <v>14.0</v>
      </c>
      <c r="I1521" s="10">
        <v>14.0</v>
      </c>
      <c r="J1521" s="172">
        <v>50.0</v>
      </c>
      <c r="K1521" s="173">
        <v>3.57</v>
      </c>
      <c r="L1521" s="162" t="s">
        <v>86</v>
      </c>
      <c r="M1521" s="163"/>
      <c r="N1521" s="163"/>
      <c r="O1521" s="163"/>
      <c r="P1521" s="163"/>
      <c r="Q1521" s="163"/>
      <c r="R1521" s="163"/>
      <c r="S1521" s="163"/>
      <c r="T1521" s="163"/>
      <c r="U1521" s="163"/>
      <c r="V1521" s="163"/>
      <c r="W1521" s="163"/>
      <c r="X1521" s="163"/>
    </row>
    <row r="1522" ht="11.25" customHeight="1">
      <c r="A1522" s="162" t="s">
        <v>2502</v>
      </c>
      <c r="B1522" s="162" t="s">
        <v>2503</v>
      </c>
      <c r="C1522" s="10" t="s">
        <v>52</v>
      </c>
      <c r="D1522" s="162" t="s">
        <v>2566</v>
      </c>
      <c r="E1522" s="162" t="s">
        <v>2567</v>
      </c>
      <c r="F1522" s="161" t="s">
        <v>2223</v>
      </c>
      <c r="G1522" s="10">
        <v>14.0</v>
      </c>
      <c r="H1522" s="10">
        <v>14.0</v>
      </c>
      <c r="I1522" s="10">
        <v>14.0</v>
      </c>
      <c r="J1522" s="172">
        <v>50.0</v>
      </c>
      <c r="K1522" s="173">
        <v>3.57</v>
      </c>
      <c r="L1522" s="162" t="s">
        <v>86</v>
      </c>
      <c r="M1522" s="163"/>
      <c r="N1522" s="163"/>
      <c r="O1522" s="163"/>
      <c r="P1522" s="163"/>
      <c r="Q1522" s="163"/>
      <c r="R1522" s="163"/>
      <c r="S1522" s="163"/>
      <c r="T1522" s="163"/>
      <c r="U1522" s="163"/>
      <c r="V1522" s="163"/>
      <c r="W1522" s="163"/>
      <c r="X1522" s="163"/>
    </row>
    <row r="1523" ht="11.25" customHeight="1">
      <c r="A1523" s="162" t="s">
        <v>2502</v>
      </c>
      <c r="B1523" s="162" t="s">
        <v>2503</v>
      </c>
      <c r="C1523" s="10" t="s">
        <v>52</v>
      </c>
      <c r="D1523" s="162" t="s">
        <v>2568</v>
      </c>
      <c r="E1523" s="162" t="s">
        <v>2569</v>
      </c>
      <c r="F1523" s="161" t="s">
        <v>2223</v>
      </c>
      <c r="G1523" s="10">
        <v>14.0</v>
      </c>
      <c r="H1523" s="10">
        <v>14.0</v>
      </c>
      <c r="I1523" s="10">
        <v>14.0</v>
      </c>
      <c r="J1523" s="172">
        <v>50.0</v>
      </c>
      <c r="K1523" s="173">
        <v>3.57</v>
      </c>
      <c r="L1523" s="162" t="s">
        <v>86</v>
      </c>
      <c r="M1523" s="163"/>
      <c r="N1523" s="163"/>
      <c r="O1523" s="163"/>
      <c r="P1523" s="163"/>
      <c r="Q1523" s="163"/>
      <c r="R1523" s="163"/>
      <c r="S1523" s="163"/>
      <c r="T1523" s="163"/>
      <c r="U1523" s="163"/>
      <c r="V1523" s="163"/>
      <c r="W1523" s="163"/>
      <c r="X1523" s="163"/>
    </row>
    <row r="1524" ht="11.25" customHeight="1">
      <c r="A1524" s="162" t="s">
        <v>2502</v>
      </c>
      <c r="B1524" s="162" t="s">
        <v>2503</v>
      </c>
      <c r="C1524" s="10" t="s">
        <v>52</v>
      </c>
      <c r="D1524" s="162" t="s">
        <v>2570</v>
      </c>
      <c r="E1524" s="162" t="s">
        <v>2571</v>
      </c>
      <c r="F1524" s="161" t="s">
        <v>2223</v>
      </c>
      <c r="G1524" s="10">
        <v>14.0</v>
      </c>
      <c r="H1524" s="10">
        <v>14.0</v>
      </c>
      <c r="I1524" s="10">
        <v>14.0</v>
      </c>
      <c r="J1524" s="172">
        <v>50.0</v>
      </c>
      <c r="K1524" s="173">
        <v>3.57</v>
      </c>
      <c r="L1524" s="162" t="s">
        <v>86</v>
      </c>
      <c r="M1524" s="163"/>
      <c r="N1524" s="163"/>
      <c r="O1524" s="163"/>
      <c r="P1524" s="163"/>
      <c r="Q1524" s="163"/>
      <c r="R1524" s="163"/>
      <c r="S1524" s="163"/>
      <c r="T1524" s="163"/>
      <c r="U1524" s="163"/>
      <c r="V1524" s="163"/>
      <c r="W1524" s="163"/>
      <c r="X1524" s="163"/>
    </row>
    <row r="1525" ht="11.25" customHeight="1">
      <c r="A1525" s="162" t="s">
        <v>2502</v>
      </c>
      <c r="B1525" s="162" t="s">
        <v>2503</v>
      </c>
      <c r="C1525" s="10" t="s">
        <v>52</v>
      </c>
      <c r="D1525" s="162" t="s">
        <v>2572</v>
      </c>
      <c r="E1525" s="162" t="s">
        <v>2573</v>
      </c>
      <c r="F1525" s="161" t="s">
        <v>2223</v>
      </c>
      <c r="G1525" s="10">
        <v>14.0</v>
      </c>
      <c r="H1525" s="10">
        <v>14.0</v>
      </c>
      <c r="I1525" s="10">
        <v>14.0</v>
      </c>
      <c r="J1525" s="172">
        <v>50.0</v>
      </c>
      <c r="K1525" s="173">
        <v>3.57</v>
      </c>
      <c r="L1525" s="162" t="s">
        <v>86</v>
      </c>
      <c r="M1525" s="163"/>
      <c r="N1525" s="163"/>
      <c r="O1525" s="163"/>
      <c r="P1525" s="163"/>
      <c r="Q1525" s="163"/>
      <c r="R1525" s="163"/>
      <c r="S1525" s="163"/>
      <c r="T1525" s="163"/>
      <c r="U1525" s="163"/>
      <c r="V1525" s="163"/>
      <c r="W1525" s="163"/>
      <c r="X1525" s="163"/>
    </row>
    <row r="1526" ht="11.25" customHeight="1">
      <c r="A1526" s="162" t="s">
        <v>2502</v>
      </c>
      <c r="B1526" s="162" t="s">
        <v>2503</v>
      </c>
      <c r="C1526" s="10" t="s">
        <v>52</v>
      </c>
      <c r="D1526" s="162" t="s">
        <v>2574</v>
      </c>
      <c r="E1526" s="162" t="s">
        <v>2575</v>
      </c>
      <c r="F1526" s="161" t="s">
        <v>2223</v>
      </c>
      <c r="G1526" s="10">
        <v>14.0</v>
      </c>
      <c r="H1526" s="10">
        <v>14.0</v>
      </c>
      <c r="I1526" s="10">
        <v>14.0</v>
      </c>
      <c r="J1526" s="172">
        <v>50.0</v>
      </c>
      <c r="K1526" s="173">
        <v>3.57</v>
      </c>
      <c r="L1526" s="162" t="s">
        <v>86</v>
      </c>
      <c r="M1526" s="163"/>
      <c r="N1526" s="163"/>
      <c r="O1526" s="163"/>
      <c r="P1526" s="163"/>
      <c r="Q1526" s="163"/>
      <c r="R1526" s="163"/>
      <c r="S1526" s="163"/>
      <c r="T1526" s="163"/>
      <c r="U1526" s="163"/>
      <c r="V1526" s="163"/>
      <c r="W1526" s="163"/>
      <c r="X1526" s="163"/>
    </row>
    <row r="1527" ht="11.25" customHeight="1">
      <c r="A1527" s="162" t="s">
        <v>2502</v>
      </c>
      <c r="B1527" s="162" t="s">
        <v>2503</v>
      </c>
      <c r="C1527" s="10" t="s">
        <v>52</v>
      </c>
      <c r="D1527" s="162" t="s">
        <v>2576</v>
      </c>
      <c r="E1527" s="162" t="s">
        <v>2577</v>
      </c>
      <c r="F1527" s="161" t="s">
        <v>2223</v>
      </c>
      <c r="G1527" s="10">
        <v>14.0</v>
      </c>
      <c r="H1527" s="10">
        <v>14.0</v>
      </c>
      <c r="I1527" s="10">
        <v>14.0</v>
      </c>
      <c r="J1527" s="172">
        <v>50.0</v>
      </c>
      <c r="K1527" s="173">
        <v>3.57</v>
      </c>
      <c r="L1527" s="162" t="s">
        <v>86</v>
      </c>
      <c r="M1527" s="163"/>
      <c r="N1527" s="163"/>
      <c r="O1527" s="163"/>
      <c r="P1527" s="163"/>
      <c r="Q1527" s="163"/>
      <c r="R1527" s="163"/>
      <c r="S1527" s="163"/>
      <c r="T1527" s="163"/>
      <c r="U1527" s="163"/>
      <c r="V1527" s="163"/>
      <c r="W1527" s="163"/>
      <c r="X1527" s="163"/>
    </row>
    <row r="1528" ht="11.25" customHeight="1">
      <c r="A1528" s="162" t="s">
        <v>2502</v>
      </c>
      <c r="B1528" s="162" t="s">
        <v>2503</v>
      </c>
      <c r="C1528" s="10" t="s">
        <v>52</v>
      </c>
      <c r="D1528" s="162" t="s">
        <v>2578</v>
      </c>
      <c r="E1528" s="162" t="s">
        <v>2579</v>
      </c>
      <c r="F1528" s="161" t="s">
        <v>2223</v>
      </c>
      <c r="G1528" s="10">
        <v>14.0</v>
      </c>
      <c r="H1528" s="10">
        <v>14.0</v>
      </c>
      <c r="I1528" s="10">
        <v>14.0</v>
      </c>
      <c r="J1528" s="172">
        <v>50.0</v>
      </c>
      <c r="K1528" s="173">
        <v>3.57</v>
      </c>
      <c r="L1528" s="162" t="s">
        <v>86</v>
      </c>
      <c r="M1528" s="163"/>
      <c r="N1528" s="163"/>
      <c r="O1528" s="163"/>
      <c r="P1528" s="163"/>
      <c r="Q1528" s="163"/>
      <c r="R1528" s="163"/>
      <c r="S1528" s="163"/>
      <c r="T1528" s="163"/>
      <c r="U1528" s="163"/>
      <c r="V1528" s="163"/>
      <c r="W1528" s="163"/>
      <c r="X1528" s="163"/>
    </row>
    <row r="1529" ht="11.25" customHeight="1">
      <c r="A1529" s="162" t="s">
        <v>2502</v>
      </c>
      <c r="B1529" s="162" t="s">
        <v>2503</v>
      </c>
      <c r="C1529" s="10" t="s">
        <v>52</v>
      </c>
      <c r="D1529" s="162" t="s">
        <v>2580</v>
      </c>
      <c r="E1529" s="162" t="s">
        <v>2581</v>
      </c>
      <c r="F1529" s="161" t="s">
        <v>2223</v>
      </c>
      <c r="G1529" s="10">
        <v>14.0</v>
      </c>
      <c r="H1529" s="10">
        <v>14.0</v>
      </c>
      <c r="I1529" s="10">
        <v>14.0</v>
      </c>
      <c r="J1529" s="172">
        <v>50.0</v>
      </c>
      <c r="K1529" s="173">
        <v>3.57</v>
      </c>
      <c r="L1529" s="162" t="s">
        <v>86</v>
      </c>
      <c r="M1529" s="163"/>
      <c r="N1529" s="163"/>
      <c r="O1529" s="163"/>
      <c r="P1529" s="163"/>
      <c r="Q1529" s="163"/>
      <c r="R1529" s="163"/>
      <c r="S1529" s="163"/>
      <c r="T1529" s="163"/>
      <c r="U1529" s="163"/>
      <c r="V1529" s="163"/>
      <c r="W1529" s="163"/>
      <c r="X1529" s="163"/>
    </row>
    <row r="1530" ht="11.25" customHeight="1">
      <c r="A1530" s="162" t="s">
        <v>2502</v>
      </c>
      <c r="B1530" s="162" t="s">
        <v>2503</v>
      </c>
      <c r="C1530" s="10" t="s">
        <v>52</v>
      </c>
      <c r="D1530" s="162" t="s">
        <v>2582</v>
      </c>
      <c r="E1530" s="162" t="s">
        <v>2583</v>
      </c>
      <c r="F1530" s="161" t="s">
        <v>2223</v>
      </c>
      <c r="G1530" s="10">
        <v>14.0</v>
      </c>
      <c r="H1530" s="10">
        <v>14.0</v>
      </c>
      <c r="I1530" s="10">
        <v>14.0</v>
      </c>
      <c r="J1530" s="172">
        <v>50.0</v>
      </c>
      <c r="K1530" s="173">
        <v>3.57</v>
      </c>
      <c r="L1530" s="162" t="s">
        <v>86</v>
      </c>
      <c r="M1530" s="163"/>
      <c r="N1530" s="163"/>
      <c r="O1530" s="163"/>
      <c r="P1530" s="163"/>
      <c r="Q1530" s="163"/>
      <c r="R1530" s="163"/>
      <c r="S1530" s="163"/>
      <c r="T1530" s="163"/>
      <c r="U1530" s="163"/>
      <c r="V1530" s="163"/>
      <c r="W1530" s="163"/>
      <c r="X1530" s="163"/>
    </row>
    <row r="1531" ht="11.25" customHeight="1">
      <c r="A1531" s="162" t="s">
        <v>2502</v>
      </c>
      <c r="B1531" s="162" t="s">
        <v>2503</v>
      </c>
      <c r="C1531" s="10" t="s">
        <v>52</v>
      </c>
      <c r="D1531" s="162" t="s">
        <v>2584</v>
      </c>
      <c r="E1531" s="162" t="s">
        <v>2585</v>
      </c>
      <c r="F1531" s="161" t="s">
        <v>2223</v>
      </c>
      <c r="G1531" s="10">
        <v>14.0</v>
      </c>
      <c r="H1531" s="10">
        <v>14.0</v>
      </c>
      <c r="I1531" s="10">
        <v>14.0</v>
      </c>
      <c r="J1531" s="172">
        <v>50.0</v>
      </c>
      <c r="K1531" s="173">
        <v>3.57</v>
      </c>
      <c r="L1531" s="162" t="s">
        <v>86</v>
      </c>
      <c r="M1531" s="163"/>
      <c r="N1531" s="163"/>
      <c r="O1531" s="163"/>
      <c r="P1531" s="163"/>
      <c r="Q1531" s="163"/>
      <c r="R1531" s="163"/>
      <c r="S1531" s="163"/>
      <c r="T1531" s="163"/>
      <c r="U1531" s="163"/>
      <c r="V1531" s="163"/>
      <c r="W1531" s="163"/>
      <c r="X1531" s="163"/>
    </row>
    <row r="1532" ht="11.25" customHeight="1">
      <c r="A1532" s="162" t="s">
        <v>2502</v>
      </c>
      <c r="B1532" s="162" t="s">
        <v>2503</v>
      </c>
      <c r="C1532" s="10" t="s">
        <v>52</v>
      </c>
      <c r="D1532" s="162" t="s">
        <v>2586</v>
      </c>
      <c r="E1532" s="162" t="s">
        <v>2587</v>
      </c>
      <c r="F1532" s="161" t="s">
        <v>2223</v>
      </c>
      <c r="G1532" s="10">
        <v>14.0</v>
      </c>
      <c r="H1532" s="10">
        <v>14.0</v>
      </c>
      <c r="I1532" s="10">
        <v>14.0</v>
      </c>
      <c r="J1532" s="172">
        <v>50.0</v>
      </c>
      <c r="K1532" s="173">
        <v>3.57</v>
      </c>
      <c r="L1532" s="162" t="s">
        <v>86</v>
      </c>
      <c r="M1532" s="163"/>
      <c r="N1532" s="163"/>
      <c r="O1532" s="163"/>
      <c r="P1532" s="163"/>
      <c r="Q1532" s="163"/>
      <c r="R1532" s="163"/>
      <c r="S1532" s="163"/>
      <c r="T1532" s="163"/>
      <c r="U1532" s="163"/>
      <c r="V1532" s="163"/>
      <c r="W1532" s="163"/>
      <c r="X1532" s="163"/>
    </row>
    <row r="1533" ht="11.25" customHeight="1">
      <c r="A1533" s="162" t="s">
        <v>2502</v>
      </c>
      <c r="B1533" s="162" t="s">
        <v>2503</v>
      </c>
      <c r="C1533" s="10" t="s">
        <v>52</v>
      </c>
      <c r="D1533" s="162" t="s">
        <v>2588</v>
      </c>
      <c r="E1533" s="162" t="s">
        <v>2589</v>
      </c>
      <c r="F1533" s="161" t="s">
        <v>2223</v>
      </c>
      <c r="G1533" s="10">
        <v>14.0</v>
      </c>
      <c r="H1533" s="10">
        <v>14.0</v>
      </c>
      <c r="I1533" s="10">
        <v>14.0</v>
      </c>
      <c r="J1533" s="172">
        <v>50.0</v>
      </c>
      <c r="K1533" s="173">
        <v>3.57</v>
      </c>
      <c r="L1533" s="162" t="s">
        <v>86</v>
      </c>
      <c r="M1533" s="163"/>
      <c r="N1533" s="163"/>
      <c r="O1533" s="163"/>
      <c r="P1533" s="163"/>
      <c r="Q1533" s="163"/>
      <c r="R1533" s="163"/>
      <c r="S1533" s="163"/>
      <c r="T1533" s="163"/>
      <c r="U1533" s="163"/>
      <c r="V1533" s="163"/>
      <c r="W1533" s="163"/>
      <c r="X1533" s="163"/>
    </row>
    <row r="1534" ht="11.25" customHeight="1">
      <c r="A1534" s="162" t="s">
        <v>2502</v>
      </c>
      <c r="B1534" s="162" t="s">
        <v>2503</v>
      </c>
      <c r="C1534" s="10" t="s">
        <v>52</v>
      </c>
      <c r="D1534" s="162" t="s">
        <v>2590</v>
      </c>
      <c r="E1534" s="162" t="s">
        <v>2591</v>
      </c>
      <c r="F1534" s="161" t="s">
        <v>2223</v>
      </c>
      <c r="G1534" s="10">
        <v>14.0</v>
      </c>
      <c r="H1534" s="10">
        <v>14.0</v>
      </c>
      <c r="I1534" s="10">
        <v>14.0</v>
      </c>
      <c r="J1534" s="172">
        <v>50.0</v>
      </c>
      <c r="K1534" s="173">
        <v>3.57</v>
      </c>
      <c r="L1534" s="162" t="s">
        <v>86</v>
      </c>
      <c r="M1534" s="163"/>
      <c r="N1534" s="163"/>
      <c r="O1534" s="163"/>
      <c r="P1534" s="163"/>
      <c r="Q1534" s="163"/>
      <c r="R1534" s="163"/>
      <c r="S1534" s="163"/>
      <c r="T1534" s="163"/>
      <c r="U1534" s="163"/>
      <c r="V1534" s="163"/>
      <c r="W1534" s="163"/>
      <c r="X1534" s="163"/>
    </row>
    <row r="1535" ht="11.25" customHeight="1">
      <c r="A1535" s="162" t="s">
        <v>2502</v>
      </c>
      <c r="B1535" s="162" t="s">
        <v>2503</v>
      </c>
      <c r="C1535" s="10" t="s">
        <v>52</v>
      </c>
      <c r="D1535" s="162" t="s">
        <v>2592</v>
      </c>
      <c r="E1535" s="162" t="s">
        <v>2593</v>
      </c>
      <c r="F1535" s="161" t="s">
        <v>2223</v>
      </c>
      <c r="G1535" s="10">
        <v>14.0</v>
      </c>
      <c r="H1535" s="10">
        <v>14.0</v>
      </c>
      <c r="I1535" s="10">
        <v>14.0</v>
      </c>
      <c r="J1535" s="172">
        <v>50.0</v>
      </c>
      <c r="K1535" s="173">
        <v>3.57</v>
      </c>
      <c r="L1535" s="162" t="s">
        <v>86</v>
      </c>
      <c r="M1535" s="163"/>
      <c r="N1535" s="163"/>
      <c r="O1535" s="163"/>
      <c r="P1535" s="163"/>
      <c r="Q1535" s="163"/>
      <c r="R1535" s="163"/>
      <c r="S1535" s="163"/>
      <c r="T1535" s="163"/>
      <c r="U1535" s="163"/>
      <c r="V1535" s="163"/>
      <c r="W1535" s="163"/>
      <c r="X1535" s="163"/>
    </row>
    <row r="1536" ht="11.25" customHeight="1">
      <c r="A1536" s="162" t="s">
        <v>2502</v>
      </c>
      <c r="B1536" s="162" t="s">
        <v>2503</v>
      </c>
      <c r="C1536" s="10" t="s">
        <v>52</v>
      </c>
      <c r="D1536" s="162" t="s">
        <v>2594</v>
      </c>
      <c r="E1536" s="162" t="s">
        <v>2595</v>
      </c>
      <c r="F1536" s="161" t="s">
        <v>2223</v>
      </c>
      <c r="G1536" s="10">
        <v>14.0</v>
      </c>
      <c r="H1536" s="10">
        <v>14.0</v>
      </c>
      <c r="I1536" s="10">
        <v>14.0</v>
      </c>
      <c r="J1536" s="172">
        <v>50.0</v>
      </c>
      <c r="K1536" s="173">
        <v>3.57</v>
      </c>
      <c r="L1536" s="162" t="s">
        <v>86</v>
      </c>
      <c r="M1536" s="163"/>
      <c r="N1536" s="163"/>
      <c r="O1536" s="163"/>
      <c r="P1536" s="163"/>
      <c r="Q1536" s="163"/>
      <c r="R1536" s="163"/>
      <c r="S1536" s="163"/>
      <c r="T1536" s="163"/>
      <c r="U1536" s="163"/>
      <c r="V1536" s="163"/>
      <c r="W1536" s="163"/>
      <c r="X1536" s="163"/>
    </row>
    <row r="1537" ht="11.25" customHeight="1">
      <c r="A1537" s="162" t="s">
        <v>2502</v>
      </c>
      <c r="B1537" s="162" t="s">
        <v>2503</v>
      </c>
      <c r="C1537" s="10" t="s">
        <v>52</v>
      </c>
      <c r="D1537" s="162" t="s">
        <v>2596</v>
      </c>
      <c r="E1537" s="162" t="s">
        <v>2597</v>
      </c>
      <c r="F1537" s="161" t="s">
        <v>2223</v>
      </c>
      <c r="G1537" s="10">
        <v>14.0</v>
      </c>
      <c r="H1537" s="10">
        <v>14.0</v>
      </c>
      <c r="I1537" s="10">
        <v>14.0</v>
      </c>
      <c r="J1537" s="172">
        <v>50.0</v>
      </c>
      <c r="K1537" s="173">
        <v>3.57</v>
      </c>
      <c r="L1537" s="162" t="s">
        <v>86</v>
      </c>
      <c r="M1537" s="163"/>
      <c r="N1537" s="163"/>
      <c r="O1537" s="163"/>
      <c r="P1537" s="163"/>
      <c r="Q1537" s="163"/>
      <c r="R1537" s="163"/>
      <c r="S1537" s="163"/>
      <c r="T1537" s="163"/>
      <c r="U1537" s="163"/>
      <c r="V1537" s="163"/>
      <c r="W1537" s="163"/>
      <c r="X1537" s="163"/>
    </row>
    <row r="1538" ht="11.25" customHeight="1">
      <c r="A1538" s="162" t="s">
        <v>2502</v>
      </c>
      <c r="B1538" s="162" t="s">
        <v>2503</v>
      </c>
      <c r="C1538" s="10" t="s">
        <v>52</v>
      </c>
      <c r="D1538" s="162" t="s">
        <v>2598</v>
      </c>
      <c r="E1538" s="162" t="s">
        <v>2599</v>
      </c>
      <c r="F1538" s="161" t="s">
        <v>2223</v>
      </c>
      <c r="G1538" s="10">
        <v>14.0</v>
      </c>
      <c r="H1538" s="10">
        <v>14.0</v>
      </c>
      <c r="I1538" s="10">
        <v>14.0</v>
      </c>
      <c r="J1538" s="172">
        <v>50.0</v>
      </c>
      <c r="K1538" s="173">
        <v>3.57</v>
      </c>
      <c r="L1538" s="162" t="s">
        <v>86</v>
      </c>
      <c r="M1538" s="163"/>
      <c r="N1538" s="163"/>
      <c r="O1538" s="163"/>
      <c r="P1538" s="163"/>
      <c r="Q1538" s="163"/>
      <c r="R1538" s="163"/>
      <c r="S1538" s="163"/>
      <c r="T1538" s="163"/>
      <c r="U1538" s="163"/>
      <c r="V1538" s="163"/>
      <c r="W1538" s="163"/>
      <c r="X1538" s="163"/>
    </row>
    <row r="1539" ht="11.25" customHeight="1">
      <c r="A1539" s="162" t="s">
        <v>2502</v>
      </c>
      <c r="B1539" s="162" t="s">
        <v>2503</v>
      </c>
      <c r="C1539" s="10" t="s">
        <v>52</v>
      </c>
      <c r="D1539" s="162" t="s">
        <v>2600</v>
      </c>
      <c r="E1539" s="162" t="s">
        <v>2601</v>
      </c>
      <c r="F1539" s="161" t="s">
        <v>2223</v>
      </c>
      <c r="G1539" s="10">
        <v>14.0</v>
      </c>
      <c r="H1539" s="10">
        <v>14.0</v>
      </c>
      <c r="I1539" s="10">
        <v>14.0</v>
      </c>
      <c r="J1539" s="172">
        <v>50.0</v>
      </c>
      <c r="K1539" s="173">
        <v>3.57</v>
      </c>
      <c r="L1539" s="162" t="s">
        <v>86</v>
      </c>
      <c r="M1539" s="163"/>
      <c r="N1539" s="163"/>
      <c r="O1539" s="163"/>
      <c r="P1539" s="163"/>
      <c r="Q1539" s="163"/>
      <c r="R1539" s="163"/>
      <c r="S1539" s="163"/>
      <c r="T1539" s="163"/>
      <c r="U1539" s="163"/>
      <c r="V1539" s="163"/>
      <c r="W1539" s="163"/>
      <c r="X1539" s="163"/>
    </row>
    <row r="1540" ht="11.25" customHeight="1">
      <c r="A1540" s="162" t="s">
        <v>2502</v>
      </c>
      <c r="B1540" s="162" t="s">
        <v>2503</v>
      </c>
      <c r="C1540" s="10" t="s">
        <v>52</v>
      </c>
      <c r="D1540" s="162" t="s">
        <v>2602</v>
      </c>
      <c r="E1540" s="162" t="s">
        <v>2603</v>
      </c>
      <c r="F1540" s="161" t="s">
        <v>2223</v>
      </c>
      <c r="G1540" s="10">
        <v>14.0</v>
      </c>
      <c r="H1540" s="10">
        <v>14.0</v>
      </c>
      <c r="I1540" s="10">
        <v>14.0</v>
      </c>
      <c r="J1540" s="172">
        <v>50.0</v>
      </c>
      <c r="K1540" s="173">
        <v>3.57</v>
      </c>
      <c r="L1540" s="162" t="s">
        <v>86</v>
      </c>
      <c r="M1540" s="163"/>
      <c r="N1540" s="163"/>
      <c r="O1540" s="163"/>
      <c r="P1540" s="163"/>
      <c r="Q1540" s="163"/>
      <c r="R1540" s="163"/>
      <c r="S1540" s="163"/>
      <c r="T1540" s="163"/>
      <c r="U1540" s="163"/>
      <c r="V1540" s="163"/>
      <c r="W1540" s="163"/>
      <c r="X1540" s="163"/>
    </row>
    <row r="1541" ht="11.25" customHeight="1">
      <c r="A1541" s="162" t="s">
        <v>2502</v>
      </c>
      <c r="B1541" s="162" t="s">
        <v>2503</v>
      </c>
      <c r="C1541" s="10" t="s">
        <v>52</v>
      </c>
      <c r="D1541" s="162" t="s">
        <v>2604</v>
      </c>
      <c r="E1541" s="162" t="s">
        <v>2605</v>
      </c>
      <c r="F1541" s="161" t="s">
        <v>2223</v>
      </c>
      <c r="G1541" s="10">
        <v>14.0</v>
      </c>
      <c r="H1541" s="10">
        <v>14.0</v>
      </c>
      <c r="I1541" s="10">
        <v>14.0</v>
      </c>
      <c r="J1541" s="172">
        <v>50.0</v>
      </c>
      <c r="K1541" s="173">
        <v>3.57</v>
      </c>
      <c r="L1541" s="162" t="s">
        <v>86</v>
      </c>
      <c r="M1541" s="163"/>
      <c r="N1541" s="163"/>
      <c r="O1541" s="163"/>
      <c r="P1541" s="163"/>
      <c r="Q1541" s="163"/>
      <c r="R1541" s="163"/>
      <c r="S1541" s="163"/>
      <c r="T1541" s="163"/>
      <c r="U1541" s="163"/>
      <c r="V1541" s="163"/>
      <c r="W1541" s="163"/>
      <c r="X1541" s="163"/>
    </row>
    <row r="1542" ht="11.25" customHeight="1">
      <c r="A1542" s="162" t="s">
        <v>2502</v>
      </c>
      <c r="B1542" s="162" t="s">
        <v>2503</v>
      </c>
      <c r="C1542" s="10" t="s">
        <v>52</v>
      </c>
      <c r="D1542" s="162" t="s">
        <v>2606</v>
      </c>
      <c r="E1542" s="162" t="s">
        <v>2607</v>
      </c>
      <c r="F1542" s="161" t="s">
        <v>2223</v>
      </c>
      <c r="G1542" s="10">
        <v>14.0</v>
      </c>
      <c r="H1542" s="10">
        <v>14.0</v>
      </c>
      <c r="I1542" s="10">
        <v>14.0</v>
      </c>
      <c r="J1542" s="172">
        <v>50.0</v>
      </c>
      <c r="K1542" s="173">
        <v>3.57</v>
      </c>
      <c r="L1542" s="162" t="s">
        <v>86</v>
      </c>
      <c r="M1542" s="163"/>
      <c r="N1542" s="163"/>
      <c r="O1542" s="163"/>
      <c r="P1542" s="163"/>
      <c r="Q1542" s="163"/>
      <c r="R1542" s="163"/>
      <c r="S1542" s="163"/>
      <c r="T1542" s="163"/>
      <c r="U1542" s="163"/>
      <c r="V1542" s="163"/>
      <c r="W1542" s="163"/>
      <c r="X1542" s="163"/>
    </row>
    <row r="1543" ht="11.25" customHeight="1">
      <c r="A1543" s="162" t="s">
        <v>2502</v>
      </c>
      <c r="B1543" s="162" t="s">
        <v>2503</v>
      </c>
      <c r="C1543" s="10" t="s">
        <v>52</v>
      </c>
      <c r="D1543" s="162" t="s">
        <v>2608</v>
      </c>
      <c r="E1543" s="162" t="s">
        <v>2609</v>
      </c>
      <c r="F1543" s="161" t="s">
        <v>2223</v>
      </c>
      <c r="G1543" s="10">
        <v>14.0</v>
      </c>
      <c r="H1543" s="10">
        <v>14.0</v>
      </c>
      <c r="I1543" s="10">
        <v>14.0</v>
      </c>
      <c r="J1543" s="172">
        <v>50.0</v>
      </c>
      <c r="K1543" s="173">
        <v>3.57</v>
      </c>
      <c r="L1543" s="162" t="s">
        <v>86</v>
      </c>
      <c r="M1543" s="163"/>
      <c r="N1543" s="163"/>
      <c r="O1543" s="163"/>
      <c r="P1543" s="163"/>
      <c r="Q1543" s="163"/>
      <c r="R1543" s="163"/>
      <c r="S1543" s="163"/>
      <c r="T1543" s="163"/>
      <c r="U1543" s="163"/>
      <c r="V1543" s="163"/>
      <c r="W1543" s="163"/>
      <c r="X1543" s="163"/>
    </row>
    <row r="1544" ht="11.25" customHeight="1">
      <c r="A1544" s="162" t="s">
        <v>2502</v>
      </c>
      <c r="B1544" s="162" t="s">
        <v>2503</v>
      </c>
      <c r="C1544" s="10" t="s">
        <v>52</v>
      </c>
      <c r="D1544" s="162" t="s">
        <v>2610</v>
      </c>
      <c r="E1544" s="162" t="s">
        <v>2611</v>
      </c>
      <c r="F1544" s="161" t="s">
        <v>2223</v>
      </c>
      <c r="G1544" s="10">
        <v>14.0</v>
      </c>
      <c r="H1544" s="10">
        <v>14.0</v>
      </c>
      <c r="I1544" s="10">
        <v>14.0</v>
      </c>
      <c r="J1544" s="172">
        <v>50.0</v>
      </c>
      <c r="K1544" s="173">
        <v>3.57</v>
      </c>
      <c r="L1544" s="162" t="s">
        <v>86</v>
      </c>
      <c r="M1544" s="163"/>
      <c r="N1544" s="163"/>
      <c r="O1544" s="163"/>
      <c r="P1544" s="163"/>
      <c r="Q1544" s="163"/>
      <c r="R1544" s="163"/>
      <c r="S1544" s="163"/>
      <c r="T1544" s="163"/>
      <c r="U1544" s="163"/>
      <c r="V1544" s="163"/>
      <c r="W1544" s="163"/>
      <c r="X1544" s="163"/>
    </row>
    <row r="1545" ht="11.25" customHeight="1">
      <c r="A1545" s="162" t="s">
        <v>2502</v>
      </c>
      <c r="B1545" s="162" t="s">
        <v>2503</v>
      </c>
      <c r="C1545" s="10" t="s">
        <v>52</v>
      </c>
      <c r="D1545" s="162" t="s">
        <v>2612</v>
      </c>
      <c r="E1545" s="162" t="s">
        <v>2613</v>
      </c>
      <c r="F1545" s="161" t="s">
        <v>2223</v>
      </c>
      <c r="G1545" s="10">
        <v>14.0</v>
      </c>
      <c r="H1545" s="10">
        <v>14.0</v>
      </c>
      <c r="I1545" s="10">
        <v>14.0</v>
      </c>
      <c r="J1545" s="172">
        <v>50.0</v>
      </c>
      <c r="K1545" s="173">
        <v>3.57</v>
      </c>
      <c r="L1545" s="162" t="s">
        <v>86</v>
      </c>
      <c r="M1545" s="163"/>
      <c r="N1545" s="163"/>
      <c r="O1545" s="163"/>
      <c r="P1545" s="163"/>
      <c r="Q1545" s="163"/>
      <c r="R1545" s="163"/>
      <c r="S1545" s="163"/>
      <c r="T1545" s="163"/>
      <c r="U1545" s="163"/>
      <c r="V1545" s="163"/>
      <c r="W1545" s="163"/>
      <c r="X1545" s="163"/>
    </row>
    <row r="1546" ht="11.25" customHeight="1">
      <c r="A1546" s="162" t="s">
        <v>2502</v>
      </c>
      <c r="B1546" s="162" t="s">
        <v>2503</v>
      </c>
      <c r="C1546" s="10" t="s">
        <v>52</v>
      </c>
      <c r="D1546" s="162" t="s">
        <v>2614</v>
      </c>
      <c r="E1546" s="162" t="s">
        <v>2615</v>
      </c>
      <c r="F1546" s="161" t="s">
        <v>2223</v>
      </c>
      <c r="G1546" s="10">
        <v>14.0</v>
      </c>
      <c r="H1546" s="10">
        <v>14.0</v>
      </c>
      <c r="I1546" s="10">
        <v>14.0</v>
      </c>
      <c r="J1546" s="172">
        <v>50.0</v>
      </c>
      <c r="K1546" s="173">
        <v>3.57</v>
      </c>
      <c r="L1546" s="162" t="s">
        <v>86</v>
      </c>
      <c r="M1546" s="163"/>
      <c r="N1546" s="163"/>
      <c r="O1546" s="163"/>
      <c r="P1546" s="163"/>
      <c r="Q1546" s="163"/>
      <c r="R1546" s="163"/>
      <c r="S1546" s="163"/>
      <c r="T1546" s="163"/>
      <c r="U1546" s="163"/>
      <c r="V1546" s="163"/>
      <c r="W1546" s="163"/>
      <c r="X1546" s="163"/>
    </row>
    <row r="1547" ht="11.25" customHeight="1">
      <c r="A1547" s="162" t="s">
        <v>2502</v>
      </c>
      <c r="B1547" s="162" t="s">
        <v>2503</v>
      </c>
      <c r="C1547" s="10" t="s">
        <v>52</v>
      </c>
      <c r="D1547" s="162" t="s">
        <v>2616</v>
      </c>
      <c r="E1547" s="162" t="s">
        <v>2617</v>
      </c>
      <c r="F1547" s="161" t="s">
        <v>2223</v>
      </c>
      <c r="G1547" s="10">
        <v>14.0</v>
      </c>
      <c r="H1547" s="10">
        <v>14.0</v>
      </c>
      <c r="I1547" s="10">
        <v>14.0</v>
      </c>
      <c r="J1547" s="172">
        <v>50.0</v>
      </c>
      <c r="K1547" s="173">
        <v>3.57</v>
      </c>
      <c r="L1547" s="162" t="s">
        <v>86</v>
      </c>
      <c r="M1547" s="163"/>
      <c r="N1547" s="163"/>
      <c r="O1547" s="163"/>
      <c r="P1547" s="163"/>
      <c r="Q1547" s="163"/>
      <c r="R1547" s="163"/>
      <c r="S1547" s="163"/>
      <c r="T1547" s="163"/>
      <c r="U1547" s="163"/>
      <c r="V1547" s="163"/>
      <c r="W1547" s="163"/>
      <c r="X1547" s="163"/>
    </row>
    <row r="1548" ht="11.25" customHeight="1">
      <c r="A1548" s="162" t="s">
        <v>2502</v>
      </c>
      <c r="B1548" s="162" t="s">
        <v>2503</v>
      </c>
      <c r="C1548" s="10" t="s">
        <v>52</v>
      </c>
      <c r="D1548" s="162" t="s">
        <v>2618</v>
      </c>
      <c r="E1548" s="162" t="s">
        <v>2619</v>
      </c>
      <c r="F1548" s="161" t="s">
        <v>2223</v>
      </c>
      <c r="G1548" s="10">
        <v>14.0</v>
      </c>
      <c r="H1548" s="10">
        <v>14.0</v>
      </c>
      <c r="I1548" s="10">
        <v>14.0</v>
      </c>
      <c r="J1548" s="172">
        <v>50.0</v>
      </c>
      <c r="K1548" s="173">
        <v>3.57</v>
      </c>
      <c r="L1548" s="162" t="s">
        <v>86</v>
      </c>
      <c r="M1548" s="163"/>
      <c r="N1548" s="163"/>
      <c r="O1548" s="163"/>
      <c r="P1548" s="163"/>
      <c r="Q1548" s="163"/>
      <c r="R1548" s="163"/>
      <c r="S1548" s="163"/>
      <c r="T1548" s="163"/>
      <c r="U1548" s="163"/>
      <c r="V1548" s="163"/>
      <c r="W1548" s="163"/>
      <c r="X1548" s="163"/>
    </row>
    <row r="1549" ht="11.25" customHeight="1">
      <c r="A1549" s="162" t="s">
        <v>2502</v>
      </c>
      <c r="B1549" s="162" t="s">
        <v>2503</v>
      </c>
      <c r="C1549" s="10" t="s">
        <v>52</v>
      </c>
      <c r="D1549" s="162" t="s">
        <v>2620</v>
      </c>
      <c r="E1549" s="162" t="s">
        <v>2621</v>
      </c>
      <c r="F1549" s="161" t="s">
        <v>2223</v>
      </c>
      <c r="G1549" s="10">
        <v>14.0</v>
      </c>
      <c r="H1549" s="10">
        <v>14.0</v>
      </c>
      <c r="I1549" s="10">
        <v>14.0</v>
      </c>
      <c r="J1549" s="172">
        <v>50.0</v>
      </c>
      <c r="K1549" s="173">
        <v>3.57</v>
      </c>
      <c r="L1549" s="162" t="s">
        <v>86</v>
      </c>
      <c r="M1549" s="163"/>
      <c r="N1549" s="163"/>
      <c r="O1549" s="163"/>
      <c r="P1549" s="163"/>
      <c r="Q1549" s="163"/>
      <c r="R1549" s="163"/>
      <c r="S1549" s="163"/>
      <c r="T1549" s="163"/>
      <c r="U1549" s="163"/>
      <c r="V1549" s="163"/>
      <c r="W1549" s="163"/>
      <c r="X1549" s="163"/>
    </row>
    <row r="1550" ht="11.25" customHeight="1">
      <c r="A1550" s="162" t="s">
        <v>2502</v>
      </c>
      <c r="B1550" s="162" t="s">
        <v>2503</v>
      </c>
      <c r="C1550" s="10" t="s">
        <v>52</v>
      </c>
      <c r="D1550" s="162" t="s">
        <v>2622</v>
      </c>
      <c r="E1550" s="162" t="s">
        <v>2623</v>
      </c>
      <c r="F1550" s="161" t="s">
        <v>2223</v>
      </c>
      <c r="G1550" s="10">
        <v>14.0</v>
      </c>
      <c r="H1550" s="10">
        <v>14.0</v>
      </c>
      <c r="I1550" s="10">
        <v>14.0</v>
      </c>
      <c r="J1550" s="172">
        <v>50.0</v>
      </c>
      <c r="K1550" s="173">
        <v>3.57</v>
      </c>
      <c r="L1550" s="162" t="s">
        <v>86</v>
      </c>
      <c r="M1550" s="163"/>
      <c r="N1550" s="163"/>
      <c r="O1550" s="163"/>
      <c r="P1550" s="163"/>
      <c r="Q1550" s="163"/>
      <c r="R1550" s="163"/>
      <c r="S1550" s="163"/>
      <c r="T1550" s="163"/>
      <c r="U1550" s="163"/>
      <c r="V1550" s="163"/>
      <c r="W1550" s="163"/>
      <c r="X1550" s="163"/>
    </row>
    <row r="1551" ht="11.25" customHeight="1">
      <c r="A1551" s="162" t="s">
        <v>2502</v>
      </c>
      <c r="B1551" s="162" t="s">
        <v>2503</v>
      </c>
      <c r="C1551" s="10" t="s">
        <v>52</v>
      </c>
      <c r="D1551" s="162" t="s">
        <v>2624</v>
      </c>
      <c r="E1551" s="162" t="s">
        <v>2625</v>
      </c>
      <c r="F1551" s="161" t="s">
        <v>2223</v>
      </c>
      <c r="G1551" s="10">
        <v>14.0</v>
      </c>
      <c r="H1551" s="10">
        <v>14.0</v>
      </c>
      <c r="I1551" s="10">
        <v>14.0</v>
      </c>
      <c r="J1551" s="172">
        <v>50.0</v>
      </c>
      <c r="K1551" s="173">
        <v>3.57</v>
      </c>
      <c r="L1551" s="162" t="s">
        <v>86</v>
      </c>
      <c r="M1551" s="163"/>
      <c r="N1551" s="163"/>
      <c r="O1551" s="163"/>
      <c r="P1551" s="163"/>
      <c r="Q1551" s="163"/>
      <c r="R1551" s="163"/>
      <c r="S1551" s="163"/>
      <c r="T1551" s="163"/>
      <c r="U1551" s="163"/>
      <c r="V1551" s="163"/>
      <c r="W1551" s="163"/>
      <c r="X1551" s="163"/>
    </row>
    <row r="1552" ht="11.25" customHeight="1">
      <c r="A1552" s="162" t="s">
        <v>2502</v>
      </c>
      <c r="B1552" s="162" t="s">
        <v>2503</v>
      </c>
      <c r="C1552" s="10" t="s">
        <v>52</v>
      </c>
      <c r="D1552" s="162" t="s">
        <v>2626</v>
      </c>
      <c r="E1552" s="162" t="s">
        <v>2627</v>
      </c>
      <c r="F1552" s="161" t="s">
        <v>2223</v>
      </c>
      <c r="G1552" s="10">
        <v>14.0</v>
      </c>
      <c r="H1552" s="10">
        <v>14.0</v>
      </c>
      <c r="I1552" s="10">
        <v>14.0</v>
      </c>
      <c r="J1552" s="172">
        <v>50.0</v>
      </c>
      <c r="K1552" s="173">
        <v>3.57</v>
      </c>
      <c r="L1552" s="162" t="s">
        <v>86</v>
      </c>
      <c r="M1552" s="163"/>
      <c r="N1552" s="163"/>
      <c r="O1552" s="163"/>
      <c r="P1552" s="163"/>
      <c r="Q1552" s="163"/>
      <c r="R1552" s="163"/>
      <c r="S1552" s="163"/>
      <c r="T1552" s="163"/>
      <c r="U1552" s="163"/>
      <c r="V1552" s="163"/>
      <c r="W1552" s="163"/>
      <c r="X1552" s="163"/>
    </row>
    <row r="1553" ht="11.25" customHeight="1">
      <c r="A1553" s="162" t="s">
        <v>2502</v>
      </c>
      <c r="B1553" s="162" t="s">
        <v>2503</v>
      </c>
      <c r="C1553" s="10" t="s">
        <v>52</v>
      </c>
      <c r="D1553" s="162" t="s">
        <v>2628</v>
      </c>
      <c r="E1553" s="162" t="s">
        <v>2629</v>
      </c>
      <c r="F1553" s="161" t="s">
        <v>2223</v>
      </c>
      <c r="G1553" s="10">
        <v>14.0</v>
      </c>
      <c r="H1553" s="10">
        <v>14.0</v>
      </c>
      <c r="I1553" s="10">
        <v>14.0</v>
      </c>
      <c r="J1553" s="172">
        <v>50.0</v>
      </c>
      <c r="K1553" s="173">
        <v>3.57</v>
      </c>
      <c r="L1553" s="162" t="s">
        <v>86</v>
      </c>
      <c r="M1553" s="163"/>
      <c r="N1553" s="163"/>
      <c r="O1553" s="163"/>
      <c r="P1553" s="163"/>
      <c r="Q1553" s="163"/>
      <c r="R1553" s="163"/>
      <c r="S1553" s="163"/>
      <c r="T1553" s="163"/>
      <c r="U1553" s="163"/>
      <c r="V1553" s="163"/>
      <c r="W1553" s="163"/>
      <c r="X1553" s="163"/>
    </row>
    <row r="1554" ht="11.25" customHeight="1">
      <c r="A1554" s="162" t="s">
        <v>2502</v>
      </c>
      <c r="B1554" s="162" t="s">
        <v>2503</v>
      </c>
      <c r="C1554" s="10" t="s">
        <v>52</v>
      </c>
      <c r="D1554" s="162" t="s">
        <v>2630</v>
      </c>
      <c r="E1554" s="162" t="s">
        <v>2631</v>
      </c>
      <c r="F1554" s="161" t="s">
        <v>2223</v>
      </c>
      <c r="G1554" s="10">
        <v>14.0</v>
      </c>
      <c r="H1554" s="10">
        <v>14.0</v>
      </c>
      <c r="I1554" s="10">
        <v>14.0</v>
      </c>
      <c r="J1554" s="172">
        <v>50.0</v>
      </c>
      <c r="K1554" s="173">
        <v>3.57</v>
      </c>
      <c r="L1554" s="162" t="s">
        <v>86</v>
      </c>
      <c r="M1554" s="163"/>
      <c r="N1554" s="163"/>
      <c r="O1554" s="163"/>
      <c r="P1554" s="163"/>
      <c r="Q1554" s="163"/>
      <c r="R1554" s="163"/>
      <c r="S1554" s="163"/>
      <c r="T1554" s="163"/>
      <c r="U1554" s="163"/>
      <c r="V1554" s="163"/>
      <c r="W1554" s="163"/>
      <c r="X1554" s="163"/>
    </row>
    <row r="1555" ht="11.25" customHeight="1">
      <c r="A1555" s="162" t="s">
        <v>2502</v>
      </c>
      <c r="B1555" s="162" t="s">
        <v>2503</v>
      </c>
      <c r="C1555" s="10" t="s">
        <v>52</v>
      </c>
      <c r="D1555" s="162" t="s">
        <v>2632</v>
      </c>
      <c r="E1555" s="162" t="s">
        <v>2633</v>
      </c>
      <c r="F1555" s="161" t="s">
        <v>2223</v>
      </c>
      <c r="G1555" s="10">
        <v>14.0</v>
      </c>
      <c r="H1555" s="10">
        <v>14.0</v>
      </c>
      <c r="I1555" s="10">
        <v>14.0</v>
      </c>
      <c r="J1555" s="172">
        <v>50.0</v>
      </c>
      <c r="K1555" s="173">
        <v>3.57</v>
      </c>
      <c r="L1555" s="162" t="s">
        <v>86</v>
      </c>
      <c r="M1555" s="163"/>
      <c r="N1555" s="163"/>
      <c r="O1555" s="163"/>
      <c r="P1555" s="163"/>
      <c r="Q1555" s="163"/>
      <c r="R1555" s="163"/>
      <c r="S1555" s="163"/>
      <c r="T1555" s="163"/>
      <c r="U1555" s="163"/>
      <c r="V1555" s="163"/>
      <c r="W1555" s="163"/>
      <c r="X1555" s="163"/>
    </row>
    <row r="1556" ht="11.25" customHeight="1">
      <c r="A1556" s="162" t="s">
        <v>2502</v>
      </c>
      <c r="B1556" s="162" t="s">
        <v>2503</v>
      </c>
      <c r="C1556" s="10" t="s">
        <v>52</v>
      </c>
      <c r="D1556" s="162" t="s">
        <v>2634</v>
      </c>
      <c r="E1556" s="162" t="s">
        <v>2635</v>
      </c>
      <c r="F1556" s="161" t="s">
        <v>2223</v>
      </c>
      <c r="G1556" s="10">
        <v>14.0</v>
      </c>
      <c r="H1556" s="10">
        <v>14.0</v>
      </c>
      <c r="I1556" s="10">
        <v>14.0</v>
      </c>
      <c r="J1556" s="172">
        <v>50.0</v>
      </c>
      <c r="K1556" s="173">
        <v>3.57</v>
      </c>
      <c r="L1556" s="162" t="s">
        <v>86</v>
      </c>
      <c r="M1556" s="163"/>
      <c r="N1556" s="163"/>
      <c r="O1556" s="163"/>
      <c r="P1556" s="163"/>
      <c r="Q1556" s="163"/>
      <c r="R1556" s="163"/>
      <c r="S1556" s="163"/>
      <c r="T1556" s="163"/>
      <c r="U1556" s="163"/>
      <c r="V1556" s="163"/>
      <c r="W1556" s="163"/>
      <c r="X1556" s="163"/>
    </row>
    <row r="1557" ht="11.25" customHeight="1">
      <c r="A1557" s="162" t="s">
        <v>2502</v>
      </c>
      <c r="B1557" s="162" t="s">
        <v>2503</v>
      </c>
      <c r="C1557" s="10" t="s">
        <v>52</v>
      </c>
      <c r="D1557" s="162" t="s">
        <v>2636</v>
      </c>
      <c r="E1557" s="162" t="s">
        <v>2637</v>
      </c>
      <c r="F1557" s="161" t="s">
        <v>2223</v>
      </c>
      <c r="G1557" s="10">
        <v>14.0</v>
      </c>
      <c r="H1557" s="10">
        <v>14.0</v>
      </c>
      <c r="I1557" s="10">
        <v>14.0</v>
      </c>
      <c r="J1557" s="172">
        <v>50.0</v>
      </c>
      <c r="K1557" s="173">
        <v>3.57</v>
      </c>
      <c r="L1557" s="162" t="s">
        <v>86</v>
      </c>
      <c r="M1557" s="163"/>
      <c r="N1557" s="163"/>
      <c r="O1557" s="163"/>
      <c r="P1557" s="163"/>
      <c r="Q1557" s="163"/>
      <c r="R1557" s="163"/>
      <c r="S1557" s="163"/>
      <c r="T1557" s="163"/>
      <c r="U1557" s="163"/>
      <c r="V1557" s="163"/>
      <c r="W1557" s="163"/>
      <c r="X1557" s="163"/>
    </row>
    <row r="1558" ht="11.25" customHeight="1">
      <c r="A1558" s="162" t="s">
        <v>2502</v>
      </c>
      <c r="B1558" s="162" t="s">
        <v>2503</v>
      </c>
      <c r="C1558" s="10" t="s">
        <v>52</v>
      </c>
      <c r="D1558" s="162" t="s">
        <v>2638</v>
      </c>
      <c r="E1558" s="162" t="s">
        <v>2639</v>
      </c>
      <c r="F1558" s="161" t="s">
        <v>2223</v>
      </c>
      <c r="G1558" s="10">
        <v>14.0</v>
      </c>
      <c r="H1558" s="10">
        <v>14.0</v>
      </c>
      <c r="I1558" s="10">
        <v>14.0</v>
      </c>
      <c r="J1558" s="172">
        <v>50.0</v>
      </c>
      <c r="K1558" s="173">
        <v>3.57</v>
      </c>
      <c r="L1558" s="162" t="s">
        <v>86</v>
      </c>
      <c r="M1558" s="163"/>
      <c r="N1558" s="163"/>
      <c r="O1558" s="163"/>
      <c r="P1558" s="163"/>
      <c r="Q1558" s="163"/>
      <c r="R1558" s="163"/>
      <c r="S1558" s="163"/>
      <c r="T1558" s="163"/>
      <c r="U1558" s="163"/>
      <c r="V1558" s="163"/>
      <c r="W1558" s="163"/>
      <c r="X1558" s="163"/>
    </row>
    <row r="1559" ht="11.25" customHeight="1">
      <c r="A1559" s="162" t="s">
        <v>2502</v>
      </c>
      <c r="B1559" s="162" t="s">
        <v>2503</v>
      </c>
      <c r="C1559" s="10" t="s">
        <v>52</v>
      </c>
      <c r="D1559" s="162" t="s">
        <v>2640</v>
      </c>
      <c r="E1559" s="162" t="s">
        <v>2641</v>
      </c>
      <c r="F1559" s="161" t="s">
        <v>2223</v>
      </c>
      <c r="G1559" s="10">
        <v>14.0</v>
      </c>
      <c r="H1559" s="10">
        <v>14.0</v>
      </c>
      <c r="I1559" s="10">
        <v>14.0</v>
      </c>
      <c r="J1559" s="172">
        <v>50.0</v>
      </c>
      <c r="K1559" s="173">
        <v>3.57</v>
      </c>
      <c r="L1559" s="162" t="s">
        <v>86</v>
      </c>
      <c r="M1559" s="163"/>
      <c r="N1559" s="163"/>
      <c r="O1559" s="163"/>
      <c r="P1559" s="163"/>
      <c r="Q1559" s="163"/>
      <c r="R1559" s="163"/>
      <c r="S1559" s="163"/>
      <c r="T1559" s="163"/>
      <c r="U1559" s="163"/>
      <c r="V1559" s="163"/>
      <c r="W1559" s="163"/>
      <c r="X1559" s="163"/>
    </row>
    <row r="1560" ht="11.25" customHeight="1">
      <c r="A1560" s="162" t="s">
        <v>2502</v>
      </c>
      <c r="B1560" s="162" t="s">
        <v>2503</v>
      </c>
      <c r="C1560" s="10" t="s">
        <v>52</v>
      </c>
      <c r="D1560" s="162" t="s">
        <v>2642</v>
      </c>
      <c r="E1560" s="162" t="s">
        <v>2643</v>
      </c>
      <c r="F1560" s="161" t="s">
        <v>2223</v>
      </c>
      <c r="G1560" s="10">
        <v>14.0</v>
      </c>
      <c r="H1560" s="10">
        <v>14.0</v>
      </c>
      <c r="I1560" s="10">
        <v>14.0</v>
      </c>
      <c r="J1560" s="172">
        <v>50.0</v>
      </c>
      <c r="K1560" s="173">
        <v>3.57</v>
      </c>
      <c r="L1560" s="162" t="s">
        <v>86</v>
      </c>
      <c r="M1560" s="163"/>
      <c r="N1560" s="163"/>
      <c r="O1560" s="163"/>
      <c r="P1560" s="163"/>
      <c r="Q1560" s="163"/>
      <c r="R1560" s="163"/>
      <c r="S1560" s="163"/>
      <c r="T1560" s="163"/>
      <c r="U1560" s="163"/>
      <c r="V1560" s="163"/>
      <c r="W1560" s="163"/>
      <c r="X1560" s="163"/>
    </row>
    <row r="1561" ht="11.25" customHeight="1">
      <c r="A1561" s="162" t="s">
        <v>2502</v>
      </c>
      <c r="B1561" s="162" t="s">
        <v>2503</v>
      </c>
      <c r="C1561" s="10" t="s">
        <v>52</v>
      </c>
      <c r="D1561" s="162" t="s">
        <v>2644</v>
      </c>
      <c r="E1561" s="162" t="s">
        <v>2645</v>
      </c>
      <c r="F1561" s="161" t="s">
        <v>2223</v>
      </c>
      <c r="G1561" s="10">
        <v>14.0</v>
      </c>
      <c r="H1561" s="10">
        <v>14.0</v>
      </c>
      <c r="I1561" s="10">
        <v>14.0</v>
      </c>
      <c r="J1561" s="172">
        <v>50.0</v>
      </c>
      <c r="K1561" s="173">
        <v>3.57</v>
      </c>
      <c r="L1561" s="162" t="s">
        <v>86</v>
      </c>
      <c r="M1561" s="163"/>
      <c r="N1561" s="163"/>
      <c r="O1561" s="163"/>
      <c r="P1561" s="163"/>
      <c r="Q1561" s="163"/>
      <c r="R1561" s="163"/>
      <c r="S1561" s="163"/>
      <c r="T1561" s="163"/>
      <c r="U1561" s="163"/>
      <c r="V1561" s="163"/>
      <c r="W1561" s="163"/>
      <c r="X1561" s="163"/>
    </row>
    <row r="1562" ht="11.25" customHeight="1">
      <c r="A1562" s="162" t="s">
        <v>2502</v>
      </c>
      <c r="B1562" s="162" t="s">
        <v>2503</v>
      </c>
      <c r="C1562" s="10" t="s">
        <v>52</v>
      </c>
      <c r="D1562" s="162" t="s">
        <v>2646</v>
      </c>
      <c r="E1562" s="162" t="s">
        <v>2647</v>
      </c>
      <c r="F1562" s="161" t="s">
        <v>2223</v>
      </c>
      <c r="G1562" s="10">
        <v>14.0</v>
      </c>
      <c r="H1562" s="10">
        <v>14.0</v>
      </c>
      <c r="I1562" s="10">
        <v>14.0</v>
      </c>
      <c r="J1562" s="172">
        <v>50.0</v>
      </c>
      <c r="K1562" s="173">
        <v>3.57</v>
      </c>
      <c r="L1562" s="162" t="s">
        <v>86</v>
      </c>
      <c r="M1562" s="163"/>
      <c r="N1562" s="163"/>
      <c r="O1562" s="163"/>
      <c r="P1562" s="163"/>
      <c r="Q1562" s="163"/>
      <c r="R1562" s="163"/>
      <c r="S1562" s="163"/>
      <c r="T1562" s="163"/>
      <c r="U1562" s="163"/>
      <c r="V1562" s="163"/>
      <c r="W1562" s="163"/>
      <c r="X1562" s="163"/>
    </row>
    <row r="1563" ht="11.25" customHeight="1">
      <c r="A1563" s="162" t="s">
        <v>2502</v>
      </c>
      <c r="B1563" s="162" t="s">
        <v>2503</v>
      </c>
      <c r="C1563" s="10" t="s">
        <v>52</v>
      </c>
      <c r="D1563" s="162" t="s">
        <v>2648</v>
      </c>
      <c r="E1563" s="162" t="s">
        <v>2649</v>
      </c>
      <c r="F1563" s="161" t="s">
        <v>2223</v>
      </c>
      <c r="G1563" s="10">
        <v>14.0</v>
      </c>
      <c r="H1563" s="10">
        <v>14.0</v>
      </c>
      <c r="I1563" s="10">
        <v>14.0</v>
      </c>
      <c r="J1563" s="172">
        <v>50.0</v>
      </c>
      <c r="K1563" s="173">
        <v>3.57</v>
      </c>
      <c r="L1563" s="162" t="s">
        <v>86</v>
      </c>
      <c r="M1563" s="163"/>
      <c r="N1563" s="163"/>
      <c r="O1563" s="163"/>
      <c r="P1563" s="163"/>
      <c r="Q1563" s="163"/>
      <c r="R1563" s="163"/>
      <c r="S1563" s="163"/>
      <c r="T1563" s="163"/>
      <c r="U1563" s="163"/>
      <c r="V1563" s="163"/>
      <c r="W1563" s="163"/>
      <c r="X1563" s="163"/>
    </row>
    <row r="1564" ht="11.25" customHeight="1">
      <c r="A1564" s="162" t="s">
        <v>2502</v>
      </c>
      <c r="B1564" s="162" t="s">
        <v>2503</v>
      </c>
      <c r="C1564" s="10" t="s">
        <v>52</v>
      </c>
      <c r="D1564" s="162" t="s">
        <v>2650</v>
      </c>
      <c r="E1564" s="162" t="s">
        <v>2651</v>
      </c>
      <c r="F1564" s="161" t="s">
        <v>2223</v>
      </c>
      <c r="G1564" s="10">
        <v>14.0</v>
      </c>
      <c r="H1564" s="10">
        <v>14.0</v>
      </c>
      <c r="I1564" s="10">
        <v>14.0</v>
      </c>
      <c r="J1564" s="172">
        <v>50.0</v>
      </c>
      <c r="K1564" s="173">
        <v>3.57</v>
      </c>
      <c r="L1564" s="162" t="s">
        <v>86</v>
      </c>
      <c r="M1564" s="163"/>
      <c r="N1564" s="163"/>
      <c r="O1564" s="163"/>
      <c r="P1564" s="163"/>
      <c r="Q1564" s="163"/>
      <c r="R1564" s="163"/>
      <c r="S1564" s="163"/>
      <c r="T1564" s="163"/>
      <c r="U1564" s="163"/>
      <c r="V1564" s="163"/>
      <c r="W1564" s="163"/>
      <c r="X1564" s="163"/>
    </row>
    <row r="1565" ht="11.25" customHeight="1">
      <c r="A1565" s="162" t="s">
        <v>2502</v>
      </c>
      <c r="B1565" s="162" t="s">
        <v>2503</v>
      </c>
      <c r="C1565" s="10" t="s">
        <v>52</v>
      </c>
      <c r="D1565" s="162" t="s">
        <v>2652</v>
      </c>
      <c r="E1565" s="162" t="s">
        <v>2653</v>
      </c>
      <c r="F1565" s="161" t="s">
        <v>2223</v>
      </c>
      <c r="G1565" s="10">
        <v>14.0</v>
      </c>
      <c r="H1565" s="10">
        <v>14.0</v>
      </c>
      <c r="I1565" s="10">
        <v>14.0</v>
      </c>
      <c r="J1565" s="172">
        <v>50.0</v>
      </c>
      <c r="K1565" s="173">
        <v>3.57</v>
      </c>
      <c r="L1565" s="162" t="s">
        <v>86</v>
      </c>
      <c r="M1565" s="163"/>
      <c r="N1565" s="163"/>
      <c r="O1565" s="163"/>
      <c r="P1565" s="163"/>
      <c r="Q1565" s="163"/>
      <c r="R1565" s="163"/>
      <c r="S1565" s="163"/>
      <c r="T1565" s="163"/>
      <c r="U1565" s="163"/>
      <c r="V1565" s="163"/>
      <c r="W1565" s="163"/>
      <c r="X1565" s="163"/>
    </row>
    <row r="1566" ht="11.25" customHeight="1">
      <c r="A1566" s="162" t="s">
        <v>2502</v>
      </c>
      <c r="B1566" s="162" t="s">
        <v>2503</v>
      </c>
      <c r="C1566" s="10" t="s">
        <v>52</v>
      </c>
      <c r="D1566" s="162" t="s">
        <v>2654</v>
      </c>
      <c r="E1566" s="162" t="s">
        <v>2655</v>
      </c>
      <c r="F1566" s="161" t="s">
        <v>2223</v>
      </c>
      <c r="G1566" s="10">
        <v>14.0</v>
      </c>
      <c r="H1566" s="10">
        <v>14.0</v>
      </c>
      <c r="I1566" s="10">
        <v>14.0</v>
      </c>
      <c r="J1566" s="172">
        <v>50.0</v>
      </c>
      <c r="K1566" s="173">
        <v>3.57</v>
      </c>
      <c r="L1566" s="162" t="s">
        <v>86</v>
      </c>
      <c r="M1566" s="163"/>
      <c r="N1566" s="163"/>
      <c r="O1566" s="163"/>
      <c r="P1566" s="163"/>
      <c r="Q1566" s="163"/>
      <c r="R1566" s="163"/>
      <c r="S1566" s="163"/>
      <c r="T1566" s="163"/>
      <c r="U1566" s="163"/>
      <c r="V1566" s="163"/>
      <c r="W1566" s="163"/>
      <c r="X1566" s="163"/>
    </row>
    <row r="1567" ht="11.25" customHeight="1">
      <c r="A1567" s="162" t="s">
        <v>2502</v>
      </c>
      <c r="B1567" s="162" t="s">
        <v>2503</v>
      </c>
      <c r="C1567" s="10" t="s">
        <v>52</v>
      </c>
      <c r="D1567" s="162" t="s">
        <v>2656</v>
      </c>
      <c r="E1567" s="162" t="s">
        <v>2657</v>
      </c>
      <c r="F1567" s="161" t="s">
        <v>2223</v>
      </c>
      <c r="G1567" s="10">
        <v>14.0</v>
      </c>
      <c r="H1567" s="10">
        <v>14.0</v>
      </c>
      <c r="I1567" s="10">
        <v>14.0</v>
      </c>
      <c r="J1567" s="172">
        <v>50.0</v>
      </c>
      <c r="K1567" s="173">
        <v>3.57</v>
      </c>
      <c r="L1567" s="162" t="s">
        <v>86</v>
      </c>
      <c r="M1567" s="163"/>
      <c r="N1567" s="163"/>
      <c r="O1567" s="163"/>
      <c r="P1567" s="163"/>
      <c r="Q1567" s="163"/>
      <c r="R1567" s="163"/>
      <c r="S1567" s="163"/>
      <c r="T1567" s="163"/>
      <c r="U1567" s="163"/>
      <c r="V1567" s="163"/>
      <c r="W1567" s="163"/>
      <c r="X1567" s="163"/>
    </row>
    <row r="1568" ht="11.25" customHeight="1">
      <c r="A1568" s="162" t="s">
        <v>2502</v>
      </c>
      <c r="B1568" s="162" t="s">
        <v>2503</v>
      </c>
      <c r="C1568" s="10" t="s">
        <v>52</v>
      </c>
      <c r="D1568" s="162" t="s">
        <v>2658</v>
      </c>
      <c r="E1568" s="162" t="s">
        <v>2659</v>
      </c>
      <c r="F1568" s="161" t="s">
        <v>2223</v>
      </c>
      <c r="G1568" s="10">
        <v>14.0</v>
      </c>
      <c r="H1568" s="10">
        <v>14.0</v>
      </c>
      <c r="I1568" s="10">
        <v>14.0</v>
      </c>
      <c r="J1568" s="172">
        <v>50.0</v>
      </c>
      <c r="K1568" s="173">
        <v>3.57</v>
      </c>
      <c r="L1568" s="162" t="s">
        <v>86</v>
      </c>
      <c r="M1568" s="163"/>
      <c r="N1568" s="163"/>
      <c r="O1568" s="163"/>
      <c r="P1568" s="163"/>
      <c r="Q1568" s="163"/>
      <c r="R1568" s="163"/>
      <c r="S1568" s="163"/>
      <c r="T1568" s="163"/>
      <c r="U1568" s="163"/>
      <c r="V1568" s="163"/>
      <c r="W1568" s="163"/>
      <c r="X1568" s="163"/>
    </row>
    <row r="1569" ht="11.25" customHeight="1">
      <c r="A1569" s="162" t="s">
        <v>2502</v>
      </c>
      <c r="B1569" s="162" t="s">
        <v>2503</v>
      </c>
      <c r="C1569" s="10" t="s">
        <v>52</v>
      </c>
      <c r="D1569" s="162" t="s">
        <v>2660</v>
      </c>
      <c r="E1569" s="162" t="s">
        <v>2661</v>
      </c>
      <c r="F1569" s="161" t="s">
        <v>2223</v>
      </c>
      <c r="G1569" s="10">
        <v>14.0</v>
      </c>
      <c r="H1569" s="10">
        <v>14.0</v>
      </c>
      <c r="I1569" s="10">
        <v>14.0</v>
      </c>
      <c r="J1569" s="172">
        <v>50.0</v>
      </c>
      <c r="K1569" s="173">
        <v>3.57</v>
      </c>
      <c r="L1569" s="162" t="s">
        <v>86</v>
      </c>
      <c r="M1569" s="163"/>
      <c r="N1569" s="163"/>
      <c r="O1569" s="163"/>
      <c r="P1569" s="163"/>
      <c r="Q1569" s="163"/>
      <c r="R1569" s="163"/>
      <c r="S1569" s="163"/>
      <c r="T1569" s="163"/>
      <c r="U1569" s="163"/>
      <c r="V1569" s="163"/>
      <c r="W1569" s="163"/>
      <c r="X1569" s="163"/>
    </row>
    <row r="1570" ht="11.25" customHeight="1">
      <c r="A1570" s="162" t="s">
        <v>2502</v>
      </c>
      <c r="B1570" s="162" t="s">
        <v>2503</v>
      </c>
      <c r="C1570" s="10" t="s">
        <v>52</v>
      </c>
      <c r="D1570" s="162" t="s">
        <v>2662</v>
      </c>
      <c r="E1570" s="162" t="s">
        <v>2663</v>
      </c>
      <c r="F1570" s="161" t="s">
        <v>2223</v>
      </c>
      <c r="G1570" s="10">
        <v>14.0</v>
      </c>
      <c r="H1570" s="10">
        <v>14.0</v>
      </c>
      <c r="I1570" s="10">
        <v>14.0</v>
      </c>
      <c r="J1570" s="172">
        <v>50.0</v>
      </c>
      <c r="K1570" s="173">
        <v>3.57</v>
      </c>
      <c r="L1570" s="162" t="s">
        <v>86</v>
      </c>
      <c r="M1570" s="163"/>
      <c r="N1570" s="163"/>
      <c r="O1570" s="163"/>
      <c r="P1570" s="163"/>
      <c r="Q1570" s="163"/>
      <c r="R1570" s="163"/>
      <c r="S1570" s="163"/>
      <c r="T1570" s="163"/>
      <c r="U1570" s="163"/>
      <c r="V1570" s="163"/>
      <c r="W1570" s="163"/>
      <c r="X1570" s="163"/>
    </row>
    <row r="1571" ht="11.25" customHeight="1">
      <c r="A1571" s="162" t="s">
        <v>2502</v>
      </c>
      <c r="B1571" s="162" t="s">
        <v>2503</v>
      </c>
      <c r="C1571" s="10" t="s">
        <v>52</v>
      </c>
      <c r="D1571" s="162" t="s">
        <v>2664</v>
      </c>
      <c r="E1571" s="162" t="s">
        <v>2665</v>
      </c>
      <c r="F1571" s="161" t="s">
        <v>2223</v>
      </c>
      <c r="G1571" s="10">
        <v>14.0</v>
      </c>
      <c r="H1571" s="10">
        <v>14.0</v>
      </c>
      <c r="I1571" s="10">
        <v>14.0</v>
      </c>
      <c r="J1571" s="172">
        <v>50.0</v>
      </c>
      <c r="K1571" s="173">
        <v>3.57</v>
      </c>
      <c r="L1571" s="162" t="s">
        <v>86</v>
      </c>
      <c r="M1571" s="163"/>
      <c r="N1571" s="163"/>
      <c r="O1571" s="163"/>
      <c r="P1571" s="163"/>
      <c r="Q1571" s="163"/>
      <c r="R1571" s="163"/>
      <c r="S1571" s="163"/>
      <c r="T1571" s="163"/>
      <c r="U1571" s="163"/>
      <c r="V1571" s="163"/>
      <c r="W1571" s="163"/>
      <c r="X1571" s="163"/>
    </row>
    <row r="1572" ht="11.25" customHeight="1">
      <c r="A1572" s="162" t="s">
        <v>2502</v>
      </c>
      <c r="B1572" s="162" t="s">
        <v>2503</v>
      </c>
      <c r="C1572" s="10" t="s">
        <v>52</v>
      </c>
      <c r="D1572" s="162" t="s">
        <v>2666</v>
      </c>
      <c r="E1572" s="162" t="s">
        <v>2667</v>
      </c>
      <c r="F1572" s="161" t="s">
        <v>2223</v>
      </c>
      <c r="G1572" s="10">
        <v>14.0</v>
      </c>
      <c r="H1572" s="10">
        <v>14.0</v>
      </c>
      <c r="I1572" s="10">
        <v>14.0</v>
      </c>
      <c r="J1572" s="172">
        <v>50.0</v>
      </c>
      <c r="K1572" s="173">
        <v>3.57</v>
      </c>
      <c r="L1572" s="162" t="s">
        <v>86</v>
      </c>
      <c r="M1572" s="163"/>
      <c r="N1572" s="163"/>
      <c r="O1572" s="163"/>
      <c r="P1572" s="163"/>
      <c r="Q1572" s="163"/>
      <c r="R1572" s="163"/>
      <c r="S1572" s="163"/>
      <c r="T1572" s="163"/>
      <c r="U1572" s="163"/>
      <c r="V1572" s="163"/>
      <c r="W1572" s="163"/>
      <c r="X1572" s="163"/>
    </row>
    <row r="1573" ht="11.25" customHeight="1">
      <c r="A1573" s="162" t="s">
        <v>2502</v>
      </c>
      <c r="B1573" s="162" t="s">
        <v>2503</v>
      </c>
      <c r="C1573" s="10" t="s">
        <v>52</v>
      </c>
      <c r="D1573" s="162" t="s">
        <v>2668</v>
      </c>
      <c r="E1573" s="162" t="s">
        <v>2669</v>
      </c>
      <c r="F1573" s="161" t="s">
        <v>2223</v>
      </c>
      <c r="G1573" s="10">
        <v>14.0</v>
      </c>
      <c r="H1573" s="10">
        <v>14.0</v>
      </c>
      <c r="I1573" s="10">
        <v>14.0</v>
      </c>
      <c r="J1573" s="172">
        <v>50.0</v>
      </c>
      <c r="K1573" s="173">
        <v>3.57</v>
      </c>
      <c r="L1573" s="162" t="s">
        <v>86</v>
      </c>
      <c r="M1573" s="163"/>
      <c r="N1573" s="163"/>
      <c r="O1573" s="163"/>
      <c r="P1573" s="163"/>
      <c r="Q1573" s="163"/>
      <c r="R1573" s="163"/>
      <c r="S1573" s="163"/>
      <c r="T1573" s="163"/>
      <c r="U1573" s="163"/>
      <c r="V1573" s="163"/>
      <c r="W1573" s="163"/>
      <c r="X1573" s="163"/>
    </row>
    <row r="1574" ht="11.25" customHeight="1">
      <c r="A1574" s="162" t="s">
        <v>2502</v>
      </c>
      <c r="B1574" s="162" t="s">
        <v>2503</v>
      </c>
      <c r="C1574" s="10" t="s">
        <v>52</v>
      </c>
      <c r="D1574" s="162" t="s">
        <v>2670</v>
      </c>
      <c r="E1574" s="162" t="s">
        <v>2671</v>
      </c>
      <c r="F1574" s="161" t="s">
        <v>2223</v>
      </c>
      <c r="G1574" s="10">
        <v>14.0</v>
      </c>
      <c r="H1574" s="10">
        <v>14.0</v>
      </c>
      <c r="I1574" s="10">
        <v>14.0</v>
      </c>
      <c r="J1574" s="172">
        <v>50.0</v>
      </c>
      <c r="K1574" s="173">
        <v>3.57</v>
      </c>
      <c r="L1574" s="162" t="s">
        <v>86</v>
      </c>
      <c r="M1574" s="163"/>
      <c r="N1574" s="163"/>
      <c r="O1574" s="163"/>
      <c r="P1574" s="163"/>
      <c r="Q1574" s="163"/>
      <c r="R1574" s="163"/>
      <c r="S1574" s="163"/>
      <c r="T1574" s="163"/>
      <c r="U1574" s="163"/>
      <c r="V1574" s="163"/>
      <c r="W1574" s="163"/>
      <c r="X1574" s="163"/>
    </row>
    <row r="1575" ht="11.25" customHeight="1">
      <c r="A1575" s="162" t="s">
        <v>2502</v>
      </c>
      <c r="B1575" s="162" t="s">
        <v>2503</v>
      </c>
      <c r="C1575" s="10" t="s">
        <v>52</v>
      </c>
      <c r="D1575" s="162" t="s">
        <v>2672</v>
      </c>
      <c r="E1575" s="162" t="s">
        <v>2673</v>
      </c>
      <c r="F1575" s="161" t="s">
        <v>2223</v>
      </c>
      <c r="G1575" s="10">
        <v>14.0</v>
      </c>
      <c r="H1575" s="10">
        <v>14.0</v>
      </c>
      <c r="I1575" s="10">
        <v>14.0</v>
      </c>
      <c r="J1575" s="172">
        <v>50.0</v>
      </c>
      <c r="K1575" s="173">
        <v>3.57</v>
      </c>
      <c r="L1575" s="162" t="s">
        <v>86</v>
      </c>
      <c r="M1575" s="163"/>
      <c r="N1575" s="163"/>
      <c r="O1575" s="163"/>
      <c r="P1575" s="163"/>
      <c r="Q1575" s="163"/>
      <c r="R1575" s="163"/>
      <c r="S1575" s="163"/>
      <c r="T1575" s="163"/>
      <c r="U1575" s="163"/>
      <c r="V1575" s="163"/>
      <c r="W1575" s="163"/>
      <c r="X1575" s="163"/>
    </row>
    <row r="1576" ht="11.25" customHeight="1">
      <c r="A1576" s="162" t="s">
        <v>2502</v>
      </c>
      <c r="B1576" s="162" t="s">
        <v>2503</v>
      </c>
      <c r="C1576" s="10" t="s">
        <v>52</v>
      </c>
      <c r="D1576" s="162" t="s">
        <v>2674</v>
      </c>
      <c r="E1576" s="162" t="s">
        <v>2675</v>
      </c>
      <c r="F1576" s="161" t="s">
        <v>2223</v>
      </c>
      <c r="G1576" s="10">
        <v>14.0</v>
      </c>
      <c r="H1576" s="10">
        <v>14.0</v>
      </c>
      <c r="I1576" s="10">
        <v>14.0</v>
      </c>
      <c r="J1576" s="172">
        <v>50.0</v>
      </c>
      <c r="K1576" s="173">
        <v>3.57</v>
      </c>
      <c r="L1576" s="162" t="s">
        <v>86</v>
      </c>
      <c r="M1576" s="163"/>
      <c r="N1576" s="163"/>
      <c r="O1576" s="163"/>
      <c r="P1576" s="163"/>
      <c r="Q1576" s="163"/>
      <c r="R1576" s="163"/>
      <c r="S1576" s="163"/>
      <c r="T1576" s="163"/>
      <c r="U1576" s="163"/>
      <c r="V1576" s="163"/>
      <c r="W1576" s="163"/>
      <c r="X1576" s="163"/>
    </row>
    <row r="1577" ht="11.25" customHeight="1">
      <c r="A1577" s="162" t="s">
        <v>2502</v>
      </c>
      <c r="B1577" s="162" t="s">
        <v>2503</v>
      </c>
      <c r="C1577" s="10" t="s">
        <v>52</v>
      </c>
      <c r="D1577" s="162" t="s">
        <v>2676</v>
      </c>
      <c r="E1577" s="162" t="s">
        <v>2677</v>
      </c>
      <c r="F1577" s="161" t="s">
        <v>2223</v>
      </c>
      <c r="G1577" s="10">
        <v>14.0</v>
      </c>
      <c r="H1577" s="10">
        <v>14.0</v>
      </c>
      <c r="I1577" s="10">
        <v>14.0</v>
      </c>
      <c r="J1577" s="172">
        <v>50.0</v>
      </c>
      <c r="K1577" s="173">
        <v>3.57</v>
      </c>
      <c r="L1577" s="162" t="s">
        <v>86</v>
      </c>
      <c r="M1577" s="163"/>
      <c r="N1577" s="163"/>
      <c r="O1577" s="163"/>
      <c r="P1577" s="163"/>
      <c r="Q1577" s="163"/>
      <c r="R1577" s="163"/>
      <c r="S1577" s="163"/>
      <c r="T1577" s="163"/>
      <c r="U1577" s="163"/>
      <c r="V1577" s="163"/>
      <c r="W1577" s="163"/>
      <c r="X1577" s="163"/>
    </row>
    <row r="1578" ht="11.25" customHeight="1">
      <c r="A1578" s="162" t="s">
        <v>2502</v>
      </c>
      <c r="B1578" s="162" t="s">
        <v>2503</v>
      </c>
      <c r="C1578" s="10" t="s">
        <v>52</v>
      </c>
      <c r="D1578" s="162" t="s">
        <v>2678</v>
      </c>
      <c r="E1578" s="162" t="s">
        <v>2679</v>
      </c>
      <c r="F1578" s="161" t="s">
        <v>2223</v>
      </c>
      <c r="G1578" s="10">
        <v>14.0</v>
      </c>
      <c r="H1578" s="10">
        <v>14.0</v>
      </c>
      <c r="I1578" s="10">
        <v>14.0</v>
      </c>
      <c r="J1578" s="172">
        <v>50.0</v>
      </c>
      <c r="K1578" s="173">
        <v>3.57</v>
      </c>
      <c r="L1578" s="162" t="s">
        <v>86</v>
      </c>
      <c r="M1578" s="163"/>
      <c r="N1578" s="163"/>
      <c r="O1578" s="163"/>
      <c r="P1578" s="163"/>
      <c r="Q1578" s="163"/>
      <c r="R1578" s="163"/>
      <c r="S1578" s="163"/>
      <c r="T1578" s="163"/>
      <c r="U1578" s="163"/>
      <c r="V1578" s="163"/>
      <c r="W1578" s="163"/>
      <c r="X1578" s="163"/>
    </row>
    <row r="1579" ht="11.25" customHeight="1">
      <c r="A1579" s="162" t="s">
        <v>2502</v>
      </c>
      <c r="B1579" s="162" t="s">
        <v>2503</v>
      </c>
      <c r="C1579" s="10" t="s">
        <v>52</v>
      </c>
      <c r="D1579" s="162" t="s">
        <v>2680</v>
      </c>
      <c r="E1579" s="162" t="s">
        <v>2681</v>
      </c>
      <c r="F1579" s="161" t="s">
        <v>2223</v>
      </c>
      <c r="G1579" s="10">
        <v>14.0</v>
      </c>
      <c r="H1579" s="10">
        <v>14.0</v>
      </c>
      <c r="I1579" s="10">
        <v>14.0</v>
      </c>
      <c r="J1579" s="172">
        <v>50.0</v>
      </c>
      <c r="K1579" s="173">
        <v>3.57</v>
      </c>
      <c r="L1579" s="162" t="s">
        <v>86</v>
      </c>
      <c r="M1579" s="163"/>
      <c r="N1579" s="163"/>
      <c r="O1579" s="163"/>
      <c r="P1579" s="163"/>
      <c r="Q1579" s="163"/>
      <c r="R1579" s="163"/>
      <c r="S1579" s="163"/>
      <c r="T1579" s="163"/>
      <c r="U1579" s="163"/>
      <c r="V1579" s="163"/>
      <c r="W1579" s="163"/>
      <c r="X1579" s="163"/>
    </row>
    <row r="1580" ht="11.25" customHeight="1">
      <c r="A1580" s="162" t="s">
        <v>2502</v>
      </c>
      <c r="B1580" s="162" t="s">
        <v>2503</v>
      </c>
      <c r="C1580" s="10" t="s">
        <v>52</v>
      </c>
      <c r="D1580" s="162" t="s">
        <v>3436</v>
      </c>
      <c r="E1580" s="162" t="s">
        <v>3437</v>
      </c>
      <c r="F1580" s="161" t="s">
        <v>655</v>
      </c>
      <c r="G1580" s="10">
        <v>14.0</v>
      </c>
      <c r="H1580" s="10">
        <v>14.0</v>
      </c>
      <c r="I1580" s="10">
        <v>14.0</v>
      </c>
      <c r="J1580" s="172">
        <v>50.0</v>
      </c>
      <c r="K1580" s="173">
        <v>3.57</v>
      </c>
      <c r="L1580" s="162" t="s">
        <v>86</v>
      </c>
      <c r="M1580" s="163"/>
      <c r="N1580" s="163"/>
      <c r="O1580" s="163"/>
      <c r="P1580" s="163"/>
      <c r="Q1580" s="163"/>
      <c r="R1580" s="163"/>
      <c r="S1580" s="163"/>
      <c r="T1580" s="163"/>
      <c r="U1580" s="163"/>
      <c r="V1580" s="163"/>
      <c r="W1580" s="163"/>
      <c r="X1580" s="163"/>
    </row>
    <row r="1581" ht="11.25" customHeight="1">
      <c r="A1581" s="162" t="s">
        <v>2502</v>
      </c>
      <c r="B1581" s="162" t="s">
        <v>2503</v>
      </c>
      <c r="C1581" s="10" t="s">
        <v>52</v>
      </c>
      <c r="D1581" s="162" t="s">
        <v>3438</v>
      </c>
      <c r="E1581" s="162" t="s">
        <v>3439</v>
      </c>
      <c r="F1581" s="161" t="s">
        <v>655</v>
      </c>
      <c r="G1581" s="10">
        <v>14.0</v>
      </c>
      <c r="H1581" s="10">
        <v>14.0</v>
      </c>
      <c r="I1581" s="10">
        <v>14.0</v>
      </c>
      <c r="J1581" s="172">
        <v>50.0</v>
      </c>
      <c r="K1581" s="173">
        <v>3.57</v>
      </c>
      <c r="L1581" s="162" t="s">
        <v>86</v>
      </c>
      <c r="M1581" s="163"/>
      <c r="N1581" s="163"/>
      <c r="O1581" s="163"/>
      <c r="P1581" s="163"/>
      <c r="Q1581" s="163"/>
      <c r="R1581" s="163"/>
      <c r="S1581" s="163"/>
      <c r="T1581" s="163"/>
      <c r="U1581" s="163"/>
      <c r="V1581" s="163"/>
      <c r="W1581" s="163"/>
      <c r="X1581" s="163"/>
    </row>
    <row r="1582" ht="11.25" customHeight="1">
      <c r="A1582" s="162" t="s">
        <v>2502</v>
      </c>
      <c r="B1582" s="162" t="s">
        <v>2503</v>
      </c>
      <c r="C1582" s="10" t="s">
        <v>52</v>
      </c>
      <c r="D1582" s="162" t="s">
        <v>3440</v>
      </c>
      <c r="E1582" s="162" t="s">
        <v>3441</v>
      </c>
      <c r="F1582" s="161" t="s">
        <v>655</v>
      </c>
      <c r="G1582" s="10">
        <v>14.0</v>
      </c>
      <c r="H1582" s="10">
        <v>14.0</v>
      </c>
      <c r="I1582" s="10">
        <v>14.0</v>
      </c>
      <c r="J1582" s="172">
        <v>50.0</v>
      </c>
      <c r="K1582" s="173">
        <v>3.57</v>
      </c>
      <c r="L1582" s="162" t="s">
        <v>86</v>
      </c>
      <c r="M1582" s="163"/>
      <c r="N1582" s="163"/>
      <c r="O1582" s="163"/>
      <c r="P1582" s="163"/>
      <c r="Q1582" s="163"/>
      <c r="R1582" s="163"/>
      <c r="S1582" s="163"/>
      <c r="T1582" s="163"/>
      <c r="U1582" s="163"/>
      <c r="V1582" s="163"/>
      <c r="W1582" s="163"/>
      <c r="X1582" s="163"/>
    </row>
    <row r="1583" ht="11.25" customHeight="1">
      <c r="A1583" s="162" t="s">
        <v>2502</v>
      </c>
      <c r="B1583" s="162" t="s">
        <v>2503</v>
      </c>
      <c r="C1583" s="10" t="s">
        <v>52</v>
      </c>
      <c r="D1583" s="162" t="s">
        <v>3442</v>
      </c>
      <c r="E1583" s="162" t="s">
        <v>3443</v>
      </c>
      <c r="F1583" s="161" t="s">
        <v>655</v>
      </c>
      <c r="G1583" s="10">
        <v>14.0</v>
      </c>
      <c r="H1583" s="10">
        <v>14.0</v>
      </c>
      <c r="I1583" s="10">
        <v>14.0</v>
      </c>
      <c r="J1583" s="172">
        <v>50.0</v>
      </c>
      <c r="K1583" s="173">
        <v>3.57</v>
      </c>
      <c r="L1583" s="162" t="s">
        <v>86</v>
      </c>
      <c r="M1583" s="163"/>
      <c r="N1583" s="163"/>
      <c r="O1583" s="163"/>
      <c r="P1583" s="163"/>
      <c r="Q1583" s="163"/>
      <c r="R1583" s="163"/>
      <c r="S1583" s="163"/>
      <c r="T1583" s="163"/>
      <c r="U1583" s="163"/>
      <c r="V1583" s="163"/>
      <c r="W1583" s="163"/>
      <c r="X1583" s="163"/>
    </row>
    <row r="1584" ht="11.25" customHeight="1">
      <c r="A1584" s="162" t="s">
        <v>2502</v>
      </c>
      <c r="B1584" s="162" t="s">
        <v>2503</v>
      </c>
      <c r="C1584" s="10" t="s">
        <v>52</v>
      </c>
      <c r="D1584" s="162" t="s">
        <v>3444</v>
      </c>
      <c r="E1584" s="162" t="s">
        <v>3445</v>
      </c>
      <c r="F1584" s="161" t="s">
        <v>655</v>
      </c>
      <c r="G1584" s="10">
        <v>14.0</v>
      </c>
      <c r="H1584" s="10">
        <v>14.0</v>
      </c>
      <c r="I1584" s="10">
        <v>14.0</v>
      </c>
      <c r="J1584" s="172">
        <v>50.0</v>
      </c>
      <c r="K1584" s="173">
        <v>3.57</v>
      </c>
      <c r="L1584" s="162" t="s">
        <v>86</v>
      </c>
      <c r="M1584" s="163"/>
      <c r="N1584" s="163"/>
      <c r="O1584" s="163"/>
      <c r="P1584" s="163"/>
      <c r="Q1584" s="163"/>
      <c r="R1584" s="163"/>
      <c r="S1584" s="163"/>
      <c r="T1584" s="163"/>
      <c r="U1584" s="163"/>
      <c r="V1584" s="163"/>
      <c r="W1584" s="163"/>
      <c r="X1584" s="163"/>
    </row>
    <row r="1585" ht="11.25" customHeight="1">
      <c r="A1585" s="162" t="s">
        <v>2502</v>
      </c>
      <c r="B1585" s="162" t="s">
        <v>2503</v>
      </c>
      <c r="C1585" s="10" t="s">
        <v>52</v>
      </c>
      <c r="D1585" s="162" t="s">
        <v>3446</v>
      </c>
      <c r="E1585" s="162" t="s">
        <v>3447</v>
      </c>
      <c r="F1585" s="161" t="s">
        <v>655</v>
      </c>
      <c r="G1585" s="10">
        <v>14.0</v>
      </c>
      <c r="H1585" s="10">
        <v>14.0</v>
      </c>
      <c r="I1585" s="10">
        <v>14.0</v>
      </c>
      <c r="J1585" s="172">
        <v>50.0</v>
      </c>
      <c r="K1585" s="173">
        <v>3.57</v>
      </c>
      <c r="L1585" s="162" t="s">
        <v>86</v>
      </c>
      <c r="M1585" s="163"/>
      <c r="N1585" s="163"/>
      <c r="O1585" s="163"/>
      <c r="P1585" s="163"/>
      <c r="Q1585" s="163"/>
      <c r="R1585" s="163"/>
      <c r="S1585" s="163"/>
      <c r="T1585" s="163"/>
      <c r="U1585" s="163"/>
      <c r="V1585" s="163"/>
      <c r="W1585" s="163"/>
      <c r="X1585" s="163"/>
    </row>
    <row r="1586" ht="11.25" customHeight="1">
      <c r="A1586" s="162" t="s">
        <v>2502</v>
      </c>
      <c r="B1586" s="162" t="s">
        <v>2503</v>
      </c>
      <c r="C1586" s="10" t="s">
        <v>52</v>
      </c>
      <c r="D1586" s="162" t="s">
        <v>3448</v>
      </c>
      <c r="E1586" s="162" t="s">
        <v>3449</v>
      </c>
      <c r="F1586" s="161" t="s">
        <v>655</v>
      </c>
      <c r="G1586" s="10">
        <v>14.0</v>
      </c>
      <c r="H1586" s="10">
        <v>14.0</v>
      </c>
      <c r="I1586" s="10">
        <v>14.0</v>
      </c>
      <c r="J1586" s="172">
        <v>50.0</v>
      </c>
      <c r="K1586" s="173">
        <v>3.57</v>
      </c>
      <c r="L1586" s="162" t="s">
        <v>86</v>
      </c>
      <c r="M1586" s="163"/>
      <c r="N1586" s="163"/>
      <c r="O1586" s="163"/>
      <c r="P1586" s="163"/>
      <c r="Q1586" s="163"/>
      <c r="R1586" s="163"/>
      <c r="S1586" s="163"/>
      <c r="T1586" s="163"/>
      <c r="U1586" s="163"/>
      <c r="V1586" s="163"/>
      <c r="W1586" s="163"/>
      <c r="X1586" s="163"/>
    </row>
    <row r="1587" ht="11.25" customHeight="1">
      <c r="A1587" s="162" t="s">
        <v>2502</v>
      </c>
      <c r="B1587" s="162" t="s">
        <v>2503</v>
      </c>
      <c r="C1587" s="10" t="s">
        <v>52</v>
      </c>
      <c r="D1587" s="162" t="s">
        <v>3450</v>
      </c>
      <c r="E1587" s="162" t="s">
        <v>3451</v>
      </c>
      <c r="F1587" s="161" t="s">
        <v>655</v>
      </c>
      <c r="G1587" s="10">
        <v>14.0</v>
      </c>
      <c r="H1587" s="10">
        <v>14.0</v>
      </c>
      <c r="I1587" s="10">
        <v>14.0</v>
      </c>
      <c r="J1587" s="172">
        <v>50.0</v>
      </c>
      <c r="K1587" s="173">
        <v>3.57</v>
      </c>
      <c r="L1587" s="162" t="s">
        <v>86</v>
      </c>
      <c r="M1587" s="163"/>
      <c r="N1587" s="163"/>
      <c r="O1587" s="163"/>
      <c r="P1587" s="163"/>
      <c r="Q1587" s="163"/>
      <c r="R1587" s="163"/>
      <c r="S1587" s="163"/>
      <c r="T1587" s="163"/>
      <c r="U1587" s="163"/>
      <c r="V1587" s="163"/>
      <c r="W1587" s="163"/>
      <c r="X1587" s="163"/>
    </row>
    <row r="1588" ht="11.25" customHeight="1">
      <c r="A1588" s="162" t="s">
        <v>2502</v>
      </c>
      <c r="B1588" s="162" t="s">
        <v>2503</v>
      </c>
      <c r="C1588" s="10" t="s">
        <v>52</v>
      </c>
      <c r="D1588" s="162" t="s">
        <v>3452</v>
      </c>
      <c r="E1588" s="162" t="s">
        <v>3453</v>
      </c>
      <c r="F1588" s="161" t="s">
        <v>655</v>
      </c>
      <c r="G1588" s="10">
        <v>14.0</v>
      </c>
      <c r="H1588" s="10">
        <v>14.0</v>
      </c>
      <c r="I1588" s="10">
        <v>14.0</v>
      </c>
      <c r="J1588" s="172">
        <v>50.0</v>
      </c>
      <c r="K1588" s="173">
        <v>3.57</v>
      </c>
      <c r="L1588" s="162" t="s">
        <v>86</v>
      </c>
      <c r="M1588" s="163"/>
      <c r="N1588" s="163"/>
      <c r="O1588" s="163"/>
      <c r="P1588" s="163"/>
      <c r="Q1588" s="163"/>
      <c r="R1588" s="163"/>
      <c r="S1588" s="163"/>
      <c r="T1588" s="163"/>
      <c r="U1588" s="163"/>
      <c r="V1588" s="163"/>
      <c r="W1588" s="163"/>
      <c r="X1588" s="163"/>
    </row>
    <row r="1589" ht="11.25" customHeight="1">
      <c r="A1589" s="162" t="s">
        <v>2502</v>
      </c>
      <c r="B1589" s="162" t="s">
        <v>2503</v>
      </c>
      <c r="C1589" s="10" t="s">
        <v>52</v>
      </c>
      <c r="D1589" s="162" t="s">
        <v>3454</v>
      </c>
      <c r="E1589" s="162" t="s">
        <v>3455</v>
      </c>
      <c r="F1589" s="161" t="s">
        <v>655</v>
      </c>
      <c r="G1589" s="10">
        <v>14.0</v>
      </c>
      <c r="H1589" s="10">
        <v>14.0</v>
      </c>
      <c r="I1589" s="10">
        <v>14.0</v>
      </c>
      <c r="J1589" s="172">
        <v>50.0</v>
      </c>
      <c r="K1589" s="173">
        <v>3.57</v>
      </c>
      <c r="L1589" s="162" t="s">
        <v>86</v>
      </c>
      <c r="M1589" s="163"/>
      <c r="N1589" s="163"/>
      <c r="O1589" s="163"/>
      <c r="P1589" s="163"/>
      <c r="Q1589" s="163"/>
      <c r="R1589" s="163"/>
      <c r="S1589" s="163"/>
      <c r="T1589" s="163"/>
      <c r="U1589" s="163"/>
      <c r="V1589" s="163"/>
      <c r="W1589" s="163"/>
      <c r="X1589" s="163"/>
    </row>
    <row r="1590" ht="11.25" customHeight="1">
      <c r="A1590" s="162" t="s">
        <v>2502</v>
      </c>
      <c r="B1590" s="162" t="s">
        <v>2503</v>
      </c>
      <c r="C1590" s="10" t="s">
        <v>52</v>
      </c>
      <c r="D1590" s="162" t="s">
        <v>3456</v>
      </c>
      <c r="E1590" s="162" t="s">
        <v>3457</v>
      </c>
      <c r="F1590" s="161" t="s">
        <v>655</v>
      </c>
      <c r="G1590" s="10">
        <v>14.0</v>
      </c>
      <c r="H1590" s="10">
        <v>14.0</v>
      </c>
      <c r="I1590" s="10">
        <v>14.0</v>
      </c>
      <c r="J1590" s="172">
        <v>50.0</v>
      </c>
      <c r="K1590" s="173">
        <v>3.57</v>
      </c>
      <c r="L1590" s="162" t="s">
        <v>86</v>
      </c>
      <c r="M1590" s="163"/>
      <c r="N1590" s="163"/>
      <c r="O1590" s="163"/>
      <c r="P1590" s="163"/>
      <c r="Q1590" s="163"/>
      <c r="R1590" s="163"/>
      <c r="S1590" s="163"/>
      <c r="T1590" s="163"/>
      <c r="U1590" s="163"/>
      <c r="V1590" s="163"/>
      <c r="W1590" s="163"/>
      <c r="X1590" s="163"/>
    </row>
    <row r="1591" ht="11.25" customHeight="1">
      <c r="A1591" s="162" t="s">
        <v>2502</v>
      </c>
      <c r="B1591" s="162" t="s">
        <v>2503</v>
      </c>
      <c r="C1591" s="10" t="s">
        <v>52</v>
      </c>
      <c r="D1591" s="162" t="s">
        <v>3458</v>
      </c>
      <c r="E1591" s="162" t="s">
        <v>3459</v>
      </c>
      <c r="F1591" s="161" t="s">
        <v>655</v>
      </c>
      <c r="G1591" s="10">
        <v>14.0</v>
      </c>
      <c r="H1591" s="10">
        <v>14.0</v>
      </c>
      <c r="I1591" s="10">
        <v>14.0</v>
      </c>
      <c r="J1591" s="172">
        <v>50.0</v>
      </c>
      <c r="K1591" s="173">
        <v>3.57</v>
      </c>
      <c r="L1591" s="162" t="s">
        <v>86</v>
      </c>
      <c r="M1591" s="163"/>
      <c r="N1591" s="163"/>
      <c r="O1591" s="163"/>
      <c r="P1591" s="163"/>
      <c r="Q1591" s="163"/>
      <c r="R1591" s="163"/>
      <c r="S1591" s="163"/>
      <c r="T1591" s="163"/>
      <c r="U1591" s="163"/>
      <c r="V1591" s="163"/>
      <c r="W1591" s="163"/>
      <c r="X1591" s="163"/>
    </row>
    <row r="1592" ht="11.25" customHeight="1">
      <c r="A1592" s="162" t="s">
        <v>2502</v>
      </c>
      <c r="B1592" s="162" t="s">
        <v>2503</v>
      </c>
      <c r="C1592" s="10" t="s">
        <v>52</v>
      </c>
      <c r="D1592" s="162" t="s">
        <v>3460</v>
      </c>
      <c r="E1592" s="162" t="s">
        <v>3461</v>
      </c>
      <c r="F1592" s="161" t="s">
        <v>655</v>
      </c>
      <c r="G1592" s="10">
        <v>14.0</v>
      </c>
      <c r="H1592" s="10">
        <v>14.0</v>
      </c>
      <c r="I1592" s="10">
        <v>14.0</v>
      </c>
      <c r="J1592" s="172">
        <v>50.0</v>
      </c>
      <c r="K1592" s="173">
        <v>3.57</v>
      </c>
      <c r="L1592" s="162" t="s">
        <v>86</v>
      </c>
      <c r="M1592" s="163"/>
      <c r="N1592" s="163"/>
      <c r="O1592" s="163"/>
      <c r="P1592" s="163"/>
      <c r="Q1592" s="163"/>
      <c r="R1592" s="163"/>
      <c r="S1592" s="163"/>
      <c r="T1592" s="163"/>
      <c r="U1592" s="163"/>
      <c r="V1592" s="163"/>
      <c r="W1592" s="163"/>
      <c r="X1592" s="163"/>
    </row>
    <row r="1593" ht="11.25" customHeight="1">
      <c r="A1593" s="162" t="s">
        <v>2502</v>
      </c>
      <c r="B1593" s="162" t="s">
        <v>2503</v>
      </c>
      <c r="C1593" s="10" t="s">
        <v>52</v>
      </c>
      <c r="D1593" s="162" t="s">
        <v>3462</v>
      </c>
      <c r="E1593" s="162" t="s">
        <v>3463</v>
      </c>
      <c r="F1593" s="161" t="s">
        <v>655</v>
      </c>
      <c r="G1593" s="10">
        <v>14.0</v>
      </c>
      <c r="H1593" s="10">
        <v>14.0</v>
      </c>
      <c r="I1593" s="10">
        <v>14.0</v>
      </c>
      <c r="J1593" s="172">
        <v>50.0</v>
      </c>
      <c r="K1593" s="173">
        <v>3.57</v>
      </c>
      <c r="L1593" s="162" t="s">
        <v>86</v>
      </c>
      <c r="M1593" s="163"/>
      <c r="N1593" s="163"/>
      <c r="O1593" s="163"/>
      <c r="P1593" s="163"/>
      <c r="Q1593" s="163"/>
      <c r="R1593" s="163"/>
      <c r="S1593" s="163"/>
      <c r="T1593" s="163"/>
      <c r="U1593" s="163"/>
      <c r="V1593" s="163"/>
      <c r="W1593" s="163"/>
      <c r="X1593" s="163"/>
    </row>
    <row r="1594" ht="11.25" customHeight="1">
      <c r="A1594" s="162" t="s">
        <v>2502</v>
      </c>
      <c r="B1594" s="162" t="s">
        <v>2503</v>
      </c>
      <c r="C1594" s="10" t="s">
        <v>52</v>
      </c>
      <c r="D1594" s="162" t="s">
        <v>3464</v>
      </c>
      <c r="E1594" s="162" t="s">
        <v>3465</v>
      </c>
      <c r="F1594" s="161" t="s">
        <v>655</v>
      </c>
      <c r="G1594" s="10">
        <v>14.0</v>
      </c>
      <c r="H1594" s="10">
        <v>14.0</v>
      </c>
      <c r="I1594" s="10">
        <v>14.0</v>
      </c>
      <c r="J1594" s="172">
        <v>50.0</v>
      </c>
      <c r="K1594" s="173">
        <v>3.57</v>
      </c>
      <c r="L1594" s="162" t="s">
        <v>86</v>
      </c>
      <c r="M1594" s="163"/>
      <c r="N1594" s="163"/>
      <c r="O1594" s="163"/>
      <c r="P1594" s="163"/>
      <c r="Q1594" s="163"/>
      <c r="R1594" s="163"/>
      <c r="S1594" s="163"/>
      <c r="T1594" s="163"/>
      <c r="U1594" s="163"/>
      <c r="V1594" s="163"/>
      <c r="W1594" s="163"/>
      <c r="X1594" s="163"/>
    </row>
    <row r="1595" ht="11.25" customHeight="1">
      <c r="A1595" s="162" t="s">
        <v>2502</v>
      </c>
      <c r="B1595" s="162" t="s">
        <v>2503</v>
      </c>
      <c r="C1595" s="10" t="s">
        <v>52</v>
      </c>
      <c r="D1595" s="162" t="s">
        <v>3466</v>
      </c>
      <c r="E1595" s="162" t="s">
        <v>3467</v>
      </c>
      <c r="F1595" s="161" t="s">
        <v>655</v>
      </c>
      <c r="G1595" s="10">
        <v>14.0</v>
      </c>
      <c r="H1595" s="10">
        <v>14.0</v>
      </c>
      <c r="I1595" s="10">
        <v>14.0</v>
      </c>
      <c r="J1595" s="172">
        <v>50.0</v>
      </c>
      <c r="K1595" s="173">
        <v>3.57</v>
      </c>
      <c r="L1595" s="162" t="s">
        <v>86</v>
      </c>
      <c r="M1595" s="163"/>
      <c r="N1595" s="163"/>
      <c r="O1595" s="163"/>
      <c r="P1595" s="163"/>
      <c r="Q1595" s="163"/>
      <c r="R1595" s="163"/>
      <c r="S1595" s="163"/>
      <c r="T1595" s="163"/>
      <c r="U1595" s="163"/>
      <c r="V1595" s="163"/>
      <c r="W1595" s="163"/>
      <c r="X1595" s="163"/>
    </row>
    <row r="1596" ht="11.25" customHeight="1">
      <c r="A1596" s="162" t="s">
        <v>2502</v>
      </c>
      <c r="B1596" s="162" t="s">
        <v>2503</v>
      </c>
      <c r="C1596" s="10" t="s">
        <v>52</v>
      </c>
      <c r="D1596" s="162" t="s">
        <v>3468</v>
      </c>
      <c r="E1596" s="162" t="s">
        <v>3469</v>
      </c>
      <c r="F1596" s="161" t="s">
        <v>655</v>
      </c>
      <c r="G1596" s="10">
        <v>14.0</v>
      </c>
      <c r="H1596" s="10">
        <v>14.0</v>
      </c>
      <c r="I1596" s="10">
        <v>14.0</v>
      </c>
      <c r="J1596" s="172">
        <v>50.0</v>
      </c>
      <c r="K1596" s="173">
        <v>3.57</v>
      </c>
      <c r="L1596" s="162" t="s">
        <v>86</v>
      </c>
      <c r="M1596" s="163"/>
      <c r="N1596" s="163"/>
      <c r="O1596" s="163"/>
      <c r="P1596" s="163"/>
      <c r="Q1596" s="163"/>
      <c r="R1596" s="163"/>
      <c r="S1596" s="163"/>
      <c r="T1596" s="163"/>
      <c r="U1596" s="163"/>
      <c r="V1596" s="163"/>
      <c r="W1596" s="163"/>
      <c r="X1596" s="163"/>
    </row>
    <row r="1597" ht="11.25" customHeight="1">
      <c r="A1597" s="162" t="s">
        <v>2502</v>
      </c>
      <c r="B1597" s="162" t="s">
        <v>2503</v>
      </c>
      <c r="C1597" s="10" t="s">
        <v>52</v>
      </c>
      <c r="D1597" s="162" t="s">
        <v>3470</v>
      </c>
      <c r="E1597" s="162" t="s">
        <v>3471</v>
      </c>
      <c r="F1597" s="161" t="s">
        <v>655</v>
      </c>
      <c r="G1597" s="10">
        <v>14.0</v>
      </c>
      <c r="H1597" s="10">
        <v>14.0</v>
      </c>
      <c r="I1597" s="10">
        <v>14.0</v>
      </c>
      <c r="J1597" s="172">
        <v>50.0</v>
      </c>
      <c r="K1597" s="173">
        <v>3.57</v>
      </c>
      <c r="L1597" s="162" t="s">
        <v>86</v>
      </c>
      <c r="M1597" s="163"/>
      <c r="N1597" s="163"/>
      <c r="O1597" s="163"/>
      <c r="P1597" s="163"/>
      <c r="Q1597" s="163"/>
      <c r="R1597" s="163"/>
      <c r="S1597" s="163"/>
      <c r="T1597" s="163"/>
      <c r="U1597" s="163"/>
      <c r="V1597" s="163"/>
      <c r="W1597" s="163"/>
      <c r="X1597" s="163"/>
    </row>
    <row r="1598" ht="11.25" customHeight="1">
      <c r="A1598" s="162" t="s">
        <v>2502</v>
      </c>
      <c r="B1598" s="162" t="s">
        <v>2503</v>
      </c>
      <c r="C1598" s="10" t="s">
        <v>52</v>
      </c>
      <c r="D1598" s="162" t="s">
        <v>3472</v>
      </c>
      <c r="E1598" s="162" t="s">
        <v>3473</v>
      </c>
      <c r="F1598" s="161" t="s">
        <v>655</v>
      </c>
      <c r="G1598" s="10">
        <v>14.0</v>
      </c>
      <c r="H1598" s="10">
        <v>14.0</v>
      </c>
      <c r="I1598" s="10">
        <v>14.0</v>
      </c>
      <c r="J1598" s="172">
        <v>50.0</v>
      </c>
      <c r="K1598" s="173">
        <v>3.57</v>
      </c>
      <c r="L1598" s="162" t="s">
        <v>86</v>
      </c>
      <c r="M1598" s="163"/>
      <c r="N1598" s="163"/>
      <c r="O1598" s="163"/>
      <c r="P1598" s="163"/>
      <c r="Q1598" s="163"/>
      <c r="R1598" s="163"/>
      <c r="S1598" s="163"/>
      <c r="T1598" s="163"/>
      <c r="U1598" s="163"/>
      <c r="V1598" s="163"/>
      <c r="W1598" s="163"/>
      <c r="X1598" s="163"/>
    </row>
    <row r="1599" ht="11.25" customHeight="1">
      <c r="A1599" s="162" t="s">
        <v>2502</v>
      </c>
      <c r="B1599" s="162" t="s">
        <v>2503</v>
      </c>
      <c r="C1599" s="10" t="s">
        <v>52</v>
      </c>
      <c r="D1599" s="162" t="s">
        <v>3474</v>
      </c>
      <c r="E1599" s="162" t="s">
        <v>3475</v>
      </c>
      <c r="F1599" s="161" t="s">
        <v>655</v>
      </c>
      <c r="G1599" s="10">
        <v>14.0</v>
      </c>
      <c r="H1599" s="10">
        <v>14.0</v>
      </c>
      <c r="I1599" s="10">
        <v>14.0</v>
      </c>
      <c r="J1599" s="172">
        <v>50.0</v>
      </c>
      <c r="K1599" s="173">
        <v>3.57</v>
      </c>
      <c r="L1599" s="162" t="s">
        <v>86</v>
      </c>
      <c r="M1599" s="163"/>
      <c r="N1599" s="163"/>
      <c r="O1599" s="163"/>
      <c r="P1599" s="163"/>
      <c r="Q1599" s="163"/>
      <c r="R1599" s="163"/>
      <c r="S1599" s="163"/>
      <c r="T1599" s="163"/>
      <c r="U1599" s="163"/>
      <c r="V1599" s="163"/>
      <c r="W1599" s="163"/>
      <c r="X1599" s="163"/>
    </row>
    <row r="1600" ht="11.25" customHeight="1">
      <c r="A1600" s="162" t="s">
        <v>2502</v>
      </c>
      <c r="B1600" s="162" t="s">
        <v>2503</v>
      </c>
      <c r="C1600" s="10" t="s">
        <v>52</v>
      </c>
      <c r="D1600" s="162" t="s">
        <v>3476</v>
      </c>
      <c r="E1600" s="162" t="s">
        <v>3477</v>
      </c>
      <c r="F1600" s="161" t="s">
        <v>655</v>
      </c>
      <c r="G1600" s="10">
        <v>14.0</v>
      </c>
      <c r="H1600" s="10">
        <v>14.0</v>
      </c>
      <c r="I1600" s="10">
        <v>14.0</v>
      </c>
      <c r="J1600" s="172">
        <v>50.0</v>
      </c>
      <c r="K1600" s="173">
        <v>3.57</v>
      </c>
      <c r="L1600" s="162" t="s">
        <v>86</v>
      </c>
      <c r="M1600" s="163"/>
      <c r="N1600" s="163"/>
      <c r="O1600" s="163"/>
      <c r="P1600" s="163"/>
      <c r="Q1600" s="163"/>
      <c r="R1600" s="163"/>
      <c r="S1600" s="163"/>
      <c r="T1600" s="163"/>
      <c r="U1600" s="163"/>
      <c r="V1600" s="163"/>
      <c r="W1600" s="163"/>
      <c r="X1600" s="163"/>
    </row>
    <row r="1601" ht="11.25" customHeight="1">
      <c r="A1601" s="162" t="s">
        <v>2502</v>
      </c>
      <c r="B1601" s="162" t="s">
        <v>2503</v>
      </c>
      <c r="C1601" s="10" t="s">
        <v>52</v>
      </c>
      <c r="D1601" s="162" t="s">
        <v>3478</v>
      </c>
      <c r="E1601" s="162" t="s">
        <v>3479</v>
      </c>
      <c r="F1601" s="161" t="s">
        <v>655</v>
      </c>
      <c r="G1601" s="10">
        <v>14.0</v>
      </c>
      <c r="H1601" s="10">
        <v>14.0</v>
      </c>
      <c r="I1601" s="10">
        <v>14.0</v>
      </c>
      <c r="J1601" s="172">
        <v>50.0</v>
      </c>
      <c r="K1601" s="173">
        <v>3.57</v>
      </c>
      <c r="L1601" s="162" t="s">
        <v>86</v>
      </c>
      <c r="M1601" s="163"/>
      <c r="N1601" s="163"/>
      <c r="O1601" s="163"/>
      <c r="P1601" s="163"/>
      <c r="Q1601" s="163"/>
      <c r="R1601" s="163"/>
      <c r="S1601" s="163"/>
      <c r="T1601" s="163"/>
      <c r="U1601" s="163"/>
      <c r="V1601" s="163"/>
      <c r="W1601" s="163"/>
      <c r="X1601" s="163"/>
    </row>
    <row r="1602" ht="11.25" customHeight="1">
      <c r="A1602" s="162" t="s">
        <v>2502</v>
      </c>
      <c r="B1602" s="162" t="s">
        <v>2503</v>
      </c>
      <c r="C1602" s="10" t="s">
        <v>52</v>
      </c>
      <c r="D1602" s="162" t="s">
        <v>3480</v>
      </c>
      <c r="E1602" s="162" t="s">
        <v>3481</v>
      </c>
      <c r="F1602" s="161" t="s">
        <v>655</v>
      </c>
      <c r="G1602" s="10">
        <v>14.0</v>
      </c>
      <c r="H1602" s="10">
        <v>14.0</v>
      </c>
      <c r="I1602" s="10">
        <v>14.0</v>
      </c>
      <c r="J1602" s="172">
        <v>50.0</v>
      </c>
      <c r="K1602" s="173">
        <v>3.57</v>
      </c>
      <c r="L1602" s="162" t="s">
        <v>86</v>
      </c>
      <c r="M1602" s="163"/>
      <c r="N1602" s="163"/>
      <c r="O1602" s="163"/>
      <c r="P1602" s="163"/>
      <c r="Q1602" s="163"/>
      <c r="R1602" s="163"/>
      <c r="S1602" s="163"/>
      <c r="T1602" s="163"/>
      <c r="U1602" s="163"/>
      <c r="V1602" s="163"/>
      <c r="W1602" s="163"/>
      <c r="X1602" s="163"/>
    </row>
    <row r="1603" ht="11.25" customHeight="1">
      <c r="A1603" s="162" t="s">
        <v>2502</v>
      </c>
      <c r="B1603" s="162" t="s">
        <v>2503</v>
      </c>
      <c r="C1603" s="10" t="s">
        <v>52</v>
      </c>
      <c r="D1603" s="162" t="s">
        <v>3482</v>
      </c>
      <c r="E1603" s="162" t="s">
        <v>3483</v>
      </c>
      <c r="F1603" s="161" t="s">
        <v>655</v>
      </c>
      <c r="G1603" s="10">
        <v>14.0</v>
      </c>
      <c r="H1603" s="10">
        <v>14.0</v>
      </c>
      <c r="I1603" s="10">
        <v>14.0</v>
      </c>
      <c r="J1603" s="172">
        <v>50.0</v>
      </c>
      <c r="K1603" s="173">
        <v>3.57</v>
      </c>
      <c r="L1603" s="162" t="s">
        <v>86</v>
      </c>
      <c r="M1603" s="163"/>
      <c r="N1603" s="163"/>
      <c r="O1603" s="163"/>
      <c r="P1603" s="163"/>
      <c r="Q1603" s="163"/>
      <c r="R1603" s="163"/>
      <c r="S1603" s="163"/>
      <c r="T1603" s="163"/>
      <c r="U1603" s="163"/>
      <c r="V1603" s="163"/>
      <c r="W1603" s="163"/>
      <c r="X1603" s="163"/>
    </row>
    <row r="1604" ht="11.25" customHeight="1">
      <c r="A1604" s="162" t="s">
        <v>2812</v>
      </c>
      <c r="B1604" s="162" t="s">
        <v>2813</v>
      </c>
      <c r="C1604" s="10" t="s">
        <v>52</v>
      </c>
      <c r="D1604" s="162" t="s">
        <v>4749</v>
      </c>
      <c r="E1604" s="162" t="s">
        <v>4750</v>
      </c>
      <c r="F1604" s="161" t="s">
        <v>2223</v>
      </c>
      <c r="G1604" s="10">
        <v>6.0</v>
      </c>
      <c r="H1604" s="10">
        <v>5.0</v>
      </c>
      <c r="I1604" s="10">
        <v>7.0</v>
      </c>
      <c r="J1604" s="172">
        <v>50.0</v>
      </c>
      <c r="K1604" s="173">
        <v>8.33</v>
      </c>
      <c r="L1604" s="162" t="s">
        <v>86</v>
      </c>
      <c r="M1604" s="163"/>
      <c r="N1604" s="163"/>
      <c r="O1604" s="163"/>
      <c r="P1604" s="163"/>
      <c r="Q1604" s="163"/>
      <c r="R1604" s="163"/>
      <c r="S1604" s="163"/>
      <c r="T1604" s="163"/>
      <c r="U1604" s="163"/>
      <c r="V1604" s="163"/>
      <c r="W1604" s="163"/>
      <c r="X1604" s="163"/>
    </row>
    <row r="1605" ht="11.25" customHeight="1">
      <c r="A1605" s="162" t="s">
        <v>2812</v>
      </c>
      <c r="B1605" s="162" t="s">
        <v>2813</v>
      </c>
      <c r="C1605" s="10" t="s">
        <v>52</v>
      </c>
      <c r="D1605" s="162" t="s">
        <v>4751</v>
      </c>
      <c r="E1605" s="162" t="s">
        <v>4752</v>
      </c>
      <c r="F1605" s="161" t="s">
        <v>2223</v>
      </c>
      <c r="G1605" s="10">
        <v>6.0</v>
      </c>
      <c r="H1605" s="10">
        <v>5.0</v>
      </c>
      <c r="I1605" s="10">
        <v>7.0</v>
      </c>
      <c r="J1605" s="172">
        <v>50.0</v>
      </c>
      <c r="K1605" s="173">
        <v>8.33</v>
      </c>
      <c r="L1605" s="162" t="s">
        <v>86</v>
      </c>
      <c r="M1605" s="163"/>
      <c r="N1605" s="163"/>
      <c r="O1605" s="163"/>
      <c r="P1605" s="163"/>
      <c r="Q1605" s="163"/>
      <c r="R1605" s="163"/>
      <c r="S1605" s="163"/>
      <c r="T1605" s="163"/>
      <c r="U1605" s="163"/>
      <c r="V1605" s="163"/>
      <c r="W1605" s="163"/>
      <c r="X1605" s="163"/>
    </row>
    <row r="1606" ht="11.25" customHeight="1">
      <c r="A1606" s="162" t="s">
        <v>2812</v>
      </c>
      <c r="B1606" s="162" t="s">
        <v>2813</v>
      </c>
      <c r="C1606" s="10" t="s">
        <v>52</v>
      </c>
      <c r="D1606" s="162" t="s">
        <v>4753</v>
      </c>
      <c r="E1606" s="162" t="s">
        <v>4754</v>
      </c>
      <c r="F1606" s="161" t="s">
        <v>2223</v>
      </c>
      <c r="G1606" s="10">
        <v>6.0</v>
      </c>
      <c r="H1606" s="10">
        <v>5.0</v>
      </c>
      <c r="I1606" s="10">
        <v>7.0</v>
      </c>
      <c r="J1606" s="172">
        <v>50.0</v>
      </c>
      <c r="K1606" s="173">
        <v>8.33</v>
      </c>
      <c r="L1606" s="162" t="s">
        <v>86</v>
      </c>
      <c r="M1606" s="163"/>
      <c r="N1606" s="163"/>
      <c r="O1606" s="163"/>
      <c r="P1606" s="163"/>
      <c r="Q1606" s="163"/>
      <c r="R1606" s="163"/>
      <c r="S1606" s="163"/>
      <c r="T1606" s="163"/>
      <c r="U1606" s="163"/>
      <c r="V1606" s="163"/>
      <c r="W1606" s="163"/>
      <c r="X1606" s="163"/>
    </row>
    <row r="1607" ht="11.25" customHeight="1">
      <c r="A1607" s="162" t="s">
        <v>2812</v>
      </c>
      <c r="B1607" s="162" t="s">
        <v>2813</v>
      </c>
      <c r="C1607" s="10" t="s">
        <v>52</v>
      </c>
      <c r="D1607" s="162" t="s">
        <v>4755</v>
      </c>
      <c r="E1607" s="162" t="s">
        <v>4756</v>
      </c>
      <c r="F1607" s="161" t="s">
        <v>2223</v>
      </c>
      <c r="G1607" s="10">
        <v>6.0</v>
      </c>
      <c r="H1607" s="10">
        <v>5.0</v>
      </c>
      <c r="I1607" s="10">
        <v>7.0</v>
      </c>
      <c r="J1607" s="172">
        <v>50.0</v>
      </c>
      <c r="K1607" s="173">
        <v>8.33</v>
      </c>
      <c r="L1607" s="162" t="s">
        <v>86</v>
      </c>
      <c r="M1607" s="163"/>
      <c r="N1607" s="163"/>
      <c r="O1607" s="163"/>
      <c r="P1607" s="163"/>
      <c r="Q1607" s="163"/>
      <c r="R1607" s="163"/>
      <c r="S1607" s="163"/>
      <c r="T1607" s="163"/>
      <c r="U1607" s="163"/>
      <c r="V1607" s="163"/>
      <c r="W1607" s="163"/>
      <c r="X1607" s="163"/>
    </row>
    <row r="1608" ht="11.25" customHeight="1">
      <c r="A1608" s="162" t="s">
        <v>2812</v>
      </c>
      <c r="B1608" s="162" t="s">
        <v>2813</v>
      </c>
      <c r="C1608" s="10" t="s">
        <v>52</v>
      </c>
      <c r="D1608" s="162" t="s">
        <v>4757</v>
      </c>
      <c r="E1608" s="162" t="s">
        <v>4758</v>
      </c>
      <c r="F1608" s="161" t="s">
        <v>2223</v>
      </c>
      <c r="G1608" s="10">
        <v>6.0</v>
      </c>
      <c r="H1608" s="10">
        <v>5.0</v>
      </c>
      <c r="I1608" s="10">
        <v>7.0</v>
      </c>
      <c r="J1608" s="172">
        <v>50.0</v>
      </c>
      <c r="K1608" s="173">
        <v>8.33</v>
      </c>
      <c r="L1608" s="162" t="s">
        <v>86</v>
      </c>
      <c r="M1608" s="163"/>
      <c r="N1608" s="163"/>
      <c r="O1608" s="163"/>
      <c r="P1608" s="163"/>
      <c r="Q1608" s="163"/>
      <c r="R1608" s="163"/>
      <c r="S1608" s="163"/>
      <c r="T1608" s="163"/>
      <c r="U1608" s="163"/>
      <c r="V1608" s="163"/>
      <c r="W1608" s="163"/>
      <c r="X1608" s="163"/>
    </row>
    <row r="1609" ht="11.25" customHeight="1">
      <c r="A1609" s="162" t="s">
        <v>2812</v>
      </c>
      <c r="B1609" s="162" t="s">
        <v>2813</v>
      </c>
      <c r="C1609" s="10" t="s">
        <v>52</v>
      </c>
      <c r="D1609" s="162" t="s">
        <v>4759</v>
      </c>
      <c r="E1609" s="162" t="s">
        <v>4760</v>
      </c>
      <c r="F1609" s="161" t="s">
        <v>2223</v>
      </c>
      <c r="G1609" s="10">
        <v>6.0</v>
      </c>
      <c r="H1609" s="10">
        <v>5.0</v>
      </c>
      <c r="I1609" s="10">
        <v>7.0</v>
      </c>
      <c r="J1609" s="172">
        <v>50.0</v>
      </c>
      <c r="K1609" s="173">
        <v>8.33</v>
      </c>
      <c r="L1609" s="162" t="s">
        <v>86</v>
      </c>
      <c r="M1609" s="163"/>
      <c r="N1609" s="163"/>
      <c r="O1609" s="163"/>
      <c r="P1609" s="163"/>
      <c r="Q1609" s="163"/>
      <c r="R1609" s="163"/>
      <c r="S1609" s="163"/>
      <c r="T1609" s="163"/>
      <c r="U1609" s="163"/>
      <c r="V1609" s="163"/>
      <c r="W1609" s="163"/>
      <c r="X1609" s="163"/>
    </row>
    <row r="1610" ht="11.25" customHeight="1">
      <c r="A1610" s="162" t="s">
        <v>2812</v>
      </c>
      <c r="B1610" s="162" t="s">
        <v>2813</v>
      </c>
      <c r="C1610" s="10" t="s">
        <v>52</v>
      </c>
      <c r="D1610" s="162" t="s">
        <v>4761</v>
      </c>
      <c r="E1610" s="162" t="s">
        <v>4762</v>
      </c>
      <c r="F1610" s="161" t="s">
        <v>2223</v>
      </c>
      <c r="G1610" s="10">
        <v>6.0</v>
      </c>
      <c r="H1610" s="10">
        <v>5.0</v>
      </c>
      <c r="I1610" s="10">
        <v>7.0</v>
      </c>
      <c r="J1610" s="172">
        <v>50.0</v>
      </c>
      <c r="K1610" s="173">
        <v>8.33</v>
      </c>
      <c r="L1610" s="162" t="s">
        <v>86</v>
      </c>
      <c r="M1610" s="163"/>
      <c r="N1610" s="163"/>
      <c r="O1610" s="163"/>
      <c r="P1610" s="163"/>
      <c r="Q1610" s="163"/>
      <c r="R1610" s="163"/>
      <c r="S1610" s="163"/>
      <c r="T1610" s="163"/>
      <c r="U1610" s="163"/>
      <c r="V1610" s="163"/>
      <c r="W1610" s="163"/>
      <c r="X1610" s="163"/>
    </row>
    <row r="1611" ht="11.25" customHeight="1">
      <c r="A1611" s="162" t="s">
        <v>2812</v>
      </c>
      <c r="B1611" s="162" t="s">
        <v>2813</v>
      </c>
      <c r="C1611" s="10" t="s">
        <v>52</v>
      </c>
      <c r="D1611" s="162" t="s">
        <v>4763</v>
      </c>
      <c r="E1611" s="162" t="s">
        <v>4764</v>
      </c>
      <c r="F1611" s="161" t="s">
        <v>2223</v>
      </c>
      <c r="G1611" s="10">
        <v>6.0</v>
      </c>
      <c r="H1611" s="10">
        <v>5.0</v>
      </c>
      <c r="I1611" s="10">
        <v>7.0</v>
      </c>
      <c r="J1611" s="172">
        <v>50.0</v>
      </c>
      <c r="K1611" s="173">
        <v>8.33</v>
      </c>
      <c r="L1611" s="162" t="s">
        <v>86</v>
      </c>
      <c r="M1611" s="163"/>
      <c r="N1611" s="163"/>
      <c r="O1611" s="163"/>
      <c r="P1611" s="163"/>
      <c r="Q1611" s="163"/>
      <c r="R1611" s="163"/>
      <c r="S1611" s="163"/>
      <c r="T1611" s="163"/>
      <c r="U1611" s="163"/>
      <c r="V1611" s="163"/>
      <c r="W1611" s="163"/>
      <c r="X1611" s="163"/>
    </row>
    <row r="1612" ht="11.25" customHeight="1">
      <c r="A1612" s="162" t="s">
        <v>2812</v>
      </c>
      <c r="B1612" s="162" t="s">
        <v>2813</v>
      </c>
      <c r="C1612" s="10" t="s">
        <v>52</v>
      </c>
      <c r="D1612" s="162" t="s">
        <v>4765</v>
      </c>
      <c r="E1612" s="162" t="s">
        <v>4766</v>
      </c>
      <c r="F1612" s="161" t="s">
        <v>2223</v>
      </c>
      <c r="G1612" s="10">
        <v>6.0</v>
      </c>
      <c r="H1612" s="10">
        <v>5.0</v>
      </c>
      <c r="I1612" s="10">
        <v>7.0</v>
      </c>
      <c r="J1612" s="172">
        <v>50.0</v>
      </c>
      <c r="K1612" s="173">
        <v>8.33</v>
      </c>
      <c r="L1612" s="162" t="s">
        <v>86</v>
      </c>
      <c r="M1612" s="163"/>
      <c r="N1612" s="163"/>
      <c r="O1612" s="163"/>
      <c r="P1612" s="163"/>
      <c r="Q1612" s="163"/>
      <c r="R1612" s="163"/>
      <c r="S1612" s="163"/>
      <c r="T1612" s="163"/>
      <c r="U1612" s="163"/>
      <c r="V1612" s="163"/>
      <c r="W1612" s="163"/>
      <c r="X1612" s="163"/>
    </row>
    <row r="1613" ht="11.25" customHeight="1">
      <c r="A1613" s="162" t="s">
        <v>2812</v>
      </c>
      <c r="B1613" s="162" t="s">
        <v>2813</v>
      </c>
      <c r="C1613" s="10" t="s">
        <v>52</v>
      </c>
      <c r="D1613" s="162" t="s">
        <v>4767</v>
      </c>
      <c r="E1613" s="162" t="s">
        <v>4768</v>
      </c>
      <c r="F1613" s="161" t="s">
        <v>2223</v>
      </c>
      <c r="G1613" s="10">
        <v>6.0</v>
      </c>
      <c r="H1613" s="10">
        <v>5.0</v>
      </c>
      <c r="I1613" s="10">
        <v>7.0</v>
      </c>
      <c r="J1613" s="172">
        <v>50.0</v>
      </c>
      <c r="K1613" s="173">
        <v>8.33</v>
      </c>
      <c r="L1613" s="162" t="s">
        <v>86</v>
      </c>
      <c r="M1613" s="163"/>
      <c r="N1613" s="163"/>
      <c r="O1613" s="163"/>
      <c r="P1613" s="163"/>
      <c r="Q1613" s="163"/>
      <c r="R1613" s="163"/>
      <c r="S1613" s="163"/>
      <c r="T1613" s="163"/>
      <c r="U1613" s="163"/>
      <c r="V1613" s="163"/>
      <c r="W1613" s="163"/>
      <c r="X1613" s="163"/>
    </row>
    <row r="1614" ht="11.25" customHeight="1">
      <c r="A1614" s="162" t="s">
        <v>2812</v>
      </c>
      <c r="B1614" s="162" t="s">
        <v>2813</v>
      </c>
      <c r="C1614" s="10" t="s">
        <v>52</v>
      </c>
      <c r="D1614" s="162" t="s">
        <v>4769</v>
      </c>
      <c r="E1614" s="162" t="s">
        <v>4770</v>
      </c>
      <c r="F1614" s="161" t="s">
        <v>2223</v>
      </c>
      <c r="G1614" s="10">
        <v>6.0</v>
      </c>
      <c r="H1614" s="10">
        <v>5.0</v>
      </c>
      <c r="I1614" s="10">
        <v>7.0</v>
      </c>
      <c r="J1614" s="172">
        <v>50.0</v>
      </c>
      <c r="K1614" s="173">
        <v>8.33</v>
      </c>
      <c r="L1614" s="162" t="s">
        <v>86</v>
      </c>
      <c r="M1614" s="163"/>
      <c r="N1614" s="163"/>
      <c r="O1614" s="163"/>
      <c r="P1614" s="163"/>
      <c r="Q1614" s="163"/>
      <c r="R1614" s="163"/>
      <c r="S1614" s="163"/>
      <c r="T1614" s="163"/>
      <c r="U1614" s="163"/>
      <c r="V1614" s="163"/>
      <c r="W1614" s="163"/>
      <c r="X1614" s="163"/>
    </row>
    <row r="1615" ht="11.25" customHeight="1">
      <c r="A1615" s="162" t="s">
        <v>2812</v>
      </c>
      <c r="B1615" s="162" t="s">
        <v>2813</v>
      </c>
      <c r="C1615" s="10" t="s">
        <v>52</v>
      </c>
      <c r="D1615" s="162" t="s">
        <v>4771</v>
      </c>
      <c r="E1615" s="162" t="s">
        <v>4772</v>
      </c>
      <c r="F1615" s="161" t="s">
        <v>2223</v>
      </c>
      <c r="G1615" s="10">
        <v>6.0</v>
      </c>
      <c r="H1615" s="10">
        <v>5.0</v>
      </c>
      <c r="I1615" s="10">
        <v>7.0</v>
      </c>
      <c r="J1615" s="172">
        <v>50.0</v>
      </c>
      <c r="K1615" s="173">
        <v>8.33</v>
      </c>
      <c r="L1615" s="162" t="s">
        <v>86</v>
      </c>
      <c r="M1615" s="163"/>
      <c r="N1615" s="163"/>
      <c r="O1615" s="163"/>
      <c r="P1615" s="163"/>
      <c r="Q1615" s="163"/>
      <c r="R1615" s="163"/>
      <c r="S1615" s="163"/>
      <c r="T1615" s="163"/>
      <c r="U1615" s="163"/>
      <c r="V1615" s="163"/>
      <c r="W1615" s="163"/>
      <c r="X1615" s="163"/>
    </row>
    <row r="1616" ht="11.25" customHeight="1">
      <c r="A1616" s="162" t="s">
        <v>2812</v>
      </c>
      <c r="B1616" s="162" t="s">
        <v>2813</v>
      </c>
      <c r="C1616" s="10" t="s">
        <v>52</v>
      </c>
      <c r="D1616" s="162" t="s">
        <v>4773</v>
      </c>
      <c r="E1616" s="162" t="s">
        <v>4774</v>
      </c>
      <c r="F1616" s="161" t="s">
        <v>2223</v>
      </c>
      <c r="G1616" s="10">
        <v>6.0</v>
      </c>
      <c r="H1616" s="10">
        <v>5.0</v>
      </c>
      <c r="I1616" s="10">
        <v>7.0</v>
      </c>
      <c r="J1616" s="172">
        <v>50.0</v>
      </c>
      <c r="K1616" s="173">
        <v>8.33</v>
      </c>
      <c r="L1616" s="162" t="s">
        <v>86</v>
      </c>
      <c r="M1616" s="163"/>
      <c r="N1616" s="163"/>
      <c r="O1616" s="163"/>
      <c r="P1616" s="163"/>
      <c r="Q1616" s="163"/>
      <c r="R1616" s="163"/>
      <c r="S1616" s="163"/>
      <c r="T1616" s="163"/>
      <c r="U1616" s="163"/>
      <c r="V1616" s="163"/>
      <c r="W1616" s="163"/>
      <c r="X1616" s="163"/>
    </row>
    <row r="1617" ht="11.25" customHeight="1">
      <c r="A1617" s="162" t="s">
        <v>2812</v>
      </c>
      <c r="B1617" s="162" t="s">
        <v>2813</v>
      </c>
      <c r="C1617" s="10" t="s">
        <v>52</v>
      </c>
      <c r="D1617" s="162" t="s">
        <v>4775</v>
      </c>
      <c r="E1617" s="162" t="s">
        <v>4776</v>
      </c>
      <c r="F1617" s="161" t="s">
        <v>2223</v>
      </c>
      <c r="G1617" s="10">
        <v>6.0</v>
      </c>
      <c r="H1617" s="10">
        <v>5.0</v>
      </c>
      <c r="I1617" s="10">
        <v>7.0</v>
      </c>
      <c r="J1617" s="172">
        <v>50.0</v>
      </c>
      <c r="K1617" s="173">
        <v>8.33</v>
      </c>
      <c r="L1617" s="162" t="s">
        <v>86</v>
      </c>
      <c r="M1617" s="163"/>
      <c r="N1617" s="163"/>
      <c r="O1617" s="163"/>
      <c r="P1617" s="163"/>
      <c r="Q1617" s="163"/>
      <c r="R1617" s="163"/>
      <c r="S1617" s="163"/>
      <c r="T1617" s="163"/>
      <c r="U1617" s="163"/>
      <c r="V1617" s="163"/>
      <c r="W1617" s="163"/>
      <c r="X1617" s="163"/>
    </row>
    <row r="1618" ht="11.25" customHeight="1">
      <c r="A1618" s="162" t="s">
        <v>2812</v>
      </c>
      <c r="B1618" s="162" t="s">
        <v>2813</v>
      </c>
      <c r="C1618" s="10" t="s">
        <v>52</v>
      </c>
      <c r="D1618" s="162" t="s">
        <v>4777</v>
      </c>
      <c r="E1618" s="162" t="s">
        <v>4778</v>
      </c>
      <c r="F1618" s="161" t="s">
        <v>2223</v>
      </c>
      <c r="G1618" s="10">
        <v>6.0</v>
      </c>
      <c r="H1618" s="10">
        <v>5.0</v>
      </c>
      <c r="I1618" s="10">
        <v>7.0</v>
      </c>
      <c r="J1618" s="172">
        <v>50.0</v>
      </c>
      <c r="K1618" s="173">
        <v>8.33</v>
      </c>
      <c r="L1618" s="162" t="s">
        <v>86</v>
      </c>
      <c r="M1618" s="163"/>
      <c r="N1618" s="163"/>
      <c r="O1618" s="163"/>
      <c r="P1618" s="163"/>
      <c r="Q1618" s="163"/>
      <c r="R1618" s="163"/>
      <c r="S1618" s="163"/>
      <c r="T1618" s="163"/>
      <c r="U1618" s="163"/>
      <c r="V1618" s="163"/>
      <c r="W1618" s="163"/>
      <c r="X1618" s="163"/>
    </row>
    <row r="1619" ht="11.25" customHeight="1">
      <c r="A1619" s="162" t="s">
        <v>2812</v>
      </c>
      <c r="B1619" s="162" t="s">
        <v>2813</v>
      </c>
      <c r="C1619" s="10" t="s">
        <v>52</v>
      </c>
      <c r="D1619" s="162" t="s">
        <v>4779</v>
      </c>
      <c r="E1619" s="162" t="s">
        <v>4780</v>
      </c>
      <c r="F1619" s="161" t="s">
        <v>2223</v>
      </c>
      <c r="G1619" s="10">
        <v>6.0</v>
      </c>
      <c r="H1619" s="10">
        <v>5.0</v>
      </c>
      <c r="I1619" s="10">
        <v>7.0</v>
      </c>
      <c r="J1619" s="172">
        <v>50.0</v>
      </c>
      <c r="K1619" s="173">
        <v>8.33</v>
      </c>
      <c r="L1619" s="162" t="s">
        <v>86</v>
      </c>
      <c r="M1619" s="163"/>
      <c r="N1619" s="163"/>
      <c r="O1619" s="163"/>
      <c r="P1619" s="163"/>
      <c r="Q1619" s="163"/>
      <c r="R1619" s="163"/>
      <c r="S1619" s="163"/>
      <c r="T1619" s="163"/>
      <c r="U1619" s="163"/>
      <c r="V1619" s="163"/>
      <c r="W1619" s="163"/>
      <c r="X1619" s="163"/>
    </row>
    <row r="1620" ht="11.25" customHeight="1">
      <c r="A1620" s="162" t="s">
        <v>2812</v>
      </c>
      <c r="B1620" s="162" t="s">
        <v>2813</v>
      </c>
      <c r="C1620" s="10" t="s">
        <v>52</v>
      </c>
      <c r="D1620" s="162" t="s">
        <v>4781</v>
      </c>
      <c r="E1620" s="162" t="s">
        <v>4782</v>
      </c>
      <c r="F1620" s="161" t="s">
        <v>2223</v>
      </c>
      <c r="G1620" s="10">
        <v>6.0</v>
      </c>
      <c r="H1620" s="10">
        <v>5.0</v>
      </c>
      <c r="I1620" s="10">
        <v>7.0</v>
      </c>
      <c r="J1620" s="172">
        <v>50.0</v>
      </c>
      <c r="K1620" s="173">
        <v>8.33</v>
      </c>
      <c r="L1620" s="162" t="s">
        <v>86</v>
      </c>
      <c r="M1620" s="163"/>
      <c r="N1620" s="163"/>
      <c r="O1620" s="163"/>
      <c r="P1620" s="163"/>
      <c r="Q1620" s="163"/>
      <c r="R1620" s="163"/>
      <c r="S1620" s="163"/>
      <c r="T1620" s="163"/>
      <c r="U1620" s="163"/>
      <c r="V1620" s="163"/>
      <c r="W1620" s="163"/>
      <c r="X1620" s="163"/>
    </row>
    <row r="1621" ht="11.25" customHeight="1">
      <c r="A1621" s="162" t="s">
        <v>2812</v>
      </c>
      <c r="B1621" s="162" t="s">
        <v>2813</v>
      </c>
      <c r="C1621" s="10" t="s">
        <v>52</v>
      </c>
      <c r="D1621" s="162" t="s">
        <v>4783</v>
      </c>
      <c r="E1621" s="162" t="s">
        <v>4784</v>
      </c>
      <c r="F1621" s="161" t="s">
        <v>2223</v>
      </c>
      <c r="G1621" s="10">
        <v>6.0</v>
      </c>
      <c r="H1621" s="10">
        <v>5.0</v>
      </c>
      <c r="I1621" s="10">
        <v>7.0</v>
      </c>
      <c r="J1621" s="172">
        <v>50.0</v>
      </c>
      <c r="K1621" s="173">
        <v>8.33</v>
      </c>
      <c r="L1621" s="162" t="s">
        <v>86</v>
      </c>
      <c r="M1621" s="163"/>
      <c r="N1621" s="163"/>
      <c r="O1621" s="163"/>
      <c r="P1621" s="163"/>
      <c r="Q1621" s="163"/>
      <c r="R1621" s="163"/>
      <c r="S1621" s="163"/>
      <c r="T1621" s="163"/>
      <c r="U1621" s="163"/>
      <c r="V1621" s="163"/>
      <c r="W1621" s="163"/>
      <c r="X1621" s="163"/>
    </row>
    <row r="1622" ht="11.25" customHeight="1">
      <c r="A1622" s="162" t="s">
        <v>2812</v>
      </c>
      <c r="B1622" s="162" t="s">
        <v>2813</v>
      </c>
      <c r="C1622" s="10" t="s">
        <v>52</v>
      </c>
      <c r="D1622" s="162" t="s">
        <v>4785</v>
      </c>
      <c r="E1622" s="162" t="s">
        <v>4786</v>
      </c>
      <c r="F1622" s="161" t="s">
        <v>2223</v>
      </c>
      <c r="G1622" s="10">
        <v>6.0</v>
      </c>
      <c r="H1622" s="10">
        <v>5.0</v>
      </c>
      <c r="I1622" s="10">
        <v>7.0</v>
      </c>
      <c r="J1622" s="172">
        <v>50.0</v>
      </c>
      <c r="K1622" s="173">
        <v>8.33</v>
      </c>
      <c r="L1622" s="162" t="s">
        <v>86</v>
      </c>
      <c r="M1622" s="163"/>
      <c r="N1622" s="163"/>
      <c r="O1622" s="163"/>
      <c r="P1622" s="163"/>
      <c r="Q1622" s="163"/>
      <c r="R1622" s="163"/>
      <c r="S1622" s="163"/>
      <c r="T1622" s="163"/>
      <c r="U1622" s="163"/>
      <c r="V1622" s="163"/>
      <c r="W1622" s="163"/>
      <c r="X1622" s="163"/>
    </row>
    <row r="1623" ht="11.25" customHeight="1">
      <c r="A1623" s="162" t="s">
        <v>2812</v>
      </c>
      <c r="B1623" s="162" t="s">
        <v>2813</v>
      </c>
      <c r="C1623" s="10" t="s">
        <v>52</v>
      </c>
      <c r="D1623" s="162" t="s">
        <v>4787</v>
      </c>
      <c r="E1623" s="162" t="s">
        <v>4788</v>
      </c>
      <c r="F1623" s="161" t="s">
        <v>2223</v>
      </c>
      <c r="G1623" s="10">
        <v>6.0</v>
      </c>
      <c r="H1623" s="10">
        <v>5.0</v>
      </c>
      <c r="I1623" s="10">
        <v>7.0</v>
      </c>
      <c r="J1623" s="172">
        <v>50.0</v>
      </c>
      <c r="K1623" s="173">
        <v>8.33</v>
      </c>
      <c r="L1623" s="162" t="s">
        <v>86</v>
      </c>
      <c r="M1623" s="163"/>
      <c r="N1623" s="163"/>
      <c r="O1623" s="163"/>
      <c r="P1623" s="163"/>
      <c r="Q1623" s="163"/>
      <c r="R1623" s="163"/>
      <c r="S1623" s="163"/>
      <c r="T1623" s="163"/>
      <c r="U1623" s="163"/>
      <c r="V1623" s="163"/>
      <c r="W1623" s="163"/>
      <c r="X1623" s="163"/>
    </row>
    <row r="1624" ht="11.25" customHeight="1">
      <c r="A1624" s="162" t="s">
        <v>2812</v>
      </c>
      <c r="B1624" s="162" t="s">
        <v>2813</v>
      </c>
      <c r="C1624" s="10" t="s">
        <v>52</v>
      </c>
      <c r="D1624" s="162" t="s">
        <v>4789</v>
      </c>
      <c r="E1624" s="162" t="s">
        <v>4790</v>
      </c>
      <c r="F1624" s="161" t="s">
        <v>2223</v>
      </c>
      <c r="G1624" s="10">
        <v>6.0</v>
      </c>
      <c r="H1624" s="10">
        <v>5.0</v>
      </c>
      <c r="I1624" s="10">
        <v>7.0</v>
      </c>
      <c r="J1624" s="172">
        <v>50.0</v>
      </c>
      <c r="K1624" s="173">
        <v>8.33</v>
      </c>
      <c r="L1624" s="162" t="s">
        <v>86</v>
      </c>
      <c r="M1624" s="163"/>
      <c r="N1624" s="163"/>
      <c r="O1624" s="163"/>
      <c r="P1624" s="163"/>
      <c r="Q1624" s="163"/>
      <c r="R1624" s="163"/>
      <c r="S1624" s="163"/>
      <c r="T1624" s="163"/>
      <c r="U1624" s="163"/>
      <c r="V1624" s="163"/>
      <c r="W1624" s="163"/>
      <c r="X1624" s="163"/>
    </row>
    <row r="1625" ht="11.25" customHeight="1">
      <c r="A1625" s="162" t="s">
        <v>2812</v>
      </c>
      <c r="B1625" s="162" t="s">
        <v>2813</v>
      </c>
      <c r="C1625" s="10" t="s">
        <v>52</v>
      </c>
      <c r="D1625" s="162" t="s">
        <v>4791</v>
      </c>
      <c r="E1625" s="162" t="s">
        <v>4792</v>
      </c>
      <c r="F1625" s="161" t="s">
        <v>2223</v>
      </c>
      <c r="G1625" s="10">
        <v>6.0</v>
      </c>
      <c r="H1625" s="10">
        <v>5.0</v>
      </c>
      <c r="I1625" s="10">
        <v>7.0</v>
      </c>
      <c r="J1625" s="172">
        <v>50.0</v>
      </c>
      <c r="K1625" s="173">
        <v>8.33</v>
      </c>
      <c r="L1625" s="162" t="s">
        <v>86</v>
      </c>
      <c r="M1625" s="163"/>
      <c r="N1625" s="163"/>
      <c r="O1625" s="163"/>
      <c r="P1625" s="163"/>
      <c r="Q1625" s="163"/>
      <c r="R1625" s="163"/>
      <c r="S1625" s="163"/>
      <c r="T1625" s="163"/>
      <c r="U1625" s="163"/>
      <c r="V1625" s="163"/>
      <c r="W1625" s="163"/>
      <c r="X1625" s="163"/>
    </row>
    <row r="1626" ht="11.25" customHeight="1">
      <c r="A1626" s="162" t="s">
        <v>2812</v>
      </c>
      <c r="B1626" s="162" t="s">
        <v>2813</v>
      </c>
      <c r="C1626" s="10" t="s">
        <v>52</v>
      </c>
      <c r="D1626" s="162" t="s">
        <v>4793</v>
      </c>
      <c r="E1626" s="162" t="s">
        <v>4794</v>
      </c>
      <c r="F1626" s="161" t="s">
        <v>2223</v>
      </c>
      <c r="G1626" s="10">
        <v>6.0</v>
      </c>
      <c r="H1626" s="10">
        <v>5.0</v>
      </c>
      <c r="I1626" s="10">
        <v>7.0</v>
      </c>
      <c r="J1626" s="172">
        <v>50.0</v>
      </c>
      <c r="K1626" s="173">
        <v>8.33</v>
      </c>
      <c r="L1626" s="162" t="s">
        <v>86</v>
      </c>
      <c r="M1626" s="163"/>
      <c r="N1626" s="163"/>
      <c r="O1626" s="163"/>
      <c r="P1626" s="163"/>
      <c r="Q1626" s="163"/>
      <c r="R1626" s="163"/>
      <c r="S1626" s="163"/>
      <c r="T1626" s="163"/>
      <c r="U1626" s="163"/>
      <c r="V1626" s="163"/>
      <c r="W1626" s="163"/>
      <c r="X1626" s="163"/>
    </row>
    <row r="1627" ht="11.25" customHeight="1">
      <c r="A1627" s="162" t="s">
        <v>2812</v>
      </c>
      <c r="B1627" s="162" t="s">
        <v>2813</v>
      </c>
      <c r="C1627" s="10" t="s">
        <v>52</v>
      </c>
      <c r="D1627" s="162" t="s">
        <v>4795</v>
      </c>
      <c r="E1627" s="162" t="s">
        <v>4796</v>
      </c>
      <c r="F1627" s="161" t="s">
        <v>2223</v>
      </c>
      <c r="G1627" s="10">
        <v>6.0</v>
      </c>
      <c r="H1627" s="10">
        <v>5.0</v>
      </c>
      <c r="I1627" s="10">
        <v>7.0</v>
      </c>
      <c r="J1627" s="172">
        <v>50.0</v>
      </c>
      <c r="K1627" s="173">
        <v>8.33</v>
      </c>
      <c r="L1627" s="162" t="s">
        <v>86</v>
      </c>
      <c r="M1627" s="163"/>
      <c r="N1627" s="163"/>
      <c r="O1627" s="163"/>
      <c r="P1627" s="163"/>
      <c r="Q1627" s="163"/>
      <c r="R1627" s="163"/>
      <c r="S1627" s="163"/>
      <c r="T1627" s="163"/>
      <c r="U1627" s="163"/>
      <c r="V1627" s="163"/>
      <c r="W1627" s="163"/>
      <c r="X1627" s="163"/>
    </row>
    <row r="1628" ht="11.25" customHeight="1">
      <c r="A1628" s="162" t="s">
        <v>2812</v>
      </c>
      <c r="B1628" s="162" t="s">
        <v>2813</v>
      </c>
      <c r="C1628" s="10" t="s">
        <v>52</v>
      </c>
      <c r="D1628" s="162" t="s">
        <v>4797</v>
      </c>
      <c r="E1628" s="162" t="s">
        <v>4798</v>
      </c>
      <c r="F1628" s="161" t="s">
        <v>2223</v>
      </c>
      <c r="G1628" s="10">
        <v>6.0</v>
      </c>
      <c r="H1628" s="10">
        <v>5.0</v>
      </c>
      <c r="I1628" s="10">
        <v>7.0</v>
      </c>
      <c r="J1628" s="172">
        <v>50.0</v>
      </c>
      <c r="K1628" s="173">
        <v>8.33</v>
      </c>
      <c r="L1628" s="162" t="s">
        <v>86</v>
      </c>
      <c r="M1628" s="163"/>
      <c r="N1628" s="163"/>
      <c r="O1628" s="163"/>
      <c r="P1628" s="163"/>
      <c r="Q1628" s="163"/>
      <c r="R1628" s="163"/>
      <c r="S1628" s="163"/>
      <c r="T1628" s="163"/>
      <c r="U1628" s="163"/>
      <c r="V1628" s="163"/>
      <c r="W1628" s="163"/>
      <c r="X1628" s="163"/>
    </row>
    <row r="1629" ht="11.25" customHeight="1">
      <c r="A1629" s="162" t="s">
        <v>2812</v>
      </c>
      <c r="B1629" s="162" t="s">
        <v>2813</v>
      </c>
      <c r="C1629" s="10" t="s">
        <v>52</v>
      </c>
      <c r="D1629" s="162" t="s">
        <v>4799</v>
      </c>
      <c r="E1629" s="162" t="s">
        <v>4800</v>
      </c>
      <c r="F1629" s="161" t="s">
        <v>2223</v>
      </c>
      <c r="G1629" s="10">
        <v>6.0</v>
      </c>
      <c r="H1629" s="10">
        <v>5.0</v>
      </c>
      <c r="I1629" s="10">
        <v>7.0</v>
      </c>
      <c r="J1629" s="172">
        <v>50.0</v>
      </c>
      <c r="K1629" s="173">
        <v>8.33</v>
      </c>
      <c r="L1629" s="162" t="s">
        <v>86</v>
      </c>
      <c r="M1629" s="163"/>
      <c r="N1629" s="163"/>
      <c r="O1629" s="163"/>
      <c r="P1629" s="163"/>
      <c r="Q1629" s="163"/>
      <c r="R1629" s="163"/>
      <c r="S1629" s="163"/>
      <c r="T1629" s="163"/>
      <c r="U1629" s="163"/>
      <c r="V1629" s="163"/>
      <c r="W1629" s="163"/>
      <c r="X1629" s="163"/>
    </row>
    <row r="1630" ht="11.25" customHeight="1">
      <c r="A1630" s="162" t="s">
        <v>2812</v>
      </c>
      <c r="B1630" s="162" t="s">
        <v>2813</v>
      </c>
      <c r="C1630" s="10" t="s">
        <v>52</v>
      </c>
      <c r="D1630" s="162" t="s">
        <v>4801</v>
      </c>
      <c r="E1630" s="162" t="s">
        <v>4802</v>
      </c>
      <c r="F1630" s="161" t="s">
        <v>2223</v>
      </c>
      <c r="G1630" s="10">
        <v>6.0</v>
      </c>
      <c r="H1630" s="10">
        <v>5.0</v>
      </c>
      <c r="I1630" s="10">
        <v>7.0</v>
      </c>
      <c r="J1630" s="172">
        <v>50.0</v>
      </c>
      <c r="K1630" s="173">
        <v>8.33</v>
      </c>
      <c r="L1630" s="162" t="s">
        <v>86</v>
      </c>
      <c r="M1630" s="163"/>
      <c r="N1630" s="163"/>
      <c r="O1630" s="163"/>
      <c r="P1630" s="163"/>
      <c r="Q1630" s="163"/>
      <c r="R1630" s="163"/>
      <c r="S1630" s="163"/>
      <c r="T1630" s="163"/>
      <c r="U1630" s="163"/>
      <c r="V1630" s="163"/>
      <c r="W1630" s="163"/>
      <c r="X1630" s="163"/>
    </row>
    <row r="1631" ht="11.25" customHeight="1">
      <c r="A1631" s="162" t="s">
        <v>2812</v>
      </c>
      <c r="B1631" s="162" t="s">
        <v>2813</v>
      </c>
      <c r="C1631" s="10" t="s">
        <v>52</v>
      </c>
      <c r="D1631" s="162" t="s">
        <v>4803</v>
      </c>
      <c r="E1631" s="162" t="s">
        <v>4804</v>
      </c>
      <c r="F1631" s="161" t="s">
        <v>2223</v>
      </c>
      <c r="G1631" s="10">
        <v>6.0</v>
      </c>
      <c r="H1631" s="10">
        <v>5.0</v>
      </c>
      <c r="I1631" s="10">
        <v>7.0</v>
      </c>
      <c r="J1631" s="172">
        <v>50.0</v>
      </c>
      <c r="K1631" s="173">
        <v>8.33</v>
      </c>
      <c r="L1631" s="162" t="s">
        <v>86</v>
      </c>
      <c r="M1631" s="163"/>
      <c r="N1631" s="163"/>
      <c r="O1631" s="163"/>
      <c r="P1631" s="163"/>
      <c r="Q1631" s="163"/>
      <c r="R1631" s="163"/>
      <c r="S1631" s="163"/>
      <c r="T1631" s="163"/>
      <c r="U1631" s="163"/>
      <c r="V1631" s="163"/>
      <c r="W1631" s="163"/>
      <c r="X1631" s="163"/>
    </row>
    <row r="1632" ht="11.25" customHeight="1">
      <c r="A1632" s="162" t="s">
        <v>2812</v>
      </c>
      <c r="B1632" s="162" t="s">
        <v>2813</v>
      </c>
      <c r="C1632" s="10" t="s">
        <v>52</v>
      </c>
      <c r="D1632" s="162" t="s">
        <v>4805</v>
      </c>
      <c r="E1632" s="162" t="s">
        <v>4806</v>
      </c>
      <c r="F1632" s="161" t="s">
        <v>2223</v>
      </c>
      <c r="G1632" s="10">
        <v>6.0</v>
      </c>
      <c r="H1632" s="10">
        <v>5.0</v>
      </c>
      <c r="I1632" s="10">
        <v>7.0</v>
      </c>
      <c r="J1632" s="172">
        <v>50.0</v>
      </c>
      <c r="K1632" s="173">
        <v>8.33</v>
      </c>
      <c r="L1632" s="162" t="s">
        <v>86</v>
      </c>
      <c r="M1632" s="163"/>
      <c r="N1632" s="163"/>
      <c r="O1632" s="163"/>
      <c r="P1632" s="163"/>
      <c r="Q1632" s="163"/>
      <c r="R1632" s="163"/>
      <c r="S1632" s="163"/>
      <c r="T1632" s="163"/>
      <c r="U1632" s="163"/>
      <c r="V1632" s="163"/>
      <c r="W1632" s="163"/>
      <c r="X1632" s="163"/>
    </row>
    <row r="1633" ht="11.25" customHeight="1">
      <c r="A1633" s="162" t="s">
        <v>2812</v>
      </c>
      <c r="B1633" s="162" t="s">
        <v>2813</v>
      </c>
      <c r="C1633" s="10" t="s">
        <v>52</v>
      </c>
      <c r="D1633" s="162" t="s">
        <v>4807</v>
      </c>
      <c r="E1633" s="162" t="s">
        <v>4808</v>
      </c>
      <c r="F1633" s="161" t="s">
        <v>2223</v>
      </c>
      <c r="G1633" s="10">
        <v>6.0</v>
      </c>
      <c r="H1633" s="10">
        <v>5.0</v>
      </c>
      <c r="I1633" s="10">
        <v>7.0</v>
      </c>
      <c r="J1633" s="172">
        <v>50.0</v>
      </c>
      <c r="K1633" s="173">
        <v>8.33</v>
      </c>
      <c r="L1633" s="162" t="s">
        <v>86</v>
      </c>
      <c r="M1633" s="163"/>
      <c r="N1633" s="163"/>
      <c r="O1633" s="163"/>
      <c r="P1633" s="163"/>
      <c r="Q1633" s="163"/>
      <c r="R1633" s="163"/>
      <c r="S1633" s="163"/>
      <c r="T1633" s="163"/>
      <c r="U1633" s="163"/>
      <c r="V1633" s="163"/>
      <c r="W1633" s="163"/>
      <c r="X1633" s="163"/>
    </row>
    <row r="1634" ht="11.25" customHeight="1">
      <c r="A1634" s="162" t="s">
        <v>2812</v>
      </c>
      <c r="B1634" s="162" t="s">
        <v>2813</v>
      </c>
      <c r="C1634" s="10" t="s">
        <v>52</v>
      </c>
      <c r="D1634" s="162" t="s">
        <v>4809</v>
      </c>
      <c r="E1634" s="162" t="s">
        <v>4810</v>
      </c>
      <c r="F1634" s="161" t="s">
        <v>2223</v>
      </c>
      <c r="G1634" s="10">
        <v>6.0</v>
      </c>
      <c r="H1634" s="10">
        <v>5.0</v>
      </c>
      <c r="I1634" s="10">
        <v>7.0</v>
      </c>
      <c r="J1634" s="172">
        <v>50.0</v>
      </c>
      <c r="K1634" s="173">
        <v>8.33</v>
      </c>
      <c r="L1634" s="162" t="s">
        <v>86</v>
      </c>
      <c r="M1634" s="163"/>
      <c r="N1634" s="163"/>
      <c r="O1634" s="163"/>
      <c r="P1634" s="163"/>
      <c r="Q1634" s="163"/>
      <c r="R1634" s="163"/>
      <c r="S1634" s="163"/>
      <c r="T1634" s="163"/>
      <c r="U1634" s="163"/>
      <c r="V1634" s="163"/>
      <c r="W1634" s="163"/>
      <c r="X1634" s="163"/>
    </row>
    <row r="1635" ht="11.25" customHeight="1">
      <c r="A1635" s="162" t="s">
        <v>2812</v>
      </c>
      <c r="B1635" s="162" t="s">
        <v>2813</v>
      </c>
      <c r="C1635" s="10" t="s">
        <v>52</v>
      </c>
      <c r="D1635" s="162" t="s">
        <v>4811</v>
      </c>
      <c r="E1635" s="162" t="s">
        <v>4812</v>
      </c>
      <c r="F1635" s="161" t="s">
        <v>2223</v>
      </c>
      <c r="G1635" s="10">
        <v>6.0</v>
      </c>
      <c r="H1635" s="10">
        <v>5.0</v>
      </c>
      <c r="I1635" s="10">
        <v>7.0</v>
      </c>
      <c r="J1635" s="172">
        <v>50.0</v>
      </c>
      <c r="K1635" s="173">
        <v>8.33</v>
      </c>
      <c r="L1635" s="162" t="s">
        <v>86</v>
      </c>
      <c r="M1635" s="163"/>
      <c r="N1635" s="163"/>
      <c r="O1635" s="163"/>
      <c r="P1635" s="163"/>
      <c r="Q1635" s="163"/>
      <c r="R1635" s="163"/>
      <c r="S1635" s="163"/>
      <c r="T1635" s="163"/>
      <c r="U1635" s="163"/>
      <c r="V1635" s="163"/>
      <c r="W1635" s="163"/>
      <c r="X1635" s="163"/>
    </row>
    <row r="1636" ht="11.25" customHeight="1">
      <c r="A1636" s="162" t="s">
        <v>2812</v>
      </c>
      <c r="B1636" s="162" t="s">
        <v>2813</v>
      </c>
      <c r="C1636" s="10" t="s">
        <v>52</v>
      </c>
      <c r="D1636" s="162" t="s">
        <v>4813</v>
      </c>
      <c r="E1636" s="162" t="s">
        <v>4814</v>
      </c>
      <c r="F1636" s="161" t="s">
        <v>2223</v>
      </c>
      <c r="G1636" s="10">
        <v>6.0</v>
      </c>
      <c r="H1636" s="10">
        <v>5.0</v>
      </c>
      <c r="I1636" s="10">
        <v>7.0</v>
      </c>
      <c r="J1636" s="172">
        <v>50.0</v>
      </c>
      <c r="K1636" s="173">
        <v>8.33</v>
      </c>
      <c r="L1636" s="162" t="s">
        <v>86</v>
      </c>
      <c r="M1636" s="163"/>
      <c r="N1636" s="163"/>
      <c r="O1636" s="163"/>
      <c r="P1636" s="163"/>
      <c r="Q1636" s="163"/>
      <c r="R1636" s="163"/>
      <c r="S1636" s="163"/>
      <c r="T1636" s="163"/>
      <c r="U1636" s="163"/>
      <c r="V1636" s="163"/>
      <c r="W1636" s="163"/>
      <c r="X1636" s="163"/>
    </row>
    <row r="1637" ht="11.25" customHeight="1">
      <c r="A1637" s="162" t="s">
        <v>2812</v>
      </c>
      <c r="B1637" s="162" t="s">
        <v>2813</v>
      </c>
      <c r="C1637" s="10" t="s">
        <v>52</v>
      </c>
      <c r="D1637" s="162" t="s">
        <v>4815</v>
      </c>
      <c r="E1637" s="162" t="s">
        <v>4816</v>
      </c>
      <c r="F1637" s="161" t="s">
        <v>2223</v>
      </c>
      <c r="G1637" s="10">
        <v>6.0</v>
      </c>
      <c r="H1637" s="10">
        <v>5.0</v>
      </c>
      <c r="I1637" s="10">
        <v>7.0</v>
      </c>
      <c r="J1637" s="172">
        <v>50.0</v>
      </c>
      <c r="K1637" s="173">
        <v>8.33</v>
      </c>
      <c r="L1637" s="162" t="s">
        <v>86</v>
      </c>
      <c r="M1637" s="163"/>
      <c r="N1637" s="163"/>
      <c r="O1637" s="163"/>
      <c r="P1637" s="163"/>
      <c r="Q1637" s="163"/>
      <c r="R1637" s="163"/>
      <c r="S1637" s="163"/>
      <c r="T1637" s="163"/>
      <c r="U1637" s="163"/>
      <c r="V1637" s="163"/>
      <c r="W1637" s="163"/>
      <c r="X1637" s="163"/>
    </row>
    <row r="1638" ht="11.25" customHeight="1">
      <c r="A1638" s="162" t="s">
        <v>2812</v>
      </c>
      <c r="B1638" s="162" t="s">
        <v>2813</v>
      </c>
      <c r="C1638" s="10" t="s">
        <v>52</v>
      </c>
      <c r="D1638" s="162" t="s">
        <v>4817</v>
      </c>
      <c r="E1638" s="162" t="s">
        <v>4818</v>
      </c>
      <c r="F1638" s="161" t="s">
        <v>2223</v>
      </c>
      <c r="G1638" s="10">
        <v>6.0</v>
      </c>
      <c r="H1638" s="10">
        <v>5.0</v>
      </c>
      <c r="I1638" s="10">
        <v>7.0</v>
      </c>
      <c r="J1638" s="172">
        <v>50.0</v>
      </c>
      <c r="K1638" s="173">
        <v>8.33</v>
      </c>
      <c r="L1638" s="162" t="s">
        <v>86</v>
      </c>
      <c r="M1638" s="163"/>
      <c r="N1638" s="163"/>
      <c r="O1638" s="163"/>
      <c r="P1638" s="163"/>
      <c r="Q1638" s="163"/>
      <c r="R1638" s="163"/>
      <c r="S1638" s="163"/>
      <c r="T1638" s="163"/>
      <c r="U1638" s="163"/>
      <c r="V1638" s="163"/>
      <c r="W1638" s="163"/>
      <c r="X1638" s="163"/>
    </row>
    <row r="1639" ht="11.25" customHeight="1">
      <c r="A1639" s="162" t="s">
        <v>2812</v>
      </c>
      <c r="B1639" s="162" t="s">
        <v>2813</v>
      </c>
      <c r="C1639" s="10" t="s">
        <v>52</v>
      </c>
      <c r="D1639" s="162" t="s">
        <v>4819</v>
      </c>
      <c r="E1639" s="162" t="s">
        <v>4820</v>
      </c>
      <c r="F1639" s="161" t="s">
        <v>2223</v>
      </c>
      <c r="G1639" s="10">
        <v>6.0</v>
      </c>
      <c r="H1639" s="10">
        <v>5.0</v>
      </c>
      <c r="I1639" s="10">
        <v>7.0</v>
      </c>
      <c r="J1639" s="172">
        <v>50.0</v>
      </c>
      <c r="K1639" s="173">
        <v>8.33</v>
      </c>
      <c r="L1639" s="162" t="s">
        <v>86</v>
      </c>
      <c r="M1639" s="163"/>
      <c r="N1639" s="163"/>
      <c r="O1639" s="163"/>
      <c r="P1639" s="163"/>
      <c r="Q1639" s="163"/>
      <c r="R1639" s="163"/>
      <c r="S1639" s="163"/>
      <c r="T1639" s="163"/>
      <c r="U1639" s="163"/>
      <c r="V1639" s="163"/>
      <c r="W1639" s="163"/>
      <c r="X1639" s="163"/>
    </row>
    <row r="1640" ht="11.25" customHeight="1">
      <c r="A1640" s="162" t="s">
        <v>2812</v>
      </c>
      <c r="B1640" s="162" t="s">
        <v>2813</v>
      </c>
      <c r="C1640" s="10" t="s">
        <v>52</v>
      </c>
      <c r="D1640" s="162" t="s">
        <v>4821</v>
      </c>
      <c r="E1640" s="162" t="s">
        <v>4822</v>
      </c>
      <c r="F1640" s="161" t="s">
        <v>2223</v>
      </c>
      <c r="G1640" s="10">
        <v>6.0</v>
      </c>
      <c r="H1640" s="10">
        <v>5.0</v>
      </c>
      <c r="I1640" s="10">
        <v>7.0</v>
      </c>
      <c r="J1640" s="172">
        <v>50.0</v>
      </c>
      <c r="K1640" s="173">
        <v>8.33</v>
      </c>
      <c r="L1640" s="162" t="s">
        <v>86</v>
      </c>
      <c r="M1640" s="163"/>
      <c r="N1640" s="163"/>
      <c r="O1640" s="163"/>
      <c r="P1640" s="163"/>
      <c r="Q1640" s="163"/>
      <c r="R1640" s="163"/>
      <c r="S1640" s="163"/>
      <c r="T1640" s="163"/>
      <c r="U1640" s="163"/>
      <c r="V1640" s="163"/>
      <c r="W1640" s="163"/>
      <c r="X1640" s="163"/>
    </row>
    <row r="1641" ht="11.25" customHeight="1">
      <c r="A1641" s="162" t="s">
        <v>2812</v>
      </c>
      <c r="B1641" s="162" t="s">
        <v>2813</v>
      </c>
      <c r="C1641" s="10" t="s">
        <v>52</v>
      </c>
      <c r="D1641" s="162" t="s">
        <v>4823</v>
      </c>
      <c r="E1641" s="162" t="s">
        <v>4824</v>
      </c>
      <c r="F1641" s="161" t="s">
        <v>2223</v>
      </c>
      <c r="G1641" s="10">
        <v>6.0</v>
      </c>
      <c r="H1641" s="10">
        <v>5.0</v>
      </c>
      <c r="I1641" s="10">
        <v>7.0</v>
      </c>
      <c r="J1641" s="172">
        <v>50.0</v>
      </c>
      <c r="K1641" s="173">
        <v>8.33</v>
      </c>
      <c r="L1641" s="162" t="s">
        <v>86</v>
      </c>
      <c r="M1641" s="163"/>
      <c r="N1641" s="163"/>
      <c r="O1641" s="163"/>
      <c r="P1641" s="163"/>
      <c r="Q1641" s="163"/>
      <c r="R1641" s="163"/>
      <c r="S1641" s="163"/>
      <c r="T1641" s="163"/>
      <c r="U1641" s="163"/>
      <c r="V1641" s="163"/>
      <c r="W1641" s="163"/>
      <c r="X1641" s="163"/>
    </row>
    <row r="1642" ht="11.25" customHeight="1">
      <c r="A1642" s="162" t="s">
        <v>2812</v>
      </c>
      <c r="B1642" s="162" t="s">
        <v>2813</v>
      </c>
      <c r="C1642" s="10" t="s">
        <v>52</v>
      </c>
      <c r="D1642" s="162" t="s">
        <v>4825</v>
      </c>
      <c r="E1642" s="162" t="s">
        <v>4826</v>
      </c>
      <c r="F1642" s="161" t="s">
        <v>2223</v>
      </c>
      <c r="G1642" s="10">
        <v>6.0</v>
      </c>
      <c r="H1642" s="10">
        <v>5.0</v>
      </c>
      <c r="I1642" s="10">
        <v>7.0</v>
      </c>
      <c r="J1642" s="172">
        <v>50.0</v>
      </c>
      <c r="K1642" s="173">
        <v>8.33</v>
      </c>
      <c r="L1642" s="162" t="s">
        <v>86</v>
      </c>
      <c r="M1642" s="163"/>
      <c r="N1642" s="163"/>
      <c r="O1642" s="163"/>
      <c r="P1642" s="163"/>
      <c r="Q1642" s="163"/>
      <c r="R1642" s="163"/>
      <c r="S1642" s="163"/>
      <c r="T1642" s="163"/>
      <c r="U1642" s="163"/>
      <c r="V1642" s="163"/>
      <c r="W1642" s="163"/>
      <c r="X1642" s="163"/>
    </row>
    <row r="1643" ht="11.25" customHeight="1">
      <c r="A1643" s="162" t="s">
        <v>2812</v>
      </c>
      <c r="B1643" s="162" t="s">
        <v>2813</v>
      </c>
      <c r="C1643" s="10" t="s">
        <v>52</v>
      </c>
      <c r="D1643" s="162" t="s">
        <v>4827</v>
      </c>
      <c r="E1643" s="162" t="s">
        <v>4828</v>
      </c>
      <c r="F1643" s="161" t="s">
        <v>2223</v>
      </c>
      <c r="G1643" s="10">
        <v>6.0</v>
      </c>
      <c r="H1643" s="10">
        <v>5.0</v>
      </c>
      <c r="I1643" s="10">
        <v>7.0</v>
      </c>
      <c r="J1643" s="172">
        <v>50.0</v>
      </c>
      <c r="K1643" s="173">
        <v>8.33</v>
      </c>
      <c r="L1643" s="162" t="s">
        <v>86</v>
      </c>
      <c r="M1643" s="163"/>
      <c r="N1643" s="163"/>
      <c r="O1643" s="163"/>
      <c r="P1643" s="163"/>
      <c r="Q1643" s="163"/>
      <c r="R1643" s="163"/>
      <c r="S1643" s="163"/>
      <c r="T1643" s="163"/>
      <c r="U1643" s="163"/>
      <c r="V1643" s="163"/>
      <c r="W1643" s="163"/>
      <c r="X1643" s="163"/>
    </row>
    <row r="1644" ht="11.25" customHeight="1">
      <c r="A1644" s="162" t="s">
        <v>2812</v>
      </c>
      <c r="B1644" s="162" t="s">
        <v>2813</v>
      </c>
      <c r="C1644" s="10" t="s">
        <v>52</v>
      </c>
      <c r="D1644" s="162" t="s">
        <v>4829</v>
      </c>
      <c r="E1644" s="162" t="s">
        <v>4830</v>
      </c>
      <c r="F1644" s="161" t="s">
        <v>2223</v>
      </c>
      <c r="G1644" s="10">
        <v>6.0</v>
      </c>
      <c r="H1644" s="10">
        <v>5.0</v>
      </c>
      <c r="I1644" s="10">
        <v>7.0</v>
      </c>
      <c r="J1644" s="172">
        <v>50.0</v>
      </c>
      <c r="K1644" s="173">
        <v>8.33</v>
      </c>
      <c r="L1644" s="162" t="s">
        <v>86</v>
      </c>
      <c r="M1644" s="163"/>
      <c r="N1644" s="163"/>
      <c r="O1644" s="163"/>
      <c r="P1644" s="163"/>
      <c r="Q1644" s="163"/>
      <c r="R1644" s="163"/>
      <c r="S1644" s="163"/>
      <c r="T1644" s="163"/>
      <c r="U1644" s="163"/>
      <c r="V1644" s="163"/>
      <c r="W1644" s="163"/>
      <c r="X1644" s="163"/>
    </row>
    <row r="1645" ht="11.25" customHeight="1">
      <c r="A1645" s="162" t="s">
        <v>2812</v>
      </c>
      <c r="B1645" s="162" t="s">
        <v>2813</v>
      </c>
      <c r="C1645" s="10" t="s">
        <v>52</v>
      </c>
      <c r="D1645" s="162" t="s">
        <v>4831</v>
      </c>
      <c r="E1645" s="162" t="s">
        <v>4832</v>
      </c>
      <c r="F1645" s="161" t="s">
        <v>2223</v>
      </c>
      <c r="G1645" s="10">
        <v>6.0</v>
      </c>
      <c r="H1645" s="10">
        <v>5.0</v>
      </c>
      <c r="I1645" s="10">
        <v>7.0</v>
      </c>
      <c r="J1645" s="172">
        <v>50.0</v>
      </c>
      <c r="K1645" s="173">
        <v>8.33</v>
      </c>
      <c r="L1645" s="162" t="s">
        <v>86</v>
      </c>
      <c r="M1645" s="163"/>
      <c r="N1645" s="163"/>
      <c r="O1645" s="163"/>
      <c r="P1645" s="163"/>
      <c r="Q1645" s="163"/>
      <c r="R1645" s="163"/>
      <c r="S1645" s="163"/>
      <c r="T1645" s="163"/>
      <c r="U1645" s="163"/>
      <c r="V1645" s="163"/>
      <c r="W1645" s="163"/>
      <c r="X1645" s="163"/>
    </row>
    <row r="1646" ht="11.25" customHeight="1">
      <c r="A1646" s="162" t="s">
        <v>2812</v>
      </c>
      <c r="B1646" s="162" t="s">
        <v>2813</v>
      </c>
      <c r="C1646" s="10" t="s">
        <v>52</v>
      </c>
      <c r="D1646" s="162" t="s">
        <v>4833</v>
      </c>
      <c r="E1646" s="162" t="s">
        <v>4834</v>
      </c>
      <c r="F1646" s="161" t="s">
        <v>2223</v>
      </c>
      <c r="G1646" s="10">
        <v>6.0</v>
      </c>
      <c r="H1646" s="10">
        <v>5.0</v>
      </c>
      <c r="I1646" s="10">
        <v>7.0</v>
      </c>
      <c r="J1646" s="172">
        <v>50.0</v>
      </c>
      <c r="K1646" s="173">
        <v>8.33</v>
      </c>
      <c r="L1646" s="162" t="s">
        <v>86</v>
      </c>
      <c r="M1646" s="163"/>
      <c r="N1646" s="163"/>
      <c r="O1646" s="163"/>
      <c r="P1646" s="163"/>
      <c r="Q1646" s="163"/>
      <c r="R1646" s="163"/>
      <c r="S1646" s="163"/>
      <c r="T1646" s="163"/>
      <c r="U1646" s="163"/>
      <c r="V1646" s="163"/>
      <c r="W1646" s="163"/>
      <c r="X1646" s="163"/>
    </row>
    <row r="1647" ht="11.25" customHeight="1">
      <c r="A1647" s="162" t="s">
        <v>2812</v>
      </c>
      <c r="B1647" s="162" t="s">
        <v>2813</v>
      </c>
      <c r="C1647" s="10" t="s">
        <v>52</v>
      </c>
      <c r="D1647" s="162" t="s">
        <v>4835</v>
      </c>
      <c r="E1647" s="162" t="s">
        <v>4836</v>
      </c>
      <c r="F1647" s="161" t="s">
        <v>2223</v>
      </c>
      <c r="G1647" s="10">
        <v>6.0</v>
      </c>
      <c r="H1647" s="10">
        <v>5.0</v>
      </c>
      <c r="I1647" s="10">
        <v>7.0</v>
      </c>
      <c r="J1647" s="172">
        <v>50.0</v>
      </c>
      <c r="K1647" s="173">
        <v>8.33</v>
      </c>
      <c r="L1647" s="162" t="s">
        <v>86</v>
      </c>
      <c r="M1647" s="163"/>
      <c r="N1647" s="163"/>
      <c r="O1647" s="163"/>
      <c r="P1647" s="163"/>
      <c r="Q1647" s="163"/>
      <c r="R1647" s="163"/>
      <c r="S1647" s="163"/>
      <c r="T1647" s="163"/>
      <c r="U1647" s="163"/>
      <c r="V1647" s="163"/>
      <c r="W1647" s="163"/>
      <c r="X1647" s="163"/>
    </row>
    <row r="1648" ht="11.25" customHeight="1">
      <c r="A1648" s="162" t="s">
        <v>2812</v>
      </c>
      <c r="B1648" s="162" t="s">
        <v>2813</v>
      </c>
      <c r="C1648" s="10" t="s">
        <v>52</v>
      </c>
      <c r="D1648" s="162" t="s">
        <v>4837</v>
      </c>
      <c r="E1648" s="162" t="s">
        <v>4838</v>
      </c>
      <c r="F1648" s="161" t="s">
        <v>2223</v>
      </c>
      <c r="G1648" s="10">
        <v>6.0</v>
      </c>
      <c r="H1648" s="10">
        <v>5.0</v>
      </c>
      <c r="I1648" s="10">
        <v>7.0</v>
      </c>
      <c r="J1648" s="172">
        <v>50.0</v>
      </c>
      <c r="K1648" s="173">
        <v>8.33</v>
      </c>
      <c r="L1648" s="162" t="s">
        <v>86</v>
      </c>
      <c r="M1648" s="163"/>
      <c r="N1648" s="163"/>
      <c r="O1648" s="163"/>
      <c r="P1648" s="163"/>
      <c r="Q1648" s="163"/>
      <c r="R1648" s="163"/>
      <c r="S1648" s="163"/>
      <c r="T1648" s="163"/>
      <c r="U1648" s="163"/>
      <c r="V1648" s="163"/>
      <c r="W1648" s="163"/>
      <c r="X1648" s="163"/>
    </row>
    <row r="1649" ht="11.25" customHeight="1">
      <c r="A1649" s="162" t="s">
        <v>2812</v>
      </c>
      <c r="B1649" s="162" t="s">
        <v>2813</v>
      </c>
      <c r="C1649" s="10" t="s">
        <v>52</v>
      </c>
      <c r="D1649" s="162" t="s">
        <v>4839</v>
      </c>
      <c r="E1649" s="162" t="s">
        <v>4840</v>
      </c>
      <c r="F1649" s="161" t="s">
        <v>2223</v>
      </c>
      <c r="G1649" s="10">
        <v>6.0</v>
      </c>
      <c r="H1649" s="10">
        <v>5.0</v>
      </c>
      <c r="I1649" s="10">
        <v>7.0</v>
      </c>
      <c r="J1649" s="172">
        <v>50.0</v>
      </c>
      <c r="K1649" s="173">
        <v>8.33</v>
      </c>
      <c r="L1649" s="162" t="s">
        <v>86</v>
      </c>
      <c r="M1649" s="163"/>
      <c r="N1649" s="163"/>
      <c r="O1649" s="163"/>
      <c r="P1649" s="163"/>
      <c r="Q1649" s="163"/>
      <c r="R1649" s="163"/>
      <c r="S1649" s="163"/>
      <c r="T1649" s="163"/>
      <c r="U1649" s="163"/>
      <c r="V1649" s="163"/>
      <c r="W1649" s="163"/>
      <c r="X1649" s="163"/>
    </row>
    <row r="1650" ht="11.25" customHeight="1">
      <c r="A1650" s="162" t="s">
        <v>2812</v>
      </c>
      <c r="B1650" s="162" t="s">
        <v>2813</v>
      </c>
      <c r="C1650" s="10" t="s">
        <v>52</v>
      </c>
      <c r="D1650" s="162" t="s">
        <v>4841</v>
      </c>
      <c r="E1650" s="162" t="s">
        <v>4842</v>
      </c>
      <c r="F1650" s="161" t="s">
        <v>2223</v>
      </c>
      <c r="G1650" s="10">
        <v>6.0</v>
      </c>
      <c r="H1650" s="10">
        <v>5.0</v>
      </c>
      <c r="I1650" s="10">
        <v>7.0</v>
      </c>
      <c r="J1650" s="172">
        <v>50.0</v>
      </c>
      <c r="K1650" s="173">
        <v>8.33</v>
      </c>
      <c r="L1650" s="162" t="s">
        <v>86</v>
      </c>
      <c r="M1650" s="163"/>
      <c r="N1650" s="163"/>
      <c r="O1650" s="163"/>
      <c r="P1650" s="163"/>
      <c r="Q1650" s="163"/>
      <c r="R1650" s="163"/>
      <c r="S1650" s="163"/>
      <c r="T1650" s="163"/>
      <c r="U1650" s="163"/>
      <c r="V1650" s="163"/>
      <c r="W1650" s="163"/>
      <c r="X1650" s="163"/>
    </row>
    <row r="1651" ht="11.25" customHeight="1">
      <c r="A1651" s="162" t="s">
        <v>2812</v>
      </c>
      <c r="B1651" s="162" t="s">
        <v>2813</v>
      </c>
      <c r="C1651" s="10" t="s">
        <v>52</v>
      </c>
      <c r="D1651" s="162" t="s">
        <v>4843</v>
      </c>
      <c r="E1651" s="162" t="s">
        <v>4844</v>
      </c>
      <c r="F1651" s="161" t="s">
        <v>2223</v>
      </c>
      <c r="G1651" s="10">
        <v>6.0</v>
      </c>
      <c r="H1651" s="10">
        <v>5.0</v>
      </c>
      <c r="I1651" s="10">
        <v>7.0</v>
      </c>
      <c r="J1651" s="172">
        <v>50.0</v>
      </c>
      <c r="K1651" s="173">
        <v>8.33</v>
      </c>
      <c r="L1651" s="162" t="s">
        <v>86</v>
      </c>
      <c r="M1651" s="163"/>
      <c r="N1651" s="163"/>
      <c r="O1651" s="163"/>
      <c r="P1651" s="163"/>
      <c r="Q1651" s="163"/>
      <c r="R1651" s="163"/>
      <c r="S1651" s="163"/>
      <c r="T1651" s="163"/>
      <c r="U1651" s="163"/>
      <c r="V1651" s="163"/>
      <c r="W1651" s="163"/>
      <c r="X1651" s="163"/>
    </row>
    <row r="1652" ht="11.25" customHeight="1">
      <c r="A1652" s="162" t="s">
        <v>2812</v>
      </c>
      <c r="B1652" s="162" t="s">
        <v>2813</v>
      </c>
      <c r="C1652" s="10" t="s">
        <v>52</v>
      </c>
      <c r="D1652" s="162" t="s">
        <v>4845</v>
      </c>
      <c r="E1652" s="162" t="s">
        <v>4846</v>
      </c>
      <c r="F1652" s="161" t="s">
        <v>2223</v>
      </c>
      <c r="G1652" s="10">
        <v>6.0</v>
      </c>
      <c r="H1652" s="10">
        <v>5.0</v>
      </c>
      <c r="I1652" s="10">
        <v>7.0</v>
      </c>
      <c r="J1652" s="172">
        <v>50.0</v>
      </c>
      <c r="K1652" s="173">
        <v>8.33</v>
      </c>
      <c r="L1652" s="162" t="s">
        <v>86</v>
      </c>
      <c r="M1652" s="163"/>
      <c r="N1652" s="163"/>
      <c r="O1652" s="163"/>
      <c r="P1652" s="163"/>
      <c r="Q1652" s="163"/>
      <c r="R1652" s="163"/>
      <c r="S1652" s="163"/>
      <c r="T1652" s="163"/>
      <c r="U1652" s="163"/>
      <c r="V1652" s="163"/>
      <c r="W1652" s="163"/>
      <c r="X1652" s="163"/>
    </row>
    <row r="1653" ht="11.25" customHeight="1">
      <c r="A1653" s="162" t="s">
        <v>2812</v>
      </c>
      <c r="B1653" s="162" t="s">
        <v>2813</v>
      </c>
      <c r="C1653" s="10" t="s">
        <v>52</v>
      </c>
      <c r="D1653" s="162" t="s">
        <v>4847</v>
      </c>
      <c r="E1653" s="162" t="s">
        <v>4848</v>
      </c>
      <c r="F1653" s="161" t="s">
        <v>2223</v>
      </c>
      <c r="G1653" s="10">
        <v>6.0</v>
      </c>
      <c r="H1653" s="10">
        <v>5.0</v>
      </c>
      <c r="I1653" s="10">
        <v>7.0</v>
      </c>
      <c r="J1653" s="172">
        <v>50.0</v>
      </c>
      <c r="K1653" s="173">
        <v>8.33</v>
      </c>
      <c r="L1653" s="162" t="s">
        <v>86</v>
      </c>
      <c r="M1653" s="163"/>
      <c r="N1653" s="163"/>
      <c r="O1653" s="163"/>
      <c r="P1653" s="163"/>
      <c r="Q1653" s="163"/>
      <c r="R1653" s="163"/>
      <c r="S1653" s="163"/>
      <c r="T1653" s="163"/>
      <c r="U1653" s="163"/>
      <c r="V1653" s="163"/>
      <c r="W1653" s="163"/>
      <c r="X1653" s="163"/>
    </row>
    <row r="1654" ht="11.25" customHeight="1">
      <c r="A1654" s="162" t="s">
        <v>2812</v>
      </c>
      <c r="B1654" s="162" t="s">
        <v>2813</v>
      </c>
      <c r="C1654" s="10" t="s">
        <v>52</v>
      </c>
      <c r="D1654" s="162" t="s">
        <v>4849</v>
      </c>
      <c r="E1654" s="162" t="s">
        <v>4850</v>
      </c>
      <c r="F1654" s="161" t="s">
        <v>2223</v>
      </c>
      <c r="G1654" s="10">
        <v>6.0</v>
      </c>
      <c r="H1654" s="10">
        <v>5.0</v>
      </c>
      <c r="I1654" s="10">
        <v>7.0</v>
      </c>
      <c r="J1654" s="172">
        <v>50.0</v>
      </c>
      <c r="K1654" s="173">
        <v>8.33</v>
      </c>
      <c r="L1654" s="162" t="s">
        <v>86</v>
      </c>
      <c r="M1654" s="163"/>
      <c r="N1654" s="163"/>
      <c r="O1654" s="163"/>
      <c r="P1654" s="163"/>
      <c r="Q1654" s="163"/>
      <c r="R1654" s="163"/>
      <c r="S1654" s="163"/>
      <c r="T1654" s="163"/>
      <c r="U1654" s="163"/>
      <c r="V1654" s="163"/>
      <c r="W1654" s="163"/>
      <c r="X1654" s="163"/>
    </row>
    <row r="1655" ht="11.25" customHeight="1">
      <c r="A1655" s="162" t="s">
        <v>2812</v>
      </c>
      <c r="B1655" s="162" t="s">
        <v>2813</v>
      </c>
      <c r="C1655" s="10" t="s">
        <v>52</v>
      </c>
      <c r="D1655" s="162" t="s">
        <v>4851</v>
      </c>
      <c r="E1655" s="162" t="s">
        <v>4852</v>
      </c>
      <c r="F1655" s="161" t="s">
        <v>2223</v>
      </c>
      <c r="G1655" s="10">
        <v>6.0</v>
      </c>
      <c r="H1655" s="10">
        <v>5.0</v>
      </c>
      <c r="I1655" s="10">
        <v>7.0</v>
      </c>
      <c r="J1655" s="172">
        <v>50.0</v>
      </c>
      <c r="K1655" s="173">
        <v>8.33</v>
      </c>
      <c r="L1655" s="162" t="s">
        <v>86</v>
      </c>
      <c r="M1655" s="163"/>
      <c r="N1655" s="163"/>
      <c r="O1655" s="163"/>
      <c r="P1655" s="163"/>
      <c r="Q1655" s="163"/>
      <c r="R1655" s="163"/>
      <c r="S1655" s="163"/>
      <c r="T1655" s="163"/>
      <c r="U1655" s="163"/>
      <c r="V1655" s="163"/>
      <c r="W1655" s="163"/>
      <c r="X1655" s="163"/>
    </row>
    <row r="1656" ht="11.25" customHeight="1">
      <c r="A1656" s="162" t="s">
        <v>2812</v>
      </c>
      <c r="B1656" s="162" t="s">
        <v>2813</v>
      </c>
      <c r="C1656" s="10" t="s">
        <v>52</v>
      </c>
      <c r="D1656" s="162" t="s">
        <v>4853</v>
      </c>
      <c r="E1656" s="162" t="s">
        <v>4854</v>
      </c>
      <c r="F1656" s="161" t="s">
        <v>2223</v>
      </c>
      <c r="G1656" s="10">
        <v>6.0</v>
      </c>
      <c r="H1656" s="10">
        <v>5.0</v>
      </c>
      <c r="I1656" s="10">
        <v>7.0</v>
      </c>
      <c r="J1656" s="172">
        <v>50.0</v>
      </c>
      <c r="K1656" s="173">
        <v>8.33</v>
      </c>
      <c r="L1656" s="162" t="s">
        <v>86</v>
      </c>
      <c r="M1656" s="163"/>
      <c r="N1656" s="163"/>
      <c r="O1656" s="163"/>
      <c r="P1656" s="163"/>
      <c r="Q1656" s="163"/>
      <c r="R1656" s="163"/>
      <c r="S1656" s="163"/>
      <c r="T1656" s="163"/>
      <c r="U1656" s="163"/>
      <c r="V1656" s="163"/>
      <c r="W1656" s="163"/>
      <c r="X1656" s="163"/>
    </row>
    <row r="1657" ht="11.25" customHeight="1">
      <c r="A1657" s="162" t="s">
        <v>2812</v>
      </c>
      <c r="B1657" s="162" t="s">
        <v>2813</v>
      </c>
      <c r="C1657" s="10" t="s">
        <v>52</v>
      </c>
      <c r="D1657" s="162" t="s">
        <v>4855</v>
      </c>
      <c r="E1657" s="162" t="s">
        <v>4856</v>
      </c>
      <c r="F1657" s="161" t="s">
        <v>2223</v>
      </c>
      <c r="G1657" s="10">
        <v>6.0</v>
      </c>
      <c r="H1657" s="10">
        <v>5.0</v>
      </c>
      <c r="I1657" s="10">
        <v>7.0</v>
      </c>
      <c r="J1657" s="172">
        <v>50.0</v>
      </c>
      <c r="K1657" s="173">
        <v>8.33</v>
      </c>
      <c r="L1657" s="162" t="s">
        <v>86</v>
      </c>
      <c r="M1657" s="163"/>
      <c r="N1657" s="163"/>
      <c r="O1657" s="163"/>
      <c r="P1657" s="163"/>
      <c r="Q1657" s="163"/>
      <c r="R1657" s="163"/>
      <c r="S1657" s="163"/>
      <c r="T1657" s="163"/>
      <c r="U1657" s="163"/>
      <c r="V1657" s="163"/>
      <c r="W1657" s="163"/>
      <c r="X1657" s="163"/>
    </row>
    <row r="1658" ht="11.25" customHeight="1">
      <c r="A1658" s="162" t="s">
        <v>2812</v>
      </c>
      <c r="B1658" s="162" t="s">
        <v>2813</v>
      </c>
      <c r="C1658" s="10" t="s">
        <v>52</v>
      </c>
      <c r="D1658" s="162" t="s">
        <v>4857</v>
      </c>
      <c r="E1658" s="162" t="s">
        <v>4858</v>
      </c>
      <c r="F1658" s="161" t="s">
        <v>2223</v>
      </c>
      <c r="G1658" s="10">
        <v>6.0</v>
      </c>
      <c r="H1658" s="10">
        <v>5.0</v>
      </c>
      <c r="I1658" s="10">
        <v>7.0</v>
      </c>
      <c r="J1658" s="172">
        <v>50.0</v>
      </c>
      <c r="K1658" s="173">
        <v>8.33</v>
      </c>
      <c r="L1658" s="162" t="s">
        <v>86</v>
      </c>
      <c r="M1658" s="163"/>
      <c r="N1658" s="163"/>
      <c r="O1658" s="163"/>
      <c r="P1658" s="163"/>
      <c r="Q1658" s="163"/>
      <c r="R1658" s="163"/>
      <c r="S1658" s="163"/>
      <c r="T1658" s="163"/>
      <c r="U1658" s="163"/>
      <c r="V1658" s="163"/>
      <c r="W1658" s="163"/>
      <c r="X1658" s="163"/>
    </row>
    <row r="1659" ht="11.25" customHeight="1">
      <c r="A1659" s="162" t="s">
        <v>2812</v>
      </c>
      <c r="B1659" s="162" t="s">
        <v>2813</v>
      </c>
      <c r="C1659" s="10" t="s">
        <v>52</v>
      </c>
      <c r="D1659" s="162" t="s">
        <v>4859</v>
      </c>
      <c r="E1659" s="162" t="s">
        <v>4860</v>
      </c>
      <c r="F1659" s="161" t="s">
        <v>2223</v>
      </c>
      <c r="G1659" s="10">
        <v>6.0</v>
      </c>
      <c r="H1659" s="10">
        <v>5.0</v>
      </c>
      <c r="I1659" s="10">
        <v>7.0</v>
      </c>
      <c r="J1659" s="172">
        <v>50.0</v>
      </c>
      <c r="K1659" s="173">
        <v>8.33</v>
      </c>
      <c r="L1659" s="162" t="s">
        <v>86</v>
      </c>
      <c r="M1659" s="163"/>
      <c r="N1659" s="163"/>
      <c r="O1659" s="163"/>
      <c r="P1659" s="163"/>
      <c r="Q1659" s="163"/>
      <c r="R1659" s="163"/>
      <c r="S1659" s="163"/>
      <c r="T1659" s="163"/>
      <c r="U1659" s="163"/>
      <c r="V1659" s="163"/>
      <c r="W1659" s="163"/>
      <c r="X1659" s="163"/>
    </row>
    <row r="1660" ht="11.25" customHeight="1">
      <c r="A1660" s="162" t="s">
        <v>2812</v>
      </c>
      <c r="B1660" s="162" t="s">
        <v>2813</v>
      </c>
      <c r="C1660" s="10" t="s">
        <v>52</v>
      </c>
      <c r="D1660" s="162" t="s">
        <v>4861</v>
      </c>
      <c r="E1660" s="162" t="s">
        <v>4862</v>
      </c>
      <c r="F1660" s="161" t="s">
        <v>2223</v>
      </c>
      <c r="G1660" s="10">
        <v>6.0</v>
      </c>
      <c r="H1660" s="10">
        <v>5.0</v>
      </c>
      <c r="I1660" s="10">
        <v>7.0</v>
      </c>
      <c r="J1660" s="172">
        <v>50.0</v>
      </c>
      <c r="K1660" s="173">
        <v>8.33</v>
      </c>
      <c r="L1660" s="162" t="s">
        <v>86</v>
      </c>
      <c r="M1660" s="163"/>
      <c r="N1660" s="163"/>
      <c r="O1660" s="163"/>
      <c r="P1660" s="163"/>
      <c r="Q1660" s="163"/>
      <c r="R1660" s="163"/>
      <c r="S1660" s="163"/>
      <c r="T1660" s="163"/>
      <c r="U1660" s="163"/>
      <c r="V1660" s="163"/>
      <c r="W1660" s="163"/>
      <c r="X1660" s="163"/>
    </row>
    <row r="1661" ht="11.25" customHeight="1">
      <c r="A1661" s="162" t="s">
        <v>2812</v>
      </c>
      <c r="B1661" s="162" t="s">
        <v>2813</v>
      </c>
      <c r="C1661" s="10" t="s">
        <v>52</v>
      </c>
      <c r="D1661" s="162" t="s">
        <v>4863</v>
      </c>
      <c r="E1661" s="162" t="s">
        <v>4864</v>
      </c>
      <c r="F1661" s="161" t="s">
        <v>2223</v>
      </c>
      <c r="G1661" s="10">
        <v>6.0</v>
      </c>
      <c r="H1661" s="10">
        <v>5.0</v>
      </c>
      <c r="I1661" s="10">
        <v>7.0</v>
      </c>
      <c r="J1661" s="172">
        <v>50.0</v>
      </c>
      <c r="K1661" s="173">
        <v>8.33</v>
      </c>
      <c r="L1661" s="162" t="s">
        <v>86</v>
      </c>
      <c r="M1661" s="163"/>
      <c r="N1661" s="163"/>
      <c r="O1661" s="163"/>
      <c r="P1661" s="163"/>
      <c r="Q1661" s="163"/>
      <c r="R1661" s="163"/>
      <c r="S1661" s="163"/>
      <c r="T1661" s="163"/>
      <c r="U1661" s="163"/>
      <c r="V1661" s="163"/>
      <c r="W1661" s="163"/>
      <c r="X1661" s="163"/>
    </row>
    <row r="1662" ht="11.25" customHeight="1">
      <c r="A1662" s="162" t="s">
        <v>2812</v>
      </c>
      <c r="B1662" s="162" t="s">
        <v>2813</v>
      </c>
      <c r="C1662" s="10" t="s">
        <v>52</v>
      </c>
      <c r="D1662" s="162" t="s">
        <v>4865</v>
      </c>
      <c r="E1662" s="162" t="s">
        <v>4866</v>
      </c>
      <c r="F1662" s="161" t="s">
        <v>2223</v>
      </c>
      <c r="G1662" s="10">
        <v>6.0</v>
      </c>
      <c r="H1662" s="10">
        <v>5.0</v>
      </c>
      <c r="I1662" s="10">
        <v>7.0</v>
      </c>
      <c r="J1662" s="172">
        <v>50.0</v>
      </c>
      <c r="K1662" s="173">
        <v>8.33</v>
      </c>
      <c r="L1662" s="162" t="s">
        <v>86</v>
      </c>
      <c r="M1662" s="163"/>
      <c r="N1662" s="163"/>
      <c r="O1662" s="163"/>
      <c r="P1662" s="163"/>
      <c r="Q1662" s="163"/>
      <c r="R1662" s="163"/>
      <c r="S1662" s="163"/>
      <c r="T1662" s="163"/>
      <c r="U1662" s="163"/>
      <c r="V1662" s="163"/>
      <c r="W1662" s="163"/>
      <c r="X1662" s="163"/>
    </row>
    <row r="1663" ht="11.25" customHeight="1">
      <c r="A1663" s="162" t="s">
        <v>2812</v>
      </c>
      <c r="B1663" s="162" t="s">
        <v>2813</v>
      </c>
      <c r="C1663" s="10" t="s">
        <v>52</v>
      </c>
      <c r="D1663" s="162" t="s">
        <v>4867</v>
      </c>
      <c r="E1663" s="162" t="s">
        <v>4868</v>
      </c>
      <c r="F1663" s="161" t="s">
        <v>2223</v>
      </c>
      <c r="G1663" s="10">
        <v>6.0</v>
      </c>
      <c r="H1663" s="10">
        <v>5.0</v>
      </c>
      <c r="I1663" s="10">
        <v>7.0</v>
      </c>
      <c r="J1663" s="172">
        <v>50.0</v>
      </c>
      <c r="K1663" s="173">
        <v>8.33</v>
      </c>
      <c r="L1663" s="162" t="s">
        <v>86</v>
      </c>
      <c r="M1663" s="163"/>
      <c r="N1663" s="163"/>
      <c r="O1663" s="163"/>
      <c r="P1663" s="163"/>
      <c r="Q1663" s="163"/>
      <c r="R1663" s="163"/>
      <c r="S1663" s="163"/>
      <c r="T1663" s="163"/>
      <c r="U1663" s="163"/>
      <c r="V1663" s="163"/>
      <c r="W1663" s="163"/>
      <c r="X1663" s="163"/>
    </row>
    <row r="1664" ht="11.25" customHeight="1">
      <c r="A1664" s="162" t="s">
        <v>2812</v>
      </c>
      <c r="B1664" s="162" t="s">
        <v>2813</v>
      </c>
      <c r="C1664" s="10" t="s">
        <v>52</v>
      </c>
      <c r="D1664" s="162" t="s">
        <v>4869</v>
      </c>
      <c r="E1664" s="162" t="s">
        <v>4870</v>
      </c>
      <c r="F1664" s="161" t="s">
        <v>2223</v>
      </c>
      <c r="G1664" s="10">
        <v>6.0</v>
      </c>
      <c r="H1664" s="10">
        <v>5.0</v>
      </c>
      <c r="I1664" s="10">
        <v>7.0</v>
      </c>
      <c r="J1664" s="172">
        <v>50.0</v>
      </c>
      <c r="K1664" s="173">
        <v>8.33</v>
      </c>
      <c r="L1664" s="162" t="s">
        <v>86</v>
      </c>
      <c r="M1664" s="163"/>
      <c r="N1664" s="163"/>
      <c r="O1664" s="163"/>
      <c r="P1664" s="163"/>
      <c r="Q1664" s="163"/>
      <c r="R1664" s="163"/>
      <c r="S1664" s="163"/>
      <c r="T1664" s="163"/>
      <c r="U1664" s="163"/>
      <c r="V1664" s="163"/>
      <c r="W1664" s="163"/>
      <c r="X1664" s="163"/>
    </row>
    <row r="1665" ht="11.25" customHeight="1">
      <c r="A1665" s="162" t="s">
        <v>2812</v>
      </c>
      <c r="B1665" s="162" t="s">
        <v>2813</v>
      </c>
      <c r="C1665" s="10" t="s">
        <v>52</v>
      </c>
      <c r="D1665" s="162" t="s">
        <v>4871</v>
      </c>
      <c r="E1665" s="162" t="s">
        <v>4872</v>
      </c>
      <c r="F1665" s="161" t="s">
        <v>2223</v>
      </c>
      <c r="G1665" s="10">
        <v>6.0</v>
      </c>
      <c r="H1665" s="10">
        <v>5.0</v>
      </c>
      <c r="I1665" s="10">
        <v>7.0</v>
      </c>
      <c r="J1665" s="172">
        <v>50.0</v>
      </c>
      <c r="K1665" s="173">
        <v>8.33</v>
      </c>
      <c r="L1665" s="162" t="s">
        <v>86</v>
      </c>
      <c r="M1665" s="163"/>
      <c r="N1665" s="163"/>
      <c r="O1665" s="163"/>
      <c r="P1665" s="163"/>
      <c r="Q1665" s="163"/>
      <c r="R1665" s="163"/>
      <c r="S1665" s="163"/>
      <c r="T1665" s="163"/>
      <c r="U1665" s="163"/>
      <c r="V1665" s="163"/>
      <c r="W1665" s="163"/>
      <c r="X1665" s="163"/>
    </row>
    <row r="1666" ht="11.25" customHeight="1">
      <c r="A1666" s="162" t="s">
        <v>2812</v>
      </c>
      <c r="B1666" s="162" t="s">
        <v>2813</v>
      </c>
      <c r="C1666" s="10" t="s">
        <v>52</v>
      </c>
      <c r="D1666" s="162" t="s">
        <v>4873</v>
      </c>
      <c r="E1666" s="162" t="s">
        <v>4874</v>
      </c>
      <c r="F1666" s="161" t="s">
        <v>2223</v>
      </c>
      <c r="G1666" s="10">
        <v>6.0</v>
      </c>
      <c r="H1666" s="10">
        <v>5.0</v>
      </c>
      <c r="I1666" s="10">
        <v>7.0</v>
      </c>
      <c r="J1666" s="172">
        <v>50.0</v>
      </c>
      <c r="K1666" s="173">
        <v>8.33</v>
      </c>
      <c r="L1666" s="162" t="s">
        <v>86</v>
      </c>
      <c r="M1666" s="163"/>
      <c r="N1666" s="163"/>
      <c r="O1666" s="163"/>
      <c r="P1666" s="163"/>
      <c r="Q1666" s="163"/>
      <c r="R1666" s="163"/>
      <c r="S1666" s="163"/>
      <c r="T1666" s="163"/>
      <c r="U1666" s="163"/>
      <c r="V1666" s="163"/>
      <c r="W1666" s="163"/>
      <c r="X1666" s="163"/>
    </row>
    <row r="1667" ht="11.25" customHeight="1">
      <c r="A1667" s="162" t="s">
        <v>2812</v>
      </c>
      <c r="B1667" s="162" t="s">
        <v>2813</v>
      </c>
      <c r="C1667" s="10" t="s">
        <v>52</v>
      </c>
      <c r="D1667" s="162" t="s">
        <v>4875</v>
      </c>
      <c r="E1667" s="162" t="s">
        <v>4876</v>
      </c>
      <c r="F1667" s="161" t="s">
        <v>2223</v>
      </c>
      <c r="G1667" s="10">
        <v>6.0</v>
      </c>
      <c r="H1667" s="10">
        <v>5.0</v>
      </c>
      <c r="I1667" s="10">
        <v>7.0</v>
      </c>
      <c r="J1667" s="172">
        <v>50.0</v>
      </c>
      <c r="K1667" s="173">
        <v>8.33</v>
      </c>
      <c r="L1667" s="162" t="s">
        <v>86</v>
      </c>
      <c r="M1667" s="163"/>
      <c r="N1667" s="163"/>
      <c r="O1667" s="163"/>
      <c r="P1667" s="163"/>
      <c r="Q1667" s="163"/>
      <c r="R1667" s="163"/>
      <c r="S1667" s="163"/>
      <c r="T1667" s="163"/>
      <c r="U1667" s="163"/>
      <c r="V1667" s="163"/>
      <c r="W1667" s="163"/>
      <c r="X1667" s="163"/>
    </row>
    <row r="1668" ht="11.25" customHeight="1">
      <c r="A1668" s="162" t="s">
        <v>2812</v>
      </c>
      <c r="B1668" s="162" t="s">
        <v>2813</v>
      </c>
      <c r="C1668" s="10" t="s">
        <v>52</v>
      </c>
      <c r="D1668" s="162" t="s">
        <v>4877</v>
      </c>
      <c r="E1668" s="162" t="s">
        <v>4878</v>
      </c>
      <c r="F1668" s="161" t="s">
        <v>2223</v>
      </c>
      <c r="G1668" s="10">
        <v>6.0</v>
      </c>
      <c r="H1668" s="10">
        <v>5.0</v>
      </c>
      <c r="I1668" s="10">
        <v>7.0</v>
      </c>
      <c r="J1668" s="172">
        <v>50.0</v>
      </c>
      <c r="K1668" s="173">
        <v>8.33</v>
      </c>
      <c r="L1668" s="162" t="s">
        <v>86</v>
      </c>
      <c r="M1668" s="163"/>
      <c r="N1668" s="163"/>
      <c r="O1668" s="163"/>
      <c r="P1668" s="163"/>
      <c r="Q1668" s="163"/>
      <c r="R1668" s="163"/>
      <c r="S1668" s="163"/>
      <c r="T1668" s="163"/>
      <c r="U1668" s="163"/>
      <c r="V1668" s="163"/>
      <c r="W1668" s="163"/>
      <c r="X1668" s="163"/>
    </row>
    <row r="1669" ht="11.25" customHeight="1">
      <c r="A1669" s="162" t="s">
        <v>2812</v>
      </c>
      <c r="B1669" s="162" t="s">
        <v>2813</v>
      </c>
      <c r="C1669" s="10" t="s">
        <v>52</v>
      </c>
      <c r="D1669" s="162" t="s">
        <v>4879</v>
      </c>
      <c r="E1669" s="162" t="s">
        <v>4880</v>
      </c>
      <c r="F1669" s="161" t="s">
        <v>2223</v>
      </c>
      <c r="G1669" s="10">
        <v>6.0</v>
      </c>
      <c r="H1669" s="10">
        <v>5.0</v>
      </c>
      <c r="I1669" s="10">
        <v>7.0</v>
      </c>
      <c r="J1669" s="172">
        <v>50.0</v>
      </c>
      <c r="K1669" s="173">
        <v>8.33</v>
      </c>
      <c r="L1669" s="162" t="s">
        <v>86</v>
      </c>
      <c r="M1669" s="163"/>
      <c r="N1669" s="163"/>
      <c r="O1669" s="163"/>
      <c r="P1669" s="163"/>
      <c r="Q1669" s="163"/>
      <c r="R1669" s="163"/>
      <c r="S1669" s="163"/>
      <c r="T1669" s="163"/>
      <c r="U1669" s="163"/>
      <c r="V1669" s="163"/>
      <c r="W1669" s="163"/>
      <c r="X1669" s="163"/>
    </row>
    <row r="1670" ht="11.25" customHeight="1">
      <c r="A1670" s="162" t="s">
        <v>2812</v>
      </c>
      <c r="B1670" s="162" t="s">
        <v>2813</v>
      </c>
      <c r="C1670" s="10" t="s">
        <v>52</v>
      </c>
      <c r="D1670" s="162" t="s">
        <v>4881</v>
      </c>
      <c r="E1670" s="162" t="s">
        <v>4882</v>
      </c>
      <c r="F1670" s="161" t="s">
        <v>2223</v>
      </c>
      <c r="G1670" s="10">
        <v>6.0</v>
      </c>
      <c r="H1670" s="10">
        <v>5.0</v>
      </c>
      <c r="I1670" s="10">
        <v>7.0</v>
      </c>
      <c r="J1670" s="172">
        <v>50.0</v>
      </c>
      <c r="K1670" s="173">
        <v>8.33</v>
      </c>
      <c r="L1670" s="162" t="s">
        <v>86</v>
      </c>
      <c r="M1670" s="163"/>
      <c r="N1670" s="163"/>
      <c r="O1670" s="163"/>
      <c r="P1670" s="163"/>
      <c r="Q1670" s="163"/>
      <c r="R1670" s="163"/>
      <c r="S1670" s="163"/>
      <c r="T1670" s="163"/>
      <c r="U1670" s="163"/>
      <c r="V1670" s="163"/>
      <c r="W1670" s="163"/>
      <c r="X1670" s="163"/>
    </row>
    <row r="1671" ht="11.25" customHeight="1">
      <c r="A1671" s="162" t="s">
        <v>2812</v>
      </c>
      <c r="B1671" s="162" t="s">
        <v>2813</v>
      </c>
      <c r="C1671" s="10" t="s">
        <v>52</v>
      </c>
      <c r="D1671" s="162" t="s">
        <v>4883</v>
      </c>
      <c r="E1671" s="162" t="s">
        <v>4884</v>
      </c>
      <c r="F1671" s="161" t="s">
        <v>2223</v>
      </c>
      <c r="G1671" s="10">
        <v>6.0</v>
      </c>
      <c r="H1671" s="10">
        <v>5.0</v>
      </c>
      <c r="I1671" s="10">
        <v>7.0</v>
      </c>
      <c r="J1671" s="172">
        <v>50.0</v>
      </c>
      <c r="K1671" s="173">
        <v>8.33</v>
      </c>
      <c r="L1671" s="162" t="s">
        <v>86</v>
      </c>
      <c r="M1671" s="163"/>
      <c r="N1671" s="163"/>
      <c r="O1671" s="163"/>
      <c r="P1671" s="163"/>
      <c r="Q1671" s="163"/>
      <c r="R1671" s="163"/>
      <c r="S1671" s="163"/>
      <c r="T1671" s="163"/>
      <c r="U1671" s="163"/>
      <c r="V1671" s="163"/>
      <c r="W1671" s="163"/>
      <c r="X1671" s="163"/>
    </row>
    <row r="1672" ht="11.25" customHeight="1">
      <c r="A1672" s="162" t="s">
        <v>2812</v>
      </c>
      <c r="B1672" s="162" t="s">
        <v>2813</v>
      </c>
      <c r="C1672" s="10" t="s">
        <v>52</v>
      </c>
      <c r="D1672" s="162" t="s">
        <v>4885</v>
      </c>
      <c r="E1672" s="162" t="s">
        <v>4886</v>
      </c>
      <c r="F1672" s="161" t="s">
        <v>2223</v>
      </c>
      <c r="G1672" s="10">
        <v>6.0</v>
      </c>
      <c r="H1672" s="10">
        <v>5.0</v>
      </c>
      <c r="I1672" s="10">
        <v>7.0</v>
      </c>
      <c r="J1672" s="172">
        <v>50.0</v>
      </c>
      <c r="K1672" s="173">
        <v>8.33</v>
      </c>
      <c r="L1672" s="162" t="s">
        <v>86</v>
      </c>
      <c r="M1672" s="163"/>
      <c r="N1672" s="163"/>
      <c r="O1672" s="163"/>
      <c r="P1672" s="163"/>
      <c r="Q1672" s="163"/>
      <c r="R1672" s="163"/>
      <c r="S1672" s="163"/>
      <c r="T1672" s="163"/>
      <c r="U1672" s="163"/>
      <c r="V1672" s="163"/>
      <c r="W1672" s="163"/>
      <c r="X1672" s="163"/>
    </row>
    <row r="1673" ht="11.25" customHeight="1">
      <c r="A1673" s="162" t="s">
        <v>2812</v>
      </c>
      <c r="B1673" s="162" t="s">
        <v>2813</v>
      </c>
      <c r="C1673" s="10" t="s">
        <v>52</v>
      </c>
      <c r="D1673" s="162" t="s">
        <v>4887</v>
      </c>
      <c r="E1673" s="162" t="s">
        <v>4888</v>
      </c>
      <c r="F1673" s="161" t="s">
        <v>2223</v>
      </c>
      <c r="G1673" s="10">
        <v>6.0</v>
      </c>
      <c r="H1673" s="10">
        <v>5.0</v>
      </c>
      <c r="I1673" s="10">
        <v>7.0</v>
      </c>
      <c r="J1673" s="172">
        <v>50.0</v>
      </c>
      <c r="K1673" s="173">
        <v>8.33</v>
      </c>
      <c r="L1673" s="162" t="s">
        <v>86</v>
      </c>
      <c r="M1673" s="163"/>
      <c r="N1673" s="163"/>
      <c r="O1673" s="163"/>
      <c r="P1673" s="163"/>
      <c r="Q1673" s="163"/>
      <c r="R1673" s="163"/>
      <c r="S1673" s="163"/>
      <c r="T1673" s="163"/>
      <c r="U1673" s="163"/>
      <c r="V1673" s="163"/>
      <c r="W1673" s="163"/>
      <c r="X1673" s="163"/>
    </row>
    <row r="1674" ht="11.25" customHeight="1">
      <c r="A1674" s="162" t="s">
        <v>2812</v>
      </c>
      <c r="B1674" s="162" t="s">
        <v>2813</v>
      </c>
      <c r="C1674" s="10" t="s">
        <v>52</v>
      </c>
      <c r="D1674" s="162" t="s">
        <v>4889</v>
      </c>
      <c r="E1674" s="162" t="s">
        <v>4890</v>
      </c>
      <c r="F1674" s="161" t="s">
        <v>2223</v>
      </c>
      <c r="G1674" s="10">
        <v>6.0</v>
      </c>
      <c r="H1674" s="10">
        <v>5.0</v>
      </c>
      <c r="I1674" s="10">
        <v>7.0</v>
      </c>
      <c r="J1674" s="172">
        <v>50.0</v>
      </c>
      <c r="K1674" s="173">
        <v>8.33</v>
      </c>
      <c r="L1674" s="162" t="s">
        <v>86</v>
      </c>
      <c r="M1674" s="163"/>
      <c r="N1674" s="163"/>
      <c r="O1674" s="163"/>
      <c r="P1674" s="163"/>
      <c r="Q1674" s="163"/>
      <c r="R1674" s="163"/>
      <c r="S1674" s="163"/>
      <c r="T1674" s="163"/>
      <c r="U1674" s="163"/>
      <c r="V1674" s="163"/>
      <c r="W1674" s="163"/>
      <c r="X1674" s="163"/>
    </row>
    <row r="1675" ht="11.25" customHeight="1">
      <c r="A1675" s="162" t="s">
        <v>2812</v>
      </c>
      <c r="B1675" s="162" t="s">
        <v>2813</v>
      </c>
      <c r="C1675" s="10" t="s">
        <v>52</v>
      </c>
      <c r="D1675" s="162" t="s">
        <v>4891</v>
      </c>
      <c r="E1675" s="162" t="s">
        <v>4892</v>
      </c>
      <c r="F1675" s="161" t="s">
        <v>2223</v>
      </c>
      <c r="G1675" s="10">
        <v>6.0</v>
      </c>
      <c r="H1675" s="10">
        <v>5.0</v>
      </c>
      <c r="I1675" s="10">
        <v>7.0</v>
      </c>
      <c r="J1675" s="172">
        <v>50.0</v>
      </c>
      <c r="K1675" s="173">
        <v>8.33</v>
      </c>
      <c r="L1675" s="162" t="s">
        <v>86</v>
      </c>
      <c r="M1675" s="163"/>
      <c r="N1675" s="163"/>
      <c r="O1675" s="163"/>
      <c r="P1675" s="163"/>
      <c r="Q1675" s="163"/>
      <c r="R1675" s="163"/>
      <c r="S1675" s="163"/>
      <c r="T1675" s="163"/>
      <c r="U1675" s="163"/>
      <c r="V1675" s="163"/>
      <c r="W1675" s="163"/>
      <c r="X1675" s="163"/>
    </row>
    <row r="1676" ht="11.25" customHeight="1">
      <c r="A1676" s="162" t="s">
        <v>2812</v>
      </c>
      <c r="B1676" s="162" t="s">
        <v>2813</v>
      </c>
      <c r="C1676" s="10" t="s">
        <v>52</v>
      </c>
      <c r="D1676" s="162" t="s">
        <v>4893</v>
      </c>
      <c r="E1676" s="162" t="s">
        <v>4894</v>
      </c>
      <c r="F1676" s="161" t="s">
        <v>2223</v>
      </c>
      <c r="G1676" s="10">
        <v>6.0</v>
      </c>
      <c r="H1676" s="10">
        <v>5.0</v>
      </c>
      <c r="I1676" s="10">
        <v>7.0</v>
      </c>
      <c r="J1676" s="172">
        <v>50.0</v>
      </c>
      <c r="K1676" s="173">
        <v>8.33</v>
      </c>
      <c r="L1676" s="162" t="s">
        <v>86</v>
      </c>
      <c r="M1676" s="163"/>
      <c r="N1676" s="163"/>
      <c r="O1676" s="163"/>
      <c r="P1676" s="163"/>
      <c r="Q1676" s="163"/>
      <c r="R1676" s="163"/>
      <c r="S1676" s="163"/>
      <c r="T1676" s="163"/>
      <c r="U1676" s="163"/>
      <c r="V1676" s="163"/>
      <c r="W1676" s="163"/>
      <c r="X1676" s="163"/>
    </row>
    <row r="1677" ht="11.25" customHeight="1">
      <c r="A1677" s="162" t="s">
        <v>2812</v>
      </c>
      <c r="B1677" s="162" t="s">
        <v>2813</v>
      </c>
      <c r="C1677" s="10" t="s">
        <v>52</v>
      </c>
      <c r="D1677" s="162" t="s">
        <v>4895</v>
      </c>
      <c r="E1677" s="162" t="s">
        <v>4896</v>
      </c>
      <c r="F1677" s="161" t="s">
        <v>2223</v>
      </c>
      <c r="G1677" s="10">
        <v>6.0</v>
      </c>
      <c r="H1677" s="10">
        <v>5.0</v>
      </c>
      <c r="I1677" s="10">
        <v>7.0</v>
      </c>
      <c r="J1677" s="172">
        <v>50.0</v>
      </c>
      <c r="K1677" s="173">
        <v>8.33</v>
      </c>
      <c r="L1677" s="162" t="s">
        <v>86</v>
      </c>
      <c r="M1677" s="163"/>
      <c r="N1677" s="163"/>
      <c r="O1677" s="163"/>
      <c r="P1677" s="163"/>
      <c r="Q1677" s="163"/>
      <c r="R1677" s="163"/>
      <c r="S1677" s="163"/>
      <c r="T1677" s="163"/>
      <c r="U1677" s="163"/>
      <c r="V1677" s="163"/>
      <c r="W1677" s="163"/>
      <c r="X1677" s="163"/>
    </row>
    <row r="1678" ht="11.25" customHeight="1">
      <c r="A1678" s="162" t="s">
        <v>2812</v>
      </c>
      <c r="B1678" s="162" t="s">
        <v>2813</v>
      </c>
      <c r="C1678" s="10" t="s">
        <v>52</v>
      </c>
      <c r="D1678" s="162" t="s">
        <v>4897</v>
      </c>
      <c r="E1678" s="162" t="s">
        <v>4898</v>
      </c>
      <c r="F1678" s="161" t="s">
        <v>2223</v>
      </c>
      <c r="G1678" s="10">
        <v>6.0</v>
      </c>
      <c r="H1678" s="10">
        <v>5.0</v>
      </c>
      <c r="I1678" s="10">
        <v>7.0</v>
      </c>
      <c r="J1678" s="172">
        <v>50.0</v>
      </c>
      <c r="K1678" s="173">
        <v>8.33</v>
      </c>
      <c r="L1678" s="162" t="s">
        <v>86</v>
      </c>
      <c r="M1678" s="163"/>
      <c r="N1678" s="163"/>
      <c r="O1678" s="163"/>
      <c r="P1678" s="163"/>
      <c r="Q1678" s="163"/>
      <c r="R1678" s="163"/>
      <c r="S1678" s="163"/>
      <c r="T1678" s="163"/>
      <c r="U1678" s="163"/>
      <c r="V1678" s="163"/>
      <c r="W1678" s="163"/>
      <c r="X1678" s="163"/>
    </row>
    <row r="1679" ht="11.25" customHeight="1">
      <c r="A1679" s="162" t="s">
        <v>2812</v>
      </c>
      <c r="B1679" s="162" t="s">
        <v>2813</v>
      </c>
      <c r="C1679" s="10" t="s">
        <v>52</v>
      </c>
      <c r="D1679" s="162" t="s">
        <v>4899</v>
      </c>
      <c r="E1679" s="162" t="s">
        <v>4900</v>
      </c>
      <c r="F1679" s="161" t="s">
        <v>2223</v>
      </c>
      <c r="G1679" s="10">
        <v>6.0</v>
      </c>
      <c r="H1679" s="10">
        <v>5.0</v>
      </c>
      <c r="I1679" s="10">
        <v>7.0</v>
      </c>
      <c r="J1679" s="172">
        <v>50.0</v>
      </c>
      <c r="K1679" s="173">
        <v>8.33</v>
      </c>
      <c r="L1679" s="162" t="s">
        <v>86</v>
      </c>
      <c r="M1679" s="163"/>
      <c r="N1679" s="163"/>
      <c r="O1679" s="163"/>
      <c r="P1679" s="163"/>
      <c r="Q1679" s="163"/>
      <c r="R1679" s="163"/>
      <c r="S1679" s="163"/>
      <c r="T1679" s="163"/>
      <c r="U1679" s="163"/>
      <c r="V1679" s="163"/>
      <c r="W1679" s="163"/>
      <c r="X1679" s="163"/>
    </row>
    <row r="1680" ht="11.25" customHeight="1">
      <c r="A1680" s="162" t="s">
        <v>2812</v>
      </c>
      <c r="B1680" s="162" t="s">
        <v>2813</v>
      </c>
      <c r="C1680" s="10" t="s">
        <v>52</v>
      </c>
      <c r="D1680" s="162" t="s">
        <v>4901</v>
      </c>
      <c r="E1680" s="162" t="s">
        <v>4750</v>
      </c>
      <c r="F1680" s="161" t="s">
        <v>2223</v>
      </c>
      <c r="G1680" s="10">
        <v>6.0</v>
      </c>
      <c r="H1680" s="10">
        <v>5.0</v>
      </c>
      <c r="I1680" s="10">
        <v>7.0</v>
      </c>
      <c r="J1680" s="172">
        <v>50.0</v>
      </c>
      <c r="K1680" s="173">
        <v>8.33</v>
      </c>
      <c r="L1680" s="162" t="s">
        <v>86</v>
      </c>
      <c r="M1680" s="163"/>
      <c r="N1680" s="163"/>
      <c r="O1680" s="163"/>
      <c r="P1680" s="163"/>
      <c r="Q1680" s="163"/>
      <c r="R1680" s="163"/>
      <c r="S1680" s="163"/>
      <c r="T1680" s="163"/>
      <c r="U1680" s="163"/>
      <c r="V1680" s="163"/>
      <c r="W1680" s="163"/>
      <c r="X1680" s="163"/>
    </row>
    <row r="1681" ht="11.25" customHeight="1">
      <c r="A1681" s="162" t="s">
        <v>2812</v>
      </c>
      <c r="B1681" s="162" t="s">
        <v>2813</v>
      </c>
      <c r="C1681" s="10" t="s">
        <v>52</v>
      </c>
      <c r="D1681" s="162" t="s">
        <v>4902</v>
      </c>
      <c r="E1681" s="162" t="s">
        <v>4903</v>
      </c>
      <c r="F1681" s="161" t="s">
        <v>309</v>
      </c>
      <c r="G1681" s="10">
        <v>6.0</v>
      </c>
      <c r="H1681" s="10">
        <v>5.0</v>
      </c>
      <c r="I1681" s="10">
        <v>6.0</v>
      </c>
      <c r="J1681" s="172">
        <v>50.0</v>
      </c>
      <c r="K1681" s="173">
        <v>8.33</v>
      </c>
      <c r="L1681" s="162" t="s">
        <v>86</v>
      </c>
      <c r="M1681" s="163"/>
      <c r="N1681" s="163"/>
      <c r="O1681" s="163"/>
      <c r="P1681" s="163"/>
      <c r="Q1681" s="163"/>
      <c r="R1681" s="163"/>
      <c r="S1681" s="163"/>
      <c r="T1681" s="163"/>
      <c r="U1681" s="163"/>
      <c r="V1681" s="163"/>
      <c r="W1681" s="163"/>
      <c r="X1681" s="163"/>
    </row>
    <row r="1682" ht="11.25" customHeight="1">
      <c r="A1682" s="162" t="s">
        <v>2812</v>
      </c>
      <c r="B1682" s="162" t="s">
        <v>2813</v>
      </c>
      <c r="C1682" s="10" t="s">
        <v>52</v>
      </c>
      <c r="D1682" s="162" t="s">
        <v>4904</v>
      </c>
      <c r="E1682" s="162" t="s">
        <v>4905</v>
      </c>
      <c r="F1682" s="161" t="s">
        <v>309</v>
      </c>
      <c r="G1682" s="10">
        <v>6.0</v>
      </c>
      <c r="H1682" s="10">
        <v>5.0</v>
      </c>
      <c r="I1682" s="10">
        <v>6.0</v>
      </c>
      <c r="J1682" s="172">
        <v>50.0</v>
      </c>
      <c r="K1682" s="173">
        <v>8.33</v>
      </c>
      <c r="L1682" s="162" t="s">
        <v>86</v>
      </c>
      <c r="M1682" s="163"/>
      <c r="N1682" s="163"/>
      <c r="O1682" s="163"/>
      <c r="P1682" s="163"/>
      <c r="Q1682" s="163"/>
      <c r="R1682" s="163"/>
      <c r="S1682" s="163"/>
      <c r="T1682" s="163"/>
      <c r="U1682" s="163"/>
      <c r="V1682" s="163"/>
      <c r="W1682" s="163"/>
      <c r="X1682" s="163"/>
    </row>
    <row r="1683" ht="11.25" customHeight="1">
      <c r="A1683" s="162" t="s">
        <v>2812</v>
      </c>
      <c r="B1683" s="162" t="s">
        <v>2813</v>
      </c>
      <c r="C1683" s="10" t="s">
        <v>52</v>
      </c>
      <c r="D1683" s="162" t="s">
        <v>4906</v>
      </c>
      <c r="E1683" s="162" t="s">
        <v>4907</v>
      </c>
      <c r="F1683" s="161" t="s">
        <v>309</v>
      </c>
      <c r="G1683" s="10">
        <v>6.0</v>
      </c>
      <c r="H1683" s="10">
        <v>5.0</v>
      </c>
      <c r="I1683" s="10">
        <v>6.0</v>
      </c>
      <c r="J1683" s="172">
        <v>50.0</v>
      </c>
      <c r="K1683" s="173">
        <v>8.33</v>
      </c>
      <c r="L1683" s="162" t="s">
        <v>86</v>
      </c>
      <c r="M1683" s="163"/>
      <c r="N1683" s="163"/>
      <c r="O1683" s="163"/>
      <c r="P1683" s="163"/>
      <c r="Q1683" s="163"/>
      <c r="R1683" s="163"/>
      <c r="S1683" s="163"/>
      <c r="T1683" s="163"/>
      <c r="U1683" s="163"/>
      <c r="V1683" s="163"/>
      <c r="W1683" s="163"/>
      <c r="X1683" s="163"/>
    </row>
    <row r="1684" ht="11.25" customHeight="1">
      <c r="A1684" s="162" t="s">
        <v>2812</v>
      </c>
      <c r="B1684" s="162" t="s">
        <v>2813</v>
      </c>
      <c r="C1684" s="10" t="s">
        <v>52</v>
      </c>
      <c r="D1684" s="162" t="s">
        <v>4908</v>
      </c>
      <c r="E1684" s="162" t="s">
        <v>4909</v>
      </c>
      <c r="F1684" s="161" t="s">
        <v>309</v>
      </c>
      <c r="G1684" s="10">
        <v>6.0</v>
      </c>
      <c r="H1684" s="10">
        <v>5.0</v>
      </c>
      <c r="I1684" s="10">
        <v>6.0</v>
      </c>
      <c r="J1684" s="172">
        <v>50.0</v>
      </c>
      <c r="K1684" s="173">
        <v>8.33</v>
      </c>
      <c r="L1684" s="162" t="s">
        <v>86</v>
      </c>
      <c r="M1684" s="163"/>
      <c r="N1684" s="163"/>
      <c r="O1684" s="163"/>
      <c r="P1684" s="163"/>
      <c r="Q1684" s="163"/>
      <c r="R1684" s="163"/>
      <c r="S1684" s="163"/>
      <c r="T1684" s="163"/>
      <c r="U1684" s="163"/>
      <c r="V1684" s="163"/>
      <c r="W1684" s="163"/>
      <c r="X1684" s="163"/>
    </row>
    <row r="1685" ht="11.25" customHeight="1">
      <c r="A1685" s="162" t="s">
        <v>2812</v>
      </c>
      <c r="B1685" s="162" t="s">
        <v>2813</v>
      </c>
      <c r="C1685" s="10" t="s">
        <v>52</v>
      </c>
      <c r="D1685" s="162" t="s">
        <v>4910</v>
      </c>
      <c r="E1685" s="162" t="s">
        <v>4911</v>
      </c>
      <c r="F1685" s="161" t="s">
        <v>309</v>
      </c>
      <c r="G1685" s="10">
        <v>6.0</v>
      </c>
      <c r="H1685" s="10">
        <v>5.0</v>
      </c>
      <c r="I1685" s="10">
        <v>6.0</v>
      </c>
      <c r="J1685" s="172">
        <v>50.0</v>
      </c>
      <c r="K1685" s="173">
        <v>8.33</v>
      </c>
      <c r="L1685" s="162" t="s">
        <v>86</v>
      </c>
      <c r="M1685" s="163"/>
      <c r="N1685" s="163"/>
      <c r="O1685" s="163"/>
      <c r="P1685" s="163"/>
      <c r="Q1685" s="163"/>
      <c r="R1685" s="163"/>
      <c r="S1685" s="163"/>
      <c r="T1685" s="163"/>
      <c r="U1685" s="163"/>
      <c r="V1685" s="163"/>
      <c r="W1685" s="163"/>
      <c r="X1685" s="163"/>
    </row>
    <row r="1686" ht="11.25" customHeight="1">
      <c r="A1686" s="162" t="s">
        <v>2812</v>
      </c>
      <c r="B1686" s="162" t="s">
        <v>2813</v>
      </c>
      <c r="C1686" s="10" t="s">
        <v>52</v>
      </c>
      <c r="D1686" s="162" t="s">
        <v>4912</v>
      </c>
      <c r="E1686" s="162" t="s">
        <v>4913</v>
      </c>
      <c r="F1686" s="161" t="s">
        <v>309</v>
      </c>
      <c r="G1686" s="10">
        <v>6.0</v>
      </c>
      <c r="H1686" s="10">
        <v>5.0</v>
      </c>
      <c r="I1686" s="10">
        <v>6.0</v>
      </c>
      <c r="J1686" s="172">
        <v>50.0</v>
      </c>
      <c r="K1686" s="173">
        <v>8.33</v>
      </c>
      <c r="L1686" s="162" t="s">
        <v>86</v>
      </c>
      <c r="M1686" s="163"/>
      <c r="N1686" s="163"/>
      <c r="O1686" s="163"/>
      <c r="P1686" s="163"/>
      <c r="Q1686" s="163"/>
      <c r="R1686" s="163"/>
      <c r="S1686" s="163"/>
      <c r="T1686" s="163"/>
      <c r="U1686" s="163"/>
      <c r="V1686" s="163"/>
      <c r="W1686" s="163"/>
      <c r="X1686" s="163"/>
    </row>
    <row r="1687" ht="11.25" customHeight="1">
      <c r="A1687" s="162" t="s">
        <v>2812</v>
      </c>
      <c r="B1687" s="162" t="s">
        <v>2813</v>
      </c>
      <c r="C1687" s="10" t="s">
        <v>52</v>
      </c>
      <c r="D1687" s="162" t="s">
        <v>4914</v>
      </c>
      <c r="E1687" s="162" t="s">
        <v>4915</v>
      </c>
      <c r="F1687" s="161" t="s">
        <v>309</v>
      </c>
      <c r="G1687" s="10">
        <v>6.0</v>
      </c>
      <c r="H1687" s="10">
        <v>5.0</v>
      </c>
      <c r="I1687" s="10">
        <v>6.0</v>
      </c>
      <c r="J1687" s="172">
        <v>50.0</v>
      </c>
      <c r="K1687" s="173">
        <v>8.33</v>
      </c>
      <c r="L1687" s="162" t="s">
        <v>86</v>
      </c>
      <c r="M1687" s="163"/>
      <c r="N1687" s="163"/>
      <c r="O1687" s="163"/>
      <c r="P1687" s="163"/>
      <c r="Q1687" s="163"/>
      <c r="R1687" s="163"/>
      <c r="S1687" s="163"/>
      <c r="T1687" s="163"/>
      <c r="U1687" s="163"/>
      <c r="V1687" s="163"/>
      <c r="W1687" s="163"/>
      <c r="X1687" s="163"/>
    </row>
    <row r="1688" ht="11.25" customHeight="1">
      <c r="A1688" s="162" t="s">
        <v>2812</v>
      </c>
      <c r="B1688" s="162" t="s">
        <v>2813</v>
      </c>
      <c r="C1688" s="10" t="s">
        <v>52</v>
      </c>
      <c r="D1688" s="162" t="s">
        <v>4916</v>
      </c>
      <c r="E1688" s="162" t="s">
        <v>4917</v>
      </c>
      <c r="F1688" s="161" t="s">
        <v>309</v>
      </c>
      <c r="G1688" s="10">
        <v>6.0</v>
      </c>
      <c r="H1688" s="10">
        <v>5.0</v>
      </c>
      <c r="I1688" s="10">
        <v>6.0</v>
      </c>
      <c r="J1688" s="172">
        <v>50.0</v>
      </c>
      <c r="K1688" s="173">
        <v>8.33</v>
      </c>
      <c r="L1688" s="162" t="s">
        <v>86</v>
      </c>
      <c r="M1688" s="163"/>
      <c r="N1688" s="163"/>
      <c r="O1688" s="163"/>
      <c r="P1688" s="163"/>
      <c r="Q1688" s="163"/>
      <c r="R1688" s="163"/>
      <c r="S1688" s="163"/>
      <c r="T1688" s="163"/>
      <c r="U1688" s="163"/>
      <c r="V1688" s="163"/>
      <c r="W1688" s="163"/>
      <c r="X1688" s="163"/>
    </row>
    <row r="1689" ht="11.25" customHeight="1">
      <c r="A1689" s="162" t="s">
        <v>2812</v>
      </c>
      <c r="B1689" s="162" t="s">
        <v>2813</v>
      </c>
      <c r="C1689" s="10" t="s">
        <v>52</v>
      </c>
      <c r="D1689" s="162" t="s">
        <v>4918</v>
      </c>
      <c r="E1689" s="162" t="s">
        <v>4919</v>
      </c>
      <c r="F1689" s="161" t="s">
        <v>309</v>
      </c>
      <c r="G1689" s="10">
        <v>6.0</v>
      </c>
      <c r="H1689" s="10">
        <v>5.0</v>
      </c>
      <c r="I1689" s="10">
        <v>6.0</v>
      </c>
      <c r="J1689" s="172">
        <v>50.0</v>
      </c>
      <c r="K1689" s="173">
        <v>8.33</v>
      </c>
      <c r="L1689" s="162" t="s">
        <v>86</v>
      </c>
      <c r="M1689" s="163"/>
      <c r="N1689" s="163"/>
      <c r="O1689" s="163"/>
      <c r="P1689" s="163"/>
      <c r="Q1689" s="163"/>
      <c r="R1689" s="163"/>
      <c r="S1689" s="163"/>
      <c r="T1689" s="163"/>
      <c r="U1689" s="163"/>
      <c r="V1689" s="163"/>
      <c r="W1689" s="163"/>
      <c r="X1689" s="163"/>
    </row>
    <row r="1690" ht="11.25" customHeight="1">
      <c r="A1690" s="162" t="s">
        <v>2812</v>
      </c>
      <c r="B1690" s="162" t="s">
        <v>2813</v>
      </c>
      <c r="C1690" s="10" t="s">
        <v>52</v>
      </c>
      <c r="D1690" s="162" t="s">
        <v>4920</v>
      </c>
      <c r="E1690" s="162" t="s">
        <v>4921</v>
      </c>
      <c r="F1690" s="161" t="s">
        <v>309</v>
      </c>
      <c r="G1690" s="10">
        <v>6.0</v>
      </c>
      <c r="H1690" s="10">
        <v>5.0</v>
      </c>
      <c r="I1690" s="10">
        <v>6.0</v>
      </c>
      <c r="J1690" s="172">
        <v>50.0</v>
      </c>
      <c r="K1690" s="173">
        <v>8.33</v>
      </c>
      <c r="L1690" s="162" t="s">
        <v>86</v>
      </c>
      <c r="M1690" s="163"/>
      <c r="N1690" s="163"/>
      <c r="O1690" s="163"/>
      <c r="P1690" s="163"/>
      <c r="Q1690" s="163"/>
      <c r="R1690" s="163"/>
      <c r="S1690" s="163"/>
      <c r="T1690" s="163"/>
      <c r="U1690" s="163"/>
      <c r="V1690" s="163"/>
      <c r="W1690" s="163"/>
      <c r="X1690" s="163"/>
    </row>
    <row r="1691" ht="11.25" customHeight="1">
      <c r="A1691" s="162" t="s">
        <v>2812</v>
      </c>
      <c r="B1691" s="162" t="s">
        <v>2813</v>
      </c>
      <c r="C1691" s="10" t="s">
        <v>52</v>
      </c>
      <c r="D1691" s="162" t="s">
        <v>4922</v>
      </c>
      <c r="E1691" s="162" t="s">
        <v>4923</v>
      </c>
      <c r="F1691" s="161" t="s">
        <v>309</v>
      </c>
      <c r="G1691" s="10">
        <v>6.0</v>
      </c>
      <c r="H1691" s="10">
        <v>5.0</v>
      </c>
      <c r="I1691" s="10">
        <v>5.0</v>
      </c>
      <c r="J1691" s="172">
        <v>50.0</v>
      </c>
      <c r="K1691" s="173">
        <v>8.33</v>
      </c>
      <c r="L1691" s="162" t="s">
        <v>86</v>
      </c>
      <c r="M1691" s="163"/>
      <c r="N1691" s="163"/>
      <c r="O1691" s="163"/>
      <c r="P1691" s="163"/>
      <c r="Q1691" s="163"/>
      <c r="R1691" s="163"/>
      <c r="S1691" s="163"/>
      <c r="T1691" s="163"/>
      <c r="U1691" s="163"/>
      <c r="V1691" s="163"/>
      <c r="W1691" s="163"/>
      <c r="X1691" s="163"/>
    </row>
    <row r="1692" ht="11.25" customHeight="1">
      <c r="A1692" s="162" t="s">
        <v>2812</v>
      </c>
      <c r="B1692" s="162" t="s">
        <v>2813</v>
      </c>
      <c r="C1692" s="10" t="s">
        <v>52</v>
      </c>
      <c r="D1692" s="162" t="s">
        <v>4924</v>
      </c>
      <c r="E1692" s="162" t="s">
        <v>4925</v>
      </c>
      <c r="F1692" s="161" t="s">
        <v>309</v>
      </c>
      <c r="G1692" s="10">
        <v>6.0</v>
      </c>
      <c r="H1692" s="10">
        <v>5.0</v>
      </c>
      <c r="I1692" s="10">
        <v>6.0</v>
      </c>
      <c r="J1692" s="172">
        <v>50.0</v>
      </c>
      <c r="K1692" s="173">
        <v>8.33</v>
      </c>
      <c r="L1692" s="162" t="s">
        <v>86</v>
      </c>
      <c r="M1692" s="163"/>
      <c r="N1692" s="163"/>
      <c r="O1692" s="163"/>
      <c r="P1692" s="163"/>
      <c r="Q1692" s="163"/>
      <c r="R1692" s="163"/>
      <c r="S1692" s="163"/>
      <c r="T1692" s="163"/>
      <c r="U1692" s="163"/>
      <c r="V1692" s="163"/>
      <c r="W1692" s="163"/>
      <c r="X1692" s="163"/>
    </row>
    <row r="1693" ht="11.25" customHeight="1">
      <c r="A1693" s="162" t="s">
        <v>2812</v>
      </c>
      <c r="B1693" s="162" t="s">
        <v>2813</v>
      </c>
      <c r="C1693" s="10" t="s">
        <v>52</v>
      </c>
      <c r="D1693" s="162" t="s">
        <v>4926</v>
      </c>
      <c r="E1693" s="162" t="s">
        <v>4927</v>
      </c>
      <c r="F1693" s="161" t="s">
        <v>309</v>
      </c>
      <c r="G1693" s="10">
        <v>6.0</v>
      </c>
      <c r="H1693" s="10">
        <v>5.0</v>
      </c>
      <c r="I1693" s="10">
        <v>6.0</v>
      </c>
      <c r="J1693" s="172">
        <v>50.0</v>
      </c>
      <c r="K1693" s="173">
        <v>8.33</v>
      </c>
      <c r="L1693" s="162" t="s">
        <v>86</v>
      </c>
      <c r="M1693" s="163"/>
      <c r="N1693" s="163"/>
      <c r="O1693" s="163"/>
      <c r="P1693" s="163"/>
      <c r="Q1693" s="163"/>
      <c r="R1693" s="163"/>
      <c r="S1693" s="163"/>
      <c r="T1693" s="163"/>
      <c r="U1693" s="163"/>
      <c r="V1693" s="163"/>
      <c r="W1693" s="163"/>
      <c r="X1693" s="163"/>
    </row>
    <row r="1694" ht="11.25" customHeight="1">
      <c r="A1694" s="162" t="s">
        <v>2812</v>
      </c>
      <c r="B1694" s="162" t="s">
        <v>2813</v>
      </c>
      <c r="C1694" s="10" t="s">
        <v>52</v>
      </c>
      <c r="D1694" s="162" t="s">
        <v>4928</v>
      </c>
      <c r="E1694" s="162" t="s">
        <v>4929</v>
      </c>
      <c r="F1694" s="161" t="s">
        <v>309</v>
      </c>
      <c r="G1694" s="10">
        <v>6.0</v>
      </c>
      <c r="H1694" s="10">
        <v>5.0</v>
      </c>
      <c r="I1694" s="10">
        <v>6.0</v>
      </c>
      <c r="J1694" s="172">
        <v>50.0</v>
      </c>
      <c r="K1694" s="173">
        <v>8.33</v>
      </c>
      <c r="L1694" s="162" t="s">
        <v>86</v>
      </c>
      <c r="M1694" s="163"/>
      <c r="N1694" s="163"/>
      <c r="O1694" s="163"/>
      <c r="P1694" s="163"/>
      <c r="Q1694" s="163"/>
      <c r="R1694" s="163"/>
      <c r="S1694" s="163"/>
      <c r="T1694" s="163"/>
      <c r="U1694" s="163"/>
      <c r="V1694" s="163"/>
      <c r="W1694" s="163"/>
      <c r="X1694" s="163"/>
    </row>
    <row r="1695" ht="11.25" customHeight="1">
      <c r="A1695" s="162" t="s">
        <v>2812</v>
      </c>
      <c r="B1695" s="162" t="s">
        <v>2813</v>
      </c>
      <c r="C1695" s="10" t="s">
        <v>52</v>
      </c>
      <c r="D1695" s="162" t="s">
        <v>4930</v>
      </c>
      <c r="E1695" s="162" t="s">
        <v>4931</v>
      </c>
      <c r="F1695" s="161" t="s">
        <v>309</v>
      </c>
      <c r="G1695" s="10">
        <v>6.0</v>
      </c>
      <c r="H1695" s="10">
        <v>5.0</v>
      </c>
      <c r="I1695" s="10">
        <v>6.0</v>
      </c>
      <c r="J1695" s="172">
        <v>50.0</v>
      </c>
      <c r="K1695" s="173">
        <v>8.33</v>
      </c>
      <c r="L1695" s="162" t="s">
        <v>86</v>
      </c>
      <c r="M1695" s="163"/>
      <c r="N1695" s="163"/>
      <c r="O1695" s="163"/>
      <c r="P1695" s="163"/>
      <c r="Q1695" s="163"/>
      <c r="R1695" s="163"/>
      <c r="S1695" s="163"/>
      <c r="T1695" s="163"/>
      <c r="U1695" s="163"/>
      <c r="V1695" s="163"/>
      <c r="W1695" s="163"/>
      <c r="X1695" s="163"/>
    </row>
    <row r="1696" ht="11.25" customHeight="1">
      <c r="A1696" s="162" t="s">
        <v>2812</v>
      </c>
      <c r="B1696" s="162" t="s">
        <v>2813</v>
      </c>
      <c r="C1696" s="10" t="s">
        <v>52</v>
      </c>
      <c r="D1696" s="162" t="s">
        <v>4932</v>
      </c>
      <c r="E1696" s="162" t="s">
        <v>4933</v>
      </c>
      <c r="F1696" s="161" t="s">
        <v>309</v>
      </c>
      <c r="G1696" s="10">
        <v>6.0</v>
      </c>
      <c r="H1696" s="10">
        <v>5.0</v>
      </c>
      <c r="I1696" s="10">
        <v>6.0</v>
      </c>
      <c r="J1696" s="172">
        <v>50.0</v>
      </c>
      <c r="K1696" s="173">
        <v>8.33</v>
      </c>
      <c r="L1696" s="162" t="s">
        <v>86</v>
      </c>
      <c r="M1696" s="163"/>
      <c r="N1696" s="163"/>
      <c r="O1696" s="163"/>
      <c r="P1696" s="163"/>
      <c r="Q1696" s="163"/>
      <c r="R1696" s="163"/>
      <c r="S1696" s="163"/>
      <c r="T1696" s="163"/>
      <c r="U1696" s="163"/>
      <c r="V1696" s="163"/>
      <c r="W1696" s="163"/>
      <c r="X1696" s="163"/>
    </row>
    <row r="1697" ht="11.25" customHeight="1">
      <c r="A1697" s="162" t="s">
        <v>2812</v>
      </c>
      <c r="B1697" s="162" t="s">
        <v>2813</v>
      </c>
      <c r="C1697" s="10" t="s">
        <v>52</v>
      </c>
      <c r="D1697" s="162" t="s">
        <v>4934</v>
      </c>
      <c r="E1697" s="162" t="s">
        <v>4935</v>
      </c>
      <c r="F1697" s="161" t="s">
        <v>309</v>
      </c>
      <c r="G1697" s="10">
        <v>6.0</v>
      </c>
      <c r="H1697" s="10">
        <v>5.0</v>
      </c>
      <c r="I1697" s="10">
        <v>6.0</v>
      </c>
      <c r="J1697" s="172">
        <v>50.0</v>
      </c>
      <c r="K1697" s="173">
        <v>8.33</v>
      </c>
      <c r="L1697" s="162" t="s">
        <v>86</v>
      </c>
      <c r="M1697" s="163"/>
      <c r="N1697" s="163"/>
      <c r="O1697" s="163"/>
      <c r="P1697" s="163"/>
      <c r="Q1697" s="163"/>
      <c r="R1697" s="163"/>
      <c r="S1697" s="163"/>
      <c r="T1697" s="163"/>
      <c r="U1697" s="163"/>
      <c r="V1697" s="163"/>
      <c r="W1697" s="163"/>
      <c r="X1697" s="163"/>
    </row>
    <row r="1698" ht="11.25" customHeight="1">
      <c r="A1698" s="162" t="s">
        <v>2812</v>
      </c>
      <c r="B1698" s="162" t="s">
        <v>2813</v>
      </c>
      <c r="C1698" s="10" t="s">
        <v>52</v>
      </c>
      <c r="D1698" s="162" t="s">
        <v>4936</v>
      </c>
      <c r="E1698" s="162" t="s">
        <v>4937</v>
      </c>
      <c r="F1698" s="161" t="s">
        <v>309</v>
      </c>
      <c r="G1698" s="10">
        <v>6.0</v>
      </c>
      <c r="H1698" s="10">
        <v>5.0</v>
      </c>
      <c r="I1698" s="10">
        <v>6.0</v>
      </c>
      <c r="J1698" s="172">
        <v>50.0</v>
      </c>
      <c r="K1698" s="173">
        <v>8.33</v>
      </c>
      <c r="L1698" s="162" t="s">
        <v>86</v>
      </c>
      <c r="M1698" s="163"/>
      <c r="N1698" s="163"/>
      <c r="O1698" s="163"/>
      <c r="P1698" s="163"/>
      <c r="Q1698" s="163"/>
      <c r="R1698" s="163"/>
      <c r="S1698" s="163"/>
      <c r="T1698" s="163"/>
      <c r="U1698" s="163"/>
      <c r="V1698" s="163"/>
      <c r="W1698" s="163"/>
      <c r="X1698" s="163"/>
    </row>
    <row r="1699" ht="11.25" customHeight="1">
      <c r="A1699" s="162" t="s">
        <v>2812</v>
      </c>
      <c r="B1699" s="162" t="s">
        <v>2813</v>
      </c>
      <c r="C1699" s="10" t="s">
        <v>52</v>
      </c>
      <c r="D1699" s="162" t="s">
        <v>4938</v>
      </c>
      <c r="E1699" s="162" t="s">
        <v>4939</v>
      </c>
      <c r="F1699" s="161" t="s">
        <v>309</v>
      </c>
      <c r="G1699" s="10">
        <v>6.0</v>
      </c>
      <c r="H1699" s="10">
        <v>5.0</v>
      </c>
      <c r="I1699" s="10">
        <v>6.0</v>
      </c>
      <c r="J1699" s="172">
        <v>50.0</v>
      </c>
      <c r="K1699" s="173">
        <v>8.33</v>
      </c>
      <c r="L1699" s="162" t="s">
        <v>86</v>
      </c>
      <c r="M1699" s="163"/>
      <c r="N1699" s="163"/>
      <c r="O1699" s="163"/>
      <c r="P1699" s="163"/>
      <c r="Q1699" s="163"/>
      <c r="R1699" s="163"/>
      <c r="S1699" s="163"/>
      <c r="T1699" s="163"/>
      <c r="U1699" s="163"/>
      <c r="V1699" s="163"/>
      <c r="W1699" s="163"/>
      <c r="X1699" s="163"/>
    </row>
    <row r="1700" ht="11.25" customHeight="1">
      <c r="A1700" s="162" t="s">
        <v>2812</v>
      </c>
      <c r="B1700" s="162" t="s">
        <v>2813</v>
      </c>
      <c r="C1700" s="10" t="s">
        <v>52</v>
      </c>
      <c r="D1700" s="162" t="s">
        <v>4940</v>
      </c>
      <c r="E1700" s="162" t="s">
        <v>4941</v>
      </c>
      <c r="F1700" s="161" t="s">
        <v>309</v>
      </c>
      <c r="G1700" s="10">
        <v>6.0</v>
      </c>
      <c r="H1700" s="10">
        <v>5.0</v>
      </c>
      <c r="I1700" s="10">
        <v>6.0</v>
      </c>
      <c r="J1700" s="172">
        <v>50.0</v>
      </c>
      <c r="K1700" s="173">
        <v>8.33</v>
      </c>
      <c r="L1700" s="162" t="s">
        <v>86</v>
      </c>
      <c r="M1700" s="163"/>
      <c r="N1700" s="163"/>
      <c r="O1700" s="163"/>
      <c r="P1700" s="163"/>
      <c r="Q1700" s="163"/>
      <c r="R1700" s="163"/>
      <c r="S1700" s="163"/>
      <c r="T1700" s="163"/>
      <c r="U1700" s="163"/>
      <c r="V1700" s="163"/>
      <c r="W1700" s="163"/>
      <c r="X1700" s="163"/>
    </row>
    <row r="1701" ht="11.25" customHeight="1">
      <c r="A1701" s="162" t="s">
        <v>2812</v>
      </c>
      <c r="B1701" s="162" t="s">
        <v>2813</v>
      </c>
      <c r="C1701" s="10" t="s">
        <v>52</v>
      </c>
      <c r="D1701" s="162" t="s">
        <v>4942</v>
      </c>
      <c r="E1701" s="162" t="s">
        <v>4943</v>
      </c>
      <c r="F1701" s="161" t="s">
        <v>309</v>
      </c>
      <c r="G1701" s="10">
        <v>6.0</v>
      </c>
      <c r="H1701" s="10">
        <v>5.0</v>
      </c>
      <c r="I1701" s="10">
        <v>6.0</v>
      </c>
      <c r="J1701" s="172">
        <v>50.0</v>
      </c>
      <c r="K1701" s="173">
        <v>8.33</v>
      </c>
      <c r="L1701" s="162" t="s">
        <v>86</v>
      </c>
      <c r="M1701" s="163"/>
      <c r="N1701" s="163"/>
      <c r="O1701" s="163"/>
      <c r="P1701" s="163"/>
      <c r="Q1701" s="163"/>
      <c r="R1701" s="163"/>
      <c r="S1701" s="163"/>
      <c r="T1701" s="163"/>
      <c r="U1701" s="163"/>
      <c r="V1701" s="163"/>
      <c r="W1701" s="163"/>
      <c r="X1701" s="163"/>
    </row>
    <row r="1702" ht="11.25" customHeight="1">
      <c r="A1702" s="162" t="s">
        <v>2812</v>
      </c>
      <c r="B1702" s="162" t="s">
        <v>2813</v>
      </c>
      <c r="C1702" s="10" t="s">
        <v>52</v>
      </c>
      <c r="D1702" s="162" t="s">
        <v>4944</v>
      </c>
      <c r="E1702" s="162" t="s">
        <v>4945</v>
      </c>
      <c r="F1702" s="161" t="s">
        <v>309</v>
      </c>
      <c r="G1702" s="10">
        <v>6.0</v>
      </c>
      <c r="H1702" s="10">
        <v>5.0</v>
      </c>
      <c r="I1702" s="10">
        <v>6.0</v>
      </c>
      <c r="J1702" s="172">
        <v>50.0</v>
      </c>
      <c r="K1702" s="173">
        <v>8.33</v>
      </c>
      <c r="L1702" s="162" t="s">
        <v>86</v>
      </c>
      <c r="M1702" s="163"/>
      <c r="N1702" s="163"/>
      <c r="O1702" s="163"/>
      <c r="P1702" s="163"/>
      <c r="Q1702" s="163"/>
      <c r="R1702" s="163"/>
      <c r="S1702" s="163"/>
      <c r="T1702" s="163"/>
      <c r="U1702" s="163"/>
      <c r="V1702" s="163"/>
      <c r="W1702" s="163"/>
      <c r="X1702" s="163"/>
    </row>
    <row r="1703" ht="11.25" customHeight="1">
      <c r="A1703" s="162" t="s">
        <v>2812</v>
      </c>
      <c r="B1703" s="162" t="s">
        <v>2813</v>
      </c>
      <c r="C1703" s="10" t="s">
        <v>52</v>
      </c>
      <c r="D1703" s="162" t="s">
        <v>4946</v>
      </c>
      <c r="E1703" s="162" t="s">
        <v>4947</v>
      </c>
      <c r="F1703" s="161" t="s">
        <v>309</v>
      </c>
      <c r="G1703" s="10">
        <v>6.0</v>
      </c>
      <c r="H1703" s="10">
        <v>5.0</v>
      </c>
      <c r="I1703" s="10">
        <v>6.0</v>
      </c>
      <c r="J1703" s="172">
        <v>50.0</v>
      </c>
      <c r="K1703" s="173">
        <v>8.33</v>
      </c>
      <c r="L1703" s="162" t="s">
        <v>86</v>
      </c>
      <c r="M1703" s="163"/>
      <c r="N1703" s="163"/>
      <c r="O1703" s="163"/>
      <c r="P1703" s="163"/>
      <c r="Q1703" s="163"/>
      <c r="R1703" s="163"/>
      <c r="S1703" s="163"/>
      <c r="T1703" s="163"/>
      <c r="U1703" s="163"/>
      <c r="V1703" s="163"/>
      <c r="W1703" s="163"/>
      <c r="X1703" s="163"/>
    </row>
    <row r="1704" ht="11.25" customHeight="1">
      <c r="A1704" s="162" t="s">
        <v>2812</v>
      </c>
      <c r="B1704" s="162" t="s">
        <v>2813</v>
      </c>
      <c r="C1704" s="10" t="s">
        <v>52</v>
      </c>
      <c r="D1704" s="162" t="s">
        <v>4948</v>
      </c>
      <c r="E1704" s="162" t="s">
        <v>4949</v>
      </c>
      <c r="F1704" s="161" t="s">
        <v>309</v>
      </c>
      <c r="G1704" s="10">
        <v>6.0</v>
      </c>
      <c r="H1704" s="10">
        <v>5.0</v>
      </c>
      <c r="I1704" s="10">
        <v>6.0</v>
      </c>
      <c r="J1704" s="172">
        <v>50.0</v>
      </c>
      <c r="K1704" s="173">
        <v>8.33</v>
      </c>
      <c r="L1704" s="162" t="s">
        <v>86</v>
      </c>
      <c r="M1704" s="163"/>
      <c r="N1704" s="163"/>
      <c r="O1704" s="163"/>
      <c r="P1704" s="163"/>
      <c r="Q1704" s="163"/>
      <c r="R1704" s="163"/>
      <c r="S1704" s="163"/>
      <c r="T1704" s="163"/>
      <c r="U1704" s="163"/>
      <c r="V1704" s="163"/>
      <c r="W1704" s="163"/>
      <c r="X1704" s="163"/>
    </row>
    <row r="1705" ht="11.25" customHeight="1">
      <c r="A1705" s="162" t="s">
        <v>2812</v>
      </c>
      <c r="B1705" s="162" t="s">
        <v>2813</v>
      </c>
      <c r="C1705" s="10" t="s">
        <v>52</v>
      </c>
      <c r="D1705" s="162" t="s">
        <v>4950</v>
      </c>
      <c r="E1705" s="162" t="s">
        <v>4951</v>
      </c>
      <c r="F1705" s="161" t="s">
        <v>309</v>
      </c>
      <c r="G1705" s="10">
        <v>6.0</v>
      </c>
      <c r="H1705" s="10">
        <v>5.0</v>
      </c>
      <c r="I1705" s="10">
        <v>6.0</v>
      </c>
      <c r="J1705" s="172">
        <v>50.0</v>
      </c>
      <c r="K1705" s="173">
        <v>8.33</v>
      </c>
      <c r="L1705" s="162" t="s">
        <v>86</v>
      </c>
      <c r="M1705" s="163"/>
      <c r="N1705" s="163"/>
      <c r="O1705" s="163"/>
      <c r="P1705" s="163"/>
      <c r="Q1705" s="163"/>
      <c r="R1705" s="163"/>
      <c r="S1705" s="163"/>
      <c r="T1705" s="163"/>
      <c r="U1705" s="163"/>
      <c r="V1705" s="163"/>
      <c r="W1705" s="163"/>
      <c r="X1705" s="163"/>
    </row>
    <row r="1706" ht="11.25" customHeight="1">
      <c r="A1706" s="162" t="s">
        <v>2812</v>
      </c>
      <c r="B1706" s="162" t="s">
        <v>2813</v>
      </c>
      <c r="C1706" s="10" t="s">
        <v>52</v>
      </c>
      <c r="D1706" s="162" t="s">
        <v>4952</v>
      </c>
      <c r="E1706" s="162" t="s">
        <v>4953</v>
      </c>
      <c r="F1706" s="161" t="s">
        <v>309</v>
      </c>
      <c r="G1706" s="10">
        <v>6.0</v>
      </c>
      <c r="H1706" s="10">
        <v>5.0</v>
      </c>
      <c r="I1706" s="10">
        <v>6.0</v>
      </c>
      <c r="J1706" s="172">
        <v>50.0</v>
      </c>
      <c r="K1706" s="173">
        <v>8.33</v>
      </c>
      <c r="L1706" s="162" t="s">
        <v>86</v>
      </c>
      <c r="M1706" s="163"/>
      <c r="N1706" s="163"/>
      <c r="O1706" s="163"/>
      <c r="P1706" s="163"/>
      <c r="Q1706" s="163"/>
      <c r="R1706" s="163"/>
      <c r="S1706" s="163"/>
      <c r="T1706" s="163"/>
      <c r="U1706" s="163"/>
      <c r="V1706" s="163"/>
      <c r="W1706" s="163"/>
      <c r="X1706" s="163"/>
    </row>
    <row r="1707" ht="11.25" customHeight="1">
      <c r="A1707" s="162" t="s">
        <v>2812</v>
      </c>
      <c r="B1707" s="162" t="s">
        <v>2813</v>
      </c>
      <c r="C1707" s="10" t="s">
        <v>52</v>
      </c>
      <c r="D1707" s="162" t="s">
        <v>4954</v>
      </c>
      <c r="E1707" s="162" t="s">
        <v>4955</v>
      </c>
      <c r="F1707" s="161" t="s">
        <v>309</v>
      </c>
      <c r="G1707" s="10">
        <v>6.0</v>
      </c>
      <c r="H1707" s="10">
        <v>5.0</v>
      </c>
      <c r="I1707" s="10">
        <v>6.0</v>
      </c>
      <c r="J1707" s="172">
        <v>50.0</v>
      </c>
      <c r="K1707" s="173">
        <v>8.33</v>
      </c>
      <c r="L1707" s="162" t="s">
        <v>86</v>
      </c>
      <c r="M1707" s="163"/>
      <c r="N1707" s="163"/>
      <c r="O1707" s="163"/>
      <c r="P1707" s="163"/>
      <c r="Q1707" s="163"/>
      <c r="R1707" s="163"/>
      <c r="S1707" s="163"/>
      <c r="T1707" s="163"/>
      <c r="U1707" s="163"/>
      <c r="V1707" s="163"/>
      <c r="W1707" s="163"/>
      <c r="X1707" s="163"/>
    </row>
    <row r="1708" ht="11.25" customHeight="1">
      <c r="A1708" s="162" t="s">
        <v>2812</v>
      </c>
      <c r="B1708" s="162" t="s">
        <v>2813</v>
      </c>
      <c r="C1708" s="10" t="s">
        <v>52</v>
      </c>
      <c r="D1708" s="162" t="s">
        <v>4956</v>
      </c>
      <c r="E1708" s="162" t="s">
        <v>4957</v>
      </c>
      <c r="F1708" s="161" t="s">
        <v>309</v>
      </c>
      <c r="G1708" s="10">
        <v>6.0</v>
      </c>
      <c r="H1708" s="10">
        <v>5.0</v>
      </c>
      <c r="I1708" s="10">
        <v>6.0</v>
      </c>
      <c r="J1708" s="172">
        <v>50.0</v>
      </c>
      <c r="K1708" s="173">
        <v>8.33</v>
      </c>
      <c r="L1708" s="162" t="s">
        <v>86</v>
      </c>
      <c r="M1708" s="163"/>
      <c r="N1708" s="163"/>
      <c r="O1708" s="163"/>
      <c r="P1708" s="163"/>
      <c r="Q1708" s="163"/>
      <c r="R1708" s="163"/>
      <c r="S1708" s="163"/>
      <c r="T1708" s="163"/>
      <c r="U1708" s="163"/>
      <c r="V1708" s="163"/>
      <c r="W1708" s="163"/>
      <c r="X1708" s="163"/>
    </row>
    <row r="1709" ht="11.25" customHeight="1">
      <c r="A1709" s="162" t="s">
        <v>3427</v>
      </c>
      <c r="B1709" s="162" t="s">
        <v>3428</v>
      </c>
      <c r="C1709" s="10" t="s">
        <v>52</v>
      </c>
      <c r="D1709" s="162" t="s">
        <v>4958</v>
      </c>
      <c r="E1709" s="162" t="s">
        <v>3430</v>
      </c>
      <c r="F1709" s="161" t="s">
        <v>655</v>
      </c>
      <c r="G1709" s="10">
        <v>10.0</v>
      </c>
      <c r="H1709" s="10">
        <v>9.0</v>
      </c>
      <c r="I1709" s="10">
        <v>11.0</v>
      </c>
      <c r="J1709" s="172">
        <v>50.0</v>
      </c>
      <c r="K1709" s="173">
        <v>5.0</v>
      </c>
      <c r="L1709" s="162" t="s">
        <v>86</v>
      </c>
      <c r="M1709" s="163"/>
      <c r="N1709" s="163"/>
      <c r="O1709" s="163"/>
      <c r="P1709" s="163"/>
      <c r="Q1709" s="163"/>
      <c r="R1709" s="163"/>
      <c r="S1709" s="163"/>
      <c r="T1709" s="163"/>
      <c r="U1709" s="163"/>
      <c r="V1709" s="163"/>
      <c r="W1709" s="163"/>
      <c r="X1709" s="163"/>
    </row>
    <row r="1710" ht="11.25" customHeight="1">
      <c r="A1710" s="162" t="s">
        <v>3427</v>
      </c>
      <c r="B1710" s="162" t="s">
        <v>3428</v>
      </c>
      <c r="C1710" s="10" t="s">
        <v>52</v>
      </c>
      <c r="D1710" s="162" t="s">
        <v>3431</v>
      </c>
      <c r="E1710" s="162" t="s">
        <v>3432</v>
      </c>
      <c r="F1710" s="161" t="s">
        <v>655</v>
      </c>
      <c r="G1710" s="10">
        <v>10.0</v>
      </c>
      <c r="H1710" s="10">
        <v>9.0</v>
      </c>
      <c r="I1710" s="10">
        <v>11.0</v>
      </c>
      <c r="J1710" s="172">
        <v>50.0</v>
      </c>
      <c r="K1710" s="173">
        <v>5.0</v>
      </c>
      <c r="L1710" s="162" t="s">
        <v>86</v>
      </c>
      <c r="M1710" s="163"/>
      <c r="N1710" s="163"/>
      <c r="O1710" s="163"/>
      <c r="P1710" s="163"/>
      <c r="Q1710" s="163"/>
      <c r="R1710" s="163"/>
      <c r="S1710" s="163"/>
      <c r="T1710" s="163"/>
      <c r="U1710" s="163"/>
      <c r="V1710" s="163"/>
      <c r="W1710" s="163"/>
      <c r="X1710" s="163"/>
    </row>
    <row r="1711" ht="11.25" customHeight="1">
      <c r="A1711" s="162" t="s">
        <v>4959</v>
      </c>
      <c r="B1711" s="162" t="s">
        <v>3405</v>
      </c>
      <c r="C1711" s="10" t="s">
        <v>52</v>
      </c>
      <c r="D1711" s="162" t="s">
        <v>4960</v>
      </c>
      <c r="E1711" s="162" t="s">
        <v>4961</v>
      </c>
      <c r="F1711" s="161" t="s">
        <v>2223</v>
      </c>
      <c r="G1711" s="10">
        <v>8.0</v>
      </c>
      <c r="H1711" s="10">
        <v>7.0</v>
      </c>
      <c r="I1711" s="10">
        <v>8.0</v>
      </c>
      <c r="J1711" s="172">
        <v>50.0</v>
      </c>
      <c r="K1711" s="173">
        <v>6.25</v>
      </c>
      <c r="L1711" s="162" t="s">
        <v>86</v>
      </c>
      <c r="M1711" s="163"/>
      <c r="N1711" s="163"/>
      <c r="O1711" s="163"/>
      <c r="P1711" s="163"/>
      <c r="Q1711" s="163"/>
      <c r="R1711" s="163"/>
      <c r="S1711" s="163"/>
      <c r="T1711" s="163"/>
      <c r="U1711" s="163"/>
      <c r="V1711" s="163"/>
      <c r="W1711" s="163"/>
      <c r="X1711" s="163"/>
    </row>
    <row r="1712" ht="11.25" customHeight="1">
      <c r="A1712" s="162" t="s">
        <v>4959</v>
      </c>
      <c r="B1712" s="162" t="s">
        <v>3405</v>
      </c>
      <c r="C1712" s="10" t="s">
        <v>52</v>
      </c>
      <c r="D1712" s="162" t="s">
        <v>4962</v>
      </c>
      <c r="E1712" s="162" t="s">
        <v>4963</v>
      </c>
      <c r="F1712" s="161" t="s">
        <v>2223</v>
      </c>
      <c r="G1712" s="10">
        <v>8.0</v>
      </c>
      <c r="H1712" s="10">
        <v>7.0</v>
      </c>
      <c r="I1712" s="10">
        <v>8.0</v>
      </c>
      <c r="J1712" s="172">
        <v>50.0</v>
      </c>
      <c r="K1712" s="173">
        <v>6.25</v>
      </c>
      <c r="L1712" s="162" t="s">
        <v>86</v>
      </c>
      <c r="M1712" s="163"/>
      <c r="N1712" s="163"/>
      <c r="O1712" s="163"/>
      <c r="P1712" s="163"/>
      <c r="Q1712" s="163"/>
      <c r="R1712" s="163"/>
      <c r="S1712" s="163"/>
      <c r="T1712" s="163"/>
      <c r="U1712" s="163"/>
      <c r="V1712" s="163"/>
      <c r="W1712" s="163"/>
      <c r="X1712" s="163"/>
    </row>
    <row r="1713" ht="11.25" customHeight="1">
      <c r="A1713" s="162" t="s">
        <v>3033</v>
      </c>
      <c r="B1713" s="162" t="s">
        <v>3034</v>
      </c>
      <c r="C1713" s="10" t="s">
        <v>52</v>
      </c>
      <c r="D1713" s="162" t="s">
        <v>4964</v>
      </c>
      <c r="E1713" s="162" t="s">
        <v>4965</v>
      </c>
      <c r="F1713" s="161" t="s">
        <v>2223</v>
      </c>
      <c r="G1713" s="10">
        <v>10.0</v>
      </c>
      <c r="H1713" s="10">
        <v>5.0</v>
      </c>
      <c r="I1713" s="10">
        <v>10.0</v>
      </c>
      <c r="J1713" s="172">
        <v>50.0</v>
      </c>
      <c r="K1713" s="173">
        <v>5.0</v>
      </c>
      <c r="L1713" s="162" t="s">
        <v>86</v>
      </c>
      <c r="M1713" s="163"/>
      <c r="N1713" s="163"/>
      <c r="O1713" s="163"/>
      <c r="P1713" s="163"/>
      <c r="Q1713" s="163"/>
      <c r="R1713" s="163"/>
      <c r="S1713" s="163"/>
      <c r="T1713" s="163"/>
      <c r="U1713" s="163"/>
      <c r="V1713" s="163"/>
      <c r="W1713" s="163"/>
      <c r="X1713" s="163"/>
    </row>
    <row r="1714" ht="11.25" customHeight="1">
      <c r="A1714" s="162" t="s">
        <v>3033</v>
      </c>
      <c r="B1714" s="162" t="s">
        <v>3034</v>
      </c>
      <c r="C1714" s="10" t="s">
        <v>52</v>
      </c>
      <c r="D1714" s="162" t="s">
        <v>4966</v>
      </c>
      <c r="E1714" s="162" t="s">
        <v>4967</v>
      </c>
      <c r="F1714" s="161" t="s">
        <v>2223</v>
      </c>
      <c r="G1714" s="10">
        <v>10.0</v>
      </c>
      <c r="H1714" s="10">
        <v>5.0</v>
      </c>
      <c r="I1714" s="10">
        <v>10.0</v>
      </c>
      <c r="J1714" s="172">
        <v>50.0</v>
      </c>
      <c r="K1714" s="173">
        <v>5.0</v>
      </c>
      <c r="L1714" s="162" t="s">
        <v>86</v>
      </c>
      <c r="M1714" s="163"/>
      <c r="N1714" s="163"/>
      <c r="O1714" s="163"/>
      <c r="P1714" s="163"/>
      <c r="Q1714" s="163"/>
      <c r="R1714" s="163"/>
      <c r="S1714" s="163"/>
      <c r="T1714" s="163"/>
      <c r="U1714" s="163"/>
      <c r="V1714" s="163"/>
      <c r="W1714" s="163"/>
      <c r="X1714" s="163"/>
    </row>
    <row r="1715" ht="11.25" customHeight="1">
      <c r="A1715" s="162" t="s">
        <v>4968</v>
      </c>
      <c r="B1715" s="162" t="s">
        <v>2794</v>
      </c>
      <c r="C1715" s="10" t="s">
        <v>52</v>
      </c>
      <c r="D1715" s="162" t="s">
        <v>4969</v>
      </c>
      <c r="E1715" s="162" t="s">
        <v>4970</v>
      </c>
      <c r="F1715" s="161" t="s">
        <v>2223</v>
      </c>
      <c r="G1715" s="10">
        <v>11.0</v>
      </c>
      <c r="H1715" s="10">
        <v>8.0</v>
      </c>
      <c r="I1715" s="10">
        <v>11.0</v>
      </c>
      <c r="J1715" s="172">
        <v>50.0</v>
      </c>
      <c r="K1715" s="173">
        <v>4.55</v>
      </c>
      <c r="L1715" s="162" t="s">
        <v>86</v>
      </c>
      <c r="M1715" s="163"/>
      <c r="N1715" s="163"/>
      <c r="O1715" s="163"/>
      <c r="P1715" s="163"/>
      <c r="Q1715" s="163"/>
      <c r="R1715" s="163"/>
      <c r="S1715" s="163"/>
      <c r="T1715" s="163"/>
      <c r="U1715" s="163"/>
      <c r="V1715" s="163"/>
      <c r="W1715" s="163"/>
      <c r="X1715" s="163"/>
    </row>
    <row r="1716" ht="11.25" customHeight="1">
      <c r="A1716" s="162" t="s">
        <v>4968</v>
      </c>
      <c r="B1716" s="162" t="s">
        <v>2794</v>
      </c>
      <c r="C1716" s="10" t="s">
        <v>52</v>
      </c>
      <c r="D1716" s="162" t="s">
        <v>4971</v>
      </c>
      <c r="E1716" s="162" t="s">
        <v>4972</v>
      </c>
      <c r="F1716" s="161" t="s">
        <v>2223</v>
      </c>
      <c r="G1716" s="10">
        <v>11.0</v>
      </c>
      <c r="H1716" s="10">
        <v>8.0</v>
      </c>
      <c r="I1716" s="10">
        <v>11.0</v>
      </c>
      <c r="J1716" s="172">
        <v>50.0</v>
      </c>
      <c r="K1716" s="173">
        <v>4.55</v>
      </c>
      <c r="L1716" s="162" t="s">
        <v>86</v>
      </c>
      <c r="M1716" s="163"/>
      <c r="N1716" s="163"/>
      <c r="O1716" s="163"/>
      <c r="P1716" s="163"/>
      <c r="Q1716" s="163"/>
      <c r="R1716" s="163"/>
      <c r="S1716" s="163"/>
      <c r="T1716" s="163"/>
      <c r="U1716" s="163"/>
      <c r="V1716" s="163"/>
      <c r="W1716" s="163"/>
      <c r="X1716" s="163"/>
    </row>
    <row r="1717" ht="11.25" customHeight="1">
      <c r="A1717" s="162" t="s">
        <v>4968</v>
      </c>
      <c r="B1717" s="162" t="s">
        <v>2794</v>
      </c>
      <c r="C1717" s="10" t="s">
        <v>52</v>
      </c>
      <c r="D1717" s="162" t="s">
        <v>4973</v>
      </c>
      <c r="E1717" s="162" t="s">
        <v>4974</v>
      </c>
      <c r="F1717" s="161" t="s">
        <v>2223</v>
      </c>
      <c r="G1717" s="10">
        <v>11.0</v>
      </c>
      <c r="H1717" s="10">
        <v>8.0</v>
      </c>
      <c r="I1717" s="10">
        <v>11.0</v>
      </c>
      <c r="J1717" s="172">
        <v>50.0</v>
      </c>
      <c r="K1717" s="173">
        <v>4.55</v>
      </c>
      <c r="L1717" s="162" t="s">
        <v>86</v>
      </c>
      <c r="M1717" s="163"/>
      <c r="N1717" s="163"/>
      <c r="O1717" s="163"/>
      <c r="P1717" s="163"/>
      <c r="Q1717" s="163"/>
      <c r="R1717" s="163"/>
      <c r="S1717" s="163"/>
      <c r="T1717" s="163"/>
      <c r="U1717" s="163"/>
      <c r="V1717" s="163"/>
      <c r="W1717" s="163"/>
      <c r="X1717" s="163"/>
    </row>
    <row r="1718" ht="11.25" customHeight="1">
      <c r="A1718" s="162" t="s">
        <v>3271</v>
      </c>
      <c r="B1718" s="162" t="s">
        <v>3272</v>
      </c>
      <c r="C1718" s="10" t="s">
        <v>52</v>
      </c>
      <c r="D1718" s="162" t="s">
        <v>4975</v>
      </c>
      <c r="E1718" s="162" t="s">
        <v>4976</v>
      </c>
      <c r="F1718" s="161" t="s">
        <v>2223</v>
      </c>
      <c r="G1718" s="10">
        <v>10.0</v>
      </c>
      <c r="H1718" s="10">
        <v>9.0</v>
      </c>
      <c r="I1718" s="10">
        <v>10.0</v>
      </c>
      <c r="J1718" s="172">
        <v>50.0</v>
      </c>
      <c r="K1718" s="173">
        <v>5.0</v>
      </c>
      <c r="L1718" s="162" t="s">
        <v>86</v>
      </c>
      <c r="M1718" s="163"/>
      <c r="N1718" s="163"/>
      <c r="O1718" s="163"/>
      <c r="P1718" s="163"/>
      <c r="Q1718" s="163"/>
      <c r="R1718" s="163"/>
      <c r="S1718" s="163"/>
      <c r="T1718" s="163"/>
      <c r="U1718" s="163"/>
      <c r="V1718" s="163"/>
      <c r="W1718" s="163"/>
      <c r="X1718" s="163"/>
    </row>
    <row r="1719" ht="11.25" customHeight="1">
      <c r="A1719" s="162" t="s">
        <v>3271</v>
      </c>
      <c r="B1719" s="162" t="s">
        <v>3272</v>
      </c>
      <c r="C1719" s="10" t="s">
        <v>52</v>
      </c>
      <c r="D1719" s="162" t="s">
        <v>4977</v>
      </c>
      <c r="E1719" s="162" t="s">
        <v>4978</v>
      </c>
      <c r="F1719" s="161" t="s">
        <v>2223</v>
      </c>
      <c r="G1719" s="10">
        <v>10.0</v>
      </c>
      <c r="H1719" s="10">
        <v>9.0</v>
      </c>
      <c r="I1719" s="10">
        <v>10.0</v>
      </c>
      <c r="J1719" s="172">
        <v>50.0</v>
      </c>
      <c r="K1719" s="173">
        <v>5.0</v>
      </c>
      <c r="L1719" s="162" t="s">
        <v>86</v>
      </c>
      <c r="M1719" s="163"/>
      <c r="N1719" s="163"/>
      <c r="O1719" s="163"/>
      <c r="P1719" s="163"/>
      <c r="Q1719" s="163"/>
      <c r="R1719" s="163"/>
      <c r="S1719" s="163"/>
      <c r="T1719" s="163"/>
      <c r="U1719" s="163"/>
      <c r="V1719" s="163"/>
      <c r="W1719" s="163"/>
      <c r="X1719" s="163"/>
    </row>
    <row r="1720" ht="11.25" customHeight="1">
      <c r="A1720" s="162" t="s">
        <v>3271</v>
      </c>
      <c r="B1720" s="162" t="s">
        <v>3272</v>
      </c>
      <c r="C1720" s="10" t="s">
        <v>52</v>
      </c>
      <c r="D1720" s="162" t="s">
        <v>4979</v>
      </c>
      <c r="E1720" s="162" t="s">
        <v>4980</v>
      </c>
      <c r="F1720" s="161" t="s">
        <v>2223</v>
      </c>
      <c r="G1720" s="10">
        <v>10.0</v>
      </c>
      <c r="H1720" s="10">
        <v>9.0</v>
      </c>
      <c r="I1720" s="10">
        <v>10.0</v>
      </c>
      <c r="J1720" s="172">
        <v>50.0</v>
      </c>
      <c r="K1720" s="173">
        <v>5.0</v>
      </c>
      <c r="L1720" s="162" t="s">
        <v>86</v>
      </c>
      <c r="M1720" s="163"/>
      <c r="N1720" s="163"/>
      <c r="O1720" s="163"/>
      <c r="P1720" s="163"/>
      <c r="Q1720" s="163"/>
      <c r="R1720" s="163"/>
      <c r="S1720" s="163"/>
      <c r="T1720" s="163"/>
      <c r="U1720" s="163"/>
      <c r="V1720" s="163"/>
      <c r="W1720" s="163"/>
      <c r="X1720" s="163"/>
    </row>
    <row r="1721" ht="11.25" customHeight="1">
      <c r="A1721" s="162" t="s">
        <v>3271</v>
      </c>
      <c r="B1721" s="162" t="s">
        <v>3272</v>
      </c>
      <c r="C1721" s="10" t="s">
        <v>52</v>
      </c>
      <c r="D1721" s="162" t="s">
        <v>4981</v>
      </c>
      <c r="E1721" s="162" t="s">
        <v>4982</v>
      </c>
      <c r="F1721" s="161" t="s">
        <v>2223</v>
      </c>
      <c r="G1721" s="10">
        <v>10.0</v>
      </c>
      <c r="H1721" s="10">
        <v>9.0</v>
      </c>
      <c r="I1721" s="10">
        <v>10.0</v>
      </c>
      <c r="J1721" s="172">
        <v>50.0</v>
      </c>
      <c r="K1721" s="173">
        <v>5.0</v>
      </c>
      <c r="L1721" s="162" t="s">
        <v>86</v>
      </c>
      <c r="M1721" s="163"/>
      <c r="N1721" s="163"/>
      <c r="O1721" s="163"/>
      <c r="P1721" s="163"/>
      <c r="Q1721" s="163"/>
      <c r="R1721" s="163"/>
      <c r="S1721" s="163"/>
      <c r="T1721" s="163"/>
      <c r="U1721" s="163"/>
      <c r="V1721" s="163"/>
      <c r="W1721" s="163"/>
      <c r="X1721" s="163"/>
    </row>
    <row r="1722" ht="11.25" customHeight="1">
      <c r="A1722" s="162" t="s">
        <v>3271</v>
      </c>
      <c r="B1722" s="162" t="s">
        <v>3272</v>
      </c>
      <c r="C1722" s="10" t="s">
        <v>52</v>
      </c>
      <c r="D1722" s="162" t="s">
        <v>4983</v>
      </c>
      <c r="E1722" s="162" t="s">
        <v>4984</v>
      </c>
      <c r="F1722" s="161" t="s">
        <v>2223</v>
      </c>
      <c r="G1722" s="10">
        <v>10.0</v>
      </c>
      <c r="H1722" s="10">
        <v>9.0</v>
      </c>
      <c r="I1722" s="10">
        <v>10.0</v>
      </c>
      <c r="J1722" s="172">
        <v>50.0</v>
      </c>
      <c r="K1722" s="173">
        <v>5.0</v>
      </c>
      <c r="L1722" s="162" t="s">
        <v>86</v>
      </c>
      <c r="M1722" s="163"/>
      <c r="N1722" s="163"/>
      <c r="O1722" s="163"/>
      <c r="P1722" s="163"/>
      <c r="Q1722" s="163"/>
      <c r="R1722" s="163"/>
      <c r="S1722" s="163"/>
      <c r="T1722" s="163"/>
      <c r="U1722" s="163"/>
      <c r="V1722" s="163"/>
      <c r="W1722" s="163"/>
      <c r="X1722" s="163"/>
    </row>
    <row r="1723" ht="11.25" customHeight="1">
      <c r="A1723" s="162" t="s">
        <v>4985</v>
      </c>
      <c r="B1723" s="162" t="s">
        <v>4986</v>
      </c>
      <c r="C1723" s="10" t="s">
        <v>52</v>
      </c>
      <c r="D1723" s="162" t="s">
        <v>4987</v>
      </c>
      <c r="E1723" s="162" t="s">
        <v>4988</v>
      </c>
      <c r="F1723" s="161" t="s">
        <v>2223</v>
      </c>
      <c r="G1723" s="10">
        <v>5.0</v>
      </c>
      <c r="H1723" s="10">
        <v>4.0</v>
      </c>
      <c r="I1723" s="10">
        <v>4.0</v>
      </c>
      <c r="J1723" s="172">
        <v>50.0</v>
      </c>
      <c r="K1723" s="173">
        <v>10.0</v>
      </c>
      <c r="L1723" s="162" t="s">
        <v>86</v>
      </c>
      <c r="M1723" s="163"/>
      <c r="N1723" s="163"/>
      <c r="O1723" s="163"/>
      <c r="P1723" s="163"/>
      <c r="Q1723" s="163"/>
      <c r="R1723" s="163"/>
      <c r="S1723" s="163"/>
      <c r="T1723" s="163"/>
      <c r="U1723" s="163"/>
      <c r="V1723" s="163"/>
      <c r="W1723" s="163"/>
      <c r="X1723" s="163"/>
    </row>
    <row r="1724" ht="11.25" customHeight="1">
      <c r="A1724" s="162" t="s">
        <v>4989</v>
      </c>
      <c r="B1724" s="162" t="s">
        <v>4986</v>
      </c>
      <c r="C1724" s="10" t="s">
        <v>52</v>
      </c>
      <c r="D1724" s="162" t="s">
        <v>4990</v>
      </c>
      <c r="E1724" s="162" t="s">
        <v>2101</v>
      </c>
      <c r="F1724" s="161" t="s">
        <v>2223</v>
      </c>
      <c r="G1724" s="10">
        <v>5.0</v>
      </c>
      <c r="H1724" s="10">
        <v>4.0</v>
      </c>
      <c r="I1724" s="10">
        <v>5.0</v>
      </c>
      <c r="J1724" s="172">
        <v>50.0</v>
      </c>
      <c r="K1724" s="173">
        <v>10.0</v>
      </c>
      <c r="L1724" s="162" t="s">
        <v>86</v>
      </c>
      <c r="M1724" s="163"/>
      <c r="N1724" s="163"/>
      <c r="O1724" s="163"/>
      <c r="P1724" s="163"/>
      <c r="Q1724" s="163"/>
      <c r="R1724" s="163"/>
      <c r="S1724" s="163"/>
      <c r="T1724" s="163"/>
      <c r="U1724" s="163"/>
      <c r="V1724" s="163"/>
      <c r="W1724" s="163"/>
      <c r="X1724" s="163"/>
    </row>
    <row r="1725" ht="11.25" customHeight="1">
      <c r="A1725" s="162" t="s">
        <v>4991</v>
      </c>
      <c r="B1725" s="162" t="s">
        <v>3284</v>
      </c>
      <c r="C1725" s="10" t="s">
        <v>52</v>
      </c>
      <c r="D1725" s="162" t="s">
        <v>4992</v>
      </c>
      <c r="E1725" s="162" t="s">
        <v>4993</v>
      </c>
      <c r="F1725" s="161" t="s">
        <v>2223</v>
      </c>
      <c r="G1725" s="10">
        <v>4.0</v>
      </c>
      <c r="H1725" s="10">
        <v>3.0</v>
      </c>
      <c r="I1725" s="10">
        <v>4.0</v>
      </c>
      <c r="J1725" s="172">
        <v>50.0</v>
      </c>
      <c r="K1725" s="173">
        <v>12.5</v>
      </c>
      <c r="L1725" s="162" t="s">
        <v>86</v>
      </c>
      <c r="M1725" s="163"/>
      <c r="N1725" s="163"/>
      <c r="O1725" s="163"/>
      <c r="P1725" s="163"/>
      <c r="Q1725" s="163"/>
      <c r="R1725" s="163"/>
      <c r="S1725" s="163"/>
      <c r="T1725" s="163"/>
      <c r="U1725" s="163"/>
      <c r="V1725" s="163"/>
      <c r="W1725" s="163"/>
      <c r="X1725" s="163"/>
    </row>
    <row r="1726" ht="11.25" customHeight="1">
      <c r="A1726" s="162" t="s">
        <v>4994</v>
      </c>
      <c r="B1726" s="162" t="s">
        <v>4995</v>
      </c>
      <c r="C1726" s="10" t="s">
        <v>52</v>
      </c>
      <c r="D1726" s="162" t="s">
        <v>4996</v>
      </c>
      <c r="E1726" s="162" t="s">
        <v>4997</v>
      </c>
      <c r="F1726" s="161" t="s">
        <v>309</v>
      </c>
      <c r="G1726" s="10">
        <v>4.0</v>
      </c>
      <c r="H1726" s="10">
        <v>4.0</v>
      </c>
      <c r="I1726" s="10">
        <v>4.0</v>
      </c>
      <c r="J1726" s="172">
        <v>50.0</v>
      </c>
      <c r="K1726" s="173">
        <v>12.5</v>
      </c>
      <c r="L1726" s="162" t="s">
        <v>86</v>
      </c>
      <c r="M1726" s="163"/>
      <c r="N1726" s="163"/>
      <c r="O1726" s="163"/>
      <c r="P1726" s="163"/>
      <c r="Q1726" s="163"/>
      <c r="R1726" s="163"/>
      <c r="S1726" s="163"/>
      <c r="T1726" s="163"/>
      <c r="U1726" s="163"/>
      <c r="V1726" s="163"/>
      <c r="W1726" s="163"/>
      <c r="X1726" s="163"/>
    </row>
    <row r="1727" ht="11.25" customHeight="1">
      <c r="A1727" s="162" t="s">
        <v>3484</v>
      </c>
      <c r="B1727" s="162" t="s">
        <v>3330</v>
      </c>
      <c r="C1727" s="10" t="s">
        <v>52</v>
      </c>
      <c r="D1727" s="162" t="s">
        <v>3519</v>
      </c>
      <c r="E1727" s="162" t="s">
        <v>3486</v>
      </c>
      <c r="F1727" s="161" t="s">
        <v>2206</v>
      </c>
      <c r="G1727" s="10">
        <v>9.0</v>
      </c>
      <c r="H1727" s="10">
        <v>9.0</v>
      </c>
      <c r="I1727" s="10">
        <v>9.0</v>
      </c>
      <c r="J1727" s="172">
        <v>50.0</v>
      </c>
      <c r="K1727" s="173">
        <v>5.56</v>
      </c>
      <c r="L1727" s="162" t="s">
        <v>86</v>
      </c>
      <c r="M1727" s="163"/>
      <c r="N1727" s="163"/>
      <c r="O1727" s="163"/>
      <c r="P1727" s="163"/>
      <c r="Q1727" s="163"/>
      <c r="R1727" s="163"/>
      <c r="S1727" s="163"/>
      <c r="T1727" s="163"/>
      <c r="U1727" s="163"/>
      <c r="V1727" s="163"/>
      <c r="W1727" s="163"/>
      <c r="X1727" s="163"/>
    </row>
    <row r="1728" ht="11.25" customHeight="1">
      <c r="A1728" s="162" t="s">
        <v>3484</v>
      </c>
      <c r="B1728" s="162" t="s">
        <v>3330</v>
      </c>
      <c r="C1728" s="10" t="s">
        <v>52</v>
      </c>
      <c r="D1728" s="162" t="s">
        <v>3494</v>
      </c>
      <c r="E1728" s="162" t="s">
        <v>3495</v>
      </c>
      <c r="F1728" s="161" t="s">
        <v>2206</v>
      </c>
      <c r="G1728" s="10">
        <v>9.0</v>
      </c>
      <c r="H1728" s="10">
        <v>9.0</v>
      </c>
      <c r="I1728" s="10">
        <v>9.0</v>
      </c>
      <c r="J1728" s="172">
        <v>50.0</v>
      </c>
      <c r="K1728" s="173">
        <v>5.56</v>
      </c>
      <c r="L1728" s="162" t="s">
        <v>86</v>
      </c>
      <c r="M1728" s="163"/>
      <c r="N1728" s="163"/>
      <c r="O1728" s="163"/>
      <c r="P1728" s="163"/>
      <c r="Q1728" s="163"/>
      <c r="R1728" s="163"/>
      <c r="S1728" s="163"/>
      <c r="T1728" s="163"/>
      <c r="U1728" s="163"/>
      <c r="V1728" s="163"/>
      <c r="W1728" s="163"/>
      <c r="X1728" s="163"/>
    </row>
    <row r="1729" ht="11.25" customHeight="1">
      <c r="A1729" s="162" t="s">
        <v>3484</v>
      </c>
      <c r="B1729" s="162" t="s">
        <v>3330</v>
      </c>
      <c r="C1729" s="10" t="s">
        <v>52</v>
      </c>
      <c r="D1729" s="162" t="s">
        <v>3496</v>
      </c>
      <c r="E1729" s="162" t="s">
        <v>3497</v>
      </c>
      <c r="F1729" s="161" t="s">
        <v>2206</v>
      </c>
      <c r="G1729" s="10">
        <v>9.0</v>
      </c>
      <c r="H1729" s="10">
        <v>9.0</v>
      </c>
      <c r="I1729" s="10">
        <v>9.0</v>
      </c>
      <c r="J1729" s="172">
        <v>50.0</v>
      </c>
      <c r="K1729" s="173">
        <v>5.56</v>
      </c>
      <c r="L1729" s="162" t="s">
        <v>86</v>
      </c>
      <c r="M1729" s="163"/>
      <c r="N1729" s="163"/>
      <c r="O1729" s="163"/>
      <c r="P1729" s="163"/>
      <c r="Q1729" s="163"/>
      <c r="R1729" s="163"/>
      <c r="S1729" s="163"/>
      <c r="T1729" s="163"/>
      <c r="U1729" s="163"/>
      <c r="V1729" s="163"/>
      <c r="W1729" s="163"/>
      <c r="X1729" s="163"/>
    </row>
    <row r="1730" ht="11.25" customHeight="1">
      <c r="A1730" s="162" t="s">
        <v>3484</v>
      </c>
      <c r="B1730" s="162" t="s">
        <v>3330</v>
      </c>
      <c r="C1730" s="10" t="s">
        <v>52</v>
      </c>
      <c r="D1730" s="162" t="s">
        <v>3520</v>
      </c>
      <c r="E1730" s="162" t="s">
        <v>3499</v>
      </c>
      <c r="F1730" s="161" t="s">
        <v>2206</v>
      </c>
      <c r="G1730" s="10">
        <v>9.0</v>
      </c>
      <c r="H1730" s="10">
        <v>9.0</v>
      </c>
      <c r="I1730" s="10">
        <v>9.0</v>
      </c>
      <c r="J1730" s="172">
        <v>50.0</v>
      </c>
      <c r="K1730" s="173">
        <v>5.56</v>
      </c>
      <c r="L1730" s="162" t="s">
        <v>86</v>
      </c>
      <c r="M1730" s="163"/>
      <c r="N1730" s="163"/>
      <c r="O1730" s="163"/>
      <c r="P1730" s="163"/>
      <c r="Q1730" s="163"/>
      <c r="R1730" s="163"/>
      <c r="S1730" s="163"/>
      <c r="T1730" s="163"/>
      <c r="U1730" s="163"/>
      <c r="V1730" s="163"/>
      <c r="W1730" s="163"/>
      <c r="X1730" s="163"/>
    </row>
    <row r="1731" ht="11.25" customHeight="1">
      <c r="A1731" s="162" t="s">
        <v>3484</v>
      </c>
      <c r="B1731" s="162" t="s">
        <v>3330</v>
      </c>
      <c r="C1731" s="10" t="s">
        <v>52</v>
      </c>
      <c r="D1731" s="162" t="s">
        <v>3500</v>
      </c>
      <c r="E1731" s="162" t="s">
        <v>3501</v>
      </c>
      <c r="F1731" s="161" t="s">
        <v>2206</v>
      </c>
      <c r="G1731" s="10">
        <v>9.0</v>
      </c>
      <c r="H1731" s="10">
        <v>9.0</v>
      </c>
      <c r="I1731" s="10">
        <v>9.0</v>
      </c>
      <c r="J1731" s="172">
        <v>50.0</v>
      </c>
      <c r="K1731" s="173">
        <v>5.56</v>
      </c>
      <c r="L1731" s="162" t="s">
        <v>86</v>
      </c>
      <c r="M1731" s="163"/>
      <c r="N1731" s="163"/>
      <c r="O1731" s="163"/>
      <c r="P1731" s="163"/>
      <c r="Q1731" s="163"/>
      <c r="R1731" s="163"/>
      <c r="S1731" s="163"/>
      <c r="T1731" s="163"/>
      <c r="U1731" s="163"/>
      <c r="V1731" s="163"/>
      <c r="W1731" s="163"/>
      <c r="X1731" s="163"/>
    </row>
    <row r="1732" ht="11.25" customHeight="1">
      <c r="A1732" s="162" t="s">
        <v>3484</v>
      </c>
      <c r="B1732" s="162" t="s">
        <v>3330</v>
      </c>
      <c r="C1732" s="10" t="s">
        <v>52</v>
      </c>
      <c r="D1732" s="162" t="s">
        <v>3502</v>
      </c>
      <c r="E1732" s="162" t="s">
        <v>3503</v>
      </c>
      <c r="F1732" s="161" t="s">
        <v>2206</v>
      </c>
      <c r="G1732" s="10">
        <v>9.0</v>
      </c>
      <c r="H1732" s="10">
        <v>9.0</v>
      </c>
      <c r="I1732" s="10">
        <v>9.0</v>
      </c>
      <c r="J1732" s="172">
        <v>50.0</v>
      </c>
      <c r="K1732" s="173">
        <v>5.56</v>
      </c>
      <c r="L1732" s="162" t="s">
        <v>86</v>
      </c>
      <c r="M1732" s="163"/>
      <c r="N1732" s="163"/>
      <c r="O1732" s="163"/>
      <c r="P1732" s="163"/>
      <c r="Q1732" s="163"/>
      <c r="R1732" s="163"/>
      <c r="S1732" s="163"/>
      <c r="T1732" s="163"/>
      <c r="U1732" s="163"/>
      <c r="V1732" s="163"/>
      <c r="W1732" s="163"/>
      <c r="X1732" s="163"/>
    </row>
    <row r="1733" ht="11.25" customHeight="1">
      <c r="A1733" s="162" t="s">
        <v>3484</v>
      </c>
      <c r="B1733" s="162" t="s">
        <v>3330</v>
      </c>
      <c r="C1733" s="10" t="s">
        <v>52</v>
      </c>
      <c r="D1733" s="162" t="s">
        <v>3504</v>
      </c>
      <c r="E1733" s="162" t="s">
        <v>3505</v>
      </c>
      <c r="F1733" s="161" t="s">
        <v>2206</v>
      </c>
      <c r="G1733" s="10">
        <v>9.0</v>
      </c>
      <c r="H1733" s="10">
        <v>9.0</v>
      </c>
      <c r="I1733" s="10">
        <v>9.0</v>
      </c>
      <c r="J1733" s="172">
        <v>50.0</v>
      </c>
      <c r="K1733" s="173">
        <v>5.56</v>
      </c>
      <c r="L1733" s="162" t="s">
        <v>86</v>
      </c>
      <c r="M1733" s="163"/>
      <c r="N1733" s="163"/>
      <c r="O1733" s="163"/>
      <c r="P1733" s="163"/>
      <c r="Q1733" s="163"/>
      <c r="R1733" s="163"/>
      <c r="S1733" s="163"/>
      <c r="T1733" s="163"/>
      <c r="U1733" s="163"/>
      <c r="V1733" s="163"/>
      <c r="W1733" s="163"/>
      <c r="X1733" s="163"/>
    </row>
    <row r="1734" ht="11.25" customHeight="1">
      <c r="A1734" s="162" t="s">
        <v>3484</v>
      </c>
      <c r="B1734" s="162" t="s">
        <v>3330</v>
      </c>
      <c r="C1734" s="10" t="s">
        <v>52</v>
      </c>
      <c r="D1734" s="162" t="s">
        <v>3521</v>
      </c>
      <c r="E1734" s="162" t="s">
        <v>3507</v>
      </c>
      <c r="F1734" s="161" t="s">
        <v>2206</v>
      </c>
      <c r="G1734" s="10">
        <v>9.0</v>
      </c>
      <c r="H1734" s="10">
        <v>9.0</v>
      </c>
      <c r="I1734" s="10">
        <v>9.0</v>
      </c>
      <c r="J1734" s="172">
        <v>50.0</v>
      </c>
      <c r="K1734" s="173">
        <v>5.56</v>
      </c>
      <c r="L1734" s="162" t="s">
        <v>86</v>
      </c>
      <c r="M1734" s="163"/>
      <c r="N1734" s="163"/>
      <c r="O1734" s="163"/>
      <c r="P1734" s="163"/>
      <c r="Q1734" s="163"/>
      <c r="R1734" s="163"/>
      <c r="S1734" s="163"/>
      <c r="T1734" s="163"/>
      <c r="U1734" s="163"/>
      <c r="V1734" s="163"/>
      <c r="W1734" s="163"/>
      <c r="X1734" s="163"/>
    </row>
    <row r="1735" ht="11.25" customHeight="1">
      <c r="A1735" s="162" t="s">
        <v>3484</v>
      </c>
      <c r="B1735" s="162" t="s">
        <v>3330</v>
      </c>
      <c r="C1735" s="10" t="s">
        <v>52</v>
      </c>
      <c r="D1735" s="162" t="s">
        <v>3508</v>
      </c>
      <c r="E1735" s="162" t="s">
        <v>3509</v>
      </c>
      <c r="F1735" s="161" t="s">
        <v>2206</v>
      </c>
      <c r="G1735" s="10">
        <v>9.0</v>
      </c>
      <c r="H1735" s="10">
        <v>9.0</v>
      </c>
      <c r="I1735" s="10">
        <v>9.0</v>
      </c>
      <c r="J1735" s="172">
        <v>50.0</v>
      </c>
      <c r="K1735" s="173">
        <v>5.56</v>
      </c>
      <c r="L1735" s="162" t="s">
        <v>86</v>
      </c>
      <c r="M1735" s="163"/>
      <c r="N1735" s="163"/>
      <c r="O1735" s="163"/>
      <c r="P1735" s="163"/>
      <c r="Q1735" s="163"/>
      <c r="R1735" s="163"/>
      <c r="S1735" s="163"/>
      <c r="T1735" s="163"/>
      <c r="U1735" s="163"/>
      <c r="V1735" s="163"/>
      <c r="W1735" s="163"/>
      <c r="X1735" s="163"/>
    </row>
    <row r="1736" ht="11.25" customHeight="1">
      <c r="A1736" s="162" t="s">
        <v>3484</v>
      </c>
      <c r="B1736" s="162" t="s">
        <v>3330</v>
      </c>
      <c r="C1736" s="10" t="s">
        <v>52</v>
      </c>
      <c r="D1736" s="162" t="s">
        <v>3510</v>
      </c>
      <c r="E1736" s="162" t="s">
        <v>3511</v>
      </c>
      <c r="F1736" s="161" t="s">
        <v>2206</v>
      </c>
      <c r="G1736" s="10">
        <v>9.0</v>
      </c>
      <c r="H1736" s="10">
        <v>9.0</v>
      </c>
      <c r="I1736" s="10">
        <v>9.0</v>
      </c>
      <c r="J1736" s="172">
        <v>50.0</v>
      </c>
      <c r="K1736" s="173">
        <v>5.56</v>
      </c>
      <c r="L1736" s="162" t="s">
        <v>86</v>
      </c>
      <c r="M1736" s="163"/>
      <c r="N1736" s="163"/>
      <c r="O1736" s="163"/>
      <c r="P1736" s="163"/>
      <c r="Q1736" s="163"/>
      <c r="R1736" s="163"/>
      <c r="S1736" s="163"/>
      <c r="T1736" s="163"/>
      <c r="U1736" s="163"/>
      <c r="V1736" s="163"/>
      <c r="W1736" s="163"/>
      <c r="X1736" s="163"/>
    </row>
    <row r="1737" ht="11.25" customHeight="1">
      <c r="A1737" s="162" t="s">
        <v>3484</v>
      </c>
      <c r="B1737" s="162" t="s">
        <v>3330</v>
      </c>
      <c r="C1737" s="10" t="s">
        <v>52</v>
      </c>
      <c r="D1737" s="162" t="s">
        <v>3512</v>
      </c>
      <c r="E1737" s="162" t="s">
        <v>3513</v>
      </c>
      <c r="F1737" s="161" t="s">
        <v>2206</v>
      </c>
      <c r="G1737" s="10">
        <v>9.0</v>
      </c>
      <c r="H1737" s="10">
        <v>9.0</v>
      </c>
      <c r="I1737" s="10">
        <v>9.0</v>
      </c>
      <c r="J1737" s="172">
        <v>50.0</v>
      </c>
      <c r="K1737" s="173">
        <v>5.56</v>
      </c>
      <c r="L1737" s="162" t="s">
        <v>86</v>
      </c>
      <c r="M1737" s="163"/>
      <c r="N1737" s="163"/>
      <c r="O1737" s="163"/>
      <c r="P1737" s="163"/>
      <c r="Q1737" s="163"/>
      <c r="R1737" s="163"/>
      <c r="S1737" s="163"/>
      <c r="T1737" s="163"/>
      <c r="U1737" s="163"/>
      <c r="V1737" s="163"/>
      <c r="W1737" s="163"/>
      <c r="X1737" s="163"/>
    </row>
    <row r="1738" ht="11.25" customHeight="1">
      <c r="A1738" s="162" t="s">
        <v>3484</v>
      </c>
      <c r="B1738" s="162" t="s">
        <v>3330</v>
      </c>
      <c r="C1738" s="10" t="s">
        <v>52</v>
      </c>
      <c r="D1738" s="162" t="s">
        <v>3514</v>
      </c>
      <c r="E1738" s="162" t="s">
        <v>3515</v>
      </c>
      <c r="F1738" s="161" t="s">
        <v>2206</v>
      </c>
      <c r="G1738" s="10">
        <v>9.0</v>
      </c>
      <c r="H1738" s="10">
        <v>9.0</v>
      </c>
      <c r="I1738" s="10">
        <v>9.0</v>
      </c>
      <c r="J1738" s="172">
        <v>50.0</v>
      </c>
      <c r="K1738" s="173">
        <v>5.56</v>
      </c>
      <c r="L1738" s="162" t="s">
        <v>86</v>
      </c>
      <c r="M1738" s="163"/>
      <c r="N1738" s="163"/>
      <c r="O1738" s="163"/>
      <c r="P1738" s="163"/>
      <c r="Q1738" s="163"/>
      <c r="R1738" s="163"/>
      <c r="S1738" s="163"/>
      <c r="T1738" s="163"/>
      <c r="U1738" s="163"/>
      <c r="V1738" s="163"/>
      <c r="W1738" s="163"/>
      <c r="X1738" s="163"/>
    </row>
    <row r="1739" ht="11.25" customHeight="1">
      <c r="A1739" s="162" t="s">
        <v>3484</v>
      </c>
      <c r="B1739" s="162" t="s">
        <v>3330</v>
      </c>
      <c r="C1739" s="10" t="s">
        <v>52</v>
      </c>
      <c r="D1739" s="162" t="s">
        <v>4998</v>
      </c>
      <c r="E1739" s="162" t="s">
        <v>3523</v>
      </c>
      <c r="F1739" s="161" t="s">
        <v>655</v>
      </c>
      <c r="G1739" s="10">
        <v>9.0</v>
      </c>
      <c r="H1739" s="10">
        <v>9.0</v>
      </c>
      <c r="I1739" s="10">
        <v>9.0</v>
      </c>
      <c r="J1739" s="172">
        <v>50.0</v>
      </c>
      <c r="K1739" s="173">
        <v>5.56</v>
      </c>
      <c r="L1739" s="162" t="s">
        <v>86</v>
      </c>
      <c r="M1739" s="163"/>
      <c r="N1739" s="163"/>
      <c r="O1739" s="163"/>
      <c r="P1739" s="163"/>
      <c r="Q1739" s="163"/>
      <c r="R1739" s="163"/>
      <c r="S1739" s="163"/>
      <c r="T1739" s="163"/>
      <c r="U1739" s="163"/>
      <c r="V1739" s="163"/>
      <c r="W1739" s="163"/>
      <c r="X1739" s="163"/>
    </row>
    <row r="1740" ht="11.25" customHeight="1">
      <c r="A1740" s="162" t="s">
        <v>3484</v>
      </c>
      <c r="B1740" s="162" t="s">
        <v>3330</v>
      </c>
      <c r="C1740" s="10" t="s">
        <v>52</v>
      </c>
      <c r="D1740" s="162" t="s">
        <v>4999</v>
      </c>
      <c r="E1740" s="162" t="s">
        <v>3525</v>
      </c>
      <c r="F1740" s="161" t="s">
        <v>655</v>
      </c>
      <c r="G1740" s="10">
        <v>9.0</v>
      </c>
      <c r="H1740" s="10">
        <v>9.0</v>
      </c>
      <c r="I1740" s="10">
        <v>9.0</v>
      </c>
      <c r="J1740" s="172">
        <v>50.0</v>
      </c>
      <c r="K1740" s="173">
        <v>5.56</v>
      </c>
      <c r="L1740" s="162" t="s">
        <v>86</v>
      </c>
      <c r="M1740" s="163"/>
      <c r="N1740" s="163"/>
      <c r="O1740" s="163"/>
      <c r="P1740" s="163"/>
      <c r="Q1740" s="163"/>
      <c r="R1740" s="163"/>
      <c r="S1740" s="163"/>
      <c r="T1740" s="163"/>
      <c r="U1740" s="163"/>
      <c r="V1740" s="163"/>
      <c r="W1740" s="163"/>
      <c r="X1740" s="163"/>
    </row>
    <row r="1741" ht="11.25" customHeight="1">
      <c r="A1741" s="162" t="s">
        <v>3484</v>
      </c>
      <c r="B1741" s="162" t="s">
        <v>3330</v>
      </c>
      <c r="C1741" s="10" t="s">
        <v>52</v>
      </c>
      <c r="D1741" s="162" t="s">
        <v>5000</v>
      </c>
      <c r="E1741" s="162" t="s">
        <v>3527</v>
      </c>
      <c r="F1741" s="161" t="s">
        <v>655</v>
      </c>
      <c r="G1741" s="10">
        <v>9.0</v>
      </c>
      <c r="H1741" s="10">
        <v>9.0</v>
      </c>
      <c r="I1741" s="10">
        <v>9.0</v>
      </c>
      <c r="J1741" s="172">
        <v>50.0</v>
      </c>
      <c r="K1741" s="173">
        <v>5.56</v>
      </c>
      <c r="L1741" s="162" t="s">
        <v>86</v>
      </c>
      <c r="M1741" s="163"/>
      <c r="N1741" s="163"/>
      <c r="O1741" s="163"/>
      <c r="P1741" s="163"/>
      <c r="Q1741" s="163"/>
      <c r="R1741" s="163"/>
      <c r="S1741" s="163"/>
      <c r="T1741" s="163"/>
      <c r="U1741" s="163"/>
      <c r="V1741" s="163"/>
      <c r="W1741" s="163"/>
      <c r="X1741" s="163"/>
    </row>
    <row r="1742" ht="11.25" customHeight="1">
      <c r="A1742" s="162" t="s">
        <v>3484</v>
      </c>
      <c r="B1742" s="162" t="s">
        <v>3330</v>
      </c>
      <c r="C1742" s="10" t="s">
        <v>52</v>
      </c>
      <c r="D1742" s="162" t="s">
        <v>5001</v>
      </c>
      <c r="E1742" s="162" t="s">
        <v>3529</v>
      </c>
      <c r="F1742" s="161" t="s">
        <v>655</v>
      </c>
      <c r="G1742" s="10">
        <v>9.0</v>
      </c>
      <c r="H1742" s="10">
        <v>9.0</v>
      </c>
      <c r="I1742" s="10">
        <v>9.0</v>
      </c>
      <c r="J1742" s="172">
        <v>50.0</v>
      </c>
      <c r="K1742" s="173">
        <v>5.56</v>
      </c>
      <c r="L1742" s="162" t="s">
        <v>86</v>
      </c>
      <c r="M1742" s="163"/>
      <c r="N1742" s="163"/>
      <c r="O1742" s="163"/>
      <c r="P1742" s="163"/>
      <c r="Q1742" s="163"/>
      <c r="R1742" s="163"/>
      <c r="S1742" s="163"/>
      <c r="T1742" s="163"/>
      <c r="U1742" s="163"/>
      <c r="V1742" s="163"/>
      <c r="W1742" s="163"/>
      <c r="X1742" s="163"/>
    </row>
    <row r="1743" ht="11.25" customHeight="1">
      <c r="A1743" s="162" t="s">
        <v>3484</v>
      </c>
      <c r="B1743" s="162" t="s">
        <v>3330</v>
      </c>
      <c r="C1743" s="10" t="s">
        <v>52</v>
      </c>
      <c r="D1743" s="162" t="s">
        <v>5002</v>
      </c>
      <c r="E1743" s="162" t="s">
        <v>3531</v>
      </c>
      <c r="F1743" s="161" t="s">
        <v>655</v>
      </c>
      <c r="G1743" s="10">
        <v>9.0</v>
      </c>
      <c r="H1743" s="10">
        <v>9.0</v>
      </c>
      <c r="I1743" s="10">
        <v>9.0</v>
      </c>
      <c r="J1743" s="172">
        <v>50.0</v>
      </c>
      <c r="K1743" s="173">
        <v>5.56</v>
      </c>
      <c r="L1743" s="162" t="s">
        <v>86</v>
      </c>
      <c r="M1743" s="163"/>
      <c r="N1743" s="163"/>
      <c r="O1743" s="163"/>
      <c r="P1743" s="163"/>
      <c r="Q1743" s="163"/>
      <c r="R1743" s="163"/>
      <c r="S1743" s="163"/>
      <c r="T1743" s="163"/>
      <c r="U1743" s="163"/>
      <c r="V1743" s="163"/>
      <c r="W1743" s="163"/>
      <c r="X1743" s="163"/>
    </row>
    <row r="1744" ht="11.25" customHeight="1">
      <c r="A1744" s="162" t="s">
        <v>3484</v>
      </c>
      <c r="B1744" s="162" t="s">
        <v>3330</v>
      </c>
      <c r="C1744" s="10" t="s">
        <v>52</v>
      </c>
      <c r="D1744" s="162" t="s">
        <v>3532</v>
      </c>
      <c r="E1744" s="162" t="s">
        <v>3364</v>
      </c>
      <c r="F1744" s="161" t="s">
        <v>655</v>
      </c>
      <c r="G1744" s="10">
        <v>9.0</v>
      </c>
      <c r="H1744" s="10">
        <v>9.0</v>
      </c>
      <c r="I1744" s="10">
        <v>9.0</v>
      </c>
      <c r="J1744" s="172">
        <v>50.0</v>
      </c>
      <c r="K1744" s="173">
        <v>5.56</v>
      </c>
      <c r="L1744" s="162" t="s">
        <v>86</v>
      </c>
      <c r="M1744" s="163"/>
      <c r="N1744" s="163"/>
      <c r="O1744" s="163"/>
      <c r="P1744" s="163"/>
      <c r="Q1744" s="163"/>
      <c r="R1744" s="163"/>
      <c r="S1744" s="163"/>
      <c r="T1744" s="163"/>
      <c r="U1744" s="163"/>
      <c r="V1744" s="163"/>
      <c r="W1744" s="163"/>
      <c r="X1744" s="163"/>
    </row>
    <row r="1745" ht="11.25" customHeight="1">
      <c r="A1745" s="162" t="s">
        <v>5003</v>
      </c>
      <c r="B1745" s="162" t="s">
        <v>5004</v>
      </c>
      <c r="C1745" s="10" t="s">
        <v>52</v>
      </c>
      <c r="D1745" s="162" t="s">
        <v>5005</v>
      </c>
      <c r="E1745" s="162" t="s">
        <v>5006</v>
      </c>
      <c r="F1745" s="161" t="s">
        <v>2223</v>
      </c>
      <c r="G1745" s="10">
        <v>6.0</v>
      </c>
      <c r="H1745" s="10">
        <v>4.0</v>
      </c>
      <c r="I1745" s="10">
        <v>7.0</v>
      </c>
      <c r="J1745" s="172">
        <v>50.0</v>
      </c>
      <c r="K1745" s="173">
        <v>7.14</v>
      </c>
      <c r="L1745" s="162" t="s">
        <v>87</v>
      </c>
      <c r="M1745" s="163"/>
      <c r="N1745" s="163"/>
      <c r="O1745" s="163"/>
      <c r="P1745" s="163"/>
      <c r="Q1745" s="163"/>
      <c r="R1745" s="163"/>
      <c r="S1745" s="163"/>
      <c r="T1745" s="163"/>
      <c r="U1745" s="163"/>
      <c r="V1745" s="163"/>
      <c r="W1745" s="163"/>
      <c r="X1745" s="163"/>
    </row>
    <row r="1746" ht="11.25" customHeight="1">
      <c r="A1746" s="162" t="s">
        <v>5003</v>
      </c>
      <c r="B1746" s="162" t="s">
        <v>5004</v>
      </c>
      <c r="C1746" s="10" t="s">
        <v>52</v>
      </c>
      <c r="D1746" s="162" t="s">
        <v>5007</v>
      </c>
      <c r="E1746" s="162" t="s">
        <v>5008</v>
      </c>
      <c r="F1746" s="161" t="s">
        <v>2223</v>
      </c>
      <c r="G1746" s="10">
        <v>6.0</v>
      </c>
      <c r="H1746" s="10">
        <v>4.0</v>
      </c>
      <c r="I1746" s="10">
        <v>7.0</v>
      </c>
      <c r="J1746" s="172">
        <v>50.0</v>
      </c>
      <c r="K1746" s="173">
        <v>7.14</v>
      </c>
      <c r="L1746" s="162" t="s">
        <v>87</v>
      </c>
      <c r="M1746" s="163"/>
      <c r="N1746" s="163"/>
      <c r="O1746" s="163"/>
      <c r="P1746" s="163"/>
      <c r="Q1746" s="163"/>
      <c r="R1746" s="163"/>
      <c r="S1746" s="163"/>
      <c r="T1746" s="163"/>
      <c r="U1746" s="163"/>
      <c r="V1746" s="163"/>
      <c r="W1746" s="163"/>
      <c r="X1746" s="163"/>
    </row>
    <row r="1747" ht="11.25" customHeight="1">
      <c r="A1747" s="162" t="s">
        <v>5003</v>
      </c>
      <c r="B1747" s="162" t="s">
        <v>5004</v>
      </c>
      <c r="C1747" s="10" t="s">
        <v>52</v>
      </c>
      <c r="D1747" s="162" t="s">
        <v>5009</v>
      </c>
      <c r="E1747" s="162" t="s">
        <v>5010</v>
      </c>
      <c r="F1747" s="161" t="s">
        <v>2223</v>
      </c>
      <c r="G1747" s="10">
        <v>6.0</v>
      </c>
      <c r="H1747" s="10">
        <v>4.0</v>
      </c>
      <c r="I1747" s="10">
        <v>7.0</v>
      </c>
      <c r="J1747" s="172">
        <v>50.0</v>
      </c>
      <c r="K1747" s="173">
        <v>7.14</v>
      </c>
      <c r="L1747" s="162" t="s">
        <v>87</v>
      </c>
      <c r="M1747" s="163"/>
      <c r="N1747" s="163"/>
      <c r="O1747" s="163"/>
      <c r="P1747" s="163"/>
      <c r="Q1747" s="163"/>
      <c r="R1747" s="163"/>
      <c r="S1747" s="163"/>
      <c r="T1747" s="163"/>
      <c r="U1747" s="163"/>
      <c r="V1747" s="163"/>
      <c r="W1747" s="163"/>
      <c r="X1747" s="163"/>
    </row>
    <row r="1748" ht="11.25" customHeight="1">
      <c r="A1748" s="162" t="s">
        <v>1092</v>
      </c>
      <c r="B1748" s="162" t="s">
        <v>1091</v>
      </c>
      <c r="C1748" s="10" t="s">
        <v>52</v>
      </c>
      <c r="D1748" s="162" t="s">
        <v>5011</v>
      </c>
      <c r="E1748" s="162" t="s">
        <v>5012</v>
      </c>
      <c r="F1748" s="161" t="s">
        <v>2223</v>
      </c>
      <c r="G1748" s="10">
        <v>4.0</v>
      </c>
      <c r="H1748" s="10">
        <v>4.0</v>
      </c>
      <c r="I1748" s="10">
        <v>4.0</v>
      </c>
      <c r="J1748" s="172">
        <v>50.0</v>
      </c>
      <c r="K1748" s="173">
        <v>12.5</v>
      </c>
      <c r="L1748" s="162" t="s">
        <v>87</v>
      </c>
      <c r="M1748" s="163"/>
      <c r="N1748" s="163"/>
      <c r="O1748" s="163"/>
      <c r="P1748" s="163"/>
      <c r="Q1748" s="163"/>
      <c r="R1748" s="163"/>
      <c r="S1748" s="163"/>
      <c r="T1748" s="163"/>
      <c r="U1748" s="163"/>
      <c r="V1748" s="163"/>
      <c r="W1748" s="163"/>
      <c r="X1748" s="163"/>
    </row>
    <row r="1749" ht="11.25" customHeight="1">
      <c r="A1749" s="162" t="s">
        <v>1092</v>
      </c>
      <c r="B1749" s="162" t="s">
        <v>1091</v>
      </c>
      <c r="C1749" s="10" t="s">
        <v>52</v>
      </c>
      <c r="D1749" s="162" t="s">
        <v>5013</v>
      </c>
      <c r="E1749" s="162" t="s">
        <v>5014</v>
      </c>
      <c r="F1749" s="161" t="s">
        <v>2223</v>
      </c>
      <c r="G1749" s="10">
        <v>4.0</v>
      </c>
      <c r="H1749" s="10">
        <v>4.0</v>
      </c>
      <c r="I1749" s="10">
        <v>4.0</v>
      </c>
      <c r="J1749" s="172">
        <v>50.0</v>
      </c>
      <c r="K1749" s="173">
        <v>12.5</v>
      </c>
      <c r="L1749" s="162" t="s">
        <v>87</v>
      </c>
      <c r="M1749" s="163"/>
      <c r="N1749" s="163"/>
      <c r="O1749" s="163"/>
      <c r="P1749" s="163"/>
      <c r="Q1749" s="163"/>
      <c r="R1749" s="163"/>
      <c r="S1749" s="163"/>
      <c r="T1749" s="163"/>
      <c r="U1749" s="163"/>
      <c r="V1749" s="163"/>
      <c r="W1749" s="163"/>
      <c r="X1749" s="163"/>
    </row>
    <row r="1750" ht="11.25" customHeight="1">
      <c r="A1750" s="162" t="s">
        <v>1110</v>
      </c>
      <c r="B1750" s="162" t="s">
        <v>1109</v>
      </c>
      <c r="C1750" s="10" t="s">
        <v>52</v>
      </c>
      <c r="D1750" s="162" t="s">
        <v>5015</v>
      </c>
      <c r="E1750" s="162" t="s">
        <v>5016</v>
      </c>
      <c r="F1750" s="161" t="s">
        <v>2223</v>
      </c>
      <c r="G1750" s="10">
        <v>10.0</v>
      </c>
      <c r="H1750" s="10">
        <v>1.0</v>
      </c>
      <c r="I1750" s="10">
        <v>10.0</v>
      </c>
      <c r="J1750" s="172">
        <v>50.0</v>
      </c>
      <c r="K1750" s="173">
        <v>5.0</v>
      </c>
      <c r="L1750" s="162" t="s">
        <v>87</v>
      </c>
      <c r="M1750" s="163"/>
      <c r="N1750" s="163"/>
      <c r="O1750" s="163"/>
      <c r="P1750" s="163"/>
      <c r="Q1750" s="163"/>
      <c r="R1750" s="163"/>
      <c r="S1750" s="163"/>
      <c r="T1750" s="163"/>
      <c r="U1750" s="163"/>
      <c r="V1750" s="163"/>
      <c r="W1750" s="163"/>
      <c r="X1750" s="163"/>
    </row>
    <row r="1751" ht="11.25" customHeight="1">
      <c r="A1751" s="162" t="s">
        <v>1110</v>
      </c>
      <c r="B1751" s="162" t="s">
        <v>1109</v>
      </c>
      <c r="C1751" s="10" t="s">
        <v>52</v>
      </c>
      <c r="D1751" s="162" t="s">
        <v>5017</v>
      </c>
      <c r="E1751" s="162" t="s">
        <v>5018</v>
      </c>
      <c r="F1751" s="161" t="s">
        <v>2223</v>
      </c>
      <c r="G1751" s="10">
        <v>10.0</v>
      </c>
      <c r="H1751" s="10">
        <v>1.0</v>
      </c>
      <c r="I1751" s="10">
        <v>10.0</v>
      </c>
      <c r="J1751" s="172">
        <v>50.0</v>
      </c>
      <c r="K1751" s="173">
        <v>5.0</v>
      </c>
      <c r="L1751" s="162" t="s">
        <v>87</v>
      </c>
      <c r="M1751" s="163"/>
      <c r="N1751" s="163"/>
      <c r="O1751" s="163"/>
      <c r="P1751" s="163"/>
      <c r="Q1751" s="163"/>
      <c r="R1751" s="163"/>
      <c r="S1751" s="163"/>
      <c r="T1751" s="163"/>
      <c r="U1751" s="163"/>
      <c r="V1751" s="163"/>
      <c r="W1751" s="163"/>
      <c r="X1751" s="163"/>
    </row>
    <row r="1752" ht="11.25" customHeight="1">
      <c r="A1752" s="162" t="s">
        <v>1110</v>
      </c>
      <c r="B1752" s="162" t="s">
        <v>1109</v>
      </c>
      <c r="C1752" s="10" t="s">
        <v>52</v>
      </c>
      <c r="D1752" s="162" t="s">
        <v>5019</v>
      </c>
      <c r="E1752" s="162" t="s">
        <v>5020</v>
      </c>
      <c r="F1752" s="161" t="s">
        <v>2223</v>
      </c>
      <c r="G1752" s="10">
        <v>10.0</v>
      </c>
      <c r="H1752" s="10">
        <v>1.0</v>
      </c>
      <c r="I1752" s="10">
        <v>10.0</v>
      </c>
      <c r="J1752" s="172">
        <v>50.0</v>
      </c>
      <c r="K1752" s="173">
        <v>5.0</v>
      </c>
      <c r="L1752" s="162" t="s">
        <v>87</v>
      </c>
      <c r="M1752" s="163"/>
      <c r="N1752" s="163"/>
      <c r="O1752" s="163"/>
      <c r="P1752" s="163"/>
      <c r="Q1752" s="163"/>
      <c r="R1752" s="163"/>
      <c r="S1752" s="163"/>
      <c r="T1752" s="163"/>
      <c r="U1752" s="163"/>
      <c r="V1752" s="163"/>
      <c r="W1752" s="163"/>
      <c r="X1752" s="163"/>
    </row>
    <row r="1753" ht="11.25" customHeight="1">
      <c r="A1753" s="162" t="s">
        <v>1115</v>
      </c>
      <c r="B1753" s="162" t="s">
        <v>501</v>
      </c>
      <c r="C1753" s="10" t="s">
        <v>52</v>
      </c>
      <c r="D1753" s="162" t="s">
        <v>5021</v>
      </c>
      <c r="E1753" s="162" t="s">
        <v>3767</v>
      </c>
      <c r="F1753" s="161" t="s">
        <v>2223</v>
      </c>
      <c r="G1753" s="10">
        <v>12.0</v>
      </c>
      <c r="H1753" s="10">
        <v>12.0</v>
      </c>
      <c r="I1753" s="10">
        <v>12.0</v>
      </c>
      <c r="J1753" s="172">
        <v>50.0</v>
      </c>
      <c r="K1753" s="173">
        <v>4.0</v>
      </c>
      <c r="L1753" s="162" t="s">
        <v>87</v>
      </c>
      <c r="M1753" s="163"/>
      <c r="N1753" s="163"/>
      <c r="O1753" s="163"/>
      <c r="P1753" s="163"/>
      <c r="Q1753" s="163"/>
      <c r="R1753" s="163"/>
      <c r="S1753" s="163"/>
      <c r="T1753" s="163"/>
      <c r="U1753" s="163"/>
      <c r="V1753" s="163"/>
      <c r="W1753" s="163"/>
      <c r="X1753" s="163"/>
    </row>
    <row r="1754" ht="11.25" customHeight="1">
      <c r="A1754" s="162" t="s">
        <v>1115</v>
      </c>
      <c r="B1754" s="162" t="s">
        <v>501</v>
      </c>
      <c r="C1754" s="10" t="s">
        <v>52</v>
      </c>
      <c r="D1754" s="162" t="s">
        <v>5022</v>
      </c>
      <c r="E1754" s="162" t="s">
        <v>3769</v>
      </c>
      <c r="F1754" s="161" t="s">
        <v>2223</v>
      </c>
      <c r="G1754" s="10">
        <v>12.0</v>
      </c>
      <c r="H1754" s="10">
        <v>12.0</v>
      </c>
      <c r="I1754" s="10">
        <v>12.0</v>
      </c>
      <c r="J1754" s="172">
        <v>50.0</v>
      </c>
      <c r="K1754" s="173">
        <v>4.0</v>
      </c>
      <c r="L1754" s="162" t="s">
        <v>87</v>
      </c>
      <c r="M1754" s="163"/>
      <c r="N1754" s="163"/>
      <c r="O1754" s="163"/>
      <c r="P1754" s="163"/>
      <c r="Q1754" s="163"/>
      <c r="R1754" s="163"/>
      <c r="S1754" s="163"/>
      <c r="T1754" s="163"/>
      <c r="U1754" s="163"/>
      <c r="V1754" s="163"/>
      <c r="W1754" s="163"/>
      <c r="X1754" s="163"/>
    </row>
    <row r="1755" ht="11.25" customHeight="1">
      <c r="A1755" s="162" t="s">
        <v>1099</v>
      </c>
      <c r="B1755" s="162" t="s">
        <v>1098</v>
      </c>
      <c r="C1755" s="10" t="s">
        <v>52</v>
      </c>
      <c r="D1755" s="162" t="s">
        <v>5023</v>
      </c>
      <c r="E1755" s="162" t="s">
        <v>5024</v>
      </c>
      <c r="F1755" s="161" t="s">
        <v>2223</v>
      </c>
      <c r="G1755" s="10">
        <v>11.0</v>
      </c>
      <c r="H1755" s="10">
        <v>6.0</v>
      </c>
      <c r="I1755" s="10">
        <v>11.0</v>
      </c>
      <c r="J1755" s="172">
        <v>50.0</v>
      </c>
      <c r="K1755" s="173">
        <v>4.54</v>
      </c>
      <c r="L1755" s="162" t="s">
        <v>87</v>
      </c>
      <c r="M1755" s="163"/>
      <c r="N1755" s="163"/>
      <c r="O1755" s="163"/>
      <c r="P1755" s="163"/>
      <c r="Q1755" s="163"/>
      <c r="R1755" s="163"/>
      <c r="S1755" s="163"/>
      <c r="T1755" s="163"/>
      <c r="U1755" s="163"/>
      <c r="V1755" s="163"/>
      <c r="W1755" s="163"/>
      <c r="X1755" s="163"/>
    </row>
    <row r="1756" ht="11.25" customHeight="1">
      <c r="A1756" s="162" t="s">
        <v>1099</v>
      </c>
      <c r="B1756" s="162" t="s">
        <v>1098</v>
      </c>
      <c r="C1756" s="10" t="s">
        <v>52</v>
      </c>
      <c r="D1756" s="162" t="s">
        <v>5025</v>
      </c>
      <c r="E1756" s="162" t="s">
        <v>5026</v>
      </c>
      <c r="F1756" s="161" t="s">
        <v>2223</v>
      </c>
      <c r="G1756" s="10">
        <v>11.0</v>
      </c>
      <c r="H1756" s="10">
        <v>6.0</v>
      </c>
      <c r="I1756" s="10">
        <v>11.0</v>
      </c>
      <c r="J1756" s="172">
        <v>50.0</v>
      </c>
      <c r="K1756" s="173">
        <v>4.54</v>
      </c>
      <c r="L1756" s="162" t="s">
        <v>87</v>
      </c>
      <c r="M1756" s="163"/>
      <c r="N1756" s="163"/>
      <c r="O1756" s="163"/>
      <c r="P1756" s="163"/>
      <c r="Q1756" s="163"/>
      <c r="R1756" s="163"/>
      <c r="S1756" s="163"/>
      <c r="T1756" s="163"/>
      <c r="U1756" s="163"/>
      <c r="V1756" s="163"/>
      <c r="W1756" s="163"/>
      <c r="X1756" s="163"/>
    </row>
    <row r="1757" ht="11.25" customHeight="1">
      <c r="A1757" s="162" t="s">
        <v>1105</v>
      </c>
      <c r="B1757" s="162" t="s">
        <v>1104</v>
      </c>
      <c r="C1757" s="10" t="s">
        <v>52</v>
      </c>
      <c r="D1757" s="162" t="s">
        <v>5027</v>
      </c>
      <c r="E1757" s="162" t="s">
        <v>5028</v>
      </c>
      <c r="F1757" s="161" t="s">
        <v>2223</v>
      </c>
      <c r="G1757" s="10">
        <v>9.0</v>
      </c>
      <c r="H1757" s="10">
        <v>5.0</v>
      </c>
      <c r="I1757" s="10">
        <v>9.0</v>
      </c>
      <c r="J1757" s="172">
        <v>50.0</v>
      </c>
      <c r="K1757" s="173">
        <v>5.55</v>
      </c>
      <c r="L1757" s="162" t="s">
        <v>87</v>
      </c>
      <c r="M1757" s="163"/>
      <c r="N1757" s="163"/>
      <c r="O1757" s="163"/>
      <c r="P1757" s="163"/>
      <c r="Q1757" s="163"/>
      <c r="R1757" s="163"/>
      <c r="S1757" s="163"/>
      <c r="T1757" s="163"/>
      <c r="U1757" s="163"/>
      <c r="V1757" s="163"/>
      <c r="W1757" s="163"/>
      <c r="X1757" s="163"/>
    </row>
    <row r="1758" ht="11.25" customHeight="1">
      <c r="A1758" s="162" t="s">
        <v>1105</v>
      </c>
      <c r="B1758" s="162" t="s">
        <v>1104</v>
      </c>
      <c r="C1758" s="10" t="s">
        <v>52</v>
      </c>
      <c r="D1758" s="162" t="s">
        <v>5029</v>
      </c>
      <c r="E1758" s="162" t="s">
        <v>5030</v>
      </c>
      <c r="F1758" s="161" t="s">
        <v>2223</v>
      </c>
      <c r="G1758" s="10">
        <v>9.0</v>
      </c>
      <c r="H1758" s="10">
        <v>5.0</v>
      </c>
      <c r="I1758" s="10">
        <v>9.0</v>
      </c>
      <c r="J1758" s="172">
        <v>50.0</v>
      </c>
      <c r="K1758" s="173">
        <v>5.55</v>
      </c>
      <c r="L1758" s="162" t="s">
        <v>87</v>
      </c>
      <c r="M1758" s="163"/>
      <c r="N1758" s="163"/>
      <c r="O1758" s="163"/>
      <c r="P1758" s="163"/>
      <c r="Q1758" s="163"/>
      <c r="R1758" s="163"/>
      <c r="S1758" s="163"/>
      <c r="T1758" s="163"/>
      <c r="U1758" s="163"/>
      <c r="V1758" s="163"/>
      <c r="W1758" s="163"/>
      <c r="X1758" s="163"/>
    </row>
    <row r="1759" ht="11.25" customHeight="1">
      <c r="A1759" s="162" t="s">
        <v>1105</v>
      </c>
      <c r="B1759" s="162" t="s">
        <v>1104</v>
      </c>
      <c r="C1759" s="10" t="s">
        <v>52</v>
      </c>
      <c r="D1759" s="162" t="s">
        <v>5031</v>
      </c>
      <c r="E1759" s="162" t="s">
        <v>5032</v>
      </c>
      <c r="F1759" s="161" t="s">
        <v>2223</v>
      </c>
      <c r="G1759" s="10">
        <v>9.0</v>
      </c>
      <c r="H1759" s="10">
        <v>5.0</v>
      </c>
      <c r="I1759" s="10">
        <v>9.0</v>
      </c>
      <c r="J1759" s="172">
        <v>50.0</v>
      </c>
      <c r="K1759" s="173">
        <v>5.55</v>
      </c>
      <c r="L1759" s="162" t="s">
        <v>87</v>
      </c>
      <c r="M1759" s="163"/>
      <c r="N1759" s="163"/>
      <c r="O1759" s="163"/>
      <c r="P1759" s="163"/>
      <c r="Q1759" s="163"/>
      <c r="R1759" s="163"/>
      <c r="S1759" s="163"/>
      <c r="T1759" s="163"/>
      <c r="U1759" s="163"/>
      <c r="V1759" s="163"/>
      <c r="W1759" s="163"/>
      <c r="X1759" s="163"/>
    </row>
    <row r="1760" ht="11.25" customHeight="1">
      <c r="A1760" s="162" t="s">
        <v>925</v>
      </c>
      <c r="B1760" s="162" t="s">
        <v>366</v>
      </c>
      <c r="C1760" s="10" t="s">
        <v>106</v>
      </c>
      <c r="D1760" s="162" t="s">
        <v>5033</v>
      </c>
      <c r="E1760" s="162" t="s">
        <v>2295</v>
      </c>
      <c r="F1760" s="161" t="s">
        <v>5034</v>
      </c>
      <c r="G1760" s="10">
        <v>18.0</v>
      </c>
      <c r="H1760" s="10">
        <v>14.0</v>
      </c>
      <c r="I1760" s="10">
        <v>18.0</v>
      </c>
      <c r="J1760" s="172">
        <v>50.0</v>
      </c>
      <c r="K1760" s="173">
        <v>2.77</v>
      </c>
      <c r="L1760" s="162" t="s">
        <v>1124</v>
      </c>
      <c r="M1760" s="163"/>
      <c r="N1760" s="163"/>
      <c r="O1760" s="163"/>
      <c r="P1760" s="163"/>
      <c r="Q1760" s="163"/>
      <c r="R1760" s="163"/>
      <c r="S1760" s="163"/>
      <c r="T1760" s="163"/>
      <c r="U1760" s="163"/>
      <c r="V1760" s="163"/>
      <c r="W1760" s="163"/>
      <c r="X1760" s="163"/>
    </row>
    <row r="1761" ht="11.25" customHeight="1">
      <c r="A1761" s="162" t="s">
        <v>925</v>
      </c>
      <c r="B1761" s="162" t="s">
        <v>366</v>
      </c>
      <c r="C1761" s="10" t="s">
        <v>106</v>
      </c>
      <c r="D1761" s="162" t="s">
        <v>5035</v>
      </c>
      <c r="E1761" s="162" t="s">
        <v>2297</v>
      </c>
      <c r="F1761" s="161" t="s">
        <v>5036</v>
      </c>
      <c r="G1761" s="10">
        <v>18.0</v>
      </c>
      <c r="H1761" s="10">
        <v>14.0</v>
      </c>
      <c r="I1761" s="10">
        <v>18.0</v>
      </c>
      <c r="J1761" s="172">
        <v>50.0</v>
      </c>
      <c r="K1761" s="173">
        <v>2.77</v>
      </c>
      <c r="L1761" s="162" t="s">
        <v>1124</v>
      </c>
      <c r="M1761" s="163"/>
      <c r="N1761" s="163"/>
      <c r="O1761" s="163"/>
      <c r="P1761" s="163"/>
      <c r="Q1761" s="163"/>
      <c r="R1761" s="163"/>
      <c r="S1761" s="163"/>
      <c r="T1761" s="163"/>
      <c r="U1761" s="163"/>
      <c r="V1761" s="163"/>
      <c r="W1761" s="163"/>
      <c r="X1761" s="163"/>
    </row>
    <row r="1762" ht="11.25" customHeight="1">
      <c r="A1762" s="162" t="s">
        <v>925</v>
      </c>
      <c r="B1762" s="162" t="s">
        <v>366</v>
      </c>
      <c r="C1762" s="10" t="s">
        <v>106</v>
      </c>
      <c r="D1762" s="162" t="s">
        <v>5037</v>
      </c>
      <c r="E1762" s="162" t="s">
        <v>2299</v>
      </c>
      <c r="F1762" s="161" t="s">
        <v>5038</v>
      </c>
      <c r="G1762" s="10">
        <v>18.0</v>
      </c>
      <c r="H1762" s="10">
        <v>14.0</v>
      </c>
      <c r="I1762" s="10">
        <v>18.0</v>
      </c>
      <c r="J1762" s="172">
        <v>50.0</v>
      </c>
      <c r="K1762" s="173">
        <v>2.77</v>
      </c>
      <c r="L1762" s="162" t="s">
        <v>1124</v>
      </c>
      <c r="M1762" s="163"/>
      <c r="N1762" s="163"/>
      <c r="O1762" s="163"/>
      <c r="P1762" s="163"/>
      <c r="Q1762" s="163"/>
      <c r="R1762" s="163"/>
      <c r="S1762" s="163"/>
      <c r="T1762" s="163"/>
      <c r="U1762" s="163"/>
      <c r="V1762" s="163"/>
      <c r="W1762" s="163"/>
      <c r="X1762" s="163"/>
    </row>
    <row r="1763" ht="11.25" customHeight="1">
      <c r="A1763" s="162" t="s">
        <v>925</v>
      </c>
      <c r="B1763" s="162" t="s">
        <v>366</v>
      </c>
      <c r="C1763" s="10" t="s">
        <v>106</v>
      </c>
      <c r="D1763" s="162" t="s">
        <v>5039</v>
      </c>
      <c r="E1763" s="162" t="s">
        <v>1018</v>
      </c>
      <c r="F1763" s="161" t="s">
        <v>521</v>
      </c>
      <c r="G1763" s="10">
        <v>18.0</v>
      </c>
      <c r="H1763" s="10">
        <v>14.0</v>
      </c>
      <c r="I1763" s="10">
        <v>18.0</v>
      </c>
      <c r="J1763" s="172">
        <v>50.0</v>
      </c>
      <c r="K1763" s="173">
        <v>2.77</v>
      </c>
      <c r="L1763" s="162" t="s">
        <v>1124</v>
      </c>
      <c r="M1763" s="163"/>
      <c r="N1763" s="163"/>
      <c r="O1763" s="163"/>
      <c r="P1763" s="163"/>
      <c r="Q1763" s="163"/>
      <c r="R1763" s="163"/>
      <c r="S1763" s="163"/>
      <c r="T1763" s="163"/>
      <c r="U1763" s="163"/>
      <c r="V1763" s="163"/>
      <c r="W1763" s="163"/>
      <c r="X1763" s="163"/>
    </row>
    <row r="1764" ht="11.25" customHeight="1">
      <c r="A1764" s="162" t="s">
        <v>925</v>
      </c>
      <c r="B1764" s="162" t="s">
        <v>366</v>
      </c>
      <c r="C1764" s="10" t="s">
        <v>106</v>
      </c>
      <c r="D1764" s="162" t="s">
        <v>5040</v>
      </c>
      <c r="E1764" s="162" t="s">
        <v>2302</v>
      </c>
      <c r="F1764" s="161" t="s">
        <v>5041</v>
      </c>
      <c r="G1764" s="10">
        <v>18.0</v>
      </c>
      <c r="H1764" s="10">
        <v>14.0</v>
      </c>
      <c r="I1764" s="10">
        <v>18.0</v>
      </c>
      <c r="J1764" s="172">
        <v>50.0</v>
      </c>
      <c r="K1764" s="173">
        <v>2.77</v>
      </c>
      <c r="L1764" s="162" t="s">
        <v>1124</v>
      </c>
      <c r="M1764" s="163"/>
      <c r="N1764" s="163"/>
      <c r="O1764" s="163"/>
      <c r="P1764" s="163"/>
      <c r="Q1764" s="163"/>
      <c r="R1764" s="163"/>
      <c r="S1764" s="163"/>
      <c r="T1764" s="163"/>
      <c r="U1764" s="163"/>
      <c r="V1764" s="163"/>
      <c r="W1764" s="163"/>
      <c r="X1764" s="163"/>
    </row>
    <row r="1765" ht="11.25" customHeight="1">
      <c r="A1765" s="162" t="s">
        <v>925</v>
      </c>
      <c r="B1765" s="162" t="s">
        <v>366</v>
      </c>
      <c r="C1765" s="10" t="s">
        <v>106</v>
      </c>
      <c r="D1765" s="162" t="s">
        <v>5042</v>
      </c>
      <c r="E1765" s="162" t="s">
        <v>2304</v>
      </c>
      <c r="F1765" s="161" t="s">
        <v>5043</v>
      </c>
      <c r="G1765" s="10">
        <v>18.0</v>
      </c>
      <c r="H1765" s="10">
        <v>14.0</v>
      </c>
      <c r="I1765" s="10">
        <v>18.0</v>
      </c>
      <c r="J1765" s="172">
        <v>50.0</v>
      </c>
      <c r="K1765" s="173">
        <v>2.77</v>
      </c>
      <c r="L1765" s="162" t="s">
        <v>1124</v>
      </c>
      <c r="M1765" s="163"/>
      <c r="N1765" s="163"/>
      <c r="O1765" s="163"/>
      <c r="P1765" s="163"/>
      <c r="Q1765" s="163"/>
      <c r="R1765" s="163"/>
      <c r="S1765" s="163"/>
      <c r="T1765" s="163"/>
      <c r="U1765" s="163"/>
      <c r="V1765" s="163"/>
      <c r="W1765" s="163"/>
      <c r="X1765" s="163"/>
    </row>
    <row r="1766" ht="11.25" customHeight="1">
      <c r="A1766" s="162" t="s">
        <v>925</v>
      </c>
      <c r="B1766" s="162" t="s">
        <v>366</v>
      </c>
      <c r="C1766" s="10" t="s">
        <v>106</v>
      </c>
      <c r="D1766" s="162" t="s">
        <v>5044</v>
      </c>
      <c r="E1766" s="162" t="s">
        <v>2306</v>
      </c>
      <c r="F1766" s="161" t="s">
        <v>5045</v>
      </c>
      <c r="G1766" s="10">
        <v>18.0</v>
      </c>
      <c r="H1766" s="10">
        <v>14.0</v>
      </c>
      <c r="I1766" s="10">
        <v>18.0</v>
      </c>
      <c r="J1766" s="172">
        <v>50.0</v>
      </c>
      <c r="K1766" s="173">
        <v>2.77</v>
      </c>
      <c r="L1766" s="162" t="s">
        <v>1124</v>
      </c>
      <c r="M1766" s="163"/>
      <c r="N1766" s="163"/>
      <c r="O1766" s="163"/>
      <c r="P1766" s="163"/>
      <c r="Q1766" s="163"/>
      <c r="R1766" s="163"/>
      <c r="S1766" s="163"/>
      <c r="T1766" s="163"/>
      <c r="U1766" s="163"/>
      <c r="V1766" s="163"/>
      <c r="W1766" s="163"/>
      <c r="X1766" s="163"/>
    </row>
    <row r="1767" ht="11.25" customHeight="1">
      <c r="A1767" s="162" t="s">
        <v>925</v>
      </c>
      <c r="B1767" s="162" t="s">
        <v>366</v>
      </c>
      <c r="C1767" s="10" t="s">
        <v>106</v>
      </c>
      <c r="D1767" s="162" t="s">
        <v>5046</v>
      </c>
      <c r="E1767" s="162" t="s">
        <v>2308</v>
      </c>
      <c r="F1767" s="161" t="s">
        <v>5047</v>
      </c>
      <c r="G1767" s="10">
        <v>18.0</v>
      </c>
      <c r="H1767" s="10">
        <v>14.0</v>
      </c>
      <c r="I1767" s="10">
        <v>18.0</v>
      </c>
      <c r="J1767" s="172">
        <v>50.0</v>
      </c>
      <c r="K1767" s="173">
        <v>2.77</v>
      </c>
      <c r="L1767" s="162" t="s">
        <v>1124</v>
      </c>
      <c r="M1767" s="163"/>
      <c r="N1767" s="163"/>
      <c r="O1767" s="163"/>
      <c r="P1767" s="163"/>
      <c r="Q1767" s="163"/>
      <c r="R1767" s="163"/>
      <c r="S1767" s="163"/>
      <c r="T1767" s="163"/>
      <c r="U1767" s="163"/>
      <c r="V1767" s="163"/>
      <c r="W1767" s="163"/>
      <c r="X1767" s="163"/>
    </row>
    <row r="1768" ht="11.25" customHeight="1">
      <c r="A1768" s="162" t="s">
        <v>925</v>
      </c>
      <c r="B1768" s="162" t="s">
        <v>366</v>
      </c>
      <c r="C1768" s="10" t="s">
        <v>106</v>
      </c>
      <c r="D1768" s="162" t="s">
        <v>5048</v>
      </c>
      <c r="E1768" s="162" t="s">
        <v>5049</v>
      </c>
      <c r="F1768" s="161" t="s">
        <v>5050</v>
      </c>
      <c r="G1768" s="10">
        <v>18.0</v>
      </c>
      <c r="H1768" s="10">
        <v>14.0</v>
      </c>
      <c r="I1768" s="10">
        <v>18.0</v>
      </c>
      <c r="J1768" s="172">
        <v>50.0</v>
      </c>
      <c r="K1768" s="173">
        <v>2.77</v>
      </c>
      <c r="L1768" s="162" t="s">
        <v>1124</v>
      </c>
      <c r="M1768" s="163"/>
      <c r="N1768" s="163"/>
      <c r="O1768" s="163"/>
      <c r="P1768" s="163"/>
      <c r="Q1768" s="163"/>
      <c r="R1768" s="163"/>
      <c r="S1768" s="163"/>
      <c r="T1768" s="163"/>
      <c r="U1768" s="163"/>
      <c r="V1768" s="163"/>
      <c r="W1768" s="163"/>
      <c r="X1768" s="163"/>
    </row>
    <row r="1769" ht="11.25" customHeight="1">
      <c r="A1769" s="162" t="s">
        <v>925</v>
      </c>
      <c r="B1769" s="162" t="s">
        <v>366</v>
      </c>
      <c r="C1769" s="10" t="s">
        <v>106</v>
      </c>
      <c r="D1769" s="162" t="s">
        <v>5051</v>
      </c>
      <c r="E1769" s="162" t="s">
        <v>5052</v>
      </c>
      <c r="F1769" s="161" t="s">
        <v>5053</v>
      </c>
      <c r="G1769" s="10">
        <v>18.0</v>
      </c>
      <c r="H1769" s="10">
        <v>14.0</v>
      </c>
      <c r="I1769" s="10">
        <v>18.0</v>
      </c>
      <c r="J1769" s="172">
        <v>50.0</v>
      </c>
      <c r="K1769" s="173">
        <v>2.77</v>
      </c>
      <c r="L1769" s="162" t="s">
        <v>1124</v>
      </c>
      <c r="M1769" s="163"/>
      <c r="N1769" s="163"/>
      <c r="O1769" s="163"/>
      <c r="P1769" s="163"/>
      <c r="Q1769" s="163"/>
      <c r="R1769" s="163"/>
      <c r="S1769" s="163"/>
      <c r="T1769" s="163"/>
      <c r="U1769" s="163"/>
      <c r="V1769" s="163"/>
      <c r="W1769" s="163"/>
      <c r="X1769" s="163"/>
    </row>
    <row r="1770" ht="11.25" customHeight="1">
      <c r="A1770" s="162" t="s">
        <v>925</v>
      </c>
      <c r="B1770" s="162" t="s">
        <v>366</v>
      </c>
      <c r="C1770" s="10" t="s">
        <v>106</v>
      </c>
      <c r="D1770" s="162" t="s">
        <v>5054</v>
      </c>
      <c r="E1770" s="162" t="s">
        <v>2314</v>
      </c>
      <c r="F1770" s="161" t="s">
        <v>5055</v>
      </c>
      <c r="G1770" s="10">
        <v>18.0</v>
      </c>
      <c r="H1770" s="10">
        <v>14.0</v>
      </c>
      <c r="I1770" s="10">
        <v>18.0</v>
      </c>
      <c r="J1770" s="172">
        <v>50.0</v>
      </c>
      <c r="K1770" s="173">
        <v>2.77</v>
      </c>
      <c r="L1770" s="162" t="s">
        <v>1124</v>
      </c>
      <c r="M1770" s="163"/>
      <c r="N1770" s="163"/>
      <c r="O1770" s="163"/>
      <c r="P1770" s="163"/>
      <c r="Q1770" s="163"/>
      <c r="R1770" s="163"/>
      <c r="S1770" s="163"/>
      <c r="T1770" s="163"/>
      <c r="U1770" s="163"/>
      <c r="V1770" s="163"/>
      <c r="W1770" s="163"/>
      <c r="X1770" s="163"/>
    </row>
    <row r="1771" ht="11.25" customHeight="1">
      <c r="A1771" s="162" t="s">
        <v>925</v>
      </c>
      <c r="B1771" s="162" t="s">
        <v>366</v>
      </c>
      <c r="C1771" s="10" t="s">
        <v>106</v>
      </c>
      <c r="D1771" s="162" t="s">
        <v>5056</v>
      </c>
      <c r="E1771" s="162" t="s">
        <v>2316</v>
      </c>
      <c r="F1771" s="161" t="s">
        <v>5057</v>
      </c>
      <c r="G1771" s="10">
        <v>18.0</v>
      </c>
      <c r="H1771" s="10">
        <v>14.0</v>
      </c>
      <c r="I1771" s="10">
        <v>18.0</v>
      </c>
      <c r="J1771" s="172">
        <v>50.0</v>
      </c>
      <c r="K1771" s="173">
        <v>2.77</v>
      </c>
      <c r="L1771" s="162" t="s">
        <v>1124</v>
      </c>
      <c r="M1771" s="163"/>
      <c r="N1771" s="163"/>
      <c r="O1771" s="163"/>
      <c r="P1771" s="163"/>
      <c r="Q1771" s="163"/>
      <c r="R1771" s="163"/>
      <c r="S1771" s="163"/>
      <c r="T1771" s="163"/>
      <c r="U1771" s="163"/>
      <c r="V1771" s="163"/>
      <c r="W1771" s="163"/>
      <c r="X1771" s="163"/>
    </row>
    <row r="1772" ht="11.25" customHeight="1">
      <c r="A1772" s="162" t="s">
        <v>925</v>
      </c>
      <c r="B1772" s="162" t="s">
        <v>366</v>
      </c>
      <c r="C1772" s="10" t="s">
        <v>106</v>
      </c>
      <c r="D1772" s="162" t="s">
        <v>5058</v>
      </c>
      <c r="E1772" s="162" t="s">
        <v>2318</v>
      </c>
      <c r="F1772" s="161" t="s">
        <v>5059</v>
      </c>
      <c r="G1772" s="10">
        <v>18.0</v>
      </c>
      <c r="H1772" s="10">
        <v>14.0</v>
      </c>
      <c r="I1772" s="10">
        <v>18.0</v>
      </c>
      <c r="J1772" s="172">
        <v>50.0</v>
      </c>
      <c r="K1772" s="173">
        <v>2.77</v>
      </c>
      <c r="L1772" s="162" t="s">
        <v>1124</v>
      </c>
      <c r="M1772" s="163"/>
      <c r="N1772" s="163"/>
      <c r="O1772" s="163"/>
      <c r="P1772" s="163"/>
      <c r="Q1772" s="163"/>
      <c r="R1772" s="163"/>
      <c r="S1772" s="163"/>
      <c r="T1772" s="163"/>
      <c r="U1772" s="163"/>
      <c r="V1772" s="163"/>
      <c r="W1772" s="163"/>
      <c r="X1772" s="163"/>
    </row>
    <row r="1773" ht="11.25" customHeight="1">
      <c r="A1773" s="162" t="s">
        <v>925</v>
      </c>
      <c r="B1773" s="162" t="s">
        <v>366</v>
      </c>
      <c r="C1773" s="10" t="s">
        <v>106</v>
      </c>
      <c r="D1773" s="162" t="s">
        <v>5060</v>
      </c>
      <c r="E1773" s="162" t="s">
        <v>2320</v>
      </c>
      <c r="F1773" s="161" t="s">
        <v>5061</v>
      </c>
      <c r="G1773" s="10">
        <v>18.0</v>
      </c>
      <c r="H1773" s="10">
        <v>14.0</v>
      </c>
      <c r="I1773" s="10">
        <v>18.0</v>
      </c>
      <c r="J1773" s="172">
        <v>50.0</v>
      </c>
      <c r="K1773" s="173">
        <v>2.77</v>
      </c>
      <c r="L1773" s="162" t="s">
        <v>1124</v>
      </c>
      <c r="M1773" s="163"/>
      <c r="N1773" s="163"/>
      <c r="O1773" s="163"/>
      <c r="P1773" s="163"/>
      <c r="Q1773" s="163"/>
      <c r="R1773" s="163"/>
      <c r="S1773" s="163"/>
      <c r="T1773" s="163"/>
      <c r="U1773" s="163"/>
      <c r="V1773" s="163"/>
      <c r="W1773" s="163"/>
      <c r="X1773" s="163"/>
    </row>
    <row r="1774" ht="11.25" customHeight="1">
      <c r="A1774" s="162" t="s">
        <v>925</v>
      </c>
      <c r="B1774" s="162" t="s">
        <v>366</v>
      </c>
      <c r="C1774" s="10" t="s">
        <v>106</v>
      </c>
      <c r="D1774" s="162" t="s">
        <v>5062</v>
      </c>
      <c r="E1774" s="162" t="s">
        <v>2322</v>
      </c>
      <c r="F1774" s="161" t="s">
        <v>5063</v>
      </c>
      <c r="G1774" s="10">
        <v>18.0</v>
      </c>
      <c r="H1774" s="10">
        <v>14.0</v>
      </c>
      <c r="I1774" s="10">
        <v>18.0</v>
      </c>
      <c r="J1774" s="172">
        <v>50.0</v>
      </c>
      <c r="K1774" s="173">
        <v>2.77</v>
      </c>
      <c r="L1774" s="162" t="s">
        <v>1124</v>
      </c>
      <c r="M1774" s="163"/>
      <c r="N1774" s="163"/>
      <c r="O1774" s="163"/>
      <c r="P1774" s="163"/>
      <c r="Q1774" s="163"/>
      <c r="R1774" s="163"/>
      <c r="S1774" s="163"/>
      <c r="T1774" s="163"/>
      <c r="U1774" s="163"/>
      <c r="V1774" s="163"/>
      <c r="W1774" s="163"/>
      <c r="X1774" s="163"/>
    </row>
    <row r="1775" ht="11.25" customHeight="1">
      <c r="A1775" s="162" t="s">
        <v>925</v>
      </c>
      <c r="B1775" s="162" t="s">
        <v>366</v>
      </c>
      <c r="C1775" s="10" t="s">
        <v>106</v>
      </c>
      <c r="D1775" s="162" t="s">
        <v>5064</v>
      </c>
      <c r="E1775" s="162" t="s">
        <v>2324</v>
      </c>
      <c r="F1775" s="161" t="s">
        <v>5065</v>
      </c>
      <c r="G1775" s="10">
        <v>18.0</v>
      </c>
      <c r="H1775" s="10">
        <v>14.0</v>
      </c>
      <c r="I1775" s="10">
        <v>18.0</v>
      </c>
      <c r="J1775" s="172">
        <v>50.0</v>
      </c>
      <c r="K1775" s="173">
        <v>2.77</v>
      </c>
      <c r="L1775" s="162" t="s">
        <v>1124</v>
      </c>
      <c r="M1775" s="163"/>
      <c r="N1775" s="163"/>
      <c r="O1775" s="163"/>
      <c r="P1775" s="163"/>
      <c r="Q1775" s="163"/>
      <c r="R1775" s="163"/>
      <c r="S1775" s="163"/>
      <c r="T1775" s="163"/>
      <c r="U1775" s="163"/>
      <c r="V1775" s="163"/>
      <c r="W1775" s="163"/>
      <c r="X1775" s="163"/>
    </row>
    <row r="1776" ht="11.25" customHeight="1">
      <c r="A1776" s="162" t="s">
        <v>925</v>
      </c>
      <c r="B1776" s="162" t="s">
        <v>366</v>
      </c>
      <c r="C1776" s="10" t="s">
        <v>106</v>
      </c>
      <c r="D1776" s="162" t="s">
        <v>5066</v>
      </c>
      <c r="E1776" s="162" t="s">
        <v>2326</v>
      </c>
      <c r="F1776" s="161" t="s">
        <v>5067</v>
      </c>
      <c r="G1776" s="10">
        <v>18.0</v>
      </c>
      <c r="H1776" s="10">
        <v>14.0</v>
      </c>
      <c r="I1776" s="10">
        <v>18.0</v>
      </c>
      <c r="J1776" s="172">
        <v>50.0</v>
      </c>
      <c r="K1776" s="173">
        <v>2.77</v>
      </c>
      <c r="L1776" s="162" t="s">
        <v>1124</v>
      </c>
      <c r="M1776" s="163"/>
      <c r="N1776" s="163"/>
      <c r="O1776" s="163"/>
      <c r="P1776" s="163"/>
      <c r="Q1776" s="163"/>
      <c r="R1776" s="163"/>
      <c r="S1776" s="163"/>
      <c r="T1776" s="163"/>
      <c r="U1776" s="163"/>
      <c r="V1776" s="163"/>
      <c r="W1776" s="163"/>
      <c r="X1776" s="163"/>
    </row>
    <row r="1777" ht="11.25" customHeight="1">
      <c r="A1777" s="162" t="s">
        <v>925</v>
      </c>
      <c r="B1777" s="162" t="s">
        <v>366</v>
      </c>
      <c r="C1777" s="10" t="s">
        <v>106</v>
      </c>
      <c r="D1777" s="162" t="s">
        <v>5068</v>
      </c>
      <c r="E1777" s="162" t="s">
        <v>2328</v>
      </c>
      <c r="F1777" s="161" t="s">
        <v>5069</v>
      </c>
      <c r="G1777" s="10">
        <v>18.0</v>
      </c>
      <c r="H1777" s="10">
        <v>14.0</v>
      </c>
      <c r="I1777" s="10">
        <v>18.0</v>
      </c>
      <c r="J1777" s="172">
        <v>50.0</v>
      </c>
      <c r="K1777" s="173">
        <v>2.77</v>
      </c>
      <c r="L1777" s="162" t="s">
        <v>1124</v>
      </c>
      <c r="M1777" s="163"/>
      <c r="N1777" s="163"/>
      <c r="O1777" s="163"/>
      <c r="P1777" s="163"/>
      <c r="Q1777" s="163"/>
      <c r="R1777" s="163"/>
      <c r="S1777" s="163"/>
      <c r="T1777" s="163"/>
      <c r="U1777" s="163"/>
      <c r="V1777" s="163"/>
      <c r="W1777" s="163"/>
      <c r="X1777" s="163"/>
    </row>
    <row r="1778" ht="11.25" customHeight="1">
      <c r="A1778" s="162" t="s">
        <v>925</v>
      </c>
      <c r="B1778" s="162" t="s">
        <v>366</v>
      </c>
      <c r="C1778" s="10" t="s">
        <v>106</v>
      </c>
      <c r="D1778" s="162" t="s">
        <v>5070</v>
      </c>
      <c r="E1778" s="162" t="s">
        <v>2330</v>
      </c>
      <c r="F1778" s="161" t="s">
        <v>5071</v>
      </c>
      <c r="G1778" s="10">
        <v>18.0</v>
      </c>
      <c r="H1778" s="10">
        <v>14.0</v>
      </c>
      <c r="I1778" s="10">
        <v>18.0</v>
      </c>
      <c r="J1778" s="172">
        <v>50.0</v>
      </c>
      <c r="K1778" s="173">
        <v>2.77</v>
      </c>
      <c r="L1778" s="162" t="s">
        <v>1124</v>
      </c>
      <c r="M1778" s="163"/>
      <c r="N1778" s="163"/>
      <c r="O1778" s="163"/>
      <c r="P1778" s="163"/>
      <c r="Q1778" s="163"/>
      <c r="R1778" s="163"/>
      <c r="S1778" s="163"/>
      <c r="T1778" s="163"/>
      <c r="U1778" s="163"/>
      <c r="V1778" s="163"/>
      <c r="W1778" s="163"/>
      <c r="X1778" s="163"/>
    </row>
    <row r="1779" ht="11.25" customHeight="1">
      <c r="A1779" s="162" t="s">
        <v>1122</v>
      </c>
      <c r="B1779" s="162" t="s">
        <v>1121</v>
      </c>
      <c r="C1779" s="10" t="s">
        <v>106</v>
      </c>
      <c r="D1779" s="162" t="s">
        <v>5072</v>
      </c>
      <c r="E1779" s="162" t="s">
        <v>2248</v>
      </c>
      <c r="F1779" s="161" t="s">
        <v>5073</v>
      </c>
      <c r="G1779" s="10">
        <v>10.0</v>
      </c>
      <c r="H1779" s="10">
        <v>4.0</v>
      </c>
      <c r="I1779" s="10">
        <v>10.0</v>
      </c>
      <c r="J1779" s="172">
        <v>50.0</v>
      </c>
      <c r="K1779" s="173">
        <v>5.0</v>
      </c>
      <c r="L1779" s="162" t="s">
        <v>1124</v>
      </c>
      <c r="M1779" s="163"/>
      <c r="N1779" s="163"/>
      <c r="O1779" s="163"/>
      <c r="P1779" s="163"/>
      <c r="Q1779" s="163"/>
      <c r="R1779" s="163"/>
      <c r="S1779" s="163"/>
      <c r="T1779" s="163"/>
      <c r="U1779" s="163"/>
      <c r="V1779" s="163"/>
      <c r="W1779" s="163"/>
      <c r="X1779" s="163"/>
    </row>
    <row r="1780" ht="11.25" customHeight="1">
      <c r="A1780" s="162" t="s">
        <v>1122</v>
      </c>
      <c r="B1780" s="162" t="s">
        <v>1121</v>
      </c>
      <c r="C1780" s="10" t="s">
        <v>106</v>
      </c>
      <c r="D1780" s="162" t="s">
        <v>5074</v>
      </c>
      <c r="E1780" s="162" t="s">
        <v>5075</v>
      </c>
      <c r="F1780" s="161" t="s">
        <v>5076</v>
      </c>
      <c r="G1780" s="10">
        <v>10.0</v>
      </c>
      <c r="H1780" s="10">
        <v>4.0</v>
      </c>
      <c r="I1780" s="10">
        <v>10.0</v>
      </c>
      <c r="J1780" s="172">
        <v>50.0</v>
      </c>
      <c r="K1780" s="173">
        <v>5.0</v>
      </c>
      <c r="L1780" s="162" t="s">
        <v>1124</v>
      </c>
      <c r="M1780" s="163"/>
      <c r="N1780" s="163"/>
      <c r="O1780" s="163"/>
      <c r="P1780" s="163"/>
      <c r="Q1780" s="163"/>
      <c r="R1780" s="163"/>
      <c r="S1780" s="163"/>
      <c r="T1780" s="163"/>
      <c r="U1780" s="163"/>
      <c r="V1780" s="163"/>
      <c r="W1780" s="163"/>
      <c r="X1780" s="163"/>
    </row>
    <row r="1781" ht="11.25" customHeight="1">
      <c r="A1781" s="162" t="s">
        <v>1122</v>
      </c>
      <c r="B1781" s="162" t="s">
        <v>1121</v>
      </c>
      <c r="C1781" s="10" t="s">
        <v>106</v>
      </c>
      <c r="D1781" s="162" t="s">
        <v>5077</v>
      </c>
      <c r="E1781" s="162" t="s">
        <v>5078</v>
      </c>
      <c r="F1781" s="161" t="s">
        <v>5079</v>
      </c>
      <c r="G1781" s="10">
        <v>10.0</v>
      </c>
      <c r="H1781" s="10">
        <v>4.0</v>
      </c>
      <c r="I1781" s="10">
        <v>10.0</v>
      </c>
      <c r="J1781" s="172">
        <v>50.0</v>
      </c>
      <c r="K1781" s="173">
        <v>5.0</v>
      </c>
      <c r="L1781" s="162" t="s">
        <v>1124</v>
      </c>
      <c r="M1781" s="163"/>
      <c r="N1781" s="163"/>
      <c r="O1781" s="163"/>
      <c r="P1781" s="163"/>
      <c r="Q1781" s="163"/>
      <c r="R1781" s="163"/>
      <c r="S1781" s="163"/>
      <c r="T1781" s="163"/>
      <c r="U1781" s="163"/>
      <c r="V1781" s="163"/>
      <c r="W1781" s="163"/>
      <c r="X1781" s="163"/>
    </row>
    <row r="1782" ht="11.25" customHeight="1">
      <c r="A1782" s="162" t="s">
        <v>5080</v>
      </c>
      <c r="B1782" s="162" t="s">
        <v>5081</v>
      </c>
      <c r="C1782" s="10" t="s">
        <v>106</v>
      </c>
      <c r="D1782" s="162" t="s">
        <v>5082</v>
      </c>
      <c r="E1782" s="162" t="s">
        <v>5083</v>
      </c>
      <c r="F1782" s="161" t="s">
        <v>5084</v>
      </c>
      <c r="G1782" s="10">
        <v>10.0</v>
      </c>
      <c r="H1782" s="10">
        <v>7.0</v>
      </c>
      <c r="I1782" s="10">
        <v>10.0</v>
      </c>
      <c r="J1782" s="172">
        <v>50.0</v>
      </c>
      <c r="K1782" s="173">
        <v>5.0</v>
      </c>
      <c r="L1782" s="162" t="s">
        <v>1124</v>
      </c>
      <c r="M1782" s="163"/>
      <c r="N1782" s="163"/>
      <c r="O1782" s="163"/>
      <c r="P1782" s="163"/>
      <c r="Q1782" s="163"/>
      <c r="R1782" s="163"/>
      <c r="S1782" s="163"/>
      <c r="T1782" s="163"/>
      <c r="U1782" s="163"/>
      <c r="V1782" s="163"/>
      <c r="W1782" s="163"/>
      <c r="X1782" s="163"/>
    </row>
    <row r="1783" ht="11.25" customHeight="1">
      <c r="A1783" s="162" t="s">
        <v>5085</v>
      </c>
      <c r="B1783" s="162" t="s">
        <v>5086</v>
      </c>
      <c r="C1783" s="10" t="s">
        <v>106</v>
      </c>
      <c r="D1783" s="162" t="s">
        <v>5087</v>
      </c>
      <c r="E1783" s="162" t="s">
        <v>5088</v>
      </c>
      <c r="F1783" s="161" t="s">
        <v>1901</v>
      </c>
      <c r="G1783" s="10">
        <v>3.0</v>
      </c>
      <c r="H1783" s="10">
        <v>2.0</v>
      </c>
      <c r="I1783" s="10">
        <v>3.0</v>
      </c>
      <c r="J1783" s="172">
        <v>50.0</v>
      </c>
      <c r="K1783" s="173">
        <v>16.66</v>
      </c>
      <c r="L1783" s="162" t="s">
        <v>1124</v>
      </c>
      <c r="M1783" s="163"/>
      <c r="N1783" s="163"/>
      <c r="O1783" s="163"/>
      <c r="P1783" s="163"/>
      <c r="Q1783" s="163"/>
      <c r="R1783" s="163"/>
      <c r="S1783" s="163"/>
      <c r="T1783" s="163"/>
      <c r="U1783" s="163"/>
      <c r="V1783" s="163"/>
      <c r="W1783" s="163"/>
      <c r="X1783" s="163"/>
    </row>
    <row r="1784" ht="11.25" customHeight="1">
      <c r="A1784" s="162" t="s">
        <v>5085</v>
      </c>
      <c r="B1784" s="162" t="s">
        <v>5086</v>
      </c>
      <c r="C1784" s="10" t="s">
        <v>106</v>
      </c>
      <c r="D1784" s="162" t="s">
        <v>5089</v>
      </c>
      <c r="E1784" s="162" t="s">
        <v>5090</v>
      </c>
      <c r="F1784" s="161"/>
      <c r="G1784" s="10">
        <v>3.0</v>
      </c>
      <c r="H1784" s="10">
        <v>2.0</v>
      </c>
      <c r="I1784" s="10">
        <v>3.0</v>
      </c>
      <c r="J1784" s="172">
        <v>50.0</v>
      </c>
      <c r="K1784" s="173">
        <v>16.66</v>
      </c>
      <c r="L1784" s="162" t="s">
        <v>1124</v>
      </c>
      <c r="M1784" s="163"/>
      <c r="N1784" s="163"/>
      <c r="O1784" s="163"/>
      <c r="P1784" s="163"/>
      <c r="Q1784" s="163"/>
      <c r="R1784" s="163"/>
      <c r="S1784" s="163"/>
      <c r="T1784" s="163"/>
      <c r="U1784" s="163"/>
      <c r="V1784" s="163"/>
      <c r="W1784" s="163"/>
      <c r="X1784" s="163"/>
    </row>
    <row r="1785" ht="11.25" customHeight="1">
      <c r="A1785" s="162" t="s">
        <v>5091</v>
      </c>
      <c r="B1785" s="162" t="s">
        <v>5092</v>
      </c>
      <c r="C1785" s="10" t="s">
        <v>106</v>
      </c>
      <c r="D1785" s="162" t="s">
        <v>5093</v>
      </c>
      <c r="E1785" s="162" t="s">
        <v>5094</v>
      </c>
      <c r="F1785" s="161" t="s">
        <v>5095</v>
      </c>
      <c r="G1785" s="10">
        <v>12.0</v>
      </c>
      <c r="H1785" s="10">
        <v>10.0</v>
      </c>
      <c r="I1785" s="10">
        <v>12.0</v>
      </c>
      <c r="J1785" s="172">
        <v>50.0</v>
      </c>
      <c r="K1785" s="173">
        <v>4.16</v>
      </c>
      <c r="L1785" s="162" t="s">
        <v>1124</v>
      </c>
      <c r="M1785" s="163"/>
      <c r="N1785" s="163"/>
      <c r="O1785" s="163"/>
      <c r="P1785" s="163"/>
      <c r="Q1785" s="163"/>
      <c r="R1785" s="163"/>
      <c r="S1785" s="163"/>
      <c r="T1785" s="163"/>
      <c r="U1785" s="163"/>
      <c r="V1785" s="163"/>
      <c r="W1785" s="163"/>
      <c r="X1785" s="163"/>
    </row>
    <row r="1786" ht="11.25" customHeight="1">
      <c r="A1786" s="162" t="s">
        <v>5091</v>
      </c>
      <c r="B1786" s="162" t="s">
        <v>5092</v>
      </c>
      <c r="C1786" s="10" t="s">
        <v>106</v>
      </c>
      <c r="D1786" s="162" t="s">
        <v>5096</v>
      </c>
      <c r="E1786" s="162" t="s">
        <v>5097</v>
      </c>
      <c r="F1786" s="161" t="s">
        <v>5098</v>
      </c>
      <c r="G1786" s="10">
        <v>12.0</v>
      </c>
      <c r="H1786" s="10">
        <v>10.0</v>
      </c>
      <c r="I1786" s="10">
        <v>12.0</v>
      </c>
      <c r="J1786" s="172">
        <v>50.0</v>
      </c>
      <c r="K1786" s="173">
        <v>4.16</v>
      </c>
      <c r="L1786" s="162" t="s">
        <v>1124</v>
      </c>
      <c r="M1786" s="163"/>
      <c r="N1786" s="163"/>
      <c r="O1786" s="163"/>
      <c r="P1786" s="163"/>
      <c r="Q1786" s="163"/>
      <c r="R1786" s="163"/>
      <c r="S1786" s="163"/>
      <c r="T1786" s="163"/>
      <c r="U1786" s="163"/>
      <c r="V1786" s="163"/>
      <c r="W1786" s="163"/>
      <c r="X1786" s="163"/>
    </row>
    <row r="1787" ht="11.25" customHeight="1">
      <c r="A1787" s="162" t="s">
        <v>5091</v>
      </c>
      <c r="B1787" s="162" t="s">
        <v>5092</v>
      </c>
      <c r="C1787" s="10" t="s">
        <v>106</v>
      </c>
      <c r="D1787" s="162" t="s">
        <v>5099</v>
      </c>
      <c r="E1787" s="162" t="s">
        <v>5100</v>
      </c>
      <c r="F1787" s="161" t="s">
        <v>5101</v>
      </c>
      <c r="G1787" s="10">
        <v>12.0</v>
      </c>
      <c r="H1787" s="10">
        <v>10.0</v>
      </c>
      <c r="I1787" s="10">
        <v>12.0</v>
      </c>
      <c r="J1787" s="172">
        <v>50.0</v>
      </c>
      <c r="K1787" s="173">
        <v>4.16</v>
      </c>
      <c r="L1787" s="162" t="s">
        <v>1124</v>
      </c>
      <c r="M1787" s="163"/>
      <c r="N1787" s="163"/>
      <c r="O1787" s="163"/>
      <c r="P1787" s="163"/>
      <c r="Q1787" s="163"/>
      <c r="R1787" s="163"/>
      <c r="S1787" s="163"/>
      <c r="T1787" s="163"/>
      <c r="U1787" s="163"/>
      <c r="V1787" s="163"/>
      <c r="W1787" s="163"/>
      <c r="X1787" s="163"/>
    </row>
    <row r="1788" ht="11.25" customHeight="1">
      <c r="A1788" s="162" t="s">
        <v>5091</v>
      </c>
      <c r="B1788" s="162" t="s">
        <v>5092</v>
      </c>
      <c r="C1788" s="10" t="s">
        <v>106</v>
      </c>
      <c r="D1788" s="162" t="s">
        <v>5102</v>
      </c>
      <c r="E1788" s="162" t="s">
        <v>5103</v>
      </c>
      <c r="F1788" s="161" t="s">
        <v>5104</v>
      </c>
      <c r="G1788" s="10">
        <v>12.0</v>
      </c>
      <c r="H1788" s="10">
        <v>10.0</v>
      </c>
      <c r="I1788" s="10">
        <v>12.0</v>
      </c>
      <c r="J1788" s="172">
        <v>50.0</v>
      </c>
      <c r="K1788" s="173">
        <v>4.16</v>
      </c>
      <c r="L1788" s="162" t="s">
        <v>1124</v>
      </c>
      <c r="M1788" s="163"/>
      <c r="N1788" s="163"/>
      <c r="O1788" s="163"/>
      <c r="P1788" s="163"/>
      <c r="Q1788" s="163"/>
      <c r="R1788" s="163"/>
      <c r="S1788" s="163"/>
      <c r="T1788" s="163"/>
      <c r="U1788" s="163"/>
      <c r="V1788" s="163"/>
      <c r="W1788" s="163"/>
      <c r="X1788" s="163"/>
    </row>
    <row r="1789" ht="11.25" customHeight="1">
      <c r="A1789" s="162" t="s">
        <v>5091</v>
      </c>
      <c r="B1789" s="162" t="s">
        <v>5092</v>
      </c>
      <c r="C1789" s="10" t="s">
        <v>106</v>
      </c>
      <c r="D1789" s="162" t="s">
        <v>5105</v>
      </c>
      <c r="E1789" s="162" t="s">
        <v>5106</v>
      </c>
      <c r="F1789" s="161" t="s">
        <v>5107</v>
      </c>
      <c r="G1789" s="10">
        <v>12.0</v>
      </c>
      <c r="H1789" s="10">
        <v>10.0</v>
      </c>
      <c r="I1789" s="10">
        <v>12.0</v>
      </c>
      <c r="J1789" s="172">
        <v>50.0</v>
      </c>
      <c r="K1789" s="173">
        <v>4.16</v>
      </c>
      <c r="L1789" s="162" t="s">
        <v>1124</v>
      </c>
      <c r="M1789" s="163"/>
      <c r="N1789" s="163"/>
      <c r="O1789" s="163"/>
      <c r="P1789" s="163"/>
      <c r="Q1789" s="163"/>
      <c r="R1789" s="163"/>
      <c r="S1789" s="163"/>
      <c r="T1789" s="163"/>
      <c r="U1789" s="163"/>
      <c r="V1789" s="163"/>
      <c r="W1789" s="163"/>
      <c r="X1789" s="163"/>
    </row>
    <row r="1790" ht="11.25" customHeight="1">
      <c r="A1790" s="162" t="s">
        <v>5091</v>
      </c>
      <c r="B1790" s="162" t="s">
        <v>5092</v>
      </c>
      <c r="C1790" s="10" t="s">
        <v>106</v>
      </c>
      <c r="D1790" s="162" t="s">
        <v>5108</v>
      </c>
      <c r="E1790" s="162" t="s">
        <v>5109</v>
      </c>
      <c r="F1790" s="161" t="s">
        <v>5110</v>
      </c>
      <c r="G1790" s="10">
        <v>12.0</v>
      </c>
      <c r="H1790" s="10">
        <v>10.0</v>
      </c>
      <c r="I1790" s="10">
        <v>12.0</v>
      </c>
      <c r="J1790" s="172">
        <v>50.0</v>
      </c>
      <c r="K1790" s="173">
        <v>4.16</v>
      </c>
      <c r="L1790" s="162" t="s">
        <v>1124</v>
      </c>
      <c r="M1790" s="163"/>
      <c r="N1790" s="163"/>
      <c r="O1790" s="163"/>
      <c r="P1790" s="163"/>
      <c r="Q1790" s="163"/>
      <c r="R1790" s="163"/>
      <c r="S1790" s="163"/>
      <c r="T1790" s="163"/>
      <c r="U1790" s="163"/>
      <c r="V1790" s="163"/>
      <c r="W1790" s="163"/>
      <c r="X1790" s="163"/>
    </row>
    <row r="1791" ht="11.25" customHeight="1">
      <c r="A1791" s="162" t="s">
        <v>5111</v>
      </c>
      <c r="B1791" s="162" t="s">
        <v>5112</v>
      </c>
      <c r="C1791" s="10" t="s">
        <v>106</v>
      </c>
      <c r="D1791" s="162" t="s">
        <v>5113</v>
      </c>
      <c r="E1791" s="162" t="s">
        <v>5114</v>
      </c>
      <c r="F1791" s="161"/>
      <c r="G1791" s="10">
        <v>10.0</v>
      </c>
      <c r="H1791" s="10">
        <v>9.0</v>
      </c>
      <c r="I1791" s="10">
        <v>10.0</v>
      </c>
      <c r="J1791" s="172">
        <v>50.0</v>
      </c>
      <c r="K1791" s="173">
        <v>5.0</v>
      </c>
      <c r="L1791" s="162" t="s">
        <v>1124</v>
      </c>
      <c r="M1791" s="163"/>
      <c r="N1791" s="163"/>
      <c r="O1791" s="163"/>
      <c r="P1791" s="163"/>
      <c r="Q1791" s="163"/>
      <c r="R1791" s="163"/>
      <c r="S1791" s="163"/>
      <c r="T1791" s="163"/>
      <c r="U1791" s="163"/>
      <c r="V1791" s="163"/>
      <c r="W1791" s="163"/>
      <c r="X1791" s="163"/>
    </row>
    <row r="1792" ht="11.25" customHeight="1">
      <c r="A1792" s="162" t="s">
        <v>5111</v>
      </c>
      <c r="B1792" s="162" t="s">
        <v>5112</v>
      </c>
      <c r="C1792" s="10" t="s">
        <v>106</v>
      </c>
      <c r="D1792" s="162" t="s">
        <v>5115</v>
      </c>
      <c r="E1792" s="162" t="s">
        <v>5116</v>
      </c>
      <c r="F1792" s="161" t="s">
        <v>5117</v>
      </c>
      <c r="G1792" s="10">
        <v>10.0</v>
      </c>
      <c r="H1792" s="10">
        <v>9.0</v>
      </c>
      <c r="I1792" s="10">
        <v>10.0</v>
      </c>
      <c r="J1792" s="172">
        <v>50.0</v>
      </c>
      <c r="K1792" s="173">
        <v>5.0</v>
      </c>
      <c r="L1792" s="162" t="s">
        <v>1124</v>
      </c>
      <c r="M1792" s="163"/>
      <c r="N1792" s="163"/>
      <c r="O1792" s="163"/>
      <c r="P1792" s="163"/>
      <c r="Q1792" s="163"/>
      <c r="R1792" s="163"/>
      <c r="S1792" s="163"/>
      <c r="T1792" s="163"/>
      <c r="U1792" s="163"/>
      <c r="V1792" s="163"/>
      <c r="W1792" s="163"/>
      <c r="X1792" s="163"/>
    </row>
    <row r="1793" ht="11.25" customHeight="1">
      <c r="A1793" s="162" t="s">
        <v>5118</v>
      </c>
      <c r="B1793" s="162" t="s">
        <v>3847</v>
      </c>
      <c r="C1793" s="10" t="s">
        <v>106</v>
      </c>
      <c r="D1793" s="162" t="s">
        <v>5119</v>
      </c>
      <c r="E1793" s="162" t="s">
        <v>5120</v>
      </c>
      <c r="F1793" s="161" t="s">
        <v>5121</v>
      </c>
      <c r="G1793" s="10">
        <v>15.0</v>
      </c>
      <c r="H1793" s="10">
        <v>15.0</v>
      </c>
      <c r="I1793" s="10">
        <v>15.0</v>
      </c>
      <c r="J1793" s="172">
        <v>50.0</v>
      </c>
      <c r="K1793" s="173">
        <v>3.33</v>
      </c>
      <c r="L1793" s="162" t="s">
        <v>1124</v>
      </c>
      <c r="M1793" s="163"/>
      <c r="N1793" s="163"/>
      <c r="O1793" s="163"/>
      <c r="P1793" s="163"/>
      <c r="Q1793" s="163"/>
      <c r="R1793" s="163"/>
      <c r="S1793" s="163"/>
      <c r="T1793" s="163"/>
      <c r="U1793" s="163"/>
      <c r="V1793" s="163"/>
      <c r="W1793" s="163"/>
      <c r="X1793" s="163"/>
    </row>
    <row r="1794" ht="11.25" customHeight="1">
      <c r="A1794" s="162" t="s">
        <v>5118</v>
      </c>
      <c r="B1794" s="162" t="s">
        <v>3847</v>
      </c>
      <c r="C1794" s="10" t="s">
        <v>106</v>
      </c>
      <c r="D1794" s="162" t="s">
        <v>5122</v>
      </c>
      <c r="E1794" s="162" t="s">
        <v>533</v>
      </c>
      <c r="F1794" s="161" t="s">
        <v>535</v>
      </c>
      <c r="G1794" s="10">
        <v>15.0</v>
      </c>
      <c r="H1794" s="10">
        <v>15.0</v>
      </c>
      <c r="I1794" s="10">
        <v>15.0</v>
      </c>
      <c r="J1794" s="172">
        <v>50.0</v>
      </c>
      <c r="K1794" s="173">
        <v>3.33</v>
      </c>
      <c r="L1794" s="162" t="s">
        <v>1124</v>
      </c>
      <c r="M1794" s="163"/>
      <c r="N1794" s="163"/>
      <c r="O1794" s="163"/>
      <c r="P1794" s="163"/>
      <c r="Q1794" s="163"/>
      <c r="R1794" s="163"/>
      <c r="S1794" s="163"/>
      <c r="T1794" s="163"/>
      <c r="U1794" s="163"/>
      <c r="V1794" s="163"/>
      <c r="W1794" s="163"/>
      <c r="X1794" s="163"/>
    </row>
    <row r="1795" ht="11.25" customHeight="1">
      <c r="A1795" s="162" t="s">
        <v>5118</v>
      </c>
      <c r="B1795" s="162" t="s">
        <v>3847</v>
      </c>
      <c r="C1795" s="10" t="s">
        <v>106</v>
      </c>
      <c r="D1795" s="162" t="s">
        <v>5123</v>
      </c>
      <c r="E1795" s="162" t="s">
        <v>5124</v>
      </c>
      <c r="F1795" s="161" t="s">
        <v>5125</v>
      </c>
      <c r="G1795" s="10">
        <v>15.0</v>
      </c>
      <c r="H1795" s="10">
        <v>15.0</v>
      </c>
      <c r="I1795" s="10">
        <v>15.0</v>
      </c>
      <c r="J1795" s="172">
        <v>50.0</v>
      </c>
      <c r="K1795" s="173">
        <v>3.33</v>
      </c>
      <c r="L1795" s="162" t="s">
        <v>1124</v>
      </c>
      <c r="M1795" s="163"/>
      <c r="N1795" s="163"/>
      <c r="O1795" s="163"/>
      <c r="P1795" s="163"/>
      <c r="Q1795" s="163"/>
      <c r="R1795" s="163"/>
      <c r="S1795" s="163"/>
      <c r="T1795" s="163"/>
      <c r="U1795" s="163"/>
      <c r="V1795" s="163"/>
      <c r="W1795" s="163"/>
      <c r="X1795" s="163"/>
    </row>
    <row r="1796" ht="11.25" customHeight="1">
      <c r="A1796" s="162" t="s">
        <v>5118</v>
      </c>
      <c r="B1796" s="162" t="s">
        <v>3847</v>
      </c>
      <c r="C1796" s="10" t="s">
        <v>106</v>
      </c>
      <c r="D1796" s="162" t="s">
        <v>5126</v>
      </c>
      <c r="E1796" s="162" t="s">
        <v>1354</v>
      </c>
      <c r="F1796" s="161" t="s">
        <v>5127</v>
      </c>
      <c r="G1796" s="10">
        <v>15.0</v>
      </c>
      <c r="H1796" s="10">
        <v>15.0</v>
      </c>
      <c r="I1796" s="10">
        <v>15.0</v>
      </c>
      <c r="J1796" s="172">
        <v>50.0</v>
      </c>
      <c r="K1796" s="173">
        <v>3.33</v>
      </c>
      <c r="L1796" s="162" t="s">
        <v>1124</v>
      </c>
      <c r="M1796" s="163"/>
      <c r="N1796" s="163"/>
      <c r="O1796" s="163"/>
      <c r="P1796" s="163"/>
      <c r="Q1796" s="163"/>
      <c r="R1796" s="163"/>
      <c r="S1796" s="163"/>
      <c r="T1796" s="163"/>
      <c r="U1796" s="163"/>
      <c r="V1796" s="163"/>
      <c r="W1796" s="163"/>
      <c r="X1796" s="163"/>
    </row>
    <row r="1797" ht="11.25" customHeight="1">
      <c r="A1797" s="162" t="s">
        <v>5118</v>
      </c>
      <c r="B1797" s="162" t="s">
        <v>3847</v>
      </c>
      <c r="C1797" s="10" t="s">
        <v>106</v>
      </c>
      <c r="D1797" s="162" t="s">
        <v>5128</v>
      </c>
      <c r="E1797" s="162" t="s">
        <v>4514</v>
      </c>
      <c r="F1797" s="161"/>
      <c r="G1797" s="10">
        <v>15.0</v>
      </c>
      <c r="H1797" s="10">
        <v>15.0</v>
      </c>
      <c r="I1797" s="10">
        <v>15.0</v>
      </c>
      <c r="J1797" s="172">
        <v>50.0</v>
      </c>
      <c r="K1797" s="173">
        <v>3.33</v>
      </c>
      <c r="L1797" s="162" t="s">
        <v>1124</v>
      </c>
      <c r="M1797" s="163"/>
      <c r="N1797" s="163"/>
      <c r="O1797" s="163"/>
      <c r="P1797" s="163"/>
      <c r="Q1797" s="163"/>
      <c r="R1797" s="163"/>
      <c r="S1797" s="163"/>
      <c r="T1797" s="163"/>
      <c r="U1797" s="163"/>
      <c r="V1797" s="163"/>
      <c r="W1797" s="163"/>
      <c r="X1797" s="163"/>
    </row>
    <row r="1798" ht="11.25" customHeight="1">
      <c r="A1798" s="162" t="s">
        <v>5118</v>
      </c>
      <c r="B1798" s="162" t="s">
        <v>3847</v>
      </c>
      <c r="C1798" s="10" t="s">
        <v>106</v>
      </c>
      <c r="D1798" s="162" t="s">
        <v>5129</v>
      </c>
      <c r="E1798" s="162" t="s">
        <v>1018</v>
      </c>
      <c r="F1798" s="161" t="s">
        <v>521</v>
      </c>
      <c r="G1798" s="10">
        <v>15.0</v>
      </c>
      <c r="H1798" s="10">
        <v>15.0</v>
      </c>
      <c r="I1798" s="10">
        <v>15.0</v>
      </c>
      <c r="J1798" s="172">
        <v>50.0</v>
      </c>
      <c r="K1798" s="173">
        <v>3.33</v>
      </c>
      <c r="L1798" s="162" t="s">
        <v>1124</v>
      </c>
      <c r="M1798" s="163"/>
      <c r="N1798" s="163"/>
      <c r="O1798" s="163"/>
      <c r="P1798" s="163"/>
      <c r="Q1798" s="163"/>
      <c r="R1798" s="163"/>
      <c r="S1798" s="163"/>
      <c r="T1798" s="163"/>
      <c r="U1798" s="163"/>
      <c r="V1798" s="163"/>
      <c r="W1798" s="163"/>
      <c r="X1798" s="163"/>
    </row>
    <row r="1799" ht="11.25" customHeight="1">
      <c r="A1799" s="162" t="s">
        <v>5118</v>
      </c>
      <c r="B1799" s="162" t="s">
        <v>3847</v>
      </c>
      <c r="C1799" s="10" t="s">
        <v>106</v>
      </c>
      <c r="D1799" s="162" t="s">
        <v>5130</v>
      </c>
      <c r="E1799" s="162" t="s">
        <v>3547</v>
      </c>
      <c r="F1799" s="161" t="s">
        <v>5131</v>
      </c>
      <c r="G1799" s="10">
        <v>15.0</v>
      </c>
      <c r="H1799" s="10">
        <v>15.0</v>
      </c>
      <c r="I1799" s="10">
        <v>15.0</v>
      </c>
      <c r="J1799" s="172">
        <v>50.0</v>
      </c>
      <c r="K1799" s="173">
        <v>3.33</v>
      </c>
      <c r="L1799" s="162" t="s">
        <v>1124</v>
      </c>
      <c r="M1799" s="163"/>
      <c r="N1799" s="163"/>
      <c r="O1799" s="163"/>
      <c r="P1799" s="163"/>
      <c r="Q1799" s="163"/>
      <c r="R1799" s="163"/>
      <c r="S1799" s="163"/>
      <c r="T1799" s="163"/>
      <c r="U1799" s="163"/>
      <c r="V1799" s="163"/>
      <c r="W1799" s="163"/>
      <c r="X1799" s="163"/>
    </row>
    <row r="1800" ht="11.25" customHeight="1">
      <c r="A1800" s="162" t="s">
        <v>5118</v>
      </c>
      <c r="B1800" s="162" t="s">
        <v>3847</v>
      </c>
      <c r="C1800" s="10" t="s">
        <v>106</v>
      </c>
      <c r="D1800" s="162" t="s">
        <v>5132</v>
      </c>
      <c r="E1800" s="162" t="s">
        <v>5133</v>
      </c>
      <c r="F1800" s="161" t="s">
        <v>5134</v>
      </c>
      <c r="G1800" s="10">
        <v>15.0</v>
      </c>
      <c r="H1800" s="10">
        <v>15.0</v>
      </c>
      <c r="I1800" s="10">
        <v>15.0</v>
      </c>
      <c r="J1800" s="172">
        <v>50.0</v>
      </c>
      <c r="K1800" s="173">
        <v>3.33</v>
      </c>
      <c r="L1800" s="162" t="s">
        <v>1124</v>
      </c>
      <c r="M1800" s="163"/>
      <c r="N1800" s="163"/>
      <c r="O1800" s="163"/>
      <c r="P1800" s="163"/>
      <c r="Q1800" s="163"/>
      <c r="R1800" s="163"/>
      <c r="S1800" s="163"/>
      <c r="T1800" s="163"/>
      <c r="U1800" s="163"/>
      <c r="V1800" s="163"/>
      <c r="W1800" s="163"/>
      <c r="X1800" s="163"/>
    </row>
    <row r="1801" ht="11.25" customHeight="1">
      <c r="A1801" s="162" t="s">
        <v>5118</v>
      </c>
      <c r="B1801" s="162" t="s">
        <v>3847</v>
      </c>
      <c r="C1801" s="10" t="s">
        <v>106</v>
      </c>
      <c r="D1801" s="162" t="s">
        <v>5135</v>
      </c>
      <c r="E1801" s="162" t="s">
        <v>5136</v>
      </c>
      <c r="F1801" s="161" t="s">
        <v>896</v>
      </c>
      <c r="G1801" s="10">
        <v>15.0</v>
      </c>
      <c r="H1801" s="10">
        <v>15.0</v>
      </c>
      <c r="I1801" s="10">
        <v>15.0</v>
      </c>
      <c r="J1801" s="172">
        <v>50.0</v>
      </c>
      <c r="K1801" s="173">
        <v>3.33</v>
      </c>
      <c r="L1801" s="162" t="s">
        <v>1124</v>
      </c>
      <c r="M1801" s="163"/>
      <c r="N1801" s="163"/>
      <c r="O1801" s="163"/>
      <c r="P1801" s="163"/>
      <c r="Q1801" s="163"/>
      <c r="R1801" s="163"/>
      <c r="S1801" s="163"/>
      <c r="T1801" s="163"/>
      <c r="U1801" s="163"/>
      <c r="V1801" s="163"/>
      <c r="W1801" s="163"/>
      <c r="X1801" s="163"/>
    </row>
    <row r="1802" ht="11.25" customHeight="1">
      <c r="A1802" s="162" t="s">
        <v>5137</v>
      </c>
      <c r="B1802" s="162" t="s">
        <v>5138</v>
      </c>
      <c r="C1802" s="10" t="s">
        <v>106</v>
      </c>
      <c r="D1802" s="162" t="s">
        <v>5139</v>
      </c>
      <c r="E1802" s="162" t="s">
        <v>5140</v>
      </c>
      <c r="F1802" s="161" t="s">
        <v>5141</v>
      </c>
      <c r="G1802" s="10">
        <v>7.0</v>
      </c>
      <c r="H1802" s="10">
        <v>4.0</v>
      </c>
      <c r="I1802" s="10">
        <v>7.0</v>
      </c>
      <c r="J1802" s="172">
        <v>50.0</v>
      </c>
      <c r="K1802" s="173">
        <v>7.14</v>
      </c>
      <c r="L1802" s="162" t="s">
        <v>1124</v>
      </c>
      <c r="M1802" s="163"/>
      <c r="N1802" s="163"/>
      <c r="O1802" s="163"/>
      <c r="P1802" s="163"/>
      <c r="Q1802" s="163"/>
      <c r="R1802" s="163"/>
      <c r="S1802" s="163"/>
      <c r="T1802" s="163"/>
      <c r="U1802" s="163"/>
      <c r="V1802" s="163"/>
      <c r="W1802" s="163"/>
      <c r="X1802" s="163"/>
    </row>
    <row r="1803" ht="11.25" customHeight="1">
      <c r="A1803" s="162" t="s">
        <v>5137</v>
      </c>
      <c r="B1803" s="162" t="s">
        <v>5138</v>
      </c>
      <c r="C1803" s="10" t="s">
        <v>106</v>
      </c>
      <c r="D1803" s="162" t="s">
        <v>5142</v>
      </c>
      <c r="E1803" s="162" t="s">
        <v>5143</v>
      </c>
      <c r="F1803" s="161" t="s">
        <v>5144</v>
      </c>
      <c r="G1803" s="10">
        <v>7.0</v>
      </c>
      <c r="H1803" s="10">
        <v>4.0</v>
      </c>
      <c r="I1803" s="10">
        <v>7.0</v>
      </c>
      <c r="J1803" s="172">
        <v>50.0</v>
      </c>
      <c r="K1803" s="173">
        <v>7.14</v>
      </c>
      <c r="L1803" s="162" t="s">
        <v>1124</v>
      </c>
      <c r="M1803" s="163"/>
      <c r="N1803" s="163"/>
      <c r="O1803" s="163"/>
      <c r="P1803" s="163"/>
      <c r="Q1803" s="163"/>
      <c r="R1803" s="163"/>
      <c r="S1803" s="163"/>
      <c r="T1803" s="163"/>
      <c r="U1803" s="163"/>
      <c r="V1803" s="163"/>
      <c r="W1803" s="163"/>
      <c r="X1803" s="163"/>
    </row>
    <row r="1804" ht="11.25" customHeight="1">
      <c r="A1804" s="162" t="s">
        <v>5137</v>
      </c>
      <c r="B1804" s="162" t="s">
        <v>5138</v>
      </c>
      <c r="C1804" s="10" t="s">
        <v>106</v>
      </c>
      <c r="D1804" s="162" t="s">
        <v>5145</v>
      </c>
      <c r="E1804" s="162" t="s">
        <v>5146</v>
      </c>
      <c r="F1804" s="161" t="s">
        <v>5147</v>
      </c>
      <c r="G1804" s="10">
        <v>7.0</v>
      </c>
      <c r="H1804" s="10">
        <v>4.0</v>
      </c>
      <c r="I1804" s="10">
        <v>7.0</v>
      </c>
      <c r="J1804" s="172">
        <v>50.0</v>
      </c>
      <c r="K1804" s="173">
        <v>7.14</v>
      </c>
      <c r="L1804" s="162" t="s">
        <v>1124</v>
      </c>
      <c r="M1804" s="163"/>
      <c r="N1804" s="163"/>
      <c r="O1804" s="163"/>
      <c r="P1804" s="163"/>
      <c r="Q1804" s="163"/>
      <c r="R1804" s="163"/>
      <c r="S1804" s="163"/>
      <c r="T1804" s="163"/>
      <c r="U1804" s="163"/>
      <c r="V1804" s="163"/>
      <c r="W1804" s="163"/>
      <c r="X1804" s="163"/>
    </row>
    <row r="1805" ht="11.25" customHeight="1">
      <c r="A1805" s="162" t="s">
        <v>5137</v>
      </c>
      <c r="B1805" s="162" t="s">
        <v>5138</v>
      </c>
      <c r="C1805" s="10" t="s">
        <v>106</v>
      </c>
      <c r="D1805" s="162" t="s">
        <v>5148</v>
      </c>
      <c r="E1805" s="162" t="s">
        <v>4121</v>
      </c>
      <c r="F1805" s="161" t="s">
        <v>5149</v>
      </c>
      <c r="G1805" s="10">
        <v>7.0</v>
      </c>
      <c r="H1805" s="10">
        <v>4.0</v>
      </c>
      <c r="I1805" s="10">
        <v>7.0</v>
      </c>
      <c r="J1805" s="172">
        <v>50.0</v>
      </c>
      <c r="K1805" s="173">
        <v>7.14</v>
      </c>
      <c r="L1805" s="162" t="s">
        <v>1124</v>
      </c>
      <c r="M1805" s="163"/>
      <c r="N1805" s="163"/>
      <c r="O1805" s="163"/>
      <c r="P1805" s="163"/>
      <c r="Q1805" s="163"/>
      <c r="R1805" s="163"/>
      <c r="S1805" s="163"/>
      <c r="T1805" s="163"/>
      <c r="U1805" s="163"/>
      <c r="V1805" s="163"/>
      <c r="W1805" s="163"/>
      <c r="X1805" s="163"/>
    </row>
    <row r="1806" ht="11.25" customHeight="1">
      <c r="A1806" s="162" t="s">
        <v>5137</v>
      </c>
      <c r="B1806" s="162" t="s">
        <v>5138</v>
      </c>
      <c r="C1806" s="10" t="s">
        <v>106</v>
      </c>
      <c r="D1806" s="162" t="s">
        <v>5150</v>
      </c>
      <c r="E1806" s="162" t="s">
        <v>5151</v>
      </c>
      <c r="F1806" s="161" t="s">
        <v>5152</v>
      </c>
      <c r="G1806" s="10">
        <v>7.0</v>
      </c>
      <c r="H1806" s="10">
        <v>4.0</v>
      </c>
      <c r="I1806" s="10">
        <v>7.0</v>
      </c>
      <c r="J1806" s="172">
        <v>50.0</v>
      </c>
      <c r="K1806" s="173">
        <v>7.14</v>
      </c>
      <c r="L1806" s="162" t="s">
        <v>1124</v>
      </c>
      <c r="M1806" s="163"/>
      <c r="N1806" s="163"/>
      <c r="O1806" s="163"/>
      <c r="P1806" s="163"/>
      <c r="Q1806" s="163"/>
      <c r="R1806" s="163"/>
      <c r="S1806" s="163"/>
      <c r="T1806" s="163"/>
      <c r="U1806" s="163"/>
      <c r="V1806" s="163"/>
      <c r="W1806" s="163"/>
      <c r="X1806" s="163"/>
    </row>
    <row r="1807" ht="11.25" customHeight="1">
      <c r="A1807" s="162" t="s">
        <v>5137</v>
      </c>
      <c r="B1807" s="162" t="s">
        <v>5138</v>
      </c>
      <c r="C1807" s="10" t="s">
        <v>106</v>
      </c>
      <c r="D1807" s="162" t="s">
        <v>5153</v>
      </c>
      <c r="E1807" s="162" t="s">
        <v>5154</v>
      </c>
      <c r="F1807" s="161" t="s">
        <v>5155</v>
      </c>
      <c r="G1807" s="10">
        <v>7.0</v>
      </c>
      <c r="H1807" s="10">
        <v>4.0</v>
      </c>
      <c r="I1807" s="10">
        <v>7.0</v>
      </c>
      <c r="J1807" s="172">
        <v>50.0</v>
      </c>
      <c r="K1807" s="173">
        <v>7.14</v>
      </c>
      <c r="L1807" s="162" t="s">
        <v>1124</v>
      </c>
      <c r="M1807" s="163"/>
      <c r="N1807" s="163"/>
      <c r="O1807" s="163"/>
      <c r="P1807" s="163"/>
      <c r="Q1807" s="163"/>
      <c r="R1807" s="163"/>
      <c r="S1807" s="163"/>
      <c r="T1807" s="163"/>
      <c r="U1807" s="163"/>
      <c r="V1807" s="163"/>
      <c r="W1807" s="163"/>
      <c r="X1807" s="163"/>
    </row>
    <row r="1808" ht="11.25" customHeight="1">
      <c r="A1808" s="162" t="s">
        <v>5137</v>
      </c>
      <c r="B1808" s="162" t="s">
        <v>5138</v>
      </c>
      <c r="C1808" s="10" t="s">
        <v>106</v>
      </c>
      <c r="D1808" s="162" t="s">
        <v>5156</v>
      </c>
      <c r="E1808" s="162" t="s">
        <v>5157</v>
      </c>
      <c r="F1808" s="161" t="s">
        <v>5158</v>
      </c>
      <c r="G1808" s="10">
        <v>7.0</v>
      </c>
      <c r="H1808" s="10">
        <v>4.0</v>
      </c>
      <c r="I1808" s="10">
        <v>7.0</v>
      </c>
      <c r="J1808" s="172">
        <v>50.0</v>
      </c>
      <c r="K1808" s="173">
        <v>7.14</v>
      </c>
      <c r="L1808" s="162" t="s">
        <v>1124</v>
      </c>
      <c r="M1808" s="163"/>
      <c r="N1808" s="163"/>
      <c r="O1808" s="163"/>
      <c r="P1808" s="163"/>
      <c r="Q1808" s="163"/>
      <c r="R1808" s="163"/>
      <c r="S1808" s="163"/>
      <c r="T1808" s="163"/>
      <c r="U1808" s="163"/>
      <c r="V1808" s="163"/>
      <c r="W1808" s="163"/>
      <c r="X1808" s="163"/>
    </row>
    <row r="1809" ht="11.25" customHeight="1">
      <c r="A1809" s="162" t="s">
        <v>5137</v>
      </c>
      <c r="B1809" s="162" t="s">
        <v>5138</v>
      </c>
      <c r="C1809" s="10" t="s">
        <v>106</v>
      </c>
      <c r="D1809" s="162" t="s">
        <v>5159</v>
      </c>
      <c r="E1809" s="162" t="s">
        <v>5160</v>
      </c>
      <c r="F1809" s="161" t="s">
        <v>5161</v>
      </c>
      <c r="G1809" s="10">
        <v>7.0</v>
      </c>
      <c r="H1809" s="10">
        <v>4.0</v>
      </c>
      <c r="I1809" s="10">
        <v>7.0</v>
      </c>
      <c r="J1809" s="172">
        <v>50.0</v>
      </c>
      <c r="K1809" s="173">
        <v>7.14</v>
      </c>
      <c r="L1809" s="162" t="s">
        <v>1124</v>
      </c>
      <c r="M1809" s="163"/>
      <c r="N1809" s="163"/>
      <c r="O1809" s="163"/>
      <c r="P1809" s="163"/>
      <c r="Q1809" s="163"/>
      <c r="R1809" s="163"/>
      <c r="S1809" s="163"/>
      <c r="T1809" s="163"/>
      <c r="U1809" s="163"/>
      <c r="V1809" s="163"/>
      <c r="W1809" s="163"/>
      <c r="X1809" s="163"/>
    </row>
    <row r="1810" ht="11.25" customHeight="1">
      <c r="A1810" s="162" t="s">
        <v>5137</v>
      </c>
      <c r="B1810" s="162" t="s">
        <v>5138</v>
      </c>
      <c r="C1810" s="10" t="s">
        <v>106</v>
      </c>
      <c r="D1810" s="162" t="s">
        <v>5162</v>
      </c>
      <c r="E1810" s="162" t="s">
        <v>5163</v>
      </c>
      <c r="F1810" s="161" t="s">
        <v>5164</v>
      </c>
      <c r="G1810" s="10">
        <v>7.0</v>
      </c>
      <c r="H1810" s="10">
        <v>4.0</v>
      </c>
      <c r="I1810" s="10">
        <v>7.0</v>
      </c>
      <c r="J1810" s="172">
        <v>50.0</v>
      </c>
      <c r="K1810" s="173">
        <v>7.14</v>
      </c>
      <c r="L1810" s="162" t="s">
        <v>1124</v>
      </c>
      <c r="M1810" s="163"/>
      <c r="N1810" s="163"/>
      <c r="O1810" s="163"/>
      <c r="P1810" s="163"/>
      <c r="Q1810" s="163"/>
      <c r="R1810" s="163"/>
      <c r="S1810" s="163"/>
      <c r="T1810" s="163"/>
      <c r="U1810" s="163"/>
      <c r="V1810" s="163"/>
      <c r="W1810" s="163"/>
      <c r="X1810" s="163"/>
    </row>
    <row r="1811" ht="11.25" customHeight="1">
      <c r="A1811" s="162" t="s">
        <v>5137</v>
      </c>
      <c r="B1811" s="162" t="s">
        <v>5138</v>
      </c>
      <c r="C1811" s="10" t="s">
        <v>106</v>
      </c>
      <c r="D1811" s="162" t="s">
        <v>5165</v>
      </c>
      <c r="E1811" s="162" t="s">
        <v>4133</v>
      </c>
      <c r="F1811" s="161" t="s">
        <v>5166</v>
      </c>
      <c r="G1811" s="10">
        <v>7.0</v>
      </c>
      <c r="H1811" s="10">
        <v>4.0</v>
      </c>
      <c r="I1811" s="10">
        <v>7.0</v>
      </c>
      <c r="J1811" s="172">
        <v>50.0</v>
      </c>
      <c r="K1811" s="173">
        <v>7.14</v>
      </c>
      <c r="L1811" s="162" t="s">
        <v>1124</v>
      </c>
      <c r="M1811" s="163"/>
      <c r="N1811" s="163"/>
      <c r="O1811" s="163"/>
      <c r="P1811" s="163"/>
      <c r="Q1811" s="163"/>
      <c r="R1811" s="163"/>
      <c r="S1811" s="163"/>
      <c r="T1811" s="163"/>
      <c r="U1811" s="163"/>
      <c r="V1811" s="163"/>
      <c r="W1811" s="163"/>
      <c r="X1811" s="163"/>
    </row>
    <row r="1812" ht="11.25" customHeight="1">
      <c r="A1812" s="162" t="s">
        <v>5137</v>
      </c>
      <c r="B1812" s="162" t="s">
        <v>5138</v>
      </c>
      <c r="C1812" s="10" t="s">
        <v>106</v>
      </c>
      <c r="D1812" s="162" t="s">
        <v>5167</v>
      </c>
      <c r="E1812" s="162" t="s">
        <v>5168</v>
      </c>
      <c r="F1812" s="161" t="s">
        <v>5169</v>
      </c>
      <c r="G1812" s="10"/>
      <c r="H1812" s="10"/>
      <c r="I1812" s="10"/>
      <c r="J1812" s="172"/>
      <c r="K1812" s="173">
        <v>0.0</v>
      </c>
      <c r="L1812" s="162" t="s">
        <v>1124</v>
      </c>
      <c r="M1812" s="163"/>
      <c r="N1812" s="163"/>
      <c r="O1812" s="163"/>
      <c r="P1812" s="163"/>
      <c r="Q1812" s="163"/>
      <c r="R1812" s="163"/>
      <c r="S1812" s="163"/>
      <c r="T1812" s="163"/>
      <c r="U1812" s="163"/>
      <c r="V1812" s="163"/>
      <c r="W1812" s="163"/>
      <c r="X1812" s="163"/>
    </row>
    <row r="1813" ht="11.25" customHeight="1">
      <c r="A1813" s="162" t="s">
        <v>5137</v>
      </c>
      <c r="B1813" s="162" t="s">
        <v>5138</v>
      </c>
      <c r="C1813" s="10" t="s">
        <v>106</v>
      </c>
      <c r="D1813" s="162" t="s">
        <v>5170</v>
      </c>
      <c r="E1813" s="162" t="s">
        <v>4137</v>
      </c>
      <c r="F1813" s="161" t="s">
        <v>5171</v>
      </c>
      <c r="G1813" s="10">
        <v>7.0</v>
      </c>
      <c r="H1813" s="10">
        <v>4.0</v>
      </c>
      <c r="I1813" s="10">
        <v>7.0</v>
      </c>
      <c r="J1813" s="172">
        <v>50.0</v>
      </c>
      <c r="K1813" s="173">
        <v>7.14</v>
      </c>
      <c r="L1813" s="162" t="s">
        <v>1124</v>
      </c>
      <c r="M1813" s="163"/>
      <c r="N1813" s="163"/>
      <c r="O1813" s="163"/>
      <c r="P1813" s="163"/>
      <c r="Q1813" s="163"/>
      <c r="R1813" s="163"/>
      <c r="S1813" s="163"/>
      <c r="T1813" s="163"/>
      <c r="U1813" s="163"/>
      <c r="V1813" s="163"/>
      <c r="W1813" s="163"/>
      <c r="X1813" s="163"/>
    </row>
    <row r="1814" ht="11.25" customHeight="1">
      <c r="A1814" s="162" t="s">
        <v>5137</v>
      </c>
      <c r="B1814" s="162" t="s">
        <v>5138</v>
      </c>
      <c r="C1814" s="10" t="s">
        <v>106</v>
      </c>
      <c r="D1814" s="162" t="s">
        <v>5172</v>
      </c>
      <c r="E1814" s="162" t="s">
        <v>5173</v>
      </c>
      <c r="F1814" s="161" t="s">
        <v>5174</v>
      </c>
      <c r="G1814" s="10">
        <v>7.0</v>
      </c>
      <c r="H1814" s="10">
        <v>4.0</v>
      </c>
      <c r="I1814" s="10">
        <v>7.0</v>
      </c>
      <c r="J1814" s="172">
        <v>50.0</v>
      </c>
      <c r="K1814" s="173">
        <v>7.14</v>
      </c>
      <c r="L1814" s="162" t="s">
        <v>1124</v>
      </c>
      <c r="M1814" s="163"/>
      <c r="N1814" s="163"/>
      <c r="O1814" s="163"/>
      <c r="P1814" s="163"/>
      <c r="Q1814" s="163"/>
      <c r="R1814" s="163"/>
      <c r="S1814" s="163"/>
      <c r="T1814" s="163"/>
      <c r="U1814" s="163"/>
      <c r="V1814" s="163"/>
      <c r="W1814" s="163"/>
      <c r="X1814" s="163"/>
    </row>
    <row r="1815" ht="11.25" customHeight="1">
      <c r="A1815" s="162" t="s">
        <v>5137</v>
      </c>
      <c r="B1815" s="162" t="s">
        <v>5138</v>
      </c>
      <c r="C1815" s="10" t="s">
        <v>106</v>
      </c>
      <c r="D1815" s="162" t="s">
        <v>5175</v>
      </c>
      <c r="E1815" s="162" t="s">
        <v>5176</v>
      </c>
      <c r="F1815" s="161" t="s">
        <v>5177</v>
      </c>
      <c r="G1815" s="10">
        <v>7.0</v>
      </c>
      <c r="H1815" s="10">
        <v>4.0</v>
      </c>
      <c r="I1815" s="10">
        <v>7.0</v>
      </c>
      <c r="J1815" s="172">
        <v>50.0</v>
      </c>
      <c r="K1815" s="173">
        <v>7.14</v>
      </c>
      <c r="L1815" s="162" t="s">
        <v>1124</v>
      </c>
      <c r="M1815" s="163"/>
      <c r="N1815" s="163"/>
      <c r="O1815" s="163"/>
      <c r="P1815" s="163"/>
      <c r="Q1815" s="163"/>
      <c r="R1815" s="163"/>
      <c r="S1815" s="163"/>
      <c r="T1815" s="163"/>
      <c r="U1815" s="163"/>
      <c r="V1815" s="163"/>
      <c r="W1815" s="163"/>
      <c r="X1815" s="163"/>
    </row>
    <row r="1816" ht="11.25" customHeight="1">
      <c r="A1816" s="162" t="s">
        <v>5137</v>
      </c>
      <c r="B1816" s="162" t="s">
        <v>5138</v>
      </c>
      <c r="C1816" s="10" t="s">
        <v>106</v>
      </c>
      <c r="D1816" s="162" t="s">
        <v>5178</v>
      </c>
      <c r="E1816" s="162" t="s">
        <v>5179</v>
      </c>
      <c r="F1816" s="161" t="s">
        <v>5180</v>
      </c>
      <c r="G1816" s="10">
        <v>7.0</v>
      </c>
      <c r="H1816" s="10">
        <v>4.0</v>
      </c>
      <c r="I1816" s="10">
        <v>7.0</v>
      </c>
      <c r="J1816" s="172">
        <v>50.0</v>
      </c>
      <c r="K1816" s="173">
        <v>7.14</v>
      </c>
      <c r="L1816" s="162" t="s">
        <v>1124</v>
      </c>
      <c r="M1816" s="163"/>
      <c r="N1816" s="163"/>
      <c r="O1816" s="163"/>
      <c r="P1816" s="163"/>
      <c r="Q1816" s="163"/>
      <c r="R1816" s="163"/>
      <c r="S1816" s="163"/>
      <c r="T1816" s="163"/>
      <c r="U1816" s="163"/>
      <c r="V1816" s="163"/>
      <c r="W1816" s="163"/>
      <c r="X1816" s="163"/>
    </row>
    <row r="1817" ht="11.25" customHeight="1">
      <c r="A1817" s="162" t="s">
        <v>5137</v>
      </c>
      <c r="B1817" s="162" t="s">
        <v>5138</v>
      </c>
      <c r="C1817" s="10" t="s">
        <v>106</v>
      </c>
      <c r="D1817" s="162" t="s">
        <v>5181</v>
      </c>
      <c r="E1817" s="162" t="s">
        <v>4147</v>
      </c>
      <c r="F1817" s="161" t="s">
        <v>5182</v>
      </c>
      <c r="G1817" s="10">
        <v>7.0</v>
      </c>
      <c r="H1817" s="10">
        <v>4.0</v>
      </c>
      <c r="I1817" s="10">
        <v>7.0</v>
      </c>
      <c r="J1817" s="172">
        <v>50.0</v>
      </c>
      <c r="K1817" s="173">
        <v>7.14</v>
      </c>
      <c r="L1817" s="162" t="s">
        <v>1124</v>
      </c>
      <c r="M1817" s="163"/>
      <c r="N1817" s="163"/>
      <c r="O1817" s="163"/>
      <c r="P1817" s="163"/>
      <c r="Q1817" s="163"/>
      <c r="R1817" s="163"/>
      <c r="S1817" s="163"/>
      <c r="T1817" s="163"/>
      <c r="U1817" s="163"/>
      <c r="V1817" s="163"/>
      <c r="W1817" s="163"/>
      <c r="X1817" s="163"/>
    </row>
    <row r="1818" ht="11.25" customHeight="1">
      <c r="A1818" s="162" t="s">
        <v>5137</v>
      </c>
      <c r="B1818" s="162" t="s">
        <v>5138</v>
      </c>
      <c r="C1818" s="10" t="s">
        <v>106</v>
      </c>
      <c r="D1818" s="162" t="s">
        <v>5183</v>
      </c>
      <c r="E1818" s="162" t="s">
        <v>4149</v>
      </c>
      <c r="F1818" s="161" t="s">
        <v>5184</v>
      </c>
      <c r="G1818" s="10">
        <v>7.0</v>
      </c>
      <c r="H1818" s="10">
        <v>4.0</v>
      </c>
      <c r="I1818" s="10">
        <v>7.0</v>
      </c>
      <c r="J1818" s="172">
        <v>50.0</v>
      </c>
      <c r="K1818" s="173">
        <v>7.14</v>
      </c>
      <c r="L1818" s="162" t="s">
        <v>1124</v>
      </c>
      <c r="M1818" s="163"/>
      <c r="N1818" s="163"/>
      <c r="O1818" s="163"/>
      <c r="P1818" s="163"/>
      <c r="Q1818" s="163"/>
      <c r="R1818" s="163"/>
      <c r="S1818" s="163"/>
      <c r="T1818" s="163"/>
      <c r="U1818" s="163"/>
      <c r="V1818" s="163"/>
      <c r="W1818" s="163"/>
      <c r="X1818" s="163"/>
    </row>
    <row r="1819" ht="11.25" customHeight="1">
      <c r="A1819" s="162" t="s">
        <v>5137</v>
      </c>
      <c r="B1819" s="162" t="s">
        <v>5138</v>
      </c>
      <c r="C1819" s="10" t="s">
        <v>106</v>
      </c>
      <c r="D1819" s="162" t="s">
        <v>5185</v>
      </c>
      <c r="E1819" s="162" t="s">
        <v>4151</v>
      </c>
      <c r="F1819" s="161" t="s">
        <v>5186</v>
      </c>
      <c r="G1819" s="10">
        <v>7.0</v>
      </c>
      <c r="H1819" s="10">
        <v>4.0</v>
      </c>
      <c r="I1819" s="10">
        <v>7.0</v>
      </c>
      <c r="J1819" s="172">
        <v>50.0</v>
      </c>
      <c r="K1819" s="173">
        <v>7.14</v>
      </c>
      <c r="L1819" s="162" t="s">
        <v>1124</v>
      </c>
      <c r="M1819" s="163"/>
      <c r="N1819" s="163"/>
      <c r="O1819" s="163"/>
      <c r="P1819" s="163"/>
      <c r="Q1819" s="163"/>
      <c r="R1819" s="163"/>
      <c r="S1819" s="163"/>
      <c r="T1819" s="163"/>
      <c r="U1819" s="163"/>
      <c r="V1819" s="163"/>
      <c r="W1819" s="163"/>
      <c r="X1819" s="163"/>
    </row>
    <row r="1820" ht="11.25" customHeight="1">
      <c r="A1820" s="162" t="s">
        <v>5137</v>
      </c>
      <c r="B1820" s="162" t="s">
        <v>5138</v>
      </c>
      <c r="C1820" s="10" t="s">
        <v>106</v>
      </c>
      <c r="D1820" s="162" t="s">
        <v>5187</v>
      </c>
      <c r="E1820" s="162" t="s">
        <v>5188</v>
      </c>
      <c r="F1820" s="161" t="s">
        <v>5189</v>
      </c>
      <c r="G1820" s="10">
        <v>7.0</v>
      </c>
      <c r="H1820" s="10">
        <v>4.0</v>
      </c>
      <c r="I1820" s="10">
        <v>7.0</v>
      </c>
      <c r="J1820" s="172">
        <v>50.0</v>
      </c>
      <c r="K1820" s="173">
        <v>7.14</v>
      </c>
      <c r="L1820" s="162" t="s">
        <v>1124</v>
      </c>
      <c r="M1820" s="163"/>
      <c r="N1820" s="163"/>
      <c r="O1820" s="163"/>
      <c r="P1820" s="163"/>
      <c r="Q1820" s="163"/>
      <c r="R1820" s="163"/>
      <c r="S1820" s="163"/>
      <c r="T1820" s="163"/>
      <c r="U1820" s="163"/>
      <c r="V1820" s="163"/>
      <c r="W1820" s="163"/>
      <c r="X1820" s="163"/>
    </row>
    <row r="1821" ht="11.25" customHeight="1">
      <c r="A1821" s="162" t="s">
        <v>5137</v>
      </c>
      <c r="B1821" s="162" t="s">
        <v>5138</v>
      </c>
      <c r="C1821" s="10" t="s">
        <v>106</v>
      </c>
      <c r="D1821" s="162" t="s">
        <v>5190</v>
      </c>
      <c r="E1821" s="162" t="s">
        <v>4153</v>
      </c>
      <c r="F1821" s="161" t="s">
        <v>5191</v>
      </c>
      <c r="G1821" s="10">
        <v>7.0</v>
      </c>
      <c r="H1821" s="10">
        <v>4.0</v>
      </c>
      <c r="I1821" s="10">
        <v>7.0</v>
      </c>
      <c r="J1821" s="172">
        <v>50.0</v>
      </c>
      <c r="K1821" s="173">
        <v>7.14</v>
      </c>
      <c r="L1821" s="162" t="s">
        <v>1124</v>
      </c>
      <c r="M1821" s="163"/>
      <c r="N1821" s="163"/>
      <c r="O1821" s="163"/>
      <c r="P1821" s="163"/>
      <c r="Q1821" s="163"/>
      <c r="R1821" s="163"/>
      <c r="S1821" s="163"/>
      <c r="T1821" s="163"/>
      <c r="U1821" s="163"/>
      <c r="V1821" s="163"/>
      <c r="W1821" s="163"/>
      <c r="X1821" s="163"/>
    </row>
    <row r="1822" ht="11.25" customHeight="1">
      <c r="A1822" s="162" t="s">
        <v>5137</v>
      </c>
      <c r="B1822" s="162" t="s">
        <v>5138</v>
      </c>
      <c r="C1822" s="10" t="s">
        <v>106</v>
      </c>
      <c r="D1822" s="162" t="s">
        <v>5192</v>
      </c>
      <c r="E1822" s="162" t="s">
        <v>5193</v>
      </c>
      <c r="F1822" s="161" t="s">
        <v>5194</v>
      </c>
      <c r="G1822" s="10">
        <v>7.0</v>
      </c>
      <c r="H1822" s="10">
        <v>4.0</v>
      </c>
      <c r="I1822" s="10">
        <v>7.0</v>
      </c>
      <c r="J1822" s="172">
        <v>50.0</v>
      </c>
      <c r="K1822" s="173">
        <v>7.14</v>
      </c>
      <c r="L1822" s="162" t="s">
        <v>1124</v>
      </c>
      <c r="M1822" s="163"/>
      <c r="N1822" s="163"/>
      <c r="O1822" s="163"/>
      <c r="P1822" s="163"/>
      <c r="Q1822" s="163"/>
      <c r="R1822" s="163"/>
      <c r="S1822" s="163"/>
      <c r="T1822" s="163"/>
      <c r="U1822" s="163"/>
      <c r="V1822" s="163"/>
      <c r="W1822" s="163"/>
      <c r="X1822" s="163"/>
    </row>
    <row r="1823" ht="11.25" customHeight="1">
      <c r="A1823" s="162" t="s">
        <v>5137</v>
      </c>
      <c r="B1823" s="162" t="s">
        <v>5138</v>
      </c>
      <c r="C1823" s="10" t="s">
        <v>106</v>
      </c>
      <c r="D1823" s="162" t="s">
        <v>5195</v>
      </c>
      <c r="E1823" s="162" t="s">
        <v>5196</v>
      </c>
      <c r="F1823" s="161" t="s">
        <v>5197</v>
      </c>
      <c r="G1823" s="10">
        <v>7.0</v>
      </c>
      <c r="H1823" s="10">
        <v>4.0</v>
      </c>
      <c r="I1823" s="10">
        <v>7.0</v>
      </c>
      <c r="J1823" s="172">
        <v>50.0</v>
      </c>
      <c r="K1823" s="173">
        <v>7.14</v>
      </c>
      <c r="L1823" s="162" t="s">
        <v>1124</v>
      </c>
      <c r="M1823" s="163"/>
      <c r="N1823" s="163"/>
      <c r="O1823" s="163"/>
      <c r="P1823" s="163"/>
      <c r="Q1823" s="163"/>
      <c r="R1823" s="163"/>
      <c r="S1823" s="163"/>
      <c r="T1823" s="163"/>
      <c r="U1823" s="163"/>
      <c r="V1823" s="163"/>
      <c r="W1823" s="163"/>
      <c r="X1823" s="163"/>
    </row>
    <row r="1824" ht="11.25" customHeight="1">
      <c r="A1824" s="162" t="s">
        <v>5137</v>
      </c>
      <c r="B1824" s="162" t="s">
        <v>5138</v>
      </c>
      <c r="C1824" s="10" t="s">
        <v>106</v>
      </c>
      <c r="D1824" s="162" t="s">
        <v>5198</v>
      </c>
      <c r="E1824" s="162" t="s">
        <v>5199</v>
      </c>
      <c r="F1824" s="161" t="s">
        <v>5200</v>
      </c>
      <c r="G1824" s="10">
        <v>7.0</v>
      </c>
      <c r="H1824" s="10">
        <v>4.0</v>
      </c>
      <c r="I1824" s="10">
        <v>7.0</v>
      </c>
      <c r="J1824" s="172">
        <v>50.0</v>
      </c>
      <c r="K1824" s="173">
        <v>7.14</v>
      </c>
      <c r="L1824" s="162" t="s">
        <v>1124</v>
      </c>
      <c r="M1824" s="163"/>
      <c r="N1824" s="163"/>
      <c r="O1824" s="163"/>
      <c r="P1824" s="163"/>
      <c r="Q1824" s="163"/>
      <c r="R1824" s="163"/>
      <c r="S1824" s="163"/>
      <c r="T1824" s="163"/>
      <c r="U1824" s="163"/>
      <c r="V1824" s="163"/>
      <c r="W1824" s="163"/>
      <c r="X1824" s="163"/>
    </row>
    <row r="1825" ht="11.25" customHeight="1">
      <c r="A1825" s="162" t="s">
        <v>5137</v>
      </c>
      <c r="B1825" s="162" t="s">
        <v>5138</v>
      </c>
      <c r="C1825" s="10" t="s">
        <v>106</v>
      </c>
      <c r="D1825" s="162" t="s">
        <v>5201</v>
      </c>
      <c r="E1825" s="162" t="s">
        <v>5202</v>
      </c>
      <c r="F1825" s="161" t="s">
        <v>5203</v>
      </c>
      <c r="G1825" s="10">
        <v>7.0</v>
      </c>
      <c r="H1825" s="10">
        <v>4.0</v>
      </c>
      <c r="I1825" s="10">
        <v>7.0</v>
      </c>
      <c r="J1825" s="172">
        <v>50.0</v>
      </c>
      <c r="K1825" s="173">
        <v>7.14</v>
      </c>
      <c r="L1825" s="162" t="s">
        <v>1124</v>
      </c>
      <c r="M1825" s="163"/>
      <c r="N1825" s="163"/>
      <c r="O1825" s="163"/>
      <c r="P1825" s="163"/>
      <c r="Q1825" s="163"/>
      <c r="R1825" s="163"/>
      <c r="S1825" s="163"/>
      <c r="T1825" s="163"/>
      <c r="U1825" s="163"/>
      <c r="V1825" s="163"/>
      <c r="W1825" s="163"/>
      <c r="X1825" s="163"/>
    </row>
    <row r="1826" ht="11.25" customHeight="1">
      <c r="A1826" s="162" t="s">
        <v>5137</v>
      </c>
      <c r="B1826" s="162" t="s">
        <v>5138</v>
      </c>
      <c r="C1826" s="10" t="s">
        <v>106</v>
      </c>
      <c r="D1826" s="162" t="s">
        <v>5204</v>
      </c>
      <c r="E1826" s="162" t="s">
        <v>5205</v>
      </c>
      <c r="F1826" s="161" t="s">
        <v>5206</v>
      </c>
      <c r="G1826" s="10">
        <v>7.0</v>
      </c>
      <c r="H1826" s="10">
        <v>4.0</v>
      </c>
      <c r="I1826" s="10">
        <v>7.0</v>
      </c>
      <c r="J1826" s="172">
        <v>50.0</v>
      </c>
      <c r="K1826" s="173">
        <v>7.14</v>
      </c>
      <c r="L1826" s="162" t="s">
        <v>1124</v>
      </c>
      <c r="M1826" s="163"/>
      <c r="N1826" s="163"/>
      <c r="O1826" s="163"/>
      <c r="P1826" s="163"/>
      <c r="Q1826" s="163"/>
      <c r="R1826" s="163"/>
      <c r="S1826" s="163"/>
      <c r="T1826" s="163"/>
      <c r="U1826" s="163"/>
      <c r="V1826" s="163"/>
      <c r="W1826" s="163"/>
      <c r="X1826" s="163"/>
    </row>
    <row r="1827" ht="11.25" customHeight="1">
      <c r="A1827" s="162" t="s">
        <v>5137</v>
      </c>
      <c r="B1827" s="162" t="s">
        <v>5138</v>
      </c>
      <c r="C1827" s="10" t="s">
        <v>106</v>
      </c>
      <c r="D1827" s="162" t="s">
        <v>5207</v>
      </c>
      <c r="E1827" s="162" t="s">
        <v>5208</v>
      </c>
      <c r="F1827" s="161" t="s">
        <v>5209</v>
      </c>
      <c r="G1827" s="10">
        <v>7.0</v>
      </c>
      <c r="H1827" s="10">
        <v>4.0</v>
      </c>
      <c r="I1827" s="10">
        <v>7.0</v>
      </c>
      <c r="J1827" s="172">
        <v>50.0</v>
      </c>
      <c r="K1827" s="173">
        <v>7.14</v>
      </c>
      <c r="L1827" s="162" t="s">
        <v>1124</v>
      </c>
      <c r="M1827" s="163"/>
      <c r="N1827" s="163"/>
      <c r="O1827" s="163"/>
      <c r="P1827" s="163"/>
      <c r="Q1827" s="163"/>
      <c r="R1827" s="163"/>
      <c r="S1827" s="163"/>
      <c r="T1827" s="163"/>
      <c r="U1827" s="163"/>
      <c r="V1827" s="163"/>
      <c r="W1827" s="163"/>
      <c r="X1827" s="163"/>
    </row>
    <row r="1828" ht="11.25" customHeight="1">
      <c r="A1828" s="162" t="s">
        <v>5137</v>
      </c>
      <c r="B1828" s="162" t="s">
        <v>5138</v>
      </c>
      <c r="C1828" s="10" t="s">
        <v>106</v>
      </c>
      <c r="D1828" s="162" t="s">
        <v>5210</v>
      </c>
      <c r="E1828" s="162" t="s">
        <v>5211</v>
      </c>
      <c r="F1828" s="161" t="s">
        <v>5212</v>
      </c>
      <c r="G1828" s="10">
        <v>7.0</v>
      </c>
      <c r="H1828" s="10">
        <v>4.0</v>
      </c>
      <c r="I1828" s="10">
        <v>7.0</v>
      </c>
      <c r="J1828" s="172">
        <v>50.0</v>
      </c>
      <c r="K1828" s="173">
        <v>7.14</v>
      </c>
      <c r="L1828" s="162" t="s">
        <v>1124</v>
      </c>
      <c r="M1828" s="163"/>
      <c r="N1828" s="163"/>
      <c r="O1828" s="163"/>
      <c r="P1828" s="163"/>
      <c r="Q1828" s="163"/>
      <c r="R1828" s="163"/>
      <c r="S1828" s="163"/>
      <c r="T1828" s="163"/>
      <c r="U1828" s="163"/>
      <c r="V1828" s="163"/>
      <c r="W1828" s="163"/>
      <c r="X1828" s="163"/>
    </row>
    <row r="1829" ht="11.25" customHeight="1">
      <c r="A1829" s="162" t="s">
        <v>5137</v>
      </c>
      <c r="B1829" s="162" t="s">
        <v>5138</v>
      </c>
      <c r="C1829" s="10" t="s">
        <v>106</v>
      </c>
      <c r="D1829" s="162" t="s">
        <v>5213</v>
      </c>
      <c r="E1829" s="162" t="s">
        <v>5214</v>
      </c>
      <c r="F1829" s="161" t="s">
        <v>5215</v>
      </c>
      <c r="G1829" s="10">
        <v>7.0</v>
      </c>
      <c r="H1829" s="10">
        <v>4.0</v>
      </c>
      <c r="I1829" s="10">
        <v>7.0</v>
      </c>
      <c r="J1829" s="172">
        <v>50.0</v>
      </c>
      <c r="K1829" s="173">
        <v>7.14</v>
      </c>
      <c r="L1829" s="162" t="s">
        <v>1124</v>
      </c>
      <c r="M1829" s="163"/>
      <c r="N1829" s="163"/>
      <c r="O1829" s="163"/>
      <c r="P1829" s="163"/>
      <c r="Q1829" s="163"/>
      <c r="R1829" s="163"/>
      <c r="S1829" s="163"/>
      <c r="T1829" s="163"/>
      <c r="U1829" s="163"/>
      <c r="V1829" s="163"/>
      <c r="W1829" s="163"/>
      <c r="X1829" s="163"/>
    </row>
    <row r="1830" ht="11.25" customHeight="1">
      <c r="A1830" s="162" t="s">
        <v>5137</v>
      </c>
      <c r="B1830" s="162" t="s">
        <v>5138</v>
      </c>
      <c r="C1830" s="10" t="s">
        <v>106</v>
      </c>
      <c r="D1830" s="162" t="s">
        <v>5216</v>
      </c>
      <c r="E1830" s="162" t="s">
        <v>5217</v>
      </c>
      <c r="F1830" s="161" t="s">
        <v>5218</v>
      </c>
      <c r="G1830" s="10">
        <v>7.0</v>
      </c>
      <c r="H1830" s="10">
        <v>4.0</v>
      </c>
      <c r="I1830" s="10">
        <v>7.0</v>
      </c>
      <c r="J1830" s="172">
        <v>50.0</v>
      </c>
      <c r="K1830" s="173">
        <v>7.14</v>
      </c>
      <c r="L1830" s="162" t="s">
        <v>1124</v>
      </c>
      <c r="M1830" s="163"/>
      <c r="N1830" s="163"/>
      <c r="O1830" s="163"/>
      <c r="P1830" s="163"/>
      <c r="Q1830" s="163"/>
      <c r="R1830" s="163"/>
      <c r="S1830" s="163"/>
      <c r="T1830" s="163"/>
      <c r="U1830" s="163"/>
      <c r="V1830" s="163"/>
      <c r="W1830" s="163"/>
      <c r="X1830" s="163"/>
    </row>
    <row r="1831" ht="11.25" customHeight="1">
      <c r="A1831" s="162" t="s">
        <v>5137</v>
      </c>
      <c r="B1831" s="162" t="s">
        <v>5138</v>
      </c>
      <c r="C1831" s="10" t="s">
        <v>106</v>
      </c>
      <c r="D1831" s="162" t="s">
        <v>5219</v>
      </c>
      <c r="E1831" s="162" t="s">
        <v>5220</v>
      </c>
      <c r="F1831" s="161" t="s">
        <v>5221</v>
      </c>
      <c r="G1831" s="10">
        <v>7.0</v>
      </c>
      <c r="H1831" s="10">
        <v>4.0</v>
      </c>
      <c r="I1831" s="10">
        <v>7.0</v>
      </c>
      <c r="J1831" s="172">
        <v>50.0</v>
      </c>
      <c r="K1831" s="173">
        <v>7.14</v>
      </c>
      <c r="L1831" s="162" t="s">
        <v>1124</v>
      </c>
      <c r="M1831" s="163"/>
      <c r="N1831" s="163"/>
      <c r="O1831" s="163"/>
      <c r="P1831" s="163"/>
      <c r="Q1831" s="163"/>
      <c r="R1831" s="163"/>
      <c r="S1831" s="163"/>
      <c r="T1831" s="163"/>
      <c r="U1831" s="163"/>
      <c r="V1831" s="163"/>
      <c r="W1831" s="163"/>
      <c r="X1831" s="163"/>
    </row>
    <row r="1832" ht="11.25" customHeight="1">
      <c r="A1832" s="162" t="s">
        <v>5137</v>
      </c>
      <c r="B1832" s="162" t="s">
        <v>5138</v>
      </c>
      <c r="C1832" s="10" t="s">
        <v>106</v>
      </c>
      <c r="D1832" s="162" t="s">
        <v>5222</v>
      </c>
      <c r="E1832" s="162" t="s">
        <v>5223</v>
      </c>
      <c r="F1832" s="161" t="s">
        <v>5224</v>
      </c>
      <c r="G1832" s="10">
        <v>7.0</v>
      </c>
      <c r="H1832" s="10">
        <v>4.0</v>
      </c>
      <c r="I1832" s="10">
        <v>7.0</v>
      </c>
      <c r="J1832" s="172">
        <v>50.0</v>
      </c>
      <c r="K1832" s="173">
        <v>7.14</v>
      </c>
      <c r="L1832" s="162" t="s">
        <v>1124</v>
      </c>
      <c r="M1832" s="163"/>
      <c r="N1832" s="163"/>
      <c r="O1832" s="163"/>
      <c r="P1832" s="163"/>
      <c r="Q1832" s="163"/>
      <c r="R1832" s="163"/>
      <c r="S1832" s="163"/>
      <c r="T1832" s="163"/>
      <c r="U1832" s="163"/>
      <c r="V1832" s="163"/>
      <c r="W1832" s="163"/>
      <c r="X1832" s="163"/>
    </row>
    <row r="1833" ht="11.25" customHeight="1">
      <c r="A1833" s="162" t="s">
        <v>5137</v>
      </c>
      <c r="B1833" s="162" t="s">
        <v>5138</v>
      </c>
      <c r="C1833" s="10" t="s">
        <v>106</v>
      </c>
      <c r="D1833" s="162" t="s">
        <v>5225</v>
      </c>
      <c r="E1833" s="162" t="s">
        <v>5226</v>
      </c>
      <c r="F1833" s="161" t="s">
        <v>5227</v>
      </c>
      <c r="G1833" s="10">
        <v>7.0</v>
      </c>
      <c r="H1833" s="10">
        <v>4.0</v>
      </c>
      <c r="I1833" s="10">
        <v>7.0</v>
      </c>
      <c r="J1833" s="172">
        <v>50.0</v>
      </c>
      <c r="K1833" s="173">
        <v>7.14</v>
      </c>
      <c r="L1833" s="162" t="s">
        <v>1124</v>
      </c>
      <c r="M1833" s="163"/>
      <c r="N1833" s="163"/>
      <c r="O1833" s="163"/>
      <c r="P1833" s="163"/>
      <c r="Q1833" s="163"/>
      <c r="R1833" s="163"/>
      <c r="S1833" s="163"/>
      <c r="T1833" s="163"/>
      <c r="U1833" s="163"/>
      <c r="V1833" s="163"/>
      <c r="W1833" s="163"/>
      <c r="X1833" s="163"/>
    </row>
    <row r="1834" ht="11.25" customHeight="1">
      <c r="A1834" s="162" t="s">
        <v>5137</v>
      </c>
      <c r="B1834" s="162" t="s">
        <v>5138</v>
      </c>
      <c r="C1834" s="10" t="s">
        <v>106</v>
      </c>
      <c r="D1834" s="162" t="s">
        <v>5228</v>
      </c>
      <c r="E1834" s="162" t="s">
        <v>5229</v>
      </c>
      <c r="F1834" s="161" t="s">
        <v>5230</v>
      </c>
      <c r="G1834" s="10">
        <v>7.0</v>
      </c>
      <c r="H1834" s="10">
        <v>4.0</v>
      </c>
      <c r="I1834" s="10">
        <v>7.0</v>
      </c>
      <c r="J1834" s="172">
        <v>50.0</v>
      </c>
      <c r="K1834" s="173">
        <v>7.14</v>
      </c>
      <c r="L1834" s="162" t="s">
        <v>1124</v>
      </c>
      <c r="M1834" s="163"/>
      <c r="N1834" s="163"/>
      <c r="O1834" s="163"/>
      <c r="P1834" s="163"/>
      <c r="Q1834" s="163"/>
      <c r="R1834" s="163"/>
      <c r="S1834" s="163"/>
      <c r="T1834" s="163"/>
      <c r="U1834" s="163"/>
      <c r="V1834" s="163"/>
      <c r="W1834" s="163"/>
      <c r="X1834" s="163"/>
    </row>
    <row r="1835" ht="11.25" customHeight="1">
      <c r="A1835" s="162" t="s">
        <v>5137</v>
      </c>
      <c r="B1835" s="162" t="s">
        <v>5138</v>
      </c>
      <c r="C1835" s="10" t="s">
        <v>106</v>
      </c>
      <c r="D1835" s="162" t="s">
        <v>5231</v>
      </c>
      <c r="E1835" s="162" t="s">
        <v>5232</v>
      </c>
      <c r="F1835" s="161" t="s">
        <v>5233</v>
      </c>
      <c r="G1835" s="10">
        <v>7.0</v>
      </c>
      <c r="H1835" s="10">
        <v>4.0</v>
      </c>
      <c r="I1835" s="10">
        <v>7.0</v>
      </c>
      <c r="J1835" s="172">
        <v>50.0</v>
      </c>
      <c r="K1835" s="173">
        <v>7.14</v>
      </c>
      <c r="L1835" s="162" t="s">
        <v>1124</v>
      </c>
      <c r="M1835" s="163"/>
      <c r="N1835" s="163"/>
      <c r="O1835" s="163"/>
      <c r="P1835" s="163"/>
      <c r="Q1835" s="163"/>
      <c r="R1835" s="163"/>
      <c r="S1835" s="163"/>
      <c r="T1835" s="163"/>
      <c r="U1835" s="163"/>
      <c r="V1835" s="163"/>
      <c r="W1835" s="163"/>
      <c r="X1835" s="163"/>
    </row>
    <row r="1836" ht="11.25" customHeight="1">
      <c r="A1836" s="162" t="s">
        <v>5234</v>
      </c>
      <c r="B1836" s="162" t="s">
        <v>5235</v>
      </c>
      <c r="C1836" s="10" t="s">
        <v>106</v>
      </c>
      <c r="D1836" s="162" t="s">
        <v>5236</v>
      </c>
      <c r="E1836" s="162" t="s">
        <v>5237</v>
      </c>
      <c r="F1836" s="161" t="s">
        <v>5238</v>
      </c>
      <c r="G1836" s="10">
        <v>11.0</v>
      </c>
      <c r="H1836" s="10">
        <v>5.0</v>
      </c>
      <c r="I1836" s="10">
        <v>11.0</v>
      </c>
      <c r="J1836" s="172">
        <v>50.0</v>
      </c>
      <c r="K1836" s="173">
        <v>4.54</v>
      </c>
      <c r="L1836" s="162" t="s">
        <v>1124</v>
      </c>
      <c r="M1836" s="163"/>
      <c r="N1836" s="163"/>
      <c r="O1836" s="163"/>
      <c r="P1836" s="163"/>
      <c r="Q1836" s="163"/>
      <c r="R1836" s="163"/>
      <c r="S1836" s="163"/>
      <c r="T1836" s="163"/>
      <c r="U1836" s="163"/>
      <c r="V1836" s="163"/>
      <c r="W1836" s="163"/>
      <c r="X1836" s="163"/>
    </row>
    <row r="1837" ht="11.25" customHeight="1">
      <c r="A1837" s="162" t="s">
        <v>5234</v>
      </c>
      <c r="B1837" s="162" t="s">
        <v>5235</v>
      </c>
      <c r="C1837" s="10" t="s">
        <v>106</v>
      </c>
      <c r="D1837" s="162" t="s">
        <v>5239</v>
      </c>
      <c r="E1837" s="162" t="s">
        <v>5240</v>
      </c>
      <c r="F1837" s="161" t="s">
        <v>5241</v>
      </c>
      <c r="G1837" s="10">
        <v>11.0</v>
      </c>
      <c r="H1837" s="10">
        <v>5.0</v>
      </c>
      <c r="I1837" s="10">
        <v>11.0</v>
      </c>
      <c r="J1837" s="172">
        <v>50.0</v>
      </c>
      <c r="K1837" s="173">
        <v>4.54</v>
      </c>
      <c r="L1837" s="162" t="s">
        <v>1124</v>
      </c>
      <c r="M1837" s="163"/>
      <c r="N1837" s="163"/>
      <c r="O1837" s="163"/>
      <c r="P1837" s="163"/>
      <c r="Q1837" s="163"/>
      <c r="R1837" s="163"/>
      <c r="S1837" s="163"/>
      <c r="T1837" s="163"/>
      <c r="U1837" s="163"/>
      <c r="V1837" s="163"/>
      <c r="W1837" s="163"/>
      <c r="X1837" s="163"/>
    </row>
    <row r="1838" ht="11.25" customHeight="1">
      <c r="A1838" s="162" t="s">
        <v>5234</v>
      </c>
      <c r="B1838" s="162" t="s">
        <v>5235</v>
      </c>
      <c r="C1838" s="10" t="s">
        <v>106</v>
      </c>
      <c r="D1838" s="162" t="s">
        <v>5242</v>
      </c>
      <c r="E1838" s="162" t="s">
        <v>5243</v>
      </c>
      <c r="F1838" s="161" t="s">
        <v>5244</v>
      </c>
      <c r="G1838" s="10">
        <v>11.0</v>
      </c>
      <c r="H1838" s="10">
        <v>5.0</v>
      </c>
      <c r="I1838" s="10">
        <v>11.0</v>
      </c>
      <c r="J1838" s="172">
        <v>50.0</v>
      </c>
      <c r="K1838" s="173">
        <v>4.54</v>
      </c>
      <c r="L1838" s="162" t="s">
        <v>1124</v>
      </c>
      <c r="M1838" s="163"/>
      <c r="N1838" s="163"/>
      <c r="O1838" s="163"/>
      <c r="P1838" s="163"/>
      <c r="Q1838" s="163"/>
      <c r="R1838" s="163"/>
      <c r="S1838" s="163"/>
      <c r="T1838" s="163"/>
      <c r="U1838" s="163"/>
      <c r="V1838" s="163"/>
      <c r="W1838" s="163"/>
      <c r="X1838" s="163"/>
    </row>
    <row r="1839" ht="11.25" customHeight="1">
      <c r="A1839" s="162" t="s">
        <v>5245</v>
      </c>
      <c r="B1839" s="162" t="s">
        <v>5246</v>
      </c>
      <c r="C1839" s="10" t="s">
        <v>106</v>
      </c>
      <c r="D1839" s="162" t="s">
        <v>5247</v>
      </c>
      <c r="E1839" s="162" t="s">
        <v>5248</v>
      </c>
      <c r="F1839" s="161" t="s">
        <v>5249</v>
      </c>
      <c r="G1839" s="10">
        <v>6.0</v>
      </c>
      <c r="H1839" s="10">
        <v>4.0</v>
      </c>
      <c r="I1839" s="10">
        <v>6.0</v>
      </c>
      <c r="J1839" s="172">
        <v>50.0</v>
      </c>
      <c r="K1839" s="173">
        <v>8.33</v>
      </c>
      <c r="L1839" s="162" t="s">
        <v>1124</v>
      </c>
      <c r="M1839" s="163"/>
      <c r="N1839" s="163"/>
      <c r="O1839" s="163"/>
      <c r="P1839" s="163"/>
      <c r="Q1839" s="163"/>
      <c r="R1839" s="163"/>
      <c r="S1839" s="163"/>
      <c r="T1839" s="163"/>
      <c r="U1839" s="163"/>
      <c r="V1839" s="163"/>
      <c r="W1839" s="163"/>
      <c r="X1839" s="163"/>
    </row>
    <row r="1840" ht="11.25" customHeight="1">
      <c r="A1840" s="162" t="s">
        <v>5250</v>
      </c>
      <c r="B1840" s="162" t="s">
        <v>5251</v>
      </c>
      <c r="C1840" s="10" t="s">
        <v>106</v>
      </c>
      <c r="D1840" s="162" t="s">
        <v>5252</v>
      </c>
      <c r="E1840" s="162" t="s">
        <v>5120</v>
      </c>
      <c r="F1840" s="161" t="s">
        <v>5121</v>
      </c>
      <c r="G1840" s="10">
        <v>8.0</v>
      </c>
      <c r="H1840" s="10">
        <v>6.0</v>
      </c>
      <c r="I1840" s="10">
        <v>8.0</v>
      </c>
      <c r="J1840" s="172">
        <v>50.0</v>
      </c>
      <c r="K1840" s="173">
        <v>6.25</v>
      </c>
      <c r="L1840" s="162" t="s">
        <v>1124</v>
      </c>
      <c r="M1840" s="163"/>
      <c r="N1840" s="163"/>
      <c r="O1840" s="163"/>
      <c r="P1840" s="163"/>
      <c r="Q1840" s="163"/>
      <c r="R1840" s="163"/>
      <c r="S1840" s="163"/>
      <c r="T1840" s="163"/>
      <c r="U1840" s="163"/>
      <c r="V1840" s="163"/>
      <c r="W1840" s="163"/>
      <c r="X1840" s="163"/>
    </row>
    <row r="1841" ht="11.25" customHeight="1">
      <c r="A1841" s="162" t="s">
        <v>5250</v>
      </c>
      <c r="B1841" s="162" t="s">
        <v>5251</v>
      </c>
      <c r="C1841" s="10" t="s">
        <v>106</v>
      </c>
      <c r="D1841" s="162" t="s">
        <v>5253</v>
      </c>
      <c r="E1841" s="162" t="s">
        <v>533</v>
      </c>
      <c r="F1841" s="161" t="s">
        <v>535</v>
      </c>
      <c r="G1841" s="10">
        <v>8.0</v>
      </c>
      <c r="H1841" s="10">
        <v>6.0</v>
      </c>
      <c r="I1841" s="10">
        <v>8.0</v>
      </c>
      <c r="J1841" s="172">
        <v>50.0</v>
      </c>
      <c r="K1841" s="173">
        <v>6.25</v>
      </c>
      <c r="L1841" s="162" t="s">
        <v>1124</v>
      </c>
      <c r="M1841" s="163"/>
      <c r="N1841" s="163"/>
      <c r="O1841" s="163"/>
      <c r="P1841" s="163"/>
      <c r="Q1841" s="163"/>
      <c r="R1841" s="163"/>
      <c r="S1841" s="163"/>
      <c r="T1841" s="163"/>
      <c r="U1841" s="163"/>
      <c r="V1841" s="163"/>
      <c r="W1841" s="163"/>
      <c r="X1841" s="163"/>
    </row>
    <row r="1842" ht="11.25" customHeight="1">
      <c r="A1842" s="162" t="s">
        <v>5250</v>
      </c>
      <c r="B1842" s="162" t="s">
        <v>5251</v>
      </c>
      <c r="C1842" s="10" t="s">
        <v>106</v>
      </c>
      <c r="D1842" s="162" t="s">
        <v>5254</v>
      </c>
      <c r="E1842" s="162" t="s">
        <v>5255</v>
      </c>
      <c r="F1842" s="161" t="s">
        <v>5256</v>
      </c>
      <c r="G1842" s="10">
        <v>8.0</v>
      </c>
      <c r="H1842" s="10">
        <v>6.0</v>
      </c>
      <c r="I1842" s="10">
        <v>8.0</v>
      </c>
      <c r="J1842" s="172">
        <v>50.0</v>
      </c>
      <c r="K1842" s="173">
        <v>6.25</v>
      </c>
      <c r="L1842" s="162" t="s">
        <v>1124</v>
      </c>
      <c r="M1842" s="163"/>
      <c r="N1842" s="163"/>
      <c r="O1842" s="163"/>
      <c r="P1842" s="163"/>
      <c r="Q1842" s="163"/>
      <c r="R1842" s="163"/>
      <c r="S1842" s="163"/>
      <c r="T1842" s="163"/>
      <c r="U1842" s="163"/>
      <c r="V1842" s="163"/>
      <c r="W1842" s="163"/>
      <c r="X1842" s="163"/>
    </row>
    <row r="1843" ht="11.25" customHeight="1">
      <c r="A1843" s="162" t="s">
        <v>5250</v>
      </c>
      <c r="B1843" s="162" t="s">
        <v>5251</v>
      </c>
      <c r="C1843" s="10" t="s">
        <v>106</v>
      </c>
      <c r="D1843" s="162" t="s">
        <v>5257</v>
      </c>
      <c r="E1843" s="162" t="s">
        <v>5258</v>
      </c>
      <c r="F1843" s="161" t="s">
        <v>5259</v>
      </c>
      <c r="G1843" s="10">
        <v>8.0</v>
      </c>
      <c r="H1843" s="10">
        <v>6.0</v>
      </c>
      <c r="I1843" s="10">
        <v>8.0</v>
      </c>
      <c r="J1843" s="172">
        <v>50.0</v>
      </c>
      <c r="K1843" s="173">
        <v>6.25</v>
      </c>
      <c r="L1843" s="162" t="s">
        <v>1124</v>
      </c>
      <c r="M1843" s="163"/>
      <c r="N1843" s="163"/>
      <c r="O1843" s="163"/>
      <c r="P1843" s="163"/>
      <c r="Q1843" s="163"/>
      <c r="R1843" s="163"/>
      <c r="S1843" s="163"/>
      <c r="T1843" s="163"/>
      <c r="U1843" s="163"/>
      <c r="V1843" s="163"/>
      <c r="W1843" s="163"/>
      <c r="X1843" s="163"/>
    </row>
    <row r="1844" ht="11.25" customHeight="1">
      <c r="A1844" s="162" t="s">
        <v>5250</v>
      </c>
      <c r="B1844" s="162" t="s">
        <v>5251</v>
      </c>
      <c r="C1844" s="10" t="s">
        <v>106</v>
      </c>
      <c r="D1844" s="162" t="s">
        <v>5260</v>
      </c>
      <c r="E1844" s="162" t="s">
        <v>5261</v>
      </c>
      <c r="F1844" s="161" t="s">
        <v>5262</v>
      </c>
      <c r="G1844" s="10">
        <v>8.0</v>
      </c>
      <c r="H1844" s="10">
        <v>6.0</v>
      </c>
      <c r="I1844" s="10">
        <v>8.0</v>
      </c>
      <c r="J1844" s="172">
        <v>50.0</v>
      </c>
      <c r="K1844" s="173">
        <v>6.25</v>
      </c>
      <c r="L1844" s="162" t="s">
        <v>1124</v>
      </c>
      <c r="M1844" s="163"/>
      <c r="N1844" s="163"/>
      <c r="O1844" s="163"/>
      <c r="P1844" s="163"/>
      <c r="Q1844" s="163"/>
      <c r="R1844" s="163"/>
      <c r="S1844" s="163"/>
      <c r="T1844" s="163"/>
      <c r="U1844" s="163"/>
      <c r="V1844" s="163"/>
      <c r="W1844" s="163"/>
      <c r="X1844" s="163"/>
    </row>
    <row r="1845" ht="11.25" customHeight="1">
      <c r="A1845" s="162" t="s">
        <v>5250</v>
      </c>
      <c r="B1845" s="162" t="s">
        <v>5251</v>
      </c>
      <c r="C1845" s="10" t="s">
        <v>106</v>
      </c>
      <c r="D1845" s="162" t="s">
        <v>5263</v>
      </c>
      <c r="E1845" s="162" t="s">
        <v>5264</v>
      </c>
      <c r="F1845" s="161" t="s">
        <v>5265</v>
      </c>
      <c r="G1845" s="10">
        <v>8.0</v>
      </c>
      <c r="H1845" s="10">
        <v>6.0</v>
      </c>
      <c r="I1845" s="10">
        <v>8.0</v>
      </c>
      <c r="J1845" s="172">
        <v>50.0</v>
      </c>
      <c r="K1845" s="173">
        <v>6.25</v>
      </c>
      <c r="L1845" s="162" t="s">
        <v>1124</v>
      </c>
      <c r="M1845" s="163"/>
      <c r="N1845" s="163"/>
      <c r="O1845" s="163"/>
      <c r="P1845" s="163"/>
      <c r="Q1845" s="163"/>
      <c r="R1845" s="163"/>
      <c r="S1845" s="163"/>
      <c r="T1845" s="163"/>
      <c r="U1845" s="163"/>
      <c r="V1845" s="163"/>
      <c r="W1845" s="163"/>
      <c r="X1845" s="163"/>
    </row>
    <row r="1846" ht="11.25" customHeight="1">
      <c r="A1846" s="162" t="s">
        <v>5250</v>
      </c>
      <c r="B1846" s="162" t="s">
        <v>5251</v>
      </c>
      <c r="C1846" s="10" t="s">
        <v>106</v>
      </c>
      <c r="D1846" s="162" t="s">
        <v>5266</v>
      </c>
      <c r="E1846" s="162" t="s">
        <v>5267</v>
      </c>
      <c r="F1846" s="161" t="s">
        <v>5268</v>
      </c>
      <c r="G1846" s="10">
        <v>8.0</v>
      </c>
      <c r="H1846" s="10">
        <v>6.0</v>
      </c>
      <c r="I1846" s="10">
        <v>8.0</v>
      </c>
      <c r="J1846" s="172">
        <v>50.0</v>
      </c>
      <c r="K1846" s="173">
        <v>6.25</v>
      </c>
      <c r="L1846" s="162" t="s">
        <v>1124</v>
      </c>
      <c r="M1846" s="163"/>
      <c r="N1846" s="163"/>
      <c r="O1846" s="163"/>
      <c r="P1846" s="163"/>
      <c r="Q1846" s="163"/>
      <c r="R1846" s="163"/>
      <c r="S1846" s="163"/>
      <c r="T1846" s="163"/>
      <c r="U1846" s="163"/>
      <c r="V1846" s="163"/>
      <c r="W1846" s="163"/>
      <c r="X1846" s="163"/>
    </row>
    <row r="1847" ht="11.25" customHeight="1">
      <c r="A1847" s="162" t="s">
        <v>5250</v>
      </c>
      <c r="B1847" s="162" t="s">
        <v>5251</v>
      </c>
      <c r="C1847" s="10" t="s">
        <v>106</v>
      </c>
      <c r="D1847" s="162" t="s">
        <v>5269</v>
      </c>
      <c r="E1847" s="162" t="s">
        <v>5270</v>
      </c>
      <c r="F1847" s="161" t="s">
        <v>5271</v>
      </c>
      <c r="G1847" s="10">
        <v>8.0</v>
      </c>
      <c r="H1847" s="10">
        <v>6.0</v>
      </c>
      <c r="I1847" s="10">
        <v>8.0</v>
      </c>
      <c r="J1847" s="172">
        <v>50.0</v>
      </c>
      <c r="K1847" s="173">
        <v>6.25</v>
      </c>
      <c r="L1847" s="162" t="s">
        <v>1124</v>
      </c>
      <c r="M1847" s="163"/>
      <c r="N1847" s="163"/>
      <c r="O1847" s="163"/>
      <c r="P1847" s="163"/>
      <c r="Q1847" s="163"/>
      <c r="R1847" s="163"/>
      <c r="S1847" s="163"/>
      <c r="T1847" s="163"/>
      <c r="U1847" s="163"/>
      <c r="V1847" s="163"/>
      <c r="W1847" s="163"/>
      <c r="X1847" s="163"/>
    </row>
    <row r="1848" ht="11.25" customHeight="1">
      <c r="A1848" s="162" t="s">
        <v>5272</v>
      </c>
      <c r="B1848" s="162" t="s">
        <v>5273</v>
      </c>
      <c r="C1848" s="10" t="s">
        <v>106</v>
      </c>
      <c r="D1848" s="162" t="s">
        <v>5274</v>
      </c>
      <c r="E1848" s="162" t="s">
        <v>1128</v>
      </c>
      <c r="F1848" s="161" t="s">
        <v>1130</v>
      </c>
      <c r="G1848" s="10">
        <v>8.0</v>
      </c>
      <c r="H1848" s="10">
        <v>7.0</v>
      </c>
      <c r="I1848" s="10">
        <v>8.0</v>
      </c>
      <c r="J1848" s="172">
        <v>50.0</v>
      </c>
      <c r="K1848" s="173">
        <v>6.25</v>
      </c>
      <c r="L1848" s="162" t="s">
        <v>1124</v>
      </c>
      <c r="M1848" s="163"/>
      <c r="N1848" s="163"/>
      <c r="O1848" s="163"/>
      <c r="P1848" s="163"/>
      <c r="Q1848" s="163"/>
      <c r="R1848" s="163"/>
      <c r="S1848" s="163"/>
      <c r="T1848" s="163"/>
      <c r="U1848" s="163"/>
      <c r="V1848" s="163"/>
      <c r="W1848" s="163"/>
      <c r="X1848" s="163"/>
    </row>
    <row r="1849" ht="11.25" customHeight="1">
      <c r="A1849" s="162" t="s">
        <v>5272</v>
      </c>
      <c r="B1849" s="162" t="s">
        <v>5273</v>
      </c>
      <c r="C1849" s="10" t="s">
        <v>106</v>
      </c>
      <c r="D1849" s="162" t="s">
        <v>5275</v>
      </c>
      <c r="E1849" s="162" t="s">
        <v>686</v>
      </c>
      <c r="F1849" s="161" t="s">
        <v>688</v>
      </c>
      <c r="G1849" s="10">
        <v>8.0</v>
      </c>
      <c r="H1849" s="10">
        <v>7.0</v>
      </c>
      <c r="I1849" s="10">
        <v>8.0</v>
      </c>
      <c r="J1849" s="172">
        <v>50.0</v>
      </c>
      <c r="K1849" s="173">
        <v>6.25</v>
      </c>
      <c r="L1849" s="162" t="s">
        <v>1124</v>
      </c>
      <c r="M1849" s="163"/>
      <c r="N1849" s="163"/>
      <c r="O1849" s="163"/>
      <c r="P1849" s="163"/>
      <c r="Q1849" s="163"/>
      <c r="R1849" s="163"/>
      <c r="S1849" s="163"/>
      <c r="T1849" s="163"/>
      <c r="U1849" s="163"/>
      <c r="V1849" s="163"/>
      <c r="W1849" s="163"/>
      <c r="X1849" s="163"/>
    </row>
    <row r="1850" ht="11.25" customHeight="1">
      <c r="A1850" s="162" t="s">
        <v>5272</v>
      </c>
      <c r="B1850" s="162" t="s">
        <v>5273</v>
      </c>
      <c r="C1850" s="10" t="s">
        <v>106</v>
      </c>
      <c r="D1850" s="162" t="s">
        <v>5276</v>
      </c>
      <c r="E1850" s="162" t="s">
        <v>5277</v>
      </c>
      <c r="F1850" s="161" t="s">
        <v>5278</v>
      </c>
      <c r="G1850" s="10">
        <v>8.0</v>
      </c>
      <c r="H1850" s="10">
        <v>7.0</v>
      </c>
      <c r="I1850" s="10">
        <v>8.0</v>
      </c>
      <c r="J1850" s="172">
        <v>50.0</v>
      </c>
      <c r="K1850" s="173">
        <v>6.25</v>
      </c>
      <c r="L1850" s="162" t="s">
        <v>1124</v>
      </c>
      <c r="M1850" s="163"/>
      <c r="N1850" s="163"/>
      <c r="O1850" s="163"/>
      <c r="P1850" s="163"/>
      <c r="Q1850" s="163"/>
      <c r="R1850" s="163"/>
      <c r="S1850" s="163"/>
      <c r="T1850" s="163"/>
      <c r="U1850" s="163"/>
      <c r="V1850" s="163"/>
      <c r="W1850" s="163"/>
      <c r="X1850" s="163"/>
    </row>
    <row r="1851" ht="11.25" customHeight="1">
      <c r="A1851" s="162" t="s">
        <v>2782</v>
      </c>
      <c r="B1851" s="162" t="s">
        <v>2783</v>
      </c>
      <c r="C1851" s="10" t="s">
        <v>106</v>
      </c>
      <c r="D1851" s="162" t="s">
        <v>5279</v>
      </c>
      <c r="E1851" s="162" t="s">
        <v>686</v>
      </c>
      <c r="F1851" s="161" t="s">
        <v>688</v>
      </c>
      <c r="G1851" s="10">
        <v>7.0</v>
      </c>
      <c r="H1851" s="10">
        <v>7.0</v>
      </c>
      <c r="I1851" s="10">
        <v>7.0</v>
      </c>
      <c r="J1851" s="172">
        <v>50.0</v>
      </c>
      <c r="K1851" s="173">
        <v>7.14</v>
      </c>
      <c r="L1851" s="162" t="s">
        <v>1124</v>
      </c>
      <c r="M1851" s="163"/>
      <c r="N1851" s="163"/>
      <c r="O1851" s="163"/>
      <c r="P1851" s="163"/>
      <c r="Q1851" s="163"/>
      <c r="R1851" s="163"/>
      <c r="S1851" s="163"/>
      <c r="T1851" s="163"/>
      <c r="U1851" s="163"/>
      <c r="V1851" s="163"/>
      <c r="W1851" s="163"/>
      <c r="X1851" s="163"/>
    </row>
    <row r="1852" ht="11.25" customHeight="1">
      <c r="A1852" s="162" t="s">
        <v>5280</v>
      </c>
      <c r="B1852" s="162" t="s">
        <v>5281</v>
      </c>
      <c r="C1852" s="10" t="s">
        <v>106</v>
      </c>
      <c r="D1852" s="162" t="s">
        <v>5282</v>
      </c>
      <c r="E1852" s="162" t="s">
        <v>5140</v>
      </c>
      <c r="F1852" s="161" t="s">
        <v>5141</v>
      </c>
      <c r="G1852" s="10">
        <v>6.0</v>
      </c>
      <c r="H1852" s="10">
        <v>6.0</v>
      </c>
      <c r="I1852" s="10">
        <v>6.0</v>
      </c>
      <c r="J1852" s="172">
        <v>50.0</v>
      </c>
      <c r="K1852" s="173">
        <v>8.33</v>
      </c>
      <c r="L1852" s="162" t="s">
        <v>1124</v>
      </c>
      <c r="M1852" s="163"/>
      <c r="N1852" s="163"/>
      <c r="O1852" s="163"/>
      <c r="P1852" s="163"/>
      <c r="Q1852" s="163"/>
      <c r="R1852" s="163"/>
      <c r="S1852" s="163"/>
      <c r="T1852" s="163"/>
      <c r="U1852" s="163"/>
      <c r="V1852" s="163"/>
      <c r="W1852" s="163"/>
      <c r="X1852" s="163"/>
    </row>
    <row r="1853" ht="11.25" customHeight="1">
      <c r="A1853" s="162" t="s">
        <v>5280</v>
      </c>
      <c r="B1853" s="162" t="s">
        <v>5281</v>
      </c>
      <c r="C1853" s="10" t="s">
        <v>106</v>
      </c>
      <c r="D1853" s="162" t="s">
        <v>5283</v>
      </c>
      <c r="E1853" s="162" t="s">
        <v>5284</v>
      </c>
      <c r="F1853" s="161" t="s">
        <v>5285</v>
      </c>
      <c r="G1853" s="10">
        <v>5.0</v>
      </c>
      <c r="H1853" s="10">
        <v>3.0</v>
      </c>
      <c r="I1853" s="10">
        <v>5.0</v>
      </c>
      <c r="J1853" s="172">
        <v>50.0</v>
      </c>
      <c r="K1853" s="173">
        <v>10.0</v>
      </c>
      <c r="L1853" s="162" t="s">
        <v>1124</v>
      </c>
      <c r="M1853" s="163"/>
      <c r="N1853" s="163"/>
      <c r="O1853" s="163"/>
      <c r="P1853" s="163"/>
      <c r="Q1853" s="163"/>
      <c r="R1853" s="163"/>
      <c r="S1853" s="163"/>
      <c r="T1853" s="163"/>
      <c r="U1853" s="163"/>
      <c r="V1853" s="163"/>
      <c r="W1853" s="163"/>
      <c r="X1853" s="163"/>
    </row>
    <row r="1854" ht="11.25" customHeight="1">
      <c r="A1854" s="162" t="s">
        <v>5280</v>
      </c>
      <c r="B1854" s="162" t="s">
        <v>5281</v>
      </c>
      <c r="C1854" s="10" t="s">
        <v>106</v>
      </c>
      <c r="D1854" s="162" t="s">
        <v>5286</v>
      </c>
      <c r="E1854" s="162" t="s">
        <v>5287</v>
      </c>
      <c r="F1854" s="161" t="s">
        <v>5288</v>
      </c>
      <c r="G1854" s="10">
        <v>5.0</v>
      </c>
      <c r="H1854" s="10">
        <v>3.0</v>
      </c>
      <c r="I1854" s="10">
        <v>5.0</v>
      </c>
      <c r="J1854" s="172">
        <v>50.0</v>
      </c>
      <c r="K1854" s="173">
        <v>10.0</v>
      </c>
      <c r="L1854" s="162" t="s">
        <v>1124</v>
      </c>
      <c r="M1854" s="163"/>
      <c r="N1854" s="163"/>
      <c r="O1854" s="163"/>
      <c r="P1854" s="163"/>
      <c r="Q1854" s="163"/>
      <c r="R1854" s="163"/>
      <c r="S1854" s="163"/>
      <c r="T1854" s="163"/>
      <c r="U1854" s="163"/>
      <c r="V1854" s="163"/>
      <c r="W1854" s="163"/>
      <c r="X1854" s="163"/>
    </row>
    <row r="1855" ht="11.25" customHeight="1">
      <c r="A1855" s="162" t="s">
        <v>5280</v>
      </c>
      <c r="B1855" s="162" t="s">
        <v>5281</v>
      </c>
      <c r="C1855" s="10" t="s">
        <v>106</v>
      </c>
      <c r="D1855" s="162" t="s">
        <v>5289</v>
      </c>
      <c r="E1855" s="162" t="s">
        <v>5290</v>
      </c>
      <c r="F1855" s="161" t="s">
        <v>5291</v>
      </c>
      <c r="G1855" s="10">
        <v>5.0</v>
      </c>
      <c r="H1855" s="10">
        <v>3.0</v>
      </c>
      <c r="I1855" s="10">
        <v>5.0</v>
      </c>
      <c r="J1855" s="172">
        <v>50.0</v>
      </c>
      <c r="K1855" s="173">
        <v>10.0</v>
      </c>
      <c r="L1855" s="162" t="s">
        <v>1124</v>
      </c>
      <c r="M1855" s="163"/>
      <c r="N1855" s="163"/>
      <c r="O1855" s="163"/>
      <c r="P1855" s="163"/>
      <c r="Q1855" s="163"/>
      <c r="R1855" s="163"/>
      <c r="S1855" s="163"/>
      <c r="T1855" s="163"/>
      <c r="U1855" s="163"/>
      <c r="V1855" s="163"/>
      <c r="W1855" s="163"/>
      <c r="X1855" s="163"/>
    </row>
    <row r="1856" ht="11.25" customHeight="1">
      <c r="A1856" s="162" t="s">
        <v>5280</v>
      </c>
      <c r="B1856" s="162" t="s">
        <v>5281</v>
      </c>
      <c r="C1856" s="10" t="s">
        <v>106</v>
      </c>
      <c r="D1856" s="162" t="s">
        <v>5292</v>
      </c>
      <c r="E1856" s="162" t="s">
        <v>5293</v>
      </c>
      <c r="F1856" s="161" t="s">
        <v>5294</v>
      </c>
      <c r="G1856" s="10">
        <v>5.0</v>
      </c>
      <c r="H1856" s="10">
        <v>3.0</v>
      </c>
      <c r="I1856" s="10">
        <v>5.0</v>
      </c>
      <c r="J1856" s="172">
        <v>50.0</v>
      </c>
      <c r="K1856" s="173">
        <v>10.0</v>
      </c>
      <c r="L1856" s="162" t="s">
        <v>1124</v>
      </c>
      <c r="M1856" s="163"/>
      <c r="N1856" s="163"/>
      <c r="O1856" s="163"/>
      <c r="P1856" s="163"/>
      <c r="Q1856" s="163"/>
      <c r="R1856" s="163"/>
      <c r="S1856" s="163"/>
      <c r="T1856" s="163"/>
      <c r="U1856" s="163"/>
      <c r="V1856" s="163"/>
      <c r="W1856" s="163"/>
      <c r="X1856" s="163"/>
    </row>
    <row r="1857" ht="11.25" customHeight="1">
      <c r="A1857" s="162" t="s">
        <v>5280</v>
      </c>
      <c r="B1857" s="162" t="s">
        <v>5281</v>
      </c>
      <c r="C1857" s="10" t="s">
        <v>106</v>
      </c>
      <c r="D1857" s="162" t="s">
        <v>5295</v>
      </c>
      <c r="E1857" s="162" t="s">
        <v>5296</v>
      </c>
      <c r="F1857" s="161" t="s">
        <v>5297</v>
      </c>
      <c r="G1857" s="10">
        <v>5.0</v>
      </c>
      <c r="H1857" s="10">
        <v>3.0</v>
      </c>
      <c r="I1857" s="10">
        <v>5.0</v>
      </c>
      <c r="J1857" s="172">
        <v>50.0</v>
      </c>
      <c r="K1857" s="173">
        <v>10.0</v>
      </c>
      <c r="L1857" s="162" t="s">
        <v>1124</v>
      </c>
      <c r="M1857" s="163"/>
      <c r="N1857" s="163"/>
      <c r="O1857" s="163"/>
      <c r="P1857" s="163"/>
      <c r="Q1857" s="163"/>
      <c r="R1857" s="163"/>
      <c r="S1857" s="163"/>
      <c r="T1857" s="163"/>
      <c r="U1857" s="163"/>
      <c r="V1857" s="163"/>
      <c r="W1857" s="163"/>
      <c r="X1857" s="163"/>
    </row>
    <row r="1858" ht="11.25" customHeight="1">
      <c r="A1858" s="162" t="s">
        <v>5280</v>
      </c>
      <c r="B1858" s="162" t="s">
        <v>5281</v>
      </c>
      <c r="C1858" s="10" t="s">
        <v>106</v>
      </c>
      <c r="D1858" s="162" t="s">
        <v>5298</v>
      </c>
      <c r="E1858" s="162" t="s">
        <v>5299</v>
      </c>
      <c r="F1858" s="161" t="s">
        <v>5300</v>
      </c>
      <c r="G1858" s="10">
        <v>5.0</v>
      </c>
      <c r="H1858" s="10">
        <v>3.0</v>
      </c>
      <c r="I1858" s="10">
        <v>5.0</v>
      </c>
      <c r="J1858" s="172">
        <v>50.0</v>
      </c>
      <c r="K1858" s="173">
        <v>10.0</v>
      </c>
      <c r="L1858" s="162" t="s">
        <v>1124</v>
      </c>
      <c r="M1858" s="163"/>
      <c r="N1858" s="163"/>
      <c r="O1858" s="163"/>
      <c r="P1858" s="163"/>
      <c r="Q1858" s="163"/>
      <c r="R1858" s="163"/>
      <c r="S1858" s="163"/>
      <c r="T1858" s="163"/>
      <c r="U1858" s="163"/>
      <c r="V1858" s="163"/>
      <c r="W1858" s="163"/>
      <c r="X1858" s="163"/>
    </row>
    <row r="1859" ht="11.25" customHeight="1">
      <c r="A1859" s="162" t="s">
        <v>5280</v>
      </c>
      <c r="B1859" s="162" t="s">
        <v>5281</v>
      </c>
      <c r="C1859" s="10" t="s">
        <v>106</v>
      </c>
      <c r="D1859" s="162" t="s">
        <v>5301</v>
      </c>
      <c r="E1859" s="162" t="s">
        <v>5302</v>
      </c>
      <c r="F1859" s="161" t="s">
        <v>5303</v>
      </c>
      <c r="G1859" s="10">
        <v>5.0</v>
      </c>
      <c r="H1859" s="10">
        <v>3.0</v>
      </c>
      <c r="I1859" s="10">
        <v>5.0</v>
      </c>
      <c r="J1859" s="172">
        <v>50.0</v>
      </c>
      <c r="K1859" s="173">
        <v>10.0</v>
      </c>
      <c r="L1859" s="162" t="s">
        <v>1124</v>
      </c>
      <c r="M1859" s="163"/>
      <c r="N1859" s="163"/>
      <c r="O1859" s="163"/>
      <c r="P1859" s="163"/>
      <c r="Q1859" s="163"/>
      <c r="R1859" s="163"/>
      <c r="S1859" s="163"/>
      <c r="T1859" s="163"/>
      <c r="U1859" s="163"/>
      <c r="V1859" s="163"/>
      <c r="W1859" s="163"/>
      <c r="X1859" s="163"/>
    </row>
    <row r="1860" ht="11.25" customHeight="1">
      <c r="A1860" s="162" t="s">
        <v>5280</v>
      </c>
      <c r="B1860" s="162" t="s">
        <v>5281</v>
      </c>
      <c r="C1860" s="10" t="s">
        <v>106</v>
      </c>
      <c r="D1860" s="162" t="s">
        <v>5304</v>
      </c>
      <c r="E1860" s="162" t="s">
        <v>5305</v>
      </c>
      <c r="F1860" s="161" t="s">
        <v>5306</v>
      </c>
      <c r="G1860" s="10">
        <v>5.0</v>
      </c>
      <c r="H1860" s="10">
        <v>3.0</v>
      </c>
      <c r="I1860" s="10">
        <v>5.0</v>
      </c>
      <c r="J1860" s="172">
        <v>50.0</v>
      </c>
      <c r="K1860" s="173">
        <v>10.0</v>
      </c>
      <c r="L1860" s="162" t="s">
        <v>1124</v>
      </c>
      <c r="M1860" s="163"/>
      <c r="N1860" s="163"/>
      <c r="O1860" s="163"/>
      <c r="P1860" s="163"/>
      <c r="Q1860" s="163"/>
      <c r="R1860" s="163"/>
      <c r="S1860" s="163"/>
      <c r="T1860" s="163"/>
      <c r="U1860" s="163"/>
      <c r="V1860" s="163"/>
      <c r="W1860" s="163"/>
      <c r="X1860" s="163"/>
    </row>
    <row r="1861" ht="11.25" customHeight="1">
      <c r="A1861" s="162" t="s">
        <v>5280</v>
      </c>
      <c r="B1861" s="162" t="s">
        <v>5281</v>
      </c>
      <c r="C1861" s="10" t="s">
        <v>106</v>
      </c>
      <c r="D1861" s="162" t="s">
        <v>5307</v>
      </c>
      <c r="E1861" s="162" t="s">
        <v>5308</v>
      </c>
      <c r="F1861" s="161" t="s">
        <v>5309</v>
      </c>
      <c r="G1861" s="10">
        <v>5.0</v>
      </c>
      <c r="H1861" s="10">
        <v>3.0</v>
      </c>
      <c r="I1861" s="10">
        <v>5.0</v>
      </c>
      <c r="J1861" s="172">
        <v>50.0</v>
      </c>
      <c r="K1861" s="173">
        <v>10.0</v>
      </c>
      <c r="L1861" s="162" t="s">
        <v>1124</v>
      </c>
      <c r="M1861" s="163"/>
      <c r="N1861" s="163"/>
      <c r="O1861" s="163"/>
      <c r="P1861" s="163"/>
      <c r="Q1861" s="163"/>
      <c r="R1861" s="163"/>
      <c r="S1861" s="163"/>
      <c r="T1861" s="163"/>
      <c r="U1861" s="163"/>
      <c r="V1861" s="163"/>
      <c r="W1861" s="163"/>
      <c r="X1861" s="163"/>
    </row>
    <row r="1862" ht="11.25" customHeight="1">
      <c r="A1862" s="162" t="s">
        <v>5280</v>
      </c>
      <c r="B1862" s="162" t="s">
        <v>5281</v>
      </c>
      <c r="C1862" s="10" t="s">
        <v>106</v>
      </c>
      <c r="D1862" s="162" t="s">
        <v>5310</v>
      </c>
      <c r="E1862" s="162" t="s">
        <v>5311</v>
      </c>
      <c r="F1862" s="161" t="s">
        <v>5312</v>
      </c>
      <c r="G1862" s="10">
        <v>5.0</v>
      </c>
      <c r="H1862" s="10">
        <v>3.0</v>
      </c>
      <c r="I1862" s="10">
        <v>5.0</v>
      </c>
      <c r="J1862" s="172">
        <v>50.0</v>
      </c>
      <c r="K1862" s="173">
        <v>10.0</v>
      </c>
      <c r="L1862" s="162" t="s">
        <v>1124</v>
      </c>
      <c r="M1862" s="163"/>
      <c r="N1862" s="163"/>
      <c r="O1862" s="163"/>
      <c r="P1862" s="163"/>
      <c r="Q1862" s="163"/>
      <c r="R1862" s="163"/>
      <c r="S1862" s="163"/>
      <c r="T1862" s="163"/>
      <c r="U1862" s="163"/>
      <c r="V1862" s="163"/>
      <c r="W1862" s="163"/>
      <c r="X1862" s="163"/>
    </row>
    <row r="1863" ht="11.25" customHeight="1">
      <c r="A1863" s="162" t="s">
        <v>5280</v>
      </c>
      <c r="B1863" s="162" t="s">
        <v>5281</v>
      </c>
      <c r="C1863" s="10" t="s">
        <v>106</v>
      </c>
      <c r="D1863" s="162" t="s">
        <v>5313</v>
      </c>
      <c r="E1863" s="162" t="s">
        <v>5314</v>
      </c>
      <c r="F1863" s="161" t="s">
        <v>5315</v>
      </c>
      <c r="G1863" s="10">
        <v>5.0</v>
      </c>
      <c r="H1863" s="10">
        <v>3.0</v>
      </c>
      <c r="I1863" s="10">
        <v>5.0</v>
      </c>
      <c r="J1863" s="172">
        <v>50.0</v>
      </c>
      <c r="K1863" s="173">
        <v>10.0</v>
      </c>
      <c r="L1863" s="162" t="s">
        <v>1124</v>
      </c>
      <c r="M1863" s="163"/>
      <c r="N1863" s="163"/>
      <c r="O1863" s="163"/>
      <c r="P1863" s="163"/>
      <c r="Q1863" s="163"/>
      <c r="R1863" s="163"/>
      <c r="S1863" s="163"/>
      <c r="T1863" s="163"/>
      <c r="U1863" s="163"/>
      <c r="V1863" s="163"/>
      <c r="W1863" s="163"/>
      <c r="X1863" s="163"/>
    </row>
    <row r="1864" ht="11.25" customHeight="1">
      <c r="A1864" s="162" t="s">
        <v>5280</v>
      </c>
      <c r="B1864" s="162" t="s">
        <v>5281</v>
      </c>
      <c r="C1864" s="10" t="s">
        <v>106</v>
      </c>
      <c r="D1864" s="162" t="s">
        <v>5316</v>
      </c>
      <c r="E1864" s="162" t="s">
        <v>5317</v>
      </c>
      <c r="F1864" s="161" t="s">
        <v>5318</v>
      </c>
      <c r="G1864" s="10">
        <v>5.0</v>
      </c>
      <c r="H1864" s="10">
        <v>3.0</v>
      </c>
      <c r="I1864" s="10">
        <v>5.0</v>
      </c>
      <c r="J1864" s="172">
        <v>50.0</v>
      </c>
      <c r="K1864" s="173">
        <v>10.0</v>
      </c>
      <c r="L1864" s="162" t="s">
        <v>1124</v>
      </c>
      <c r="M1864" s="163"/>
      <c r="N1864" s="163"/>
      <c r="O1864" s="163"/>
      <c r="P1864" s="163"/>
      <c r="Q1864" s="163"/>
      <c r="R1864" s="163"/>
      <c r="S1864" s="163"/>
      <c r="T1864" s="163"/>
      <c r="U1864" s="163"/>
      <c r="V1864" s="163"/>
      <c r="W1864" s="163"/>
      <c r="X1864" s="163"/>
    </row>
    <row r="1865" ht="11.25" customHeight="1">
      <c r="A1865" s="162" t="s">
        <v>5280</v>
      </c>
      <c r="B1865" s="162" t="s">
        <v>5281</v>
      </c>
      <c r="C1865" s="10" t="s">
        <v>106</v>
      </c>
      <c r="D1865" s="162" t="s">
        <v>5319</v>
      </c>
      <c r="E1865" s="162" t="s">
        <v>5320</v>
      </c>
      <c r="F1865" s="161" t="s">
        <v>5321</v>
      </c>
      <c r="G1865" s="10">
        <v>5.0</v>
      </c>
      <c r="H1865" s="10">
        <v>3.0</v>
      </c>
      <c r="I1865" s="10">
        <v>5.0</v>
      </c>
      <c r="J1865" s="172">
        <v>50.0</v>
      </c>
      <c r="K1865" s="173">
        <v>10.0</v>
      </c>
      <c r="L1865" s="162" t="s">
        <v>1124</v>
      </c>
      <c r="M1865" s="163"/>
      <c r="N1865" s="163"/>
      <c r="O1865" s="163"/>
      <c r="P1865" s="163"/>
      <c r="Q1865" s="163"/>
      <c r="R1865" s="163"/>
      <c r="S1865" s="163"/>
      <c r="T1865" s="163"/>
      <c r="U1865" s="163"/>
      <c r="V1865" s="163"/>
      <c r="W1865" s="163"/>
      <c r="X1865" s="163"/>
    </row>
    <row r="1866" ht="11.25" customHeight="1">
      <c r="A1866" s="162" t="s">
        <v>5280</v>
      </c>
      <c r="B1866" s="162" t="s">
        <v>5281</v>
      </c>
      <c r="C1866" s="10" t="s">
        <v>106</v>
      </c>
      <c r="D1866" s="162" t="s">
        <v>5322</v>
      </c>
      <c r="E1866" s="162" t="s">
        <v>5323</v>
      </c>
      <c r="F1866" s="161" t="s">
        <v>5324</v>
      </c>
      <c r="G1866" s="10">
        <v>5.0</v>
      </c>
      <c r="H1866" s="10">
        <v>3.0</v>
      </c>
      <c r="I1866" s="10">
        <v>5.0</v>
      </c>
      <c r="J1866" s="172">
        <v>50.0</v>
      </c>
      <c r="K1866" s="173">
        <v>10.0</v>
      </c>
      <c r="L1866" s="162" t="s">
        <v>1124</v>
      </c>
      <c r="M1866" s="163"/>
      <c r="N1866" s="163"/>
      <c r="O1866" s="163"/>
      <c r="P1866" s="163"/>
      <c r="Q1866" s="163"/>
      <c r="R1866" s="163"/>
      <c r="S1866" s="163"/>
      <c r="T1866" s="163"/>
      <c r="U1866" s="163"/>
      <c r="V1866" s="163"/>
      <c r="W1866" s="163"/>
      <c r="X1866" s="163"/>
    </row>
    <row r="1867" ht="11.25" customHeight="1">
      <c r="A1867" s="162" t="s">
        <v>5280</v>
      </c>
      <c r="B1867" s="162" t="s">
        <v>5281</v>
      </c>
      <c r="C1867" s="10" t="s">
        <v>106</v>
      </c>
      <c r="D1867" s="162" t="s">
        <v>5325</v>
      </c>
      <c r="E1867" s="162" t="s">
        <v>5326</v>
      </c>
      <c r="F1867" s="161" t="s">
        <v>5327</v>
      </c>
      <c r="G1867" s="10">
        <v>5.0</v>
      </c>
      <c r="H1867" s="10">
        <v>3.0</v>
      </c>
      <c r="I1867" s="10">
        <v>5.0</v>
      </c>
      <c r="J1867" s="172">
        <v>50.0</v>
      </c>
      <c r="K1867" s="173">
        <v>10.0</v>
      </c>
      <c r="L1867" s="162" t="s">
        <v>1124</v>
      </c>
      <c r="M1867" s="163"/>
      <c r="N1867" s="163"/>
      <c r="O1867" s="163"/>
      <c r="P1867" s="163"/>
      <c r="Q1867" s="163"/>
      <c r="R1867" s="163"/>
      <c r="S1867" s="163"/>
      <c r="T1867" s="163"/>
      <c r="U1867" s="163"/>
      <c r="V1867" s="163"/>
      <c r="W1867" s="163"/>
      <c r="X1867" s="163"/>
    </row>
    <row r="1868" ht="11.25" customHeight="1">
      <c r="A1868" s="162" t="s">
        <v>5280</v>
      </c>
      <c r="B1868" s="162" t="s">
        <v>5281</v>
      </c>
      <c r="C1868" s="10" t="s">
        <v>106</v>
      </c>
      <c r="D1868" s="162" t="s">
        <v>5328</v>
      </c>
      <c r="E1868" s="162" t="s">
        <v>5329</v>
      </c>
      <c r="F1868" s="161" t="s">
        <v>5330</v>
      </c>
      <c r="G1868" s="10">
        <v>5.0</v>
      </c>
      <c r="H1868" s="10">
        <v>3.0</v>
      </c>
      <c r="I1868" s="10">
        <v>5.0</v>
      </c>
      <c r="J1868" s="172">
        <v>50.0</v>
      </c>
      <c r="K1868" s="173">
        <v>10.0</v>
      </c>
      <c r="L1868" s="162" t="s">
        <v>1124</v>
      </c>
      <c r="M1868" s="163"/>
      <c r="N1868" s="163"/>
      <c r="O1868" s="163"/>
      <c r="P1868" s="163"/>
      <c r="Q1868" s="163"/>
      <c r="R1868" s="163"/>
      <c r="S1868" s="163"/>
      <c r="T1868" s="163"/>
      <c r="U1868" s="163"/>
      <c r="V1868" s="163"/>
      <c r="W1868" s="163"/>
      <c r="X1868" s="163"/>
    </row>
    <row r="1869" ht="11.25" customHeight="1">
      <c r="A1869" s="162" t="s">
        <v>5280</v>
      </c>
      <c r="B1869" s="162" t="s">
        <v>5281</v>
      </c>
      <c r="C1869" s="10" t="s">
        <v>106</v>
      </c>
      <c r="D1869" s="162" t="s">
        <v>5331</v>
      </c>
      <c r="E1869" s="162" t="s">
        <v>5332</v>
      </c>
      <c r="F1869" s="161" t="s">
        <v>5333</v>
      </c>
      <c r="G1869" s="10">
        <v>5.0</v>
      </c>
      <c r="H1869" s="10">
        <v>3.0</v>
      </c>
      <c r="I1869" s="10">
        <v>5.0</v>
      </c>
      <c r="J1869" s="172">
        <v>50.0</v>
      </c>
      <c r="K1869" s="173">
        <v>10.0</v>
      </c>
      <c r="L1869" s="162" t="s">
        <v>1124</v>
      </c>
      <c r="M1869" s="163"/>
      <c r="N1869" s="163"/>
      <c r="O1869" s="163"/>
      <c r="P1869" s="163"/>
      <c r="Q1869" s="163"/>
      <c r="R1869" s="163"/>
      <c r="S1869" s="163"/>
      <c r="T1869" s="163"/>
      <c r="U1869" s="163"/>
      <c r="V1869" s="163"/>
      <c r="W1869" s="163"/>
      <c r="X1869" s="163"/>
    </row>
    <row r="1870" ht="11.25" customHeight="1">
      <c r="A1870" s="162" t="s">
        <v>5280</v>
      </c>
      <c r="B1870" s="162" t="s">
        <v>5281</v>
      </c>
      <c r="C1870" s="10" t="s">
        <v>106</v>
      </c>
      <c r="D1870" s="162" t="s">
        <v>5334</v>
      </c>
      <c r="E1870" s="162" t="s">
        <v>5335</v>
      </c>
      <c r="F1870" s="161" t="s">
        <v>5336</v>
      </c>
      <c r="G1870" s="10">
        <v>5.0</v>
      </c>
      <c r="H1870" s="10">
        <v>3.0</v>
      </c>
      <c r="I1870" s="10">
        <v>5.0</v>
      </c>
      <c r="J1870" s="172">
        <v>50.0</v>
      </c>
      <c r="K1870" s="173">
        <v>10.0</v>
      </c>
      <c r="L1870" s="162" t="s">
        <v>1124</v>
      </c>
      <c r="M1870" s="163"/>
      <c r="N1870" s="163"/>
      <c r="O1870" s="163"/>
      <c r="P1870" s="163"/>
      <c r="Q1870" s="163"/>
      <c r="R1870" s="163"/>
      <c r="S1870" s="163"/>
      <c r="T1870" s="163"/>
      <c r="U1870" s="163"/>
      <c r="V1870" s="163"/>
      <c r="W1870" s="163"/>
      <c r="X1870" s="163"/>
    </row>
    <row r="1871" ht="11.25" customHeight="1">
      <c r="A1871" s="162" t="s">
        <v>5337</v>
      </c>
      <c r="B1871" s="162" t="s">
        <v>5338</v>
      </c>
      <c r="C1871" s="10" t="s">
        <v>106</v>
      </c>
      <c r="D1871" s="162" t="s">
        <v>5339</v>
      </c>
      <c r="E1871" s="162" t="s">
        <v>5340</v>
      </c>
      <c r="F1871" s="161"/>
      <c r="G1871" s="10">
        <v>10.0</v>
      </c>
      <c r="H1871" s="10">
        <v>7.0</v>
      </c>
      <c r="I1871" s="10">
        <v>10.0</v>
      </c>
      <c r="J1871" s="172">
        <v>50.0</v>
      </c>
      <c r="K1871" s="173">
        <v>5.0</v>
      </c>
      <c r="L1871" s="162" t="s">
        <v>1124</v>
      </c>
      <c r="M1871" s="163"/>
      <c r="N1871" s="163"/>
      <c r="O1871" s="163"/>
      <c r="P1871" s="163"/>
      <c r="Q1871" s="163"/>
      <c r="R1871" s="163"/>
      <c r="S1871" s="163"/>
      <c r="T1871" s="163"/>
      <c r="U1871" s="163"/>
      <c r="V1871" s="163"/>
      <c r="W1871" s="163"/>
      <c r="X1871" s="163"/>
    </row>
    <row r="1872" ht="11.25" customHeight="1">
      <c r="A1872" s="162" t="s">
        <v>5341</v>
      </c>
      <c r="B1872" s="162" t="s">
        <v>5342</v>
      </c>
      <c r="C1872" s="10" t="s">
        <v>106</v>
      </c>
      <c r="D1872" s="162" t="s">
        <v>5343</v>
      </c>
      <c r="E1872" s="162" t="s">
        <v>2469</v>
      </c>
      <c r="F1872" s="161" t="s">
        <v>5344</v>
      </c>
      <c r="G1872" s="10">
        <v>4.0</v>
      </c>
      <c r="H1872" s="10">
        <v>4.0</v>
      </c>
      <c r="I1872" s="10">
        <v>4.0</v>
      </c>
      <c r="J1872" s="172">
        <v>50.0</v>
      </c>
      <c r="K1872" s="173">
        <v>12.5</v>
      </c>
      <c r="L1872" s="162" t="s">
        <v>1124</v>
      </c>
      <c r="M1872" s="163"/>
      <c r="N1872" s="163"/>
      <c r="O1872" s="163"/>
      <c r="P1872" s="163"/>
      <c r="Q1872" s="163"/>
      <c r="R1872" s="163"/>
      <c r="S1872" s="163"/>
      <c r="T1872" s="163"/>
      <c r="U1872" s="163"/>
      <c r="V1872" s="163"/>
      <c r="W1872" s="163"/>
      <c r="X1872" s="163"/>
    </row>
    <row r="1873" ht="11.25" customHeight="1">
      <c r="A1873" s="162" t="s">
        <v>5341</v>
      </c>
      <c r="B1873" s="162" t="s">
        <v>5342</v>
      </c>
      <c r="C1873" s="10" t="s">
        <v>106</v>
      </c>
      <c r="D1873" s="162" t="s">
        <v>5345</v>
      </c>
      <c r="E1873" s="162" t="s">
        <v>5346</v>
      </c>
      <c r="F1873" s="161" t="s">
        <v>5347</v>
      </c>
      <c r="G1873" s="10">
        <v>4.0</v>
      </c>
      <c r="H1873" s="10">
        <v>4.0</v>
      </c>
      <c r="I1873" s="10">
        <v>4.0</v>
      </c>
      <c r="J1873" s="172">
        <v>50.0</v>
      </c>
      <c r="K1873" s="173">
        <v>12.5</v>
      </c>
      <c r="L1873" s="162" t="s">
        <v>1124</v>
      </c>
      <c r="M1873" s="163"/>
      <c r="N1873" s="163"/>
      <c r="O1873" s="163"/>
      <c r="P1873" s="163"/>
      <c r="Q1873" s="163"/>
      <c r="R1873" s="163"/>
      <c r="S1873" s="163"/>
      <c r="T1873" s="163"/>
      <c r="U1873" s="163"/>
      <c r="V1873" s="163"/>
      <c r="W1873" s="163"/>
      <c r="X1873" s="163"/>
    </row>
    <row r="1874" ht="11.25" customHeight="1">
      <c r="A1874" s="162" t="s">
        <v>5341</v>
      </c>
      <c r="B1874" s="162" t="s">
        <v>5342</v>
      </c>
      <c r="C1874" s="10" t="s">
        <v>106</v>
      </c>
      <c r="D1874" s="162" t="s">
        <v>5348</v>
      </c>
      <c r="E1874" s="162" t="s">
        <v>5349</v>
      </c>
      <c r="F1874" s="161" t="s">
        <v>5350</v>
      </c>
      <c r="G1874" s="10">
        <v>4.0</v>
      </c>
      <c r="H1874" s="10">
        <v>4.0</v>
      </c>
      <c r="I1874" s="10">
        <v>4.0</v>
      </c>
      <c r="J1874" s="172">
        <v>50.0</v>
      </c>
      <c r="K1874" s="173">
        <v>12.5</v>
      </c>
      <c r="L1874" s="162" t="s">
        <v>1124</v>
      </c>
      <c r="M1874" s="163"/>
      <c r="N1874" s="163"/>
      <c r="O1874" s="163"/>
      <c r="P1874" s="163"/>
      <c r="Q1874" s="163"/>
      <c r="R1874" s="163"/>
      <c r="S1874" s="163"/>
      <c r="T1874" s="163"/>
      <c r="U1874" s="163"/>
      <c r="V1874" s="163"/>
      <c r="W1874" s="163"/>
      <c r="X1874" s="163"/>
    </row>
    <row r="1875" ht="11.25" customHeight="1">
      <c r="A1875" s="162" t="s">
        <v>5341</v>
      </c>
      <c r="B1875" s="162" t="s">
        <v>5342</v>
      </c>
      <c r="C1875" s="10" t="s">
        <v>106</v>
      </c>
      <c r="D1875" s="162" t="s">
        <v>5351</v>
      </c>
      <c r="E1875" s="162" t="s">
        <v>5352</v>
      </c>
      <c r="F1875" s="161" t="s">
        <v>5353</v>
      </c>
      <c r="G1875" s="10">
        <v>4.0</v>
      </c>
      <c r="H1875" s="10">
        <v>4.0</v>
      </c>
      <c r="I1875" s="10">
        <v>4.0</v>
      </c>
      <c r="J1875" s="172">
        <v>50.0</v>
      </c>
      <c r="K1875" s="173">
        <v>12.5</v>
      </c>
      <c r="L1875" s="162" t="s">
        <v>1124</v>
      </c>
      <c r="M1875" s="163"/>
      <c r="N1875" s="163"/>
      <c r="O1875" s="163"/>
      <c r="P1875" s="163"/>
      <c r="Q1875" s="163"/>
      <c r="R1875" s="163"/>
      <c r="S1875" s="163"/>
      <c r="T1875" s="163"/>
      <c r="U1875" s="163"/>
      <c r="V1875" s="163"/>
      <c r="W1875" s="163"/>
      <c r="X1875" s="163"/>
    </row>
    <row r="1876" ht="11.25" customHeight="1">
      <c r="A1876" s="162" t="s">
        <v>5341</v>
      </c>
      <c r="B1876" s="162" t="s">
        <v>5342</v>
      </c>
      <c r="C1876" s="10" t="s">
        <v>106</v>
      </c>
      <c r="D1876" s="162" t="s">
        <v>5354</v>
      </c>
      <c r="E1876" s="162" t="s">
        <v>5355</v>
      </c>
      <c r="F1876" s="161" t="s">
        <v>5356</v>
      </c>
      <c r="G1876" s="10">
        <v>4.0</v>
      </c>
      <c r="H1876" s="10">
        <v>4.0</v>
      </c>
      <c r="I1876" s="10">
        <v>4.0</v>
      </c>
      <c r="J1876" s="172">
        <v>50.0</v>
      </c>
      <c r="K1876" s="173">
        <v>12.5</v>
      </c>
      <c r="L1876" s="162" t="s">
        <v>1124</v>
      </c>
      <c r="M1876" s="163"/>
      <c r="N1876" s="163"/>
      <c r="O1876" s="163"/>
      <c r="P1876" s="163"/>
      <c r="Q1876" s="163"/>
      <c r="R1876" s="163"/>
      <c r="S1876" s="163"/>
      <c r="T1876" s="163"/>
      <c r="U1876" s="163"/>
      <c r="V1876" s="163"/>
      <c r="W1876" s="163"/>
      <c r="X1876" s="163"/>
    </row>
    <row r="1877" ht="11.25" customHeight="1">
      <c r="A1877" s="162" t="s">
        <v>5341</v>
      </c>
      <c r="B1877" s="162" t="s">
        <v>5342</v>
      </c>
      <c r="C1877" s="10" t="s">
        <v>106</v>
      </c>
      <c r="D1877" s="162" t="s">
        <v>5357</v>
      </c>
      <c r="E1877" s="162" t="s">
        <v>5358</v>
      </c>
      <c r="F1877" s="161" t="s">
        <v>5359</v>
      </c>
      <c r="G1877" s="10">
        <v>4.0</v>
      </c>
      <c r="H1877" s="10">
        <v>4.0</v>
      </c>
      <c r="I1877" s="10">
        <v>4.0</v>
      </c>
      <c r="J1877" s="172">
        <v>50.0</v>
      </c>
      <c r="K1877" s="173">
        <v>12.5</v>
      </c>
      <c r="L1877" s="162" t="s">
        <v>1124</v>
      </c>
      <c r="M1877" s="163"/>
      <c r="N1877" s="163"/>
      <c r="O1877" s="163"/>
      <c r="P1877" s="163"/>
      <c r="Q1877" s="163"/>
      <c r="R1877" s="163"/>
      <c r="S1877" s="163"/>
      <c r="T1877" s="163"/>
      <c r="U1877" s="163"/>
      <c r="V1877" s="163"/>
      <c r="W1877" s="163"/>
      <c r="X1877" s="163"/>
    </row>
    <row r="1878" ht="11.25" customHeight="1">
      <c r="A1878" s="162" t="s">
        <v>5360</v>
      </c>
      <c r="B1878" s="162" t="s">
        <v>5361</v>
      </c>
      <c r="C1878" s="10" t="s">
        <v>106</v>
      </c>
      <c r="D1878" s="162" t="s">
        <v>5362</v>
      </c>
      <c r="E1878" s="162" t="s">
        <v>2242</v>
      </c>
      <c r="F1878" s="161" t="s">
        <v>5363</v>
      </c>
      <c r="G1878" s="10">
        <v>11.0</v>
      </c>
      <c r="H1878" s="10">
        <v>8.0</v>
      </c>
      <c r="I1878" s="10">
        <v>14.0</v>
      </c>
      <c r="J1878" s="172">
        <v>50.0</v>
      </c>
      <c r="K1878" s="173">
        <v>4.54</v>
      </c>
      <c r="L1878" s="162" t="s">
        <v>1124</v>
      </c>
      <c r="M1878" s="163"/>
      <c r="N1878" s="163"/>
      <c r="O1878" s="163"/>
      <c r="P1878" s="163"/>
      <c r="Q1878" s="163"/>
      <c r="R1878" s="163"/>
      <c r="S1878" s="163"/>
      <c r="T1878" s="163"/>
      <c r="U1878" s="163"/>
      <c r="V1878" s="163"/>
      <c r="W1878" s="163"/>
      <c r="X1878" s="163"/>
    </row>
    <row r="1879" ht="11.25" customHeight="1">
      <c r="A1879" s="162" t="s">
        <v>5360</v>
      </c>
      <c r="B1879" s="162" t="s">
        <v>5361</v>
      </c>
      <c r="C1879" s="10" t="s">
        <v>106</v>
      </c>
      <c r="D1879" s="162" t="s">
        <v>5364</v>
      </c>
      <c r="E1879" s="162" t="s">
        <v>2239</v>
      </c>
      <c r="F1879" s="161" t="s">
        <v>5365</v>
      </c>
      <c r="G1879" s="10">
        <v>11.0</v>
      </c>
      <c r="H1879" s="10">
        <v>8.0</v>
      </c>
      <c r="I1879" s="10">
        <v>14.0</v>
      </c>
      <c r="J1879" s="172">
        <v>50.0</v>
      </c>
      <c r="K1879" s="173">
        <v>4.54</v>
      </c>
      <c r="L1879" s="162" t="s">
        <v>1124</v>
      </c>
      <c r="M1879" s="163"/>
      <c r="N1879" s="163"/>
      <c r="O1879" s="163"/>
      <c r="P1879" s="163"/>
      <c r="Q1879" s="163"/>
      <c r="R1879" s="163"/>
      <c r="S1879" s="163"/>
      <c r="T1879" s="163"/>
      <c r="U1879" s="163"/>
      <c r="V1879" s="163"/>
      <c r="W1879" s="163"/>
      <c r="X1879" s="163"/>
    </row>
    <row r="1880" ht="11.25" customHeight="1">
      <c r="A1880" s="162" t="s">
        <v>5360</v>
      </c>
      <c r="B1880" s="162" t="s">
        <v>5361</v>
      </c>
      <c r="C1880" s="10" t="s">
        <v>106</v>
      </c>
      <c r="D1880" s="162" t="s">
        <v>5366</v>
      </c>
      <c r="E1880" s="162" t="s">
        <v>2245</v>
      </c>
      <c r="F1880" s="161" t="s">
        <v>5367</v>
      </c>
      <c r="G1880" s="10">
        <v>11.0</v>
      </c>
      <c r="H1880" s="10">
        <v>8.0</v>
      </c>
      <c r="I1880" s="10">
        <v>14.0</v>
      </c>
      <c r="J1880" s="172">
        <v>50.0</v>
      </c>
      <c r="K1880" s="173">
        <v>4.54</v>
      </c>
      <c r="L1880" s="162" t="s">
        <v>1124</v>
      </c>
      <c r="M1880" s="163"/>
      <c r="N1880" s="163"/>
      <c r="O1880" s="163"/>
      <c r="P1880" s="163"/>
      <c r="Q1880" s="163"/>
      <c r="R1880" s="163"/>
      <c r="S1880" s="163"/>
      <c r="T1880" s="163"/>
      <c r="U1880" s="163"/>
      <c r="V1880" s="163"/>
      <c r="W1880" s="163"/>
      <c r="X1880" s="163"/>
    </row>
    <row r="1881" ht="11.25" customHeight="1">
      <c r="A1881" s="162" t="s">
        <v>5368</v>
      </c>
      <c r="B1881" s="162" t="s">
        <v>5369</v>
      </c>
      <c r="C1881" s="10" t="s">
        <v>106</v>
      </c>
      <c r="D1881" s="162" t="s">
        <v>5370</v>
      </c>
      <c r="E1881" s="162" t="s">
        <v>5371</v>
      </c>
      <c r="F1881" s="161" t="s">
        <v>5372</v>
      </c>
      <c r="G1881" s="10">
        <v>2.0</v>
      </c>
      <c r="H1881" s="10">
        <v>2.0</v>
      </c>
      <c r="I1881" s="10">
        <v>11.0</v>
      </c>
      <c r="J1881" s="172">
        <v>50.0</v>
      </c>
      <c r="K1881" s="173">
        <v>25.0</v>
      </c>
      <c r="L1881" s="162" t="s">
        <v>1124</v>
      </c>
      <c r="M1881" s="163"/>
      <c r="N1881" s="163"/>
      <c r="O1881" s="163"/>
      <c r="P1881" s="163"/>
      <c r="Q1881" s="163"/>
      <c r="R1881" s="163"/>
      <c r="S1881" s="163"/>
      <c r="T1881" s="163"/>
      <c r="U1881" s="163"/>
      <c r="V1881" s="163"/>
      <c r="W1881" s="163"/>
      <c r="X1881" s="163"/>
    </row>
    <row r="1882" ht="11.25" customHeight="1">
      <c r="A1882" s="162" t="s">
        <v>5368</v>
      </c>
      <c r="B1882" s="162" t="s">
        <v>5369</v>
      </c>
      <c r="C1882" s="10" t="s">
        <v>106</v>
      </c>
      <c r="D1882" s="162" t="s">
        <v>5373</v>
      </c>
      <c r="E1882" s="162" t="s">
        <v>5374</v>
      </c>
      <c r="F1882" s="161" t="s">
        <v>5375</v>
      </c>
      <c r="G1882" s="10">
        <v>2.0</v>
      </c>
      <c r="H1882" s="10">
        <v>2.0</v>
      </c>
      <c r="I1882" s="10">
        <v>11.0</v>
      </c>
      <c r="J1882" s="172">
        <v>50.0</v>
      </c>
      <c r="K1882" s="173">
        <v>25.0</v>
      </c>
      <c r="L1882" s="162" t="s">
        <v>1124</v>
      </c>
      <c r="M1882" s="163"/>
      <c r="N1882" s="163"/>
      <c r="O1882" s="163"/>
      <c r="P1882" s="163"/>
      <c r="Q1882" s="163"/>
      <c r="R1882" s="163"/>
      <c r="S1882" s="163"/>
      <c r="T1882" s="163"/>
      <c r="U1882" s="163"/>
      <c r="V1882" s="163"/>
      <c r="W1882" s="163"/>
      <c r="X1882" s="163"/>
    </row>
    <row r="1883" ht="11.25" customHeight="1">
      <c r="A1883" s="162" t="s">
        <v>5368</v>
      </c>
      <c r="B1883" s="162" t="s">
        <v>5369</v>
      </c>
      <c r="C1883" s="10" t="s">
        <v>106</v>
      </c>
      <c r="D1883" s="162" t="s">
        <v>5376</v>
      </c>
      <c r="E1883" s="162" t="s">
        <v>5377</v>
      </c>
      <c r="F1883" s="161" t="s">
        <v>5378</v>
      </c>
      <c r="G1883" s="10">
        <v>2.0</v>
      </c>
      <c r="H1883" s="10">
        <v>2.0</v>
      </c>
      <c r="I1883" s="10">
        <v>11.0</v>
      </c>
      <c r="J1883" s="172">
        <v>50.0</v>
      </c>
      <c r="K1883" s="173">
        <v>25.0</v>
      </c>
      <c r="L1883" s="162" t="s">
        <v>1124</v>
      </c>
      <c r="M1883" s="163"/>
      <c r="N1883" s="163"/>
      <c r="O1883" s="163"/>
      <c r="P1883" s="163"/>
      <c r="Q1883" s="163"/>
      <c r="R1883" s="163"/>
      <c r="S1883" s="163"/>
      <c r="T1883" s="163"/>
      <c r="U1883" s="163"/>
      <c r="V1883" s="163"/>
      <c r="W1883" s="163"/>
      <c r="X1883" s="163"/>
    </row>
    <row r="1884" ht="11.25" customHeight="1">
      <c r="A1884" s="162" t="s">
        <v>5379</v>
      </c>
      <c r="B1884" s="162" t="s">
        <v>5380</v>
      </c>
      <c r="C1884" s="10" t="s">
        <v>106</v>
      </c>
      <c r="D1884" s="162" t="s">
        <v>5381</v>
      </c>
      <c r="E1884" s="162" t="s">
        <v>5382</v>
      </c>
      <c r="F1884" s="161" t="s">
        <v>5383</v>
      </c>
      <c r="G1884" s="10">
        <v>3.0</v>
      </c>
      <c r="H1884" s="10">
        <v>3.0</v>
      </c>
      <c r="I1884" s="10">
        <v>6.0</v>
      </c>
      <c r="J1884" s="172">
        <v>50.0</v>
      </c>
      <c r="K1884" s="173">
        <v>16.66</v>
      </c>
      <c r="L1884" s="162" t="s">
        <v>1124</v>
      </c>
      <c r="M1884" s="163"/>
      <c r="N1884" s="163"/>
      <c r="O1884" s="163"/>
      <c r="P1884" s="163"/>
      <c r="Q1884" s="163"/>
      <c r="R1884" s="163"/>
      <c r="S1884" s="163"/>
      <c r="T1884" s="163"/>
      <c r="U1884" s="163"/>
      <c r="V1884" s="163"/>
      <c r="W1884" s="163"/>
      <c r="X1884" s="163"/>
    </row>
    <row r="1885" ht="11.25" customHeight="1">
      <c r="A1885" s="162" t="s">
        <v>5379</v>
      </c>
      <c r="B1885" s="162" t="s">
        <v>5380</v>
      </c>
      <c r="C1885" s="10" t="s">
        <v>106</v>
      </c>
      <c r="D1885" s="162" t="s">
        <v>5384</v>
      </c>
      <c r="E1885" s="162" t="s">
        <v>5385</v>
      </c>
      <c r="F1885" s="161" t="s">
        <v>5386</v>
      </c>
      <c r="G1885" s="10">
        <v>3.0</v>
      </c>
      <c r="H1885" s="10">
        <v>3.0</v>
      </c>
      <c r="I1885" s="10">
        <v>6.0</v>
      </c>
      <c r="J1885" s="172">
        <v>50.0</v>
      </c>
      <c r="K1885" s="173">
        <v>16.66</v>
      </c>
      <c r="L1885" s="162" t="s">
        <v>1124</v>
      </c>
      <c r="M1885" s="163"/>
      <c r="N1885" s="163"/>
      <c r="O1885" s="163"/>
      <c r="P1885" s="163"/>
      <c r="Q1885" s="163"/>
      <c r="R1885" s="163"/>
      <c r="S1885" s="163"/>
      <c r="T1885" s="163"/>
      <c r="U1885" s="163"/>
      <c r="V1885" s="163"/>
      <c r="W1885" s="163"/>
      <c r="X1885" s="163"/>
    </row>
    <row r="1886" ht="11.25" customHeight="1">
      <c r="A1886" s="162" t="s">
        <v>5387</v>
      </c>
      <c r="B1886" s="162" t="s">
        <v>5388</v>
      </c>
      <c r="C1886" s="10" t="s">
        <v>106</v>
      </c>
      <c r="D1886" s="162" t="s">
        <v>5389</v>
      </c>
      <c r="E1886" s="162" t="s">
        <v>5173</v>
      </c>
      <c r="F1886" s="161" t="s">
        <v>5174</v>
      </c>
      <c r="G1886" s="10">
        <v>4.0</v>
      </c>
      <c r="H1886" s="10">
        <v>1.0</v>
      </c>
      <c r="I1886" s="10">
        <v>4.0</v>
      </c>
      <c r="J1886" s="172">
        <v>50.0</v>
      </c>
      <c r="K1886" s="173">
        <v>12.5</v>
      </c>
      <c r="L1886" s="162" t="s">
        <v>1124</v>
      </c>
      <c r="M1886" s="163"/>
      <c r="N1886" s="163"/>
      <c r="O1886" s="163"/>
      <c r="P1886" s="163"/>
      <c r="Q1886" s="163"/>
      <c r="R1886" s="163"/>
      <c r="S1886" s="163"/>
      <c r="T1886" s="163"/>
      <c r="U1886" s="163"/>
      <c r="V1886" s="163"/>
      <c r="W1886" s="163"/>
      <c r="X1886" s="163"/>
    </row>
    <row r="1887" ht="11.25" customHeight="1">
      <c r="A1887" s="162" t="s">
        <v>5387</v>
      </c>
      <c r="B1887" s="162" t="s">
        <v>5388</v>
      </c>
      <c r="C1887" s="10" t="s">
        <v>106</v>
      </c>
      <c r="D1887" s="162" t="s">
        <v>5390</v>
      </c>
      <c r="E1887" s="162" t="s">
        <v>5335</v>
      </c>
      <c r="F1887" s="161" t="s">
        <v>5336</v>
      </c>
      <c r="G1887" s="10">
        <v>4.0</v>
      </c>
      <c r="H1887" s="10">
        <v>1.0</v>
      </c>
      <c r="I1887" s="10">
        <v>4.0</v>
      </c>
      <c r="J1887" s="172">
        <v>50.0</v>
      </c>
      <c r="K1887" s="173">
        <v>12.5</v>
      </c>
      <c r="L1887" s="162" t="s">
        <v>1124</v>
      </c>
      <c r="M1887" s="163"/>
      <c r="N1887" s="163"/>
      <c r="O1887" s="163"/>
      <c r="P1887" s="163"/>
      <c r="Q1887" s="163"/>
      <c r="R1887" s="163"/>
      <c r="S1887" s="163"/>
      <c r="T1887" s="163"/>
      <c r="U1887" s="163"/>
      <c r="V1887" s="163"/>
      <c r="W1887" s="163"/>
      <c r="X1887" s="163"/>
    </row>
    <row r="1888" ht="11.25" customHeight="1">
      <c r="A1888" s="162" t="s">
        <v>5391</v>
      </c>
      <c r="B1888" s="162" t="s">
        <v>5392</v>
      </c>
      <c r="C1888" s="10" t="s">
        <v>177</v>
      </c>
      <c r="D1888" s="162" t="s">
        <v>5393</v>
      </c>
      <c r="E1888" s="162" t="s">
        <v>5394</v>
      </c>
      <c r="F1888" s="161" t="s">
        <v>2223</v>
      </c>
      <c r="G1888" s="10">
        <v>10.0</v>
      </c>
      <c r="H1888" s="10">
        <v>1.0</v>
      </c>
      <c r="I1888" s="10">
        <v>10.0</v>
      </c>
      <c r="J1888" s="172">
        <v>50.0</v>
      </c>
      <c r="K1888" s="173">
        <v>5.0</v>
      </c>
      <c r="L1888" s="162" t="s">
        <v>178</v>
      </c>
      <c r="M1888" s="163"/>
      <c r="N1888" s="163"/>
      <c r="O1888" s="163"/>
      <c r="P1888" s="163"/>
      <c r="Q1888" s="163"/>
      <c r="R1888" s="163"/>
      <c r="S1888" s="163"/>
      <c r="T1888" s="163"/>
      <c r="U1888" s="163"/>
      <c r="V1888" s="163"/>
      <c r="W1888" s="163"/>
      <c r="X1888" s="163"/>
    </row>
    <row r="1889" ht="11.25" customHeight="1">
      <c r="A1889" s="162" t="s">
        <v>5395</v>
      </c>
      <c r="B1889" s="162" t="s">
        <v>5392</v>
      </c>
      <c r="C1889" s="10" t="s">
        <v>177</v>
      </c>
      <c r="D1889" s="162" t="s">
        <v>5396</v>
      </c>
      <c r="E1889" s="162" t="s">
        <v>5397</v>
      </c>
      <c r="F1889" s="161" t="s">
        <v>2223</v>
      </c>
      <c r="G1889" s="10">
        <v>10.0</v>
      </c>
      <c r="H1889" s="10">
        <v>1.0</v>
      </c>
      <c r="I1889" s="10">
        <v>10.0</v>
      </c>
      <c r="J1889" s="172">
        <v>50.0</v>
      </c>
      <c r="K1889" s="173">
        <v>5.0</v>
      </c>
      <c r="L1889" s="162" t="s">
        <v>178</v>
      </c>
      <c r="M1889" s="163"/>
      <c r="N1889" s="163"/>
      <c r="O1889" s="163"/>
      <c r="P1889" s="163"/>
      <c r="Q1889" s="163"/>
      <c r="R1889" s="163"/>
      <c r="S1889" s="163"/>
      <c r="T1889" s="163"/>
      <c r="U1889" s="163"/>
      <c r="V1889" s="163"/>
      <c r="W1889" s="163"/>
      <c r="X1889" s="163"/>
    </row>
    <row r="1890" ht="11.25" customHeight="1">
      <c r="A1890" s="162" t="s">
        <v>5398</v>
      </c>
      <c r="B1890" s="162" t="s">
        <v>5399</v>
      </c>
      <c r="C1890" s="10" t="s">
        <v>177</v>
      </c>
      <c r="D1890" s="162" t="s">
        <v>5400</v>
      </c>
      <c r="E1890" s="162" t="s">
        <v>5401</v>
      </c>
      <c r="F1890" s="161" t="s">
        <v>2223</v>
      </c>
      <c r="G1890" s="10">
        <v>4.0</v>
      </c>
      <c r="H1890" s="10">
        <v>2.0</v>
      </c>
      <c r="I1890" s="10">
        <v>4.0</v>
      </c>
      <c r="J1890" s="172">
        <v>50.0</v>
      </c>
      <c r="K1890" s="173">
        <v>12.5</v>
      </c>
      <c r="L1890" s="162" t="s">
        <v>178</v>
      </c>
      <c r="M1890" s="163"/>
      <c r="N1890" s="163"/>
      <c r="O1890" s="163"/>
      <c r="P1890" s="163"/>
      <c r="Q1890" s="163"/>
      <c r="R1890" s="163"/>
      <c r="S1890" s="163"/>
      <c r="T1890" s="163"/>
      <c r="U1890" s="163"/>
      <c r="V1890" s="163"/>
      <c r="W1890" s="163"/>
      <c r="X1890" s="163"/>
    </row>
    <row r="1891" ht="11.25" customHeight="1">
      <c r="A1891" s="162" t="s">
        <v>5402</v>
      </c>
      <c r="B1891" s="162" t="s">
        <v>5403</v>
      </c>
      <c r="C1891" s="10" t="s">
        <v>177</v>
      </c>
      <c r="D1891" s="162" t="s">
        <v>5404</v>
      </c>
      <c r="E1891" s="162" t="s">
        <v>5405</v>
      </c>
      <c r="F1891" s="161" t="s">
        <v>2223</v>
      </c>
      <c r="G1891" s="10">
        <v>8.0</v>
      </c>
      <c r="H1891" s="10">
        <v>8.0</v>
      </c>
      <c r="I1891" s="10">
        <v>8.0</v>
      </c>
      <c r="J1891" s="172">
        <v>50.0</v>
      </c>
      <c r="K1891" s="173">
        <v>6.25</v>
      </c>
      <c r="L1891" s="162" t="s">
        <v>178</v>
      </c>
      <c r="M1891" s="163"/>
      <c r="N1891" s="163"/>
      <c r="O1891" s="163"/>
      <c r="P1891" s="163"/>
      <c r="Q1891" s="163"/>
      <c r="R1891" s="163"/>
      <c r="S1891" s="163"/>
      <c r="T1891" s="163"/>
      <c r="U1891" s="163"/>
      <c r="V1891" s="163"/>
      <c r="W1891" s="163"/>
      <c r="X1891" s="163"/>
    </row>
    <row r="1892" ht="11.25" customHeight="1">
      <c r="A1892" s="162" t="s">
        <v>5402</v>
      </c>
      <c r="B1892" s="162" t="s">
        <v>5403</v>
      </c>
      <c r="C1892" s="10" t="s">
        <v>177</v>
      </c>
      <c r="D1892" s="162" t="s">
        <v>5406</v>
      </c>
      <c r="E1892" s="162" t="s">
        <v>5407</v>
      </c>
      <c r="F1892" s="161" t="s">
        <v>2223</v>
      </c>
      <c r="G1892" s="10">
        <v>8.0</v>
      </c>
      <c r="H1892" s="10">
        <v>8.0</v>
      </c>
      <c r="I1892" s="10">
        <v>8.0</v>
      </c>
      <c r="J1892" s="172">
        <v>50.0</v>
      </c>
      <c r="K1892" s="173">
        <v>6.25</v>
      </c>
      <c r="L1892" s="162" t="s">
        <v>178</v>
      </c>
      <c r="M1892" s="163"/>
      <c r="N1892" s="163"/>
      <c r="O1892" s="163"/>
      <c r="P1892" s="163"/>
      <c r="Q1892" s="163"/>
      <c r="R1892" s="163"/>
      <c r="S1892" s="163"/>
      <c r="T1892" s="163"/>
      <c r="U1892" s="163"/>
      <c r="V1892" s="163"/>
      <c r="W1892" s="163"/>
      <c r="X1892" s="163"/>
    </row>
    <row r="1893" ht="11.25" customHeight="1">
      <c r="A1893" s="162" t="s">
        <v>5408</v>
      </c>
      <c r="B1893" s="162" t="s">
        <v>5409</v>
      </c>
      <c r="C1893" s="10" t="s">
        <v>177</v>
      </c>
      <c r="D1893" s="162" t="s">
        <v>5410</v>
      </c>
      <c r="E1893" s="162" t="s">
        <v>5411</v>
      </c>
      <c r="F1893" s="161" t="s">
        <v>2223</v>
      </c>
      <c r="G1893" s="10">
        <v>10.0</v>
      </c>
      <c r="H1893" s="10">
        <v>1.0</v>
      </c>
      <c r="I1893" s="10">
        <v>10.0</v>
      </c>
      <c r="J1893" s="172">
        <v>50.0</v>
      </c>
      <c r="K1893" s="173">
        <v>5.0</v>
      </c>
      <c r="L1893" s="162" t="s">
        <v>178</v>
      </c>
      <c r="M1893" s="163"/>
      <c r="N1893" s="163"/>
      <c r="O1893" s="163"/>
      <c r="P1893" s="163"/>
      <c r="Q1893" s="163"/>
      <c r="R1893" s="163"/>
      <c r="S1893" s="163"/>
      <c r="T1893" s="163"/>
      <c r="U1893" s="163"/>
      <c r="V1893" s="163"/>
      <c r="W1893" s="163"/>
      <c r="X1893" s="163"/>
    </row>
    <row r="1894" ht="11.25" customHeight="1">
      <c r="A1894" s="162" t="s">
        <v>5408</v>
      </c>
      <c r="B1894" s="162" t="s">
        <v>5409</v>
      </c>
      <c r="C1894" s="10" t="s">
        <v>177</v>
      </c>
      <c r="D1894" s="162" t="s">
        <v>5412</v>
      </c>
      <c r="E1894" s="162" t="s">
        <v>5413</v>
      </c>
      <c r="F1894" s="161" t="s">
        <v>2223</v>
      </c>
      <c r="G1894" s="10">
        <v>10.0</v>
      </c>
      <c r="H1894" s="10">
        <v>1.0</v>
      </c>
      <c r="I1894" s="10">
        <v>10.0</v>
      </c>
      <c r="J1894" s="172">
        <v>50.0</v>
      </c>
      <c r="K1894" s="173">
        <v>5.0</v>
      </c>
      <c r="L1894" s="162" t="s">
        <v>178</v>
      </c>
      <c r="M1894" s="163"/>
      <c r="N1894" s="163"/>
      <c r="O1894" s="163"/>
      <c r="P1894" s="163"/>
      <c r="Q1894" s="163"/>
      <c r="R1894" s="163"/>
      <c r="S1894" s="163"/>
      <c r="T1894" s="163"/>
      <c r="U1894" s="163"/>
      <c r="V1894" s="163"/>
      <c r="W1894" s="163"/>
      <c r="X1894" s="163"/>
    </row>
    <row r="1895" ht="11.25" customHeight="1">
      <c r="A1895" s="162" t="s">
        <v>5414</v>
      </c>
      <c r="B1895" s="162" t="s">
        <v>5415</v>
      </c>
      <c r="C1895" s="10" t="s">
        <v>177</v>
      </c>
      <c r="D1895" s="162" t="s">
        <v>5416</v>
      </c>
      <c r="E1895" s="162" t="s">
        <v>5417</v>
      </c>
      <c r="F1895" s="161" t="s">
        <v>2223</v>
      </c>
      <c r="G1895" s="10">
        <v>22.0</v>
      </c>
      <c r="H1895" s="10">
        <v>3.0</v>
      </c>
      <c r="I1895" s="10">
        <v>22.0</v>
      </c>
      <c r="J1895" s="172">
        <v>50.0</v>
      </c>
      <c r="K1895" s="173">
        <v>2.27</v>
      </c>
      <c r="L1895" s="162" t="s">
        <v>178</v>
      </c>
      <c r="M1895" s="163"/>
      <c r="N1895" s="163"/>
      <c r="O1895" s="163"/>
      <c r="P1895" s="163"/>
      <c r="Q1895" s="163"/>
      <c r="R1895" s="163"/>
      <c r="S1895" s="163"/>
      <c r="T1895" s="163"/>
      <c r="U1895" s="163"/>
      <c r="V1895" s="163"/>
      <c r="W1895" s="163"/>
      <c r="X1895" s="163"/>
    </row>
    <row r="1896" ht="11.25" customHeight="1">
      <c r="A1896" s="162" t="s">
        <v>5418</v>
      </c>
      <c r="B1896" s="162" t="s">
        <v>5419</v>
      </c>
      <c r="C1896" s="10" t="s">
        <v>177</v>
      </c>
      <c r="D1896" s="162" t="s">
        <v>5420</v>
      </c>
      <c r="E1896" s="162" t="s">
        <v>5421</v>
      </c>
      <c r="F1896" s="161" t="s">
        <v>2223</v>
      </c>
      <c r="G1896" s="10">
        <v>3.0</v>
      </c>
      <c r="H1896" s="10">
        <v>1.0</v>
      </c>
      <c r="I1896" s="10">
        <v>3.0</v>
      </c>
      <c r="J1896" s="172">
        <v>50.0</v>
      </c>
      <c r="K1896" s="173">
        <v>16.67</v>
      </c>
      <c r="L1896" s="162" t="s">
        <v>178</v>
      </c>
      <c r="M1896" s="163"/>
      <c r="N1896" s="163"/>
      <c r="O1896" s="163"/>
      <c r="P1896" s="163"/>
      <c r="Q1896" s="163"/>
      <c r="R1896" s="163"/>
      <c r="S1896" s="163"/>
      <c r="T1896" s="163"/>
      <c r="U1896" s="163"/>
      <c r="V1896" s="163"/>
      <c r="W1896" s="163"/>
      <c r="X1896" s="163"/>
    </row>
    <row r="1897" ht="11.25" customHeight="1">
      <c r="A1897" s="162" t="s">
        <v>5422</v>
      </c>
      <c r="B1897" s="162" t="s">
        <v>5423</v>
      </c>
      <c r="C1897" s="10" t="s">
        <v>177</v>
      </c>
      <c r="D1897" s="162" t="s">
        <v>5424</v>
      </c>
      <c r="E1897" s="162" t="s">
        <v>5425</v>
      </c>
      <c r="F1897" s="161" t="s">
        <v>2223</v>
      </c>
      <c r="G1897" s="10">
        <v>8.0</v>
      </c>
      <c r="H1897" s="10">
        <v>1.0</v>
      </c>
      <c r="I1897" s="10">
        <v>8.0</v>
      </c>
      <c r="J1897" s="172">
        <v>50.0</v>
      </c>
      <c r="K1897" s="173">
        <v>6.25</v>
      </c>
      <c r="L1897" s="162" t="s">
        <v>178</v>
      </c>
      <c r="M1897" s="163"/>
      <c r="N1897" s="163"/>
      <c r="O1897" s="163"/>
      <c r="P1897" s="163"/>
      <c r="Q1897" s="163"/>
      <c r="R1897" s="163"/>
      <c r="S1897" s="163"/>
      <c r="T1897" s="163"/>
      <c r="U1897" s="163"/>
      <c r="V1897" s="163"/>
      <c r="W1897" s="163"/>
      <c r="X1897" s="163"/>
    </row>
    <row r="1898" ht="11.25" customHeight="1">
      <c r="A1898" s="162" t="s">
        <v>5426</v>
      </c>
      <c r="B1898" s="162" t="s">
        <v>5427</v>
      </c>
      <c r="C1898" s="10" t="s">
        <v>177</v>
      </c>
      <c r="D1898" s="162" t="s">
        <v>5428</v>
      </c>
      <c r="E1898" s="162" t="s">
        <v>5429</v>
      </c>
      <c r="F1898" s="161" t="s">
        <v>2223</v>
      </c>
      <c r="G1898" s="10">
        <v>10.0</v>
      </c>
      <c r="H1898" s="10">
        <v>1.0</v>
      </c>
      <c r="I1898" s="10">
        <v>10.0</v>
      </c>
      <c r="J1898" s="172">
        <v>50.0</v>
      </c>
      <c r="K1898" s="173">
        <v>5.0</v>
      </c>
      <c r="L1898" s="162" t="s">
        <v>178</v>
      </c>
      <c r="M1898" s="163"/>
      <c r="N1898" s="163"/>
      <c r="O1898" s="163"/>
      <c r="P1898" s="163"/>
      <c r="Q1898" s="163"/>
      <c r="R1898" s="163"/>
      <c r="S1898" s="163"/>
      <c r="T1898" s="163"/>
      <c r="U1898" s="163"/>
      <c r="V1898" s="163"/>
      <c r="W1898" s="163"/>
      <c r="X1898" s="163"/>
    </row>
    <row r="1899" ht="11.25" customHeight="1">
      <c r="A1899" s="162" t="s">
        <v>5430</v>
      </c>
      <c r="B1899" s="162" t="s">
        <v>5081</v>
      </c>
      <c r="C1899" s="10" t="s">
        <v>177</v>
      </c>
      <c r="D1899" s="162" t="s">
        <v>5431</v>
      </c>
      <c r="E1899" s="162" t="s">
        <v>5432</v>
      </c>
      <c r="F1899" s="161" t="s">
        <v>2223</v>
      </c>
      <c r="G1899" s="10">
        <v>10.0</v>
      </c>
      <c r="H1899" s="10">
        <v>8.0</v>
      </c>
      <c r="I1899" s="10">
        <v>10.0</v>
      </c>
      <c r="J1899" s="172">
        <v>50.0</v>
      </c>
      <c r="K1899" s="173">
        <v>5.0</v>
      </c>
      <c r="L1899" s="162" t="s">
        <v>178</v>
      </c>
      <c r="M1899" s="163"/>
      <c r="N1899" s="163"/>
      <c r="O1899" s="163"/>
      <c r="P1899" s="163"/>
      <c r="Q1899" s="163"/>
      <c r="R1899" s="163"/>
      <c r="S1899" s="163"/>
      <c r="T1899" s="163"/>
      <c r="U1899" s="163"/>
      <c r="V1899" s="163"/>
      <c r="W1899" s="163"/>
      <c r="X1899" s="163"/>
    </row>
    <row r="1900" ht="11.25" customHeight="1">
      <c r="A1900" s="162" t="s">
        <v>5433</v>
      </c>
      <c r="B1900" s="162" t="s">
        <v>271</v>
      </c>
      <c r="C1900" s="10" t="s">
        <v>177</v>
      </c>
      <c r="D1900" s="162" t="s">
        <v>5434</v>
      </c>
      <c r="E1900" s="162" t="s">
        <v>5435</v>
      </c>
      <c r="F1900" s="161" t="s">
        <v>2223</v>
      </c>
      <c r="G1900" s="10">
        <v>8.0</v>
      </c>
      <c r="H1900" s="10">
        <v>8.0</v>
      </c>
      <c r="I1900" s="10">
        <v>8.0</v>
      </c>
      <c r="J1900" s="172">
        <v>50.0</v>
      </c>
      <c r="K1900" s="173">
        <v>6.25</v>
      </c>
      <c r="L1900" s="162" t="s">
        <v>178</v>
      </c>
      <c r="M1900" s="163"/>
      <c r="N1900" s="163"/>
      <c r="O1900" s="163"/>
      <c r="P1900" s="163"/>
      <c r="Q1900" s="163"/>
      <c r="R1900" s="163"/>
      <c r="S1900" s="163"/>
      <c r="T1900" s="163"/>
      <c r="U1900" s="163"/>
      <c r="V1900" s="163"/>
      <c r="W1900" s="163"/>
      <c r="X1900" s="163"/>
    </row>
    <row r="1901" ht="11.25" customHeight="1">
      <c r="A1901" s="162" t="s">
        <v>5436</v>
      </c>
      <c r="B1901" s="162" t="s">
        <v>5437</v>
      </c>
      <c r="C1901" s="10" t="s">
        <v>1183</v>
      </c>
      <c r="D1901" s="162" t="s">
        <v>5438</v>
      </c>
      <c r="E1901" s="162" t="s">
        <v>5439</v>
      </c>
      <c r="F1901" s="161" t="s">
        <v>2223</v>
      </c>
      <c r="G1901" s="10">
        <v>9.0</v>
      </c>
      <c r="H1901" s="10">
        <v>1.0</v>
      </c>
      <c r="I1901" s="10">
        <v>9.0</v>
      </c>
      <c r="J1901" s="172">
        <v>50.0</v>
      </c>
      <c r="K1901" s="173">
        <v>5.56</v>
      </c>
      <c r="L1901" s="162" t="s">
        <v>200</v>
      </c>
      <c r="M1901" s="163"/>
      <c r="N1901" s="163"/>
      <c r="O1901" s="163"/>
      <c r="P1901" s="163"/>
      <c r="Q1901" s="163"/>
      <c r="R1901" s="163"/>
      <c r="S1901" s="163"/>
      <c r="T1901" s="163"/>
      <c r="U1901" s="163"/>
      <c r="V1901" s="163"/>
      <c r="W1901" s="163"/>
      <c r="X1901" s="163"/>
    </row>
    <row r="1902" ht="11.25" customHeight="1">
      <c r="A1902" s="162" t="s">
        <v>1195</v>
      </c>
      <c r="B1902" s="162" t="s">
        <v>1194</v>
      </c>
      <c r="C1902" s="10" t="s">
        <v>1183</v>
      </c>
      <c r="D1902" s="162" t="s">
        <v>5440</v>
      </c>
      <c r="E1902" s="162" t="s">
        <v>5441</v>
      </c>
      <c r="F1902" s="161" t="s">
        <v>2223</v>
      </c>
      <c r="G1902" s="10">
        <v>7.0</v>
      </c>
      <c r="H1902" s="10">
        <v>2.0</v>
      </c>
      <c r="I1902" s="10">
        <v>8.0</v>
      </c>
      <c r="J1902" s="172">
        <v>50.0</v>
      </c>
      <c r="K1902" s="173">
        <v>7.14</v>
      </c>
      <c r="L1902" s="162" t="s">
        <v>200</v>
      </c>
      <c r="M1902" s="163"/>
      <c r="N1902" s="163"/>
      <c r="O1902" s="163"/>
      <c r="P1902" s="163"/>
      <c r="Q1902" s="163"/>
      <c r="R1902" s="163"/>
      <c r="S1902" s="163"/>
      <c r="T1902" s="163"/>
      <c r="U1902" s="163"/>
      <c r="V1902" s="163"/>
      <c r="W1902" s="163"/>
      <c r="X1902" s="163"/>
    </row>
    <row r="1903" ht="11.25" customHeight="1">
      <c r="A1903" s="162" t="s">
        <v>1195</v>
      </c>
      <c r="B1903" s="162" t="s">
        <v>1194</v>
      </c>
      <c r="C1903" s="10" t="s">
        <v>1183</v>
      </c>
      <c r="D1903" s="162" t="s">
        <v>5442</v>
      </c>
      <c r="E1903" s="162" t="s">
        <v>5443</v>
      </c>
      <c r="F1903" s="161" t="s">
        <v>2223</v>
      </c>
      <c r="G1903" s="10">
        <v>7.0</v>
      </c>
      <c r="H1903" s="10">
        <v>2.0</v>
      </c>
      <c r="I1903" s="10">
        <v>8.0</v>
      </c>
      <c r="J1903" s="172">
        <v>50.0</v>
      </c>
      <c r="K1903" s="173">
        <v>7.14</v>
      </c>
      <c r="L1903" s="162" t="s">
        <v>200</v>
      </c>
      <c r="M1903" s="163"/>
      <c r="N1903" s="163"/>
      <c r="O1903" s="163"/>
      <c r="P1903" s="163"/>
      <c r="Q1903" s="163"/>
      <c r="R1903" s="163"/>
      <c r="S1903" s="163"/>
      <c r="T1903" s="163"/>
      <c r="U1903" s="163"/>
      <c r="V1903" s="163"/>
      <c r="W1903" s="163"/>
      <c r="X1903" s="163"/>
    </row>
    <row r="1904" ht="11.25" customHeight="1">
      <c r="A1904" s="162" t="s">
        <v>5444</v>
      </c>
      <c r="B1904" s="162" t="s">
        <v>3960</v>
      </c>
      <c r="C1904" s="10" t="s">
        <v>1183</v>
      </c>
      <c r="D1904" s="162" t="s">
        <v>5445</v>
      </c>
      <c r="E1904" s="162" t="s">
        <v>5446</v>
      </c>
      <c r="F1904" s="161" t="s">
        <v>2223</v>
      </c>
      <c r="G1904" s="10">
        <v>11.0</v>
      </c>
      <c r="H1904" s="10">
        <v>8.0</v>
      </c>
      <c r="I1904" s="10">
        <v>12.0</v>
      </c>
      <c r="J1904" s="172">
        <v>50.0</v>
      </c>
      <c r="K1904" s="173">
        <v>4.55</v>
      </c>
      <c r="L1904" s="162" t="s">
        <v>200</v>
      </c>
      <c r="M1904" s="163"/>
      <c r="N1904" s="163"/>
      <c r="O1904" s="163"/>
      <c r="P1904" s="163"/>
      <c r="Q1904" s="163"/>
      <c r="R1904" s="163"/>
      <c r="S1904" s="163"/>
      <c r="T1904" s="163"/>
      <c r="U1904" s="163"/>
      <c r="V1904" s="163"/>
      <c r="W1904" s="163"/>
      <c r="X1904" s="163"/>
    </row>
    <row r="1905" ht="11.25" customHeight="1">
      <c r="A1905" s="162" t="s">
        <v>1201</v>
      </c>
      <c r="B1905" s="162" t="s">
        <v>1200</v>
      </c>
      <c r="C1905" s="10" t="s">
        <v>1183</v>
      </c>
      <c r="D1905" s="162" t="s">
        <v>5447</v>
      </c>
      <c r="E1905" s="162" t="s">
        <v>5448</v>
      </c>
      <c r="F1905" s="161" t="s">
        <v>2223</v>
      </c>
      <c r="G1905" s="10">
        <v>5.0</v>
      </c>
      <c r="H1905" s="10">
        <v>1.0</v>
      </c>
      <c r="I1905" s="10">
        <v>5.0</v>
      </c>
      <c r="J1905" s="172">
        <v>50.0</v>
      </c>
      <c r="K1905" s="173">
        <v>10.0</v>
      </c>
      <c r="L1905" s="162" t="s">
        <v>200</v>
      </c>
      <c r="M1905" s="163"/>
      <c r="N1905" s="163"/>
      <c r="O1905" s="163"/>
      <c r="P1905" s="163"/>
      <c r="Q1905" s="163"/>
      <c r="R1905" s="163"/>
      <c r="S1905" s="163"/>
      <c r="T1905" s="163"/>
      <c r="U1905" s="163"/>
      <c r="V1905" s="163"/>
      <c r="W1905" s="163"/>
      <c r="X1905" s="163"/>
    </row>
    <row r="1906" ht="11.25" customHeight="1">
      <c r="A1906" s="162" t="s">
        <v>1201</v>
      </c>
      <c r="B1906" s="162" t="s">
        <v>1200</v>
      </c>
      <c r="C1906" s="10" t="s">
        <v>1183</v>
      </c>
      <c r="D1906" s="162" t="s">
        <v>5449</v>
      </c>
      <c r="E1906" s="162" t="s">
        <v>5450</v>
      </c>
      <c r="F1906" s="161" t="s">
        <v>2223</v>
      </c>
      <c r="G1906" s="10">
        <v>5.0</v>
      </c>
      <c r="H1906" s="10">
        <v>1.0</v>
      </c>
      <c r="I1906" s="10">
        <v>5.0</v>
      </c>
      <c r="J1906" s="172">
        <v>50.0</v>
      </c>
      <c r="K1906" s="173">
        <v>10.0</v>
      </c>
      <c r="L1906" s="162" t="s">
        <v>200</v>
      </c>
      <c r="M1906" s="163"/>
      <c r="N1906" s="163"/>
      <c r="O1906" s="163"/>
      <c r="P1906" s="163"/>
      <c r="Q1906" s="163"/>
      <c r="R1906" s="163"/>
      <c r="S1906" s="163"/>
      <c r="T1906" s="163"/>
      <c r="U1906" s="163"/>
      <c r="V1906" s="163"/>
      <c r="W1906" s="163"/>
      <c r="X1906" s="163"/>
    </row>
    <row r="1907" ht="11.25" customHeight="1">
      <c r="A1907" s="162" t="s">
        <v>1201</v>
      </c>
      <c r="B1907" s="162" t="s">
        <v>1200</v>
      </c>
      <c r="C1907" s="10" t="s">
        <v>1183</v>
      </c>
      <c r="D1907" s="162" t="s">
        <v>5451</v>
      </c>
      <c r="E1907" s="162" t="s">
        <v>5452</v>
      </c>
      <c r="F1907" s="161" t="s">
        <v>2223</v>
      </c>
      <c r="G1907" s="10">
        <v>5.0</v>
      </c>
      <c r="H1907" s="10">
        <v>1.0</v>
      </c>
      <c r="I1907" s="10">
        <v>5.0</v>
      </c>
      <c r="J1907" s="172">
        <v>50.0</v>
      </c>
      <c r="K1907" s="173">
        <v>10.0</v>
      </c>
      <c r="L1907" s="162" t="s">
        <v>200</v>
      </c>
      <c r="M1907" s="163"/>
      <c r="N1907" s="163"/>
      <c r="O1907" s="163"/>
      <c r="P1907" s="163"/>
      <c r="Q1907" s="163"/>
      <c r="R1907" s="163"/>
      <c r="S1907" s="163"/>
      <c r="T1907" s="163"/>
      <c r="U1907" s="163"/>
      <c r="V1907" s="163"/>
      <c r="W1907" s="163"/>
      <c r="X1907" s="163"/>
    </row>
    <row r="1908" ht="11.25" customHeight="1">
      <c r="A1908" s="162" t="s">
        <v>1195</v>
      </c>
      <c r="B1908" s="162" t="s">
        <v>1194</v>
      </c>
      <c r="C1908" s="10" t="s">
        <v>1183</v>
      </c>
      <c r="D1908" s="162" t="s">
        <v>5440</v>
      </c>
      <c r="E1908" s="162" t="s">
        <v>5441</v>
      </c>
      <c r="F1908" s="161" t="s">
        <v>2223</v>
      </c>
      <c r="G1908" s="10">
        <v>7.0</v>
      </c>
      <c r="H1908" s="10">
        <v>2.0</v>
      </c>
      <c r="I1908" s="10">
        <v>8.0</v>
      </c>
      <c r="J1908" s="172">
        <v>50.0</v>
      </c>
      <c r="K1908" s="173">
        <v>7.14</v>
      </c>
      <c r="L1908" s="162" t="s">
        <v>188</v>
      </c>
      <c r="M1908" s="163"/>
      <c r="N1908" s="163"/>
      <c r="O1908" s="163"/>
      <c r="P1908" s="163"/>
      <c r="Q1908" s="163"/>
      <c r="R1908" s="163"/>
      <c r="S1908" s="163"/>
      <c r="T1908" s="163"/>
      <c r="U1908" s="163"/>
      <c r="V1908" s="163"/>
      <c r="W1908" s="163"/>
      <c r="X1908" s="163"/>
    </row>
    <row r="1909" ht="11.25" customHeight="1">
      <c r="A1909" s="162" t="s">
        <v>1195</v>
      </c>
      <c r="B1909" s="162" t="s">
        <v>1194</v>
      </c>
      <c r="C1909" s="10" t="s">
        <v>1183</v>
      </c>
      <c r="D1909" s="162" t="s">
        <v>5442</v>
      </c>
      <c r="E1909" s="162" t="s">
        <v>5443</v>
      </c>
      <c r="F1909" s="161" t="s">
        <v>2223</v>
      </c>
      <c r="G1909" s="10">
        <v>7.0</v>
      </c>
      <c r="H1909" s="10">
        <v>2.0</v>
      </c>
      <c r="I1909" s="10">
        <v>8.0</v>
      </c>
      <c r="J1909" s="172">
        <v>50.0</v>
      </c>
      <c r="K1909" s="173">
        <v>7.14</v>
      </c>
      <c r="L1909" s="162" t="s">
        <v>188</v>
      </c>
      <c r="M1909" s="163"/>
      <c r="N1909" s="163"/>
      <c r="O1909" s="163"/>
      <c r="P1909" s="163"/>
      <c r="Q1909" s="163"/>
      <c r="R1909" s="163"/>
      <c r="S1909" s="163"/>
      <c r="T1909" s="163"/>
      <c r="U1909" s="163"/>
      <c r="V1909" s="163"/>
      <c r="W1909" s="163"/>
      <c r="X1909" s="163"/>
    </row>
    <row r="1910" ht="11.25" customHeight="1">
      <c r="A1910" s="162" t="s">
        <v>5453</v>
      </c>
      <c r="B1910" s="162" t="s">
        <v>5251</v>
      </c>
      <c r="C1910" s="10" t="s">
        <v>141</v>
      </c>
      <c r="D1910" s="162" t="s">
        <v>5454</v>
      </c>
      <c r="E1910" s="162" t="s">
        <v>5455</v>
      </c>
      <c r="F1910" s="161" t="s">
        <v>5456</v>
      </c>
      <c r="G1910" s="10">
        <v>8.0</v>
      </c>
      <c r="H1910" s="10">
        <v>7.0</v>
      </c>
      <c r="I1910" s="10">
        <v>8.0</v>
      </c>
      <c r="J1910" s="172">
        <v>50.0</v>
      </c>
      <c r="K1910" s="173">
        <v>6.25</v>
      </c>
      <c r="L1910" s="162" t="s">
        <v>201</v>
      </c>
      <c r="M1910" s="163"/>
      <c r="N1910" s="163"/>
      <c r="O1910" s="163"/>
      <c r="P1910" s="163"/>
      <c r="Q1910" s="163"/>
      <c r="R1910" s="163"/>
      <c r="S1910" s="163"/>
      <c r="T1910" s="163"/>
      <c r="U1910" s="163"/>
      <c r="V1910" s="163"/>
      <c r="W1910" s="163"/>
      <c r="X1910" s="163"/>
    </row>
    <row r="1911" ht="11.25" customHeight="1">
      <c r="A1911" s="162" t="s">
        <v>5453</v>
      </c>
      <c r="B1911" s="162" t="s">
        <v>5251</v>
      </c>
      <c r="C1911" s="10" t="s">
        <v>141</v>
      </c>
      <c r="D1911" s="162" t="s">
        <v>5457</v>
      </c>
      <c r="E1911" s="162" t="s">
        <v>5458</v>
      </c>
      <c r="F1911" s="161" t="s">
        <v>5456</v>
      </c>
      <c r="G1911" s="10">
        <v>8.0</v>
      </c>
      <c r="H1911" s="10">
        <v>7.0</v>
      </c>
      <c r="I1911" s="10">
        <v>8.0</v>
      </c>
      <c r="J1911" s="172">
        <v>50.0</v>
      </c>
      <c r="K1911" s="173">
        <v>6.25</v>
      </c>
      <c r="L1911" s="162" t="s">
        <v>201</v>
      </c>
      <c r="M1911" s="163"/>
      <c r="N1911" s="163"/>
      <c r="O1911" s="163"/>
      <c r="P1911" s="163"/>
      <c r="Q1911" s="163"/>
      <c r="R1911" s="163"/>
      <c r="S1911" s="163"/>
      <c r="T1911" s="163"/>
      <c r="U1911" s="163"/>
      <c r="V1911" s="163"/>
      <c r="W1911" s="163"/>
      <c r="X1911" s="163"/>
    </row>
    <row r="1912" ht="11.25" customHeight="1">
      <c r="A1912" s="162" t="s">
        <v>5453</v>
      </c>
      <c r="B1912" s="162" t="s">
        <v>5251</v>
      </c>
      <c r="C1912" s="10" t="s">
        <v>141</v>
      </c>
      <c r="D1912" s="162" t="s">
        <v>5459</v>
      </c>
      <c r="E1912" s="162" t="s">
        <v>5460</v>
      </c>
      <c r="F1912" s="161" t="s">
        <v>5456</v>
      </c>
      <c r="G1912" s="10">
        <v>8.0</v>
      </c>
      <c r="H1912" s="10">
        <v>7.0</v>
      </c>
      <c r="I1912" s="10">
        <v>8.0</v>
      </c>
      <c r="J1912" s="172">
        <v>50.0</v>
      </c>
      <c r="K1912" s="173">
        <v>6.25</v>
      </c>
      <c r="L1912" s="162" t="s">
        <v>201</v>
      </c>
      <c r="M1912" s="163"/>
      <c r="N1912" s="163"/>
      <c r="O1912" s="163"/>
      <c r="P1912" s="163"/>
      <c r="Q1912" s="163"/>
      <c r="R1912" s="163"/>
      <c r="S1912" s="163"/>
      <c r="T1912" s="163"/>
      <c r="U1912" s="163"/>
      <c r="V1912" s="163"/>
      <c r="W1912" s="163"/>
      <c r="X1912" s="163"/>
    </row>
    <row r="1913" ht="11.25" customHeight="1">
      <c r="A1913" s="162" t="s">
        <v>5453</v>
      </c>
      <c r="B1913" s="162" t="s">
        <v>5251</v>
      </c>
      <c r="C1913" s="10" t="s">
        <v>141</v>
      </c>
      <c r="D1913" s="162" t="s">
        <v>5461</v>
      </c>
      <c r="E1913" s="162" t="s">
        <v>5462</v>
      </c>
      <c r="F1913" s="161" t="s">
        <v>5456</v>
      </c>
      <c r="G1913" s="10">
        <v>8.0</v>
      </c>
      <c r="H1913" s="10">
        <v>7.0</v>
      </c>
      <c r="I1913" s="10">
        <v>8.0</v>
      </c>
      <c r="J1913" s="172">
        <v>50.0</v>
      </c>
      <c r="K1913" s="173">
        <v>6.25</v>
      </c>
      <c r="L1913" s="162" t="s">
        <v>201</v>
      </c>
      <c r="M1913" s="163"/>
      <c r="N1913" s="163"/>
      <c r="O1913" s="163"/>
      <c r="P1913" s="163"/>
      <c r="Q1913" s="163"/>
      <c r="R1913" s="163"/>
      <c r="S1913" s="163"/>
      <c r="T1913" s="163"/>
      <c r="U1913" s="163"/>
      <c r="V1913" s="163"/>
      <c r="W1913" s="163"/>
      <c r="X1913" s="163"/>
    </row>
    <row r="1914" ht="11.25" customHeight="1">
      <c r="A1914" s="162" t="s">
        <v>5453</v>
      </c>
      <c r="B1914" s="162" t="s">
        <v>5251</v>
      </c>
      <c r="C1914" s="10" t="s">
        <v>141</v>
      </c>
      <c r="D1914" s="162" t="s">
        <v>5463</v>
      </c>
      <c r="E1914" s="162" t="s">
        <v>5464</v>
      </c>
      <c r="F1914" s="161" t="s">
        <v>5456</v>
      </c>
      <c r="G1914" s="10">
        <v>8.0</v>
      </c>
      <c r="H1914" s="10">
        <v>7.0</v>
      </c>
      <c r="I1914" s="10">
        <v>8.0</v>
      </c>
      <c r="J1914" s="172">
        <v>50.0</v>
      </c>
      <c r="K1914" s="173">
        <v>6.25</v>
      </c>
      <c r="L1914" s="162" t="s">
        <v>201</v>
      </c>
      <c r="M1914" s="163"/>
      <c r="N1914" s="163"/>
      <c r="O1914" s="163"/>
      <c r="P1914" s="163"/>
      <c r="Q1914" s="163"/>
      <c r="R1914" s="163"/>
      <c r="S1914" s="163"/>
      <c r="T1914" s="163"/>
      <c r="U1914" s="163"/>
      <c r="V1914" s="163"/>
      <c r="W1914" s="163"/>
      <c r="X1914" s="163"/>
    </row>
    <row r="1915" ht="11.25" customHeight="1">
      <c r="A1915" s="162" t="s">
        <v>5453</v>
      </c>
      <c r="B1915" s="162" t="s">
        <v>5251</v>
      </c>
      <c r="C1915" s="10" t="s">
        <v>141</v>
      </c>
      <c r="D1915" s="162" t="s">
        <v>5465</v>
      </c>
      <c r="E1915" s="162" t="s">
        <v>5466</v>
      </c>
      <c r="F1915" s="161" t="s">
        <v>5456</v>
      </c>
      <c r="G1915" s="10">
        <v>8.0</v>
      </c>
      <c r="H1915" s="10">
        <v>7.0</v>
      </c>
      <c r="I1915" s="10">
        <v>8.0</v>
      </c>
      <c r="J1915" s="172">
        <v>50.0</v>
      </c>
      <c r="K1915" s="173">
        <v>6.25</v>
      </c>
      <c r="L1915" s="162" t="s">
        <v>201</v>
      </c>
      <c r="M1915" s="163"/>
      <c r="N1915" s="163"/>
      <c r="O1915" s="163"/>
      <c r="P1915" s="163"/>
      <c r="Q1915" s="163"/>
      <c r="R1915" s="163"/>
      <c r="S1915" s="163"/>
      <c r="T1915" s="163"/>
      <c r="U1915" s="163"/>
      <c r="V1915" s="163"/>
      <c r="W1915" s="163"/>
      <c r="X1915" s="163"/>
    </row>
    <row r="1916" ht="11.25" customHeight="1">
      <c r="A1916" s="162" t="s">
        <v>5453</v>
      </c>
      <c r="B1916" s="162" t="s">
        <v>5251</v>
      </c>
      <c r="C1916" s="10" t="s">
        <v>141</v>
      </c>
      <c r="D1916" s="162" t="s">
        <v>5467</v>
      </c>
      <c r="E1916" s="162" t="s">
        <v>5468</v>
      </c>
      <c r="F1916" s="161" t="s">
        <v>5456</v>
      </c>
      <c r="G1916" s="10">
        <v>8.0</v>
      </c>
      <c r="H1916" s="10">
        <v>7.0</v>
      </c>
      <c r="I1916" s="10">
        <v>8.0</v>
      </c>
      <c r="J1916" s="172">
        <v>50.0</v>
      </c>
      <c r="K1916" s="173">
        <v>6.25</v>
      </c>
      <c r="L1916" s="162" t="s">
        <v>201</v>
      </c>
      <c r="M1916" s="163"/>
      <c r="N1916" s="163"/>
      <c r="O1916" s="163"/>
      <c r="P1916" s="163"/>
      <c r="Q1916" s="163"/>
      <c r="R1916" s="163"/>
      <c r="S1916" s="163"/>
      <c r="T1916" s="163"/>
      <c r="U1916" s="163"/>
      <c r="V1916" s="163"/>
      <c r="W1916" s="163"/>
      <c r="X1916" s="163"/>
    </row>
    <row r="1917" ht="11.25" customHeight="1">
      <c r="A1917" s="162" t="s">
        <v>5453</v>
      </c>
      <c r="B1917" s="162" t="s">
        <v>5251</v>
      </c>
      <c r="C1917" s="10" t="s">
        <v>141</v>
      </c>
      <c r="D1917" s="162" t="s">
        <v>5469</v>
      </c>
      <c r="E1917" s="162" t="s">
        <v>5470</v>
      </c>
      <c r="F1917" s="161" t="s">
        <v>5456</v>
      </c>
      <c r="G1917" s="10">
        <v>8.0</v>
      </c>
      <c r="H1917" s="10">
        <v>7.0</v>
      </c>
      <c r="I1917" s="10">
        <v>8.0</v>
      </c>
      <c r="J1917" s="172">
        <v>50.0</v>
      </c>
      <c r="K1917" s="173">
        <v>6.25</v>
      </c>
      <c r="L1917" s="162" t="s">
        <v>201</v>
      </c>
      <c r="M1917" s="163"/>
      <c r="N1917" s="163"/>
      <c r="O1917" s="163"/>
      <c r="P1917" s="163"/>
      <c r="Q1917" s="163"/>
      <c r="R1917" s="163"/>
      <c r="S1917" s="163"/>
      <c r="T1917" s="163"/>
      <c r="U1917" s="163"/>
      <c r="V1917" s="163"/>
      <c r="W1917" s="163"/>
      <c r="X1917" s="163"/>
    </row>
    <row r="1918" ht="11.25" customHeight="1">
      <c r="A1918" s="162" t="s">
        <v>5453</v>
      </c>
      <c r="B1918" s="162" t="s">
        <v>5251</v>
      </c>
      <c r="C1918" s="10" t="s">
        <v>141</v>
      </c>
      <c r="D1918" s="162" t="s">
        <v>5471</v>
      </c>
      <c r="E1918" s="162" t="s">
        <v>5472</v>
      </c>
      <c r="F1918" s="161" t="s">
        <v>5456</v>
      </c>
      <c r="G1918" s="10">
        <v>8.0</v>
      </c>
      <c r="H1918" s="10">
        <v>7.0</v>
      </c>
      <c r="I1918" s="10">
        <v>8.0</v>
      </c>
      <c r="J1918" s="172">
        <v>50.0</v>
      </c>
      <c r="K1918" s="173">
        <v>6.25</v>
      </c>
      <c r="L1918" s="162" t="s">
        <v>201</v>
      </c>
      <c r="M1918" s="163"/>
      <c r="N1918" s="163"/>
      <c r="O1918" s="163"/>
      <c r="P1918" s="163"/>
      <c r="Q1918" s="163"/>
      <c r="R1918" s="163"/>
      <c r="S1918" s="163"/>
      <c r="T1918" s="163"/>
      <c r="U1918" s="163"/>
      <c r="V1918" s="163"/>
      <c r="W1918" s="163"/>
      <c r="X1918" s="163"/>
    </row>
    <row r="1919" ht="11.25" customHeight="1">
      <c r="A1919" s="162" t="s">
        <v>5453</v>
      </c>
      <c r="B1919" s="162" t="s">
        <v>5251</v>
      </c>
      <c r="C1919" s="10" t="s">
        <v>141</v>
      </c>
      <c r="D1919" s="162" t="s">
        <v>5473</v>
      </c>
      <c r="E1919" s="162" t="s">
        <v>5474</v>
      </c>
      <c r="F1919" s="161" t="s">
        <v>309</v>
      </c>
      <c r="G1919" s="10">
        <v>8.0</v>
      </c>
      <c r="H1919" s="10">
        <v>7.0</v>
      </c>
      <c r="I1919" s="10">
        <v>8.0</v>
      </c>
      <c r="J1919" s="172">
        <v>50.0</v>
      </c>
      <c r="K1919" s="173">
        <v>6.25</v>
      </c>
      <c r="L1919" s="162" t="s">
        <v>201</v>
      </c>
      <c r="M1919" s="163"/>
      <c r="N1919" s="163"/>
      <c r="O1919" s="163"/>
      <c r="P1919" s="163"/>
      <c r="Q1919" s="163"/>
      <c r="R1919" s="163"/>
      <c r="S1919" s="163"/>
      <c r="T1919" s="163"/>
      <c r="U1919" s="163"/>
      <c r="V1919" s="163"/>
      <c r="W1919" s="163"/>
      <c r="X1919" s="163"/>
    </row>
    <row r="1920" ht="11.25" customHeight="1">
      <c r="A1920" s="162" t="s">
        <v>5453</v>
      </c>
      <c r="B1920" s="162" t="s">
        <v>5251</v>
      </c>
      <c r="C1920" s="10" t="s">
        <v>141</v>
      </c>
      <c r="D1920" s="162" t="s">
        <v>5475</v>
      </c>
      <c r="E1920" s="162" t="s">
        <v>5476</v>
      </c>
      <c r="F1920" s="161" t="s">
        <v>309</v>
      </c>
      <c r="G1920" s="10">
        <v>8.0</v>
      </c>
      <c r="H1920" s="10">
        <v>7.0</v>
      </c>
      <c r="I1920" s="10">
        <v>8.0</v>
      </c>
      <c r="J1920" s="172">
        <v>50.0</v>
      </c>
      <c r="K1920" s="173">
        <v>6.25</v>
      </c>
      <c r="L1920" s="162" t="s">
        <v>201</v>
      </c>
      <c r="M1920" s="163"/>
      <c r="N1920" s="163"/>
      <c r="O1920" s="163"/>
      <c r="P1920" s="163"/>
      <c r="Q1920" s="163"/>
      <c r="R1920" s="163"/>
      <c r="S1920" s="163"/>
      <c r="T1920" s="163"/>
      <c r="U1920" s="163"/>
      <c r="V1920" s="163"/>
      <c r="W1920" s="163"/>
      <c r="X1920" s="163"/>
    </row>
    <row r="1921" ht="11.25" customHeight="1">
      <c r="A1921" s="162" t="s">
        <v>5453</v>
      </c>
      <c r="B1921" s="162" t="s">
        <v>5251</v>
      </c>
      <c r="C1921" s="10" t="s">
        <v>141</v>
      </c>
      <c r="D1921" s="162" t="s">
        <v>5477</v>
      </c>
      <c r="E1921" s="162" t="s">
        <v>5478</v>
      </c>
      <c r="F1921" s="161" t="s">
        <v>309</v>
      </c>
      <c r="G1921" s="10">
        <v>8.0</v>
      </c>
      <c r="H1921" s="10">
        <v>7.0</v>
      </c>
      <c r="I1921" s="10">
        <v>8.0</v>
      </c>
      <c r="J1921" s="172">
        <v>50.0</v>
      </c>
      <c r="K1921" s="173">
        <v>6.25</v>
      </c>
      <c r="L1921" s="162" t="s">
        <v>201</v>
      </c>
      <c r="M1921" s="163"/>
      <c r="N1921" s="163"/>
      <c r="O1921" s="163"/>
      <c r="P1921" s="163"/>
      <c r="Q1921" s="163"/>
      <c r="R1921" s="163"/>
      <c r="S1921" s="163"/>
      <c r="T1921" s="163"/>
      <c r="U1921" s="163"/>
      <c r="V1921" s="163"/>
      <c r="W1921" s="163"/>
      <c r="X1921" s="163"/>
    </row>
    <row r="1922" ht="11.25" customHeight="1">
      <c r="A1922" s="162" t="s">
        <v>5453</v>
      </c>
      <c r="B1922" s="162" t="s">
        <v>5251</v>
      </c>
      <c r="C1922" s="10" t="s">
        <v>141</v>
      </c>
      <c r="D1922" s="162" t="s">
        <v>5479</v>
      </c>
      <c r="E1922" s="162" t="s">
        <v>5480</v>
      </c>
      <c r="F1922" s="161" t="s">
        <v>309</v>
      </c>
      <c r="G1922" s="10">
        <v>8.0</v>
      </c>
      <c r="H1922" s="10">
        <v>7.0</v>
      </c>
      <c r="I1922" s="10">
        <v>8.0</v>
      </c>
      <c r="J1922" s="172">
        <v>50.0</v>
      </c>
      <c r="K1922" s="173">
        <v>6.25</v>
      </c>
      <c r="L1922" s="162" t="s">
        <v>201</v>
      </c>
      <c r="M1922" s="163"/>
      <c r="N1922" s="163"/>
      <c r="O1922" s="163"/>
      <c r="P1922" s="163"/>
      <c r="Q1922" s="163"/>
      <c r="R1922" s="163"/>
      <c r="S1922" s="163"/>
      <c r="T1922" s="163"/>
      <c r="U1922" s="163"/>
      <c r="V1922" s="163"/>
      <c r="W1922" s="163"/>
      <c r="X1922" s="163"/>
    </row>
    <row r="1923" ht="11.25" customHeight="1">
      <c r="A1923" s="162" t="s">
        <v>5481</v>
      </c>
      <c r="B1923" s="162" t="s">
        <v>5482</v>
      </c>
      <c r="C1923" s="10" t="s">
        <v>141</v>
      </c>
      <c r="D1923" s="162" t="s">
        <v>5483</v>
      </c>
      <c r="E1923" s="162" t="s">
        <v>5484</v>
      </c>
      <c r="F1923" s="161" t="s">
        <v>5456</v>
      </c>
      <c r="G1923" s="10">
        <v>1.0</v>
      </c>
      <c r="H1923" s="10">
        <v>1.0</v>
      </c>
      <c r="I1923" s="10">
        <v>3.0</v>
      </c>
      <c r="J1923" s="172">
        <v>50.0</v>
      </c>
      <c r="K1923" s="173">
        <v>50.0</v>
      </c>
      <c r="L1923" s="162" t="s">
        <v>201</v>
      </c>
      <c r="M1923" s="163"/>
      <c r="N1923" s="163"/>
      <c r="O1923" s="163"/>
      <c r="P1923" s="163"/>
      <c r="Q1923" s="163"/>
      <c r="R1923" s="163"/>
      <c r="S1923" s="163"/>
      <c r="T1923" s="163"/>
      <c r="U1923" s="163"/>
      <c r="V1923" s="163"/>
      <c r="W1923" s="163"/>
      <c r="X1923" s="163"/>
    </row>
    <row r="1924" ht="11.25" customHeight="1">
      <c r="A1924" s="162" t="s">
        <v>5481</v>
      </c>
      <c r="B1924" s="162" t="s">
        <v>5482</v>
      </c>
      <c r="C1924" s="10" t="s">
        <v>141</v>
      </c>
      <c r="D1924" s="162" t="s">
        <v>5485</v>
      </c>
      <c r="E1924" s="162" t="s">
        <v>5486</v>
      </c>
      <c r="F1924" s="161" t="s">
        <v>5456</v>
      </c>
      <c r="G1924" s="10">
        <v>1.0</v>
      </c>
      <c r="H1924" s="10">
        <v>1.0</v>
      </c>
      <c r="I1924" s="10">
        <v>3.0</v>
      </c>
      <c r="J1924" s="172">
        <v>50.0</v>
      </c>
      <c r="K1924" s="173">
        <v>50.0</v>
      </c>
      <c r="L1924" s="162" t="s">
        <v>201</v>
      </c>
      <c r="M1924" s="163"/>
      <c r="N1924" s="163"/>
      <c r="O1924" s="163"/>
      <c r="P1924" s="163"/>
      <c r="Q1924" s="163"/>
      <c r="R1924" s="163"/>
      <c r="S1924" s="163"/>
      <c r="T1924" s="163"/>
      <c r="U1924" s="163"/>
      <c r="V1924" s="163"/>
      <c r="W1924" s="163"/>
      <c r="X1924" s="163"/>
    </row>
    <row r="1925" ht="11.25" customHeight="1">
      <c r="A1925" s="162" t="s">
        <v>5487</v>
      </c>
      <c r="B1925" s="162" t="s">
        <v>5488</v>
      </c>
      <c r="C1925" s="10" t="s">
        <v>141</v>
      </c>
      <c r="D1925" s="162" t="s">
        <v>5489</v>
      </c>
      <c r="E1925" s="162" t="s">
        <v>5490</v>
      </c>
      <c r="F1925" s="161" t="s">
        <v>5456</v>
      </c>
      <c r="G1925" s="10">
        <v>5.0</v>
      </c>
      <c r="H1925" s="10">
        <v>1.0</v>
      </c>
      <c r="I1925" s="10">
        <v>7.0</v>
      </c>
      <c r="J1925" s="172">
        <v>50.0</v>
      </c>
      <c r="K1925" s="173">
        <v>10.0</v>
      </c>
      <c r="L1925" s="162" t="s">
        <v>201</v>
      </c>
      <c r="M1925" s="163"/>
      <c r="N1925" s="163"/>
      <c r="O1925" s="163"/>
      <c r="P1925" s="163"/>
      <c r="Q1925" s="163"/>
      <c r="R1925" s="163"/>
      <c r="S1925" s="163"/>
      <c r="T1925" s="163"/>
      <c r="U1925" s="163"/>
      <c r="V1925" s="163"/>
      <c r="W1925" s="163"/>
      <c r="X1925" s="163"/>
    </row>
    <row r="1926" ht="11.25" customHeight="1">
      <c r="A1926" s="162" t="s">
        <v>5487</v>
      </c>
      <c r="B1926" s="162" t="s">
        <v>5488</v>
      </c>
      <c r="C1926" s="10" t="s">
        <v>141</v>
      </c>
      <c r="D1926" s="162" t="s">
        <v>5491</v>
      </c>
      <c r="E1926" s="162" t="s">
        <v>5492</v>
      </c>
      <c r="F1926" s="161" t="s">
        <v>5456</v>
      </c>
      <c r="G1926" s="10">
        <v>5.0</v>
      </c>
      <c r="H1926" s="10">
        <v>1.0</v>
      </c>
      <c r="I1926" s="10">
        <v>7.0</v>
      </c>
      <c r="J1926" s="172">
        <v>50.0</v>
      </c>
      <c r="K1926" s="173">
        <v>10.0</v>
      </c>
      <c r="L1926" s="162" t="s">
        <v>201</v>
      </c>
      <c r="M1926" s="163"/>
      <c r="N1926" s="163"/>
      <c r="O1926" s="163"/>
      <c r="P1926" s="163"/>
      <c r="Q1926" s="163"/>
      <c r="R1926" s="163"/>
      <c r="S1926" s="163"/>
      <c r="T1926" s="163"/>
      <c r="U1926" s="163"/>
      <c r="V1926" s="163"/>
      <c r="W1926" s="163"/>
      <c r="X1926" s="163"/>
    </row>
    <row r="1927" ht="11.25" customHeight="1">
      <c r="A1927" s="162" t="s">
        <v>5487</v>
      </c>
      <c r="B1927" s="162" t="s">
        <v>5488</v>
      </c>
      <c r="C1927" s="10" t="s">
        <v>141</v>
      </c>
      <c r="D1927" s="162" t="s">
        <v>5493</v>
      </c>
      <c r="E1927" s="162" t="s">
        <v>5494</v>
      </c>
      <c r="F1927" s="161" t="s">
        <v>2223</v>
      </c>
      <c r="G1927" s="10">
        <v>5.0</v>
      </c>
      <c r="H1927" s="10">
        <v>1.0</v>
      </c>
      <c r="I1927" s="10">
        <v>7.0</v>
      </c>
      <c r="J1927" s="172">
        <v>50.0</v>
      </c>
      <c r="K1927" s="173">
        <v>10.0</v>
      </c>
      <c r="L1927" s="162" t="s">
        <v>201</v>
      </c>
      <c r="M1927" s="163"/>
      <c r="N1927" s="163"/>
      <c r="O1927" s="163"/>
      <c r="P1927" s="163"/>
      <c r="Q1927" s="163"/>
      <c r="R1927" s="163"/>
      <c r="S1927" s="163"/>
      <c r="T1927" s="163"/>
      <c r="U1927" s="163"/>
      <c r="V1927" s="163"/>
      <c r="W1927" s="163"/>
      <c r="X1927" s="163"/>
    </row>
    <row r="1928" ht="11.25" customHeight="1">
      <c r="A1928" s="162" t="s">
        <v>5487</v>
      </c>
      <c r="B1928" s="162" t="s">
        <v>5488</v>
      </c>
      <c r="C1928" s="10" t="s">
        <v>141</v>
      </c>
      <c r="D1928" s="162" t="s">
        <v>5495</v>
      </c>
      <c r="E1928" s="162" t="s">
        <v>5496</v>
      </c>
      <c r="F1928" s="161" t="s">
        <v>5456</v>
      </c>
      <c r="G1928" s="10">
        <v>5.0</v>
      </c>
      <c r="H1928" s="10">
        <v>1.0</v>
      </c>
      <c r="I1928" s="10">
        <v>7.0</v>
      </c>
      <c r="J1928" s="172">
        <v>50.0</v>
      </c>
      <c r="K1928" s="173">
        <v>10.0</v>
      </c>
      <c r="L1928" s="162" t="s">
        <v>201</v>
      </c>
      <c r="M1928" s="163"/>
      <c r="N1928" s="163"/>
      <c r="O1928" s="163"/>
      <c r="P1928" s="163"/>
      <c r="Q1928" s="163"/>
      <c r="R1928" s="163"/>
      <c r="S1928" s="163"/>
      <c r="T1928" s="163"/>
      <c r="U1928" s="163"/>
      <c r="V1928" s="163"/>
      <c r="W1928" s="163"/>
      <c r="X1928" s="163"/>
    </row>
    <row r="1929" ht="11.25" customHeight="1">
      <c r="A1929" s="162" t="s">
        <v>5487</v>
      </c>
      <c r="B1929" s="162" t="s">
        <v>5488</v>
      </c>
      <c r="C1929" s="10" t="s">
        <v>141</v>
      </c>
      <c r="D1929" s="162" t="s">
        <v>5497</v>
      </c>
      <c r="E1929" s="162" t="s">
        <v>5498</v>
      </c>
      <c r="F1929" s="161" t="s">
        <v>5456</v>
      </c>
      <c r="G1929" s="10">
        <v>5.0</v>
      </c>
      <c r="H1929" s="10">
        <v>1.0</v>
      </c>
      <c r="I1929" s="10">
        <v>7.0</v>
      </c>
      <c r="J1929" s="172">
        <v>50.0</v>
      </c>
      <c r="K1929" s="173">
        <v>10.0</v>
      </c>
      <c r="L1929" s="162" t="s">
        <v>201</v>
      </c>
      <c r="M1929" s="163"/>
      <c r="N1929" s="163"/>
      <c r="O1929" s="163"/>
      <c r="P1929" s="163"/>
      <c r="Q1929" s="163"/>
      <c r="R1929" s="163"/>
      <c r="S1929" s="163"/>
      <c r="T1929" s="163"/>
      <c r="U1929" s="163"/>
      <c r="V1929" s="163"/>
      <c r="W1929" s="163"/>
      <c r="X1929" s="163"/>
    </row>
    <row r="1930" ht="11.25" customHeight="1">
      <c r="A1930" s="162" t="s">
        <v>5487</v>
      </c>
      <c r="B1930" s="162" t="s">
        <v>5488</v>
      </c>
      <c r="C1930" s="10" t="s">
        <v>141</v>
      </c>
      <c r="D1930" s="162" t="s">
        <v>5499</v>
      </c>
      <c r="E1930" s="162" t="s">
        <v>5500</v>
      </c>
      <c r="F1930" s="161" t="s">
        <v>2223</v>
      </c>
      <c r="G1930" s="10">
        <v>5.0</v>
      </c>
      <c r="H1930" s="10">
        <v>1.0</v>
      </c>
      <c r="I1930" s="10">
        <v>7.0</v>
      </c>
      <c r="J1930" s="172">
        <v>50.0</v>
      </c>
      <c r="K1930" s="173">
        <v>10.0</v>
      </c>
      <c r="L1930" s="162" t="s">
        <v>201</v>
      </c>
      <c r="M1930" s="163"/>
      <c r="N1930" s="163"/>
      <c r="O1930" s="163"/>
      <c r="P1930" s="163"/>
      <c r="Q1930" s="163"/>
      <c r="R1930" s="163"/>
      <c r="S1930" s="163"/>
      <c r="T1930" s="163"/>
      <c r="U1930" s="163"/>
      <c r="V1930" s="163"/>
      <c r="W1930" s="163"/>
      <c r="X1930" s="163"/>
    </row>
    <row r="1931" ht="11.25" customHeight="1">
      <c r="A1931" s="162" t="s">
        <v>5487</v>
      </c>
      <c r="B1931" s="162" t="s">
        <v>5488</v>
      </c>
      <c r="C1931" s="10" t="s">
        <v>141</v>
      </c>
      <c r="D1931" s="162" t="s">
        <v>5501</v>
      </c>
      <c r="E1931" s="162" t="s">
        <v>5502</v>
      </c>
      <c r="F1931" s="161" t="s">
        <v>2223</v>
      </c>
      <c r="G1931" s="10">
        <v>5.0</v>
      </c>
      <c r="H1931" s="10">
        <v>1.0</v>
      </c>
      <c r="I1931" s="10">
        <v>7.0</v>
      </c>
      <c r="J1931" s="172">
        <v>50.0</v>
      </c>
      <c r="K1931" s="173">
        <v>10.0</v>
      </c>
      <c r="L1931" s="162" t="s">
        <v>201</v>
      </c>
      <c r="M1931" s="163"/>
      <c r="N1931" s="163"/>
      <c r="O1931" s="163"/>
      <c r="P1931" s="163"/>
      <c r="Q1931" s="163"/>
      <c r="R1931" s="163"/>
      <c r="S1931" s="163"/>
      <c r="T1931" s="163"/>
      <c r="U1931" s="163"/>
      <c r="V1931" s="163"/>
      <c r="W1931" s="163"/>
      <c r="X1931" s="163"/>
    </row>
    <row r="1932" ht="11.25" customHeight="1">
      <c r="A1932" s="162" t="s">
        <v>5487</v>
      </c>
      <c r="B1932" s="162" t="s">
        <v>5488</v>
      </c>
      <c r="C1932" s="10" t="s">
        <v>141</v>
      </c>
      <c r="D1932" s="162" t="s">
        <v>5503</v>
      </c>
      <c r="E1932" s="162" t="s">
        <v>5504</v>
      </c>
      <c r="F1932" s="161" t="s">
        <v>5456</v>
      </c>
      <c r="G1932" s="10">
        <v>5.0</v>
      </c>
      <c r="H1932" s="10">
        <v>1.0</v>
      </c>
      <c r="I1932" s="10">
        <v>7.0</v>
      </c>
      <c r="J1932" s="172">
        <v>50.0</v>
      </c>
      <c r="K1932" s="173">
        <v>10.0</v>
      </c>
      <c r="L1932" s="162" t="s">
        <v>201</v>
      </c>
      <c r="M1932" s="163"/>
      <c r="N1932" s="163"/>
      <c r="O1932" s="163"/>
      <c r="P1932" s="163"/>
      <c r="Q1932" s="163"/>
      <c r="R1932" s="163"/>
      <c r="S1932" s="163"/>
      <c r="T1932" s="163"/>
      <c r="U1932" s="163"/>
      <c r="V1932" s="163"/>
      <c r="W1932" s="163"/>
      <c r="X1932" s="163"/>
    </row>
    <row r="1933" ht="11.25" customHeight="1">
      <c r="A1933" s="162" t="s">
        <v>5487</v>
      </c>
      <c r="B1933" s="162" t="s">
        <v>5488</v>
      </c>
      <c r="C1933" s="10" t="s">
        <v>141</v>
      </c>
      <c r="D1933" s="162" t="s">
        <v>5505</v>
      </c>
      <c r="E1933" s="162" t="s">
        <v>5506</v>
      </c>
      <c r="F1933" s="161" t="s">
        <v>309</v>
      </c>
      <c r="G1933" s="10">
        <v>5.0</v>
      </c>
      <c r="H1933" s="10">
        <v>1.0</v>
      </c>
      <c r="I1933" s="10">
        <v>7.0</v>
      </c>
      <c r="J1933" s="172">
        <v>50.0</v>
      </c>
      <c r="K1933" s="173">
        <v>10.0</v>
      </c>
      <c r="L1933" s="162" t="s">
        <v>201</v>
      </c>
      <c r="M1933" s="163"/>
      <c r="N1933" s="163"/>
      <c r="O1933" s="163"/>
      <c r="P1933" s="163"/>
      <c r="Q1933" s="163"/>
      <c r="R1933" s="163"/>
      <c r="S1933" s="163"/>
      <c r="T1933" s="163"/>
      <c r="U1933" s="163"/>
      <c r="V1933" s="163"/>
      <c r="W1933" s="163"/>
      <c r="X1933" s="163"/>
    </row>
    <row r="1934" ht="11.25" customHeight="1">
      <c r="A1934" s="162" t="s">
        <v>5487</v>
      </c>
      <c r="B1934" s="162" t="s">
        <v>5488</v>
      </c>
      <c r="C1934" s="10" t="s">
        <v>141</v>
      </c>
      <c r="D1934" s="162" t="s">
        <v>5507</v>
      </c>
      <c r="E1934" s="162" t="s">
        <v>5508</v>
      </c>
      <c r="F1934" s="161" t="s">
        <v>309</v>
      </c>
      <c r="G1934" s="10">
        <v>5.0</v>
      </c>
      <c r="H1934" s="10">
        <v>1.0</v>
      </c>
      <c r="I1934" s="10">
        <v>7.0</v>
      </c>
      <c r="J1934" s="172">
        <v>50.0</v>
      </c>
      <c r="K1934" s="173">
        <v>10.0</v>
      </c>
      <c r="L1934" s="162" t="s">
        <v>201</v>
      </c>
      <c r="M1934" s="163"/>
      <c r="N1934" s="163"/>
      <c r="O1934" s="163"/>
      <c r="P1934" s="163"/>
      <c r="Q1934" s="163"/>
      <c r="R1934" s="163"/>
      <c r="S1934" s="163"/>
      <c r="T1934" s="163"/>
      <c r="U1934" s="163"/>
      <c r="V1934" s="163"/>
      <c r="W1934" s="163"/>
      <c r="X1934" s="163"/>
    </row>
    <row r="1935" ht="11.25" customHeight="1">
      <c r="A1935" s="162" t="s">
        <v>5509</v>
      </c>
      <c r="B1935" s="162" t="s">
        <v>5510</v>
      </c>
      <c r="C1935" s="10" t="s">
        <v>141</v>
      </c>
      <c r="D1935" s="162" t="s">
        <v>5511</v>
      </c>
      <c r="E1935" s="162" t="s">
        <v>5512</v>
      </c>
      <c r="F1935" s="161" t="s">
        <v>2223</v>
      </c>
      <c r="G1935" s="10">
        <v>1.0</v>
      </c>
      <c r="H1935" s="10">
        <v>1.0</v>
      </c>
      <c r="I1935" s="10">
        <v>5.0</v>
      </c>
      <c r="J1935" s="172">
        <v>50.0</v>
      </c>
      <c r="K1935" s="173">
        <v>50.0</v>
      </c>
      <c r="L1935" s="162" t="s">
        <v>201</v>
      </c>
      <c r="M1935" s="163"/>
      <c r="N1935" s="163"/>
      <c r="O1935" s="163"/>
      <c r="P1935" s="163"/>
      <c r="Q1935" s="163"/>
      <c r="R1935" s="163"/>
      <c r="S1935" s="163"/>
      <c r="T1935" s="163"/>
      <c r="U1935" s="163"/>
      <c r="V1935" s="163"/>
      <c r="W1935" s="163"/>
      <c r="X1935" s="163"/>
    </row>
    <row r="1936" ht="11.25" customHeight="1">
      <c r="A1936" s="162" t="s">
        <v>5509</v>
      </c>
      <c r="B1936" s="162" t="s">
        <v>5510</v>
      </c>
      <c r="C1936" s="10" t="s">
        <v>141</v>
      </c>
      <c r="D1936" s="162" t="s">
        <v>5513</v>
      </c>
      <c r="E1936" s="162" t="s">
        <v>5514</v>
      </c>
      <c r="F1936" s="161" t="s">
        <v>309</v>
      </c>
      <c r="G1936" s="10">
        <v>1.0</v>
      </c>
      <c r="H1936" s="10">
        <v>1.0</v>
      </c>
      <c r="I1936" s="10">
        <v>5.0</v>
      </c>
      <c r="J1936" s="172">
        <v>50.0</v>
      </c>
      <c r="K1936" s="173">
        <v>50.0</v>
      </c>
      <c r="L1936" s="162" t="s">
        <v>201</v>
      </c>
      <c r="M1936" s="163"/>
      <c r="N1936" s="163"/>
      <c r="O1936" s="163"/>
      <c r="P1936" s="163"/>
      <c r="Q1936" s="163"/>
      <c r="R1936" s="163"/>
      <c r="S1936" s="163"/>
      <c r="T1936" s="163"/>
      <c r="U1936" s="163"/>
      <c r="V1936" s="163"/>
      <c r="W1936" s="163"/>
      <c r="X1936" s="163"/>
    </row>
    <row r="1937" ht="11.25" customHeight="1">
      <c r="A1937" s="162" t="s">
        <v>5515</v>
      </c>
      <c r="B1937" s="162" t="s">
        <v>5510</v>
      </c>
      <c r="C1937" s="10" t="s">
        <v>141</v>
      </c>
      <c r="D1937" s="162" t="s">
        <v>5516</v>
      </c>
      <c r="E1937" s="162" t="s">
        <v>5517</v>
      </c>
      <c r="F1937" s="161" t="s">
        <v>5456</v>
      </c>
      <c r="G1937" s="10">
        <v>1.0</v>
      </c>
      <c r="H1937" s="10">
        <v>1.0</v>
      </c>
      <c r="I1937" s="10">
        <v>5.0</v>
      </c>
      <c r="J1937" s="172">
        <v>50.0</v>
      </c>
      <c r="K1937" s="173">
        <v>50.0</v>
      </c>
      <c r="L1937" s="162" t="s">
        <v>201</v>
      </c>
      <c r="M1937" s="163"/>
      <c r="N1937" s="163"/>
      <c r="O1937" s="163"/>
      <c r="P1937" s="163"/>
      <c r="Q1937" s="163"/>
      <c r="R1937" s="163"/>
      <c r="S1937" s="163"/>
      <c r="T1937" s="163"/>
      <c r="U1937" s="163"/>
      <c r="V1937" s="163"/>
      <c r="W1937" s="163"/>
      <c r="X1937" s="163"/>
    </row>
    <row r="1938" ht="11.25" customHeight="1">
      <c r="A1938" s="162" t="s">
        <v>1226</v>
      </c>
      <c r="B1938" s="162" t="s">
        <v>1225</v>
      </c>
      <c r="C1938" s="10" t="s">
        <v>141</v>
      </c>
      <c r="D1938" s="162" t="s">
        <v>5518</v>
      </c>
      <c r="E1938" s="162" t="s">
        <v>5519</v>
      </c>
      <c r="F1938" s="161" t="s">
        <v>5456</v>
      </c>
      <c r="G1938" s="10">
        <v>6.0</v>
      </c>
      <c r="H1938" s="10">
        <v>6.0</v>
      </c>
      <c r="I1938" s="10">
        <v>6.0</v>
      </c>
      <c r="J1938" s="172">
        <v>50.0</v>
      </c>
      <c r="K1938" s="173">
        <v>8.33</v>
      </c>
      <c r="L1938" s="162" t="s">
        <v>201</v>
      </c>
      <c r="M1938" s="163"/>
      <c r="N1938" s="163"/>
      <c r="O1938" s="163"/>
      <c r="P1938" s="163"/>
      <c r="Q1938" s="163"/>
      <c r="R1938" s="163"/>
      <c r="S1938" s="163"/>
      <c r="T1938" s="163"/>
      <c r="U1938" s="163"/>
      <c r="V1938" s="163"/>
      <c r="W1938" s="163"/>
      <c r="X1938" s="163"/>
    </row>
    <row r="1939" ht="11.25" customHeight="1">
      <c r="A1939" s="162" t="s">
        <v>1226</v>
      </c>
      <c r="B1939" s="162" t="s">
        <v>1225</v>
      </c>
      <c r="C1939" s="10" t="s">
        <v>141</v>
      </c>
      <c r="D1939" s="162" t="s">
        <v>5520</v>
      </c>
      <c r="E1939" s="162" t="s">
        <v>5521</v>
      </c>
      <c r="F1939" s="161" t="s">
        <v>5456</v>
      </c>
      <c r="G1939" s="10">
        <v>6.0</v>
      </c>
      <c r="H1939" s="10">
        <v>6.0</v>
      </c>
      <c r="I1939" s="10">
        <v>6.0</v>
      </c>
      <c r="J1939" s="172">
        <v>50.0</v>
      </c>
      <c r="K1939" s="173">
        <v>8.33</v>
      </c>
      <c r="L1939" s="162" t="s">
        <v>201</v>
      </c>
      <c r="M1939" s="163"/>
      <c r="N1939" s="163"/>
      <c r="O1939" s="163"/>
      <c r="P1939" s="163"/>
      <c r="Q1939" s="163"/>
      <c r="R1939" s="163"/>
      <c r="S1939" s="163"/>
      <c r="T1939" s="163"/>
      <c r="U1939" s="163"/>
      <c r="V1939" s="163"/>
      <c r="W1939" s="163"/>
      <c r="X1939" s="163"/>
    </row>
    <row r="1940" ht="11.25" customHeight="1">
      <c r="A1940" s="162" t="s">
        <v>1226</v>
      </c>
      <c r="B1940" s="162" t="s">
        <v>1225</v>
      </c>
      <c r="C1940" s="10" t="s">
        <v>141</v>
      </c>
      <c r="D1940" s="162" t="s">
        <v>5522</v>
      </c>
      <c r="E1940" s="162" t="s">
        <v>5523</v>
      </c>
      <c r="F1940" s="161" t="s">
        <v>2223</v>
      </c>
      <c r="G1940" s="10">
        <v>6.0</v>
      </c>
      <c r="H1940" s="10">
        <v>6.0</v>
      </c>
      <c r="I1940" s="10">
        <v>6.0</v>
      </c>
      <c r="J1940" s="172">
        <v>50.0</v>
      </c>
      <c r="K1940" s="173">
        <v>8.33</v>
      </c>
      <c r="L1940" s="162" t="s">
        <v>201</v>
      </c>
      <c r="M1940" s="163"/>
      <c r="N1940" s="163"/>
      <c r="O1940" s="163"/>
      <c r="P1940" s="163"/>
      <c r="Q1940" s="163"/>
      <c r="R1940" s="163"/>
      <c r="S1940" s="163"/>
      <c r="T1940" s="163"/>
      <c r="U1940" s="163"/>
      <c r="V1940" s="163"/>
      <c r="W1940" s="163"/>
      <c r="X1940" s="163"/>
    </row>
    <row r="1941" ht="11.25" customHeight="1">
      <c r="A1941" s="162" t="s">
        <v>5524</v>
      </c>
      <c r="B1941" s="162" t="s">
        <v>5525</v>
      </c>
      <c r="C1941" s="10" t="s">
        <v>141</v>
      </c>
      <c r="D1941" s="162" t="s">
        <v>5526</v>
      </c>
      <c r="E1941" s="162" t="s">
        <v>5527</v>
      </c>
      <c r="F1941" s="161" t="s">
        <v>2223</v>
      </c>
      <c r="G1941" s="10">
        <v>15.0</v>
      </c>
      <c r="H1941" s="10">
        <v>2.0</v>
      </c>
      <c r="I1941" s="10">
        <v>15.0</v>
      </c>
      <c r="J1941" s="172">
        <v>50.0</v>
      </c>
      <c r="K1941" s="173">
        <v>3.33</v>
      </c>
      <c r="L1941" s="162" t="s">
        <v>201</v>
      </c>
      <c r="M1941" s="163"/>
      <c r="N1941" s="163"/>
      <c r="O1941" s="163"/>
      <c r="P1941" s="163"/>
      <c r="Q1941" s="163"/>
      <c r="R1941" s="163"/>
      <c r="S1941" s="163"/>
      <c r="T1941" s="163"/>
      <c r="U1941" s="163"/>
      <c r="V1941" s="163"/>
      <c r="W1941" s="163"/>
      <c r="X1941" s="163"/>
    </row>
    <row r="1942" ht="11.25" customHeight="1">
      <c r="A1942" s="162" t="s">
        <v>5524</v>
      </c>
      <c r="B1942" s="162" t="s">
        <v>5525</v>
      </c>
      <c r="C1942" s="10" t="s">
        <v>141</v>
      </c>
      <c r="D1942" s="162" t="s">
        <v>5528</v>
      </c>
      <c r="E1942" s="162" t="s">
        <v>5529</v>
      </c>
      <c r="F1942" s="161" t="s">
        <v>2223</v>
      </c>
      <c r="G1942" s="10">
        <v>15.0</v>
      </c>
      <c r="H1942" s="10">
        <v>2.0</v>
      </c>
      <c r="I1942" s="10">
        <v>15.0</v>
      </c>
      <c r="J1942" s="172">
        <v>50.0</v>
      </c>
      <c r="K1942" s="173">
        <v>3.33</v>
      </c>
      <c r="L1942" s="162" t="s">
        <v>201</v>
      </c>
      <c r="M1942" s="163"/>
      <c r="N1942" s="163"/>
      <c r="O1942" s="163"/>
      <c r="P1942" s="163"/>
      <c r="Q1942" s="163"/>
      <c r="R1942" s="163"/>
      <c r="S1942" s="163"/>
      <c r="T1942" s="163"/>
      <c r="U1942" s="163"/>
      <c r="V1942" s="163"/>
      <c r="W1942" s="163"/>
      <c r="X1942" s="163"/>
    </row>
    <row r="1943" ht="11.25" customHeight="1">
      <c r="A1943" s="162" t="s">
        <v>5530</v>
      </c>
      <c r="B1943" s="162" t="s">
        <v>5531</v>
      </c>
      <c r="C1943" s="10" t="s">
        <v>141</v>
      </c>
      <c r="D1943" s="162" t="s">
        <v>5532</v>
      </c>
      <c r="E1943" s="162" t="s">
        <v>5533</v>
      </c>
      <c r="F1943" s="161" t="s">
        <v>5456</v>
      </c>
      <c r="G1943" s="10">
        <v>2.0</v>
      </c>
      <c r="H1943" s="10">
        <v>1.0</v>
      </c>
      <c r="I1943" s="10">
        <v>3.0</v>
      </c>
      <c r="J1943" s="172">
        <v>50.0</v>
      </c>
      <c r="K1943" s="173">
        <v>25.0</v>
      </c>
      <c r="L1943" s="162" t="s">
        <v>201</v>
      </c>
      <c r="M1943" s="163"/>
      <c r="N1943" s="163"/>
      <c r="O1943" s="163"/>
      <c r="P1943" s="163"/>
      <c r="Q1943" s="163"/>
      <c r="R1943" s="163"/>
      <c r="S1943" s="163"/>
      <c r="T1943" s="163"/>
      <c r="U1943" s="163"/>
      <c r="V1943" s="163"/>
      <c r="W1943" s="163"/>
      <c r="X1943" s="163"/>
    </row>
    <row r="1944" ht="11.25" customHeight="1">
      <c r="A1944" s="162" t="s">
        <v>5534</v>
      </c>
      <c r="B1944" s="162" t="s">
        <v>946</v>
      </c>
      <c r="C1944" s="10" t="s">
        <v>141</v>
      </c>
      <c r="D1944" s="162" t="s">
        <v>4267</v>
      </c>
      <c r="E1944" s="162" t="s">
        <v>1018</v>
      </c>
      <c r="F1944" s="161" t="s">
        <v>5456</v>
      </c>
      <c r="G1944" s="10">
        <v>7.0</v>
      </c>
      <c r="H1944" s="10">
        <v>7.0</v>
      </c>
      <c r="I1944" s="10">
        <v>7.0</v>
      </c>
      <c r="J1944" s="172">
        <v>50.0</v>
      </c>
      <c r="K1944" s="173">
        <v>7.14</v>
      </c>
      <c r="L1944" s="162" t="s">
        <v>201</v>
      </c>
      <c r="M1944" s="163"/>
      <c r="N1944" s="163"/>
      <c r="O1944" s="163"/>
      <c r="P1944" s="163"/>
      <c r="Q1944" s="163"/>
      <c r="R1944" s="163"/>
      <c r="S1944" s="163"/>
      <c r="T1944" s="163"/>
      <c r="U1944" s="163"/>
      <c r="V1944" s="163"/>
      <c r="W1944" s="163"/>
      <c r="X1944" s="163"/>
    </row>
    <row r="1945" ht="11.25" customHeight="1">
      <c r="A1945" s="162" t="s">
        <v>5535</v>
      </c>
      <c r="B1945" s="162" t="s">
        <v>5536</v>
      </c>
      <c r="C1945" s="10" t="s">
        <v>141</v>
      </c>
      <c r="D1945" s="162" t="s">
        <v>5537</v>
      </c>
      <c r="E1945" s="162" t="s">
        <v>989</v>
      </c>
      <c r="F1945" s="161" t="s">
        <v>2223</v>
      </c>
      <c r="G1945" s="10">
        <v>3.0</v>
      </c>
      <c r="H1945" s="10">
        <v>3.0</v>
      </c>
      <c r="I1945" s="10">
        <v>3.0</v>
      </c>
      <c r="J1945" s="172">
        <v>50.0</v>
      </c>
      <c r="K1945" s="173">
        <v>16.67</v>
      </c>
      <c r="L1945" s="162" t="s">
        <v>201</v>
      </c>
      <c r="M1945" s="163"/>
      <c r="N1945" s="163"/>
      <c r="O1945" s="163"/>
      <c r="P1945" s="163"/>
      <c r="Q1945" s="163"/>
      <c r="R1945" s="163"/>
      <c r="S1945" s="163"/>
      <c r="T1945" s="163"/>
      <c r="U1945" s="163"/>
      <c r="V1945" s="163"/>
      <c r="W1945" s="163"/>
      <c r="X1945" s="163"/>
    </row>
    <row r="1946" ht="11.25" customHeight="1">
      <c r="A1946" s="162" t="s">
        <v>5538</v>
      </c>
      <c r="B1946" s="162" t="s">
        <v>5539</v>
      </c>
      <c r="C1946" s="10" t="s">
        <v>141</v>
      </c>
      <c r="D1946" s="162" t="s">
        <v>5540</v>
      </c>
      <c r="E1946" s="162" t="s">
        <v>5541</v>
      </c>
      <c r="F1946" s="161" t="s">
        <v>309</v>
      </c>
      <c r="G1946" s="10">
        <v>2.0</v>
      </c>
      <c r="H1946" s="10">
        <v>2.0</v>
      </c>
      <c r="I1946" s="10">
        <v>2.0</v>
      </c>
      <c r="J1946" s="172">
        <v>50.0</v>
      </c>
      <c r="K1946" s="173">
        <v>25.0</v>
      </c>
      <c r="L1946" s="162" t="s">
        <v>201</v>
      </c>
      <c r="M1946" s="163"/>
      <c r="N1946" s="163"/>
      <c r="O1946" s="163"/>
      <c r="P1946" s="163"/>
      <c r="Q1946" s="163"/>
      <c r="R1946" s="163"/>
      <c r="S1946" s="163"/>
      <c r="T1946" s="163"/>
      <c r="U1946" s="163"/>
      <c r="V1946" s="163"/>
      <c r="W1946" s="163"/>
      <c r="X1946" s="163"/>
    </row>
    <row r="1947" ht="11.25" customHeight="1">
      <c r="A1947" s="162" t="s">
        <v>5542</v>
      </c>
      <c r="B1947" s="162" t="s">
        <v>5543</v>
      </c>
      <c r="C1947" s="10" t="s">
        <v>141</v>
      </c>
      <c r="D1947" s="162" t="s">
        <v>5544</v>
      </c>
      <c r="E1947" s="162" t="s">
        <v>5545</v>
      </c>
      <c r="F1947" s="161" t="s">
        <v>309</v>
      </c>
      <c r="G1947" s="10">
        <v>2.0</v>
      </c>
      <c r="H1947" s="10">
        <v>1.0</v>
      </c>
      <c r="I1947" s="10">
        <v>4.0</v>
      </c>
      <c r="J1947" s="172">
        <v>50.0</v>
      </c>
      <c r="K1947" s="173">
        <v>25.0</v>
      </c>
      <c r="L1947" s="162" t="s">
        <v>201</v>
      </c>
      <c r="M1947" s="163"/>
      <c r="N1947" s="163"/>
      <c r="O1947" s="163"/>
      <c r="P1947" s="163"/>
      <c r="Q1947" s="163"/>
      <c r="R1947" s="163"/>
      <c r="S1947" s="163"/>
      <c r="T1947" s="163"/>
      <c r="U1947" s="163"/>
      <c r="V1947" s="163"/>
      <c r="W1947" s="163"/>
      <c r="X1947" s="163"/>
    </row>
    <row r="1948" ht="11.25" customHeight="1">
      <c r="A1948" s="162" t="s">
        <v>5546</v>
      </c>
      <c r="B1948" s="162" t="s">
        <v>3551</v>
      </c>
      <c r="C1948" s="10" t="s">
        <v>106</v>
      </c>
      <c r="D1948" s="162" t="s">
        <v>5547</v>
      </c>
      <c r="E1948" s="162" t="s">
        <v>5548</v>
      </c>
      <c r="F1948" s="161" t="s">
        <v>2206</v>
      </c>
      <c r="G1948" s="10">
        <v>5.0</v>
      </c>
      <c r="H1948" s="10">
        <v>4.0</v>
      </c>
      <c r="I1948" s="10">
        <v>5.0</v>
      </c>
      <c r="J1948" s="172">
        <v>50.0</v>
      </c>
      <c r="K1948" s="173">
        <v>10.0</v>
      </c>
      <c r="L1948" s="162" t="s">
        <v>131</v>
      </c>
      <c r="M1948" s="163"/>
      <c r="N1948" s="163"/>
      <c r="O1948" s="163"/>
      <c r="P1948" s="163"/>
      <c r="Q1948" s="163"/>
      <c r="R1948" s="163"/>
      <c r="S1948" s="163"/>
      <c r="T1948" s="163"/>
      <c r="U1948" s="163"/>
      <c r="V1948" s="163"/>
      <c r="W1948" s="163"/>
      <c r="X1948" s="163"/>
    </row>
    <row r="1949" ht="11.25" customHeight="1">
      <c r="A1949" s="162" t="s">
        <v>5549</v>
      </c>
      <c r="B1949" s="162" t="s">
        <v>3562</v>
      </c>
      <c r="C1949" s="10" t="s">
        <v>106</v>
      </c>
      <c r="D1949" s="162" t="s">
        <v>5550</v>
      </c>
      <c r="E1949" s="162" t="s">
        <v>5551</v>
      </c>
      <c r="F1949" s="161" t="s">
        <v>2206</v>
      </c>
      <c r="G1949" s="10">
        <v>5.0</v>
      </c>
      <c r="H1949" s="10">
        <v>4.0</v>
      </c>
      <c r="I1949" s="10">
        <v>5.0</v>
      </c>
      <c r="J1949" s="172">
        <v>50.0</v>
      </c>
      <c r="K1949" s="173">
        <v>10.0</v>
      </c>
      <c r="L1949" s="162" t="s">
        <v>131</v>
      </c>
      <c r="M1949" s="163"/>
      <c r="N1949" s="163"/>
      <c r="O1949" s="163"/>
      <c r="P1949" s="163"/>
      <c r="Q1949" s="163"/>
      <c r="R1949" s="163"/>
      <c r="S1949" s="163"/>
      <c r="T1949" s="163"/>
      <c r="U1949" s="163"/>
      <c r="V1949" s="163"/>
      <c r="W1949" s="163"/>
      <c r="X1949" s="163"/>
    </row>
    <row r="1950" ht="11.25" customHeight="1">
      <c r="A1950" s="162" t="s">
        <v>5552</v>
      </c>
      <c r="B1950" s="162" t="s">
        <v>5553</v>
      </c>
      <c r="C1950" s="10" t="s">
        <v>106</v>
      </c>
      <c r="D1950" s="162" t="s">
        <v>5554</v>
      </c>
      <c r="E1950" s="162" t="s">
        <v>5555</v>
      </c>
      <c r="F1950" s="161" t="s">
        <v>2206</v>
      </c>
      <c r="G1950" s="10">
        <v>6.0</v>
      </c>
      <c r="H1950" s="10">
        <v>3.0</v>
      </c>
      <c r="I1950" s="10">
        <v>20.0</v>
      </c>
      <c r="J1950" s="172">
        <v>50.0</v>
      </c>
      <c r="K1950" s="173">
        <v>16.6</v>
      </c>
      <c r="L1950" s="162" t="s">
        <v>131</v>
      </c>
      <c r="M1950" s="163"/>
      <c r="N1950" s="163"/>
      <c r="O1950" s="163"/>
      <c r="P1950" s="163"/>
      <c r="Q1950" s="163"/>
      <c r="R1950" s="163"/>
      <c r="S1950" s="163"/>
      <c r="T1950" s="163"/>
      <c r="U1950" s="163"/>
      <c r="V1950" s="163"/>
      <c r="W1950" s="163"/>
      <c r="X1950" s="163"/>
    </row>
    <row r="1951" ht="11.25" customHeight="1">
      <c r="A1951" s="162" t="s">
        <v>5552</v>
      </c>
      <c r="B1951" s="162" t="s">
        <v>5553</v>
      </c>
      <c r="C1951" s="10" t="s">
        <v>106</v>
      </c>
      <c r="D1951" s="162" t="s">
        <v>5556</v>
      </c>
      <c r="E1951" s="162" t="s">
        <v>5557</v>
      </c>
      <c r="F1951" s="161" t="s">
        <v>2206</v>
      </c>
      <c r="G1951" s="10">
        <v>6.0</v>
      </c>
      <c r="H1951" s="10">
        <v>3.0</v>
      </c>
      <c r="I1951" s="10">
        <v>20.0</v>
      </c>
      <c r="J1951" s="172">
        <v>50.0</v>
      </c>
      <c r="K1951" s="173">
        <v>16.6</v>
      </c>
      <c r="L1951" s="162" t="s">
        <v>131</v>
      </c>
      <c r="M1951" s="163"/>
      <c r="N1951" s="163"/>
      <c r="O1951" s="163"/>
      <c r="P1951" s="163"/>
      <c r="Q1951" s="163"/>
      <c r="R1951" s="163"/>
      <c r="S1951" s="163"/>
      <c r="T1951" s="163"/>
      <c r="U1951" s="163"/>
      <c r="V1951" s="163"/>
      <c r="W1951" s="163"/>
      <c r="X1951" s="163"/>
    </row>
    <row r="1952" ht="11.25" customHeight="1">
      <c r="A1952" s="162" t="s">
        <v>5549</v>
      </c>
      <c r="B1952" s="162" t="s">
        <v>3562</v>
      </c>
      <c r="C1952" s="10" t="s">
        <v>106</v>
      </c>
      <c r="D1952" s="162" t="s">
        <v>5558</v>
      </c>
      <c r="E1952" s="162" t="s">
        <v>5559</v>
      </c>
      <c r="F1952" s="161" t="s">
        <v>2206</v>
      </c>
      <c r="G1952" s="10">
        <v>5.0</v>
      </c>
      <c r="H1952" s="10">
        <v>4.0</v>
      </c>
      <c r="I1952" s="10">
        <v>5.0</v>
      </c>
      <c r="J1952" s="172">
        <v>50.0</v>
      </c>
      <c r="K1952" s="173">
        <v>10.0</v>
      </c>
      <c r="L1952" s="162" t="s">
        <v>131</v>
      </c>
      <c r="M1952" s="163"/>
      <c r="N1952" s="163"/>
      <c r="O1952" s="163"/>
      <c r="P1952" s="163"/>
      <c r="Q1952" s="163"/>
      <c r="R1952" s="163"/>
      <c r="S1952" s="163"/>
      <c r="T1952" s="163"/>
      <c r="U1952" s="163"/>
      <c r="V1952" s="163"/>
      <c r="W1952" s="163"/>
      <c r="X1952" s="163"/>
    </row>
    <row r="1953" ht="11.25" customHeight="1">
      <c r="A1953" s="162" t="s">
        <v>5560</v>
      </c>
      <c r="B1953" s="162" t="s">
        <v>5281</v>
      </c>
      <c r="C1953" s="10" t="s">
        <v>106</v>
      </c>
      <c r="D1953" s="162" t="s">
        <v>5561</v>
      </c>
      <c r="E1953" s="162" t="s">
        <v>5562</v>
      </c>
      <c r="F1953" s="161" t="s">
        <v>2223</v>
      </c>
      <c r="G1953" s="10">
        <v>3.0</v>
      </c>
      <c r="H1953" s="10">
        <v>3.0</v>
      </c>
      <c r="I1953" s="10">
        <v>6.0</v>
      </c>
      <c r="J1953" s="172">
        <v>50.0</v>
      </c>
      <c r="K1953" s="173">
        <v>16.67</v>
      </c>
      <c r="L1953" s="162" t="s">
        <v>113</v>
      </c>
      <c r="M1953" s="163"/>
      <c r="N1953" s="163"/>
      <c r="O1953" s="163"/>
      <c r="P1953" s="163"/>
      <c r="Q1953" s="163"/>
      <c r="R1953" s="163"/>
      <c r="S1953" s="163"/>
      <c r="T1953" s="163"/>
      <c r="U1953" s="163"/>
      <c r="V1953" s="163"/>
      <c r="W1953" s="163"/>
      <c r="X1953" s="163"/>
    </row>
    <row r="1954" ht="11.25" customHeight="1">
      <c r="A1954" s="162" t="s">
        <v>5560</v>
      </c>
      <c r="B1954" s="162" t="s">
        <v>5281</v>
      </c>
      <c r="C1954" s="10" t="s">
        <v>106</v>
      </c>
      <c r="D1954" s="162" t="s">
        <v>5563</v>
      </c>
      <c r="E1954" s="162" t="s">
        <v>5564</v>
      </c>
      <c r="F1954" s="161" t="s">
        <v>2223</v>
      </c>
      <c r="G1954" s="10">
        <v>3.0</v>
      </c>
      <c r="H1954" s="10">
        <v>3.0</v>
      </c>
      <c r="I1954" s="10">
        <v>6.0</v>
      </c>
      <c r="J1954" s="172">
        <v>50.0</v>
      </c>
      <c r="K1954" s="173">
        <v>16.67</v>
      </c>
      <c r="L1954" s="162" t="s">
        <v>113</v>
      </c>
      <c r="M1954" s="163"/>
      <c r="N1954" s="163"/>
      <c r="O1954" s="163"/>
      <c r="P1954" s="163"/>
      <c r="Q1954" s="163"/>
      <c r="R1954" s="163"/>
      <c r="S1954" s="163"/>
      <c r="T1954" s="163"/>
      <c r="U1954" s="163"/>
      <c r="V1954" s="163"/>
      <c r="W1954" s="163"/>
      <c r="X1954" s="163"/>
    </row>
    <row r="1955" ht="11.25" customHeight="1">
      <c r="A1955" s="162" t="s">
        <v>5560</v>
      </c>
      <c r="B1955" s="162" t="s">
        <v>5281</v>
      </c>
      <c r="C1955" s="10" t="s">
        <v>106</v>
      </c>
      <c r="D1955" s="162" t="s">
        <v>5565</v>
      </c>
      <c r="E1955" s="162" t="s">
        <v>5566</v>
      </c>
      <c r="F1955" s="161" t="s">
        <v>2223</v>
      </c>
      <c r="G1955" s="10">
        <v>3.0</v>
      </c>
      <c r="H1955" s="10">
        <v>3.0</v>
      </c>
      <c r="I1955" s="10">
        <v>6.0</v>
      </c>
      <c r="J1955" s="172">
        <v>50.0</v>
      </c>
      <c r="K1955" s="173">
        <v>16.67</v>
      </c>
      <c r="L1955" s="162" t="s">
        <v>113</v>
      </c>
      <c r="M1955" s="163"/>
      <c r="N1955" s="163"/>
      <c r="O1955" s="163"/>
      <c r="P1955" s="163"/>
      <c r="Q1955" s="163"/>
      <c r="R1955" s="163"/>
      <c r="S1955" s="163"/>
      <c r="T1955" s="163"/>
      <c r="U1955" s="163"/>
      <c r="V1955" s="163"/>
      <c r="W1955" s="163"/>
      <c r="X1955" s="163"/>
    </row>
    <row r="1956" ht="11.25" customHeight="1">
      <c r="A1956" s="162" t="s">
        <v>5560</v>
      </c>
      <c r="B1956" s="162" t="s">
        <v>5281</v>
      </c>
      <c r="C1956" s="10" t="s">
        <v>106</v>
      </c>
      <c r="D1956" s="162" t="s">
        <v>5567</v>
      </c>
      <c r="E1956" s="162" t="s">
        <v>5568</v>
      </c>
      <c r="F1956" s="161" t="s">
        <v>2223</v>
      </c>
      <c r="G1956" s="10">
        <v>3.0</v>
      </c>
      <c r="H1956" s="10">
        <v>3.0</v>
      </c>
      <c r="I1956" s="10">
        <v>6.0</v>
      </c>
      <c r="J1956" s="172">
        <v>50.0</v>
      </c>
      <c r="K1956" s="173">
        <v>16.67</v>
      </c>
      <c r="L1956" s="162" t="s">
        <v>113</v>
      </c>
      <c r="M1956" s="163"/>
      <c r="N1956" s="163"/>
      <c r="O1956" s="163"/>
      <c r="P1956" s="163"/>
      <c r="Q1956" s="163"/>
      <c r="R1956" s="163"/>
      <c r="S1956" s="163"/>
      <c r="T1956" s="163"/>
      <c r="U1956" s="163"/>
      <c r="V1956" s="163"/>
      <c r="W1956" s="163"/>
      <c r="X1956" s="163"/>
    </row>
    <row r="1957" ht="11.25" customHeight="1">
      <c r="A1957" s="162" t="s">
        <v>5560</v>
      </c>
      <c r="B1957" s="162" t="s">
        <v>5281</v>
      </c>
      <c r="C1957" s="10" t="s">
        <v>106</v>
      </c>
      <c r="D1957" s="162" t="s">
        <v>5569</v>
      </c>
      <c r="E1957" s="162" t="s">
        <v>5570</v>
      </c>
      <c r="F1957" s="161" t="s">
        <v>2223</v>
      </c>
      <c r="G1957" s="10">
        <v>3.0</v>
      </c>
      <c r="H1957" s="10">
        <v>3.0</v>
      </c>
      <c r="I1957" s="10">
        <v>6.0</v>
      </c>
      <c r="J1957" s="172">
        <v>50.0</v>
      </c>
      <c r="K1957" s="173">
        <v>16.67</v>
      </c>
      <c r="L1957" s="162" t="s">
        <v>113</v>
      </c>
      <c r="M1957" s="163"/>
      <c r="N1957" s="163"/>
      <c r="O1957" s="163"/>
      <c r="P1957" s="163"/>
      <c r="Q1957" s="163"/>
      <c r="R1957" s="163"/>
      <c r="S1957" s="163"/>
      <c r="T1957" s="163"/>
      <c r="U1957" s="163"/>
      <c r="V1957" s="163"/>
      <c r="W1957" s="163"/>
      <c r="X1957" s="163"/>
    </row>
    <row r="1958" ht="11.25" customHeight="1">
      <c r="A1958" s="162" t="s">
        <v>5560</v>
      </c>
      <c r="B1958" s="162" t="s">
        <v>5281</v>
      </c>
      <c r="C1958" s="10" t="s">
        <v>106</v>
      </c>
      <c r="D1958" s="162" t="s">
        <v>5571</v>
      </c>
      <c r="E1958" s="162" t="s">
        <v>5311</v>
      </c>
      <c r="F1958" s="161" t="s">
        <v>2223</v>
      </c>
      <c r="G1958" s="10">
        <v>3.0</v>
      </c>
      <c r="H1958" s="10">
        <v>3.0</v>
      </c>
      <c r="I1958" s="10">
        <v>6.0</v>
      </c>
      <c r="J1958" s="172">
        <v>50.0</v>
      </c>
      <c r="K1958" s="173">
        <v>16.67</v>
      </c>
      <c r="L1958" s="162" t="s">
        <v>113</v>
      </c>
      <c r="M1958" s="163"/>
      <c r="N1958" s="163"/>
      <c r="O1958" s="163"/>
      <c r="P1958" s="163"/>
      <c r="Q1958" s="163"/>
      <c r="R1958" s="163"/>
      <c r="S1958" s="163"/>
      <c r="T1958" s="163"/>
      <c r="U1958" s="163"/>
      <c r="V1958" s="163"/>
      <c r="W1958" s="163"/>
      <c r="X1958" s="163"/>
    </row>
    <row r="1959" ht="11.25" customHeight="1">
      <c r="A1959" s="162" t="s">
        <v>5560</v>
      </c>
      <c r="B1959" s="162" t="s">
        <v>5281</v>
      </c>
      <c r="C1959" s="10" t="s">
        <v>106</v>
      </c>
      <c r="D1959" s="162" t="s">
        <v>5572</v>
      </c>
      <c r="E1959" s="162" t="s">
        <v>5305</v>
      </c>
      <c r="F1959" s="161" t="s">
        <v>2223</v>
      </c>
      <c r="G1959" s="10">
        <v>3.0</v>
      </c>
      <c r="H1959" s="10">
        <v>3.0</v>
      </c>
      <c r="I1959" s="10">
        <v>6.0</v>
      </c>
      <c r="J1959" s="172">
        <v>50.0</v>
      </c>
      <c r="K1959" s="173">
        <v>16.67</v>
      </c>
      <c r="L1959" s="162" t="s">
        <v>113</v>
      </c>
      <c r="M1959" s="163"/>
      <c r="N1959" s="163"/>
      <c r="O1959" s="163"/>
      <c r="P1959" s="163"/>
      <c r="Q1959" s="163"/>
      <c r="R1959" s="163"/>
      <c r="S1959" s="163"/>
      <c r="T1959" s="163"/>
      <c r="U1959" s="163"/>
      <c r="V1959" s="163"/>
      <c r="W1959" s="163"/>
      <c r="X1959" s="163"/>
    </row>
    <row r="1960" ht="11.25" customHeight="1">
      <c r="A1960" s="162" t="s">
        <v>5560</v>
      </c>
      <c r="B1960" s="162" t="s">
        <v>5281</v>
      </c>
      <c r="C1960" s="10" t="s">
        <v>106</v>
      </c>
      <c r="D1960" s="162" t="s">
        <v>5573</v>
      </c>
      <c r="E1960" s="162" t="s">
        <v>5574</v>
      </c>
      <c r="F1960" s="161" t="s">
        <v>2223</v>
      </c>
      <c r="G1960" s="10">
        <v>3.0</v>
      </c>
      <c r="H1960" s="10">
        <v>3.0</v>
      </c>
      <c r="I1960" s="10">
        <v>6.0</v>
      </c>
      <c r="J1960" s="172">
        <v>50.0</v>
      </c>
      <c r="K1960" s="173">
        <v>16.67</v>
      </c>
      <c r="L1960" s="162" t="s">
        <v>113</v>
      </c>
      <c r="M1960" s="163"/>
      <c r="N1960" s="163"/>
      <c r="O1960" s="163"/>
      <c r="P1960" s="163"/>
      <c r="Q1960" s="163"/>
      <c r="R1960" s="163"/>
      <c r="S1960" s="163"/>
      <c r="T1960" s="163"/>
      <c r="U1960" s="163"/>
      <c r="V1960" s="163"/>
      <c r="W1960" s="163"/>
      <c r="X1960" s="163"/>
    </row>
    <row r="1961" ht="11.25" customHeight="1">
      <c r="A1961" s="162" t="s">
        <v>5560</v>
      </c>
      <c r="B1961" s="162" t="s">
        <v>5281</v>
      </c>
      <c r="C1961" s="10" t="s">
        <v>106</v>
      </c>
      <c r="D1961" s="162" t="s">
        <v>5575</v>
      </c>
      <c r="E1961" s="162" t="s">
        <v>5576</v>
      </c>
      <c r="F1961" s="161" t="s">
        <v>2223</v>
      </c>
      <c r="G1961" s="10">
        <v>3.0</v>
      </c>
      <c r="H1961" s="10">
        <v>3.0</v>
      </c>
      <c r="I1961" s="10">
        <v>6.0</v>
      </c>
      <c r="J1961" s="172">
        <v>50.0</v>
      </c>
      <c r="K1961" s="173">
        <v>16.67</v>
      </c>
      <c r="L1961" s="162" t="s">
        <v>113</v>
      </c>
      <c r="M1961" s="163"/>
      <c r="N1961" s="163"/>
      <c r="O1961" s="163"/>
      <c r="P1961" s="163"/>
      <c r="Q1961" s="163"/>
      <c r="R1961" s="163"/>
      <c r="S1961" s="163"/>
      <c r="T1961" s="163"/>
      <c r="U1961" s="163"/>
      <c r="V1961" s="163"/>
      <c r="W1961" s="163"/>
      <c r="X1961" s="163"/>
    </row>
    <row r="1962" ht="11.25" customHeight="1">
      <c r="A1962" s="162" t="s">
        <v>5560</v>
      </c>
      <c r="B1962" s="162" t="s">
        <v>5281</v>
      </c>
      <c r="C1962" s="10" t="s">
        <v>106</v>
      </c>
      <c r="D1962" s="162" t="s">
        <v>5577</v>
      </c>
      <c r="E1962" s="162" t="s">
        <v>5287</v>
      </c>
      <c r="F1962" s="161" t="s">
        <v>2223</v>
      </c>
      <c r="G1962" s="10">
        <v>3.0</v>
      </c>
      <c r="H1962" s="10">
        <v>3.0</v>
      </c>
      <c r="I1962" s="10">
        <v>6.0</v>
      </c>
      <c r="J1962" s="172">
        <v>50.0</v>
      </c>
      <c r="K1962" s="173">
        <v>16.67</v>
      </c>
      <c r="L1962" s="162" t="s">
        <v>113</v>
      </c>
      <c r="M1962" s="163"/>
      <c r="N1962" s="163"/>
      <c r="O1962" s="163"/>
      <c r="P1962" s="163"/>
      <c r="Q1962" s="163"/>
      <c r="R1962" s="163"/>
      <c r="S1962" s="163"/>
      <c r="T1962" s="163"/>
      <c r="U1962" s="163"/>
      <c r="V1962" s="163"/>
      <c r="W1962" s="163"/>
      <c r="X1962" s="163"/>
    </row>
    <row r="1963" ht="11.25" customHeight="1">
      <c r="A1963" s="162" t="s">
        <v>5560</v>
      </c>
      <c r="B1963" s="162" t="s">
        <v>5281</v>
      </c>
      <c r="C1963" s="10" t="s">
        <v>106</v>
      </c>
      <c r="D1963" s="162" t="s">
        <v>5578</v>
      </c>
      <c r="E1963" s="162" t="s">
        <v>5579</v>
      </c>
      <c r="F1963" s="161" t="s">
        <v>2223</v>
      </c>
      <c r="G1963" s="10">
        <v>3.0</v>
      </c>
      <c r="H1963" s="10">
        <v>3.0</v>
      </c>
      <c r="I1963" s="10">
        <v>6.0</v>
      </c>
      <c r="J1963" s="172">
        <v>50.0</v>
      </c>
      <c r="K1963" s="173">
        <v>16.67</v>
      </c>
      <c r="L1963" s="162" t="s">
        <v>113</v>
      </c>
      <c r="M1963" s="163"/>
      <c r="N1963" s="163"/>
      <c r="O1963" s="163"/>
      <c r="P1963" s="163"/>
      <c r="Q1963" s="163"/>
      <c r="R1963" s="163"/>
      <c r="S1963" s="163"/>
      <c r="T1963" s="163"/>
      <c r="U1963" s="163"/>
      <c r="V1963" s="163"/>
      <c r="W1963" s="163"/>
      <c r="X1963" s="163"/>
    </row>
    <row r="1964" ht="11.25" customHeight="1">
      <c r="A1964" s="162" t="s">
        <v>5560</v>
      </c>
      <c r="B1964" s="162" t="s">
        <v>5281</v>
      </c>
      <c r="C1964" s="10" t="s">
        <v>106</v>
      </c>
      <c r="D1964" s="162" t="s">
        <v>5580</v>
      </c>
      <c r="E1964" s="162" t="s">
        <v>5581</v>
      </c>
      <c r="F1964" s="161" t="s">
        <v>2223</v>
      </c>
      <c r="G1964" s="10">
        <v>3.0</v>
      </c>
      <c r="H1964" s="10">
        <v>3.0</v>
      </c>
      <c r="I1964" s="10">
        <v>6.0</v>
      </c>
      <c r="J1964" s="172">
        <v>50.0</v>
      </c>
      <c r="K1964" s="173">
        <v>16.67</v>
      </c>
      <c r="L1964" s="162" t="s">
        <v>113</v>
      </c>
      <c r="M1964" s="163"/>
      <c r="N1964" s="163"/>
      <c r="O1964" s="163"/>
      <c r="P1964" s="163"/>
      <c r="Q1964" s="163"/>
      <c r="R1964" s="163"/>
      <c r="S1964" s="163"/>
      <c r="T1964" s="163"/>
      <c r="U1964" s="163"/>
      <c r="V1964" s="163"/>
      <c r="W1964" s="163"/>
      <c r="X1964" s="163"/>
    </row>
    <row r="1965" ht="11.25" customHeight="1">
      <c r="A1965" s="162" t="s">
        <v>5560</v>
      </c>
      <c r="B1965" s="162" t="s">
        <v>5281</v>
      </c>
      <c r="C1965" s="10" t="s">
        <v>106</v>
      </c>
      <c r="D1965" s="162" t="s">
        <v>5582</v>
      </c>
      <c r="E1965" s="162" t="s">
        <v>5583</v>
      </c>
      <c r="F1965" s="161" t="s">
        <v>2223</v>
      </c>
      <c r="G1965" s="10">
        <v>3.0</v>
      </c>
      <c r="H1965" s="10">
        <v>3.0</v>
      </c>
      <c r="I1965" s="10">
        <v>6.0</v>
      </c>
      <c r="J1965" s="172">
        <v>50.0</v>
      </c>
      <c r="K1965" s="173">
        <v>16.67</v>
      </c>
      <c r="L1965" s="162" t="s">
        <v>113</v>
      </c>
      <c r="M1965" s="163"/>
      <c r="N1965" s="163"/>
      <c r="O1965" s="163"/>
      <c r="P1965" s="163"/>
      <c r="Q1965" s="163"/>
      <c r="R1965" s="163"/>
      <c r="S1965" s="163"/>
      <c r="T1965" s="163"/>
      <c r="U1965" s="163"/>
      <c r="V1965" s="163"/>
      <c r="W1965" s="163"/>
      <c r="X1965" s="163"/>
    </row>
    <row r="1966" ht="11.25" customHeight="1">
      <c r="A1966" s="162" t="s">
        <v>5560</v>
      </c>
      <c r="B1966" s="162" t="s">
        <v>5281</v>
      </c>
      <c r="C1966" s="10" t="s">
        <v>106</v>
      </c>
      <c r="D1966" s="162" t="s">
        <v>5584</v>
      </c>
      <c r="E1966" s="162" t="s">
        <v>5585</v>
      </c>
      <c r="F1966" s="161" t="s">
        <v>2223</v>
      </c>
      <c r="G1966" s="10">
        <v>3.0</v>
      </c>
      <c r="H1966" s="10">
        <v>3.0</v>
      </c>
      <c r="I1966" s="10">
        <v>6.0</v>
      </c>
      <c r="J1966" s="172">
        <v>50.0</v>
      </c>
      <c r="K1966" s="173">
        <v>16.67</v>
      </c>
      <c r="L1966" s="162" t="s">
        <v>113</v>
      </c>
      <c r="M1966" s="163"/>
      <c r="N1966" s="163"/>
      <c r="O1966" s="163"/>
      <c r="P1966" s="163"/>
      <c r="Q1966" s="163"/>
      <c r="R1966" s="163"/>
      <c r="S1966" s="163"/>
      <c r="T1966" s="163"/>
      <c r="U1966" s="163"/>
      <c r="V1966" s="163"/>
      <c r="W1966" s="163"/>
      <c r="X1966" s="163"/>
    </row>
    <row r="1967" ht="11.25" customHeight="1">
      <c r="A1967" s="162" t="s">
        <v>5560</v>
      </c>
      <c r="B1967" s="162" t="s">
        <v>5281</v>
      </c>
      <c r="C1967" s="10" t="s">
        <v>106</v>
      </c>
      <c r="D1967" s="162" t="s">
        <v>5586</v>
      </c>
      <c r="E1967" s="162" t="s">
        <v>5587</v>
      </c>
      <c r="F1967" s="161" t="s">
        <v>2223</v>
      </c>
      <c r="G1967" s="10">
        <v>3.0</v>
      </c>
      <c r="H1967" s="10">
        <v>3.0</v>
      </c>
      <c r="I1967" s="10">
        <v>6.0</v>
      </c>
      <c r="J1967" s="172">
        <v>50.0</v>
      </c>
      <c r="K1967" s="173">
        <v>16.67</v>
      </c>
      <c r="L1967" s="162" t="s">
        <v>113</v>
      </c>
      <c r="M1967" s="163"/>
      <c r="N1967" s="163"/>
      <c r="O1967" s="163"/>
      <c r="P1967" s="163"/>
      <c r="Q1967" s="163"/>
      <c r="R1967" s="163"/>
      <c r="S1967" s="163"/>
      <c r="T1967" s="163"/>
      <c r="U1967" s="163"/>
      <c r="V1967" s="163"/>
      <c r="W1967" s="163"/>
      <c r="X1967" s="163"/>
    </row>
    <row r="1968" ht="11.25" customHeight="1">
      <c r="A1968" s="162" t="s">
        <v>5560</v>
      </c>
      <c r="B1968" s="162" t="s">
        <v>5281</v>
      </c>
      <c r="C1968" s="10" t="s">
        <v>106</v>
      </c>
      <c r="D1968" s="162" t="s">
        <v>5588</v>
      </c>
      <c r="E1968" s="162" t="s">
        <v>5589</v>
      </c>
      <c r="F1968" s="161" t="s">
        <v>2223</v>
      </c>
      <c r="G1968" s="10">
        <v>3.0</v>
      </c>
      <c r="H1968" s="10">
        <v>3.0</v>
      </c>
      <c r="I1968" s="10">
        <v>6.0</v>
      </c>
      <c r="J1968" s="172">
        <v>50.0</v>
      </c>
      <c r="K1968" s="173">
        <v>16.67</v>
      </c>
      <c r="L1968" s="162" t="s">
        <v>113</v>
      </c>
      <c r="M1968" s="163"/>
      <c r="N1968" s="163"/>
      <c r="O1968" s="163"/>
      <c r="P1968" s="163"/>
      <c r="Q1968" s="163"/>
      <c r="R1968" s="163"/>
      <c r="S1968" s="163"/>
      <c r="T1968" s="163"/>
      <c r="U1968" s="163"/>
      <c r="V1968" s="163"/>
      <c r="W1968" s="163"/>
      <c r="X1968" s="163"/>
    </row>
    <row r="1969" ht="11.25" customHeight="1">
      <c r="A1969" s="162" t="s">
        <v>5560</v>
      </c>
      <c r="B1969" s="162" t="s">
        <v>5281</v>
      </c>
      <c r="C1969" s="10" t="s">
        <v>106</v>
      </c>
      <c r="D1969" s="162" t="s">
        <v>5590</v>
      </c>
      <c r="E1969" s="162" t="s">
        <v>5591</v>
      </c>
      <c r="F1969" s="161" t="s">
        <v>2223</v>
      </c>
      <c r="G1969" s="10">
        <v>3.0</v>
      </c>
      <c r="H1969" s="10">
        <v>3.0</v>
      </c>
      <c r="I1969" s="10">
        <v>6.0</v>
      </c>
      <c r="J1969" s="172">
        <v>50.0</v>
      </c>
      <c r="K1969" s="173">
        <v>16.67</v>
      </c>
      <c r="L1969" s="162" t="s">
        <v>113</v>
      </c>
      <c r="M1969" s="163"/>
      <c r="N1969" s="163"/>
      <c r="O1969" s="163"/>
      <c r="P1969" s="163"/>
      <c r="Q1969" s="163"/>
      <c r="R1969" s="163"/>
      <c r="S1969" s="163"/>
      <c r="T1969" s="163"/>
      <c r="U1969" s="163"/>
      <c r="V1969" s="163"/>
      <c r="W1969" s="163"/>
      <c r="X1969" s="163"/>
    </row>
    <row r="1970" ht="11.25" customHeight="1">
      <c r="A1970" s="162" t="s">
        <v>5560</v>
      </c>
      <c r="B1970" s="162" t="s">
        <v>5281</v>
      </c>
      <c r="C1970" s="10" t="s">
        <v>106</v>
      </c>
      <c r="D1970" s="162" t="s">
        <v>5592</v>
      </c>
      <c r="E1970" s="162" t="s">
        <v>5593</v>
      </c>
      <c r="F1970" s="161" t="s">
        <v>2223</v>
      </c>
      <c r="G1970" s="10">
        <v>3.0</v>
      </c>
      <c r="H1970" s="10">
        <v>3.0</v>
      </c>
      <c r="I1970" s="10">
        <v>6.0</v>
      </c>
      <c r="J1970" s="172">
        <v>50.0</v>
      </c>
      <c r="K1970" s="173">
        <v>16.67</v>
      </c>
      <c r="L1970" s="162" t="s">
        <v>113</v>
      </c>
      <c r="M1970" s="163"/>
      <c r="N1970" s="163"/>
      <c r="O1970" s="163"/>
      <c r="P1970" s="163"/>
      <c r="Q1970" s="163"/>
      <c r="R1970" s="163"/>
      <c r="S1970" s="163"/>
      <c r="T1970" s="163"/>
      <c r="U1970" s="163"/>
      <c r="V1970" s="163"/>
      <c r="W1970" s="163"/>
      <c r="X1970" s="163"/>
    </row>
    <row r="1971" ht="11.25" customHeight="1">
      <c r="A1971" s="162" t="s">
        <v>5560</v>
      </c>
      <c r="B1971" s="162" t="s">
        <v>5281</v>
      </c>
      <c r="C1971" s="10" t="s">
        <v>106</v>
      </c>
      <c r="D1971" s="162" t="s">
        <v>5594</v>
      </c>
      <c r="E1971" s="162" t="s">
        <v>5595</v>
      </c>
      <c r="F1971" s="161" t="s">
        <v>2223</v>
      </c>
      <c r="G1971" s="10">
        <v>3.0</v>
      </c>
      <c r="H1971" s="10">
        <v>3.0</v>
      </c>
      <c r="I1971" s="10">
        <v>6.0</v>
      </c>
      <c r="J1971" s="172">
        <v>50.0</v>
      </c>
      <c r="K1971" s="173">
        <v>16.67</v>
      </c>
      <c r="L1971" s="162" t="s">
        <v>113</v>
      </c>
      <c r="M1971" s="163"/>
      <c r="N1971" s="163"/>
      <c r="O1971" s="163"/>
      <c r="P1971" s="163"/>
      <c r="Q1971" s="163"/>
      <c r="R1971" s="163"/>
      <c r="S1971" s="163"/>
      <c r="T1971" s="163"/>
      <c r="U1971" s="163"/>
      <c r="V1971" s="163"/>
      <c r="W1971" s="163"/>
      <c r="X1971" s="163"/>
    </row>
    <row r="1972" ht="11.25" customHeight="1">
      <c r="A1972" s="162" t="s">
        <v>5560</v>
      </c>
      <c r="B1972" s="162" t="s">
        <v>5281</v>
      </c>
      <c r="C1972" s="10" t="s">
        <v>106</v>
      </c>
      <c r="D1972" s="162" t="s">
        <v>5596</v>
      </c>
      <c r="E1972" s="162" t="s">
        <v>5597</v>
      </c>
      <c r="F1972" s="161" t="s">
        <v>655</v>
      </c>
      <c r="G1972" s="10">
        <v>3.0</v>
      </c>
      <c r="H1972" s="10">
        <v>3.0</v>
      </c>
      <c r="I1972" s="10">
        <v>6.0</v>
      </c>
      <c r="J1972" s="172">
        <v>50.0</v>
      </c>
      <c r="K1972" s="173">
        <v>16.67</v>
      </c>
      <c r="L1972" s="162" t="s">
        <v>113</v>
      </c>
      <c r="M1972" s="163"/>
      <c r="N1972" s="163"/>
      <c r="O1972" s="163"/>
      <c r="P1972" s="163"/>
      <c r="Q1972" s="163"/>
      <c r="R1972" s="163"/>
      <c r="S1972" s="163"/>
      <c r="T1972" s="163"/>
      <c r="U1972" s="163"/>
      <c r="V1972" s="163"/>
      <c r="W1972" s="163"/>
      <c r="X1972" s="163"/>
    </row>
    <row r="1973" ht="11.25" customHeight="1">
      <c r="A1973" s="162" t="s">
        <v>5560</v>
      </c>
      <c r="B1973" s="162" t="s">
        <v>5281</v>
      </c>
      <c r="C1973" s="10" t="s">
        <v>106</v>
      </c>
      <c r="D1973" s="162" t="s">
        <v>5598</v>
      </c>
      <c r="E1973" s="162" t="s">
        <v>5599</v>
      </c>
      <c r="F1973" s="161" t="s">
        <v>655</v>
      </c>
      <c r="G1973" s="10">
        <v>3.0</v>
      </c>
      <c r="H1973" s="10">
        <v>3.0</v>
      </c>
      <c r="I1973" s="10">
        <v>6.0</v>
      </c>
      <c r="J1973" s="172">
        <v>50.0</v>
      </c>
      <c r="K1973" s="173">
        <v>16.67</v>
      </c>
      <c r="L1973" s="162" t="s">
        <v>113</v>
      </c>
      <c r="M1973" s="163"/>
      <c r="N1973" s="163"/>
      <c r="O1973" s="163"/>
      <c r="P1973" s="163"/>
      <c r="Q1973" s="163"/>
      <c r="R1973" s="163"/>
      <c r="S1973" s="163"/>
      <c r="T1973" s="163"/>
      <c r="U1973" s="163"/>
      <c r="V1973" s="163"/>
      <c r="W1973" s="163"/>
      <c r="X1973" s="163"/>
    </row>
    <row r="1974" ht="11.25" customHeight="1">
      <c r="A1974" s="162" t="s">
        <v>5560</v>
      </c>
      <c r="B1974" s="162" t="s">
        <v>5281</v>
      </c>
      <c r="C1974" s="10" t="s">
        <v>106</v>
      </c>
      <c r="D1974" s="162" t="s">
        <v>5600</v>
      </c>
      <c r="E1974" s="162" t="s">
        <v>5335</v>
      </c>
      <c r="F1974" s="161" t="s">
        <v>655</v>
      </c>
      <c r="G1974" s="10">
        <v>3.0</v>
      </c>
      <c r="H1974" s="10">
        <v>3.0</v>
      </c>
      <c r="I1974" s="10">
        <v>6.0</v>
      </c>
      <c r="J1974" s="172">
        <v>50.0</v>
      </c>
      <c r="K1974" s="173">
        <v>16.67</v>
      </c>
      <c r="L1974" s="162" t="s">
        <v>113</v>
      </c>
      <c r="M1974" s="163"/>
      <c r="N1974" s="163"/>
      <c r="O1974" s="163"/>
      <c r="P1974" s="163"/>
      <c r="Q1974" s="163"/>
      <c r="R1974" s="163"/>
      <c r="S1974" s="163"/>
      <c r="T1974" s="163"/>
      <c r="U1974" s="163"/>
      <c r="V1974" s="163"/>
      <c r="W1974" s="163"/>
      <c r="X1974" s="163"/>
    </row>
    <row r="1975" ht="11.25" customHeight="1">
      <c r="A1975" s="162" t="s">
        <v>5560</v>
      </c>
      <c r="B1975" s="162" t="s">
        <v>5281</v>
      </c>
      <c r="C1975" s="10" t="s">
        <v>106</v>
      </c>
      <c r="D1975" s="162" t="s">
        <v>5601</v>
      </c>
      <c r="E1975" s="162" t="s">
        <v>5602</v>
      </c>
      <c r="F1975" s="161" t="s">
        <v>655</v>
      </c>
      <c r="G1975" s="10">
        <v>3.0</v>
      </c>
      <c r="H1975" s="10">
        <v>3.0</v>
      </c>
      <c r="I1975" s="10">
        <v>6.0</v>
      </c>
      <c r="J1975" s="172">
        <v>50.0</v>
      </c>
      <c r="K1975" s="173">
        <v>16.67</v>
      </c>
      <c r="L1975" s="162" t="s">
        <v>113</v>
      </c>
      <c r="M1975" s="163"/>
      <c r="N1975" s="163"/>
      <c r="O1975" s="163"/>
      <c r="P1975" s="163"/>
      <c r="Q1975" s="163"/>
      <c r="R1975" s="163"/>
      <c r="S1975" s="163"/>
      <c r="T1975" s="163"/>
      <c r="U1975" s="163"/>
      <c r="V1975" s="163"/>
      <c r="W1975" s="163"/>
      <c r="X1975" s="163"/>
    </row>
    <row r="1976" ht="11.25" customHeight="1">
      <c r="A1976" s="162" t="s">
        <v>5560</v>
      </c>
      <c r="B1976" s="162" t="s">
        <v>5281</v>
      </c>
      <c r="C1976" s="10" t="s">
        <v>106</v>
      </c>
      <c r="D1976" s="162" t="s">
        <v>5603</v>
      </c>
      <c r="E1976" s="162" t="s">
        <v>5604</v>
      </c>
      <c r="F1976" s="161" t="s">
        <v>655</v>
      </c>
      <c r="G1976" s="10">
        <v>3.0</v>
      </c>
      <c r="H1976" s="10">
        <v>3.0</v>
      </c>
      <c r="I1976" s="10">
        <v>6.0</v>
      </c>
      <c r="J1976" s="172">
        <v>50.0</v>
      </c>
      <c r="K1976" s="173">
        <v>16.67</v>
      </c>
      <c r="L1976" s="162" t="s">
        <v>113</v>
      </c>
      <c r="M1976" s="163"/>
      <c r="N1976" s="163"/>
      <c r="O1976" s="163"/>
      <c r="P1976" s="163"/>
      <c r="Q1976" s="163"/>
      <c r="R1976" s="163"/>
      <c r="S1976" s="163"/>
      <c r="T1976" s="163"/>
      <c r="U1976" s="163"/>
      <c r="V1976" s="163"/>
      <c r="W1976" s="163"/>
      <c r="X1976" s="163"/>
    </row>
    <row r="1977" ht="11.25" customHeight="1">
      <c r="A1977" s="162" t="s">
        <v>5560</v>
      </c>
      <c r="B1977" s="162" t="s">
        <v>5281</v>
      </c>
      <c r="C1977" s="10" t="s">
        <v>106</v>
      </c>
      <c r="D1977" s="162" t="s">
        <v>5605</v>
      </c>
      <c r="E1977" s="162" t="s">
        <v>5606</v>
      </c>
      <c r="F1977" s="161" t="s">
        <v>655</v>
      </c>
      <c r="G1977" s="10">
        <v>3.0</v>
      </c>
      <c r="H1977" s="10">
        <v>3.0</v>
      </c>
      <c r="I1977" s="10">
        <v>6.0</v>
      </c>
      <c r="J1977" s="172">
        <v>50.0</v>
      </c>
      <c r="K1977" s="173">
        <v>16.67</v>
      </c>
      <c r="L1977" s="162" t="s">
        <v>113</v>
      </c>
      <c r="M1977" s="163"/>
      <c r="N1977" s="163"/>
      <c r="O1977" s="163"/>
      <c r="P1977" s="163"/>
      <c r="Q1977" s="163"/>
      <c r="R1977" s="163"/>
      <c r="S1977" s="163"/>
      <c r="T1977" s="163"/>
      <c r="U1977" s="163"/>
      <c r="V1977" s="163"/>
      <c r="W1977" s="163"/>
      <c r="X1977" s="163"/>
    </row>
    <row r="1978" ht="11.25" customHeight="1">
      <c r="A1978" s="162" t="s">
        <v>5560</v>
      </c>
      <c r="B1978" s="162" t="s">
        <v>5281</v>
      </c>
      <c r="C1978" s="10" t="s">
        <v>106</v>
      </c>
      <c r="D1978" s="162" t="s">
        <v>5607</v>
      </c>
      <c r="E1978" s="162" t="s">
        <v>5608</v>
      </c>
      <c r="F1978" s="161" t="s">
        <v>655</v>
      </c>
      <c r="G1978" s="10">
        <v>3.0</v>
      </c>
      <c r="H1978" s="10">
        <v>3.0</v>
      </c>
      <c r="I1978" s="10">
        <v>6.0</v>
      </c>
      <c r="J1978" s="172">
        <v>50.0</v>
      </c>
      <c r="K1978" s="173">
        <v>16.67</v>
      </c>
      <c r="L1978" s="162" t="s">
        <v>113</v>
      </c>
      <c r="M1978" s="163"/>
      <c r="N1978" s="163"/>
      <c r="O1978" s="163"/>
      <c r="P1978" s="163"/>
      <c r="Q1978" s="163"/>
      <c r="R1978" s="163"/>
      <c r="S1978" s="163"/>
      <c r="T1978" s="163"/>
      <c r="U1978" s="163"/>
      <c r="V1978" s="163"/>
      <c r="W1978" s="163"/>
      <c r="X1978" s="163"/>
    </row>
    <row r="1979" ht="11.25" customHeight="1">
      <c r="A1979" s="162" t="s">
        <v>5560</v>
      </c>
      <c r="B1979" s="162" t="s">
        <v>5281</v>
      </c>
      <c r="C1979" s="10" t="s">
        <v>106</v>
      </c>
      <c r="D1979" s="162" t="s">
        <v>5609</v>
      </c>
      <c r="E1979" s="162" t="s">
        <v>5610</v>
      </c>
      <c r="F1979" s="161" t="s">
        <v>655</v>
      </c>
      <c r="G1979" s="10">
        <v>3.0</v>
      </c>
      <c r="H1979" s="10">
        <v>3.0</v>
      </c>
      <c r="I1979" s="10">
        <v>6.0</v>
      </c>
      <c r="J1979" s="172">
        <v>50.0</v>
      </c>
      <c r="K1979" s="173">
        <v>16.67</v>
      </c>
      <c r="L1979" s="162" t="s">
        <v>113</v>
      </c>
      <c r="M1979" s="163"/>
      <c r="N1979" s="163"/>
      <c r="O1979" s="163"/>
      <c r="P1979" s="163"/>
      <c r="Q1979" s="163"/>
      <c r="R1979" s="163"/>
      <c r="S1979" s="163"/>
      <c r="T1979" s="163"/>
      <c r="U1979" s="163"/>
      <c r="V1979" s="163"/>
      <c r="W1979" s="163"/>
      <c r="X1979" s="163"/>
    </row>
    <row r="1980" ht="11.25" customHeight="1">
      <c r="A1980" s="162" t="s">
        <v>5560</v>
      </c>
      <c r="B1980" s="162" t="s">
        <v>5281</v>
      </c>
      <c r="C1980" s="10" t="s">
        <v>106</v>
      </c>
      <c r="D1980" s="162" t="s">
        <v>5611</v>
      </c>
      <c r="E1980" s="162" t="s">
        <v>5612</v>
      </c>
      <c r="F1980" s="161" t="s">
        <v>655</v>
      </c>
      <c r="G1980" s="10">
        <v>3.0</v>
      </c>
      <c r="H1980" s="10">
        <v>3.0</v>
      </c>
      <c r="I1980" s="10">
        <v>6.0</v>
      </c>
      <c r="J1980" s="172">
        <v>50.0</v>
      </c>
      <c r="K1980" s="173">
        <v>16.67</v>
      </c>
      <c r="L1980" s="162" t="s">
        <v>113</v>
      </c>
      <c r="M1980" s="163"/>
      <c r="N1980" s="163"/>
      <c r="O1980" s="163"/>
      <c r="P1980" s="163"/>
      <c r="Q1980" s="163"/>
      <c r="R1980" s="163"/>
      <c r="S1980" s="163"/>
      <c r="T1980" s="163"/>
      <c r="U1980" s="163"/>
      <c r="V1980" s="163"/>
      <c r="W1980" s="163"/>
      <c r="X1980" s="163"/>
    </row>
    <row r="1981" ht="11.25" customHeight="1">
      <c r="A1981" s="162" t="s">
        <v>5613</v>
      </c>
      <c r="B1981" s="162" t="s">
        <v>5614</v>
      </c>
      <c r="C1981" s="10" t="s">
        <v>106</v>
      </c>
      <c r="D1981" s="162" t="s">
        <v>5615</v>
      </c>
      <c r="E1981" s="162" t="s">
        <v>5616</v>
      </c>
      <c r="F1981" s="161" t="s">
        <v>2223</v>
      </c>
      <c r="G1981" s="10">
        <v>8.0</v>
      </c>
      <c r="H1981" s="10">
        <v>1.0</v>
      </c>
      <c r="I1981" s="10">
        <v>8.0</v>
      </c>
      <c r="J1981" s="172">
        <v>50.0</v>
      </c>
      <c r="K1981" s="173">
        <v>6.25</v>
      </c>
      <c r="L1981" s="162" t="s">
        <v>113</v>
      </c>
      <c r="M1981" s="163"/>
      <c r="N1981" s="163"/>
      <c r="O1981" s="163"/>
      <c r="P1981" s="163"/>
      <c r="Q1981" s="163"/>
      <c r="R1981" s="163"/>
      <c r="S1981" s="163"/>
      <c r="T1981" s="163"/>
      <c r="U1981" s="163"/>
      <c r="V1981" s="163"/>
      <c r="W1981" s="163"/>
      <c r="X1981" s="163"/>
    </row>
    <row r="1982" ht="11.25" customHeight="1">
      <c r="A1982" s="162" t="s">
        <v>5613</v>
      </c>
      <c r="B1982" s="162" t="s">
        <v>5614</v>
      </c>
      <c r="C1982" s="10" t="s">
        <v>106</v>
      </c>
      <c r="D1982" s="162" t="s">
        <v>5617</v>
      </c>
      <c r="E1982" s="162" t="s">
        <v>5618</v>
      </c>
      <c r="F1982" s="161" t="s">
        <v>655</v>
      </c>
      <c r="G1982" s="10">
        <v>8.0</v>
      </c>
      <c r="H1982" s="10">
        <v>1.0</v>
      </c>
      <c r="I1982" s="10">
        <v>8.0</v>
      </c>
      <c r="J1982" s="172">
        <v>50.0</v>
      </c>
      <c r="K1982" s="173">
        <v>6.25</v>
      </c>
      <c r="L1982" s="162" t="s">
        <v>113</v>
      </c>
      <c r="M1982" s="163"/>
      <c r="N1982" s="163"/>
      <c r="O1982" s="163"/>
      <c r="P1982" s="163"/>
      <c r="Q1982" s="163"/>
      <c r="R1982" s="163"/>
      <c r="S1982" s="163"/>
      <c r="T1982" s="163"/>
      <c r="U1982" s="163"/>
      <c r="V1982" s="163"/>
      <c r="W1982" s="163"/>
      <c r="X1982" s="163"/>
    </row>
    <row r="1983" ht="11.25" customHeight="1">
      <c r="A1983" s="162" t="s">
        <v>5613</v>
      </c>
      <c r="B1983" s="162" t="s">
        <v>5614</v>
      </c>
      <c r="C1983" s="10" t="s">
        <v>106</v>
      </c>
      <c r="D1983" s="162" t="s">
        <v>5619</v>
      </c>
      <c r="E1983" s="162" t="s">
        <v>5620</v>
      </c>
      <c r="F1983" s="161" t="s">
        <v>2223</v>
      </c>
      <c r="G1983" s="10">
        <v>8.0</v>
      </c>
      <c r="H1983" s="10">
        <v>1.0</v>
      </c>
      <c r="I1983" s="10">
        <v>8.0</v>
      </c>
      <c r="J1983" s="172">
        <v>50.0</v>
      </c>
      <c r="K1983" s="173">
        <v>6.25</v>
      </c>
      <c r="L1983" s="162" t="s">
        <v>113</v>
      </c>
      <c r="M1983" s="163"/>
      <c r="N1983" s="163"/>
      <c r="O1983" s="163"/>
      <c r="P1983" s="163"/>
      <c r="Q1983" s="163"/>
      <c r="R1983" s="163"/>
      <c r="S1983" s="163"/>
      <c r="T1983" s="163"/>
      <c r="U1983" s="163"/>
      <c r="V1983" s="163"/>
      <c r="W1983" s="163"/>
      <c r="X1983" s="163"/>
    </row>
    <row r="1984" ht="11.25" customHeight="1">
      <c r="A1984" s="162" t="s">
        <v>5621</v>
      </c>
      <c r="B1984" s="162" t="s">
        <v>5622</v>
      </c>
      <c r="C1984" s="10" t="s">
        <v>106</v>
      </c>
      <c r="D1984" s="162" t="s">
        <v>5623</v>
      </c>
      <c r="E1984" s="162" t="s">
        <v>5624</v>
      </c>
      <c r="F1984" s="161" t="s">
        <v>2223</v>
      </c>
      <c r="G1984" s="10">
        <v>8.0</v>
      </c>
      <c r="H1984" s="10">
        <v>1.0</v>
      </c>
      <c r="I1984" s="10">
        <v>10.0</v>
      </c>
      <c r="J1984" s="172">
        <v>50.0</v>
      </c>
      <c r="K1984" s="173">
        <v>6.25</v>
      </c>
      <c r="L1984" s="162" t="s">
        <v>113</v>
      </c>
      <c r="M1984" s="163"/>
      <c r="N1984" s="163"/>
      <c r="O1984" s="163"/>
      <c r="P1984" s="163"/>
      <c r="Q1984" s="163"/>
      <c r="R1984" s="163"/>
      <c r="S1984" s="163"/>
      <c r="T1984" s="163"/>
      <c r="U1984" s="163"/>
      <c r="V1984" s="163"/>
      <c r="W1984" s="163"/>
      <c r="X1984" s="163"/>
    </row>
    <row r="1985" ht="11.25" customHeight="1">
      <c r="A1985" s="162" t="s">
        <v>5621</v>
      </c>
      <c r="B1985" s="162" t="s">
        <v>5622</v>
      </c>
      <c r="C1985" s="10" t="s">
        <v>106</v>
      </c>
      <c r="D1985" s="162" t="s">
        <v>5625</v>
      </c>
      <c r="E1985" s="162" t="s">
        <v>5626</v>
      </c>
      <c r="F1985" s="161" t="s">
        <v>655</v>
      </c>
      <c r="G1985" s="10">
        <v>8.0</v>
      </c>
      <c r="H1985" s="10">
        <v>1.0</v>
      </c>
      <c r="I1985" s="10">
        <v>10.0</v>
      </c>
      <c r="J1985" s="172">
        <v>50.0</v>
      </c>
      <c r="K1985" s="173">
        <v>6.25</v>
      </c>
      <c r="L1985" s="162" t="s">
        <v>113</v>
      </c>
      <c r="M1985" s="163"/>
      <c r="N1985" s="163"/>
      <c r="O1985" s="163"/>
      <c r="P1985" s="163"/>
      <c r="Q1985" s="163"/>
      <c r="R1985" s="163"/>
      <c r="S1985" s="163"/>
      <c r="T1985" s="163"/>
      <c r="U1985" s="163"/>
      <c r="V1985" s="163"/>
      <c r="W1985" s="163"/>
      <c r="X1985" s="163"/>
    </row>
    <row r="1986" ht="11.25" customHeight="1">
      <c r="A1986" s="162" t="s">
        <v>5621</v>
      </c>
      <c r="B1986" s="162" t="s">
        <v>5622</v>
      </c>
      <c r="C1986" s="10" t="s">
        <v>106</v>
      </c>
      <c r="D1986" s="162" t="s">
        <v>5627</v>
      </c>
      <c r="E1986" s="162" t="s">
        <v>5628</v>
      </c>
      <c r="F1986" s="161" t="s">
        <v>2223</v>
      </c>
      <c r="G1986" s="10">
        <v>8.0</v>
      </c>
      <c r="H1986" s="10">
        <v>1.0</v>
      </c>
      <c r="I1986" s="10">
        <v>10.0</v>
      </c>
      <c r="J1986" s="172">
        <v>50.0</v>
      </c>
      <c r="K1986" s="173">
        <v>6.25</v>
      </c>
      <c r="L1986" s="162" t="s">
        <v>113</v>
      </c>
      <c r="M1986" s="163"/>
      <c r="N1986" s="163"/>
      <c r="O1986" s="163"/>
      <c r="P1986" s="163"/>
      <c r="Q1986" s="163"/>
      <c r="R1986" s="163"/>
      <c r="S1986" s="163"/>
      <c r="T1986" s="163"/>
      <c r="U1986" s="163"/>
      <c r="V1986" s="163"/>
      <c r="W1986" s="163"/>
      <c r="X1986" s="163"/>
    </row>
    <row r="1987" ht="11.25" customHeight="1">
      <c r="A1987" s="162" t="s">
        <v>5621</v>
      </c>
      <c r="B1987" s="162" t="s">
        <v>5622</v>
      </c>
      <c r="C1987" s="10" t="s">
        <v>106</v>
      </c>
      <c r="D1987" s="162" t="s">
        <v>5629</v>
      </c>
      <c r="E1987" s="162" t="s">
        <v>5630</v>
      </c>
      <c r="F1987" s="161" t="s">
        <v>2223</v>
      </c>
      <c r="G1987" s="10">
        <v>8.0</v>
      </c>
      <c r="H1987" s="10">
        <v>1.0</v>
      </c>
      <c r="I1987" s="10">
        <v>10.0</v>
      </c>
      <c r="J1987" s="172">
        <v>50.0</v>
      </c>
      <c r="K1987" s="173">
        <v>6.25</v>
      </c>
      <c r="L1987" s="162" t="s">
        <v>113</v>
      </c>
      <c r="M1987" s="163"/>
      <c r="N1987" s="163"/>
      <c r="O1987" s="163"/>
      <c r="P1987" s="163"/>
      <c r="Q1987" s="163"/>
      <c r="R1987" s="163"/>
      <c r="S1987" s="163"/>
      <c r="T1987" s="163"/>
      <c r="U1987" s="163"/>
      <c r="V1987" s="163"/>
      <c r="W1987" s="163"/>
      <c r="X1987" s="163"/>
    </row>
    <row r="1988" ht="11.25" customHeight="1">
      <c r="A1988" s="162" t="s">
        <v>5621</v>
      </c>
      <c r="B1988" s="162" t="s">
        <v>5622</v>
      </c>
      <c r="C1988" s="10" t="s">
        <v>106</v>
      </c>
      <c r="D1988" s="162" t="s">
        <v>5631</v>
      </c>
      <c r="E1988" s="162" t="s">
        <v>5632</v>
      </c>
      <c r="F1988" s="161" t="s">
        <v>2223</v>
      </c>
      <c r="G1988" s="10">
        <v>8.0</v>
      </c>
      <c r="H1988" s="10">
        <v>1.0</v>
      </c>
      <c r="I1988" s="10">
        <v>10.0</v>
      </c>
      <c r="J1988" s="172">
        <v>50.0</v>
      </c>
      <c r="K1988" s="173">
        <v>6.25</v>
      </c>
      <c r="L1988" s="162" t="s">
        <v>113</v>
      </c>
      <c r="M1988" s="163"/>
      <c r="N1988" s="163"/>
      <c r="O1988" s="163"/>
      <c r="P1988" s="163"/>
      <c r="Q1988" s="163"/>
      <c r="R1988" s="163"/>
      <c r="S1988" s="163"/>
      <c r="T1988" s="163"/>
      <c r="U1988" s="163"/>
      <c r="V1988" s="163"/>
      <c r="W1988" s="163"/>
      <c r="X1988" s="163"/>
    </row>
    <row r="1989" ht="11.25" customHeight="1">
      <c r="A1989" s="162" t="s">
        <v>5633</v>
      </c>
      <c r="B1989" s="162" t="s">
        <v>5634</v>
      </c>
      <c r="C1989" s="10" t="s">
        <v>106</v>
      </c>
      <c r="D1989" s="162" t="s">
        <v>5635</v>
      </c>
      <c r="E1989" s="162" t="s">
        <v>5636</v>
      </c>
      <c r="F1989" s="161" t="s">
        <v>2223</v>
      </c>
      <c r="G1989" s="10">
        <v>4.0</v>
      </c>
      <c r="H1989" s="10">
        <v>2.0</v>
      </c>
      <c r="I1989" s="10">
        <v>6.0</v>
      </c>
      <c r="J1989" s="172">
        <v>50.0</v>
      </c>
      <c r="K1989" s="173">
        <v>12.5</v>
      </c>
      <c r="L1989" s="162" t="s">
        <v>113</v>
      </c>
      <c r="M1989" s="163"/>
      <c r="N1989" s="163"/>
      <c r="O1989" s="163"/>
      <c r="P1989" s="163"/>
      <c r="Q1989" s="163"/>
      <c r="R1989" s="163"/>
      <c r="S1989" s="163"/>
      <c r="T1989" s="163"/>
      <c r="U1989" s="163"/>
      <c r="V1989" s="163"/>
      <c r="W1989" s="163"/>
      <c r="X1989" s="163"/>
    </row>
    <row r="1990" ht="11.25" customHeight="1">
      <c r="A1990" s="162" t="s">
        <v>5633</v>
      </c>
      <c r="B1990" s="162" t="s">
        <v>5634</v>
      </c>
      <c r="C1990" s="10" t="s">
        <v>106</v>
      </c>
      <c r="D1990" s="162" t="s">
        <v>5637</v>
      </c>
      <c r="E1990" s="162" t="s">
        <v>5638</v>
      </c>
      <c r="F1990" s="161" t="s">
        <v>2223</v>
      </c>
      <c r="G1990" s="10">
        <v>4.0</v>
      </c>
      <c r="H1990" s="10">
        <v>2.0</v>
      </c>
      <c r="I1990" s="10">
        <v>6.0</v>
      </c>
      <c r="J1990" s="172">
        <v>50.0</v>
      </c>
      <c r="K1990" s="173">
        <v>12.5</v>
      </c>
      <c r="L1990" s="162" t="s">
        <v>113</v>
      </c>
      <c r="M1990" s="163"/>
      <c r="N1990" s="163"/>
      <c r="O1990" s="163"/>
      <c r="P1990" s="163"/>
      <c r="Q1990" s="163"/>
      <c r="R1990" s="163"/>
      <c r="S1990" s="163"/>
      <c r="T1990" s="163"/>
      <c r="U1990" s="163"/>
      <c r="V1990" s="163"/>
      <c r="W1990" s="163"/>
      <c r="X1990" s="163"/>
    </row>
    <row r="1991" ht="11.25" customHeight="1">
      <c r="A1991" s="162" t="s">
        <v>5633</v>
      </c>
      <c r="B1991" s="162" t="s">
        <v>5634</v>
      </c>
      <c r="C1991" s="10" t="s">
        <v>106</v>
      </c>
      <c r="D1991" s="162" t="s">
        <v>5639</v>
      </c>
      <c r="E1991" s="162" t="s">
        <v>5640</v>
      </c>
      <c r="F1991" s="161" t="s">
        <v>655</v>
      </c>
      <c r="G1991" s="10">
        <v>4.0</v>
      </c>
      <c r="H1991" s="10">
        <v>2.0</v>
      </c>
      <c r="I1991" s="10">
        <v>6.0</v>
      </c>
      <c r="J1991" s="172">
        <v>50.0</v>
      </c>
      <c r="K1991" s="173">
        <v>12.5</v>
      </c>
      <c r="L1991" s="162" t="s">
        <v>113</v>
      </c>
      <c r="M1991" s="163"/>
      <c r="N1991" s="163"/>
      <c r="O1991" s="163"/>
      <c r="P1991" s="163"/>
      <c r="Q1991" s="163"/>
      <c r="R1991" s="163"/>
      <c r="S1991" s="163"/>
      <c r="T1991" s="163"/>
      <c r="U1991" s="163"/>
      <c r="V1991" s="163"/>
      <c r="W1991" s="163"/>
      <c r="X1991" s="163"/>
    </row>
    <row r="1992" ht="11.25" customHeight="1">
      <c r="A1992" s="162" t="s">
        <v>5633</v>
      </c>
      <c r="B1992" s="162" t="s">
        <v>5634</v>
      </c>
      <c r="C1992" s="10" t="s">
        <v>106</v>
      </c>
      <c r="D1992" s="162" t="s">
        <v>5641</v>
      </c>
      <c r="E1992" s="162" t="s">
        <v>5642</v>
      </c>
      <c r="F1992" s="161" t="s">
        <v>655</v>
      </c>
      <c r="G1992" s="10">
        <v>4.0</v>
      </c>
      <c r="H1992" s="10">
        <v>2.0</v>
      </c>
      <c r="I1992" s="10">
        <v>6.0</v>
      </c>
      <c r="J1992" s="172">
        <v>50.0</v>
      </c>
      <c r="K1992" s="173">
        <v>12.5</v>
      </c>
      <c r="L1992" s="162" t="s">
        <v>113</v>
      </c>
      <c r="M1992" s="163"/>
      <c r="N1992" s="163"/>
      <c r="O1992" s="163"/>
      <c r="P1992" s="163"/>
      <c r="Q1992" s="163"/>
      <c r="R1992" s="163"/>
      <c r="S1992" s="163"/>
      <c r="T1992" s="163"/>
      <c r="U1992" s="163"/>
      <c r="V1992" s="163"/>
      <c r="W1992" s="163"/>
      <c r="X1992" s="163"/>
    </row>
    <row r="1993" ht="11.25" customHeight="1">
      <c r="A1993" s="162" t="s">
        <v>5643</v>
      </c>
      <c r="B1993" s="162" t="s">
        <v>5644</v>
      </c>
      <c r="C1993" s="10" t="s">
        <v>106</v>
      </c>
      <c r="D1993" s="162" t="s">
        <v>5645</v>
      </c>
      <c r="E1993" s="162" t="s">
        <v>5646</v>
      </c>
      <c r="F1993" s="161" t="s">
        <v>2223</v>
      </c>
      <c r="G1993" s="10">
        <v>1.0</v>
      </c>
      <c r="H1993" s="10">
        <v>1.0</v>
      </c>
      <c r="I1993" s="10">
        <v>3.0</v>
      </c>
      <c r="J1993" s="172">
        <v>50.0</v>
      </c>
      <c r="K1993" s="173">
        <v>50.0</v>
      </c>
      <c r="L1993" s="162" t="s">
        <v>113</v>
      </c>
      <c r="M1993" s="163"/>
      <c r="N1993" s="163"/>
      <c r="O1993" s="163"/>
      <c r="P1993" s="163"/>
      <c r="Q1993" s="163"/>
      <c r="R1993" s="163"/>
      <c r="S1993" s="163"/>
      <c r="T1993" s="163"/>
      <c r="U1993" s="163"/>
      <c r="V1993" s="163"/>
      <c r="W1993" s="163"/>
      <c r="X1993" s="163"/>
    </row>
    <row r="1994" ht="11.25" customHeight="1">
      <c r="A1994" s="162" t="s">
        <v>5647</v>
      </c>
      <c r="B1994" s="162" t="s">
        <v>3555</v>
      </c>
      <c r="C1994" s="10" t="s">
        <v>106</v>
      </c>
      <c r="D1994" s="162" t="s">
        <v>5648</v>
      </c>
      <c r="E1994" s="162" t="s">
        <v>2245</v>
      </c>
      <c r="F1994" s="161" t="s">
        <v>2223</v>
      </c>
      <c r="G1994" s="10">
        <v>3.0</v>
      </c>
      <c r="H1994" s="10">
        <v>2.0</v>
      </c>
      <c r="I1994" s="10">
        <v>7.0</v>
      </c>
      <c r="J1994" s="172">
        <v>50.0</v>
      </c>
      <c r="K1994" s="173">
        <v>25.0</v>
      </c>
      <c r="L1994" s="162" t="s">
        <v>113</v>
      </c>
      <c r="M1994" s="163"/>
      <c r="N1994" s="163"/>
      <c r="O1994" s="163"/>
      <c r="P1994" s="163"/>
      <c r="Q1994" s="163"/>
      <c r="R1994" s="163"/>
      <c r="S1994" s="163"/>
      <c r="T1994" s="163"/>
      <c r="U1994" s="163"/>
      <c r="V1994" s="163"/>
      <c r="W1994" s="163"/>
      <c r="X1994" s="163"/>
    </row>
    <row r="1995" ht="11.25" customHeight="1">
      <c r="A1995" s="162" t="s">
        <v>5649</v>
      </c>
      <c r="B1995" s="162" t="s">
        <v>3896</v>
      </c>
      <c r="C1995" s="10" t="s">
        <v>106</v>
      </c>
      <c r="D1995" s="162" t="s">
        <v>5650</v>
      </c>
      <c r="E1995" s="162" t="s">
        <v>4649</v>
      </c>
      <c r="F1995" s="161" t="s">
        <v>2223</v>
      </c>
      <c r="G1995" s="10">
        <v>13.0</v>
      </c>
      <c r="H1995" s="10">
        <v>12.0</v>
      </c>
      <c r="I1995" s="10">
        <v>15.0</v>
      </c>
      <c r="J1995" s="172">
        <v>50.0</v>
      </c>
      <c r="K1995" s="173">
        <v>3.85</v>
      </c>
      <c r="L1995" s="162" t="s">
        <v>113</v>
      </c>
      <c r="M1995" s="163"/>
      <c r="N1995" s="163"/>
      <c r="O1995" s="163"/>
      <c r="P1995" s="163"/>
      <c r="Q1995" s="163"/>
      <c r="R1995" s="163"/>
      <c r="S1995" s="163"/>
      <c r="T1995" s="163"/>
      <c r="U1995" s="163"/>
      <c r="V1995" s="163"/>
      <c r="W1995" s="163"/>
      <c r="X1995" s="163"/>
    </row>
    <row r="1996" ht="11.25" customHeight="1">
      <c r="A1996" s="162" t="s">
        <v>5649</v>
      </c>
      <c r="B1996" s="162" t="s">
        <v>3896</v>
      </c>
      <c r="C1996" s="10" t="s">
        <v>106</v>
      </c>
      <c r="D1996" s="162" t="s">
        <v>5651</v>
      </c>
      <c r="E1996" s="162" t="s">
        <v>5652</v>
      </c>
      <c r="F1996" s="161" t="s">
        <v>2223</v>
      </c>
      <c r="G1996" s="10">
        <v>13.0</v>
      </c>
      <c r="H1996" s="10">
        <v>12.0</v>
      </c>
      <c r="I1996" s="10">
        <v>15.0</v>
      </c>
      <c r="J1996" s="172">
        <v>50.0</v>
      </c>
      <c r="K1996" s="173">
        <v>3.85</v>
      </c>
      <c r="L1996" s="162" t="s">
        <v>113</v>
      </c>
      <c r="M1996" s="163"/>
      <c r="N1996" s="163"/>
      <c r="O1996" s="163"/>
      <c r="P1996" s="163"/>
      <c r="Q1996" s="163"/>
      <c r="R1996" s="163"/>
      <c r="S1996" s="163"/>
      <c r="T1996" s="163"/>
      <c r="U1996" s="163"/>
      <c r="V1996" s="163"/>
      <c r="W1996" s="163"/>
      <c r="X1996" s="163"/>
    </row>
    <row r="1997" ht="11.25" customHeight="1">
      <c r="A1997" s="162" t="s">
        <v>5649</v>
      </c>
      <c r="B1997" s="162" t="s">
        <v>3896</v>
      </c>
      <c r="C1997" s="10" t="s">
        <v>106</v>
      </c>
      <c r="D1997" s="162" t="s">
        <v>5653</v>
      </c>
      <c r="E1997" s="162" t="s">
        <v>480</v>
      </c>
      <c r="F1997" s="161" t="s">
        <v>2223</v>
      </c>
      <c r="G1997" s="10">
        <v>13.0</v>
      </c>
      <c r="H1997" s="10">
        <v>12.0</v>
      </c>
      <c r="I1997" s="10">
        <v>15.0</v>
      </c>
      <c r="J1997" s="172">
        <v>50.0</v>
      </c>
      <c r="K1997" s="173">
        <v>3.85</v>
      </c>
      <c r="L1997" s="162" t="s">
        <v>113</v>
      </c>
      <c r="M1997" s="163"/>
      <c r="N1997" s="163"/>
      <c r="O1997" s="163"/>
      <c r="P1997" s="163"/>
      <c r="Q1997" s="163"/>
      <c r="R1997" s="163"/>
      <c r="S1997" s="163"/>
      <c r="T1997" s="163"/>
      <c r="U1997" s="163"/>
      <c r="V1997" s="163"/>
      <c r="W1997" s="163"/>
      <c r="X1997" s="163"/>
    </row>
    <row r="1998" ht="11.25" customHeight="1">
      <c r="A1998" s="162" t="s">
        <v>5649</v>
      </c>
      <c r="B1998" s="162" t="s">
        <v>3896</v>
      </c>
      <c r="C1998" s="10" t="s">
        <v>106</v>
      </c>
      <c r="D1998" s="162" t="s">
        <v>5654</v>
      </c>
      <c r="E1998" s="162" t="s">
        <v>486</v>
      </c>
      <c r="F1998" s="161" t="s">
        <v>2223</v>
      </c>
      <c r="G1998" s="10">
        <v>13.0</v>
      </c>
      <c r="H1998" s="10">
        <v>12.0</v>
      </c>
      <c r="I1998" s="10">
        <v>15.0</v>
      </c>
      <c r="J1998" s="172">
        <v>50.0</v>
      </c>
      <c r="K1998" s="173">
        <v>3.85</v>
      </c>
      <c r="L1998" s="162" t="s">
        <v>113</v>
      </c>
      <c r="M1998" s="163"/>
      <c r="N1998" s="163"/>
      <c r="O1998" s="163"/>
      <c r="P1998" s="163"/>
      <c r="Q1998" s="163"/>
      <c r="R1998" s="163"/>
      <c r="S1998" s="163"/>
      <c r="T1998" s="163"/>
      <c r="U1998" s="163"/>
      <c r="V1998" s="163"/>
      <c r="W1998" s="163"/>
      <c r="X1998" s="163"/>
    </row>
    <row r="1999" ht="11.25" customHeight="1">
      <c r="A1999" s="162" t="s">
        <v>5649</v>
      </c>
      <c r="B1999" s="162" t="s">
        <v>3896</v>
      </c>
      <c r="C1999" s="10" t="s">
        <v>106</v>
      </c>
      <c r="D1999" s="162" t="s">
        <v>5655</v>
      </c>
      <c r="E1999" s="162" t="s">
        <v>4653</v>
      </c>
      <c r="F1999" s="161" t="s">
        <v>2223</v>
      </c>
      <c r="G1999" s="10">
        <v>13.0</v>
      </c>
      <c r="H1999" s="10">
        <v>12.0</v>
      </c>
      <c r="I1999" s="10">
        <v>15.0</v>
      </c>
      <c r="J1999" s="172">
        <v>50.0</v>
      </c>
      <c r="K1999" s="173">
        <v>3.85</v>
      </c>
      <c r="L1999" s="162" t="s">
        <v>113</v>
      </c>
      <c r="M1999" s="163"/>
      <c r="N1999" s="163"/>
      <c r="O1999" s="163"/>
      <c r="P1999" s="163"/>
      <c r="Q1999" s="163"/>
      <c r="R1999" s="163"/>
      <c r="S1999" s="163"/>
      <c r="T1999" s="163"/>
      <c r="U1999" s="163"/>
      <c r="V1999" s="163"/>
      <c r="W1999" s="163"/>
      <c r="X1999" s="163"/>
    </row>
    <row r="2000" ht="11.25" customHeight="1">
      <c r="A2000" s="162" t="s">
        <v>5649</v>
      </c>
      <c r="B2000" s="162" t="s">
        <v>3896</v>
      </c>
      <c r="C2000" s="10" t="s">
        <v>106</v>
      </c>
      <c r="D2000" s="162" t="s">
        <v>5656</v>
      </c>
      <c r="E2000" s="162" t="s">
        <v>5657</v>
      </c>
      <c r="F2000" s="161" t="s">
        <v>655</v>
      </c>
      <c r="G2000" s="10">
        <v>13.0</v>
      </c>
      <c r="H2000" s="10">
        <v>12.0</v>
      </c>
      <c r="I2000" s="10">
        <v>15.0</v>
      </c>
      <c r="J2000" s="172">
        <v>50.0</v>
      </c>
      <c r="K2000" s="173">
        <v>3.85</v>
      </c>
      <c r="L2000" s="162" t="s">
        <v>113</v>
      </c>
      <c r="M2000" s="163"/>
      <c r="N2000" s="163"/>
      <c r="O2000" s="163"/>
      <c r="P2000" s="163"/>
      <c r="Q2000" s="163"/>
      <c r="R2000" s="163"/>
      <c r="S2000" s="163"/>
      <c r="T2000" s="163"/>
      <c r="U2000" s="163"/>
      <c r="V2000" s="163"/>
      <c r="W2000" s="163"/>
      <c r="X2000" s="163"/>
    </row>
    <row r="2001" ht="11.25" customHeight="1">
      <c r="A2001" s="162" t="s">
        <v>5649</v>
      </c>
      <c r="B2001" s="162" t="s">
        <v>3896</v>
      </c>
      <c r="C2001" s="10" t="s">
        <v>106</v>
      </c>
      <c r="D2001" s="162" t="s">
        <v>5658</v>
      </c>
      <c r="E2001" s="162" t="s">
        <v>4647</v>
      </c>
      <c r="F2001" s="161" t="s">
        <v>2223</v>
      </c>
      <c r="G2001" s="10">
        <v>13.0</v>
      </c>
      <c r="H2001" s="10">
        <v>12.0</v>
      </c>
      <c r="I2001" s="10">
        <v>15.0</v>
      </c>
      <c r="J2001" s="172">
        <v>50.0</v>
      </c>
      <c r="K2001" s="173">
        <v>3.85</v>
      </c>
      <c r="L2001" s="162" t="s">
        <v>113</v>
      </c>
      <c r="M2001" s="163"/>
      <c r="N2001" s="163"/>
      <c r="O2001" s="163"/>
      <c r="P2001" s="163"/>
      <c r="Q2001" s="163"/>
      <c r="R2001" s="163"/>
      <c r="S2001" s="163"/>
      <c r="T2001" s="163"/>
      <c r="U2001" s="163"/>
      <c r="V2001" s="163"/>
      <c r="W2001" s="163"/>
      <c r="X2001" s="163"/>
    </row>
    <row r="2002" ht="11.25" customHeight="1">
      <c r="A2002" s="162" t="s">
        <v>5659</v>
      </c>
      <c r="B2002" s="162" t="s">
        <v>5660</v>
      </c>
      <c r="C2002" s="10" t="s">
        <v>106</v>
      </c>
      <c r="D2002" s="162" t="s">
        <v>5661</v>
      </c>
      <c r="E2002" s="162" t="s">
        <v>5662</v>
      </c>
      <c r="F2002" s="161" t="s">
        <v>2223</v>
      </c>
      <c r="G2002" s="10">
        <v>2.0</v>
      </c>
      <c r="H2002" s="10">
        <v>2.0</v>
      </c>
      <c r="I2002" s="10">
        <v>3.0</v>
      </c>
      <c r="J2002" s="172">
        <v>50.0</v>
      </c>
      <c r="K2002" s="173">
        <v>25.0</v>
      </c>
      <c r="L2002" s="162" t="s">
        <v>113</v>
      </c>
      <c r="M2002" s="163"/>
      <c r="N2002" s="163"/>
      <c r="O2002" s="163"/>
      <c r="P2002" s="163"/>
      <c r="Q2002" s="163"/>
      <c r="R2002" s="163"/>
      <c r="S2002" s="163"/>
      <c r="T2002" s="163"/>
      <c r="U2002" s="163"/>
      <c r="V2002" s="163"/>
      <c r="W2002" s="163"/>
      <c r="X2002" s="163"/>
    </row>
    <row r="2003" ht="11.25" customHeight="1">
      <c r="A2003" s="162" t="s">
        <v>5663</v>
      </c>
      <c r="B2003" s="162" t="s">
        <v>5664</v>
      </c>
      <c r="C2003" s="10" t="s">
        <v>106</v>
      </c>
      <c r="D2003" s="162" t="s">
        <v>5665</v>
      </c>
      <c r="E2003" s="162" t="s">
        <v>5666</v>
      </c>
      <c r="F2003" s="161" t="s">
        <v>2223</v>
      </c>
      <c r="G2003" s="10">
        <v>1.0</v>
      </c>
      <c r="H2003" s="10">
        <v>1.0</v>
      </c>
      <c r="I2003" s="10">
        <v>3.0</v>
      </c>
      <c r="J2003" s="172">
        <v>50.0</v>
      </c>
      <c r="K2003" s="173">
        <v>50.0</v>
      </c>
      <c r="L2003" s="162" t="s">
        <v>113</v>
      </c>
      <c r="M2003" s="163"/>
      <c r="N2003" s="163"/>
      <c r="O2003" s="163"/>
      <c r="P2003" s="163"/>
      <c r="Q2003" s="163"/>
      <c r="R2003" s="163"/>
      <c r="S2003" s="163"/>
      <c r="T2003" s="163"/>
      <c r="U2003" s="163"/>
      <c r="V2003" s="163"/>
      <c r="W2003" s="163"/>
      <c r="X2003" s="163"/>
    </row>
    <row r="2004" ht="11.25" customHeight="1">
      <c r="A2004" s="162" t="s">
        <v>5667</v>
      </c>
      <c r="B2004" s="162" t="s">
        <v>1240</v>
      </c>
      <c r="C2004" s="10" t="s">
        <v>106</v>
      </c>
      <c r="D2004" s="162" t="s">
        <v>5623</v>
      </c>
      <c r="E2004" s="162" t="s">
        <v>5624</v>
      </c>
      <c r="F2004" s="161" t="s">
        <v>2223</v>
      </c>
      <c r="G2004" s="10">
        <v>6.0</v>
      </c>
      <c r="H2004" s="10">
        <v>1.0</v>
      </c>
      <c r="I2004" s="10">
        <v>10.0</v>
      </c>
      <c r="J2004" s="172">
        <v>50.0</v>
      </c>
      <c r="K2004" s="173">
        <v>8.33</v>
      </c>
      <c r="L2004" s="162" t="s">
        <v>113</v>
      </c>
      <c r="M2004" s="163"/>
      <c r="N2004" s="163"/>
      <c r="O2004" s="163"/>
      <c r="P2004" s="163"/>
      <c r="Q2004" s="163"/>
      <c r="R2004" s="163"/>
      <c r="S2004" s="163"/>
      <c r="T2004" s="163"/>
      <c r="U2004" s="163"/>
      <c r="V2004" s="163"/>
      <c r="W2004" s="163"/>
      <c r="X2004" s="163"/>
    </row>
    <row r="2005" ht="11.25" customHeight="1">
      <c r="A2005" s="162" t="s">
        <v>5668</v>
      </c>
      <c r="B2005" s="162" t="s">
        <v>5669</v>
      </c>
      <c r="C2005" s="10" t="s">
        <v>106</v>
      </c>
      <c r="D2005" s="162" t="s">
        <v>5670</v>
      </c>
      <c r="E2005" s="162" t="s">
        <v>5671</v>
      </c>
      <c r="F2005" s="161" t="s">
        <v>2223</v>
      </c>
      <c r="G2005" s="10">
        <v>1.0</v>
      </c>
      <c r="H2005" s="10">
        <v>1.0</v>
      </c>
      <c r="I2005" s="10">
        <v>3.0</v>
      </c>
      <c r="J2005" s="172">
        <v>50.0</v>
      </c>
      <c r="K2005" s="173">
        <v>50.0</v>
      </c>
      <c r="L2005" s="162" t="s">
        <v>113</v>
      </c>
      <c r="M2005" s="163"/>
      <c r="N2005" s="163"/>
      <c r="O2005" s="163"/>
      <c r="P2005" s="163"/>
      <c r="Q2005" s="163"/>
      <c r="R2005" s="163"/>
      <c r="S2005" s="163"/>
      <c r="T2005" s="163"/>
      <c r="U2005" s="163"/>
      <c r="V2005" s="163"/>
      <c r="W2005" s="163"/>
      <c r="X2005" s="163"/>
    </row>
    <row r="2006" ht="11.25" customHeight="1">
      <c r="A2006" s="162" t="s">
        <v>2418</v>
      </c>
      <c r="B2006" s="162" t="s">
        <v>2419</v>
      </c>
      <c r="C2006" s="10" t="s">
        <v>106</v>
      </c>
      <c r="D2006" s="162" t="s">
        <v>2420</v>
      </c>
      <c r="E2006" s="162" t="s">
        <v>2421</v>
      </c>
      <c r="F2006" s="161" t="s">
        <v>2223</v>
      </c>
      <c r="G2006" s="10">
        <v>3.0</v>
      </c>
      <c r="H2006" s="10">
        <v>3.0</v>
      </c>
      <c r="I2006" s="10">
        <v>4.0</v>
      </c>
      <c r="J2006" s="172">
        <v>50.0</v>
      </c>
      <c r="K2006" s="173">
        <v>16.67</v>
      </c>
      <c r="L2006" s="162" t="s">
        <v>113</v>
      </c>
      <c r="M2006" s="163"/>
      <c r="N2006" s="163"/>
      <c r="O2006" s="163"/>
      <c r="P2006" s="163"/>
      <c r="Q2006" s="163"/>
      <c r="R2006" s="163"/>
      <c r="S2006" s="163"/>
      <c r="T2006" s="163"/>
      <c r="U2006" s="163"/>
      <c r="V2006" s="163"/>
      <c r="W2006" s="163"/>
      <c r="X2006" s="163"/>
    </row>
    <row r="2007" ht="11.25" customHeight="1">
      <c r="A2007" s="162" t="s">
        <v>5672</v>
      </c>
      <c r="B2007" s="162" t="s">
        <v>5673</v>
      </c>
      <c r="C2007" s="10" t="s">
        <v>106</v>
      </c>
      <c r="D2007" s="162" t="s">
        <v>5674</v>
      </c>
      <c r="E2007" s="162" t="s">
        <v>5675</v>
      </c>
      <c r="F2007" s="161" t="s">
        <v>655</v>
      </c>
      <c r="G2007" s="10">
        <v>1.0</v>
      </c>
      <c r="H2007" s="10">
        <v>1.0</v>
      </c>
      <c r="I2007" s="10">
        <v>4.0</v>
      </c>
      <c r="J2007" s="172">
        <v>50.0</v>
      </c>
      <c r="K2007" s="173">
        <v>50.0</v>
      </c>
      <c r="L2007" s="162" t="s">
        <v>113</v>
      </c>
      <c r="M2007" s="163"/>
      <c r="N2007" s="163"/>
      <c r="O2007" s="163"/>
      <c r="P2007" s="163"/>
      <c r="Q2007" s="163"/>
      <c r="R2007" s="163"/>
      <c r="S2007" s="163"/>
      <c r="T2007" s="163"/>
      <c r="U2007" s="163"/>
      <c r="V2007" s="163"/>
      <c r="W2007" s="163"/>
      <c r="X2007" s="163"/>
    </row>
    <row r="2008" ht="11.25" customHeight="1">
      <c r="A2008" s="162" t="s">
        <v>5676</v>
      </c>
      <c r="B2008" s="162" t="s">
        <v>5677</v>
      </c>
      <c r="C2008" s="10" t="s">
        <v>106</v>
      </c>
      <c r="D2008" s="162" t="s">
        <v>5678</v>
      </c>
      <c r="E2008" s="162" t="s">
        <v>5679</v>
      </c>
      <c r="F2008" s="161" t="s">
        <v>655</v>
      </c>
      <c r="G2008" s="10">
        <v>2.0</v>
      </c>
      <c r="H2008" s="10">
        <v>2.0</v>
      </c>
      <c r="I2008" s="10">
        <v>4.0</v>
      </c>
      <c r="J2008" s="172">
        <v>50.0</v>
      </c>
      <c r="K2008" s="173">
        <v>25.0</v>
      </c>
      <c r="L2008" s="162" t="s">
        <v>113</v>
      </c>
      <c r="M2008" s="163"/>
      <c r="N2008" s="163"/>
      <c r="O2008" s="163"/>
      <c r="P2008" s="163"/>
      <c r="Q2008" s="163"/>
      <c r="R2008" s="163"/>
      <c r="S2008" s="163"/>
      <c r="T2008" s="163"/>
      <c r="U2008" s="163"/>
      <c r="V2008" s="163"/>
      <c r="W2008" s="163"/>
      <c r="X2008" s="163"/>
    </row>
    <row r="2009" ht="11.25" customHeight="1">
      <c r="A2009" s="162" t="s">
        <v>5680</v>
      </c>
      <c r="B2009" s="162" t="s">
        <v>5681</v>
      </c>
      <c r="C2009" s="10" t="s">
        <v>106</v>
      </c>
      <c r="D2009" s="162" t="s">
        <v>5682</v>
      </c>
      <c r="E2009" s="162" t="s">
        <v>4494</v>
      </c>
      <c r="F2009" s="161" t="s">
        <v>2223</v>
      </c>
      <c r="G2009" s="10">
        <v>7.0</v>
      </c>
      <c r="H2009" s="10">
        <v>7.0</v>
      </c>
      <c r="I2009" s="10">
        <v>7.0</v>
      </c>
      <c r="J2009" s="172">
        <v>50.0</v>
      </c>
      <c r="K2009" s="173">
        <v>7.14</v>
      </c>
      <c r="L2009" s="162" t="s">
        <v>132</v>
      </c>
      <c r="M2009" s="163"/>
      <c r="N2009" s="163"/>
      <c r="O2009" s="163"/>
      <c r="P2009" s="163"/>
      <c r="Q2009" s="163"/>
      <c r="R2009" s="163"/>
      <c r="S2009" s="163"/>
      <c r="T2009" s="163"/>
      <c r="U2009" s="163"/>
      <c r="V2009" s="163"/>
      <c r="W2009" s="163"/>
      <c r="X2009" s="163"/>
    </row>
    <row r="2010" ht="11.25" customHeight="1">
      <c r="A2010" s="162" t="s">
        <v>5680</v>
      </c>
      <c r="B2010" s="162" t="s">
        <v>5681</v>
      </c>
      <c r="C2010" s="10" t="s">
        <v>106</v>
      </c>
      <c r="D2010" s="162" t="s">
        <v>5683</v>
      </c>
      <c r="E2010" s="162" t="s">
        <v>5684</v>
      </c>
      <c r="F2010" s="161" t="s">
        <v>2223</v>
      </c>
      <c r="G2010" s="10">
        <v>7.0</v>
      </c>
      <c r="H2010" s="10">
        <v>7.0</v>
      </c>
      <c r="I2010" s="10">
        <v>7.0</v>
      </c>
      <c r="J2010" s="172">
        <v>50.0</v>
      </c>
      <c r="K2010" s="173">
        <v>7.14</v>
      </c>
      <c r="L2010" s="162" t="s">
        <v>132</v>
      </c>
      <c r="M2010" s="163"/>
      <c r="N2010" s="163"/>
      <c r="O2010" s="163"/>
      <c r="P2010" s="163"/>
      <c r="Q2010" s="163"/>
      <c r="R2010" s="163"/>
      <c r="S2010" s="163"/>
      <c r="T2010" s="163"/>
      <c r="U2010" s="163"/>
      <c r="V2010" s="163"/>
      <c r="W2010" s="163"/>
      <c r="X2010" s="163"/>
    </row>
    <row r="2011" ht="11.25" customHeight="1">
      <c r="A2011" s="162" t="s">
        <v>5685</v>
      </c>
      <c r="B2011" s="162" t="s">
        <v>483</v>
      </c>
      <c r="C2011" s="10" t="s">
        <v>106</v>
      </c>
      <c r="D2011" s="162" t="s">
        <v>5686</v>
      </c>
      <c r="E2011" s="162" t="s">
        <v>5687</v>
      </c>
      <c r="F2011" s="161" t="s">
        <v>309</v>
      </c>
      <c r="G2011" s="10">
        <v>14.0</v>
      </c>
      <c r="H2011" s="10">
        <v>13.0</v>
      </c>
      <c r="I2011" s="10">
        <v>16.0</v>
      </c>
      <c r="J2011" s="172">
        <v>50.0</v>
      </c>
      <c r="K2011" s="173">
        <v>3.57</v>
      </c>
      <c r="L2011" s="162" t="s">
        <v>133</v>
      </c>
      <c r="M2011" s="163"/>
      <c r="N2011" s="163"/>
      <c r="O2011" s="163"/>
      <c r="P2011" s="163"/>
      <c r="Q2011" s="163"/>
      <c r="R2011" s="163"/>
      <c r="S2011" s="163"/>
      <c r="T2011" s="163"/>
      <c r="U2011" s="163"/>
      <c r="V2011" s="163"/>
      <c r="W2011" s="163"/>
      <c r="X2011" s="163"/>
    </row>
    <row r="2012" ht="11.25" customHeight="1">
      <c r="A2012" s="162" t="s">
        <v>5688</v>
      </c>
      <c r="B2012" s="162" t="s">
        <v>1266</v>
      </c>
      <c r="C2012" s="10" t="s">
        <v>52</v>
      </c>
      <c r="D2012" s="162" t="s">
        <v>5689</v>
      </c>
      <c r="E2012" s="162" t="s">
        <v>5690</v>
      </c>
      <c r="F2012" s="161" t="s">
        <v>2206</v>
      </c>
      <c r="G2012" s="10">
        <v>5.0</v>
      </c>
      <c r="H2012" s="10">
        <v>1.0</v>
      </c>
      <c r="I2012" s="10">
        <v>5.0</v>
      </c>
      <c r="J2012" s="172">
        <v>50.0</v>
      </c>
      <c r="K2012" s="173">
        <v>10.0</v>
      </c>
      <c r="L2012" s="162" t="s">
        <v>1272</v>
      </c>
      <c r="M2012" s="163"/>
      <c r="N2012" s="163"/>
      <c r="O2012" s="163"/>
      <c r="P2012" s="163"/>
      <c r="Q2012" s="163"/>
      <c r="R2012" s="163"/>
      <c r="S2012" s="163"/>
      <c r="T2012" s="163"/>
      <c r="U2012" s="163"/>
      <c r="V2012" s="163"/>
      <c r="W2012" s="163"/>
      <c r="X2012" s="163"/>
    </row>
    <row r="2013" ht="11.25" customHeight="1">
      <c r="A2013" s="162" t="s">
        <v>5688</v>
      </c>
      <c r="B2013" s="162" t="s">
        <v>1266</v>
      </c>
      <c r="C2013" s="10" t="s">
        <v>52</v>
      </c>
      <c r="D2013" s="162" t="s">
        <v>5691</v>
      </c>
      <c r="E2013" s="162" t="s">
        <v>5692</v>
      </c>
      <c r="F2013" s="161" t="s">
        <v>2206</v>
      </c>
      <c r="G2013" s="10">
        <v>6.0</v>
      </c>
      <c r="H2013" s="10">
        <v>1.0</v>
      </c>
      <c r="I2013" s="10">
        <v>5.0</v>
      </c>
      <c r="J2013" s="172">
        <v>50.0</v>
      </c>
      <c r="K2013" s="173">
        <v>10.0</v>
      </c>
      <c r="L2013" s="162" t="s">
        <v>1272</v>
      </c>
      <c r="M2013" s="163"/>
      <c r="N2013" s="163"/>
      <c r="O2013" s="163"/>
      <c r="P2013" s="163"/>
      <c r="Q2013" s="163"/>
      <c r="R2013" s="163"/>
      <c r="S2013" s="163"/>
      <c r="T2013" s="163"/>
      <c r="U2013" s="163"/>
      <c r="V2013" s="163"/>
      <c r="W2013" s="163"/>
      <c r="X2013" s="163"/>
    </row>
    <row r="2014" ht="11.25" customHeight="1">
      <c r="A2014" s="162" t="s">
        <v>5688</v>
      </c>
      <c r="B2014" s="162" t="s">
        <v>1266</v>
      </c>
      <c r="C2014" s="10" t="s">
        <v>52</v>
      </c>
      <c r="D2014" s="162" t="s">
        <v>5693</v>
      </c>
      <c r="E2014" s="162" t="s">
        <v>5694</v>
      </c>
      <c r="F2014" s="161" t="s">
        <v>2206</v>
      </c>
      <c r="G2014" s="10">
        <v>5.0</v>
      </c>
      <c r="H2014" s="10">
        <v>1.0</v>
      </c>
      <c r="I2014" s="10">
        <v>5.0</v>
      </c>
      <c r="J2014" s="172">
        <v>50.0</v>
      </c>
      <c r="K2014" s="173">
        <v>10.0</v>
      </c>
      <c r="L2014" s="162" t="s">
        <v>1272</v>
      </c>
      <c r="M2014" s="163"/>
      <c r="N2014" s="163"/>
      <c r="O2014" s="163"/>
      <c r="P2014" s="163"/>
      <c r="Q2014" s="163"/>
      <c r="R2014" s="163"/>
      <c r="S2014" s="163"/>
      <c r="T2014" s="163"/>
      <c r="U2014" s="163"/>
      <c r="V2014" s="163"/>
      <c r="W2014" s="163"/>
      <c r="X2014" s="163"/>
    </row>
    <row r="2015" ht="11.25" customHeight="1">
      <c r="A2015" s="162" t="s">
        <v>5688</v>
      </c>
      <c r="B2015" s="162" t="s">
        <v>1266</v>
      </c>
      <c r="C2015" s="10" t="s">
        <v>52</v>
      </c>
      <c r="D2015" s="162" t="s">
        <v>5695</v>
      </c>
      <c r="E2015" s="162" t="s">
        <v>5696</v>
      </c>
      <c r="F2015" s="161" t="s">
        <v>2206</v>
      </c>
      <c r="G2015" s="10">
        <v>5.0</v>
      </c>
      <c r="H2015" s="10">
        <v>1.0</v>
      </c>
      <c r="I2015" s="10">
        <v>5.0</v>
      </c>
      <c r="J2015" s="172">
        <v>50.0</v>
      </c>
      <c r="K2015" s="173">
        <v>10.0</v>
      </c>
      <c r="L2015" s="162" t="s">
        <v>1272</v>
      </c>
      <c r="M2015" s="163"/>
      <c r="N2015" s="163"/>
      <c r="O2015" s="163"/>
      <c r="P2015" s="163"/>
      <c r="Q2015" s="163"/>
      <c r="R2015" s="163"/>
      <c r="S2015" s="163"/>
      <c r="T2015" s="163"/>
      <c r="U2015" s="163"/>
      <c r="V2015" s="163"/>
      <c r="W2015" s="163"/>
      <c r="X2015" s="163"/>
    </row>
    <row r="2016" ht="11.25" customHeight="1">
      <c r="A2016" s="162" t="s">
        <v>5688</v>
      </c>
      <c r="B2016" s="162" t="s">
        <v>1266</v>
      </c>
      <c r="C2016" s="10" t="s">
        <v>52</v>
      </c>
      <c r="D2016" s="162" t="s">
        <v>5697</v>
      </c>
      <c r="E2016" s="162" t="s">
        <v>5698</v>
      </c>
      <c r="F2016" s="161" t="s">
        <v>2206</v>
      </c>
      <c r="G2016" s="10">
        <v>5.0</v>
      </c>
      <c r="H2016" s="10">
        <v>1.0</v>
      </c>
      <c r="I2016" s="10">
        <v>5.0</v>
      </c>
      <c r="J2016" s="172">
        <v>50.0</v>
      </c>
      <c r="K2016" s="173">
        <v>10.0</v>
      </c>
      <c r="L2016" s="162" t="s">
        <v>1272</v>
      </c>
      <c r="M2016" s="163"/>
      <c r="N2016" s="163"/>
      <c r="O2016" s="163"/>
      <c r="P2016" s="163"/>
      <c r="Q2016" s="163"/>
      <c r="R2016" s="163"/>
      <c r="S2016" s="163"/>
      <c r="T2016" s="163"/>
      <c r="U2016" s="163"/>
      <c r="V2016" s="163"/>
      <c r="W2016" s="163"/>
      <c r="X2016" s="163"/>
    </row>
    <row r="2017" ht="11.25" customHeight="1">
      <c r="A2017" s="162" t="s">
        <v>5688</v>
      </c>
      <c r="B2017" s="162" t="s">
        <v>1266</v>
      </c>
      <c r="C2017" s="10" t="s">
        <v>52</v>
      </c>
      <c r="D2017" s="162" t="s">
        <v>5699</v>
      </c>
      <c r="E2017" s="162" t="s">
        <v>5700</v>
      </c>
      <c r="F2017" s="161" t="s">
        <v>2206</v>
      </c>
      <c r="G2017" s="10">
        <v>5.0</v>
      </c>
      <c r="H2017" s="10">
        <v>1.0</v>
      </c>
      <c r="I2017" s="10">
        <v>5.0</v>
      </c>
      <c r="J2017" s="172">
        <v>50.0</v>
      </c>
      <c r="K2017" s="173">
        <v>10.0</v>
      </c>
      <c r="L2017" s="162" t="s">
        <v>1272</v>
      </c>
      <c r="M2017" s="163"/>
      <c r="N2017" s="163"/>
      <c r="O2017" s="163"/>
      <c r="P2017" s="163"/>
      <c r="Q2017" s="163"/>
      <c r="R2017" s="163"/>
      <c r="S2017" s="163"/>
      <c r="T2017" s="163"/>
      <c r="U2017" s="163"/>
      <c r="V2017" s="163"/>
      <c r="W2017" s="163"/>
      <c r="X2017" s="163"/>
    </row>
    <row r="2018" ht="11.25" customHeight="1">
      <c r="A2018" s="162" t="s">
        <v>5688</v>
      </c>
      <c r="B2018" s="162" t="s">
        <v>1266</v>
      </c>
      <c r="C2018" s="10" t="s">
        <v>52</v>
      </c>
      <c r="D2018" s="162" t="s">
        <v>5701</v>
      </c>
      <c r="E2018" s="162" t="s">
        <v>5702</v>
      </c>
      <c r="F2018" s="161" t="s">
        <v>2206</v>
      </c>
      <c r="G2018" s="10">
        <v>5.0</v>
      </c>
      <c r="H2018" s="10">
        <v>1.0</v>
      </c>
      <c r="I2018" s="10">
        <v>5.0</v>
      </c>
      <c r="J2018" s="172">
        <v>50.0</v>
      </c>
      <c r="K2018" s="173">
        <v>10.0</v>
      </c>
      <c r="L2018" s="162" t="s">
        <v>1272</v>
      </c>
      <c r="M2018" s="163"/>
      <c r="N2018" s="163"/>
      <c r="O2018" s="163"/>
      <c r="P2018" s="163"/>
      <c r="Q2018" s="163"/>
      <c r="R2018" s="163"/>
      <c r="S2018" s="163"/>
      <c r="T2018" s="163"/>
      <c r="U2018" s="163"/>
      <c r="V2018" s="163"/>
      <c r="W2018" s="163"/>
      <c r="X2018" s="163"/>
    </row>
    <row r="2019" ht="11.25" customHeight="1">
      <c r="A2019" s="162" t="s">
        <v>5703</v>
      </c>
      <c r="B2019" s="162" t="s">
        <v>5704</v>
      </c>
      <c r="C2019" s="10" t="s">
        <v>52</v>
      </c>
      <c r="D2019" s="162" t="s">
        <v>5705</v>
      </c>
      <c r="E2019" s="162" t="s">
        <v>5706</v>
      </c>
      <c r="F2019" s="161" t="s">
        <v>2206</v>
      </c>
      <c r="G2019" s="10">
        <v>7.0</v>
      </c>
      <c r="H2019" s="10">
        <v>1.0</v>
      </c>
      <c r="I2019" s="10">
        <v>7.0</v>
      </c>
      <c r="J2019" s="172">
        <v>50.0</v>
      </c>
      <c r="K2019" s="173">
        <v>7.14</v>
      </c>
      <c r="L2019" s="162" t="s">
        <v>1272</v>
      </c>
      <c r="M2019" s="163"/>
      <c r="N2019" s="163"/>
      <c r="O2019" s="163"/>
      <c r="P2019" s="163"/>
      <c r="Q2019" s="163"/>
      <c r="R2019" s="163"/>
      <c r="S2019" s="163"/>
      <c r="T2019" s="163"/>
      <c r="U2019" s="163"/>
      <c r="V2019" s="163"/>
      <c r="W2019" s="163"/>
      <c r="X2019" s="163"/>
    </row>
    <row r="2020" ht="11.25" customHeight="1">
      <c r="A2020" s="162" t="s">
        <v>1281</v>
      </c>
      <c r="B2020" s="162" t="s">
        <v>1280</v>
      </c>
      <c r="C2020" s="10" t="s">
        <v>52</v>
      </c>
      <c r="D2020" s="162" t="s">
        <v>5707</v>
      </c>
      <c r="E2020" s="162" t="s">
        <v>5708</v>
      </c>
      <c r="F2020" s="161" t="s">
        <v>2206</v>
      </c>
      <c r="G2020" s="10">
        <v>5.0</v>
      </c>
      <c r="H2020" s="10">
        <v>1.0</v>
      </c>
      <c r="I2020" s="10">
        <v>5.0</v>
      </c>
      <c r="J2020" s="172">
        <v>50.0</v>
      </c>
      <c r="K2020" s="173">
        <v>10.0</v>
      </c>
      <c r="L2020" s="162" t="s">
        <v>1272</v>
      </c>
      <c r="M2020" s="163"/>
      <c r="N2020" s="163"/>
      <c r="O2020" s="163"/>
      <c r="P2020" s="163"/>
      <c r="Q2020" s="163"/>
      <c r="R2020" s="163"/>
      <c r="S2020" s="163"/>
      <c r="T2020" s="163"/>
      <c r="U2020" s="163"/>
      <c r="V2020" s="163"/>
      <c r="W2020" s="163"/>
      <c r="X2020" s="163"/>
    </row>
    <row r="2021" ht="11.25" customHeight="1">
      <c r="A2021" s="162" t="s">
        <v>5709</v>
      </c>
      <c r="B2021" s="162" t="s">
        <v>501</v>
      </c>
      <c r="C2021" s="10" t="s">
        <v>1297</v>
      </c>
      <c r="D2021" s="162" t="s">
        <v>5710</v>
      </c>
      <c r="E2021" s="162" t="s">
        <v>5711</v>
      </c>
      <c r="F2021" s="161" t="s">
        <v>2206</v>
      </c>
      <c r="G2021" s="10">
        <v>12.0</v>
      </c>
      <c r="H2021" s="10">
        <v>11.0</v>
      </c>
      <c r="I2021" s="10">
        <v>12.0</v>
      </c>
      <c r="J2021" s="172">
        <v>50.0</v>
      </c>
      <c r="K2021" s="173">
        <v>4.16</v>
      </c>
      <c r="L2021" s="162" t="s">
        <v>118</v>
      </c>
      <c r="M2021" s="163"/>
      <c r="N2021" s="163"/>
      <c r="O2021" s="163"/>
      <c r="P2021" s="163"/>
      <c r="Q2021" s="163"/>
      <c r="R2021" s="163"/>
      <c r="S2021" s="163"/>
      <c r="T2021" s="163"/>
      <c r="U2021" s="163"/>
      <c r="V2021" s="163"/>
      <c r="W2021" s="163"/>
      <c r="X2021" s="163"/>
    </row>
    <row r="2022" ht="11.25" customHeight="1">
      <c r="A2022" s="162" t="s">
        <v>5712</v>
      </c>
      <c r="B2022" s="162" t="s">
        <v>1300</v>
      </c>
      <c r="C2022" s="10" t="s">
        <v>1297</v>
      </c>
      <c r="D2022" s="162" t="s">
        <v>5713</v>
      </c>
      <c r="E2022" s="162" t="s">
        <v>5714</v>
      </c>
      <c r="F2022" s="161" t="s">
        <v>2218</v>
      </c>
      <c r="G2022" s="10">
        <v>7.0</v>
      </c>
      <c r="H2022" s="10">
        <v>1.0</v>
      </c>
      <c r="I2022" s="10">
        <v>7.0</v>
      </c>
      <c r="J2022" s="172">
        <v>50.0</v>
      </c>
      <c r="K2022" s="173">
        <v>7.14</v>
      </c>
      <c r="L2022" s="162" t="s">
        <v>118</v>
      </c>
      <c r="M2022" s="163"/>
      <c r="N2022" s="163"/>
      <c r="O2022" s="163"/>
      <c r="P2022" s="163"/>
      <c r="Q2022" s="163"/>
      <c r="R2022" s="163"/>
      <c r="S2022" s="163"/>
      <c r="T2022" s="163"/>
      <c r="U2022" s="163"/>
      <c r="V2022" s="163"/>
      <c r="W2022" s="163"/>
      <c r="X2022" s="163"/>
    </row>
    <row r="2023" ht="11.25" customHeight="1">
      <c r="A2023" s="162" t="s">
        <v>5715</v>
      </c>
      <c r="B2023" s="162" t="s">
        <v>5716</v>
      </c>
      <c r="C2023" s="10" t="s">
        <v>1297</v>
      </c>
      <c r="D2023" s="162" t="s">
        <v>501</v>
      </c>
      <c r="E2023" s="162" t="s">
        <v>5717</v>
      </c>
      <c r="F2023" s="161" t="s">
        <v>2218</v>
      </c>
      <c r="G2023" s="10">
        <v>13.0</v>
      </c>
      <c r="H2023" s="10">
        <v>11.0</v>
      </c>
      <c r="I2023" s="10">
        <v>13.0</v>
      </c>
      <c r="J2023" s="172">
        <v>50.0</v>
      </c>
      <c r="K2023" s="173">
        <v>3.86</v>
      </c>
      <c r="L2023" s="162" t="s">
        <v>118</v>
      </c>
      <c r="M2023" s="163"/>
      <c r="N2023" s="163"/>
      <c r="O2023" s="163"/>
      <c r="P2023" s="163"/>
      <c r="Q2023" s="163"/>
      <c r="R2023" s="163"/>
      <c r="S2023" s="163"/>
      <c r="T2023" s="163"/>
      <c r="U2023" s="163"/>
      <c r="V2023" s="163"/>
      <c r="W2023" s="163"/>
      <c r="X2023" s="163"/>
    </row>
    <row r="2024" ht="11.25" customHeight="1">
      <c r="A2024" s="162" t="s">
        <v>5718</v>
      </c>
      <c r="B2024" s="162" t="s">
        <v>5719</v>
      </c>
      <c r="C2024" s="10" t="s">
        <v>1297</v>
      </c>
      <c r="D2024" s="162" t="s">
        <v>5720</v>
      </c>
      <c r="E2024" s="162" t="s">
        <v>5721</v>
      </c>
      <c r="F2024" s="161" t="s">
        <v>2206</v>
      </c>
      <c r="G2024" s="10">
        <v>7.0</v>
      </c>
      <c r="H2024" s="10">
        <v>1.0</v>
      </c>
      <c r="I2024" s="10">
        <v>7.0</v>
      </c>
      <c r="J2024" s="172">
        <v>50.0</v>
      </c>
      <c r="K2024" s="173">
        <v>7.14</v>
      </c>
      <c r="L2024" s="162" t="s">
        <v>118</v>
      </c>
      <c r="M2024" s="163"/>
      <c r="N2024" s="163"/>
      <c r="O2024" s="163"/>
      <c r="P2024" s="163"/>
      <c r="Q2024" s="163"/>
      <c r="R2024" s="163"/>
      <c r="S2024" s="163"/>
      <c r="T2024" s="163"/>
      <c r="U2024" s="163"/>
      <c r="V2024" s="163"/>
      <c r="W2024" s="163"/>
      <c r="X2024" s="163"/>
    </row>
    <row r="2025" ht="11.25" customHeight="1">
      <c r="A2025" s="192" t="s">
        <v>5722</v>
      </c>
      <c r="B2025" s="192" t="s">
        <v>5723</v>
      </c>
      <c r="C2025" s="139" t="s">
        <v>106</v>
      </c>
      <c r="D2025" s="192" t="s">
        <v>5724</v>
      </c>
      <c r="E2025" s="193" t="s">
        <v>1920</v>
      </c>
      <c r="F2025" s="174" t="s">
        <v>2223</v>
      </c>
      <c r="G2025" s="175">
        <v>5.0</v>
      </c>
      <c r="H2025" s="175">
        <v>5.0</v>
      </c>
      <c r="I2025" s="175">
        <v>5.0</v>
      </c>
      <c r="J2025" s="176">
        <v>50.0</v>
      </c>
      <c r="K2025" s="177">
        <v>10.0</v>
      </c>
      <c r="L2025" s="162" t="s">
        <v>105</v>
      </c>
      <c r="M2025" s="163"/>
      <c r="N2025" s="163"/>
      <c r="O2025" s="163"/>
      <c r="P2025" s="163"/>
      <c r="Q2025" s="163"/>
      <c r="R2025" s="163"/>
      <c r="S2025" s="163"/>
      <c r="T2025" s="163"/>
      <c r="U2025" s="163"/>
      <c r="V2025" s="163"/>
      <c r="W2025" s="163"/>
      <c r="X2025" s="163"/>
    </row>
    <row r="2026" ht="11.25" customHeight="1">
      <c r="A2026" s="144" t="s">
        <v>5722</v>
      </c>
      <c r="B2026" s="194" t="s">
        <v>5723</v>
      </c>
      <c r="C2026" s="139" t="s">
        <v>106</v>
      </c>
      <c r="D2026" s="192" t="s">
        <v>5725</v>
      </c>
      <c r="E2026" s="144" t="s">
        <v>5726</v>
      </c>
      <c r="F2026" s="174" t="s">
        <v>2223</v>
      </c>
      <c r="G2026" s="195">
        <v>5.0</v>
      </c>
      <c r="H2026" s="195">
        <v>5.0</v>
      </c>
      <c r="I2026" s="195">
        <v>5.0</v>
      </c>
      <c r="J2026" s="176">
        <v>50.0</v>
      </c>
      <c r="K2026" s="177">
        <v>10.0</v>
      </c>
      <c r="L2026" s="162" t="s">
        <v>105</v>
      </c>
      <c r="M2026" s="163"/>
      <c r="N2026" s="163"/>
      <c r="O2026" s="163"/>
      <c r="P2026" s="163"/>
      <c r="Q2026" s="163"/>
      <c r="R2026" s="163"/>
      <c r="S2026" s="163"/>
      <c r="T2026" s="163"/>
      <c r="U2026" s="163"/>
      <c r="V2026" s="163"/>
      <c r="W2026" s="163"/>
      <c r="X2026" s="163"/>
    </row>
    <row r="2027" ht="11.25" customHeight="1">
      <c r="A2027" s="144" t="s">
        <v>5722</v>
      </c>
      <c r="B2027" s="194" t="s">
        <v>5723</v>
      </c>
      <c r="C2027" s="139" t="s">
        <v>106</v>
      </c>
      <c r="D2027" s="192" t="s">
        <v>5727</v>
      </c>
      <c r="E2027" s="144" t="s">
        <v>5728</v>
      </c>
      <c r="F2027" s="174" t="s">
        <v>2223</v>
      </c>
      <c r="G2027" s="195">
        <v>5.0</v>
      </c>
      <c r="H2027" s="195">
        <v>5.0</v>
      </c>
      <c r="I2027" s="195">
        <v>5.0</v>
      </c>
      <c r="J2027" s="176">
        <v>50.0</v>
      </c>
      <c r="K2027" s="177">
        <v>10.0</v>
      </c>
      <c r="L2027" s="162" t="s">
        <v>105</v>
      </c>
      <c r="M2027" s="163"/>
      <c r="N2027" s="163"/>
      <c r="O2027" s="163"/>
      <c r="P2027" s="163"/>
      <c r="Q2027" s="163"/>
      <c r="R2027" s="163"/>
      <c r="S2027" s="163"/>
      <c r="T2027" s="163"/>
      <c r="U2027" s="163"/>
      <c r="V2027" s="163"/>
      <c r="W2027" s="163"/>
      <c r="X2027" s="163"/>
    </row>
    <row r="2028" ht="11.25" customHeight="1">
      <c r="A2028" s="144" t="s">
        <v>5722</v>
      </c>
      <c r="B2028" s="194" t="s">
        <v>5723</v>
      </c>
      <c r="C2028" s="139" t="s">
        <v>106</v>
      </c>
      <c r="D2028" s="192" t="s">
        <v>5729</v>
      </c>
      <c r="E2028" s="144" t="s">
        <v>5730</v>
      </c>
      <c r="F2028" s="174" t="s">
        <v>2223</v>
      </c>
      <c r="G2028" s="195">
        <v>5.0</v>
      </c>
      <c r="H2028" s="195">
        <v>5.0</v>
      </c>
      <c r="I2028" s="195">
        <v>5.0</v>
      </c>
      <c r="J2028" s="176">
        <v>50.0</v>
      </c>
      <c r="K2028" s="177">
        <v>10.0</v>
      </c>
      <c r="L2028" s="162" t="s">
        <v>105</v>
      </c>
      <c r="M2028" s="163"/>
      <c r="N2028" s="163"/>
      <c r="O2028" s="163"/>
      <c r="P2028" s="163"/>
      <c r="Q2028" s="163"/>
      <c r="R2028" s="163"/>
      <c r="S2028" s="163"/>
      <c r="T2028" s="163"/>
      <c r="U2028" s="163"/>
      <c r="V2028" s="163"/>
      <c r="W2028" s="163"/>
      <c r="X2028" s="163"/>
    </row>
    <row r="2029" ht="11.25" customHeight="1">
      <c r="A2029" s="144" t="s">
        <v>5722</v>
      </c>
      <c r="B2029" s="194" t="s">
        <v>5723</v>
      </c>
      <c r="C2029" s="139" t="s">
        <v>106</v>
      </c>
      <c r="D2029" s="192" t="s">
        <v>5731</v>
      </c>
      <c r="E2029" s="144" t="s">
        <v>5732</v>
      </c>
      <c r="F2029" s="174" t="s">
        <v>2223</v>
      </c>
      <c r="G2029" s="195">
        <v>5.0</v>
      </c>
      <c r="H2029" s="195">
        <v>5.0</v>
      </c>
      <c r="I2029" s="195">
        <v>5.0</v>
      </c>
      <c r="J2029" s="176">
        <v>50.0</v>
      </c>
      <c r="K2029" s="177">
        <v>10.0</v>
      </c>
      <c r="L2029" s="162" t="s">
        <v>105</v>
      </c>
      <c r="M2029" s="163"/>
      <c r="N2029" s="163"/>
      <c r="O2029" s="163"/>
      <c r="P2029" s="163"/>
      <c r="Q2029" s="163"/>
      <c r="R2029" s="163"/>
      <c r="S2029" s="163"/>
      <c r="T2029" s="163"/>
      <c r="U2029" s="163"/>
      <c r="V2029" s="163"/>
      <c r="W2029" s="163"/>
      <c r="X2029" s="163"/>
    </row>
    <row r="2030" ht="11.25" customHeight="1">
      <c r="A2030" s="144" t="s">
        <v>5722</v>
      </c>
      <c r="B2030" s="194" t="s">
        <v>5723</v>
      </c>
      <c r="C2030" s="139" t="s">
        <v>106</v>
      </c>
      <c r="D2030" s="192" t="s">
        <v>5733</v>
      </c>
      <c r="E2030" s="144" t="s">
        <v>5734</v>
      </c>
      <c r="F2030" s="174" t="s">
        <v>2223</v>
      </c>
      <c r="G2030" s="195">
        <v>5.0</v>
      </c>
      <c r="H2030" s="195">
        <v>5.0</v>
      </c>
      <c r="I2030" s="195">
        <v>5.0</v>
      </c>
      <c r="J2030" s="176">
        <v>50.0</v>
      </c>
      <c r="K2030" s="177">
        <v>10.0</v>
      </c>
      <c r="L2030" s="162" t="s">
        <v>105</v>
      </c>
      <c r="M2030" s="163"/>
      <c r="N2030" s="163"/>
      <c r="O2030" s="163"/>
      <c r="P2030" s="163"/>
      <c r="Q2030" s="163"/>
      <c r="R2030" s="163"/>
      <c r="S2030" s="163"/>
      <c r="T2030" s="163"/>
      <c r="U2030" s="163"/>
      <c r="V2030" s="163"/>
      <c r="W2030" s="163"/>
      <c r="X2030" s="163"/>
    </row>
    <row r="2031" ht="11.25" customHeight="1">
      <c r="A2031" s="144" t="s">
        <v>5722</v>
      </c>
      <c r="B2031" s="194" t="s">
        <v>5723</v>
      </c>
      <c r="C2031" s="139" t="s">
        <v>106</v>
      </c>
      <c r="D2031" s="192" t="s">
        <v>5735</v>
      </c>
      <c r="E2031" s="144" t="s">
        <v>5736</v>
      </c>
      <c r="F2031" s="174" t="s">
        <v>2223</v>
      </c>
      <c r="G2031" s="195">
        <v>5.0</v>
      </c>
      <c r="H2031" s="195">
        <v>5.0</v>
      </c>
      <c r="I2031" s="195">
        <v>5.0</v>
      </c>
      <c r="J2031" s="176">
        <v>50.0</v>
      </c>
      <c r="K2031" s="177">
        <v>10.0</v>
      </c>
      <c r="L2031" s="162" t="s">
        <v>105</v>
      </c>
      <c r="M2031" s="163"/>
      <c r="N2031" s="163"/>
      <c r="O2031" s="163"/>
      <c r="P2031" s="163"/>
      <c r="Q2031" s="163"/>
      <c r="R2031" s="163"/>
      <c r="S2031" s="163"/>
      <c r="T2031" s="163"/>
      <c r="U2031" s="163"/>
      <c r="V2031" s="163"/>
      <c r="W2031" s="163"/>
      <c r="X2031" s="163"/>
    </row>
    <row r="2032" ht="11.25" customHeight="1">
      <c r="A2032" s="144" t="s">
        <v>5722</v>
      </c>
      <c r="B2032" s="194" t="s">
        <v>5723</v>
      </c>
      <c r="C2032" s="139" t="s">
        <v>106</v>
      </c>
      <c r="D2032" s="192" t="s">
        <v>5737</v>
      </c>
      <c r="E2032" s="144" t="s">
        <v>5255</v>
      </c>
      <c r="F2032" s="174" t="s">
        <v>2223</v>
      </c>
      <c r="G2032" s="195">
        <v>5.0</v>
      </c>
      <c r="H2032" s="195">
        <v>5.0</v>
      </c>
      <c r="I2032" s="195">
        <v>5.0</v>
      </c>
      <c r="J2032" s="176">
        <v>50.0</v>
      </c>
      <c r="K2032" s="177">
        <v>10.0</v>
      </c>
      <c r="L2032" s="162" t="s">
        <v>105</v>
      </c>
      <c r="M2032" s="163"/>
      <c r="N2032" s="163"/>
      <c r="O2032" s="163"/>
      <c r="P2032" s="163"/>
      <c r="Q2032" s="163"/>
      <c r="R2032" s="163"/>
      <c r="S2032" s="163"/>
      <c r="T2032" s="163"/>
      <c r="U2032" s="163"/>
      <c r="V2032" s="163"/>
      <c r="W2032" s="163"/>
      <c r="X2032" s="163"/>
    </row>
    <row r="2033" ht="11.25" customHeight="1">
      <c r="A2033" s="144" t="s">
        <v>5722</v>
      </c>
      <c r="B2033" s="194" t="s">
        <v>5723</v>
      </c>
      <c r="C2033" s="139" t="s">
        <v>106</v>
      </c>
      <c r="D2033" s="192" t="s">
        <v>5738</v>
      </c>
      <c r="E2033" s="144" t="s">
        <v>5739</v>
      </c>
      <c r="F2033" s="174" t="s">
        <v>2223</v>
      </c>
      <c r="G2033" s="195">
        <v>5.0</v>
      </c>
      <c r="H2033" s="195">
        <v>5.0</v>
      </c>
      <c r="I2033" s="195">
        <v>5.0</v>
      </c>
      <c r="J2033" s="176">
        <v>50.0</v>
      </c>
      <c r="K2033" s="177">
        <v>10.0</v>
      </c>
      <c r="L2033" s="162" t="s">
        <v>105</v>
      </c>
      <c r="M2033" s="163"/>
      <c r="N2033" s="163"/>
      <c r="O2033" s="163"/>
      <c r="P2033" s="163"/>
      <c r="Q2033" s="163"/>
      <c r="R2033" s="163"/>
      <c r="S2033" s="163"/>
      <c r="T2033" s="163"/>
      <c r="U2033" s="163"/>
      <c r="V2033" s="163"/>
      <c r="W2033" s="163"/>
      <c r="X2033" s="163"/>
    </row>
    <row r="2034" ht="11.25" customHeight="1">
      <c r="A2034" s="144" t="s">
        <v>5722</v>
      </c>
      <c r="B2034" s="194" t="s">
        <v>5723</v>
      </c>
      <c r="C2034" s="139" t="s">
        <v>106</v>
      </c>
      <c r="D2034" s="192" t="s">
        <v>5740</v>
      </c>
      <c r="E2034" s="144" t="s">
        <v>5741</v>
      </c>
      <c r="F2034" s="174" t="s">
        <v>2223</v>
      </c>
      <c r="G2034" s="195">
        <v>5.0</v>
      </c>
      <c r="H2034" s="195">
        <v>5.0</v>
      </c>
      <c r="I2034" s="195">
        <v>5.0</v>
      </c>
      <c r="J2034" s="176">
        <v>50.0</v>
      </c>
      <c r="K2034" s="177">
        <v>10.0</v>
      </c>
      <c r="L2034" s="162" t="s">
        <v>105</v>
      </c>
      <c r="M2034" s="163"/>
      <c r="N2034" s="163"/>
      <c r="O2034" s="163"/>
      <c r="P2034" s="163"/>
      <c r="Q2034" s="163"/>
      <c r="R2034" s="163"/>
      <c r="S2034" s="163"/>
      <c r="T2034" s="163"/>
      <c r="U2034" s="163"/>
      <c r="V2034" s="163"/>
      <c r="W2034" s="163"/>
      <c r="X2034" s="163"/>
    </row>
    <row r="2035" ht="11.25" customHeight="1">
      <c r="A2035" s="144" t="s">
        <v>5722</v>
      </c>
      <c r="B2035" s="194" t="s">
        <v>5723</v>
      </c>
      <c r="C2035" s="139" t="s">
        <v>106</v>
      </c>
      <c r="D2035" s="192" t="s">
        <v>5742</v>
      </c>
      <c r="E2035" s="144" t="s">
        <v>5743</v>
      </c>
      <c r="F2035" s="174" t="s">
        <v>2223</v>
      </c>
      <c r="G2035" s="195">
        <v>5.0</v>
      </c>
      <c r="H2035" s="195">
        <v>5.0</v>
      </c>
      <c r="I2035" s="195">
        <v>5.0</v>
      </c>
      <c r="J2035" s="176">
        <v>50.0</v>
      </c>
      <c r="K2035" s="177">
        <v>10.0</v>
      </c>
      <c r="L2035" s="162" t="s">
        <v>105</v>
      </c>
      <c r="M2035" s="163"/>
      <c r="N2035" s="163"/>
      <c r="O2035" s="163"/>
      <c r="P2035" s="163"/>
      <c r="Q2035" s="163"/>
      <c r="R2035" s="163"/>
      <c r="S2035" s="163"/>
      <c r="T2035" s="163"/>
      <c r="U2035" s="163"/>
      <c r="V2035" s="163"/>
      <c r="W2035" s="163"/>
      <c r="X2035" s="163"/>
    </row>
    <row r="2036" ht="11.25" customHeight="1">
      <c r="A2036" s="144" t="s">
        <v>5722</v>
      </c>
      <c r="B2036" s="194" t="s">
        <v>5723</v>
      </c>
      <c r="C2036" s="139" t="s">
        <v>106</v>
      </c>
      <c r="D2036" s="192" t="s">
        <v>5744</v>
      </c>
      <c r="E2036" s="144" t="s">
        <v>5745</v>
      </c>
      <c r="F2036" s="174" t="s">
        <v>2223</v>
      </c>
      <c r="G2036" s="195">
        <v>5.0</v>
      </c>
      <c r="H2036" s="195">
        <v>5.0</v>
      </c>
      <c r="I2036" s="195">
        <v>5.0</v>
      </c>
      <c r="J2036" s="176">
        <v>50.0</v>
      </c>
      <c r="K2036" s="177">
        <v>10.0</v>
      </c>
      <c r="L2036" s="162" t="s">
        <v>105</v>
      </c>
      <c r="M2036" s="163"/>
      <c r="N2036" s="163"/>
      <c r="O2036" s="163"/>
      <c r="P2036" s="163"/>
      <c r="Q2036" s="163"/>
      <c r="R2036" s="163"/>
      <c r="S2036" s="163"/>
      <c r="T2036" s="163"/>
      <c r="U2036" s="163"/>
      <c r="V2036" s="163"/>
      <c r="W2036" s="163"/>
      <c r="X2036" s="163"/>
    </row>
    <row r="2037" ht="11.25" customHeight="1">
      <c r="A2037" s="144" t="s">
        <v>5722</v>
      </c>
      <c r="B2037" s="194" t="s">
        <v>5723</v>
      </c>
      <c r="C2037" s="139" t="s">
        <v>106</v>
      </c>
      <c r="D2037" s="192" t="s">
        <v>5746</v>
      </c>
      <c r="E2037" s="144" t="s">
        <v>5747</v>
      </c>
      <c r="F2037" s="174" t="s">
        <v>2223</v>
      </c>
      <c r="G2037" s="195">
        <v>5.0</v>
      </c>
      <c r="H2037" s="195">
        <v>5.0</v>
      </c>
      <c r="I2037" s="195">
        <v>5.0</v>
      </c>
      <c r="J2037" s="176">
        <v>50.0</v>
      </c>
      <c r="K2037" s="177">
        <v>10.0</v>
      </c>
      <c r="L2037" s="162" t="s">
        <v>105</v>
      </c>
      <c r="M2037" s="163"/>
      <c r="N2037" s="163"/>
      <c r="O2037" s="163"/>
      <c r="P2037" s="163"/>
      <c r="Q2037" s="163"/>
      <c r="R2037" s="163"/>
      <c r="S2037" s="163"/>
      <c r="T2037" s="163"/>
      <c r="U2037" s="163"/>
      <c r="V2037" s="163"/>
      <c r="W2037" s="163"/>
      <c r="X2037" s="163"/>
    </row>
    <row r="2038" ht="11.25" customHeight="1">
      <c r="A2038" s="144" t="s">
        <v>5722</v>
      </c>
      <c r="B2038" s="194" t="s">
        <v>5723</v>
      </c>
      <c r="C2038" s="139" t="s">
        <v>106</v>
      </c>
      <c r="D2038" s="192" t="s">
        <v>5748</v>
      </c>
      <c r="E2038" s="144" t="s">
        <v>5749</v>
      </c>
      <c r="F2038" s="174" t="s">
        <v>2223</v>
      </c>
      <c r="G2038" s="195">
        <v>5.0</v>
      </c>
      <c r="H2038" s="195">
        <v>5.0</v>
      </c>
      <c r="I2038" s="195">
        <v>5.0</v>
      </c>
      <c r="J2038" s="176">
        <v>50.0</v>
      </c>
      <c r="K2038" s="177">
        <v>10.0</v>
      </c>
      <c r="L2038" s="162" t="s">
        <v>105</v>
      </c>
      <c r="M2038" s="163"/>
      <c r="N2038" s="163"/>
      <c r="O2038" s="163"/>
      <c r="P2038" s="163"/>
      <c r="Q2038" s="163"/>
      <c r="R2038" s="163"/>
      <c r="S2038" s="163"/>
      <c r="T2038" s="163"/>
      <c r="U2038" s="163"/>
      <c r="V2038" s="163"/>
      <c r="W2038" s="163"/>
      <c r="X2038" s="163"/>
    </row>
    <row r="2039" ht="11.25" customHeight="1">
      <c r="A2039" s="144" t="s">
        <v>5722</v>
      </c>
      <c r="B2039" s="194" t="s">
        <v>5723</v>
      </c>
      <c r="C2039" s="139" t="s">
        <v>106</v>
      </c>
      <c r="D2039" s="192" t="s">
        <v>5750</v>
      </c>
      <c r="E2039" s="144" t="s">
        <v>5751</v>
      </c>
      <c r="F2039" s="174" t="s">
        <v>2223</v>
      </c>
      <c r="G2039" s="195">
        <v>5.0</v>
      </c>
      <c r="H2039" s="195">
        <v>5.0</v>
      </c>
      <c r="I2039" s="195">
        <v>5.0</v>
      </c>
      <c r="J2039" s="176">
        <v>50.0</v>
      </c>
      <c r="K2039" s="177">
        <v>10.0</v>
      </c>
      <c r="L2039" s="162" t="s">
        <v>105</v>
      </c>
      <c r="M2039" s="163"/>
      <c r="N2039" s="163"/>
      <c r="O2039" s="163"/>
      <c r="P2039" s="163"/>
      <c r="Q2039" s="163"/>
      <c r="R2039" s="163"/>
      <c r="S2039" s="163"/>
      <c r="T2039" s="163"/>
      <c r="U2039" s="163"/>
      <c r="V2039" s="163"/>
      <c r="W2039" s="163"/>
      <c r="X2039" s="163"/>
    </row>
    <row r="2040" ht="11.25" customHeight="1">
      <c r="A2040" s="144" t="s">
        <v>5722</v>
      </c>
      <c r="B2040" s="194" t="s">
        <v>5723</v>
      </c>
      <c r="C2040" s="139" t="s">
        <v>106</v>
      </c>
      <c r="D2040" s="192" t="s">
        <v>5752</v>
      </c>
      <c r="E2040" s="144" t="s">
        <v>5753</v>
      </c>
      <c r="F2040" s="174" t="s">
        <v>2223</v>
      </c>
      <c r="G2040" s="195">
        <v>5.0</v>
      </c>
      <c r="H2040" s="195">
        <v>5.0</v>
      </c>
      <c r="I2040" s="195">
        <v>5.0</v>
      </c>
      <c r="J2040" s="176">
        <v>50.0</v>
      </c>
      <c r="K2040" s="177">
        <v>10.0</v>
      </c>
      <c r="L2040" s="162" t="s">
        <v>105</v>
      </c>
      <c r="M2040" s="163"/>
      <c r="N2040" s="163"/>
      <c r="O2040" s="163"/>
      <c r="P2040" s="163"/>
      <c r="Q2040" s="163"/>
      <c r="R2040" s="163"/>
      <c r="S2040" s="163"/>
      <c r="T2040" s="163"/>
      <c r="U2040" s="163"/>
      <c r="V2040" s="163"/>
      <c r="W2040" s="163"/>
      <c r="X2040" s="163"/>
    </row>
    <row r="2041" ht="11.25" customHeight="1">
      <c r="A2041" s="144" t="s">
        <v>5722</v>
      </c>
      <c r="B2041" s="194" t="s">
        <v>5723</v>
      </c>
      <c r="C2041" s="139" t="s">
        <v>106</v>
      </c>
      <c r="D2041" s="192" t="s">
        <v>5754</v>
      </c>
      <c r="E2041" s="144" t="s">
        <v>1018</v>
      </c>
      <c r="F2041" s="174" t="s">
        <v>2223</v>
      </c>
      <c r="G2041" s="195">
        <v>5.0</v>
      </c>
      <c r="H2041" s="195">
        <v>5.0</v>
      </c>
      <c r="I2041" s="195">
        <v>5.0</v>
      </c>
      <c r="J2041" s="176">
        <v>50.0</v>
      </c>
      <c r="K2041" s="177">
        <v>10.0</v>
      </c>
      <c r="L2041" s="162" t="s">
        <v>105</v>
      </c>
      <c r="M2041" s="163"/>
      <c r="N2041" s="163"/>
      <c r="O2041" s="163"/>
      <c r="P2041" s="163"/>
      <c r="Q2041" s="163"/>
      <c r="R2041" s="163"/>
      <c r="S2041" s="163"/>
      <c r="T2041" s="163"/>
      <c r="U2041" s="163"/>
      <c r="V2041" s="163"/>
      <c r="W2041" s="163"/>
      <c r="X2041" s="163"/>
    </row>
    <row r="2042" ht="11.25" customHeight="1">
      <c r="A2042" s="144" t="s">
        <v>5722</v>
      </c>
      <c r="B2042" s="194" t="s">
        <v>5723</v>
      </c>
      <c r="C2042" s="139" t="s">
        <v>106</v>
      </c>
      <c r="D2042" s="192" t="s">
        <v>5755</v>
      </c>
      <c r="E2042" s="144" t="s">
        <v>5756</v>
      </c>
      <c r="F2042" s="174" t="s">
        <v>2223</v>
      </c>
      <c r="G2042" s="195">
        <v>5.0</v>
      </c>
      <c r="H2042" s="195">
        <v>5.0</v>
      </c>
      <c r="I2042" s="195">
        <v>5.0</v>
      </c>
      <c r="J2042" s="176">
        <v>50.0</v>
      </c>
      <c r="K2042" s="177">
        <v>10.0</v>
      </c>
      <c r="L2042" s="162" t="s">
        <v>105</v>
      </c>
      <c r="M2042" s="163"/>
      <c r="N2042" s="163"/>
      <c r="O2042" s="163"/>
      <c r="P2042" s="163"/>
      <c r="Q2042" s="163"/>
      <c r="R2042" s="163"/>
      <c r="S2042" s="163"/>
      <c r="T2042" s="163"/>
      <c r="U2042" s="163"/>
      <c r="V2042" s="163"/>
      <c r="W2042" s="163"/>
      <c r="X2042" s="163"/>
    </row>
    <row r="2043" ht="11.25" customHeight="1">
      <c r="A2043" s="144" t="s">
        <v>5722</v>
      </c>
      <c r="B2043" s="194" t="s">
        <v>5723</v>
      </c>
      <c r="C2043" s="139" t="s">
        <v>106</v>
      </c>
      <c r="D2043" s="192" t="s">
        <v>5757</v>
      </c>
      <c r="E2043" s="144" t="s">
        <v>5758</v>
      </c>
      <c r="F2043" s="174" t="s">
        <v>2223</v>
      </c>
      <c r="G2043" s="195">
        <v>5.0</v>
      </c>
      <c r="H2043" s="195">
        <v>5.0</v>
      </c>
      <c r="I2043" s="195">
        <v>5.0</v>
      </c>
      <c r="J2043" s="176">
        <v>50.0</v>
      </c>
      <c r="K2043" s="177">
        <v>10.0</v>
      </c>
      <c r="L2043" s="162" t="s">
        <v>105</v>
      </c>
      <c r="M2043" s="163"/>
      <c r="N2043" s="163"/>
      <c r="O2043" s="163"/>
      <c r="P2043" s="163"/>
      <c r="Q2043" s="163"/>
      <c r="R2043" s="163"/>
      <c r="S2043" s="163"/>
      <c r="T2043" s="163"/>
      <c r="U2043" s="163"/>
      <c r="V2043" s="163"/>
      <c r="W2043" s="163"/>
      <c r="X2043" s="163"/>
    </row>
    <row r="2044" ht="11.25" customHeight="1">
      <c r="A2044" s="144" t="s">
        <v>5722</v>
      </c>
      <c r="B2044" s="194" t="s">
        <v>5723</v>
      </c>
      <c r="C2044" s="139" t="s">
        <v>106</v>
      </c>
      <c r="D2044" s="192" t="s">
        <v>5759</v>
      </c>
      <c r="E2044" s="144" t="s">
        <v>5760</v>
      </c>
      <c r="F2044" s="174" t="s">
        <v>2223</v>
      </c>
      <c r="G2044" s="195">
        <v>5.0</v>
      </c>
      <c r="H2044" s="195">
        <v>5.0</v>
      </c>
      <c r="I2044" s="195">
        <v>5.0</v>
      </c>
      <c r="J2044" s="176">
        <v>50.0</v>
      </c>
      <c r="K2044" s="177">
        <v>10.0</v>
      </c>
      <c r="L2044" s="162" t="s">
        <v>105</v>
      </c>
      <c r="M2044" s="163"/>
      <c r="N2044" s="163"/>
      <c r="O2044" s="163"/>
      <c r="P2044" s="163"/>
      <c r="Q2044" s="163"/>
      <c r="R2044" s="163"/>
      <c r="S2044" s="163"/>
      <c r="T2044" s="163"/>
      <c r="U2044" s="163"/>
      <c r="V2044" s="163"/>
      <c r="W2044" s="163"/>
      <c r="X2044" s="163"/>
    </row>
    <row r="2045" ht="11.25" customHeight="1">
      <c r="A2045" s="144" t="s">
        <v>5722</v>
      </c>
      <c r="B2045" s="194" t="s">
        <v>5723</v>
      </c>
      <c r="C2045" s="139" t="s">
        <v>106</v>
      </c>
      <c r="D2045" s="192" t="s">
        <v>5761</v>
      </c>
      <c r="E2045" s="144" t="s">
        <v>5762</v>
      </c>
      <c r="F2045" s="174" t="s">
        <v>2223</v>
      </c>
      <c r="G2045" s="195">
        <v>5.0</v>
      </c>
      <c r="H2045" s="195">
        <v>5.0</v>
      </c>
      <c r="I2045" s="195">
        <v>5.0</v>
      </c>
      <c r="J2045" s="176">
        <v>50.0</v>
      </c>
      <c r="K2045" s="177">
        <v>10.0</v>
      </c>
      <c r="L2045" s="162" t="s">
        <v>105</v>
      </c>
      <c r="M2045" s="163"/>
      <c r="N2045" s="163"/>
      <c r="O2045" s="163"/>
      <c r="P2045" s="163"/>
      <c r="Q2045" s="163"/>
      <c r="R2045" s="163"/>
      <c r="S2045" s="163"/>
      <c r="T2045" s="163"/>
      <c r="U2045" s="163"/>
      <c r="V2045" s="163"/>
      <c r="W2045" s="163"/>
      <c r="X2045" s="163"/>
    </row>
    <row r="2046" ht="11.25" customHeight="1">
      <c r="A2046" s="144" t="s">
        <v>5722</v>
      </c>
      <c r="B2046" s="194" t="s">
        <v>5723</v>
      </c>
      <c r="C2046" s="139" t="s">
        <v>106</v>
      </c>
      <c r="D2046" s="192" t="s">
        <v>5763</v>
      </c>
      <c r="E2046" s="144" t="s">
        <v>5270</v>
      </c>
      <c r="F2046" s="174" t="s">
        <v>2223</v>
      </c>
      <c r="G2046" s="195">
        <v>5.0</v>
      </c>
      <c r="H2046" s="195">
        <v>5.0</v>
      </c>
      <c r="I2046" s="195">
        <v>5.0</v>
      </c>
      <c r="J2046" s="176">
        <v>50.0</v>
      </c>
      <c r="K2046" s="177">
        <v>10.0</v>
      </c>
      <c r="L2046" s="162" t="s">
        <v>105</v>
      </c>
      <c r="M2046" s="163"/>
      <c r="N2046" s="163"/>
      <c r="O2046" s="163"/>
      <c r="P2046" s="163"/>
      <c r="Q2046" s="163"/>
      <c r="R2046" s="163"/>
      <c r="S2046" s="163"/>
      <c r="T2046" s="163"/>
      <c r="U2046" s="163"/>
      <c r="V2046" s="163"/>
      <c r="W2046" s="163"/>
      <c r="X2046" s="163"/>
    </row>
    <row r="2047" ht="11.25" customHeight="1">
      <c r="A2047" s="144" t="s">
        <v>5722</v>
      </c>
      <c r="B2047" s="194" t="s">
        <v>5723</v>
      </c>
      <c r="C2047" s="139" t="s">
        <v>106</v>
      </c>
      <c r="D2047" s="192" t="s">
        <v>5764</v>
      </c>
      <c r="E2047" s="144" t="s">
        <v>5765</v>
      </c>
      <c r="F2047" s="174" t="s">
        <v>2223</v>
      </c>
      <c r="G2047" s="195">
        <v>5.0</v>
      </c>
      <c r="H2047" s="195">
        <v>5.0</v>
      </c>
      <c r="I2047" s="195">
        <v>5.0</v>
      </c>
      <c r="J2047" s="176">
        <v>50.0</v>
      </c>
      <c r="K2047" s="177">
        <v>10.0</v>
      </c>
      <c r="L2047" s="162" t="s">
        <v>105</v>
      </c>
      <c r="M2047" s="163"/>
      <c r="N2047" s="163"/>
      <c r="O2047" s="163"/>
      <c r="P2047" s="163"/>
      <c r="Q2047" s="163"/>
      <c r="R2047" s="163"/>
      <c r="S2047" s="163"/>
      <c r="T2047" s="163"/>
      <c r="U2047" s="163"/>
      <c r="V2047" s="163"/>
      <c r="W2047" s="163"/>
      <c r="X2047" s="163"/>
    </row>
    <row r="2048" ht="11.25" customHeight="1">
      <c r="A2048" s="144" t="s">
        <v>5722</v>
      </c>
      <c r="B2048" s="194" t="s">
        <v>5723</v>
      </c>
      <c r="C2048" s="139" t="s">
        <v>106</v>
      </c>
      <c r="D2048" s="192" t="s">
        <v>5766</v>
      </c>
      <c r="E2048" s="144" t="s">
        <v>5767</v>
      </c>
      <c r="F2048" s="174" t="s">
        <v>2223</v>
      </c>
      <c r="G2048" s="195">
        <v>5.0</v>
      </c>
      <c r="H2048" s="195">
        <v>5.0</v>
      </c>
      <c r="I2048" s="195">
        <v>5.0</v>
      </c>
      <c r="J2048" s="176">
        <v>50.0</v>
      </c>
      <c r="K2048" s="177">
        <v>10.0</v>
      </c>
      <c r="L2048" s="162" t="s">
        <v>105</v>
      </c>
      <c r="M2048" s="163"/>
      <c r="N2048" s="163"/>
      <c r="O2048" s="163"/>
      <c r="P2048" s="163"/>
      <c r="Q2048" s="163"/>
      <c r="R2048" s="163"/>
      <c r="S2048" s="163"/>
      <c r="T2048" s="163"/>
      <c r="U2048" s="163"/>
      <c r="V2048" s="163"/>
      <c r="W2048" s="163"/>
      <c r="X2048" s="163"/>
    </row>
    <row r="2049" ht="11.25" customHeight="1">
      <c r="A2049" s="192" t="s">
        <v>5768</v>
      </c>
      <c r="B2049" s="196" t="s">
        <v>5769</v>
      </c>
      <c r="C2049" s="139"/>
      <c r="D2049" s="192" t="s">
        <v>5770</v>
      </c>
      <c r="E2049" s="144"/>
      <c r="F2049" s="174" t="s">
        <v>2223</v>
      </c>
      <c r="G2049" s="195">
        <v>7.0</v>
      </c>
      <c r="H2049" s="195">
        <v>5.0</v>
      </c>
      <c r="I2049" s="195">
        <v>8.0</v>
      </c>
      <c r="J2049" s="176">
        <v>50.0</v>
      </c>
      <c r="K2049" s="177">
        <v>7.14</v>
      </c>
      <c r="L2049" s="162" t="s">
        <v>105</v>
      </c>
      <c r="M2049" s="163"/>
      <c r="N2049" s="163"/>
      <c r="O2049" s="163"/>
      <c r="P2049" s="163"/>
      <c r="Q2049" s="163"/>
      <c r="R2049" s="163"/>
      <c r="S2049" s="163"/>
      <c r="T2049" s="163"/>
      <c r="U2049" s="163"/>
      <c r="V2049" s="163"/>
      <c r="W2049" s="163"/>
      <c r="X2049" s="163"/>
    </row>
    <row r="2050" ht="11.25" customHeight="1">
      <c r="A2050" s="144" t="s">
        <v>5768</v>
      </c>
      <c r="B2050" s="194" t="s">
        <v>5769</v>
      </c>
      <c r="C2050" s="139" t="s">
        <v>106</v>
      </c>
      <c r="D2050" s="192" t="s">
        <v>5771</v>
      </c>
      <c r="E2050" s="144" t="s">
        <v>5255</v>
      </c>
      <c r="F2050" s="174" t="s">
        <v>2223</v>
      </c>
      <c r="G2050" s="195">
        <v>7.0</v>
      </c>
      <c r="H2050" s="195">
        <v>5.0</v>
      </c>
      <c r="I2050" s="195">
        <v>8.0</v>
      </c>
      <c r="J2050" s="176">
        <v>50.0</v>
      </c>
      <c r="K2050" s="177">
        <v>7.14</v>
      </c>
      <c r="L2050" s="162" t="s">
        <v>105</v>
      </c>
      <c r="M2050" s="163"/>
      <c r="N2050" s="163"/>
      <c r="O2050" s="163"/>
      <c r="P2050" s="163"/>
      <c r="Q2050" s="163"/>
      <c r="R2050" s="163"/>
      <c r="S2050" s="163"/>
      <c r="T2050" s="163"/>
      <c r="U2050" s="163"/>
      <c r="V2050" s="163"/>
      <c r="W2050" s="163"/>
      <c r="X2050" s="163"/>
    </row>
    <row r="2051" ht="11.25" customHeight="1">
      <c r="A2051" s="144" t="s">
        <v>5768</v>
      </c>
      <c r="B2051" s="194" t="s">
        <v>5769</v>
      </c>
      <c r="C2051" s="139" t="s">
        <v>106</v>
      </c>
      <c r="D2051" s="192" t="s">
        <v>5772</v>
      </c>
      <c r="E2051" s="144" t="s">
        <v>5773</v>
      </c>
      <c r="F2051" s="174" t="s">
        <v>2223</v>
      </c>
      <c r="G2051" s="195">
        <v>7.0</v>
      </c>
      <c r="H2051" s="195">
        <v>5.0</v>
      </c>
      <c r="I2051" s="195">
        <v>8.0</v>
      </c>
      <c r="J2051" s="176">
        <v>50.0</v>
      </c>
      <c r="K2051" s="177">
        <v>7.14</v>
      </c>
      <c r="L2051" s="162" t="s">
        <v>105</v>
      </c>
      <c r="M2051" s="163"/>
      <c r="N2051" s="163"/>
      <c r="O2051" s="163"/>
      <c r="P2051" s="163"/>
      <c r="Q2051" s="163"/>
      <c r="R2051" s="163"/>
      <c r="S2051" s="163"/>
      <c r="T2051" s="163"/>
      <c r="U2051" s="163"/>
      <c r="V2051" s="163"/>
      <c r="W2051" s="163"/>
      <c r="X2051" s="163"/>
    </row>
    <row r="2052" ht="11.25" customHeight="1">
      <c r="A2052" s="144" t="s">
        <v>5768</v>
      </c>
      <c r="B2052" s="194" t="s">
        <v>5769</v>
      </c>
      <c r="C2052" s="139" t="s">
        <v>106</v>
      </c>
      <c r="D2052" s="192" t="s">
        <v>5774</v>
      </c>
      <c r="E2052" s="144" t="s">
        <v>5775</v>
      </c>
      <c r="F2052" s="174" t="s">
        <v>655</v>
      </c>
      <c r="G2052" s="195">
        <v>7.0</v>
      </c>
      <c r="H2052" s="195">
        <v>5.0</v>
      </c>
      <c r="I2052" s="195">
        <v>8.0</v>
      </c>
      <c r="J2052" s="176">
        <v>50.0</v>
      </c>
      <c r="K2052" s="177">
        <v>7.14</v>
      </c>
      <c r="L2052" s="162" t="s">
        <v>105</v>
      </c>
      <c r="M2052" s="163"/>
      <c r="N2052" s="163"/>
      <c r="O2052" s="163"/>
      <c r="P2052" s="163"/>
      <c r="Q2052" s="163"/>
      <c r="R2052" s="163"/>
      <c r="S2052" s="163"/>
      <c r="T2052" s="163"/>
      <c r="U2052" s="163"/>
      <c r="V2052" s="163"/>
      <c r="W2052" s="163"/>
      <c r="X2052" s="163"/>
    </row>
    <row r="2053" ht="11.25" customHeight="1">
      <c r="A2053" s="144" t="s">
        <v>5768</v>
      </c>
      <c r="B2053" s="194" t="s">
        <v>5769</v>
      </c>
      <c r="C2053" s="139" t="s">
        <v>106</v>
      </c>
      <c r="D2053" s="192" t="s">
        <v>5776</v>
      </c>
      <c r="E2053" s="144" t="s">
        <v>533</v>
      </c>
      <c r="F2053" s="174" t="s">
        <v>2223</v>
      </c>
      <c r="G2053" s="195">
        <v>7.0</v>
      </c>
      <c r="H2053" s="195">
        <v>5.0</v>
      </c>
      <c r="I2053" s="195">
        <v>8.0</v>
      </c>
      <c r="J2053" s="176">
        <v>50.0</v>
      </c>
      <c r="K2053" s="177">
        <v>7.14</v>
      </c>
      <c r="L2053" s="162" t="s">
        <v>105</v>
      </c>
      <c r="M2053" s="163"/>
      <c r="N2053" s="163"/>
      <c r="O2053" s="163"/>
      <c r="P2053" s="163"/>
      <c r="Q2053" s="163"/>
      <c r="R2053" s="163"/>
      <c r="S2053" s="163"/>
      <c r="T2053" s="163"/>
      <c r="U2053" s="163"/>
      <c r="V2053" s="163"/>
      <c r="W2053" s="163"/>
      <c r="X2053" s="163"/>
    </row>
    <row r="2054" ht="11.25" customHeight="1">
      <c r="A2054" s="144" t="s">
        <v>5768</v>
      </c>
      <c r="B2054" s="194" t="s">
        <v>5769</v>
      </c>
      <c r="C2054" s="139" t="s">
        <v>106</v>
      </c>
      <c r="D2054" s="192" t="s">
        <v>5777</v>
      </c>
      <c r="E2054" s="144" t="s">
        <v>5258</v>
      </c>
      <c r="F2054" s="174" t="s">
        <v>2223</v>
      </c>
      <c r="G2054" s="195">
        <v>7.0</v>
      </c>
      <c r="H2054" s="195">
        <v>5.0</v>
      </c>
      <c r="I2054" s="195">
        <v>8.0</v>
      </c>
      <c r="J2054" s="176">
        <v>50.0</v>
      </c>
      <c r="K2054" s="177">
        <v>7.14</v>
      </c>
      <c r="L2054" s="162" t="s">
        <v>105</v>
      </c>
      <c r="M2054" s="163"/>
      <c r="N2054" s="163"/>
      <c r="O2054" s="163"/>
      <c r="P2054" s="163"/>
      <c r="Q2054" s="163"/>
      <c r="R2054" s="163"/>
      <c r="S2054" s="163"/>
      <c r="T2054" s="163"/>
      <c r="U2054" s="163"/>
      <c r="V2054" s="163"/>
      <c r="W2054" s="163"/>
      <c r="X2054" s="163"/>
    </row>
    <row r="2055" ht="11.25" customHeight="1">
      <c r="A2055" s="144" t="s">
        <v>5768</v>
      </c>
      <c r="B2055" s="194" t="s">
        <v>5769</v>
      </c>
      <c r="C2055" s="139" t="s">
        <v>106</v>
      </c>
      <c r="D2055" s="192" t="s">
        <v>5778</v>
      </c>
      <c r="E2055" s="144" t="s">
        <v>5261</v>
      </c>
      <c r="F2055" s="174" t="s">
        <v>2223</v>
      </c>
      <c r="G2055" s="195">
        <v>7.0</v>
      </c>
      <c r="H2055" s="195">
        <v>5.0</v>
      </c>
      <c r="I2055" s="195">
        <v>8.0</v>
      </c>
      <c r="J2055" s="176">
        <v>50.0</v>
      </c>
      <c r="K2055" s="177">
        <v>7.14</v>
      </c>
      <c r="L2055" s="162" t="s">
        <v>105</v>
      </c>
      <c r="M2055" s="163"/>
      <c r="N2055" s="163"/>
      <c r="O2055" s="163"/>
      <c r="P2055" s="163"/>
      <c r="Q2055" s="163"/>
      <c r="R2055" s="163"/>
      <c r="S2055" s="163"/>
      <c r="T2055" s="163"/>
      <c r="U2055" s="163"/>
      <c r="V2055" s="163"/>
      <c r="W2055" s="163"/>
      <c r="X2055" s="163"/>
    </row>
    <row r="2056" ht="11.25" customHeight="1">
      <c r="A2056" s="144" t="s">
        <v>5768</v>
      </c>
      <c r="B2056" s="194" t="s">
        <v>5769</v>
      </c>
      <c r="C2056" s="139" t="s">
        <v>106</v>
      </c>
      <c r="D2056" s="192" t="s">
        <v>5779</v>
      </c>
      <c r="E2056" s="144" t="s">
        <v>5780</v>
      </c>
      <c r="F2056" s="174" t="s">
        <v>2223</v>
      </c>
      <c r="G2056" s="195">
        <v>7.0</v>
      </c>
      <c r="H2056" s="195">
        <v>5.0</v>
      </c>
      <c r="I2056" s="195">
        <v>8.0</v>
      </c>
      <c r="J2056" s="176">
        <v>50.0</v>
      </c>
      <c r="K2056" s="177">
        <v>7.14</v>
      </c>
      <c r="L2056" s="162" t="s">
        <v>105</v>
      </c>
      <c r="M2056" s="163"/>
      <c r="N2056" s="163"/>
      <c r="O2056" s="163"/>
      <c r="P2056" s="163"/>
      <c r="Q2056" s="163"/>
      <c r="R2056" s="163"/>
      <c r="S2056" s="163"/>
      <c r="T2056" s="163"/>
      <c r="U2056" s="163"/>
      <c r="V2056" s="163"/>
      <c r="W2056" s="163"/>
      <c r="X2056" s="163"/>
    </row>
    <row r="2057" ht="11.25" customHeight="1">
      <c r="A2057" s="144" t="s">
        <v>5768</v>
      </c>
      <c r="B2057" s="194" t="s">
        <v>5769</v>
      </c>
      <c r="C2057" s="139" t="s">
        <v>106</v>
      </c>
      <c r="D2057" s="192" t="s">
        <v>5781</v>
      </c>
      <c r="E2057" s="144" t="s">
        <v>5267</v>
      </c>
      <c r="F2057" s="174" t="s">
        <v>2223</v>
      </c>
      <c r="G2057" s="195">
        <v>7.0</v>
      </c>
      <c r="H2057" s="195">
        <v>5.0</v>
      </c>
      <c r="I2057" s="195">
        <v>8.0</v>
      </c>
      <c r="J2057" s="176">
        <v>50.0</v>
      </c>
      <c r="K2057" s="177">
        <v>7.14</v>
      </c>
      <c r="L2057" s="162" t="s">
        <v>105</v>
      </c>
      <c r="M2057" s="163"/>
      <c r="N2057" s="163"/>
      <c r="O2057" s="163"/>
      <c r="P2057" s="163"/>
      <c r="Q2057" s="163"/>
      <c r="R2057" s="163"/>
      <c r="S2057" s="163"/>
      <c r="T2057" s="163"/>
      <c r="U2057" s="163"/>
      <c r="V2057" s="163"/>
      <c r="W2057" s="163"/>
      <c r="X2057" s="163"/>
    </row>
    <row r="2058" ht="11.25" customHeight="1">
      <c r="A2058" s="144" t="s">
        <v>5768</v>
      </c>
      <c r="B2058" s="194" t="s">
        <v>5769</v>
      </c>
      <c r="C2058" s="139" t="s">
        <v>106</v>
      </c>
      <c r="D2058" s="192" t="s">
        <v>5782</v>
      </c>
      <c r="E2058" s="144" t="s">
        <v>5783</v>
      </c>
      <c r="F2058" s="174" t="s">
        <v>655</v>
      </c>
      <c r="G2058" s="195">
        <v>7.0</v>
      </c>
      <c r="H2058" s="195">
        <v>5.0</v>
      </c>
      <c r="I2058" s="195">
        <v>8.0</v>
      </c>
      <c r="J2058" s="176">
        <v>50.0</v>
      </c>
      <c r="K2058" s="177">
        <v>7.14</v>
      </c>
      <c r="L2058" s="162" t="s">
        <v>105</v>
      </c>
      <c r="M2058" s="163"/>
      <c r="N2058" s="163"/>
      <c r="O2058" s="163"/>
      <c r="P2058" s="163"/>
      <c r="Q2058" s="163"/>
      <c r="R2058" s="163"/>
      <c r="S2058" s="163"/>
      <c r="T2058" s="163"/>
      <c r="U2058" s="163"/>
      <c r="V2058" s="163"/>
      <c r="W2058" s="163"/>
      <c r="X2058" s="163"/>
    </row>
    <row r="2059" ht="11.25" customHeight="1">
      <c r="A2059" s="144" t="s">
        <v>5768</v>
      </c>
      <c r="B2059" s="194" t="s">
        <v>5769</v>
      </c>
      <c r="C2059" s="139" t="s">
        <v>106</v>
      </c>
      <c r="D2059" s="192" t="s">
        <v>5784</v>
      </c>
      <c r="E2059" s="144" t="s">
        <v>5785</v>
      </c>
      <c r="F2059" s="174" t="s">
        <v>655</v>
      </c>
      <c r="G2059" s="195">
        <v>7.0</v>
      </c>
      <c r="H2059" s="195">
        <v>5.0</v>
      </c>
      <c r="I2059" s="195">
        <v>8.0</v>
      </c>
      <c r="J2059" s="176">
        <v>50.0</v>
      </c>
      <c r="K2059" s="177">
        <v>7.14</v>
      </c>
      <c r="L2059" s="162" t="s">
        <v>105</v>
      </c>
      <c r="M2059" s="163"/>
      <c r="N2059" s="163"/>
      <c r="O2059" s="163"/>
      <c r="P2059" s="163"/>
      <c r="Q2059" s="163"/>
      <c r="R2059" s="163"/>
      <c r="S2059" s="163"/>
      <c r="T2059" s="163"/>
      <c r="U2059" s="163"/>
      <c r="V2059" s="163"/>
      <c r="W2059" s="163"/>
      <c r="X2059" s="163"/>
    </row>
    <row r="2060" ht="11.25" customHeight="1">
      <c r="A2060" s="144" t="s">
        <v>5786</v>
      </c>
      <c r="B2060" s="196" t="s">
        <v>5787</v>
      </c>
      <c r="C2060" s="139" t="s">
        <v>106</v>
      </c>
      <c r="D2060" s="192" t="s">
        <v>5788</v>
      </c>
      <c r="E2060" s="144" t="s">
        <v>3545</v>
      </c>
      <c r="F2060" s="174" t="s">
        <v>2223</v>
      </c>
      <c r="G2060" s="195">
        <v>3.0</v>
      </c>
      <c r="H2060" s="195">
        <v>1.0</v>
      </c>
      <c r="I2060" s="195">
        <v>3.0</v>
      </c>
      <c r="J2060" s="176">
        <v>50.0</v>
      </c>
      <c r="K2060" s="177">
        <v>16.66</v>
      </c>
      <c r="L2060" s="162" t="s">
        <v>105</v>
      </c>
      <c r="M2060" s="163"/>
      <c r="N2060" s="163"/>
      <c r="O2060" s="163"/>
      <c r="P2060" s="163"/>
      <c r="Q2060" s="163"/>
      <c r="R2060" s="163"/>
      <c r="S2060" s="163"/>
      <c r="T2060" s="163"/>
      <c r="U2060" s="163"/>
      <c r="V2060" s="163"/>
      <c r="W2060" s="163"/>
      <c r="X2060" s="163"/>
    </row>
    <row r="2061" ht="11.25" customHeight="1">
      <c r="A2061" s="144" t="s">
        <v>5786</v>
      </c>
      <c r="B2061" s="194" t="s">
        <v>5787</v>
      </c>
      <c r="C2061" s="139" t="s">
        <v>106</v>
      </c>
      <c r="D2061" s="192" t="s">
        <v>5789</v>
      </c>
      <c r="E2061" s="144" t="s">
        <v>5790</v>
      </c>
      <c r="F2061" s="174" t="s">
        <v>2223</v>
      </c>
      <c r="G2061" s="195">
        <v>3.0</v>
      </c>
      <c r="H2061" s="195">
        <v>1.0</v>
      </c>
      <c r="I2061" s="195">
        <v>3.0</v>
      </c>
      <c r="J2061" s="176">
        <v>50.0</v>
      </c>
      <c r="K2061" s="177">
        <v>16.66</v>
      </c>
      <c r="L2061" s="162" t="s">
        <v>105</v>
      </c>
      <c r="M2061" s="163"/>
      <c r="N2061" s="163"/>
      <c r="O2061" s="163"/>
      <c r="P2061" s="163"/>
      <c r="Q2061" s="163"/>
      <c r="R2061" s="163"/>
      <c r="S2061" s="163"/>
      <c r="T2061" s="163"/>
      <c r="U2061" s="163"/>
      <c r="V2061" s="163"/>
      <c r="W2061" s="163"/>
      <c r="X2061" s="163"/>
    </row>
    <row r="2062" ht="11.25" customHeight="1">
      <c r="A2062" s="192" t="s">
        <v>5791</v>
      </c>
      <c r="B2062" s="196" t="s">
        <v>5792</v>
      </c>
      <c r="C2062" s="139" t="s">
        <v>106</v>
      </c>
      <c r="D2062" s="192" t="s">
        <v>5793</v>
      </c>
      <c r="E2062" s="144" t="s">
        <v>3545</v>
      </c>
      <c r="F2062" s="174" t="s">
        <v>2223</v>
      </c>
      <c r="G2062" s="195">
        <v>6.0</v>
      </c>
      <c r="H2062" s="195">
        <v>5.0</v>
      </c>
      <c r="I2062" s="195">
        <v>7.0</v>
      </c>
      <c r="J2062" s="176">
        <v>50.0</v>
      </c>
      <c r="K2062" s="177">
        <v>8.33</v>
      </c>
      <c r="L2062" s="162" t="s">
        <v>105</v>
      </c>
      <c r="M2062" s="163"/>
      <c r="N2062" s="163"/>
      <c r="O2062" s="163"/>
      <c r="P2062" s="163"/>
      <c r="Q2062" s="163"/>
      <c r="R2062" s="163"/>
      <c r="S2062" s="163"/>
      <c r="T2062" s="163"/>
      <c r="U2062" s="163"/>
      <c r="V2062" s="163"/>
      <c r="W2062" s="163"/>
      <c r="X2062" s="163"/>
    </row>
    <row r="2063" ht="11.25" customHeight="1">
      <c r="A2063" s="144" t="s">
        <v>5791</v>
      </c>
      <c r="B2063" s="194" t="s">
        <v>5792</v>
      </c>
      <c r="C2063" s="139" t="s">
        <v>106</v>
      </c>
      <c r="D2063" s="192" t="s">
        <v>5794</v>
      </c>
      <c r="E2063" s="144" t="s">
        <v>1354</v>
      </c>
      <c r="F2063" s="174" t="s">
        <v>2223</v>
      </c>
      <c r="G2063" s="195">
        <v>6.0</v>
      </c>
      <c r="H2063" s="195">
        <v>5.0</v>
      </c>
      <c r="I2063" s="195">
        <v>7.0</v>
      </c>
      <c r="J2063" s="176">
        <v>50.0</v>
      </c>
      <c r="K2063" s="177">
        <v>8.33</v>
      </c>
      <c r="L2063" s="162" t="s">
        <v>105</v>
      </c>
      <c r="M2063" s="163"/>
      <c r="N2063" s="163"/>
      <c r="O2063" s="163"/>
      <c r="P2063" s="163"/>
      <c r="Q2063" s="163"/>
      <c r="R2063" s="163"/>
      <c r="S2063" s="163"/>
      <c r="T2063" s="163"/>
      <c r="U2063" s="163"/>
      <c r="V2063" s="163"/>
      <c r="W2063" s="163"/>
      <c r="X2063" s="163"/>
    </row>
    <row r="2064" ht="11.25" customHeight="1">
      <c r="A2064" s="144" t="s">
        <v>5791</v>
      </c>
      <c r="B2064" s="194" t="s">
        <v>5792</v>
      </c>
      <c r="C2064" s="139" t="s">
        <v>106</v>
      </c>
      <c r="D2064" s="192" t="s">
        <v>5795</v>
      </c>
      <c r="E2064" s="193" t="s">
        <v>5796</v>
      </c>
      <c r="F2064" s="174" t="s">
        <v>655</v>
      </c>
      <c r="G2064" s="195">
        <v>6.0</v>
      </c>
      <c r="H2064" s="195">
        <v>5.0</v>
      </c>
      <c r="I2064" s="195">
        <v>7.0</v>
      </c>
      <c r="J2064" s="176">
        <v>50.0</v>
      </c>
      <c r="K2064" s="177">
        <v>8.33</v>
      </c>
      <c r="L2064" s="162" t="s">
        <v>105</v>
      </c>
      <c r="M2064" s="163"/>
      <c r="N2064" s="163"/>
      <c r="O2064" s="163"/>
      <c r="P2064" s="163"/>
      <c r="Q2064" s="163"/>
      <c r="R2064" s="163"/>
      <c r="S2064" s="163"/>
      <c r="T2064" s="163"/>
      <c r="U2064" s="163"/>
      <c r="V2064" s="163"/>
      <c r="W2064" s="163"/>
      <c r="X2064" s="163"/>
    </row>
    <row r="2065" ht="11.25" customHeight="1">
      <c r="A2065" s="192" t="s">
        <v>5797</v>
      </c>
      <c r="B2065" s="196" t="s">
        <v>5798</v>
      </c>
      <c r="C2065" s="139" t="s">
        <v>106</v>
      </c>
      <c r="D2065" s="192" t="s">
        <v>5799</v>
      </c>
      <c r="E2065" s="193" t="s">
        <v>1920</v>
      </c>
      <c r="F2065" s="174" t="s">
        <v>2223</v>
      </c>
      <c r="G2065" s="195">
        <v>5.0</v>
      </c>
      <c r="H2065" s="195">
        <v>3.0</v>
      </c>
      <c r="I2065" s="195">
        <v>5.0</v>
      </c>
      <c r="J2065" s="176">
        <v>50.0</v>
      </c>
      <c r="K2065" s="177">
        <v>10.0</v>
      </c>
      <c r="L2065" s="162" t="s">
        <v>105</v>
      </c>
      <c r="M2065" s="163"/>
      <c r="N2065" s="163"/>
      <c r="O2065" s="163"/>
      <c r="P2065" s="163"/>
      <c r="Q2065" s="163"/>
      <c r="R2065" s="163"/>
      <c r="S2065" s="163"/>
      <c r="T2065" s="163"/>
      <c r="U2065" s="163"/>
      <c r="V2065" s="163"/>
      <c r="W2065" s="163"/>
      <c r="X2065" s="163"/>
    </row>
    <row r="2066" ht="11.25" customHeight="1">
      <c r="A2066" s="192" t="s">
        <v>5797</v>
      </c>
      <c r="B2066" s="194" t="s">
        <v>5798</v>
      </c>
      <c r="C2066" s="139" t="s">
        <v>106</v>
      </c>
      <c r="D2066" s="192" t="s">
        <v>5800</v>
      </c>
      <c r="E2066" s="144" t="s">
        <v>5801</v>
      </c>
      <c r="F2066" s="174" t="s">
        <v>2223</v>
      </c>
      <c r="G2066" s="195">
        <v>5.0</v>
      </c>
      <c r="H2066" s="195">
        <v>3.0</v>
      </c>
      <c r="I2066" s="195">
        <v>5.0</v>
      </c>
      <c r="J2066" s="176">
        <v>50.0</v>
      </c>
      <c r="K2066" s="177">
        <v>10.0</v>
      </c>
      <c r="L2066" s="162" t="s">
        <v>105</v>
      </c>
      <c r="M2066" s="163"/>
      <c r="N2066" s="163"/>
      <c r="O2066" s="163"/>
      <c r="P2066" s="163"/>
      <c r="Q2066" s="163"/>
      <c r="R2066" s="163"/>
      <c r="S2066" s="163"/>
      <c r="T2066" s="163"/>
      <c r="U2066" s="163"/>
      <c r="V2066" s="163"/>
      <c r="W2066" s="163"/>
      <c r="X2066" s="163"/>
    </row>
    <row r="2067" ht="11.25" customHeight="1">
      <c r="A2067" s="192" t="s">
        <v>5797</v>
      </c>
      <c r="B2067" s="194" t="s">
        <v>5798</v>
      </c>
      <c r="C2067" s="139" t="s">
        <v>106</v>
      </c>
      <c r="D2067" s="192" t="s">
        <v>5802</v>
      </c>
      <c r="E2067" s="144" t="s">
        <v>5803</v>
      </c>
      <c r="F2067" s="174" t="s">
        <v>2223</v>
      </c>
      <c r="G2067" s="195">
        <v>5.0</v>
      </c>
      <c r="H2067" s="195">
        <v>3.0</v>
      </c>
      <c r="I2067" s="195">
        <v>5.0</v>
      </c>
      <c r="J2067" s="176">
        <v>50.0</v>
      </c>
      <c r="K2067" s="177">
        <v>10.0</v>
      </c>
      <c r="L2067" s="162" t="s">
        <v>105</v>
      </c>
      <c r="M2067" s="163"/>
      <c r="N2067" s="163"/>
      <c r="O2067" s="163"/>
      <c r="P2067" s="163"/>
      <c r="Q2067" s="163"/>
      <c r="R2067" s="163"/>
      <c r="S2067" s="163"/>
      <c r="T2067" s="163"/>
      <c r="U2067" s="163"/>
      <c r="V2067" s="163"/>
      <c r="W2067" s="163"/>
      <c r="X2067" s="163"/>
    </row>
    <row r="2068" ht="11.25" customHeight="1">
      <c r="A2068" s="192" t="s">
        <v>5797</v>
      </c>
      <c r="B2068" s="194" t="s">
        <v>5798</v>
      </c>
      <c r="C2068" s="139" t="s">
        <v>106</v>
      </c>
      <c r="D2068" s="192" t="s">
        <v>5804</v>
      </c>
      <c r="E2068" s="144" t="s">
        <v>5734</v>
      </c>
      <c r="F2068" s="174" t="s">
        <v>2223</v>
      </c>
      <c r="G2068" s="195">
        <v>5.0</v>
      </c>
      <c r="H2068" s="195">
        <v>3.0</v>
      </c>
      <c r="I2068" s="195">
        <v>5.0</v>
      </c>
      <c r="J2068" s="176">
        <v>50.0</v>
      </c>
      <c r="K2068" s="177">
        <v>10.0</v>
      </c>
      <c r="L2068" s="162" t="s">
        <v>105</v>
      </c>
      <c r="M2068" s="163"/>
      <c r="N2068" s="163"/>
      <c r="O2068" s="163"/>
      <c r="P2068" s="163"/>
      <c r="Q2068" s="163"/>
      <c r="R2068" s="163"/>
      <c r="S2068" s="163"/>
      <c r="T2068" s="163"/>
      <c r="U2068" s="163"/>
      <c r="V2068" s="163"/>
      <c r="W2068" s="163"/>
      <c r="X2068" s="163"/>
    </row>
    <row r="2069" ht="11.25" customHeight="1">
      <c r="A2069" s="192" t="s">
        <v>5797</v>
      </c>
      <c r="B2069" s="194" t="s">
        <v>5798</v>
      </c>
      <c r="C2069" s="139" t="s">
        <v>106</v>
      </c>
      <c r="D2069" s="192" t="s">
        <v>5805</v>
      </c>
      <c r="E2069" s="144" t="s">
        <v>5806</v>
      </c>
      <c r="F2069" s="174" t="s">
        <v>2223</v>
      </c>
      <c r="G2069" s="195">
        <v>5.0</v>
      </c>
      <c r="H2069" s="195">
        <v>3.0</v>
      </c>
      <c r="I2069" s="195">
        <v>5.0</v>
      </c>
      <c r="J2069" s="176">
        <v>50.0</v>
      </c>
      <c r="K2069" s="177">
        <v>10.0</v>
      </c>
      <c r="L2069" s="162" t="s">
        <v>105</v>
      </c>
      <c r="M2069" s="163"/>
      <c r="N2069" s="163"/>
      <c r="O2069" s="163"/>
      <c r="P2069" s="163"/>
      <c r="Q2069" s="163"/>
      <c r="R2069" s="163"/>
      <c r="S2069" s="163"/>
      <c r="T2069" s="163"/>
      <c r="U2069" s="163"/>
      <c r="V2069" s="163"/>
      <c r="W2069" s="163"/>
      <c r="X2069" s="163"/>
    </row>
    <row r="2070" ht="11.25" customHeight="1">
      <c r="A2070" s="192" t="s">
        <v>5797</v>
      </c>
      <c r="B2070" s="194" t="s">
        <v>5798</v>
      </c>
      <c r="C2070" s="139" t="s">
        <v>106</v>
      </c>
      <c r="D2070" s="192" t="s">
        <v>5807</v>
      </c>
      <c r="E2070" s="144" t="s">
        <v>5739</v>
      </c>
      <c r="F2070" s="174" t="s">
        <v>2223</v>
      </c>
      <c r="G2070" s="195">
        <v>5.0</v>
      </c>
      <c r="H2070" s="195">
        <v>3.0</v>
      </c>
      <c r="I2070" s="195">
        <v>5.0</v>
      </c>
      <c r="J2070" s="176">
        <v>50.0</v>
      </c>
      <c r="K2070" s="177">
        <v>10.0</v>
      </c>
      <c r="L2070" s="162" t="s">
        <v>105</v>
      </c>
      <c r="M2070" s="163"/>
      <c r="N2070" s="163"/>
      <c r="O2070" s="163"/>
      <c r="P2070" s="163"/>
      <c r="Q2070" s="163"/>
      <c r="R2070" s="163"/>
      <c r="S2070" s="163"/>
      <c r="T2070" s="163"/>
      <c r="U2070" s="163"/>
      <c r="V2070" s="163"/>
      <c r="W2070" s="163"/>
      <c r="X2070" s="163"/>
    </row>
    <row r="2071" ht="11.25" customHeight="1">
      <c r="A2071" s="192" t="s">
        <v>5797</v>
      </c>
      <c r="B2071" s="194" t="s">
        <v>5798</v>
      </c>
      <c r="C2071" s="139" t="s">
        <v>106</v>
      </c>
      <c r="D2071" s="192" t="s">
        <v>5808</v>
      </c>
      <c r="E2071" s="144" t="s">
        <v>5809</v>
      </c>
      <c r="F2071" s="174" t="s">
        <v>2223</v>
      </c>
      <c r="G2071" s="195">
        <v>5.0</v>
      </c>
      <c r="H2071" s="195">
        <v>3.0</v>
      </c>
      <c r="I2071" s="195">
        <v>5.0</v>
      </c>
      <c r="J2071" s="176">
        <v>50.0</v>
      </c>
      <c r="K2071" s="177">
        <v>10.0</v>
      </c>
      <c r="L2071" s="162" t="s">
        <v>105</v>
      </c>
      <c r="M2071" s="163"/>
      <c r="N2071" s="163"/>
      <c r="O2071" s="163"/>
      <c r="P2071" s="163"/>
      <c r="Q2071" s="163"/>
      <c r="R2071" s="163"/>
      <c r="S2071" s="163"/>
      <c r="T2071" s="163"/>
      <c r="U2071" s="163"/>
      <c r="V2071" s="163"/>
      <c r="W2071" s="163"/>
      <c r="X2071" s="163"/>
    </row>
    <row r="2072" ht="11.25" customHeight="1">
      <c r="A2072" s="192" t="s">
        <v>5797</v>
      </c>
      <c r="B2072" s="194" t="s">
        <v>5798</v>
      </c>
      <c r="C2072" s="139" t="s">
        <v>106</v>
      </c>
      <c r="D2072" s="192" t="s">
        <v>5810</v>
      </c>
      <c r="E2072" s="144" t="s">
        <v>5811</v>
      </c>
      <c r="F2072" s="174" t="s">
        <v>2223</v>
      </c>
      <c r="G2072" s="195">
        <v>5.0</v>
      </c>
      <c r="H2072" s="195">
        <v>3.0</v>
      </c>
      <c r="I2072" s="195">
        <v>5.0</v>
      </c>
      <c r="J2072" s="176">
        <v>50.0</v>
      </c>
      <c r="K2072" s="177">
        <v>10.0</v>
      </c>
      <c r="L2072" s="162" t="s">
        <v>105</v>
      </c>
      <c r="M2072" s="163"/>
      <c r="N2072" s="163"/>
      <c r="O2072" s="163"/>
      <c r="P2072" s="163"/>
      <c r="Q2072" s="163"/>
      <c r="R2072" s="163"/>
      <c r="S2072" s="163"/>
      <c r="T2072" s="163"/>
      <c r="U2072" s="163"/>
      <c r="V2072" s="163"/>
      <c r="W2072" s="163"/>
      <c r="X2072" s="163"/>
    </row>
    <row r="2073" ht="11.25" customHeight="1">
      <c r="A2073" s="192" t="s">
        <v>5797</v>
      </c>
      <c r="B2073" s="194" t="s">
        <v>5798</v>
      </c>
      <c r="C2073" s="139" t="s">
        <v>106</v>
      </c>
      <c r="D2073" s="192" t="s">
        <v>5812</v>
      </c>
      <c r="E2073" s="144" t="s">
        <v>716</v>
      </c>
      <c r="F2073" s="174" t="s">
        <v>2223</v>
      </c>
      <c r="G2073" s="195">
        <v>5.0</v>
      </c>
      <c r="H2073" s="195">
        <v>3.0</v>
      </c>
      <c r="I2073" s="195">
        <v>5.0</v>
      </c>
      <c r="J2073" s="176">
        <v>50.0</v>
      </c>
      <c r="K2073" s="177">
        <v>10.0</v>
      </c>
      <c r="L2073" s="162" t="s">
        <v>105</v>
      </c>
      <c r="M2073" s="163"/>
      <c r="N2073" s="163"/>
      <c r="O2073" s="163"/>
      <c r="P2073" s="163"/>
      <c r="Q2073" s="163"/>
      <c r="R2073" s="163"/>
      <c r="S2073" s="163"/>
      <c r="T2073" s="163"/>
      <c r="U2073" s="163"/>
      <c r="V2073" s="163"/>
      <c r="W2073" s="163"/>
      <c r="X2073" s="163"/>
    </row>
    <row r="2074" ht="11.25" customHeight="1">
      <c r="A2074" s="192" t="s">
        <v>5797</v>
      </c>
      <c r="B2074" s="194" t="s">
        <v>5798</v>
      </c>
      <c r="C2074" s="139" t="s">
        <v>106</v>
      </c>
      <c r="D2074" s="192" t="s">
        <v>5813</v>
      </c>
      <c r="E2074" s="144" t="s">
        <v>5814</v>
      </c>
      <c r="F2074" s="174" t="s">
        <v>2223</v>
      </c>
      <c r="G2074" s="195">
        <v>5.0</v>
      </c>
      <c r="H2074" s="195">
        <v>3.0</v>
      </c>
      <c r="I2074" s="195">
        <v>5.0</v>
      </c>
      <c r="J2074" s="176">
        <v>50.0</v>
      </c>
      <c r="K2074" s="177">
        <v>10.0</v>
      </c>
      <c r="L2074" s="162" t="s">
        <v>105</v>
      </c>
      <c r="M2074" s="163"/>
      <c r="N2074" s="163"/>
      <c r="O2074" s="163"/>
      <c r="P2074" s="163"/>
      <c r="Q2074" s="163"/>
      <c r="R2074" s="163"/>
      <c r="S2074" s="163"/>
      <c r="T2074" s="163"/>
      <c r="U2074" s="163"/>
      <c r="V2074" s="163"/>
      <c r="W2074" s="163"/>
      <c r="X2074" s="163"/>
    </row>
    <row r="2075" ht="11.25" customHeight="1">
      <c r="A2075" s="192" t="s">
        <v>5797</v>
      </c>
      <c r="B2075" s="194" t="s">
        <v>5798</v>
      </c>
      <c r="C2075" s="139" t="s">
        <v>106</v>
      </c>
      <c r="D2075" s="192" t="s">
        <v>5815</v>
      </c>
      <c r="E2075" s="144" t="s">
        <v>5816</v>
      </c>
      <c r="F2075" s="174" t="s">
        <v>2223</v>
      </c>
      <c r="G2075" s="195">
        <v>5.0</v>
      </c>
      <c r="H2075" s="195">
        <v>3.0</v>
      </c>
      <c r="I2075" s="195">
        <v>5.0</v>
      </c>
      <c r="J2075" s="176">
        <v>50.0</v>
      </c>
      <c r="K2075" s="177">
        <v>10.0</v>
      </c>
      <c r="L2075" s="162" t="s">
        <v>105</v>
      </c>
      <c r="M2075" s="163"/>
      <c r="N2075" s="163"/>
      <c r="O2075" s="163"/>
      <c r="P2075" s="163"/>
      <c r="Q2075" s="163"/>
      <c r="R2075" s="163"/>
      <c r="S2075" s="163"/>
      <c r="T2075" s="163"/>
      <c r="U2075" s="163"/>
      <c r="V2075" s="163"/>
      <c r="W2075" s="163"/>
      <c r="X2075" s="163"/>
    </row>
    <row r="2076" ht="11.25" customHeight="1">
      <c r="A2076" s="192" t="s">
        <v>5797</v>
      </c>
      <c r="B2076" s="194" t="s">
        <v>5798</v>
      </c>
      <c r="C2076" s="139" t="s">
        <v>106</v>
      </c>
      <c r="D2076" s="192" t="s">
        <v>5817</v>
      </c>
      <c r="E2076" s="144" t="s">
        <v>5818</v>
      </c>
      <c r="F2076" s="174" t="s">
        <v>2223</v>
      </c>
      <c r="G2076" s="195">
        <v>5.0</v>
      </c>
      <c r="H2076" s="195">
        <v>3.0</v>
      </c>
      <c r="I2076" s="195">
        <v>5.0</v>
      </c>
      <c r="J2076" s="176">
        <v>50.0</v>
      </c>
      <c r="K2076" s="177">
        <v>10.0</v>
      </c>
      <c r="L2076" s="162" t="s">
        <v>105</v>
      </c>
      <c r="M2076" s="163"/>
      <c r="N2076" s="163"/>
      <c r="O2076" s="163"/>
      <c r="P2076" s="163"/>
      <c r="Q2076" s="163"/>
      <c r="R2076" s="163"/>
      <c r="S2076" s="163"/>
      <c r="T2076" s="163"/>
      <c r="U2076" s="163"/>
      <c r="V2076" s="163"/>
      <c r="W2076" s="163"/>
      <c r="X2076" s="163"/>
    </row>
    <row r="2077" ht="11.25" customHeight="1">
      <c r="A2077" s="192" t="s">
        <v>5797</v>
      </c>
      <c r="B2077" s="194" t="s">
        <v>5798</v>
      </c>
      <c r="C2077" s="139" t="s">
        <v>106</v>
      </c>
      <c r="D2077" s="192" t="s">
        <v>5819</v>
      </c>
      <c r="E2077" s="144" t="s">
        <v>5820</v>
      </c>
      <c r="F2077" s="174" t="s">
        <v>2223</v>
      </c>
      <c r="G2077" s="195">
        <v>5.0</v>
      </c>
      <c r="H2077" s="195">
        <v>3.0</v>
      </c>
      <c r="I2077" s="195">
        <v>5.0</v>
      </c>
      <c r="J2077" s="176">
        <v>50.0</v>
      </c>
      <c r="K2077" s="177">
        <v>10.0</v>
      </c>
      <c r="L2077" s="162" t="s">
        <v>105</v>
      </c>
      <c r="M2077" s="163"/>
      <c r="N2077" s="163"/>
      <c r="O2077" s="163"/>
      <c r="P2077" s="163"/>
      <c r="Q2077" s="163"/>
      <c r="R2077" s="163"/>
      <c r="S2077" s="163"/>
      <c r="T2077" s="163"/>
      <c r="U2077" s="163"/>
      <c r="V2077" s="163"/>
      <c r="W2077" s="163"/>
      <c r="X2077" s="163"/>
    </row>
    <row r="2078" ht="11.25" customHeight="1">
      <c r="A2078" s="192" t="s">
        <v>5797</v>
      </c>
      <c r="B2078" s="194" t="s">
        <v>5798</v>
      </c>
      <c r="C2078" s="139" t="s">
        <v>106</v>
      </c>
      <c r="D2078" s="192" t="s">
        <v>5821</v>
      </c>
      <c r="E2078" s="144" t="s">
        <v>5822</v>
      </c>
      <c r="F2078" s="174" t="s">
        <v>2223</v>
      </c>
      <c r="G2078" s="195">
        <v>5.0</v>
      </c>
      <c r="H2078" s="195">
        <v>3.0</v>
      </c>
      <c r="I2078" s="195">
        <v>5.0</v>
      </c>
      <c r="J2078" s="176">
        <v>50.0</v>
      </c>
      <c r="K2078" s="177">
        <v>10.0</v>
      </c>
      <c r="L2078" s="162" t="s">
        <v>105</v>
      </c>
      <c r="M2078" s="163"/>
      <c r="N2078" s="163"/>
      <c r="O2078" s="163"/>
      <c r="P2078" s="163"/>
      <c r="Q2078" s="163"/>
      <c r="R2078" s="163"/>
      <c r="S2078" s="163"/>
      <c r="T2078" s="163"/>
      <c r="U2078" s="163"/>
      <c r="V2078" s="163"/>
      <c r="W2078" s="163"/>
      <c r="X2078" s="163"/>
    </row>
    <row r="2079" ht="11.25" customHeight="1">
      <c r="A2079" s="192" t="s">
        <v>5797</v>
      </c>
      <c r="B2079" s="194" t="s">
        <v>5798</v>
      </c>
      <c r="C2079" s="139" t="s">
        <v>106</v>
      </c>
      <c r="D2079" s="192" t="s">
        <v>5823</v>
      </c>
      <c r="E2079" s="144" t="s">
        <v>5824</v>
      </c>
      <c r="F2079" s="174" t="s">
        <v>2223</v>
      </c>
      <c r="G2079" s="195">
        <v>5.0</v>
      </c>
      <c r="H2079" s="195">
        <v>3.0</v>
      </c>
      <c r="I2079" s="195">
        <v>5.0</v>
      </c>
      <c r="J2079" s="176">
        <v>50.0</v>
      </c>
      <c r="K2079" s="177">
        <v>10.0</v>
      </c>
      <c r="L2079" s="162" t="s">
        <v>105</v>
      </c>
      <c r="M2079" s="163"/>
      <c r="N2079" s="163"/>
      <c r="O2079" s="163"/>
      <c r="P2079" s="163"/>
      <c r="Q2079" s="163"/>
      <c r="R2079" s="163"/>
      <c r="S2079" s="163"/>
      <c r="T2079" s="163"/>
      <c r="U2079" s="163"/>
      <c r="V2079" s="163"/>
      <c r="W2079" s="163"/>
      <c r="X2079" s="163"/>
    </row>
    <row r="2080" ht="11.25" customHeight="1">
      <c r="A2080" s="192" t="s">
        <v>5797</v>
      </c>
      <c r="B2080" s="194" t="s">
        <v>5798</v>
      </c>
      <c r="C2080" s="139" t="s">
        <v>106</v>
      </c>
      <c r="D2080" s="192" t="s">
        <v>5825</v>
      </c>
      <c r="E2080" s="144" t="s">
        <v>5826</v>
      </c>
      <c r="F2080" s="174" t="s">
        <v>2223</v>
      </c>
      <c r="G2080" s="195">
        <v>5.0</v>
      </c>
      <c r="H2080" s="195">
        <v>3.0</v>
      </c>
      <c r="I2080" s="195">
        <v>5.0</v>
      </c>
      <c r="J2080" s="176">
        <v>50.0</v>
      </c>
      <c r="K2080" s="177">
        <v>10.0</v>
      </c>
      <c r="L2080" s="162" t="s">
        <v>105</v>
      </c>
      <c r="M2080" s="163"/>
      <c r="N2080" s="163"/>
      <c r="O2080" s="163"/>
      <c r="P2080" s="163"/>
      <c r="Q2080" s="163"/>
      <c r="R2080" s="163"/>
      <c r="S2080" s="163"/>
      <c r="T2080" s="163"/>
      <c r="U2080" s="163"/>
      <c r="V2080" s="163"/>
      <c r="W2080" s="163"/>
      <c r="X2080" s="163"/>
    </row>
    <row r="2081" ht="11.25" customHeight="1">
      <c r="A2081" s="192" t="s">
        <v>5797</v>
      </c>
      <c r="B2081" s="194" t="s">
        <v>5798</v>
      </c>
      <c r="C2081" s="139" t="s">
        <v>106</v>
      </c>
      <c r="D2081" s="192" t="s">
        <v>5827</v>
      </c>
      <c r="E2081" s="144" t="s">
        <v>5828</v>
      </c>
      <c r="F2081" s="174" t="s">
        <v>2223</v>
      </c>
      <c r="G2081" s="195">
        <v>5.0</v>
      </c>
      <c r="H2081" s="195">
        <v>3.0</v>
      </c>
      <c r="I2081" s="195">
        <v>5.0</v>
      </c>
      <c r="J2081" s="176">
        <v>50.0</v>
      </c>
      <c r="K2081" s="177">
        <v>10.0</v>
      </c>
      <c r="L2081" s="162" t="s">
        <v>105</v>
      </c>
      <c r="M2081" s="163"/>
      <c r="N2081" s="163"/>
      <c r="O2081" s="163"/>
      <c r="P2081" s="163"/>
      <c r="Q2081" s="163"/>
      <c r="R2081" s="163"/>
      <c r="S2081" s="163"/>
      <c r="T2081" s="163"/>
      <c r="U2081" s="163"/>
      <c r="V2081" s="163"/>
      <c r="W2081" s="163"/>
      <c r="X2081" s="163"/>
    </row>
    <row r="2082" ht="11.25" customHeight="1">
      <c r="A2082" s="192" t="s">
        <v>5797</v>
      </c>
      <c r="B2082" s="194" t="s">
        <v>5798</v>
      </c>
      <c r="C2082" s="139" t="s">
        <v>106</v>
      </c>
      <c r="D2082" s="192" t="s">
        <v>5829</v>
      </c>
      <c r="E2082" s="144" t="s">
        <v>5830</v>
      </c>
      <c r="F2082" s="174" t="s">
        <v>2223</v>
      </c>
      <c r="G2082" s="195">
        <v>5.0</v>
      </c>
      <c r="H2082" s="195">
        <v>3.0</v>
      </c>
      <c r="I2082" s="195">
        <v>5.0</v>
      </c>
      <c r="J2082" s="176">
        <v>50.0</v>
      </c>
      <c r="K2082" s="177">
        <v>10.0</v>
      </c>
      <c r="L2082" s="162" t="s">
        <v>105</v>
      </c>
      <c r="M2082" s="163"/>
      <c r="N2082" s="163"/>
      <c r="O2082" s="163"/>
      <c r="P2082" s="163"/>
      <c r="Q2082" s="163"/>
      <c r="R2082" s="163"/>
      <c r="S2082" s="163"/>
      <c r="T2082" s="163"/>
      <c r="U2082" s="163"/>
      <c r="V2082" s="163"/>
      <c r="W2082" s="163"/>
      <c r="X2082" s="163"/>
    </row>
    <row r="2083" ht="11.25" customHeight="1">
      <c r="A2083" s="192" t="s">
        <v>5797</v>
      </c>
      <c r="B2083" s="194" t="s">
        <v>5798</v>
      </c>
      <c r="C2083" s="139" t="s">
        <v>106</v>
      </c>
      <c r="D2083" s="192" t="s">
        <v>5831</v>
      </c>
      <c r="E2083" s="144" t="s">
        <v>5832</v>
      </c>
      <c r="F2083" s="174" t="s">
        <v>2223</v>
      </c>
      <c r="G2083" s="195">
        <v>5.0</v>
      </c>
      <c r="H2083" s="195">
        <v>3.0</v>
      </c>
      <c r="I2083" s="195">
        <v>5.0</v>
      </c>
      <c r="J2083" s="176">
        <v>50.0</v>
      </c>
      <c r="K2083" s="177">
        <v>10.0</v>
      </c>
      <c r="L2083" s="162" t="s">
        <v>105</v>
      </c>
      <c r="M2083" s="163"/>
      <c r="N2083" s="163"/>
      <c r="O2083" s="163"/>
      <c r="P2083" s="163"/>
      <c r="Q2083" s="163"/>
      <c r="R2083" s="163"/>
      <c r="S2083" s="163"/>
      <c r="T2083" s="163"/>
      <c r="U2083" s="163"/>
      <c r="V2083" s="163"/>
      <c r="W2083" s="163"/>
      <c r="X2083" s="163"/>
    </row>
    <row r="2084" ht="11.25" customHeight="1">
      <c r="A2084" s="192" t="s">
        <v>5797</v>
      </c>
      <c r="B2084" s="194" t="s">
        <v>5798</v>
      </c>
      <c r="C2084" s="139" t="s">
        <v>106</v>
      </c>
      <c r="D2084" s="192" t="s">
        <v>5833</v>
      </c>
      <c r="E2084" s="144" t="s">
        <v>5834</v>
      </c>
      <c r="F2084" s="174" t="s">
        <v>2223</v>
      </c>
      <c r="G2084" s="195">
        <v>5.0</v>
      </c>
      <c r="H2084" s="195">
        <v>3.0</v>
      </c>
      <c r="I2084" s="195">
        <v>5.0</v>
      </c>
      <c r="J2084" s="176">
        <v>50.0</v>
      </c>
      <c r="K2084" s="177">
        <v>10.0</v>
      </c>
      <c r="L2084" s="162" t="s">
        <v>105</v>
      </c>
      <c r="M2084" s="163"/>
      <c r="N2084" s="163"/>
      <c r="O2084" s="163"/>
      <c r="P2084" s="163"/>
      <c r="Q2084" s="163"/>
      <c r="R2084" s="163"/>
      <c r="S2084" s="163"/>
      <c r="T2084" s="163"/>
      <c r="U2084" s="163"/>
      <c r="V2084" s="163"/>
      <c r="W2084" s="163"/>
      <c r="X2084" s="163"/>
    </row>
    <row r="2085" ht="11.25" customHeight="1">
      <c r="A2085" s="192" t="s">
        <v>5797</v>
      </c>
      <c r="B2085" s="194" t="s">
        <v>5798</v>
      </c>
      <c r="C2085" s="139" t="s">
        <v>106</v>
      </c>
      <c r="D2085" s="192" t="s">
        <v>5835</v>
      </c>
      <c r="E2085" s="144" t="s">
        <v>5836</v>
      </c>
      <c r="F2085" s="174" t="s">
        <v>2223</v>
      </c>
      <c r="G2085" s="195">
        <v>5.0</v>
      </c>
      <c r="H2085" s="195">
        <v>3.0</v>
      </c>
      <c r="I2085" s="195">
        <v>5.0</v>
      </c>
      <c r="J2085" s="176">
        <v>50.0</v>
      </c>
      <c r="K2085" s="177">
        <v>10.0</v>
      </c>
      <c r="L2085" s="162" t="s">
        <v>105</v>
      </c>
      <c r="M2085" s="163"/>
      <c r="N2085" s="163"/>
      <c r="O2085" s="163"/>
      <c r="P2085" s="163"/>
      <c r="Q2085" s="163"/>
      <c r="R2085" s="163"/>
      <c r="S2085" s="163"/>
      <c r="T2085" s="163"/>
      <c r="U2085" s="163"/>
      <c r="V2085" s="163"/>
      <c r="W2085" s="163"/>
      <c r="X2085" s="163"/>
    </row>
    <row r="2086" ht="11.25" customHeight="1">
      <c r="A2086" s="192" t="s">
        <v>5797</v>
      </c>
      <c r="B2086" s="194" t="s">
        <v>5798</v>
      </c>
      <c r="C2086" s="139" t="s">
        <v>106</v>
      </c>
      <c r="D2086" s="192" t="s">
        <v>5837</v>
      </c>
      <c r="E2086" s="144" t="s">
        <v>5760</v>
      </c>
      <c r="F2086" s="174" t="s">
        <v>2223</v>
      </c>
      <c r="G2086" s="195">
        <v>5.0</v>
      </c>
      <c r="H2086" s="195">
        <v>3.0</v>
      </c>
      <c r="I2086" s="195">
        <v>5.0</v>
      </c>
      <c r="J2086" s="176">
        <v>50.0</v>
      </c>
      <c r="K2086" s="177">
        <v>10.0</v>
      </c>
      <c r="L2086" s="162" t="s">
        <v>105</v>
      </c>
      <c r="M2086" s="163"/>
      <c r="N2086" s="163"/>
      <c r="O2086" s="163"/>
      <c r="P2086" s="163"/>
      <c r="Q2086" s="163"/>
      <c r="R2086" s="163"/>
      <c r="S2086" s="163"/>
      <c r="T2086" s="163"/>
      <c r="U2086" s="163"/>
      <c r="V2086" s="163"/>
      <c r="W2086" s="163"/>
      <c r="X2086" s="163"/>
    </row>
    <row r="2087" ht="11.25" customHeight="1">
      <c r="A2087" s="192" t="s">
        <v>5797</v>
      </c>
      <c r="B2087" s="194" t="s">
        <v>5798</v>
      </c>
      <c r="C2087" s="139" t="s">
        <v>106</v>
      </c>
      <c r="D2087" s="192" t="s">
        <v>5838</v>
      </c>
      <c r="E2087" s="144" t="s">
        <v>5839</v>
      </c>
      <c r="F2087" s="174" t="s">
        <v>2223</v>
      </c>
      <c r="G2087" s="195">
        <v>5.0</v>
      </c>
      <c r="H2087" s="195">
        <v>3.0</v>
      </c>
      <c r="I2087" s="195">
        <v>5.0</v>
      </c>
      <c r="J2087" s="176">
        <v>50.0</v>
      </c>
      <c r="K2087" s="177">
        <v>10.0</v>
      </c>
      <c r="L2087" s="162" t="s">
        <v>105</v>
      </c>
      <c r="M2087" s="163"/>
      <c r="N2087" s="163"/>
      <c r="O2087" s="163"/>
      <c r="P2087" s="163"/>
      <c r="Q2087" s="163"/>
      <c r="R2087" s="163"/>
      <c r="S2087" s="163"/>
      <c r="T2087" s="163"/>
      <c r="U2087" s="163"/>
      <c r="V2087" s="163"/>
      <c r="W2087" s="163"/>
      <c r="X2087" s="163"/>
    </row>
    <row r="2088" ht="11.25" customHeight="1">
      <c r="A2088" s="192" t="s">
        <v>5797</v>
      </c>
      <c r="B2088" s="194" t="s">
        <v>5798</v>
      </c>
      <c r="C2088" s="139" t="s">
        <v>106</v>
      </c>
      <c r="D2088" s="144"/>
      <c r="E2088" s="144"/>
      <c r="F2088" s="174"/>
      <c r="G2088" s="195"/>
      <c r="H2088" s="195"/>
      <c r="I2088" s="195"/>
      <c r="J2088" s="176"/>
      <c r="K2088" s="177">
        <v>0.0</v>
      </c>
      <c r="L2088" s="162" t="s">
        <v>105</v>
      </c>
      <c r="M2088" s="163"/>
      <c r="N2088" s="163"/>
      <c r="O2088" s="163"/>
      <c r="P2088" s="163"/>
      <c r="Q2088" s="163"/>
      <c r="R2088" s="163"/>
      <c r="S2088" s="163"/>
      <c r="T2088" s="163"/>
      <c r="U2088" s="163"/>
      <c r="V2088" s="163"/>
      <c r="W2088" s="163"/>
      <c r="X2088" s="163"/>
    </row>
    <row r="2089" ht="11.25" customHeight="1">
      <c r="A2089" s="192" t="s">
        <v>5840</v>
      </c>
      <c r="B2089" s="196" t="s">
        <v>5841</v>
      </c>
      <c r="C2089" s="139" t="s">
        <v>106</v>
      </c>
      <c r="D2089" s="192" t="s">
        <v>5842</v>
      </c>
      <c r="E2089" s="193" t="s">
        <v>3545</v>
      </c>
      <c r="F2089" s="174" t="s">
        <v>2223</v>
      </c>
      <c r="G2089" s="195">
        <v>2.0</v>
      </c>
      <c r="H2089" s="195">
        <v>1.0</v>
      </c>
      <c r="I2089" s="195">
        <v>2.0</v>
      </c>
      <c r="J2089" s="176">
        <v>50.0</v>
      </c>
      <c r="K2089" s="177">
        <v>25.0</v>
      </c>
      <c r="L2089" s="162" t="s">
        <v>105</v>
      </c>
      <c r="M2089" s="163"/>
      <c r="N2089" s="163"/>
      <c r="O2089" s="163"/>
      <c r="P2089" s="163"/>
      <c r="Q2089" s="163"/>
      <c r="R2089" s="163"/>
      <c r="S2089" s="163"/>
      <c r="T2089" s="163"/>
      <c r="U2089" s="163"/>
      <c r="V2089" s="163"/>
      <c r="W2089" s="163"/>
      <c r="X2089" s="163"/>
    </row>
    <row r="2090" ht="11.25" customHeight="1">
      <c r="A2090" s="144" t="s">
        <v>5840</v>
      </c>
      <c r="B2090" s="194" t="s">
        <v>5841</v>
      </c>
      <c r="C2090" s="139" t="s">
        <v>106</v>
      </c>
      <c r="D2090" s="192" t="s">
        <v>5843</v>
      </c>
      <c r="E2090" s="193" t="s">
        <v>1354</v>
      </c>
      <c r="F2090" s="174" t="s">
        <v>2223</v>
      </c>
      <c r="G2090" s="195">
        <v>2.0</v>
      </c>
      <c r="H2090" s="195">
        <v>1.0</v>
      </c>
      <c r="I2090" s="195">
        <v>2.0</v>
      </c>
      <c r="J2090" s="176">
        <v>50.0</v>
      </c>
      <c r="K2090" s="177">
        <v>25.0</v>
      </c>
      <c r="L2090" s="162" t="s">
        <v>105</v>
      </c>
      <c r="M2090" s="163"/>
      <c r="N2090" s="163"/>
      <c r="O2090" s="163"/>
      <c r="P2090" s="163"/>
      <c r="Q2090" s="163"/>
      <c r="R2090" s="163"/>
      <c r="S2090" s="163"/>
      <c r="T2090" s="163"/>
      <c r="U2090" s="163"/>
      <c r="V2090" s="163"/>
      <c r="W2090" s="163"/>
      <c r="X2090" s="163"/>
    </row>
    <row r="2091" ht="11.25" customHeight="1">
      <c r="A2091" s="144" t="s">
        <v>5840</v>
      </c>
      <c r="B2091" s="194" t="s">
        <v>5841</v>
      </c>
      <c r="C2091" s="139" t="s">
        <v>106</v>
      </c>
      <c r="D2091" s="192" t="s">
        <v>5844</v>
      </c>
      <c r="E2091" s="144" t="s">
        <v>5790</v>
      </c>
      <c r="F2091" s="174" t="s">
        <v>2223</v>
      </c>
      <c r="G2091" s="195">
        <v>2.0</v>
      </c>
      <c r="H2091" s="195">
        <v>1.0</v>
      </c>
      <c r="I2091" s="195">
        <v>2.0</v>
      </c>
      <c r="J2091" s="176">
        <v>50.0</v>
      </c>
      <c r="K2091" s="177">
        <v>25.0</v>
      </c>
      <c r="L2091" s="162" t="s">
        <v>105</v>
      </c>
      <c r="M2091" s="163"/>
      <c r="N2091" s="163"/>
      <c r="O2091" s="163"/>
      <c r="P2091" s="163"/>
      <c r="Q2091" s="163"/>
      <c r="R2091" s="163"/>
      <c r="S2091" s="163"/>
      <c r="T2091" s="163"/>
      <c r="U2091" s="163"/>
      <c r="V2091" s="163"/>
      <c r="W2091" s="163"/>
      <c r="X2091" s="163"/>
    </row>
    <row r="2092" ht="11.25" customHeight="1">
      <c r="A2092" s="144" t="s">
        <v>5840</v>
      </c>
      <c r="B2092" s="194" t="s">
        <v>5841</v>
      </c>
      <c r="C2092" s="139" t="s">
        <v>106</v>
      </c>
      <c r="D2092" s="192" t="s">
        <v>5845</v>
      </c>
      <c r="E2092" s="144" t="s">
        <v>5846</v>
      </c>
      <c r="F2092" s="174" t="s">
        <v>2223</v>
      </c>
      <c r="G2092" s="195">
        <v>2.0</v>
      </c>
      <c r="H2092" s="195">
        <v>1.0</v>
      </c>
      <c r="I2092" s="195">
        <v>2.0</v>
      </c>
      <c r="J2092" s="176">
        <v>50.0</v>
      </c>
      <c r="K2092" s="177">
        <v>25.0</v>
      </c>
      <c r="L2092" s="162" t="s">
        <v>105</v>
      </c>
      <c r="M2092" s="163"/>
      <c r="N2092" s="163"/>
      <c r="O2092" s="163"/>
      <c r="P2092" s="163"/>
      <c r="Q2092" s="163"/>
      <c r="R2092" s="163"/>
      <c r="S2092" s="163"/>
      <c r="T2092" s="163"/>
      <c r="U2092" s="163"/>
      <c r="V2092" s="163"/>
      <c r="W2092" s="163"/>
      <c r="X2092" s="163"/>
    </row>
    <row r="2093" ht="11.25" customHeight="1">
      <c r="A2093" s="192" t="s">
        <v>5847</v>
      </c>
      <c r="B2093" s="197" t="s">
        <v>5848</v>
      </c>
      <c r="C2093" s="139" t="s">
        <v>106</v>
      </c>
      <c r="D2093" s="198" t="s">
        <v>5849</v>
      </c>
      <c r="E2093" s="199" t="s">
        <v>5850</v>
      </c>
      <c r="F2093" s="174" t="s">
        <v>2213</v>
      </c>
      <c r="G2093" s="175">
        <v>5.0</v>
      </c>
      <c r="H2093" s="175">
        <v>1.0</v>
      </c>
      <c r="I2093" s="175">
        <v>7.0</v>
      </c>
      <c r="J2093" s="176">
        <v>50.0</v>
      </c>
      <c r="K2093" s="177">
        <v>10.0</v>
      </c>
      <c r="L2093" s="162" t="s">
        <v>105</v>
      </c>
      <c r="M2093" s="163"/>
      <c r="N2093" s="163"/>
      <c r="O2093" s="163"/>
      <c r="P2093" s="163"/>
      <c r="Q2093" s="163"/>
      <c r="R2093" s="163"/>
      <c r="S2093" s="163"/>
      <c r="T2093" s="163"/>
      <c r="U2093" s="163"/>
      <c r="V2093" s="163"/>
      <c r="W2093" s="163"/>
      <c r="X2093" s="163"/>
    </row>
    <row r="2094" ht="11.25" customHeight="1">
      <c r="A2094" s="192" t="s">
        <v>5847</v>
      </c>
      <c r="B2094" s="194" t="s">
        <v>5848</v>
      </c>
      <c r="C2094" s="139" t="s">
        <v>106</v>
      </c>
      <c r="D2094" s="192" t="s">
        <v>5851</v>
      </c>
      <c r="E2094" s="193" t="s">
        <v>5852</v>
      </c>
      <c r="F2094" s="174" t="s">
        <v>2213</v>
      </c>
      <c r="G2094" s="195">
        <v>5.0</v>
      </c>
      <c r="H2094" s="195">
        <v>1.0</v>
      </c>
      <c r="I2094" s="195">
        <v>7.0</v>
      </c>
      <c r="J2094" s="176">
        <v>50.0</v>
      </c>
      <c r="K2094" s="177">
        <v>10.0</v>
      </c>
      <c r="L2094" s="162" t="s">
        <v>105</v>
      </c>
      <c r="M2094" s="163"/>
      <c r="N2094" s="163"/>
      <c r="O2094" s="163"/>
      <c r="P2094" s="163"/>
      <c r="Q2094" s="163"/>
      <c r="R2094" s="163"/>
      <c r="S2094" s="163"/>
      <c r="T2094" s="163"/>
      <c r="U2094" s="163"/>
      <c r="V2094" s="163"/>
      <c r="W2094" s="163"/>
      <c r="X2094" s="163"/>
    </row>
    <row r="2095" ht="11.25" customHeight="1">
      <c r="A2095" s="192" t="s">
        <v>5853</v>
      </c>
      <c r="B2095" s="194" t="s">
        <v>5854</v>
      </c>
      <c r="C2095" s="139" t="s">
        <v>106</v>
      </c>
      <c r="D2095" s="144" t="s">
        <v>5855</v>
      </c>
      <c r="E2095" s="144" t="s">
        <v>3545</v>
      </c>
      <c r="F2095" s="174" t="s">
        <v>2213</v>
      </c>
      <c r="G2095" s="195">
        <v>5.0</v>
      </c>
      <c r="H2095" s="195">
        <v>3.0</v>
      </c>
      <c r="I2095" s="195">
        <v>5.0</v>
      </c>
      <c r="J2095" s="176">
        <v>50.0</v>
      </c>
      <c r="K2095" s="177">
        <v>10.0</v>
      </c>
      <c r="L2095" s="162" t="s">
        <v>105</v>
      </c>
      <c r="M2095" s="163"/>
      <c r="N2095" s="163"/>
      <c r="O2095" s="163"/>
      <c r="P2095" s="163"/>
      <c r="Q2095" s="163"/>
      <c r="R2095" s="163"/>
      <c r="S2095" s="163"/>
      <c r="T2095" s="163"/>
      <c r="U2095" s="163"/>
      <c r="V2095" s="163"/>
      <c r="W2095" s="163"/>
      <c r="X2095" s="163"/>
    </row>
    <row r="2096" ht="11.25" customHeight="1">
      <c r="A2096" s="144" t="s">
        <v>5853</v>
      </c>
      <c r="B2096" s="194" t="s">
        <v>5854</v>
      </c>
      <c r="C2096" s="139" t="s">
        <v>106</v>
      </c>
      <c r="D2096" s="192" t="s">
        <v>5856</v>
      </c>
      <c r="E2096" s="193" t="s">
        <v>5857</v>
      </c>
      <c r="F2096" s="174" t="s">
        <v>2213</v>
      </c>
      <c r="G2096" s="195">
        <v>5.0</v>
      </c>
      <c r="H2096" s="195">
        <v>3.0</v>
      </c>
      <c r="I2096" s="195">
        <v>5.0</v>
      </c>
      <c r="J2096" s="176">
        <v>50.0</v>
      </c>
      <c r="K2096" s="177">
        <v>10.0</v>
      </c>
      <c r="L2096" s="162" t="s">
        <v>105</v>
      </c>
      <c r="M2096" s="163"/>
      <c r="N2096" s="163"/>
      <c r="O2096" s="163"/>
      <c r="P2096" s="163"/>
      <c r="Q2096" s="163"/>
      <c r="R2096" s="163"/>
      <c r="S2096" s="163"/>
      <c r="T2096" s="163"/>
      <c r="U2096" s="163"/>
      <c r="V2096" s="163"/>
      <c r="W2096" s="163"/>
      <c r="X2096" s="163"/>
    </row>
    <row r="2097" ht="11.25" customHeight="1">
      <c r="A2097" s="144" t="s">
        <v>5853</v>
      </c>
      <c r="B2097" s="194" t="s">
        <v>5854</v>
      </c>
      <c r="C2097" s="139" t="s">
        <v>106</v>
      </c>
      <c r="D2097" s="192" t="s">
        <v>5858</v>
      </c>
      <c r="E2097" s="144" t="s">
        <v>5859</v>
      </c>
      <c r="F2097" s="174" t="s">
        <v>2213</v>
      </c>
      <c r="G2097" s="195">
        <v>5.0</v>
      </c>
      <c r="H2097" s="195">
        <v>3.0</v>
      </c>
      <c r="I2097" s="195">
        <v>5.0</v>
      </c>
      <c r="J2097" s="176">
        <v>50.0</v>
      </c>
      <c r="K2097" s="177">
        <v>10.0</v>
      </c>
      <c r="L2097" s="162" t="s">
        <v>105</v>
      </c>
      <c r="M2097" s="163"/>
      <c r="N2097" s="163"/>
      <c r="O2097" s="163"/>
      <c r="P2097" s="163"/>
      <c r="Q2097" s="163"/>
      <c r="R2097" s="163"/>
      <c r="S2097" s="163"/>
      <c r="T2097" s="163"/>
      <c r="U2097" s="163"/>
      <c r="V2097" s="163"/>
      <c r="W2097" s="163"/>
      <c r="X2097" s="163"/>
    </row>
    <row r="2098" ht="11.25" customHeight="1">
      <c r="A2098" s="144" t="s">
        <v>5853</v>
      </c>
      <c r="B2098" s="194" t="s">
        <v>5854</v>
      </c>
      <c r="C2098" s="139" t="s">
        <v>106</v>
      </c>
      <c r="D2098" s="192" t="s">
        <v>5860</v>
      </c>
      <c r="E2098" s="144" t="s">
        <v>5861</v>
      </c>
      <c r="F2098" s="174" t="s">
        <v>2213</v>
      </c>
      <c r="G2098" s="195">
        <v>5.0</v>
      </c>
      <c r="H2098" s="195">
        <v>3.0</v>
      </c>
      <c r="I2098" s="195">
        <v>5.0</v>
      </c>
      <c r="J2098" s="176">
        <v>50.0</v>
      </c>
      <c r="K2098" s="177">
        <v>10.0</v>
      </c>
      <c r="L2098" s="162" t="s">
        <v>105</v>
      </c>
      <c r="M2098" s="163"/>
      <c r="N2098" s="163"/>
      <c r="O2098" s="163"/>
      <c r="P2098" s="163"/>
      <c r="Q2098" s="163"/>
      <c r="R2098" s="163"/>
      <c r="S2098" s="163"/>
      <c r="T2098" s="163"/>
      <c r="U2098" s="163"/>
      <c r="V2098" s="163"/>
      <c r="W2098" s="163"/>
      <c r="X2098" s="163"/>
    </row>
    <row r="2099" ht="11.25" customHeight="1">
      <c r="A2099" s="144" t="s">
        <v>5853</v>
      </c>
      <c r="B2099" s="194" t="s">
        <v>5854</v>
      </c>
      <c r="C2099" s="139" t="s">
        <v>106</v>
      </c>
      <c r="D2099" s="192" t="s">
        <v>5862</v>
      </c>
      <c r="E2099" s="144" t="s">
        <v>4474</v>
      </c>
      <c r="F2099" s="174" t="s">
        <v>2213</v>
      </c>
      <c r="G2099" s="195">
        <v>5.0</v>
      </c>
      <c r="H2099" s="195">
        <v>3.0</v>
      </c>
      <c r="I2099" s="195">
        <v>5.0</v>
      </c>
      <c r="J2099" s="176">
        <v>50.0</v>
      </c>
      <c r="K2099" s="177">
        <v>10.0</v>
      </c>
      <c r="L2099" s="162" t="s">
        <v>105</v>
      </c>
      <c r="M2099" s="163"/>
      <c r="N2099" s="163"/>
      <c r="O2099" s="163"/>
      <c r="P2099" s="163"/>
      <c r="Q2099" s="163"/>
      <c r="R2099" s="163"/>
      <c r="S2099" s="163"/>
      <c r="T2099" s="163"/>
      <c r="U2099" s="163"/>
      <c r="V2099" s="163"/>
      <c r="W2099" s="163"/>
      <c r="X2099" s="163"/>
    </row>
    <row r="2100" ht="11.25" customHeight="1">
      <c r="A2100" s="192" t="s">
        <v>5863</v>
      </c>
      <c r="B2100" s="194" t="s">
        <v>5864</v>
      </c>
      <c r="C2100" s="139" t="s">
        <v>106</v>
      </c>
      <c r="D2100" s="192" t="s">
        <v>5865</v>
      </c>
      <c r="E2100" s="144" t="s">
        <v>5866</v>
      </c>
      <c r="F2100" s="174" t="s">
        <v>2213</v>
      </c>
      <c r="G2100" s="195">
        <v>8.0</v>
      </c>
      <c r="H2100" s="195">
        <v>8.0</v>
      </c>
      <c r="I2100" s="195">
        <v>8.0</v>
      </c>
      <c r="J2100" s="176">
        <v>50.0</v>
      </c>
      <c r="K2100" s="177">
        <v>6.25</v>
      </c>
      <c r="L2100" s="162" t="s">
        <v>105</v>
      </c>
      <c r="M2100" s="163"/>
      <c r="N2100" s="163"/>
      <c r="O2100" s="163"/>
      <c r="P2100" s="163"/>
      <c r="Q2100" s="163"/>
      <c r="R2100" s="163"/>
      <c r="S2100" s="163"/>
      <c r="T2100" s="163"/>
      <c r="U2100" s="163"/>
      <c r="V2100" s="163"/>
      <c r="W2100" s="163"/>
      <c r="X2100" s="163"/>
    </row>
    <row r="2101" ht="11.25" customHeight="1">
      <c r="A2101" s="136" t="s">
        <v>5863</v>
      </c>
      <c r="B2101" s="178" t="s">
        <v>5864</v>
      </c>
      <c r="C2101" s="137" t="s">
        <v>106</v>
      </c>
      <c r="D2101" s="192" t="s">
        <v>5867</v>
      </c>
      <c r="E2101" s="139" t="s">
        <v>5868</v>
      </c>
      <c r="F2101" s="179" t="s">
        <v>2213</v>
      </c>
      <c r="G2101" s="180">
        <v>8.0</v>
      </c>
      <c r="H2101" s="180">
        <v>8.0</v>
      </c>
      <c r="I2101" s="180">
        <v>8.0</v>
      </c>
      <c r="J2101" s="181">
        <v>50.0</v>
      </c>
      <c r="K2101" s="177">
        <v>6.25</v>
      </c>
      <c r="L2101" s="162" t="s">
        <v>105</v>
      </c>
      <c r="M2101" s="163"/>
      <c r="N2101" s="163"/>
      <c r="O2101" s="163"/>
      <c r="P2101" s="163"/>
      <c r="Q2101" s="163"/>
      <c r="R2101" s="163"/>
      <c r="S2101" s="163"/>
      <c r="T2101" s="163"/>
      <c r="U2101" s="163"/>
      <c r="V2101" s="163"/>
      <c r="W2101" s="163"/>
      <c r="X2101" s="163"/>
    </row>
    <row r="2102" ht="11.25" customHeight="1">
      <c r="A2102" s="136" t="s">
        <v>5863</v>
      </c>
      <c r="B2102" s="178" t="s">
        <v>5864</v>
      </c>
      <c r="C2102" s="137" t="s">
        <v>106</v>
      </c>
      <c r="D2102" s="192" t="s">
        <v>5869</v>
      </c>
      <c r="E2102" s="139" t="s">
        <v>5870</v>
      </c>
      <c r="F2102" s="179" t="s">
        <v>2213</v>
      </c>
      <c r="G2102" s="180">
        <v>8.0</v>
      </c>
      <c r="H2102" s="180">
        <v>8.0</v>
      </c>
      <c r="I2102" s="180">
        <v>8.0</v>
      </c>
      <c r="J2102" s="181">
        <v>50.0</v>
      </c>
      <c r="K2102" s="177">
        <v>6.25</v>
      </c>
      <c r="L2102" s="162" t="s">
        <v>105</v>
      </c>
      <c r="M2102" s="163"/>
      <c r="N2102" s="163"/>
      <c r="O2102" s="163"/>
      <c r="P2102" s="163"/>
      <c r="Q2102" s="163"/>
      <c r="R2102" s="163"/>
      <c r="S2102" s="163"/>
      <c r="T2102" s="163"/>
      <c r="U2102" s="163"/>
      <c r="V2102" s="163"/>
      <c r="W2102" s="163"/>
      <c r="X2102" s="163"/>
    </row>
    <row r="2103" ht="11.25" customHeight="1">
      <c r="A2103" s="136" t="s">
        <v>5863</v>
      </c>
      <c r="B2103" s="178" t="s">
        <v>5864</v>
      </c>
      <c r="C2103" s="137" t="s">
        <v>106</v>
      </c>
      <c r="D2103" s="192" t="s">
        <v>5871</v>
      </c>
      <c r="E2103" s="139" t="s">
        <v>4467</v>
      </c>
      <c r="F2103" s="179" t="s">
        <v>2213</v>
      </c>
      <c r="G2103" s="180">
        <v>8.0</v>
      </c>
      <c r="H2103" s="180">
        <v>8.0</v>
      </c>
      <c r="I2103" s="180">
        <v>8.0</v>
      </c>
      <c r="J2103" s="181">
        <v>50.0</v>
      </c>
      <c r="K2103" s="177">
        <v>6.25</v>
      </c>
      <c r="L2103" s="162" t="s">
        <v>105</v>
      </c>
      <c r="M2103" s="163"/>
      <c r="N2103" s="163"/>
      <c r="O2103" s="163"/>
      <c r="P2103" s="163"/>
      <c r="Q2103" s="163"/>
      <c r="R2103" s="163"/>
      <c r="S2103" s="163"/>
      <c r="T2103" s="163"/>
      <c r="U2103" s="163"/>
      <c r="V2103" s="163"/>
      <c r="W2103" s="163"/>
      <c r="X2103" s="163"/>
    </row>
    <row r="2104" ht="11.25" customHeight="1">
      <c r="A2104" s="136" t="s">
        <v>5863</v>
      </c>
      <c r="B2104" s="178" t="s">
        <v>5864</v>
      </c>
      <c r="C2104" s="137" t="s">
        <v>106</v>
      </c>
      <c r="D2104" s="192" t="s">
        <v>5872</v>
      </c>
      <c r="E2104" s="139" t="s">
        <v>5873</v>
      </c>
      <c r="F2104" s="179" t="s">
        <v>2213</v>
      </c>
      <c r="G2104" s="180">
        <v>8.0</v>
      </c>
      <c r="H2104" s="180">
        <v>8.0</v>
      </c>
      <c r="I2104" s="180">
        <v>8.0</v>
      </c>
      <c r="J2104" s="181">
        <v>50.0</v>
      </c>
      <c r="K2104" s="177">
        <v>6.25</v>
      </c>
      <c r="L2104" s="162" t="s">
        <v>105</v>
      </c>
      <c r="M2104" s="163"/>
      <c r="N2104" s="163"/>
      <c r="O2104" s="163"/>
      <c r="P2104" s="163"/>
      <c r="Q2104" s="163"/>
      <c r="R2104" s="163"/>
      <c r="S2104" s="163"/>
      <c r="T2104" s="163"/>
      <c r="U2104" s="163"/>
      <c r="V2104" s="163"/>
      <c r="W2104" s="163"/>
      <c r="X2104" s="163"/>
    </row>
    <row r="2105" ht="11.25" customHeight="1">
      <c r="A2105" s="136" t="s">
        <v>5863</v>
      </c>
      <c r="B2105" s="178" t="s">
        <v>5864</v>
      </c>
      <c r="C2105" s="137" t="s">
        <v>106</v>
      </c>
      <c r="D2105" s="192" t="s">
        <v>5874</v>
      </c>
      <c r="E2105" s="139" t="s">
        <v>3545</v>
      </c>
      <c r="F2105" s="179" t="s">
        <v>2213</v>
      </c>
      <c r="G2105" s="180">
        <v>8.0</v>
      </c>
      <c r="H2105" s="180">
        <v>8.0</v>
      </c>
      <c r="I2105" s="180">
        <v>8.0</v>
      </c>
      <c r="J2105" s="181">
        <v>50.0</v>
      </c>
      <c r="K2105" s="177">
        <v>6.25</v>
      </c>
      <c r="L2105" s="162" t="s">
        <v>105</v>
      </c>
      <c r="M2105" s="163"/>
      <c r="N2105" s="163"/>
      <c r="O2105" s="163"/>
      <c r="P2105" s="163"/>
      <c r="Q2105" s="163"/>
      <c r="R2105" s="163"/>
      <c r="S2105" s="163"/>
      <c r="T2105" s="163"/>
      <c r="U2105" s="163"/>
      <c r="V2105" s="163"/>
      <c r="W2105" s="163"/>
      <c r="X2105" s="163"/>
    </row>
    <row r="2106" ht="11.25" customHeight="1">
      <c r="A2106" s="136" t="s">
        <v>5863</v>
      </c>
      <c r="B2106" s="178" t="s">
        <v>5864</v>
      </c>
      <c r="C2106" s="137" t="s">
        <v>106</v>
      </c>
      <c r="D2106" s="192" t="s">
        <v>5875</v>
      </c>
      <c r="E2106" s="139" t="s">
        <v>4474</v>
      </c>
      <c r="F2106" s="179" t="s">
        <v>2213</v>
      </c>
      <c r="G2106" s="180">
        <v>8.0</v>
      </c>
      <c r="H2106" s="180">
        <v>8.0</v>
      </c>
      <c r="I2106" s="180">
        <v>8.0</v>
      </c>
      <c r="J2106" s="181">
        <v>50.0</v>
      </c>
      <c r="K2106" s="177">
        <v>6.25</v>
      </c>
      <c r="L2106" s="162" t="s">
        <v>105</v>
      </c>
      <c r="M2106" s="163"/>
      <c r="N2106" s="163"/>
      <c r="O2106" s="163"/>
      <c r="P2106" s="163"/>
      <c r="Q2106" s="163"/>
      <c r="R2106" s="163"/>
      <c r="S2106" s="163"/>
      <c r="T2106" s="163"/>
      <c r="U2106" s="163"/>
      <c r="V2106" s="163"/>
      <c r="W2106" s="163"/>
      <c r="X2106" s="163"/>
    </row>
    <row r="2107" ht="11.25" customHeight="1">
      <c r="A2107" s="136" t="s">
        <v>5863</v>
      </c>
      <c r="B2107" s="178" t="s">
        <v>5864</v>
      </c>
      <c r="C2107" s="137" t="s">
        <v>106</v>
      </c>
      <c r="D2107" s="192" t="s">
        <v>5876</v>
      </c>
      <c r="E2107" s="139" t="s">
        <v>5877</v>
      </c>
      <c r="F2107" s="179" t="s">
        <v>2213</v>
      </c>
      <c r="G2107" s="180">
        <v>8.0</v>
      </c>
      <c r="H2107" s="180">
        <v>8.0</v>
      </c>
      <c r="I2107" s="180">
        <v>8.0</v>
      </c>
      <c r="J2107" s="181">
        <v>50.0</v>
      </c>
      <c r="K2107" s="177">
        <v>6.25</v>
      </c>
      <c r="L2107" s="162" t="s">
        <v>105</v>
      </c>
      <c r="M2107" s="163"/>
      <c r="N2107" s="163"/>
      <c r="O2107" s="163"/>
      <c r="P2107" s="163"/>
      <c r="Q2107" s="163"/>
      <c r="R2107" s="163"/>
      <c r="S2107" s="163"/>
      <c r="T2107" s="163"/>
      <c r="U2107" s="163"/>
      <c r="V2107" s="163"/>
      <c r="W2107" s="163"/>
      <c r="X2107" s="163"/>
    </row>
    <row r="2108" ht="11.25" customHeight="1">
      <c r="A2108" s="192" t="s">
        <v>5878</v>
      </c>
      <c r="B2108" s="196" t="s">
        <v>5879</v>
      </c>
      <c r="C2108" s="137" t="s">
        <v>106</v>
      </c>
      <c r="D2108" s="192" t="s">
        <v>5880</v>
      </c>
      <c r="E2108" s="200" t="s">
        <v>5881</v>
      </c>
      <c r="F2108" s="179" t="s">
        <v>2223</v>
      </c>
      <c r="G2108" s="180">
        <v>8.0</v>
      </c>
      <c r="H2108" s="180">
        <v>1.0</v>
      </c>
      <c r="I2108" s="180">
        <v>24.0</v>
      </c>
      <c r="J2108" s="181">
        <v>50.0</v>
      </c>
      <c r="K2108" s="177">
        <v>6.25</v>
      </c>
      <c r="L2108" s="162" t="s">
        <v>105</v>
      </c>
      <c r="M2108" s="163"/>
      <c r="N2108" s="163"/>
      <c r="O2108" s="163"/>
      <c r="P2108" s="163"/>
      <c r="Q2108" s="163"/>
      <c r="R2108" s="163"/>
      <c r="S2108" s="163"/>
      <c r="T2108" s="163"/>
      <c r="U2108" s="163"/>
      <c r="V2108" s="163"/>
      <c r="W2108" s="163"/>
      <c r="X2108" s="163"/>
    </row>
    <row r="2109" ht="11.25" customHeight="1">
      <c r="A2109" s="144" t="s">
        <v>5882</v>
      </c>
      <c r="B2109" s="194" t="s">
        <v>5879</v>
      </c>
      <c r="C2109" s="139" t="s">
        <v>106</v>
      </c>
      <c r="D2109" s="192" t="s">
        <v>5883</v>
      </c>
      <c r="E2109" s="144" t="s">
        <v>5884</v>
      </c>
      <c r="F2109" s="174" t="s">
        <v>2223</v>
      </c>
      <c r="G2109" s="195">
        <v>8.0</v>
      </c>
      <c r="H2109" s="195">
        <v>1.0</v>
      </c>
      <c r="I2109" s="195">
        <v>24.0</v>
      </c>
      <c r="J2109" s="176">
        <v>50.0</v>
      </c>
      <c r="K2109" s="177">
        <v>6.25</v>
      </c>
      <c r="L2109" s="162" t="s">
        <v>105</v>
      </c>
      <c r="M2109" s="163"/>
      <c r="N2109" s="163"/>
      <c r="O2109" s="163"/>
      <c r="P2109" s="163"/>
      <c r="Q2109" s="163"/>
      <c r="R2109" s="163"/>
      <c r="S2109" s="163"/>
      <c r="T2109" s="163"/>
      <c r="U2109" s="163"/>
      <c r="V2109" s="163"/>
      <c r="W2109" s="163"/>
      <c r="X2109" s="163"/>
    </row>
    <row r="2110" ht="11.25" customHeight="1">
      <c r="A2110" s="144" t="s">
        <v>5885</v>
      </c>
      <c r="B2110" s="194" t="s">
        <v>5879</v>
      </c>
      <c r="C2110" s="139" t="s">
        <v>106</v>
      </c>
      <c r="D2110" s="192" t="s">
        <v>5886</v>
      </c>
      <c r="E2110" s="144" t="s">
        <v>5887</v>
      </c>
      <c r="F2110" s="174" t="s">
        <v>2223</v>
      </c>
      <c r="G2110" s="195">
        <v>8.0</v>
      </c>
      <c r="H2110" s="195">
        <v>1.0</v>
      </c>
      <c r="I2110" s="195">
        <v>24.0</v>
      </c>
      <c r="J2110" s="176">
        <v>50.0</v>
      </c>
      <c r="K2110" s="177">
        <v>6.25</v>
      </c>
      <c r="L2110" s="162" t="s">
        <v>105</v>
      </c>
      <c r="M2110" s="163"/>
      <c r="N2110" s="163"/>
      <c r="O2110" s="163"/>
      <c r="P2110" s="163"/>
      <c r="Q2110" s="163"/>
      <c r="R2110" s="163"/>
      <c r="S2110" s="163"/>
      <c r="T2110" s="163"/>
      <c r="U2110" s="163"/>
      <c r="V2110" s="163"/>
      <c r="W2110" s="163"/>
      <c r="X2110" s="163"/>
    </row>
    <row r="2111" ht="11.25" customHeight="1">
      <c r="A2111" s="144" t="s">
        <v>5885</v>
      </c>
      <c r="B2111" s="194" t="s">
        <v>5879</v>
      </c>
      <c r="C2111" s="139" t="s">
        <v>106</v>
      </c>
      <c r="D2111" s="192" t="s">
        <v>5888</v>
      </c>
      <c r="E2111" s="144" t="s">
        <v>3545</v>
      </c>
      <c r="F2111" s="174" t="s">
        <v>2223</v>
      </c>
      <c r="G2111" s="195">
        <v>8.0</v>
      </c>
      <c r="H2111" s="195">
        <v>1.0</v>
      </c>
      <c r="I2111" s="195">
        <v>24.0</v>
      </c>
      <c r="J2111" s="176">
        <v>50.0</v>
      </c>
      <c r="K2111" s="177">
        <v>6.25</v>
      </c>
      <c r="L2111" s="162" t="s">
        <v>105</v>
      </c>
      <c r="M2111" s="163"/>
      <c r="N2111" s="163"/>
      <c r="O2111" s="163"/>
      <c r="P2111" s="163"/>
      <c r="Q2111" s="163"/>
      <c r="R2111" s="163"/>
      <c r="S2111" s="163"/>
      <c r="T2111" s="163"/>
      <c r="U2111" s="163"/>
      <c r="V2111" s="163"/>
      <c r="W2111" s="163"/>
      <c r="X2111" s="163"/>
    </row>
    <row r="2112" ht="11.25" customHeight="1">
      <c r="A2112" s="144" t="s">
        <v>5885</v>
      </c>
      <c r="B2112" s="194" t="s">
        <v>5879</v>
      </c>
      <c r="C2112" s="139" t="s">
        <v>106</v>
      </c>
      <c r="D2112" s="192" t="s">
        <v>5889</v>
      </c>
      <c r="E2112" s="144" t="s">
        <v>5890</v>
      </c>
      <c r="F2112" s="174" t="s">
        <v>2223</v>
      </c>
      <c r="G2112" s="195">
        <v>8.0</v>
      </c>
      <c r="H2112" s="195">
        <v>1.0</v>
      </c>
      <c r="I2112" s="195">
        <v>24.0</v>
      </c>
      <c r="J2112" s="176">
        <v>50.0</v>
      </c>
      <c r="K2112" s="177">
        <v>6.25</v>
      </c>
      <c r="L2112" s="162" t="s">
        <v>105</v>
      </c>
      <c r="M2112" s="163"/>
      <c r="N2112" s="163"/>
      <c r="O2112" s="163"/>
      <c r="P2112" s="163"/>
      <c r="Q2112" s="163"/>
      <c r="R2112" s="163"/>
      <c r="S2112" s="163"/>
      <c r="T2112" s="163"/>
      <c r="U2112" s="163"/>
      <c r="V2112" s="163"/>
      <c r="W2112" s="163"/>
      <c r="X2112" s="163"/>
    </row>
    <row r="2113" ht="11.25" customHeight="1">
      <c r="A2113" s="144" t="s">
        <v>5885</v>
      </c>
      <c r="B2113" s="194" t="s">
        <v>5879</v>
      </c>
      <c r="C2113" s="139" t="s">
        <v>106</v>
      </c>
      <c r="D2113" s="192" t="s">
        <v>5891</v>
      </c>
      <c r="E2113" s="144" t="s">
        <v>5892</v>
      </c>
      <c r="F2113" s="174" t="s">
        <v>2223</v>
      </c>
      <c r="G2113" s="195">
        <v>8.0</v>
      </c>
      <c r="H2113" s="195">
        <v>1.0</v>
      </c>
      <c r="I2113" s="195">
        <v>24.0</v>
      </c>
      <c r="J2113" s="176">
        <v>50.0</v>
      </c>
      <c r="K2113" s="177">
        <v>6.25</v>
      </c>
      <c r="L2113" s="162" t="s">
        <v>105</v>
      </c>
      <c r="M2113" s="163"/>
      <c r="N2113" s="163"/>
      <c r="O2113" s="163"/>
      <c r="P2113" s="163"/>
      <c r="Q2113" s="163"/>
      <c r="R2113" s="163"/>
      <c r="S2113" s="163"/>
      <c r="T2113" s="163"/>
      <c r="U2113" s="163"/>
      <c r="V2113" s="163"/>
      <c r="W2113" s="163"/>
      <c r="X2113" s="163"/>
    </row>
    <row r="2114" ht="11.25" customHeight="1">
      <c r="A2114" s="144" t="s">
        <v>5893</v>
      </c>
      <c r="B2114" s="194" t="s">
        <v>5894</v>
      </c>
      <c r="C2114" s="139" t="s">
        <v>106</v>
      </c>
      <c r="D2114" s="192" t="s">
        <v>5895</v>
      </c>
      <c r="E2114" s="144" t="s">
        <v>3545</v>
      </c>
      <c r="F2114" s="174" t="s">
        <v>2223</v>
      </c>
      <c r="G2114" s="195">
        <v>2.0</v>
      </c>
      <c r="H2114" s="195">
        <v>2.0</v>
      </c>
      <c r="I2114" s="195">
        <v>2.0</v>
      </c>
      <c r="J2114" s="176">
        <v>50.0</v>
      </c>
      <c r="K2114" s="177">
        <v>25.0</v>
      </c>
      <c r="L2114" s="162" t="s">
        <v>105</v>
      </c>
      <c r="M2114" s="163"/>
      <c r="N2114" s="163"/>
      <c r="O2114" s="163"/>
      <c r="P2114" s="163"/>
      <c r="Q2114" s="163"/>
      <c r="R2114" s="163"/>
      <c r="S2114" s="163"/>
      <c r="T2114" s="163"/>
      <c r="U2114" s="163"/>
      <c r="V2114" s="163"/>
      <c r="W2114" s="163"/>
      <c r="X2114" s="163"/>
    </row>
    <row r="2115" ht="11.25" customHeight="1">
      <c r="A2115" s="192" t="s">
        <v>5893</v>
      </c>
      <c r="B2115" s="196" t="s">
        <v>5894</v>
      </c>
      <c r="C2115" s="139" t="s">
        <v>106</v>
      </c>
      <c r="D2115" s="192" t="s">
        <v>5896</v>
      </c>
      <c r="E2115" s="144" t="s">
        <v>5897</v>
      </c>
      <c r="F2115" s="174" t="s">
        <v>2223</v>
      </c>
      <c r="G2115" s="195">
        <v>2.0</v>
      </c>
      <c r="H2115" s="195">
        <v>2.0</v>
      </c>
      <c r="I2115" s="195">
        <v>2.0</v>
      </c>
      <c r="J2115" s="176">
        <v>50.0</v>
      </c>
      <c r="K2115" s="177">
        <v>25.0</v>
      </c>
      <c r="L2115" s="162" t="s">
        <v>105</v>
      </c>
      <c r="M2115" s="163"/>
      <c r="N2115" s="163"/>
      <c r="O2115" s="163"/>
      <c r="P2115" s="163"/>
      <c r="Q2115" s="163"/>
      <c r="R2115" s="163"/>
      <c r="S2115" s="163"/>
      <c r="T2115" s="163"/>
      <c r="U2115" s="163"/>
      <c r="V2115" s="163"/>
      <c r="W2115" s="163"/>
      <c r="X2115" s="163"/>
    </row>
    <row r="2116" ht="11.25" customHeight="1">
      <c r="A2116" s="144" t="s">
        <v>5893</v>
      </c>
      <c r="B2116" s="194" t="s">
        <v>5894</v>
      </c>
      <c r="C2116" s="139" t="s">
        <v>106</v>
      </c>
      <c r="D2116" s="144" t="s">
        <v>5898</v>
      </c>
      <c r="E2116" s="144" t="s">
        <v>5899</v>
      </c>
      <c r="F2116" s="174" t="s">
        <v>2223</v>
      </c>
      <c r="G2116" s="195">
        <v>2.0</v>
      </c>
      <c r="H2116" s="195">
        <v>2.0</v>
      </c>
      <c r="I2116" s="195">
        <v>2.0</v>
      </c>
      <c r="J2116" s="176">
        <v>50.0</v>
      </c>
      <c r="K2116" s="177">
        <v>25.0</v>
      </c>
      <c r="L2116" s="162" t="s">
        <v>105</v>
      </c>
      <c r="M2116" s="163"/>
      <c r="N2116" s="163"/>
      <c r="O2116" s="163"/>
      <c r="P2116" s="163"/>
      <c r="Q2116" s="163"/>
      <c r="R2116" s="163"/>
      <c r="S2116" s="163"/>
      <c r="T2116" s="163"/>
      <c r="U2116" s="163"/>
      <c r="V2116" s="163"/>
      <c r="W2116" s="163"/>
      <c r="X2116" s="163"/>
    </row>
    <row r="2117" ht="11.25" customHeight="1">
      <c r="A2117" s="144" t="s">
        <v>5893</v>
      </c>
      <c r="B2117" s="194" t="s">
        <v>5894</v>
      </c>
      <c r="C2117" s="139" t="s">
        <v>106</v>
      </c>
      <c r="D2117" s="192" t="s">
        <v>5900</v>
      </c>
      <c r="E2117" s="144" t="s">
        <v>5901</v>
      </c>
      <c r="F2117" s="174" t="s">
        <v>2223</v>
      </c>
      <c r="G2117" s="195">
        <v>2.0</v>
      </c>
      <c r="H2117" s="195">
        <v>2.0</v>
      </c>
      <c r="I2117" s="195">
        <v>2.0</v>
      </c>
      <c r="J2117" s="176">
        <v>50.0</v>
      </c>
      <c r="K2117" s="177">
        <v>25.0</v>
      </c>
      <c r="L2117" s="162" t="s">
        <v>105</v>
      </c>
      <c r="M2117" s="163"/>
      <c r="N2117" s="163"/>
      <c r="O2117" s="163"/>
      <c r="P2117" s="163"/>
      <c r="Q2117" s="163"/>
      <c r="R2117" s="163"/>
      <c r="S2117" s="163"/>
      <c r="T2117" s="163"/>
      <c r="U2117" s="163"/>
      <c r="V2117" s="163"/>
      <c r="W2117" s="163"/>
      <c r="X2117" s="163"/>
    </row>
    <row r="2118" ht="11.25" customHeight="1">
      <c r="A2118" s="144" t="s">
        <v>5893</v>
      </c>
      <c r="B2118" s="194" t="s">
        <v>5894</v>
      </c>
      <c r="C2118" s="139" t="s">
        <v>106</v>
      </c>
      <c r="D2118" s="192" t="s">
        <v>5902</v>
      </c>
      <c r="E2118" s="144" t="s">
        <v>5903</v>
      </c>
      <c r="F2118" s="174" t="s">
        <v>2223</v>
      </c>
      <c r="G2118" s="195">
        <v>2.0</v>
      </c>
      <c r="H2118" s="195">
        <v>2.0</v>
      </c>
      <c r="I2118" s="195">
        <v>2.0</v>
      </c>
      <c r="J2118" s="176">
        <v>50.0</v>
      </c>
      <c r="K2118" s="177">
        <v>25.0</v>
      </c>
      <c r="L2118" s="162" t="s">
        <v>105</v>
      </c>
      <c r="M2118" s="163"/>
      <c r="N2118" s="163"/>
      <c r="O2118" s="163"/>
      <c r="P2118" s="163"/>
      <c r="Q2118" s="163"/>
      <c r="R2118" s="163"/>
      <c r="S2118" s="163"/>
      <c r="T2118" s="163"/>
      <c r="U2118" s="163"/>
      <c r="V2118" s="163"/>
      <c r="W2118" s="163"/>
      <c r="X2118" s="163"/>
    </row>
    <row r="2119" ht="11.25" customHeight="1">
      <c r="A2119" s="144" t="s">
        <v>5893</v>
      </c>
      <c r="B2119" s="194" t="s">
        <v>5894</v>
      </c>
      <c r="C2119" s="139" t="s">
        <v>106</v>
      </c>
      <c r="D2119" s="192" t="s">
        <v>5904</v>
      </c>
      <c r="E2119" s="144" t="s">
        <v>5905</v>
      </c>
      <c r="F2119" s="174" t="s">
        <v>2223</v>
      </c>
      <c r="G2119" s="195">
        <v>2.0</v>
      </c>
      <c r="H2119" s="195">
        <v>2.0</v>
      </c>
      <c r="I2119" s="195">
        <v>2.0</v>
      </c>
      <c r="J2119" s="176">
        <v>50.0</v>
      </c>
      <c r="K2119" s="177">
        <v>25.0</v>
      </c>
      <c r="L2119" s="162" t="s">
        <v>105</v>
      </c>
      <c r="M2119" s="163"/>
      <c r="N2119" s="163"/>
      <c r="O2119" s="163"/>
      <c r="P2119" s="163"/>
      <c r="Q2119" s="163"/>
      <c r="R2119" s="163"/>
      <c r="S2119" s="163"/>
      <c r="T2119" s="163"/>
      <c r="U2119" s="163"/>
      <c r="V2119" s="163"/>
      <c r="W2119" s="163"/>
      <c r="X2119" s="163"/>
    </row>
    <row r="2120" ht="11.25" customHeight="1">
      <c r="A2120" s="192" t="s">
        <v>5906</v>
      </c>
      <c r="B2120" s="194" t="s">
        <v>5907</v>
      </c>
      <c r="C2120" s="139" t="s">
        <v>106</v>
      </c>
      <c r="D2120" s="192" t="s">
        <v>5908</v>
      </c>
      <c r="E2120" s="144" t="s">
        <v>1920</v>
      </c>
      <c r="F2120" s="174" t="s">
        <v>2223</v>
      </c>
      <c r="G2120" s="195">
        <v>9.0</v>
      </c>
      <c r="H2120" s="195">
        <v>9.0</v>
      </c>
      <c r="I2120" s="195">
        <v>9.0</v>
      </c>
      <c r="J2120" s="176">
        <v>50.0</v>
      </c>
      <c r="K2120" s="177">
        <v>5.55</v>
      </c>
      <c r="L2120" s="162" t="s">
        <v>105</v>
      </c>
      <c r="M2120" s="163"/>
      <c r="N2120" s="163"/>
      <c r="O2120" s="163"/>
      <c r="P2120" s="163"/>
      <c r="Q2120" s="163"/>
      <c r="R2120" s="163"/>
      <c r="S2120" s="163"/>
      <c r="T2120" s="163"/>
      <c r="U2120" s="163"/>
      <c r="V2120" s="163"/>
      <c r="W2120" s="163"/>
      <c r="X2120" s="163"/>
    </row>
    <row r="2121" ht="11.25" customHeight="1">
      <c r="A2121" s="144" t="s">
        <v>5906</v>
      </c>
      <c r="B2121" s="194" t="s">
        <v>5907</v>
      </c>
      <c r="C2121" s="139" t="s">
        <v>106</v>
      </c>
      <c r="D2121" s="192" t="s">
        <v>5909</v>
      </c>
      <c r="E2121" s="144" t="s">
        <v>5910</v>
      </c>
      <c r="F2121" s="174" t="s">
        <v>2223</v>
      </c>
      <c r="G2121" s="195">
        <v>9.0</v>
      </c>
      <c r="H2121" s="195">
        <v>9.0</v>
      </c>
      <c r="I2121" s="195">
        <v>9.0</v>
      </c>
      <c r="J2121" s="176">
        <v>50.0</v>
      </c>
      <c r="K2121" s="177">
        <v>5.55</v>
      </c>
      <c r="L2121" s="162" t="s">
        <v>105</v>
      </c>
      <c r="M2121" s="163"/>
      <c r="N2121" s="163"/>
      <c r="O2121" s="163"/>
      <c r="P2121" s="163"/>
      <c r="Q2121" s="163"/>
      <c r="R2121" s="163"/>
      <c r="S2121" s="163"/>
      <c r="T2121" s="163"/>
      <c r="U2121" s="163"/>
      <c r="V2121" s="163"/>
      <c r="W2121" s="163"/>
      <c r="X2121" s="163"/>
    </row>
    <row r="2122" ht="11.25" customHeight="1">
      <c r="A2122" s="144" t="s">
        <v>5906</v>
      </c>
      <c r="B2122" s="194" t="s">
        <v>5907</v>
      </c>
      <c r="C2122" s="139" t="s">
        <v>106</v>
      </c>
      <c r="D2122" s="192" t="s">
        <v>5911</v>
      </c>
      <c r="E2122" s="144" t="s">
        <v>716</v>
      </c>
      <c r="F2122" s="174" t="s">
        <v>2223</v>
      </c>
      <c r="G2122" s="195">
        <v>9.0</v>
      </c>
      <c r="H2122" s="195">
        <v>9.0</v>
      </c>
      <c r="I2122" s="195">
        <v>9.0</v>
      </c>
      <c r="J2122" s="176">
        <v>50.0</v>
      </c>
      <c r="K2122" s="177">
        <v>5.55</v>
      </c>
      <c r="L2122" s="162" t="s">
        <v>105</v>
      </c>
      <c r="M2122" s="163"/>
      <c r="N2122" s="163"/>
      <c r="O2122" s="163"/>
      <c r="P2122" s="163"/>
      <c r="Q2122" s="163"/>
      <c r="R2122" s="163"/>
      <c r="S2122" s="163"/>
      <c r="T2122" s="163"/>
      <c r="U2122" s="163"/>
      <c r="V2122" s="163"/>
      <c r="W2122" s="163"/>
      <c r="X2122" s="163"/>
    </row>
    <row r="2123" ht="11.25" customHeight="1">
      <c r="A2123" s="144" t="s">
        <v>5906</v>
      </c>
      <c r="B2123" s="194" t="s">
        <v>5907</v>
      </c>
      <c r="C2123" s="139" t="s">
        <v>106</v>
      </c>
      <c r="D2123" s="192" t="s">
        <v>5912</v>
      </c>
      <c r="E2123" s="144" t="s">
        <v>5913</v>
      </c>
      <c r="F2123" s="174" t="s">
        <v>2223</v>
      </c>
      <c r="G2123" s="195">
        <v>9.0</v>
      </c>
      <c r="H2123" s="195">
        <v>9.0</v>
      </c>
      <c r="I2123" s="195">
        <v>9.0</v>
      </c>
      <c r="J2123" s="176">
        <v>50.0</v>
      </c>
      <c r="K2123" s="177">
        <v>5.55</v>
      </c>
      <c r="L2123" s="162" t="s">
        <v>105</v>
      </c>
      <c r="M2123" s="163"/>
      <c r="N2123" s="163"/>
      <c r="O2123" s="163"/>
      <c r="P2123" s="163"/>
      <c r="Q2123" s="163"/>
      <c r="R2123" s="163"/>
      <c r="S2123" s="163"/>
      <c r="T2123" s="163"/>
      <c r="U2123" s="163"/>
      <c r="V2123" s="163"/>
      <c r="W2123" s="163"/>
      <c r="X2123" s="163"/>
    </row>
    <row r="2124" ht="11.25" customHeight="1">
      <c r="A2124" s="144" t="s">
        <v>5906</v>
      </c>
      <c r="B2124" s="194" t="s">
        <v>5907</v>
      </c>
      <c r="C2124" s="139" t="s">
        <v>106</v>
      </c>
      <c r="D2124" s="192" t="s">
        <v>5914</v>
      </c>
      <c r="E2124" s="144" t="s">
        <v>5816</v>
      </c>
      <c r="F2124" s="174" t="s">
        <v>2223</v>
      </c>
      <c r="G2124" s="195">
        <v>9.0</v>
      </c>
      <c r="H2124" s="195">
        <v>9.0</v>
      </c>
      <c r="I2124" s="195">
        <v>9.0</v>
      </c>
      <c r="J2124" s="176">
        <v>50.0</v>
      </c>
      <c r="K2124" s="177">
        <v>5.55</v>
      </c>
      <c r="L2124" s="162" t="s">
        <v>105</v>
      </c>
      <c r="M2124" s="163"/>
      <c r="N2124" s="163"/>
      <c r="O2124" s="163"/>
      <c r="P2124" s="163"/>
      <c r="Q2124" s="163"/>
      <c r="R2124" s="163"/>
      <c r="S2124" s="163"/>
      <c r="T2124" s="163"/>
      <c r="U2124" s="163"/>
      <c r="V2124" s="163"/>
      <c r="W2124" s="163"/>
      <c r="X2124" s="163"/>
    </row>
    <row r="2125" ht="11.25" customHeight="1">
      <c r="A2125" s="144" t="s">
        <v>5906</v>
      </c>
      <c r="B2125" s="194" t="s">
        <v>5907</v>
      </c>
      <c r="C2125" s="139" t="s">
        <v>106</v>
      </c>
      <c r="D2125" s="192" t="s">
        <v>5915</v>
      </c>
      <c r="E2125" s="144" t="s">
        <v>5916</v>
      </c>
      <c r="F2125" s="174" t="s">
        <v>2223</v>
      </c>
      <c r="G2125" s="195">
        <v>9.0</v>
      </c>
      <c r="H2125" s="195">
        <v>9.0</v>
      </c>
      <c r="I2125" s="195">
        <v>9.0</v>
      </c>
      <c r="J2125" s="176">
        <v>50.0</v>
      </c>
      <c r="K2125" s="177">
        <v>5.55</v>
      </c>
      <c r="L2125" s="162" t="s">
        <v>105</v>
      </c>
      <c r="M2125" s="163"/>
      <c r="N2125" s="163"/>
      <c r="O2125" s="163"/>
      <c r="P2125" s="163"/>
      <c r="Q2125" s="163"/>
      <c r="R2125" s="163"/>
      <c r="S2125" s="163"/>
      <c r="T2125" s="163"/>
      <c r="U2125" s="163"/>
      <c r="V2125" s="163"/>
      <c r="W2125" s="163"/>
      <c r="X2125" s="163"/>
    </row>
    <row r="2126" ht="11.25" customHeight="1">
      <c r="A2126" s="144" t="s">
        <v>5906</v>
      </c>
      <c r="B2126" s="194" t="s">
        <v>5907</v>
      </c>
      <c r="C2126" s="139" t="s">
        <v>106</v>
      </c>
      <c r="D2126" s="192" t="s">
        <v>5917</v>
      </c>
      <c r="E2126" s="144" t="s">
        <v>5918</v>
      </c>
      <c r="F2126" s="174" t="s">
        <v>2223</v>
      </c>
      <c r="G2126" s="195">
        <v>9.0</v>
      </c>
      <c r="H2126" s="195">
        <v>9.0</v>
      </c>
      <c r="I2126" s="195">
        <v>9.0</v>
      </c>
      <c r="J2126" s="176">
        <v>50.0</v>
      </c>
      <c r="K2126" s="177">
        <v>5.55</v>
      </c>
      <c r="L2126" s="162" t="s">
        <v>105</v>
      </c>
      <c r="M2126" s="163"/>
      <c r="N2126" s="163"/>
      <c r="O2126" s="163"/>
      <c r="P2126" s="163"/>
      <c r="Q2126" s="163"/>
      <c r="R2126" s="163"/>
      <c r="S2126" s="163"/>
      <c r="T2126" s="163"/>
      <c r="U2126" s="163"/>
      <c r="V2126" s="163"/>
      <c r="W2126" s="163"/>
      <c r="X2126" s="163"/>
    </row>
    <row r="2127" ht="11.25" customHeight="1">
      <c r="A2127" s="144" t="s">
        <v>5906</v>
      </c>
      <c r="B2127" s="194" t="s">
        <v>5907</v>
      </c>
      <c r="C2127" s="139" t="s">
        <v>106</v>
      </c>
      <c r="D2127" s="192" t="s">
        <v>5919</v>
      </c>
      <c r="E2127" s="144" t="s">
        <v>5920</v>
      </c>
      <c r="F2127" s="174" t="s">
        <v>2223</v>
      </c>
      <c r="G2127" s="195">
        <v>9.0</v>
      </c>
      <c r="H2127" s="195">
        <v>9.0</v>
      </c>
      <c r="I2127" s="195">
        <v>9.0</v>
      </c>
      <c r="J2127" s="176">
        <v>50.0</v>
      </c>
      <c r="K2127" s="177">
        <v>5.55</v>
      </c>
      <c r="L2127" s="162" t="s">
        <v>105</v>
      </c>
      <c r="M2127" s="163"/>
      <c r="N2127" s="163"/>
      <c r="O2127" s="163"/>
      <c r="P2127" s="163"/>
      <c r="Q2127" s="163"/>
      <c r="R2127" s="163"/>
      <c r="S2127" s="163"/>
      <c r="T2127" s="163"/>
      <c r="U2127" s="163"/>
      <c r="V2127" s="163"/>
      <c r="W2127" s="163"/>
      <c r="X2127" s="163"/>
    </row>
    <row r="2128" ht="11.25" customHeight="1">
      <c r="A2128" s="144" t="s">
        <v>5906</v>
      </c>
      <c r="B2128" s="194" t="s">
        <v>5907</v>
      </c>
      <c r="C2128" s="139" t="s">
        <v>106</v>
      </c>
      <c r="D2128" s="192" t="s">
        <v>5921</v>
      </c>
      <c r="E2128" s="144" t="s">
        <v>5922</v>
      </c>
      <c r="F2128" s="174" t="s">
        <v>2223</v>
      </c>
      <c r="G2128" s="195">
        <v>9.0</v>
      </c>
      <c r="H2128" s="195">
        <v>9.0</v>
      </c>
      <c r="I2128" s="195">
        <v>9.0</v>
      </c>
      <c r="J2128" s="176">
        <v>50.0</v>
      </c>
      <c r="K2128" s="177">
        <v>5.55</v>
      </c>
      <c r="L2128" s="162" t="s">
        <v>105</v>
      </c>
      <c r="M2128" s="163"/>
      <c r="N2128" s="163"/>
      <c r="O2128" s="163"/>
      <c r="P2128" s="163"/>
      <c r="Q2128" s="163"/>
      <c r="R2128" s="163"/>
      <c r="S2128" s="163"/>
      <c r="T2128" s="163"/>
      <c r="U2128" s="163"/>
      <c r="V2128" s="163"/>
      <c r="W2128" s="163"/>
      <c r="X2128" s="163"/>
    </row>
    <row r="2129" ht="11.25" customHeight="1">
      <c r="A2129" s="144" t="s">
        <v>5906</v>
      </c>
      <c r="B2129" s="194" t="s">
        <v>5907</v>
      </c>
      <c r="C2129" s="139" t="s">
        <v>106</v>
      </c>
      <c r="D2129" s="192" t="s">
        <v>5923</v>
      </c>
      <c r="E2129" s="144" t="s">
        <v>5924</v>
      </c>
      <c r="F2129" s="174" t="s">
        <v>2223</v>
      </c>
      <c r="G2129" s="195">
        <v>9.0</v>
      </c>
      <c r="H2129" s="195">
        <v>9.0</v>
      </c>
      <c r="I2129" s="195">
        <v>9.0</v>
      </c>
      <c r="J2129" s="176">
        <v>50.0</v>
      </c>
      <c r="K2129" s="177">
        <v>5.55</v>
      </c>
      <c r="L2129" s="162" t="s">
        <v>105</v>
      </c>
      <c r="M2129" s="163"/>
      <c r="N2129" s="163"/>
      <c r="O2129" s="163"/>
      <c r="P2129" s="163"/>
      <c r="Q2129" s="163"/>
      <c r="R2129" s="163"/>
      <c r="S2129" s="163"/>
      <c r="T2129" s="163"/>
      <c r="U2129" s="163"/>
      <c r="V2129" s="163"/>
      <c r="W2129" s="163"/>
      <c r="X2129" s="163"/>
    </row>
    <row r="2130" ht="11.25" customHeight="1">
      <c r="A2130" s="144" t="s">
        <v>5906</v>
      </c>
      <c r="B2130" s="194" t="s">
        <v>5907</v>
      </c>
      <c r="C2130" s="139" t="s">
        <v>106</v>
      </c>
      <c r="D2130" s="192" t="s">
        <v>5925</v>
      </c>
      <c r="E2130" s="144" t="s">
        <v>5926</v>
      </c>
      <c r="F2130" s="174" t="s">
        <v>2223</v>
      </c>
      <c r="G2130" s="195">
        <v>9.0</v>
      </c>
      <c r="H2130" s="195">
        <v>9.0</v>
      </c>
      <c r="I2130" s="195">
        <v>9.0</v>
      </c>
      <c r="J2130" s="176">
        <v>50.0</v>
      </c>
      <c r="K2130" s="177">
        <v>5.55</v>
      </c>
      <c r="L2130" s="162" t="s">
        <v>105</v>
      </c>
      <c r="M2130" s="163"/>
      <c r="N2130" s="163"/>
      <c r="O2130" s="163"/>
      <c r="P2130" s="163"/>
      <c r="Q2130" s="163"/>
      <c r="R2130" s="163"/>
      <c r="S2130" s="163"/>
      <c r="T2130" s="163"/>
      <c r="U2130" s="163"/>
      <c r="V2130" s="163"/>
      <c r="W2130" s="163"/>
      <c r="X2130" s="163"/>
    </row>
    <row r="2131" ht="11.25" customHeight="1">
      <c r="A2131" s="144" t="s">
        <v>5906</v>
      </c>
      <c r="B2131" s="194" t="s">
        <v>5907</v>
      </c>
      <c r="C2131" s="139" t="s">
        <v>106</v>
      </c>
      <c r="D2131" s="192" t="s">
        <v>5927</v>
      </c>
      <c r="E2131" s="144" t="s">
        <v>5928</v>
      </c>
      <c r="F2131" s="174" t="s">
        <v>2223</v>
      </c>
      <c r="G2131" s="195">
        <v>9.0</v>
      </c>
      <c r="H2131" s="195">
        <v>9.0</v>
      </c>
      <c r="I2131" s="195">
        <v>9.0</v>
      </c>
      <c r="J2131" s="176">
        <v>50.0</v>
      </c>
      <c r="K2131" s="177">
        <v>5.55</v>
      </c>
      <c r="L2131" s="162" t="s">
        <v>105</v>
      </c>
      <c r="M2131" s="163"/>
      <c r="N2131" s="163"/>
      <c r="O2131" s="163"/>
      <c r="P2131" s="163"/>
      <c r="Q2131" s="163"/>
      <c r="R2131" s="163"/>
      <c r="S2131" s="163"/>
      <c r="T2131" s="163"/>
      <c r="U2131" s="163"/>
      <c r="V2131" s="163"/>
      <c r="W2131" s="163"/>
      <c r="X2131" s="163"/>
    </row>
    <row r="2132" ht="11.25" customHeight="1">
      <c r="A2132" s="144" t="s">
        <v>5906</v>
      </c>
      <c r="B2132" s="194" t="s">
        <v>5907</v>
      </c>
      <c r="C2132" s="139" t="s">
        <v>106</v>
      </c>
      <c r="D2132" s="192" t="s">
        <v>5929</v>
      </c>
      <c r="E2132" s="144" t="s">
        <v>5930</v>
      </c>
      <c r="F2132" s="174" t="s">
        <v>2223</v>
      </c>
      <c r="G2132" s="195">
        <v>9.0</v>
      </c>
      <c r="H2132" s="195">
        <v>9.0</v>
      </c>
      <c r="I2132" s="195">
        <v>9.0</v>
      </c>
      <c r="J2132" s="176">
        <v>50.0</v>
      </c>
      <c r="K2132" s="177">
        <v>5.55</v>
      </c>
      <c r="L2132" s="162" t="s">
        <v>105</v>
      </c>
      <c r="M2132" s="163"/>
      <c r="N2132" s="163"/>
      <c r="O2132" s="163"/>
      <c r="P2132" s="163"/>
      <c r="Q2132" s="163"/>
      <c r="R2132" s="163"/>
      <c r="S2132" s="163"/>
      <c r="T2132" s="163"/>
      <c r="U2132" s="163"/>
      <c r="V2132" s="163"/>
      <c r="W2132" s="163"/>
      <c r="X2132" s="163"/>
    </row>
    <row r="2133" ht="11.25" customHeight="1">
      <c r="A2133" s="144" t="s">
        <v>5906</v>
      </c>
      <c r="B2133" s="194" t="s">
        <v>5907</v>
      </c>
      <c r="C2133" s="139" t="s">
        <v>106</v>
      </c>
      <c r="D2133" s="192" t="s">
        <v>5931</v>
      </c>
      <c r="E2133" s="144" t="s">
        <v>5932</v>
      </c>
      <c r="F2133" s="174" t="s">
        <v>2223</v>
      </c>
      <c r="G2133" s="195">
        <v>9.0</v>
      </c>
      <c r="H2133" s="195">
        <v>9.0</v>
      </c>
      <c r="I2133" s="195">
        <v>9.0</v>
      </c>
      <c r="J2133" s="176">
        <v>50.0</v>
      </c>
      <c r="K2133" s="177">
        <v>5.55</v>
      </c>
      <c r="L2133" s="162" t="s">
        <v>105</v>
      </c>
      <c r="M2133" s="163"/>
      <c r="N2133" s="163"/>
      <c r="O2133" s="163"/>
      <c r="P2133" s="163"/>
      <c r="Q2133" s="163"/>
      <c r="R2133" s="163"/>
      <c r="S2133" s="163"/>
      <c r="T2133" s="163"/>
      <c r="U2133" s="163"/>
      <c r="V2133" s="163"/>
      <c r="W2133" s="163"/>
      <c r="X2133" s="163"/>
    </row>
    <row r="2134" ht="11.25" customHeight="1">
      <c r="A2134" s="192" t="s">
        <v>5933</v>
      </c>
      <c r="B2134" s="201" t="s">
        <v>5934</v>
      </c>
      <c r="C2134" s="139" t="s">
        <v>106</v>
      </c>
      <c r="D2134" s="192" t="s">
        <v>5935</v>
      </c>
      <c r="E2134" s="144" t="s">
        <v>681</v>
      </c>
      <c r="F2134" s="174" t="s">
        <v>2223</v>
      </c>
      <c r="G2134" s="195">
        <v>11.0</v>
      </c>
      <c r="H2134" s="195">
        <v>10.0</v>
      </c>
      <c r="I2134" s="195">
        <v>11.0</v>
      </c>
      <c r="J2134" s="176">
        <v>50.0</v>
      </c>
      <c r="K2134" s="177">
        <v>4.54</v>
      </c>
      <c r="L2134" s="162" t="s">
        <v>105</v>
      </c>
      <c r="M2134" s="163"/>
      <c r="N2134" s="163"/>
      <c r="O2134" s="163"/>
      <c r="P2134" s="163"/>
      <c r="Q2134" s="163"/>
      <c r="R2134" s="163"/>
      <c r="S2134" s="163"/>
      <c r="T2134" s="163"/>
      <c r="U2134" s="163"/>
      <c r="V2134" s="163"/>
      <c r="W2134" s="163"/>
      <c r="X2134" s="163"/>
    </row>
    <row r="2135" ht="11.25" customHeight="1">
      <c r="A2135" s="144" t="s">
        <v>5936</v>
      </c>
      <c r="B2135" s="194" t="s">
        <v>5934</v>
      </c>
      <c r="C2135" s="139" t="s">
        <v>106</v>
      </c>
      <c r="D2135" s="192" t="s">
        <v>5937</v>
      </c>
      <c r="E2135" s="144" t="s">
        <v>747</v>
      </c>
      <c r="F2135" s="174" t="s">
        <v>2223</v>
      </c>
      <c r="G2135" s="195">
        <v>11.0</v>
      </c>
      <c r="H2135" s="195">
        <v>10.0</v>
      </c>
      <c r="I2135" s="195">
        <v>11.0</v>
      </c>
      <c r="J2135" s="176">
        <v>50.0</v>
      </c>
      <c r="K2135" s="177">
        <v>4.54</v>
      </c>
      <c r="L2135" s="162" t="s">
        <v>105</v>
      </c>
      <c r="M2135" s="163"/>
      <c r="N2135" s="163"/>
      <c r="O2135" s="163"/>
      <c r="P2135" s="163"/>
      <c r="Q2135" s="163"/>
      <c r="R2135" s="163"/>
      <c r="S2135" s="163"/>
      <c r="T2135" s="163"/>
      <c r="U2135" s="163"/>
      <c r="V2135" s="163"/>
      <c r="W2135" s="163"/>
      <c r="X2135" s="163"/>
    </row>
    <row r="2136" ht="11.25" customHeight="1">
      <c r="A2136" s="144" t="s">
        <v>5936</v>
      </c>
      <c r="B2136" s="194" t="s">
        <v>5934</v>
      </c>
      <c r="C2136" s="139" t="s">
        <v>106</v>
      </c>
      <c r="D2136" s="192" t="s">
        <v>5938</v>
      </c>
      <c r="E2136" s="144" t="s">
        <v>880</v>
      </c>
      <c r="F2136" s="174" t="s">
        <v>2223</v>
      </c>
      <c r="G2136" s="195">
        <v>11.0</v>
      </c>
      <c r="H2136" s="195">
        <v>10.0</v>
      </c>
      <c r="I2136" s="195">
        <v>11.0</v>
      </c>
      <c r="J2136" s="176">
        <v>50.0</v>
      </c>
      <c r="K2136" s="177">
        <v>4.54</v>
      </c>
      <c r="L2136" s="162" t="s">
        <v>105</v>
      </c>
      <c r="M2136" s="163"/>
      <c r="N2136" s="163"/>
      <c r="O2136" s="163"/>
      <c r="P2136" s="163"/>
      <c r="Q2136" s="163"/>
      <c r="R2136" s="163"/>
      <c r="S2136" s="163"/>
      <c r="T2136" s="163"/>
      <c r="U2136" s="163"/>
      <c r="V2136" s="163"/>
      <c r="W2136" s="163"/>
      <c r="X2136" s="163"/>
    </row>
    <row r="2137" ht="11.25" customHeight="1">
      <c r="A2137" s="144" t="s">
        <v>5936</v>
      </c>
      <c r="B2137" s="194" t="s">
        <v>5934</v>
      </c>
      <c r="C2137" s="139" t="s">
        <v>106</v>
      </c>
      <c r="D2137" s="192" t="s">
        <v>5939</v>
      </c>
      <c r="E2137" s="144" t="s">
        <v>533</v>
      </c>
      <c r="F2137" s="174" t="s">
        <v>2223</v>
      </c>
      <c r="G2137" s="195">
        <v>11.0</v>
      </c>
      <c r="H2137" s="195">
        <v>10.0</v>
      </c>
      <c r="I2137" s="195">
        <v>11.0</v>
      </c>
      <c r="J2137" s="176">
        <v>50.0</v>
      </c>
      <c r="K2137" s="177">
        <v>4.54</v>
      </c>
      <c r="L2137" s="162" t="s">
        <v>105</v>
      </c>
      <c r="M2137" s="163"/>
      <c r="N2137" s="163"/>
      <c r="O2137" s="163"/>
      <c r="P2137" s="163"/>
      <c r="Q2137" s="163"/>
      <c r="R2137" s="163"/>
      <c r="S2137" s="163"/>
      <c r="T2137" s="163"/>
      <c r="U2137" s="163"/>
      <c r="V2137" s="163"/>
      <c r="W2137" s="163"/>
      <c r="X2137" s="163"/>
    </row>
    <row r="2138" ht="11.25" customHeight="1">
      <c r="A2138" s="144" t="s">
        <v>5936</v>
      </c>
      <c r="B2138" s="194" t="s">
        <v>5934</v>
      </c>
      <c r="C2138" s="139" t="s">
        <v>106</v>
      </c>
      <c r="D2138" s="192" t="s">
        <v>5940</v>
      </c>
      <c r="E2138" s="144" t="s">
        <v>599</v>
      </c>
      <c r="F2138" s="174" t="s">
        <v>2223</v>
      </c>
      <c r="G2138" s="195">
        <v>11.0</v>
      </c>
      <c r="H2138" s="195">
        <v>10.0</v>
      </c>
      <c r="I2138" s="195">
        <v>11.0</v>
      </c>
      <c r="J2138" s="176">
        <v>50.0</v>
      </c>
      <c r="K2138" s="177">
        <v>4.54</v>
      </c>
      <c r="L2138" s="162" t="s">
        <v>105</v>
      </c>
      <c r="M2138" s="163"/>
      <c r="N2138" s="163"/>
      <c r="O2138" s="163"/>
      <c r="P2138" s="163"/>
      <c r="Q2138" s="163"/>
      <c r="R2138" s="163"/>
      <c r="S2138" s="163"/>
      <c r="T2138" s="163"/>
      <c r="U2138" s="163"/>
      <c r="V2138" s="163"/>
      <c r="W2138" s="163"/>
      <c r="X2138" s="163"/>
    </row>
    <row r="2139" ht="11.25" customHeight="1">
      <c r="A2139" s="144" t="s">
        <v>5936</v>
      </c>
      <c r="B2139" s="194" t="s">
        <v>5934</v>
      </c>
      <c r="C2139" s="139" t="s">
        <v>106</v>
      </c>
      <c r="D2139" s="192" t="s">
        <v>5941</v>
      </c>
      <c r="E2139" s="144" t="s">
        <v>716</v>
      </c>
      <c r="F2139" s="174" t="s">
        <v>2223</v>
      </c>
      <c r="G2139" s="195">
        <v>11.0</v>
      </c>
      <c r="H2139" s="195">
        <v>10.0</v>
      </c>
      <c r="I2139" s="195">
        <v>11.0</v>
      </c>
      <c r="J2139" s="176">
        <v>50.0</v>
      </c>
      <c r="K2139" s="177">
        <v>4.54</v>
      </c>
      <c r="L2139" s="162" t="s">
        <v>105</v>
      </c>
      <c r="M2139" s="163"/>
      <c r="N2139" s="163"/>
      <c r="O2139" s="163"/>
      <c r="P2139" s="163"/>
      <c r="Q2139" s="163"/>
      <c r="R2139" s="163"/>
      <c r="S2139" s="163"/>
      <c r="T2139" s="163"/>
      <c r="U2139" s="163"/>
      <c r="V2139" s="163"/>
      <c r="W2139" s="163"/>
      <c r="X2139" s="163"/>
    </row>
    <row r="2140" ht="11.25" customHeight="1">
      <c r="A2140" s="144" t="s">
        <v>5936</v>
      </c>
      <c r="B2140" s="194" t="s">
        <v>5934</v>
      </c>
      <c r="C2140" s="139" t="s">
        <v>106</v>
      </c>
      <c r="D2140" s="192" t="s">
        <v>5942</v>
      </c>
      <c r="E2140" s="144" t="s">
        <v>5943</v>
      </c>
      <c r="F2140" s="174" t="s">
        <v>2223</v>
      </c>
      <c r="G2140" s="195">
        <v>11.0</v>
      </c>
      <c r="H2140" s="195">
        <v>10.0</v>
      </c>
      <c r="I2140" s="195">
        <v>11.0</v>
      </c>
      <c r="J2140" s="176">
        <v>50.0</v>
      </c>
      <c r="K2140" s="177">
        <v>4.54</v>
      </c>
      <c r="L2140" s="162" t="s">
        <v>105</v>
      </c>
      <c r="M2140" s="163"/>
      <c r="N2140" s="163"/>
      <c r="O2140" s="163"/>
      <c r="P2140" s="163"/>
      <c r="Q2140" s="163"/>
      <c r="R2140" s="163"/>
      <c r="S2140" s="163"/>
      <c r="T2140" s="163"/>
      <c r="U2140" s="163"/>
      <c r="V2140" s="163"/>
      <c r="W2140" s="163"/>
      <c r="X2140" s="163"/>
    </row>
    <row r="2141" ht="11.25" customHeight="1">
      <c r="A2141" s="144" t="s">
        <v>5936</v>
      </c>
      <c r="B2141" s="194" t="s">
        <v>5934</v>
      </c>
      <c r="C2141" s="139" t="s">
        <v>106</v>
      </c>
      <c r="D2141" s="192" t="s">
        <v>5944</v>
      </c>
      <c r="E2141" s="144" t="s">
        <v>486</v>
      </c>
      <c r="F2141" s="174" t="s">
        <v>2223</v>
      </c>
      <c r="G2141" s="195">
        <v>11.0</v>
      </c>
      <c r="H2141" s="195">
        <v>10.0</v>
      </c>
      <c r="I2141" s="195">
        <v>11.0</v>
      </c>
      <c r="J2141" s="176">
        <v>50.0</v>
      </c>
      <c r="K2141" s="177">
        <v>4.54</v>
      </c>
      <c r="L2141" s="162" t="s">
        <v>105</v>
      </c>
      <c r="M2141" s="163"/>
      <c r="N2141" s="163"/>
      <c r="O2141" s="163"/>
      <c r="P2141" s="163"/>
      <c r="Q2141" s="163"/>
      <c r="R2141" s="163"/>
      <c r="S2141" s="163"/>
      <c r="T2141" s="163"/>
      <c r="U2141" s="163"/>
      <c r="V2141" s="163"/>
      <c r="W2141" s="163"/>
      <c r="X2141" s="163"/>
    </row>
    <row r="2142" ht="11.25" customHeight="1">
      <c r="A2142" s="144" t="s">
        <v>5936</v>
      </c>
      <c r="B2142" s="194" t="s">
        <v>5934</v>
      </c>
      <c r="C2142" s="139" t="s">
        <v>106</v>
      </c>
      <c r="D2142" s="192" t="s">
        <v>5945</v>
      </c>
      <c r="E2142" s="144" t="s">
        <v>825</v>
      </c>
      <c r="F2142" s="174" t="s">
        <v>2223</v>
      </c>
      <c r="G2142" s="195">
        <v>11.0</v>
      </c>
      <c r="H2142" s="195">
        <v>10.0</v>
      </c>
      <c r="I2142" s="195">
        <v>11.0</v>
      </c>
      <c r="J2142" s="176">
        <v>50.0</v>
      </c>
      <c r="K2142" s="177">
        <v>4.54</v>
      </c>
      <c r="L2142" s="162" t="s">
        <v>105</v>
      </c>
      <c r="M2142" s="163"/>
      <c r="N2142" s="163"/>
      <c r="O2142" s="163"/>
      <c r="P2142" s="163"/>
      <c r="Q2142" s="163"/>
      <c r="R2142" s="163"/>
      <c r="S2142" s="163"/>
      <c r="T2142" s="163"/>
      <c r="U2142" s="163"/>
      <c r="V2142" s="163"/>
      <c r="W2142" s="163"/>
      <c r="X2142" s="163"/>
    </row>
    <row r="2143" ht="11.25" customHeight="1">
      <c r="A2143" s="144" t="s">
        <v>5936</v>
      </c>
      <c r="B2143" s="194" t="s">
        <v>5934</v>
      </c>
      <c r="C2143" s="139" t="s">
        <v>106</v>
      </c>
      <c r="D2143" s="192" t="s">
        <v>5946</v>
      </c>
      <c r="E2143" s="144" t="s">
        <v>3547</v>
      </c>
      <c r="F2143" s="174" t="s">
        <v>2223</v>
      </c>
      <c r="G2143" s="195">
        <v>11.0</v>
      </c>
      <c r="H2143" s="195">
        <v>10.0</v>
      </c>
      <c r="I2143" s="195">
        <v>11.0</v>
      </c>
      <c r="J2143" s="176">
        <v>50.0</v>
      </c>
      <c r="K2143" s="177">
        <v>4.54</v>
      </c>
      <c r="L2143" s="162" t="s">
        <v>105</v>
      </c>
      <c r="M2143" s="163"/>
      <c r="N2143" s="163"/>
      <c r="O2143" s="163"/>
      <c r="P2143" s="163"/>
      <c r="Q2143" s="163"/>
      <c r="R2143" s="163"/>
      <c r="S2143" s="163"/>
      <c r="T2143" s="163"/>
      <c r="U2143" s="163"/>
      <c r="V2143" s="163"/>
      <c r="W2143" s="163"/>
      <c r="X2143" s="163"/>
    </row>
    <row r="2144" ht="11.25" customHeight="1">
      <c r="A2144" s="144" t="s">
        <v>5936</v>
      </c>
      <c r="B2144" s="194" t="s">
        <v>5934</v>
      </c>
      <c r="C2144" s="139" t="s">
        <v>106</v>
      </c>
      <c r="D2144" s="192" t="s">
        <v>5947</v>
      </c>
      <c r="E2144" s="144" t="s">
        <v>5948</v>
      </c>
      <c r="F2144" s="174" t="s">
        <v>2223</v>
      </c>
      <c r="G2144" s="195">
        <v>11.0</v>
      </c>
      <c r="H2144" s="195">
        <v>10.0</v>
      </c>
      <c r="I2144" s="195">
        <v>11.0</v>
      </c>
      <c r="J2144" s="176">
        <v>50.0</v>
      </c>
      <c r="K2144" s="177">
        <v>4.54</v>
      </c>
      <c r="L2144" s="162" t="s">
        <v>105</v>
      </c>
      <c r="M2144" s="163"/>
      <c r="N2144" s="163"/>
      <c r="O2144" s="163"/>
      <c r="P2144" s="163"/>
      <c r="Q2144" s="163"/>
      <c r="R2144" s="163"/>
      <c r="S2144" s="163"/>
      <c r="T2144" s="163"/>
      <c r="U2144" s="163"/>
      <c r="V2144" s="163"/>
      <c r="W2144" s="163"/>
      <c r="X2144" s="163"/>
    </row>
    <row r="2145" ht="11.25" customHeight="1">
      <c r="A2145" s="144" t="s">
        <v>5936</v>
      </c>
      <c r="B2145" s="194" t="s">
        <v>5934</v>
      </c>
      <c r="C2145" s="139" t="s">
        <v>106</v>
      </c>
      <c r="D2145" s="192" t="s">
        <v>5949</v>
      </c>
      <c r="E2145" s="144" t="s">
        <v>686</v>
      </c>
      <c r="F2145" s="174" t="s">
        <v>2223</v>
      </c>
      <c r="G2145" s="195">
        <v>11.0</v>
      </c>
      <c r="H2145" s="195">
        <v>10.0</v>
      </c>
      <c r="I2145" s="195">
        <v>11.0</v>
      </c>
      <c r="J2145" s="176">
        <v>50.0</v>
      </c>
      <c r="K2145" s="177">
        <v>4.54</v>
      </c>
      <c r="L2145" s="162" t="s">
        <v>105</v>
      </c>
      <c r="M2145" s="163"/>
      <c r="N2145" s="163"/>
      <c r="O2145" s="163"/>
      <c r="P2145" s="163"/>
      <c r="Q2145" s="163"/>
      <c r="R2145" s="163"/>
      <c r="S2145" s="163"/>
      <c r="T2145" s="163"/>
      <c r="U2145" s="163"/>
      <c r="V2145" s="163"/>
      <c r="W2145" s="163"/>
      <c r="X2145" s="163"/>
    </row>
    <row r="2146" ht="11.25" customHeight="1">
      <c r="A2146" s="144" t="s">
        <v>5936</v>
      </c>
      <c r="B2146" s="194" t="s">
        <v>5934</v>
      </c>
      <c r="C2146" s="139" t="s">
        <v>106</v>
      </c>
      <c r="D2146" s="192" t="s">
        <v>5950</v>
      </c>
      <c r="E2146" s="144" t="s">
        <v>5951</v>
      </c>
      <c r="F2146" s="174" t="s">
        <v>2223</v>
      </c>
      <c r="G2146" s="195">
        <v>11.0</v>
      </c>
      <c r="H2146" s="195">
        <v>10.0</v>
      </c>
      <c r="I2146" s="195">
        <v>11.0</v>
      </c>
      <c r="J2146" s="176">
        <v>50.0</v>
      </c>
      <c r="K2146" s="177">
        <v>4.54</v>
      </c>
      <c r="L2146" s="162" t="s">
        <v>105</v>
      </c>
      <c r="M2146" s="163"/>
      <c r="N2146" s="163"/>
      <c r="O2146" s="163"/>
      <c r="P2146" s="163"/>
      <c r="Q2146" s="163"/>
      <c r="R2146" s="163"/>
      <c r="S2146" s="163"/>
      <c r="T2146" s="163"/>
      <c r="U2146" s="163"/>
      <c r="V2146" s="163"/>
      <c r="W2146" s="163"/>
      <c r="X2146" s="163"/>
    </row>
    <row r="2147" ht="11.25" customHeight="1">
      <c r="A2147" s="192" t="s">
        <v>5952</v>
      </c>
      <c r="B2147" s="201" t="s">
        <v>5953</v>
      </c>
      <c r="C2147" s="139" t="s">
        <v>106</v>
      </c>
      <c r="D2147" s="192" t="s">
        <v>5954</v>
      </c>
      <c r="E2147" s="144" t="s">
        <v>5955</v>
      </c>
      <c r="F2147" s="174" t="s">
        <v>2223</v>
      </c>
      <c r="G2147" s="195">
        <v>9.0</v>
      </c>
      <c r="H2147" s="195">
        <v>8.0</v>
      </c>
      <c r="I2147" s="195">
        <v>9.0</v>
      </c>
      <c r="J2147" s="176">
        <v>50.0</v>
      </c>
      <c r="K2147" s="177">
        <v>5.55</v>
      </c>
      <c r="L2147" s="162" t="s">
        <v>105</v>
      </c>
      <c r="M2147" s="163"/>
      <c r="N2147" s="163"/>
      <c r="O2147" s="163"/>
      <c r="P2147" s="163"/>
      <c r="Q2147" s="163"/>
      <c r="R2147" s="163"/>
      <c r="S2147" s="163"/>
      <c r="T2147" s="163"/>
      <c r="U2147" s="163"/>
      <c r="V2147" s="163"/>
      <c r="W2147" s="163"/>
      <c r="X2147" s="163"/>
    </row>
    <row r="2148" ht="11.25" customHeight="1">
      <c r="A2148" s="144" t="s">
        <v>5952</v>
      </c>
      <c r="B2148" s="194" t="s">
        <v>5953</v>
      </c>
      <c r="C2148" s="139" t="s">
        <v>106</v>
      </c>
      <c r="D2148" s="192" t="s">
        <v>5956</v>
      </c>
      <c r="E2148" s="144" t="s">
        <v>599</v>
      </c>
      <c r="F2148" s="174" t="s">
        <v>2223</v>
      </c>
      <c r="G2148" s="195">
        <v>9.0</v>
      </c>
      <c r="H2148" s="195">
        <v>8.0</v>
      </c>
      <c r="I2148" s="195">
        <v>9.0</v>
      </c>
      <c r="J2148" s="176">
        <v>50.0</v>
      </c>
      <c r="K2148" s="177">
        <v>5.55</v>
      </c>
      <c r="L2148" s="162" t="s">
        <v>105</v>
      </c>
      <c r="M2148" s="163"/>
      <c r="N2148" s="163"/>
      <c r="O2148" s="163"/>
      <c r="P2148" s="163"/>
      <c r="Q2148" s="163"/>
      <c r="R2148" s="163"/>
      <c r="S2148" s="163"/>
      <c r="T2148" s="163"/>
      <c r="U2148" s="163"/>
      <c r="V2148" s="163"/>
      <c r="W2148" s="163"/>
      <c r="X2148" s="163"/>
    </row>
    <row r="2149" ht="11.25" customHeight="1">
      <c r="A2149" s="144" t="s">
        <v>5952</v>
      </c>
      <c r="B2149" s="194" t="s">
        <v>5953</v>
      </c>
      <c r="C2149" s="139" t="s">
        <v>106</v>
      </c>
      <c r="D2149" s="192" t="s">
        <v>5957</v>
      </c>
      <c r="E2149" s="144" t="s">
        <v>5948</v>
      </c>
      <c r="F2149" s="174" t="s">
        <v>2223</v>
      </c>
      <c r="G2149" s="195">
        <v>9.0</v>
      </c>
      <c r="H2149" s="195">
        <v>8.0</v>
      </c>
      <c r="I2149" s="195">
        <v>9.0</v>
      </c>
      <c r="J2149" s="176">
        <v>50.0</v>
      </c>
      <c r="K2149" s="177">
        <v>5.55</v>
      </c>
      <c r="L2149" s="162" t="s">
        <v>105</v>
      </c>
      <c r="M2149" s="163"/>
      <c r="N2149" s="163"/>
      <c r="O2149" s="163"/>
      <c r="P2149" s="163"/>
      <c r="Q2149" s="163"/>
      <c r="R2149" s="163"/>
      <c r="S2149" s="163"/>
      <c r="T2149" s="163"/>
      <c r="U2149" s="163"/>
      <c r="V2149" s="163"/>
      <c r="W2149" s="163"/>
      <c r="X2149" s="163"/>
    </row>
    <row r="2150" ht="11.25" customHeight="1">
      <c r="A2150" s="144" t="s">
        <v>5952</v>
      </c>
      <c r="B2150" s="194" t="s">
        <v>5953</v>
      </c>
      <c r="C2150" s="139" t="s">
        <v>106</v>
      </c>
      <c r="D2150" s="192" t="s">
        <v>5958</v>
      </c>
      <c r="E2150" s="144" t="s">
        <v>486</v>
      </c>
      <c r="F2150" s="174" t="s">
        <v>2223</v>
      </c>
      <c r="G2150" s="195">
        <v>9.0</v>
      </c>
      <c r="H2150" s="195">
        <v>8.0</v>
      </c>
      <c r="I2150" s="195">
        <v>9.0</v>
      </c>
      <c r="J2150" s="176">
        <v>50.0</v>
      </c>
      <c r="K2150" s="177">
        <v>5.55</v>
      </c>
      <c r="L2150" s="162" t="s">
        <v>105</v>
      </c>
      <c r="M2150" s="163"/>
      <c r="N2150" s="163"/>
      <c r="O2150" s="163"/>
      <c r="P2150" s="163"/>
      <c r="Q2150" s="163"/>
      <c r="R2150" s="163"/>
      <c r="S2150" s="163"/>
      <c r="T2150" s="163"/>
      <c r="U2150" s="163"/>
      <c r="V2150" s="163"/>
      <c r="W2150" s="163"/>
      <c r="X2150" s="163"/>
    </row>
    <row r="2151" ht="11.25" customHeight="1">
      <c r="A2151" s="144" t="s">
        <v>5952</v>
      </c>
      <c r="B2151" s="194" t="s">
        <v>5953</v>
      </c>
      <c r="C2151" s="139" t="s">
        <v>106</v>
      </c>
      <c r="D2151" s="192" t="s">
        <v>5959</v>
      </c>
      <c r="E2151" s="144" t="s">
        <v>686</v>
      </c>
      <c r="F2151" s="174" t="s">
        <v>2223</v>
      </c>
      <c r="G2151" s="195">
        <v>9.0</v>
      </c>
      <c r="H2151" s="195">
        <v>8.0</v>
      </c>
      <c r="I2151" s="195">
        <v>9.0</v>
      </c>
      <c r="J2151" s="176">
        <v>50.0</v>
      </c>
      <c r="K2151" s="177">
        <v>5.55</v>
      </c>
      <c r="L2151" s="162" t="s">
        <v>105</v>
      </c>
      <c r="M2151" s="163"/>
      <c r="N2151" s="163"/>
      <c r="O2151" s="163"/>
      <c r="P2151" s="163"/>
      <c r="Q2151" s="163"/>
      <c r="R2151" s="163"/>
      <c r="S2151" s="163"/>
      <c r="T2151" s="163"/>
      <c r="U2151" s="163"/>
      <c r="V2151" s="163"/>
      <c r="W2151" s="163"/>
      <c r="X2151" s="163"/>
    </row>
    <row r="2152" ht="11.25" customHeight="1">
      <c r="A2152" s="144" t="s">
        <v>5952</v>
      </c>
      <c r="B2152" s="194" t="s">
        <v>5953</v>
      </c>
      <c r="C2152" s="139" t="s">
        <v>106</v>
      </c>
      <c r="D2152" s="192" t="s">
        <v>5960</v>
      </c>
      <c r="E2152" s="144" t="s">
        <v>5961</v>
      </c>
      <c r="F2152" s="174" t="s">
        <v>2223</v>
      </c>
      <c r="G2152" s="195">
        <v>9.0</v>
      </c>
      <c r="H2152" s="195">
        <v>8.0</v>
      </c>
      <c r="I2152" s="195">
        <v>9.0</v>
      </c>
      <c r="J2152" s="176">
        <v>50.0</v>
      </c>
      <c r="K2152" s="177">
        <v>5.55</v>
      </c>
      <c r="L2152" s="162" t="s">
        <v>105</v>
      </c>
      <c r="M2152" s="163"/>
      <c r="N2152" s="163"/>
      <c r="O2152" s="163"/>
      <c r="P2152" s="163"/>
      <c r="Q2152" s="163"/>
      <c r="R2152" s="163"/>
      <c r="S2152" s="163"/>
      <c r="T2152" s="163"/>
      <c r="U2152" s="163"/>
      <c r="V2152" s="163"/>
      <c r="W2152" s="163"/>
      <c r="X2152" s="163"/>
    </row>
    <row r="2153" ht="11.25" customHeight="1">
      <c r="A2153" s="144" t="s">
        <v>5952</v>
      </c>
      <c r="B2153" s="194" t="s">
        <v>5953</v>
      </c>
      <c r="C2153" s="139" t="s">
        <v>106</v>
      </c>
      <c r="D2153" s="192" t="s">
        <v>5962</v>
      </c>
      <c r="E2153" s="144" t="s">
        <v>5951</v>
      </c>
      <c r="F2153" s="174" t="s">
        <v>2223</v>
      </c>
      <c r="G2153" s="195">
        <v>9.0</v>
      </c>
      <c r="H2153" s="195">
        <v>8.0</v>
      </c>
      <c r="I2153" s="195">
        <v>9.0</v>
      </c>
      <c r="J2153" s="176">
        <v>50.0</v>
      </c>
      <c r="K2153" s="177">
        <v>5.55</v>
      </c>
      <c r="L2153" s="162" t="s">
        <v>105</v>
      </c>
      <c r="M2153" s="163"/>
      <c r="N2153" s="163"/>
      <c r="O2153" s="163"/>
      <c r="P2153" s="163"/>
      <c r="Q2153" s="163"/>
      <c r="R2153" s="163"/>
      <c r="S2153" s="163"/>
      <c r="T2153" s="163"/>
      <c r="U2153" s="163"/>
      <c r="V2153" s="163"/>
      <c r="W2153" s="163"/>
      <c r="X2153" s="163"/>
    </row>
    <row r="2154" ht="11.25" customHeight="1">
      <c r="A2154" s="144" t="s">
        <v>5952</v>
      </c>
      <c r="B2154" s="194" t="s">
        <v>5953</v>
      </c>
      <c r="C2154" s="139" t="s">
        <v>106</v>
      </c>
      <c r="D2154" s="192" t="s">
        <v>5963</v>
      </c>
      <c r="E2154" s="144" t="s">
        <v>5964</v>
      </c>
      <c r="F2154" s="174" t="s">
        <v>2223</v>
      </c>
      <c r="G2154" s="195">
        <v>9.0</v>
      </c>
      <c r="H2154" s="195">
        <v>8.0</v>
      </c>
      <c r="I2154" s="195">
        <v>9.0</v>
      </c>
      <c r="J2154" s="176">
        <v>50.0</v>
      </c>
      <c r="K2154" s="177">
        <v>5.55</v>
      </c>
      <c r="L2154" s="162" t="s">
        <v>105</v>
      </c>
      <c r="M2154" s="163"/>
      <c r="N2154" s="163"/>
      <c r="O2154" s="163"/>
      <c r="P2154" s="163"/>
      <c r="Q2154" s="163"/>
      <c r="R2154" s="163"/>
      <c r="S2154" s="163"/>
      <c r="T2154" s="163"/>
      <c r="U2154" s="163"/>
      <c r="V2154" s="163"/>
      <c r="W2154" s="163"/>
      <c r="X2154" s="163"/>
    </row>
    <row r="2155" ht="11.25" customHeight="1">
      <c r="A2155" s="144" t="s">
        <v>5952</v>
      </c>
      <c r="B2155" s="194" t="s">
        <v>5953</v>
      </c>
      <c r="C2155" s="139" t="s">
        <v>106</v>
      </c>
      <c r="D2155" s="192" t="s">
        <v>5965</v>
      </c>
      <c r="E2155" s="144" t="s">
        <v>5966</v>
      </c>
      <c r="F2155" s="174" t="s">
        <v>2223</v>
      </c>
      <c r="G2155" s="195">
        <v>9.0</v>
      </c>
      <c r="H2155" s="195">
        <v>8.0</v>
      </c>
      <c r="I2155" s="195">
        <v>9.0</v>
      </c>
      <c r="J2155" s="176">
        <v>50.0</v>
      </c>
      <c r="K2155" s="177">
        <v>5.55</v>
      </c>
      <c r="L2155" s="162" t="s">
        <v>105</v>
      </c>
      <c r="M2155" s="163"/>
      <c r="N2155" s="163"/>
      <c r="O2155" s="163"/>
      <c r="P2155" s="163"/>
      <c r="Q2155" s="163"/>
      <c r="R2155" s="163"/>
      <c r="S2155" s="163"/>
      <c r="T2155" s="163"/>
      <c r="U2155" s="163"/>
      <c r="V2155" s="163"/>
      <c r="W2155" s="163"/>
      <c r="X2155" s="163"/>
    </row>
    <row r="2156" ht="11.25" customHeight="1">
      <c r="A2156" s="192" t="s">
        <v>5967</v>
      </c>
      <c r="B2156" s="201" t="s">
        <v>5968</v>
      </c>
      <c r="C2156" s="139" t="s">
        <v>106</v>
      </c>
      <c r="D2156" s="192" t="s">
        <v>5969</v>
      </c>
      <c r="E2156" s="144" t="s">
        <v>5970</v>
      </c>
      <c r="F2156" s="174" t="s">
        <v>2223</v>
      </c>
      <c r="G2156" s="195">
        <v>3.0</v>
      </c>
      <c r="H2156" s="195">
        <v>3.0</v>
      </c>
      <c r="I2156" s="195">
        <v>3.0</v>
      </c>
      <c r="J2156" s="176">
        <v>50.0</v>
      </c>
      <c r="K2156" s="177">
        <v>16.66</v>
      </c>
      <c r="L2156" s="162" t="s">
        <v>105</v>
      </c>
      <c r="M2156" s="163"/>
      <c r="N2156" s="163"/>
      <c r="O2156" s="163"/>
      <c r="P2156" s="163"/>
      <c r="Q2156" s="163"/>
      <c r="R2156" s="163"/>
      <c r="S2156" s="163"/>
      <c r="T2156" s="163"/>
      <c r="U2156" s="163"/>
      <c r="V2156" s="163"/>
      <c r="W2156" s="163"/>
      <c r="X2156" s="163"/>
    </row>
    <row r="2157" ht="11.25" customHeight="1">
      <c r="A2157" s="192" t="s">
        <v>5971</v>
      </c>
      <c r="B2157" s="201" t="s">
        <v>5972</v>
      </c>
      <c r="C2157" s="139" t="s">
        <v>106</v>
      </c>
      <c r="D2157" s="192" t="s">
        <v>5973</v>
      </c>
      <c r="E2157" s="144" t="s">
        <v>5974</v>
      </c>
      <c r="F2157" s="174" t="s">
        <v>2223</v>
      </c>
      <c r="G2157" s="195">
        <v>2.0</v>
      </c>
      <c r="H2157" s="195">
        <v>1.0</v>
      </c>
      <c r="I2157" s="195">
        <v>2.0</v>
      </c>
      <c r="J2157" s="176">
        <v>50.0</v>
      </c>
      <c r="K2157" s="177">
        <v>25.0</v>
      </c>
      <c r="L2157" s="162" t="s">
        <v>105</v>
      </c>
      <c r="M2157" s="163"/>
      <c r="N2157" s="163"/>
      <c r="O2157" s="163"/>
      <c r="P2157" s="163"/>
      <c r="Q2157" s="163"/>
      <c r="R2157" s="163"/>
      <c r="S2157" s="163"/>
      <c r="T2157" s="163"/>
      <c r="U2157" s="163"/>
      <c r="V2157" s="163"/>
      <c r="W2157" s="163"/>
      <c r="X2157" s="163"/>
    </row>
    <row r="2158" ht="11.25" customHeight="1">
      <c r="A2158" s="192" t="s">
        <v>5975</v>
      </c>
      <c r="B2158" s="201" t="s">
        <v>5976</v>
      </c>
      <c r="C2158" s="139" t="s">
        <v>106</v>
      </c>
      <c r="D2158" s="192" t="s">
        <v>5977</v>
      </c>
      <c r="E2158" s="144" t="s">
        <v>3545</v>
      </c>
      <c r="F2158" s="174" t="s">
        <v>2223</v>
      </c>
      <c r="G2158" s="195">
        <v>3.0</v>
      </c>
      <c r="H2158" s="195">
        <v>2.0</v>
      </c>
      <c r="I2158" s="195">
        <v>3.0</v>
      </c>
      <c r="J2158" s="176">
        <v>50.0</v>
      </c>
      <c r="K2158" s="177">
        <v>16.66</v>
      </c>
      <c r="L2158" s="162" t="s">
        <v>105</v>
      </c>
      <c r="M2158" s="163"/>
      <c r="N2158" s="163"/>
      <c r="O2158" s="163"/>
      <c r="P2158" s="163"/>
      <c r="Q2158" s="163"/>
      <c r="R2158" s="163"/>
      <c r="S2158" s="163"/>
      <c r="T2158" s="163"/>
      <c r="U2158" s="163"/>
      <c r="V2158" s="163"/>
      <c r="W2158" s="163"/>
      <c r="X2158" s="163"/>
    </row>
    <row r="2159" ht="11.25" customHeight="1">
      <c r="A2159" s="192" t="s">
        <v>5975</v>
      </c>
      <c r="B2159" s="194" t="s">
        <v>5976</v>
      </c>
      <c r="C2159" s="139" t="s">
        <v>106</v>
      </c>
      <c r="D2159" s="192" t="s">
        <v>5978</v>
      </c>
      <c r="E2159" s="144" t="s">
        <v>5979</v>
      </c>
      <c r="F2159" s="174" t="s">
        <v>2223</v>
      </c>
      <c r="G2159" s="195">
        <v>3.0</v>
      </c>
      <c r="H2159" s="195">
        <v>2.0</v>
      </c>
      <c r="I2159" s="195">
        <v>3.0</v>
      </c>
      <c r="J2159" s="176">
        <v>50.0</v>
      </c>
      <c r="K2159" s="177">
        <v>16.66</v>
      </c>
      <c r="L2159" s="162" t="s">
        <v>105</v>
      </c>
      <c r="M2159" s="163"/>
      <c r="N2159" s="163"/>
      <c r="O2159" s="163"/>
      <c r="P2159" s="163"/>
      <c r="Q2159" s="163"/>
      <c r="R2159" s="163"/>
      <c r="S2159" s="163"/>
      <c r="T2159" s="163"/>
      <c r="U2159" s="163"/>
      <c r="V2159" s="163"/>
      <c r="W2159" s="163"/>
      <c r="X2159" s="163"/>
    </row>
    <row r="2160" ht="11.25" customHeight="1">
      <c r="A2160" s="192" t="s">
        <v>5975</v>
      </c>
      <c r="B2160" s="194" t="s">
        <v>5976</v>
      </c>
      <c r="C2160" s="139" t="s">
        <v>106</v>
      </c>
      <c r="D2160" s="192" t="s">
        <v>5980</v>
      </c>
      <c r="E2160" s="144" t="s">
        <v>5981</v>
      </c>
      <c r="F2160" s="174" t="s">
        <v>2223</v>
      </c>
      <c r="G2160" s="195">
        <v>3.0</v>
      </c>
      <c r="H2160" s="195">
        <v>2.0</v>
      </c>
      <c r="I2160" s="195">
        <v>3.0</v>
      </c>
      <c r="J2160" s="176">
        <v>50.0</v>
      </c>
      <c r="K2160" s="177">
        <v>16.66</v>
      </c>
      <c r="L2160" s="162" t="s">
        <v>105</v>
      </c>
      <c r="M2160" s="163"/>
      <c r="N2160" s="163"/>
      <c r="O2160" s="163"/>
      <c r="P2160" s="163"/>
      <c r="Q2160" s="163"/>
      <c r="R2160" s="163"/>
      <c r="S2160" s="163"/>
      <c r="T2160" s="163"/>
      <c r="U2160" s="163"/>
      <c r="V2160" s="163"/>
      <c r="W2160" s="163"/>
      <c r="X2160" s="163"/>
    </row>
    <row r="2161" ht="11.25" customHeight="1">
      <c r="A2161" s="192" t="s">
        <v>5982</v>
      </c>
      <c r="B2161" s="201" t="s">
        <v>5983</v>
      </c>
      <c r="C2161" s="139" t="s">
        <v>106</v>
      </c>
      <c r="D2161" s="192" t="s">
        <v>5984</v>
      </c>
      <c r="E2161" s="144" t="s">
        <v>5985</v>
      </c>
      <c r="F2161" s="174" t="s">
        <v>2223</v>
      </c>
      <c r="G2161" s="195">
        <v>3.0</v>
      </c>
      <c r="H2161" s="195">
        <v>2.0</v>
      </c>
      <c r="I2161" s="195">
        <v>3.0</v>
      </c>
      <c r="J2161" s="176">
        <v>50.0</v>
      </c>
      <c r="K2161" s="177">
        <v>16.66</v>
      </c>
      <c r="L2161" s="162" t="s">
        <v>105</v>
      </c>
      <c r="M2161" s="163"/>
      <c r="N2161" s="163"/>
      <c r="O2161" s="163"/>
      <c r="P2161" s="163"/>
      <c r="Q2161" s="163"/>
      <c r="R2161" s="163"/>
      <c r="S2161" s="163"/>
      <c r="T2161" s="163"/>
      <c r="U2161" s="163"/>
      <c r="V2161" s="163"/>
      <c r="W2161" s="163"/>
      <c r="X2161" s="163"/>
    </row>
    <row r="2162" ht="11.25" customHeight="1">
      <c r="A2162" s="192" t="s">
        <v>5982</v>
      </c>
      <c r="B2162" s="194" t="s">
        <v>5983</v>
      </c>
      <c r="C2162" s="139" t="s">
        <v>106</v>
      </c>
      <c r="D2162" s="192" t="s">
        <v>5986</v>
      </c>
      <c r="E2162" s="144" t="s">
        <v>5987</v>
      </c>
      <c r="F2162" s="174" t="s">
        <v>2223</v>
      </c>
      <c r="G2162" s="195">
        <v>3.0</v>
      </c>
      <c r="H2162" s="195">
        <v>2.0</v>
      </c>
      <c r="I2162" s="195">
        <v>3.0</v>
      </c>
      <c r="J2162" s="176">
        <v>50.0</v>
      </c>
      <c r="K2162" s="177">
        <v>16.66</v>
      </c>
      <c r="L2162" s="162" t="s">
        <v>105</v>
      </c>
      <c r="M2162" s="163"/>
      <c r="N2162" s="163"/>
      <c r="O2162" s="163"/>
      <c r="P2162" s="163"/>
      <c r="Q2162" s="163"/>
      <c r="R2162" s="163"/>
      <c r="S2162" s="163"/>
      <c r="T2162" s="163"/>
      <c r="U2162" s="163"/>
      <c r="V2162" s="163"/>
      <c r="W2162" s="163"/>
      <c r="X2162" s="163"/>
    </row>
    <row r="2163" ht="11.25" customHeight="1">
      <c r="A2163" s="192" t="s">
        <v>5988</v>
      </c>
      <c r="B2163" s="201" t="s">
        <v>5989</v>
      </c>
      <c r="C2163" s="139" t="s">
        <v>106</v>
      </c>
      <c r="D2163" s="192" t="s">
        <v>5990</v>
      </c>
      <c r="E2163" s="144" t="s">
        <v>3545</v>
      </c>
      <c r="F2163" s="174" t="s">
        <v>2223</v>
      </c>
      <c r="G2163" s="195">
        <v>8.0</v>
      </c>
      <c r="H2163" s="195">
        <v>5.0</v>
      </c>
      <c r="I2163" s="195">
        <v>8.0</v>
      </c>
      <c r="J2163" s="176">
        <v>50.0</v>
      </c>
      <c r="K2163" s="177">
        <v>6.25</v>
      </c>
      <c r="L2163" s="162" t="s">
        <v>105</v>
      </c>
      <c r="M2163" s="163"/>
      <c r="N2163" s="163"/>
      <c r="O2163" s="163"/>
      <c r="P2163" s="163"/>
      <c r="Q2163" s="163"/>
      <c r="R2163" s="163"/>
      <c r="S2163" s="163"/>
      <c r="T2163" s="163"/>
      <c r="U2163" s="163"/>
      <c r="V2163" s="163"/>
      <c r="W2163" s="163"/>
      <c r="X2163" s="163"/>
    </row>
    <row r="2164" ht="11.25" customHeight="1">
      <c r="A2164" s="192" t="s">
        <v>5988</v>
      </c>
      <c r="B2164" s="194" t="s">
        <v>5989</v>
      </c>
      <c r="C2164" s="139" t="s">
        <v>106</v>
      </c>
      <c r="D2164" s="192" t="s">
        <v>5991</v>
      </c>
      <c r="E2164" s="144" t="s">
        <v>3547</v>
      </c>
      <c r="F2164" s="174" t="s">
        <v>2223</v>
      </c>
      <c r="G2164" s="195">
        <v>8.0</v>
      </c>
      <c r="H2164" s="195">
        <v>5.0</v>
      </c>
      <c r="I2164" s="195">
        <v>8.0</v>
      </c>
      <c r="J2164" s="176">
        <v>50.0</v>
      </c>
      <c r="K2164" s="177">
        <v>6.25</v>
      </c>
      <c r="L2164" s="162" t="s">
        <v>105</v>
      </c>
      <c r="M2164" s="163"/>
      <c r="N2164" s="163"/>
      <c r="O2164" s="163"/>
      <c r="P2164" s="163"/>
      <c r="Q2164" s="163"/>
      <c r="R2164" s="163"/>
      <c r="S2164" s="163"/>
      <c r="T2164" s="163"/>
      <c r="U2164" s="163"/>
      <c r="V2164" s="163"/>
      <c r="W2164" s="163"/>
      <c r="X2164" s="163"/>
    </row>
    <row r="2165" ht="11.25" customHeight="1">
      <c r="A2165" s="192" t="s">
        <v>5988</v>
      </c>
      <c r="B2165" s="194" t="s">
        <v>5989</v>
      </c>
      <c r="C2165" s="139" t="s">
        <v>106</v>
      </c>
      <c r="D2165" s="192" t="s">
        <v>5992</v>
      </c>
      <c r="E2165" s="144" t="s">
        <v>620</v>
      </c>
      <c r="F2165" s="174" t="s">
        <v>2223</v>
      </c>
      <c r="G2165" s="195">
        <v>8.0</v>
      </c>
      <c r="H2165" s="195">
        <v>5.0</v>
      </c>
      <c r="I2165" s="195">
        <v>8.0</v>
      </c>
      <c r="J2165" s="176">
        <v>50.0</v>
      </c>
      <c r="K2165" s="177">
        <v>6.25</v>
      </c>
      <c r="L2165" s="162" t="s">
        <v>105</v>
      </c>
      <c r="M2165" s="163"/>
      <c r="N2165" s="163"/>
      <c r="O2165" s="163"/>
      <c r="P2165" s="163"/>
      <c r="Q2165" s="163"/>
      <c r="R2165" s="163"/>
      <c r="S2165" s="163"/>
      <c r="T2165" s="163"/>
      <c r="U2165" s="163"/>
      <c r="V2165" s="163"/>
      <c r="W2165" s="163"/>
      <c r="X2165" s="163"/>
    </row>
    <row r="2166" ht="11.25" customHeight="1">
      <c r="A2166" s="192" t="s">
        <v>5988</v>
      </c>
      <c r="B2166" s="194" t="s">
        <v>5989</v>
      </c>
      <c r="C2166" s="139" t="s">
        <v>106</v>
      </c>
      <c r="D2166" s="192" t="s">
        <v>5993</v>
      </c>
      <c r="E2166" s="144" t="s">
        <v>5994</v>
      </c>
      <c r="F2166" s="174" t="s">
        <v>2223</v>
      </c>
      <c r="G2166" s="195">
        <v>8.0</v>
      </c>
      <c r="H2166" s="195">
        <v>5.0</v>
      </c>
      <c r="I2166" s="195">
        <v>8.0</v>
      </c>
      <c r="J2166" s="176">
        <v>50.0</v>
      </c>
      <c r="K2166" s="177">
        <v>6.25</v>
      </c>
      <c r="L2166" s="162" t="s">
        <v>105</v>
      </c>
      <c r="M2166" s="163"/>
      <c r="N2166" s="163"/>
      <c r="O2166" s="163"/>
      <c r="P2166" s="163"/>
      <c r="Q2166" s="163"/>
      <c r="R2166" s="163"/>
      <c r="S2166" s="163"/>
      <c r="T2166" s="163"/>
      <c r="U2166" s="163"/>
      <c r="V2166" s="163"/>
      <c r="W2166" s="163"/>
      <c r="X2166" s="163"/>
    </row>
    <row r="2167" ht="11.25" customHeight="1">
      <c r="A2167" s="192" t="s">
        <v>5988</v>
      </c>
      <c r="B2167" s="194" t="s">
        <v>5989</v>
      </c>
      <c r="C2167" s="139" t="s">
        <v>106</v>
      </c>
      <c r="D2167" s="192" t="s">
        <v>5995</v>
      </c>
      <c r="E2167" s="144" t="s">
        <v>5996</v>
      </c>
      <c r="F2167" s="174" t="s">
        <v>2223</v>
      </c>
      <c r="G2167" s="195">
        <v>8.0</v>
      </c>
      <c r="H2167" s="195">
        <v>5.0</v>
      </c>
      <c r="I2167" s="195">
        <v>8.0</v>
      </c>
      <c r="J2167" s="176">
        <v>50.0</v>
      </c>
      <c r="K2167" s="177">
        <v>6.25</v>
      </c>
      <c r="L2167" s="162" t="s">
        <v>105</v>
      </c>
      <c r="M2167" s="163"/>
      <c r="N2167" s="163"/>
      <c r="O2167" s="163"/>
      <c r="P2167" s="163"/>
      <c r="Q2167" s="163"/>
      <c r="R2167" s="163"/>
      <c r="S2167" s="163"/>
      <c r="T2167" s="163"/>
      <c r="U2167" s="163"/>
      <c r="V2167" s="163"/>
      <c r="W2167" s="163"/>
      <c r="X2167" s="163"/>
    </row>
    <row r="2168" ht="11.25" customHeight="1">
      <c r="A2168" s="192" t="s">
        <v>5997</v>
      </c>
      <c r="B2168" s="194" t="s">
        <v>5998</v>
      </c>
      <c r="C2168" s="139" t="s">
        <v>106</v>
      </c>
      <c r="D2168" s="192" t="s">
        <v>5999</v>
      </c>
      <c r="E2168" s="144" t="s">
        <v>747</v>
      </c>
      <c r="F2168" s="174" t="s">
        <v>2223</v>
      </c>
      <c r="G2168" s="195">
        <v>5.0</v>
      </c>
      <c r="H2168" s="195">
        <v>5.0</v>
      </c>
      <c r="I2168" s="195">
        <v>5.0</v>
      </c>
      <c r="J2168" s="176">
        <v>50.0</v>
      </c>
      <c r="K2168" s="177">
        <v>10.0</v>
      </c>
      <c r="L2168" s="162" t="s">
        <v>105</v>
      </c>
      <c r="M2168" s="163"/>
      <c r="N2168" s="163"/>
      <c r="O2168" s="163"/>
      <c r="P2168" s="163"/>
      <c r="Q2168" s="163"/>
      <c r="R2168" s="163"/>
      <c r="S2168" s="163"/>
      <c r="T2168" s="163"/>
      <c r="U2168" s="163"/>
      <c r="V2168" s="163"/>
      <c r="W2168" s="163"/>
      <c r="X2168" s="163"/>
    </row>
    <row r="2169" ht="11.25" customHeight="1">
      <c r="A2169" s="192" t="s">
        <v>5997</v>
      </c>
      <c r="B2169" s="201" t="s">
        <v>5998</v>
      </c>
      <c r="C2169" s="139" t="s">
        <v>106</v>
      </c>
      <c r="D2169" s="192" t="s">
        <v>6000</v>
      </c>
      <c r="E2169" s="193" t="s">
        <v>880</v>
      </c>
      <c r="F2169" s="174" t="s">
        <v>2223</v>
      </c>
      <c r="G2169" s="195">
        <v>5.0</v>
      </c>
      <c r="H2169" s="195">
        <v>5.0</v>
      </c>
      <c r="I2169" s="195">
        <v>5.0</v>
      </c>
      <c r="J2169" s="176">
        <v>50.0</v>
      </c>
      <c r="K2169" s="177">
        <v>10.0</v>
      </c>
      <c r="L2169" s="162" t="s">
        <v>105</v>
      </c>
      <c r="M2169" s="163"/>
      <c r="N2169" s="163"/>
      <c r="O2169" s="163"/>
      <c r="P2169" s="163"/>
      <c r="Q2169" s="163"/>
      <c r="R2169" s="163"/>
      <c r="S2169" s="163"/>
      <c r="T2169" s="163"/>
      <c r="U2169" s="163"/>
      <c r="V2169" s="163"/>
      <c r="W2169" s="163"/>
      <c r="X2169" s="163"/>
    </row>
    <row r="2170" ht="11.25" customHeight="1">
      <c r="A2170" s="144" t="s">
        <v>5997</v>
      </c>
      <c r="B2170" s="194" t="s">
        <v>5998</v>
      </c>
      <c r="C2170" s="139" t="s">
        <v>106</v>
      </c>
      <c r="D2170" s="192" t="s">
        <v>6001</v>
      </c>
      <c r="E2170" s="144" t="s">
        <v>486</v>
      </c>
      <c r="F2170" s="174" t="s">
        <v>2223</v>
      </c>
      <c r="G2170" s="195">
        <v>5.0</v>
      </c>
      <c r="H2170" s="195">
        <v>5.0</v>
      </c>
      <c r="I2170" s="195">
        <v>5.0</v>
      </c>
      <c r="J2170" s="176">
        <v>50.0</v>
      </c>
      <c r="K2170" s="177">
        <v>10.0</v>
      </c>
      <c r="L2170" s="162" t="s">
        <v>105</v>
      </c>
      <c r="M2170" s="163"/>
      <c r="N2170" s="163"/>
      <c r="O2170" s="163"/>
      <c r="P2170" s="163"/>
      <c r="Q2170" s="163"/>
      <c r="R2170" s="163"/>
      <c r="S2170" s="163"/>
      <c r="T2170" s="163"/>
      <c r="U2170" s="163"/>
      <c r="V2170" s="163"/>
      <c r="W2170" s="163"/>
      <c r="X2170" s="163"/>
    </row>
    <row r="2171" ht="11.25" customHeight="1">
      <c r="A2171" s="144" t="s">
        <v>5997</v>
      </c>
      <c r="B2171" s="194" t="s">
        <v>5998</v>
      </c>
      <c r="C2171" s="139" t="s">
        <v>106</v>
      </c>
      <c r="D2171" s="192" t="s">
        <v>6002</v>
      </c>
      <c r="E2171" s="144" t="s">
        <v>6003</v>
      </c>
      <c r="F2171" s="174" t="s">
        <v>2223</v>
      </c>
      <c r="G2171" s="195">
        <v>5.0</v>
      </c>
      <c r="H2171" s="195">
        <v>5.0</v>
      </c>
      <c r="I2171" s="195">
        <v>5.0</v>
      </c>
      <c r="J2171" s="176">
        <v>50.0</v>
      </c>
      <c r="K2171" s="177">
        <v>10.0</v>
      </c>
      <c r="L2171" s="162" t="s">
        <v>105</v>
      </c>
      <c r="M2171" s="163"/>
      <c r="N2171" s="163"/>
      <c r="O2171" s="163"/>
      <c r="P2171" s="163"/>
      <c r="Q2171" s="163"/>
      <c r="R2171" s="163"/>
      <c r="S2171" s="163"/>
      <c r="T2171" s="163"/>
      <c r="U2171" s="163"/>
      <c r="V2171" s="163"/>
      <c r="W2171" s="163"/>
      <c r="X2171" s="163"/>
    </row>
    <row r="2172" ht="11.25" customHeight="1">
      <c r="A2172" s="192" t="s">
        <v>6004</v>
      </c>
      <c r="B2172" s="201" t="s">
        <v>6005</v>
      </c>
      <c r="C2172" s="139" t="s">
        <v>106</v>
      </c>
      <c r="D2172" s="192" t="s">
        <v>6006</v>
      </c>
      <c r="E2172" s="144" t="s">
        <v>3545</v>
      </c>
      <c r="F2172" s="174" t="s">
        <v>2223</v>
      </c>
      <c r="G2172" s="195">
        <v>3.0</v>
      </c>
      <c r="H2172" s="195">
        <v>2.0</v>
      </c>
      <c r="I2172" s="195">
        <v>3.0</v>
      </c>
      <c r="J2172" s="176">
        <v>50.0</v>
      </c>
      <c r="K2172" s="177">
        <v>16.66</v>
      </c>
      <c r="L2172" s="162" t="s">
        <v>105</v>
      </c>
      <c r="M2172" s="163"/>
      <c r="N2172" s="163"/>
      <c r="O2172" s="163"/>
      <c r="P2172" s="163"/>
      <c r="Q2172" s="163"/>
      <c r="R2172" s="163"/>
      <c r="S2172" s="163"/>
      <c r="T2172" s="163"/>
      <c r="U2172" s="163"/>
      <c r="V2172" s="163"/>
      <c r="W2172" s="163"/>
      <c r="X2172" s="163"/>
    </row>
    <row r="2173" ht="11.25" customHeight="1">
      <c r="A2173" s="192" t="s">
        <v>6007</v>
      </c>
      <c r="B2173" s="201" t="s">
        <v>1333</v>
      </c>
      <c r="C2173" s="139"/>
      <c r="D2173" s="192"/>
      <c r="E2173" s="144"/>
      <c r="F2173" s="174"/>
      <c r="G2173" s="195">
        <v>12.0</v>
      </c>
      <c r="H2173" s="195">
        <v>11.0</v>
      </c>
      <c r="I2173" s="195">
        <v>13.0</v>
      </c>
      <c r="J2173" s="176">
        <v>50.0</v>
      </c>
      <c r="K2173" s="177">
        <v>4.16</v>
      </c>
      <c r="L2173" s="162" t="s">
        <v>105</v>
      </c>
      <c r="M2173" s="163"/>
      <c r="N2173" s="163"/>
      <c r="O2173" s="163"/>
      <c r="P2173" s="163"/>
      <c r="Q2173" s="163"/>
      <c r="R2173" s="163"/>
      <c r="S2173" s="163"/>
      <c r="T2173" s="163"/>
      <c r="U2173" s="163"/>
      <c r="V2173" s="163"/>
      <c r="W2173" s="163"/>
      <c r="X2173" s="163"/>
    </row>
    <row r="2174" ht="11.25" customHeight="1">
      <c r="A2174" s="144" t="s">
        <v>6008</v>
      </c>
      <c r="B2174" s="194" t="s">
        <v>1333</v>
      </c>
      <c r="C2174" s="139" t="s">
        <v>106</v>
      </c>
      <c r="D2174" s="192" t="s">
        <v>6009</v>
      </c>
      <c r="E2174" s="144" t="s">
        <v>681</v>
      </c>
      <c r="F2174" s="174" t="s">
        <v>2223</v>
      </c>
      <c r="G2174" s="195">
        <v>12.0</v>
      </c>
      <c r="H2174" s="195">
        <v>11.0</v>
      </c>
      <c r="I2174" s="195">
        <v>13.0</v>
      </c>
      <c r="J2174" s="176">
        <v>50.0</v>
      </c>
      <c r="K2174" s="177">
        <v>4.16</v>
      </c>
      <c r="L2174" s="162" t="s">
        <v>105</v>
      </c>
      <c r="M2174" s="163"/>
      <c r="N2174" s="163"/>
      <c r="O2174" s="163"/>
      <c r="P2174" s="163"/>
      <c r="Q2174" s="163"/>
      <c r="R2174" s="163"/>
      <c r="S2174" s="163"/>
      <c r="T2174" s="163"/>
      <c r="U2174" s="163"/>
      <c r="V2174" s="163"/>
      <c r="W2174" s="163"/>
      <c r="X2174" s="163"/>
    </row>
    <row r="2175" ht="11.25" customHeight="1">
      <c r="A2175" s="144" t="s">
        <v>6008</v>
      </c>
      <c r="B2175" s="194" t="s">
        <v>1333</v>
      </c>
      <c r="C2175" s="139" t="s">
        <v>106</v>
      </c>
      <c r="D2175" s="192" t="s">
        <v>6010</v>
      </c>
      <c r="E2175" s="144" t="s">
        <v>880</v>
      </c>
      <c r="F2175" s="174" t="s">
        <v>2223</v>
      </c>
      <c r="G2175" s="195">
        <v>12.0</v>
      </c>
      <c r="H2175" s="195">
        <v>11.0</v>
      </c>
      <c r="I2175" s="195">
        <v>13.0</v>
      </c>
      <c r="J2175" s="176">
        <v>50.0</v>
      </c>
      <c r="K2175" s="177">
        <v>4.16</v>
      </c>
      <c r="L2175" s="162" t="s">
        <v>105</v>
      </c>
      <c r="M2175" s="163"/>
      <c r="N2175" s="163"/>
      <c r="O2175" s="163"/>
      <c r="P2175" s="163"/>
      <c r="Q2175" s="163"/>
      <c r="R2175" s="163"/>
      <c r="S2175" s="163"/>
      <c r="T2175" s="163"/>
      <c r="U2175" s="163"/>
      <c r="V2175" s="163"/>
      <c r="W2175" s="163"/>
      <c r="X2175" s="163"/>
    </row>
    <row r="2176" ht="11.25" customHeight="1">
      <c r="A2176" s="144" t="s">
        <v>6008</v>
      </c>
      <c r="B2176" s="194" t="s">
        <v>1333</v>
      </c>
      <c r="C2176" s="139" t="s">
        <v>106</v>
      </c>
      <c r="D2176" s="192" t="s">
        <v>6011</v>
      </c>
      <c r="E2176" s="144" t="s">
        <v>3547</v>
      </c>
      <c r="F2176" s="174" t="s">
        <v>2223</v>
      </c>
      <c r="G2176" s="195">
        <v>12.0</v>
      </c>
      <c r="H2176" s="195">
        <v>11.0</v>
      </c>
      <c r="I2176" s="195">
        <v>13.0</v>
      </c>
      <c r="J2176" s="176">
        <v>50.0</v>
      </c>
      <c r="K2176" s="177">
        <v>4.16</v>
      </c>
      <c r="L2176" s="162" t="s">
        <v>105</v>
      </c>
      <c r="M2176" s="163"/>
      <c r="N2176" s="163"/>
      <c r="O2176" s="163"/>
      <c r="P2176" s="163"/>
      <c r="Q2176" s="163"/>
      <c r="R2176" s="163"/>
      <c r="S2176" s="163"/>
      <c r="T2176" s="163"/>
      <c r="U2176" s="163"/>
      <c r="V2176" s="163"/>
      <c r="W2176" s="163"/>
      <c r="X2176" s="163"/>
    </row>
    <row r="2177" ht="11.25" customHeight="1">
      <c r="A2177" s="144" t="s">
        <v>6012</v>
      </c>
      <c r="B2177" s="194" t="s">
        <v>1333</v>
      </c>
      <c r="C2177" s="139" t="s">
        <v>106</v>
      </c>
      <c r="D2177" s="192" t="s">
        <v>6013</v>
      </c>
      <c r="E2177" s="144" t="s">
        <v>5943</v>
      </c>
      <c r="F2177" s="174" t="s">
        <v>2223</v>
      </c>
      <c r="G2177" s="195">
        <v>12.0</v>
      </c>
      <c r="H2177" s="195">
        <v>11.0</v>
      </c>
      <c r="I2177" s="195">
        <v>13.0</v>
      </c>
      <c r="J2177" s="176">
        <v>50.0</v>
      </c>
      <c r="K2177" s="177">
        <v>4.16</v>
      </c>
      <c r="L2177" s="162" t="s">
        <v>105</v>
      </c>
      <c r="M2177" s="163"/>
      <c r="N2177" s="163"/>
      <c r="O2177" s="163"/>
      <c r="P2177" s="163"/>
      <c r="Q2177" s="163"/>
      <c r="R2177" s="163"/>
      <c r="S2177" s="163"/>
      <c r="T2177" s="163"/>
      <c r="U2177" s="163"/>
      <c r="V2177" s="163"/>
      <c r="W2177" s="163"/>
      <c r="X2177" s="163"/>
    </row>
    <row r="2178" ht="11.25" customHeight="1">
      <c r="A2178" s="144" t="s">
        <v>6008</v>
      </c>
      <c r="B2178" s="194" t="s">
        <v>1333</v>
      </c>
      <c r="C2178" s="139" t="s">
        <v>106</v>
      </c>
      <c r="D2178" s="192" t="s">
        <v>6014</v>
      </c>
      <c r="E2178" s="144" t="s">
        <v>825</v>
      </c>
      <c r="F2178" s="174" t="s">
        <v>2223</v>
      </c>
      <c r="G2178" s="195">
        <v>12.0</v>
      </c>
      <c r="H2178" s="195">
        <v>11.0</v>
      </c>
      <c r="I2178" s="195">
        <v>13.0</v>
      </c>
      <c r="J2178" s="176">
        <v>50.0</v>
      </c>
      <c r="K2178" s="177">
        <v>4.16</v>
      </c>
      <c r="L2178" s="162" t="s">
        <v>105</v>
      </c>
      <c r="M2178" s="163"/>
      <c r="N2178" s="163"/>
      <c r="O2178" s="163"/>
      <c r="P2178" s="163"/>
      <c r="Q2178" s="163"/>
      <c r="R2178" s="163"/>
      <c r="S2178" s="163"/>
      <c r="T2178" s="163"/>
      <c r="U2178" s="163"/>
      <c r="V2178" s="163"/>
      <c r="W2178" s="163"/>
      <c r="X2178" s="163"/>
    </row>
    <row r="2179" ht="11.25" customHeight="1">
      <c r="A2179" s="144" t="s">
        <v>6008</v>
      </c>
      <c r="B2179" s="194" t="s">
        <v>1333</v>
      </c>
      <c r="C2179" s="139" t="s">
        <v>106</v>
      </c>
      <c r="D2179" s="192" t="s">
        <v>6015</v>
      </c>
      <c r="E2179" s="144" t="s">
        <v>6016</v>
      </c>
      <c r="F2179" s="174" t="s">
        <v>2223</v>
      </c>
      <c r="G2179" s="195">
        <v>12.0</v>
      </c>
      <c r="H2179" s="195">
        <v>11.0</v>
      </c>
      <c r="I2179" s="195">
        <v>13.0</v>
      </c>
      <c r="J2179" s="176">
        <v>50.0</v>
      </c>
      <c r="K2179" s="177">
        <v>4.16</v>
      </c>
      <c r="L2179" s="162" t="s">
        <v>105</v>
      </c>
      <c r="M2179" s="163"/>
      <c r="N2179" s="163"/>
      <c r="O2179" s="163"/>
      <c r="P2179" s="163"/>
      <c r="Q2179" s="163"/>
      <c r="R2179" s="163"/>
      <c r="S2179" s="163"/>
      <c r="T2179" s="163"/>
      <c r="U2179" s="163"/>
      <c r="V2179" s="163"/>
      <c r="W2179" s="163"/>
      <c r="X2179" s="163"/>
    </row>
    <row r="2180" ht="11.25" customHeight="1">
      <c r="A2180" s="192" t="s">
        <v>6017</v>
      </c>
      <c r="B2180" s="197" t="s">
        <v>6018</v>
      </c>
      <c r="C2180" s="139" t="s">
        <v>106</v>
      </c>
      <c r="D2180" s="192" t="s">
        <v>6019</v>
      </c>
      <c r="E2180" s="199" t="s">
        <v>3545</v>
      </c>
      <c r="F2180" s="174" t="s">
        <v>2213</v>
      </c>
      <c r="G2180" s="175">
        <v>2.0</v>
      </c>
      <c r="H2180" s="175">
        <v>1.0</v>
      </c>
      <c r="I2180" s="175">
        <v>22.0</v>
      </c>
      <c r="J2180" s="176">
        <v>50.0</v>
      </c>
      <c r="K2180" s="177">
        <v>25.0</v>
      </c>
      <c r="L2180" s="162" t="s">
        <v>105</v>
      </c>
      <c r="M2180" s="163"/>
      <c r="N2180" s="163"/>
      <c r="O2180" s="163"/>
      <c r="P2180" s="163"/>
      <c r="Q2180" s="163"/>
      <c r="R2180" s="163"/>
      <c r="S2180" s="163"/>
      <c r="T2180" s="163"/>
      <c r="U2180" s="163"/>
      <c r="V2180" s="163"/>
      <c r="W2180" s="163"/>
      <c r="X2180" s="163"/>
    </row>
    <row r="2181" ht="11.25" customHeight="1">
      <c r="A2181" s="192" t="s">
        <v>6020</v>
      </c>
      <c r="B2181" s="194" t="s">
        <v>6018</v>
      </c>
      <c r="C2181" s="139" t="s">
        <v>106</v>
      </c>
      <c r="D2181" s="192" t="s">
        <v>6021</v>
      </c>
      <c r="E2181" s="193" t="s">
        <v>6022</v>
      </c>
      <c r="F2181" s="174" t="s">
        <v>2213</v>
      </c>
      <c r="G2181" s="195">
        <v>2.0</v>
      </c>
      <c r="H2181" s="195">
        <v>1.0</v>
      </c>
      <c r="I2181" s="195">
        <v>22.0</v>
      </c>
      <c r="J2181" s="176">
        <v>50.0</v>
      </c>
      <c r="K2181" s="177">
        <v>25.0</v>
      </c>
      <c r="L2181" s="162" t="s">
        <v>105</v>
      </c>
      <c r="M2181" s="163"/>
      <c r="N2181" s="163"/>
      <c r="O2181" s="163"/>
      <c r="P2181" s="163"/>
      <c r="Q2181" s="163"/>
      <c r="R2181" s="163"/>
      <c r="S2181" s="163"/>
      <c r="T2181" s="163"/>
      <c r="U2181" s="163"/>
      <c r="V2181" s="163"/>
      <c r="W2181" s="163"/>
      <c r="X2181" s="163"/>
    </row>
    <row r="2182" ht="11.25" customHeight="1">
      <c r="A2182" s="192" t="s">
        <v>6020</v>
      </c>
      <c r="B2182" s="194"/>
      <c r="C2182" s="139" t="s">
        <v>106</v>
      </c>
      <c r="D2182" s="192" t="s">
        <v>6023</v>
      </c>
      <c r="E2182" s="144" t="s">
        <v>6024</v>
      </c>
      <c r="F2182" s="174" t="s">
        <v>2213</v>
      </c>
      <c r="G2182" s="195">
        <v>2.0</v>
      </c>
      <c r="H2182" s="195">
        <v>1.0</v>
      </c>
      <c r="I2182" s="195">
        <v>22.0</v>
      </c>
      <c r="J2182" s="176">
        <v>50.0</v>
      </c>
      <c r="K2182" s="177">
        <v>25.0</v>
      </c>
      <c r="L2182" s="162" t="s">
        <v>105</v>
      </c>
      <c r="M2182" s="163"/>
      <c r="N2182" s="163"/>
      <c r="O2182" s="163"/>
      <c r="P2182" s="163"/>
      <c r="Q2182" s="163"/>
      <c r="R2182" s="163"/>
      <c r="S2182" s="163"/>
      <c r="T2182" s="163"/>
      <c r="U2182" s="163"/>
      <c r="V2182" s="163"/>
      <c r="W2182" s="163"/>
      <c r="X2182" s="163"/>
    </row>
    <row r="2183" ht="11.25" customHeight="1">
      <c r="A2183" s="144" t="s">
        <v>6020</v>
      </c>
      <c r="B2183" s="194" t="s">
        <v>6018</v>
      </c>
      <c r="C2183" s="139" t="s">
        <v>106</v>
      </c>
      <c r="D2183" s="192" t="s">
        <v>6025</v>
      </c>
      <c r="E2183" s="193" t="s">
        <v>6026</v>
      </c>
      <c r="F2183" s="174" t="s">
        <v>2213</v>
      </c>
      <c r="G2183" s="195">
        <v>2.0</v>
      </c>
      <c r="H2183" s="195">
        <v>1.0</v>
      </c>
      <c r="I2183" s="195">
        <v>22.0</v>
      </c>
      <c r="J2183" s="176">
        <v>50.0</v>
      </c>
      <c r="K2183" s="177">
        <v>25.0</v>
      </c>
      <c r="L2183" s="162" t="s">
        <v>105</v>
      </c>
      <c r="M2183" s="163"/>
      <c r="N2183" s="163"/>
      <c r="O2183" s="163"/>
      <c r="P2183" s="163"/>
      <c r="Q2183" s="163"/>
      <c r="R2183" s="163"/>
      <c r="S2183" s="163"/>
      <c r="T2183" s="163"/>
      <c r="U2183" s="163"/>
      <c r="V2183" s="163"/>
      <c r="W2183" s="163"/>
      <c r="X2183" s="163"/>
    </row>
    <row r="2184" ht="11.25" customHeight="1">
      <c r="A2184" s="144" t="s">
        <v>6020</v>
      </c>
      <c r="B2184" s="194" t="s">
        <v>6018</v>
      </c>
      <c r="C2184" s="139" t="s">
        <v>106</v>
      </c>
      <c r="D2184" s="192" t="s">
        <v>6027</v>
      </c>
      <c r="E2184" s="144" t="s">
        <v>6028</v>
      </c>
      <c r="F2184" s="174" t="s">
        <v>2213</v>
      </c>
      <c r="G2184" s="195">
        <v>2.0</v>
      </c>
      <c r="H2184" s="195">
        <v>1.0</v>
      </c>
      <c r="I2184" s="195">
        <v>22.0</v>
      </c>
      <c r="J2184" s="176">
        <v>50.0</v>
      </c>
      <c r="K2184" s="177">
        <v>25.0</v>
      </c>
      <c r="L2184" s="162" t="s">
        <v>105</v>
      </c>
      <c r="M2184" s="163"/>
      <c r="N2184" s="163"/>
      <c r="O2184" s="163"/>
      <c r="P2184" s="163"/>
      <c r="Q2184" s="163"/>
      <c r="R2184" s="163"/>
      <c r="S2184" s="163"/>
      <c r="T2184" s="163"/>
      <c r="U2184" s="163"/>
      <c r="V2184" s="163"/>
      <c r="W2184" s="163"/>
      <c r="X2184" s="163"/>
    </row>
    <row r="2185" ht="11.25" customHeight="1">
      <c r="A2185" s="144" t="s">
        <v>6020</v>
      </c>
      <c r="B2185" s="194" t="s">
        <v>6018</v>
      </c>
      <c r="C2185" s="139" t="s">
        <v>106</v>
      </c>
      <c r="D2185" s="192" t="s">
        <v>6029</v>
      </c>
      <c r="E2185" s="144" t="s">
        <v>6030</v>
      </c>
      <c r="F2185" s="174" t="s">
        <v>2213</v>
      </c>
      <c r="G2185" s="195">
        <v>2.0</v>
      </c>
      <c r="H2185" s="195">
        <v>1.0</v>
      </c>
      <c r="I2185" s="195">
        <v>22.0</v>
      </c>
      <c r="J2185" s="176">
        <v>50.0</v>
      </c>
      <c r="K2185" s="177">
        <v>25.0</v>
      </c>
      <c r="L2185" s="162" t="s">
        <v>105</v>
      </c>
      <c r="M2185" s="163"/>
      <c r="N2185" s="163"/>
      <c r="O2185" s="163"/>
      <c r="P2185" s="163"/>
      <c r="Q2185" s="163"/>
      <c r="R2185" s="163"/>
      <c r="S2185" s="163"/>
      <c r="T2185" s="163"/>
      <c r="U2185" s="163"/>
      <c r="V2185" s="163"/>
      <c r="W2185" s="163"/>
      <c r="X2185" s="163"/>
    </row>
    <row r="2186" ht="11.25" customHeight="1">
      <c r="A2186" s="144" t="s">
        <v>6020</v>
      </c>
      <c r="B2186" s="194" t="s">
        <v>6018</v>
      </c>
      <c r="C2186" s="139" t="s">
        <v>106</v>
      </c>
      <c r="D2186" s="192" t="s">
        <v>6031</v>
      </c>
      <c r="E2186" s="144" t="s">
        <v>6032</v>
      </c>
      <c r="F2186" s="174" t="s">
        <v>2213</v>
      </c>
      <c r="G2186" s="195">
        <v>2.0</v>
      </c>
      <c r="H2186" s="195">
        <v>1.0</v>
      </c>
      <c r="I2186" s="195">
        <v>22.0</v>
      </c>
      <c r="J2186" s="176">
        <v>50.0</v>
      </c>
      <c r="K2186" s="177">
        <v>25.0</v>
      </c>
      <c r="L2186" s="162" t="s">
        <v>105</v>
      </c>
      <c r="M2186" s="163"/>
      <c r="N2186" s="163"/>
      <c r="O2186" s="163"/>
      <c r="P2186" s="163"/>
      <c r="Q2186" s="163"/>
      <c r="R2186" s="163"/>
      <c r="S2186" s="163"/>
      <c r="T2186" s="163"/>
      <c r="U2186" s="163"/>
      <c r="V2186" s="163"/>
      <c r="W2186" s="163"/>
      <c r="X2186" s="163"/>
    </row>
    <row r="2187" ht="11.25" customHeight="1">
      <c r="A2187" s="192" t="s">
        <v>6033</v>
      </c>
      <c r="B2187" s="197" t="s">
        <v>6034</v>
      </c>
      <c r="C2187" s="139" t="s">
        <v>106</v>
      </c>
      <c r="D2187" s="192" t="s">
        <v>6035</v>
      </c>
      <c r="E2187" s="144" t="s">
        <v>6036</v>
      </c>
      <c r="F2187" s="174" t="s">
        <v>2213</v>
      </c>
      <c r="G2187" s="195">
        <v>4.0</v>
      </c>
      <c r="H2187" s="195">
        <v>4.0</v>
      </c>
      <c r="I2187" s="195">
        <v>4.0</v>
      </c>
      <c r="J2187" s="176">
        <v>50.0</v>
      </c>
      <c r="K2187" s="177">
        <v>12.5</v>
      </c>
      <c r="L2187" s="162" t="s">
        <v>105</v>
      </c>
      <c r="M2187" s="163"/>
      <c r="N2187" s="163"/>
      <c r="O2187" s="163"/>
      <c r="P2187" s="163"/>
      <c r="Q2187" s="163"/>
      <c r="R2187" s="163"/>
      <c r="S2187" s="163"/>
      <c r="T2187" s="163"/>
      <c r="U2187" s="163"/>
      <c r="V2187" s="163"/>
      <c r="W2187" s="163"/>
      <c r="X2187" s="163"/>
    </row>
    <row r="2188" ht="11.25" customHeight="1">
      <c r="A2188" s="136" t="s">
        <v>6033</v>
      </c>
      <c r="B2188" s="178" t="s">
        <v>6034</v>
      </c>
      <c r="C2188" s="137" t="s">
        <v>106</v>
      </c>
      <c r="D2188" s="192" t="s">
        <v>6037</v>
      </c>
      <c r="E2188" s="139" t="s">
        <v>6038</v>
      </c>
      <c r="F2188" s="179" t="s">
        <v>2213</v>
      </c>
      <c r="G2188" s="180">
        <v>4.0</v>
      </c>
      <c r="H2188" s="180">
        <v>4.0</v>
      </c>
      <c r="I2188" s="180">
        <v>4.0</v>
      </c>
      <c r="J2188" s="181">
        <v>50.0</v>
      </c>
      <c r="K2188" s="177">
        <v>12.5</v>
      </c>
      <c r="L2188" s="162" t="s">
        <v>105</v>
      </c>
      <c r="M2188" s="163"/>
      <c r="N2188" s="163"/>
      <c r="O2188" s="163"/>
      <c r="P2188" s="163"/>
      <c r="Q2188" s="163"/>
      <c r="R2188" s="163"/>
      <c r="S2188" s="163"/>
      <c r="T2188" s="163"/>
      <c r="U2188" s="163"/>
      <c r="V2188" s="163"/>
      <c r="W2188" s="163"/>
      <c r="X2188" s="163"/>
    </row>
    <row r="2189" ht="11.25" customHeight="1">
      <c r="A2189" s="136" t="s">
        <v>6033</v>
      </c>
      <c r="B2189" s="178" t="s">
        <v>6034</v>
      </c>
      <c r="C2189" s="137" t="s">
        <v>106</v>
      </c>
      <c r="D2189" s="192" t="s">
        <v>6039</v>
      </c>
      <c r="E2189" s="139" t="s">
        <v>6040</v>
      </c>
      <c r="F2189" s="179" t="s">
        <v>2213</v>
      </c>
      <c r="G2189" s="180">
        <v>4.0</v>
      </c>
      <c r="H2189" s="180">
        <v>4.0</v>
      </c>
      <c r="I2189" s="180">
        <v>4.0</v>
      </c>
      <c r="J2189" s="181">
        <v>50.0</v>
      </c>
      <c r="K2189" s="177">
        <v>12.5</v>
      </c>
      <c r="L2189" s="162" t="s">
        <v>105</v>
      </c>
      <c r="M2189" s="163"/>
      <c r="N2189" s="163"/>
      <c r="O2189" s="163"/>
      <c r="P2189" s="163"/>
      <c r="Q2189" s="163"/>
      <c r="R2189" s="163"/>
      <c r="S2189" s="163"/>
      <c r="T2189" s="163"/>
      <c r="U2189" s="163"/>
      <c r="V2189" s="163"/>
      <c r="W2189" s="163"/>
      <c r="X2189" s="163"/>
    </row>
    <row r="2190" ht="11.25" customHeight="1">
      <c r="A2190" s="192" t="s">
        <v>6041</v>
      </c>
      <c r="B2190" s="197" t="s">
        <v>6042</v>
      </c>
      <c r="C2190" s="137" t="s">
        <v>106</v>
      </c>
      <c r="D2190" s="192" t="s">
        <v>6043</v>
      </c>
      <c r="E2190" s="139" t="s">
        <v>6044</v>
      </c>
      <c r="F2190" s="179" t="s">
        <v>2213</v>
      </c>
      <c r="G2190" s="180">
        <v>4.0</v>
      </c>
      <c r="H2190" s="180">
        <v>2.0</v>
      </c>
      <c r="I2190" s="180">
        <v>4.0</v>
      </c>
      <c r="J2190" s="181">
        <v>50.0</v>
      </c>
      <c r="K2190" s="177">
        <v>12.5</v>
      </c>
      <c r="L2190" s="162" t="s">
        <v>105</v>
      </c>
      <c r="M2190" s="163"/>
      <c r="N2190" s="163"/>
      <c r="O2190" s="163"/>
      <c r="P2190" s="163"/>
      <c r="Q2190" s="163"/>
      <c r="R2190" s="163"/>
      <c r="S2190" s="163"/>
      <c r="T2190" s="163"/>
      <c r="U2190" s="163"/>
      <c r="V2190" s="163"/>
      <c r="W2190" s="163"/>
      <c r="X2190" s="163"/>
    </row>
    <row r="2191" ht="11.25" customHeight="1">
      <c r="A2191" s="136" t="s">
        <v>6041</v>
      </c>
      <c r="B2191" s="178" t="s">
        <v>6042</v>
      </c>
      <c r="C2191" s="137" t="s">
        <v>106</v>
      </c>
      <c r="D2191" s="192" t="s">
        <v>6045</v>
      </c>
      <c r="E2191" s="139" t="s">
        <v>3545</v>
      </c>
      <c r="F2191" s="179" t="s">
        <v>2213</v>
      </c>
      <c r="G2191" s="180">
        <v>4.0</v>
      </c>
      <c r="H2191" s="180">
        <v>2.0</v>
      </c>
      <c r="I2191" s="180">
        <v>4.0</v>
      </c>
      <c r="J2191" s="181">
        <v>50.0</v>
      </c>
      <c r="K2191" s="177">
        <v>12.5</v>
      </c>
      <c r="L2191" s="162" t="s">
        <v>105</v>
      </c>
      <c r="M2191" s="163"/>
      <c r="N2191" s="163"/>
      <c r="O2191" s="163"/>
      <c r="P2191" s="163"/>
      <c r="Q2191" s="163"/>
      <c r="R2191" s="163"/>
      <c r="S2191" s="163"/>
      <c r="T2191" s="163"/>
      <c r="U2191" s="163"/>
      <c r="V2191" s="163"/>
      <c r="W2191" s="163"/>
      <c r="X2191" s="163"/>
    </row>
    <row r="2192" ht="11.25" customHeight="1">
      <c r="A2192" s="136" t="s">
        <v>6046</v>
      </c>
      <c r="B2192" s="197" t="s">
        <v>6047</v>
      </c>
      <c r="C2192" s="137" t="s">
        <v>106</v>
      </c>
      <c r="D2192" s="192" t="s">
        <v>6048</v>
      </c>
      <c r="E2192" s="139" t="s">
        <v>6049</v>
      </c>
      <c r="F2192" s="179" t="s">
        <v>2213</v>
      </c>
      <c r="G2192" s="180">
        <v>1.0</v>
      </c>
      <c r="H2192" s="180">
        <v>1.0</v>
      </c>
      <c r="I2192" s="180">
        <v>1.0</v>
      </c>
      <c r="J2192" s="181">
        <v>50.0</v>
      </c>
      <c r="K2192" s="177">
        <v>50.0</v>
      </c>
      <c r="L2192" s="162" t="s">
        <v>105</v>
      </c>
      <c r="M2192" s="163"/>
      <c r="N2192" s="163"/>
      <c r="O2192" s="163"/>
      <c r="P2192" s="163"/>
      <c r="Q2192" s="163"/>
      <c r="R2192" s="163"/>
      <c r="S2192" s="163"/>
      <c r="T2192" s="163"/>
      <c r="U2192" s="163"/>
      <c r="V2192" s="163"/>
      <c r="W2192" s="163"/>
      <c r="X2192" s="163"/>
    </row>
    <row r="2193" ht="11.25" customHeight="1">
      <c r="A2193" s="192" t="s">
        <v>6050</v>
      </c>
      <c r="B2193" s="197" t="s">
        <v>6051</v>
      </c>
      <c r="C2193" s="137" t="s">
        <v>106</v>
      </c>
      <c r="D2193" s="192" t="s">
        <v>6052</v>
      </c>
      <c r="E2193" s="139" t="s">
        <v>3545</v>
      </c>
      <c r="F2193" s="179" t="s">
        <v>2213</v>
      </c>
      <c r="G2193" s="180">
        <v>7.0</v>
      </c>
      <c r="H2193" s="180">
        <v>3.0</v>
      </c>
      <c r="I2193" s="180">
        <v>7.0</v>
      </c>
      <c r="J2193" s="181">
        <v>50.0</v>
      </c>
      <c r="K2193" s="177">
        <v>7.14</v>
      </c>
      <c r="L2193" s="162" t="s">
        <v>105</v>
      </c>
      <c r="M2193" s="163"/>
      <c r="N2193" s="163"/>
      <c r="O2193" s="163"/>
      <c r="P2193" s="163"/>
      <c r="Q2193" s="163"/>
      <c r="R2193" s="163"/>
      <c r="S2193" s="163"/>
      <c r="T2193" s="163"/>
      <c r="U2193" s="163"/>
      <c r="V2193" s="163"/>
      <c r="W2193" s="163"/>
      <c r="X2193" s="163"/>
    </row>
    <row r="2194" ht="11.25" customHeight="1">
      <c r="A2194" s="136" t="s">
        <v>6050</v>
      </c>
      <c r="B2194" s="178" t="s">
        <v>6051</v>
      </c>
      <c r="C2194" s="137" t="s">
        <v>106</v>
      </c>
      <c r="D2194" s="192" t="s">
        <v>6053</v>
      </c>
      <c r="E2194" s="139" t="s">
        <v>3547</v>
      </c>
      <c r="F2194" s="179" t="s">
        <v>2213</v>
      </c>
      <c r="G2194" s="180">
        <v>7.0</v>
      </c>
      <c r="H2194" s="180">
        <v>3.0</v>
      </c>
      <c r="I2194" s="180">
        <v>7.0</v>
      </c>
      <c r="J2194" s="181">
        <v>50.0</v>
      </c>
      <c r="K2194" s="177">
        <v>7.14</v>
      </c>
      <c r="L2194" s="162" t="s">
        <v>105</v>
      </c>
      <c r="M2194" s="163"/>
      <c r="N2194" s="163"/>
      <c r="O2194" s="163"/>
      <c r="P2194" s="163"/>
      <c r="Q2194" s="163"/>
      <c r="R2194" s="163"/>
      <c r="S2194" s="163"/>
      <c r="T2194" s="163"/>
      <c r="U2194" s="163"/>
      <c r="V2194" s="163"/>
      <c r="W2194" s="163"/>
      <c r="X2194" s="163"/>
    </row>
    <row r="2195" ht="11.25" customHeight="1">
      <c r="A2195" s="136" t="s">
        <v>6050</v>
      </c>
      <c r="B2195" s="178" t="s">
        <v>6051</v>
      </c>
      <c r="C2195" s="137" t="s">
        <v>106</v>
      </c>
      <c r="D2195" s="192" t="s">
        <v>6054</v>
      </c>
      <c r="E2195" s="139" t="s">
        <v>6055</v>
      </c>
      <c r="F2195" s="179" t="s">
        <v>2213</v>
      </c>
      <c r="G2195" s="180">
        <v>7.0</v>
      </c>
      <c r="H2195" s="180">
        <v>3.0</v>
      </c>
      <c r="I2195" s="180">
        <v>7.0</v>
      </c>
      <c r="J2195" s="181">
        <v>50.0</v>
      </c>
      <c r="K2195" s="177">
        <v>7.14</v>
      </c>
      <c r="L2195" s="162" t="s">
        <v>105</v>
      </c>
      <c r="M2195" s="163"/>
      <c r="N2195" s="163"/>
      <c r="O2195" s="163"/>
      <c r="P2195" s="163"/>
      <c r="Q2195" s="163"/>
      <c r="R2195" s="163"/>
      <c r="S2195" s="163"/>
      <c r="T2195" s="163"/>
      <c r="U2195" s="163"/>
      <c r="V2195" s="163"/>
      <c r="W2195" s="163"/>
      <c r="X2195" s="163"/>
    </row>
    <row r="2196" ht="11.25" customHeight="1">
      <c r="A2196" s="136" t="s">
        <v>6050</v>
      </c>
      <c r="B2196" s="178" t="s">
        <v>6051</v>
      </c>
      <c r="C2196" s="137" t="s">
        <v>106</v>
      </c>
      <c r="D2196" s="192" t="s">
        <v>6056</v>
      </c>
      <c r="E2196" s="139" t="s">
        <v>6057</v>
      </c>
      <c r="F2196" s="179" t="s">
        <v>2213</v>
      </c>
      <c r="G2196" s="180">
        <v>7.0</v>
      </c>
      <c r="H2196" s="180">
        <v>3.0</v>
      </c>
      <c r="I2196" s="180">
        <v>7.0</v>
      </c>
      <c r="J2196" s="181">
        <v>50.0</v>
      </c>
      <c r="K2196" s="177">
        <v>7.14</v>
      </c>
      <c r="L2196" s="162" t="s">
        <v>105</v>
      </c>
      <c r="M2196" s="163"/>
      <c r="N2196" s="163"/>
      <c r="O2196" s="163"/>
      <c r="P2196" s="163"/>
      <c r="Q2196" s="163"/>
      <c r="R2196" s="163"/>
      <c r="S2196" s="163"/>
      <c r="T2196" s="163"/>
      <c r="U2196" s="163"/>
      <c r="V2196" s="163"/>
      <c r="W2196" s="163"/>
      <c r="X2196" s="163"/>
    </row>
    <row r="2197" ht="11.25" customHeight="1">
      <c r="A2197" s="192" t="s">
        <v>6058</v>
      </c>
      <c r="B2197" s="197" t="s">
        <v>6059</v>
      </c>
      <c r="C2197" s="137" t="s">
        <v>106</v>
      </c>
      <c r="D2197" s="192" t="s">
        <v>6060</v>
      </c>
      <c r="E2197" s="139" t="s">
        <v>3545</v>
      </c>
      <c r="F2197" s="179" t="s">
        <v>2213</v>
      </c>
      <c r="G2197" s="180">
        <v>5.0</v>
      </c>
      <c r="H2197" s="180">
        <v>4.0</v>
      </c>
      <c r="I2197" s="180">
        <v>5.0</v>
      </c>
      <c r="J2197" s="181">
        <v>50.0</v>
      </c>
      <c r="K2197" s="177">
        <v>10.0</v>
      </c>
      <c r="L2197" s="162" t="s">
        <v>105</v>
      </c>
      <c r="M2197" s="163"/>
      <c r="N2197" s="163"/>
      <c r="O2197" s="163"/>
      <c r="P2197" s="163"/>
      <c r="Q2197" s="163"/>
      <c r="R2197" s="163"/>
      <c r="S2197" s="163"/>
      <c r="T2197" s="163"/>
      <c r="U2197" s="163"/>
      <c r="V2197" s="163"/>
      <c r="W2197" s="163"/>
      <c r="X2197" s="163"/>
    </row>
    <row r="2198" ht="11.25" customHeight="1">
      <c r="A2198" s="136" t="s">
        <v>6058</v>
      </c>
      <c r="B2198" s="178" t="s">
        <v>6059</v>
      </c>
      <c r="C2198" s="137" t="s">
        <v>106</v>
      </c>
      <c r="D2198" s="192" t="s">
        <v>6061</v>
      </c>
      <c r="E2198" s="139" t="s">
        <v>505</v>
      </c>
      <c r="F2198" s="179" t="s">
        <v>2213</v>
      </c>
      <c r="G2198" s="180">
        <v>5.0</v>
      </c>
      <c r="H2198" s="180">
        <v>4.0</v>
      </c>
      <c r="I2198" s="180">
        <v>5.0</v>
      </c>
      <c r="J2198" s="181">
        <v>50.0</v>
      </c>
      <c r="K2198" s="177">
        <v>10.0</v>
      </c>
      <c r="L2198" s="162" t="s">
        <v>105</v>
      </c>
      <c r="M2198" s="163"/>
      <c r="N2198" s="163"/>
      <c r="O2198" s="163"/>
      <c r="P2198" s="163"/>
      <c r="Q2198" s="163"/>
      <c r="R2198" s="163"/>
      <c r="S2198" s="163"/>
      <c r="T2198" s="163"/>
      <c r="U2198" s="163"/>
      <c r="V2198" s="163"/>
      <c r="W2198" s="163"/>
      <c r="X2198" s="163"/>
    </row>
    <row r="2199" ht="11.25" customHeight="1">
      <c r="A2199" s="136" t="s">
        <v>6058</v>
      </c>
      <c r="B2199" s="178" t="s">
        <v>6059</v>
      </c>
      <c r="C2199" s="137" t="s">
        <v>106</v>
      </c>
      <c r="D2199" s="192" t="s">
        <v>6062</v>
      </c>
      <c r="E2199" s="139" t="s">
        <v>491</v>
      </c>
      <c r="F2199" s="179" t="s">
        <v>2213</v>
      </c>
      <c r="G2199" s="180">
        <v>5.0</v>
      </c>
      <c r="H2199" s="180">
        <v>4.0</v>
      </c>
      <c r="I2199" s="180">
        <v>5.0</v>
      </c>
      <c r="J2199" s="181">
        <v>50.0</v>
      </c>
      <c r="K2199" s="177">
        <v>10.0</v>
      </c>
      <c r="L2199" s="162" t="s">
        <v>105</v>
      </c>
      <c r="M2199" s="163"/>
      <c r="N2199" s="163"/>
      <c r="O2199" s="163"/>
      <c r="P2199" s="163"/>
      <c r="Q2199" s="163"/>
      <c r="R2199" s="163"/>
      <c r="S2199" s="163"/>
      <c r="T2199" s="163"/>
      <c r="U2199" s="163"/>
      <c r="V2199" s="163"/>
      <c r="W2199" s="163"/>
      <c r="X2199" s="163"/>
    </row>
    <row r="2200" ht="11.25" customHeight="1">
      <c r="A2200" s="136" t="s">
        <v>6058</v>
      </c>
      <c r="B2200" s="178" t="s">
        <v>6063</v>
      </c>
      <c r="C2200" s="137" t="s">
        <v>106</v>
      </c>
      <c r="D2200" s="192" t="s">
        <v>6064</v>
      </c>
      <c r="E2200" s="139" t="s">
        <v>6065</v>
      </c>
      <c r="F2200" s="179" t="s">
        <v>2213</v>
      </c>
      <c r="G2200" s="180">
        <v>5.0</v>
      </c>
      <c r="H2200" s="180">
        <v>4.0</v>
      </c>
      <c r="I2200" s="180">
        <v>5.0</v>
      </c>
      <c r="J2200" s="181">
        <v>50.0</v>
      </c>
      <c r="K2200" s="177">
        <v>10.0</v>
      </c>
      <c r="L2200" s="162" t="s">
        <v>105</v>
      </c>
      <c r="M2200" s="163"/>
      <c r="N2200" s="163"/>
      <c r="O2200" s="163"/>
      <c r="P2200" s="163"/>
      <c r="Q2200" s="163"/>
      <c r="R2200" s="163"/>
      <c r="S2200" s="163"/>
      <c r="T2200" s="163"/>
      <c r="U2200" s="163"/>
      <c r="V2200" s="163"/>
      <c r="W2200" s="163"/>
      <c r="X2200" s="163"/>
    </row>
    <row r="2201" ht="11.25" customHeight="1">
      <c r="A2201" s="136" t="s">
        <v>6058</v>
      </c>
      <c r="B2201" s="178" t="s">
        <v>6059</v>
      </c>
      <c r="C2201" s="137" t="s">
        <v>106</v>
      </c>
      <c r="D2201" s="192" t="s">
        <v>6066</v>
      </c>
      <c r="E2201" s="139" t="s">
        <v>6067</v>
      </c>
      <c r="F2201" s="179" t="s">
        <v>2213</v>
      </c>
      <c r="G2201" s="180">
        <v>5.0</v>
      </c>
      <c r="H2201" s="180">
        <v>4.0</v>
      </c>
      <c r="I2201" s="180">
        <v>5.0</v>
      </c>
      <c r="J2201" s="181">
        <v>50.0</v>
      </c>
      <c r="K2201" s="177">
        <v>10.0</v>
      </c>
      <c r="L2201" s="162" t="s">
        <v>105</v>
      </c>
      <c r="M2201" s="163"/>
      <c r="N2201" s="163"/>
      <c r="O2201" s="163"/>
      <c r="P2201" s="163"/>
      <c r="Q2201" s="163"/>
      <c r="R2201" s="163"/>
      <c r="S2201" s="163"/>
      <c r="T2201" s="163"/>
      <c r="U2201" s="163"/>
      <c r="V2201" s="163"/>
      <c r="W2201" s="163"/>
      <c r="X2201" s="163"/>
    </row>
    <row r="2202" ht="11.25" customHeight="1">
      <c r="A2202" s="136" t="s">
        <v>6058</v>
      </c>
      <c r="B2202" s="178" t="s">
        <v>6059</v>
      </c>
      <c r="C2202" s="137" t="s">
        <v>106</v>
      </c>
      <c r="D2202" s="192" t="s">
        <v>6068</v>
      </c>
      <c r="E2202" s="139" t="s">
        <v>6069</v>
      </c>
      <c r="F2202" s="179" t="s">
        <v>2213</v>
      </c>
      <c r="G2202" s="180">
        <v>5.0</v>
      </c>
      <c r="H2202" s="180">
        <v>4.0</v>
      </c>
      <c r="I2202" s="180">
        <v>5.0</v>
      </c>
      <c r="J2202" s="181">
        <v>50.0</v>
      </c>
      <c r="K2202" s="177">
        <v>10.0</v>
      </c>
      <c r="L2202" s="162" t="s">
        <v>105</v>
      </c>
      <c r="M2202" s="163"/>
      <c r="N2202" s="163"/>
      <c r="O2202" s="163"/>
      <c r="P2202" s="163"/>
      <c r="Q2202" s="163"/>
      <c r="R2202" s="163"/>
      <c r="S2202" s="163"/>
      <c r="T2202" s="163"/>
      <c r="U2202" s="163"/>
      <c r="V2202" s="163"/>
      <c r="W2202" s="163"/>
      <c r="X2202" s="163"/>
    </row>
    <row r="2203" ht="11.25" customHeight="1">
      <c r="A2203" s="192" t="s">
        <v>6070</v>
      </c>
      <c r="B2203" s="197" t="s">
        <v>6071</v>
      </c>
      <c r="C2203" s="137" t="s">
        <v>106</v>
      </c>
      <c r="D2203" s="192" t="s">
        <v>6072</v>
      </c>
      <c r="E2203" s="139" t="s">
        <v>6073</v>
      </c>
      <c r="F2203" s="179" t="s">
        <v>2213</v>
      </c>
      <c r="G2203" s="180">
        <v>2.0</v>
      </c>
      <c r="H2203" s="180">
        <v>1.0</v>
      </c>
      <c r="I2203" s="180">
        <v>3.0</v>
      </c>
      <c r="J2203" s="181">
        <v>50.0</v>
      </c>
      <c r="K2203" s="177">
        <v>25.0</v>
      </c>
      <c r="L2203" s="162" t="s">
        <v>105</v>
      </c>
      <c r="M2203" s="163"/>
      <c r="N2203" s="163"/>
      <c r="O2203" s="163"/>
      <c r="P2203" s="163"/>
      <c r="Q2203" s="163"/>
      <c r="R2203" s="163"/>
      <c r="S2203" s="163"/>
      <c r="T2203" s="163"/>
      <c r="U2203" s="163"/>
      <c r="V2203" s="163"/>
      <c r="W2203" s="163"/>
      <c r="X2203" s="163"/>
    </row>
    <row r="2204" ht="11.25" customHeight="1">
      <c r="A2204" s="192" t="s">
        <v>6074</v>
      </c>
      <c r="B2204" s="197" t="s">
        <v>6075</v>
      </c>
      <c r="C2204" s="137" t="s">
        <v>106</v>
      </c>
      <c r="D2204" s="192" t="s">
        <v>6076</v>
      </c>
      <c r="E2204" s="139" t="s">
        <v>3545</v>
      </c>
      <c r="F2204" s="179" t="s">
        <v>2213</v>
      </c>
      <c r="G2204" s="180">
        <v>5.0</v>
      </c>
      <c r="H2204" s="180">
        <v>1.0</v>
      </c>
      <c r="I2204" s="180">
        <v>5.0</v>
      </c>
      <c r="J2204" s="181">
        <v>50.0</v>
      </c>
      <c r="K2204" s="177">
        <v>10.0</v>
      </c>
      <c r="L2204" s="162" t="s">
        <v>105</v>
      </c>
      <c r="M2204" s="163"/>
      <c r="N2204" s="163"/>
      <c r="O2204" s="163"/>
      <c r="P2204" s="163"/>
      <c r="Q2204" s="163"/>
      <c r="R2204" s="163"/>
      <c r="S2204" s="163"/>
      <c r="T2204" s="163"/>
      <c r="U2204" s="163"/>
      <c r="V2204" s="163"/>
      <c r="W2204" s="163"/>
      <c r="X2204" s="163"/>
    </row>
    <row r="2205" ht="11.25" customHeight="1">
      <c r="A2205" s="136" t="s">
        <v>6074</v>
      </c>
      <c r="B2205" s="178" t="s">
        <v>6075</v>
      </c>
      <c r="C2205" s="137" t="s">
        <v>106</v>
      </c>
      <c r="D2205" s="192" t="s">
        <v>6077</v>
      </c>
      <c r="E2205" s="139" t="s">
        <v>6078</v>
      </c>
      <c r="F2205" s="179" t="s">
        <v>2213</v>
      </c>
      <c r="G2205" s="180">
        <v>5.0</v>
      </c>
      <c r="H2205" s="180">
        <v>1.0</v>
      </c>
      <c r="I2205" s="180">
        <v>5.0</v>
      </c>
      <c r="J2205" s="181">
        <v>50.0</v>
      </c>
      <c r="K2205" s="177">
        <v>10.0</v>
      </c>
      <c r="L2205" s="162" t="s">
        <v>105</v>
      </c>
      <c r="M2205" s="163"/>
      <c r="N2205" s="163"/>
      <c r="O2205" s="163"/>
      <c r="P2205" s="163"/>
      <c r="Q2205" s="163"/>
      <c r="R2205" s="163"/>
      <c r="S2205" s="163"/>
      <c r="T2205" s="163"/>
      <c r="U2205" s="163"/>
      <c r="V2205" s="163"/>
      <c r="W2205" s="163"/>
      <c r="X2205" s="163"/>
    </row>
    <row r="2206" ht="11.25" customHeight="1">
      <c r="A2206" s="136" t="s">
        <v>6074</v>
      </c>
      <c r="B2206" s="178" t="s">
        <v>6075</v>
      </c>
      <c r="C2206" s="137" t="s">
        <v>106</v>
      </c>
      <c r="D2206" s="192" t="s">
        <v>6079</v>
      </c>
      <c r="E2206" s="139" t="s">
        <v>6080</v>
      </c>
      <c r="F2206" s="179" t="s">
        <v>2213</v>
      </c>
      <c r="G2206" s="180">
        <v>5.0</v>
      </c>
      <c r="H2206" s="180">
        <v>1.0</v>
      </c>
      <c r="I2206" s="180">
        <v>5.0</v>
      </c>
      <c r="J2206" s="181">
        <v>50.0</v>
      </c>
      <c r="K2206" s="177">
        <v>10.0</v>
      </c>
      <c r="L2206" s="162" t="s">
        <v>105</v>
      </c>
      <c r="M2206" s="163"/>
      <c r="N2206" s="163"/>
      <c r="O2206" s="163"/>
      <c r="P2206" s="163"/>
      <c r="Q2206" s="163"/>
      <c r="R2206" s="163"/>
      <c r="S2206" s="163"/>
      <c r="T2206" s="163"/>
      <c r="U2206" s="163"/>
      <c r="V2206" s="163"/>
      <c r="W2206" s="163"/>
      <c r="X2206" s="163"/>
    </row>
    <row r="2207" ht="11.25" customHeight="1">
      <c r="A2207" s="192" t="s">
        <v>5840</v>
      </c>
      <c r="B2207" s="197" t="s">
        <v>6081</v>
      </c>
      <c r="C2207" s="137" t="s">
        <v>106</v>
      </c>
      <c r="D2207" s="192" t="s">
        <v>6082</v>
      </c>
      <c r="E2207" s="139" t="s">
        <v>6083</v>
      </c>
      <c r="F2207" s="179" t="s">
        <v>655</v>
      </c>
      <c r="G2207" s="180">
        <v>2.0</v>
      </c>
      <c r="H2207" s="180">
        <v>1.0</v>
      </c>
      <c r="I2207" s="180">
        <v>2.0</v>
      </c>
      <c r="J2207" s="181">
        <v>50.0</v>
      </c>
      <c r="K2207" s="177">
        <v>25.0</v>
      </c>
      <c r="L2207" s="162" t="s">
        <v>105</v>
      </c>
      <c r="M2207" s="163"/>
      <c r="N2207" s="163"/>
      <c r="O2207" s="163"/>
      <c r="P2207" s="163"/>
      <c r="Q2207" s="163"/>
      <c r="R2207" s="163"/>
      <c r="S2207" s="163"/>
      <c r="T2207" s="163"/>
      <c r="U2207" s="163"/>
      <c r="V2207" s="163"/>
      <c r="W2207" s="163"/>
      <c r="X2207" s="163"/>
    </row>
    <row r="2208" ht="11.25" customHeight="1">
      <c r="A2208" s="192" t="s">
        <v>5840</v>
      </c>
      <c r="B2208" s="197" t="s">
        <v>6084</v>
      </c>
      <c r="C2208" s="137" t="s">
        <v>106</v>
      </c>
      <c r="D2208" s="192" t="s">
        <v>6085</v>
      </c>
      <c r="E2208" s="139" t="s">
        <v>6086</v>
      </c>
      <c r="F2208" s="179" t="s">
        <v>2213</v>
      </c>
      <c r="G2208" s="180">
        <v>2.0</v>
      </c>
      <c r="H2208" s="180">
        <v>1.0</v>
      </c>
      <c r="I2208" s="180">
        <v>2.0</v>
      </c>
      <c r="J2208" s="181">
        <v>50.0</v>
      </c>
      <c r="K2208" s="177">
        <v>25.0</v>
      </c>
      <c r="L2208" s="162" t="s">
        <v>105</v>
      </c>
      <c r="M2208" s="163"/>
      <c r="N2208" s="163"/>
      <c r="O2208" s="163"/>
      <c r="P2208" s="163"/>
      <c r="Q2208" s="163"/>
      <c r="R2208" s="163"/>
      <c r="S2208" s="163"/>
      <c r="T2208" s="163"/>
      <c r="U2208" s="163"/>
      <c r="V2208" s="163"/>
      <c r="W2208" s="163"/>
      <c r="X2208" s="163"/>
    </row>
    <row r="2209" ht="11.25" customHeight="1">
      <c r="A2209" s="136" t="s">
        <v>5840</v>
      </c>
      <c r="B2209" s="178" t="s">
        <v>6084</v>
      </c>
      <c r="C2209" s="137" t="s">
        <v>106</v>
      </c>
      <c r="D2209" s="192" t="s">
        <v>6087</v>
      </c>
      <c r="E2209" s="139" t="s">
        <v>6086</v>
      </c>
      <c r="F2209" s="179" t="s">
        <v>2213</v>
      </c>
      <c r="G2209" s="180">
        <v>2.0</v>
      </c>
      <c r="H2209" s="180">
        <v>1.0</v>
      </c>
      <c r="I2209" s="180">
        <v>2.0</v>
      </c>
      <c r="J2209" s="181">
        <v>50.0</v>
      </c>
      <c r="K2209" s="177">
        <v>25.0</v>
      </c>
      <c r="L2209" s="162" t="s">
        <v>105</v>
      </c>
      <c r="M2209" s="163"/>
      <c r="N2209" s="163"/>
      <c r="O2209" s="163"/>
      <c r="P2209" s="163"/>
      <c r="Q2209" s="163"/>
      <c r="R2209" s="163"/>
      <c r="S2209" s="163"/>
      <c r="T2209" s="163"/>
      <c r="U2209" s="163"/>
      <c r="V2209" s="163"/>
      <c r="W2209" s="163"/>
      <c r="X2209" s="163"/>
    </row>
    <row r="2210" ht="11.25" customHeight="1">
      <c r="A2210" s="136" t="s">
        <v>5840</v>
      </c>
      <c r="B2210" s="178" t="s">
        <v>6084</v>
      </c>
      <c r="C2210" s="137" t="s">
        <v>106</v>
      </c>
      <c r="D2210" s="192" t="s">
        <v>6088</v>
      </c>
      <c r="E2210" s="139" t="s">
        <v>6089</v>
      </c>
      <c r="F2210" s="179" t="s">
        <v>2213</v>
      </c>
      <c r="G2210" s="180">
        <v>2.0</v>
      </c>
      <c r="H2210" s="180">
        <v>1.0</v>
      </c>
      <c r="I2210" s="180">
        <v>2.0</v>
      </c>
      <c r="J2210" s="181">
        <v>50.0</v>
      </c>
      <c r="K2210" s="177">
        <v>25.0</v>
      </c>
      <c r="L2210" s="162" t="s">
        <v>105</v>
      </c>
      <c r="M2210" s="163"/>
      <c r="N2210" s="163"/>
      <c r="O2210" s="163"/>
      <c r="P2210" s="163"/>
      <c r="Q2210" s="163"/>
      <c r="R2210" s="163"/>
      <c r="S2210" s="163"/>
      <c r="T2210" s="163"/>
      <c r="U2210" s="163"/>
      <c r="V2210" s="163"/>
      <c r="W2210" s="163"/>
      <c r="X2210" s="163"/>
    </row>
    <row r="2211" ht="11.25" customHeight="1">
      <c r="A2211" s="192" t="s">
        <v>6090</v>
      </c>
      <c r="B2211" s="197" t="s">
        <v>6091</v>
      </c>
      <c r="C2211" s="137" t="s">
        <v>106</v>
      </c>
      <c r="D2211" s="192" t="s">
        <v>6092</v>
      </c>
      <c r="E2211" s="139" t="s">
        <v>6093</v>
      </c>
      <c r="F2211" s="179" t="s">
        <v>2213</v>
      </c>
      <c r="G2211" s="180">
        <v>3.0</v>
      </c>
      <c r="H2211" s="180">
        <v>2.0</v>
      </c>
      <c r="I2211" s="180">
        <v>3.0</v>
      </c>
      <c r="J2211" s="181">
        <v>50.0</v>
      </c>
      <c r="K2211" s="177">
        <v>16.66</v>
      </c>
      <c r="L2211" s="162" t="s">
        <v>105</v>
      </c>
      <c r="M2211" s="163"/>
      <c r="N2211" s="163"/>
      <c r="O2211" s="163"/>
      <c r="P2211" s="163"/>
      <c r="Q2211" s="163"/>
      <c r="R2211" s="163"/>
      <c r="S2211" s="163"/>
      <c r="T2211" s="163"/>
      <c r="U2211" s="163"/>
      <c r="V2211" s="163"/>
      <c r="W2211" s="163"/>
      <c r="X2211" s="163"/>
    </row>
    <row r="2212" ht="11.25" customHeight="1">
      <c r="A2212" s="136" t="s">
        <v>6090</v>
      </c>
      <c r="B2212" s="178" t="s">
        <v>6091</v>
      </c>
      <c r="C2212" s="137" t="s">
        <v>106</v>
      </c>
      <c r="D2212" s="192" t="s">
        <v>6094</v>
      </c>
      <c r="E2212" s="139" t="s">
        <v>6095</v>
      </c>
      <c r="F2212" s="179" t="s">
        <v>2213</v>
      </c>
      <c r="G2212" s="180">
        <v>3.0</v>
      </c>
      <c r="H2212" s="180">
        <v>2.0</v>
      </c>
      <c r="I2212" s="180">
        <v>3.0</v>
      </c>
      <c r="J2212" s="181">
        <v>50.0</v>
      </c>
      <c r="K2212" s="177">
        <v>16.66</v>
      </c>
      <c r="L2212" s="162" t="s">
        <v>105</v>
      </c>
      <c r="M2212" s="163"/>
      <c r="N2212" s="163"/>
      <c r="O2212" s="163"/>
      <c r="P2212" s="163"/>
      <c r="Q2212" s="163"/>
      <c r="R2212" s="163"/>
      <c r="S2212" s="163"/>
      <c r="T2212" s="163"/>
      <c r="U2212" s="163"/>
      <c r="V2212" s="163"/>
      <c r="W2212" s="163"/>
      <c r="X2212" s="163"/>
    </row>
    <row r="2213" ht="11.25" customHeight="1">
      <c r="A2213" s="136" t="s">
        <v>6090</v>
      </c>
      <c r="B2213" s="178" t="s">
        <v>6091</v>
      </c>
      <c r="C2213" s="137" t="s">
        <v>106</v>
      </c>
      <c r="D2213" s="192" t="s">
        <v>6096</v>
      </c>
      <c r="E2213" s="139" t="s">
        <v>6097</v>
      </c>
      <c r="F2213" s="179" t="s">
        <v>2213</v>
      </c>
      <c r="G2213" s="180">
        <v>3.0</v>
      </c>
      <c r="H2213" s="180">
        <v>2.0</v>
      </c>
      <c r="I2213" s="180">
        <v>3.0</v>
      </c>
      <c r="J2213" s="181">
        <v>50.0</v>
      </c>
      <c r="K2213" s="177">
        <v>16.66</v>
      </c>
      <c r="L2213" s="162" t="s">
        <v>105</v>
      </c>
      <c r="M2213" s="163"/>
      <c r="N2213" s="163"/>
      <c r="O2213" s="163"/>
      <c r="P2213" s="163"/>
      <c r="Q2213" s="163"/>
      <c r="R2213" s="163"/>
      <c r="S2213" s="163"/>
      <c r="T2213" s="163"/>
      <c r="U2213" s="163"/>
      <c r="V2213" s="163"/>
      <c r="W2213" s="163"/>
      <c r="X2213" s="163"/>
    </row>
    <row r="2214" ht="11.25" customHeight="1">
      <c r="A2214" s="136" t="s">
        <v>6090</v>
      </c>
      <c r="B2214" s="178" t="s">
        <v>6091</v>
      </c>
      <c r="C2214" s="137" t="s">
        <v>106</v>
      </c>
      <c r="D2214" s="192" t="s">
        <v>6098</v>
      </c>
      <c r="E2214" s="139" t="s">
        <v>6099</v>
      </c>
      <c r="F2214" s="179" t="s">
        <v>2213</v>
      </c>
      <c r="G2214" s="180">
        <v>3.0</v>
      </c>
      <c r="H2214" s="180">
        <v>2.0</v>
      </c>
      <c r="I2214" s="180">
        <v>3.0</v>
      </c>
      <c r="J2214" s="181">
        <v>50.0</v>
      </c>
      <c r="K2214" s="177">
        <v>16.66</v>
      </c>
      <c r="L2214" s="162" t="s">
        <v>105</v>
      </c>
      <c r="M2214" s="163"/>
      <c r="N2214" s="163"/>
      <c r="O2214" s="163"/>
      <c r="P2214" s="163"/>
      <c r="Q2214" s="163"/>
      <c r="R2214" s="163"/>
      <c r="S2214" s="163"/>
      <c r="T2214" s="163"/>
      <c r="U2214" s="163"/>
      <c r="V2214" s="163"/>
      <c r="W2214" s="163"/>
      <c r="X2214" s="163"/>
    </row>
    <row r="2215" ht="11.25" customHeight="1">
      <c r="A2215" s="136" t="s">
        <v>6100</v>
      </c>
      <c r="B2215" s="197" t="s">
        <v>6101</v>
      </c>
      <c r="C2215" s="137" t="s">
        <v>106</v>
      </c>
      <c r="D2215" s="192" t="s">
        <v>6102</v>
      </c>
      <c r="E2215" s="139" t="s">
        <v>6103</v>
      </c>
      <c r="F2215" s="179" t="s">
        <v>655</v>
      </c>
      <c r="G2215" s="180">
        <v>2.0</v>
      </c>
      <c r="H2215" s="180">
        <v>1.0</v>
      </c>
      <c r="I2215" s="180">
        <v>2.0</v>
      </c>
      <c r="J2215" s="181">
        <v>50.0</v>
      </c>
      <c r="K2215" s="177">
        <v>25.0</v>
      </c>
      <c r="L2215" s="162" t="s">
        <v>105</v>
      </c>
      <c r="M2215" s="163"/>
      <c r="N2215" s="163"/>
      <c r="O2215" s="163"/>
      <c r="P2215" s="163"/>
      <c r="Q2215" s="163"/>
      <c r="R2215" s="163"/>
      <c r="S2215" s="163"/>
      <c r="T2215" s="163"/>
      <c r="U2215" s="163"/>
      <c r="V2215" s="163"/>
      <c r="W2215" s="163"/>
      <c r="X2215" s="163"/>
    </row>
    <row r="2216" ht="11.25" customHeight="1">
      <c r="A2216" s="192" t="s">
        <v>6104</v>
      </c>
      <c r="B2216" s="197" t="s">
        <v>1324</v>
      </c>
      <c r="C2216" s="137" t="s">
        <v>106</v>
      </c>
      <c r="D2216" s="192" t="s">
        <v>6105</v>
      </c>
      <c r="E2216" s="139" t="s">
        <v>3545</v>
      </c>
      <c r="F2216" s="179" t="s">
        <v>2213</v>
      </c>
      <c r="G2216" s="180">
        <v>1.0</v>
      </c>
      <c r="H2216" s="180">
        <v>1.0</v>
      </c>
      <c r="I2216" s="180">
        <v>13.0</v>
      </c>
      <c r="J2216" s="181">
        <v>50.0</v>
      </c>
      <c r="K2216" s="177">
        <v>50.0</v>
      </c>
      <c r="L2216" s="162" t="s">
        <v>105</v>
      </c>
      <c r="M2216" s="163"/>
      <c r="N2216" s="163"/>
      <c r="O2216" s="163"/>
      <c r="P2216" s="163"/>
      <c r="Q2216" s="163"/>
      <c r="R2216" s="163"/>
      <c r="S2216" s="163"/>
      <c r="T2216" s="163"/>
      <c r="U2216" s="163"/>
      <c r="V2216" s="163"/>
      <c r="W2216" s="163"/>
      <c r="X2216" s="163"/>
    </row>
    <row r="2217" ht="11.25" customHeight="1">
      <c r="A2217" s="136" t="s">
        <v>6106</v>
      </c>
      <c r="B2217" s="178" t="s">
        <v>1324</v>
      </c>
      <c r="C2217" s="137" t="s">
        <v>106</v>
      </c>
      <c r="D2217" s="198" t="s">
        <v>6107</v>
      </c>
      <c r="E2217" s="198" t="s">
        <v>6108</v>
      </c>
      <c r="F2217" s="179" t="s">
        <v>2213</v>
      </c>
      <c r="G2217" s="180">
        <v>1.0</v>
      </c>
      <c r="H2217" s="180">
        <v>1.0</v>
      </c>
      <c r="I2217" s="180">
        <v>13.0</v>
      </c>
      <c r="J2217" s="181">
        <v>50.0</v>
      </c>
      <c r="K2217" s="177">
        <v>50.0</v>
      </c>
      <c r="L2217" s="162" t="s">
        <v>105</v>
      </c>
      <c r="M2217" s="163"/>
      <c r="N2217" s="163"/>
      <c r="O2217" s="163"/>
      <c r="P2217" s="163"/>
      <c r="Q2217" s="163"/>
      <c r="R2217" s="163"/>
      <c r="S2217" s="163"/>
      <c r="T2217" s="163"/>
      <c r="U2217" s="163"/>
      <c r="V2217" s="163"/>
      <c r="W2217" s="163"/>
      <c r="X2217" s="163"/>
    </row>
    <row r="2218" ht="11.25" customHeight="1">
      <c r="A2218" s="192" t="s">
        <v>6109</v>
      </c>
      <c r="B2218" s="197" t="s">
        <v>6110</v>
      </c>
      <c r="C2218" s="137" t="s">
        <v>106</v>
      </c>
      <c r="D2218" s="192" t="s">
        <v>6111</v>
      </c>
      <c r="E2218" s="200" t="s">
        <v>6112</v>
      </c>
      <c r="F2218" s="179" t="s">
        <v>2213</v>
      </c>
      <c r="G2218" s="180">
        <v>2.0</v>
      </c>
      <c r="H2218" s="180">
        <v>1.0</v>
      </c>
      <c r="I2218" s="180">
        <v>4.0</v>
      </c>
      <c r="J2218" s="181">
        <v>50.0</v>
      </c>
      <c r="K2218" s="177">
        <v>25.0</v>
      </c>
      <c r="L2218" s="162" t="s">
        <v>105</v>
      </c>
      <c r="M2218" s="163"/>
      <c r="N2218" s="163"/>
      <c r="O2218" s="163"/>
      <c r="P2218" s="163"/>
      <c r="Q2218" s="163"/>
      <c r="R2218" s="163"/>
      <c r="S2218" s="163"/>
      <c r="T2218" s="163"/>
      <c r="U2218" s="163"/>
      <c r="V2218" s="163"/>
      <c r="W2218" s="163"/>
      <c r="X2218" s="163"/>
    </row>
    <row r="2219" ht="11.25" customHeight="1">
      <c r="A2219" s="192" t="s">
        <v>6109</v>
      </c>
      <c r="B2219" s="197" t="s">
        <v>6110</v>
      </c>
      <c r="C2219" s="137" t="s">
        <v>106</v>
      </c>
      <c r="D2219" s="192" t="s">
        <v>6113</v>
      </c>
      <c r="E2219" s="139" t="s">
        <v>6114</v>
      </c>
      <c r="F2219" s="179" t="s">
        <v>2213</v>
      </c>
      <c r="G2219" s="180">
        <v>2.0</v>
      </c>
      <c r="H2219" s="180">
        <v>1.0</v>
      </c>
      <c r="I2219" s="180">
        <v>4.0</v>
      </c>
      <c r="J2219" s="181">
        <v>50.0</v>
      </c>
      <c r="K2219" s="177">
        <v>25.0</v>
      </c>
      <c r="L2219" s="162" t="s">
        <v>105</v>
      </c>
      <c r="M2219" s="163"/>
      <c r="N2219" s="163"/>
      <c r="O2219" s="163"/>
      <c r="P2219" s="163"/>
      <c r="Q2219" s="163"/>
      <c r="R2219" s="163"/>
      <c r="S2219" s="163"/>
      <c r="T2219" s="163"/>
      <c r="U2219" s="163"/>
      <c r="V2219" s="163"/>
      <c r="W2219" s="163"/>
      <c r="X2219" s="163"/>
    </row>
    <row r="2220" ht="11.25" customHeight="1">
      <c r="A2220" s="192" t="s">
        <v>6109</v>
      </c>
      <c r="B2220" s="197" t="s">
        <v>6110</v>
      </c>
      <c r="C2220" s="137" t="s">
        <v>106</v>
      </c>
      <c r="D2220" s="192" t="s">
        <v>6115</v>
      </c>
      <c r="E2220" s="139" t="s">
        <v>6116</v>
      </c>
      <c r="F2220" s="179" t="s">
        <v>2213</v>
      </c>
      <c r="G2220" s="180">
        <v>2.0</v>
      </c>
      <c r="H2220" s="180">
        <v>1.0</v>
      </c>
      <c r="I2220" s="180">
        <v>4.0</v>
      </c>
      <c r="J2220" s="181">
        <v>50.0</v>
      </c>
      <c r="K2220" s="177">
        <v>25.0</v>
      </c>
      <c r="L2220" s="162" t="s">
        <v>105</v>
      </c>
      <c r="M2220" s="163"/>
      <c r="N2220" s="163"/>
      <c r="O2220" s="163"/>
      <c r="P2220" s="163"/>
      <c r="Q2220" s="163"/>
      <c r="R2220" s="163"/>
      <c r="S2220" s="163"/>
      <c r="T2220" s="163"/>
      <c r="U2220" s="163"/>
      <c r="V2220" s="163"/>
      <c r="W2220" s="163"/>
      <c r="X2220" s="163"/>
    </row>
    <row r="2221" ht="11.25" customHeight="1">
      <c r="A2221" s="144" t="s">
        <v>6106</v>
      </c>
      <c r="B2221" s="136" t="s">
        <v>1324</v>
      </c>
      <c r="C2221" s="137" t="s">
        <v>106</v>
      </c>
      <c r="D2221" s="192" t="s">
        <v>6117</v>
      </c>
      <c r="E2221" s="200" t="s">
        <v>6118</v>
      </c>
      <c r="F2221" s="179" t="s">
        <v>2213</v>
      </c>
      <c r="G2221" s="139">
        <v>1.0</v>
      </c>
      <c r="H2221" s="139">
        <v>1.0</v>
      </c>
      <c r="I2221" s="139">
        <v>13.0</v>
      </c>
      <c r="J2221" s="181">
        <v>50.0</v>
      </c>
      <c r="K2221" s="177">
        <v>50.0</v>
      </c>
      <c r="L2221" s="162" t="s">
        <v>105</v>
      </c>
      <c r="M2221" s="163"/>
      <c r="N2221" s="163"/>
      <c r="O2221" s="163"/>
      <c r="P2221" s="163"/>
      <c r="Q2221" s="163"/>
      <c r="R2221" s="163"/>
      <c r="S2221" s="163"/>
      <c r="T2221" s="163"/>
      <c r="U2221" s="163"/>
      <c r="V2221" s="163"/>
      <c r="W2221" s="163"/>
      <c r="X2221" s="163"/>
    </row>
    <row r="2222" ht="11.25" customHeight="1">
      <c r="A2222" s="144" t="s">
        <v>6106</v>
      </c>
      <c r="B2222" s="136" t="s">
        <v>1324</v>
      </c>
      <c r="C2222" s="137" t="s">
        <v>106</v>
      </c>
      <c r="D2222" s="192" t="s">
        <v>6119</v>
      </c>
      <c r="E2222" s="139" t="s">
        <v>6120</v>
      </c>
      <c r="F2222" s="179" t="s">
        <v>2213</v>
      </c>
      <c r="G2222" s="139">
        <v>1.0</v>
      </c>
      <c r="H2222" s="139">
        <v>1.0</v>
      </c>
      <c r="I2222" s="139">
        <v>13.0</v>
      </c>
      <c r="J2222" s="181">
        <v>50.0</v>
      </c>
      <c r="K2222" s="177">
        <v>50.0</v>
      </c>
      <c r="L2222" s="162" t="s">
        <v>105</v>
      </c>
      <c r="M2222" s="163"/>
      <c r="N2222" s="163"/>
      <c r="O2222" s="163"/>
      <c r="P2222" s="163"/>
      <c r="Q2222" s="163"/>
      <c r="R2222" s="163"/>
      <c r="S2222" s="163"/>
      <c r="T2222" s="163"/>
      <c r="U2222" s="163"/>
      <c r="V2222" s="163"/>
      <c r="W2222" s="163"/>
      <c r="X2222" s="163"/>
    </row>
    <row r="2223" ht="11.25" customHeight="1">
      <c r="A2223" s="192" t="s">
        <v>6121</v>
      </c>
      <c r="B2223" s="197" t="s">
        <v>6122</v>
      </c>
      <c r="C2223" s="137" t="s">
        <v>106</v>
      </c>
      <c r="D2223" s="192" t="s">
        <v>6123</v>
      </c>
      <c r="E2223" s="139" t="s">
        <v>6124</v>
      </c>
      <c r="F2223" s="179" t="s">
        <v>2213</v>
      </c>
      <c r="G2223" s="139">
        <v>3.0</v>
      </c>
      <c r="H2223" s="139">
        <v>2.0</v>
      </c>
      <c r="I2223" s="139">
        <v>6.0</v>
      </c>
      <c r="J2223" s="181">
        <v>50.0</v>
      </c>
      <c r="K2223" s="177">
        <v>16.66</v>
      </c>
      <c r="L2223" s="162" t="s">
        <v>105</v>
      </c>
      <c r="M2223" s="163"/>
      <c r="N2223" s="163"/>
      <c r="O2223" s="163"/>
      <c r="P2223" s="163"/>
      <c r="Q2223" s="163"/>
      <c r="R2223" s="163"/>
      <c r="S2223" s="163"/>
      <c r="T2223" s="163"/>
      <c r="U2223" s="163"/>
      <c r="V2223" s="163"/>
      <c r="W2223" s="163"/>
      <c r="X2223" s="163"/>
    </row>
    <row r="2224" ht="11.25" customHeight="1">
      <c r="A2224" s="144" t="s">
        <v>6121</v>
      </c>
      <c r="B2224" s="136" t="s">
        <v>6122</v>
      </c>
      <c r="C2224" s="137" t="s">
        <v>106</v>
      </c>
      <c r="D2224" s="192" t="s">
        <v>6125</v>
      </c>
      <c r="E2224" s="139" t="s">
        <v>6126</v>
      </c>
      <c r="F2224" s="179" t="s">
        <v>2213</v>
      </c>
      <c r="G2224" s="139">
        <v>3.0</v>
      </c>
      <c r="H2224" s="139">
        <v>2.0</v>
      </c>
      <c r="I2224" s="139">
        <v>6.0</v>
      </c>
      <c r="J2224" s="181">
        <v>50.0</v>
      </c>
      <c r="K2224" s="177">
        <v>16.66</v>
      </c>
      <c r="L2224" s="162" t="s">
        <v>105</v>
      </c>
      <c r="M2224" s="163"/>
      <c r="N2224" s="163"/>
      <c r="O2224" s="163"/>
      <c r="P2224" s="163"/>
      <c r="Q2224" s="163"/>
      <c r="R2224" s="163"/>
      <c r="S2224" s="163"/>
      <c r="T2224" s="163"/>
      <c r="U2224" s="163"/>
      <c r="V2224" s="163"/>
      <c r="W2224" s="163"/>
      <c r="X2224" s="163"/>
    </row>
    <row r="2225" ht="11.25" customHeight="1">
      <c r="A2225" s="192" t="s">
        <v>6127</v>
      </c>
      <c r="B2225" s="197" t="s">
        <v>6128</v>
      </c>
      <c r="C2225" s="137" t="s">
        <v>106</v>
      </c>
      <c r="D2225" s="192" t="s">
        <v>6129</v>
      </c>
      <c r="E2225" s="139" t="s">
        <v>3545</v>
      </c>
      <c r="F2225" s="179" t="s">
        <v>2213</v>
      </c>
      <c r="G2225" s="139">
        <v>1.0</v>
      </c>
      <c r="H2225" s="139">
        <v>1.0</v>
      </c>
      <c r="I2225" s="139">
        <v>2.0</v>
      </c>
      <c r="J2225" s="181">
        <v>50.0</v>
      </c>
      <c r="K2225" s="177">
        <v>50.0</v>
      </c>
      <c r="L2225" s="162" t="s">
        <v>105</v>
      </c>
      <c r="M2225" s="163"/>
      <c r="N2225" s="163"/>
      <c r="O2225" s="163"/>
      <c r="P2225" s="163"/>
      <c r="Q2225" s="163"/>
      <c r="R2225" s="163"/>
      <c r="S2225" s="163"/>
      <c r="T2225" s="163"/>
      <c r="U2225" s="163"/>
      <c r="V2225" s="163"/>
      <c r="W2225" s="163"/>
      <c r="X2225" s="163"/>
    </row>
    <row r="2226" ht="11.25" customHeight="1">
      <c r="A2226" s="192" t="s">
        <v>6130</v>
      </c>
      <c r="B2226" s="197" t="s">
        <v>6131</v>
      </c>
      <c r="C2226" s="137" t="s">
        <v>106</v>
      </c>
      <c r="D2226" s="192" t="s">
        <v>6132</v>
      </c>
      <c r="E2226" s="139" t="s">
        <v>6133</v>
      </c>
      <c r="F2226" s="179" t="s">
        <v>2213</v>
      </c>
      <c r="G2226" s="139">
        <v>5.0</v>
      </c>
      <c r="H2226" s="139">
        <v>4.0</v>
      </c>
      <c r="I2226" s="139">
        <v>5.0</v>
      </c>
      <c r="J2226" s="181">
        <v>50.0</v>
      </c>
      <c r="K2226" s="177">
        <v>10.0</v>
      </c>
      <c r="L2226" s="162" t="s">
        <v>105</v>
      </c>
      <c r="M2226" s="163"/>
      <c r="N2226" s="163"/>
      <c r="O2226" s="163"/>
      <c r="P2226" s="163"/>
      <c r="Q2226" s="163"/>
      <c r="R2226" s="163"/>
      <c r="S2226" s="163"/>
      <c r="T2226" s="163"/>
      <c r="U2226" s="163"/>
      <c r="V2226" s="163"/>
      <c r="W2226" s="163"/>
      <c r="X2226" s="163"/>
    </row>
    <row r="2227" ht="11.25" customHeight="1">
      <c r="A2227" s="192" t="s">
        <v>6134</v>
      </c>
      <c r="B2227" s="197" t="s">
        <v>6135</v>
      </c>
      <c r="C2227" s="137" t="s">
        <v>106</v>
      </c>
      <c r="D2227" s="192" t="s">
        <v>6136</v>
      </c>
      <c r="E2227" s="139" t="s">
        <v>3545</v>
      </c>
      <c r="F2227" s="179" t="s">
        <v>2213</v>
      </c>
      <c r="G2227" s="139">
        <v>4.0</v>
      </c>
      <c r="H2227" s="139">
        <v>2.0</v>
      </c>
      <c r="I2227" s="139">
        <v>5.0</v>
      </c>
      <c r="J2227" s="181">
        <v>50.0</v>
      </c>
      <c r="K2227" s="177">
        <v>12.5</v>
      </c>
      <c r="L2227" s="162" t="s">
        <v>105</v>
      </c>
      <c r="M2227" s="163"/>
      <c r="N2227" s="163"/>
      <c r="O2227" s="163"/>
      <c r="P2227" s="163"/>
      <c r="Q2227" s="163"/>
      <c r="R2227" s="163"/>
      <c r="S2227" s="163"/>
      <c r="T2227" s="163"/>
      <c r="U2227" s="163"/>
      <c r="V2227" s="163"/>
      <c r="W2227" s="163"/>
      <c r="X2227" s="163"/>
    </row>
    <row r="2228" ht="11.25" customHeight="1">
      <c r="A2228" s="166" t="s">
        <v>6137</v>
      </c>
      <c r="B2228" s="197" t="s">
        <v>6138</v>
      </c>
      <c r="C2228" s="137" t="s">
        <v>106</v>
      </c>
      <c r="D2228" s="166" t="s">
        <v>6139</v>
      </c>
      <c r="E2228" s="200" t="s">
        <v>6140</v>
      </c>
      <c r="F2228" s="179" t="s">
        <v>655</v>
      </c>
      <c r="G2228" s="139">
        <v>4.0</v>
      </c>
      <c r="H2228" s="139">
        <v>2.0</v>
      </c>
      <c r="I2228" s="139">
        <v>5.0</v>
      </c>
      <c r="J2228" s="181">
        <v>50.0</v>
      </c>
      <c r="K2228" s="177">
        <v>12.5</v>
      </c>
      <c r="L2228" s="162" t="s">
        <v>105</v>
      </c>
      <c r="M2228" s="163"/>
      <c r="N2228" s="163"/>
      <c r="O2228" s="163"/>
      <c r="P2228" s="163"/>
      <c r="Q2228" s="163"/>
      <c r="R2228" s="163"/>
      <c r="S2228" s="163"/>
      <c r="T2228" s="163"/>
      <c r="U2228" s="163"/>
      <c r="V2228" s="163"/>
      <c r="W2228" s="163"/>
      <c r="X2228" s="163"/>
    </row>
    <row r="2229" ht="11.25" customHeight="1">
      <c r="A2229" s="166" t="s">
        <v>6141</v>
      </c>
      <c r="B2229" s="197" t="s">
        <v>6142</v>
      </c>
      <c r="C2229" s="137" t="s">
        <v>106</v>
      </c>
      <c r="D2229" s="166" t="s">
        <v>6143</v>
      </c>
      <c r="E2229" s="139" t="s">
        <v>3545</v>
      </c>
      <c r="F2229" s="179" t="s">
        <v>2213</v>
      </c>
      <c r="G2229" s="139">
        <v>3.0</v>
      </c>
      <c r="H2229" s="139">
        <v>2.0</v>
      </c>
      <c r="I2229" s="139">
        <v>3.0</v>
      </c>
      <c r="J2229" s="181">
        <v>50.0</v>
      </c>
      <c r="K2229" s="177">
        <v>16.66</v>
      </c>
      <c r="L2229" s="162" t="s">
        <v>105</v>
      </c>
      <c r="M2229" s="163"/>
      <c r="N2229" s="163"/>
      <c r="O2229" s="163"/>
      <c r="P2229" s="163"/>
      <c r="Q2229" s="163"/>
      <c r="R2229" s="163"/>
      <c r="S2229" s="163"/>
      <c r="T2229" s="163"/>
      <c r="U2229" s="163"/>
      <c r="V2229" s="163"/>
      <c r="W2229" s="163"/>
      <c r="X2229" s="163"/>
    </row>
    <row r="2230" ht="11.25" customHeight="1">
      <c r="A2230" s="166" t="s">
        <v>6144</v>
      </c>
      <c r="B2230" s="197" t="s">
        <v>1336</v>
      </c>
      <c r="C2230" s="137" t="s">
        <v>106</v>
      </c>
      <c r="D2230" s="166" t="s">
        <v>6145</v>
      </c>
      <c r="E2230" s="139" t="s">
        <v>6146</v>
      </c>
      <c r="F2230" s="179" t="s">
        <v>2213</v>
      </c>
      <c r="G2230" s="139">
        <v>3.0</v>
      </c>
      <c r="H2230" s="139">
        <v>2.0</v>
      </c>
      <c r="I2230" s="139">
        <v>3.0</v>
      </c>
      <c r="J2230" s="181">
        <v>50.0</v>
      </c>
      <c r="K2230" s="177">
        <v>16.66</v>
      </c>
      <c r="L2230" s="162" t="s">
        <v>105</v>
      </c>
      <c r="M2230" s="163"/>
      <c r="N2230" s="163"/>
      <c r="O2230" s="163"/>
      <c r="P2230" s="163"/>
      <c r="Q2230" s="163"/>
      <c r="R2230" s="163"/>
      <c r="S2230" s="163"/>
      <c r="T2230" s="163"/>
      <c r="U2230" s="163"/>
      <c r="V2230" s="163"/>
      <c r="W2230" s="163"/>
      <c r="X2230" s="163"/>
    </row>
    <row r="2231" ht="11.25" customHeight="1">
      <c r="A2231" s="144" t="s">
        <v>6144</v>
      </c>
      <c r="B2231" s="136" t="s">
        <v>1336</v>
      </c>
      <c r="C2231" s="137"/>
      <c r="D2231" s="166" t="s">
        <v>6147</v>
      </c>
      <c r="E2231" s="139" t="s">
        <v>6148</v>
      </c>
      <c r="F2231" s="179" t="s">
        <v>2213</v>
      </c>
      <c r="G2231" s="139">
        <v>3.0</v>
      </c>
      <c r="H2231" s="139">
        <v>2.0</v>
      </c>
      <c r="I2231" s="139">
        <v>3.0</v>
      </c>
      <c r="J2231" s="181">
        <v>50.0</v>
      </c>
      <c r="K2231" s="177">
        <v>16.66</v>
      </c>
      <c r="L2231" s="162" t="s">
        <v>105</v>
      </c>
      <c r="M2231" s="163"/>
      <c r="N2231" s="163"/>
      <c r="O2231" s="163"/>
      <c r="P2231" s="163"/>
      <c r="Q2231" s="163"/>
      <c r="R2231" s="163"/>
      <c r="S2231" s="163"/>
      <c r="T2231" s="163"/>
      <c r="U2231" s="163"/>
      <c r="V2231" s="163"/>
      <c r="W2231" s="163"/>
      <c r="X2231" s="163"/>
    </row>
    <row r="2232" ht="11.25" customHeight="1">
      <c r="A2232" s="166" t="s">
        <v>6149</v>
      </c>
      <c r="B2232" s="197" t="s">
        <v>3562</v>
      </c>
      <c r="C2232" s="137" t="s">
        <v>106</v>
      </c>
      <c r="D2232" s="144" t="s">
        <v>6150</v>
      </c>
      <c r="E2232" s="139" t="s">
        <v>3545</v>
      </c>
      <c r="F2232" s="179" t="s">
        <v>2213</v>
      </c>
      <c r="G2232" s="139">
        <v>5.0</v>
      </c>
      <c r="H2232" s="139">
        <v>4.0</v>
      </c>
      <c r="I2232" s="139">
        <v>5.0</v>
      </c>
      <c r="J2232" s="181">
        <v>50.0</v>
      </c>
      <c r="K2232" s="177">
        <v>10.0</v>
      </c>
      <c r="L2232" s="162" t="s">
        <v>105</v>
      </c>
      <c r="M2232" s="163"/>
      <c r="N2232" s="163"/>
      <c r="O2232" s="163"/>
      <c r="P2232" s="163"/>
      <c r="Q2232" s="163"/>
      <c r="R2232" s="163"/>
      <c r="S2232" s="163"/>
      <c r="T2232" s="163"/>
      <c r="U2232" s="163"/>
      <c r="V2232" s="163"/>
      <c r="W2232" s="163"/>
      <c r="X2232" s="163"/>
    </row>
    <row r="2233" ht="11.25" customHeight="1">
      <c r="A2233" s="166" t="s">
        <v>6151</v>
      </c>
      <c r="B2233" s="197" t="s">
        <v>3560</v>
      </c>
      <c r="C2233" s="137" t="s">
        <v>106</v>
      </c>
      <c r="D2233" s="144" t="s">
        <v>6150</v>
      </c>
      <c r="E2233" s="139" t="s">
        <v>3545</v>
      </c>
      <c r="F2233" s="179" t="s">
        <v>2213</v>
      </c>
      <c r="G2233" s="139">
        <v>4.0</v>
      </c>
      <c r="H2233" s="139">
        <v>3.0</v>
      </c>
      <c r="I2233" s="139">
        <v>4.0</v>
      </c>
      <c r="J2233" s="181">
        <v>50.0</v>
      </c>
      <c r="K2233" s="177">
        <v>12.5</v>
      </c>
      <c r="L2233" s="162" t="s">
        <v>105</v>
      </c>
      <c r="M2233" s="163"/>
      <c r="N2233" s="163"/>
      <c r="O2233" s="163"/>
      <c r="P2233" s="163"/>
      <c r="Q2233" s="163"/>
      <c r="R2233" s="163"/>
      <c r="S2233" s="163"/>
      <c r="T2233" s="163"/>
      <c r="U2233" s="163"/>
      <c r="V2233" s="163"/>
      <c r="W2233" s="163"/>
      <c r="X2233" s="163"/>
    </row>
    <row r="2234" ht="11.25" customHeight="1">
      <c r="A2234" s="162" t="s">
        <v>6152</v>
      </c>
      <c r="B2234" s="162" t="s">
        <v>6153</v>
      </c>
      <c r="C2234" s="10" t="s">
        <v>52</v>
      </c>
      <c r="D2234" s="162" t="s">
        <v>3896</v>
      </c>
      <c r="E2234" s="162" t="s">
        <v>6154</v>
      </c>
      <c r="F2234" s="161" t="s">
        <v>2218</v>
      </c>
      <c r="G2234" s="10">
        <v>13.0</v>
      </c>
      <c r="H2234" s="10">
        <v>13.0</v>
      </c>
      <c r="I2234" s="10">
        <v>13.0</v>
      </c>
      <c r="J2234" s="172">
        <v>50.0</v>
      </c>
      <c r="K2234" s="173">
        <v>3.84</v>
      </c>
      <c r="L2234" s="162" t="s">
        <v>109</v>
      </c>
      <c r="M2234" s="163"/>
      <c r="N2234" s="163"/>
      <c r="O2234" s="163"/>
      <c r="P2234" s="163"/>
      <c r="Q2234" s="163"/>
      <c r="R2234" s="163"/>
      <c r="S2234" s="163"/>
      <c r="T2234" s="163"/>
      <c r="U2234" s="163"/>
      <c r="V2234" s="163"/>
      <c r="W2234" s="163"/>
      <c r="X2234" s="163"/>
    </row>
    <row r="2235" ht="11.25" customHeight="1">
      <c r="A2235" s="162" t="s">
        <v>6152</v>
      </c>
      <c r="B2235" s="162" t="s">
        <v>6153</v>
      </c>
      <c r="C2235" s="10" t="s">
        <v>52</v>
      </c>
      <c r="D2235" s="162" t="s">
        <v>6155</v>
      </c>
      <c r="E2235" s="162" t="s">
        <v>6156</v>
      </c>
      <c r="F2235" s="161" t="s">
        <v>2218</v>
      </c>
      <c r="G2235" s="10">
        <v>13.0</v>
      </c>
      <c r="H2235" s="10">
        <v>13.0</v>
      </c>
      <c r="I2235" s="10">
        <v>13.0</v>
      </c>
      <c r="J2235" s="172">
        <v>50.0</v>
      </c>
      <c r="K2235" s="173">
        <v>3.84</v>
      </c>
      <c r="L2235" s="162" t="s">
        <v>109</v>
      </c>
      <c r="M2235" s="163"/>
      <c r="N2235" s="163"/>
      <c r="O2235" s="163"/>
      <c r="P2235" s="163"/>
      <c r="Q2235" s="163"/>
      <c r="R2235" s="163"/>
      <c r="S2235" s="163"/>
      <c r="T2235" s="163"/>
      <c r="U2235" s="163"/>
      <c r="V2235" s="163"/>
      <c r="W2235" s="163"/>
      <c r="X2235" s="163"/>
    </row>
    <row r="2236" ht="11.25" customHeight="1">
      <c r="A2236" s="162" t="s">
        <v>6152</v>
      </c>
      <c r="B2236" s="162" t="s">
        <v>6153</v>
      </c>
      <c r="C2236" s="10" t="s">
        <v>52</v>
      </c>
      <c r="D2236" s="162" t="s">
        <v>3920</v>
      </c>
      <c r="E2236" s="162" t="s">
        <v>6157</v>
      </c>
      <c r="F2236" s="161" t="s">
        <v>2218</v>
      </c>
      <c r="G2236" s="10">
        <v>13.0</v>
      </c>
      <c r="H2236" s="10">
        <v>13.0</v>
      </c>
      <c r="I2236" s="10">
        <v>13.0</v>
      </c>
      <c r="J2236" s="172">
        <v>50.0</v>
      </c>
      <c r="K2236" s="173">
        <v>3.84</v>
      </c>
      <c r="L2236" s="162" t="s">
        <v>109</v>
      </c>
      <c r="M2236" s="163"/>
      <c r="N2236" s="163"/>
      <c r="O2236" s="163"/>
      <c r="P2236" s="163"/>
      <c r="Q2236" s="163"/>
      <c r="R2236" s="163"/>
      <c r="S2236" s="163"/>
      <c r="T2236" s="163"/>
      <c r="U2236" s="163"/>
      <c r="V2236" s="163"/>
      <c r="W2236" s="163"/>
      <c r="X2236" s="163"/>
    </row>
    <row r="2237" ht="11.25" customHeight="1">
      <c r="A2237" s="162" t="s">
        <v>6152</v>
      </c>
      <c r="B2237" s="162" t="s">
        <v>6153</v>
      </c>
      <c r="C2237" s="10" t="s">
        <v>52</v>
      </c>
      <c r="D2237" s="162" t="s">
        <v>5723</v>
      </c>
      <c r="E2237" s="162" t="s">
        <v>6158</v>
      </c>
      <c r="F2237" s="161" t="s">
        <v>2218</v>
      </c>
      <c r="G2237" s="10">
        <v>13.0</v>
      </c>
      <c r="H2237" s="10">
        <v>13.0</v>
      </c>
      <c r="I2237" s="10">
        <v>13.0</v>
      </c>
      <c r="J2237" s="172">
        <v>50.0</v>
      </c>
      <c r="K2237" s="173">
        <v>3.84</v>
      </c>
      <c r="L2237" s="162" t="s">
        <v>109</v>
      </c>
      <c r="M2237" s="163"/>
      <c r="N2237" s="163"/>
      <c r="O2237" s="163"/>
      <c r="P2237" s="163"/>
      <c r="Q2237" s="163"/>
      <c r="R2237" s="163"/>
      <c r="S2237" s="163"/>
      <c r="T2237" s="163"/>
      <c r="U2237" s="163"/>
      <c r="V2237" s="163"/>
      <c r="W2237" s="163"/>
      <c r="X2237" s="163"/>
    </row>
    <row r="2238" ht="11.25" customHeight="1">
      <c r="A2238" s="162" t="s">
        <v>6152</v>
      </c>
      <c r="B2238" s="162" t="s">
        <v>6153</v>
      </c>
      <c r="C2238" s="10" t="s">
        <v>52</v>
      </c>
      <c r="D2238" s="162" t="s">
        <v>6159</v>
      </c>
      <c r="E2238" s="162" t="s">
        <v>6160</v>
      </c>
      <c r="F2238" s="161" t="s">
        <v>2218</v>
      </c>
      <c r="G2238" s="10">
        <v>13.0</v>
      </c>
      <c r="H2238" s="10">
        <v>13.0</v>
      </c>
      <c r="I2238" s="10">
        <v>13.0</v>
      </c>
      <c r="J2238" s="172">
        <v>50.0</v>
      </c>
      <c r="K2238" s="173">
        <v>3.84</v>
      </c>
      <c r="L2238" s="162" t="s">
        <v>109</v>
      </c>
      <c r="M2238" s="163"/>
      <c r="N2238" s="163"/>
      <c r="O2238" s="163"/>
      <c r="P2238" s="163"/>
      <c r="Q2238" s="163"/>
      <c r="R2238" s="163"/>
      <c r="S2238" s="163"/>
      <c r="T2238" s="163"/>
      <c r="U2238" s="163"/>
      <c r="V2238" s="163"/>
      <c r="W2238" s="163"/>
      <c r="X2238" s="163"/>
    </row>
    <row r="2239" ht="11.25" customHeight="1">
      <c r="A2239" s="162" t="s">
        <v>6152</v>
      </c>
      <c r="B2239" s="162" t="s">
        <v>6153</v>
      </c>
      <c r="C2239" s="10" t="s">
        <v>52</v>
      </c>
      <c r="D2239" s="162" t="s">
        <v>2748</v>
      </c>
      <c r="E2239" s="162" t="s">
        <v>6161</v>
      </c>
      <c r="F2239" s="161" t="s">
        <v>2218</v>
      </c>
      <c r="G2239" s="10">
        <v>13.0</v>
      </c>
      <c r="H2239" s="10">
        <v>13.0</v>
      </c>
      <c r="I2239" s="10">
        <v>13.0</v>
      </c>
      <c r="J2239" s="172">
        <v>50.0</v>
      </c>
      <c r="K2239" s="173">
        <v>3.84</v>
      </c>
      <c r="L2239" s="162" t="s">
        <v>109</v>
      </c>
      <c r="M2239" s="163"/>
      <c r="N2239" s="163"/>
      <c r="O2239" s="163"/>
      <c r="P2239" s="163"/>
      <c r="Q2239" s="163"/>
      <c r="R2239" s="163"/>
      <c r="S2239" s="163"/>
      <c r="T2239" s="163"/>
      <c r="U2239" s="163"/>
      <c r="V2239" s="163"/>
      <c r="W2239" s="163"/>
      <c r="X2239" s="163"/>
    </row>
    <row r="2240" ht="11.25" customHeight="1">
      <c r="A2240" s="162" t="s">
        <v>6162</v>
      </c>
      <c r="B2240" s="162" t="s">
        <v>2748</v>
      </c>
      <c r="C2240" s="10" t="s">
        <v>52</v>
      </c>
      <c r="D2240" s="162" t="s">
        <v>6163</v>
      </c>
      <c r="E2240" s="162" t="s">
        <v>6164</v>
      </c>
      <c r="F2240" s="161" t="s">
        <v>2218</v>
      </c>
      <c r="G2240" s="10">
        <v>15.0</v>
      </c>
      <c r="H2240" s="10">
        <v>15.0</v>
      </c>
      <c r="I2240" s="10">
        <v>15.0</v>
      </c>
      <c r="J2240" s="172">
        <v>50.0</v>
      </c>
      <c r="K2240" s="173">
        <v>3.33</v>
      </c>
      <c r="L2240" s="162" t="s">
        <v>109</v>
      </c>
      <c r="M2240" s="163"/>
      <c r="N2240" s="163"/>
      <c r="O2240" s="163"/>
      <c r="P2240" s="163"/>
      <c r="Q2240" s="163"/>
      <c r="R2240" s="163"/>
      <c r="S2240" s="163"/>
      <c r="T2240" s="163"/>
      <c r="U2240" s="163"/>
      <c r="V2240" s="163"/>
      <c r="W2240" s="163"/>
      <c r="X2240" s="163"/>
    </row>
    <row r="2241" ht="11.25" customHeight="1">
      <c r="A2241" s="162" t="s">
        <v>6162</v>
      </c>
      <c r="B2241" s="162" t="s">
        <v>2748</v>
      </c>
      <c r="C2241" s="10" t="s">
        <v>52</v>
      </c>
      <c r="D2241" s="162" t="s">
        <v>3896</v>
      </c>
      <c r="E2241" s="162" t="s">
        <v>6154</v>
      </c>
      <c r="F2241" s="161" t="s">
        <v>2218</v>
      </c>
      <c r="G2241" s="10">
        <v>15.0</v>
      </c>
      <c r="H2241" s="10">
        <v>15.0</v>
      </c>
      <c r="I2241" s="10">
        <v>15.0</v>
      </c>
      <c r="J2241" s="172">
        <v>50.0</v>
      </c>
      <c r="K2241" s="173">
        <v>3.33</v>
      </c>
      <c r="L2241" s="162" t="s">
        <v>109</v>
      </c>
      <c r="M2241" s="163"/>
      <c r="N2241" s="163"/>
      <c r="O2241" s="163"/>
      <c r="P2241" s="163"/>
      <c r="Q2241" s="163"/>
      <c r="R2241" s="163"/>
      <c r="S2241" s="163"/>
      <c r="T2241" s="163"/>
      <c r="U2241" s="163"/>
      <c r="V2241" s="163"/>
      <c r="W2241" s="163"/>
      <c r="X2241" s="163"/>
    </row>
    <row r="2242" ht="11.25" customHeight="1">
      <c r="A2242" s="162" t="s">
        <v>6162</v>
      </c>
      <c r="B2242" s="162" t="s">
        <v>2748</v>
      </c>
      <c r="C2242" s="10" t="s">
        <v>52</v>
      </c>
      <c r="D2242" s="162" t="s">
        <v>6155</v>
      </c>
      <c r="E2242" s="162" t="s">
        <v>6156</v>
      </c>
      <c r="F2242" s="161" t="s">
        <v>2218</v>
      </c>
      <c r="G2242" s="10">
        <v>15.0</v>
      </c>
      <c r="H2242" s="10">
        <v>15.0</v>
      </c>
      <c r="I2242" s="10">
        <v>15.0</v>
      </c>
      <c r="J2242" s="172">
        <v>50.0</v>
      </c>
      <c r="K2242" s="173">
        <v>3.33</v>
      </c>
      <c r="L2242" s="162" t="s">
        <v>109</v>
      </c>
      <c r="M2242" s="163"/>
      <c r="N2242" s="163"/>
      <c r="O2242" s="163"/>
      <c r="P2242" s="163"/>
      <c r="Q2242" s="163"/>
      <c r="R2242" s="163"/>
      <c r="S2242" s="163"/>
      <c r="T2242" s="163"/>
      <c r="U2242" s="163"/>
      <c r="V2242" s="163"/>
      <c r="W2242" s="163"/>
      <c r="X2242" s="163"/>
    </row>
    <row r="2243" ht="11.25" customHeight="1">
      <c r="A2243" s="162" t="s">
        <v>6162</v>
      </c>
      <c r="B2243" s="162" t="s">
        <v>2748</v>
      </c>
      <c r="C2243" s="10" t="s">
        <v>52</v>
      </c>
      <c r="D2243" s="162" t="s">
        <v>3920</v>
      </c>
      <c r="E2243" s="162" t="s">
        <v>6157</v>
      </c>
      <c r="F2243" s="161" t="s">
        <v>2218</v>
      </c>
      <c r="G2243" s="10">
        <v>15.0</v>
      </c>
      <c r="H2243" s="10">
        <v>15.0</v>
      </c>
      <c r="I2243" s="10">
        <v>15.0</v>
      </c>
      <c r="J2243" s="172">
        <v>50.0</v>
      </c>
      <c r="K2243" s="173">
        <v>3.33</v>
      </c>
      <c r="L2243" s="162" t="s">
        <v>109</v>
      </c>
      <c r="M2243" s="163"/>
      <c r="N2243" s="163"/>
      <c r="O2243" s="163"/>
      <c r="P2243" s="163"/>
      <c r="Q2243" s="163"/>
      <c r="R2243" s="163"/>
      <c r="S2243" s="163"/>
      <c r="T2243" s="163"/>
      <c r="U2243" s="163"/>
      <c r="V2243" s="163"/>
      <c r="W2243" s="163"/>
      <c r="X2243" s="163"/>
    </row>
    <row r="2244" ht="11.25" customHeight="1">
      <c r="A2244" s="162" t="s">
        <v>6165</v>
      </c>
      <c r="B2244" s="162" t="s">
        <v>6166</v>
      </c>
      <c r="C2244" s="10" t="s">
        <v>106</v>
      </c>
      <c r="D2244" s="162" t="s">
        <v>6167</v>
      </c>
      <c r="E2244" s="162" t="s">
        <v>6168</v>
      </c>
      <c r="F2244" s="161" t="s">
        <v>2223</v>
      </c>
      <c r="G2244" s="10">
        <v>3.0</v>
      </c>
      <c r="H2244" s="10">
        <v>3.0</v>
      </c>
      <c r="I2244" s="10">
        <v>3.0</v>
      </c>
      <c r="J2244" s="172">
        <v>50.0</v>
      </c>
      <c r="K2244" s="173">
        <v>16.67</v>
      </c>
      <c r="L2244" s="162" t="s">
        <v>1418</v>
      </c>
      <c r="M2244" s="163"/>
      <c r="N2244" s="163"/>
      <c r="O2244" s="163"/>
      <c r="P2244" s="163"/>
      <c r="Q2244" s="163"/>
      <c r="R2244" s="163"/>
      <c r="S2244" s="163"/>
      <c r="T2244" s="163"/>
      <c r="U2244" s="163"/>
      <c r="V2244" s="163"/>
      <c r="W2244" s="163"/>
      <c r="X2244" s="163"/>
    </row>
    <row r="2245" ht="11.25" customHeight="1">
      <c r="A2245" s="162" t="s">
        <v>6165</v>
      </c>
      <c r="B2245" s="162" t="s">
        <v>6166</v>
      </c>
      <c r="C2245" s="10" t="s">
        <v>106</v>
      </c>
      <c r="D2245" s="162" t="s">
        <v>6169</v>
      </c>
      <c r="E2245" s="162" t="s">
        <v>6170</v>
      </c>
      <c r="F2245" s="161" t="s">
        <v>2223</v>
      </c>
      <c r="G2245" s="10">
        <v>3.0</v>
      </c>
      <c r="H2245" s="10">
        <v>3.0</v>
      </c>
      <c r="I2245" s="10">
        <v>3.0</v>
      </c>
      <c r="J2245" s="172">
        <v>50.0</v>
      </c>
      <c r="K2245" s="173">
        <v>16.67</v>
      </c>
      <c r="L2245" s="162" t="s">
        <v>1418</v>
      </c>
      <c r="M2245" s="163"/>
      <c r="N2245" s="163"/>
      <c r="O2245" s="163"/>
      <c r="P2245" s="163"/>
      <c r="Q2245" s="163"/>
      <c r="R2245" s="163"/>
      <c r="S2245" s="163"/>
      <c r="T2245" s="163"/>
      <c r="U2245" s="163"/>
      <c r="V2245" s="163"/>
      <c r="W2245" s="163"/>
      <c r="X2245" s="163"/>
    </row>
    <row r="2246" ht="11.25" customHeight="1">
      <c r="A2246" s="162" t="s">
        <v>6165</v>
      </c>
      <c r="B2246" s="162" t="s">
        <v>6166</v>
      </c>
      <c r="C2246" s="10" t="s">
        <v>106</v>
      </c>
      <c r="D2246" s="162" t="s">
        <v>6171</v>
      </c>
      <c r="E2246" s="162" t="s">
        <v>6172</v>
      </c>
      <c r="F2246" s="161" t="s">
        <v>2223</v>
      </c>
      <c r="G2246" s="10">
        <v>3.0</v>
      </c>
      <c r="H2246" s="10">
        <v>3.0</v>
      </c>
      <c r="I2246" s="10">
        <v>3.0</v>
      </c>
      <c r="J2246" s="172">
        <v>50.0</v>
      </c>
      <c r="K2246" s="173">
        <v>16.67</v>
      </c>
      <c r="L2246" s="162" t="s">
        <v>1418</v>
      </c>
      <c r="M2246" s="163"/>
      <c r="N2246" s="163"/>
      <c r="O2246" s="163"/>
      <c r="P2246" s="163"/>
      <c r="Q2246" s="163"/>
      <c r="R2246" s="163"/>
      <c r="S2246" s="163"/>
      <c r="T2246" s="163"/>
      <c r="U2246" s="163"/>
      <c r="V2246" s="163"/>
      <c r="W2246" s="163"/>
      <c r="X2246" s="163"/>
    </row>
    <row r="2247" ht="11.25" customHeight="1">
      <c r="A2247" s="162" t="s">
        <v>6165</v>
      </c>
      <c r="B2247" s="162" t="s">
        <v>6166</v>
      </c>
      <c r="C2247" s="10" t="s">
        <v>106</v>
      </c>
      <c r="D2247" s="162" t="s">
        <v>6173</v>
      </c>
      <c r="E2247" s="162" t="s">
        <v>6174</v>
      </c>
      <c r="F2247" s="161" t="s">
        <v>2223</v>
      </c>
      <c r="G2247" s="10">
        <v>3.0</v>
      </c>
      <c r="H2247" s="10">
        <v>3.0</v>
      </c>
      <c r="I2247" s="10">
        <v>3.0</v>
      </c>
      <c r="J2247" s="172">
        <v>50.0</v>
      </c>
      <c r="K2247" s="173">
        <v>16.67</v>
      </c>
      <c r="L2247" s="162" t="s">
        <v>1418</v>
      </c>
      <c r="M2247" s="163"/>
      <c r="N2247" s="163"/>
      <c r="O2247" s="163"/>
      <c r="P2247" s="163"/>
      <c r="Q2247" s="163"/>
      <c r="R2247" s="163"/>
      <c r="S2247" s="163"/>
      <c r="T2247" s="163"/>
      <c r="U2247" s="163"/>
      <c r="V2247" s="163"/>
      <c r="W2247" s="163"/>
      <c r="X2247" s="163"/>
    </row>
    <row r="2248" ht="11.25" customHeight="1">
      <c r="A2248" s="162" t="s">
        <v>6165</v>
      </c>
      <c r="B2248" s="162" t="s">
        <v>6166</v>
      </c>
      <c r="C2248" s="10" t="s">
        <v>106</v>
      </c>
      <c r="D2248" s="162" t="s">
        <v>6175</v>
      </c>
      <c r="E2248" s="162" t="s">
        <v>6176</v>
      </c>
      <c r="F2248" s="161" t="s">
        <v>2223</v>
      </c>
      <c r="G2248" s="10">
        <v>3.0</v>
      </c>
      <c r="H2248" s="10">
        <v>3.0</v>
      </c>
      <c r="I2248" s="10">
        <v>3.0</v>
      </c>
      <c r="J2248" s="172">
        <v>50.0</v>
      </c>
      <c r="K2248" s="173">
        <v>16.67</v>
      </c>
      <c r="L2248" s="162" t="s">
        <v>1418</v>
      </c>
      <c r="M2248" s="163"/>
      <c r="N2248" s="163"/>
      <c r="O2248" s="163"/>
      <c r="P2248" s="163"/>
      <c r="Q2248" s="163"/>
      <c r="R2248" s="163"/>
      <c r="S2248" s="163"/>
      <c r="T2248" s="163"/>
      <c r="U2248" s="163"/>
      <c r="V2248" s="163"/>
      <c r="W2248" s="163"/>
      <c r="X2248" s="163"/>
    </row>
    <row r="2249" ht="11.25" customHeight="1">
      <c r="A2249" s="162" t="s">
        <v>6165</v>
      </c>
      <c r="B2249" s="162" t="s">
        <v>6166</v>
      </c>
      <c r="C2249" s="10" t="s">
        <v>106</v>
      </c>
      <c r="D2249" s="162" t="s">
        <v>6177</v>
      </c>
      <c r="E2249" s="162" t="s">
        <v>6178</v>
      </c>
      <c r="F2249" s="161" t="s">
        <v>2223</v>
      </c>
      <c r="G2249" s="10">
        <v>3.0</v>
      </c>
      <c r="H2249" s="10">
        <v>3.0</v>
      </c>
      <c r="I2249" s="10">
        <v>3.0</v>
      </c>
      <c r="J2249" s="172">
        <v>50.0</v>
      </c>
      <c r="K2249" s="173">
        <v>16.67</v>
      </c>
      <c r="L2249" s="162" t="s">
        <v>1418</v>
      </c>
      <c r="M2249" s="163"/>
      <c r="N2249" s="163"/>
      <c r="O2249" s="163"/>
      <c r="P2249" s="163"/>
      <c r="Q2249" s="163"/>
      <c r="R2249" s="163"/>
      <c r="S2249" s="163"/>
      <c r="T2249" s="163"/>
      <c r="U2249" s="163"/>
      <c r="V2249" s="163"/>
      <c r="W2249" s="163"/>
      <c r="X2249" s="163"/>
    </row>
    <row r="2250" ht="11.25" customHeight="1">
      <c r="A2250" s="162" t="s">
        <v>6165</v>
      </c>
      <c r="B2250" s="162" t="s">
        <v>6166</v>
      </c>
      <c r="C2250" s="10" t="s">
        <v>106</v>
      </c>
      <c r="D2250" s="162" t="s">
        <v>6179</v>
      </c>
      <c r="E2250" s="162" t="s">
        <v>6180</v>
      </c>
      <c r="F2250" s="161" t="s">
        <v>2223</v>
      </c>
      <c r="G2250" s="10">
        <v>3.0</v>
      </c>
      <c r="H2250" s="10">
        <v>3.0</v>
      </c>
      <c r="I2250" s="10">
        <v>3.0</v>
      </c>
      <c r="J2250" s="172">
        <v>50.0</v>
      </c>
      <c r="K2250" s="173">
        <v>16.67</v>
      </c>
      <c r="L2250" s="162" t="s">
        <v>1418</v>
      </c>
      <c r="M2250" s="163"/>
      <c r="N2250" s="163"/>
      <c r="O2250" s="163"/>
      <c r="P2250" s="163"/>
      <c r="Q2250" s="163"/>
      <c r="R2250" s="163"/>
      <c r="S2250" s="163"/>
      <c r="T2250" s="163"/>
      <c r="U2250" s="163"/>
      <c r="V2250" s="163"/>
      <c r="W2250" s="163"/>
      <c r="X2250" s="163"/>
    </row>
    <row r="2251" ht="11.25" customHeight="1">
      <c r="A2251" s="162" t="s">
        <v>6165</v>
      </c>
      <c r="B2251" s="162" t="s">
        <v>6166</v>
      </c>
      <c r="C2251" s="10" t="s">
        <v>106</v>
      </c>
      <c r="D2251" s="162" t="s">
        <v>6181</v>
      </c>
      <c r="E2251" s="162" t="s">
        <v>6182</v>
      </c>
      <c r="F2251" s="161" t="s">
        <v>2223</v>
      </c>
      <c r="G2251" s="10">
        <v>3.0</v>
      </c>
      <c r="H2251" s="10">
        <v>3.0</v>
      </c>
      <c r="I2251" s="10">
        <v>3.0</v>
      </c>
      <c r="J2251" s="172">
        <v>50.0</v>
      </c>
      <c r="K2251" s="173">
        <v>16.67</v>
      </c>
      <c r="L2251" s="162" t="s">
        <v>1418</v>
      </c>
      <c r="M2251" s="163"/>
      <c r="N2251" s="163"/>
      <c r="O2251" s="163"/>
      <c r="P2251" s="163"/>
      <c r="Q2251" s="163"/>
      <c r="R2251" s="163"/>
      <c r="S2251" s="163"/>
      <c r="T2251" s="163"/>
      <c r="U2251" s="163"/>
      <c r="V2251" s="163"/>
      <c r="W2251" s="163"/>
      <c r="X2251" s="163"/>
    </row>
    <row r="2252" ht="11.25" customHeight="1">
      <c r="A2252" s="162" t="s">
        <v>6165</v>
      </c>
      <c r="B2252" s="162" t="s">
        <v>6166</v>
      </c>
      <c r="C2252" s="10" t="s">
        <v>106</v>
      </c>
      <c r="D2252" s="162" t="s">
        <v>6183</v>
      </c>
      <c r="E2252" s="162" t="s">
        <v>6184</v>
      </c>
      <c r="F2252" s="161" t="s">
        <v>2223</v>
      </c>
      <c r="G2252" s="10">
        <v>3.0</v>
      </c>
      <c r="H2252" s="10">
        <v>3.0</v>
      </c>
      <c r="I2252" s="10">
        <v>3.0</v>
      </c>
      <c r="J2252" s="172">
        <v>50.0</v>
      </c>
      <c r="K2252" s="173">
        <v>16.67</v>
      </c>
      <c r="L2252" s="162" t="s">
        <v>1418</v>
      </c>
      <c r="M2252" s="163"/>
      <c r="N2252" s="163"/>
      <c r="O2252" s="163"/>
      <c r="P2252" s="163"/>
      <c r="Q2252" s="163"/>
      <c r="R2252" s="163"/>
      <c r="S2252" s="163"/>
      <c r="T2252" s="163"/>
      <c r="U2252" s="163"/>
      <c r="V2252" s="163"/>
      <c r="W2252" s="163"/>
      <c r="X2252" s="163"/>
    </row>
    <row r="2253" ht="11.25" customHeight="1">
      <c r="A2253" s="162" t="s">
        <v>6165</v>
      </c>
      <c r="B2253" s="162" t="s">
        <v>6166</v>
      </c>
      <c r="C2253" s="10" t="s">
        <v>106</v>
      </c>
      <c r="D2253" s="162" t="s">
        <v>6185</v>
      </c>
      <c r="E2253" s="162" t="s">
        <v>6186</v>
      </c>
      <c r="F2253" s="161" t="s">
        <v>2223</v>
      </c>
      <c r="G2253" s="10">
        <v>3.0</v>
      </c>
      <c r="H2253" s="10">
        <v>3.0</v>
      </c>
      <c r="I2253" s="10">
        <v>3.0</v>
      </c>
      <c r="J2253" s="172">
        <v>50.0</v>
      </c>
      <c r="K2253" s="173">
        <v>16.67</v>
      </c>
      <c r="L2253" s="162" t="s">
        <v>1418</v>
      </c>
      <c r="M2253" s="163"/>
      <c r="N2253" s="163"/>
      <c r="O2253" s="163"/>
      <c r="P2253" s="163"/>
      <c r="Q2253" s="163"/>
      <c r="R2253" s="163"/>
      <c r="S2253" s="163"/>
      <c r="T2253" s="163"/>
      <c r="U2253" s="163"/>
      <c r="V2253" s="163"/>
      <c r="W2253" s="163"/>
      <c r="X2253" s="163"/>
    </row>
    <row r="2254" ht="11.25" customHeight="1">
      <c r="A2254" s="162" t="s">
        <v>6165</v>
      </c>
      <c r="B2254" s="162" t="s">
        <v>6166</v>
      </c>
      <c r="C2254" s="10" t="s">
        <v>106</v>
      </c>
      <c r="D2254" s="162" t="s">
        <v>6187</v>
      </c>
      <c r="E2254" s="162" t="s">
        <v>6188</v>
      </c>
      <c r="F2254" s="161" t="s">
        <v>2223</v>
      </c>
      <c r="G2254" s="10">
        <v>3.0</v>
      </c>
      <c r="H2254" s="10">
        <v>3.0</v>
      </c>
      <c r="I2254" s="10">
        <v>3.0</v>
      </c>
      <c r="J2254" s="172">
        <v>50.0</v>
      </c>
      <c r="K2254" s="173">
        <v>16.67</v>
      </c>
      <c r="L2254" s="162" t="s">
        <v>1418</v>
      </c>
      <c r="M2254" s="163"/>
      <c r="N2254" s="163"/>
      <c r="O2254" s="163"/>
      <c r="P2254" s="163"/>
      <c r="Q2254" s="163"/>
      <c r="R2254" s="163"/>
      <c r="S2254" s="163"/>
      <c r="T2254" s="163"/>
      <c r="U2254" s="163"/>
      <c r="V2254" s="163"/>
      <c r="W2254" s="163"/>
      <c r="X2254" s="163"/>
    </row>
    <row r="2255" ht="11.25" customHeight="1">
      <c r="A2255" s="162" t="s">
        <v>6165</v>
      </c>
      <c r="B2255" s="162" t="s">
        <v>6166</v>
      </c>
      <c r="C2255" s="10" t="s">
        <v>106</v>
      </c>
      <c r="D2255" s="162" t="s">
        <v>6189</v>
      </c>
      <c r="E2255" s="162" t="s">
        <v>6190</v>
      </c>
      <c r="F2255" s="161" t="s">
        <v>2223</v>
      </c>
      <c r="G2255" s="10">
        <v>3.0</v>
      </c>
      <c r="H2255" s="10">
        <v>3.0</v>
      </c>
      <c r="I2255" s="10">
        <v>3.0</v>
      </c>
      <c r="J2255" s="172">
        <v>50.0</v>
      </c>
      <c r="K2255" s="173">
        <v>16.67</v>
      </c>
      <c r="L2255" s="162" t="s">
        <v>1418</v>
      </c>
      <c r="M2255" s="163"/>
      <c r="N2255" s="163"/>
      <c r="O2255" s="163"/>
      <c r="P2255" s="163"/>
      <c r="Q2255" s="163"/>
      <c r="R2255" s="163"/>
      <c r="S2255" s="163"/>
      <c r="T2255" s="163"/>
      <c r="U2255" s="163"/>
      <c r="V2255" s="163"/>
      <c r="W2255" s="163"/>
      <c r="X2255" s="163"/>
    </row>
    <row r="2256" ht="11.25" customHeight="1">
      <c r="A2256" s="162" t="s">
        <v>6165</v>
      </c>
      <c r="B2256" s="162" t="s">
        <v>6166</v>
      </c>
      <c r="C2256" s="10" t="s">
        <v>106</v>
      </c>
      <c r="D2256" s="162" t="s">
        <v>6191</v>
      </c>
      <c r="E2256" s="162" t="s">
        <v>6192</v>
      </c>
      <c r="F2256" s="161" t="s">
        <v>2223</v>
      </c>
      <c r="G2256" s="10">
        <v>3.0</v>
      </c>
      <c r="H2256" s="10">
        <v>3.0</v>
      </c>
      <c r="I2256" s="10">
        <v>3.0</v>
      </c>
      <c r="J2256" s="172">
        <v>50.0</v>
      </c>
      <c r="K2256" s="173">
        <v>16.67</v>
      </c>
      <c r="L2256" s="162" t="s">
        <v>1418</v>
      </c>
      <c r="M2256" s="163"/>
      <c r="N2256" s="163"/>
      <c r="O2256" s="163"/>
      <c r="P2256" s="163"/>
      <c r="Q2256" s="163"/>
      <c r="R2256" s="163"/>
      <c r="S2256" s="163"/>
      <c r="T2256" s="163"/>
      <c r="U2256" s="163"/>
      <c r="V2256" s="163"/>
      <c r="W2256" s="163"/>
      <c r="X2256" s="163"/>
    </row>
    <row r="2257" ht="11.25" customHeight="1">
      <c r="A2257" s="162" t="s">
        <v>6165</v>
      </c>
      <c r="B2257" s="162" t="s">
        <v>6166</v>
      </c>
      <c r="C2257" s="10" t="s">
        <v>106</v>
      </c>
      <c r="D2257" s="162" t="s">
        <v>6193</v>
      </c>
      <c r="E2257" s="162" t="s">
        <v>6194</v>
      </c>
      <c r="F2257" s="161" t="s">
        <v>2223</v>
      </c>
      <c r="G2257" s="10">
        <v>3.0</v>
      </c>
      <c r="H2257" s="10">
        <v>3.0</v>
      </c>
      <c r="I2257" s="10">
        <v>3.0</v>
      </c>
      <c r="J2257" s="172">
        <v>50.0</v>
      </c>
      <c r="K2257" s="173">
        <v>16.67</v>
      </c>
      <c r="L2257" s="162" t="s">
        <v>1418</v>
      </c>
      <c r="M2257" s="163"/>
      <c r="N2257" s="163"/>
      <c r="O2257" s="163"/>
      <c r="P2257" s="163"/>
      <c r="Q2257" s="163"/>
      <c r="R2257" s="163"/>
      <c r="S2257" s="163"/>
      <c r="T2257" s="163"/>
      <c r="U2257" s="163"/>
      <c r="V2257" s="163"/>
      <c r="W2257" s="163"/>
      <c r="X2257" s="163"/>
    </row>
    <row r="2258" ht="11.25" customHeight="1">
      <c r="A2258" s="162" t="s">
        <v>6165</v>
      </c>
      <c r="B2258" s="162" t="s">
        <v>6166</v>
      </c>
      <c r="C2258" s="10" t="s">
        <v>106</v>
      </c>
      <c r="D2258" s="162" t="s">
        <v>6195</v>
      </c>
      <c r="E2258" s="162" t="s">
        <v>6196</v>
      </c>
      <c r="F2258" s="161" t="s">
        <v>2223</v>
      </c>
      <c r="G2258" s="10">
        <v>3.0</v>
      </c>
      <c r="H2258" s="10">
        <v>3.0</v>
      </c>
      <c r="I2258" s="10">
        <v>3.0</v>
      </c>
      <c r="J2258" s="172">
        <v>50.0</v>
      </c>
      <c r="K2258" s="173">
        <v>16.67</v>
      </c>
      <c r="L2258" s="162" t="s">
        <v>1418</v>
      </c>
      <c r="M2258" s="163"/>
      <c r="N2258" s="163"/>
      <c r="O2258" s="163"/>
      <c r="P2258" s="163"/>
      <c r="Q2258" s="163"/>
      <c r="R2258" s="163"/>
      <c r="S2258" s="163"/>
      <c r="T2258" s="163"/>
      <c r="U2258" s="163"/>
      <c r="V2258" s="163"/>
      <c r="W2258" s="163"/>
      <c r="X2258" s="163"/>
    </row>
    <row r="2259" ht="11.25" customHeight="1">
      <c r="A2259" s="162" t="s">
        <v>6165</v>
      </c>
      <c r="B2259" s="162" t="s">
        <v>6166</v>
      </c>
      <c r="C2259" s="10" t="s">
        <v>106</v>
      </c>
      <c r="D2259" s="162" t="s">
        <v>6197</v>
      </c>
      <c r="E2259" s="162" t="s">
        <v>6198</v>
      </c>
      <c r="F2259" s="161" t="s">
        <v>2223</v>
      </c>
      <c r="G2259" s="10">
        <v>3.0</v>
      </c>
      <c r="H2259" s="10">
        <v>3.0</v>
      </c>
      <c r="I2259" s="10">
        <v>3.0</v>
      </c>
      <c r="J2259" s="172">
        <v>50.0</v>
      </c>
      <c r="K2259" s="173">
        <v>16.67</v>
      </c>
      <c r="L2259" s="162" t="s">
        <v>1418</v>
      </c>
      <c r="M2259" s="163"/>
      <c r="N2259" s="163"/>
      <c r="O2259" s="163"/>
      <c r="P2259" s="163"/>
      <c r="Q2259" s="163"/>
      <c r="R2259" s="163"/>
      <c r="S2259" s="163"/>
      <c r="T2259" s="163"/>
      <c r="U2259" s="163"/>
      <c r="V2259" s="163"/>
      <c r="W2259" s="163"/>
      <c r="X2259" s="163"/>
    </row>
    <row r="2260" ht="11.25" customHeight="1">
      <c r="A2260" s="162" t="s">
        <v>6165</v>
      </c>
      <c r="B2260" s="162" t="s">
        <v>6166</v>
      </c>
      <c r="C2260" s="10" t="s">
        <v>106</v>
      </c>
      <c r="D2260" s="162" t="s">
        <v>6199</v>
      </c>
      <c r="E2260" s="162" t="s">
        <v>6200</v>
      </c>
      <c r="F2260" s="161" t="s">
        <v>655</v>
      </c>
      <c r="G2260" s="10">
        <v>3.0</v>
      </c>
      <c r="H2260" s="10">
        <v>3.0</v>
      </c>
      <c r="I2260" s="10">
        <v>3.0</v>
      </c>
      <c r="J2260" s="172">
        <v>50.0</v>
      </c>
      <c r="K2260" s="173">
        <v>16.67</v>
      </c>
      <c r="L2260" s="162" t="s">
        <v>1418</v>
      </c>
      <c r="M2260" s="163"/>
      <c r="N2260" s="163"/>
      <c r="O2260" s="163"/>
      <c r="P2260" s="163"/>
      <c r="Q2260" s="163"/>
      <c r="R2260" s="163"/>
      <c r="S2260" s="163"/>
      <c r="T2260" s="163"/>
      <c r="U2260" s="163"/>
      <c r="V2260" s="163"/>
      <c r="W2260" s="163"/>
      <c r="X2260" s="163"/>
    </row>
    <row r="2261" ht="11.25" customHeight="1">
      <c r="A2261" s="162" t="s">
        <v>6165</v>
      </c>
      <c r="B2261" s="162" t="s">
        <v>6166</v>
      </c>
      <c r="C2261" s="10" t="s">
        <v>106</v>
      </c>
      <c r="D2261" s="162" t="s">
        <v>6201</v>
      </c>
      <c r="E2261" s="162" t="s">
        <v>6202</v>
      </c>
      <c r="F2261" s="161" t="s">
        <v>655</v>
      </c>
      <c r="G2261" s="10">
        <v>3.0</v>
      </c>
      <c r="H2261" s="10">
        <v>3.0</v>
      </c>
      <c r="I2261" s="10">
        <v>3.0</v>
      </c>
      <c r="J2261" s="172">
        <v>50.0</v>
      </c>
      <c r="K2261" s="173">
        <v>16.67</v>
      </c>
      <c r="L2261" s="162" t="s">
        <v>1418</v>
      </c>
      <c r="M2261" s="163"/>
      <c r="N2261" s="163"/>
      <c r="O2261" s="163"/>
      <c r="P2261" s="163"/>
      <c r="Q2261" s="163"/>
      <c r="R2261" s="163"/>
      <c r="S2261" s="163"/>
      <c r="T2261" s="163"/>
      <c r="U2261" s="163"/>
      <c r="V2261" s="163"/>
      <c r="W2261" s="163"/>
      <c r="X2261" s="163"/>
    </row>
    <row r="2262" ht="11.25" customHeight="1">
      <c r="A2262" s="162" t="s">
        <v>6165</v>
      </c>
      <c r="B2262" s="162" t="s">
        <v>6166</v>
      </c>
      <c r="C2262" s="10" t="s">
        <v>106</v>
      </c>
      <c r="D2262" s="162" t="s">
        <v>6203</v>
      </c>
      <c r="E2262" s="162" t="s">
        <v>6204</v>
      </c>
      <c r="F2262" s="161" t="s">
        <v>655</v>
      </c>
      <c r="G2262" s="10">
        <v>3.0</v>
      </c>
      <c r="H2262" s="10">
        <v>3.0</v>
      </c>
      <c r="I2262" s="10">
        <v>3.0</v>
      </c>
      <c r="J2262" s="172">
        <v>50.0</v>
      </c>
      <c r="K2262" s="173">
        <v>16.67</v>
      </c>
      <c r="L2262" s="162" t="s">
        <v>1418</v>
      </c>
      <c r="M2262" s="163"/>
      <c r="N2262" s="163"/>
      <c r="O2262" s="163"/>
      <c r="P2262" s="163"/>
      <c r="Q2262" s="163"/>
      <c r="R2262" s="163"/>
      <c r="S2262" s="163"/>
      <c r="T2262" s="163"/>
      <c r="U2262" s="163"/>
      <c r="V2262" s="163"/>
      <c r="W2262" s="163"/>
      <c r="X2262" s="163"/>
    </row>
    <row r="2263" ht="11.25" customHeight="1">
      <c r="A2263" s="162" t="s">
        <v>6165</v>
      </c>
      <c r="B2263" s="162" t="s">
        <v>6166</v>
      </c>
      <c r="C2263" s="10" t="s">
        <v>106</v>
      </c>
      <c r="D2263" s="162" t="s">
        <v>6205</v>
      </c>
      <c r="E2263" s="162" t="s">
        <v>6206</v>
      </c>
      <c r="F2263" s="161" t="s">
        <v>655</v>
      </c>
      <c r="G2263" s="10">
        <v>3.0</v>
      </c>
      <c r="H2263" s="10">
        <v>3.0</v>
      </c>
      <c r="I2263" s="10">
        <v>3.0</v>
      </c>
      <c r="J2263" s="172">
        <v>50.0</v>
      </c>
      <c r="K2263" s="173">
        <v>16.67</v>
      </c>
      <c r="L2263" s="162" t="s">
        <v>1418</v>
      </c>
      <c r="M2263" s="163"/>
      <c r="N2263" s="163"/>
      <c r="O2263" s="163"/>
      <c r="P2263" s="163"/>
      <c r="Q2263" s="163"/>
      <c r="R2263" s="163"/>
      <c r="S2263" s="163"/>
      <c r="T2263" s="163"/>
      <c r="U2263" s="163"/>
      <c r="V2263" s="163"/>
      <c r="W2263" s="163"/>
      <c r="X2263" s="163"/>
    </row>
    <row r="2264" ht="11.25" customHeight="1">
      <c r="A2264" s="162" t="s">
        <v>6165</v>
      </c>
      <c r="B2264" s="162" t="s">
        <v>6166</v>
      </c>
      <c r="C2264" s="10" t="s">
        <v>106</v>
      </c>
      <c r="D2264" s="162" t="s">
        <v>6207</v>
      </c>
      <c r="E2264" s="162" t="s">
        <v>6208</v>
      </c>
      <c r="F2264" s="161" t="s">
        <v>655</v>
      </c>
      <c r="G2264" s="10">
        <v>3.0</v>
      </c>
      <c r="H2264" s="10">
        <v>3.0</v>
      </c>
      <c r="I2264" s="10">
        <v>3.0</v>
      </c>
      <c r="J2264" s="172">
        <v>50.0</v>
      </c>
      <c r="K2264" s="173">
        <v>16.67</v>
      </c>
      <c r="L2264" s="162" t="s">
        <v>1418</v>
      </c>
      <c r="M2264" s="163"/>
      <c r="N2264" s="163"/>
      <c r="O2264" s="163"/>
      <c r="P2264" s="163"/>
      <c r="Q2264" s="163"/>
      <c r="R2264" s="163"/>
      <c r="S2264" s="163"/>
      <c r="T2264" s="163"/>
      <c r="U2264" s="163"/>
      <c r="V2264" s="163"/>
      <c r="W2264" s="163"/>
      <c r="X2264" s="163"/>
    </row>
    <row r="2265" ht="11.25" customHeight="1">
      <c r="A2265" s="162" t="s">
        <v>6165</v>
      </c>
      <c r="B2265" s="162" t="s">
        <v>6166</v>
      </c>
      <c r="C2265" s="10" t="s">
        <v>106</v>
      </c>
      <c r="D2265" s="162" t="s">
        <v>6209</v>
      </c>
      <c r="E2265" s="162" t="s">
        <v>6210</v>
      </c>
      <c r="F2265" s="161" t="s">
        <v>655</v>
      </c>
      <c r="G2265" s="10">
        <v>3.0</v>
      </c>
      <c r="H2265" s="10">
        <v>3.0</v>
      </c>
      <c r="I2265" s="10">
        <v>3.0</v>
      </c>
      <c r="J2265" s="172">
        <v>50.0</v>
      </c>
      <c r="K2265" s="173">
        <v>16.67</v>
      </c>
      <c r="L2265" s="162" t="s">
        <v>1418</v>
      </c>
      <c r="M2265" s="163"/>
      <c r="N2265" s="163"/>
      <c r="O2265" s="163"/>
      <c r="P2265" s="163"/>
      <c r="Q2265" s="163"/>
      <c r="R2265" s="163"/>
      <c r="S2265" s="163"/>
      <c r="T2265" s="163"/>
      <c r="U2265" s="163"/>
      <c r="V2265" s="163"/>
      <c r="W2265" s="163"/>
      <c r="X2265" s="163"/>
    </row>
    <row r="2266" ht="11.25" customHeight="1">
      <c r="A2266" s="162" t="s">
        <v>6165</v>
      </c>
      <c r="B2266" s="162" t="s">
        <v>6166</v>
      </c>
      <c r="C2266" s="10" t="s">
        <v>106</v>
      </c>
      <c r="D2266" s="162" t="s">
        <v>6211</v>
      </c>
      <c r="E2266" s="162" t="s">
        <v>6212</v>
      </c>
      <c r="F2266" s="161" t="s">
        <v>655</v>
      </c>
      <c r="G2266" s="10">
        <v>3.0</v>
      </c>
      <c r="H2266" s="10">
        <v>3.0</v>
      </c>
      <c r="I2266" s="10">
        <v>3.0</v>
      </c>
      <c r="J2266" s="172">
        <v>50.0</v>
      </c>
      <c r="K2266" s="173">
        <v>16.67</v>
      </c>
      <c r="L2266" s="162" t="s">
        <v>1418</v>
      </c>
      <c r="M2266" s="163"/>
      <c r="N2266" s="163"/>
      <c r="O2266" s="163"/>
      <c r="P2266" s="163"/>
      <c r="Q2266" s="163"/>
      <c r="R2266" s="163"/>
      <c r="S2266" s="163"/>
      <c r="T2266" s="163"/>
      <c r="U2266" s="163"/>
      <c r="V2266" s="163"/>
      <c r="W2266" s="163"/>
      <c r="X2266" s="163"/>
    </row>
    <row r="2267" ht="11.25" customHeight="1">
      <c r="A2267" s="162" t="s">
        <v>6165</v>
      </c>
      <c r="B2267" s="162" t="s">
        <v>6166</v>
      </c>
      <c r="C2267" s="10" t="s">
        <v>106</v>
      </c>
      <c r="D2267" s="162" t="s">
        <v>6213</v>
      </c>
      <c r="E2267" s="162" t="s">
        <v>6214</v>
      </c>
      <c r="F2267" s="161" t="s">
        <v>655</v>
      </c>
      <c r="G2267" s="10">
        <v>3.0</v>
      </c>
      <c r="H2267" s="10">
        <v>3.0</v>
      </c>
      <c r="I2267" s="10">
        <v>3.0</v>
      </c>
      <c r="J2267" s="172">
        <v>50.0</v>
      </c>
      <c r="K2267" s="173">
        <v>16.67</v>
      </c>
      <c r="L2267" s="162" t="s">
        <v>1418</v>
      </c>
      <c r="M2267" s="163"/>
      <c r="N2267" s="163"/>
      <c r="O2267" s="163"/>
      <c r="P2267" s="163"/>
      <c r="Q2267" s="163"/>
      <c r="R2267" s="163"/>
      <c r="S2267" s="163"/>
      <c r="T2267" s="163"/>
      <c r="U2267" s="163"/>
      <c r="V2267" s="163"/>
      <c r="W2267" s="163"/>
      <c r="X2267" s="163"/>
    </row>
    <row r="2268" ht="11.25" customHeight="1">
      <c r="A2268" s="162" t="s">
        <v>6165</v>
      </c>
      <c r="B2268" s="162" t="s">
        <v>6166</v>
      </c>
      <c r="C2268" s="10" t="s">
        <v>106</v>
      </c>
      <c r="D2268" s="162" t="s">
        <v>6215</v>
      </c>
      <c r="E2268" s="162" t="s">
        <v>6216</v>
      </c>
      <c r="F2268" s="161" t="s">
        <v>655</v>
      </c>
      <c r="G2268" s="10">
        <v>3.0</v>
      </c>
      <c r="H2268" s="10">
        <v>3.0</v>
      </c>
      <c r="I2268" s="10">
        <v>3.0</v>
      </c>
      <c r="J2268" s="172">
        <v>50.0</v>
      </c>
      <c r="K2268" s="173">
        <v>16.67</v>
      </c>
      <c r="L2268" s="162" t="s">
        <v>1418</v>
      </c>
      <c r="M2268" s="163"/>
      <c r="N2268" s="163"/>
      <c r="O2268" s="163"/>
      <c r="P2268" s="163"/>
      <c r="Q2268" s="163"/>
      <c r="R2268" s="163"/>
      <c r="S2268" s="163"/>
      <c r="T2268" s="163"/>
      <c r="U2268" s="163"/>
      <c r="V2268" s="163"/>
      <c r="W2268" s="163"/>
      <c r="X2268" s="163"/>
    </row>
    <row r="2269" ht="11.25" customHeight="1">
      <c r="A2269" s="162" t="s">
        <v>6165</v>
      </c>
      <c r="B2269" s="162" t="s">
        <v>6166</v>
      </c>
      <c r="C2269" s="10" t="s">
        <v>106</v>
      </c>
      <c r="D2269" s="162" t="s">
        <v>6217</v>
      </c>
      <c r="E2269" s="162" t="s">
        <v>6218</v>
      </c>
      <c r="F2269" s="161" t="s">
        <v>655</v>
      </c>
      <c r="G2269" s="10">
        <v>3.0</v>
      </c>
      <c r="H2269" s="10">
        <v>3.0</v>
      </c>
      <c r="I2269" s="10">
        <v>3.0</v>
      </c>
      <c r="J2269" s="172">
        <v>50.0</v>
      </c>
      <c r="K2269" s="173">
        <v>16.67</v>
      </c>
      <c r="L2269" s="162" t="s">
        <v>1418</v>
      </c>
      <c r="M2269" s="163"/>
      <c r="N2269" s="163"/>
      <c r="O2269" s="163"/>
      <c r="P2269" s="163"/>
      <c r="Q2269" s="163"/>
      <c r="R2269" s="163"/>
      <c r="S2269" s="163"/>
      <c r="T2269" s="163"/>
      <c r="U2269" s="163"/>
      <c r="V2269" s="163"/>
      <c r="W2269" s="163"/>
      <c r="X2269" s="163"/>
    </row>
    <row r="2270" ht="11.25" customHeight="1">
      <c r="A2270" s="162" t="s">
        <v>6165</v>
      </c>
      <c r="B2270" s="162" t="s">
        <v>6166</v>
      </c>
      <c r="C2270" s="10" t="s">
        <v>106</v>
      </c>
      <c r="D2270" s="162" t="s">
        <v>6219</v>
      </c>
      <c r="E2270" s="162" t="s">
        <v>6220</v>
      </c>
      <c r="F2270" s="161" t="s">
        <v>655</v>
      </c>
      <c r="G2270" s="10">
        <v>3.0</v>
      </c>
      <c r="H2270" s="10">
        <v>3.0</v>
      </c>
      <c r="I2270" s="10">
        <v>3.0</v>
      </c>
      <c r="J2270" s="172">
        <v>50.0</v>
      </c>
      <c r="K2270" s="173">
        <v>16.67</v>
      </c>
      <c r="L2270" s="162" t="s">
        <v>1418</v>
      </c>
      <c r="M2270" s="163"/>
      <c r="N2270" s="163"/>
      <c r="O2270" s="163"/>
      <c r="P2270" s="163"/>
      <c r="Q2270" s="163"/>
      <c r="R2270" s="163"/>
      <c r="S2270" s="163"/>
      <c r="T2270" s="163"/>
      <c r="U2270" s="163"/>
      <c r="V2270" s="163"/>
      <c r="W2270" s="163"/>
      <c r="X2270" s="163"/>
    </row>
    <row r="2271" ht="11.25" customHeight="1">
      <c r="A2271" s="162" t="s">
        <v>6165</v>
      </c>
      <c r="B2271" s="162" t="s">
        <v>6166</v>
      </c>
      <c r="C2271" s="10" t="s">
        <v>106</v>
      </c>
      <c r="D2271" s="162" t="s">
        <v>6221</v>
      </c>
      <c r="E2271" s="162" t="s">
        <v>6222</v>
      </c>
      <c r="F2271" s="161" t="s">
        <v>655</v>
      </c>
      <c r="G2271" s="10">
        <v>3.0</v>
      </c>
      <c r="H2271" s="10">
        <v>3.0</v>
      </c>
      <c r="I2271" s="10">
        <v>3.0</v>
      </c>
      <c r="J2271" s="172">
        <v>50.0</v>
      </c>
      <c r="K2271" s="173">
        <v>16.67</v>
      </c>
      <c r="L2271" s="162" t="s">
        <v>1418</v>
      </c>
      <c r="M2271" s="163"/>
      <c r="N2271" s="163"/>
      <c r="O2271" s="163"/>
      <c r="P2271" s="163"/>
      <c r="Q2271" s="163"/>
      <c r="R2271" s="163"/>
      <c r="S2271" s="163"/>
      <c r="T2271" s="163"/>
      <c r="U2271" s="163"/>
      <c r="V2271" s="163"/>
      <c r="W2271" s="163"/>
      <c r="X2271" s="163"/>
    </row>
    <row r="2272" ht="11.25" customHeight="1">
      <c r="A2272" s="162" t="s">
        <v>6165</v>
      </c>
      <c r="B2272" s="162" t="s">
        <v>6166</v>
      </c>
      <c r="C2272" s="10" t="s">
        <v>106</v>
      </c>
      <c r="D2272" s="162" t="s">
        <v>6223</v>
      </c>
      <c r="E2272" s="162" t="s">
        <v>6224</v>
      </c>
      <c r="F2272" s="161" t="s">
        <v>655</v>
      </c>
      <c r="G2272" s="10">
        <v>3.0</v>
      </c>
      <c r="H2272" s="10">
        <v>3.0</v>
      </c>
      <c r="I2272" s="10">
        <v>3.0</v>
      </c>
      <c r="J2272" s="172">
        <v>50.0</v>
      </c>
      <c r="K2272" s="173">
        <v>16.67</v>
      </c>
      <c r="L2272" s="162" t="s">
        <v>1418</v>
      </c>
      <c r="M2272" s="163"/>
      <c r="N2272" s="163"/>
      <c r="O2272" s="163"/>
      <c r="P2272" s="163"/>
      <c r="Q2272" s="163"/>
      <c r="R2272" s="163"/>
      <c r="S2272" s="163"/>
      <c r="T2272" s="163"/>
      <c r="U2272" s="163"/>
      <c r="V2272" s="163"/>
      <c r="W2272" s="163"/>
      <c r="X2272" s="163"/>
    </row>
    <row r="2273" ht="11.25" customHeight="1">
      <c r="A2273" s="162" t="s">
        <v>6165</v>
      </c>
      <c r="B2273" s="162" t="s">
        <v>6166</v>
      </c>
      <c r="C2273" s="10" t="s">
        <v>106</v>
      </c>
      <c r="D2273" s="162" t="s">
        <v>6225</v>
      </c>
      <c r="E2273" s="162" t="s">
        <v>6226</v>
      </c>
      <c r="F2273" s="161" t="s">
        <v>655</v>
      </c>
      <c r="G2273" s="10">
        <v>3.0</v>
      </c>
      <c r="H2273" s="10">
        <v>3.0</v>
      </c>
      <c r="I2273" s="10">
        <v>3.0</v>
      </c>
      <c r="J2273" s="172">
        <v>50.0</v>
      </c>
      <c r="K2273" s="173">
        <v>16.67</v>
      </c>
      <c r="L2273" s="162" t="s">
        <v>1418</v>
      </c>
      <c r="M2273" s="163"/>
      <c r="N2273" s="163"/>
      <c r="O2273" s="163"/>
      <c r="P2273" s="163"/>
      <c r="Q2273" s="163"/>
      <c r="R2273" s="163"/>
      <c r="S2273" s="163"/>
      <c r="T2273" s="163"/>
      <c r="U2273" s="163"/>
      <c r="V2273" s="163"/>
      <c r="W2273" s="163"/>
      <c r="X2273" s="163"/>
    </row>
    <row r="2274" ht="11.25" customHeight="1">
      <c r="A2274" s="162" t="s">
        <v>6227</v>
      </c>
      <c r="B2274" s="162" t="s">
        <v>6228</v>
      </c>
      <c r="C2274" s="10" t="s">
        <v>106</v>
      </c>
      <c r="D2274" s="162" t="s">
        <v>6229</v>
      </c>
      <c r="E2274" s="162" t="s">
        <v>6230</v>
      </c>
      <c r="F2274" s="161" t="s">
        <v>2223</v>
      </c>
      <c r="G2274" s="10">
        <v>3.0</v>
      </c>
      <c r="H2274" s="10">
        <v>3.0</v>
      </c>
      <c r="I2274" s="10">
        <v>6.0</v>
      </c>
      <c r="J2274" s="172">
        <v>50.0</v>
      </c>
      <c r="K2274" s="173">
        <v>16.67</v>
      </c>
      <c r="L2274" s="162" t="s">
        <v>1418</v>
      </c>
      <c r="M2274" s="163"/>
      <c r="N2274" s="163"/>
      <c r="O2274" s="163"/>
      <c r="P2274" s="163"/>
      <c r="Q2274" s="163"/>
      <c r="R2274" s="163"/>
      <c r="S2274" s="163"/>
      <c r="T2274" s="163"/>
      <c r="U2274" s="163"/>
      <c r="V2274" s="163"/>
      <c r="W2274" s="163"/>
      <c r="X2274" s="163"/>
    </row>
    <row r="2275" ht="11.25" customHeight="1">
      <c r="A2275" s="162" t="s">
        <v>6227</v>
      </c>
      <c r="B2275" s="162" t="s">
        <v>6228</v>
      </c>
      <c r="C2275" s="10" t="s">
        <v>106</v>
      </c>
      <c r="D2275" s="162" t="s">
        <v>6231</v>
      </c>
      <c r="E2275" s="162" t="s">
        <v>6232</v>
      </c>
      <c r="F2275" s="161" t="s">
        <v>2223</v>
      </c>
      <c r="G2275" s="10">
        <v>3.0</v>
      </c>
      <c r="H2275" s="10">
        <v>3.0</v>
      </c>
      <c r="I2275" s="10">
        <v>6.0</v>
      </c>
      <c r="J2275" s="172">
        <v>50.0</v>
      </c>
      <c r="K2275" s="173">
        <v>16.67</v>
      </c>
      <c r="L2275" s="162" t="s">
        <v>1418</v>
      </c>
      <c r="M2275" s="163"/>
      <c r="N2275" s="163"/>
      <c r="O2275" s="163"/>
      <c r="P2275" s="163"/>
      <c r="Q2275" s="163"/>
      <c r="R2275" s="163"/>
      <c r="S2275" s="163"/>
      <c r="T2275" s="163"/>
      <c r="U2275" s="163"/>
      <c r="V2275" s="163"/>
      <c r="W2275" s="163"/>
      <c r="X2275" s="163"/>
    </row>
    <row r="2276" ht="11.25" customHeight="1">
      <c r="A2276" s="162" t="s">
        <v>6227</v>
      </c>
      <c r="B2276" s="162" t="s">
        <v>6228</v>
      </c>
      <c r="C2276" s="10" t="s">
        <v>106</v>
      </c>
      <c r="D2276" s="162" t="s">
        <v>6233</v>
      </c>
      <c r="E2276" s="162" t="s">
        <v>6234</v>
      </c>
      <c r="F2276" s="161" t="s">
        <v>2223</v>
      </c>
      <c r="G2276" s="10">
        <v>3.0</v>
      </c>
      <c r="H2276" s="10">
        <v>3.0</v>
      </c>
      <c r="I2276" s="10">
        <v>6.0</v>
      </c>
      <c r="J2276" s="172">
        <v>50.0</v>
      </c>
      <c r="K2276" s="173">
        <v>16.67</v>
      </c>
      <c r="L2276" s="162" t="s">
        <v>1418</v>
      </c>
      <c r="M2276" s="163"/>
      <c r="N2276" s="163"/>
      <c r="O2276" s="163"/>
      <c r="P2276" s="163"/>
      <c r="Q2276" s="163"/>
      <c r="R2276" s="163"/>
      <c r="S2276" s="163"/>
      <c r="T2276" s="163"/>
      <c r="U2276" s="163"/>
      <c r="V2276" s="163"/>
      <c r="W2276" s="163"/>
      <c r="X2276" s="163"/>
    </row>
    <row r="2277" ht="11.25" customHeight="1">
      <c r="A2277" s="162" t="s">
        <v>6227</v>
      </c>
      <c r="B2277" s="162" t="s">
        <v>6228</v>
      </c>
      <c r="C2277" s="10" t="s">
        <v>106</v>
      </c>
      <c r="D2277" s="162" t="s">
        <v>6235</v>
      </c>
      <c r="E2277" s="162" t="s">
        <v>6236</v>
      </c>
      <c r="F2277" s="161" t="s">
        <v>2223</v>
      </c>
      <c r="G2277" s="10">
        <v>3.0</v>
      </c>
      <c r="H2277" s="10">
        <v>3.0</v>
      </c>
      <c r="I2277" s="10">
        <v>6.0</v>
      </c>
      <c r="J2277" s="172">
        <v>50.0</v>
      </c>
      <c r="K2277" s="173">
        <v>16.67</v>
      </c>
      <c r="L2277" s="162" t="s">
        <v>1418</v>
      </c>
      <c r="M2277" s="163"/>
      <c r="N2277" s="163"/>
      <c r="O2277" s="163"/>
      <c r="P2277" s="163"/>
      <c r="Q2277" s="163"/>
      <c r="R2277" s="163"/>
      <c r="S2277" s="163"/>
      <c r="T2277" s="163"/>
      <c r="U2277" s="163"/>
      <c r="V2277" s="163"/>
      <c r="W2277" s="163"/>
      <c r="X2277" s="163"/>
    </row>
    <row r="2278" ht="11.25" customHeight="1">
      <c r="A2278" s="162" t="s">
        <v>6227</v>
      </c>
      <c r="B2278" s="162" t="s">
        <v>6228</v>
      </c>
      <c r="C2278" s="10" t="s">
        <v>106</v>
      </c>
      <c r="D2278" s="162" t="s">
        <v>6237</v>
      </c>
      <c r="E2278" s="162" t="s">
        <v>6238</v>
      </c>
      <c r="F2278" s="161" t="s">
        <v>2223</v>
      </c>
      <c r="G2278" s="10">
        <v>3.0</v>
      </c>
      <c r="H2278" s="10">
        <v>3.0</v>
      </c>
      <c r="I2278" s="10">
        <v>6.0</v>
      </c>
      <c r="J2278" s="172">
        <v>50.0</v>
      </c>
      <c r="K2278" s="173">
        <v>16.67</v>
      </c>
      <c r="L2278" s="162" t="s">
        <v>1418</v>
      </c>
      <c r="M2278" s="163"/>
      <c r="N2278" s="163"/>
      <c r="O2278" s="163"/>
      <c r="P2278" s="163"/>
      <c r="Q2278" s="163"/>
      <c r="R2278" s="163"/>
      <c r="S2278" s="163"/>
      <c r="T2278" s="163"/>
      <c r="U2278" s="163"/>
      <c r="V2278" s="163"/>
      <c r="W2278" s="163"/>
      <c r="X2278" s="163"/>
    </row>
    <row r="2279" ht="11.25" customHeight="1">
      <c r="A2279" s="162" t="s">
        <v>6227</v>
      </c>
      <c r="B2279" s="162" t="s">
        <v>6228</v>
      </c>
      <c r="C2279" s="10" t="s">
        <v>106</v>
      </c>
      <c r="D2279" s="162" t="s">
        <v>6239</v>
      </c>
      <c r="E2279" s="162" t="s">
        <v>6240</v>
      </c>
      <c r="F2279" s="161" t="s">
        <v>2223</v>
      </c>
      <c r="G2279" s="10">
        <v>3.0</v>
      </c>
      <c r="H2279" s="10">
        <v>3.0</v>
      </c>
      <c r="I2279" s="10">
        <v>6.0</v>
      </c>
      <c r="J2279" s="172">
        <v>50.0</v>
      </c>
      <c r="K2279" s="173">
        <v>16.67</v>
      </c>
      <c r="L2279" s="162" t="s">
        <v>1418</v>
      </c>
      <c r="M2279" s="163"/>
      <c r="N2279" s="163"/>
      <c r="O2279" s="163"/>
      <c r="P2279" s="163"/>
      <c r="Q2279" s="163"/>
      <c r="R2279" s="163"/>
      <c r="S2279" s="163"/>
      <c r="T2279" s="163"/>
      <c r="U2279" s="163"/>
      <c r="V2279" s="163"/>
      <c r="W2279" s="163"/>
      <c r="X2279" s="163"/>
    </row>
    <row r="2280" ht="11.25" customHeight="1">
      <c r="A2280" s="162" t="s">
        <v>6227</v>
      </c>
      <c r="B2280" s="162" t="s">
        <v>6228</v>
      </c>
      <c r="C2280" s="10" t="s">
        <v>106</v>
      </c>
      <c r="D2280" s="162" t="s">
        <v>6241</v>
      </c>
      <c r="E2280" s="162" t="s">
        <v>6242</v>
      </c>
      <c r="F2280" s="161" t="s">
        <v>655</v>
      </c>
      <c r="G2280" s="10">
        <v>3.0</v>
      </c>
      <c r="H2280" s="10">
        <v>3.0</v>
      </c>
      <c r="I2280" s="10">
        <v>6.0</v>
      </c>
      <c r="J2280" s="172">
        <v>50.0</v>
      </c>
      <c r="K2280" s="173">
        <v>16.67</v>
      </c>
      <c r="L2280" s="162" t="s">
        <v>1418</v>
      </c>
      <c r="M2280" s="163"/>
      <c r="N2280" s="163"/>
      <c r="O2280" s="163"/>
      <c r="P2280" s="163"/>
      <c r="Q2280" s="163"/>
      <c r="R2280" s="163"/>
      <c r="S2280" s="163"/>
      <c r="T2280" s="163"/>
      <c r="U2280" s="163"/>
      <c r="V2280" s="163"/>
      <c r="W2280" s="163"/>
      <c r="X2280" s="163"/>
    </row>
    <row r="2281" ht="11.25" customHeight="1">
      <c r="A2281" s="162" t="s">
        <v>6227</v>
      </c>
      <c r="B2281" s="162" t="s">
        <v>6228</v>
      </c>
      <c r="C2281" s="10" t="s">
        <v>106</v>
      </c>
      <c r="D2281" s="162" t="s">
        <v>6243</v>
      </c>
      <c r="E2281" s="162" t="s">
        <v>6244</v>
      </c>
      <c r="F2281" s="161" t="s">
        <v>655</v>
      </c>
      <c r="G2281" s="10">
        <v>3.0</v>
      </c>
      <c r="H2281" s="10">
        <v>3.0</v>
      </c>
      <c r="I2281" s="10">
        <v>6.0</v>
      </c>
      <c r="J2281" s="172">
        <v>50.0</v>
      </c>
      <c r="K2281" s="173">
        <v>16.67</v>
      </c>
      <c r="L2281" s="162" t="s">
        <v>1418</v>
      </c>
      <c r="M2281" s="163"/>
      <c r="N2281" s="163"/>
      <c r="O2281" s="163"/>
      <c r="P2281" s="163"/>
      <c r="Q2281" s="163"/>
      <c r="R2281" s="163"/>
      <c r="S2281" s="163"/>
      <c r="T2281" s="163"/>
      <c r="U2281" s="163"/>
      <c r="V2281" s="163"/>
      <c r="W2281" s="163"/>
      <c r="X2281" s="163"/>
    </row>
    <row r="2282" ht="11.25" customHeight="1">
      <c r="A2282" s="162" t="s">
        <v>6227</v>
      </c>
      <c r="B2282" s="162" t="s">
        <v>6228</v>
      </c>
      <c r="C2282" s="10" t="s">
        <v>106</v>
      </c>
      <c r="D2282" s="162" t="s">
        <v>6245</v>
      </c>
      <c r="E2282" s="162" t="s">
        <v>6246</v>
      </c>
      <c r="F2282" s="161" t="s">
        <v>655</v>
      </c>
      <c r="G2282" s="10">
        <v>3.0</v>
      </c>
      <c r="H2282" s="10">
        <v>3.0</v>
      </c>
      <c r="I2282" s="10">
        <v>6.0</v>
      </c>
      <c r="J2282" s="172">
        <v>50.0</v>
      </c>
      <c r="K2282" s="173">
        <v>16.67</v>
      </c>
      <c r="L2282" s="162" t="s">
        <v>1418</v>
      </c>
      <c r="M2282" s="163"/>
      <c r="N2282" s="163"/>
      <c r="O2282" s="163"/>
      <c r="P2282" s="163"/>
      <c r="Q2282" s="163"/>
      <c r="R2282" s="163"/>
      <c r="S2282" s="163"/>
      <c r="T2282" s="163"/>
      <c r="U2282" s="163"/>
      <c r="V2282" s="163"/>
      <c r="W2282" s="163"/>
      <c r="X2282" s="163"/>
    </row>
    <row r="2283" ht="11.25" customHeight="1">
      <c r="A2283" s="162" t="s">
        <v>6247</v>
      </c>
      <c r="B2283" s="162" t="s">
        <v>6248</v>
      </c>
      <c r="C2283" s="10" t="s">
        <v>106</v>
      </c>
      <c r="D2283" s="162" t="s">
        <v>6249</v>
      </c>
      <c r="E2283" s="162" t="s">
        <v>6250</v>
      </c>
      <c r="F2283" s="161" t="s">
        <v>2223</v>
      </c>
      <c r="G2283" s="10">
        <v>1.0</v>
      </c>
      <c r="H2283" s="10">
        <v>1.0</v>
      </c>
      <c r="I2283" s="10">
        <v>1.0</v>
      </c>
      <c r="J2283" s="172">
        <v>50.0</v>
      </c>
      <c r="K2283" s="173">
        <v>50.0</v>
      </c>
      <c r="L2283" s="162" t="s">
        <v>1418</v>
      </c>
      <c r="M2283" s="163"/>
      <c r="N2283" s="163"/>
      <c r="O2283" s="163"/>
      <c r="P2283" s="163"/>
      <c r="Q2283" s="163"/>
      <c r="R2283" s="163"/>
      <c r="S2283" s="163"/>
      <c r="T2283" s="163"/>
      <c r="U2283" s="163"/>
      <c r="V2283" s="163"/>
      <c r="W2283" s="163"/>
      <c r="X2283" s="163"/>
    </row>
    <row r="2284" ht="11.25" customHeight="1">
      <c r="A2284" s="162" t="s">
        <v>6247</v>
      </c>
      <c r="B2284" s="162" t="s">
        <v>6248</v>
      </c>
      <c r="C2284" s="10" t="s">
        <v>106</v>
      </c>
      <c r="D2284" s="162" t="s">
        <v>6251</v>
      </c>
      <c r="E2284" s="162" t="s">
        <v>6252</v>
      </c>
      <c r="F2284" s="161" t="s">
        <v>2223</v>
      </c>
      <c r="G2284" s="10">
        <v>1.0</v>
      </c>
      <c r="H2284" s="10">
        <v>1.0</v>
      </c>
      <c r="I2284" s="10">
        <v>1.0</v>
      </c>
      <c r="J2284" s="172">
        <v>50.0</v>
      </c>
      <c r="K2284" s="173">
        <v>50.0</v>
      </c>
      <c r="L2284" s="162" t="s">
        <v>1418</v>
      </c>
      <c r="M2284" s="163"/>
      <c r="N2284" s="163"/>
      <c r="O2284" s="163"/>
      <c r="P2284" s="163"/>
      <c r="Q2284" s="163"/>
      <c r="R2284" s="163"/>
      <c r="S2284" s="163"/>
      <c r="T2284" s="163"/>
      <c r="U2284" s="163"/>
      <c r="V2284" s="163"/>
      <c r="W2284" s="163"/>
      <c r="X2284" s="163"/>
    </row>
    <row r="2285" ht="11.25" customHeight="1">
      <c r="A2285" s="162" t="s">
        <v>6253</v>
      </c>
      <c r="B2285" s="162" t="s">
        <v>1407</v>
      </c>
      <c r="C2285" s="10" t="s">
        <v>106</v>
      </c>
      <c r="D2285" s="162" t="s">
        <v>6254</v>
      </c>
      <c r="E2285" s="162" t="s">
        <v>6255</v>
      </c>
      <c r="F2285" s="161" t="s">
        <v>2223</v>
      </c>
      <c r="G2285" s="10">
        <v>3.0</v>
      </c>
      <c r="H2285" s="10">
        <v>3.0</v>
      </c>
      <c r="I2285" s="10">
        <v>3.0</v>
      </c>
      <c r="J2285" s="172">
        <v>50.0</v>
      </c>
      <c r="K2285" s="173">
        <v>16.67</v>
      </c>
      <c r="L2285" s="162" t="s">
        <v>1418</v>
      </c>
      <c r="M2285" s="163"/>
      <c r="N2285" s="163"/>
      <c r="O2285" s="163"/>
      <c r="P2285" s="163"/>
      <c r="Q2285" s="163"/>
      <c r="R2285" s="163"/>
      <c r="S2285" s="163"/>
      <c r="T2285" s="163"/>
      <c r="U2285" s="163"/>
      <c r="V2285" s="163"/>
      <c r="W2285" s="163"/>
      <c r="X2285" s="163"/>
    </row>
    <row r="2286" ht="11.25" customHeight="1">
      <c r="A2286" s="162" t="s">
        <v>6253</v>
      </c>
      <c r="B2286" s="162" t="s">
        <v>1407</v>
      </c>
      <c r="C2286" s="10" t="s">
        <v>106</v>
      </c>
      <c r="D2286" s="162" t="s">
        <v>6256</v>
      </c>
      <c r="E2286" s="162" t="s">
        <v>6257</v>
      </c>
      <c r="F2286" s="161" t="s">
        <v>655</v>
      </c>
      <c r="G2286" s="10">
        <v>3.0</v>
      </c>
      <c r="H2286" s="10">
        <v>3.0</v>
      </c>
      <c r="I2286" s="10">
        <v>3.0</v>
      </c>
      <c r="J2286" s="172">
        <v>50.0</v>
      </c>
      <c r="K2286" s="173">
        <v>16.67</v>
      </c>
      <c r="L2286" s="162" t="s">
        <v>1418</v>
      </c>
      <c r="M2286" s="163"/>
      <c r="N2286" s="163"/>
      <c r="O2286" s="163"/>
      <c r="P2286" s="163"/>
      <c r="Q2286" s="163"/>
      <c r="R2286" s="163"/>
      <c r="S2286" s="163"/>
      <c r="T2286" s="163"/>
      <c r="U2286" s="163"/>
      <c r="V2286" s="163"/>
      <c r="W2286" s="163"/>
      <c r="X2286" s="163"/>
    </row>
    <row r="2287" ht="11.25" customHeight="1">
      <c r="A2287" s="162" t="s">
        <v>6253</v>
      </c>
      <c r="B2287" s="162" t="s">
        <v>1407</v>
      </c>
      <c r="C2287" s="10" t="s">
        <v>106</v>
      </c>
      <c r="D2287" s="162" t="s">
        <v>6258</v>
      </c>
      <c r="E2287" s="162" t="s">
        <v>6259</v>
      </c>
      <c r="F2287" s="161" t="s">
        <v>655</v>
      </c>
      <c r="G2287" s="10">
        <v>3.0</v>
      </c>
      <c r="H2287" s="10">
        <v>3.0</v>
      </c>
      <c r="I2287" s="10">
        <v>3.0</v>
      </c>
      <c r="J2287" s="172">
        <v>50.0</v>
      </c>
      <c r="K2287" s="173">
        <v>16.67</v>
      </c>
      <c r="L2287" s="162" t="s">
        <v>1418</v>
      </c>
      <c r="M2287" s="163"/>
      <c r="N2287" s="163"/>
      <c r="O2287" s="163"/>
      <c r="P2287" s="163"/>
      <c r="Q2287" s="163"/>
      <c r="R2287" s="163"/>
      <c r="S2287" s="163"/>
      <c r="T2287" s="163"/>
      <c r="U2287" s="163"/>
      <c r="V2287" s="163"/>
      <c r="W2287" s="163"/>
      <c r="X2287" s="163"/>
    </row>
    <row r="2288" ht="11.25" customHeight="1">
      <c r="A2288" s="162" t="s">
        <v>6260</v>
      </c>
      <c r="B2288" s="162" t="s">
        <v>6261</v>
      </c>
      <c r="C2288" s="10" t="s">
        <v>106</v>
      </c>
      <c r="D2288" s="162" t="s">
        <v>6262</v>
      </c>
      <c r="E2288" s="162" t="s">
        <v>6263</v>
      </c>
      <c r="F2288" s="161" t="s">
        <v>655</v>
      </c>
      <c r="G2288" s="10">
        <v>2.0</v>
      </c>
      <c r="H2288" s="10">
        <v>2.0</v>
      </c>
      <c r="I2288" s="10">
        <v>4.0</v>
      </c>
      <c r="J2288" s="172">
        <v>50.0</v>
      </c>
      <c r="K2288" s="173">
        <v>25.0</v>
      </c>
      <c r="L2288" s="162" t="s">
        <v>1418</v>
      </c>
      <c r="M2288" s="163"/>
      <c r="N2288" s="163"/>
      <c r="O2288" s="163"/>
      <c r="P2288" s="163"/>
      <c r="Q2288" s="163"/>
      <c r="R2288" s="163"/>
      <c r="S2288" s="163"/>
      <c r="T2288" s="163"/>
      <c r="U2288" s="163"/>
      <c r="V2288" s="163"/>
      <c r="W2288" s="163"/>
      <c r="X2288" s="163"/>
    </row>
    <row r="2289" ht="11.25" customHeight="1">
      <c r="A2289" s="162" t="s">
        <v>6260</v>
      </c>
      <c r="B2289" s="162" t="s">
        <v>6261</v>
      </c>
      <c r="C2289" s="10" t="s">
        <v>106</v>
      </c>
      <c r="D2289" s="162" t="s">
        <v>6264</v>
      </c>
      <c r="E2289" s="162" t="s">
        <v>6265</v>
      </c>
      <c r="F2289" s="161" t="s">
        <v>655</v>
      </c>
      <c r="G2289" s="10">
        <v>2.0</v>
      </c>
      <c r="H2289" s="10">
        <v>2.0</v>
      </c>
      <c r="I2289" s="10">
        <v>4.0</v>
      </c>
      <c r="J2289" s="172">
        <v>50.0</v>
      </c>
      <c r="K2289" s="173">
        <v>25.0</v>
      </c>
      <c r="L2289" s="162" t="s">
        <v>1418</v>
      </c>
      <c r="M2289" s="163"/>
      <c r="N2289" s="163"/>
      <c r="O2289" s="163"/>
      <c r="P2289" s="163"/>
      <c r="Q2289" s="163"/>
      <c r="R2289" s="163"/>
      <c r="S2289" s="163"/>
      <c r="T2289" s="163"/>
      <c r="U2289" s="163"/>
      <c r="V2289" s="163"/>
      <c r="W2289" s="163"/>
      <c r="X2289" s="163"/>
    </row>
    <row r="2290" ht="11.25" customHeight="1">
      <c r="A2290" s="162" t="s">
        <v>6266</v>
      </c>
      <c r="B2290" s="162" t="s">
        <v>6267</v>
      </c>
      <c r="C2290" s="10" t="s">
        <v>106</v>
      </c>
      <c r="D2290" s="162" t="s">
        <v>6268</v>
      </c>
      <c r="E2290" s="162" t="s">
        <v>6269</v>
      </c>
      <c r="F2290" s="161" t="s">
        <v>2206</v>
      </c>
      <c r="G2290" s="10">
        <v>8.0</v>
      </c>
      <c r="H2290" s="10">
        <v>1.0</v>
      </c>
      <c r="I2290" s="10">
        <v>8.0</v>
      </c>
      <c r="J2290" s="172">
        <v>50.0</v>
      </c>
      <c r="K2290" s="173">
        <v>6.25</v>
      </c>
      <c r="L2290" s="162" t="s">
        <v>1418</v>
      </c>
      <c r="M2290" s="163"/>
      <c r="N2290" s="163"/>
      <c r="O2290" s="163"/>
      <c r="P2290" s="163"/>
      <c r="Q2290" s="163"/>
      <c r="R2290" s="163"/>
      <c r="S2290" s="163"/>
      <c r="T2290" s="163"/>
      <c r="U2290" s="163"/>
      <c r="V2290" s="163"/>
      <c r="W2290" s="163"/>
      <c r="X2290" s="163"/>
    </row>
    <row r="2291" ht="11.25" customHeight="1">
      <c r="A2291" s="162" t="s">
        <v>6266</v>
      </c>
      <c r="B2291" s="162" t="s">
        <v>6267</v>
      </c>
      <c r="C2291" s="10" t="s">
        <v>106</v>
      </c>
      <c r="D2291" s="162" t="s">
        <v>6270</v>
      </c>
      <c r="E2291" s="162" t="s">
        <v>6269</v>
      </c>
      <c r="F2291" s="161" t="s">
        <v>2206</v>
      </c>
      <c r="G2291" s="10">
        <v>8.0</v>
      </c>
      <c r="H2291" s="10">
        <v>1.0</v>
      </c>
      <c r="I2291" s="10">
        <v>8.0</v>
      </c>
      <c r="J2291" s="172">
        <v>50.0</v>
      </c>
      <c r="K2291" s="173">
        <v>6.25</v>
      </c>
      <c r="L2291" s="162" t="s">
        <v>1418</v>
      </c>
      <c r="M2291" s="163"/>
      <c r="N2291" s="163"/>
      <c r="O2291" s="163"/>
      <c r="P2291" s="163"/>
      <c r="Q2291" s="163"/>
      <c r="R2291" s="163"/>
      <c r="S2291" s="163"/>
      <c r="T2291" s="163"/>
      <c r="U2291" s="163"/>
      <c r="V2291" s="163"/>
      <c r="W2291" s="163"/>
      <c r="X2291" s="163"/>
    </row>
    <row r="2292" ht="11.25" customHeight="1">
      <c r="A2292" s="162" t="s">
        <v>6266</v>
      </c>
      <c r="B2292" s="162" t="s">
        <v>6267</v>
      </c>
      <c r="C2292" s="10" t="s">
        <v>106</v>
      </c>
      <c r="D2292" s="162" t="s">
        <v>6271</v>
      </c>
      <c r="E2292" s="162" t="s">
        <v>6269</v>
      </c>
      <c r="F2292" s="161" t="s">
        <v>2206</v>
      </c>
      <c r="G2292" s="10">
        <v>8.0</v>
      </c>
      <c r="H2292" s="10">
        <v>1.0</v>
      </c>
      <c r="I2292" s="10">
        <v>8.0</v>
      </c>
      <c r="J2292" s="172">
        <v>50.0</v>
      </c>
      <c r="K2292" s="173">
        <v>6.25</v>
      </c>
      <c r="L2292" s="162" t="s">
        <v>1418</v>
      </c>
      <c r="M2292" s="163"/>
      <c r="N2292" s="163"/>
      <c r="O2292" s="163"/>
      <c r="P2292" s="163"/>
      <c r="Q2292" s="163"/>
      <c r="R2292" s="163"/>
      <c r="S2292" s="163"/>
      <c r="T2292" s="163"/>
      <c r="U2292" s="163"/>
      <c r="V2292" s="163"/>
      <c r="W2292" s="163"/>
      <c r="X2292" s="163"/>
    </row>
    <row r="2293" ht="11.25" customHeight="1">
      <c r="A2293" s="162" t="s">
        <v>6266</v>
      </c>
      <c r="B2293" s="162" t="s">
        <v>6267</v>
      </c>
      <c r="C2293" s="10" t="s">
        <v>106</v>
      </c>
      <c r="D2293" s="162" t="s">
        <v>6272</v>
      </c>
      <c r="E2293" s="162" t="s">
        <v>6269</v>
      </c>
      <c r="F2293" s="161" t="s">
        <v>2206</v>
      </c>
      <c r="G2293" s="10">
        <v>8.0</v>
      </c>
      <c r="H2293" s="10">
        <v>1.0</v>
      </c>
      <c r="I2293" s="10">
        <v>8.0</v>
      </c>
      <c r="J2293" s="172">
        <v>50.0</v>
      </c>
      <c r="K2293" s="173">
        <v>6.25</v>
      </c>
      <c r="L2293" s="162" t="s">
        <v>1418</v>
      </c>
      <c r="M2293" s="163"/>
      <c r="N2293" s="163"/>
      <c r="O2293" s="163"/>
      <c r="P2293" s="163"/>
      <c r="Q2293" s="163"/>
      <c r="R2293" s="163"/>
      <c r="S2293" s="163"/>
      <c r="T2293" s="163"/>
      <c r="U2293" s="163"/>
      <c r="V2293" s="163"/>
      <c r="W2293" s="163"/>
      <c r="X2293" s="163"/>
    </row>
    <row r="2294" ht="11.25" customHeight="1">
      <c r="A2294" s="162" t="s">
        <v>6266</v>
      </c>
      <c r="B2294" s="162" t="s">
        <v>6267</v>
      </c>
      <c r="C2294" s="10" t="s">
        <v>106</v>
      </c>
      <c r="D2294" s="162" t="s">
        <v>6273</v>
      </c>
      <c r="E2294" s="162" t="s">
        <v>6269</v>
      </c>
      <c r="F2294" s="161" t="s">
        <v>2206</v>
      </c>
      <c r="G2294" s="10">
        <v>8.0</v>
      </c>
      <c r="H2294" s="10">
        <v>1.0</v>
      </c>
      <c r="I2294" s="10">
        <v>8.0</v>
      </c>
      <c r="J2294" s="172">
        <v>50.0</v>
      </c>
      <c r="K2294" s="173">
        <v>6.25</v>
      </c>
      <c r="L2294" s="162" t="s">
        <v>1418</v>
      </c>
      <c r="M2294" s="163"/>
      <c r="N2294" s="163"/>
      <c r="O2294" s="163"/>
      <c r="P2294" s="163"/>
      <c r="Q2294" s="163"/>
      <c r="R2294" s="163"/>
      <c r="S2294" s="163"/>
      <c r="T2294" s="163"/>
      <c r="U2294" s="163"/>
      <c r="V2294" s="163"/>
      <c r="W2294" s="163"/>
      <c r="X2294" s="163"/>
    </row>
    <row r="2295" ht="11.25" customHeight="1">
      <c r="A2295" s="162" t="s">
        <v>6266</v>
      </c>
      <c r="B2295" s="162" t="s">
        <v>6267</v>
      </c>
      <c r="C2295" s="10" t="s">
        <v>106</v>
      </c>
      <c r="D2295" s="162" t="s">
        <v>6274</v>
      </c>
      <c r="E2295" s="162" t="s">
        <v>6269</v>
      </c>
      <c r="F2295" s="161" t="s">
        <v>2206</v>
      </c>
      <c r="G2295" s="10">
        <v>8.0</v>
      </c>
      <c r="H2295" s="10">
        <v>1.0</v>
      </c>
      <c r="I2295" s="10">
        <v>8.0</v>
      </c>
      <c r="J2295" s="172">
        <v>50.0</v>
      </c>
      <c r="K2295" s="173">
        <v>6.25</v>
      </c>
      <c r="L2295" s="162" t="s">
        <v>1418</v>
      </c>
      <c r="M2295" s="163"/>
      <c r="N2295" s="163"/>
      <c r="O2295" s="163"/>
      <c r="P2295" s="163"/>
      <c r="Q2295" s="163"/>
      <c r="R2295" s="163"/>
      <c r="S2295" s="163"/>
      <c r="T2295" s="163"/>
      <c r="U2295" s="163"/>
      <c r="V2295" s="163"/>
      <c r="W2295" s="163"/>
      <c r="X2295" s="163"/>
    </row>
    <row r="2296" ht="11.25" customHeight="1">
      <c r="A2296" s="162" t="s">
        <v>6266</v>
      </c>
      <c r="B2296" s="162" t="s">
        <v>6267</v>
      </c>
      <c r="C2296" s="10" t="s">
        <v>106</v>
      </c>
      <c r="D2296" s="162" t="s">
        <v>6275</v>
      </c>
      <c r="E2296" s="162" t="s">
        <v>6269</v>
      </c>
      <c r="F2296" s="161" t="s">
        <v>2206</v>
      </c>
      <c r="G2296" s="10">
        <v>8.0</v>
      </c>
      <c r="H2296" s="10">
        <v>1.0</v>
      </c>
      <c r="I2296" s="10">
        <v>8.0</v>
      </c>
      <c r="J2296" s="172">
        <v>50.0</v>
      </c>
      <c r="K2296" s="173">
        <v>6.25</v>
      </c>
      <c r="L2296" s="162" t="s">
        <v>1418</v>
      </c>
      <c r="M2296" s="163"/>
      <c r="N2296" s="163"/>
      <c r="O2296" s="163"/>
      <c r="P2296" s="163"/>
      <c r="Q2296" s="163"/>
      <c r="R2296" s="163"/>
      <c r="S2296" s="163"/>
      <c r="T2296" s="163"/>
      <c r="U2296" s="163"/>
      <c r="V2296" s="163"/>
      <c r="W2296" s="163"/>
      <c r="X2296" s="163"/>
    </row>
    <row r="2297" ht="11.25" customHeight="1">
      <c r="A2297" s="162" t="s">
        <v>6266</v>
      </c>
      <c r="B2297" s="162" t="s">
        <v>6267</v>
      </c>
      <c r="C2297" s="10" t="s">
        <v>106</v>
      </c>
      <c r="D2297" s="162" t="s">
        <v>6276</v>
      </c>
      <c r="E2297" s="162" t="s">
        <v>6269</v>
      </c>
      <c r="F2297" s="161" t="s">
        <v>2206</v>
      </c>
      <c r="G2297" s="10">
        <v>8.0</v>
      </c>
      <c r="H2297" s="10">
        <v>1.0</v>
      </c>
      <c r="I2297" s="10">
        <v>8.0</v>
      </c>
      <c r="J2297" s="172">
        <v>50.0</v>
      </c>
      <c r="K2297" s="173">
        <v>6.25</v>
      </c>
      <c r="L2297" s="162" t="s">
        <v>1418</v>
      </c>
      <c r="M2297" s="163"/>
      <c r="N2297" s="163"/>
      <c r="O2297" s="163"/>
      <c r="P2297" s="163"/>
      <c r="Q2297" s="163"/>
      <c r="R2297" s="163"/>
      <c r="S2297" s="163"/>
      <c r="T2297" s="163"/>
      <c r="U2297" s="163"/>
      <c r="V2297" s="163"/>
      <c r="W2297" s="163"/>
      <c r="X2297" s="163"/>
    </row>
    <row r="2298" ht="11.25" customHeight="1">
      <c r="A2298" s="162" t="s">
        <v>6266</v>
      </c>
      <c r="B2298" s="162" t="s">
        <v>6267</v>
      </c>
      <c r="C2298" s="10" t="s">
        <v>106</v>
      </c>
      <c r="D2298" s="162" t="s">
        <v>6277</v>
      </c>
      <c r="E2298" s="162" t="s">
        <v>6269</v>
      </c>
      <c r="F2298" s="161" t="s">
        <v>2206</v>
      </c>
      <c r="G2298" s="10">
        <v>8.0</v>
      </c>
      <c r="H2298" s="10">
        <v>1.0</v>
      </c>
      <c r="I2298" s="10">
        <v>8.0</v>
      </c>
      <c r="J2298" s="172">
        <v>50.0</v>
      </c>
      <c r="K2298" s="173">
        <v>6.25</v>
      </c>
      <c r="L2298" s="162" t="s">
        <v>1418</v>
      </c>
      <c r="M2298" s="163"/>
      <c r="N2298" s="163"/>
      <c r="O2298" s="163"/>
      <c r="P2298" s="163"/>
      <c r="Q2298" s="163"/>
      <c r="R2298" s="163"/>
      <c r="S2298" s="163"/>
      <c r="T2298" s="163"/>
      <c r="U2298" s="163"/>
      <c r="V2298" s="163"/>
      <c r="W2298" s="163"/>
      <c r="X2298" s="163"/>
    </row>
    <row r="2299" ht="11.25" customHeight="1">
      <c r="A2299" s="162" t="s">
        <v>6266</v>
      </c>
      <c r="B2299" s="162" t="s">
        <v>6267</v>
      </c>
      <c r="C2299" s="10" t="s">
        <v>106</v>
      </c>
      <c r="D2299" s="162" t="s">
        <v>6278</v>
      </c>
      <c r="E2299" s="162" t="s">
        <v>6269</v>
      </c>
      <c r="F2299" s="161" t="s">
        <v>2206</v>
      </c>
      <c r="G2299" s="10">
        <v>8.0</v>
      </c>
      <c r="H2299" s="10">
        <v>1.0</v>
      </c>
      <c r="I2299" s="10">
        <v>8.0</v>
      </c>
      <c r="J2299" s="172">
        <v>50.0</v>
      </c>
      <c r="K2299" s="173">
        <v>6.25</v>
      </c>
      <c r="L2299" s="162" t="s">
        <v>1418</v>
      </c>
      <c r="M2299" s="163"/>
      <c r="N2299" s="163"/>
      <c r="O2299" s="163"/>
      <c r="P2299" s="163"/>
      <c r="Q2299" s="163"/>
      <c r="R2299" s="163"/>
      <c r="S2299" s="163"/>
      <c r="T2299" s="163"/>
      <c r="U2299" s="163"/>
      <c r="V2299" s="163"/>
      <c r="W2299" s="163"/>
      <c r="X2299" s="163"/>
    </row>
    <row r="2300" ht="11.25" customHeight="1">
      <c r="A2300" s="162" t="s">
        <v>6266</v>
      </c>
      <c r="B2300" s="162" t="s">
        <v>6267</v>
      </c>
      <c r="C2300" s="10" t="s">
        <v>106</v>
      </c>
      <c r="D2300" s="162" t="s">
        <v>6279</v>
      </c>
      <c r="E2300" s="162" t="s">
        <v>6269</v>
      </c>
      <c r="F2300" s="161" t="s">
        <v>2206</v>
      </c>
      <c r="G2300" s="10">
        <v>8.0</v>
      </c>
      <c r="H2300" s="10">
        <v>1.0</v>
      </c>
      <c r="I2300" s="10">
        <v>8.0</v>
      </c>
      <c r="J2300" s="172">
        <v>50.0</v>
      </c>
      <c r="K2300" s="173">
        <v>6.25</v>
      </c>
      <c r="L2300" s="162" t="s">
        <v>1418</v>
      </c>
      <c r="M2300" s="163"/>
      <c r="N2300" s="163"/>
      <c r="O2300" s="163"/>
      <c r="P2300" s="163"/>
      <c r="Q2300" s="163"/>
      <c r="R2300" s="163"/>
      <c r="S2300" s="163"/>
      <c r="T2300" s="163"/>
      <c r="U2300" s="163"/>
      <c r="V2300" s="163"/>
      <c r="W2300" s="163"/>
      <c r="X2300" s="163"/>
    </row>
    <row r="2301" ht="11.25" customHeight="1">
      <c r="A2301" s="162" t="s">
        <v>6266</v>
      </c>
      <c r="B2301" s="162" t="s">
        <v>6267</v>
      </c>
      <c r="C2301" s="10" t="s">
        <v>106</v>
      </c>
      <c r="D2301" s="162" t="s">
        <v>6280</v>
      </c>
      <c r="E2301" s="162" t="s">
        <v>6269</v>
      </c>
      <c r="F2301" s="161" t="s">
        <v>2206</v>
      </c>
      <c r="G2301" s="10">
        <v>8.0</v>
      </c>
      <c r="H2301" s="10">
        <v>1.0</v>
      </c>
      <c r="I2301" s="10">
        <v>8.0</v>
      </c>
      <c r="J2301" s="172">
        <v>50.0</v>
      </c>
      <c r="K2301" s="173">
        <v>6.25</v>
      </c>
      <c r="L2301" s="162" t="s">
        <v>1418</v>
      </c>
      <c r="M2301" s="163"/>
      <c r="N2301" s="163"/>
      <c r="O2301" s="163"/>
      <c r="P2301" s="163"/>
      <c r="Q2301" s="163"/>
      <c r="R2301" s="163"/>
      <c r="S2301" s="163"/>
      <c r="T2301" s="163"/>
      <c r="U2301" s="163"/>
      <c r="V2301" s="163"/>
      <c r="W2301" s="163"/>
      <c r="X2301" s="163"/>
    </row>
    <row r="2302" ht="11.25" customHeight="1">
      <c r="A2302" s="162" t="s">
        <v>6266</v>
      </c>
      <c r="B2302" s="162" t="s">
        <v>6267</v>
      </c>
      <c r="C2302" s="10" t="s">
        <v>106</v>
      </c>
      <c r="D2302" s="162" t="s">
        <v>6281</v>
      </c>
      <c r="E2302" s="162" t="s">
        <v>6269</v>
      </c>
      <c r="F2302" s="161" t="s">
        <v>2206</v>
      </c>
      <c r="G2302" s="10">
        <v>8.0</v>
      </c>
      <c r="H2302" s="10">
        <v>1.0</v>
      </c>
      <c r="I2302" s="10">
        <v>8.0</v>
      </c>
      <c r="J2302" s="172">
        <v>50.0</v>
      </c>
      <c r="K2302" s="173">
        <v>6.25</v>
      </c>
      <c r="L2302" s="162" t="s">
        <v>1418</v>
      </c>
      <c r="M2302" s="163"/>
      <c r="N2302" s="163"/>
      <c r="O2302" s="163"/>
      <c r="P2302" s="163"/>
      <c r="Q2302" s="163"/>
      <c r="R2302" s="163"/>
      <c r="S2302" s="163"/>
      <c r="T2302" s="163"/>
      <c r="U2302" s="163"/>
      <c r="V2302" s="163"/>
      <c r="W2302" s="163"/>
      <c r="X2302" s="163"/>
    </row>
    <row r="2303" ht="11.25" customHeight="1">
      <c r="A2303" s="162" t="s">
        <v>6266</v>
      </c>
      <c r="B2303" s="162" t="s">
        <v>6267</v>
      </c>
      <c r="C2303" s="10" t="s">
        <v>106</v>
      </c>
      <c r="D2303" s="162" t="s">
        <v>6282</v>
      </c>
      <c r="E2303" s="162" t="s">
        <v>6269</v>
      </c>
      <c r="F2303" s="161" t="s">
        <v>2206</v>
      </c>
      <c r="G2303" s="10">
        <v>8.0</v>
      </c>
      <c r="H2303" s="10">
        <v>1.0</v>
      </c>
      <c r="I2303" s="10">
        <v>8.0</v>
      </c>
      <c r="J2303" s="172">
        <v>50.0</v>
      </c>
      <c r="K2303" s="173">
        <v>6.25</v>
      </c>
      <c r="L2303" s="162" t="s">
        <v>1418</v>
      </c>
      <c r="M2303" s="163"/>
      <c r="N2303" s="163"/>
      <c r="O2303" s="163"/>
      <c r="P2303" s="163"/>
      <c r="Q2303" s="163"/>
      <c r="R2303" s="163"/>
      <c r="S2303" s="163"/>
      <c r="T2303" s="163"/>
      <c r="U2303" s="163"/>
      <c r="V2303" s="163"/>
      <c r="W2303" s="163"/>
      <c r="X2303" s="163"/>
    </row>
    <row r="2304" ht="11.25" customHeight="1">
      <c r="A2304" s="162" t="s">
        <v>6266</v>
      </c>
      <c r="B2304" s="162" t="s">
        <v>6267</v>
      </c>
      <c r="C2304" s="10" t="s">
        <v>106</v>
      </c>
      <c r="D2304" s="162" t="s">
        <v>6283</v>
      </c>
      <c r="E2304" s="162" t="s">
        <v>6269</v>
      </c>
      <c r="F2304" s="161" t="s">
        <v>2206</v>
      </c>
      <c r="G2304" s="10">
        <v>8.0</v>
      </c>
      <c r="H2304" s="10">
        <v>1.0</v>
      </c>
      <c r="I2304" s="10">
        <v>8.0</v>
      </c>
      <c r="J2304" s="172">
        <v>50.0</v>
      </c>
      <c r="K2304" s="173">
        <v>6.25</v>
      </c>
      <c r="L2304" s="162" t="s">
        <v>1418</v>
      </c>
      <c r="M2304" s="163"/>
      <c r="N2304" s="163"/>
      <c r="O2304" s="163"/>
      <c r="P2304" s="163"/>
      <c r="Q2304" s="163"/>
      <c r="R2304" s="163"/>
      <c r="S2304" s="163"/>
      <c r="T2304" s="163"/>
      <c r="U2304" s="163"/>
      <c r="V2304" s="163"/>
      <c r="W2304" s="163"/>
      <c r="X2304" s="163"/>
    </row>
    <row r="2305" ht="11.25" customHeight="1">
      <c r="A2305" s="162" t="s">
        <v>6266</v>
      </c>
      <c r="B2305" s="162" t="s">
        <v>6267</v>
      </c>
      <c r="C2305" s="10" t="s">
        <v>106</v>
      </c>
      <c r="D2305" s="162" t="s">
        <v>6284</v>
      </c>
      <c r="E2305" s="162" t="s">
        <v>6269</v>
      </c>
      <c r="F2305" s="161" t="s">
        <v>2206</v>
      </c>
      <c r="G2305" s="10">
        <v>8.0</v>
      </c>
      <c r="H2305" s="10">
        <v>1.0</v>
      </c>
      <c r="I2305" s="10">
        <v>8.0</v>
      </c>
      <c r="J2305" s="172">
        <v>50.0</v>
      </c>
      <c r="K2305" s="173">
        <v>6.25</v>
      </c>
      <c r="L2305" s="162" t="s">
        <v>1418</v>
      </c>
      <c r="M2305" s="163"/>
      <c r="N2305" s="163"/>
      <c r="O2305" s="163"/>
      <c r="P2305" s="163"/>
      <c r="Q2305" s="163"/>
      <c r="R2305" s="163"/>
      <c r="S2305" s="163"/>
      <c r="T2305" s="163"/>
      <c r="U2305" s="163"/>
      <c r="V2305" s="163"/>
      <c r="W2305" s="163"/>
      <c r="X2305" s="163"/>
    </row>
    <row r="2306" ht="11.25" customHeight="1">
      <c r="A2306" s="162" t="s">
        <v>6266</v>
      </c>
      <c r="B2306" s="162" t="s">
        <v>6267</v>
      </c>
      <c r="C2306" s="10" t="s">
        <v>106</v>
      </c>
      <c r="D2306" s="162" t="s">
        <v>6285</v>
      </c>
      <c r="E2306" s="162" t="s">
        <v>6269</v>
      </c>
      <c r="F2306" s="161" t="s">
        <v>2206</v>
      </c>
      <c r="G2306" s="10">
        <v>8.0</v>
      </c>
      <c r="H2306" s="10">
        <v>1.0</v>
      </c>
      <c r="I2306" s="10">
        <v>8.0</v>
      </c>
      <c r="J2306" s="172">
        <v>50.0</v>
      </c>
      <c r="K2306" s="173">
        <v>6.25</v>
      </c>
      <c r="L2306" s="162" t="s">
        <v>1418</v>
      </c>
      <c r="M2306" s="163"/>
      <c r="N2306" s="163"/>
      <c r="O2306" s="163"/>
      <c r="P2306" s="163"/>
      <c r="Q2306" s="163"/>
      <c r="R2306" s="163"/>
      <c r="S2306" s="163"/>
      <c r="T2306" s="163"/>
      <c r="U2306" s="163"/>
      <c r="V2306" s="163"/>
      <c r="W2306" s="163"/>
      <c r="X2306" s="163"/>
    </row>
    <row r="2307" ht="11.25" customHeight="1">
      <c r="A2307" s="162" t="s">
        <v>6266</v>
      </c>
      <c r="B2307" s="162" t="s">
        <v>6267</v>
      </c>
      <c r="C2307" s="10" t="s">
        <v>106</v>
      </c>
      <c r="D2307" s="162" t="s">
        <v>6286</v>
      </c>
      <c r="E2307" s="162" t="s">
        <v>6269</v>
      </c>
      <c r="F2307" s="161" t="s">
        <v>2206</v>
      </c>
      <c r="G2307" s="10">
        <v>8.0</v>
      </c>
      <c r="H2307" s="10">
        <v>1.0</v>
      </c>
      <c r="I2307" s="10">
        <v>8.0</v>
      </c>
      <c r="J2307" s="172">
        <v>50.0</v>
      </c>
      <c r="K2307" s="173">
        <v>6.25</v>
      </c>
      <c r="L2307" s="162" t="s">
        <v>1418</v>
      </c>
      <c r="M2307" s="163"/>
      <c r="N2307" s="163"/>
      <c r="O2307" s="163"/>
      <c r="P2307" s="163"/>
      <c r="Q2307" s="163"/>
      <c r="R2307" s="163"/>
      <c r="S2307" s="163"/>
      <c r="T2307" s="163"/>
      <c r="U2307" s="163"/>
      <c r="V2307" s="163"/>
      <c r="W2307" s="163"/>
      <c r="X2307" s="163"/>
    </row>
    <row r="2308" ht="11.25" customHeight="1">
      <c r="A2308" s="162" t="s">
        <v>6266</v>
      </c>
      <c r="B2308" s="162" t="s">
        <v>6267</v>
      </c>
      <c r="C2308" s="10" t="s">
        <v>106</v>
      </c>
      <c r="D2308" s="162" t="s">
        <v>6287</v>
      </c>
      <c r="E2308" s="162" t="s">
        <v>6269</v>
      </c>
      <c r="F2308" s="161" t="s">
        <v>2206</v>
      </c>
      <c r="G2308" s="10">
        <v>8.0</v>
      </c>
      <c r="H2308" s="10">
        <v>1.0</v>
      </c>
      <c r="I2308" s="10">
        <v>8.0</v>
      </c>
      <c r="J2308" s="172">
        <v>50.0</v>
      </c>
      <c r="K2308" s="173">
        <v>6.25</v>
      </c>
      <c r="L2308" s="162" t="s">
        <v>1418</v>
      </c>
      <c r="M2308" s="163"/>
      <c r="N2308" s="163"/>
      <c r="O2308" s="163"/>
      <c r="P2308" s="163"/>
      <c r="Q2308" s="163"/>
      <c r="R2308" s="163"/>
      <c r="S2308" s="163"/>
      <c r="T2308" s="163"/>
      <c r="U2308" s="163"/>
      <c r="V2308" s="163"/>
      <c r="W2308" s="163"/>
      <c r="X2308" s="163"/>
    </row>
    <row r="2309" ht="11.25" customHeight="1">
      <c r="A2309" s="162" t="s">
        <v>6266</v>
      </c>
      <c r="B2309" s="162" t="s">
        <v>6267</v>
      </c>
      <c r="C2309" s="10" t="s">
        <v>106</v>
      </c>
      <c r="D2309" s="162" t="s">
        <v>6288</v>
      </c>
      <c r="E2309" s="162" t="s">
        <v>6269</v>
      </c>
      <c r="F2309" s="161" t="s">
        <v>2206</v>
      </c>
      <c r="G2309" s="10">
        <v>8.0</v>
      </c>
      <c r="H2309" s="10">
        <v>1.0</v>
      </c>
      <c r="I2309" s="10">
        <v>8.0</v>
      </c>
      <c r="J2309" s="172">
        <v>50.0</v>
      </c>
      <c r="K2309" s="173">
        <v>6.25</v>
      </c>
      <c r="L2309" s="162" t="s">
        <v>1418</v>
      </c>
      <c r="M2309" s="163"/>
      <c r="N2309" s="163"/>
      <c r="O2309" s="163"/>
      <c r="P2309" s="163"/>
      <c r="Q2309" s="163"/>
      <c r="R2309" s="163"/>
      <c r="S2309" s="163"/>
      <c r="T2309" s="163"/>
      <c r="U2309" s="163"/>
      <c r="V2309" s="163"/>
      <c r="W2309" s="163"/>
      <c r="X2309" s="163"/>
    </row>
    <row r="2310" ht="11.25" customHeight="1">
      <c r="A2310" s="162" t="s">
        <v>6266</v>
      </c>
      <c r="B2310" s="162" t="s">
        <v>6267</v>
      </c>
      <c r="C2310" s="10" t="s">
        <v>106</v>
      </c>
      <c r="D2310" s="162" t="s">
        <v>6289</v>
      </c>
      <c r="E2310" s="162" t="s">
        <v>6269</v>
      </c>
      <c r="F2310" s="161" t="s">
        <v>2206</v>
      </c>
      <c r="G2310" s="10">
        <v>8.0</v>
      </c>
      <c r="H2310" s="10">
        <v>1.0</v>
      </c>
      <c r="I2310" s="10">
        <v>8.0</v>
      </c>
      <c r="J2310" s="172">
        <v>50.0</v>
      </c>
      <c r="K2310" s="173">
        <v>6.25</v>
      </c>
      <c r="L2310" s="162" t="s">
        <v>1418</v>
      </c>
      <c r="M2310" s="163"/>
      <c r="N2310" s="163"/>
      <c r="O2310" s="163"/>
      <c r="P2310" s="163"/>
      <c r="Q2310" s="163"/>
      <c r="R2310" s="163"/>
      <c r="S2310" s="163"/>
      <c r="T2310" s="163"/>
      <c r="U2310" s="163"/>
      <c r="V2310" s="163"/>
      <c r="W2310" s="163"/>
      <c r="X2310" s="163"/>
    </row>
    <row r="2311" ht="11.25" customHeight="1">
      <c r="A2311" s="162" t="s">
        <v>6266</v>
      </c>
      <c r="B2311" s="162" t="s">
        <v>6267</v>
      </c>
      <c r="C2311" s="10" t="s">
        <v>106</v>
      </c>
      <c r="D2311" s="162" t="s">
        <v>6290</v>
      </c>
      <c r="E2311" s="162" t="s">
        <v>6269</v>
      </c>
      <c r="F2311" s="161" t="s">
        <v>2206</v>
      </c>
      <c r="G2311" s="10">
        <v>8.0</v>
      </c>
      <c r="H2311" s="10">
        <v>1.0</v>
      </c>
      <c r="I2311" s="10">
        <v>8.0</v>
      </c>
      <c r="J2311" s="172">
        <v>50.0</v>
      </c>
      <c r="K2311" s="173">
        <v>6.25</v>
      </c>
      <c r="L2311" s="162" t="s">
        <v>1418</v>
      </c>
      <c r="M2311" s="163"/>
      <c r="N2311" s="163"/>
      <c r="O2311" s="163"/>
      <c r="P2311" s="163"/>
      <c r="Q2311" s="163"/>
      <c r="R2311" s="163"/>
      <c r="S2311" s="163"/>
      <c r="T2311" s="163"/>
      <c r="U2311" s="163"/>
      <c r="V2311" s="163"/>
      <c r="W2311" s="163"/>
      <c r="X2311" s="163"/>
    </row>
    <row r="2312" ht="11.25" customHeight="1">
      <c r="A2312" s="162" t="s">
        <v>6266</v>
      </c>
      <c r="B2312" s="162" t="s">
        <v>6267</v>
      </c>
      <c r="C2312" s="10" t="s">
        <v>106</v>
      </c>
      <c r="D2312" s="162" t="s">
        <v>6291</v>
      </c>
      <c r="E2312" s="162" t="s">
        <v>6269</v>
      </c>
      <c r="F2312" s="161" t="s">
        <v>2206</v>
      </c>
      <c r="G2312" s="10">
        <v>8.0</v>
      </c>
      <c r="H2312" s="10">
        <v>1.0</v>
      </c>
      <c r="I2312" s="10">
        <v>8.0</v>
      </c>
      <c r="J2312" s="172">
        <v>50.0</v>
      </c>
      <c r="K2312" s="173">
        <v>6.25</v>
      </c>
      <c r="L2312" s="162" t="s">
        <v>1418</v>
      </c>
      <c r="M2312" s="163"/>
      <c r="N2312" s="163"/>
      <c r="O2312" s="163"/>
      <c r="P2312" s="163"/>
      <c r="Q2312" s="163"/>
      <c r="R2312" s="163"/>
      <c r="S2312" s="163"/>
      <c r="T2312" s="163"/>
      <c r="U2312" s="163"/>
      <c r="V2312" s="163"/>
      <c r="W2312" s="163"/>
      <c r="X2312" s="163"/>
    </row>
    <row r="2313" ht="11.25" customHeight="1">
      <c r="A2313" s="162" t="s">
        <v>6266</v>
      </c>
      <c r="B2313" s="162" t="s">
        <v>6267</v>
      </c>
      <c r="C2313" s="10" t="s">
        <v>106</v>
      </c>
      <c r="D2313" s="162" t="s">
        <v>6292</v>
      </c>
      <c r="E2313" s="162" t="s">
        <v>6269</v>
      </c>
      <c r="F2313" s="161" t="s">
        <v>2206</v>
      </c>
      <c r="G2313" s="10">
        <v>8.0</v>
      </c>
      <c r="H2313" s="10">
        <v>1.0</v>
      </c>
      <c r="I2313" s="10">
        <v>8.0</v>
      </c>
      <c r="J2313" s="172">
        <v>50.0</v>
      </c>
      <c r="K2313" s="173">
        <v>6.25</v>
      </c>
      <c r="L2313" s="162" t="s">
        <v>1418</v>
      </c>
      <c r="M2313" s="163"/>
      <c r="N2313" s="163"/>
      <c r="O2313" s="163"/>
      <c r="P2313" s="163"/>
      <c r="Q2313" s="163"/>
      <c r="R2313" s="163"/>
      <c r="S2313" s="163"/>
      <c r="T2313" s="163"/>
      <c r="U2313" s="163"/>
      <c r="V2313" s="163"/>
      <c r="W2313" s="163"/>
      <c r="X2313" s="163"/>
    </row>
    <row r="2314" ht="11.25" customHeight="1">
      <c r="A2314" s="162" t="s">
        <v>6266</v>
      </c>
      <c r="B2314" s="162" t="s">
        <v>6267</v>
      </c>
      <c r="C2314" s="10" t="s">
        <v>106</v>
      </c>
      <c r="D2314" s="162" t="s">
        <v>6293</v>
      </c>
      <c r="E2314" s="162" t="s">
        <v>6269</v>
      </c>
      <c r="F2314" s="161" t="s">
        <v>2206</v>
      </c>
      <c r="G2314" s="10">
        <v>8.0</v>
      </c>
      <c r="H2314" s="10">
        <v>1.0</v>
      </c>
      <c r="I2314" s="10">
        <v>8.0</v>
      </c>
      <c r="J2314" s="172">
        <v>50.0</v>
      </c>
      <c r="K2314" s="173">
        <v>6.25</v>
      </c>
      <c r="L2314" s="162" t="s">
        <v>1418</v>
      </c>
      <c r="M2314" s="163"/>
      <c r="N2314" s="163"/>
      <c r="O2314" s="163"/>
      <c r="P2314" s="163"/>
      <c r="Q2314" s="163"/>
      <c r="R2314" s="163"/>
      <c r="S2314" s="163"/>
      <c r="T2314" s="163"/>
      <c r="U2314" s="163"/>
      <c r="V2314" s="163"/>
      <c r="W2314" s="163"/>
      <c r="X2314" s="163"/>
    </row>
    <row r="2315" ht="11.25" customHeight="1">
      <c r="A2315" s="162" t="s">
        <v>6266</v>
      </c>
      <c r="B2315" s="162" t="s">
        <v>6267</v>
      </c>
      <c r="C2315" s="10" t="s">
        <v>106</v>
      </c>
      <c r="D2315" s="162" t="s">
        <v>6294</v>
      </c>
      <c r="E2315" s="162" t="s">
        <v>6269</v>
      </c>
      <c r="F2315" s="161" t="s">
        <v>2206</v>
      </c>
      <c r="G2315" s="10">
        <v>8.0</v>
      </c>
      <c r="H2315" s="10">
        <v>1.0</v>
      </c>
      <c r="I2315" s="10">
        <v>8.0</v>
      </c>
      <c r="J2315" s="172">
        <v>50.0</v>
      </c>
      <c r="K2315" s="173">
        <v>6.25</v>
      </c>
      <c r="L2315" s="162" t="s">
        <v>1418</v>
      </c>
      <c r="M2315" s="163"/>
      <c r="N2315" s="163"/>
      <c r="O2315" s="163"/>
      <c r="P2315" s="163"/>
      <c r="Q2315" s="163"/>
      <c r="R2315" s="163"/>
      <c r="S2315" s="163"/>
      <c r="T2315" s="163"/>
      <c r="U2315" s="163"/>
      <c r="V2315" s="163"/>
      <c r="W2315" s="163"/>
      <c r="X2315" s="163"/>
    </row>
    <row r="2316" ht="11.25" customHeight="1">
      <c r="A2316" s="162" t="s">
        <v>6266</v>
      </c>
      <c r="B2316" s="162" t="s">
        <v>6267</v>
      </c>
      <c r="C2316" s="10" t="s">
        <v>106</v>
      </c>
      <c r="D2316" s="162" t="s">
        <v>6295</v>
      </c>
      <c r="E2316" s="162" t="s">
        <v>6269</v>
      </c>
      <c r="F2316" s="161" t="s">
        <v>2206</v>
      </c>
      <c r="G2316" s="10">
        <v>8.0</v>
      </c>
      <c r="H2316" s="10">
        <v>1.0</v>
      </c>
      <c r="I2316" s="10">
        <v>8.0</v>
      </c>
      <c r="J2316" s="172">
        <v>50.0</v>
      </c>
      <c r="K2316" s="173">
        <v>6.25</v>
      </c>
      <c r="L2316" s="162" t="s">
        <v>1418</v>
      </c>
      <c r="M2316" s="163"/>
      <c r="N2316" s="163"/>
      <c r="O2316" s="163"/>
      <c r="P2316" s="163"/>
      <c r="Q2316" s="163"/>
      <c r="R2316" s="163"/>
      <c r="S2316" s="163"/>
      <c r="T2316" s="163"/>
      <c r="U2316" s="163"/>
      <c r="V2316" s="163"/>
      <c r="W2316" s="163"/>
      <c r="X2316" s="163"/>
    </row>
    <row r="2317" ht="11.25" customHeight="1">
      <c r="A2317" s="162" t="s">
        <v>6266</v>
      </c>
      <c r="B2317" s="162" t="s">
        <v>6267</v>
      </c>
      <c r="C2317" s="10" t="s">
        <v>106</v>
      </c>
      <c r="D2317" s="162" t="s">
        <v>6296</v>
      </c>
      <c r="E2317" s="162" t="s">
        <v>6269</v>
      </c>
      <c r="F2317" s="161" t="s">
        <v>2206</v>
      </c>
      <c r="G2317" s="10">
        <v>8.0</v>
      </c>
      <c r="H2317" s="10">
        <v>1.0</v>
      </c>
      <c r="I2317" s="10">
        <v>8.0</v>
      </c>
      <c r="J2317" s="172">
        <v>50.0</v>
      </c>
      <c r="K2317" s="173">
        <v>6.25</v>
      </c>
      <c r="L2317" s="162" t="s">
        <v>1418</v>
      </c>
      <c r="M2317" s="163"/>
      <c r="N2317" s="163"/>
      <c r="O2317" s="163"/>
      <c r="P2317" s="163"/>
      <c r="Q2317" s="163"/>
      <c r="R2317" s="163"/>
      <c r="S2317" s="163"/>
      <c r="T2317" s="163"/>
      <c r="U2317" s="163"/>
      <c r="V2317" s="163"/>
      <c r="W2317" s="163"/>
      <c r="X2317" s="163"/>
    </row>
    <row r="2318" ht="11.25" customHeight="1">
      <c r="A2318" s="162" t="s">
        <v>6266</v>
      </c>
      <c r="B2318" s="162" t="s">
        <v>6267</v>
      </c>
      <c r="C2318" s="10" t="s">
        <v>106</v>
      </c>
      <c r="D2318" s="162" t="s">
        <v>6297</v>
      </c>
      <c r="E2318" s="162" t="s">
        <v>6269</v>
      </c>
      <c r="F2318" s="161" t="s">
        <v>2206</v>
      </c>
      <c r="G2318" s="10">
        <v>8.0</v>
      </c>
      <c r="H2318" s="10">
        <v>1.0</v>
      </c>
      <c r="I2318" s="10">
        <v>8.0</v>
      </c>
      <c r="J2318" s="172">
        <v>50.0</v>
      </c>
      <c r="K2318" s="173">
        <v>6.25</v>
      </c>
      <c r="L2318" s="162" t="s">
        <v>1418</v>
      </c>
      <c r="M2318" s="163"/>
      <c r="N2318" s="163"/>
      <c r="O2318" s="163"/>
      <c r="P2318" s="163"/>
      <c r="Q2318" s="163"/>
      <c r="R2318" s="163"/>
      <c r="S2318" s="163"/>
      <c r="T2318" s="163"/>
      <c r="U2318" s="163"/>
      <c r="V2318" s="163"/>
      <c r="W2318" s="163"/>
      <c r="X2318" s="163"/>
    </row>
    <row r="2319" ht="11.25" customHeight="1">
      <c r="A2319" s="162" t="s">
        <v>6266</v>
      </c>
      <c r="B2319" s="162" t="s">
        <v>6267</v>
      </c>
      <c r="C2319" s="10" t="s">
        <v>106</v>
      </c>
      <c r="D2319" s="162" t="s">
        <v>6298</v>
      </c>
      <c r="E2319" s="162" t="s">
        <v>6269</v>
      </c>
      <c r="F2319" s="161" t="s">
        <v>2206</v>
      </c>
      <c r="G2319" s="10">
        <v>8.0</v>
      </c>
      <c r="H2319" s="10">
        <v>1.0</v>
      </c>
      <c r="I2319" s="10">
        <v>8.0</v>
      </c>
      <c r="J2319" s="172">
        <v>50.0</v>
      </c>
      <c r="K2319" s="173">
        <v>6.25</v>
      </c>
      <c r="L2319" s="162" t="s">
        <v>1418</v>
      </c>
      <c r="M2319" s="163"/>
      <c r="N2319" s="163"/>
      <c r="O2319" s="163"/>
      <c r="P2319" s="163"/>
      <c r="Q2319" s="163"/>
      <c r="R2319" s="163"/>
      <c r="S2319" s="163"/>
      <c r="T2319" s="163"/>
      <c r="U2319" s="163"/>
      <c r="V2319" s="163"/>
      <c r="W2319" s="163"/>
      <c r="X2319" s="163"/>
    </row>
    <row r="2320" ht="11.25" customHeight="1">
      <c r="A2320" s="162" t="s">
        <v>6266</v>
      </c>
      <c r="B2320" s="162" t="s">
        <v>6267</v>
      </c>
      <c r="C2320" s="10" t="s">
        <v>106</v>
      </c>
      <c r="D2320" s="162" t="s">
        <v>6299</v>
      </c>
      <c r="E2320" s="162" t="s">
        <v>6269</v>
      </c>
      <c r="F2320" s="161" t="s">
        <v>2206</v>
      </c>
      <c r="G2320" s="10">
        <v>8.0</v>
      </c>
      <c r="H2320" s="10">
        <v>1.0</v>
      </c>
      <c r="I2320" s="10">
        <v>8.0</v>
      </c>
      <c r="J2320" s="172">
        <v>50.0</v>
      </c>
      <c r="K2320" s="173">
        <v>6.25</v>
      </c>
      <c r="L2320" s="162" t="s">
        <v>1418</v>
      </c>
      <c r="M2320" s="163"/>
      <c r="N2320" s="163"/>
      <c r="O2320" s="163"/>
      <c r="P2320" s="163"/>
      <c r="Q2320" s="163"/>
      <c r="R2320" s="163"/>
      <c r="S2320" s="163"/>
      <c r="T2320" s="163"/>
      <c r="U2320" s="163"/>
      <c r="V2320" s="163"/>
      <c r="W2320" s="163"/>
      <c r="X2320" s="163"/>
    </row>
    <row r="2321" ht="11.25" customHeight="1">
      <c r="A2321" s="162" t="s">
        <v>6266</v>
      </c>
      <c r="B2321" s="162" t="s">
        <v>6267</v>
      </c>
      <c r="C2321" s="10" t="s">
        <v>106</v>
      </c>
      <c r="D2321" s="162" t="s">
        <v>6300</v>
      </c>
      <c r="E2321" s="162" t="s">
        <v>6269</v>
      </c>
      <c r="F2321" s="161" t="s">
        <v>2206</v>
      </c>
      <c r="G2321" s="10">
        <v>8.0</v>
      </c>
      <c r="H2321" s="10">
        <v>1.0</v>
      </c>
      <c r="I2321" s="10">
        <v>8.0</v>
      </c>
      <c r="J2321" s="172">
        <v>50.0</v>
      </c>
      <c r="K2321" s="173">
        <v>6.25</v>
      </c>
      <c r="L2321" s="162" t="s">
        <v>1418</v>
      </c>
      <c r="M2321" s="163"/>
      <c r="N2321" s="163"/>
      <c r="O2321" s="163"/>
      <c r="P2321" s="163"/>
      <c r="Q2321" s="163"/>
      <c r="R2321" s="163"/>
      <c r="S2321" s="163"/>
      <c r="T2321" s="163"/>
      <c r="U2321" s="163"/>
      <c r="V2321" s="163"/>
      <c r="W2321" s="163"/>
      <c r="X2321" s="163"/>
    </row>
    <row r="2322" ht="11.25" customHeight="1">
      <c r="A2322" s="162" t="s">
        <v>6266</v>
      </c>
      <c r="B2322" s="162" t="s">
        <v>6267</v>
      </c>
      <c r="C2322" s="10" t="s">
        <v>106</v>
      </c>
      <c r="D2322" s="162" t="s">
        <v>6301</v>
      </c>
      <c r="E2322" s="162" t="s">
        <v>6269</v>
      </c>
      <c r="F2322" s="161" t="s">
        <v>2206</v>
      </c>
      <c r="G2322" s="10">
        <v>8.0</v>
      </c>
      <c r="H2322" s="10">
        <v>1.0</v>
      </c>
      <c r="I2322" s="10">
        <v>8.0</v>
      </c>
      <c r="J2322" s="172">
        <v>50.0</v>
      </c>
      <c r="K2322" s="173">
        <v>6.25</v>
      </c>
      <c r="L2322" s="162" t="s">
        <v>1418</v>
      </c>
      <c r="M2322" s="163"/>
      <c r="N2322" s="163"/>
      <c r="O2322" s="163"/>
      <c r="P2322" s="163"/>
      <c r="Q2322" s="163"/>
      <c r="R2322" s="163"/>
      <c r="S2322" s="163"/>
      <c r="T2322" s="163"/>
      <c r="U2322" s="163"/>
      <c r="V2322" s="163"/>
      <c r="W2322" s="163"/>
      <c r="X2322" s="163"/>
    </row>
    <row r="2323" ht="11.25" customHeight="1">
      <c r="A2323" s="162" t="s">
        <v>6266</v>
      </c>
      <c r="B2323" s="162" t="s">
        <v>6267</v>
      </c>
      <c r="C2323" s="10" t="s">
        <v>106</v>
      </c>
      <c r="D2323" s="162" t="s">
        <v>6302</v>
      </c>
      <c r="E2323" s="162" t="s">
        <v>6269</v>
      </c>
      <c r="F2323" s="161" t="s">
        <v>2206</v>
      </c>
      <c r="G2323" s="10">
        <v>8.0</v>
      </c>
      <c r="H2323" s="10">
        <v>1.0</v>
      </c>
      <c r="I2323" s="10">
        <v>8.0</v>
      </c>
      <c r="J2323" s="172">
        <v>50.0</v>
      </c>
      <c r="K2323" s="173">
        <v>6.25</v>
      </c>
      <c r="L2323" s="162" t="s">
        <v>1418</v>
      </c>
      <c r="M2323" s="163"/>
      <c r="N2323" s="163"/>
      <c r="O2323" s="163"/>
      <c r="P2323" s="163"/>
      <c r="Q2323" s="163"/>
      <c r="R2323" s="163"/>
      <c r="S2323" s="163"/>
      <c r="T2323" s="163"/>
      <c r="U2323" s="163"/>
      <c r="V2323" s="163"/>
      <c r="W2323" s="163"/>
      <c r="X2323" s="163"/>
    </row>
    <row r="2324" ht="11.25" customHeight="1">
      <c r="A2324" s="162" t="s">
        <v>6266</v>
      </c>
      <c r="B2324" s="162" t="s">
        <v>6267</v>
      </c>
      <c r="C2324" s="10" t="s">
        <v>106</v>
      </c>
      <c r="D2324" s="162" t="s">
        <v>6303</v>
      </c>
      <c r="E2324" s="162" t="s">
        <v>6269</v>
      </c>
      <c r="F2324" s="161" t="s">
        <v>2206</v>
      </c>
      <c r="G2324" s="10">
        <v>8.0</v>
      </c>
      <c r="H2324" s="10">
        <v>1.0</v>
      </c>
      <c r="I2324" s="10">
        <v>8.0</v>
      </c>
      <c r="J2324" s="172">
        <v>50.0</v>
      </c>
      <c r="K2324" s="173">
        <v>6.25</v>
      </c>
      <c r="L2324" s="162" t="s">
        <v>1418</v>
      </c>
      <c r="M2324" s="163"/>
      <c r="N2324" s="163"/>
      <c r="O2324" s="163"/>
      <c r="P2324" s="163"/>
      <c r="Q2324" s="163"/>
      <c r="R2324" s="163"/>
      <c r="S2324" s="163"/>
      <c r="T2324" s="163"/>
      <c r="U2324" s="163"/>
      <c r="V2324" s="163"/>
      <c r="W2324" s="163"/>
      <c r="X2324" s="163"/>
    </row>
    <row r="2325" ht="11.25" customHeight="1">
      <c r="A2325" s="162" t="s">
        <v>6266</v>
      </c>
      <c r="B2325" s="162" t="s">
        <v>6267</v>
      </c>
      <c r="C2325" s="10" t="s">
        <v>106</v>
      </c>
      <c r="D2325" s="162" t="s">
        <v>6304</v>
      </c>
      <c r="E2325" s="162" t="s">
        <v>6269</v>
      </c>
      <c r="F2325" s="161" t="s">
        <v>2206</v>
      </c>
      <c r="G2325" s="10">
        <v>8.0</v>
      </c>
      <c r="H2325" s="10">
        <v>1.0</v>
      </c>
      <c r="I2325" s="10">
        <v>8.0</v>
      </c>
      <c r="J2325" s="172">
        <v>50.0</v>
      </c>
      <c r="K2325" s="173">
        <v>6.25</v>
      </c>
      <c r="L2325" s="162" t="s">
        <v>1418</v>
      </c>
      <c r="M2325" s="163"/>
      <c r="N2325" s="163"/>
      <c r="O2325" s="163"/>
      <c r="P2325" s="163"/>
      <c r="Q2325" s="163"/>
      <c r="R2325" s="163"/>
      <c r="S2325" s="163"/>
      <c r="T2325" s="163"/>
      <c r="U2325" s="163"/>
      <c r="V2325" s="163"/>
      <c r="W2325" s="163"/>
      <c r="X2325" s="163"/>
    </row>
    <row r="2326" ht="11.25" customHeight="1">
      <c r="A2326" s="162" t="s">
        <v>6266</v>
      </c>
      <c r="B2326" s="162" t="s">
        <v>6267</v>
      </c>
      <c r="C2326" s="10" t="s">
        <v>106</v>
      </c>
      <c r="D2326" s="162" t="s">
        <v>6305</v>
      </c>
      <c r="E2326" s="162" t="s">
        <v>6306</v>
      </c>
      <c r="F2326" s="161" t="s">
        <v>655</v>
      </c>
      <c r="G2326" s="10">
        <v>8.0</v>
      </c>
      <c r="H2326" s="10">
        <v>1.0</v>
      </c>
      <c r="I2326" s="10">
        <v>8.0</v>
      </c>
      <c r="J2326" s="172">
        <v>50.0</v>
      </c>
      <c r="K2326" s="173">
        <v>6.25</v>
      </c>
      <c r="L2326" s="162" t="s">
        <v>1418</v>
      </c>
      <c r="M2326" s="163"/>
      <c r="N2326" s="163"/>
      <c r="O2326" s="163"/>
      <c r="P2326" s="163"/>
      <c r="Q2326" s="163"/>
      <c r="R2326" s="163"/>
      <c r="S2326" s="163"/>
      <c r="T2326" s="163"/>
      <c r="U2326" s="163"/>
      <c r="V2326" s="163"/>
      <c r="W2326" s="163"/>
      <c r="X2326" s="163"/>
    </row>
    <row r="2327" ht="11.25" customHeight="1">
      <c r="A2327" s="162" t="s">
        <v>6266</v>
      </c>
      <c r="B2327" s="162" t="s">
        <v>6267</v>
      </c>
      <c r="C2327" s="10" t="s">
        <v>106</v>
      </c>
      <c r="D2327" s="162" t="s">
        <v>6307</v>
      </c>
      <c r="E2327" s="162" t="s">
        <v>6306</v>
      </c>
      <c r="F2327" s="161" t="s">
        <v>655</v>
      </c>
      <c r="G2327" s="10">
        <v>8.0</v>
      </c>
      <c r="H2327" s="10">
        <v>1.0</v>
      </c>
      <c r="I2327" s="10">
        <v>8.0</v>
      </c>
      <c r="J2327" s="172">
        <v>50.0</v>
      </c>
      <c r="K2327" s="173">
        <v>6.25</v>
      </c>
      <c r="L2327" s="162" t="s">
        <v>1418</v>
      </c>
      <c r="M2327" s="163"/>
      <c r="N2327" s="163"/>
      <c r="O2327" s="163"/>
      <c r="P2327" s="163"/>
      <c r="Q2327" s="163"/>
      <c r="R2327" s="163"/>
      <c r="S2327" s="163"/>
      <c r="T2327" s="163"/>
      <c r="U2327" s="163"/>
      <c r="V2327" s="163"/>
      <c r="W2327" s="163"/>
      <c r="X2327" s="163"/>
    </row>
    <row r="2328" ht="11.25" customHeight="1">
      <c r="A2328" s="162" t="s">
        <v>6266</v>
      </c>
      <c r="B2328" s="162" t="s">
        <v>6267</v>
      </c>
      <c r="C2328" s="10" t="s">
        <v>106</v>
      </c>
      <c r="D2328" s="162" t="s">
        <v>6308</v>
      </c>
      <c r="E2328" s="162" t="s">
        <v>6306</v>
      </c>
      <c r="F2328" s="161" t="s">
        <v>655</v>
      </c>
      <c r="G2328" s="10">
        <v>8.0</v>
      </c>
      <c r="H2328" s="10">
        <v>1.0</v>
      </c>
      <c r="I2328" s="10">
        <v>8.0</v>
      </c>
      <c r="J2328" s="172">
        <v>50.0</v>
      </c>
      <c r="K2328" s="173">
        <v>6.25</v>
      </c>
      <c r="L2328" s="162" t="s">
        <v>1418</v>
      </c>
      <c r="M2328" s="163"/>
      <c r="N2328" s="163"/>
      <c r="O2328" s="163"/>
      <c r="P2328" s="163"/>
      <c r="Q2328" s="163"/>
      <c r="R2328" s="163"/>
      <c r="S2328" s="163"/>
      <c r="T2328" s="163"/>
      <c r="U2328" s="163"/>
      <c r="V2328" s="163"/>
      <c r="W2328" s="163"/>
      <c r="X2328" s="163"/>
    </row>
    <row r="2329" ht="11.25" customHeight="1">
      <c r="A2329" s="162" t="s">
        <v>6266</v>
      </c>
      <c r="B2329" s="162" t="s">
        <v>6267</v>
      </c>
      <c r="C2329" s="10" t="s">
        <v>106</v>
      </c>
      <c r="D2329" s="162" t="s">
        <v>6309</v>
      </c>
      <c r="E2329" s="162" t="s">
        <v>6306</v>
      </c>
      <c r="F2329" s="161" t="s">
        <v>655</v>
      </c>
      <c r="G2329" s="10">
        <v>8.0</v>
      </c>
      <c r="H2329" s="10">
        <v>1.0</v>
      </c>
      <c r="I2329" s="10">
        <v>8.0</v>
      </c>
      <c r="J2329" s="172">
        <v>50.0</v>
      </c>
      <c r="K2329" s="173">
        <v>6.25</v>
      </c>
      <c r="L2329" s="162" t="s">
        <v>1418</v>
      </c>
      <c r="M2329" s="163"/>
      <c r="N2329" s="163"/>
      <c r="O2329" s="163"/>
      <c r="P2329" s="163"/>
      <c r="Q2329" s="163"/>
      <c r="R2329" s="163"/>
      <c r="S2329" s="163"/>
      <c r="T2329" s="163"/>
      <c r="U2329" s="163"/>
      <c r="V2329" s="163"/>
      <c r="W2329" s="163"/>
      <c r="X2329" s="163"/>
    </row>
    <row r="2330" ht="11.25" customHeight="1">
      <c r="A2330" s="162" t="s">
        <v>6266</v>
      </c>
      <c r="B2330" s="162" t="s">
        <v>6267</v>
      </c>
      <c r="C2330" s="10" t="s">
        <v>106</v>
      </c>
      <c r="D2330" s="162" t="s">
        <v>6310</v>
      </c>
      <c r="E2330" s="162" t="s">
        <v>6306</v>
      </c>
      <c r="F2330" s="161" t="s">
        <v>655</v>
      </c>
      <c r="G2330" s="10">
        <v>8.0</v>
      </c>
      <c r="H2330" s="10">
        <v>1.0</v>
      </c>
      <c r="I2330" s="10">
        <v>8.0</v>
      </c>
      <c r="J2330" s="172">
        <v>50.0</v>
      </c>
      <c r="K2330" s="173">
        <v>6.25</v>
      </c>
      <c r="L2330" s="162" t="s">
        <v>1418</v>
      </c>
      <c r="M2330" s="163"/>
      <c r="N2330" s="163"/>
      <c r="O2330" s="163"/>
      <c r="P2330" s="163"/>
      <c r="Q2330" s="163"/>
      <c r="R2330" s="163"/>
      <c r="S2330" s="163"/>
      <c r="T2330" s="163"/>
      <c r="U2330" s="163"/>
      <c r="V2330" s="163"/>
      <c r="W2330" s="163"/>
      <c r="X2330" s="163"/>
    </row>
    <row r="2331" ht="11.25" customHeight="1">
      <c r="A2331" s="162" t="s">
        <v>6266</v>
      </c>
      <c r="B2331" s="162" t="s">
        <v>6267</v>
      </c>
      <c r="C2331" s="10" t="s">
        <v>106</v>
      </c>
      <c r="D2331" s="162" t="s">
        <v>6311</v>
      </c>
      <c r="E2331" s="162" t="s">
        <v>6306</v>
      </c>
      <c r="F2331" s="161" t="s">
        <v>655</v>
      </c>
      <c r="G2331" s="10">
        <v>8.0</v>
      </c>
      <c r="H2331" s="10">
        <v>1.0</v>
      </c>
      <c r="I2331" s="10">
        <v>8.0</v>
      </c>
      <c r="J2331" s="172">
        <v>50.0</v>
      </c>
      <c r="K2331" s="173">
        <v>6.25</v>
      </c>
      <c r="L2331" s="162" t="s">
        <v>1418</v>
      </c>
      <c r="M2331" s="163"/>
      <c r="N2331" s="163"/>
      <c r="O2331" s="163"/>
      <c r="P2331" s="163"/>
      <c r="Q2331" s="163"/>
      <c r="R2331" s="163"/>
      <c r="S2331" s="163"/>
      <c r="T2331" s="163"/>
      <c r="U2331" s="163"/>
      <c r="V2331" s="163"/>
      <c r="W2331" s="163"/>
      <c r="X2331" s="163"/>
    </row>
    <row r="2332" ht="11.25" customHeight="1">
      <c r="A2332" s="162" t="s">
        <v>6266</v>
      </c>
      <c r="B2332" s="162" t="s">
        <v>6267</v>
      </c>
      <c r="C2332" s="10" t="s">
        <v>106</v>
      </c>
      <c r="D2332" s="162" t="s">
        <v>6312</v>
      </c>
      <c r="E2332" s="162" t="s">
        <v>6306</v>
      </c>
      <c r="F2332" s="161" t="s">
        <v>655</v>
      </c>
      <c r="G2332" s="10">
        <v>8.0</v>
      </c>
      <c r="H2332" s="10">
        <v>1.0</v>
      </c>
      <c r="I2332" s="10">
        <v>8.0</v>
      </c>
      <c r="J2332" s="172">
        <v>50.0</v>
      </c>
      <c r="K2332" s="173">
        <v>6.25</v>
      </c>
      <c r="L2332" s="162" t="s">
        <v>1418</v>
      </c>
      <c r="M2332" s="163"/>
      <c r="N2332" s="163"/>
      <c r="O2332" s="163"/>
      <c r="P2332" s="163"/>
      <c r="Q2332" s="163"/>
      <c r="R2332" s="163"/>
      <c r="S2332" s="163"/>
      <c r="T2332" s="163"/>
      <c r="U2332" s="163"/>
      <c r="V2332" s="163"/>
      <c r="W2332" s="163"/>
      <c r="X2332" s="163"/>
    </row>
    <row r="2333" ht="11.25" customHeight="1">
      <c r="A2333" s="162" t="s">
        <v>6266</v>
      </c>
      <c r="B2333" s="162" t="s">
        <v>6267</v>
      </c>
      <c r="C2333" s="10" t="s">
        <v>106</v>
      </c>
      <c r="D2333" s="162" t="s">
        <v>6313</v>
      </c>
      <c r="E2333" s="162" t="s">
        <v>6306</v>
      </c>
      <c r="F2333" s="161" t="s">
        <v>655</v>
      </c>
      <c r="G2333" s="10">
        <v>8.0</v>
      </c>
      <c r="H2333" s="10">
        <v>1.0</v>
      </c>
      <c r="I2333" s="10">
        <v>8.0</v>
      </c>
      <c r="J2333" s="172">
        <v>50.0</v>
      </c>
      <c r="K2333" s="173">
        <v>6.25</v>
      </c>
      <c r="L2333" s="162" t="s">
        <v>1418</v>
      </c>
      <c r="M2333" s="163"/>
      <c r="N2333" s="163"/>
      <c r="O2333" s="163"/>
      <c r="P2333" s="163"/>
      <c r="Q2333" s="163"/>
      <c r="R2333" s="163"/>
      <c r="S2333" s="163"/>
      <c r="T2333" s="163"/>
      <c r="U2333" s="163"/>
      <c r="V2333" s="163"/>
      <c r="W2333" s="163"/>
      <c r="X2333" s="163"/>
    </row>
    <row r="2334" ht="11.25" customHeight="1">
      <c r="A2334" s="162" t="s">
        <v>6266</v>
      </c>
      <c r="B2334" s="162" t="s">
        <v>6267</v>
      </c>
      <c r="C2334" s="10" t="s">
        <v>106</v>
      </c>
      <c r="D2334" s="162" t="s">
        <v>6314</v>
      </c>
      <c r="E2334" s="162" t="s">
        <v>6306</v>
      </c>
      <c r="F2334" s="161" t="s">
        <v>655</v>
      </c>
      <c r="G2334" s="10">
        <v>8.0</v>
      </c>
      <c r="H2334" s="10">
        <v>1.0</v>
      </c>
      <c r="I2334" s="10">
        <v>8.0</v>
      </c>
      <c r="J2334" s="172">
        <v>50.0</v>
      </c>
      <c r="K2334" s="173">
        <v>6.25</v>
      </c>
      <c r="L2334" s="162" t="s">
        <v>1418</v>
      </c>
      <c r="M2334" s="163"/>
      <c r="N2334" s="163"/>
      <c r="O2334" s="163"/>
      <c r="P2334" s="163"/>
      <c r="Q2334" s="163"/>
      <c r="R2334" s="163"/>
      <c r="S2334" s="163"/>
      <c r="T2334" s="163"/>
      <c r="U2334" s="163"/>
      <c r="V2334" s="163"/>
      <c r="W2334" s="163"/>
      <c r="X2334" s="163"/>
    </row>
    <row r="2335" ht="11.25" customHeight="1">
      <c r="A2335" s="162" t="s">
        <v>6266</v>
      </c>
      <c r="B2335" s="162" t="s">
        <v>6267</v>
      </c>
      <c r="C2335" s="10" t="s">
        <v>106</v>
      </c>
      <c r="D2335" s="162" t="s">
        <v>6315</v>
      </c>
      <c r="E2335" s="162" t="s">
        <v>6306</v>
      </c>
      <c r="F2335" s="161" t="s">
        <v>655</v>
      </c>
      <c r="G2335" s="10">
        <v>8.0</v>
      </c>
      <c r="H2335" s="10">
        <v>1.0</v>
      </c>
      <c r="I2335" s="10">
        <v>8.0</v>
      </c>
      <c r="J2335" s="172">
        <v>50.0</v>
      </c>
      <c r="K2335" s="173">
        <v>6.25</v>
      </c>
      <c r="L2335" s="162" t="s">
        <v>1418</v>
      </c>
      <c r="M2335" s="163"/>
      <c r="N2335" s="163"/>
      <c r="O2335" s="163"/>
      <c r="P2335" s="163"/>
      <c r="Q2335" s="163"/>
      <c r="R2335" s="163"/>
      <c r="S2335" s="163"/>
      <c r="T2335" s="163"/>
      <c r="U2335" s="163"/>
      <c r="V2335" s="163"/>
      <c r="W2335" s="163"/>
      <c r="X2335" s="163"/>
    </row>
    <row r="2336" ht="11.25" customHeight="1">
      <c r="A2336" s="162" t="s">
        <v>6266</v>
      </c>
      <c r="B2336" s="162" t="s">
        <v>6267</v>
      </c>
      <c r="C2336" s="10" t="s">
        <v>106</v>
      </c>
      <c r="D2336" s="162" t="s">
        <v>6316</v>
      </c>
      <c r="E2336" s="162" t="s">
        <v>6306</v>
      </c>
      <c r="F2336" s="161" t="s">
        <v>655</v>
      </c>
      <c r="G2336" s="10">
        <v>8.0</v>
      </c>
      <c r="H2336" s="10">
        <v>1.0</v>
      </c>
      <c r="I2336" s="10">
        <v>8.0</v>
      </c>
      <c r="J2336" s="172">
        <v>50.0</v>
      </c>
      <c r="K2336" s="173">
        <v>6.25</v>
      </c>
      <c r="L2336" s="162" t="s">
        <v>1418</v>
      </c>
      <c r="M2336" s="163"/>
      <c r="N2336" s="163"/>
      <c r="O2336" s="163"/>
      <c r="P2336" s="163"/>
      <c r="Q2336" s="163"/>
      <c r="R2336" s="163"/>
      <c r="S2336" s="163"/>
      <c r="T2336" s="163"/>
      <c r="U2336" s="163"/>
      <c r="V2336" s="163"/>
      <c r="W2336" s="163"/>
      <c r="X2336" s="163"/>
    </row>
    <row r="2337" ht="11.25" customHeight="1">
      <c r="A2337" s="162" t="s">
        <v>6266</v>
      </c>
      <c r="B2337" s="162" t="s">
        <v>6267</v>
      </c>
      <c r="C2337" s="10" t="s">
        <v>106</v>
      </c>
      <c r="D2337" s="162" t="s">
        <v>6317</v>
      </c>
      <c r="E2337" s="162" t="s">
        <v>6306</v>
      </c>
      <c r="F2337" s="161" t="s">
        <v>655</v>
      </c>
      <c r="G2337" s="10">
        <v>8.0</v>
      </c>
      <c r="H2337" s="10">
        <v>1.0</v>
      </c>
      <c r="I2337" s="10">
        <v>8.0</v>
      </c>
      <c r="J2337" s="172">
        <v>50.0</v>
      </c>
      <c r="K2337" s="173">
        <v>6.25</v>
      </c>
      <c r="L2337" s="162" t="s">
        <v>1418</v>
      </c>
      <c r="M2337" s="163"/>
      <c r="N2337" s="163"/>
      <c r="O2337" s="163"/>
      <c r="P2337" s="163"/>
      <c r="Q2337" s="163"/>
      <c r="R2337" s="163"/>
      <c r="S2337" s="163"/>
      <c r="T2337" s="163"/>
      <c r="U2337" s="163"/>
      <c r="V2337" s="163"/>
      <c r="W2337" s="163"/>
      <c r="X2337" s="163"/>
    </row>
    <row r="2338" ht="11.25" customHeight="1">
      <c r="A2338" s="162" t="s">
        <v>6266</v>
      </c>
      <c r="B2338" s="162" t="s">
        <v>6267</v>
      </c>
      <c r="C2338" s="10" t="s">
        <v>106</v>
      </c>
      <c r="D2338" s="162" t="s">
        <v>6318</v>
      </c>
      <c r="E2338" s="162" t="s">
        <v>6306</v>
      </c>
      <c r="F2338" s="161" t="s">
        <v>655</v>
      </c>
      <c r="G2338" s="10">
        <v>8.0</v>
      </c>
      <c r="H2338" s="10">
        <v>1.0</v>
      </c>
      <c r="I2338" s="10">
        <v>8.0</v>
      </c>
      <c r="J2338" s="172">
        <v>50.0</v>
      </c>
      <c r="K2338" s="173">
        <v>6.25</v>
      </c>
      <c r="L2338" s="162" t="s">
        <v>1418</v>
      </c>
      <c r="M2338" s="163"/>
      <c r="N2338" s="163"/>
      <c r="O2338" s="163"/>
      <c r="P2338" s="163"/>
      <c r="Q2338" s="163"/>
      <c r="R2338" s="163"/>
      <c r="S2338" s="163"/>
      <c r="T2338" s="163"/>
      <c r="U2338" s="163"/>
      <c r="V2338" s="163"/>
      <c r="W2338" s="163"/>
      <c r="X2338" s="163"/>
    </row>
    <row r="2339" ht="11.25" customHeight="1">
      <c r="A2339" s="162" t="s">
        <v>6319</v>
      </c>
      <c r="B2339" s="162" t="s">
        <v>6320</v>
      </c>
      <c r="C2339" s="10" t="s">
        <v>6321</v>
      </c>
      <c r="D2339" s="162" t="s">
        <v>6322</v>
      </c>
      <c r="E2339" s="162" t="s">
        <v>6323</v>
      </c>
      <c r="F2339" s="161"/>
      <c r="G2339" s="10">
        <v>12.0</v>
      </c>
      <c r="H2339" s="10">
        <v>12.0</v>
      </c>
      <c r="I2339" s="10">
        <v>12.0</v>
      </c>
      <c r="J2339" s="172">
        <v>50.0</v>
      </c>
      <c r="K2339" s="173">
        <v>4.17</v>
      </c>
      <c r="L2339" s="162" t="s">
        <v>1418</v>
      </c>
      <c r="M2339" s="163"/>
      <c r="N2339" s="163"/>
      <c r="O2339" s="163"/>
      <c r="P2339" s="163"/>
      <c r="Q2339" s="163"/>
      <c r="R2339" s="163"/>
      <c r="S2339" s="163"/>
      <c r="T2339" s="163"/>
      <c r="U2339" s="163"/>
      <c r="V2339" s="163"/>
      <c r="W2339" s="163"/>
      <c r="X2339" s="163"/>
    </row>
    <row r="2340" ht="11.25" customHeight="1">
      <c r="A2340" s="162" t="s">
        <v>6324</v>
      </c>
      <c r="B2340" s="162" t="s">
        <v>6325</v>
      </c>
      <c r="C2340" s="10" t="s">
        <v>106</v>
      </c>
      <c r="D2340" s="162" t="s">
        <v>6326</v>
      </c>
      <c r="E2340" s="162" t="s">
        <v>6327</v>
      </c>
      <c r="F2340" s="161" t="s">
        <v>2206</v>
      </c>
      <c r="G2340" s="10"/>
      <c r="H2340" s="10"/>
      <c r="I2340" s="10"/>
      <c r="J2340" s="172"/>
      <c r="K2340" s="173">
        <v>0.0</v>
      </c>
      <c r="L2340" s="162" t="s">
        <v>1418</v>
      </c>
      <c r="M2340" s="163"/>
      <c r="N2340" s="163"/>
      <c r="O2340" s="163"/>
      <c r="P2340" s="163"/>
      <c r="Q2340" s="163"/>
      <c r="R2340" s="163"/>
      <c r="S2340" s="163"/>
      <c r="T2340" s="163"/>
      <c r="U2340" s="163"/>
      <c r="V2340" s="163"/>
      <c r="W2340" s="163"/>
      <c r="X2340" s="163"/>
    </row>
    <row r="2341" ht="11.25" customHeight="1">
      <c r="A2341" s="162" t="s">
        <v>6324</v>
      </c>
      <c r="B2341" s="162" t="s">
        <v>6325</v>
      </c>
      <c r="C2341" s="10" t="s">
        <v>106</v>
      </c>
      <c r="D2341" s="162" t="s">
        <v>6328</v>
      </c>
      <c r="E2341" s="162" t="s">
        <v>6327</v>
      </c>
      <c r="F2341" s="161" t="s">
        <v>2206</v>
      </c>
      <c r="G2341" s="10"/>
      <c r="H2341" s="10"/>
      <c r="I2341" s="10"/>
      <c r="J2341" s="172"/>
      <c r="K2341" s="173">
        <v>0.0</v>
      </c>
      <c r="L2341" s="162" t="s">
        <v>1418</v>
      </c>
      <c r="M2341" s="163"/>
      <c r="N2341" s="163"/>
      <c r="O2341" s="163"/>
      <c r="P2341" s="163"/>
      <c r="Q2341" s="163"/>
      <c r="R2341" s="163"/>
      <c r="S2341" s="163"/>
      <c r="T2341" s="163"/>
      <c r="U2341" s="163"/>
      <c r="V2341" s="163"/>
      <c r="W2341" s="163"/>
      <c r="X2341" s="163"/>
    </row>
    <row r="2342" ht="11.25" customHeight="1">
      <c r="A2342" s="162" t="s">
        <v>6324</v>
      </c>
      <c r="B2342" s="162" t="s">
        <v>6325</v>
      </c>
      <c r="C2342" s="10" t="s">
        <v>106</v>
      </c>
      <c r="D2342" s="162" t="s">
        <v>6329</v>
      </c>
      <c r="E2342" s="162" t="s">
        <v>6327</v>
      </c>
      <c r="F2342" s="161" t="s">
        <v>2206</v>
      </c>
      <c r="G2342" s="10"/>
      <c r="H2342" s="10"/>
      <c r="I2342" s="10"/>
      <c r="J2342" s="172"/>
      <c r="K2342" s="173">
        <v>0.0</v>
      </c>
      <c r="L2342" s="162" t="s">
        <v>1418</v>
      </c>
      <c r="M2342" s="163"/>
      <c r="N2342" s="163"/>
      <c r="O2342" s="163"/>
      <c r="P2342" s="163"/>
      <c r="Q2342" s="163"/>
      <c r="R2342" s="163"/>
      <c r="S2342" s="163"/>
      <c r="T2342" s="163"/>
      <c r="U2342" s="163"/>
      <c r="V2342" s="163"/>
      <c r="W2342" s="163"/>
      <c r="X2342" s="163"/>
    </row>
    <row r="2343" ht="11.25" customHeight="1">
      <c r="A2343" s="162" t="s">
        <v>6324</v>
      </c>
      <c r="B2343" s="162" t="s">
        <v>6325</v>
      </c>
      <c r="C2343" s="10" t="s">
        <v>106</v>
      </c>
      <c r="D2343" s="162" t="s">
        <v>6330</v>
      </c>
      <c r="E2343" s="162" t="s">
        <v>6269</v>
      </c>
      <c r="F2343" s="161" t="s">
        <v>2206</v>
      </c>
      <c r="G2343" s="10">
        <v>5.0</v>
      </c>
      <c r="H2343" s="10">
        <v>1.0</v>
      </c>
      <c r="I2343" s="10">
        <v>7.0</v>
      </c>
      <c r="J2343" s="172">
        <v>50.0</v>
      </c>
      <c r="K2343" s="173">
        <v>10.0</v>
      </c>
      <c r="L2343" s="162" t="s">
        <v>1418</v>
      </c>
      <c r="M2343" s="163"/>
      <c r="N2343" s="163"/>
      <c r="O2343" s="163"/>
      <c r="P2343" s="163"/>
      <c r="Q2343" s="163"/>
      <c r="R2343" s="163"/>
      <c r="S2343" s="163"/>
      <c r="T2343" s="163"/>
      <c r="U2343" s="163"/>
      <c r="V2343" s="163"/>
      <c r="W2343" s="163"/>
      <c r="X2343" s="163"/>
    </row>
    <row r="2344" ht="11.25" customHeight="1">
      <c r="A2344" s="162" t="s">
        <v>6324</v>
      </c>
      <c r="B2344" s="162" t="s">
        <v>6325</v>
      </c>
      <c r="C2344" s="10" t="s">
        <v>106</v>
      </c>
      <c r="D2344" s="162" t="s">
        <v>6331</v>
      </c>
      <c r="E2344" s="162" t="s">
        <v>6269</v>
      </c>
      <c r="F2344" s="161" t="s">
        <v>2206</v>
      </c>
      <c r="G2344" s="10">
        <v>5.0</v>
      </c>
      <c r="H2344" s="10">
        <v>1.0</v>
      </c>
      <c r="I2344" s="10">
        <v>7.0</v>
      </c>
      <c r="J2344" s="172">
        <v>50.0</v>
      </c>
      <c r="K2344" s="173">
        <v>10.0</v>
      </c>
      <c r="L2344" s="162" t="s">
        <v>1418</v>
      </c>
      <c r="M2344" s="163"/>
      <c r="N2344" s="163"/>
      <c r="O2344" s="163"/>
      <c r="P2344" s="163"/>
      <c r="Q2344" s="163"/>
      <c r="R2344" s="163"/>
      <c r="S2344" s="163"/>
      <c r="T2344" s="163"/>
      <c r="U2344" s="163"/>
      <c r="V2344" s="163"/>
      <c r="W2344" s="163"/>
      <c r="X2344" s="163"/>
    </row>
    <row r="2345" ht="11.25" customHeight="1">
      <c r="A2345" s="162" t="s">
        <v>6324</v>
      </c>
      <c r="B2345" s="162" t="s">
        <v>6325</v>
      </c>
      <c r="C2345" s="10" t="s">
        <v>106</v>
      </c>
      <c r="D2345" s="162" t="s">
        <v>6332</v>
      </c>
      <c r="E2345" s="162" t="s">
        <v>6269</v>
      </c>
      <c r="F2345" s="161" t="s">
        <v>2206</v>
      </c>
      <c r="G2345" s="10">
        <v>5.0</v>
      </c>
      <c r="H2345" s="10">
        <v>1.0</v>
      </c>
      <c r="I2345" s="10">
        <v>7.0</v>
      </c>
      <c r="J2345" s="172">
        <v>50.0</v>
      </c>
      <c r="K2345" s="173">
        <v>10.0</v>
      </c>
      <c r="L2345" s="162" t="s">
        <v>1418</v>
      </c>
      <c r="M2345" s="163"/>
      <c r="N2345" s="163"/>
      <c r="O2345" s="163"/>
      <c r="P2345" s="163"/>
      <c r="Q2345" s="163"/>
      <c r="R2345" s="163"/>
      <c r="S2345" s="163"/>
      <c r="T2345" s="163"/>
      <c r="U2345" s="163"/>
      <c r="V2345" s="163"/>
      <c r="W2345" s="163"/>
      <c r="X2345" s="163"/>
    </row>
    <row r="2346" ht="11.25" customHeight="1">
      <c r="A2346" s="162" t="s">
        <v>6324</v>
      </c>
      <c r="B2346" s="162" t="s">
        <v>6325</v>
      </c>
      <c r="C2346" s="10" t="s">
        <v>106</v>
      </c>
      <c r="D2346" s="162" t="s">
        <v>6333</v>
      </c>
      <c r="E2346" s="162" t="s">
        <v>6269</v>
      </c>
      <c r="F2346" s="161" t="s">
        <v>2206</v>
      </c>
      <c r="G2346" s="10">
        <v>5.0</v>
      </c>
      <c r="H2346" s="10">
        <v>1.0</v>
      </c>
      <c r="I2346" s="10">
        <v>7.0</v>
      </c>
      <c r="J2346" s="172">
        <v>50.0</v>
      </c>
      <c r="K2346" s="173">
        <v>10.0</v>
      </c>
      <c r="L2346" s="162" t="s">
        <v>1418</v>
      </c>
      <c r="M2346" s="163"/>
      <c r="N2346" s="163"/>
      <c r="O2346" s="163"/>
      <c r="P2346" s="163"/>
      <c r="Q2346" s="163"/>
      <c r="R2346" s="163"/>
      <c r="S2346" s="163"/>
      <c r="T2346" s="163"/>
      <c r="U2346" s="163"/>
      <c r="V2346" s="163"/>
      <c r="W2346" s="163"/>
      <c r="X2346" s="163"/>
    </row>
    <row r="2347" ht="11.25" customHeight="1">
      <c r="A2347" s="162" t="s">
        <v>6324</v>
      </c>
      <c r="B2347" s="162" t="s">
        <v>6325</v>
      </c>
      <c r="C2347" s="10" t="s">
        <v>106</v>
      </c>
      <c r="D2347" s="162" t="s">
        <v>6334</v>
      </c>
      <c r="E2347" s="162" t="s">
        <v>6269</v>
      </c>
      <c r="F2347" s="161" t="s">
        <v>2206</v>
      </c>
      <c r="G2347" s="10">
        <v>5.0</v>
      </c>
      <c r="H2347" s="10">
        <v>1.0</v>
      </c>
      <c r="I2347" s="10">
        <v>7.0</v>
      </c>
      <c r="J2347" s="172">
        <v>50.0</v>
      </c>
      <c r="K2347" s="173">
        <v>10.0</v>
      </c>
      <c r="L2347" s="162" t="s">
        <v>1418</v>
      </c>
      <c r="M2347" s="163"/>
      <c r="N2347" s="163"/>
      <c r="O2347" s="163"/>
      <c r="P2347" s="163"/>
      <c r="Q2347" s="163"/>
      <c r="R2347" s="163"/>
      <c r="S2347" s="163"/>
      <c r="T2347" s="163"/>
      <c r="U2347" s="163"/>
      <c r="V2347" s="163"/>
      <c r="W2347" s="163"/>
      <c r="X2347" s="163"/>
    </row>
    <row r="2348" ht="11.25" customHeight="1">
      <c r="A2348" s="162" t="s">
        <v>6324</v>
      </c>
      <c r="B2348" s="162" t="s">
        <v>6325</v>
      </c>
      <c r="C2348" s="10" t="s">
        <v>106</v>
      </c>
      <c r="D2348" s="162" t="s">
        <v>6335</v>
      </c>
      <c r="E2348" s="162" t="s">
        <v>6269</v>
      </c>
      <c r="F2348" s="161" t="s">
        <v>2206</v>
      </c>
      <c r="G2348" s="10">
        <v>5.0</v>
      </c>
      <c r="H2348" s="10">
        <v>1.0</v>
      </c>
      <c r="I2348" s="10">
        <v>7.0</v>
      </c>
      <c r="J2348" s="172">
        <v>50.0</v>
      </c>
      <c r="K2348" s="173">
        <v>10.0</v>
      </c>
      <c r="L2348" s="162" t="s">
        <v>1418</v>
      </c>
      <c r="M2348" s="163"/>
      <c r="N2348" s="163"/>
      <c r="O2348" s="163"/>
      <c r="P2348" s="163"/>
      <c r="Q2348" s="163"/>
      <c r="R2348" s="163"/>
      <c r="S2348" s="163"/>
      <c r="T2348" s="163"/>
      <c r="U2348" s="163"/>
      <c r="V2348" s="163"/>
      <c r="W2348" s="163"/>
      <c r="X2348" s="163"/>
    </row>
    <row r="2349" ht="11.25" customHeight="1">
      <c r="A2349" s="162" t="s">
        <v>6324</v>
      </c>
      <c r="B2349" s="162" t="s">
        <v>6325</v>
      </c>
      <c r="C2349" s="10" t="s">
        <v>106</v>
      </c>
      <c r="D2349" s="162" t="s">
        <v>6336</v>
      </c>
      <c r="E2349" s="162" t="s">
        <v>6269</v>
      </c>
      <c r="F2349" s="161" t="s">
        <v>2206</v>
      </c>
      <c r="G2349" s="10">
        <v>5.0</v>
      </c>
      <c r="H2349" s="10">
        <v>1.0</v>
      </c>
      <c r="I2349" s="10">
        <v>7.0</v>
      </c>
      <c r="J2349" s="172">
        <v>50.0</v>
      </c>
      <c r="K2349" s="173">
        <v>10.0</v>
      </c>
      <c r="L2349" s="162" t="s">
        <v>1418</v>
      </c>
      <c r="M2349" s="163"/>
      <c r="N2349" s="163"/>
      <c r="O2349" s="163"/>
      <c r="P2349" s="163"/>
      <c r="Q2349" s="163"/>
      <c r="R2349" s="163"/>
      <c r="S2349" s="163"/>
      <c r="T2349" s="163"/>
      <c r="U2349" s="163"/>
      <c r="V2349" s="163"/>
      <c r="W2349" s="163"/>
      <c r="X2349" s="163"/>
    </row>
    <row r="2350" ht="11.25" customHeight="1">
      <c r="A2350" s="162" t="s">
        <v>6324</v>
      </c>
      <c r="B2350" s="162" t="s">
        <v>6325</v>
      </c>
      <c r="C2350" s="10" t="s">
        <v>106</v>
      </c>
      <c r="D2350" s="162" t="s">
        <v>6337</v>
      </c>
      <c r="E2350" s="162" t="s">
        <v>6269</v>
      </c>
      <c r="F2350" s="161" t="s">
        <v>2206</v>
      </c>
      <c r="G2350" s="10">
        <v>5.0</v>
      </c>
      <c r="H2350" s="10">
        <v>1.0</v>
      </c>
      <c r="I2350" s="10">
        <v>7.0</v>
      </c>
      <c r="J2350" s="172">
        <v>50.0</v>
      </c>
      <c r="K2350" s="173">
        <v>10.0</v>
      </c>
      <c r="L2350" s="162" t="s">
        <v>1418</v>
      </c>
      <c r="M2350" s="163"/>
      <c r="N2350" s="163"/>
      <c r="O2350" s="163"/>
      <c r="P2350" s="163"/>
      <c r="Q2350" s="163"/>
      <c r="R2350" s="163"/>
      <c r="S2350" s="163"/>
      <c r="T2350" s="163"/>
      <c r="U2350" s="163"/>
      <c r="V2350" s="163"/>
      <c r="W2350" s="163"/>
      <c r="X2350" s="163"/>
    </row>
    <row r="2351" ht="11.25" customHeight="1">
      <c r="A2351" s="162" t="s">
        <v>6338</v>
      </c>
      <c r="B2351" s="162" t="s">
        <v>6339</v>
      </c>
      <c r="C2351" s="10" t="s">
        <v>106</v>
      </c>
      <c r="D2351" s="162" t="s">
        <v>6340</v>
      </c>
      <c r="E2351" s="162" t="s">
        <v>6341</v>
      </c>
      <c r="F2351" s="161" t="s">
        <v>2206</v>
      </c>
      <c r="G2351" s="10">
        <v>6.0</v>
      </c>
      <c r="H2351" s="10">
        <v>1.0</v>
      </c>
      <c r="I2351" s="10">
        <v>10.0</v>
      </c>
      <c r="J2351" s="172">
        <v>50.0</v>
      </c>
      <c r="K2351" s="173">
        <v>8.33</v>
      </c>
      <c r="L2351" s="162" t="s">
        <v>1418</v>
      </c>
      <c r="M2351" s="163"/>
      <c r="N2351" s="163"/>
      <c r="O2351" s="163"/>
      <c r="P2351" s="163"/>
      <c r="Q2351" s="163"/>
      <c r="R2351" s="163"/>
      <c r="S2351" s="163"/>
      <c r="T2351" s="163"/>
      <c r="U2351" s="163"/>
      <c r="V2351" s="163"/>
      <c r="W2351" s="163"/>
      <c r="X2351" s="163"/>
    </row>
    <row r="2352" ht="11.25" customHeight="1">
      <c r="A2352" s="162" t="s">
        <v>6338</v>
      </c>
      <c r="B2352" s="162" t="s">
        <v>6339</v>
      </c>
      <c r="C2352" s="10" t="s">
        <v>106</v>
      </c>
      <c r="D2352" s="162" t="s">
        <v>6342</v>
      </c>
      <c r="E2352" s="162" t="s">
        <v>6341</v>
      </c>
      <c r="F2352" s="161" t="s">
        <v>2206</v>
      </c>
      <c r="G2352" s="10">
        <v>6.0</v>
      </c>
      <c r="H2352" s="10">
        <v>1.0</v>
      </c>
      <c r="I2352" s="10">
        <v>10.0</v>
      </c>
      <c r="J2352" s="172">
        <v>50.0</v>
      </c>
      <c r="K2352" s="173">
        <v>8.33</v>
      </c>
      <c r="L2352" s="162" t="s">
        <v>1418</v>
      </c>
      <c r="M2352" s="163"/>
      <c r="N2352" s="163"/>
      <c r="O2352" s="163"/>
      <c r="P2352" s="163"/>
      <c r="Q2352" s="163"/>
      <c r="R2352" s="163"/>
      <c r="S2352" s="163"/>
      <c r="T2352" s="163"/>
      <c r="U2352" s="163"/>
      <c r="V2352" s="163"/>
      <c r="W2352" s="163"/>
      <c r="X2352" s="163"/>
    </row>
    <row r="2353" ht="11.25" customHeight="1">
      <c r="A2353" s="162" t="s">
        <v>6338</v>
      </c>
      <c r="B2353" s="162" t="s">
        <v>6339</v>
      </c>
      <c r="C2353" s="10" t="s">
        <v>106</v>
      </c>
      <c r="D2353" s="162" t="s">
        <v>6343</v>
      </c>
      <c r="E2353" s="162" t="s">
        <v>6341</v>
      </c>
      <c r="F2353" s="161" t="s">
        <v>2206</v>
      </c>
      <c r="G2353" s="10">
        <v>6.0</v>
      </c>
      <c r="H2353" s="10">
        <v>1.0</v>
      </c>
      <c r="I2353" s="10">
        <v>10.0</v>
      </c>
      <c r="J2353" s="172">
        <v>50.0</v>
      </c>
      <c r="K2353" s="173">
        <v>8.33</v>
      </c>
      <c r="L2353" s="162" t="s">
        <v>1418</v>
      </c>
      <c r="M2353" s="163"/>
      <c r="N2353" s="163"/>
      <c r="O2353" s="163"/>
      <c r="P2353" s="163"/>
      <c r="Q2353" s="163"/>
      <c r="R2353" s="163"/>
      <c r="S2353" s="163"/>
      <c r="T2353" s="163"/>
      <c r="U2353" s="163"/>
      <c r="V2353" s="163"/>
      <c r="W2353" s="163"/>
      <c r="X2353" s="163"/>
    </row>
    <row r="2354" ht="11.25" customHeight="1">
      <c r="A2354" s="162" t="s">
        <v>6338</v>
      </c>
      <c r="B2354" s="162" t="s">
        <v>6339</v>
      </c>
      <c r="C2354" s="10" t="s">
        <v>106</v>
      </c>
      <c r="D2354" s="162" t="s">
        <v>6344</v>
      </c>
      <c r="E2354" s="162" t="s">
        <v>6341</v>
      </c>
      <c r="F2354" s="161" t="s">
        <v>2206</v>
      </c>
      <c r="G2354" s="10">
        <v>6.0</v>
      </c>
      <c r="H2354" s="10">
        <v>1.0</v>
      </c>
      <c r="I2354" s="10">
        <v>10.0</v>
      </c>
      <c r="J2354" s="172">
        <v>50.0</v>
      </c>
      <c r="K2354" s="173">
        <v>8.33</v>
      </c>
      <c r="L2354" s="162" t="s">
        <v>1418</v>
      </c>
      <c r="M2354" s="163"/>
      <c r="N2354" s="163"/>
      <c r="O2354" s="163"/>
      <c r="P2354" s="163"/>
      <c r="Q2354" s="163"/>
      <c r="R2354" s="163"/>
      <c r="S2354" s="163"/>
      <c r="T2354" s="163"/>
      <c r="U2354" s="163"/>
      <c r="V2354" s="163"/>
      <c r="W2354" s="163"/>
      <c r="X2354" s="163"/>
    </row>
    <row r="2355" ht="11.25" customHeight="1">
      <c r="A2355" s="162" t="s">
        <v>6338</v>
      </c>
      <c r="B2355" s="162" t="s">
        <v>6339</v>
      </c>
      <c r="C2355" s="10" t="s">
        <v>106</v>
      </c>
      <c r="D2355" s="162" t="s">
        <v>6345</v>
      </c>
      <c r="E2355" s="162" t="s">
        <v>6341</v>
      </c>
      <c r="F2355" s="161" t="s">
        <v>2206</v>
      </c>
      <c r="G2355" s="10">
        <v>6.0</v>
      </c>
      <c r="H2355" s="10">
        <v>1.0</v>
      </c>
      <c r="I2355" s="10">
        <v>10.0</v>
      </c>
      <c r="J2355" s="172">
        <v>50.0</v>
      </c>
      <c r="K2355" s="173">
        <v>8.33</v>
      </c>
      <c r="L2355" s="162" t="s">
        <v>1418</v>
      </c>
      <c r="M2355" s="163"/>
      <c r="N2355" s="163"/>
      <c r="O2355" s="163"/>
      <c r="P2355" s="163"/>
      <c r="Q2355" s="163"/>
      <c r="R2355" s="163"/>
      <c r="S2355" s="163"/>
      <c r="T2355" s="163"/>
      <c r="U2355" s="163"/>
      <c r="V2355" s="163"/>
      <c r="W2355" s="163"/>
      <c r="X2355" s="163"/>
    </row>
    <row r="2356" ht="11.25" customHeight="1">
      <c r="A2356" s="162" t="s">
        <v>6338</v>
      </c>
      <c r="B2356" s="162" t="s">
        <v>6339</v>
      </c>
      <c r="C2356" s="10" t="s">
        <v>106</v>
      </c>
      <c r="D2356" s="162" t="s">
        <v>6333</v>
      </c>
      <c r="E2356" s="162" t="s">
        <v>6341</v>
      </c>
      <c r="F2356" s="161" t="s">
        <v>2206</v>
      </c>
      <c r="G2356" s="10">
        <v>6.0</v>
      </c>
      <c r="H2356" s="10">
        <v>1.0</v>
      </c>
      <c r="I2356" s="10">
        <v>10.0</v>
      </c>
      <c r="J2356" s="172">
        <v>50.0</v>
      </c>
      <c r="K2356" s="173">
        <v>8.33</v>
      </c>
      <c r="L2356" s="162" t="s">
        <v>1418</v>
      </c>
      <c r="M2356" s="163"/>
      <c r="N2356" s="163"/>
      <c r="O2356" s="163"/>
      <c r="P2356" s="163"/>
      <c r="Q2356" s="163"/>
      <c r="R2356" s="163"/>
      <c r="S2356" s="163"/>
      <c r="T2356" s="163"/>
      <c r="U2356" s="163"/>
      <c r="V2356" s="163"/>
      <c r="W2356" s="163"/>
      <c r="X2356" s="163"/>
    </row>
    <row r="2357" ht="11.25" customHeight="1">
      <c r="A2357" s="162" t="s">
        <v>6338</v>
      </c>
      <c r="B2357" s="162" t="s">
        <v>6339</v>
      </c>
      <c r="C2357" s="10" t="s">
        <v>106</v>
      </c>
      <c r="D2357" s="162" t="s">
        <v>6346</v>
      </c>
      <c r="E2357" s="162" t="s">
        <v>6341</v>
      </c>
      <c r="F2357" s="161" t="s">
        <v>2206</v>
      </c>
      <c r="G2357" s="10">
        <v>6.0</v>
      </c>
      <c r="H2357" s="10">
        <v>1.0</v>
      </c>
      <c r="I2357" s="10">
        <v>10.0</v>
      </c>
      <c r="J2357" s="172">
        <v>50.0</v>
      </c>
      <c r="K2357" s="173">
        <v>8.33</v>
      </c>
      <c r="L2357" s="162" t="s">
        <v>1418</v>
      </c>
      <c r="M2357" s="163"/>
      <c r="N2357" s="163"/>
      <c r="O2357" s="163"/>
      <c r="P2357" s="163"/>
      <c r="Q2357" s="163"/>
      <c r="R2357" s="163"/>
      <c r="S2357" s="163"/>
      <c r="T2357" s="163"/>
      <c r="U2357" s="163"/>
      <c r="V2357" s="163"/>
      <c r="W2357" s="163"/>
      <c r="X2357" s="163"/>
    </row>
    <row r="2358" ht="11.25" customHeight="1">
      <c r="A2358" s="162" t="s">
        <v>6338</v>
      </c>
      <c r="B2358" s="162" t="s">
        <v>6339</v>
      </c>
      <c r="C2358" s="10" t="s">
        <v>106</v>
      </c>
      <c r="D2358" s="162" t="s">
        <v>6347</v>
      </c>
      <c r="E2358" s="162" t="s">
        <v>6348</v>
      </c>
      <c r="F2358" s="161" t="s">
        <v>655</v>
      </c>
      <c r="G2358" s="10">
        <v>6.0</v>
      </c>
      <c r="H2358" s="10">
        <v>1.0</v>
      </c>
      <c r="I2358" s="10">
        <v>10.0</v>
      </c>
      <c r="J2358" s="172">
        <v>50.0</v>
      </c>
      <c r="K2358" s="173">
        <v>8.33</v>
      </c>
      <c r="L2358" s="162" t="s">
        <v>1418</v>
      </c>
      <c r="M2358" s="163"/>
      <c r="N2358" s="163"/>
      <c r="O2358" s="163"/>
      <c r="P2358" s="163"/>
      <c r="Q2358" s="163"/>
      <c r="R2358" s="163"/>
      <c r="S2358" s="163"/>
      <c r="T2358" s="163"/>
      <c r="U2358" s="163"/>
      <c r="V2358" s="163"/>
      <c r="W2358" s="163"/>
      <c r="X2358" s="163"/>
    </row>
    <row r="2359" ht="11.25" customHeight="1">
      <c r="A2359" s="162" t="s">
        <v>6349</v>
      </c>
      <c r="B2359" s="162" t="s">
        <v>6350</v>
      </c>
      <c r="C2359" s="10" t="s">
        <v>106</v>
      </c>
      <c r="D2359" s="162" t="s">
        <v>6351</v>
      </c>
      <c r="E2359" s="162" t="s">
        <v>6352</v>
      </c>
      <c r="F2359" s="161" t="s">
        <v>2206</v>
      </c>
      <c r="G2359" s="10">
        <v>3.0</v>
      </c>
      <c r="H2359" s="10">
        <v>3.0</v>
      </c>
      <c r="I2359" s="10">
        <v>3.0</v>
      </c>
      <c r="J2359" s="172">
        <v>50.0</v>
      </c>
      <c r="K2359" s="173">
        <v>16.67</v>
      </c>
      <c r="L2359" s="162" t="s">
        <v>1418</v>
      </c>
      <c r="M2359" s="163"/>
      <c r="N2359" s="163"/>
      <c r="O2359" s="163"/>
      <c r="P2359" s="163"/>
      <c r="Q2359" s="163"/>
      <c r="R2359" s="163"/>
      <c r="S2359" s="163"/>
      <c r="T2359" s="163"/>
      <c r="U2359" s="163"/>
      <c r="V2359" s="163"/>
      <c r="W2359" s="163"/>
      <c r="X2359" s="163"/>
    </row>
    <row r="2360" ht="11.25" customHeight="1">
      <c r="A2360" s="162" t="s">
        <v>6349</v>
      </c>
      <c r="B2360" s="162" t="s">
        <v>6350</v>
      </c>
      <c r="C2360" s="10" t="s">
        <v>106</v>
      </c>
      <c r="D2360" s="162" t="s">
        <v>6353</v>
      </c>
      <c r="E2360" s="162" t="s">
        <v>6352</v>
      </c>
      <c r="F2360" s="161" t="s">
        <v>2206</v>
      </c>
      <c r="G2360" s="10">
        <v>3.0</v>
      </c>
      <c r="H2360" s="10">
        <v>3.0</v>
      </c>
      <c r="I2360" s="10">
        <v>3.0</v>
      </c>
      <c r="J2360" s="172">
        <v>50.0</v>
      </c>
      <c r="K2360" s="173">
        <v>16.67</v>
      </c>
      <c r="L2360" s="162" t="s">
        <v>1418</v>
      </c>
      <c r="M2360" s="163"/>
      <c r="N2360" s="163"/>
      <c r="O2360" s="163"/>
      <c r="P2360" s="163"/>
      <c r="Q2360" s="163"/>
      <c r="R2360" s="163"/>
      <c r="S2360" s="163"/>
      <c r="T2360" s="163"/>
      <c r="U2360" s="163"/>
      <c r="V2360" s="163"/>
      <c r="W2360" s="163"/>
      <c r="X2360" s="163"/>
    </row>
    <row r="2361" ht="11.25" customHeight="1">
      <c r="A2361" s="162" t="s">
        <v>6349</v>
      </c>
      <c r="B2361" s="162" t="s">
        <v>6350</v>
      </c>
      <c r="C2361" s="10" t="s">
        <v>106</v>
      </c>
      <c r="D2361" s="162" t="s">
        <v>6354</v>
      </c>
      <c r="E2361" s="162" t="s">
        <v>6352</v>
      </c>
      <c r="F2361" s="161" t="s">
        <v>2206</v>
      </c>
      <c r="G2361" s="10">
        <v>3.0</v>
      </c>
      <c r="H2361" s="10">
        <v>3.0</v>
      </c>
      <c r="I2361" s="10">
        <v>3.0</v>
      </c>
      <c r="J2361" s="172">
        <v>50.0</v>
      </c>
      <c r="K2361" s="173">
        <v>16.67</v>
      </c>
      <c r="L2361" s="162" t="s">
        <v>1418</v>
      </c>
      <c r="M2361" s="163"/>
      <c r="N2361" s="163"/>
      <c r="O2361" s="163"/>
      <c r="P2361" s="163"/>
      <c r="Q2361" s="163"/>
      <c r="R2361" s="163"/>
      <c r="S2361" s="163"/>
      <c r="T2361" s="163"/>
      <c r="U2361" s="163"/>
      <c r="V2361" s="163"/>
      <c r="W2361" s="163"/>
      <c r="X2361" s="163"/>
    </row>
    <row r="2362" ht="11.25" customHeight="1">
      <c r="A2362" s="162" t="s">
        <v>6349</v>
      </c>
      <c r="B2362" s="162" t="s">
        <v>6350</v>
      </c>
      <c r="C2362" s="10" t="s">
        <v>106</v>
      </c>
      <c r="D2362" s="162" t="s">
        <v>6355</v>
      </c>
      <c r="E2362" s="162" t="s">
        <v>6356</v>
      </c>
      <c r="F2362" s="161" t="s">
        <v>6357</v>
      </c>
      <c r="G2362" s="10">
        <v>3.0</v>
      </c>
      <c r="H2362" s="10">
        <v>3.0</v>
      </c>
      <c r="I2362" s="10">
        <v>3.0</v>
      </c>
      <c r="J2362" s="172">
        <v>50.0</v>
      </c>
      <c r="K2362" s="173">
        <v>16.67</v>
      </c>
      <c r="L2362" s="162" t="s">
        <v>1418</v>
      </c>
      <c r="M2362" s="163"/>
      <c r="N2362" s="163"/>
      <c r="O2362" s="163"/>
      <c r="P2362" s="163"/>
      <c r="Q2362" s="163"/>
      <c r="R2362" s="163"/>
      <c r="S2362" s="163"/>
      <c r="T2362" s="163"/>
      <c r="U2362" s="163"/>
      <c r="V2362" s="163"/>
      <c r="W2362" s="163"/>
      <c r="X2362" s="163"/>
    </row>
    <row r="2363" ht="11.25" customHeight="1">
      <c r="A2363" s="162" t="s">
        <v>6349</v>
      </c>
      <c r="B2363" s="162" t="s">
        <v>6350</v>
      </c>
      <c r="C2363" s="10" t="s">
        <v>106</v>
      </c>
      <c r="D2363" s="162" t="s">
        <v>6358</v>
      </c>
      <c r="E2363" s="162" t="s">
        <v>6359</v>
      </c>
      <c r="F2363" s="161" t="s">
        <v>6357</v>
      </c>
      <c r="G2363" s="10">
        <v>3.0</v>
      </c>
      <c r="H2363" s="10">
        <v>3.0</v>
      </c>
      <c r="I2363" s="10">
        <v>3.0</v>
      </c>
      <c r="J2363" s="172">
        <v>50.0</v>
      </c>
      <c r="K2363" s="173">
        <v>16.67</v>
      </c>
      <c r="L2363" s="162" t="s">
        <v>1418</v>
      </c>
      <c r="M2363" s="163"/>
      <c r="N2363" s="163"/>
      <c r="O2363" s="163"/>
      <c r="P2363" s="163"/>
      <c r="Q2363" s="163"/>
      <c r="R2363" s="163"/>
      <c r="S2363" s="163"/>
      <c r="T2363" s="163"/>
      <c r="U2363" s="163"/>
      <c r="V2363" s="163"/>
      <c r="W2363" s="163"/>
      <c r="X2363" s="163"/>
    </row>
    <row r="2364" ht="11.25" customHeight="1">
      <c r="A2364" s="162" t="s">
        <v>6360</v>
      </c>
      <c r="B2364" s="162" t="s">
        <v>6361</v>
      </c>
      <c r="C2364" s="10" t="s">
        <v>106</v>
      </c>
      <c r="D2364" s="162" t="s">
        <v>6362</v>
      </c>
      <c r="E2364" s="162" t="s">
        <v>6363</v>
      </c>
      <c r="F2364" s="161" t="s">
        <v>2206</v>
      </c>
      <c r="G2364" s="10">
        <v>3.0</v>
      </c>
      <c r="H2364" s="10">
        <v>1.0</v>
      </c>
      <c r="I2364" s="10">
        <v>7.0</v>
      </c>
      <c r="J2364" s="172">
        <v>50.0</v>
      </c>
      <c r="K2364" s="173">
        <v>16.67</v>
      </c>
      <c r="L2364" s="162" t="s">
        <v>1418</v>
      </c>
      <c r="M2364" s="163"/>
      <c r="N2364" s="163"/>
      <c r="O2364" s="163"/>
      <c r="P2364" s="163"/>
      <c r="Q2364" s="163"/>
      <c r="R2364" s="163"/>
      <c r="S2364" s="163"/>
      <c r="T2364" s="163"/>
      <c r="U2364" s="163"/>
      <c r="V2364" s="163"/>
      <c r="W2364" s="163"/>
      <c r="X2364" s="163"/>
    </row>
    <row r="2365" ht="11.25" customHeight="1">
      <c r="A2365" s="162" t="s">
        <v>6364</v>
      </c>
      <c r="B2365" s="162" t="s">
        <v>6365</v>
      </c>
      <c r="C2365" s="10" t="s">
        <v>106</v>
      </c>
      <c r="D2365" s="162" t="s">
        <v>6366</v>
      </c>
      <c r="E2365" s="162" t="s">
        <v>6367</v>
      </c>
      <c r="F2365" s="161" t="s">
        <v>6357</v>
      </c>
      <c r="G2365" s="10">
        <v>7.0</v>
      </c>
      <c r="H2365" s="10">
        <v>1.0</v>
      </c>
      <c r="I2365" s="10">
        <v>7.0</v>
      </c>
      <c r="J2365" s="172">
        <v>50.0</v>
      </c>
      <c r="K2365" s="173">
        <v>7.14</v>
      </c>
      <c r="L2365" s="162" t="s">
        <v>1418</v>
      </c>
      <c r="M2365" s="163"/>
      <c r="N2365" s="163"/>
      <c r="O2365" s="163"/>
      <c r="P2365" s="163"/>
      <c r="Q2365" s="163"/>
      <c r="R2365" s="163"/>
      <c r="S2365" s="163"/>
      <c r="T2365" s="163"/>
      <c r="U2365" s="163"/>
      <c r="V2365" s="163"/>
      <c r="W2365" s="163"/>
      <c r="X2365" s="163"/>
    </row>
    <row r="2366" ht="11.25" customHeight="1">
      <c r="A2366" s="162" t="s">
        <v>6368</v>
      </c>
      <c r="B2366" s="162" t="s">
        <v>6369</v>
      </c>
      <c r="C2366" s="10" t="s">
        <v>106</v>
      </c>
      <c r="D2366" s="162" t="s">
        <v>6370</v>
      </c>
      <c r="E2366" s="162" t="s">
        <v>6371</v>
      </c>
      <c r="F2366" s="161" t="s">
        <v>2206</v>
      </c>
      <c r="G2366" s="10">
        <v>3.0</v>
      </c>
      <c r="H2366" s="10">
        <v>1.0</v>
      </c>
      <c r="I2366" s="10">
        <v>9.0</v>
      </c>
      <c r="J2366" s="172">
        <v>50.0</v>
      </c>
      <c r="K2366" s="173">
        <v>16.67</v>
      </c>
      <c r="L2366" s="162" t="s">
        <v>1418</v>
      </c>
      <c r="M2366" s="163"/>
      <c r="N2366" s="163"/>
      <c r="O2366" s="163"/>
      <c r="P2366" s="163"/>
      <c r="Q2366" s="163"/>
      <c r="R2366" s="163"/>
      <c r="S2366" s="163"/>
      <c r="T2366" s="163"/>
      <c r="U2366" s="163"/>
      <c r="V2366" s="163"/>
      <c r="W2366" s="163"/>
      <c r="X2366" s="163"/>
    </row>
    <row r="2367" ht="11.25" customHeight="1">
      <c r="A2367" s="162" t="s">
        <v>6368</v>
      </c>
      <c r="B2367" s="162" t="s">
        <v>6369</v>
      </c>
      <c r="C2367" s="10" t="s">
        <v>106</v>
      </c>
      <c r="D2367" s="162" t="s">
        <v>6372</v>
      </c>
      <c r="E2367" s="162" t="s">
        <v>6371</v>
      </c>
      <c r="F2367" s="161" t="s">
        <v>2206</v>
      </c>
      <c r="G2367" s="10">
        <v>3.0</v>
      </c>
      <c r="H2367" s="10">
        <v>1.0</v>
      </c>
      <c r="I2367" s="10">
        <v>9.0</v>
      </c>
      <c r="J2367" s="172">
        <v>50.0</v>
      </c>
      <c r="K2367" s="173">
        <v>16.67</v>
      </c>
      <c r="L2367" s="162" t="s">
        <v>1418</v>
      </c>
      <c r="M2367" s="163"/>
      <c r="N2367" s="163"/>
      <c r="O2367" s="163"/>
      <c r="P2367" s="163"/>
      <c r="Q2367" s="163"/>
      <c r="R2367" s="163"/>
      <c r="S2367" s="163"/>
      <c r="T2367" s="163"/>
      <c r="U2367" s="163"/>
      <c r="V2367" s="163"/>
      <c r="W2367" s="163"/>
      <c r="X2367" s="163"/>
    </row>
    <row r="2368" ht="11.25" customHeight="1">
      <c r="A2368" s="162" t="s">
        <v>6373</v>
      </c>
      <c r="B2368" s="162" t="s">
        <v>6374</v>
      </c>
      <c r="C2368" s="10" t="s">
        <v>106</v>
      </c>
      <c r="D2368" s="162" t="s">
        <v>6375</v>
      </c>
      <c r="E2368" s="162" t="s">
        <v>6376</v>
      </c>
      <c r="F2368" s="161" t="s">
        <v>309</v>
      </c>
      <c r="G2368" s="10">
        <v>1.0</v>
      </c>
      <c r="H2368" s="10">
        <v>1.0</v>
      </c>
      <c r="I2368" s="10">
        <v>7.0</v>
      </c>
      <c r="J2368" s="172">
        <v>50.0</v>
      </c>
      <c r="K2368" s="173">
        <v>50.0</v>
      </c>
      <c r="L2368" s="162" t="s">
        <v>119</v>
      </c>
      <c r="M2368" s="163"/>
      <c r="N2368" s="163"/>
      <c r="O2368" s="163"/>
      <c r="P2368" s="163"/>
      <c r="Q2368" s="163"/>
      <c r="R2368" s="163"/>
      <c r="S2368" s="163"/>
      <c r="T2368" s="163"/>
      <c r="U2368" s="163"/>
      <c r="V2368" s="163"/>
      <c r="W2368" s="163"/>
      <c r="X2368" s="163"/>
    </row>
    <row r="2369" ht="11.25" customHeight="1">
      <c r="A2369" s="162" t="s">
        <v>6373</v>
      </c>
      <c r="B2369" s="162" t="s">
        <v>6374</v>
      </c>
      <c r="C2369" s="10" t="s">
        <v>106</v>
      </c>
      <c r="D2369" s="162" t="s">
        <v>6377</v>
      </c>
      <c r="E2369" s="162" t="s">
        <v>6378</v>
      </c>
      <c r="F2369" s="161" t="s">
        <v>309</v>
      </c>
      <c r="G2369" s="10">
        <v>1.0</v>
      </c>
      <c r="H2369" s="10">
        <v>1.0</v>
      </c>
      <c r="I2369" s="10">
        <v>7.0</v>
      </c>
      <c r="J2369" s="172">
        <v>50.0</v>
      </c>
      <c r="K2369" s="173">
        <v>50.0</v>
      </c>
      <c r="L2369" s="162" t="s">
        <v>119</v>
      </c>
      <c r="M2369" s="163"/>
      <c r="N2369" s="163"/>
      <c r="O2369" s="163"/>
      <c r="P2369" s="163"/>
      <c r="Q2369" s="163"/>
      <c r="R2369" s="163"/>
      <c r="S2369" s="163"/>
      <c r="T2369" s="163"/>
      <c r="U2369" s="163"/>
      <c r="V2369" s="163"/>
      <c r="W2369" s="163"/>
      <c r="X2369" s="163"/>
    </row>
    <row r="2370" ht="11.25" customHeight="1">
      <c r="A2370" s="162" t="s">
        <v>6373</v>
      </c>
      <c r="B2370" s="162" t="s">
        <v>6374</v>
      </c>
      <c r="C2370" s="10" t="s">
        <v>106</v>
      </c>
      <c r="D2370" s="162" t="s">
        <v>6379</v>
      </c>
      <c r="E2370" s="162" t="s">
        <v>6380</v>
      </c>
      <c r="F2370" s="161" t="s">
        <v>309</v>
      </c>
      <c r="G2370" s="10">
        <v>1.0</v>
      </c>
      <c r="H2370" s="10">
        <v>1.0</v>
      </c>
      <c r="I2370" s="10">
        <v>7.0</v>
      </c>
      <c r="J2370" s="172">
        <v>50.0</v>
      </c>
      <c r="K2370" s="173">
        <v>50.0</v>
      </c>
      <c r="L2370" s="162" t="s">
        <v>119</v>
      </c>
      <c r="M2370" s="163"/>
      <c r="N2370" s="163"/>
      <c r="O2370" s="163"/>
      <c r="P2370" s="163"/>
      <c r="Q2370" s="163"/>
      <c r="R2370" s="163"/>
      <c r="S2370" s="163"/>
      <c r="T2370" s="163"/>
      <c r="U2370" s="163"/>
      <c r="V2370" s="163"/>
      <c r="W2370" s="163"/>
      <c r="X2370" s="163"/>
    </row>
    <row r="2371" ht="11.25" customHeight="1">
      <c r="A2371" s="162" t="s">
        <v>6373</v>
      </c>
      <c r="B2371" s="162" t="s">
        <v>6374</v>
      </c>
      <c r="C2371" s="10" t="s">
        <v>106</v>
      </c>
      <c r="D2371" s="162" t="s">
        <v>6381</v>
      </c>
      <c r="E2371" s="162" t="s">
        <v>6382</v>
      </c>
      <c r="F2371" s="161" t="s">
        <v>309</v>
      </c>
      <c r="G2371" s="10">
        <v>1.0</v>
      </c>
      <c r="H2371" s="10">
        <v>1.0</v>
      </c>
      <c r="I2371" s="10">
        <v>7.0</v>
      </c>
      <c r="J2371" s="172">
        <v>50.0</v>
      </c>
      <c r="K2371" s="173">
        <v>50.0</v>
      </c>
      <c r="L2371" s="162" t="s">
        <v>119</v>
      </c>
      <c r="M2371" s="163"/>
      <c r="N2371" s="163"/>
      <c r="O2371" s="163"/>
      <c r="P2371" s="163"/>
      <c r="Q2371" s="163"/>
      <c r="R2371" s="163"/>
      <c r="S2371" s="163"/>
      <c r="T2371" s="163"/>
      <c r="U2371" s="163"/>
      <c r="V2371" s="163"/>
      <c r="W2371" s="163"/>
      <c r="X2371" s="163"/>
    </row>
    <row r="2372" ht="11.25" customHeight="1">
      <c r="A2372" s="162" t="s">
        <v>6373</v>
      </c>
      <c r="B2372" s="162" t="s">
        <v>6374</v>
      </c>
      <c r="C2372" s="10" t="s">
        <v>106</v>
      </c>
      <c r="D2372" s="162" t="s">
        <v>6383</v>
      </c>
      <c r="E2372" s="162" t="s">
        <v>6384</v>
      </c>
      <c r="F2372" s="161" t="s">
        <v>309</v>
      </c>
      <c r="G2372" s="10">
        <v>1.0</v>
      </c>
      <c r="H2372" s="10">
        <v>1.0</v>
      </c>
      <c r="I2372" s="10">
        <v>7.0</v>
      </c>
      <c r="J2372" s="172">
        <v>50.0</v>
      </c>
      <c r="K2372" s="173">
        <v>50.0</v>
      </c>
      <c r="L2372" s="162" t="s">
        <v>119</v>
      </c>
      <c r="M2372" s="163"/>
      <c r="N2372" s="163"/>
      <c r="O2372" s="163"/>
      <c r="P2372" s="163"/>
      <c r="Q2372" s="163"/>
      <c r="R2372" s="163"/>
      <c r="S2372" s="163"/>
      <c r="T2372" s="163"/>
      <c r="U2372" s="163"/>
      <c r="V2372" s="163"/>
      <c r="W2372" s="163"/>
      <c r="X2372" s="163"/>
    </row>
    <row r="2373" ht="11.25" customHeight="1">
      <c r="A2373" s="162" t="s">
        <v>6373</v>
      </c>
      <c r="B2373" s="162" t="s">
        <v>6374</v>
      </c>
      <c r="C2373" s="10" t="s">
        <v>106</v>
      </c>
      <c r="D2373" s="162" t="s">
        <v>6385</v>
      </c>
      <c r="E2373" s="162" t="s">
        <v>6386</v>
      </c>
      <c r="F2373" s="161" t="s">
        <v>309</v>
      </c>
      <c r="G2373" s="10">
        <v>1.0</v>
      </c>
      <c r="H2373" s="10">
        <v>1.0</v>
      </c>
      <c r="I2373" s="10">
        <v>7.0</v>
      </c>
      <c r="J2373" s="172">
        <v>50.0</v>
      </c>
      <c r="K2373" s="173">
        <v>50.0</v>
      </c>
      <c r="L2373" s="162" t="s">
        <v>119</v>
      </c>
      <c r="M2373" s="163"/>
      <c r="N2373" s="163"/>
      <c r="O2373" s="163"/>
      <c r="P2373" s="163"/>
      <c r="Q2373" s="163"/>
      <c r="R2373" s="163"/>
      <c r="S2373" s="163"/>
      <c r="T2373" s="163"/>
      <c r="U2373" s="163"/>
      <c r="V2373" s="163"/>
      <c r="W2373" s="163"/>
      <c r="X2373" s="163"/>
    </row>
    <row r="2374" ht="11.25" customHeight="1">
      <c r="A2374" s="162" t="s">
        <v>6373</v>
      </c>
      <c r="B2374" s="162" t="s">
        <v>6374</v>
      </c>
      <c r="C2374" s="10" t="s">
        <v>106</v>
      </c>
      <c r="D2374" s="162" t="s">
        <v>6387</v>
      </c>
      <c r="E2374" s="162" t="s">
        <v>6388</v>
      </c>
      <c r="F2374" s="161" t="s">
        <v>309</v>
      </c>
      <c r="G2374" s="10">
        <v>1.0</v>
      </c>
      <c r="H2374" s="10">
        <v>1.0</v>
      </c>
      <c r="I2374" s="10">
        <v>7.0</v>
      </c>
      <c r="J2374" s="172">
        <v>50.0</v>
      </c>
      <c r="K2374" s="173">
        <v>50.0</v>
      </c>
      <c r="L2374" s="162" t="s">
        <v>119</v>
      </c>
      <c r="M2374" s="163"/>
      <c r="N2374" s="163"/>
      <c r="O2374" s="163"/>
      <c r="P2374" s="163"/>
      <c r="Q2374" s="163"/>
      <c r="R2374" s="163"/>
      <c r="S2374" s="163"/>
      <c r="T2374" s="163"/>
      <c r="U2374" s="163"/>
      <c r="V2374" s="163"/>
      <c r="W2374" s="163"/>
      <c r="X2374" s="163"/>
    </row>
    <row r="2375" ht="11.25" customHeight="1">
      <c r="A2375" s="162" t="s">
        <v>6373</v>
      </c>
      <c r="B2375" s="162" t="s">
        <v>6374</v>
      </c>
      <c r="C2375" s="10" t="s">
        <v>106</v>
      </c>
      <c r="D2375" s="162" t="s">
        <v>6389</v>
      </c>
      <c r="E2375" s="162" t="s">
        <v>6390</v>
      </c>
      <c r="F2375" s="161" t="s">
        <v>309</v>
      </c>
      <c r="G2375" s="10">
        <v>1.0</v>
      </c>
      <c r="H2375" s="10">
        <v>1.0</v>
      </c>
      <c r="I2375" s="10">
        <v>7.0</v>
      </c>
      <c r="J2375" s="172">
        <v>50.0</v>
      </c>
      <c r="K2375" s="173">
        <v>50.0</v>
      </c>
      <c r="L2375" s="162" t="s">
        <v>119</v>
      </c>
      <c r="M2375" s="163"/>
      <c r="N2375" s="163"/>
      <c r="O2375" s="163"/>
      <c r="P2375" s="163"/>
      <c r="Q2375" s="163"/>
      <c r="R2375" s="163"/>
      <c r="S2375" s="163"/>
      <c r="T2375" s="163"/>
      <c r="U2375" s="163"/>
      <c r="V2375" s="163"/>
      <c r="W2375" s="163"/>
      <c r="X2375" s="163"/>
    </row>
    <row r="2376" ht="11.25" customHeight="1">
      <c r="A2376" s="162" t="s">
        <v>6373</v>
      </c>
      <c r="B2376" s="162" t="s">
        <v>6374</v>
      </c>
      <c r="C2376" s="10" t="s">
        <v>106</v>
      </c>
      <c r="D2376" s="162" t="s">
        <v>6391</v>
      </c>
      <c r="E2376" s="162" t="s">
        <v>6392</v>
      </c>
      <c r="F2376" s="161" t="s">
        <v>309</v>
      </c>
      <c r="G2376" s="10">
        <v>1.0</v>
      </c>
      <c r="H2376" s="10">
        <v>1.0</v>
      </c>
      <c r="I2376" s="10">
        <v>7.0</v>
      </c>
      <c r="J2376" s="172">
        <v>50.0</v>
      </c>
      <c r="K2376" s="173">
        <v>50.0</v>
      </c>
      <c r="L2376" s="162" t="s">
        <v>119</v>
      </c>
      <c r="M2376" s="163"/>
      <c r="N2376" s="163"/>
      <c r="O2376" s="163"/>
      <c r="P2376" s="163"/>
      <c r="Q2376" s="163"/>
      <c r="R2376" s="163"/>
      <c r="S2376" s="163"/>
      <c r="T2376" s="163"/>
      <c r="U2376" s="163"/>
      <c r="V2376" s="163"/>
      <c r="W2376" s="163"/>
      <c r="X2376" s="163"/>
    </row>
    <row r="2377" ht="11.25" customHeight="1">
      <c r="A2377" s="162" t="s">
        <v>6373</v>
      </c>
      <c r="B2377" s="162" t="s">
        <v>6374</v>
      </c>
      <c r="C2377" s="10" t="s">
        <v>106</v>
      </c>
      <c r="D2377" s="162" t="s">
        <v>6393</v>
      </c>
      <c r="E2377" s="162" t="s">
        <v>6394</v>
      </c>
      <c r="F2377" s="161" t="s">
        <v>309</v>
      </c>
      <c r="G2377" s="10">
        <v>1.0</v>
      </c>
      <c r="H2377" s="10">
        <v>1.0</v>
      </c>
      <c r="I2377" s="10">
        <v>7.0</v>
      </c>
      <c r="J2377" s="172">
        <v>50.0</v>
      </c>
      <c r="K2377" s="173">
        <v>50.0</v>
      </c>
      <c r="L2377" s="162" t="s">
        <v>119</v>
      </c>
      <c r="M2377" s="163"/>
      <c r="N2377" s="163"/>
      <c r="O2377" s="163"/>
      <c r="P2377" s="163"/>
      <c r="Q2377" s="163"/>
      <c r="R2377" s="163"/>
      <c r="S2377" s="163"/>
      <c r="T2377" s="163"/>
      <c r="U2377" s="163"/>
      <c r="V2377" s="163"/>
      <c r="W2377" s="163"/>
      <c r="X2377" s="163"/>
    </row>
    <row r="2378" ht="11.25" customHeight="1">
      <c r="A2378" s="162" t="s">
        <v>6373</v>
      </c>
      <c r="B2378" s="162" t="s">
        <v>6374</v>
      </c>
      <c r="C2378" s="10" t="s">
        <v>106</v>
      </c>
      <c r="D2378" s="162" t="s">
        <v>6395</v>
      </c>
      <c r="E2378" s="162" t="s">
        <v>6396</v>
      </c>
      <c r="F2378" s="161" t="s">
        <v>309</v>
      </c>
      <c r="G2378" s="10">
        <v>1.0</v>
      </c>
      <c r="H2378" s="10">
        <v>1.0</v>
      </c>
      <c r="I2378" s="10">
        <v>7.0</v>
      </c>
      <c r="J2378" s="172">
        <v>50.0</v>
      </c>
      <c r="K2378" s="173">
        <v>50.0</v>
      </c>
      <c r="L2378" s="162" t="s">
        <v>119</v>
      </c>
      <c r="M2378" s="163"/>
      <c r="N2378" s="163"/>
      <c r="O2378" s="163"/>
      <c r="P2378" s="163"/>
      <c r="Q2378" s="163"/>
      <c r="R2378" s="163"/>
      <c r="S2378" s="163"/>
      <c r="T2378" s="163"/>
      <c r="U2378" s="163"/>
      <c r="V2378" s="163"/>
      <c r="W2378" s="163"/>
      <c r="X2378" s="163"/>
    </row>
    <row r="2379" ht="11.25" customHeight="1">
      <c r="A2379" s="162" t="s">
        <v>6373</v>
      </c>
      <c r="B2379" s="162" t="s">
        <v>6374</v>
      </c>
      <c r="C2379" s="10" t="s">
        <v>106</v>
      </c>
      <c r="D2379" s="162" t="s">
        <v>6397</v>
      </c>
      <c r="E2379" s="162" t="s">
        <v>6398</v>
      </c>
      <c r="F2379" s="161" t="s">
        <v>309</v>
      </c>
      <c r="G2379" s="10">
        <v>1.0</v>
      </c>
      <c r="H2379" s="10">
        <v>1.0</v>
      </c>
      <c r="I2379" s="10">
        <v>7.0</v>
      </c>
      <c r="J2379" s="172">
        <v>50.0</v>
      </c>
      <c r="K2379" s="173">
        <v>50.0</v>
      </c>
      <c r="L2379" s="162" t="s">
        <v>119</v>
      </c>
      <c r="M2379" s="163"/>
      <c r="N2379" s="163"/>
      <c r="O2379" s="163"/>
      <c r="P2379" s="163"/>
      <c r="Q2379" s="163"/>
      <c r="R2379" s="163"/>
      <c r="S2379" s="163"/>
      <c r="T2379" s="163"/>
      <c r="U2379" s="163"/>
      <c r="V2379" s="163"/>
      <c r="W2379" s="163"/>
      <c r="X2379" s="163"/>
    </row>
    <row r="2380" ht="11.25" customHeight="1">
      <c r="A2380" s="162" t="s">
        <v>6373</v>
      </c>
      <c r="B2380" s="162" t="s">
        <v>6374</v>
      </c>
      <c r="C2380" s="10" t="s">
        <v>106</v>
      </c>
      <c r="D2380" s="162" t="s">
        <v>6399</v>
      </c>
      <c r="E2380" s="162" t="s">
        <v>6400</v>
      </c>
      <c r="F2380" s="161" t="s">
        <v>309</v>
      </c>
      <c r="G2380" s="10">
        <v>1.0</v>
      </c>
      <c r="H2380" s="10">
        <v>1.0</v>
      </c>
      <c r="I2380" s="10">
        <v>7.0</v>
      </c>
      <c r="J2380" s="172">
        <v>50.0</v>
      </c>
      <c r="K2380" s="173">
        <v>50.0</v>
      </c>
      <c r="L2380" s="162" t="s">
        <v>119</v>
      </c>
      <c r="M2380" s="163"/>
      <c r="N2380" s="163"/>
      <c r="O2380" s="163"/>
      <c r="P2380" s="163"/>
      <c r="Q2380" s="163"/>
      <c r="R2380" s="163"/>
      <c r="S2380" s="163"/>
      <c r="T2380" s="163"/>
      <c r="U2380" s="163"/>
      <c r="V2380" s="163"/>
      <c r="W2380" s="163"/>
      <c r="X2380" s="163"/>
    </row>
    <row r="2381" ht="11.25" customHeight="1">
      <c r="A2381" s="162" t="s">
        <v>6373</v>
      </c>
      <c r="B2381" s="162" t="s">
        <v>6374</v>
      </c>
      <c r="C2381" s="10" t="s">
        <v>106</v>
      </c>
      <c r="D2381" s="162" t="s">
        <v>6401</v>
      </c>
      <c r="E2381" s="162" t="s">
        <v>6402</v>
      </c>
      <c r="F2381" s="161" t="s">
        <v>309</v>
      </c>
      <c r="G2381" s="10">
        <v>1.0</v>
      </c>
      <c r="H2381" s="10">
        <v>1.0</v>
      </c>
      <c r="I2381" s="10">
        <v>7.0</v>
      </c>
      <c r="J2381" s="172">
        <v>50.0</v>
      </c>
      <c r="K2381" s="173">
        <v>50.0</v>
      </c>
      <c r="L2381" s="162" t="s">
        <v>119</v>
      </c>
      <c r="M2381" s="163"/>
      <c r="N2381" s="163"/>
      <c r="O2381" s="163"/>
      <c r="P2381" s="163"/>
      <c r="Q2381" s="163"/>
      <c r="R2381" s="163"/>
      <c r="S2381" s="163"/>
      <c r="T2381" s="163"/>
      <c r="U2381" s="163"/>
      <c r="V2381" s="163"/>
      <c r="W2381" s="163"/>
      <c r="X2381" s="163"/>
    </row>
    <row r="2382" ht="11.25" customHeight="1">
      <c r="A2382" s="162" t="s">
        <v>6373</v>
      </c>
      <c r="B2382" s="162" t="s">
        <v>6374</v>
      </c>
      <c r="C2382" s="10" t="s">
        <v>106</v>
      </c>
      <c r="D2382" s="162" t="s">
        <v>6403</v>
      </c>
      <c r="E2382" s="162" t="s">
        <v>6404</v>
      </c>
      <c r="F2382" s="161" t="s">
        <v>309</v>
      </c>
      <c r="G2382" s="10">
        <v>1.0</v>
      </c>
      <c r="H2382" s="10">
        <v>1.0</v>
      </c>
      <c r="I2382" s="10">
        <v>7.0</v>
      </c>
      <c r="J2382" s="172">
        <v>50.0</v>
      </c>
      <c r="K2382" s="173">
        <v>50.0</v>
      </c>
      <c r="L2382" s="162" t="s">
        <v>119</v>
      </c>
      <c r="M2382" s="163"/>
      <c r="N2382" s="163"/>
      <c r="O2382" s="163"/>
      <c r="P2382" s="163"/>
      <c r="Q2382" s="163"/>
      <c r="R2382" s="163"/>
      <c r="S2382" s="163"/>
      <c r="T2382" s="163"/>
      <c r="U2382" s="163"/>
      <c r="V2382" s="163"/>
      <c r="W2382" s="163"/>
      <c r="X2382" s="163"/>
    </row>
    <row r="2383" ht="11.25" customHeight="1">
      <c r="A2383" s="162" t="s">
        <v>6373</v>
      </c>
      <c r="B2383" s="162" t="s">
        <v>6374</v>
      </c>
      <c r="C2383" s="10" t="s">
        <v>106</v>
      </c>
      <c r="D2383" s="162" t="s">
        <v>6405</v>
      </c>
      <c r="E2383" s="162" t="s">
        <v>6406</v>
      </c>
      <c r="F2383" s="161" t="s">
        <v>309</v>
      </c>
      <c r="G2383" s="10">
        <v>1.0</v>
      </c>
      <c r="H2383" s="10">
        <v>1.0</v>
      </c>
      <c r="I2383" s="10">
        <v>7.0</v>
      </c>
      <c r="J2383" s="172">
        <v>50.0</v>
      </c>
      <c r="K2383" s="173">
        <v>50.0</v>
      </c>
      <c r="L2383" s="162" t="s">
        <v>119</v>
      </c>
      <c r="M2383" s="163"/>
      <c r="N2383" s="163"/>
      <c r="O2383" s="163"/>
      <c r="P2383" s="163"/>
      <c r="Q2383" s="163"/>
      <c r="R2383" s="163"/>
      <c r="S2383" s="163"/>
      <c r="T2383" s="163"/>
      <c r="U2383" s="163"/>
      <c r="V2383" s="163"/>
      <c r="W2383" s="163"/>
      <c r="X2383" s="163"/>
    </row>
    <row r="2384" ht="11.25" customHeight="1">
      <c r="A2384" s="162" t="s">
        <v>6373</v>
      </c>
      <c r="B2384" s="162" t="s">
        <v>6374</v>
      </c>
      <c r="C2384" s="10" t="s">
        <v>106</v>
      </c>
      <c r="D2384" s="162" t="s">
        <v>6407</v>
      </c>
      <c r="E2384" s="162" t="s">
        <v>6408</v>
      </c>
      <c r="F2384" s="161" t="s">
        <v>309</v>
      </c>
      <c r="G2384" s="10">
        <v>1.0</v>
      </c>
      <c r="H2384" s="10">
        <v>1.0</v>
      </c>
      <c r="I2384" s="10">
        <v>7.0</v>
      </c>
      <c r="J2384" s="172">
        <v>50.0</v>
      </c>
      <c r="K2384" s="173">
        <v>50.0</v>
      </c>
      <c r="L2384" s="162" t="s">
        <v>119</v>
      </c>
      <c r="M2384" s="163"/>
      <c r="N2384" s="163"/>
      <c r="O2384" s="163"/>
      <c r="P2384" s="163"/>
      <c r="Q2384" s="163"/>
      <c r="R2384" s="163"/>
      <c r="S2384" s="163"/>
      <c r="T2384" s="163"/>
      <c r="U2384" s="163"/>
      <c r="V2384" s="163"/>
      <c r="W2384" s="163"/>
      <c r="X2384" s="163"/>
    </row>
    <row r="2385" ht="11.25" customHeight="1">
      <c r="A2385" s="162" t="s">
        <v>6373</v>
      </c>
      <c r="B2385" s="162" t="s">
        <v>6374</v>
      </c>
      <c r="C2385" s="10" t="s">
        <v>106</v>
      </c>
      <c r="D2385" s="162" t="s">
        <v>6409</v>
      </c>
      <c r="E2385" s="162" t="s">
        <v>6410</v>
      </c>
      <c r="F2385" s="161" t="s">
        <v>309</v>
      </c>
      <c r="G2385" s="10">
        <v>1.0</v>
      </c>
      <c r="H2385" s="10">
        <v>1.0</v>
      </c>
      <c r="I2385" s="10">
        <v>7.0</v>
      </c>
      <c r="J2385" s="172">
        <v>50.0</v>
      </c>
      <c r="K2385" s="173">
        <v>50.0</v>
      </c>
      <c r="L2385" s="162" t="s">
        <v>119</v>
      </c>
      <c r="M2385" s="163"/>
      <c r="N2385" s="163"/>
      <c r="O2385" s="163"/>
      <c r="P2385" s="163"/>
      <c r="Q2385" s="163"/>
      <c r="R2385" s="163"/>
      <c r="S2385" s="163"/>
      <c r="T2385" s="163"/>
      <c r="U2385" s="163"/>
      <c r="V2385" s="163"/>
      <c r="W2385" s="163"/>
      <c r="X2385" s="163"/>
    </row>
    <row r="2386" ht="11.25" customHeight="1">
      <c r="A2386" s="162" t="s">
        <v>6373</v>
      </c>
      <c r="B2386" s="162" t="s">
        <v>6374</v>
      </c>
      <c r="C2386" s="10" t="s">
        <v>106</v>
      </c>
      <c r="D2386" s="162" t="s">
        <v>6411</v>
      </c>
      <c r="E2386" s="162" t="s">
        <v>6412</v>
      </c>
      <c r="F2386" s="161" t="s">
        <v>309</v>
      </c>
      <c r="G2386" s="10">
        <v>1.0</v>
      </c>
      <c r="H2386" s="10">
        <v>1.0</v>
      </c>
      <c r="I2386" s="10">
        <v>7.0</v>
      </c>
      <c r="J2386" s="172">
        <v>50.0</v>
      </c>
      <c r="K2386" s="173">
        <v>50.0</v>
      </c>
      <c r="L2386" s="162" t="s">
        <v>119</v>
      </c>
      <c r="M2386" s="163"/>
      <c r="N2386" s="163"/>
      <c r="O2386" s="163"/>
      <c r="P2386" s="163"/>
      <c r="Q2386" s="163"/>
      <c r="R2386" s="163"/>
      <c r="S2386" s="163"/>
      <c r="T2386" s="163"/>
      <c r="U2386" s="163"/>
      <c r="V2386" s="163"/>
      <c r="W2386" s="163"/>
      <c r="X2386" s="163"/>
    </row>
    <row r="2387" ht="11.25" customHeight="1">
      <c r="A2387" s="162" t="s">
        <v>6373</v>
      </c>
      <c r="B2387" s="162" t="s">
        <v>6374</v>
      </c>
      <c r="C2387" s="10" t="s">
        <v>106</v>
      </c>
      <c r="D2387" s="162" t="s">
        <v>6413</v>
      </c>
      <c r="E2387" s="162" t="s">
        <v>6414</v>
      </c>
      <c r="F2387" s="161" t="s">
        <v>309</v>
      </c>
      <c r="G2387" s="10">
        <v>1.0</v>
      </c>
      <c r="H2387" s="10">
        <v>1.0</v>
      </c>
      <c r="I2387" s="10">
        <v>7.0</v>
      </c>
      <c r="J2387" s="172">
        <v>50.0</v>
      </c>
      <c r="K2387" s="173">
        <v>50.0</v>
      </c>
      <c r="L2387" s="162" t="s">
        <v>119</v>
      </c>
      <c r="M2387" s="163"/>
      <c r="N2387" s="163"/>
      <c r="O2387" s="163"/>
      <c r="P2387" s="163"/>
      <c r="Q2387" s="163"/>
      <c r="R2387" s="163"/>
      <c r="S2387" s="163"/>
      <c r="T2387" s="163"/>
      <c r="U2387" s="163"/>
      <c r="V2387" s="163"/>
      <c r="W2387" s="163"/>
      <c r="X2387" s="163"/>
    </row>
    <row r="2388" ht="11.25" customHeight="1">
      <c r="A2388" s="162" t="s">
        <v>6373</v>
      </c>
      <c r="B2388" s="162" t="s">
        <v>6374</v>
      </c>
      <c r="C2388" s="10" t="s">
        <v>106</v>
      </c>
      <c r="D2388" s="162" t="s">
        <v>6415</v>
      </c>
      <c r="E2388" s="162" t="s">
        <v>6416</v>
      </c>
      <c r="F2388" s="161" t="s">
        <v>309</v>
      </c>
      <c r="G2388" s="10">
        <v>1.0</v>
      </c>
      <c r="H2388" s="10">
        <v>1.0</v>
      </c>
      <c r="I2388" s="10">
        <v>7.0</v>
      </c>
      <c r="J2388" s="172">
        <v>50.0</v>
      </c>
      <c r="K2388" s="173">
        <v>50.0</v>
      </c>
      <c r="L2388" s="162" t="s">
        <v>119</v>
      </c>
      <c r="M2388" s="163"/>
      <c r="N2388" s="163"/>
      <c r="O2388" s="163"/>
      <c r="P2388" s="163"/>
      <c r="Q2388" s="163"/>
      <c r="R2388" s="163"/>
      <c r="S2388" s="163"/>
      <c r="T2388" s="163"/>
      <c r="U2388" s="163"/>
      <c r="V2388" s="163"/>
      <c r="W2388" s="163"/>
      <c r="X2388" s="163"/>
    </row>
    <row r="2389" ht="11.25" customHeight="1">
      <c r="A2389" s="162" t="s">
        <v>6373</v>
      </c>
      <c r="B2389" s="162" t="s">
        <v>6374</v>
      </c>
      <c r="C2389" s="10" t="s">
        <v>106</v>
      </c>
      <c r="D2389" s="162" t="s">
        <v>6417</v>
      </c>
      <c r="E2389" s="162" t="s">
        <v>6418</v>
      </c>
      <c r="F2389" s="161" t="s">
        <v>309</v>
      </c>
      <c r="G2389" s="10">
        <v>1.0</v>
      </c>
      <c r="H2389" s="10">
        <v>1.0</v>
      </c>
      <c r="I2389" s="10">
        <v>7.0</v>
      </c>
      <c r="J2389" s="172">
        <v>50.0</v>
      </c>
      <c r="K2389" s="173">
        <v>50.0</v>
      </c>
      <c r="L2389" s="162" t="s">
        <v>119</v>
      </c>
      <c r="M2389" s="163"/>
      <c r="N2389" s="163"/>
      <c r="O2389" s="163"/>
      <c r="P2389" s="163"/>
      <c r="Q2389" s="163"/>
      <c r="R2389" s="163"/>
      <c r="S2389" s="163"/>
      <c r="T2389" s="163"/>
      <c r="U2389" s="163"/>
      <c r="V2389" s="163"/>
      <c r="W2389" s="163"/>
      <c r="X2389" s="163"/>
    </row>
    <row r="2390" ht="11.25" customHeight="1">
      <c r="A2390" s="162" t="s">
        <v>6373</v>
      </c>
      <c r="B2390" s="162" t="s">
        <v>6374</v>
      </c>
      <c r="C2390" s="10" t="s">
        <v>106</v>
      </c>
      <c r="D2390" s="162" t="s">
        <v>6419</v>
      </c>
      <c r="E2390" s="162" t="s">
        <v>6420</v>
      </c>
      <c r="F2390" s="161" t="s">
        <v>309</v>
      </c>
      <c r="G2390" s="10">
        <v>1.0</v>
      </c>
      <c r="H2390" s="10">
        <v>1.0</v>
      </c>
      <c r="I2390" s="10">
        <v>7.0</v>
      </c>
      <c r="J2390" s="172">
        <v>50.0</v>
      </c>
      <c r="K2390" s="173">
        <v>50.0</v>
      </c>
      <c r="L2390" s="162" t="s">
        <v>119</v>
      </c>
      <c r="M2390" s="163"/>
      <c r="N2390" s="163"/>
      <c r="O2390" s="163"/>
      <c r="P2390" s="163"/>
      <c r="Q2390" s="163"/>
      <c r="R2390" s="163"/>
      <c r="S2390" s="163"/>
      <c r="T2390" s="163"/>
      <c r="U2390" s="163"/>
      <c r="V2390" s="163"/>
      <c r="W2390" s="163"/>
      <c r="X2390" s="163"/>
    </row>
    <row r="2391" ht="11.25" customHeight="1">
      <c r="A2391" s="162" t="s">
        <v>6373</v>
      </c>
      <c r="B2391" s="162" t="s">
        <v>6374</v>
      </c>
      <c r="C2391" s="10" t="s">
        <v>106</v>
      </c>
      <c r="D2391" s="162" t="s">
        <v>6421</v>
      </c>
      <c r="E2391" s="162" t="s">
        <v>6422</v>
      </c>
      <c r="F2391" s="161" t="s">
        <v>309</v>
      </c>
      <c r="G2391" s="10">
        <v>1.0</v>
      </c>
      <c r="H2391" s="10">
        <v>1.0</v>
      </c>
      <c r="I2391" s="10">
        <v>7.0</v>
      </c>
      <c r="J2391" s="172">
        <v>50.0</v>
      </c>
      <c r="K2391" s="173">
        <v>50.0</v>
      </c>
      <c r="L2391" s="162" t="s">
        <v>119</v>
      </c>
      <c r="M2391" s="163"/>
      <c r="N2391" s="163"/>
      <c r="O2391" s="163"/>
      <c r="P2391" s="163"/>
      <c r="Q2391" s="163"/>
      <c r="R2391" s="163"/>
      <c r="S2391" s="163"/>
      <c r="T2391" s="163"/>
      <c r="U2391" s="163"/>
      <c r="V2391" s="163"/>
      <c r="W2391" s="163"/>
      <c r="X2391" s="163"/>
    </row>
    <row r="2392" ht="11.25" customHeight="1">
      <c r="A2392" s="162" t="s">
        <v>6373</v>
      </c>
      <c r="B2392" s="162" t="s">
        <v>6374</v>
      </c>
      <c r="C2392" s="10" t="s">
        <v>106</v>
      </c>
      <c r="D2392" s="162" t="s">
        <v>6423</v>
      </c>
      <c r="E2392" s="162" t="s">
        <v>6424</v>
      </c>
      <c r="F2392" s="161" t="s">
        <v>309</v>
      </c>
      <c r="G2392" s="10">
        <v>1.0</v>
      </c>
      <c r="H2392" s="10">
        <v>1.0</v>
      </c>
      <c r="I2392" s="10">
        <v>7.0</v>
      </c>
      <c r="J2392" s="172">
        <v>50.0</v>
      </c>
      <c r="K2392" s="173">
        <v>50.0</v>
      </c>
      <c r="L2392" s="162" t="s">
        <v>119</v>
      </c>
      <c r="M2392" s="163"/>
      <c r="N2392" s="163"/>
      <c r="O2392" s="163"/>
      <c r="P2392" s="163"/>
      <c r="Q2392" s="163"/>
      <c r="R2392" s="163"/>
      <c r="S2392" s="163"/>
      <c r="T2392" s="163"/>
      <c r="U2392" s="163"/>
      <c r="V2392" s="163"/>
      <c r="W2392" s="163"/>
      <c r="X2392" s="163"/>
    </row>
    <row r="2393" ht="11.25" customHeight="1">
      <c r="A2393" s="162" t="s">
        <v>6373</v>
      </c>
      <c r="B2393" s="162" t="s">
        <v>6374</v>
      </c>
      <c r="C2393" s="10" t="s">
        <v>106</v>
      </c>
      <c r="D2393" s="162" t="s">
        <v>6425</v>
      </c>
      <c r="E2393" s="162" t="s">
        <v>6426</v>
      </c>
      <c r="F2393" s="161" t="s">
        <v>309</v>
      </c>
      <c r="G2393" s="10">
        <v>1.0</v>
      </c>
      <c r="H2393" s="10">
        <v>1.0</v>
      </c>
      <c r="I2393" s="10">
        <v>7.0</v>
      </c>
      <c r="J2393" s="172">
        <v>50.0</v>
      </c>
      <c r="K2393" s="173">
        <v>50.0</v>
      </c>
      <c r="L2393" s="162" t="s">
        <v>119</v>
      </c>
      <c r="M2393" s="163"/>
      <c r="N2393" s="163"/>
      <c r="O2393" s="163"/>
      <c r="P2393" s="163"/>
      <c r="Q2393" s="163"/>
      <c r="R2393" s="163"/>
      <c r="S2393" s="163"/>
      <c r="T2393" s="163"/>
      <c r="U2393" s="163"/>
      <c r="V2393" s="163"/>
      <c r="W2393" s="163"/>
      <c r="X2393" s="163"/>
    </row>
    <row r="2394" ht="11.25" customHeight="1">
      <c r="A2394" s="162" t="s">
        <v>6427</v>
      </c>
      <c r="B2394" s="162" t="s">
        <v>6428</v>
      </c>
      <c r="C2394" s="10" t="s">
        <v>141</v>
      </c>
      <c r="D2394" s="162" t="s">
        <v>6429</v>
      </c>
      <c r="E2394" s="162" t="s">
        <v>6430</v>
      </c>
      <c r="F2394" s="161" t="s">
        <v>2223</v>
      </c>
      <c r="G2394" s="10">
        <v>2.0</v>
      </c>
      <c r="H2394" s="10">
        <v>2.0</v>
      </c>
      <c r="I2394" s="10">
        <v>5.0</v>
      </c>
      <c r="J2394" s="172">
        <v>50.0</v>
      </c>
      <c r="K2394" s="173">
        <v>25.0</v>
      </c>
      <c r="L2394" s="162" t="s">
        <v>160</v>
      </c>
      <c r="M2394" s="163"/>
      <c r="N2394" s="163"/>
      <c r="O2394" s="163"/>
      <c r="P2394" s="163"/>
      <c r="Q2394" s="163"/>
      <c r="R2394" s="163"/>
      <c r="S2394" s="163"/>
      <c r="T2394" s="163"/>
      <c r="U2394" s="163"/>
      <c r="V2394" s="163"/>
      <c r="W2394" s="163"/>
      <c r="X2394" s="163"/>
    </row>
    <row r="2395" ht="11.25" customHeight="1">
      <c r="A2395" s="162" t="s">
        <v>6427</v>
      </c>
      <c r="B2395" s="162" t="s">
        <v>6428</v>
      </c>
      <c r="C2395" s="10" t="s">
        <v>141</v>
      </c>
      <c r="D2395" s="162" t="s">
        <v>6431</v>
      </c>
      <c r="E2395" s="162" t="s">
        <v>6432</v>
      </c>
      <c r="F2395" s="161" t="s">
        <v>2223</v>
      </c>
      <c r="G2395" s="10">
        <v>2.0</v>
      </c>
      <c r="H2395" s="10">
        <v>2.0</v>
      </c>
      <c r="I2395" s="10">
        <v>6.0</v>
      </c>
      <c r="J2395" s="172">
        <v>50.0</v>
      </c>
      <c r="K2395" s="173">
        <v>25.0</v>
      </c>
      <c r="L2395" s="162" t="s">
        <v>160</v>
      </c>
      <c r="M2395" s="163"/>
      <c r="N2395" s="163"/>
      <c r="O2395" s="163"/>
      <c r="P2395" s="163"/>
      <c r="Q2395" s="163"/>
      <c r="R2395" s="163"/>
      <c r="S2395" s="163"/>
      <c r="T2395" s="163"/>
      <c r="U2395" s="163"/>
      <c r="V2395" s="163"/>
      <c r="W2395" s="163"/>
      <c r="X2395" s="163"/>
    </row>
    <row r="2396" ht="11.25" customHeight="1">
      <c r="A2396" s="162" t="s">
        <v>6427</v>
      </c>
      <c r="B2396" s="162" t="s">
        <v>6428</v>
      </c>
      <c r="C2396" s="10" t="s">
        <v>141</v>
      </c>
      <c r="D2396" s="162" t="s">
        <v>6433</v>
      </c>
      <c r="E2396" s="162" t="s">
        <v>6434</v>
      </c>
      <c r="F2396" s="161" t="s">
        <v>2223</v>
      </c>
      <c r="G2396" s="10">
        <v>2.0</v>
      </c>
      <c r="H2396" s="10">
        <v>2.0</v>
      </c>
      <c r="I2396" s="10">
        <v>6.0</v>
      </c>
      <c r="J2396" s="172">
        <v>50.0</v>
      </c>
      <c r="K2396" s="173">
        <v>25.0</v>
      </c>
      <c r="L2396" s="162" t="s">
        <v>160</v>
      </c>
      <c r="M2396" s="163"/>
      <c r="N2396" s="163"/>
      <c r="O2396" s="163"/>
      <c r="P2396" s="163"/>
      <c r="Q2396" s="163"/>
      <c r="R2396" s="163"/>
      <c r="S2396" s="163"/>
      <c r="T2396" s="163"/>
      <c r="U2396" s="163"/>
      <c r="V2396" s="163"/>
      <c r="W2396" s="163"/>
      <c r="X2396" s="163"/>
    </row>
    <row r="2397" ht="11.25" customHeight="1">
      <c r="A2397" s="162" t="s">
        <v>6427</v>
      </c>
      <c r="B2397" s="162" t="s">
        <v>6428</v>
      </c>
      <c r="C2397" s="10" t="s">
        <v>141</v>
      </c>
      <c r="D2397" s="162" t="s">
        <v>6435</v>
      </c>
      <c r="E2397" s="162" t="s">
        <v>6436</v>
      </c>
      <c r="F2397" s="161" t="s">
        <v>2223</v>
      </c>
      <c r="G2397" s="10">
        <v>2.0</v>
      </c>
      <c r="H2397" s="10">
        <v>2.0</v>
      </c>
      <c r="I2397" s="10">
        <v>6.0</v>
      </c>
      <c r="J2397" s="172">
        <v>50.0</v>
      </c>
      <c r="K2397" s="173">
        <v>25.0</v>
      </c>
      <c r="L2397" s="162" t="s">
        <v>160</v>
      </c>
      <c r="M2397" s="163"/>
      <c r="N2397" s="163"/>
      <c r="O2397" s="163"/>
      <c r="P2397" s="163"/>
      <c r="Q2397" s="163"/>
      <c r="R2397" s="163"/>
      <c r="S2397" s="163"/>
      <c r="T2397" s="163"/>
      <c r="U2397" s="163"/>
      <c r="V2397" s="163"/>
      <c r="W2397" s="163"/>
      <c r="X2397" s="163"/>
    </row>
    <row r="2398" ht="11.25" customHeight="1">
      <c r="A2398" s="162" t="s">
        <v>6427</v>
      </c>
      <c r="B2398" s="162" t="s">
        <v>6428</v>
      </c>
      <c r="C2398" s="10" t="s">
        <v>141</v>
      </c>
      <c r="D2398" s="162" t="s">
        <v>6437</v>
      </c>
      <c r="E2398" s="162" t="s">
        <v>6438</v>
      </c>
      <c r="F2398" s="161" t="s">
        <v>2223</v>
      </c>
      <c r="G2398" s="10">
        <v>2.0</v>
      </c>
      <c r="H2398" s="10">
        <v>2.0</v>
      </c>
      <c r="I2398" s="10">
        <v>6.0</v>
      </c>
      <c r="J2398" s="172">
        <v>50.0</v>
      </c>
      <c r="K2398" s="173">
        <v>25.0</v>
      </c>
      <c r="L2398" s="162" t="s">
        <v>160</v>
      </c>
      <c r="M2398" s="163"/>
      <c r="N2398" s="163"/>
      <c r="O2398" s="163"/>
      <c r="P2398" s="163"/>
      <c r="Q2398" s="163"/>
      <c r="R2398" s="163"/>
      <c r="S2398" s="163"/>
      <c r="T2398" s="163"/>
      <c r="U2398" s="163"/>
      <c r="V2398" s="163"/>
      <c r="W2398" s="163"/>
      <c r="X2398" s="163"/>
    </row>
    <row r="2399" ht="11.25" customHeight="1">
      <c r="A2399" s="162" t="s">
        <v>6427</v>
      </c>
      <c r="B2399" s="162" t="s">
        <v>6428</v>
      </c>
      <c r="C2399" s="10" t="s">
        <v>141</v>
      </c>
      <c r="D2399" s="162" t="s">
        <v>6439</v>
      </c>
      <c r="E2399" s="162" t="s">
        <v>6440</v>
      </c>
      <c r="F2399" s="161" t="s">
        <v>2223</v>
      </c>
      <c r="G2399" s="10">
        <v>2.0</v>
      </c>
      <c r="H2399" s="10">
        <v>2.0</v>
      </c>
      <c r="I2399" s="10">
        <v>6.0</v>
      </c>
      <c r="J2399" s="172">
        <v>50.0</v>
      </c>
      <c r="K2399" s="173">
        <v>25.0</v>
      </c>
      <c r="L2399" s="162" t="s">
        <v>160</v>
      </c>
      <c r="M2399" s="163"/>
      <c r="N2399" s="163"/>
      <c r="O2399" s="163"/>
      <c r="P2399" s="163"/>
      <c r="Q2399" s="163"/>
      <c r="R2399" s="163"/>
      <c r="S2399" s="163"/>
      <c r="T2399" s="163"/>
      <c r="U2399" s="163"/>
      <c r="V2399" s="163"/>
      <c r="W2399" s="163"/>
      <c r="X2399" s="163"/>
    </row>
    <row r="2400" ht="11.25" customHeight="1">
      <c r="A2400" s="162" t="s">
        <v>6427</v>
      </c>
      <c r="B2400" s="162" t="s">
        <v>6428</v>
      </c>
      <c r="C2400" s="10" t="s">
        <v>141</v>
      </c>
      <c r="D2400" s="162" t="s">
        <v>6441</v>
      </c>
      <c r="E2400" s="162" t="s">
        <v>6442</v>
      </c>
      <c r="F2400" s="161" t="s">
        <v>2223</v>
      </c>
      <c r="G2400" s="10">
        <v>2.0</v>
      </c>
      <c r="H2400" s="10">
        <v>2.0</v>
      </c>
      <c r="I2400" s="10">
        <v>6.0</v>
      </c>
      <c r="J2400" s="172">
        <v>50.0</v>
      </c>
      <c r="K2400" s="173">
        <v>25.0</v>
      </c>
      <c r="L2400" s="162" t="s">
        <v>160</v>
      </c>
      <c r="M2400" s="163"/>
      <c r="N2400" s="163"/>
      <c r="O2400" s="163"/>
      <c r="P2400" s="163"/>
      <c r="Q2400" s="163"/>
      <c r="R2400" s="163"/>
      <c r="S2400" s="163"/>
      <c r="T2400" s="163"/>
      <c r="U2400" s="163"/>
      <c r="V2400" s="163"/>
      <c r="W2400" s="163"/>
      <c r="X2400" s="163"/>
    </row>
    <row r="2401" ht="11.25" customHeight="1">
      <c r="A2401" s="162" t="s">
        <v>6427</v>
      </c>
      <c r="B2401" s="162" t="s">
        <v>6428</v>
      </c>
      <c r="C2401" s="10" t="s">
        <v>141</v>
      </c>
      <c r="D2401" s="162" t="s">
        <v>6443</v>
      </c>
      <c r="E2401" s="162" t="s">
        <v>6444</v>
      </c>
      <c r="F2401" s="161" t="s">
        <v>2223</v>
      </c>
      <c r="G2401" s="10">
        <v>2.0</v>
      </c>
      <c r="H2401" s="10">
        <v>2.0</v>
      </c>
      <c r="I2401" s="10">
        <v>6.0</v>
      </c>
      <c r="J2401" s="172">
        <v>50.0</v>
      </c>
      <c r="K2401" s="173">
        <v>25.0</v>
      </c>
      <c r="L2401" s="162" t="s">
        <v>160</v>
      </c>
      <c r="M2401" s="163"/>
      <c r="N2401" s="163"/>
      <c r="O2401" s="163"/>
      <c r="P2401" s="163"/>
      <c r="Q2401" s="163"/>
      <c r="R2401" s="163"/>
      <c r="S2401" s="163"/>
      <c r="T2401" s="163"/>
      <c r="U2401" s="163"/>
      <c r="V2401" s="163"/>
      <c r="W2401" s="163"/>
      <c r="X2401" s="163"/>
    </row>
    <row r="2402" ht="11.25" customHeight="1">
      <c r="A2402" s="162" t="s">
        <v>6427</v>
      </c>
      <c r="B2402" s="162" t="s">
        <v>6428</v>
      </c>
      <c r="C2402" s="10" t="s">
        <v>141</v>
      </c>
      <c r="D2402" s="162" t="s">
        <v>6445</v>
      </c>
      <c r="E2402" s="162" t="s">
        <v>6446</v>
      </c>
      <c r="F2402" s="161" t="s">
        <v>2223</v>
      </c>
      <c r="G2402" s="10">
        <v>2.0</v>
      </c>
      <c r="H2402" s="10">
        <v>2.0</v>
      </c>
      <c r="I2402" s="10">
        <v>6.0</v>
      </c>
      <c r="J2402" s="172">
        <v>50.0</v>
      </c>
      <c r="K2402" s="173">
        <v>25.0</v>
      </c>
      <c r="L2402" s="162" t="s">
        <v>160</v>
      </c>
      <c r="M2402" s="163"/>
      <c r="N2402" s="163"/>
      <c r="O2402" s="163"/>
      <c r="P2402" s="163"/>
      <c r="Q2402" s="163"/>
      <c r="R2402" s="163"/>
      <c r="S2402" s="163"/>
      <c r="T2402" s="163"/>
      <c r="U2402" s="163"/>
      <c r="V2402" s="163"/>
      <c r="W2402" s="163"/>
      <c r="X2402" s="163"/>
    </row>
    <row r="2403" ht="11.25" customHeight="1">
      <c r="A2403" s="162" t="s">
        <v>6427</v>
      </c>
      <c r="B2403" s="162" t="s">
        <v>6428</v>
      </c>
      <c r="C2403" s="10" t="s">
        <v>141</v>
      </c>
      <c r="D2403" s="162" t="s">
        <v>6447</v>
      </c>
      <c r="E2403" s="162" t="s">
        <v>6448</v>
      </c>
      <c r="F2403" s="161" t="s">
        <v>2223</v>
      </c>
      <c r="G2403" s="10">
        <v>2.0</v>
      </c>
      <c r="H2403" s="10">
        <v>2.0</v>
      </c>
      <c r="I2403" s="10">
        <v>6.0</v>
      </c>
      <c r="J2403" s="172">
        <v>50.0</v>
      </c>
      <c r="K2403" s="173">
        <v>25.0</v>
      </c>
      <c r="L2403" s="162" t="s">
        <v>160</v>
      </c>
      <c r="M2403" s="163"/>
      <c r="N2403" s="163"/>
      <c r="O2403" s="163"/>
      <c r="P2403" s="163"/>
      <c r="Q2403" s="163"/>
      <c r="R2403" s="163"/>
      <c r="S2403" s="163"/>
      <c r="T2403" s="163"/>
      <c r="U2403" s="163"/>
      <c r="V2403" s="163"/>
      <c r="W2403" s="163"/>
      <c r="X2403" s="163"/>
    </row>
    <row r="2404" ht="11.25" customHeight="1">
      <c r="A2404" s="162" t="s">
        <v>6427</v>
      </c>
      <c r="B2404" s="162" t="s">
        <v>6428</v>
      </c>
      <c r="C2404" s="10" t="s">
        <v>141</v>
      </c>
      <c r="D2404" s="162" t="s">
        <v>6449</v>
      </c>
      <c r="E2404" s="162" t="s">
        <v>6450</v>
      </c>
      <c r="F2404" s="161" t="s">
        <v>2223</v>
      </c>
      <c r="G2404" s="10">
        <v>2.0</v>
      </c>
      <c r="H2404" s="10">
        <v>2.0</v>
      </c>
      <c r="I2404" s="10">
        <v>6.0</v>
      </c>
      <c r="J2404" s="172">
        <v>50.0</v>
      </c>
      <c r="K2404" s="173">
        <v>25.0</v>
      </c>
      <c r="L2404" s="162" t="s">
        <v>160</v>
      </c>
      <c r="M2404" s="163"/>
      <c r="N2404" s="163"/>
      <c r="O2404" s="163"/>
      <c r="P2404" s="163"/>
      <c r="Q2404" s="163"/>
      <c r="R2404" s="163"/>
      <c r="S2404" s="163"/>
      <c r="T2404" s="163"/>
      <c r="U2404" s="163"/>
      <c r="V2404" s="163"/>
      <c r="W2404" s="163"/>
      <c r="X2404" s="163"/>
    </row>
    <row r="2405" ht="11.25" customHeight="1">
      <c r="A2405" s="162" t="s">
        <v>6427</v>
      </c>
      <c r="B2405" s="162" t="s">
        <v>6428</v>
      </c>
      <c r="C2405" s="10" t="s">
        <v>141</v>
      </c>
      <c r="D2405" s="162" t="s">
        <v>6451</v>
      </c>
      <c r="E2405" s="162" t="s">
        <v>6452</v>
      </c>
      <c r="F2405" s="161" t="s">
        <v>2223</v>
      </c>
      <c r="G2405" s="10">
        <v>2.0</v>
      </c>
      <c r="H2405" s="10">
        <v>2.0</v>
      </c>
      <c r="I2405" s="10">
        <v>6.0</v>
      </c>
      <c r="J2405" s="172">
        <v>50.0</v>
      </c>
      <c r="K2405" s="173">
        <v>25.0</v>
      </c>
      <c r="L2405" s="162" t="s">
        <v>160</v>
      </c>
      <c r="M2405" s="163"/>
      <c r="N2405" s="163"/>
      <c r="O2405" s="163"/>
      <c r="P2405" s="163"/>
      <c r="Q2405" s="163"/>
      <c r="R2405" s="163"/>
      <c r="S2405" s="163"/>
      <c r="T2405" s="163"/>
      <c r="U2405" s="163"/>
      <c r="V2405" s="163"/>
      <c r="W2405" s="163"/>
      <c r="X2405" s="163"/>
    </row>
    <row r="2406" ht="11.25" customHeight="1">
      <c r="A2406" s="162" t="s">
        <v>6453</v>
      </c>
      <c r="B2406" s="162" t="s">
        <v>6454</v>
      </c>
      <c r="C2406" s="10" t="s">
        <v>141</v>
      </c>
      <c r="D2406" s="162" t="s">
        <v>6455</v>
      </c>
      <c r="E2406" s="162" t="s">
        <v>6456</v>
      </c>
      <c r="F2406" s="161" t="s">
        <v>2223</v>
      </c>
      <c r="G2406" s="10">
        <v>2.0</v>
      </c>
      <c r="H2406" s="10">
        <v>2.0</v>
      </c>
      <c r="I2406" s="10">
        <v>5.0</v>
      </c>
      <c r="J2406" s="172">
        <v>50.0</v>
      </c>
      <c r="K2406" s="173">
        <v>25.0</v>
      </c>
      <c r="L2406" s="162" t="s">
        <v>160</v>
      </c>
      <c r="M2406" s="163"/>
      <c r="N2406" s="163"/>
      <c r="O2406" s="163"/>
      <c r="P2406" s="163"/>
      <c r="Q2406" s="163"/>
      <c r="R2406" s="163"/>
      <c r="S2406" s="163"/>
      <c r="T2406" s="163"/>
      <c r="U2406" s="163"/>
      <c r="V2406" s="163"/>
      <c r="W2406" s="163"/>
      <c r="X2406" s="163"/>
    </row>
    <row r="2407" ht="11.25" customHeight="1">
      <c r="A2407" s="162" t="s">
        <v>6453</v>
      </c>
      <c r="B2407" s="162" t="s">
        <v>6454</v>
      </c>
      <c r="C2407" s="10" t="s">
        <v>141</v>
      </c>
      <c r="D2407" s="162" t="s">
        <v>6457</v>
      </c>
      <c r="E2407" s="162" t="s">
        <v>6458</v>
      </c>
      <c r="F2407" s="161" t="s">
        <v>2223</v>
      </c>
      <c r="G2407" s="10">
        <v>2.0</v>
      </c>
      <c r="H2407" s="10">
        <v>2.0</v>
      </c>
      <c r="I2407" s="10">
        <v>5.0</v>
      </c>
      <c r="J2407" s="172">
        <v>50.0</v>
      </c>
      <c r="K2407" s="173">
        <v>25.0</v>
      </c>
      <c r="L2407" s="162" t="s">
        <v>160</v>
      </c>
      <c r="M2407" s="163"/>
      <c r="N2407" s="163"/>
      <c r="O2407" s="163"/>
      <c r="P2407" s="163"/>
      <c r="Q2407" s="163"/>
      <c r="R2407" s="163"/>
      <c r="S2407" s="163"/>
      <c r="T2407" s="163"/>
      <c r="U2407" s="163"/>
      <c r="V2407" s="163"/>
      <c r="W2407" s="163"/>
      <c r="X2407" s="163"/>
    </row>
    <row r="2408" ht="11.25" customHeight="1">
      <c r="A2408" s="162" t="s">
        <v>6453</v>
      </c>
      <c r="B2408" s="162" t="s">
        <v>6454</v>
      </c>
      <c r="C2408" s="10" t="s">
        <v>141</v>
      </c>
      <c r="D2408" s="162" t="s">
        <v>6459</v>
      </c>
      <c r="E2408" s="162" t="s">
        <v>6460</v>
      </c>
      <c r="F2408" s="161" t="s">
        <v>2223</v>
      </c>
      <c r="G2408" s="10">
        <v>2.0</v>
      </c>
      <c r="H2408" s="10">
        <v>2.0</v>
      </c>
      <c r="I2408" s="10">
        <v>5.0</v>
      </c>
      <c r="J2408" s="172">
        <v>50.0</v>
      </c>
      <c r="K2408" s="173">
        <v>25.0</v>
      </c>
      <c r="L2408" s="162" t="s">
        <v>160</v>
      </c>
      <c r="M2408" s="163"/>
      <c r="N2408" s="163"/>
      <c r="O2408" s="163"/>
      <c r="P2408" s="163"/>
      <c r="Q2408" s="163"/>
      <c r="R2408" s="163"/>
      <c r="S2408" s="163"/>
      <c r="T2408" s="163"/>
      <c r="U2408" s="163"/>
      <c r="V2408" s="163"/>
      <c r="W2408" s="163"/>
      <c r="X2408" s="163"/>
    </row>
    <row r="2409" ht="11.25" customHeight="1">
      <c r="A2409" s="162" t="s">
        <v>6453</v>
      </c>
      <c r="B2409" s="162" t="s">
        <v>6454</v>
      </c>
      <c r="C2409" s="10" t="s">
        <v>141</v>
      </c>
      <c r="D2409" s="162" t="s">
        <v>6461</v>
      </c>
      <c r="E2409" s="162" t="s">
        <v>6462</v>
      </c>
      <c r="F2409" s="161" t="s">
        <v>2223</v>
      </c>
      <c r="G2409" s="10">
        <v>2.0</v>
      </c>
      <c r="H2409" s="10">
        <v>2.0</v>
      </c>
      <c r="I2409" s="10">
        <v>5.0</v>
      </c>
      <c r="J2409" s="172">
        <v>50.0</v>
      </c>
      <c r="K2409" s="173">
        <v>25.0</v>
      </c>
      <c r="L2409" s="162" t="s">
        <v>160</v>
      </c>
      <c r="M2409" s="163"/>
      <c r="N2409" s="163"/>
      <c r="O2409" s="163"/>
      <c r="P2409" s="163"/>
      <c r="Q2409" s="163"/>
      <c r="R2409" s="163"/>
      <c r="S2409" s="163"/>
      <c r="T2409" s="163"/>
      <c r="U2409" s="163"/>
      <c r="V2409" s="163"/>
      <c r="W2409" s="163"/>
      <c r="X2409" s="163"/>
    </row>
    <row r="2410" ht="11.25" customHeight="1">
      <c r="A2410" s="162" t="s">
        <v>6453</v>
      </c>
      <c r="B2410" s="162" t="s">
        <v>6454</v>
      </c>
      <c r="C2410" s="10" t="s">
        <v>141</v>
      </c>
      <c r="D2410" s="162" t="s">
        <v>6463</v>
      </c>
      <c r="E2410" s="162" t="s">
        <v>6462</v>
      </c>
      <c r="F2410" s="161" t="s">
        <v>2223</v>
      </c>
      <c r="G2410" s="10">
        <v>2.0</v>
      </c>
      <c r="H2410" s="10">
        <v>2.0</v>
      </c>
      <c r="I2410" s="10">
        <v>5.0</v>
      </c>
      <c r="J2410" s="172">
        <v>50.0</v>
      </c>
      <c r="K2410" s="173">
        <v>25.0</v>
      </c>
      <c r="L2410" s="162" t="s">
        <v>160</v>
      </c>
      <c r="M2410" s="163"/>
      <c r="N2410" s="163"/>
      <c r="O2410" s="163"/>
      <c r="P2410" s="163"/>
      <c r="Q2410" s="163"/>
      <c r="R2410" s="163"/>
      <c r="S2410" s="163"/>
      <c r="T2410" s="163"/>
      <c r="U2410" s="163"/>
      <c r="V2410" s="163"/>
      <c r="W2410" s="163"/>
      <c r="X2410" s="163"/>
    </row>
    <row r="2411" ht="11.25" customHeight="1">
      <c r="A2411" s="162" t="s">
        <v>6453</v>
      </c>
      <c r="B2411" s="162" t="s">
        <v>6454</v>
      </c>
      <c r="C2411" s="10" t="s">
        <v>141</v>
      </c>
      <c r="D2411" s="162" t="s">
        <v>6464</v>
      </c>
      <c r="E2411" s="162" t="s">
        <v>6462</v>
      </c>
      <c r="F2411" s="161" t="s">
        <v>2223</v>
      </c>
      <c r="G2411" s="10">
        <v>2.0</v>
      </c>
      <c r="H2411" s="10">
        <v>2.0</v>
      </c>
      <c r="I2411" s="10">
        <v>5.0</v>
      </c>
      <c r="J2411" s="172">
        <v>50.0</v>
      </c>
      <c r="K2411" s="173">
        <v>25.0</v>
      </c>
      <c r="L2411" s="162" t="s">
        <v>160</v>
      </c>
      <c r="M2411" s="163"/>
      <c r="N2411" s="163"/>
      <c r="O2411" s="163"/>
      <c r="P2411" s="163"/>
      <c r="Q2411" s="163"/>
      <c r="R2411" s="163"/>
      <c r="S2411" s="163"/>
      <c r="T2411" s="163"/>
      <c r="U2411" s="163"/>
      <c r="V2411" s="163"/>
      <c r="W2411" s="163"/>
      <c r="X2411" s="163"/>
    </row>
    <row r="2412" ht="11.25" customHeight="1">
      <c r="A2412" s="162" t="s">
        <v>6453</v>
      </c>
      <c r="B2412" s="162" t="s">
        <v>6454</v>
      </c>
      <c r="C2412" s="10" t="s">
        <v>141</v>
      </c>
      <c r="D2412" s="162" t="s">
        <v>6465</v>
      </c>
      <c r="E2412" s="162" t="s">
        <v>6466</v>
      </c>
      <c r="F2412" s="161" t="s">
        <v>2223</v>
      </c>
      <c r="G2412" s="10">
        <v>2.0</v>
      </c>
      <c r="H2412" s="10">
        <v>2.0</v>
      </c>
      <c r="I2412" s="10">
        <v>5.0</v>
      </c>
      <c r="J2412" s="172">
        <v>50.0</v>
      </c>
      <c r="K2412" s="173">
        <v>25.0</v>
      </c>
      <c r="L2412" s="162" t="s">
        <v>160</v>
      </c>
      <c r="M2412" s="163"/>
      <c r="N2412" s="163"/>
      <c r="O2412" s="163"/>
      <c r="P2412" s="163"/>
      <c r="Q2412" s="163"/>
      <c r="R2412" s="163"/>
      <c r="S2412" s="163"/>
      <c r="T2412" s="163"/>
      <c r="U2412" s="163"/>
      <c r="V2412" s="163"/>
      <c r="W2412" s="163"/>
      <c r="X2412" s="163"/>
    </row>
    <row r="2413" ht="11.25" customHeight="1">
      <c r="A2413" s="162" t="s">
        <v>6453</v>
      </c>
      <c r="B2413" s="162" t="s">
        <v>6454</v>
      </c>
      <c r="C2413" s="10" t="s">
        <v>141</v>
      </c>
      <c r="D2413" s="162" t="s">
        <v>6467</v>
      </c>
      <c r="E2413" s="162" t="s">
        <v>6466</v>
      </c>
      <c r="F2413" s="161" t="s">
        <v>2223</v>
      </c>
      <c r="G2413" s="10">
        <v>2.0</v>
      </c>
      <c r="H2413" s="10">
        <v>2.0</v>
      </c>
      <c r="I2413" s="10">
        <v>5.0</v>
      </c>
      <c r="J2413" s="172">
        <v>50.0</v>
      </c>
      <c r="K2413" s="173">
        <v>25.0</v>
      </c>
      <c r="L2413" s="162" t="s">
        <v>160</v>
      </c>
      <c r="M2413" s="163"/>
      <c r="N2413" s="163"/>
      <c r="O2413" s="163"/>
      <c r="P2413" s="163"/>
      <c r="Q2413" s="163"/>
      <c r="R2413" s="163"/>
      <c r="S2413" s="163"/>
      <c r="T2413" s="163"/>
      <c r="U2413" s="163"/>
      <c r="V2413" s="163"/>
      <c r="W2413" s="163"/>
      <c r="X2413" s="163"/>
    </row>
    <row r="2414" ht="11.25" customHeight="1">
      <c r="A2414" s="162" t="s">
        <v>6453</v>
      </c>
      <c r="B2414" s="162" t="s">
        <v>6454</v>
      </c>
      <c r="C2414" s="10" t="s">
        <v>141</v>
      </c>
      <c r="D2414" s="162" t="s">
        <v>6468</v>
      </c>
      <c r="E2414" s="162" t="s">
        <v>6469</v>
      </c>
      <c r="F2414" s="161" t="s">
        <v>2223</v>
      </c>
      <c r="G2414" s="10">
        <v>2.0</v>
      </c>
      <c r="H2414" s="10">
        <v>2.0</v>
      </c>
      <c r="I2414" s="10">
        <v>5.0</v>
      </c>
      <c r="J2414" s="172">
        <v>50.0</v>
      </c>
      <c r="K2414" s="173">
        <v>25.0</v>
      </c>
      <c r="L2414" s="162" t="s">
        <v>160</v>
      </c>
      <c r="M2414" s="163"/>
      <c r="N2414" s="163"/>
      <c r="O2414" s="163"/>
      <c r="P2414" s="163"/>
      <c r="Q2414" s="163"/>
      <c r="R2414" s="163"/>
      <c r="S2414" s="163"/>
      <c r="T2414" s="163"/>
      <c r="U2414" s="163"/>
      <c r="V2414" s="163"/>
      <c r="W2414" s="163"/>
      <c r="X2414" s="163"/>
    </row>
    <row r="2415" ht="11.25" customHeight="1">
      <c r="A2415" s="162" t="s">
        <v>6453</v>
      </c>
      <c r="B2415" s="162" t="s">
        <v>6454</v>
      </c>
      <c r="C2415" s="10" t="s">
        <v>141</v>
      </c>
      <c r="D2415" s="162" t="s">
        <v>6470</v>
      </c>
      <c r="E2415" s="162" t="s">
        <v>6471</v>
      </c>
      <c r="F2415" s="161" t="s">
        <v>2223</v>
      </c>
      <c r="G2415" s="10">
        <v>2.0</v>
      </c>
      <c r="H2415" s="10">
        <v>2.0</v>
      </c>
      <c r="I2415" s="10">
        <v>5.0</v>
      </c>
      <c r="J2415" s="172">
        <v>50.0</v>
      </c>
      <c r="K2415" s="173">
        <v>25.0</v>
      </c>
      <c r="L2415" s="162" t="s">
        <v>160</v>
      </c>
      <c r="M2415" s="163"/>
      <c r="N2415" s="163"/>
      <c r="O2415" s="163"/>
      <c r="P2415" s="163"/>
      <c r="Q2415" s="163"/>
      <c r="R2415" s="163"/>
      <c r="S2415" s="163"/>
      <c r="T2415" s="163"/>
      <c r="U2415" s="163"/>
      <c r="V2415" s="163"/>
      <c r="W2415" s="163"/>
      <c r="X2415" s="163"/>
    </row>
    <row r="2416" ht="11.25" customHeight="1">
      <c r="A2416" s="162" t="s">
        <v>6453</v>
      </c>
      <c r="B2416" s="162" t="s">
        <v>6454</v>
      </c>
      <c r="C2416" s="10" t="s">
        <v>141</v>
      </c>
      <c r="D2416" s="162" t="s">
        <v>6459</v>
      </c>
      <c r="E2416" s="162" t="s">
        <v>6460</v>
      </c>
      <c r="F2416" s="161" t="s">
        <v>2223</v>
      </c>
      <c r="G2416" s="10">
        <v>2.0</v>
      </c>
      <c r="H2416" s="10">
        <v>2.0</v>
      </c>
      <c r="I2416" s="10">
        <v>5.0</v>
      </c>
      <c r="J2416" s="172">
        <v>50.0</v>
      </c>
      <c r="K2416" s="173">
        <v>25.0</v>
      </c>
      <c r="L2416" s="162" t="s">
        <v>160</v>
      </c>
      <c r="M2416" s="163"/>
      <c r="N2416" s="163"/>
      <c r="O2416" s="163"/>
      <c r="P2416" s="163"/>
      <c r="Q2416" s="163"/>
      <c r="R2416" s="163"/>
      <c r="S2416" s="163"/>
      <c r="T2416" s="163"/>
      <c r="U2416" s="163"/>
      <c r="V2416" s="163"/>
      <c r="W2416" s="163"/>
      <c r="X2416" s="163"/>
    </row>
    <row r="2417" ht="11.25" customHeight="1">
      <c r="A2417" s="162" t="s">
        <v>6472</v>
      </c>
      <c r="B2417" s="162" t="s">
        <v>6473</v>
      </c>
      <c r="C2417" s="10" t="s">
        <v>141</v>
      </c>
      <c r="D2417" s="162" t="s">
        <v>6474</v>
      </c>
      <c r="E2417" s="162" t="s">
        <v>6475</v>
      </c>
      <c r="F2417" s="161" t="s">
        <v>2223</v>
      </c>
      <c r="G2417" s="10">
        <v>2.0</v>
      </c>
      <c r="H2417" s="10">
        <v>2.0</v>
      </c>
      <c r="I2417" s="10">
        <v>6.0</v>
      </c>
      <c r="J2417" s="172">
        <v>50.0</v>
      </c>
      <c r="K2417" s="173">
        <v>25.0</v>
      </c>
      <c r="L2417" s="162" t="s">
        <v>160</v>
      </c>
      <c r="M2417" s="163"/>
      <c r="N2417" s="163"/>
      <c r="O2417" s="163"/>
      <c r="P2417" s="163"/>
      <c r="Q2417" s="163"/>
      <c r="R2417" s="163"/>
      <c r="S2417" s="163"/>
      <c r="T2417" s="163"/>
      <c r="U2417" s="163"/>
      <c r="V2417" s="163"/>
      <c r="W2417" s="163"/>
      <c r="X2417" s="163"/>
    </row>
    <row r="2418" ht="11.25" customHeight="1">
      <c r="A2418" s="162" t="s">
        <v>6472</v>
      </c>
      <c r="B2418" s="162" t="s">
        <v>6473</v>
      </c>
      <c r="C2418" s="10" t="s">
        <v>141</v>
      </c>
      <c r="D2418" s="162" t="s">
        <v>6476</v>
      </c>
      <c r="E2418" s="162" t="s">
        <v>6477</v>
      </c>
      <c r="F2418" s="161" t="s">
        <v>2223</v>
      </c>
      <c r="G2418" s="10">
        <v>2.0</v>
      </c>
      <c r="H2418" s="10">
        <v>2.0</v>
      </c>
      <c r="I2418" s="10">
        <v>6.0</v>
      </c>
      <c r="J2418" s="172">
        <v>50.0</v>
      </c>
      <c r="K2418" s="173">
        <v>25.0</v>
      </c>
      <c r="L2418" s="162" t="s">
        <v>160</v>
      </c>
      <c r="M2418" s="163"/>
      <c r="N2418" s="163"/>
      <c r="O2418" s="163"/>
      <c r="P2418" s="163"/>
      <c r="Q2418" s="163"/>
      <c r="R2418" s="163"/>
      <c r="S2418" s="163"/>
      <c r="T2418" s="163"/>
      <c r="U2418" s="163"/>
      <c r="V2418" s="163"/>
      <c r="W2418" s="163"/>
      <c r="X2418" s="163"/>
    </row>
    <row r="2419" ht="11.25" customHeight="1">
      <c r="A2419" s="162" t="s">
        <v>6478</v>
      </c>
      <c r="B2419" s="162" t="s">
        <v>6479</v>
      </c>
      <c r="C2419" s="10" t="s">
        <v>141</v>
      </c>
      <c r="D2419" s="162" t="s">
        <v>6480</v>
      </c>
      <c r="E2419" s="162" t="s">
        <v>6481</v>
      </c>
      <c r="F2419" s="161" t="s">
        <v>2223</v>
      </c>
      <c r="G2419" s="10">
        <v>2.0</v>
      </c>
      <c r="H2419" s="10">
        <v>2.0</v>
      </c>
      <c r="I2419" s="10">
        <v>5.0</v>
      </c>
      <c r="J2419" s="172">
        <v>50.0</v>
      </c>
      <c r="K2419" s="173">
        <v>25.0</v>
      </c>
      <c r="L2419" s="162" t="s">
        <v>160</v>
      </c>
      <c r="M2419" s="163"/>
      <c r="N2419" s="163"/>
      <c r="O2419" s="163"/>
      <c r="P2419" s="163"/>
      <c r="Q2419" s="163"/>
      <c r="R2419" s="163"/>
      <c r="S2419" s="163"/>
      <c r="T2419" s="163"/>
      <c r="U2419" s="163"/>
      <c r="V2419" s="163"/>
      <c r="W2419" s="163"/>
      <c r="X2419" s="163"/>
    </row>
    <row r="2420" ht="11.25" customHeight="1">
      <c r="A2420" s="162" t="s">
        <v>6478</v>
      </c>
      <c r="B2420" s="162" t="s">
        <v>6479</v>
      </c>
      <c r="C2420" s="10" t="s">
        <v>141</v>
      </c>
      <c r="D2420" s="162" t="s">
        <v>6482</v>
      </c>
      <c r="E2420" s="162" t="s">
        <v>6456</v>
      </c>
      <c r="F2420" s="161" t="s">
        <v>2223</v>
      </c>
      <c r="G2420" s="10">
        <v>2.0</v>
      </c>
      <c r="H2420" s="10">
        <v>2.0</v>
      </c>
      <c r="I2420" s="10">
        <v>5.0</v>
      </c>
      <c r="J2420" s="172">
        <v>50.0</v>
      </c>
      <c r="K2420" s="173">
        <v>25.0</v>
      </c>
      <c r="L2420" s="162" t="s">
        <v>160</v>
      </c>
      <c r="M2420" s="163"/>
      <c r="N2420" s="163"/>
      <c r="O2420" s="163"/>
      <c r="P2420" s="163"/>
      <c r="Q2420" s="163"/>
      <c r="R2420" s="163"/>
      <c r="S2420" s="163"/>
      <c r="T2420" s="163"/>
      <c r="U2420" s="163"/>
      <c r="V2420" s="163"/>
      <c r="W2420" s="163"/>
      <c r="X2420" s="163"/>
    </row>
    <row r="2421" ht="11.25" customHeight="1">
      <c r="A2421" s="162" t="s">
        <v>6478</v>
      </c>
      <c r="B2421" s="162" t="s">
        <v>6479</v>
      </c>
      <c r="C2421" s="10" t="s">
        <v>141</v>
      </c>
      <c r="D2421" s="162" t="s">
        <v>6483</v>
      </c>
      <c r="E2421" s="162" t="s">
        <v>6484</v>
      </c>
      <c r="F2421" s="161" t="s">
        <v>2223</v>
      </c>
      <c r="G2421" s="10">
        <v>2.0</v>
      </c>
      <c r="H2421" s="10">
        <v>2.0</v>
      </c>
      <c r="I2421" s="10">
        <v>5.0</v>
      </c>
      <c r="J2421" s="172">
        <v>50.0</v>
      </c>
      <c r="K2421" s="173">
        <v>25.0</v>
      </c>
      <c r="L2421" s="162" t="s">
        <v>160</v>
      </c>
      <c r="M2421" s="163"/>
      <c r="N2421" s="163"/>
      <c r="O2421" s="163"/>
      <c r="P2421" s="163"/>
      <c r="Q2421" s="163"/>
      <c r="R2421" s="163"/>
      <c r="S2421" s="163"/>
      <c r="T2421" s="163"/>
      <c r="U2421" s="163"/>
      <c r="V2421" s="163"/>
      <c r="W2421" s="163"/>
      <c r="X2421" s="163"/>
    </row>
    <row r="2422" ht="11.25" customHeight="1">
      <c r="A2422" s="162" t="s">
        <v>6478</v>
      </c>
      <c r="B2422" s="162" t="s">
        <v>6479</v>
      </c>
      <c r="C2422" s="10" t="s">
        <v>141</v>
      </c>
      <c r="D2422" s="162" t="s">
        <v>6485</v>
      </c>
      <c r="E2422" s="162" t="s">
        <v>6486</v>
      </c>
      <c r="F2422" s="161" t="s">
        <v>2223</v>
      </c>
      <c r="G2422" s="10">
        <v>2.0</v>
      </c>
      <c r="H2422" s="10">
        <v>2.0</v>
      </c>
      <c r="I2422" s="10">
        <v>5.0</v>
      </c>
      <c r="J2422" s="172">
        <v>50.0</v>
      </c>
      <c r="K2422" s="173">
        <v>25.0</v>
      </c>
      <c r="L2422" s="162" t="s">
        <v>160</v>
      </c>
      <c r="M2422" s="163"/>
      <c r="N2422" s="163"/>
      <c r="O2422" s="163"/>
      <c r="P2422" s="163"/>
      <c r="Q2422" s="163"/>
      <c r="R2422" s="163"/>
      <c r="S2422" s="163"/>
      <c r="T2422" s="163"/>
      <c r="U2422" s="163"/>
      <c r="V2422" s="163"/>
      <c r="W2422" s="163"/>
      <c r="X2422" s="163"/>
    </row>
    <row r="2423" ht="11.25" customHeight="1">
      <c r="A2423" s="162" t="s">
        <v>6478</v>
      </c>
      <c r="B2423" s="162" t="s">
        <v>6479</v>
      </c>
      <c r="C2423" s="10" t="s">
        <v>141</v>
      </c>
      <c r="D2423" s="162" t="s">
        <v>6464</v>
      </c>
      <c r="E2423" s="162" t="s">
        <v>6487</v>
      </c>
      <c r="F2423" s="161" t="s">
        <v>2223</v>
      </c>
      <c r="G2423" s="10">
        <v>2.0</v>
      </c>
      <c r="H2423" s="10">
        <v>2.0</v>
      </c>
      <c r="I2423" s="10">
        <v>5.0</v>
      </c>
      <c r="J2423" s="172">
        <v>50.0</v>
      </c>
      <c r="K2423" s="173">
        <v>25.0</v>
      </c>
      <c r="L2423" s="162" t="s">
        <v>160</v>
      </c>
      <c r="M2423" s="163"/>
      <c r="N2423" s="163"/>
      <c r="O2423" s="163"/>
      <c r="P2423" s="163"/>
      <c r="Q2423" s="163"/>
      <c r="R2423" s="163"/>
      <c r="S2423" s="163"/>
      <c r="T2423" s="163"/>
      <c r="U2423" s="163"/>
      <c r="V2423" s="163"/>
      <c r="W2423" s="163"/>
      <c r="X2423" s="163"/>
    </row>
    <row r="2424" ht="11.25" customHeight="1">
      <c r="A2424" s="162" t="s">
        <v>6478</v>
      </c>
      <c r="B2424" s="162" t="s">
        <v>6479</v>
      </c>
      <c r="C2424" s="10" t="s">
        <v>141</v>
      </c>
      <c r="D2424" s="162" t="s">
        <v>6488</v>
      </c>
      <c r="E2424" s="162" t="s">
        <v>6489</v>
      </c>
      <c r="F2424" s="161" t="s">
        <v>2223</v>
      </c>
      <c r="G2424" s="10">
        <v>2.0</v>
      </c>
      <c r="H2424" s="10">
        <v>2.0</v>
      </c>
      <c r="I2424" s="10">
        <v>5.0</v>
      </c>
      <c r="J2424" s="172">
        <v>50.0</v>
      </c>
      <c r="K2424" s="173">
        <v>25.0</v>
      </c>
      <c r="L2424" s="162" t="s">
        <v>160</v>
      </c>
      <c r="M2424" s="163"/>
      <c r="N2424" s="163"/>
      <c r="O2424" s="163"/>
      <c r="P2424" s="163"/>
      <c r="Q2424" s="163"/>
      <c r="R2424" s="163"/>
      <c r="S2424" s="163"/>
      <c r="T2424" s="163"/>
      <c r="U2424" s="163"/>
      <c r="V2424" s="163"/>
      <c r="W2424" s="163"/>
      <c r="X2424" s="163"/>
    </row>
    <row r="2425" ht="11.25" customHeight="1">
      <c r="A2425" s="162" t="s">
        <v>6478</v>
      </c>
      <c r="B2425" s="162" t="s">
        <v>6479</v>
      </c>
      <c r="C2425" s="10" t="s">
        <v>141</v>
      </c>
      <c r="D2425" s="162" t="s">
        <v>6490</v>
      </c>
      <c r="E2425" s="162" t="s">
        <v>6491</v>
      </c>
      <c r="F2425" s="161" t="s">
        <v>2223</v>
      </c>
      <c r="G2425" s="10">
        <v>2.0</v>
      </c>
      <c r="H2425" s="10">
        <v>2.0</v>
      </c>
      <c r="I2425" s="10">
        <v>5.0</v>
      </c>
      <c r="J2425" s="172">
        <v>50.0</v>
      </c>
      <c r="K2425" s="173">
        <v>25.0</v>
      </c>
      <c r="L2425" s="162" t="s">
        <v>160</v>
      </c>
      <c r="M2425" s="163"/>
      <c r="N2425" s="163"/>
      <c r="O2425" s="163"/>
      <c r="P2425" s="163"/>
      <c r="Q2425" s="163"/>
      <c r="R2425" s="163"/>
      <c r="S2425" s="163"/>
      <c r="T2425" s="163"/>
      <c r="U2425" s="163"/>
      <c r="V2425" s="163"/>
      <c r="W2425" s="163"/>
      <c r="X2425" s="163"/>
    </row>
    <row r="2426" ht="11.25" customHeight="1">
      <c r="A2426" s="162" t="s">
        <v>6492</v>
      </c>
      <c r="B2426" s="162" t="s">
        <v>6493</v>
      </c>
      <c r="C2426" s="10" t="s">
        <v>141</v>
      </c>
      <c r="D2426" s="162" t="s">
        <v>6494</v>
      </c>
      <c r="E2426" s="162" t="s">
        <v>6495</v>
      </c>
      <c r="F2426" s="161" t="s">
        <v>2223</v>
      </c>
      <c r="G2426" s="10">
        <v>2.0</v>
      </c>
      <c r="H2426" s="10">
        <v>2.0</v>
      </c>
      <c r="I2426" s="10">
        <v>6.0</v>
      </c>
      <c r="J2426" s="172">
        <v>50.0</v>
      </c>
      <c r="K2426" s="173">
        <v>25.0</v>
      </c>
      <c r="L2426" s="162" t="s">
        <v>160</v>
      </c>
      <c r="M2426" s="163"/>
      <c r="N2426" s="163"/>
      <c r="O2426" s="163"/>
      <c r="P2426" s="163"/>
      <c r="Q2426" s="163"/>
      <c r="R2426" s="163"/>
      <c r="S2426" s="163"/>
      <c r="T2426" s="163"/>
      <c r="U2426" s="163"/>
      <c r="V2426" s="163"/>
      <c r="W2426" s="163"/>
      <c r="X2426" s="163"/>
    </row>
    <row r="2427" ht="11.25" customHeight="1">
      <c r="A2427" s="162" t="s">
        <v>6492</v>
      </c>
      <c r="B2427" s="162" t="s">
        <v>6493</v>
      </c>
      <c r="C2427" s="10" t="s">
        <v>141</v>
      </c>
      <c r="D2427" s="162" t="s">
        <v>6474</v>
      </c>
      <c r="E2427" s="162" t="s">
        <v>6475</v>
      </c>
      <c r="F2427" s="161" t="s">
        <v>2223</v>
      </c>
      <c r="G2427" s="10">
        <v>2.0</v>
      </c>
      <c r="H2427" s="10">
        <v>2.0</v>
      </c>
      <c r="I2427" s="10">
        <v>6.0</v>
      </c>
      <c r="J2427" s="172">
        <v>50.0</v>
      </c>
      <c r="K2427" s="173">
        <v>25.0</v>
      </c>
      <c r="L2427" s="162" t="s">
        <v>160</v>
      </c>
      <c r="M2427" s="163"/>
      <c r="N2427" s="163"/>
      <c r="O2427" s="163"/>
      <c r="P2427" s="163"/>
      <c r="Q2427" s="163"/>
      <c r="R2427" s="163"/>
      <c r="S2427" s="163"/>
      <c r="T2427" s="163"/>
      <c r="U2427" s="163"/>
      <c r="V2427" s="163"/>
      <c r="W2427" s="163"/>
      <c r="X2427" s="163"/>
    </row>
    <row r="2428" ht="11.25" customHeight="1">
      <c r="A2428" s="162" t="s">
        <v>6492</v>
      </c>
      <c r="B2428" s="162" t="s">
        <v>6493</v>
      </c>
      <c r="C2428" s="10" t="s">
        <v>141</v>
      </c>
      <c r="D2428" s="162" t="s">
        <v>6476</v>
      </c>
      <c r="E2428" s="162" t="s">
        <v>6477</v>
      </c>
      <c r="F2428" s="161" t="s">
        <v>2223</v>
      </c>
      <c r="G2428" s="10">
        <v>2.0</v>
      </c>
      <c r="H2428" s="10">
        <v>2.0</v>
      </c>
      <c r="I2428" s="10">
        <v>6.0</v>
      </c>
      <c r="J2428" s="172">
        <v>50.0</v>
      </c>
      <c r="K2428" s="173">
        <v>25.0</v>
      </c>
      <c r="L2428" s="162" t="s">
        <v>160</v>
      </c>
      <c r="M2428" s="163"/>
      <c r="N2428" s="163"/>
      <c r="O2428" s="163"/>
      <c r="P2428" s="163"/>
      <c r="Q2428" s="163"/>
      <c r="R2428" s="163"/>
      <c r="S2428" s="163"/>
      <c r="T2428" s="163"/>
      <c r="U2428" s="163"/>
      <c r="V2428" s="163"/>
      <c r="W2428" s="163"/>
      <c r="X2428" s="163"/>
    </row>
    <row r="2429" ht="11.25" customHeight="1">
      <c r="A2429" s="162" t="s">
        <v>6492</v>
      </c>
      <c r="B2429" s="162" t="s">
        <v>6493</v>
      </c>
      <c r="C2429" s="10" t="s">
        <v>141</v>
      </c>
      <c r="D2429" s="162" t="s">
        <v>6496</v>
      </c>
      <c r="E2429" s="162" t="s">
        <v>6497</v>
      </c>
      <c r="F2429" s="161" t="s">
        <v>2223</v>
      </c>
      <c r="G2429" s="10">
        <v>2.0</v>
      </c>
      <c r="H2429" s="10">
        <v>2.0</v>
      </c>
      <c r="I2429" s="10">
        <v>6.0</v>
      </c>
      <c r="J2429" s="172">
        <v>50.0</v>
      </c>
      <c r="K2429" s="173">
        <v>25.0</v>
      </c>
      <c r="L2429" s="162" t="s">
        <v>160</v>
      </c>
      <c r="M2429" s="163"/>
      <c r="N2429" s="163"/>
      <c r="O2429" s="163"/>
      <c r="P2429" s="163"/>
      <c r="Q2429" s="163"/>
      <c r="R2429" s="163"/>
      <c r="S2429" s="163"/>
      <c r="T2429" s="163"/>
      <c r="U2429" s="163"/>
      <c r="V2429" s="163"/>
      <c r="W2429" s="163"/>
      <c r="X2429" s="163"/>
    </row>
    <row r="2430" ht="11.25" customHeight="1">
      <c r="A2430" s="162" t="s">
        <v>6492</v>
      </c>
      <c r="B2430" s="162" t="s">
        <v>6493</v>
      </c>
      <c r="C2430" s="10" t="s">
        <v>141</v>
      </c>
      <c r="D2430" s="162" t="s">
        <v>6498</v>
      </c>
      <c r="E2430" s="162" t="s">
        <v>6499</v>
      </c>
      <c r="F2430" s="161" t="s">
        <v>2223</v>
      </c>
      <c r="G2430" s="10">
        <v>2.0</v>
      </c>
      <c r="H2430" s="10">
        <v>2.0</v>
      </c>
      <c r="I2430" s="10">
        <v>6.0</v>
      </c>
      <c r="J2430" s="172">
        <v>50.0</v>
      </c>
      <c r="K2430" s="173">
        <v>25.0</v>
      </c>
      <c r="L2430" s="162" t="s">
        <v>160</v>
      </c>
      <c r="M2430" s="163"/>
      <c r="N2430" s="163"/>
      <c r="O2430" s="163"/>
      <c r="P2430" s="163"/>
      <c r="Q2430" s="163"/>
      <c r="R2430" s="163"/>
      <c r="S2430" s="163"/>
      <c r="T2430" s="163"/>
      <c r="U2430" s="163"/>
      <c r="V2430" s="163"/>
      <c r="W2430" s="163"/>
      <c r="X2430" s="163"/>
    </row>
    <row r="2431" ht="11.25" customHeight="1">
      <c r="A2431" s="162" t="s">
        <v>6492</v>
      </c>
      <c r="B2431" s="162" t="s">
        <v>6493</v>
      </c>
      <c r="C2431" s="10" t="s">
        <v>141</v>
      </c>
      <c r="D2431" s="162" t="s">
        <v>6500</v>
      </c>
      <c r="E2431" s="162" t="s">
        <v>6501</v>
      </c>
      <c r="F2431" s="161" t="s">
        <v>2223</v>
      </c>
      <c r="G2431" s="10">
        <v>2.0</v>
      </c>
      <c r="H2431" s="10">
        <v>2.0</v>
      </c>
      <c r="I2431" s="10">
        <v>6.0</v>
      </c>
      <c r="J2431" s="172">
        <v>50.0</v>
      </c>
      <c r="K2431" s="173">
        <v>25.0</v>
      </c>
      <c r="L2431" s="162" t="s">
        <v>160</v>
      </c>
      <c r="M2431" s="163"/>
      <c r="N2431" s="163"/>
      <c r="O2431" s="163"/>
      <c r="P2431" s="163"/>
      <c r="Q2431" s="163"/>
      <c r="R2431" s="163"/>
      <c r="S2431" s="163"/>
      <c r="T2431" s="163"/>
      <c r="U2431" s="163"/>
      <c r="V2431" s="163"/>
      <c r="W2431" s="163"/>
      <c r="X2431" s="163"/>
    </row>
    <row r="2432" ht="11.25" customHeight="1">
      <c r="A2432" s="162" t="s">
        <v>6492</v>
      </c>
      <c r="B2432" s="162" t="s">
        <v>6493</v>
      </c>
      <c r="C2432" s="10" t="s">
        <v>141</v>
      </c>
      <c r="D2432" s="162" t="s">
        <v>6502</v>
      </c>
      <c r="E2432" s="162" t="s">
        <v>6503</v>
      </c>
      <c r="F2432" s="161" t="s">
        <v>2223</v>
      </c>
      <c r="G2432" s="10">
        <v>2.0</v>
      </c>
      <c r="H2432" s="10">
        <v>2.0</v>
      </c>
      <c r="I2432" s="10">
        <v>6.0</v>
      </c>
      <c r="J2432" s="172">
        <v>50.0</v>
      </c>
      <c r="K2432" s="173">
        <v>25.0</v>
      </c>
      <c r="L2432" s="162" t="s">
        <v>160</v>
      </c>
      <c r="M2432" s="163"/>
      <c r="N2432" s="163"/>
      <c r="O2432" s="163"/>
      <c r="P2432" s="163"/>
      <c r="Q2432" s="163"/>
      <c r="R2432" s="163"/>
      <c r="S2432" s="163"/>
      <c r="T2432" s="163"/>
      <c r="U2432" s="163"/>
      <c r="V2432" s="163"/>
      <c r="W2432" s="163"/>
      <c r="X2432" s="163"/>
    </row>
    <row r="2433" ht="11.25" customHeight="1">
      <c r="A2433" s="162" t="s">
        <v>6504</v>
      </c>
      <c r="B2433" s="162" t="s">
        <v>6505</v>
      </c>
      <c r="C2433" s="10" t="s">
        <v>141</v>
      </c>
      <c r="D2433" s="162" t="s">
        <v>6506</v>
      </c>
      <c r="E2433" s="162" t="s">
        <v>6507</v>
      </c>
      <c r="F2433" s="161" t="s">
        <v>2223</v>
      </c>
      <c r="G2433" s="10">
        <v>2.0</v>
      </c>
      <c r="H2433" s="10">
        <v>2.0</v>
      </c>
      <c r="I2433" s="10">
        <v>7.0</v>
      </c>
      <c r="J2433" s="172">
        <v>50.0</v>
      </c>
      <c r="K2433" s="173">
        <v>25.0</v>
      </c>
      <c r="L2433" s="162" t="s">
        <v>160</v>
      </c>
      <c r="M2433" s="163"/>
      <c r="N2433" s="163"/>
      <c r="O2433" s="163"/>
      <c r="P2433" s="163"/>
      <c r="Q2433" s="163"/>
      <c r="R2433" s="163"/>
      <c r="S2433" s="163"/>
      <c r="T2433" s="163"/>
      <c r="U2433" s="163"/>
      <c r="V2433" s="163"/>
      <c r="W2433" s="163"/>
      <c r="X2433" s="163"/>
    </row>
    <row r="2434" ht="11.25" customHeight="1">
      <c r="A2434" s="162" t="s">
        <v>6504</v>
      </c>
      <c r="B2434" s="162" t="s">
        <v>6505</v>
      </c>
      <c r="C2434" s="10" t="s">
        <v>141</v>
      </c>
      <c r="D2434" s="162" t="s">
        <v>6508</v>
      </c>
      <c r="E2434" s="162" t="s">
        <v>6509</v>
      </c>
      <c r="F2434" s="161" t="s">
        <v>2223</v>
      </c>
      <c r="G2434" s="10">
        <v>2.0</v>
      </c>
      <c r="H2434" s="10">
        <v>2.0</v>
      </c>
      <c r="I2434" s="10">
        <v>7.0</v>
      </c>
      <c r="J2434" s="172">
        <v>50.0</v>
      </c>
      <c r="K2434" s="173">
        <v>25.0</v>
      </c>
      <c r="L2434" s="162" t="s">
        <v>160</v>
      </c>
      <c r="M2434" s="163"/>
      <c r="N2434" s="163"/>
      <c r="O2434" s="163"/>
      <c r="P2434" s="163"/>
      <c r="Q2434" s="163"/>
      <c r="R2434" s="163"/>
      <c r="S2434" s="163"/>
      <c r="T2434" s="163"/>
      <c r="U2434" s="163"/>
      <c r="V2434" s="163"/>
      <c r="W2434" s="163"/>
      <c r="X2434" s="163"/>
    </row>
    <row r="2435" ht="11.25" customHeight="1">
      <c r="A2435" s="162" t="s">
        <v>6504</v>
      </c>
      <c r="B2435" s="162" t="s">
        <v>6505</v>
      </c>
      <c r="C2435" s="10" t="s">
        <v>141</v>
      </c>
      <c r="D2435" s="162" t="s">
        <v>6510</v>
      </c>
      <c r="E2435" s="162" t="s">
        <v>6511</v>
      </c>
      <c r="F2435" s="161" t="s">
        <v>2223</v>
      </c>
      <c r="G2435" s="10">
        <v>2.0</v>
      </c>
      <c r="H2435" s="10">
        <v>2.0</v>
      </c>
      <c r="I2435" s="10">
        <v>7.0</v>
      </c>
      <c r="J2435" s="172">
        <v>50.0</v>
      </c>
      <c r="K2435" s="173">
        <v>25.0</v>
      </c>
      <c r="L2435" s="162" t="s">
        <v>160</v>
      </c>
      <c r="M2435" s="163"/>
      <c r="N2435" s="163"/>
      <c r="O2435" s="163"/>
      <c r="P2435" s="163"/>
      <c r="Q2435" s="163"/>
      <c r="R2435" s="163"/>
      <c r="S2435" s="163"/>
      <c r="T2435" s="163"/>
      <c r="U2435" s="163"/>
      <c r="V2435" s="163"/>
      <c r="W2435" s="163"/>
      <c r="X2435" s="163"/>
    </row>
    <row r="2436" ht="11.25" customHeight="1">
      <c r="A2436" s="162" t="s">
        <v>6504</v>
      </c>
      <c r="B2436" s="162" t="s">
        <v>6505</v>
      </c>
      <c r="C2436" s="10" t="s">
        <v>141</v>
      </c>
      <c r="D2436" s="162" t="s">
        <v>6512</v>
      </c>
      <c r="E2436" s="162" t="s">
        <v>6513</v>
      </c>
      <c r="F2436" s="161" t="s">
        <v>2223</v>
      </c>
      <c r="G2436" s="10">
        <v>2.0</v>
      </c>
      <c r="H2436" s="10">
        <v>2.0</v>
      </c>
      <c r="I2436" s="10">
        <v>7.0</v>
      </c>
      <c r="J2436" s="172">
        <v>50.0</v>
      </c>
      <c r="K2436" s="173">
        <v>25.0</v>
      </c>
      <c r="L2436" s="162" t="s">
        <v>160</v>
      </c>
      <c r="M2436" s="163"/>
      <c r="N2436" s="163"/>
      <c r="O2436" s="163"/>
      <c r="P2436" s="163"/>
      <c r="Q2436" s="163"/>
      <c r="R2436" s="163"/>
      <c r="S2436" s="163"/>
      <c r="T2436" s="163"/>
      <c r="U2436" s="163"/>
      <c r="V2436" s="163"/>
      <c r="W2436" s="163"/>
      <c r="X2436" s="163"/>
    </row>
    <row r="2437" ht="11.25" customHeight="1">
      <c r="A2437" s="162" t="s">
        <v>6504</v>
      </c>
      <c r="B2437" s="162" t="s">
        <v>6505</v>
      </c>
      <c r="C2437" s="10" t="s">
        <v>141</v>
      </c>
      <c r="D2437" s="162" t="s">
        <v>6514</v>
      </c>
      <c r="E2437" s="162" t="s">
        <v>6515</v>
      </c>
      <c r="F2437" s="161" t="s">
        <v>2223</v>
      </c>
      <c r="G2437" s="10">
        <v>2.0</v>
      </c>
      <c r="H2437" s="10">
        <v>2.0</v>
      </c>
      <c r="I2437" s="10">
        <v>7.0</v>
      </c>
      <c r="J2437" s="172">
        <v>50.0</v>
      </c>
      <c r="K2437" s="173">
        <v>25.0</v>
      </c>
      <c r="L2437" s="162" t="s">
        <v>160</v>
      </c>
      <c r="M2437" s="163"/>
      <c r="N2437" s="163"/>
      <c r="O2437" s="163"/>
      <c r="P2437" s="163"/>
      <c r="Q2437" s="163"/>
      <c r="R2437" s="163"/>
      <c r="S2437" s="163"/>
      <c r="T2437" s="163"/>
      <c r="U2437" s="163"/>
      <c r="V2437" s="163"/>
      <c r="W2437" s="163"/>
      <c r="X2437" s="163"/>
    </row>
    <row r="2438" ht="11.25" customHeight="1">
      <c r="A2438" s="162" t="s">
        <v>6504</v>
      </c>
      <c r="B2438" s="162" t="s">
        <v>6505</v>
      </c>
      <c r="C2438" s="10" t="s">
        <v>141</v>
      </c>
      <c r="D2438" s="162" t="s">
        <v>6516</v>
      </c>
      <c r="E2438" s="162" t="s">
        <v>6517</v>
      </c>
      <c r="F2438" s="161" t="s">
        <v>2223</v>
      </c>
      <c r="G2438" s="10">
        <v>2.0</v>
      </c>
      <c r="H2438" s="10">
        <v>2.0</v>
      </c>
      <c r="I2438" s="10">
        <v>7.0</v>
      </c>
      <c r="J2438" s="172">
        <v>50.0</v>
      </c>
      <c r="K2438" s="173">
        <v>25.0</v>
      </c>
      <c r="L2438" s="162" t="s">
        <v>160</v>
      </c>
      <c r="M2438" s="163"/>
      <c r="N2438" s="163"/>
      <c r="O2438" s="163"/>
      <c r="P2438" s="163"/>
      <c r="Q2438" s="163"/>
      <c r="R2438" s="163"/>
      <c r="S2438" s="163"/>
      <c r="T2438" s="163"/>
      <c r="U2438" s="163"/>
      <c r="V2438" s="163"/>
      <c r="W2438" s="163"/>
      <c r="X2438" s="163"/>
    </row>
    <row r="2439" ht="11.25" customHeight="1">
      <c r="A2439" s="162" t="s">
        <v>6504</v>
      </c>
      <c r="B2439" s="162" t="s">
        <v>6505</v>
      </c>
      <c r="C2439" s="10" t="s">
        <v>141</v>
      </c>
      <c r="D2439" s="162" t="s">
        <v>6518</v>
      </c>
      <c r="E2439" s="162" t="s">
        <v>6519</v>
      </c>
      <c r="F2439" s="161" t="s">
        <v>2223</v>
      </c>
      <c r="G2439" s="10">
        <v>2.0</v>
      </c>
      <c r="H2439" s="10">
        <v>2.0</v>
      </c>
      <c r="I2439" s="10">
        <v>7.0</v>
      </c>
      <c r="J2439" s="172">
        <v>50.0</v>
      </c>
      <c r="K2439" s="173">
        <v>25.0</v>
      </c>
      <c r="L2439" s="162" t="s">
        <v>160</v>
      </c>
      <c r="M2439" s="163"/>
      <c r="N2439" s="163"/>
      <c r="O2439" s="163"/>
      <c r="P2439" s="163"/>
      <c r="Q2439" s="163"/>
      <c r="R2439" s="163"/>
      <c r="S2439" s="163"/>
      <c r="T2439" s="163"/>
      <c r="U2439" s="163"/>
      <c r="V2439" s="163"/>
      <c r="W2439" s="163"/>
      <c r="X2439" s="163"/>
    </row>
    <row r="2440" ht="11.25" customHeight="1">
      <c r="A2440" s="162" t="s">
        <v>6520</v>
      </c>
      <c r="B2440" s="162" t="s">
        <v>6521</v>
      </c>
      <c r="C2440" s="10" t="s">
        <v>141</v>
      </c>
      <c r="D2440" s="162" t="s">
        <v>6522</v>
      </c>
      <c r="E2440" s="162" t="s">
        <v>6523</v>
      </c>
      <c r="F2440" s="161" t="s">
        <v>2223</v>
      </c>
      <c r="G2440" s="10">
        <v>4.0</v>
      </c>
      <c r="H2440" s="10">
        <v>3.0</v>
      </c>
      <c r="I2440" s="10">
        <v>4.0</v>
      </c>
      <c r="J2440" s="172">
        <v>50.0</v>
      </c>
      <c r="K2440" s="173">
        <v>12.5</v>
      </c>
      <c r="L2440" s="162" t="s">
        <v>160</v>
      </c>
      <c r="M2440" s="163"/>
      <c r="N2440" s="163"/>
      <c r="O2440" s="163"/>
      <c r="P2440" s="163"/>
      <c r="Q2440" s="163"/>
      <c r="R2440" s="163"/>
      <c r="S2440" s="163"/>
      <c r="T2440" s="163"/>
      <c r="U2440" s="163"/>
      <c r="V2440" s="163"/>
      <c r="W2440" s="163"/>
      <c r="X2440" s="163"/>
    </row>
    <row r="2441" ht="11.25" customHeight="1">
      <c r="A2441" s="162" t="s">
        <v>6520</v>
      </c>
      <c r="B2441" s="162" t="s">
        <v>6521</v>
      </c>
      <c r="C2441" s="10" t="s">
        <v>141</v>
      </c>
      <c r="D2441" s="162" t="s">
        <v>6524</v>
      </c>
      <c r="E2441" s="162" t="s">
        <v>6525</v>
      </c>
      <c r="F2441" s="161" t="s">
        <v>2223</v>
      </c>
      <c r="G2441" s="10">
        <v>4.0</v>
      </c>
      <c r="H2441" s="10">
        <v>3.0</v>
      </c>
      <c r="I2441" s="10">
        <v>4.0</v>
      </c>
      <c r="J2441" s="172">
        <v>50.0</v>
      </c>
      <c r="K2441" s="173">
        <v>12.5</v>
      </c>
      <c r="L2441" s="162" t="s">
        <v>160</v>
      </c>
      <c r="M2441" s="163"/>
      <c r="N2441" s="163"/>
      <c r="O2441" s="163"/>
      <c r="P2441" s="163"/>
      <c r="Q2441" s="163"/>
      <c r="R2441" s="163"/>
      <c r="S2441" s="163"/>
      <c r="T2441" s="163"/>
      <c r="U2441" s="163"/>
      <c r="V2441" s="163"/>
      <c r="W2441" s="163"/>
      <c r="X2441" s="163"/>
    </row>
    <row r="2442" ht="11.25" customHeight="1">
      <c r="A2442" s="162" t="s">
        <v>6520</v>
      </c>
      <c r="B2442" s="162" t="s">
        <v>6521</v>
      </c>
      <c r="C2442" s="10" t="s">
        <v>141</v>
      </c>
      <c r="D2442" s="162" t="s">
        <v>6526</v>
      </c>
      <c r="E2442" s="162" t="s">
        <v>6527</v>
      </c>
      <c r="F2442" s="161" t="s">
        <v>2223</v>
      </c>
      <c r="G2442" s="10">
        <v>4.0</v>
      </c>
      <c r="H2442" s="10">
        <v>3.0</v>
      </c>
      <c r="I2442" s="10">
        <v>4.0</v>
      </c>
      <c r="J2442" s="172">
        <v>50.0</v>
      </c>
      <c r="K2442" s="173">
        <v>12.5</v>
      </c>
      <c r="L2442" s="162" t="s">
        <v>160</v>
      </c>
      <c r="M2442" s="163"/>
      <c r="N2442" s="163"/>
      <c r="O2442" s="163"/>
      <c r="P2442" s="163"/>
      <c r="Q2442" s="163"/>
      <c r="R2442" s="163"/>
      <c r="S2442" s="163"/>
      <c r="T2442" s="163"/>
      <c r="U2442" s="163"/>
      <c r="V2442" s="163"/>
      <c r="W2442" s="163"/>
      <c r="X2442" s="163"/>
    </row>
    <row r="2443" ht="11.25" customHeight="1">
      <c r="A2443" s="162" t="s">
        <v>6528</v>
      </c>
      <c r="B2443" s="162" t="s">
        <v>3960</v>
      </c>
      <c r="C2443" s="10" t="s">
        <v>141</v>
      </c>
      <c r="D2443" s="162"/>
      <c r="E2443" s="162"/>
      <c r="F2443" s="161" t="s">
        <v>2223</v>
      </c>
      <c r="G2443" s="10">
        <v>10.0</v>
      </c>
      <c r="H2443" s="10">
        <v>10.0</v>
      </c>
      <c r="I2443" s="10">
        <v>12.0</v>
      </c>
      <c r="J2443" s="172">
        <v>50.0</v>
      </c>
      <c r="K2443" s="173">
        <v>5.0</v>
      </c>
      <c r="L2443" s="162" t="s">
        <v>160</v>
      </c>
      <c r="M2443" s="163"/>
      <c r="N2443" s="163"/>
      <c r="O2443" s="163"/>
      <c r="P2443" s="163"/>
      <c r="Q2443" s="163"/>
      <c r="R2443" s="163"/>
      <c r="S2443" s="163"/>
      <c r="T2443" s="163"/>
      <c r="U2443" s="163"/>
      <c r="V2443" s="163"/>
      <c r="W2443" s="163"/>
      <c r="X2443" s="163"/>
    </row>
    <row r="2444" ht="11.25" customHeight="1">
      <c r="A2444" s="162" t="s">
        <v>6529</v>
      </c>
      <c r="B2444" s="162" t="s">
        <v>6530</v>
      </c>
      <c r="C2444" s="10" t="s">
        <v>141</v>
      </c>
      <c r="D2444" s="162" t="s">
        <v>6522</v>
      </c>
      <c r="E2444" s="162" t="s">
        <v>6523</v>
      </c>
      <c r="F2444" s="161" t="s">
        <v>2223</v>
      </c>
      <c r="G2444" s="10">
        <v>4.0</v>
      </c>
      <c r="H2444" s="10">
        <v>3.0</v>
      </c>
      <c r="I2444" s="10">
        <v>4.0</v>
      </c>
      <c r="J2444" s="172">
        <v>50.0</v>
      </c>
      <c r="K2444" s="173">
        <v>12.5</v>
      </c>
      <c r="L2444" s="162" t="s">
        <v>160</v>
      </c>
      <c r="M2444" s="163"/>
      <c r="N2444" s="163"/>
      <c r="O2444" s="163"/>
      <c r="P2444" s="163"/>
      <c r="Q2444" s="163"/>
      <c r="R2444" s="163"/>
      <c r="S2444" s="163"/>
      <c r="T2444" s="163"/>
      <c r="U2444" s="163"/>
      <c r="V2444" s="163"/>
      <c r="W2444" s="163"/>
      <c r="X2444" s="163"/>
    </row>
    <row r="2445" ht="11.25" customHeight="1">
      <c r="A2445" s="162" t="s">
        <v>6531</v>
      </c>
      <c r="B2445" s="162" t="s">
        <v>2482</v>
      </c>
      <c r="C2445" s="10" t="s">
        <v>141</v>
      </c>
      <c r="D2445" s="162" t="s">
        <v>6532</v>
      </c>
      <c r="E2445" s="162" t="s">
        <v>2484</v>
      </c>
      <c r="F2445" s="161" t="s">
        <v>2223</v>
      </c>
      <c r="G2445" s="10">
        <v>3.0</v>
      </c>
      <c r="H2445" s="10">
        <v>2.0</v>
      </c>
      <c r="I2445" s="10">
        <v>3.0</v>
      </c>
      <c r="J2445" s="172">
        <v>50.0</v>
      </c>
      <c r="K2445" s="173">
        <v>16.66</v>
      </c>
      <c r="L2445" s="162" t="s">
        <v>160</v>
      </c>
      <c r="M2445" s="163"/>
      <c r="N2445" s="163"/>
      <c r="O2445" s="163"/>
      <c r="P2445" s="163"/>
      <c r="Q2445" s="163"/>
      <c r="R2445" s="163"/>
      <c r="S2445" s="163"/>
      <c r="T2445" s="163"/>
      <c r="U2445" s="163"/>
      <c r="V2445" s="163"/>
      <c r="W2445" s="163"/>
      <c r="X2445" s="163"/>
    </row>
    <row r="2446" ht="11.25" customHeight="1">
      <c r="A2446" s="162" t="s">
        <v>4404</v>
      </c>
      <c r="B2446" s="162" t="s">
        <v>4405</v>
      </c>
      <c r="C2446" s="10" t="s">
        <v>141</v>
      </c>
      <c r="D2446" s="162" t="s">
        <v>4406</v>
      </c>
      <c r="E2446" s="162" t="s">
        <v>4407</v>
      </c>
      <c r="F2446" s="161" t="s">
        <v>2206</v>
      </c>
      <c r="G2446" s="10">
        <v>8.0</v>
      </c>
      <c r="H2446" s="10">
        <v>5.0</v>
      </c>
      <c r="I2446" s="10">
        <v>8.0</v>
      </c>
      <c r="J2446" s="172">
        <v>50.0</v>
      </c>
      <c r="K2446" s="173">
        <v>6.25</v>
      </c>
      <c r="L2446" s="162" t="s">
        <v>148</v>
      </c>
      <c r="M2446" s="163"/>
      <c r="N2446" s="163"/>
      <c r="O2446" s="163"/>
      <c r="P2446" s="163"/>
      <c r="Q2446" s="163"/>
      <c r="R2446" s="163"/>
      <c r="S2446" s="163"/>
      <c r="T2446" s="163"/>
      <c r="U2446" s="163"/>
      <c r="V2446" s="163"/>
      <c r="W2446" s="163"/>
      <c r="X2446" s="163"/>
    </row>
    <row r="2447" ht="11.25" customHeight="1">
      <c r="A2447" s="162" t="s">
        <v>4404</v>
      </c>
      <c r="B2447" s="162" t="s">
        <v>4405</v>
      </c>
      <c r="C2447" s="10" t="s">
        <v>141</v>
      </c>
      <c r="D2447" s="162" t="s">
        <v>4408</v>
      </c>
      <c r="E2447" s="162" t="s">
        <v>4409</v>
      </c>
      <c r="F2447" s="161" t="s">
        <v>2206</v>
      </c>
      <c r="G2447" s="10">
        <v>8.0</v>
      </c>
      <c r="H2447" s="10">
        <v>5.0</v>
      </c>
      <c r="I2447" s="10">
        <v>8.0</v>
      </c>
      <c r="J2447" s="172">
        <v>50.0</v>
      </c>
      <c r="K2447" s="173">
        <v>6.25</v>
      </c>
      <c r="L2447" s="162" t="s">
        <v>148</v>
      </c>
      <c r="M2447" s="163"/>
      <c r="N2447" s="163"/>
      <c r="O2447" s="163"/>
      <c r="P2447" s="163"/>
      <c r="Q2447" s="163"/>
      <c r="R2447" s="163"/>
      <c r="S2447" s="163"/>
      <c r="T2447" s="163"/>
      <c r="U2447" s="163"/>
      <c r="V2447" s="163"/>
      <c r="W2447" s="163"/>
      <c r="X2447" s="163"/>
    </row>
    <row r="2448" ht="11.25" customHeight="1">
      <c r="A2448" s="162" t="s">
        <v>4404</v>
      </c>
      <c r="B2448" s="162" t="s">
        <v>4405</v>
      </c>
      <c r="C2448" s="10" t="s">
        <v>141</v>
      </c>
      <c r="D2448" s="162" t="s">
        <v>4410</v>
      </c>
      <c r="E2448" s="162" t="s">
        <v>4411</v>
      </c>
      <c r="F2448" s="161" t="s">
        <v>2206</v>
      </c>
      <c r="G2448" s="10">
        <v>8.0</v>
      </c>
      <c r="H2448" s="10">
        <v>5.0</v>
      </c>
      <c r="I2448" s="10">
        <v>8.0</v>
      </c>
      <c r="J2448" s="172">
        <v>50.0</v>
      </c>
      <c r="K2448" s="173">
        <v>6.25</v>
      </c>
      <c r="L2448" s="162" t="s">
        <v>148</v>
      </c>
      <c r="M2448" s="163"/>
      <c r="N2448" s="163"/>
      <c r="O2448" s="163"/>
      <c r="P2448" s="163"/>
      <c r="Q2448" s="163"/>
      <c r="R2448" s="163"/>
      <c r="S2448" s="163"/>
      <c r="T2448" s="163"/>
      <c r="U2448" s="163"/>
      <c r="V2448" s="163"/>
      <c r="W2448" s="163"/>
      <c r="X2448" s="163"/>
    </row>
    <row r="2449" ht="11.25" customHeight="1">
      <c r="A2449" s="162" t="s">
        <v>4404</v>
      </c>
      <c r="B2449" s="162" t="s">
        <v>4405</v>
      </c>
      <c r="C2449" s="10" t="s">
        <v>141</v>
      </c>
      <c r="D2449" s="162" t="s">
        <v>4412</v>
      </c>
      <c r="E2449" s="162" t="s">
        <v>4413</v>
      </c>
      <c r="F2449" s="161" t="s">
        <v>2206</v>
      </c>
      <c r="G2449" s="10">
        <v>8.0</v>
      </c>
      <c r="H2449" s="10">
        <v>5.0</v>
      </c>
      <c r="I2449" s="10">
        <v>8.0</v>
      </c>
      <c r="J2449" s="172">
        <v>50.0</v>
      </c>
      <c r="K2449" s="173">
        <v>6.25</v>
      </c>
      <c r="L2449" s="162" t="s">
        <v>148</v>
      </c>
      <c r="M2449" s="163"/>
      <c r="N2449" s="163"/>
      <c r="O2449" s="163"/>
      <c r="P2449" s="163"/>
      <c r="Q2449" s="163"/>
      <c r="R2449" s="163"/>
      <c r="S2449" s="163"/>
      <c r="T2449" s="163"/>
      <c r="U2449" s="163"/>
      <c r="V2449" s="163"/>
      <c r="W2449" s="163"/>
      <c r="X2449" s="163"/>
    </row>
    <row r="2450" ht="11.25" customHeight="1">
      <c r="A2450" s="162" t="s">
        <v>4404</v>
      </c>
      <c r="B2450" s="162" t="s">
        <v>4405</v>
      </c>
      <c r="C2450" s="10" t="s">
        <v>141</v>
      </c>
      <c r="D2450" s="162" t="s">
        <v>4414</v>
      </c>
      <c r="E2450" s="162" t="s">
        <v>4415</v>
      </c>
      <c r="F2450" s="161" t="s">
        <v>2206</v>
      </c>
      <c r="G2450" s="10">
        <v>8.0</v>
      </c>
      <c r="H2450" s="10">
        <v>5.0</v>
      </c>
      <c r="I2450" s="10">
        <v>8.0</v>
      </c>
      <c r="J2450" s="172">
        <v>50.0</v>
      </c>
      <c r="K2450" s="173">
        <v>6.25</v>
      </c>
      <c r="L2450" s="162" t="s">
        <v>148</v>
      </c>
      <c r="M2450" s="163"/>
      <c r="N2450" s="163"/>
      <c r="O2450" s="163"/>
      <c r="P2450" s="163"/>
      <c r="Q2450" s="163"/>
      <c r="R2450" s="163"/>
      <c r="S2450" s="163"/>
      <c r="T2450" s="163"/>
      <c r="U2450" s="163"/>
      <c r="V2450" s="163"/>
      <c r="W2450" s="163"/>
      <c r="X2450" s="163"/>
    </row>
    <row r="2451" ht="11.25" customHeight="1">
      <c r="A2451" s="162" t="s">
        <v>4404</v>
      </c>
      <c r="B2451" s="162" t="s">
        <v>4405</v>
      </c>
      <c r="C2451" s="10" t="s">
        <v>141</v>
      </c>
      <c r="D2451" s="162" t="s">
        <v>4416</v>
      </c>
      <c r="E2451" s="162" t="s">
        <v>4417</v>
      </c>
      <c r="F2451" s="161" t="s">
        <v>2206</v>
      </c>
      <c r="G2451" s="10">
        <v>8.0</v>
      </c>
      <c r="H2451" s="10">
        <v>5.0</v>
      </c>
      <c r="I2451" s="10">
        <v>8.0</v>
      </c>
      <c r="J2451" s="172">
        <v>50.0</v>
      </c>
      <c r="K2451" s="173">
        <v>6.25</v>
      </c>
      <c r="L2451" s="162" t="s">
        <v>148</v>
      </c>
      <c r="M2451" s="163"/>
      <c r="N2451" s="163"/>
      <c r="O2451" s="163"/>
      <c r="P2451" s="163"/>
      <c r="Q2451" s="163"/>
      <c r="R2451" s="163"/>
      <c r="S2451" s="163"/>
      <c r="T2451" s="163"/>
      <c r="U2451" s="163"/>
      <c r="V2451" s="163"/>
      <c r="W2451" s="163"/>
      <c r="X2451" s="163"/>
    </row>
    <row r="2452" ht="11.25" customHeight="1">
      <c r="A2452" s="162" t="s">
        <v>4404</v>
      </c>
      <c r="B2452" s="162" t="s">
        <v>4405</v>
      </c>
      <c r="C2452" s="10" t="s">
        <v>141</v>
      </c>
      <c r="D2452" s="162" t="s">
        <v>4418</v>
      </c>
      <c r="E2452" s="162" t="s">
        <v>4419</v>
      </c>
      <c r="F2452" s="161" t="s">
        <v>655</v>
      </c>
      <c r="G2452" s="10">
        <v>8.0</v>
      </c>
      <c r="H2452" s="10">
        <v>5.0</v>
      </c>
      <c r="I2452" s="10">
        <v>8.0</v>
      </c>
      <c r="J2452" s="172">
        <v>50.0</v>
      </c>
      <c r="K2452" s="173">
        <v>6.25</v>
      </c>
      <c r="L2452" s="162" t="s">
        <v>148</v>
      </c>
      <c r="M2452" s="163"/>
      <c r="N2452" s="163"/>
      <c r="O2452" s="163"/>
      <c r="P2452" s="163"/>
      <c r="Q2452" s="163"/>
      <c r="R2452" s="163"/>
      <c r="S2452" s="163"/>
      <c r="T2452" s="163"/>
      <c r="U2452" s="163"/>
      <c r="V2452" s="163"/>
      <c r="W2452" s="163"/>
      <c r="X2452" s="163"/>
    </row>
    <row r="2453" ht="11.25" customHeight="1">
      <c r="A2453" s="162" t="s">
        <v>4404</v>
      </c>
      <c r="B2453" s="162" t="s">
        <v>4405</v>
      </c>
      <c r="C2453" s="10" t="s">
        <v>141</v>
      </c>
      <c r="D2453" s="162" t="s">
        <v>4420</v>
      </c>
      <c r="E2453" s="162" t="s">
        <v>4421</v>
      </c>
      <c r="F2453" s="161" t="s">
        <v>2206</v>
      </c>
      <c r="G2453" s="10">
        <v>8.0</v>
      </c>
      <c r="H2453" s="10">
        <v>5.0</v>
      </c>
      <c r="I2453" s="10">
        <v>8.0</v>
      </c>
      <c r="J2453" s="172">
        <v>50.0</v>
      </c>
      <c r="K2453" s="173">
        <v>6.25</v>
      </c>
      <c r="L2453" s="162" t="s">
        <v>148</v>
      </c>
      <c r="M2453" s="163"/>
      <c r="N2453" s="163"/>
      <c r="O2453" s="163"/>
      <c r="P2453" s="163"/>
      <c r="Q2453" s="163"/>
      <c r="R2453" s="163"/>
      <c r="S2453" s="163"/>
      <c r="T2453" s="163"/>
      <c r="U2453" s="163"/>
      <c r="V2453" s="163"/>
      <c r="W2453" s="163"/>
      <c r="X2453" s="163"/>
    </row>
    <row r="2454" ht="11.25" customHeight="1">
      <c r="A2454" s="162" t="s">
        <v>4404</v>
      </c>
      <c r="B2454" s="162" t="s">
        <v>4405</v>
      </c>
      <c r="C2454" s="10" t="s">
        <v>141</v>
      </c>
      <c r="D2454" s="162" t="s">
        <v>4422</v>
      </c>
      <c r="E2454" s="162" t="s">
        <v>4423</v>
      </c>
      <c r="F2454" s="161" t="s">
        <v>2206</v>
      </c>
      <c r="G2454" s="10">
        <v>8.0</v>
      </c>
      <c r="H2454" s="10">
        <v>5.0</v>
      </c>
      <c r="I2454" s="10">
        <v>8.0</v>
      </c>
      <c r="J2454" s="172">
        <v>50.0</v>
      </c>
      <c r="K2454" s="173">
        <v>6.25</v>
      </c>
      <c r="L2454" s="162" t="s">
        <v>148</v>
      </c>
      <c r="M2454" s="163"/>
      <c r="N2454" s="163"/>
      <c r="O2454" s="163"/>
      <c r="P2454" s="163"/>
      <c r="Q2454" s="163"/>
      <c r="R2454" s="163"/>
      <c r="S2454" s="163"/>
      <c r="T2454" s="163"/>
      <c r="U2454" s="163"/>
      <c r="V2454" s="163"/>
      <c r="W2454" s="163"/>
      <c r="X2454" s="163"/>
    </row>
    <row r="2455" ht="11.25" customHeight="1">
      <c r="A2455" s="162" t="s">
        <v>4404</v>
      </c>
      <c r="B2455" s="162" t="s">
        <v>4405</v>
      </c>
      <c r="C2455" s="10" t="s">
        <v>141</v>
      </c>
      <c r="D2455" s="162" t="s">
        <v>4424</v>
      </c>
      <c r="E2455" s="162" t="s">
        <v>4425</v>
      </c>
      <c r="F2455" s="161" t="s">
        <v>2206</v>
      </c>
      <c r="G2455" s="10">
        <v>8.0</v>
      </c>
      <c r="H2455" s="10">
        <v>5.0</v>
      </c>
      <c r="I2455" s="10">
        <v>8.0</v>
      </c>
      <c r="J2455" s="172">
        <v>50.0</v>
      </c>
      <c r="K2455" s="173">
        <v>6.25</v>
      </c>
      <c r="L2455" s="162" t="s">
        <v>148</v>
      </c>
      <c r="M2455" s="163"/>
      <c r="N2455" s="163"/>
      <c r="O2455" s="163"/>
      <c r="P2455" s="163"/>
      <c r="Q2455" s="163"/>
      <c r="R2455" s="163"/>
      <c r="S2455" s="163"/>
      <c r="T2455" s="163"/>
      <c r="U2455" s="163"/>
      <c r="V2455" s="163"/>
      <c r="W2455" s="163"/>
      <c r="X2455" s="163"/>
    </row>
    <row r="2456" ht="11.25" customHeight="1">
      <c r="A2456" s="162" t="s">
        <v>4404</v>
      </c>
      <c r="B2456" s="162" t="s">
        <v>4405</v>
      </c>
      <c r="C2456" s="10" t="s">
        <v>141</v>
      </c>
      <c r="D2456" s="162" t="s">
        <v>4426</v>
      </c>
      <c r="E2456" s="162" t="s">
        <v>4427</v>
      </c>
      <c r="F2456" s="161" t="s">
        <v>309</v>
      </c>
      <c r="G2456" s="10">
        <v>8.0</v>
      </c>
      <c r="H2456" s="10">
        <v>5.0</v>
      </c>
      <c r="I2456" s="10">
        <v>8.0</v>
      </c>
      <c r="J2456" s="172">
        <v>50.0</v>
      </c>
      <c r="K2456" s="173">
        <v>6.25</v>
      </c>
      <c r="L2456" s="162" t="s">
        <v>148</v>
      </c>
      <c r="M2456" s="163"/>
      <c r="N2456" s="163"/>
      <c r="O2456" s="163"/>
      <c r="P2456" s="163"/>
      <c r="Q2456" s="163"/>
      <c r="R2456" s="163"/>
      <c r="S2456" s="163"/>
      <c r="T2456" s="163"/>
      <c r="U2456" s="163"/>
      <c r="V2456" s="163"/>
      <c r="W2456" s="163"/>
      <c r="X2456" s="163"/>
    </row>
    <row r="2457" ht="11.25" customHeight="1">
      <c r="A2457" s="162" t="s">
        <v>4404</v>
      </c>
      <c r="B2457" s="162" t="s">
        <v>4405</v>
      </c>
      <c r="C2457" s="10" t="s">
        <v>141</v>
      </c>
      <c r="D2457" s="162" t="s">
        <v>4428</v>
      </c>
      <c r="E2457" s="162" t="s">
        <v>4429</v>
      </c>
      <c r="F2457" s="161" t="s">
        <v>2206</v>
      </c>
      <c r="G2457" s="10">
        <v>8.0</v>
      </c>
      <c r="H2457" s="10">
        <v>5.0</v>
      </c>
      <c r="I2457" s="10">
        <v>8.0</v>
      </c>
      <c r="J2457" s="172">
        <v>50.0</v>
      </c>
      <c r="K2457" s="173">
        <v>6.25</v>
      </c>
      <c r="L2457" s="162" t="s">
        <v>148</v>
      </c>
      <c r="M2457" s="163"/>
      <c r="N2457" s="163"/>
      <c r="O2457" s="163"/>
      <c r="P2457" s="163"/>
      <c r="Q2457" s="163"/>
      <c r="R2457" s="163"/>
      <c r="S2457" s="163"/>
      <c r="T2457" s="163"/>
      <c r="U2457" s="163"/>
      <c r="V2457" s="163"/>
      <c r="W2457" s="163"/>
      <c r="X2457" s="163"/>
    </row>
    <row r="2458" ht="11.25" customHeight="1">
      <c r="A2458" s="162" t="s">
        <v>4404</v>
      </c>
      <c r="B2458" s="162" t="s">
        <v>4405</v>
      </c>
      <c r="C2458" s="10" t="s">
        <v>141</v>
      </c>
      <c r="D2458" s="162" t="s">
        <v>4430</v>
      </c>
      <c r="E2458" s="162" t="s">
        <v>4431</v>
      </c>
      <c r="F2458" s="161" t="s">
        <v>2206</v>
      </c>
      <c r="G2458" s="10">
        <v>8.0</v>
      </c>
      <c r="H2458" s="10">
        <v>5.0</v>
      </c>
      <c r="I2458" s="10">
        <v>8.0</v>
      </c>
      <c r="J2458" s="172">
        <v>50.0</v>
      </c>
      <c r="K2458" s="173">
        <v>6.25</v>
      </c>
      <c r="L2458" s="162" t="s">
        <v>148</v>
      </c>
      <c r="M2458" s="163"/>
      <c r="N2458" s="163"/>
      <c r="O2458" s="163"/>
      <c r="P2458" s="163"/>
      <c r="Q2458" s="163"/>
      <c r="R2458" s="163"/>
      <c r="S2458" s="163"/>
      <c r="T2458" s="163"/>
      <c r="U2458" s="163"/>
      <c r="V2458" s="163"/>
      <c r="W2458" s="163"/>
      <c r="X2458" s="163"/>
    </row>
    <row r="2459" ht="11.25" customHeight="1">
      <c r="A2459" s="162" t="s">
        <v>4404</v>
      </c>
      <c r="B2459" s="162" t="s">
        <v>4405</v>
      </c>
      <c r="C2459" s="10" t="s">
        <v>141</v>
      </c>
      <c r="D2459" s="162" t="s">
        <v>4432</v>
      </c>
      <c r="E2459" s="162" t="s">
        <v>4433</v>
      </c>
      <c r="F2459" s="161" t="s">
        <v>2206</v>
      </c>
      <c r="G2459" s="10">
        <v>8.0</v>
      </c>
      <c r="H2459" s="10">
        <v>5.0</v>
      </c>
      <c r="I2459" s="10">
        <v>8.0</v>
      </c>
      <c r="J2459" s="172">
        <v>50.0</v>
      </c>
      <c r="K2459" s="173">
        <v>6.25</v>
      </c>
      <c r="L2459" s="162" t="s">
        <v>148</v>
      </c>
      <c r="M2459" s="163"/>
      <c r="N2459" s="163"/>
      <c r="O2459" s="163"/>
      <c r="P2459" s="163"/>
      <c r="Q2459" s="163"/>
      <c r="R2459" s="163"/>
      <c r="S2459" s="163"/>
      <c r="T2459" s="163"/>
      <c r="U2459" s="163"/>
      <c r="V2459" s="163"/>
      <c r="W2459" s="163"/>
      <c r="X2459" s="163"/>
    </row>
    <row r="2460" ht="11.25" customHeight="1">
      <c r="A2460" s="162" t="s">
        <v>4434</v>
      </c>
      <c r="B2460" s="162" t="s">
        <v>4435</v>
      </c>
      <c r="C2460" s="10" t="s">
        <v>141</v>
      </c>
      <c r="D2460" s="162" t="s">
        <v>4436</v>
      </c>
      <c r="E2460" s="162" t="s">
        <v>4437</v>
      </c>
      <c r="F2460" s="161" t="s">
        <v>2206</v>
      </c>
      <c r="G2460" s="10">
        <v>8.0</v>
      </c>
      <c r="H2460" s="10">
        <v>1.0</v>
      </c>
      <c r="I2460" s="10">
        <v>10.0</v>
      </c>
      <c r="J2460" s="172">
        <v>50.0</v>
      </c>
      <c r="K2460" s="173">
        <v>6.25</v>
      </c>
      <c r="L2460" s="162" t="s">
        <v>148</v>
      </c>
      <c r="M2460" s="163"/>
      <c r="N2460" s="163"/>
      <c r="O2460" s="163"/>
      <c r="P2460" s="163"/>
      <c r="Q2460" s="163"/>
      <c r="R2460" s="163"/>
      <c r="S2460" s="163"/>
      <c r="T2460" s="163"/>
      <c r="U2460" s="163"/>
      <c r="V2460" s="163"/>
      <c r="W2460" s="163"/>
      <c r="X2460" s="163"/>
    </row>
    <row r="2461" ht="11.25" customHeight="1">
      <c r="A2461" s="162" t="s">
        <v>4438</v>
      </c>
      <c r="B2461" s="162" t="s">
        <v>4439</v>
      </c>
      <c r="C2461" s="10" t="s">
        <v>141</v>
      </c>
      <c r="D2461" s="162" t="s">
        <v>4440</v>
      </c>
      <c r="E2461" s="162" t="s">
        <v>4441</v>
      </c>
      <c r="F2461" s="161" t="s">
        <v>2206</v>
      </c>
      <c r="G2461" s="10">
        <v>8.0</v>
      </c>
      <c r="H2461" s="10">
        <v>6.0</v>
      </c>
      <c r="I2461" s="10">
        <v>8.0</v>
      </c>
      <c r="J2461" s="172">
        <v>50.0</v>
      </c>
      <c r="K2461" s="173">
        <v>6.25</v>
      </c>
      <c r="L2461" s="162" t="s">
        <v>148</v>
      </c>
      <c r="M2461" s="163"/>
      <c r="N2461" s="163"/>
      <c r="O2461" s="163"/>
      <c r="P2461" s="163"/>
      <c r="Q2461" s="163"/>
      <c r="R2461" s="163"/>
      <c r="S2461" s="163"/>
      <c r="T2461" s="163"/>
      <c r="U2461" s="163"/>
      <c r="V2461" s="163"/>
      <c r="W2461" s="163"/>
      <c r="X2461" s="163"/>
    </row>
    <row r="2462" ht="11.25" customHeight="1">
      <c r="A2462" s="162" t="s">
        <v>4438</v>
      </c>
      <c r="B2462" s="162" t="s">
        <v>4439</v>
      </c>
      <c r="C2462" s="10" t="s">
        <v>141</v>
      </c>
      <c r="D2462" s="162" t="s">
        <v>4442</v>
      </c>
      <c r="E2462" s="162" t="s">
        <v>4443</v>
      </c>
      <c r="F2462" s="161" t="s">
        <v>655</v>
      </c>
      <c r="G2462" s="10">
        <v>8.0</v>
      </c>
      <c r="H2462" s="10">
        <v>6.0</v>
      </c>
      <c r="I2462" s="10">
        <v>8.0</v>
      </c>
      <c r="J2462" s="172">
        <v>50.0</v>
      </c>
      <c r="K2462" s="173">
        <v>6.25</v>
      </c>
      <c r="L2462" s="162" t="s">
        <v>148</v>
      </c>
      <c r="M2462" s="163"/>
      <c r="N2462" s="163"/>
      <c r="O2462" s="163"/>
      <c r="P2462" s="163"/>
      <c r="Q2462" s="163"/>
      <c r="R2462" s="163"/>
      <c r="S2462" s="163"/>
      <c r="T2462" s="163"/>
      <c r="U2462" s="163"/>
      <c r="V2462" s="163"/>
      <c r="W2462" s="163"/>
      <c r="X2462" s="163"/>
    </row>
    <row r="2463" ht="11.25" customHeight="1">
      <c r="A2463" s="162" t="s">
        <v>4444</v>
      </c>
      <c r="B2463" s="162" t="s">
        <v>4445</v>
      </c>
      <c r="C2463" s="10" t="s">
        <v>141</v>
      </c>
      <c r="D2463" s="162" t="s">
        <v>4446</v>
      </c>
      <c r="E2463" s="162" t="s">
        <v>4447</v>
      </c>
      <c r="F2463" s="161" t="s">
        <v>2206</v>
      </c>
      <c r="G2463" s="10">
        <v>8.0</v>
      </c>
      <c r="H2463" s="10">
        <v>8.0</v>
      </c>
      <c r="I2463" s="10">
        <v>8.0</v>
      </c>
      <c r="J2463" s="172">
        <v>50.0</v>
      </c>
      <c r="K2463" s="173">
        <v>6.25</v>
      </c>
      <c r="L2463" s="162" t="s">
        <v>148</v>
      </c>
      <c r="M2463" s="163"/>
      <c r="N2463" s="163"/>
      <c r="O2463" s="163"/>
      <c r="P2463" s="163"/>
      <c r="Q2463" s="163"/>
      <c r="R2463" s="163"/>
      <c r="S2463" s="163"/>
      <c r="T2463" s="163"/>
      <c r="U2463" s="163"/>
      <c r="V2463" s="163"/>
      <c r="W2463" s="163"/>
      <c r="X2463" s="163"/>
    </row>
    <row r="2464" ht="11.25" customHeight="1">
      <c r="A2464" s="162" t="s">
        <v>4448</v>
      </c>
      <c r="B2464" s="162" t="s">
        <v>4449</v>
      </c>
      <c r="C2464" s="10" t="s">
        <v>141</v>
      </c>
      <c r="D2464" s="162" t="s">
        <v>4450</v>
      </c>
      <c r="E2464" s="162" t="s">
        <v>4451</v>
      </c>
      <c r="F2464" s="161" t="s">
        <v>2206</v>
      </c>
      <c r="G2464" s="10">
        <v>12.0</v>
      </c>
      <c r="H2464" s="10">
        <v>10.0</v>
      </c>
      <c r="I2464" s="10">
        <v>12.0</v>
      </c>
      <c r="J2464" s="172">
        <v>50.0</v>
      </c>
      <c r="K2464" s="173">
        <v>4.16</v>
      </c>
      <c r="L2464" s="162" t="s">
        <v>148</v>
      </c>
      <c r="M2464" s="163"/>
      <c r="N2464" s="163"/>
      <c r="O2464" s="163"/>
      <c r="P2464" s="163"/>
      <c r="Q2464" s="163"/>
      <c r="R2464" s="163"/>
      <c r="S2464" s="163"/>
      <c r="T2464" s="163"/>
      <c r="U2464" s="163"/>
      <c r="V2464" s="163"/>
      <c r="W2464" s="163"/>
      <c r="X2464" s="163"/>
    </row>
    <row r="2465" ht="11.25" customHeight="1">
      <c r="A2465" s="162" t="s">
        <v>4448</v>
      </c>
      <c r="B2465" s="162" t="s">
        <v>4449</v>
      </c>
      <c r="C2465" s="10" t="s">
        <v>141</v>
      </c>
      <c r="D2465" s="162" t="s">
        <v>4452</v>
      </c>
      <c r="E2465" s="162" t="s">
        <v>4453</v>
      </c>
      <c r="F2465" s="161" t="s">
        <v>2206</v>
      </c>
      <c r="G2465" s="10">
        <v>12.0</v>
      </c>
      <c r="H2465" s="10">
        <v>10.0</v>
      </c>
      <c r="I2465" s="10">
        <v>12.0</v>
      </c>
      <c r="J2465" s="172">
        <v>50.0</v>
      </c>
      <c r="K2465" s="173">
        <v>4.16</v>
      </c>
      <c r="L2465" s="162" t="s">
        <v>148</v>
      </c>
      <c r="M2465" s="163"/>
      <c r="N2465" s="163"/>
      <c r="O2465" s="163"/>
      <c r="P2465" s="163"/>
      <c r="Q2465" s="163"/>
      <c r="R2465" s="163"/>
      <c r="S2465" s="163"/>
      <c r="T2465" s="163"/>
      <c r="U2465" s="163"/>
      <c r="V2465" s="163"/>
      <c r="W2465" s="163"/>
      <c r="X2465" s="163"/>
    </row>
    <row r="2466" ht="11.25" customHeight="1">
      <c r="A2466" s="162" t="s">
        <v>4448</v>
      </c>
      <c r="B2466" s="162" t="s">
        <v>4449</v>
      </c>
      <c r="C2466" s="10" t="s">
        <v>141</v>
      </c>
      <c r="D2466" s="162" t="s">
        <v>4454</v>
      </c>
      <c r="E2466" s="162" t="s">
        <v>4455</v>
      </c>
      <c r="F2466" s="161" t="s">
        <v>309</v>
      </c>
      <c r="G2466" s="10">
        <v>12.0</v>
      </c>
      <c r="H2466" s="10">
        <v>10.0</v>
      </c>
      <c r="I2466" s="10">
        <v>12.0</v>
      </c>
      <c r="J2466" s="172">
        <v>50.0</v>
      </c>
      <c r="K2466" s="173">
        <v>4.16</v>
      </c>
      <c r="L2466" s="162" t="s">
        <v>148</v>
      </c>
      <c r="M2466" s="163"/>
      <c r="N2466" s="163"/>
      <c r="O2466" s="163"/>
      <c r="P2466" s="163"/>
      <c r="Q2466" s="163"/>
      <c r="R2466" s="163"/>
      <c r="S2466" s="163"/>
      <c r="T2466" s="163"/>
      <c r="U2466" s="163"/>
      <c r="V2466" s="163"/>
      <c r="W2466" s="163"/>
      <c r="X2466" s="163"/>
    </row>
    <row r="2467" ht="11.25" customHeight="1">
      <c r="A2467" s="162" t="s">
        <v>4456</v>
      </c>
      <c r="B2467" s="162" t="s">
        <v>4457</v>
      </c>
      <c r="C2467" s="10" t="s">
        <v>141</v>
      </c>
      <c r="D2467" s="162" t="s">
        <v>4458</v>
      </c>
      <c r="E2467" s="162" t="s">
        <v>4459</v>
      </c>
      <c r="F2467" s="161" t="s">
        <v>2206</v>
      </c>
      <c r="G2467" s="10">
        <v>7.0</v>
      </c>
      <c r="H2467" s="10">
        <v>7.0</v>
      </c>
      <c r="I2467" s="10">
        <v>7.0</v>
      </c>
      <c r="J2467" s="172">
        <v>50.0</v>
      </c>
      <c r="K2467" s="173">
        <v>7.14</v>
      </c>
      <c r="L2467" s="162" t="s">
        <v>148</v>
      </c>
      <c r="M2467" s="163"/>
      <c r="N2467" s="163"/>
      <c r="O2467" s="163"/>
      <c r="P2467" s="163"/>
      <c r="Q2467" s="163"/>
      <c r="R2467" s="163"/>
      <c r="S2467" s="163"/>
      <c r="T2467" s="163"/>
      <c r="U2467" s="163"/>
      <c r="V2467" s="163"/>
      <c r="W2467" s="163"/>
      <c r="X2467" s="163"/>
    </row>
    <row r="2468" ht="11.25" customHeight="1">
      <c r="A2468" s="162" t="s">
        <v>4456</v>
      </c>
      <c r="B2468" s="162" t="s">
        <v>4457</v>
      </c>
      <c r="C2468" s="10" t="s">
        <v>141</v>
      </c>
      <c r="D2468" s="162" t="s">
        <v>4460</v>
      </c>
      <c r="E2468" s="162" t="s">
        <v>4461</v>
      </c>
      <c r="F2468" s="161" t="s">
        <v>2206</v>
      </c>
      <c r="G2468" s="10">
        <v>7.0</v>
      </c>
      <c r="H2468" s="10">
        <v>7.0</v>
      </c>
      <c r="I2468" s="10">
        <v>7.0</v>
      </c>
      <c r="J2468" s="172">
        <v>50.0</v>
      </c>
      <c r="K2468" s="173">
        <v>7.14</v>
      </c>
      <c r="L2468" s="162" t="s">
        <v>148</v>
      </c>
      <c r="M2468" s="163"/>
      <c r="N2468" s="163"/>
      <c r="O2468" s="163"/>
      <c r="P2468" s="163"/>
      <c r="Q2468" s="163"/>
      <c r="R2468" s="163"/>
      <c r="S2468" s="163"/>
      <c r="T2468" s="163"/>
      <c r="U2468" s="163"/>
      <c r="V2468" s="163"/>
      <c r="W2468" s="163"/>
      <c r="X2468" s="163"/>
    </row>
    <row r="2469" ht="11.25" customHeight="1">
      <c r="A2469" s="162" t="s">
        <v>4456</v>
      </c>
      <c r="B2469" s="162" t="s">
        <v>4457</v>
      </c>
      <c r="C2469" s="10" t="s">
        <v>141</v>
      </c>
      <c r="D2469" s="162" t="s">
        <v>4462</v>
      </c>
      <c r="E2469" s="162"/>
      <c r="F2469" s="161" t="s">
        <v>2206</v>
      </c>
      <c r="G2469" s="10">
        <v>7.0</v>
      </c>
      <c r="H2469" s="10">
        <v>7.0</v>
      </c>
      <c r="I2469" s="10">
        <v>7.0</v>
      </c>
      <c r="J2469" s="172">
        <v>50.0</v>
      </c>
      <c r="K2469" s="173">
        <v>7.14</v>
      </c>
      <c r="L2469" s="162" t="s">
        <v>148</v>
      </c>
      <c r="M2469" s="163"/>
      <c r="N2469" s="163"/>
      <c r="O2469" s="163"/>
      <c r="P2469" s="163"/>
      <c r="Q2469" s="163"/>
      <c r="R2469" s="163"/>
      <c r="S2469" s="163"/>
      <c r="T2469" s="163"/>
      <c r="U2469" s="163"/>
      <c r="V2469" s="163"/>
      <c r="W2469" s="163"/>
      <c r="X2469" s="163"/>
    </row>
    <row r="2470" ht="11.25" customHeight="1">
      <c r="A2470" s="162" t="s">
        <v>4463</v>
      </c>
      <c r="B2470" s="162" t="s">
        <v>4464</v>
      </c>
      <c r="C2470" s="10" t="s">
        <v>141</v>
      </c>
      <c r="D2470" s="162" t="s">
        <v>4465</v>
      </c>
      <c r="E2470" s="162" t="s">
        <v>4466</v>
      </c>
      <c r="F2470" s="161" t="s">
        <v>2240</v>
      </c>
      <c r="G2470" s="10">
        <v>8.0</v>
      </c>
      <c r="H2470" s="10">
        <v>8.0</v>
      </c>
      <c r="I2470" s="10">
        <v>8.0</v>
      </c>
      <c r="J2470" s="172">
        <v>50.0</v>
      </c>
      <c r="K2470" s="173">
        <v>6.25</v>
      </c>
      <c r="L2470" s="162" t="s">
        <v>148</v>
      </c>
      <c r="M2470" s="163"/>
      <c r="N2470" s="163"/>
      <c r="O2470" s="163"/>
      <c r="P2470" s="163"/>
      <c r="Q2470" s="163"/>
      <c r="R2470" s="163"/>
      <c r="S2470" s="163"/>
      <c r="T2470" s="163"/>
      <c r="U2470" s="163"/>
      <c r="V2470" s="163"/>
      <c r="W2470" s="163"/>
      <c r="X2470" s="163"/>
    </row>
    <row r="2471" ht="11.25" customHeight="1">
      <c r="A2471" s="162" t="s">
        <v>4463</v>
      </c>
      <c r="B2471" s="162" t="s">
        <v>4464</v>
      </c>
      <c r="C2471" s="10" t="s">
        <v>141</v>
      </c>
      <c r="D2471" s="162" t="s">
        <v>4462</v>
      </c>
      <c r="E2471" s="162" t="s">
        <v>4467</v>
      </c>
      <c r="F2471" s="161" t="s">
        <v>2206</v>
      </c>
      <c r="G2471" s="10">
        <v>8.0</v>
      </c>
      <c r="H2471" s="10">
        <v>8.0</v>
      </c>
      <c r="I2471" s="10">
        <v>8.0</v>
      </c>
      <c r="J2471" s="172">
        <v>50.0</v>
      </c>
      <c r="K2471" s="173">
        <v>6.25</v>
      </c>
      <c r="L2471" s="162" t="s">
        <v>148</v>
      </c>
      <c r="M2471" s="163"/>
      <c r="N2471" s="163"/>
      <c r="O2471" s="163"/>
      <c r="P2471" s="163"/>
      <c r="Q2471" s="163"/>
      <c r="R2471" s="163"/>
      <c r="S2471" s="163"/>
      <c r="T2471" s="163"/>
      <c r="U2471" s="163"/>
      <c r="V2471" s="163"/>
      <c r="W2471" s="163"/>
      <c r="X2471" s="163"/>
    </row>
    <row r="2472" ht="11.25" customHeight="1">
      <c r="A2472" s="162" t="s">
        <v>4463</v>
      </c>
      <c r="B2472" s="162" t="s">
        <v>4464</v>
      </c>
      <c r="C2472" s="10" t="s">
        <v>141</v>
      </c>
      <c r="D2472" s="162" t="s">
        <v>4468</v>
      </c>
      <c r="E2472" s="162" t="s">
        <v>3545</v>
      </c>
      <c r="F2472" s="161" t="s">
        <v>2206</v>
      </c>
      <c r="G2472" s="10">
        <v>8.0</v>
      </c>
      <c r="H2472" s="10">
        <v>8.0</v>
      </c>
      <c r="I2472" s="10">
        <v>8.0</v>
      </c>
      <c r="J2472" s="172">
        <v>50.0</v>
      </c>
      <c r="K2472" s="173">
        <v>6.25</v>
      </c>
      <c r="L2472" s="162" t="s">
        <v>148</v>
      </c>
      <c r="M2472" s="163"/>
      <c r="N2472" s="163"/>
      <c r="O2472" s="163"/>
      <c r="P2472" s="163"/>
      <c r="Q2472" s="163"/>
      <c r="R2472" s="163"/>
      <c r="S2472" s="163"/>
      <c r="T2472" s="163"/>
      <c r="U2472" s="163"/>
      <c r="V2472" s="163"/>
      <c r="W2472" s="163"/>
      <c r="X2472" s="163"/>
    </row>
    <row r="2473" ht="11.25" customHeight="1">
      <c r="A2473" s="162" t="s">
        <v>4463</v>
      </c>
      <c r="B2473" s="162" t="s">
        <v>4464</v>
      </c>
      <c r="C2473" s="10" t="s">
        <v>141</v>
      </c>
      <c r="D2473" s="162" t="s">
        <v>4469</v>
      </c>
      <c r="E2473" s="162" t="s">
        <v>4470</v>
      </c>
      <c r="F2473" s="161" t="s">
        <v>2206</v>
      </c>
      <c r="G2473" s="10">
        <v>8.0</v>
      </c>
      <c r="H2473" s="10">
        <v>8.0</v>
      </c>
      <c r="I2473" s="10">
        <v>8.0</v>
      </c>
      <c r="J2473" s="172">
        <v>50.0</v>
      </c>
      <c r="K2473" s="173">
        <v>6.25</v>
      </c>
      <c r="L2473" s="162" t="s">
        <v>148</v>
      </c>
      <c r="M2473" s="163"/>
      <c r="N2473" s="163"/>
      <c r="O2473" s="163"/>
      <c r="P2473" s="163"/>
      <c r="Q2473" s="163"/>
      <c r="R2473" s="163"/>
      <c r="S2473" s="163"/>
      <c r="T2473" s="163"/>
      <c r="U2473" s="163"/>
      <c r="V2473" s="163"/>
      <c r="W2473" s="163"/>
      <c r="X2473" s="163"/>
    </row>
    <row r="2474" ht="11.25" customHeight="1">
      <c r="A2474" s="162" t="s">
        <v>4463</v>
      </c>
      <c r="B2474" s="162" t="s">
        <v>4464</v>
      </c>
      <c r="C2474" s="10" t="s">
        <v>141</v>
      </c>
      <c r="D2474" s="162" t="s">
        <v>4471</v>
      </c>
      <c r="E2474" s="162" t="s">
        <v>4472</v>
      </c>
      <c r="F2474" s="161" t="s">
        <v>2206</v>
      </c>
      <c r="G2474" s="10">
        <v>8.0</v>
      </c>
      <c r="H2474" s="10">
        <v>8.0</v>
      </c>
      <c r="I2474" s="10">
        <v>8.0</v>
      </c>
      <c r="J2474" s="172">
        <v>50.0</v>
      </c>
      <c r="K2474" s="173">
        <v>6.25</v>
      </c>
      <c r="L2474" s="162" t="s">
        <v>148</v>
      </c>
      <c r="M2474" s="163"/>
      <c r="N2474" s="163"/>
      <c r="O2474" s="163"/>
      <c r="P2474" s="163"/>
      <c r="Q2474" s="163"/>
      <c r="R2474" s="163"/>
      <c r="S2474" s="163"/>
      <c r="T2474" s="163"/>
      <c r="U2474" s="163"/>
      <c r="V2474" s="163"/>
      <c r="W2474" s="163"/>
      <c r="X2474" s="163"/>
    </row>
    <row r="2475" ht="11.25" customHeight="1">
      <c r="A2475" s="162" t="s">
        <v>4463</v>
      </c>
      <c r="B2475" s="162" t="s">
        <v>4464</v>
      </c>
      <c r="C2475" s="10" t="s">
        <v>141</v>
      </c>
      <c r="D2475" s="162" t="s">
        <v>4473</v>
      </c>
      <c r="E2475" s="162" t="s">
        <v>4474</v>
      </c>
      <c r="F2475" s="161" t="s">
        <v>4475</v>
      </c>
      <c r="G2475" s="10">
        <v>8.0</v>
      </c>
      <c r="H2475" s="10">
        <v>8.0</v>
      </c>
      <c r="I2475" s="10">
        <v>8.0</v>
      </c>
      <c r="J2475" s="172">
        <v>50.0</v>
      </c>
      <c r="K2475" s="173">
        <v>6.25</v>
      </c>
      <c r="L2475" s="162" t="s">
        <v>148</v>
      </c>
      <c r="M2475" s="163"/>
      <c r="N2475" s="163"/>
      <c r="O2475" s="163"/>
      <c r="P2475" s="163"/>
      <c r="Q2475" s="163"/>
      <c r="R2475" s="163"/>
      <c r="S2475" s="163"/>
      <c r="T2475" s="163"/>
      <c r="U2475" s="163"/>
      <c r="V2475" s="163"/>
      <c r="W2475" s="163"/>
      <c r="X2475" s="163"/>
    </row>
    <row r="2476" ht="11.25" customHeight="1">
      <c r="A2476" s="162" t="s">
        <v>4463</v>
      </c>
      <c r="B2476" s="162" t="s">
        <v>4464</v>
      </c>
      <c r="C2476" s="10" t="s">
        <v>141</v>
      </c>
      <c r="D2476" s="162" t="s">
        <v>4476</v>
      </c>
      <c r="E2476" s="162" t="s">
        <v>4477</v>
      </c>
      <c r="F2476" s="161" t="s">
        <v>309</v>
      </c>
      <c r="G2476" s="10">
        <v>8.0</v>
      </c>
      <c r="H2476" s="10">
        <v>8.0</v>
      </c>
      <c r="I2476" s="10">
        <v>8.0</v>
      </c>
      <c r="J2476" s="172">
        <v>50.0</v>
      </c>
      <c r="K2476" s="173">
        <v>6.25</v>
      </c>
      <c r="L2476" s="162" t="s">
        <v>148</v>
      </c>
      <c r="M2476" s="163"/>
      <c r="N2476" s="163"/>
      <c r="O2476" s="163"/>
      <c r="P2476" s="163"/>
      <c r="Q2476" s="163"/>
      <c r="R2476" s="163"/>
      <c r="S2476" s="163"/>
      <c r="T2476" s="163"/>
      <c r="U2476" s="163"/>
      <c r="V2476" s="163"/>
      <c r="W2476" s="163"/>
      <c r="X2476" s="163"/>
    </row>
    <row r="2477" ht="11.25" customHeight="1">
      <c r="A2477" s="162" t="s">
        <v>4478</v>
      </c>
      <c r="B2477" s="162" t="s">
        <v>4479</v>
      </c>
      <c r="C2477" s="10" t="s">
        <v>141</v>
      </c>
      <c r="D2477" s="162" t="s">
        <v>4480</v>
      </c>
      <c r="E2477" s="162" t="s">
        <v>4481</v>
      </c>
      <c r="F2477" s="161" t="s">
        <v>2206</v>
      </c>
      <c r="G2477" s="10">
        <v>7.0</v>
      </c>
      <c r="H2477" s="10">
        <v>6.0</v>
      </c>
      <c r="I2477" s="10">
        <v>8.0</v>
      </c>
      <c r="J2477" s="172">
        <v>50.0</v>
      </c>
      <c r="K2477" s="173">
        <v>7.14</v>
      </c>
      <c r="L2477" s="162" t="s">
        <v>148</v>
      </c>
      <c r="M2477" s="163"/>
      <c r="N2477" s="163"/>
      <c r="O2477" s="163"/>
      <c r="P2477" s="163"/>
      <c r="Q2477" s="163"/>
      <c r="R2477" s="163"/>
      <c r="S2477" s="163"/>
      <c r="T2477" s="163"/>
      <c r="U2477" s="163"/>
      <c r="V2477" s="163"/>
      <c r="W2477" s="163"/>
      <c r="X2477" s="163"/>
    </row>
    <row r="2478" ht="11.25" customHeight="1">
      <c r="A2478" s="162" t="s">
        <v>4478</v>
      </c>
      <c r="B2478" s="162" t="s">
        <v>4479</v>
      </c>
      <c r="C2478" s="10" t="s">
        <v>141</v>
      </c>
      <c r="D2478" s="162" t="s">
        <v>4482</v>
      </c>
      <c r="E2478" s="162" t="s">
        <v>1354</v>
      </c>
      <c r="F2478" s="161" t="s">
        <v>2206</v>
      </c>
      <c r="G2478" s="10">
        <v>7.0</v>
      </c>
      <c r="H2478" s="10">
        <v>6.0</v>
      </c>
      <c r="I2478" s="10">
        <v>8.0</v>
      </c>
      <c r="J2478" s="172">
        <v>50.0</v>
      </c>
      <c r="K2478" s="173">
        <v>7.14</v>
      </c>
      <c r="L2478" s="162" t="s">
        <v>148</v>
      </c>
      <c r="M2478" s="163"/>
      <c r="N2478" s="163"/>
      <c r="O2478" s="163"/>
      <c r="P2478" s="163"/>
      <c r="Q2478" s="163"/>
      <c r="R2478" s="163"/>
      <c r="S2478" s="163"/>
      <c r="T2478" s="163"/>
      <c r="U2478" s="163"/>
      <c r="V2478" s="163"/>
      <c r="W2478" s="163"/>
      <c r="X2478" s="163"/>
    </row>
    <row r="2479" ht="11.25" customHeight="1">
      <c r="A2479" s="162" t="s">
        <v>4478</v>
      </c>
      <c r="B2479" s="162" t="s">
        <v>4479</v>
      </c>
      <c r="C2479" s="10" t="s">
        <v>141</v>
      </c>
      <c r="D2479" s="162" t="s">
        <v>4317</v>
      </c>
      <c r="E2479" s="162" t="s">
        <v>4483</v>
      </c>
      <c r="F2479" s="161" t="s">
        <v>655</v>
      </c>
      <c r="G2479" s="10">
        <v>7.0</v>
      </c>
      <c r="H2479" s="10">
        <v>6.0</v>
      </c>
      <c r="I2479" s="10">
        <v>8.0</v>
      </c>
      <c r="J2479" s="172">
        <v>50.0</v>
      </c>
      <c r="K2479" s="173">
        <v>7.14</v>
      </c>
      <c r="L2479" s="162" t="s">
        <v>148</v>
      </c>
      <c r="M2479" s="163"/>
      <c r="N2479" s="163"/>
      <c r="O2479" s="163"/>
      <c r="P2479" s="163"/>
      <c r="Q2479" s="163"/>
      <c r="R2479" s="163"/>
      <c r="S2479" s="163"/>
      <c r="T2479" s="163"/>
      <c r="U2479" s="163"/>
      <c r="V2479" s="163"/>
      <c r="W2479" s="163"/>
      <c r="X2479" s="163"/>
    </row>
    <row r="2480" ht="11.25" customHeight="1">
      <c r="A2480" s="162" t="s">
        <v>4478</v>
      </c>
      <c r="B2480" s="162" t="s">
        <v>4479</v>
      </c>
      <c r="C2480" s="10" t="s">
        <v>141</v>
      </c>
      <c r="D2480" s="162" t="s">
        <v>4484</v>
      </c>
      <c r="E2480" s="162" t="s">
        <v>4485</v>
      </c>
      <c r="F2480" s="161" t="s">
        <v>2206</v>
      </c>
      <c r="G2480" s="10">
        <v>7.0</v>
      </c>
      <c r="H2480" s="10">
        <v>6.0</v>
      </c>
      <c r="I2480" s="10">
        <v>8.0</v>
      </c>
      <c r="J2480" s="172">
        <v>50.0</v>
      </c>
      <c r="K2480" s="173">
        <v>7.14</v>
      </c>
      <c r="L2480" s="162" t="s">
        <v>148</v>
      </c>
      <c r="M2480" s="163"/>
      <c r="N2480" s="163"/>
      <c r="O2480" s="163"/>
      <c r="P2480" s="163"/>
      <c r="Q2480" s="163"/>
      <c r="R2480" s="163"/>
      <c r="S2480" s="163"/>
      <c r="T2480" s="163"/>
      <c r="U2480" s="163"/>
      <c r="V2480" s="163"/>
      <c r="W2480" s="163"/>
      <c r="X2480" s="163"/>
    </row>
    <row r="2481" ht="11.25" customHeight="1">
      <c r="A2481" s="162" t="s">
        <v>4478</v>
      </c>
      <c r="B2481" s="162" t="s">
        <v>4479</v>
      </c>
      <c r="C2481" s="10" t="s">
        <v>141</v>
      </c>
      <c r="D2481" s="162" t="s">
        <v>4486</v>
      </c>
      <c r="E2481" s="162" t="s">
        <v>4487</v>
      </c>
      <c r="F2481" s="161" t="s">
        <v>2206</v>
      </c>
      <c r="G2481" s="10">
        <v>7.0</v>
      </c>
      <c r="H2481" s="10">
        <v>6.0</v>
      </c>
      <c r="I2481" s="10">
        <v>8.0</v>
      </c>
      <c r="J2481" s="172">
        <v>50.0</v>
      </c>
      <c r="K2481" s="173">
        <v>7.14</v>
      </c>
      <c r="L2481" s="162" t="s">
        <v>148</v>
      </c>
      <c r="M2481" s="163"/>
      <c r="N2481" s="163"/>
      <c r="O2481" s="163"/>
      <c r="P2481" s="163"/>
      <c r="Q2481" s="163"/>
      <c r="R2481" s="163"/>
      <c r="S2481" s="163"/>
      <c r="T2481" s="163"/>
      <c r="U2481" s="163"/>
      <c r="V2481" s="163"/>
      <c r="W2481" s="163"/>
      <c r="X2481" s="163"/>
    </row>
    <row r="2482" ht="11.25" customHeight="1">
      <c r="A2482" s="162" t="s">
        <v>4478</v>
      </c>
      <c r="B2482" s="162" t="s">
        <v>4479</v>
      </c>
      <c r="C2482" s="10" t="s">
        <v>141</v>
      </c>
      <c r="D2482" s="162" t="s">
        <v>4468</v>
      </c>
      <c r="E2482" s="162" t="s">
        <v>3545</v>
      </c>
      <c r="F2482" s="161" t="s">
        <v>2206</v>
      </c>
      <c r="G2482" s="10">
        <v>7.0</v>
      </c>
      <c r="H2482" s="10">
        <v>6.0</v>
      </c>
      <c r="I2482" s="10">
        <v>8.0</v>
      </c>
      <c r="J2482" s="172">
        <v>50.0</v>
      </c>
      <c r="K2482" s="173">
        <v>7.14</v>
      </c>
      <c r="L2482" s="162" t="s">
        <v>148</v>
      </c>
      <c r="M2482" s="163"/>
      <c r="N2482" s="163"/>
      <c r="O2482" s="163"/>
      <c r="P2482" s="163"/>
      <c r="Q2482" s="163"/>
      <c r="R2482" s="163"/>
      <c r="S2482" s="163"/>
      <c r="T2482" s="163"/>
      <c r="U2482" s="163"/>
      <c r="V2482" s="163"/>
      <c r="W2482" s="163"/>
      <c r="X2482" s="163"/>
    </row>
    <row r="2483" ht="11.25" customHeight="1">
      <c r="A2483" s="162" t="s">
        <v>1021</v>
      </c>
      <c r="B2483" s="162" t="s">
        <v>4488</v>
      </c>
      <c r="C2483" s="10" t="s">
        <v>1022</v>
      </c>
      <c r="D2483" s="162" t="s">
        <v>4489</v>
      </c>
      <c r="E2483" s="162" t="s">
        <v>4490</v>
      </c>
      <c r="F2483" s="161" t="s">
        <v>2206</v>
      </c>
      <c r="G2483" s="10">
        <v>7.0</v>
      </c>
      <c r="H2483" s="10">
        <v>6.0</v>
      </c>
      <c r="I2483" s="10">
        <v>7.0</v>
      </c>
      <c r="J2483" s="172">
        <v>50.0</v>
      </c>
      <c r="K2483" s="173">
        <v>8.33</v>
      </c>
      <c r="L2483" s="162" t="s">
        <v>148</v>
      </c>
      <c r="M2483" s="163"/>
      <c r="N2483" s="163"/>
      <c r="O2483" s="163"/>
      <c r="P2483" s="163"/>
      <c r="Q2483" s="163"/>
      <c r="R2483" s="163"/>
      <c r="S2483" s="163"/>
      <c r="T2483" s="163"/>
      <c r="U2483" s="163"/>
      <c r="V2483" s="163"/>
      <c r="W2483" s="163"/>
      <c r="X2483" s="163"/>
    </row>
    <row r="2484" ht="11.25" customHeight="1">
      <c r="A2484" s="162" t="s">
        <v>4491</v>
      </c>
      <c r="B2484" s="162" t="s">
        <v>4492</v>
      </c>
      <c r="C2484" s="10" t="s">
        <v>141</v>
      </c>
      <c r="D2484" s="162" t="s">
        <v>4493</v>
      </c>
      <c r="E2484" s="162" t="s">
        <v>4494</v>
      </c>
      <c r="F2484" s="161" t="s">
        <v>2206</v>
      </c>
      <c r="G2484" s="10">
        <v>8.0</v>
      </c>
      <c r="H2484" s="10">
        <v>8.0</v>
      </c>
      <c r="I2484" s="10">
        <v>8.0</v>
      </c>
      <c r="J2484" s="172">
        <v>50.0</v>
      </c>
      <c r="K2484" s="173">
        <v>6.25</v>
      </c>
      <c r="L2484" s="162" t="s">
        <v>148</v>
      </c>
      <c r="M2484" s="163"/>
      <c r="N2484" s="163"/>
      <c r="O2484" s="163"/>
      <c r="P2484" s="163"/>
      <c r="Q2484" s="163"/>
      <c r="R2484" s="163"/>
      <c r="S2484" s="163"/>
      <c r="T2484" s="163"/>
      <c r="U2484" s="163"/>
      <c r="V2484" s="163"/>
      <c r="W2484" s="163"/>
      <c r="X2484" s="163"/>
    </row>
    <row r="2485" ht="11.25" customHeight="1">
      <c r="A2485" s="162" t="s">
        <v>4491</v>
      </c>
      <c r="B2485" s="162" t="s">
        <v>4492</v>
      </c>
      <c r="C2485" s="10" t="s">
        <v>141</v>
      </c>
      <c r="D2485" s="162" t="s">
        <v>4495</v>
      </c>
      <c r="E2485" s="162" t="s">
        <v>4496</v>
      </c>
      <c r="F2485" s="161" t="s">
        <v>2206</v>
      </c>
      <c r="G2485" s="10">
        <v>8.0</v>
      </c>
      <c r="H2485" s="10">
        <v>8.0</v>
      </c>
      <c r="I2485" s="10">
        <v>8.0</v>
      </c>
      <c r="J2485" s="172">
        <v>50.0</v>
      </c>
      <c r="K2485" s="173">
        <v>6.25</v>
      </c>
      <c r="L2485" s="162" t="s">
        <v>148</v>
      </c>
      <c r="M2485" s="163"/>
      <c r="N2485" s="163"/>
      <c r="O2485" s="163"/>
      <c r="P2485" s="163"/>
      <c r="Q2485" s="163"/>
      <c r="R2485" s="163"/>
      <c r="S2485" s="163"/>
      <c r="T2485" s="163"/>
      <c r="U2485" s="163"/>
      <c r="V2485" s="163"/>
      <c r="W2485" s="163"/>
      <c r="X2485" s="163"/>
    </row>
    <row r="2486" ht="11.25" customHeight="1">
      <c r="A2486" s="162" t="s">
        <v>4491</v>
      </c>
      <c r="B2486" s="162" t="s">
        <v>4492</v>
      </c>
      <c r="C2486" s="10" t="s">
        <v>141</v>
      </c>
      <c r="D2486" s="162" t="s">
        <v>4497</v>
      </c>
      <c r="E2486" s="162" t="s">
        <v>4498</v>
      </c>
      <c r="F2486" s="161" t="s">
        <v>2206</v>
      </c>
      <c r="G2486" s="10">
        <v>8.0</v>
      </c>
      <c r="H2486" s="10">
        <v>8.0</v>
      </c>
      <c r="I2486" s="10">
        <v>8.0</v>
      </c>
      <c r="J2486" s="172">
        <v>50.0</v>
      </c>
      <c r="K2486" s="173">
        <v>6.25</v>
      </c>
      <c r="L2486" s="162" t="s">
        <v>148</v>
      </c>
      <c r="M2486" s="163"/>
      <c r="N2486" s="163"/>
      <c r="O2486" s="163"/>
      <c r="P2486" s="163"/>
      <c r="Q2486" s="163"/>
      <c r="R2486" s="163"/>
      <c r="S2486" s="163"/>
      <c r="T2486" s="163"/>
      <c r="U2486" s="163"/>
      <c r="V2486" s="163"/>
      <c r="W2486" s="163"/>
      <c r="X2486" s="163"/>
    </row>
    <row r="2487" ht="11.25" customHeight="1">
      <c r="A2487" s="162" t="s">
        <v>4499</v>
      </c>
      <c r="B2487" s="162" t="s">
        <v>4500</v>
      </c>
      <c r="C2487" s="10" t="s">
        <v>141</v>
      </c>
      <c r="D2487" s="162" t="s">
        <v>4501</v>
      </c>
      <c r="E2487" s="162" t="s">
        <v>4502</v>
      </c>
      <c r="F2487" s="161" t="s">
        <v>2206</v>
      </c>
      <c r="G2487" s="10">
        <v>5.0</v>
      </c>
      <c r="H2487" s="10">
        <v>5.0</v>
      </c>
      <c r="I2487" s="10">
        <v>5.0</v>
      </c>
      <c r="J2487" s="172">
        <v>50.0</v>
      </c>
      <c r="K2487" s="173">
        <v>10.0</v>
      </c>
      <c r="L2487" s="162" t="s">
        <v>148</v>
      </c>
      <c r="M2487" s="163"/>
      <c r="N2487" s="163"/>
      <c r="O2487" s="163"/>
      <c r="P2487" s="163"/>
      <c r="Q2487" s="163"/>
      <c r="R2487" s="163"/>
      <c r="S2487" s="163"/>
      <c r="T2487" s="163"/>
      <c r="U2487" s="163"/>
      <c r="V2487" s="163"/>
      <c r="W2487" s="163"/>
      <c r="X2487" s="163"/>
    </row>
    <row r="2488" ht="11.25" customHeight="1">
      <c r="A2488" s="162" t="s">
        <v>4499</v>
      </c>
      <c r="B2488" s="162" t="s">
        <v>4500</v>
      </c>
      <c r="C2488" s="10" t="s">
        <v>141</v>
      </c>
      <c r="D2488" s="162" t="s">
        <v>4503</v>
      </c>
      <c r="E2488" s="162" t="s">
        <v>4504</v>
      </c>
      <c r="F2488" s="161" t="s">
        <v>2206</v>
      </c>
      <c r="G2488" s="10">
        <v>5.0</v>
      </c>
      <c r="H2488" s="10">
        <v>5.0</v>
      </c>
      <c r="I2488" s="10">
        <v>5.0</v>
      </c>
      <c r="J2488" s="172">
        <v>50.0</v>
      </c>
      <c r="K2488" s="173">
        <v>10.0</v>
      </c>
      <c r="L2488" s="162" t="s">
        <v>148</v>
      </c>
      <c r="M2488" s="163"/>
      <c r="N2488" s="163"/>
      <c r="O2488" s="163"/>
      <c r="P2488" s="163"/>
      <c r="Q2488" s="163"/>
      <c r="R2488" s="163"/>
      <c r="S2488" s="163"/>
      <c r="T2488" s="163"/>
      <c r="U2488" s="163"/>
      <c r="V2488" s="163"/>
      <c r="W2488" s="163"/>
      <c r="X2488" s="163"/>
    </row>
    <row r="2489" ht="11.25" customHeight="1">
      <c r="A2489" s="162" t="s">
        <v>4505</v>
      </c>
      <c r="B2489" s="162" t="s">
        <v>4506</v>
      </c>
      <c r="C2489" s="10" t="s">
        <v>141</v>
      </c>
      <c r="D2489" s="162" t="s">
        <v>4495</v>
      </c>
      <c r="E2489" s="162" t="s">
        <v>4496</v>
      </c>
      <c r="F2489" s="161" t="s">
        <v>2206</v>
      </c>
      <c r="G2489" s="10">
        <v>7.0</v>
      </c>
      <c r="H2489" s="10">
        <v>7.0</v>
      </c>
      <c r="I2489" s="10">
        <v>7.0</v>
      </c>
      <c r="J2489" s="172">
        <v>50.0</v>
      </c>
      <c r="K2489" s="173">
        <v>7.14</v>
      </c>
      <c r="L2489" s="162" t="s">
        <v>148</v>
      </c>
      <c r="M2489" s="163"/>
      <c r="N2489" s="163"/>
      <c r="O2489" s="163"/>
      <c r="P2489" s="163"/>
      <c r="Q2489" s="163"/>
      <c r="R2489" s="163"/>
      <c r="S2489" s="163"/>
      <c r="T2489" s="163"/>
      <c r="U2489" s="163"/>
      <c r="V2489" s="163"/>
      <c r="W2489" s="163"/>
      <c r="X2489" s="163"/>
    </row>
    <row r="2490" ht="11.25" customHeight="1">
      <c r="A2490" s="162" t="s">
        <v>4505</v>
      </c>
      <c r="B2490" s="162" t="s">
        <v>4506</v>
      </c>
      <c r="C2490" s="10" t="s">
        <v>141</v>
      </c>
      <c r="D2490" s="162" t="s">
        <v>4493</v>
      </c>
      <c r="E2490" s="162" t="s">
        <v>4494</v>
      </c>
      <c r="F2490" s="161" t="s">
        <v>2206</v>
      </c>
      <c r="G2490" s="10">
        <v>7.0</v>
      </c>
      <c r="H2490" s="10">
        <v>7.0</v>
      </c>
      <c r="I2490" s="10">
        <v>7.0</v>
      </c>
      <c r="J2490" s="172">
        <v>50.0</v>
      </c>
      <c r="K2490" s="173">
        <v>7.14</v>
      </c>
      <c r="L2490" s="162" t="s">
        <v>148</v>
      </c>
      <c r="M2490" s="163"/>
      <c r="N2490" s="163"/>
      <c r="O2490" s="163"/>
      <c r="P2490" s="163"/>
      <c r="Q2490" s="163"/>
      <c r="R2490" s="163"/>
      <c r="S2490" s="163"/>
      <c r="T2490" s="163"/>
      <c r="U2490" s="163"/>
      <c r="V2490" s="163"/>
      <c r="W2490" s="163"/>
      <c r="X2490" s="163"/>
    </row>
    <row r="2491" ht="11.25" customHeight="1">
      <c r="A2491" s="162" t="s">
        <v>4507</v>
      </c>
      <c r="B2491" s="162" t="s">
        <v>4508</v>
      </c>
      <c r="C2491" s="10" t="s">
        <v>141</v>
      </c>
      <c r="D2491" s="162" t="s">
        <v>4480</v>
      </c>
      <c r="E2491" s="162" t="s">
        <v>4481</v>
      </c>
      <c r="F2491" s="161" t="s">
        <v>2206</v>
      </c>
      <c r="G2491" s="10">
        <v>15.0</v>
      </c>
      <c r="H2491" s="10">
        <v>15.0</v>
      </c>
      <c r="I2491" s="10">
        <v>15.0</v>
      </c>
      <c r="J2491" s="172">
        <v>50.0</v>
      </c>
      <c r="K2491" s="173">
        <v>3.33</v>
      </c>
      <c r="L2491" s="162" t="s">
        <v>148</v>
      </c>
      <c r="M2491" s="163"/>
      <c r="N2491" s="163"/>
      <c r="O2491" s="163"/>
      <c r="P2491" s="163"/>
      <c r="Q2491" s="163"/>
      <c r="R2491" s="163"/>
      <c r="S2491" s="163"/>
      <c r="T2491" s="163"/>
      <c r="U2491" s="163"/>
      <c r="V2491" s="163"/>
      <c r="W2491" s="163"/>
      <c r="X2491" s="163"/>
    </row>
    <row r="2492" ht="11.25" customHeight="1">
      <c r="A2492" s="162" t="s">
        <v>4507</v>
      </c>
      <c r="B2492" s="162" t="s">
        <v>4508</v>
      </c>
      <c r="C2492" s="10" t="s">
        <v>141</v>
      </c>
      <c r="D2492" s="162" t="s">
        <v>4509</v>
      </c>
      <c r="E2492" s="162" t="s">
        <v>4510</v>
      </c>
      <c r="F2492" s="161" t="s">
        <v>2206</v>
      </c>
      <c r="G2492" s="10">
        <v>15.0</v>
      </c>
      <c r="H2492" s="10">
        <v>15.0</v>
      </c>
      <c r="I2492" s="10">
        <v>15.0</v>
      </c>
      <c r="J2492" s="172">
        <v>50.0</v>
      </c>
      <c r="K2492" s="173">
        <v>3.33</v>
      </c>
      <c r="L2492" s="162" t="s">
        <v>148</v>
      </c>
      <c r="M2492" s="163"/>
      <c r="N2492" s="163"/>
      <c r="O2492" s="163"/>
      <c r="P2492" s="163"/>
      <c r="Q2492" s="163"/>
      <c r="R2492" s="163"/>
      <c r="S2492" s="163"/>
      <c r="T2492" s="163"/>
      <c r="U2492" s="163"/>
      <c r="V2492" s="163"/>
      <c r="W2492" s="163"/>
      <c r="X2492" s="163"/>
    </row>
    <row r="2493" ht="11.25" customHeight="1">
      <c r="A2493" s="162" t="s">
        <v>4507</v>
      </c>
      <c r="B2493" s="162" t="s">
        <v>4508</v>
      </c>
      <c r="C2493" s="10" t="s">
        <v>141</v>
      </c>
      <c r="D2493" s="162" t="s">
        <v>4511</v>
      </c>
      <c r="E2493" s="162" t="s">
        <v>4512</v>
      </c>
      <c r="F2493" s="161" t="s">
        <v>2206</v>
      </c>
      <c r="G2493" s="10">
        <v>15.0</v>
      </c>
      <c r="H2493" s="10">
        <v>15.0</v>
      </c>
      <c r="I2493" s="10">
        <v>15.0</v>
      </c>
      <c r="J2493" s="172">
        <v>50.0</v>
      </c>
      <c r="K2493" s="173">
        <v>3.33</v>
      </c>
      <c r="L2493" s="162" t="s">
        <v>148</v>
      </c>
      <c r="M2493" s="163"/>
      <c r="N2493" s="163"/>
      <c r="O2493" s="163"/>
      <c r="P2493" s="163"/>
      <c r="Q2493" s="163"/>
      <c r="R2493" s="163"/>
      <c r="S2493" s="163"/>
      <c r="T2493" s="163"/>
      <c r="U2493" s="163"/>
      <c r="V2493" s="163"/>
      <c r="W2493" s="163"/>
      <c r="X2493" s="163"/>
    </row>
    <row r="2494" ht="11.25" customHeight="1">
      <c r="A2494" s="162" t="s">
        <v>4507</v>
      </c>
      <c r="B2494" s="162" t="s">
        <v>4508</v>
      </c>
      <c r="C2494" s="10" t="s">
        <v>141</v>
      </c>
      <c r="D2494" s="162" t="s">
        <v>4513</v>
      </c>
      <c r="E2494" s="162" t="s">
        <v>4514</v>
      </c>
      <c r="F2494" s="161" t="s">
        <v>2206</v>
      </c>
      <c r="G2494" s="10">
        <v>15.0</v>
      </c>
      <c r="H2494" s="10">
        <v>15.0</v>
      </c>
      <c r="I2494" s="10">
        <v>15.0</v>
      </c>
      <c r="J2494" s="172">
        <v>50.0</v>
      </c>
      <c r="K2494" s="173">
        <v>3.33</v>
      </c>
      <c r="L2494" s="162" t="s">
        <v>148</v>
      </c>
      <c r="M2494" s="163"/>
      <c r="N2494" s="163"/>
      <c r="O2494" s="163"/>
      <c r="P2494" s="163"/>
      <c r="Q2494" s="163"/>
      <c r="R2494" s="163"/>
      <c r="S2494" s="163"/>
      <c r="T2494" s="163"/>
      <c r="U2494" s="163"/>
      <c r="V2494" s="163"/>
      <c r="W2494" s="163"/>
      <c r="X2494" s="163"/>
    </row>
    <row r="2495" ht="11.25" customHeight="1">
      <c r="A2495" s="162" t="s">
        <v>4507</v>
      </c>
      <c r="B2495" s="162" t="s">
        <v>4508</v>
      </c>
      <c r="C2495" s="10" t="s">
        <v>141</v>
      </c>
      <c r="D2495" s="162" t="s">
        <v>4482</v>
      </c>
      <c r="E2495" s="162" t="s">
        <v>1354</v>
      </c>
      <c r="F2495" s="161" t="s">
        <v>2206</v>
      </c>
      <c r="G2495" s="10">
        <v>15.0</v>
      </c>
      <c r="H2495" s="10">
        <v>15.0</v>
      </c>
      <c r="I2495" s="10">
        <v>15.0</v>
      </c>
      <c r="J2495" s="172">
        <v>50.0</v>
      </c>
      <c r="K2495" s="173">
        <v>3.33</v>
      </c>
      <c r="L2495" s="162" t="s">
        <v>148</v>
      </c>
      <c r="M2495" s="163"/>
      <c r="N2495" s="163"/>
      <c r="O2495" s="163"/>
      <c r="P2495" s="163"/>
      <c r="Q2495" s="163"/>
      <c r="R2495" s="163"/>
      <c r="S2495" s="163"/>
      <c r="T2495" s="163"/>
      <c r="U2495" s="163"/>
      <c r="V2495" s="163"/>
      <c r="W2495" s="163"/>
      <c r="X2495" s="163"/>
    </row>
    <row r="2496" ht="11.25" customHeight="1">
      <c r="A2496" s="162" t="s">
        <v>4507</v>
      </c>
      <c r="B2496" s="162" t="s">
        <v>4508</v>
      </c>
      <c r="C2496" s="10" t="s">
        <v>141</v>
      </c>
      <c r="D2496" s="162" t="s">
        <v>4515</v>
      </c>
      <c r="E2496" s="162" t="s">
        <v>4516</v>
      </c>
      <c r="F2496" s="161" t="s">
        <v>2206</v>
      </c>
      <c r="G2496" s="10">
        <v>15.0</v>
      </c>
      <c r="H2496" s="10">
        <v>15.0</v>
      </c>
      <c r="I2496" s="10">
        <v>15.0</v>
      </c>
      <c r="J2496" s="172">
        <v>50.0</v>
      </c>
      <c r="K2496" s="173">
        <v>3.33</v>
      </c>
      <c r="L2496" s="162" t="s">
        <v>148</v>
      </c>
      <c r="M2496" s="163"/>
      <c r="N2496" s="163"/>
      <c r="O2496" s="163"/>
      <c r="P2496" s="163"/>
      <c r="Q2496" s="163"/>
      <c r="R2496" s="163"/>
      <c r="S2496" s="163"/>
      <c r="T2496" s="163"/>
      <c r="U2496" s="163"/>
      <c r="V2496" s="163"/>
      <c r="W2496" s="163"/>
      <c r="X2496" s="163"/>
    </row>
    <row r="2497" ht="11.25" customHeight="1">
      <c r="A2497" s="162" t="s">
        <v>4507</v>
      </c>
      <c r="B2497" s="162" t="s">
        <v>4508</v>
      </c>
      <c r="C2497" s="10" t="s">
        <v>141</v>
      </c>
      <c r="D2497" s="162" t="s">
        <v>4517</v>
      </c>
      <c r="E2497" s="162" t="s">
        <v>4518</v>
      </c>
      <c r="F2497" s="161" t="s">
        <v>2206</v>
      </c>
      <c r="G2497" s="10">
        <v>15.0</v>
      </c>
      <c r="H2497" s="10">
        <v>15.0</v>
      </c>
      <c r="I2497" s="10">
        <v>15.0</v>
      </c>
      <c r="J2497" s="172">
        <v>50.0</v>
      </c>
      <c r="K2497" s="173">
        <v>3.33</v>
      </c>
      <c r="L2497" s="162" t="s">
        <v>148</v>
      </c>
      <c r="M2497" s="163"/>
      <c r="N2497" s="163"/>
      <c r="O2497" s="163"/>
      <c r="P2497" s="163"/>
      <c r="Q2497" s="163"/>
      <c r="R2497" s="163"/>
      <c r="S2497" s="163"/>
      <c r="T2497" s="163"/>
      <c r="U2497" s="163"/>
      <c r="V2497" s="163"/>
      <c r="W2497" s="163"/>
      <c r="X2497" s="163"/>
    </row>
    <row r="2498" ht="11.25" customHeight="1">
      <c r="A2498" s="162" t="s">
        <v>4507</v>
      </c>
      <c r="B2498" s="162" t="s">
        <v>4508</v>
      </c>
      <c r="C2498" s="10" t="s">
        <v>141</v>
      </c>
      <c r="D2498" s="162" t="s">
        <v>4519</v>
      </c>
      <c r="E2498" s="162" t="s">
        <v>4520</v>
      </c>
      <c r="F2498" s="161" t="s">
        <v>2206</v>
      </c>
      <c r="G2498" s="10">
        <v>15.0</v>
      </c>
      <c r="H2498" s="10">
        <v>15.0</v>
      </c>
      <c r="I2498" s="10">
        <v>15.0</v>
      </c>
      <c r="J2498" s="172">
        <v>50.0</v>
      </c>
      <c r="K2498" s="173">
        <v>3.33</v>
      </c>
      <c r="L2498" s="162" t="s">
        <v>148</v>
      </c>
      <c r="M2498" s="163"/>
      <c r="N2498" s="163"/>
      <c r="O2498" s="163"/>
      <c r="P2498" s="163"/>
      <c r="Q2498" s="163"/>
      <c r="R2498" s="163"/>
      <c r="S2498" s="163"/>
      <c r="T2498" s="163"/>
      <c r="U2498" s="163"/>
      <c r="V2498" s="163"/>
      <c r="W2498" s="163"/>
      <c r="X2498" s="163"/>
    </row>
    <row r="2499" ht="11.25" customHeight="1">
      <c r="A2499" s="162" t="s">
        <v>4507</v>
      </c>
      <c r="B2499" s="162" t="s">
        <v>4508</v>
      </c>
      <c r="C2499" s="10" t="s">
        <v>141</v>
      </c>
      <c r="D2499" s="162" t="s">
        <v>3557</v>
      </c>
      <c r="E2499" s="162" t="s">
        <v>533</v>
      </c>
      <c r="F2499" s="161" t="s">
        <v>2206</v>
      </c>
      <c r="G2499" s="10">
        <v>15.0</v>
      </c>
      <c r="H2499" s="10">
        <v>15.0</v>
      </c>
      <c r="I2499" s="10">
        <v>15.0</v>
      </c>
      <c r="J2499" s="172">
        <v>50.0</v>
      </c>
      <c r="K2499" s="173">
        <v>3.33</v>
      </c>
      <c r="L2499" s="162" t="s">
        <v>148</v>
      </c>
      <c r="M2499" s="163"/>
      <c r="N2499" s="163"/>
      <c r="O2499" s="163"/>
      <c r="P2499" s="163"/>
      <c r="Q2499" s="163"/>
      <c r="R2499" s="163"/>
      <c r="S2499" s="163"/>
      <c r="T2499" s="163"/>
      <c r="U2499" s="163"/>
      <c r="V2499" s="163"/>
      <c r="W2499" s="163"/>
      <c r="X2499" s="163"/>
    </row>
    <row r="2500" ht="11.25" customHeight="1">
      <c r="A2500" s="162" t="s">
        <v>4521</v>
      </c>
      <c r="B2500" s="162" t="s">
        <v>4522</v>
      </c>
      <c r="C2500" s="10" t="s">
        <v>141</v>
      </c>
      <c r="D2500" s="162" t="s">
        <v>4523</v>
      </c>
      <c r="E2500" s="162" t="s">
        <v>4524</v>
      </c>
      <c r="F2500" s="161" t="s">
        <v>4475</v>
      </c>
      <c r="G2500" s="10">
        <v>13.0</v>
      </c>
      <c r="H2500" s="10">
        <v>13.0</v>
      </c>
      <c r="I2500" s="10">
        <v>15.0</v>
      </c>
      <c r="J2500" s="172">
        <v>50.0</v>
      </c>
      <c r="K2500" s="173">
        <v>3.84</v>
      </c>
      <c r="L2500" s="162" t="s">
        <v>148</v>
      </c>
      <c r="M2500" s="163"/>
      <c r="N2500" s="163"/>
      <c r="O2500" s="163"/>
      <c r="P2500" s="163"/>
      <c r="Q2500" s="163"/>
      <c r="R2500" s="163"/>
      <c r="S2500" s="163"/>
      <c r="T2500" s="163"/>
      <c r="U2500" s="163"/>
      <c r="V2500" s="163"/>
      <c r="W2500" s="163"/>
      <c r="X2500" s="163"/>
    </row>
    <row r="2501" ht="11.25" customHeight="1">
      <c r="A2501" s="162" t="s">
        <v>4521</v>
      </c>
      <c r="B2501" s="162" t="s">
        <v>4522</v>
      </c>
      <c r="C2501" s="10" t="s">
        <v>141</v>
      </c>
      <c r="D2501" s="162" t="s">
        <v>4525</v>
      </c>
      <c r="E2501" s="162" t="s">
        <v>4526</v>
      </c>
      <c r="F2501" s="161" t="s">
        <v>4475</v>
      </c>
      <c r="G2501" s="10">
        <v>13.0</v>
      </c>
      <c r="H2501" s="10">
        <v>13.0</v>
      </c>
      <c r="I2501" s="10">
        <v>15.0</v>
      </c>
      <c r="J2501" s="172">
        <v>50.0</v>
      </c>
      <c r="K2501" s="173">
        <v>3.84</v>
      </c>
      <c r="L2501" s="162" t="s">
        <v>148</v>
      </c>
      <c r="M2501" s="163"/>
      <c r="N2501" s="163"/>
      <c r="O2501" s="163"/>
      <c r="P2501" s="163"/>
      <c r="Q2501" s="163"/>
      <c r="R2501" s="163"/>
      <c r="S2501" s="163"/>
      <c r="T2501" s="163"/>
      <c r="U2501" s="163"/>
      <c r="V2501" s="163"/>
      <c r="W2501" s="163"/>
      <c r="X2501" s="163"/>
    </row>
    <row r="2502" ht="11.25" customHeight="1">
      <c r="A2502" s="162" t="s">
        <v>4521</v>
      </c>
      <c r="B2502" s="162" t="s">
        <v>4522</v>
      </c>
      <c r="C2502" s="10" t="s">
        <v>141</v>
      </c>
      <c r="D2502" s="162" t="s">
        <v>4527</v>
      </c>
      <c r="E2502" s="162" t="s">
        <v>4528</v>
      </c>
      <c r="F2502" s="161" t="s">
        <v>4475</v>
      </c>
      <c r="G2502" s="10">
        <v>13.0</v>
      </c>
      <c r="H2502" s="10">
        <v>13.0</v>
      </c>
      <c r="I2502" s="10">
        <v>15.0</v>
      </c>
      <c r="J2502" s="172">
        <v>50.0</v>
      </c>
      <c r="K2502" s="173">
        <v>3.84</v>
      </c>
      <c r="L2502" s="162" t="s">
        <v>148</v>
      </c>
      <c r="M2502" s="163"/>
      <c r="N2502" s="163"/>
      <c r="O2502" s="163"/>
      <c r="P2502" s="163"/>
      <c r="Q2502" s="163"/>
      <c r="R2502" s="163"/>
      <c r="S2502" s="163"/>
      <c r="T2502" s="163"/>
      <c r="U2502" s="163"/>
      <c r="V2502" s="163"/>
      <c r="W2502" s="163"/>
      <c r="X2502" s="163"/>
    </row>
    <row r="2503" ht="11.25" customHeight="1">
      <c r="A2503" s="162" t="s">
        <v>4521</v>
      </c>
      <c r="B2503" s="162" t="s">
        <v>4522</v>
      </c>
      <c r="C2503" s="10" t="s">
        <v>141</v>
      </c>
      <c r="D2503" s="162" t="s">
        <v>4317</v>
      </c>
      <c r="E2503" s="162" t="s">
        <v>4529</v>
      </c>
      <c r="F2503" s="161" t="s">
        <v>4475</v>
      </c>
      <c r="G2503" s="10">
        <v>13.0</v>
      </c>
      <c r="H2503" s="10">
        <v>13.0</v>
      </c>
      <c r="I2503" s="10">
        <v>15.0</v>
      </c>
      <c r="J2503" s="172">
        <v>50.0</v>
      </c>
      <c r="K2503" s="173">
        <v>3.84</v>
      </c>
      <c r="L2503" s="162" t="s">
        <v>148</v>
      </c>
      <c r="M2503" s="163"/>
      <c r="N2503" s="163"/>
      <c r="O2503" s="163"/>
      <c r="P2503" s="163"/>
      <c r="Q2503" s="163"/>
      <c r="R2503" s="163"/>
      <c r="S2503" s="163"/>
      <c r="T2503" s="163"/>
      <c r="U2503" s="163"/>
      <c r="V2503" s="163"/>
      <c r="W2503" s="163"/>
      <c r="X2503" s="163"/>
    </row>
    <row r="2504" ht="11.25" customHeight="1">
      <c r="A2504" s="162" t="s">
        <v>4521</v>
      </c>
      <c r="B2504" s="162" t="s">
        <v>4522</v>
      </c>
      <c r="C2504" s="10" t="s">
        <v>141</v>
      </c>
      <c r="D2504" s="162" t="s">
        <v>4530</v>
      </c>
      <c r="E2504" s="162" t="s">
        <v>4531</v>
      </c>
      <c r="F2504" s="161" t="s">
        <v>4475</v>
      </c>
      <c r="G2504" s="10">
        <v>13.0</v>
      </c>
      <c r="H2504" s="10">
        <v>13.0</v>
      </c>
      <c r="I2504" s="10">
        <v>15.0</v>
      </c>
      <c r="J2504" s="172">
        <v>50.0</v>
      </c>
      <c r="K2504" s="173">
        <v>3.84</v>
      </c>
      <c r="L2504" s="162" t="s">
        <v>148</v>
      </c>
      <c r="M2504" s="163"/>
      <c r="N2504" s="163"/>
      <c r="O2504" s="163"/>
      <c r="P2504" s="163"/>
      <c r="Q2504" s="163"/>
      <c r="R2504" s="163"/>
      <c r="S2504" s="163"/>
      <c r="T2504" s="163"/>
      <c r="U2504" s="163"/>
      <c r="V2504" s="163"/>
      <c r="W2504" s="163"/>
      <c r="X2504" s="163"/>
    </row>
    <row r="2505" ht="11.25" customHeight="1">
      <c r="A2505" s="162" t="s">
        <v>4521</v>
      </c>
      <c r="B2505" s="162" t="s">
        <v>4522</v>
      </c>
      <c r="C2505" s="10" t="s">
        <v>141</v>
      </c>
      <c r="D2505" s="162" t="s">
        <v>4532</v>
      </c>
      <c r="E2505" s="162" t="s">
        <v>486</v>
      </c>
      <c r="F2505" s="161" t="s">
        <v>4475</v>
      </c>
      <c r="G2505" s="10">
        <v>13.0</v>
      </c>
      <c r="H2505" s="10">
        <v>13.0</v>
      </c>
      <c r="I2505" s="10">
        <v>15.0</v>
      </c>
      <c r="J2505" s="172">
        <v>50.0</v>
      </c>
      <c r="K2505" s="173">
        <v>3.84</v>
      </c>
      <c r="L2505" s="162" t="s">
        <v>148</v>
      </c>
      <c r="M2505" s="163"/>
      <c r="N2505" s="163"/>
      <c r="O2505" s="163"/>
      <c r="P2505" s="163"/>
      <c r="Q2505" s="163"/>
      <c r="R2505" s="163"/>
      <c r="S2505" s="163"/>
      <c r="T2505" s="163"/>
      <c r="U2505" s="163"/>
      <c r="V2505" s="163"/>
      <c r="W2505" s="163"/>
      <c r="X2505" s="163"/>
    </row>
    <row r="2506" ht="11.25" customHeight="1">
      <c r="A2506" s="162" t="s">
        <v>4521</v>
      </c>
      <c r="B2506" s="162" t="s">
        <v>4522</v>
      </c>
      <c r="C2506" s="10" t="s">
        <v>141</v>
      </c>
      <c r="D2506" s="162" t="s">
        <v>4533</v>
      </c>
      <c r="E2506" s="162" t="s">
        <v>491</v>
      </c>
      <c r="F2506" s="161" t="s">
        <v>4475</v>
      </c>
      <c r="G2506" s="10">
        <v>13.0</v>
      </c>
      <c r="H2506" s="10">
        <v>13.0</v>
      </c>
      <c r="I2506" s="10">
        <v>15.0</v>
      </c>
      <c r="J2506" s="172">
        <v>50.0</v>
      </c>
      <c r="K2506" s="173">
        <v>3.84</v>
      </c>
      <c r="L2506" s="162" t="s">
        <v>148</v>
      </c>
      <c r="M2506" s="163"/>
      <c r="N2506" s="163"/>
      <c r="O2506" s="163"/>
      <c r="P2506" s="163"/>
      <c r="Q2506" s="163"/>
      <c r="R2506" s="163"/>
      <c r="S2506" s="163"/>
      <c r="T2506" s="163"/>
      <c r="U2506" s="163"/>
      <c r="V2506" s="163"/>
      <c r="W2506" s="163"/>
      <c r="X2506" s="163"/>
    </row>
    <row r="2507" ht="11.25" customHeight="1">
      <c r="A2507" s="162" t="s">
        <v>4521</v>
      </c>
      <c r="B2507" s="162" t="s">
        <v>4522</v>
      </c>
      <c r="C2507" s="10" t="s">
        <v>141</v>
      </c>
      <c r="D2507" s="162" t="s">
        <v>4534</v>
      </c>
      <c r="E2507" s="162" t="s">
        <v>4535</v>
      </c>
      <c r="F2507" s="161" t="s">
        <v>4475</v>
      </c>
      <c r="G2507" s="10">
        <v>13.0</v>
      </c>
      <c r="H2507" s="10">
        <v>13.0</v>
      </c>
      <c r="I2507" s="10">
        <v>15.0</v>
      </c>
      <c r="J2507" s="172">
        <v>50.0</v>
      </c>
      <c r="K2507" s="173">
        <v>3.84</v>
      </c>
      <c r="L2507" s="162" t="s">
        <v>148</v>
      </c>
      <c r="M2507" s="163"/>
      <c r="N2507" s="163"/>
      <c r="O2507" s="163"/>
      <c r="P2507" s="163"/>
      <c r="Q2507" s="163"/>
      <c r="R2507" s="163"/>
      <c r="S2507" s="163"/>
      <c r="T2507" s="163"/>
      <c r="U2507" s="163"/>
      <c r="V2507" s="163"/>
      <c r="W2507" s="163"/>
      <c r="X2507" s="163"/>
    </row>
    <row r="2508" ht="11.25" customHeight="1">
      <c r="A2508" s="162" t="s">
        <v>4521</v>
      </c>
      <c r="B2508" s="162" t="s">
        <v>4522</v>
      </c>
      <c r="C2508" s="10" t="s">
        <v>141</v>
      </c>
      <c r="D2508" s="162" t="s">
        <v>4536</v>
      </c>
      <c r="E2508" s="162" t="s">
        <v>4537</v>
      </c>
      <c r="F2508" s="161" t="s">
        <v>4475</v>
      </c>
      <c r="G2508" s="10">
        <v>13.0</v>
      </c>
      <c r="H2508" s="10">
        <v>13.0</v>
      </c>
      <c r="I2508" s="10">
        <v>15.0</v>
      </c>
      <c r="J2508" s="172">
        <v>50.0</v>
      </c>
      <c r="K2508" s="173">
        <v>3.84</v>
      </c>
      <c r="L2508" s="162" t="s">
        <v>148</v>
      </c>
      <c r="M2508" s="163"/>
      <c r="N2508" s="163"/>
      <c r="O2508" s="163"/>
      <c r="P2508" s="163"/>
      <c r="Q2508" s="163"/>
      <c r="R2508" s="163"/>
      <c r="S2508" s="163"/>
      <c r="T2508" s="163"/>
      <c r="U2508" s="163"/>
      <c r="V2508" s="163"/>
      <c r="W2508" s="163"/>
      <c r="X2508" s="163"/>
    </row>
    <row r="2509" ht="11.25" customHeight="1">
      <c r="A2509" s="162" t="s">
        <v>4521</v>
      </c>
      <c r="B2509" s="162" t="s">
        <v>4522</v>
      </c>
      <c r="C2509" s="10" t="s">
        <v>141</v>
      </c>
      <c r="D2509" s="162" t="s">
        <v>4538</v>
      </c>
      <c r="E2509" s="162" t="s">
        <v>4539</v>
      </c>
      <c r="F2509" s="161" t="s">
        <v>4475</v>
      </c>
      <c r="G2509" s="10">
        <v>13.0</v>
      </c>
      <c r="H2509" s="10">
        <v>13.0</v>
      </c>
      <c r="I2509" s="10">
        <v>15.0</v>
      </c>
      <c r="J2509" s="172">
        <v>50.0</v>
      </c>
      <c r="K2509" s="173">
        <v>3.84</v>
      </c>
      <c r="L2509" s="162" t="s">
        <v>148</v>
      </c>
      <c r="M2509" s="163"/>
      <c r="N2509" s="163"/>
      <c r="O2509" s="163"/>
      <c r="P2509" s="163"/>
      <c r="Q2509" s="163"/>
      <c r="R2509" s="163"/>
      <c r="S2509" s="163"/>
      <c r="T2509" s="163"/>
      <c r="U2509" s="163"/>
      <c r="V2509" s="163"/>
      <c r="W2509" s="163"/>
      <c r="X2509" s="163"/>
    </row>
    <row r="2510" ht="11.25" customHeight="1">
      <c r="A2510" s="162" t="s">
        <v>4540</v>
      </c>
      <c r="B2510" s="162" t="s">
        <v>4541</v>
      </c>
      <c r="C2510" s="10" t="s">
        <v>141</v>
      </c>
      <c r="D2510" s="162" t="s">
        <v>4542</v>
      </c>
      <c r="E2510" s="162" t="s">
        <v>4543</v>
      </c>
      <c r="F2510" s="161" t="s">
        <v>309</v>
      </c>
      <c r="G2510" s="10">
        <v>8.0</v>
      </c>
      <c r="H2510" s="10">
        <v>8.0</v>
      </c>
      <c r="I2510" s="10">
        <v>8.0</v>
      </c>
      <c r="J2510" s="172">
        <v>50.0</v>
      </c>
      <c r="K2510" s="173">
        <v>6.25</v>
      </c>
      <c r="L2510" s="162" t="s">
        <v>148</v>
      </c>
      <c r="M2510" s="163"/>
      <c r="N2510" s="163"/>
      <c r="O2510" s="163"/>
      <c r="P2510" s="163"/>
      <c r="Q2510" s="163"/>
      <c r="R2510" s="163"/>
      <c r="S2510" s="163"/>
      <c r="T2510" s="163"/>
      <c r="U2510" s="163"/>
      <c r="V2510" s="163"/>
      <c r="W2510" s="163"/>
      <c r="X2510" s="163"/>
    </row>
    <row r="2511" ht="11.25" customHeight="1">
      <c r="A2511" s="162" t="s">
        <v>4540</v>
      </c>
      <c r="B2511" s="162" t="s">
        <v>4541</v>
      </c>
      <c r="C2511" s="10" t="s">
        <v>141</v>
      </c>
      <c r="D2511" s="162" t="s">
        <v>4544</v>
      </c>
      <c r="E2511" s="162" t="s">
        <v>4545</v>
      </c>
      <c r="F2511" s="161" t="s">
        <v>2206</v>
      </c>
      <c r="G2511" s="10">
        <v>8.0</v>
      </c>
      <c r="H2511" s="10">
        <v>8.0</v>
      </c>
      <c r="I2511" s="10">
        <v>8.0</v>
      </c>
      <c r="J2511" s="172">
        <v>50.0</v>
      </c>
      <c r="K2511" s="173">
        <v>6.25</v>
      </c>
      <c r="L2511" s="162" t="s">
        <v>148</v>
      </c>
      <c r="M2511" s="163"/>
      <c r="N2511" s="163"/>
      <c r="O2511" s="163"/>
      <c r="P2511" s="163"/>
      <c r="Q2511" s="163"/>
      <c r="R2511" s="163"/>
      <c r="S2511" s="163"/>
      <c r="T2511" s="163"/>
      <c r="U2511" s="163"/>
      <c r="V2511" s="163"/>
      <c r="W2511" s="163"/>
      <c r="X2511" s="163"/>
    </row>
    <row r="2512" ht="11.25" customHeight="1">
      <c r="A2512" s="162" t="s">
        <v>4540</v>
      </c>
      <c r="B2512" s="162" t="s">
        <v>4541</v>
      </c>
      <c r="C2512" s="10" t="s">
        <v>141</v>
      </c>
      <c r="D2512" s="162" t="s">
        <v>4546</v>
      </c>
      <c r="E2512" s="162" t="s">
        <v>4547</v>
      </c>
      <c r="F2512" s="161" t="s">
        <v>2206</v>
      </c>
      <c r="G2512" s="10">
        <v>8.0</v>
      </c>
      <c r="H2512" s="10">
        <v>8.0</v>
      </c>
      <c r="I2512" s="10">
        <v>8.0</v>
      </c>
      <c r="J2512" s="172">
        <v>50.0</v>
      </c>
      <c r="K2512" s="173">
        <v>6.25</v>
      </c>
      <c r="L2512" s="162" t="s">
        <v>148</v>
      </c>
      <c r="M2512" s="163"/>
      <c r="N2512" s="163"/>
      <c r="O2512" s="163"/>
      <c r="P2512" s="163"/>
      <c r="Q2512" s="163"/>
      <c r="R2512" s="163"/>
      <c r="S2512" s="163"/>
      <c r="T2512" s="163"/>
      <c r="U2512" s="163"/>
      <c r="V2512" s="163"/>
      <c r="W2512" s="163"/>
      <c r="X2512" s="163"/>
    </row>
    <row r="2513" ht="11.25" customHeight="1">
      <c r="A2513" s="162" t="s">
        <v>4540</v>
      </c>
      <c r="B2513" s="162" t="s">
        <v>4541</v>
      </c>
      <c r="C2513" s="10" t="s">
        <v>141</v>
      </c>
      <c r="D2513" s="162" t="s">
        <v>4548</v>
      </c>
      <c r="E2513" s="162" t="s">
        <v>4549</v>
      </c>
      <c r="F2513" s="161" t="s">
        <v>655</v>
      </c>
      <c r="G2513" s="10">
        <v>8.0</v>
      </c>
      <c r="H2513" s="10">
        <v>8.0</v>
      </c>
      <c r="I2513" s="10">
        <v>8.0</v>
      </c>
      <c r="J2513" s="172">
        <v>50.0</v>
      </c>
      <c r="K2513" s="173">
        <v>6.25</v>
      </c>
      <c r="L2513" s="162" t="s">
        <v>148</v>
      </c>
      <c r="M2513" s="163"/>
      <c r="N2513" s="163"/>
      <c r="O2513" s="163"/>
      <c r="P2513" s="163"/>
      <c r="Q2513" s="163"/>
      <c r="R2513" s="163"/>
      <c r="S2513" s="163"/>
      <c r="T2513" s="163"/>
      <c r="U2513" s="163"/>
      <c r="V2513" s="163"/>
      <c r="W2513" s="163"/>
      <c r="X2513" s="163"/>
    </row>
    <row r="2514" ht="11.25" customHeight="1">
      <c r="A2514" s="162" t="s">
        <v>4491</v>
      </c>
      <c r="B2514" s="162" t="s">
        <v>4492</v>
      </c>
      <c r="C2514" s="10" t="s">
        <v>141</v>
      </c>
      <c r="D2514" s="162" t="s">
        <v>4550</v>
      </c>
      <c r="E2514" s="162" t="s">
        <v>4551</v>
      </c>
      <c r="F2514" s="161" t="s">
        <v>2206</v>
      </c>
      <c r="G2514" s="10">
        <v>8.0</v>
      </c>
      <c r="H2514" s="10">
        <v>8.0</v>
      </c>
      <c r="I2514" s="10">
        <v>8.0</v>
      </c>
      <c r="J2514" s="172">
        <v>50.0</v>
      </c>
      <c r="K2514" s="173">
        <v>6.25</v>
      </c>
      <c r="L2514" s="162" t="s">
        <v>148</v>
      </c>
      <c r="M2514" s="163"/>
      <c r="N2514" s="163"/>
      <c r="O2514" s="163"/>
      <c r="P2514" s="163"/>
      <c r="Q2514" s="163"/>
      <c r="R2514" s="163"/>
      <c r="S2514" s="163"/>
      <c r="T2514" s="163"/>
      <c r="U2514" s="163"/>
      <c r="V2514" s="163"/>
      <c r="W2514" s="163"/>
      <c r="X2514" s="163"/>
    </row>
    <row r="2515" ht="11.25" customHeight="1">
      <c r="A2515" s="162" t="s">
        <v>4552</v>
      </c>
      <c r="B2515" s="162" t="s">
        <v>4553</v>
      </c>
      <c r="C2515" s="10" t="s">
        <v>141</v>
      </c>
      <c r="D2515" s="162" t="s">
        <v>4482</v>
      </c>
      <c r="E2515" s="162" t="s">
        <v>1354</v>
      </c>
      <c r="F2515" s="161" t="s">
        <v>2206</v>
      </c>
      <c r="G2515" s="10">
        <v>7.0</v>
      </c>
      <c r="H2515" s="10">
        <v>6.0</v>
      </c>
      <c r="I2515" s="10">
        <v>7.0</v>
      </c>
      <c r="J2515" s="172">
        <v>50.0</v>
      </c>
      <c r="K2515" s="173">
        <v>7.14</v>
      </c>
      <c r="L2515" s="162" t="s">
        <v>148</v>
      </c>
      <c r="M2515" s="163"/>
      <c r="N2515" s="163"/>
      <c r="O2515" s="163"/>
      <c r="P2515" s="163"/>
      <c r="Q2515" s="163"/>
      <c r="R2515" s="163"/>
      <c r="S2515" s="163"/>
      <c r="T2515" s="163"/>
      <c r="U2515" s="163"/>
      <c r="V2515" s="163"/>
      <c r="W2515" s="163"/>
      <c r="X2515" s="163"/>
    </row>
    <row r="2516" ht="11.25" customHeight="1">
      <c r="A2516" s="162" t="s">
        <v>4552</v>
      </c>
      <c r="B2516" s="162" t="s">
        <v>4553</v>
      </c>
      <c r="C2516" s="10" t="s">
        <v>141</v>
      </c>
      <c r="D2516" s="162" t="s">
        <v>4468</v>
      </c>
      <c r="E2516" s="162" t="s">
        <v>3545</v>
      </c>
      <c r="F2516" s="161" t="s">
        <v>2206</v>
      </c>
      <c r="G2516" s="10">
        <v>7.0</v>
      </c>
      <c r="H2516" s="10">
        <v>6.0</v>
      </c>
      <c r="I2516" s="10">
        <v>7.0</v>
      </c>
      <c r="J2516" s="172">
        <v>50.0</v>
      </c>
      <c r="K2516" s="173">
        <v>7.14</v>
      </c>
      <c r="L2516" s="162" t="s">
        <v>148</v>
      </c>
      <c r="M2516" s="163"/>
      <c r="N2516" s="163"/>
      <c r="O2516" s="163"/>
      <c r="P2516" s="163"/>
      <c r="Q2516" s="163"/>
      <c r="R2516" s="163"/>
      <c r="S2516" s="163"/>
      <c r="T2516" s="163"/>
      <c r="U2516" s="163"/>
      <c r="V2516" s="163"/>
      <c r="W2516" s="163"/>
      <c r="X2516" s="163"/>
    </row>
    <row r="2517" ht="11.25" customHeight="1">
      <c r="A2517" s="162" t="s">
        <v>4552</v>
      </c>
      <c r="B2517" s="162" t="s">
        <v>4553</v>
      </c>
      <c r="C2517" s="10" t="s">
        <v>141</v>
      </c>
      <c r="D2517" s="162" t="s">
        <v>4554</v>
      </c>
      <c r="E2517" s="162" t="s">
        <v>4555</v>
      </c>
      <c r="F2517" s="161" t="s">
        <v>2206</v>
      </c>
      <c r="G2517" s="10">
        <v>7.0</v>
      </c>
      <c r="H2517" s="10">
        <v>6.0</v>
      </c>
      <c r="I2517" s="10">
        <v>7.0</v>
      </c>
      <c r="J2517" s="172">
        <v>50.0</v>
      </c>
      <c r="K2517" s="173">
        <v>7.14</v>
      </c>
      <c r="L2517" s="162" t="s">
        <v>148</v>
      </c>
      <c r="M2517" s="163"/>
      <c r="N2517" s="163"/>
      <c r="O2517" s="163"/>
      <c r="P2517" s="163"/>
      <c r="Q2517" s="163"/>
      <c r="R2517" s="163"/>
      <c r="S2517" s="163"/>
      <c r="T2517" s="163"/>
      <c r="U2517" s="163"/>
      <c r="V2517" s="163"/>
      <c r="W2517" s="163"/>
      <c r="X2517" s="163"/>
    </row>
    <row r="2518" ht="11.25" customHeight="1">
      <c r="A2518" s="162" t="s">
        <v>4556</v>
      </c>
      <c r="B2518" s="162" t="s">
        <v>4557</v>
      </c>
      <c r="C2518" s="10" t="s">
        <v>141</v>
      </c>
      <c r="D2518" s="162" t="s">
        <v>4558</v>
      </c>
      <c r="E2518" s="162" t="s">
        <v>4559</v>
      </c>
      <c r="F2518" s="161" t="s">
        <v>2206</v>
      </c>
      <c r="G2518" s="10">
        <v>6.0</v>
      </c>
      <c r="H2518" s="10">
        <v>6.0</v>
      </c>
      <c r="I2518" s="10">
        <v>6.0</v>
      </c>
      <c r="J2518" s="172">
        <v>50.0</v>
      </c>
      <c r="K2518" s="173">
        <v>6.25</v>
      </c>
      <c r="L2518" s="162" t="s">
        <v>148</v>
      </c>
      <c r="M2518" s="163"/>
      <c r="N2518" s="163"/>
      <c r="O2518" s="163"/>
      <c r="P2518" s="163"/>
      <c r="Q2518" s="163"/>
      <c r="R2518" s="163"/>
      <c r="S2518" s="163"/>
      <c r="T2518" s="163"/>
      <c r="U2518" s="163"/>
      <c r="V2518" s="163"/>
      <c r="W2518" s="163"/>
      <c r="X2518" s="163"/>
    </row>
    <row r="2519" ht="11.25" customHeight="1">
      <c r="A2519" s="162" t="s">
        <v>4556</v>
      </c>
      <c r="B2519" s="162" t="s">
        <v>4557</v>
      </c>
      <c r="C2519" s="10" t="s">
        <v>141</v>
      </c>
      <c r="D2519" s="162" t="s">
        <v>4560</v>
      </c>
      <c r="E2519" s="162" t="s">
        <v>4561</v>
      </c>
      <c r="F2519" s="161" t="s">
        <v>2206</v>
      </c>
      <c r="G2519" s="10">
        <v>6.0</v>
      </c>
      <c r="H2519" s="10">
        <v>6.0</v>
      </c>
      <c r="I2519" s="10">
        <v>6.0</v>
      </c>
      <c r="J2519" s="172">
        <v>50.0</v>
      </c>
      <c r="K2519" s="173">
        <v>6.25</v>
      </c>
      <c r="L2519" s="162" t="s">
        <v>148</v>
      </c>
      <c r="M2519" s="163"/>
      <c r="N2519" s="163"/>
      <c r="O2519" s="163"/>
      <c r="P2519" s="163"/>
      <c r="Q2519" s="163"/>
      <c r="R2519" s="163"/>
      <c r="S2519" s="163"/>
      <c r="T2519" s="163"/>
      <c r="U2519" s="163"/>
      <c r="V2519" s="163"/>
      <c r="W2519" s="163"/>
      <c r="X2519" s="163"/>
    </row>
    <row r="2520" ht="11.25" customHeight="1">
      <c r="A2520" s="162" t="s">
        <v>4556</v>
      </c>
      <c r="B2520" s="162" t="s">
        <v>4557</v>
      </c>
      <c r="C2520" s="10" t="s">
        <v>141</v>
      </c>
      <c r="D2520" s="162" t="s">
        <v>4562</v>
      </c>
      <c r="E2520" s="162" t="s">
        <v>4563</v>
      </c>
      <c r="F2520" s="161" t="s">
        <v>655</v>
      </c>
      <c r="G2520" s="10">
        <v>6.0</v>
      </c>
      <c r="H2520" s="10">
        <v>6.0</v>
      </c>
      <c r="I2520" s="10">
        <v>6.0</v>
      </c>
      <c r="J2520" s="172">
        <v>50.0</v>
      </c>
      <c r="K2520" s="173">
        <v>6.25</v>
      </c>
      <c r="L2520" s="162" t="s">
        <v>148</v>
      </c>
      <c r="M2520" s="163"/>
      <c r="N2520" s="163"/>
      <c r="O2520" s="163"/>
      <c r="P2520" s="163"/>
      <c r="Q2520" s="163"/>
      <c r="R2520" s="163"/>
      <c r="S2520" s="163"/>
      <c r="T2520" s="163"/>
      <c r="U2520" s="163"/>
      <c r="V2520" s="163"/>
      <c r="W2520" s="163"/>
      <c r="X2520" s="163"/>
    </row>
    <row r="2521" ht="11.25" customHeight="1">
      <c r="A2521" s="162" t="s">
        <v>4564</v>
      </c>
      <c r="B2521" s="162" t="s">
        <v>4565</v>
      </c>
      <c r="C2521" s="10" t="s">
        <v>141</v>
      </c>
      <c r="D2521" s="162"/>
      <c r="E2521" s="162"/>
      <c r="F2521" s="161" t="s">
        <v>2206</v>
      </c>
      <c r="G2521" s="10">
        <v>6.0</v>
      </c>
      <c r="H2521" s="10">
        <v>6.0</v>
      </c>
      <c r="I2521" s="10">
        <v>6.0</v>
      </c>
      <c r="J2521" s="172">
        <v>50.0</v>
      </c>
      <c r="K2521" s="173">
        <v>8.33</v>
      </c>
      <c r="L2521" s="162" t="s">
        <v>148</v>
      </c>
      <c r="M2521" s="163"/>
      <c r="N2521" s="163"/>
      <c r="O2521" s="163"/>
      <c r="P2521" s="163"/>
      <c r="Q2521" s="163"/>
      <c r="R2521" s="163"/>
      <c r="S2521" s="163"/>
      <c r="T2521" s="163"/>
      <c r="U2521" s="163"/>
      <c r="V2521" s="163"/>
      <c r="W2521" s="163"/>
      <c r="X2521" s="163"/>
    </row>
    <row r="2522" ht="11.25" customHeight="1">
      <c r="A2522" s="162" t="s">
        <v>4566</v>
      </c>
      <c r="B2522" s="162" t="s">
        <v>4567</v>
      </c>
      <c r="C2522" s="10" t="s">
        <v>141</v>
      </c>
      <c r="D2522" s="162" t="s">
        <v>4568</v>
      </c>
      <c r="E2522" s="162" t="s">
        <v>4569</v>
      </c>
      <c r="F2522" s="161" t="s">
        <v>2240</v>
      </c>
      <c r="G2522" s="10">
        <v>8.0</v>
      </c>
      <c r="H2522" s="10">
        <v>7.0</v>
      </c>
      <c r="I2522" s="10">
        <v>8.0</v>
      </c>
      <c r="J2522" s="172">
        <v>50.0</v>
      </c>
      <c r="K2522" s="173">
        <v>6.25</v>
      </c>
      <c r="L2522" s="162" t="s">
        <v>148</v>
      </c>
      <c r="M2522" s="163"/>
      <c r="N2522" s="163"/>
      <c r="O2522" s="163"/>
      <c r="P2522" s="163"/>
      <c r="Q2522" s="163"/>
      <c r="R2522" s="163"/>
      <c r="S2522" s="163"/>
      <c r="T2522" s="163"/>
      <c r="U2522" s="163"/>
      <c r="V2522" s="163"/>
      <c r="W2522" s="163"/>
      <c r="X2522" s="163"/>
    </row>
    <row r="2523" ht="11.25" customHeight="1">
      <c r="A2523" s="162" t="s">
        <v>4566</v>
      </c>
      <c r="B2523" s="162" t="s">
        <v>4567</v>
      </c>
      <c r="C2523" s="10" t="s">
        <v>141</v>
      </c>
      <c r="D2523" s="162" t="s">
        <v>4570</v>
      </c>
      <c r="E2523" s="162" t="s">
        <v>4571</v>
      </c>
      <c r="F2523" s="161" t="s">
        <v>2240</v>
      </c>
      <c r="G2523" s="10">
        <v>8.0</v>
      </c>
      <c r="H2523" s="10">
        <v>7.0</v>
      </c>
      <c r="I2523" s="10">
        <v>8.0</v>
      </c>
      <c r="J2523" s="172">
        <v>50.0</v>
      </c>
      <c r="K2523" s="173">
        <v>6.25</v>
      </c>
      <c r="L2523" s="162" t="s">
        <v>148</v>
      </c>
      <c r="M2523" s="163"/>
      <c r="N2523" s="163"/>
      <c r="O2523" s="163"/>
      <c r="P2523" s="163"/>
      <c r="Q2523" s="163"/>
      <c r="R2523" s="163"/>
      <c r="S2523" s="163"/>
      <c r="T2523" s="163"/>
      <c r="U2523" s="163"/>
      <c r="V2523" s="163"/>
      <c r="W2523" s="163"/>
      <c r="X2523" s="163"/>
    </row>
    <row r="2524" ht="11.25" customHeight="1">
      <c r="A2524" s="162" t="s">
        <v>4566</v>
      </c>
      <c r="B2524" s="162" t="s">
        <v>4567</v>
      </c>
      <c r="C2524" s="10" t="s">
        <v>141</v>
      </c>
      <c r="D2524" s="162" t="s">
        <v>4572</v>
      </c>
      <c r="E2524" s="162" t="s">
        <v>4573</v>
      </c>
      <c r="F2524" s="161" t="s">
        <v>2240</v>
      </c>
      <c r="G2524" s="10">
        <v>8.0</v>
      </c>
      <c r="H2524" s="10">
        <v>7.0</v>
      </c>
      <c r="I2524" s="10">
        <v>8.0</v>
      </c>
      <c r="J2524" s="172">
        <v>50.0</v>
      </c>
      <c r="K2524" s="173">
        <v>6.25</v>
      </c>
      <c r="L2524" s="162" t="s">
        <v>148</v>
      </c>
      <c r="M2524" s="163"/>
      <c r="N2524" s="163"/>
      <c r="O2524" s="163"/>
      <c r="P2524" s="163"/>
      <c r="Q2524" s="163"/>
      <c r="R2524" s="163"/>
      <c r="S2524" s="163"/>
      <c r="T2524" s="163"/>
      <c r="U2524" s="163"/>
      <c r="V2524" s="163"/>
      <c r="W2524" s="163"/>
      <c r="X2524" s="163"/>
    </row>
    <row r="2525" ht="11.25" customHeight="1">
      <c r="A2525" s="162" t="s">
        <v>4566</v>
      </c>
      <c r="B2525" s="162" t="s">
        <v>4567</v>
      </c>
      <c r="C2525" s="10" t="s">
        <v>141</v>
      </c>
      <c r="D2525" s="162" t="s">
        <v>4574</v>
      </c>
      <c r="E2525" s="162" t="s">
        <v>4575</v>
      </c>
      <c r="F2525" s="161" t="s">
        <v>2206</v>
      </c>
      <c r="G2525" s="10">
        <v>8.0</v>
      </c>
      <c r="H2525" s="10">
        <v>7.0</v>
      </c>
      <c r="I2525" s="10">
        <v>8.0</v>
      </c>
      <c r="J2525" s="172">
        <v>50.0</v>
      </c>
      <c r="K2525" s="173">
        <v>6.25</v>
      </c>
      <c r="L2525" s="162" t="s">
        <v>148</v>
      </c>
      <c r="M2525" s="163"/>
      <c r="N2525" s="163"/>
      <c r="O2525" s="163"/>
      <c r="P2525" s="163"/>
      <c r="Q2525" s="163"/>
      <c r="R2525" s="163"/>
      <c r="S2525" s="163"/>
      <c r="T2525" s="163"/>
      <c r="U2525" s="163"/>
      <c r="V2525" s="163"/>
      <c r="W2525" s="163"/>
      <c r="X2525" s="163"/>
    </row>
    <row r="2526" ht="11.25" customHeight="1">
      <c r="A2526" s="162" t="s">
        <v>4566</v>
      </c>
      <c r="B2526" s="162" t="s">
        <v>4567</v>
      </c>
      <c r="C2526" s="10" t="s">
        <v>141</v>
      </c>
      <c r="D2526" s="162" t="s">
        <v>4576</v>
      </c>
      <c r="E2526" s="162" t="s">
        <v>4577</v>
      </c>
      <c r="F2526" s="161" t="s">
        <v>655</v>
      </c>
      <c r="G2526" s="10">
        <v>8.0</v>
      </c>
      <c r="H2526" s="10">
        <v>7.0</v>
      </c>
      <c r="I2526" s="10">
        <v>8.0</v>
      </c>
      <c r="J2526" s="172">
        <v>50.0</v>
      </c>
      <c r="K2526" s="173">
        <v>6.25</v>
      </c>
      <c r="L2526" s="162" t="s">
        <v>148</v>
      </c>
      <c r="M2526" s="163"/>
      <c r="N2526" s="163"/>
      <c r="O2526" s="163"/>
      <c r="P2526" s="163"/>
      <c r="Q2526" s="163"/>
      <c r="R2526" s="163"/>
      <c r="S2526" s="163"/>
      <c r="T2526" s="163"/>
      <c r="U2526" s="163"/>
      <c r="V2526" s="163"/>
      <c r="W2526" s="163"/>
      <c r="X2526" s="163"/>
    </row>
    <row r="2527" ht="11.25" customHeight="1">
      <c r="A2527" s="162" t="s">
        <v>4566</v>
      </c>
      <c r="B2527" s="162" t="s">
        <v>4567</v>
      </c>
      <c r="C2527" s="10" t="s">
        <v>141</v>
      </c>
      <c r="D2527" s="162" t="s">
        <v>4578</v>
      </c>
      <c r="E2527" s="162" t="s">
        <v>4579</v>
      </c>
      <c r="F2527" s="161" t="s">
        <v>655</v>
      </c>
      <c r="G2527" s="10">
        <v>8.0</v>
      </c>
      <c r="H2527" s="10">
        <v>7.0</v>
      </c>
      <c r="I2527" s="10">
        <v>8.0</v>
      </c>
      <c r="J2527" s="172">
        <v>50.0</v>
      </c>
      <c r="K2527" s="173">
        <v>6.25</v>
      </c>
      <c r="L2527" s="162" t="s">
        <v>148</v>
      </c>
      <c r="M2527" s="163"/>
      <c r="N2527" s="163"/>
      <c r="O2527" s="163"/>
      <c r="P2527" s="163"/>
      <c r="Q2527" s="163"/>
      <c r="R2527" s="163"/>
      <c r="S2527" s="163"/>
      <c r="T2527" s="163"/>
      <c r="U2527" s="163"/>
      <c r="V2527" s="163"/>
      <c r="W2527" s="163"/>
      <c r="X2527" s="163"/>
    </row>
    <row r="2528" ht="11.25" customHeight="1">
      <c r="A2528" s="162" t="s">
        <v>4566</v>
      </c>
      <c r="B2528" s="162" t="s">
        <v>4567</v>
      </c>
      <c r="C2528" s="10" t="s">
        <v>141</v>
      </c>
      <c r="D2528" s="162" t="s">
        <v>4580</v>
      </c>
      <c r="E2528" s="162" t="s">
        <v>4581</v>
      </c>
      <c r="F2528" s="161" t="s">
        <v>655</v>
      </c>
      <c r="G2528" s="10">
        <v>8.0</v>
      </c>
      <c r="H2528" s="10">
        <v>7.0</v>
      </c>
      <c r="I2528" s="10">
        <v>8.0</v>
      </c>
      <c r="J2528" s="172">
        <v>50.0</v>
      </c>
      <c r="K2528" s="173">
        <v>6.25</v>
      </c>
      <c r="L2528" s="162" t="s">
        <v>148</v>
      </c>
      <c r="M2528" s="163"/>
      <c r="N2528" s="163"/>
      <c r="O2528" s="163"/>
      <c r="P2528" s="163"/>
      <c r="Q2528" s="163"/>
      <c r="R2528" s="163"/>
      <c r="S2528" s="163"/>
      <c r="T2528" s="163"/>
      <c r="U2528" s="163"/>
      <c r="V2528" s="163"/>
      <c r="W2528" s="163"/>
      <c r="X2528" s="163"/>
    </row>
    <row r="2529" ht="11.25" customHeight="1">
      <c r="A2529" s="162" t="s">
        <v>4582</v>
      </c>
      <c r="B2529" s="162" t="s">
        <v>4583</v>
      </c>
      <c r="C2529" s="10" t="s">
        <v>141</v>
      </c>
      <c r="D2529" s="162" t="s">
        <v>4584</v>
      </c>
      <c r="E2529" s="162" t="s">
        <v>4020</v>
      </c>
      <c r="F2529" s="161" t="s">
        <v>2206</v>
      </c>
      <c r="G2529" s="10">
        <v>8.0</v>
      </c>
      <c r="H2529" s="10">
        <v>8.0</v>
      </c>
      <c r="I2529" s="10">
        <v>8.0</v>
      </c>
      <c r="J2529" s="172">
        <v>50.0</v>
      </c>
      <c r="K2529" s="173">
        <v>6.25</v>
      </c>
      <c r="L2529" s="162" t="s">
        <v>148</v>
      </c>
      <c r="M2529" s="163"/>
      <c r="N2529" s="163"/>
      <c r="O2529" s="163"/>
      <c r="P2529" s="163"/>
      <c r="Q2529" s="163"/>
      <c r="R2529" s="163"/>
      <c r="S2529" s="163"/>
      <c r="T2529" s="163"/>
      <c r="U2529" s="163"/>
      <c r="V2529" s="163"/>
      <c r="W2529" s="163"/>
      <c r="X2529" s="163"/>
    </row>
    <row r="2530" ht="11.25" customHeight="1">
      <c r="A2530" s="162" t="s">
        <v>4582</v>
      </c>
      <c r="B2530" s="162" t="s">
        <v>4583</v>
      </c>
      <c r="C2530" s="10" t="s">
        <v>141</v>
      </c>
      <c r="D2530" s="162" t="s">
        <v>4585</v>
      </c>
      <c r="E2530" s="162" t="s">
        <v>4586</v>
      </c>
      <c r="F2530" s="161" t="s">
        <v>2206</v>
      </c>
      <c r="G2530" s="10">
        <v>8.0</v>
      </c>
      <c r="H2530" s="10">
        <v>8.0</v>
      </c>
      <c r="I2530" s="10">
        <v>8.0</v>
      </c>
      <c r="J2530" s="172">
        <v>50.0</v>
      </c>
      <c r="K2530" s="173">
        <v>6.25</v>
      </c>
      <c r="L2530" s="162" t="s">
        <v>148</v>
      </c>
      <c r="M2530" s="163"/>
      <c r="N2530" s="163"/>
      <c r="O2530" s="163"/>
      <c r="P2530" s="163"/>
      <c r="Q2530" s="163"/>
      <c r="R2530" s="163"/>
      <c r="S2530" s="163"/>
      <c r="T2530" s="163"/>
      <c r="U2530" s="163"/>
      <c r="V2530" s="163"/>
      <c r="W2530" s="163"/>
      <c r="X2530" s="163"/>
    </row>
    <row r="2531" ht="11.25" customHeight="1">
      <c r="A2531" s="162" t="s">
        <v>4582</v>
      </c>
      <c r="B2531" s="162" t="s">
        <v>4583</v>
      </c>
      <c r="C2531" s="10" t="s">
        <v>141</v>
      </c>
      <c r="D2531" s="162" t="s">
        <v>4587</v>
      </c>
      <c r="E2531" s="162" t="s">
        <v>4588</v>
      </c>
      <c r="F2531" s="161" t="s">
        <v>2206</v>
      </c>
      <c r="G2531" s="10">
        <v>8.0</v>
      </c>
      <c r="H2531" s="10">
        <v>8.0</v>
      </c>
      <c r="I2531" s="10">
        <v>8.0</v>
      </c>
      <c r="J2531" s="172">
        <v>50.0</v>
      </c>
      <c r="K2531" s="173">
        <v>6.25</v>
      </c>
      <c r="L2531" s="162" t="s">
        <v>148</v>
      </c>
      <c r="M2531" s="163"/>
      <c r="N2531" s="163"/>
      <c r="O2531" s="163"/>
      <c r="P2531" s="163"/>
      <c r="Q2531" s="163"/>
      <c r="R2531" s="163"/>
      <c r="S2531" s="163"/>
      <c r="T2531" s="163"/>
      <c r="U2531" s="163"/>
      <c r="V2531" s="163"/>
      <c r="W2531" s="163"/>
      <c r="X2531" s="163"/>
    </row>
    <row r="2532" ht="11.25" customHeight="1">
      <c r="A2532" s="162" t="s">
        <v>4582</v>
      </c>
      <c r="B2532" s="162" t="s">
        <v>4583</v>
      </c>
      <c r="C2532" s="10" t="s">
        <v>141</v>
      </c>
      <c r="D2532" s="162" t="s">
        <v>4589</v>
      </c>
      <c r="E2532" s="162" t="s">
        <v>4590</v>
      </c>
      <c r="F2532" s="161" t="s">
        <v>2206</v>
      </c>
      <c r="G2532" s="10">
        <v>8.0</v>
      </c>
      <c r="H2532" s="10">
        <v>8.0</v>
      </c>
      <c r="I2532" s="10">
        <v>8.0</v>
      </c>
      <c r="J2532" s="172">
        <v>50.0</v>
      </c>
      <c r="K2532" s="173">
        <v>6.25</v>
      </c>
      <c r="L2532" s="162" t="s">
        <v>148</v>
      </c>
      <c r="M2532" s="163"/>
      <c r="N2532" s="163"/>
      <c r="O2532" s="163"/>
      <c r="P2532" s="163"/>
      <c r="Q2532" s="163"/>
      <c r="R2532" s="163"/>
      <c r="S2532" s="163"/>
      <c r="T2532" s="163"/>
      <c r="U2532" s="163"/>
      <c r="V2532" s="163"/>
      <c r="W2532" s="163"/>
      <c r="X2532" s="163"/>
    </row>
    <row r="2533" ht="11.25" customHeight="1">
      <c r="A2533" s="162" t="s">
        <v>4591</v>
      </c>
      <c r="B2533" s="162" t="s">
        <v>4592</v>
      </c>
      <c r="C2533" s="10" t="s">
        <v>141</v>
      </c>
      <c r="D2533" s="162" t="s">
        <v>4593</v>
      </c>
      <c r="E2533" s="162" t="s">
        <v>4594</v>
      </c>
      <c r="F2533" s="161" t="s">
        <v>2206</v>
      </c>
      <c r="G2533" s="10">
        <v>14.0</v>
      </c>
      <c r="H2533" s="10">
        <v>14.0</v>
      </c>
      <c r="I2533" s="10">
        <v>14.0</v>
      </c>
      <c r="J2533" s="172">
        <v>50.0</v>
      </c>
      <c r="K2533" s="173">
        <v>3.57</v>
      </c>
      <c r="L2533" s="162" t="s">
        <v>148</v>
      </c>
      <c r="M2533" s="163"/>
      <c r="N2533" s="163"/>
      <c r="O2533" s="163"/>
      <c r="P2533" s="163"/>
      <c r="Q2533" s="163"/>
      <c r="R2533" s="163"/>
      <c r="S2533" s="163"/>
      <c r="T2533" s="163"/>
      <c r="U2533" s="163"/>
      <c r="V2533" s="163"/>
      <c r="W2533" s="163"/>
      <c r="X2533" s="163"/>
    </row>
    <row r="2534" ht="11.25" customHeight="1">
      <c r="A2534" s="162" t="s">
        <v>4591</v>
      </c>
      <c r="B2534" s="162" t="s">
        <v>4592</v>
      </c>
      <c r="C2534" s="10" t="s">
        <v>141</v>
      </c>
      <c r="D2534" s="162" t="s">
        <v>4533</v>
      </c>
      <c r="E2534" s="162" t="s">
        <v>491</v>
      </c>
      <c r="F2534" s="161" t="s">
        <v>2206</v>
      </c>
      <c r="G2534" s="10">
        <v>14.0</v>
      </c>
      <c r="H2534" s="10">
        <v>14.0</v>
      </c>
      <c r="I2534" s="10">
        <v>14.0</v>
      </c>
      <c r="J2534" s="172">
        <v>50.0</v>
      </c>
      <c r="K2534" s="173">
        <v>3.57</v>
      </c>
      <c r="L2534" s="162" t="s">
        <v>148</v>
      </c>
      <c r="M2534" s="163"/>
      <c r="N2534" s="163"/>
      <c r="O2534" s="163"/>
      <c r="P2534" s="163"/>
      <c r="Q2534" s="163"/>
      <c r="R2534" s="163"/>
      <c r="S2534" s="163"/>
      <c r="T2534" s="163"/>
      <c r="U2534" s="163"/>
      <c r="V2534" s="163"/>
      <c r="W2534" s="163"/>
      <c r="X2534" s="163"/>
    </row>
    <row r="2535" ht="11.25" customHeight="1">
      <c r="A2535" s="162" t="s">
        <v>1048</v>
      </c>
      <c r="B2535" s="162" t="s">
        <v>4595</v>
      </c>
      <c r="C2535" s="10" t="s">
        <v>141</v>
      </c>
      <c r="D2535" s="162" t="s">
        <v>4596</v>
      </c>
      <c r="E2535" s="162" t="s">
        <v>4597</v>
      </c>
      <c r="F2535" s="161" t="s">
        <v>4598</v>
      </c>
      <c r="G2535" s="10">
        <v>8.0</v>
      </c>
      <c r="H2535" s="10">
        <v>8.0</v>
      </c>
      <c r="I2535" s="10">
        <v>8.0</v>
      </c>
      <c r="J2535" s="172">
        <v>50.0</v>
      </c>
      <c r="K2535" s="173">
        <v>6.25</v>
      </c>
      <c r="L2535" s="162" t="s">
        <v>148</v>
      </c>
      <c r="M2535" s="163"/>
      <c r="N2535" s="163"/>
      <c r="O2535" s="163"/>
      <c r="P2535" s="163"/>
      <c r="Q2535" s="163"/>
      <c r="R2535" s="163"/>
      <c r="S2535" s="163"/>
      <c r="T2535" s="163"/>
      <c r="U2535" s="163"/>
      <c r="V2535" s="163"/>
      <c r="W2535" s="163"/>
      <c r="X2535" s="163"/>
    </row>
    <row r="2536" ht="11.25" customHeight="1">
      <c r="A2536" s="162" t="s">
        <v>4599</v>
      </c>
      <c r="B2536" s="162" t="s">
        <v>4600</v>
      </c>
      <c r="C2536" s="10" t="s">
        <v>141</v>
      </c>
      <c r="D2536" s="162" t="s">
        <v>4601</v>
      </c>
      <c r="E2536" s="162" t="s">
        <v>4602</v>
      </c>
      <c r="F2536" s="161" t="s">
        <v>2206</v>
      </c>
      <c r="G2536" s="10">
        <v>8.0</v>
      </c>
      <c r="H2536" s="10">
        <v>8.0</v>
      </c>
      <c r="I2536" s="10">
        <v>8.0</v>
      </c>
      <c r="J2536" s="172">
        <v>50.0</v>
      </c>
      <c r="K2536" s="173">
        <v>6.25</v>
      </c>
      <c r="L2536" s="162" t="s">
        <v>148</v>
      </c>
      <c r="M2536" s="163"/>
      <c r="N2536" s="163"/>
      <c r="O2536" s="163"/>
      <c r="P2536" s="163"/>
      <c r="Q2536" s="163"/>
      <c r="R2536" s="163"/>
      <c r="S2536" s="163"/>
      <c r="T2536" s="163"/>
      <c r="U2536" s="163"/>
      <c r="V2536" s="163"/>
      <c r="W2536" s="163"/>
      <c r="X2536" s="163"/>
    </row>
    <row r="2537" ht="11.25" customHeight="1">
      <c r="A2537" s="162" t="s">
        <v>4599</v>
      </c>
      <c r="B2537" s="162" t="s">
        <v>4600</v>
      </c>
      <c r="C2537" s="10" t="s">
        <v>141</v>
      </c>
      <c r="D2537" s="162" t="s">
        <v>4603</v>
      </c>
      <c r="E2537" s="162" t="s">
        <v>4604</v>
      </c>
      <c r="F2537" s="161" t="s">
        <v>2206</v>
      </c>
      <c r="G2537" s="10">
        <v>8.0</v>
      </c>
      <c r="H2537" s="10">
        <v>8.0</v>
      </c>
      <c r="I2537" s="10">
        <v>8.0</v>
      </c>
      <c r="J2537" s="172">
        <v>50.0</v>
      </c>
      <c r="K2537" s="173">
        <v>6.25</v>
      </c>
      <c r="L2537" s="162" t="s">
        <v>148</v>
      </c>
      <c r="M2537" s="163"/>
      <c r="N2537" s="163"/>
      <c r="O2537" s="163"/>
      <c r="P2537" s="163"/>
      <c r="Q2537" s="163"/>
      <c r="R2537" s="163"/>
      <c r="S2537" s="163"/>
      <c r="T2537" s="163"/>
      <c r="U2537" s="163"/>
      <c r="V2537" s="163"/>
      <c r="W2537" s="163"/>
      <c r="X2537" s="163"/>
    </row>
    <row r="2538" ht="11.25" customHeight="1">
      <c r="A2538" s="162" t="s">
        <v>4605</v>
      </c>
      <c r="B2538" s="162" t="s">
        <v>4606</v>
      </c>
      <c r="C2538" s="10" t="s">
        <v>1022</v>
      </c>
      <c r="D2538" s="162" t="s">
        <v>4607</v>
      </c>
      <c r="E2538" s="162" t="s">
        <v>4608</v>
      </c>
      <c r="F2538" s="161" t="s">
        <v>2206</v>
      </c>
      <c r="G2538" s="10">
        <v>9.0</v>
      </c>
      <c r="H2538" s="10">
        <v>9.0</v>
      </c>
      <c r="I2538" s="10">
        <v>9.0</v>
      </c>
      <c r="J2538" s="172">
        <v>50.0</v>
      </c>
      <c r="K2538" s="173">
        <v>5.55</v>
      </c>
      <c r="L2538" s="162" t="s">
        <v>148</v>
      </c>
      <c r="M2538" s="163"/>
      <c r="N2538" s="163"/>
      <c r="O2538" s="163"/>
      <c r="P2538" s="163"/>
      <c r="Q2538" s="163"/>
      <c r="R2538" s="163"/>
      <c r="S2538" s="163"/>
      <c r="T2538" s="163"/>
      <c r="U2538" s="163"/>
      <c r="V2538" s="163"/>
      <c r="W2538" s="163"/>
      <c r="X2538" s="163"/>
    </row>
    <row r="2539" ht="11.25" customHeight="1">
      <c r="A2539" s="162" t="s">
        <v>4605</v>
      </c>
      <c r="B2539" s="162" t="s">
        <v>4606</v>
      </c>
      <c r="C2539" s="10" t="s">
        <v>1022</v>
      </c>
      <c r="D2539" s="162" t="s">
        <v>4609</v>
      </c>
      <c r="E2539" s="162" t="s">
        <v>4610</v>
      </c>
      <c r="F2539" s="161" t="s">
        <v>2206</v>
      </c>
      <c r="G2539" s="10">
        <v>9.0</v>
      </c>
      <c r="H2539" s="10">
        <v>9.0</v>
      </c>
      <c r="I2539" s="10">
        <v>9.0</v>
      </c>
      <c r="J2539" s="172">
        <v>50.0</v>
      </c>
      <c r="K2539" s="173">
        <v>5.55</v>
      </c>
      <c r="L2539" s="162" t="s">
        <v>148</v>
      </c>
      <c r="M2539" s="163"/>
      <c r="N2539" s="163"/>
      <c r="O2539" s="163"/>
      <c r="P2539" s="163"/>
      <c r="Q2539" s="163"/>
      <c r="R2539" s="163"/>
      <c r="S2539" s="163"/>
      <c r="T2539" s="163"/>
      <c r="U2539" s="163"/>
      <c r="V2539" s="163"/>
      <c r="W2539" s="163"/>
      <c r="X2539" s="163"/>
    </row>
    <row r="2540" ht="11.25" customHeight="1">
      <c r="A2540" s="162" t="s">
        <v>4605</v>
      </c>
      <c r="B2540" s="162" t="s">
        <v>4606</v>
      </c>
      <c r="C2540" s="10" t="s">
        <v>1022</v>
      </c>
      <c r="D2540" s="162" t="s">
        <v>4611</v>
      </c>
      <c r="E2540" s="162" t="s">
        <v>4612</v>
      </c>
      <c r="F2540" s="161" t="s">
        <v>2206</v>
      </c>
      <c r="G2540" s="10">
        <v>9.0</v>
      </c>
      <c r="H2540" s="10">
        <v>9.0</v>
      </c>
      <c r="I2540" s="10">
        <v>9.0</v>
      </c>
      <c r="J2540" s="172">
        <v>50.0</v>
      </c>
      <c r="K2540" s="173">
        <v>5.55</v>
      </c>
      <c r="L2540" s="162" t="s">
        <v>148</v>
      </c>
      <c r="M2540" s="163"/>
      <c r="N2540" s="163"/>
      <c r="O2540" s="163"/>
      <c r="P2540" s="163"/>
      <c r="Q2540" s="163"/>
      <c r="R2540" s="163"/>
      <c r="S2540" s="163"/>
      <c r="T2540" s="163"/>
      <c r="U2540" s="163"/>
      <c r="V2540" s="163"/>
      <c r="W2540" s="163"/>
      <c r="X2540" s="163"/>
    </row>
    <row r="2541" ht="11.25" customHeight="1">
      <c r="A2541" s="162" t="s">
        <v>4605</v>
      </c>
      <c r="B2541" s="162" t="s">
        <v>4606</v>
      </c>
      <c r="C2541" s="10" t="s">
        <v>1022</v>
      </c>
      <c r="D2541" s="162" t="s">
        <v>4613</v>
      </c>
      <c r="E2541" s="162" t="s">
        <v>4614</v>
      </c>
      <c r="F2541" s="161" t="s">
        <v>2206</v>
      </c>
      <c r="G2541" s="10">
        <v>9.0</v>
      </c>
      <c r="H2541" s="10">
        <v>9.0</v>
      </c>
      <c r="I2541" s="10">
        <v>9.0</v>
      </c>
      <c r="J2541" s="172">
        <v>50.0</v>
      </c>
      <c r="K2541" s="173">
        <v>5.55</v>
      </c>
      <c r="L2541" s="162" t="s">
        <v>148</v>
      </c>
      <c r="M2541" s="163"/>
      <c r="N2541" s="163"/>
      <c r="O2541" s="163"/>
      <c r="P2541" s="163"/>
      <c r="Q2541" s="163"/>
      <c r="R2541" s="163"/>
      <c r="S2541" s="163"/>
      <c r="T2541" s="163"/>
      <c r="U2541" s="163"/>
      <c r="V2541" s="163"/>
      <c r="W2541" s="163"/>
      <c r="X2541" s="163"/>
    </row>
    <row r="2542" ht="11.25" customHeight="1">
      <c r="A2542" s="162" t="s">
        <v>1032</v>
      </c>
      <c r="B2542" s="162" t="s">
        <v>1031</v>
      </c>
      <c r="C2542" s="10" t="s">
        <v>141</v>
      </c>
      <c r="D2542" s="162" t="s">
        <v>4615</v>
      </c>
      <c r="E2542" s="162" t="s">
        <v>4616</v>
      </c>
      <c r="F2542" s="161" t="s">
        <v>2206</v>
      </c>
      <c r="G2542" s="10">
        <v>15.0</v>
      </c>
      <c r="H2542" s="10">
        <v>15.0</v>
      </c>
      <c r="I2542" s="10">
        <v>16.0</v>
      </c>
      <c r="J2542" s="172">
        <v>50.0</v>
      </c>
      <c r="K2542" s="173">
        <v>3.33</v>
      </c>
      <c r="L2542" s="162" t="s">
        <v>148</v>
      </c>
      <c r="M2542" s="163"/>
      <c r="N2542" s="163"/>
      <c r="O2542" s="163"/>
      <c r="P2542" s="163"/>
      <c r="Q2542" s="163"/>
      <c r="R2542" s="163"/>
      <c r="S2542" s="163"/>
      <c r="T2542" s="163"/>
      <c r="U2542" s="163"/>
      <c r="V2542" s="163"/>
      <c r="W2542" s="163"/>
      <c r="X2542" s="163"/>
    </row>
    <row r="2543" ht="11.25" customHeight="1">
      <c r="A2543" s="162" t="s">
        <v>1032</v>
      </c>
      <c r="B2543" s="162" t="s">
        <v>1031</v>
      </c>
      <c r="C2543" s="10" t="s">
        <v>141</v>
      </c>
      <c r="D2543" s="162" t="s">
        <v>4617</v>
      </c>
      <c r="E2543" s="162" t="s">
        <v>4618</v>
      </c>
      <c r="F2543" s="161" t="s">
        <v>2206</v>
      </c>
      <c r="G2543" s="10">
        <v>15.0</v>
      </c>
      <c r="H2543" s="10">
        <v>15.0</v>
      </c>
      <c r="I2543" s="10">
        <v>16.0</v>
      </c>
      <c r="J2543" s="172">
        <v>50.0</v>
      </c>
      <c r="K2543" s="173">
        <v>3.33</v>
      </c>
      <c r="L2543" s="162" t="s">
        <v>148</v>
      </c>
      <c r="M2543" s="163"/>
      <c r="N2543" s="163"/>
      <c r="O2543" s="163"/>
      <c r="P2543" s="163"/>
      <c r="Q2543" s="163"/>
      <c r="R2543" s="163"/>
      <c r="S2543" s="163"/>
      <c r="T2543" s="163"/>
      <c r="U2543" s="163"/>
      <c r="V2543" s="163"/>
      <c r="W2543" s="163"/>
      <c r="X2543" s="163"/>
    </row>
    <row r="2544" ht="11.25" customHeight="1">
      <c r="A2544" s="162" t="s">
        <v>1032</v>
      </c>
      <c r="B2544" s="162" t="s">
        <v>1031</v>
      </c>
      <c r="C2544" s="10" t="s">
        <v>141</v>
      </c>
      <c r="D2544" s="162" t="s">
        <v>4619</v>
      </c>
      <c r="E2544" s="162" t="s">
        <v>4620</v>
      </c>
      <c r="F2544" s="161" t="s">
        <v>2206</v>
      </c>
      <c r="G2544" s="10">
        <v>15.0</v>
      </c>
      <c r="H2544" s="10">
        <v>15.0</v>
      </c>
      <c r="I2544" s="10">
        <v>16.0</v>
      </c>
      <c r="J2544" s="172">
        <v>50.0</v>
      </c>
      <c r="K2544" s="173">
        <v>3.33</v>
      </c>
      <c r="L2544" s="162" t="s">
        <v>148</v>
      </c>
      <c r="M2544" s="163"/>
      <c r="N2544" s="163"/>
      <c r="O2544" s="163"/>
      <c r="P2544" s="163"/>
      <c r="Q2544" s="163"/>
      <c r="R2544" s="163"/>
      <c r="S2544" s="163"/>
      <c r="T2544" s="163"/>
      <c r="U2544" s="163"/>
      <c r="V2544" s="163"/>
      <c r="W2544" s="163"/>
      <c r="X2544" s="163"/>
    </row>
    <row r="2545" ht="11.25" customHeight="1">
      <c r="A2545" s="162" t="s">
        <v>1032</v>
      </c>
      <c r="B2545" s="162" t="s">
        <v>1031</v>
      </c>
      <c r="C2545" s="10" t="s">
        <v>141</v>
      </c>
      <c r="D2545" s="162" t="s">
        <v>4621</v>
      </c>
      <c r="E2545" s="162" t="s">
        <v>2299</v>
      </c>
      <c r="F2545" s="161" t="s">
        <v>2206</v>
      </c>
      <c r="G2545" s="10">
        <v>15.0</v>
      </c>
      <c r="H2545" s="10">
        <v>15.0</v>
      </c>
      <c r="I2545" s="10">
        <v>16.0</v>
      </c>
      <c r="J2545" s="172">
        <v>50.0</v>
      </c>
      <c r="K2545" s="173">
        <v>3.33</v>
      </c>
      <c r="L2545" s="162" t="s">
        <v>148</v>
      </c>
      <c r="M2545" s="163"/>
      <c r="N2545" s="163"/>
      <c r="O2545" s="163"/>
      <c r="P2545" s="163"/>
      <c r="Q2545" s="163"/>
      <c r="R2545" s="163"/>
      <c r="S2545" s="163"/>
      <c r="T2545" s="163"/>
      <c r="U2545" s="163"/>
      <c r="V2545" s="163"/>
      <c r="W2545" s="163"/>
      <c r="X2545" s="163"/>
    </row>
    <row r="2546" ht="11.25" customHeight="1">
      <c r="A2546" s="162" t="s">
        <v>1032</v>
      </c>
      <c r="B2546" s="162" t="s">
        <v>1031</v>
      </c>
      <c r="C2546" s="10" t="s">
        <v>141</v>
      </c>
      <c r="D2546" s="162" t="s">
        <v>4622</v>
      </c>
      <c r="E2546" s="162" t="s">
        <v>4623</v>
      </c>
      <c r="F2546" s="161" t="s">
        <v>2206</v>
      </c>
      <c r="G2546" s="10">
        <v>15.0</v>
      </c>
      <c r="H2546" s="10">
        <v>15.0</v>
      </c>
      <c r="I2546" s="10">
        <v>16.0</v>
      </c>
      <c r="J2546" s="172">
        <v>50.0</v>
      </c>
      <c r="K2546" s="173">
        <v>3.33</v>
      </c>
      <c r="L2546" s="162" t="s">
        <v>148</v>
      </c>
      <c r="M2546" s="163"/>
      <c r="N2546" s="163"/>
      <c r="O2546" s="163"/>
      <c r="P2546" s="163"/>
      <c r="Q2546" s="163"/>
      <c r="R2546" s="163"/>
      <c r="S2546" s="163"/>
      <c r="T2546" s="163"/>
      <c r="U2546" s="163"/>
      <c r="V2546" s="163"/>
      <c r="W2546" s="163"/>
      <c r="X2546" s="163"/>
    </row>
    <row r="2547" ht="11.25" customHeight="1">
      <c r="A2547" s="162" t="s">
        <v>1032</v>
      </c>
      <c r="B2547" s="162" t="s">
        <v>1031</v>
      </c>
      <c r="C2547" s="10" t="s">
        <v>141</v>
      </c>
      <c r="D2547" s="162" t="s">
        <v>4624</v>
      </c>
      <c r="E2547" s="162" t="s">
        <v>2308</v>
      </c>
      <c r="F2547" s="161" t="s">
        <v>4475</v>
      </c>
      <c r="G2547" s="10">
        <v>15.0</v>
      </c>
      <c r="H2547" s="10">
        <v>15.0</v>
      </c>
      <c r="I2547" s="10">
        <v>16.0</v>
      </c>
      <c r="J2547" s="172">
        <v>50.0</v>
      </c>
      <c r="K2547" s="173">
        <v>3.33</v>
      </c>
      <c r="L2547" s="162" t="s">
        <v>148</v>
      </c>
      <c r="M2547" s="163"/>
      <c r="N2547" s="163"/>
      <c r="O2547" s="163"/>
      <c r="P2547" s="163"/>
      <c r="Q2547" s="163"/>
      <c r="R2547" s="163"/>
      <c r="S2547" s="163"/>
      <c r="T2547" s="163"/>
      <c r="U2547" s="163"/>
      <c r="V2547" s="163"/>
      <c r="W2547" s="163"/>
      <c r="X2547" s="163"/>
    </row>
    <row r="2548" ht="11.25" customHeight="1">
      <c r="A2548" s="162" t="s">
        <v>1032</v>
      </c>
      <c r="B2548" s="162" t="s">
        <v>1031</v>
      </c>
      <c r="C2548" s="10" t="s">
        <v>141</v>
      </c>
      <c r="D2548" s="162" t="s">
        <v>4625</v>
      </c>
      <c r="E2548" s="162" t="s">
        <v>2306</v>
      </c>
      <c r="F2548" s="161" t="s">
        <v>2206</v>
      </c>
      <c r="G2548" s="10">
        <v>15.0</v>
      </c>
      <c r="H2548" s="10">
        <v>15.0</v>
      </c>
      <c r="I2548" s="10">
        <v>16.0</v>
      </c>
      <c r="J2548" s="172">
        <v>50.0</v>
      </c>
      <c r="K2548" s="173">
        <v>3.33</v>
      </c>
      <c r="L2548" s="162" t="s">
        <v>148</v>
      </c>
      <c r="M2548" s="163"/>
      <c r="N2548" s="163"/>
      <c r="O2548" s="163"/>
      <c r="P2548" s="163"/>
      <c r="Q2548" s="163"/>
      <c r="R2548" s="163"/>
      <c r="S2548" s="163"/>
      <c r="T2548" s="163"/>
      <c r="U2548" s="163"/>
      <c r="V2548" s="163"/>
      <c r="W2548" s="163"/>
      <c r="X2548" s="163"/>
    </row>
    <row r="2549" ht="11.25" customHeight="1">
      <c r="A2549" s="162" t="s">
        <v>1032</v>
      </c>
      <c r="B2549" s="162" t="s">
        <v>1031</v>
      </c>
      <c r="C2549" s="10" t="s">
        <v>141</v>
      </c>
      <c r="D2549" s="162" t="s">
        <v>4626</v>
      </c>
      <c r="E2549" s="162" t="s">
        <v>4627</v>
      </c>
      <c r="F2549" s="161" t="s">
        <v>2206</v>
      </c>
      <c r="G2549" s="10">
        <v>15.0</v>
      </c>
      <c r="H2549" s="10">
        <v>15.0</v>
      </c>
      <c r="I2549" s="10">
        <v>16.0</v>
      </c>
      <c r="J2549" s="172">
        <v>50.0</v>
      </c>
      <c r="K2549" s="173">
        <v>3.33</v>
      </c>
      <c r="L2549" s="162" t="s">
        <v>148</v>
      </c>
      <c r="M2549" s="163"/>
      <c r="N2549" s="163"/>
      <c r="O2549" s="163"/>
      <c r="P2549" s="163"/>
      <c r="Q2549" s="163"/>
      <c r="R2549" s="163"/>
      <c r="S2549" s="163"/>
      <c r="T2549" s="163"/>
      <c r="U2549" s="163"/>
      <c r="V2549" s="163"/>
      <c r="W2549" s="163"/>
      <c r="X2549" s="163"/>
    </row>
    <row r="2550" ht="11.25" customHeight="1">
      <c r="A2550" s="162" t="s">
        <v>1032</v>
      </c>
      <c r="B2550" s="162" t="s">
        <v>1031</v>
      </c>
      <c r="C2550" s="10" t="s">
        <v>141</v>
      </c>
      <c r="D2550" s="162" t="s">
        <v>4628</v>
      </c>
      <c r="E2550" s="162" t="s">
        <v>4629</v>
      </c>
      <c r="F2550" s="161" t="s">
        <v>2206</v>
      </c>
      <c r="G2550" s="10">
        <v>15.0</v>
      </c>
      <c r="H2550" s="10">
        <v>15.0</v>
      </c>
      <c r="I2550" s="10">
        <v>16.0</v>
      </c>
      <c r="J2550" s="172">
        <v>50.0</v>
      </c>
      <c r="K2550" s="173">
        <v>3.33</v>
      </c>
      <c r="L2550" s="162" t="s">
        <v>148</v>
      </c>
      <c r="M2550" s="163"/>
      <c r="N2550" s="163"/>
      <c r="O2550" s="163"/>
      <c r="P2550" s="163"/>
      <c r="Q2550" s="163"/>
      <c r="R2550" s="163"/>
      <c r="S2550" s="163"/>
      <c r="T2550" s="163"/>
      <c r="U2550" s="163"/>
      <c r="V2550" s="163"/>
      <c r="W2550" s="163"/>
      <c r="X2550" s="163"/>
    </row>
    <row r="2551" ht="11.25" customHeight="1">
      <c r="A2551" s="162" t="s">
        <v>1032</v>
      </c>
      <c r="B2551" s="162" t="s">
        <v>1031</v>
      </c>
      <c r="C2551" s="10" t="s">
        <v>141</v>
      </c>
      <c r="D2551" s="162" t="s">
        <v>4630</v>
      </c>
      <c r="E2551" s="162" t="s">
        <v>4631</v>
      </c>
      <c r="F2551" s="161" t="s">
        <v>2206</v>
      </c>
      <c r="G2551" s="10">
        <v>15.0</v>
      </c>
      <c r="H2551" s="10">
        <v>15.0</v>
      </c>
      <c r="I2551" s="10">
        <v>16.0</v>
      </c>
      <c r="J2551" s="172">
        <v>50.0</v>
      </c>
      <c r="K2551" s="173">
        <v>3.33</v>
      </c>
      <c r="L2551" s="162" t="s">
        <v>148</v>
      </c>
      <c r="M2551" s="163"/>
      <c r="N2551" s="163"/>
      <c r="O2551" s="163"/>
      <c r="P2551" s="163"/>
      <c r="Q2551" s="163"/>
      <c r="R2551" s="163"/>
      <c r="S2551" s="163"/>
      <c r="T2551" s="163"/>
      <c r="U2551" s="163"/>
      <c r="V2551" s="163"/>
      <c r="W2551" s="163"/>
      <c r="X2551" s="163"/>
    </row>
    <row r="2552" ht="11.25" customHeight="1">
      <c r="A2552" s="162" t="s">
        <v>1032</v>
      </c>
      <c r="B2552" s="162" t="s">
        <v>1031</v>
      </c>
      <c r="C2552" s="10" t="s">
        <v>141</v>
      </c>
      <c r="D2552" s="162" t="s">
        <v>4632</v>
      </c>
      <c r="E2552" s="162" t="s">
        <v>2295</v>
      </c>
      <c r="F2552" s="161" t="s">
        <v>2206</v>
      </c>
      <c r="G2552" s="10">
        <v>15.0</v>
      </c>
      <c r="H2552" s="10">
        <v>15.0</v>
      </c>
      <c r="I2552" s="10">
        <v>16.0</v>
      </c>
      <c r="J2552" s="172">
        <v>50.0</v>
      </c>
      <c r="K2552" s="173">
        <v>3.33</v>
      </c>
      <c r="L2552" s="162" t="s">
        <v>148</v>
      </c>
      <c r="M2552" s="163"/>
      <c r="N2552" s="163"/>
      <c r="O2552" s="163"/>
      <c r="P2552" s="163"/>
      <c r="Q2552" s="163"/>
      <c r="R2552" s="163"/>
      <c r="S2552" s="163"/>
      <c r="T2552" s="163"/>
      <c r="U2552" s="163"/>
      <c r="V2552" s="163"/>
      <c r="W2552" s="163"/>
      <c r="X2552" s="163"/>
    </row>
    <row r="2553" ht="11.25" customHeight="1">
      <c r="A2553" s="162" t="s">
        <v>1032</v>
      </c>
      <c r="B2553" s="162" t="s">
        <v>1031</v>
      </c>
      <c r="C2553" s="10" t="s">
        <v>141</v>
      </c>
      <c r="D2553" s="162" t="s">
        <v>4633</v>
      </c>
      <c r="E2553" s="162" t="s">
        <v>4634</v>
      </c>
      <c r="F2553" s="161" t="s">
        <v>2206</v>
      </c>
      <c r="G2553" s="10">
        <v>15.0</v>
      </c>
      <c r="H2553" s="10">
        <v>15.0</v>
      </c>
      <c r="I2553" s="10">
        <v>16.0</v>
      </c>
      <c r="J2553" s="172">
        <v>50.0</v>
      </c>
      <c r="K2553" s="173">
        <v>3.33</v>
      </c>
      <c r="L2553" s="162" t="s">
        <v>148</v>
      </c>
      <c r="M2553" s="163"/>
      <c r="N2553" s="163"/>
      <c r="O2553" s="163"/>
      <c r="P2553" s="163"/>
      <c r="Q2553" s="163"/>
      <c r="R2553" s="163"/>
      <c r="S2553" s="163"/>
      <c r="T2553" s="163"/>
      <c r="U2553" s="163"/>
      <c r="V2553" s="163"/>
      <c r="W2553" s="163"/>
      <c r="X2553" s="163"/>
    </row>
    <row r="2554" ht="11.25" customHeight="1">
      <c r="A2554" s="162" t="s">
        <v>1032</v>
      </c>
      <c r="B2554" s="162" t="s">
        <v>1031</v>
      </c>
      <c r="C2554" s="10" t="s">
        <v>141</v>
      </c>
      <c r="D2554" s="162" t="s">
        <v>4635</v>
      </c>
      <c r="E2554" s="162" t="s">
        <v>4636</v>
      </c>
      <c r="F2554" s="161" t="s">
        <v>4475</v>
      </c>
      <c r="G2554" s="10">
        <v>15.0</v>
      </c>
      <c r="H2554" s="10">
        <v>15.0</v>
      </c>
      <c r="I2554" s="10">
        <v>16.0</v>
      </c>
      <c r="J2554" s="172">
        <v>50.0</v>
      </c>
      <c r="K2554" s="173">
        <v>3.33</v>
      </c>
      <c r="L2554" s="162" t="s">
        <v>148</v>
      </c>
      <c r="M2554" s="163"/>
      <c r="N2554" s="163"/>
      <c r="O2554" s="163"/>
      <c r="P2554" s="163"/>
      <c r="Q2554" s="163"/>
      <c r="R2554" s="163"/>
      <c r="S2554" s="163"/>
      <c r="T2554" s="163"/>
      <c r="U2554" s="163"/>
      <c r="V2554" s="163"/>
      <c r="W2554" s="163"/>
      <c r="X2554" s="163"/>
    </row>
    <row r="2555" ht="11.25" customHeight="1">
      <c r="A2555" s="162" t="s">
        <v>1032</v>
      </c>
      <c r="B2555" s="162" t="s">
        <v>1031</v>
      </c>
      <c r="C2555" s="10" t="s">
        <v>141</v>
      </c>
      <c r="D2555" s="162" t="s">
        <v>4637</v>
      </c>
      <c r="E2555" s="162" t="s">
        <v>4638</v>
      </c>
      <c r="F2555" s="161" t="s">
        <v>2206</v>
      </c>
      <c r="G2555" s="10">
        <v>15.0</v>
      </c>
      <c r="H2555" s="10">
        <v>15.0</v>
      </c>
      <c r="I2555" s="10">
        <v>16.0</v>
      </c>
      <c r="J2555" s="172">
        <v>50.0</v>
      </c>
      <c r="K2555" s="173">
        <v>3.33</v>
      </c>
      <c r="L2555" s="162" t="s">
        <v>148</v>
      </c>
      <c r="M2555" s="163"/>
      <c r="N2555" s="163"/>
      <c r="O2555" s="163"/>
      <c r="P2555" s="163"/>
      <c r="Q2555" s="163"/>
      <c r="R2555" s="163"/>
      <c r="S2555" s="163"/>
      <c r="T2555" s="163"/>
      <c r="U2555" s="163"/>
      <c r="V2555" s="163"/>
      <c r="W2555" s="163"/>
      <c r="X2555" s="163"/>
    </row>
    <row r="2556" ht="11.25" customHeight="1">
      <c r="A2556" s="162" t="s">
        <v>1032</v>
      </c>
      <c r="B2556" s="162" t="s">
        <v>1031</v>
      </c>
      <c r="C2556" s="10" t="s">
        <v>141</v>
      </c>
      <c r="D2556" s="162" t="s">
        <v>4639</v>
      </c>
      <c r="E2556" s="162" t="s">
        <v>4002</v>
      </c>
      <c r="F2556" s="161" t="s">
        <v>2206</v>
      </c>
      <c r="G2556" s="10">
        <v>15.0</v>
      </c>
      <c r="H2556" s="10">
        <v>15.0</v>
      </c>
      <c r="I2556" s="10">
        <v>16.0</v>
      </c>
      <c r="J2556" s="172">
        <v>50.0</v>
      </c>
      <c r="K2556" s="173">
        <v>3.33</v>
      </c>
      <c r="L2556" s="162" t="s">
        <v>148</v>
      </c>
      <c r="M2556" s="163"/>
      <c r="N2556" s="163"/>
      <c r="O2556" s="163"/>
      <c r="P2556" s="163"/>
      <c r="Q2556" s="163"/>
      <c r="R2556" s="163"/>
      <c r="S2556" s="163"/>
      <c r="T2556" s="163"/>
      <c r="U2556" s="163"/>
      <c r="V2556" s="163"/>
      <c r="W2556" s="163"/>
      <c r="X2556" s="163"/>
    </row>
    <row r="2557" ht="11.25" customHeight="1">
      <c r="A2557" s="162" t="s">
        <v>1032</v>
      </c>
      <c r="B2557" s="162" t="s">
        <v>1031</v>
      </c>
      <c r="C2557" s="10" t="s">
        <v>141</v>
      </c>
      <c r="D2557" s="162" t="s">
        <v>4640</v>
      </c>
      <c r="E2557" s="162" t="s">
        <v>4641</v>
      </c>
      <c r="F2557" s="161" t="s">
        <v>2206</v>
      </c>
      <c r="G2557" s="10">
        <v>15.0</v>
      </c>
      <c r="H2557" s="10">
        <v>15.0</v>
      </c>
      <c r="I2557" s="10">
        <v>16.0</v>
      </c>
      <c r="J2557" s="172">
        <v>50.0</v>
      </c>
      <c r="K2557" s="173">
        <v>3.33</v>
      </c>
      <c r="L2557" s="162" t="s">
        <v>148</v>
      </c>
      <c r="M2557" s="163"/>
      <c r="N2557" s="163"/>
      <c r="O2557" s="163"/>
      <c r="P2557" s="163"/>
      <c r="Q2557" s="163"/>
      <c r="R2557" s="163"/>
      <c r="S2557" s="163"/>
      <c r="T2557" s="163"/>
      <c r="U2557" s="163"/>
      <c r="V2557" s="163"/>
      <c r="W2557" s="163"/>
      <c r="X2557" s="163"/>
    </row>
    <row r="2558" ht="11.25" customHeight="1">
      <c r="A2558" s="162" t="s">
        <v>1032</v>
      </c>
      <c r="B2558" s="162" t="s">
        <v>1031</v>
      </c>
      <c r="C2558" s="10" t="s">
        <v>141</v>
      </c>
      <c r="D2558" s="162" t="s">
        <v>4642</v>
      </c>
      <c r="E2558" s="162" t="s">
        <v>2322</v>
      </c>
      <c r="F2558" s="161" t="s">
        <v>2206</v>
      </c>
      <c r="G2558" s="10">
        <v>15.0</v>
      </c>
      <c r="H2558" s="10">
        <v>15.0</v>
      </c>
      <c r="I2558" s="10">
        <v>16.0</v>
      </c>
      <c r="J2558" s="172">
        <v>50.0</v>
      </c>
      <c r="K2558" s="173">
        <v>3.33</v>
      </c>
      <c r="L2558" s="162" t="s">
        <v>148</v>
      </c>
      <c r="M2558" s="163"/>
      <c r="N2558" s="163"/>
      <c r="O2558" s="163"/>
      <c r="P2558" s="163"/>
      <c r="Q2558" s="163"/>
      <c r="R2558" s="163"/>
      <c r="S2558" s="163"/>
      <c r="T2558" s="163"/>
      <c r="U2558" s="163"/>
      <c r="V2558" s="163"/>
      <c r="W2558" s="163"/>
      <c r="X2558" s="163"/>
    </row>
    <row r="2559" ht="11.25" customHeight="1">
      <c r="A2559" s="162" t="s">
        <v>1032</v>
      </c>
      <c r="B2559" s="162" t="s">
        <v>1031</v>
      </c>
      <c r="C2559" s="10" t="s">
        <v>141</v>
      </c>
      <c r="D2559" s="162" t="s">
        <v>4639</v>
      </c>
      <c r="E2559" s="162" t="s">
        <v>4643</v>
      </c>
      <c r="F2559" s="161" t="s">
        <v>2206</v>
      </c>
      <c r="G2559" s="10">
        <v>15.0</v>
      </c>
      <c r="H2559" s="10">
        <v>15.0</v>
      </c>
      <c r="I2559" s="10">
        <v>16.0</v>
      </c>
      <c r="J2559" s="172">
        <v>50.0</v>
      </c>
      <c r="K2559" s="173">
        <v>3.33</v>
      </c>
      <c r="L2559" s="162" t="s">
        <v>148</v>
      </c>
      <c r="M2559" s="163"/>
      <c r="N2559" s="163"/>
      <c r="O2559" s="163"/>
      <c r="P2559" s="163"/>
      <c r="Q2559" s="163"/>
      <c r="R2559" s="163"/>
      <c r="S2559" s="163"/>
      <c r="T2559" s="163"/>
      <c r="U2559" s="163"/>
      <c r="V2559" s="163"/>
      <c r="W2559" s="163"/>
      <c r="X2559" s="163"/>
    </row>
    <row r="2560" ht="11.25" customHeight="1">
      <c r="A2560" s="162" t="s">
        <v>4644</v>
      </c>
      <c r="B2560" s="162" t="s">
        <v>4645</v>
      </c>
      <c r="C2560" s="10" t="s">
        <v>1022</v>
      </c>
      <c r="D2560" s="162" t="s">
        <v>4646</v>
      </c>
      <c r="E2560" s="162" t="s">
        <v>4647</v>
      </c>
      <c r="F2560" s="161" t="s">
        <v>2206</v>
      </c>
      <c r="G2560" s="10">
        <v>15.0</v>
      </c>
      <c r="H2560" s="10">
        <v>14.0</v>
      </c>
      <c r="I2560" s="10">
        <v>16.0</v>
      </c>
      <c r="J2560" s="172">
        <v>50.0</v>
      </c>
      <c r="K2560" s="173">
        <v>3.33</v>
      </c>
      <c r="L2560" s="162" t="s">
        <v>148</v>
      </c>
      <c r="M2560" s="163"/>
      <c r="N2560" s="163"/>
      <c r="O2560" s="163"/>
      <c r="P2560" s="163"/>
      <c r="Q2560" s="163"/>
      <c r="R2560" s="163"/>
      <c r="S2560" s="163"/>
      <c r="T2560" s="163"/>
      <c r="U2560" s="163"/>
      <c r="V2560" s="163"/>
      <c r="W2560" s="163"/>
      <c r="X2560" s="163"/>
    </row>
    <row r="2561" ht="11.25" customHeight="1">
      <c r="A2561" s="162" t="s">
        <v>4644</v>
      </c>
      <c r="B2561" s="162" t="s">
        <v>4645</v>
      </c>
      <c r="C2561" s="10" t="s">
        <v>1022</v>
      </c>
      <c r="D2561" s="162" t="s">
        <v>4648</v>
      </c>
      <c r="E2561" s="162" t="s">
        <v>4649</v>
      </c>
      <c r="F2561" s="161" t="s">
        <v>2206</v>
      </c>
      <c r="G2561" s="10">
        <v>15.0</v>
      </c>
      <c r="H2561" s="10">
        <v>14.0</v>
      </c>
      <c r="I2561" s="10">
        <v>16.0</v>
      </c>
      <c r="J2561" s="172">
        <v>50.0</v>
      </c>
      <c r="K2561" s="173">
        <v>3.33</v>
      </c>
      <c r="L2561" s="162" t="s">
        <v>148</v>
      </c>
      <c r="M2561" s="163"/>
      <c r="N2561" s="163"/>
      <c r="O2561" s="163"/>
      <c r="P2561" s="163"/>
      <c r="Q2561" s="163"/>
      <c r="R2561" s="163"/>
      <c r="S2561" s="163"/>
      <c r="T2561" s="163"/>
      <c r="U2561" s="163"/>
      <c r="V2561" s="163"/>
      <c r="W2561" s="163"/>
      <c r="X2561" s="163"/>
    </row>
    <row r="2562" ht="11.25" customHeight="1">
      <c r="A2562" s="162" t="s">
        <v>4644</v>
      </c>
      <c r="B2562" s="162" t="s">
        <v>4645</v>
      </c>
      <c r="C2562" s="10" t="s">
        <v>1022</v>
      </c>
      <c r="D2562" s="162" t="s">
        <v>4650</v>
      </c>
      <c r="E2562" s="162" t="s">
        <v>4651</v>
      </c>
      <c r="F2562" s="161" t="s">
        <v>4475</v>
      </c>
      <c r="G2562" s="10">
        <v>15.0</v>
      </c>
      <c r="H2562" s="10">
        <v>14.0</v>
      </c>
      <c r="I2562" s="10">
        <v>16.0</v>
      </c>
      <c r="J2562" s="172">
        <v>50.0</v>
      </c>
      <c r="K2562" s="173">
        <v>3.33</v>
      </c>
      <c r="L2562" s="162" t="s">
        <v>148</v>
      </c>
      <c r="M2562" s="163"/>
      <c r="N2562" s="163"/>
      <c r="O2562" s="163"/>
      <c r="P2562" s="163"/>
      <c r="Q2562" s="163"/>
      <c r="R2562" s="163"/>
      <c r="S2562" s="163"/>
      <c r="T2562" s="163"/>
      <c r="U2562" s="163"/>
      <c r="V2562" s="163"/>
      <c r="W2562" s="163"/>
      <c r="X2562" s="163"/>
    </row>
    <row r="2563" ht="11.25" customHeight="1">
      <c r="A2563" s="162" t="s">
        <v>4644</v>
      </c>
      <c r="B2563" s="162" t="s">
        <v>4645</v>
      </c>
      <c r="C2563" s="10" t="s">
        <v>1022</v>
      </c>
      <c r="D2563" s="162" t="s">
        <v>4652</v>
      </c>
      <c r="E2563" s="162" t="s">
        <v>4653</v>
      </c>
      <c r="F2563" s="161" t="s">
        <v>2206</v>
      </c>
      <c r="G2563" s="10">
        <v>15.0</v>
      </c>
      <c r="H2563" s="10">
        <v>14.0</v>
      </c>
      <c r="I2563" s="10">
        <v>16.0</v>
      </c>
      <c r="J2563" s="172">
        <v>50.0</v>
      </c>
      <c r="K2563" s="173">
        <v>3.33</v>
      </c>
      <c r="L2563" s="162" t="s">
        <v>148</v>
      </c>
      <c r="M2563" s="163"/>
      <c r="N2563" s="163"/>
      <c r="O2563" s="163"/>
      <c r="P2563" s="163"/>
      <c r="Q2563" s="163"/>
      <c r="R2563" s="163"/>
      <c r="S2563" s="163"/>
      <c r="T2563" s="163"/>
      <c r="U2563" s="163"/>
      <c r="V2563" s="163"/>
      <c r="W2563" s="163"/>
      <c r="X2563" s="163"/>
    </row>
    <row r="2564" ht="11.25" customHeight="1">
      <c r="A2564" s="162" t="s">
        <v>4644</v>
      </c>
      <c r="B2564" s="162" t="s">
        <v>4645</v>
      </c>
      <c r="C2564" s="10" t="s">
        <v>1022</v>
      </c>
      <c r="D2564" s="162" t="s">
        <v>4654</v>
      </c>
      <c r="E2564" s="162" t="s">
        <v>4655</v>
      </c>
      <c r="F2564" s="161" t="s">
        <v>655</v>
      </c>
      <c r="G2564" s="10">
        <v>15.0</v>
      </c>
      <c r="H2564" s="10">
        <v>14.0</v>
      </c>
      <c r="I2564" s="10">
        <v>16.0</v>
      </c>
      <c r="J2564" s="172">
        <v>50.0</v>
      </c>
      <c r="K2564" s="173">
        <v>3.33</v>
      </c>
      <c r="L2564" s="162" t="s">
        <v>148</v>
      </c>
      <c r="M2564" s="163"/>
      <c r="N2564" s="163"/>
      <c r="O2564" s="163"/>
      <c r="P2564" s="163"/>
      <c r="Q2564" s="163"/>
      <c r="R2564" s="163"/>
      <c r="S2564" s="163"/>
      <c r="T2564" s="163"/>
      <c r="U2564" s="163"/>
      <c r="V2564" s="163"/>
      <c r="W2564" s="163"/>
      <c r="X2564" s="163"/>
    </row>
    <row r="2565" ht="11.25" customHeight="1">
      <c r="A2565" s="162" t="s">
        <v>4656</v>
      </c>
      <c r="B2565" s="162" t="s">
        <v>4657</v>
      </c>
      <c r="C2565" s="10" t="s">
        <v>1022</v>
      </c>
      <c r="D2565" s="162" t="s">
        <v>4658</v>
      </c>
      <c r="E2565" s="162" t="s">
        <v>4659</v>
      </c>
      <c r="F2565" s="161"/>
      <c r="G2565" s="10">
        <v>11.0</v>
      </c>
      <c r="H2565" s="10">
        <v>11.0</v>
      </c>
      <c r="I2565" s="10">
        <v>11.0</v>
      </c>
      <c r="J2565" s="172">
        <v>50.0</v>
      </c>
      <c r="K2565" s="173">
        <v>4.54</v>
      </c>
      <c r="L2565" s="162" t="s">
        <v>148</v>
      </c>
      <c r="M2565" s="163"/>
      <c r="N2565" s="163"/>
      <c r="O2565" s="163"/>
      <c r="P2565" s="163"/>
      <c r="Q2565" s="163"/>
      <c r="R2565" s="163"/>
      <c r="S2565" s="163"/>
      <c r="T2565" s="163"/>
      <c r="U2565" s="163"/>
      <c r="V2565" s="163"/>
      <c r="W2565" s="163"/>
      <c r="X2565" s="163"/>
    </row>
    <row r="2566" ht="11.25" customHeight="1">
      <c r="A2566" s="162" t="s">
        <v>4660</v>
      </c>
      <c r="B2566" s="162" t="s">
        <v>4661</v>
      </c>
      <c r="C2566" s="10" t="s">
        <v>1022</v>
      </c>
      <c r="D2566" s="162" t="s">
        <v>4662</v>
      </c>
      <c r="E2566" s="162" t="s">
        <v>4663</v>
      </c>
      <c r="F2566" s="161" t="s">
        <v>2206</v>
      </c>
      <c r="G2566" s="10">
        <v>10.0</v>
      </c>
      <c r="H2566" s="10">
        <v>6.0</v>
      </c>
      <c r="I2566" s="10">
        <v>12.0</v>
      </c>
      <c r="J2566" s="172">
        <v>50.0</v>
      </c>
      <c r="K2566" s="173">
        <v>5.0</v>
      </c>
      <c r="L2566" s="162" t="s">
        <v>148</v>
      </c>
      <c r="M2566" s="163"/>
      <c r="N2566" s="163"/>
      <c r="O2566" s="163"/>
      <c r="P2566" s="163"/>
      <c r="Q2566" s="163"/>
      <c r="R2566" s="163"/>
      <c r="S2566" s="163"/>
      <c r="T2566" s="163"/>
      <c r="U2566" s="163"/>
      <c r="V2566" s="163"/>
      <c r="W2566" s="163"/>
      <c r="X2566" s="163"/>
    </row>
    <row r="2567" ht="11.25" customHeight="1">
      <c r="A2567" s="162" t="s">
        <v>4660</v>
      </c>
      <c r="B2567" s="162" t="s">
        <v>4661</v>
      </c>
      <c r="C2567" s="10" t="s">
        <v>1022</v>
      </c>
      <c r="D2567" s="162" t="s">
        <v>4664</v>
      </c>
      <c r="E2567" s="162" t="s">
        <v>4665</v>
      </c>
      <c r="F2567" s="161" t="s">
        <v>2206</v>
      </c>
      <c r="G2567" s="10">
        <v>10.0</v>
      </c>
      <c r="H2567" s="10">
        <v>6.0</v>
      </c>
      <c r="I2567" s="10">
        <v>12.0</v>
      </c>
      <c r="J2567" s="172">
        <v>50.0</v>
      </c>
      <c r="K2567" s="173">
        <v>5.0</v>
      </c>
      <c r="L2567" s="162" t="s">
        <v>148</v>
      </c>
      <c r="M2567" s="163"/>
      <c r="N2567" s="163"/>
      <c r="O2567" s="163"/>
      <c r="P2567" s="163"/>
      <c r="Q2567" s="163"/>
      <c r="R2567" s="163"/>
      <c r="S2567" s="163"/>
      <c r="T2567" s="163"/>
      <c r="U2567" s="163"/>
      <c r="V2567" s="163"/>
      <c r="W2567" s="163"/>
      <c r="X2567" s="163"/>
    </row>
    <row r="2568" ht="11.25" customHeight="1">
      <c r="A2568" s="162" t="s">
        <v>4666</v>
      </c>
      <c r="B2568" s="162" t="s">
        <v>4667</v>
      </c>
      <c r="C2568" s="10" t="s">
        <v>1022</v>
      </c>
      <c r="D2568" s="162" t="s">
        <v>4668</v>
      </c>
      <c r="E2568" s="162" t="s">
        <v>4669</v>
      </c>
      <c r="F2568" s="161" t="s">
        <v>2206</v>
      </c>
      <c r="G2568" s="10">
        <v>4.0</v>
      </c>
      <c r="H2568" s="10">
        <v>4.0</v>
      </c>
      <c r="I2568" s="10">
        <v>4.0</v>
      </c>
      <c r="J2568" s="172">
        <v>50.0</v>
      </c>
      <c r="K2568" s="173">
        <v>12.5</v>
      </c>
      <c r="L2568" s="162" t="s">
        <v>148</v>
      </c>
      <c r="M2568" s="163"/>
      <c r="N2568" s="163"/>
      <c r="O2568" s="163"/>
      <c r="P2568" s="163"/>
      <c r="Q2568" s="163"/>
      <c r="R2568" s="163"/>
      <c r="S2568" s="163"/>
      <c r="T2568" s="163"/>
      <c r="U2568" s="163"/>
      <c r="V2568" s="163"/>
      <c r="W2568" s="163"/>
      <c r="X2568" s="163"/>
    </row>
    <row r="2569" ht="11.25" customHeight="1">
      <c r="A2569" s="162" t="s">
        <v>4666</v>
      </c>
      <c r="B2569" s="162" t="s">
        <v>4667</v>
      </c>
      <c r="C2569" s="10" t="s">
        <v>1022</v>
      </c>
      <c r="D2569" s="162" t="s">
        <v>4670</v>
      </c>
      <c r="E2569" s="162" t="s">
        <v>753</v>
      </c>
      <c r="F2569" s="161" t="s">
        <v>2206</v>
      </c>
      <c r="G2569" s="10">
        <v>4.0</v>
      </c>
      <c r="H2569" s="10">
        <v>4.0</v>
      </c>
      <c r="I2569" s="10">
        <v>4.0</v>
      </c>
      <c r="J2569" s="172">
        <v>50.0</v>
      </c>
      <c r="K2569" s="173">
        <v>12.5</v>
      </c>
      <c r="L2569" s="162" t="s">
        <v>148</v>
      </c>
      <c r="M2569" s="163"/>
      <c r="N2569" s="163"/>
      <c r="O2569" s="163"/>
      <c r="P2569" s="163"/>
      <c r="Q2569" s="163"/>
      <c r="R2569" s="163"/>
      <c r="S2569" s="163"/>
      <c r="T2569" s="163"/>
      <c r="U2569" s="163"/>
      <c r="V2569" s="163"/>
      <c r="W2569" s="163"/>
      <c r="X2569" s="163"/>
    </row>
    <row r="2570" ht="11.25" customHeight="1">
      <c r="A2570" s="162" t="s">
        <v>4666</v>
      </c>
      <c r="B2570" s="162" t="s">
        <v>4667</v>
      </c>
      <c r="C2570" s="10" t="s">
        <v>1022</v>
      </c>
      <c r="D2570" s="162" t="s">
        <v>4671</v>
      </c>
      <c r="E2570" s="162" t="s">
        <v>4672</v>
      </c>
      <c r="F2570" s="161" t="s">
        <v>2240</v>
      </c>
      <c r="G2570" s="10">
        <v>4.0</v>
      </c>
      <c r="H2570" s="10">
        <v>4.0</v>
      </c>
      <c r="I2570" s="10">
        <v>4.0</v>
      </c>
      <c r="J2570" s="172">
        <v>50.0</v>
      </c>
      <c r="K2570" s="173">
        <v>12.5</v>
      </c>
      <c r="L2570" s="162" t="s">
        <v>148</v>
      </c>
      <c r="M2570" s="163"/>
      <c r="N2570" s="163"/>
      <c r="O2570" s="163"/>
      <c r="P2570" s="163"/>
      <c r="Q2570" s="163"/>
      <c r="R2570" s="163"/>
      <c r="S2570" s="163"/>
      <c r="T2570" s="163"/>
      <c r="U2570" s="163"/>
      <c r="V2570" s="163"/>
      <c r="W2570" s="163"/>
      <c r="X2570" s="163"/>
    </row>
    <row r="2571" ht="11.25" customHeight="1">
      <c r="A2571" s="162" t="s">
        <v>4673</v>
      </c>
      <c r="B2571" s="162" t="s">
        <v>4661</v>
      </c>
      <c r="C2571" s="10" t="s">
        <v>1022</v>
      </c>
      <c r="D2571" s="162" t="s">
        <v>4674</v>
      </c>
      <c r="E2571" s="162" t="s">
        <v>4675</v>
      </c>
      <c r="F2571" s="161" t="s">
        <v>309</v>
      </c>
      <c r="G2571" s="10">
        <v>10.0</v>
      </c>
      <c r="H2571" s="10">
        <v>8.0</v>
      </c>
      <c r="I2571" s="10">
        <v>12.0</v>
      </c>
      <c r="J2571" s="172">
        <v>50.0</v>
      </c>
      <c r="K2571" s="173">
        <v>5.0</v>
      </c>
      <c r="L2571" s="162" t="s">
        <v>148</v>
      </c>
      <c r="M2571" s="163"/>
      <c r="N2571" s="163"/>
      <c r="O2571" s="163"/>
      <c r="P2571" s="163"/>
      <c r="Q2571" s="163"/>
      <c r="R2571" s="163"/>
      <c r="S2571" s="163"/>
      <c r="T2571" s="163"/>
      <c r="U2571" s="163"/>
      <c r="V2571" s="163"/>
      <c r="W2571" s="163"/>
      <c r="X2571" s="163"/>
    </row>
    <row r="2572" ht="11.25" customHeight="1">
      <c r="A2572" s="162" t="s">
        <v>4673</v>
      </c>
      <c r="B2572" s="162" t="s">
        <v>4661</v>
      </c>
      <c r="C2572" s="10" t="s">
        <v>1022</v>
      </c>
      <c r="D2572" s="162" t="s">
        <v>4676</v>
      </c>
      <c r="E2572" s="162" t="s">
        <v>4677</v>
      </c>
      <c r="F2572" s="161" t="s">
        <v>2206</v>
      </c>
      <c r="G2572" s="10">
        <v>10.0</v>
      </c>
      <c r="H2572" s="10">
        <v>8.0</v>
      </c>
      <c r="I2572" s="10">
        <v>12.0</v>
      </c>
      <c r="J2572" s="172">
        <v>50.0</v>
      </c>
      <c r="K2572" s="173">
        <v>5.0</v>
      </c>
      <c r="L2572" s="162" t="s">
        <v>148</v>
      </c>
      <c r="M2572" s="163"/>
      <c r="N2572" s="163"/>
      <c r="O2572" s="163"/>
      <c r="P2572" s="163"/>
      <c r="Q2572" s="163"/>
      <c r="R2572" s="163"/>
      <c r="S2572" s="163"/>
      <c r="T2572" s="163"/>
      <c r="U2572" s="163"/>
      <c r="V2572" s="163"/>
      <c r="W2572" s="163"/>
      <c r="X2572" s="163"/>
    </row>
    <row r="2573" ht="11.25" customHeight="1">
      <c r="A2573" s="162" t="s">
        <v>4678</v>
      </c>
      <c r="B2573" s="162" t="s">
        <v>4679</v>
      </c>
      <c r="C2573" s="10" t="s">
        <v>141</v>
      </c>
      <c r="D2573" s="162" t="s">
        <v>4680</v>
      </c>
      <c r="E2573" s="162" t="s">
        <v>4681</v>
      </c>
      <c r="F2573" s="161" t="s">
        <v>2206</v>
      </c>
      <c r="G2573" s="10">
        <v>12.0</v>
      </c>
      <c r="H2573" s="10">
        <v>6.0</v>
      </c>
      <c r="I2573" s="10">
        <v>12.0</v>
      </c>
      <c r="J2573" s="172">
        <v>50.0</v>
      </c>
      <c r="K2573" s="173">
        <v>1.66</v>
      </c>
      <c r="L2573" s="162" t="s">
        <v>148</v>
      </c>
      <c r="M2573" s="163"/>
      <c r="N2573" s="163"/>
      <c r="O2573" s="163"/>
      <c r="P2573" s="163"/>
      <c r="Q2573" s="163"/>
      <c r="R2573" s="163"/>
      <c r="S2573" s="163"/>
      <c r="T2573" s="163"/>
      <c r="U2573" s="163"/>
      <c r="V2573" s="163"/>
      <c r="W2573" s="163"/>
      <c r="X2573" s="163"/>
    </row>
    <row r="2574" ht="11.25" customHeight="1">
      <c r="A2574" s="162" t="s">
        <v>4678</v>
      </c>
      <c r="B2574" s="162" t="s">
        <v>4679</v>
      </c>
      <c r="C2574" s="10" t="s">
        <v>141</v>
      </c>
      <c r="D2574" s="162" t="s">
        <v>4670</v>
      </c>
      <c r="E2574" s="162" t="s">
        <v>753</v>
      </c>
      <c r="F2574" s="161" t="s">
        <v>2206</v>
      </c>
      <c r="G2574" s="10">
        <v>12.0</v>
      </c>
      <c r="H2574" s="10">
        <v>6.0</v>
      </c>
      <c r="I2574" s="10">
        <v>12.0</v>
      </c>
      <c r="J2574" s="172">
        <v>50.0</v>
      </c>
      <c r="K2574" s="173">
        <v>1.66</v>
      </c>
      <c r="L2574" s="162" t="s">
        <v>148</v>
      </c>
      <c r="M2574" s="163"/>
      <c r="N2574" s="163"/>
      <c r="O2574" s="163"/>
      <c r="P2574" s="163"/>
      <c r="Q2574" s="163"/>
      <c r="R2574" s="163"/>
      <c r="S2574" s="163"/>
      <c r="T2574" s="163"/>
      <c r="U2574" s="163"/>
      <c r="V2574" s="163"/>
      <c r="W2574" s="163"/>
      <c r="X2574" s="163"/>
    </row>
    <row r="2575" ht="11.25" customHeight="1">
      <c r="A2575" s="162" t="s">
        <v>4582</v>
      </c>
      <c r="B2575" s="162" t="s">
        <v>4583</v>
      </c>
      <c r="C2575" s="10" t="s">
        <v>141</v>
      </c>
      <c r="D2575" s="162" t="s">
        <v>4584</v>
      </c>
      <c r="E2575" s="162" t="s">
        <v>4682</v>
      </c>
      <c r="F2575" s="161" t="s">
        <v>2206</v>
      </c>
      <c r="G2575" s="10">
        <v>8.0</v>
      </c>
      <c r="H2575" s="10">
        <v>8.0</v>
      </c>
      <c r="I2575" s="10">
        <v>8.0</v>
      </c>
      <c r="J2575" s="172">
        <v>50.0</v>
      </c>
      <c r="K2575" s="173">
        <v>6.25</v>
      </c>
      <c r="L2575" s="162" t="s">
        <v>148</v>
      </c>
      <c r="M2575" s="163"/>
      <c r="N2575" s="163"/>
      <c r="O2575" s="163"/>
      <c r="P2575" s="163"/>
      <c r="Q2575" s="163"/>
      <c r="R2575" s="163"/>
      <c r="S2575" s="163"/>
      <c r="T2575" s="163"/>
      <c r="U2575" s="163"/>
      <c r="V2575" s="163"/>
      <c r="W2575" s="163"/>
      <c r="X2575" s="163"/>
    </row>
    <row r="2576" ht="11.25" customHeight="1">
      <c r="A2576" s="162" t="s">
        <v>4582</v>
      </c>
      <c r="B2576" s="162" t="s">
        <v>4583</v>
      </c>
      <c r="C2576" s="10" t="s">
        <v>141</v>
      </c>
      <c r="D2576" s="162" t="s">
        <v>4683</v>
      </c>
      <c r="E2576" s="162" t="s">
        <v>4684</v>
      </c>
      <c r="F2576" s="161" t="s">
        <v>2206</v>
      </c>
      <c r="G2576" s="10">
        <v>8.0</v>
      </c>
      <c r="H2576" s="10">
        <v>8.0</v>
      </c>
      <c r="I2576" s="10">
        <v>8.0</v>
      </c>
      <c r="J2576" s="172">
        <v>50.0</v>
      </c>
      <c r="K2576" s="173">
        <v>6.25</v>
      </c>
      <c r="L2576" s="162" t="s">
        <v>148</v>
      </c>
      <c r="M2576" s="163"/>
      <c r="N2576" s="163"/>
      <c r="O2576" s="163"/>
      <c r="P2576" s="163"/>
      <c r="Q2576" s="163"/>
      <c r="R2576" s="163"/>
      <c r="S2576" s="163"/>
      <c r="T2576" s="163"/>
      <c r="U2576" s="163"/>
      <c r="V2576" s="163"/>
      <c r="W2576" s="163"/>
      <c r="X2576" s="163"/>
    </row>
    <row r="2577" ht="11.25" customHeight="1">
      <c r="A2577" s="162" t="s">
        <v>4582</v>
      </c>
      <c r="B2577" s="162" t="s">
        <v>4583</v>
      </c>
      <c r="C2577" s="10" t="s">
        <v>141</v>
      </c>
      <c r="D2577" s="162" t="s">
        <v>4589</v>
      </c>
      <c r="E2577" s="162" t="s">
        <v>4590</v>
      </c>
      <c r="F2577" s="161" t="s">
        <v>309</v>
      </c>
      <c r="G2577" s="10">
        <v>8.0</v>
      </c>
      <c r="H2577" s="10">
        <v>8.0</v>
      </c>
      <c r="I2577" s="10">
        <v>8.0</v>
      </c>
      <c r="J2577" s="172">
        <v>50.0</v>
      </c>
      <c r="K2577" s="173">
        <v>6.25</v>
      </c>
      <c r="L2577" s="162" t="s">
        <v>148</v>
      </c>
      <c r="M2577" s="163"/>
      <c r="N2577" s="163"/>
      <c r="O2577" s="163"/>
      <c r="P2577" s="163"/>
      <c r="Q2577" s="163"/>
      <c r="R2577" s="163"/>
      <c r="S2577" s="163"/>
      <c r="T2577" s="163"/>
      <c r="U2577" s="163"/>
      <c r="V2577" s="163"/>
      <c r="W2577" s="163"/>
      <c r="X2577" s="163"/>
    </row>
    <row r="2578" ht="11.25" customHeight="1">
      <c r="A2578" s="162" t="s">
        <v>4582</v>
      </c>
      <c r="B2578" s="162" t="s">
        <v>4583</v>
      </c>
      <c r="C2578" s="10" t="s">
        <v>141</v>
      </c>
      <c r="D2578" s="162" t="s">
        <v>4685</v>
      </c>
      <c r="E2578" s="162" t="s">
        <v>4686</v>
      </c>
      <c r="F2578" s="161" t="s">
        <v>2206</v>
      </c>
      <c r="G2578" s="10">
        <v>8.0</v>
      </c>
      <c r="H2578" s="10">
        <v>8.0</v>
      </c>
      <c r="I2578" s="10">
        <v>8.0</v>
      </c>
      <c r="J2578" s="172">
        <v>50.0</v>
      </c>
      <c r="K2578" s="173">
        <v>6.25</v>
      </c>
      <c r="L2578" s="162" t="s">
        <v>148</v>
      </c>
      <c r="M2578" s="163"/>
      <c r="N2578" s="163"/>
      <c r="O2578" s="163"/>
      <c r="P2578" s="163"/>
      <c r="Q2578" s="163"/>
      <c r="R2578" s="163"/>
      <c r="S2578" s="163"/>
      <c r="T2578" s="163"/>
      <c r="U2578" s="163"/>
      <c r="V2578" s="163"/>
      <c r="W2578" s="163"/>
      <c r="X2578" s="163"/>
    </row>
    <row r="2579" ht="11.25" customHeight="1">
      <c r="A2579" s="162" t="s">
        <v>4687</v>
      </c>
      <c r="B2579" s="162" t="s">
        <v>4688</v>
      </c>
      <c r="C2579" s="10" t="s">
        <v>1022</v>
      </c>
      <c r="D2579" s="162" t="s">
        <v>4689</v>
      </c>
      <c r="E2579" s="162" t="s">
        <v>4690</v>
      </c>
      <c r="F2579" s="161" t="s">
        <v>309</v>
      </c>
      <c r="G2579" s="10">
        <v>6.0</v>
      </c>
      <c r="H2579" s="10">
        <v>2.0</v>
      </c>
      <c r="I2579" s="10">
        <v>8.0</v>
      </c>
      <c r="J2579" s="172">
        <v>50.0</v>
      </c>
      <c r="K2579" s="173">
        <v>8.33</v>
      </c>
      <c r="L2579" s="162" t="s">
        <v>148</v>
      </c>
      <c r="M2579" s="163"/>
      <c r="N2579" s="163"/>
      <c r="O2579" s="163"/>
      <c r="P2579" s="163"/>
      <c r="Q2579" s="163"/>
      <c r="R2579" s="163"/>
      <c r="S2579" s="163"/>
      <c r="T2579" s="163"/>
      <c r="U2579" s="163"/>
      <c r="V2579" s="163"/>
      <c r="W2579" s="163"/>
      <c r="X2579" s="163"/>
    </row>
    <row r="2580" ht="11.25" customHeight="1">
      <c r="A2580" s="162" t="s">
        <v>4691</v>
      </c>
      <c r="B2580" s="162" t="s">
        <v>4692</v>
      </c>
      <c r="C2580" s="10" t="s">
        <v>1022</v>
      </c>
      <c r="D2580" s="162" t="s">
        <v>4693</v>
      </c>
      <c r="E2580" s="162" t="s">
        <v>4694</v>
      </c>
      <c r="F2580" s="161" t="s">
        <v>2206</v>
      </c>
      <c r="G2580" s="10">
        <v>15.0</v>
      </c>
      <c r="H2580" s="10">
        <v>15.0</v>
      </c>
      <c r="I2580" s="10">
        <v>15.0</v>
      </c>
      <c r="J2580" s="172">
        <v>50.0</v>
      </c>
      <c r="K2580" s="173">
        <v>3.33</v>
      </c>
      <c r="L2580" s="162" t="s">
        <v>148</v>
      </c>
      <c r="M2580" s="163"/>
      <c r="N2580" s="163"/>
      <c r="O2580" s="163"/>
      <c r="P2580" s="163"/>
      <c r="Q2580" s="163"/>
      <c r="R2580" s="163"/>
      <c r="S2580" s="163"/>
      <c r="T2580" s="163"/>
      <c r="U2580" s="163"/>
      <c r="V2580" s="163"/>
      <c r="W2580" s="163"/>
      <c r="X2580" s="163"/>
    </row>
    <row r="2581" ht="11.25" customHeight="1">
      <c r="A2581" s="162" t="s">
        <v>4695</v>
      </c>
      <c r="B2581" s="162" t="s">
        <v>4696</v>
      </c>
      <c r="C2581" s="10" t="s">
        <v>1022</v>
      </c>
      <c r="D2581" s="162" t="s">
        <v>4697</v>
      </c>
      <c r="E2581" s="162" t="s">
        <v>4698</v>
      </c>
      <c r="F2581" s="161" t="s">
        <v>4475</v>
      </c>
      <c r="G2581" s="10"/>
      <c r="H2581" s="10"/>
      <c r="I2581" s="10"/>
      <c r="J2581" s="172"/>
      <c r="K2581" s="173">
        <v>0.0</v>
      </c>
      <c r="L2581" s="162" t="s">
        <v>148</v>
      </c>
      <c r="M2581" s="163"/>
      <c r="N2581" s="163"/>
      <c r="O2581" s="163"/>
      <c r="P2581" s="163"/>
      <c r="Q2581" s="163"/>
      <c r="R2581" s="163"/>
      <c r="S2581" s="163"/>
      <c r="T2581" s="163"/>
      <c r="U2581" s="163"/>
      <c r="V2581" s="163"/>
      <c r="W2581" s="163"/>
      <c r="X2581" s="163"/>
    </row>
    <row r="2582" ht="11.25" customHeight="1">
      <c r="A2582" s="162" t="s">
        <v>4699</v>
      </c>
      <c r="B2582" s="162" t="s">
        <v>4700</v>
      </c>
      <c r="C2582" s="10" t="s">
        <v>1022</v>
      </c>
      <c r="D2582" s="162" t="s">
        <v>4701</v>
      </c>
      <c r="E2582" s="162" t="s">
        <v>4702</v>
      </c>
      <c r="F2582" s="161" t="s">
        <v>655</v>
      </c>
      <c r="G2582" s="10">
        <v>9.0</v>
      </c>
      <c r="H2582" s="10">
        <v>9.0</v>
      </c>
      <c r="I2582" s="10">
        <v>12.0</v>
      </c>
      <c r="J2582" s="172">
        <v>50.0</v>
      </c>
      <c r="K2582" s="173">
        <v>4.16</v>
      </c>
      <c r="L2582" s="162" t="s">
        <v>148</v>
      </c>
      <c r="M2582" s="163"/>
      <c r="N2582" s="163"/>
      <c r="O2582" s="163"/>
      <c r="P2582" s="163"/>
      <c r="Q2582" s="163"/>
      <c r="R2582" s="163"/>
      <c r="S2582" s="163"/>
      <c r="T2582" s="163"/>
      <c r="U2582" s="163"/>
      <c r="V2582" s="163"/>
      <c r="W2582" s="163"/>
      <c r="X2582" s="163"/>
    </row>
    <row r="2583" ht="11.25" customHeight="1">
      <c r="A2583" s="162" t="s">
        <v>6533</v>
      </c>
      <c r="B2583" s="162" t="s">
        <v>6534</v>
      </c>
      <c r="C2583" s="10" t="s">
        <v>141</v>
      </c>
      <c r="D2583" s="162" t="s">
        <v>6535</v>
      </c>
      <c r="E2583" s="162" t="s">
        <v>6536</v>
      </c>
      <c r="F2583" s="161" t="s">
        <v>2206</v>
      </c>
      <c r="G2583" s="10">
        <v>11.0</v>
      </c>
      <c r="H2583" s="10">
        <v>3.0</v>
      </c>
      <c r="I2583" s="10">
        <v>11.0</v>
      </c>
      <c r="J2583" s="172">
        <v>50.0</v>
      </c>
      <c r="K2583" s="173">
        <v>4.54</v>
      </c>
      <c r="L2583" s="162" t="s">
        <v>161</v>
      </c>
      <c r="M2583" s="163"/>
      <c r="N2583" s="163"/>
      <c r="O2583" s="163"/>
      <c r="P2583" s="163"/>
      <c r="Q2583" s="163"/>
      <c r="R2583" s="163"/>
      <c r="S2583" s="163"/>
      <c r="T2583" s="163"/>
      <c r="U2583" s="163"/>
      <c r="V2583" s="163"/>
      <c r="W2583" s="163"/>
      <c r="X2583" s="163"/>
    </row>
    <row r="2584" ht="11.25" customHeight="1">
      <c r="A2584" s="162" t="s">
        <v>6533</v>
      </c>
      <c r="B2584" s="162" t="s">
        <v>6534</v>
      </c>
      <c r="C2584" s="10" t="s">
        <v>141</v>
      </c>
      <c r="D2584" s="162" t="s">
        <v>6537</v>
      </c>
      <c r="E2584" s="162" t="s">
        <v>6538</v>
      </c>
      <c r="F2584" s="161" t="s">
        <v>2206</v>
      </c>
      <c r="G2584" s="10">
        <v>11.0</v>
      </c>
      <c r="H2584" s="10">
        <v>3.0</v>
      </c>
      <c r="I2584" s="10">
        <v>11.0</v>
      </c>
      <c r="J2584" s="172">
        <v>50.0</v>
      </c>
      <c r="K2584" s="173">
        <v>4.54</v>
      </c>
      <c r="L2584" s="162" t="s">
        <v>161</v>
      </c>
      <c r="M2584" s="163"/>
      <c r="N2584" s="163"/>
      <c r="O2584" s="163"/>
      <c r="P2584" s="163"/>
      <c r="Q2584" s="163"/>
      <c r="R2584" s="163"/>
      <c r="S2584" s="163"/>
      <c r="T2584" s="163"/>
      <c r="U2584" s="163"/>
      <c r="V2584" s="163"/>
      <c r="W2584" s="163"/>
      <c r="X2584" s="163"/>
    </row>
    <row r="2585" ht="11.25" customHeight="1">
      <c r="A2585" s="162" t="s">
        <v>6533</v>
      </c>
      <c r="B2585" s="162" t="s">
        <v>6534</v>
      </c>
      <c r="C2585" s="10" t="s">
        <v>141</v>
      </c>
      <c r="D2585" s="162" t="s">
        <v>6539</v>
      </c>
      <c r="E2585" s="162" t="s">
        <v>6540</v>
      </c>
      <c r="F2585" s="161" t="s">
        <v>2206</v>
      </c>
      <c r="G2585" s="10">
        <v>11.0</v>
      </c>
      <c r="H2585" s="10">
        <v>3.0</v>
      </c>
      <c r="I2585" s="10">
        <v>11.0</v>
      </c>
      <c r="J2585" s="172">
        <v>50.0</v>
      </c>
      <c r="K2585" s="173">
        <v>4.54</v>
      </c>
      <c r="L2585" s="162" t="s">
        <v>161</v>
      </c>
      <c r="M2585" s="163"/>
      <c r="N2585" s="163"/>
      <c r="O2585" s="163"/>
      <c r="P2585" s="163"/>
      <c r="Q2585" s="163"/>
      <c r="R2585" s="163"/>
      <c r="S2585" s="163"/>
      <c r="T2585" s="163"/>
      <c r="U2585" s="163"/>
      <c r="V2585" s="163"/>
      <c r="W2585" s="163"/>
      <c r="X2585" s="163"/>
    </row>
    <row r="2586" ht="11.25" customHeight="1">
      <c r="A2586" s="162" t="s">
        <v>6533</v>
      </c>
      <c r="B2586" s="162" t="s">
        <v>6534</v>
      </c>
      <c r="C2586" s="10" t="s">
        <v>141</v>
      </c>
      <c r="D2586" s="162" t="s">
        <v>6541</v>
      </c>
      <c r="E2586" s="162" t="s">
        <v>6542</v>
      </c>
      <c r="F2586" s="161" t="s">
        <v>2206</v>
      </c>
      <c r="G2586" s="10">
        <v>11.0</v>
      </c>
      <c r="H2586" s="10">
        <v>3.0</v>
      </c>
      <c r="I2586" s="10">
        <v>11.0</v>
      </c>
      <c r="J2586" s="172">
        <v>50.0</v>
      </c>
      <c r="K2586" s="173">
        <v>4.54</v>
      </c>
      <c r="L2586" s="162" t="s">
        <v>161</v>
      </c>
      <c r="M2586" s="163"/>
      <c r="N2586" s="163"/>
      <c r="O2586" s="163"/>
      <c r="P2586" s="163"/>
      <c r="Q2586" s="163"/>
      <c r="R2586" s="163"/>
      <c r="S2586" s="163"/>
      <c r="T2586" s="163"/>
      <c r="U2586" s="163"/>
      <c r="V2586" s="163"/>
      <c r="W2586" s="163"/>
      <c r="X2586" s="163"/>
    </row>
    <row r="2587" ht="11.25" customHeight="1">
      <c r="A2587" s="162" t="s">
        <v>6533</v>
      </c>
      <c r="B2587" s="162" t="s">
        <v>6534</v>
      </c>
      <c r="C2587" s="10" t="s">
        <v>141</v>
      </c>
      <c r="D2587" s="162"/>
      <c r="E2587" s="162"/>
      <c r="F2587" s="161" t="s">
        <v>2206</v>
      </c>
      <c r="G2587" s="10">
        <v>11.0</v>
      </c>
      <c r="H2587" s="10">
        <v>3.0</v>
      </c>
      <c r="I2587" s="10">
        <v>11.0</v>
      </c>
      <c r="J2587" s="172">
        <v>50.0</v>
      </c>
      <c r="K2587" s="173">
        <v>4.54</v>
      </c>
      <c r="L2587" s="162" t="s">
        <v>161</v>
      </c>
      <c r="M2587" s="163"/>
      <c r="N2587" s="163"/>
      <c r="O2587" s="163"/>
      <c r="P2587" s="163"/>
      <c r="Q2587" s="163"/>
      <c r="R2587" s="163"/>
      <c r="S2587" s="163"/>
      <c r="T2587" s="163"/>
      <c r="U2587" s="163"/>
      <c r="V2587" s="163"/>
      <c r="W2587" s="163"/>
      <c r="X2587" s="163"/>
    </row>
    <row r="2588" ht="11.25" customHeight="1">
      <c r="A2588" s="162" t="s">
        <v>6533</v>
      </c>
      <c r="B2588" s="162" t="s">
        <v>6534</v>
      </c>
      <c r="C2588" s="10" t="s">
        <v>141</v>
      </c>
      <c r="D2588" s="162"/>
      <c r="E2588" s="162"/>
      <c r="F2588" s="161" t="s">
        <v>2206</v>
      </c>
      <c r="G2588" s="10">
        <v>11.0</v>
      </c>
      <c r="H2588" s="10">
        <v>3.0</v>
      </c>
      <c r="I2588" s="10">
        <v>11.0</v>
      </c>
      <c r="J2588" s="172">
        <v>50.0</v>
      </c>
      <c r="K2588" s="173">
        <v>4.54</v>
      </c>
      <c r="L2588" s="162" t="s">
        <v>161</v>
      </c>
      <c r="M2588" s="163"/>
      <c r="N2588" s="163"/>
      <c r="O2588" s="163"/>
      <c r="P2588" s="163"/>
      <c r="Q2588" s="163"/>
      <c r="R2588" s="163"/>
      <c r="S2588" s="163"/>
      <c r="T2588" s="163"/>
      <c r="U2588" s="163"/>
      <c r="V2588" s="163"/>
      <c r="W2588" s="163"/>
      <c r="X2588" s="163"/>
    </row>
    <row r="2589" ht="11.25" customHeight="1">
      <c r="A2589" s="162" t="s">
        <v>6533</v>
      </c>
      <c r="B2589" s="162" t="s">
        <v>6534</v>
      </c>
      <c r="C2589" s="10" t="s">
        <v>141</v>
      </c>
      <c r="D2589" s="162"/>
      <c r="E2589" s="162"/>
      <c r="F2589" s="161" t="s">
        <v>2206</v>
      </c>
      <c r="G2589" s="10">
        <v>11.0</v>
      </c>
      <c r="H2589" s="10">
        <v>3.0</v>
      </c>
      <c r="I2589" s="10">
        <v>11.0</v>
      </c>
      <c r="J2589" s="172">
        <v>50.0</v>
      </c>
      <c r="K2589" s="173">
        <v>4.54</v>
      </c>
      <c r="L2589" s="162" t="s">
        <v>161</v>
      </c>
      <c r="M2589" s="163"/>
      <c r="N2589" s="163"/>
      <c r="O2589" s="163"/>
      <c r="P2589" s="163"/>
      <c r="Q2589" s="163"/>
      <c r="R2589" s="163"/>
      <c r="S2589" s="163"/>
      <c r="T2589" s="163"/>
      <c r="U2589" s="163"/>
      <c r="V2589" s="163"/>
      <c r="W2589" s="163"/>
      <c r="X2589" s="163"/>
    </row>
    <row r="2590" ht="11.25" customHeight="1">
      <c r="A2590" s="162" t="s">
        <v>6533</v>
      </c>
      <c r="B2590" s="162" t="s">
        <v>6534</v>
      </c>
      <c r="C2590" s="10" t="s">
        <v>141</v>
      </c>
      <c r="D2590" s="162"/>
      <c r="E2590" s="162"/>
      <c r="F2590" s="161" t="s">
        <v>2206</v>
      </c>
      <c r="G2590" s="10">
        <v>11.0</v>
      </c>
      <c r="H2590" s="10">
        <v>3.0</v>
      </c>
      <c r="I2590" s="10">
        <v>11.0</v>
      </c>
      <c r="J2590" s="172">
        <v>50.0</v>
      </c>
      <c r="K2590" s="173">
        <v>4.54</v>
      </c>
      <c r="L2590" s="162" t="s">
        <v>161</v>
      </c>
      <c r="M2590" s="163"/>
      <c r="N2590" s="163"/>
      <c r="O2590" s="163"/>
      <c r="P2590" s="163"/>
      <c r="Q2590" s="163"/>
      <c r="R2590" s="163"/>
      <c r="S2590" s="163"/>
      <c r="T2590" s="163"/>
      <c r="U2590" s="163"/>
      <c r="V2590" s="163"/>
      <c r="W2590" s="163"/>
      <c r="X2590" s="163"/>
    </row>
    <row r="2591" ht="11.25" customHeight="1">
      <c r="A2591" s="162" t="s">
        <v>6533</v>
      </c>
      <c r="B2591" s="162" t="s">
        <v>6534</v>
      </c>
      <c r="C2591" s="10" t="s">
        <v>141</v>
      </c>
      <c r="D2591" s="162"/>
      <c r="E2591" s="162"/>
      <c r="F2591" s="161" t="s">
        <v>2206</v>
      </c>
      <c r="G2591" s="10">
        <v>11.0</v>
      </c>
      <c r="H2591" s="10">
        <v>3.0</v>
      </c>
      <c r="I2591" s="10">
        <v>11.0</v>
      </c>
      <c r="J2591" s="172">
        <v>50.0</v>
      </c>
      <c r="K2591" s="173">
        <v>4.54</v>
      </c>
      <c r="L2591" s="162" t="s">
        <v>161</v>
      </c>
      <c r="M2591" s="163"/>
      <c r="N2591" s="163"/>
      <c r="O2591" s="163"/>
      <c r="P2591" s="163"/>
      <c r="Q2591" s="163"/>
      <c r="R2591" s="163"/>
      <c r="S2591" s="163"/>
      <c r="T2591" s="163"/>
      <c r="U2591" s="163"/>
      <c r="V2591" s="163"/>
      <c r="W2591" s="163"/>
      <c r="X2591" s="163"/>
    </row>
    <row r="2592" ht="11.25" customHeight="1">
      <c r="A2592" s="162" t="s">
        <v>6533</v>
      </c>
      <c r="B2592" s="162" t="s">
        <v>6534</v>
      </c>
      <c r="C2592" s="10" t="s">
        <v>141</v>
      </c>
      <c r="D2592" s="162"/>
      <c r="E2592" s="162"/>
      <c r="F2592" s="161" t="s">
        <v>2206</v>
      </c>
      <c r="G2592" s="10">
        <v>11.0</v>
      </c>
      <c r="H2592" s="10">
        <v>3.0</v>
      </c>
      <c r="I2592" s="10">
        <v>11.0</v>
      </c>
      <c r="J2592" s="172">
        <v>50.0</v>
      </c>
      <c r="K2592" s="173">
        <v>4.54</v>
      </c>
      <c r="L2592" s="162" t="s">
        <v>161</v>
      </c>
      <c r="M2592" s="163"/>
      <c r="N2592" s="163"/>
      <c r="O2592" s="163"/>
      <c r="P2592" s="163"/>
      <c r="Q2592" s="163"/>
      <c r="R2592" s="163"/>
      <c r="S2592" s="163"/>
      <c r="T2592" s="163"/>
      <c r="U2592" s="163"/>
      <c r="V2592" s="163"/>
      <c r="W2592" s="163"/>
      <c r="X2592" s="163"/>
    </row>
    <row r="2593" ht="11.25" customHeight="1">
      <c r="A2593" s="162" t="s">
        <v>6533</v>
      </c>
      <c r="B2593" s="162" t="s">
        <v>6534</v>
      </c>
      <c r="C2593" s="10" t="s">
        <v>141</v>
      </c>
      <c r="D2593" s="162"/>
      <c r="E2593" s="162"/>
      <c r="F2593" s="161" t="s">
        <v>2206</v>
      </c>
      <c r="G2593" s="10">
        <v>11.0</v>
      </c>
      <c r="H2593" s="10">
        <v>3.0</v>
      </c>
      <c r="I2593" s="10">
        <v>11.0</v>
      </c>
      <c r="J2593" s="172">
        <v>50.0</v>
      </c>
      <c r="K2593" s="173">
        <v>4.54</v>
      </c>
      <c r="L2593" s="162" t="s">
        <v>161</v>
      </c>
      <c r="M2593" s="163"/>
      <c r="N2593" s="163"/>
      <c r="O2593" s="163"/>
      <c r="P2593" s="163"/>
      <c r="Q2593" s="163"/>
      <c r="R2593" s="163"/>
      <c r="S2593" s="163"/>
      <c r="T2593" s="163"/>
      <c r="U2593" s="163"/>
      <c r="V2593" s="163"/>
      <c r="W2593" s="163"/>
      <c r="X2593" s="163"/>
    </row>
    <row r="2594" ht="11.25" customHeight="1">
      <c r="A2594" s="162" t="s">
        <v>6533</v>
      </c>
      <c r="B2594" s="162" t="s">
        <v>6534</v>
      </c>
      <c r="C2594" s="10" t="s">
        <v>141</v>
      </c>
      <c r="D2594" s="162"/>
      <c r="E2594" s="162"/>
      <c r="F2594" s="161" t="s">
        <v>2206</v>
      </c>
      <c r="G2594" s="10">
        <v>11.0</v>
      </c>
      <c r="H2594" s="10">
        <v>3.0</v>
      </c>
      <c r="I2594" s="10">
        <v>11.0</v>
      </c>
      <c r="J2594" s="172">
        <v>50.0</v>
      </c>
      <c r="K2594" s="173">
        <v>4.54</v>
      </c>
      <c r="L2594" s="162" t="s">
        <v>161</v>
      </c>
      <c r="M2594" s="163"/>
      <c r="N2594" s="163"/>
      <c r="O2594" s="163"/>
      <c r="P2594" s="163"/>
      <c r="Q2594" s="163"/>
      <c r="R2594" s="163"/>
      <c r="S2594" s="163"/>
      <c r="T2594" s="163"/>
      <c r="U2594" s="163"/>
      <c r="V2594" s="163"/>
      <c r="W2594" s="163"/>
      <c r="X2594" s="163"/>
    </row>
    <row r="2595" ht="11.25" customHeight="1">
      <c r="A2595" s="162" t="s">
        <v>6533</v>
      </c>
      <c r="B2595" s="162" t="s">
        <v>6534</v>
      </c>
      <c r="C2595" s="10" t="s">
        <v>141</v>
      </c>
      <c r="D2595" s="162"/>
      <c r="E2595" s="162"/>
      <c r="F2595" s="161" t="s">
        <v>2206</v>
      </c>
      <c r="G2595" s="10">
        <v>11.0</v>
      </c>
      <c r="H2595" s="10">
        <v>3.0</v>
      </c>
      <c r="I2595" s="10">
        <v>11.0</v>
      </c>
      <c r="J2595" s="172">
        <v>50.0</v>
      </c>
      <c r="K2595" s="173">
        <v>4.54</v>
      </c>
      <c r="L2595" s="162" t="s">
        <v>161</v>
      </c>
      <c r="M2595" s="163"/>
      <c r="N2595" s="163"/>
      <c r="O2595" s="163"/>
      <c r="P2595" s="163"/>
      <c r="Q2595" s="163"/>
      <c r="R2595" s="163"/>
      <c r="S2595" s="163"/>
      <c r="T2595" s="163"/>
      <c r="U2595" s="163"/>
      <c r="V2595" s="163"/>
      <c r="W2595" s="163"/>
      <c r="X2595" s="163"/>
    </row>
    <row r="2596" ht="11.25" customHeight="1">
      <c r="A2596" s="162" t="s">
        <v>6533</v>
      </c>
      <c r="B2596" s="162" t="s">
        <v>6534</v>
      </c>
      <c r="C2596" s="10" t="s">
        <v>141</v>
      </c>
      <c r="D2596" s="162"/>
      <c r="E2596" s="162"/>
      <c r="F2596" s="161" t="s">
        <v>2206</v>
      </c>
      <c r="G2596" s="10">
        <v>11.0</v>
      </c>
      <c r="H2596" s="10">
        <v>3.0</v>
      </c>
      <c r="I2596" s="10">
        <v>11.0</v>
      </c>
      <c r="J2596" s="172">
        <v>50.0</v>
      </c>
      <c r="K2596" s="173">
        <v>4.54</v>
      </c>
      <c r="L2596" s="162" t="s">
        <v>161</v>
      </c>
      <c r="M2596" s="163"/>
      <c r="N2596" s="163"/>
      <c r="O2596" s="163"/>
      <c r="P2596" s="163"/>
      <c r="Q2596" s="163"/>
      <c r="R2596" s="163"/>
      <c r="S2596" s="163"/>
      <c r="T2596" s="163"/>
      <c r="U2596" s="163"/>
      <c r="V2596" s="163"/>
      <c r="W2596" s="163"/>
      <c r="X2596" s="163"/>
    </row>
    <row r="2597" ht="11.25" customHeight="1">
      <c r="A2597" s="162" t="s">
        <v>6533</v>
      </c>
      <c r="B2597" s="162" t="s">
        <v>6534</v>
      </c>
      <c r="C2597" s="10" t="s">
        <v>141</v>
      </c>
      <c r="D2597" s="162"/>
      <c r="E2597" s="162"/>
      <c r="F2597" s="161" t="s">
        <v>2206</v>
      </c>
      <c r="G2597" s="10">
        <v>11.0</v>
      </c>
      <c r="H2597" s="10">
        <v>3.0</v>
      </c>
      <c r="I2597" s="10">
        <v>11.0</v>
      </c>
      <c r="J2597" s="172">
        <v>50.0</v>
      </c>
      <c r="K2597" s="173">
        <v>4.54</v>
      </c>
      <c r="L2597" s="162" t="s">
        <v>161</v>
      </c>
      <c r="M2597" s="163"/>
      <c r="N2597" s="163"/>
      <c r="O2597" s="163"/>
      <c r="P2597" s="163"/>
      <c r="Q2597" s="163"/>
      <c r="R2597" s="163"/>
      <c r="S2597" s="163"/>
      <c r="T2597" s="163"/>
      <c r="U2597" s="163"/>
      <c r="V2597" s="163"/>
      <c r="W2597" s="163"/>
      <c r="X2597" s="163"/>
    </row>
    <row r="2598" ht="11.25" customHeight="1">
      <c r="A2598" s="162" t="s">
        <v>6533</v>
      </c>
      <c r="B2598" s="162" t="s">
        <v>6534</v>
      </c>
      <c r="C2598" s="10" t="s">
        <v>141</v>
      </c>
      <c r="D2598" s="162"/>
      <c r="E2598" s="162"/>
      <c r="F2598" s="161" t="s">
        <v>2206</v>
      </c>
      <c r="G2598" s="10">
        <v>11.0</v>
      </c>
      <c r="H2598" s="10">
        <v>3.0</v>
      </c>
      <c r="I2598" s="10">
        <v>11.0</v>
      </c>
      <c r="J2598" s="172">
        <v>50.0</v>
      </c>
      <c r="K2598" s="173">
        <v>4.54</v>
      </c>
      <c r="L2598" s="162" t="s">
        <v>161</v>
      </c>
      <c r="M2598" s="163"/>
      <c r="N2598" s="163"/>
      <c r="O2598" s="163"/>
      <c r="P2598" s="163"/>
      <c r="Q2598" s="163"/>
      <c r="R2598" s="163"/>
      <c r="S2598" s="163"/>
      <c r="T2598" s="163"/>
      <c r="U2598" s="163"/>
      <c r="V2598" s="163"/>
      <c r="W2598" s="163"/>
      <c r="X2598" s="163"/>
    </row>
    <row r="2599" ht="11.25" customHeight="1">
      <c r="A2599" s="162" t="s">
        <v>6533</v>
      </c>
      <c r="B2599" s="162" t="s">
        <v>6534</v>
      </c>
      <c r="C2599" s="10" t="s">
        <v>141</v>
      </c>
      <c r="D2599" s="162"/>
      <c r="E2599" s="162"/>
      <c r="F2599" s="161" t="s">
        <v>2206</v>
      </c>
      <c r="G2599" s="10">
        <v>11.0</v>
      </c>
      <c r="H2599" s="10">
        <v>3.0</v>
      </c>
      <c r="I2599" s="10">
        <v>11.0</v>
      </c>
      <c r="J2599" s="172">
        <v>50.0</v>
      </c>
      <c r="K2599" s="173">
        <v>4.54</v>
      </c>
      <c r="L2599" s="162" t="s">
        <v>161</v>
      </c>
      <c r="M2599" s="163"/>
      <c r="N2599" s="163"/>
      <c r="O2599" s="163"/>
      <c r="P2599" s="163"/>
      <c r="Q2599" s="163"/>
      <c r="R2599" s="163"/>
      <c r="S2599" s="163"/>
      <c r="T2599" s="163"/>
      <c r="U2599" s="163"/>
      <c r="V2599" s="163"/>
      <c r="W2599" s="163"/>
      <c r="X2599" s="163"/>
    </row>
    <row r="2600" ht="11.25" customHeight="1">
      <c r="A2600" s="162" t="s">
        <v>6533</v>
      </c>
      <c r="B2600" s="162" t="s">
        <v>6534</v>
      </c>
      <c r="C2600" s="10" t="s">
        <v>141</v>
      </c>
      <c r="D2600" s="162"/>
      <c r="E2600" s="162"/>
      <c r="F2600" s="161" t="s">
        <v>2206</v>
      </c>
      <c r="G2600" s="10">
        <v>11.0</v>
      </c>
      <c r="H2600" s="10">
        <v>3.0</v>
      </c>
      <c r="I2600" s="10">
        <v>11.0</v>
      </c>
      <c r="J2600" s="172">
        <v>50.0</v>
      </c>
      <c r="K2600" s="173">
        <v>4.54</v>
      </c>
      <c r="L2600" s="162" t="s">
        <v>161</v>
      </c>
      <c r="M2600" s="163"/>
      <c r="N2600" s="163"/>
      <c r="O2600" s="163"/>
      <c r="P2600" s="163"/>
      <c r="Q2600" s="163"/>
      <c r="R2600" s="163"/>
      <c r="S2600" s="163"/>
      <c r="T2600" s="163"/>
      <c r="U2600" s="163"/>
      <c r="V2600" s="163"/>
      <c r="W2600" s="163"/>
      <c r="X2600" s="163"/>
    </row>
    <row r="2601" ht="11.25" customHeight="1">
      <c r="A2601" s="162" t="s">
        <v>6533</v>
      </c>
      <c r="B2601" s="162" t="s">
        <v>6534</v>
      </c>
      <c r="C2601" s="10" t="s">
        <v>141</v>
      </c>
      <c r="D2601" s="162"/>
      <c r="E2601" s="162"/>
      <c r="F2601" s="161" t="s">
        <v>2206</v>
      </c>
      <c r="G2601" s="10">
        <v>11.0</v>
      </c>
      <c r="H2601" s="10">
        <v>3.0</v>
      </c>
      <c r="I2601" s="10">
        <v>11.0</v>
      </c>
      <c r="J2601" s="172">
        <v>50.0</v>
      </c>
      <c r="K2601" s="173">
        <v>4.54</v>
      </c>
      <c r="L2601" s="162" t="s">
        <v>161</v>
      </c>
      <c r="M2601" s="163"/>
      <c r="N2601" s="163"/>
      <c r="O2601" s="163"/>
      <c r="P2601" s="163"/>
      <c r="Q2601" s="163"/>
      <c r="R2601" s="163"/>
      <c r="S2601" s="163"/>
      <c r="T2601" s="163"/>
      <c r="U2601" s="163"/>
      <c r="V2601" s="163"/>
      <c r="W2601" s="163"/>
      <c r="X2601" s="163"/>
    </row>
    <row r="2602" ht="11.25" customHeight="1">
      <c r="A2602" s="162" t="s">
        <v>6533</v>
      </c>
      <c r="B2602" s="162" t="s">
        <v>6534</v>
      </c>
      <c r="C2602" s="10" t="s">
        <v>141</v>
      </c>
      <c r="D2602" s="162"/>
      <c r="E2602" s="162"/>
      <c r="F2602" s="161" t="s">
        <v>2206</v>
      </c>
      <c r="G2602" s="10">
        <v>11.0</v>
      </c>
      <c r="H2602" s="10">
        <v>3.0</v>
      </c>
      <c r="I2602" s="10">
        <v>11.0</v>
      </c>
      <c r="J2602" s="172">
        <v>50.0</v>
      </c>
      <c r="K2602" s="173">
        <v>4.54</v>
      </c>
      <c r="L2602" s="162" t="s">
        <v>161</v>
      </c>
      <c r="M2602" s="163"/>
      <c r="N2602" s="163"/>
      <c r="O2602" s="163"/>
      <c r="P2602" s="163"/>
      <c r="Q2602" s="163"/>
      <c r="R2602" s="163"/>
      <c r="S2602" s="163"/>
      <c r="T2602" s="163"/>
      <c r="U2602" s="163"/>
      <c r="V2602" s="163"/>
      <c r="W2602" s="163"/>
      <c r="X2602" s="163"/>
    </row>
    <row r="2603" ht="11.25" customHeight="1">
      <c r="A2603" s="162" t="s">
        <v>6533</v>
      </c>
      <c r="B2603" s="162" t="s">
        <v>6534</v>
      </c>
      <c r="C2603" s="10" t="s">
        <v>141</v>
      </c>
      <c r="D2603" s="162"/>
      <c r="E2603" s="162"/>
      <c r="F2603" s="161" t="s">
        <v>2206</v>
      </c>
      <c r="G2603" s="10">
        <v>11.0</v>
      </c>
      <c r="H2603" s="10">
        <v>3.0</v>
      </c>
      <c r="I2603" s="10">
        <v>11.0</v>
      </c>
      <c r="J2603" s="172">
        <v>50.0</v>
      </c>
      <c r="K2603" s="173">
        <v>4.54</v>
      </c>
      <c r="L2603" s="162" t="s">
        <v>161</v>
      </c>
      <c r="M2603" s="163"/>
      <c r="N2603" s="163"/>
      <c r="O2603" s="163"/>
      <c r="P2603" s="163"/>
      <c r="Q2603" s="163"/>
      <c r="R2603" s="163"/>
      <c r="S2603" s="163"/>
      <c r="T2603" s="163"/>
      <c r="U2603" s="163"/>
      <c r="V2603" s="163"/>
      <c r="W2603" s="163"/>
      <c r="X2603" s="163"/>
    </row>
    <row r="2604" ht="11.25" customHeight="1">
      <c r="A2604" s="162" t="s">
        <v>6533</v>
      </c>
      <c r="B2604" s="162" t="s">
        <v>6534</v>
      </c>
      <c r="C2604" s="10" t="s">
        <v>141</v>
      </c>
      <c r="D2604" s="162"/>
      <c r="E2604" s="162"/>
      <c r="F2604" s="161" t="s">
        <v>2206</v>
      </c>
      <c r="G2604" s="10">
        <v>11.0</v>
      </c>
      <c r="H2604" s="10">
        <v>3.0</v>
      </c>
      <c r="I2604" s="10">
        <v>11.0</v>
      </c>
      <c r="J2604" s="172">
        <v>50.0</v>
      </c>
      <c r="K2604" s="173">
        <v>4.54</v>
      </c>
      <c r="L2604" s="162" t="s">
        <v>161</v>
      </c>
      <c r="M2604" s="163"/>
      <c r="N2604" s="163"/>
      <c r="O2604" s="163"/>
      <c r="P2604" s="163"/>
      <c r="Q2604" s="163"/>
      <c r="R2604" s="163"/>
      <c r="S2604" s="163"/>
      <c r="T2604" s="163"/>
      <c r="U2604" s="163"/>
      <c r="V2604" s="163"/>
      <c r="W2604" s="163"/>
      <c r="X2604" s="163"/>
    </row>
    <row r="2605" ht="11.25" customHeight="1">
      <c r="A2605" s="162" t="s">
        <v>6533</v>
      </c>
      <c r="B2605" s="162" t="s">
        <v>6534</v>
      </c>
      <c r="C2605" s="10" t="s">
        <v>141</v>
      </c>
      <c r="D2605" s="162"/>
      <c r="E2605" s="162"/>
      <c r="F2605" s="161" t="s">
        <v>2206</v>
      </c>
      <c r="G2605" s="10">
        <v>11.0</v>
      </c>
      <c r="H2605" s="10">
        <v>3.0</v>
      </c>
      <c r="I2605" s="10">
        <v>11.0</v>
      </c>
      <c r="J2605" s="172">
        <v>50.0</v>
      </c>
      <c r="K2605" s="173">
        <v>4.54</v>
      </c>
      <c r="L2605" s="162" t="s">
        <v>161</v>
      </c>
      <c r="M2605" s="163"/>
      <c r="N2605" s="163"/>
      <c r="O2605" s="163"/>
      <c r="P2605" s="163"/>
      <c r="Q2605" s="163"/>
      <c r="R2605" s="163"/>
      <c r="S2605" s="163"/>
      <c r="T2605" s="163"/>
      <c r="U2605" s="163"/>
      <c r="V2605" s="163"/>
      <c r="W2605" s="163"/>
      <c r="X2605" s="163"/>
    </row>
    <row r="2606" ht="11.25" customHeight="1">
      <c r="A2606" s="162" t="s">
        <v>6533</v>
      </c>
      <c r="B2606" s="162" t="s">
        <v>6534</v>
      </c>
      <c r="C2606" s="10" t="s">
        <v>141</v>
      </c>
      <c r="D2606" s="162"/>
      <c r="E2606" s="162"/>
      <c r="F2606" s="161" t="s">
        <v>2206</v>
      </c>
      <c r="G2606" s="10">
        <v>11.0</v>
      </c>
      <c r="H2606" s="10">
        <v>3.0</v>
      </c>
      <c r="I2606" s="10">
        <v>11.0</v>
      </c>
      <c r="J2606" s="172">
        <v>50.0</v>
      </c>
      <c r="K2606" s="173">
        <v>4.54</v>
      </c>
      <c r="L2606" s="162" t="s">
        <v>161</v>
      </c>
      <c r="M2606" s="163"/>
      <c r="N2606" s="163"/>
      <c r="O2606" s="163"/>
      <c r="P2606" s="163"/>
      <c r="Q2606" s="163"/>
      <c r="R2606" s="163"/>
      <c r="S2606" s="163"/>
      <c r="T2606" s="163"/>
      <c r="U2606" s="163"/>
      <c r="V2606" s="163"/>
      <c r="W2606" s="163"/>
      <c r="X2606" s="163"/>
    </row>
    <row r="2607" ht="11.25" customHeight="1">
      <c r="A2607" s="162" t="s">
        <v>6533</v>
      </c>
      <c r="B2607" s="162" t="s">
        <v>6534</v>
      </c>
      <c r="C2607" s="10" t="s">
        <v>141</v>
      </c>
      <c r="D2607" s="162"/>
      <c r="E2607" s="162"/>
      <c r="F2607" s="161" t="s">
        <v>2206</v>
      </c>
      <c r="G2607" s="10">
        <v>11.0</v>
      </c>
      <c r="H2607" s="10">
        <v>3.0</v>
      </c>
      <c r="I2607" s="10">
        <v>11.0</v>
      </c>
      <c r="J2607" s="172">
        <v>50.0</v>
      </c>
      <c r="K2607" s="173">
        <v>4.54</v>
      </c>
      <c r="L2607" s="162" t="s">
        <v>161</v>
      </c>
      <c r="M2607" s="163"/>
      <c r="N2607" s="163"/>
      <c r="O2607" s="163"/>
      <c r="P2607" s="163"/>
      <c r="Q2607" s="163"/>
      <c r="R2607" s="163"/>
      <c r="S2607" s="163"/>
      <c r="T2607" s="163"/>
      <c r="U2607" s="163"/>
      <c r="V2607" s="163"/>
      <c r="W2607" s="163"/>
      <c r="X2607" s="163"/>
    </row>
    <row r="2608" ht="11.25" customHeight="1">
      <c r="A2608" s="162" t="s">
        <v>6533</v>
      </c>
      <c r="B2608" s="162" t="s">
        <v>6534</v>
      </c>
      <c r="C2608" s="10" t="s">
        <v>141</v>
      </c>
      <c r="D2608" s="162"/>
      <c r="E2608" s="162"/>
      <c r="F2608" s="161" t="s">
        <v>2206</v>
      </c>
      <c r="G2608" s="10">
        <v>11.0</v>
      </c>
      <c r="H2608" s="10">
        <v>3.0</v>
      </c>
      <c r="I2608" s="10">
        <v>11.0</v>
      </c>
      <c r="J2608" s="172">
        <v>50.0</v>
      </c>
      <c r="K2608" s="173">
        <v>4.54</v>
      </c>
      <c r="L2608" s="162" t="s">
        <v>161</v>
      </c>
      <c r="M2608" s="163"/>
      <c r="N2608" s="163"/>
      <c r="O2608" s="163"/>
      <c r="P2608" s="163"/>
      <c r="Q2608" s="163"/>
      <c r="R2608" s="163"/>
      <c r="S2608" s="163"/>
      <c r="T2608" s="163"/>
      <c r="U2608" s="163"/>
      <c r="V2608" s="163"/>
      <c r="W2608" s="163"/>
      <c r="X2608" s="163"/>
    </row>
    <row r="2609" ht="11.25" customHeight="1">
      <c r="A2609" s="162" t="s">
        <v>6533</v>
      </c>
      <c r="B2609" s="162" t="s">
        <v>6534</v>
      </c>
      <c r="C2609" s="10" t="s">
        <v>141</v>
      </c>
      <c r="D2609" s="162"/>
      <c r="E2609" s="162"/>
      <c r="F2609" s="161" t="s">
        <v>2206</v>
      </c>
      <c r="G2609" s="10">
        <v>11.0</v>
      </c>
      <c r="H2609" s="10">
        <v>3.0</v>
      </c>
      <c r="I2609" s="10">
        <v>11.0</v>
      </c>
      <c r="J2609" s="172">
        <v>50.0</v>
      </c>
      <c r="K2609" s="173">
        <v>4.54</v>
      </c>
      <c r="L2609" s="162" t="s">
        <v>161</v>
      </c>
      <c r="M2609" s="163"/>
      <c r="N2609" s="163"/>
      <c r="O2609" s="163"/>
      <c r="P2609" s="163"/>
      <c r="Q2609" s="163"/>
      <c r="R2609" s="163"/>
      <c r="S2609" s="163"/>
      <c r="T2609" s="163"/>
      <c r="U2609" s="163"/>
      <c r="V2609" s="163"/>
      <c r="W2609" s="163"/>
      <c r="X2609" s="163"/>
    </row>
    <row r="2610" ht="11.25" customHeight="1">
      <c r="A2610" s="162" t="s">
        <v>6533</v>
      </c>
      <c r="B2610" s="162" t="s">
        <v>6534</v>
      </c>
      <c r="C2610" s="10" t="s">
        <v>141</v>
      </c>
      <c r="D2610" s="162"/>
      <c r="E2610" s="162"/>
      <c r="F2610" s="161" t="s">
        <v>2206</v>
      </c>
      <c r="G2610" s="10">
        <v>11.0</v>
      </c>
      <c r="H2610" s="10">
        <v>3.0</v>
      </c>
      <c r="I2610" s="10">
        <v>11.0</v>
      </c>
      <c r="J2610" s="172">
        <v>50.0</v>
      </c>
      <c r="K2610" s="173">
        <v>4.54</v>
      </c>
      <c r="L2610" s="162" t="s">
        <v>161</v>
      </c>
      <c r="M2610" s="163"/>
      <c r="N2610" s="163"/>
      <c r="O2610" s="163"/>
      <c r="P2610" s="163"/>
      <c r="Q2610" s="163"/>
      <c r="R2610" s="163"/>
      <c r="S2610" s="163"/>
      <c r="T2610" s="163"/>
      <c r="U2610" s="163"/>
      <c r="V2610" s="163"/>
      <c r="W2610" s="163"/>
      <c r="X2610" s="163"/>
    </row>
    <row r="2611" ht="11.25" customHeight="1">
      <c r="A2611" s="162" t="s">
        <v>6533</v>
      </c>
      <c r="B2611" s="162" t="s">
        <v>6534</v>
      </c>
      <c r="C2611" s="10" t="s">
        <v>141</v>
      </c>
      <c r="D2611" s="162"/>
      <c r="E2611" s="162"/>
      <c r="F2611" s="161" t="s">
        <v>2206</v>
      </c>
      <c r="G2611" s="10">
        <v>11.0</v>
      </c>
      <c r="H2611" s="10">
        <v>3.0</v>
      </c>
      <c r="I2611" s="10">
        <v>11.0</v>
      </c>
      <c r="J2611" s="172">
        <v>50.0</v>
      </c>
      <c r="K2611" s="173">
        <v>4.54</v>
      </c>
      <c r="L2611" s="162" t="s">
        <v>161</v>
      </c>
      <c r="M2611" s="163"/>
      <c r="N2611" s="163"/>
      <c r="O2611" s="163"/>
      <c r="P2611" s="163"/>
      <c r="Q2611" s="163"/>
      <c r="R2611" s="163"/>
      <c r="S2611" s="163"/>
      <c r="T2611" s="163"/>
      <c r="U2611" s="163"/>
      <c r="V2611" s="163"/>
      <c r="W2611" s="163"/>
      <c r="X2611" s="163"/>
    </row>
    <row r="2612" ht="11.25" customHeight="1">
      <c r="A2612" s="162" t="s">
        <v>6533</v>
      </c>
      <c r="B2612" s="162" t="s">
        <v>6534</v>
      </c>
      <c r="C2612" s="10" t="s">
        <v>141</v>
      </c>
      <c r="D2612" s="162"/>
      <c r="E2612" s="162"/>
      <c r="F2612" s="161" t="s">
        <v>2206</v>
      </c>
      <c r="G2612" s="10">
        <v>11.0</v>
      </c>
      <c r="H2612" s="10">
        <v>3.0</v>
      </c>
      <c r="I2612" s="10">
        <v>11.0</v>
      </c>
      <c r="J2612" s="172">
        <v>50.0</v>
      </c>
      <c r="K2612" s="173">
        <v>4.54</v>
      </c>
      <c r="L2612" s="162" t="s">
        <v>161</v>
      </c>
      <c r="M2612" s="163"/>
      <c r="N2612" s="163"/>
      <c r="O2612" s="163"/>
      <c r="P2612" s="163"/>
      <c r="Q2612" s="163"/>
      <c r="R2612" s="163"/>
      <c r="S2612" s="163"/>
      <c r="T2612" s="163"/>
      <c r="U2612" s="163"/>
      <c r="V2612" s="163"/>
      <c r="W2612" s="163"/>
      <c r="X2612" s="163"/>
    </row>
    <row r="2613" ht="11.25" customHeight="1">
      <c r="A2613" s="162" t="s">
        <v>6533</v>
      </c>
      <c r="B2613" s="162" t="s">
        <v>6534</v>
      </c>
      <c r="C2613" s="10" t="s">
        <v>141</v>
      </c>
      <c r="D2613" s="162"/>
      <c r="E2613" s="162"/>
      <c r="F2613" s="161" t="s">
        <v>2206</v>
      </c>
      <c r="G2613" s="10">
        <v>11.0</v>
      </c>
      <c r="H2613" s="10">
        <v>3.0</v>
      </c>
      <c r="I2613" s="10">
        <v>11.0</v>
      </c>
      <c r="J2613" s="172">
        <v>50.0</v>
      </c>
      <c r="K2613" s="173">
        <v>4.54</v>
      </c>
      <c r="L2613" s="162" t="s">
        <v>161</v>
      </c>
      <c r="M2613" s="163"/>
      <c r="N2613" s="163"/>
      <c r="O2613" s="163"/>
      <c r="P2613" s="163"/>
      <c r="Q2613" s="163"/>
      <c r="R2613" s="163"/>
      <c r="S2613" s="163"/>
      <c r="T2613" s="163"/>
      <c r="U2613" s="163"/>
      <c r="V2613" s="163"/>
      <c r="W2613" s="163"/>
      <c r="X2613" s="163"/>
    </row>
    <row r="2614" ht="11.25" customHeight="1">
      <c r="A2614" s="162" t="s">
        <v>6533</v>
      </c>
      <c r="B2614" s="162" t="s">
        <v>6534</v>
      </c>
      <c r="C2614" s="10" t="s">
        <v>141</v>
      </c>
      <c r="D2614" s="162"/>
      <c r="E2614" s="162"/>
      <c r="F2614" s="161" t="s">
        <v>2206</v>
      </c>
      <c r="G2614" s="10">
        <v>11.0</v>
      </c>
      <c r="H2614" s="10">
        <v>3.0</v>
      </c>
      <c r="I2614" s="10">
        <v>11.0</v>
      </c>
      <c r="J2614" s="172">
        <v>50.0</v>
      </c>
      <c r="K2614" s="173">
        <v>4.54</v>
      </c>
      <c r="L2614" s="162" t="s">
        <v>161</v>
      </c>
      <c r="M2614" s="163"/>
      <c r="N2614" s="163"/>
      <c r="O2614" s="163"/>
      <c r="P2614" s="163"/>
      <c r="Q2614" s="163"/>
      <c r="R2614" s="163"/>
      <c r="S2614" s="163"/>
      <c r="T2614" s="163"/>
      <c r="U2614" s="163"/>
      <c r="V2614" s="163"/>
      <c r="W2614" s="163"/>
      <c r="X2614" s="163"/>
    </row>
    <row r="2615" ht="11.25" customHeight="1">
      <c r="A2615" s="162" t="s">
        <v>6533</v>
      </c>
      <c r="B2615" s="162" t="s">
        <v>6534</v>
      </c>
      <c r="C2615" s="10" t="s">
        <v>141</v>
      </c>
      <c r="D2615" s="162"/>
      <c r="E2615" s="162"/>
      <c r="F2615" s="161" t="s">
        <v>2206</v>
      </c>
      <c r="G2615" s="10">
        <v>11.0</v>
      </c>
      <c r="H2615" s="10">
        <v>3.0</v>
      </c>
      <c r="I2615" s="10">
        <v>11.0</v>
      </c>
      <c r="J2615" s="172">
        <v>50.0</v>
      </c>
      <c r="K2615" s="173">
        <v>4.54</v>
      </c>
      <c r="L2615" s="162" t="s">
        <v>161</v>
      </c>
      <c r="M2615" s="163"/>
      <c r="N2615" s="163"/>
      <c r="O2615" s="163"/>
      <c r="P2615" s="163"/>
      <c r="Q2615" s="163"/>
      <c r="R2615" s="163"/>
      <c r="S2615" s="163"/>
      <c r="T2615" s="163"/>
      <c r="U2615" s="163"/>
      <c r="V2615" s="163"/>
      <c r="W2615" s="163"/>
      <c r="X2615" s="163"/>
    </row>
    <row r="2616" ht="11.25" customHeight="1">
      <c r="A2616" s="162" t="s">
        <v>6533</v>
      </c>
      <c r="B2616" s="162" t="s">
        <v>6534</v>
      </c>
      <c r="C2616" s="10" t="s">
        <v>141</v>
      </c>
      <c r="D2616" s="162"/>
      <c r="E2616" s="162"/>
      <c r="F2616" s="161" t="s">
        <v>2206</v>
      </c>
      <c r="G2616" s="10">
        <v>11.0</v>
      </c>
      <c r="H2616" s="10">
        <v>3.0</v>
      </c>
      <c r="I2616" s="10">
        <v>11.0</v>
      </c>
      <c r="J2616" s="172">
        <v>50.0</v>
      </c>
      <c r="K2616" s="173">
        <v>4.54</v>
      </c>
      <c r="L2616" s="162" t="s">
        <v>161</v>
      </c>
      <c r="M2616" s="163"/>
      <c r="N2616" s="163"/>
      <c r="O2616" s="163"/>
      <c r="P2616" s="163"/>
      <c r="Q2616" s="163"/>
      <c r="R2616" s="163"/>
      <c r="S2616" s="163"/>
      <c r="T2616" s="163"/>
      <c r="U2616" s="163"/>
      <c r="V2616" s="163"/>
      <c r="W2616" s="163"/>
      <c r="X2616" s="163"/>
    </row>
    <row r="2617" ht="11.25" customHeight="1">
      <c r="A2617" s="162" t="s">
        <v>6543</v>
      </c>
      <c r="B2617" s="162" t="s">
        <v>6544</v>
      </c>
      <c r="C2617" s="10" t="s">
        <v>141</v>
      </c>
      <c r="D2617" s="162"/>
      <c r="E2617" s="162"/>
      <c r="F2617" s="161" t="s">
        <v>2206</v>
      </c>
      <c r="G2617" s="10">
        <v>15.0</v>
      </c>
      <c r="H2617" s="10">
        <v>2.0</v>
      </c>
      <c r="I2617" s="10">
        <v>15.0</v>
      </c>
      <c r="J2617" s="172">
        <v>50.0</v>
      </c>
      <c r="K2617" s="173">
        <v>3.33</v>
      </c>
      <c r="L2617" s="162" t="s">
        <v>161</v>
      </c>
      <c r="M2617" s="163"/>
      <c r="N2617" s="163"/>
      <c r="O2617" s="163"/>
      <c r="P2617" s="163"/>
      <c r="Q2617" s="163"/>
      <c r="R2617" s="163"/>
      <c r="S2617" s="163"/>
      <c r="T2617" s="163"/>
      <c r="U2617" s="163"/>
      <c r="V2617" s="163"/>
      <c r="W2617" s="163"/>
      <c r="X2617" s="163"/>
    </row>
    <row r="2618" ht="11.25" customHeight="1">
      <c r="A2618" s="162" t="s">
        <v>6543</v>
      </c>
      <c r="B2618" s="162" t="s">
        <v>6544</v>
      </c>
      <c r="C2618" s="10" t="s">
        <v>141</v>
      </c>
      <c r="D2618" s="162"/>
      <c r="E2618" s="162"/>
      <c r="F2618" s="161" t="s">
        <v>2206</v>
      </c>
      <c r="G2618" s="10">
        <v>15.0</v>
      </c>
      <c r="H2618" s="10">
        <v>2.0</v>
      </c>
      <c r="I2618" s="10">
        <v>15.0</v>
      </c>
      <c r="J2618" s="172">
        <v>50.0</v>
      </c>
      <c r="K2618" s="173">
        <v>3.33</v>
      </c>
      <c r="L2618" s="162" t="s">
        <v>161</v>
      </c>
      <c r="M2618" s="163"/>
      <c r="N2618" s="163"/>
      <c r="O2618" s="163"/>
      <c r="P2618" s="163"/>
      <c r="Q2618" s="163"/>
      <c r="R2618" s="163"/>
      <c r="S2618" s="163"/>
      <c r="T2618" s="163"/>
      <c r="U2618" s="163"/>
      <c r="V2618" s="163"/>
      <c r="W2618" s="163"/>
      <c r="X2618" s="163"/>
    </row>
    <row r="2619" ht="11.25" customHeight="1">
      <c r="A2619" s="162" t="s">
        <v>6543</v>
      </c>
      <c r="B2619" s="162" t="s">
        <v>6544</v>
      </c>
      <c r="C2619" s="10" t="s">
        <v>141</v>
      </c>
      <c r="D2619" s="162"/>
      <c r="E2619" s="162"/>
      <c r="F2619" s="161" t="s">
        <v>2206</v>
      </c>
      <c r="G2619" s="10">
        <v>15.0</v>
      </c>
      <c r="H2619" s="10">
        <v>2.0</v>
      </c>
      <c r="I2619" s="10">
        <v>15.0</v>
      </c>
      <c r="J2619" s="172">
        <v>50.0</v>
      </c>
      <c r="K2619" s="173">
        <v>3.33</v>
      </c>
      <c r="L2619" s="162" t="s">
        <v>161</v>
      </c>
      <c r="M2619" s="163"/>
      <c r="N2619" s="163"/>
      <c r="O2619" s="163"/>
      <c r="P2619" s="163"/>
      <c r="Q2619" s="163"/>
      <c r="R2619" s="163"/>
      <c r="S2619" s="163"/>
      <c r="T2619" s="163"/>
      <c r="U2619" s="163"/>
      <c r="V2619" s="163"/>
      <c r="W2619" s="163"/>
      <c r="X2619" s="163"/>
    </row>
    <row r="2620" ht="11.25" customHeight="1">
      <c r="A2620" s="162" t="s">
        <v>6543</v>
      </c>
      <c r="B2620" s="162" t="s">
        <v>6544</v>
      </c>
      <c r="C2620" s="10" t="s">
        <v>141</v>
      </c>
      <c r="D2620" s="162"/>
      <c r="E2620" s="162"/>
      <c r="F2620" s="161" t="s">
        <v>2206</v>
      </c>
      <c r="G2620" s="10">
        <v>15.0</v>
      </c>
      <c r="H2620" s="10">
        <v>2.0</v>
      </c>
      <c r="I2620" s="10">
        <v>15.0</v>
      </c>
      <c r="J2620" s="172">
        <v>50.0</v>
      </c>
      <c r="K2620" s="173">
        <v>3.33</v>
      </c>
      <c r="L2620" s="162" t="s">
        <v>161</v>
      </c>
      <c r="M2620" s="163"/>
      <c r="N2620" s="163"/>
      <c r="O2620" s="163"/>
      <c r="P2620" s="163"/>
      <c r="Q2620" s="163"/>
      <c r="R2620" s="163"/>
      <c r="S2620" s="163"/>
      <c r="T2620" s="163"/>
      <c r="U2620" s="163"/>
      <c r="V2620" s="163"/>
      <c r="W2620" s="163"/>
      <c r="X2620" s="163"/>
    </row>
    <row r="2621" ht="11.25" customHeight="1">
      <c r="A2621" s="162" t="s">
        <v>6543</v>
      </c>
      <c r="B2621" s="162" t="s">
        <v>6544</v>
      </c>
      <c r="C2621" s="10" t="s">
        <v>141</v>
      </c>
      <c r="D2621" s="162"/>
      <c r="E2621" s="162"/>
      <c r="F2621" s="161" t="s">
        <v>2206</v>
      </c>
      <c r="G2621" s="10">
        <v>15.0</v>
      </c>
      <c r="H2621" s="10">
        <v>2.0</v>
      </c>
      <c r="I2621" s="10">
        <v>15.0</v>
      </c>
      <c r="J2621" s="172">
        <v>50.0</v>
      </c>
      <c r="K2621" s="173">
        <v>3.33</v>
      </c>
      <c r="L2621" s="162" t="s">
        <v>161</v>
      </c>
      <c r="M2621" s="163"/>
      <c r="N2621" s="163"/>
      <c r="O2621" s="163"/>
      <c r="P2621" s="163"/>
      <c r="Q2621" s="163"/>
      <c r="R2621" s="163"/>
      <c r="S2621" s="163"/>
      <c r="T2621" s="163"/>
      <c r="U2621" s="163"/>
      <c r="V2621" s="163"/>
      <c r="W2621" s="163"/>
      <c r="X2621" s="163"/>
    </row>
    <row r="2622" ht="11.25" customHeight="1">
      <c r="A2622" s="162" t="s">
        <v>6543</v>
      </c>
      <c r="B2622" s="162" t="s">
        <v>6544</v>
      </c>
      <c r="C2622" s="10" t="s">
        <v>141</v>
      </c>
      <c r="D2622" s="162"/>
      <c r="E2622" s="162"/>
      <c r="F2622" s="161" t="s">
        <v>2206</v>
      </c>
      <c r="G2622" s="10">
        <v>15.0</v>
      </c>
      <c r="H2622" s="10">
        <v>2.0</v>
      </c>
      <c r="I2622" s="10">
        <v>15.0</v>
      </c>
      <c r="J2622" s="172">
        <v>50.0</v>
      </c>
      <c r="K2622" s="173">
        <v>3.33</v>
      </c>
      <c r="L2622" s="162" t="s">
        <v>161</v>
      </c>
      <c r="M2622" s="163"/>
      <c r="N2622" s="163"/>
      <c r="O2622" s="163"/>
      <c r="P2622" s="163"/>
      <c r="Q2622" s="163"/>
      <c r="R2622" s="163"/>
      <c r="S2622" s="163"/>
      <c r="T2622" s="163"/>
      <c r="U2622" s="163"/>
      <c r="V2622" s="163"/>
      <c r="W2622" s="163"/>
      <c r="X2622" s="163"/>
    </row>
    <row r="2623" ht="11.25" customHeight="1">
      <c r="A2623" s="162" t="s">
        <v>6543</v>
      </c>
      <c r="B2623" s="162" t="s">
        <v>6544</v>
      </c>
      <c r="C2623" s="10" t="s">
        <v>141</v>
      </c>
      <c r="D2623" s="162"/>
      <c r="E2623" s="162"/>
      <c r="F2623" s="161" t="s">
        <v>2206</v>
      </c>
      <c r="G2623" s="10">
        <v>15.0</v>
      </c>
      <c r="H2623" s="10">
        <v>2.0</v>
      </c>
      <c r="I2623" s="10">
        <v>15.0</v>
      </c>
      <c r="J2623" s="172">
        <v>50.0</v>
      </c>
      <c r="K2623" s="173">
        <v>3.33</v>
      </c>
      <c r="L2623" s="162" t="s">
        <v>161</v>
      </c>
      <c r="M2623" s="163"/>
      <c r="N2623" s="163"/>
      <c r="O2623" s="163"/>
      <c r="P2623" s="163"/>
      <c r="Q2623" s="163"/>
      <c r="R2623" s="163"/>
      <c r="S2623" s="163"/>
      <c r="T2623" s="163"/>
      <c r="U2623" s="163"/>
      <c r="V2623" s="163"/>
      <c r="W2623" s="163"/>
      <c r="X2623" s="163"/>
    </row>
    <row r="2624" ht="11.25" customHeight="1">
      <c r="A2624" s="162" t="s">
        <v>6543</v>
      </c>
      <c r="B2624" s="162" t="s">
        <v>6544</v>
      </c>
      <c r="C2624" s="10" t="s">
        <v>141</v>
      </c>
      <c r="D2624" s="162"/>
      <c r="E2624" s="162"/>
      <c r="F2624" s="161" t="s">
        <v>2206</v>
      </c>
      <c r="G2624" s="10">
        <v>15.0</v>
      </c>
      <c r="H2624" s="10">
        <v>2.0</v>
      </c>
      <c r="I2624" s="10">
        <v>15.0</v>
      </c>
      <c r="J2624" s="172">
        <v>50.0</v>
      </c>
      <c r="K2624" s="173">
        <v>3.33</v>
      </c>
      <c r="L2624" s="162" t="s">
        <v>161</v>
      </c>
      <c r="M2624" s="163"/>
      <c r="N2624" s="163"/>
      <c r="O2624" s="163"/>
      <c r="P2624" s="163"/>
      <c r="Q2624" s="163"/>
      <c r="R2624" s="163"/>
      <c r="S2624" s="163"/>
      <c r="T2624" s="163"/>
      <c r="U2624" s="163"/>
      <c r="V2624" s="163"/>
      <c r="W2624" s="163"/>
      <c r="X2624" s="163"/>
    </row>
    <row r="2625" ht="11.25" customHeight="1">
      <c r="A2625" s="162" t="s">
        <v>6543</v>
      </c>
      <c r="B2625" s="162" t="s">
        <v>6544</v>
      </c>
      <c r="C2625" s="10" t="s">
        <v>141</v>
      </c>
      <c r="D2625" s="162"/>
      <c r="E2625" s="162"/>
      <c r="F2625" s="161" t="s">
        <v>2206</v>
      </c>
      <c r="G2625" s="10">
        <v>15.0</v>
      </c>
      <c r="H2625" s="10">
        <v>2.0</v>
      </c>
      <c r="I2625" s="10">
        <v>15.0</v>
      </c>
      <c r="J2625" s="172">
        <v>50.0</v>
      </c>
      <c r="K2625" s="173">
        <v>3.33</v>
      </c>
      <c r="L2625" s="162" t="s">
        <v>161</v>
      </c>
      <c r="M2625" s="163"/>
      <c r="N2625" s="163"/>
      <c r="O2625" s="163"/>
      <c r="P2625" s="163"/>
      <c r="Q2625" s="163"/>
      <c r="R2625" s="163"/>
      <c r="S2625" s="163"/>
      <c r="T2625" s="163"/>
      <c r="U2625" s="163"/>
      <c r="V2625" s="163"/>
      <c r="W2625" s="163"/>
      <c r="X2625" s="163"/>
    </row>
    <row r="2626" ht="11.25" customHeight="1">
      <c r="A2626" s="162" t="s">
        <v>6543</v>
      </c>
      <c r="B2626" s="162" t="s">
        <v>6544</v>
      </c>
      <c r="C2626" s="10" t="s">
        <v>141</v>
      </c>
      <c r="D2626" s="162"/>
      <c r="E2626" s="162"/>
      <c r="F2626" s="161" t="s">
        <v>2206</v>
      </c>
      <c r="G2626" s="10">
        <v>15.0</v>
      </c>
      <c r="H2626" s="10">
        <v>2.0</v>
      </c>
      <c r="I2626" s="10">
        <v>15.0</v>
      </c>
      <c r="J2626" s="172">
        <v>50.0</v>
      </c>
      <c r="K2626" s="173">
        <v>3.33</v>
      </c>
      <c r="L2626" s="162" t="s">
        <v>161</v>
      </c>
      <c r="M2626" s="163"/>
      <c r="N2626" s="163"/>
      <c r="O2626" s="163"/>
      <c r="P2626" s="163"/>
      <c r="Q2626" s="163"/>
      <c r="R2626" s="163"/>
      <c r="S2626" s="163"/>
      <c r="T2626" s="163"/>
      <c r="U2626" s="163"/>
      <c r="V2626" s="163"/>
      <c r="W2626" s="163"/>
      <c r="X2626" s="163"/>
    </row>
    <row r="2627" ht="11.25" customHeight="1">
      <c r="A2627" s="162" t="s">
        <v>6543</v>
      </c>
      <c r="B2627" s="162" t="s">
        <v>6544</v>
      </c>
      <c r="C2627" s="10" t="s">
        <v>141</v>
      </c>
      <c r="D2627" s="162"/>
      <c r="E2627" s="162"/>
      <c r="F2627" s="161" t="s">
        <v>2206</v>
      </c>
      <c r="G2627" s="10">
        <v>15.0</v>
      </c>
      <c r="H2627" s="10">
        <v>2.0</v>
      </c>
      <c r="I2627" s="10">
        <v>15.0</v>
      </c>
      <c r="J2627" s="172">
        <v>50.0</v>
      </c>
      <c r="K2627" s="173">
        <v>3.33</v>
      </c>
      <c r="L2627" s="162" t="s">
        <v>161</v>
      </c>
      <c r="M2627" s="163"/>
      <c r="N2627" s="163"/>
      <c r="O2627" s="163"/>
      <c r="P2627" s="163"/>
      <c r="Q2627" s="163"/>
      <c r="R2627" s="163"/>
      <c r="S2627" s="163"/>
      <c r="T2627" s="163"/>
      <c r="U2627" s="163"/>
      <c r="V2627" s="163"/>
      <c r="W2627" s="163"/>
      <c r="X2627" s="163"/>
    </row>
    <row r="2628" ht="11.25" customHeight="1">
      <c r="A2628" s="162" t="s">
        <v>6543</v>
      </c>
      <c r="B2628" s="162" t="s">
        <v>6544</v>
      </c>
      <c r="C2628" s="10" t="s">
        <v>141</v>
      </c>
      <c r="D2628" s="162"/>
      <c r="E2628" s="162"/>
      <c r="F2628" s="161" t="s">
        <v>2206</v>
      </c>
      <c r="G2628" s="10">
        <v>15.0</v>
      </c>
      <c r="H2628" s="10">
        <v>2.0</v>
      </c>
      <c r="I2628" s="10">
        <v>15.0</v>
      </c>
      <c r="J2628" s="172">
        <v>50.0</v>
      </c>
      <c r="K2628" s="173">
        <v>3.33</v>
      </c>
      <c r="L2628" s="162" t="s">
        <v>161</v>
      </c>
      <c r="M2628" s="163"/>
      <c r="N2628" s="163"/>
      <c r="O2628" s="163"/>
      <c r="P2628" s="163"/>
      <c r="Q2628" s="163"/>
      <c r="R2628" s="163"/>
      <c r="S2628" s="163"/>
      <c r="T2628" s="163"/>
      <c r="U2628" s="163"/>
      <c r="V2628" s="163"/>
      <c r="W2628" s="163"/>
      <c r="X2628" s="163"/>
    </row>
    <row r="2629" ht="11.25" customHeight="1">
      <c r="A2629" s="162" t="s">
        <v>6543</v>
      </c>
      <c r="B2629" s="162" t="s">
        <v>6544</v>
      </c>
      <c r="C2629" s="10" t="s">
        <v>141</v>
      </c>
      <c r="D2629" s="162"/>
      <c r="E2629" s="162"/>
      <c r="F2629" s="161" t="s">
        <v>2206</v>
      </c>
      <c r="G2629" s="10">
        <v>15.0</v>
      </c>
      <c r="H2629" s="10">
        <v>2.0</v>
      </c>
      <c r="I2629" s="10">
        <v>15.0</v>
      </c>
      <c r="J2629" s="172">
        <v>50.0</v>
      </c>
      <c r="K2629" s="173">
        <v>3.33</v>
      </c>
      <c r="L2629" s="162" t="s">
        <v>161</v>
      </c>
      <c r="M2629" s="163"/>
      <c r="N2629" s="163"/>
      <c r="O2629" s="163"/>
      <c r="P2629" s="163"/>
      <c r="Q2629" s="163"/>
      <c r="R2629" s="163"/>
      <c r="S2629" s="163"/>
      <c r="T2629" s="163"/>
      <c r="U2629" s="163"/>
      <c r="V2629" s="163"/>
      <c r="W2629" s="163"/>
      <c r="X2629" s="163"/>
    </row>
    <row r="2630" ht="11.25" customHeight="1">
      <c r="A2630" s="162" t="s">
        <v>6543</v>
      </c>
      <c r="B2630" s="162" t="s">
        <v>6544</v>
      </c>
      <c r="C2630" s="10" t="s">
        <v>141</v>
      </c>
      <c r="D2630" s="162"/>
      <c r="E2630" s="162"/>
      <c r="F2630" s="161" t="s">
        <v>2206</v>
      </c>
      <c r="G2630" s="10">
        <v>15.0</v>
      </c>
      <c r="H2630" s="10">
        <v>2.0</v>
      </c>
      <c r="I2630" s="10">
        <v>15.0</v>
      </c>
      <c r="J2630" s="172">
        <v>50.0</v>
      </c>
      <c r="K2630" s="173">
        <v>3.33</v>
      </c>
      <c r="L2630" s="162" t="s">
        <v>161</v>
      </c>
      <c r="M2630" s="163"/>
      <c r="N2630" s="163"/>
      <c r="O2630" s="163"/>
      <c r="P2630" s="163"/>
      <c r="Q2630" s="163"/>
      <c r="R2630" s="163"/>
      <c r="S2630" s="163"/>
      <c r="T2630" s="163"/>
      <c r="U2630" s="163"/>
      <c r="V2630" s="163"/>
      <c r="W2630" s="163"/>
      <c r="X2630" s="163"/>
    </row>
    <row r="2631" ht="11.25" customHeight="1">
      <c r="A2631" s="162" t="s">
        <v>6543</v>
      </c>
      <c r="B2631" s="162" t="s">
        <v>6544</v>
      </c>
      <c r="C2631" s="10" t="s">
        <v>141</v>
      </c>
      <c r="D2631" s="162"/>
      <c r="E2631" s="162"/>
      <c r="F2631" s="161" t="s">
        <v>2206</v>
      </c>
      <c r="G2631" s="10">
        <v>15.0</v>
      </c>
      <c r="H2631" s="10">
        <v>2.0</v>
      </c>
      <c r="I2631" s="10">
        <v>15.0</v>
      </c>
      <c r="J2631" s="172">
        <v>50.0</v>
      </c>
      <c r="K2631" s="173">
        <v>3.33</v>
      </c>
      <c r="L2631" s="162" t="s">
        <v>161</v>
      </c>
      <c r="M2631" s="163"/>
      <c r="N2631" s="163"/>
      <c r="O2631" s="163"/>
      <c r="P2631" s="163"/>
      <c r="Q2631" s="163"/>
      <c r="R2631" s="163"/>
      <c r="S2631" s="163"/>
      <c r="T2631" s="163"/>
      <c r="U2631" s="163"/>
      <c r="V2631" s="163"/>
      <c r="W2631" s="163"/>
      <c r="X2631" s="163"/>
    </row>
    <row r="2632" ht="11.25" customHeight="1">
      <c r="A2632" s="162" t="s">
        <v>6543</v>
      </c>
      <c r="B2632" s="162" t="s">
        <v>6544</v>
      </c>
      <c r="C2632" s="10" t="s">
        <v>141</v>
      </c>
      <c r="D2632" s="162"/>
      <c r="E2632" s="162"/>
      <c r="F2632" s="161" t="s">
        <v>2206</v>
      </c>
      <c r="G2632" s="10">
        <v>15.0</v>
      </c>
      <c r="H2632" s="10">
        <v>2.0</v>
      </c>
      <c r="I2632" s="10">
        <v>15.0</v>
      </c>
      <c r="J2632" s="172">
        <v>50.0</v>
      </c>
      <c r="K2632" s="173">
        <v>3.33</v>
      </c>
      <c r="L2632" s="162" t="s">
        <v>161</v>
      </c>
      <c r="M2632" s="163"/>
      <c r="N2632" s="163"/>
      <c r="O2632" s="163"/>
      <c r="P2632" s="163"/>
      <c r="Q2632" s="163"/>
      <c r="R2632" s="163"/>
      <c r="S2632" s="163"/>
      <c r="T2632" s="163"/>
      <c r="U2632" s="163"/>
      <c r="V2632" s="163"/>
      <c r="W2632" s="163"/>
      <c r="X2632" s="163"/>
    </row>
    <row r="2633" ht="11.25" customHeight="1">
      <c r="A2633" s="162" t="s">
        <v>6543</v>
      </c>
      <c r="B2633" s="162" t="s">
        <v>6544</v>
      </c>
      <c r="C2633" s="10" t="s">
        <v>141</v>
      </c>
      <c r="D2633" s="162"/>
      <c r="E2633" s="162"/>
      <c r="F2633" s="161" t="s">
        <v>2206</v>
      </c>
      <c r="G2633" s="10">
        <v>15.0</v>
      </c>
      <c r="H2633" s="10">
        <v>2.0</v>
      </c>
      <c r="I2633" s="10">
        <v>15.0</v>
      </c>
      <c r="J2633" s="172">
        <v>50.0</v>
      </c>
      <c r="K2633" s="173">
        <v>3.33</v>
      </c>
      <c r="L2633" s="162" t="s">
        <v>161</v>
      </c>
      <c r="M2633" s="163"/>
      <c r="N2633" s="163"/>
      <c r="O2633" s="163"/>
      <c r="P2633" s="163"/>
      <c r="Q2633" s="163"/>
      <c r="R2633" s="163"/>
      <c r="S2633" s="163"/>
      <c r="T2633" s="163"/>
      <c r="U2633" s="163"/>
      <c r="V2633" s="163"/>
      <c r="W2633" s="163"/>
      <c r="X2633" s="163"/>
    </row>
    <row r="2634" ht="11.25" customHeight="1">
      <c r="A2634" s="162" t="s">
        <v>6543</v>
      </c>
      <c r="B2634" s="162" t="s">
        <v>6544</v>
      </c>
      <c r="C2634" s="10" t="s">
        <v>141</v>
      </c>
      <c r="D2634" s="162"/>
      <c r="E2634" s="162"/>
      <c r="F2634" s="161" t="s">
        <v>2206</v>
      </c>
      <c r="G2634" s="10">
        <v>15.0</v>
      </c>
      <c r="H2634" s="10">
        <v>2.0</v>
      </c>
      <c r="I2634" s="10">
        <v>15.0</v>
      </c>
      <c r="J2634" s="172">
        <v>50.0</v>
      </c>
      <c r="K2634" s="173">
        <v>3.33</v>
      </c>
      <c r="L2634" s="162" t="s">
        <v>161</v>
      </c>
      <c r="M2634" s="163"/>
      <c r="N2634" s="163"/>
      <c r="O2634" s="163"/>
      <c r="P2634" s="163"/>
      <c r="Q2634" s="163"/>
      <c r="R2634" s="163"/>
      <c r="S2634" s="163"/>
      <c r="T2634" s="163"/>
      <c r="U2634" s="163"/>
      <c r="V2634" s="163"/>
      <c r="W2634" s="163"/>
      <c r="X2634" s="163"/>
    </row>
    <row r="2635" ht="11.25" customHeight="1">
      <c r="A2635" s="162" t="s">
        <v>6543</v>
      </c>
      <c r="B2635" s="162" t="s">
        <v>6544</v>
      </c>
      <c r="C2635" s="10" t="s">
        <v>141</v>
      </c>
      <c r="D2635" s="162"/>
      <c r="E2635" s="162"/>
      <c r="F2635" s="161" t="s">
        <v>2206</v>
      </c>
      <c r="G2635" s="10">
        <v>15.0</v>
      </c>
      <c r="H2635" s="10">
        <v>2.0</v>
      </c>
      <c r="I2635" s="10">
        <v>15.0</v>
      </c>
      <c r="J2635" s="172">
        <v>50.0</v>
      </c>
      <c r="K2635" s="173">
        <v>3.33</v>
      </c>
      <c r="L2635" s="162" t="s">
        <v>161</v>
      </c>
      <c r="M2635" s="163"/>
      <c r="N2635" s="163"/>
      <c r="O2635" s="163"/>
      <c r="P2635" s="163"/>
      <c r="Q2635" s="163"/>
      <c r="R2635" s="163"/>
      <c r="S2635" s="163"/>
      <c r="T2635" s="163"/>
      <c r="U2635" s="163"/>
      <c r="V2635" s="163"/>
      <c r="W2635" s="163"/>
      <c r="X2635" s="163"/>
    </row>
    <row r="2636" ht="11.25" customHeight="1">
      <c r="A2636" s="162" t="s">
        <v>6543</v>
      </c>
      <c r="B2636" s="162" t="s">
        <v>6544</v>
      </c>
      <c r="C2636" s="10" t="s">
        <v>141</v>
      </c>
      <c r="D2636" s="162"/>
      <c r="E2636" s="162"/>
      <c r="F2636" s="161" t="s">
        <v>2206</v>
      </c>
      <c r="G2636" s="10">
        <v>15.0</v>
      </c>
      <c r="H2636" s="10">
        <v>2.0</v>
      </c>
      <c r="I2636" s="10">
        <v>15.0</v>
      </c>
      <c r="J2636" s="172">
        <v>50.0</v>
      </c>
      <c r="K2636" s="173">
        <v>3.33</v>
      </c>
      <c r="L2636" s="162" t="s">
        <v>161</v>
      </c>
      <c r="M2636" s="163"/>
      <c r="N2636" s="163"/>
      <c r="O2636" s="163"/>
      <c r="P2636" s="163"/>
      <c r="Q2636" s="163"/>
      <c r="R2636" s="163"/>
      <c r="S2636" s="163"/>
      <c r="T2636" s="163"/>
      <c r="U2636" s="163"/>
      <c r="V2636" s="163"/>
      <c r="W2636" s="163"/>
      <c r="X2636" s="163"/>
    </row>
    <row r="2637" ht="11.25" customHeight="1">
      <c r="A2637" s="162" t="s">
        <v>6543</v>
      </c>
      <c r="B2637" s="162" t="s">
        <v>6544</v>
      </c>
      <c r="C2637" s="10" t="s">
        <v>141</v>
      </c>
      <c r="D2637" s="162"/>
      <c r="E2637" s="162"/>
      <c r="F2637" s="161" t="s">
        <v>2206</v>
      </c>
      <c r="G2637" s="10">
        <v>15.0</v>
      </c>
      <c r="H2637" s="10">
        <v>2.0</v>
      </c>
      <c r="I2637" s="10">
        <v>15.0</v>
      </c>
      <c r="J2637" s="172">
        <v>50.0</v>
      </c>
      <c r="K2637" s="173">
        <v>3.33</v>
      </c>
      <c r="L2637" s="162" t="s">
        <v>161</v>
      </c>
      <c r="M2637" s="163"/>
      <c r="N2637" s="163"/>
      <c r="O2637" s="163"/>
      <c r="P2637" s="163"/>
      <c r="Q2637" s="163"/>
      <c r="R2637" s="163"/>
      <c r="S2637" s="163"/>
      <c r="T2637" s="163"/>
      <c r="U2637" s="163"/>
      <c r="V2637" s="163"/>
      <c r="W2637" s="163"/>
      <c r="X2637" s="163"/>
    </row>
    <row r="2638" ht="11.25" customHeight="1">
      <c r="A2638" s="162" t="s">
        <v>6543</v>
      </c>
      <c r="B2638" s="162" t="s">
        <v>6544</v>
      </c>
      <c r="C2638" s="10" t="s">
        <v>141</v>
      </c>
      <c r="D2638" s="162"/>
      <c r="E2638" s="162"/>
      <c r="F2638" s="161" t="s">
        <v>2206</v>
      </c>
      <c r="G2638" s="10">
        <v>15.0</v>
      </c>
      <c r="H2638" s="10">
        <v>2.0</v>
      </c>
      <c r="I2638" s="10">
        <v>15.0</v>
      </c>
      <c r="J2638" s="172">
        <v>50.0</v>
      </c>
      <c r="K2638" s="173">
        <v>3.33</v>
      </c>
      <c r="L2638" s="162" t="s">
        <v>161</v>
      </c>
      <c r="M2638" s="163"/>
      <c r="N2638" s="163"/>
      <c r="O2638" s="163"/>
      <c r="P2638" s="163"/>
      <c r="Q2638" s="163"/>
      <c r="R2638" s="163"/>
      <c r="S2638" s="163"/>
      <c r="T2638" s="163"/>
      <c r="U2638" s="163"/>
      <c r="V2638" s="163"/>
      <c r="W2638" s="163"/>
      <c r="X2638" s="163"/>
    </row>
    <row r="2639" ht="11.25" customHeight="1">
      <c r="A2639" s="162" t="s">
        <v>6543</v>
      </c>
      <c r="B2639" s="162" t="s">
        <v>6544</v>
      </c>
      <c r="C2639" s="10" t="s">
        <v>141</v>
      </c>
      <c r="D2639" s="162"/>
      <c r="E2639" s="162"/>
      <c r="F2639" s="161" t="s">
        <v>2206</v>
      </c>
      <c r="G2639" s="10">
        <v>15.0</v>
      </c>
      <c r="H2639" s="10">
        <v>2.0</v>
      </c>
      <c r="I2639" s="10">
        <v>15.0</v>
      </c>
      <c r="J2639" s="172">
        <v>50.0</v>
      </c>
      <c r="K2639" s="173">
        <v>3.33</v>
      </c>
      <c r="L2639" s="162" t="s">
        <v>161</v>
      </c>
      <c r="M2639" s="163"/>
      <c r="N2639" s="163"/>
      <c r="O2639" s="163"/>
      <c r="P2639" s="163"/>
      <c r="Q2639" s="163"/>
      <c r="R2639" s="163"/>
      <c r="S2639" s="163"/>
      <c r="T2639" s="163"/>
      <c r="U2639" s="163"/>
      <c r="V2639" s="163"/>
      <c r="W2639" s="163"/>
      <c r="X2639" s="163"/>
    </row>
    <row r="2640" ht="11.25" customHeight="1">
      <c r="A2640" s="162" t="s">
        <v>6543</v>
      </c>
      <c r="B2640" s="162" t="s">
        <v>6544</v>
      </c>
      <c r="C2640" s="10" t="s">
        <v>141</v>
      </c>
      <c r="D2640" s="162"/>
      <c r="E2640" s="162"/>
      <c r="F2640" s="161" t="s">
        <v>2206</v>
      </c>
      <c r="G2640" s="10">
        <v>15.0</v>
      </c>
      <c r="H2640" s="10">
        <v>2.0</v>
      </c>
      <c r="I2640" s="10">
        <v>15.0</v>
      </c>
      <c r="J2640" s="172">
        <v>50.0</v>
      </c>
      <c r="K2640" s="173">
        <v>3.33</v>
      </c>
      <c r="L2640" s="162" t="s">
        <v>161</v>
      </c>
      <c r="M2640" s="163"/>
      <c r="N2640" s="163"/>
      <c r="O2640" s="163"/>
      <c r="P2640" s="163"/>
      <c r="Q2640" s="163"/>
      <c r="R2640" s="163"/>
      <c r="S2640" s="163"/>
      <c r="T2640" s="163"/>
      <c r="U2640" s="163"/>
      <c r="V2640" s="163"/>
      <c r="W2640" s="163"/>
      <c r="X2640" s="163"/>
    </row>
    <row r="2641" ht="11.25" customHeight="1">
      <c r="A2641" s="162" t="s">
        <v>6543</v>
      </c>
      <c r="B2641" s="162" t="s">
        <v>6544</v>
      </c>
      <c r="C2641" s="10" t="s">
        <v>141</v>
      </c>
      <c r="D2641" s="162"/>
      <c r="E2641" s="162"/>
      <c r="F2641" s="161" t="s">
        <v>2206</v>
      </c>
      <c r="G2641" s="10">
        <v>15.0</v>
      </c>
      <c r="H2641" s="10">
        <v>2.0</v>
      </c>
      <c r="I2641" s="10">
        <v>15.0</v>
      </c>
      <c r="J2641" s="172">
        <v>50.0</v>
      </c>
      <c r="K2641" s="173">
        <v>3.33</v>
      </c>
      <c r="L2641" s="162" t="s">
        <v>161</v>
      </c>
      <c r="M2641" s="163"/>
      <c r="N2641" s="163"/>
      <c r="O2641" s="163"/>
      <c r="P2641" s="163"/>
      <c r="Q2641" s="163"/>
      <c r="R2641" s="163"/>
      <c r="S2641" s="163"/>
      <c r="T2641" s="163"/>
      <c r="U2641" s="163"/>
      <c r="V2641" s="163"/>
      <c r="W2641" s="163"/>
      <c r="X2641" s="163"/>
    </row>
    <row r="2642" ht="11.25" customHeight="1">
      <c r="A2642" s="162" t="s">
        <v>6543</v>
      </c>
      <c r="B2642" s="162" t="s">
        <v>6544</v>
      </c>
      <c r="C2642" s="10" t="s">
        <v>141</v>
      </c>
      <c r="D2642" s="162"/>
      <c r="E2642" s="162"/>
      <c r="F2642" s="161" t="s">
        <v>2206</v>
      </c>
      <c r="G2642" s="10">
        <v>15.0</v>
      </c>
      <c r="H2642" s="10">
        <v>2.0</v>
      </c>
      <c r="I2642" s="10">
        <v>15.0</v>
      </c>
      <c r="J2642" s="172">
        <v>50.0</v>
      </c>
      <c r="K2642" s="173">
        <v>3.33</v>
      </c>
      <c r="L2642" s="162" t="s">
        <v>161</v>
      </c>
      <c r="M2642" s="163"/>
      <c r="N2642" s="163"/>
      <c r="O2642" s="163"/>
      <c r="P2642" s="163"/>
      <c r="Q2642" s="163"/>
      <c r="R2642" s="163"/>
      <c r="S2642" s="163"/>
      <c r="T2642" s="163"/>
      <c r="U2642" s="163"/>
      <c r="V2642" s="163"/>
      <c r="W2642" s="163"/>
      <c r="X2642" s="163"/>
    </row>
    <row r="2643" ht="11.25" customHeight="1">
      <c r="A2643" s="162" t="s">
        <v>6543</v>
      </c>
      <c r="B2643" s="162" t="s">
        <v>6544</v>
      </c>
      <c r="C2643" s="10" t="s">
        <v>141</v>
      </c>
      <c r="D2643" s="162"/>
      <c r="E2643" s="162"/>
      <c r="F2643" s="161" t="s">
        <v>2206</v>
      </c>
      <c r="G2643" s="10">
        <v>15.0</v>
      </c>
      <c r="H2643" s="10">
        <v>2.0</v>
      </c>
      <c r="I2643" s="10">
        <v>15.0</v>
      </c>
      <c r="J2643" s="172">
        <v>50.0</v>
      </c>
      <c r="K2643" s="173">
        <v>3.33</v>
      </c>
      <c r="L2643" s="162" t="s">
        <v>161</v>
      </c>
      <c r="M2643" s="163"/>
      <c r="N2643" s="163"/>
      <c r="O2643" s="163"/>
      <c r="P2643" s="163"/>
      <c r="Q2643" s="163"/>
      <c r="R2643" s="163"/>
      <c r="S2643" s="163"/>
      <c r="T2643" s="163"/>
      <c r="U2643" s="163"/>
      <c r="V2643" s="163"/>
      <c r="W2643" s="163"/>
      <c r="X2643" s="163"/>
    </row>
    <row r="2644" ht="11.25" customHeight="1">
      <c r="A2644" s="162" t="s">
        <v>6543</v>
      </c>
      <c r="B2644" s="162" t="s">
        <v>6544</v>
      </c>
      <c r="C2644" s="10" t="s">
        <v>141</v>
      </c>
      <c r="D2644" s="162"/>
      <c r="E2644" s="162"/>
      <c r="F2644" s="161" t="s">
        <v>2206</v>
      </c>
      <c r="G2644" s="10">
        <v>15.0</v>
      </c>
      <c r="H2644" s="10">
        <v>2.0</v>
      </c>
      <c r="I2644" s="10">
        <v>15.0</v>
      </c>
      <c r="J2644" s="172">
        <v>50.0</v>
      </c>
      <c r="K2644" s="173">
        <v>3.33</v>
      </c>
      <c r="L2644" s="162" t="s">
        <v>161</v>
      </c>
      <c r="M2644" s="163"/>
      <c r="N2644" s="163"/>
      <c r="O2644" s="163"/>
      <c r="P2644" s="163"/>
      <c r="Q2644" s="163"/>
      <c r="R2644" s="163"/>
      <c r="S2644" s="163"/>
      <c r="T2644" s="163"/>
      <c r="U2644" s="163"/>
      <c r="V2644" s="163"/>
      <c r="W2644" s="163"/>
      <c r="X2644" s="163"/>
    </row>
    <row r="2645" ht="11.25" customHeight="1">
      <c r="A2645" s="162" t="s">
        <v>6543</v>
      </c>
      <c r="B2645" s="162" t="s">
        <v>6544</v>
      </c>
      <c r="C2645" s="10" t="s">
        <v>141</v>
      </c>
      <c r="D2645" s="162"/>
      <c r="E2645" s="162"/>
      <c r="F2645" s="161" t="s">
        <v>2206</v>
      </c>
      <c r="G2645" s="10">
        <v>15.0</v>
      </c>
      <c r="H2645" s="10">
        <v>2.0</v>
      </c>
      <c r="I2645" s="10">
        <v>15.0</v>
      </c>
      <c r="J2645" s="172">
        <v>50.0</v>
      </c>
      <c r="K2645" s="173">
        <v>3.33</v>
      </c>
      <c r="L2645" s="162" t="s">
        <v>161</v>
      </c>
      <c r="M2645" s="163"/>
      <c r="N2645" s="163"/>
      <c r="O2645" s="163"/>
      <c r="P2645" s="163"/>
      <c r="Q2645" s="163"/>
      <c r="R2645" s="163"/>
      <c r="S2645" s="163"/>
      <c r="T2645" s="163"/>
      <c r="U2645" s="163"/>
      <c r="V2645" s="163"/>
      <c r="W2645" s="163"/>
      <c r="X2645" s="163"/>
    </row>
    <row r="2646" ht="11.25" customHeight="1">
      <c r="A2646" s="162" t="s">
        <v>6543</v>
      </c>
      <c r="B2646" s="162" t="s">
        <v>6544</v>
      </c>
      <c r="C2646" s="10" t="s">
        <v>141</v>
      </c>
      <c r="D2646" s="162"/>
      <c r="E2646" s="162"/>
      <c r="F2646" s="161" t="s">
        <v>2206</v>
      </c>
      <c r="G2646" s="10">
        <v>15.0</v>
      </c>
      <c r="H2646" s="10">
        <v>2.0</v>
      </c>
      <c r="I2646" s="10">
        <v>15.0</v>
      </c>
      <c r="J2646" s="172">
        <v>50.0</v>
      </c>
      <c r="K2646" s="173">
        <v>3.33</v>
      </c>
      <c r="L2646" s="162" t="s">
        <v>161</v>
      </c>
      <c r="M2646" s="163"/>
      <c r="N2646" s="163"/>
      <c r="O2646" s="163"/>
      <c r="P2646" s="163"/>
      <c r="Q2646" s="163"/>
      <c r="R2646" s="163"/>
      <c r="S2646" s="163"/>
      <c r="T2646" s="163"/>
      <c r="U2646" s="163"/>
      <c r="V2646" s="163"/>
      <c r="W2646" s="163"/>
      <c r="X2646" s="163"/>
    </row>
    <row r="2647" ht="11.25" customHeight="1">
      <c r="A2647" s="162" t="s">
        <v>6543</v>
      </c>
      <c r="B2647" s="162" t="s">
        <v>6544</v>
      </c>
      <c r="C2647" s="10" t="s">
        <v>141</v>
      </c>
      <c r="D2647" s="162"/>
      <c r="E2647" s="162"/>
      <c r="F2647" s="161" t="s">
        <v>2206</v>
      </c>
      <c r="G2647" s="10">
        <v>15.0</v>
      </c>
      <c r="H2647" s="10">
        <v>2.0</v>
      </c>
      <c r="I2647" s="10">
        <v>15.0</v>
      </c>
      <c r="J2647" s="172">
        <v>50.0</v>
      </c>
      <c r="K2647" s="173">
        <v>3.33</v>
      </c>
      <c r="L2647" s="162" t="s">
        <v>161</v>
      </c>
      <c r="M2647" s="163"/>
      <c r="N2647" s="163"/>
      <c r="O2647" s="163"/>
      <c r="P2647" s="163"/>
      <c r="Q2647" s="163"/>
      <c r="R2647" s="163"/>
      <c r="S2647" s="163"/>
      <c r="T2647" s="163"/>
      <c r="U2647" s="163"/>
      <c r="V2647" s="163"/>
      <c r="W2647" s="163"/>
      <c r="X2647" s="163"/>
    </row>
    <row r="2648" ht="11.25" customHeight="1">
      <c r="A2648" s="162" t="s">
        <v>6543</v>
      </c>
      <c r="B2648" s="162" t="s">
        <v>6544</v>
      </c>
      <c r="C2648" s="10" t="s">
        <v>141</v>
      </c>
      <c r="D2648" s="162"/>
      <c r="E2648" s="162"/>
      <c r="F2648" s="161" t="s">
        <v>2206</v>
      </c>
      <c r="G2648" s="10">
        <v>15.0</v>
      </c>
      <c r="H2648" s="10">
        <v>2.0</v>
      </c>
      <c r="I2648" s="10">
        <v>15.0</v>
      </c>
      <c r="J2648" s="172">
        <v>50.0</v>
      </c>
      <c r="K2648" s="173">
        <v>3.33</v>
      </c>
      <c r="L2648" s="162" t="s">
        <v>161</v>
      </c>
      <c r="M2648" s="163"/>
      <c r="N2648" s="163"/>
      <c r="O2648" s="163"/>
      <c r="P2648" s="163"/>
      <c r="Q2648" s="163"/>
      <c r="R2648" s="163"/>
      <c r="S2648" s="163"/>
      <c r="T2648" s="163"/>
      <c r="U2648" s="163"/>
      <c r="V2648" s="163"/>
      <c r="W2648" s="163"/>
      <c r="X2648" s="163"/>
    </row>
    <row r="2649" ht="11.25" customHeight="1">
      <c r="A2649" s="162" t="s">
        <v>6543</v>
      </c>
      <c r="B2649" s="162" t="s">
        <v>6544</v>
      </c>
      <c r="C2649" s="10" t="s">
        <v>141</v>
      </c>
      <c r="D2649" s="162"/>
      <c r="E2649" s="162"/>
      <c r="F2649" s="161" t="s">
        <v>2206</v>
      </c>
      <c r="G2649" s="10">
        <v>15.0</v>
      </c>
      <c r="H2649" s="10">
        <v>2.0</v>
      </c>
      <c r="I2649" s="10">
        <v>15.0</v>
      </c>
      <c r="J2649" s="172">
        <v>50.0</v>
      </c>
      <c r="K2649" s="173">
        <v>3.33</v>
      </c>
      <c r="L2649" s="162" t="s">
        <v>161</v>
      </c>
      <c r="M2649" s="163"/>
      <c r="N2649" s="163"/>
      <c r="O2649" s="163"/>
      <c r="P2649" s="163"/>
      <c r="Q2649" s="163"/>
      <c r="R2649" s="163"/>
      <c r="S2649" s="163"/>
      <c r="T2649" s="163"/>
      <c r="U2649" s="163"/>
      <c r="V2649" s="163"/>
      <c r="W2649" s="163"/>
      <c r="X2649" s="163"/>
    </row>
    <row r="2650" ht="11.25" customHeight="1">
      <c r="A2650" s="162" t="s">
        <v>6545</v>
      </c>
      <c r="B2650" s="162" t="s">
        <v>6546</v>
      </c>
      <c r="C2650" s="10" t="s">
        <v>141</v>
      </c>
      <c r="D2650" s="162"/>
      <c r="E2650" s="162"/>
      <c r="F2650" s="161" t="s">
        <v>2206</v>
      </c>
      <c r="G2650" s="10">
        <v>9.0</v>
      </c>
      <c r="H2650" s="10">
        <v>1.0</v>
      </c>
      <c r="I2650" s="10">
        <v>9.0</v>
      </c>
      <c r="J2650" s="172">
        <v>50.0</v>
      </c>
      <c r="K2650" s="173">
        <v>5.55</v>
      </c>
      <c r="L2650" s="162" t="s">
        <v>161</v>
      </c>
      <c r="M2650" s="163"/>
      <c r="N2650" s="163"/>
      <c r="O2650" s="163"/>
      <c r="P2650" s="163"/>
      <c r="Q2650" s="163"/>
      <c r="R2650" s="163"/>
      <c r="S2650" s="163"/>
      <c r="T2650" s="163"/>
      <c r="U2650" s="163"/>
      <c r="V2650" s="163"/>
      <c r="W2650" s="163"/>
      <c r="X2650" s="163"/>
    </row>
    <row r="2651" ht="11.25" customHeight="1">
      <c r="A2651" s="162" t="s">
        <v>6545</v>
      </c>
      <c r="B2651" s="162" t="s">
        <v>6546</v>
      </c>
      <c r="C2651" s="10" t="s">
        <v>141</v>
      </c>
      <c r="D2651" s="162"/>
      <c r="E2651" s="162"/>
      <c r="F2651" s="161" t="s">
        <v>2206</v>
      </c>
      <c r="G2651" s="10">
        <v>9.0</v>
      </c>
      <c r="H2651" s="10">
        <v>1.0</v>
      </c>
      <c r="I2651" s="10">
        <v>9.0</v>
      </c>
      <c r="J2651" s="172">
        <v>50.0</v>
      </c>
      <c r="K2651" s="173">
        <v>5.55</v>
      </c>
      <c r="L2651" s="162" t="s">
        <v>161</v>
      </c>
      <c r="M2651" s="163"/>
      <c r="N2651" s="163"/>
      <c r="O2651" s="163"/>
      <c r="P2651" s="163"/>
      <c r="Q2651" s="163"/>
      <c r="R2651" s="163"/>
      <c r="S2651" s="163"/>
      <c r="T2651" s="163"/>
      <c r="U2651" s="163"/>
      <c r="V2651" s="163"/>
      <c r="W2651" s="163"/>
      <c r="X2651" s="163"/>
    </row>
    <row r="2652" ht="11.25" customHeight="1">
      <c r="A2652" s="162" t="s">
        <v>6545</v>
      </c>
      <c r="B2652" s="162" t="s">
        <v>6546</v>
      </c>
      <c r="C2652" s="10" t="s">
        <v>141</v>
      </c>
      <c r="D2652" s="162"/>
      <c r="E2652" s="162"/>
      <c r="F2652" s="161" t="s">
        <v>2206</v>
      </c>
      <c r="G2652" s="10">
        <v>9.0</v>
      </c>
      <c r="H2652" s="10">
        <v>1.0</v>
      </c>
      <c r="I2652" s="10">
        <v>9.0</v>
      </c>
      <c r="J2652" s="172">
        <v>50.0</v>
      </c>
      <c r="K2652" s="173">
        <v>5.55</v>
      </c>
      <c r="L2652" s="162" t="s">
        <v>161</v>
      </c>
      <c r="M2652" s="163"/>
      <c r="N2652" s="163"/>
      <c r="O2652" s="163"/>
      <c r="P2652" s="163"/>
      <c r="Q2652" s="163"/>
      <c r="R2652" s="163"/>
      <c r="S2652" s="163"/>
      <c r="T2652" s="163"/>
      <c r="U2652" s="163"/>
      <c r="V2652" s="163"/>
      <c r="W2652" s="163"/>
      <c r="X2652" s="163"/>
    </row>
    <row r="2653" ht="11.25" customHeight="1">
      <c r="A2653" s="162" t="s">
        <v>6545</v>
      </c>
      <c r="B2653" s="162" t="s">
        <v>6546</v>
      </c>
      <c r="C2653" s="10" t="s">
        <v>141</v>
      </c>
      <c r="D2653" s="162"/>
      <c r="E2653" s="162"/>
      <c r="F2653" s="161" t="s">
        <v>2206</v>
      </c>
      <c r="G2653" s="10">
        <v>9.0</v>
      </c>
      <c r="H2653" s="10">
        <v>1.0</v>
      </c>
      <c r="I2653" s="10">
        <v>9.0</v>
      </c>
      <c r="J2653" s="172">
        <v>50.0</v>
      </c>
      <c r="K2653" s="173">
        <v>5.55</v>
      </c>
      <c r="L2653" s="162" t="s">
        <v>161</v>
      </c>
      <c r="M2653" s="163"/>
      <c r="N2653" s="163"/>
      <c r="O2653" s="163"/>
      <c r="P2653" s="163"/>
      <c r="Q2653" s="163"/>
      <c r="R2653" s="163"/>
      <c r="S2653" s="163"/>
      <c r="T2653" s="163"/>
      <c r="U2653" s="163"/>
      <c r="V2653" s="163"/>
      <c r="W2653" s="163"/>
      <c r="X2653" s="163"/>
    </row>
    <row r="2654" ht="11.25" customHeight="1">
      <c r="A2654" s="162" t="s">
        <v>6545</v>
      </c>
      <c r="B2654" s="162" t="s">
        <v>6546</v>
      </c>
      <c r="C2654" s="10" t="s">
        <v>141</v>
      </c>
      <c r="D2654" s="162"/>
      <c r="E2654" s="162"/>
      <c r="F2654" s="161" t="s">
        <v>2206</v>
      </c>
      <c r="G2654" s="10">
        <v>9.0</v>
      </c>
      <c r="H2654" s="10">
        <v>1.0</v>
      </c>
      <c r="I2654" s="10">
        <v>9.0</v>
      </c>
      <c r="J2654" s="172">
        <v>50.0</v>
      </c>
      <c r="K2654" s="173">
        <v>5.55</v>
      </c>
      <c r="L2654" s="162" t="s">
        <v>161</v>
      </c>
      <c r="M2654" s="163"/>
      <c r="N2654" s="163"/>
      <c r="O2654" s="163"/>
      <c r="P2654" s="163"/>
      <c r="Q2654" s="163"/>
      <c r="R2654" s="163"/>
      <c r="S2654" s="163"/>
      <c r="T2654" s="163"/>
      <c r="U2654" s="163"/>
      <c r="V2654" s="163"/>
      <c r="W2654" s="163"/>
      <c r="X2654" s="163"/>
    </row>
    <row r="2655" ht="11.25" customHeight="1">
      <c r="A2655" s="162" t="s">
        <v>6545</v>
      </c>
      <c r="B2655" s="162" t="s">
        <v>6546</v>
      </c>
      <c r="C2655" s="10" t="s">
        <v>141</v>
      </c>
      <c r="D2655" s="162"/>
      <c r="E2655" s="162"/>
      <c r="F2655" s="161" t="s">
        <v>2206</v>
      </c>
      <c r="G2655" s="10">
        <v>9.0</v>
      </c>
      <c r="H2655" s="10">
        <v>1.0</v>
      </c>
      <c r="I2655" s="10">
        <v>9.0</v>
      </c>
      <c r="J2655" s="172">
        <v>50.0</v>
      </c>
      <c r="K2655" s="173">
        <v>5.55</v>
      </c>
      <c r="L2655" s="162" t="s">
        <v>161</v>
      </c>
      <c r="M2655" s="163"/>
      <c r="N2655" s="163"/>
      <c r="O2655" s="163"/>
      <c r="P2655" s="163"/>
      <c r="Q2655" s="163"/>
      <c r="R2655" s="163"/>
      <c r="S2655" s="163"/>
      <c r="T2655" s="163"/>
      <c r="U2655" s="163"/>
      <c r="V2655" s="163"/>
      <c r="W2655" s="163"/>
      <c r="X2655" s="163"/>
    </row>
    <row r="2656" ht="11.25" customHeight="1">
      <c r="A2656" s="162" t="s">
        <v>6545</v>
      </c>
      <c r="B2656" s="162" t="s">
        <v>6546</v>
      </c>
      <c r="C2656" s="10" t="s">
        <v>141</v>
      </c>
      <c r="D2656" s="162"/>
      <c r="E2656" s="162"/>
      <c r="F2656" s="161" t="s">
        <v>2206</v>
      </c>
      <c r="G2656" s="10">
        <v>9.0</v>
      </c>
      <c r="H2656" s="10">
        <v>1.0</v>
      </c>
      <c r="I2656" s="10">
        <v>9.0</v>
      </c>
      <c r="J2656" s="172">
        <v>50.0</v>
      </c>
      <c r="K2656" s="173">
        <v>5.55</v>
      </c>
      <c r="L2656" s="162" t="s">
        <v>161</v>
      </c>
      <c r="M2656" s="163"/>
      <c r="N2656" s="163"/>
      <c r="O2656" s="163"/>
      <c r="P2656" s="163"/>
      <c r="Q2656" s="163"/>
      <c r="R2656" s="163"/>
      <c r="S2656" s="163"/>
      <c r="T2656" s="163"/>
      <c r="U2656" s="163"/>
      <c r="V2656" s="163"/>
      <c r="W2656" s="163"/>
      <c r="X2656" s="163"/>
    </row>
    <row r="2657" ht="11.25" customHeight="1">
      <c r="A2657" s="162" t="s">
        <v>6545</v>
      </c>
      <c r="B2657" s="162" t="s">
        <v>6546</v>
      </c>
      <c r="C2657" s="10" t="s">
        <v>141</v>
      </c>
      <c r="D2657" s="162"/>
      <c r="E2657" s="162"/>
      <c r="F2657" s="161" t="s">
        <v>2206</v>
      </c>
      <c r="G2657" s="10">
        <v>9.0</v>
      </c>
      <c r="H2657" s="10">
        <v>1.0</v>
      </c>
      <c r="I2657" s="10">
        <v>9.0</v>
      </c>
      <c r="J2657" s="172">
        <v>50.0</v>
      </c>
      <c r="K2657" s="173">
        <v>5.55</v>
      </c>
      <c r="L2657" s="162" t="s">
        <v>161</v>
      </c>
      <c r="M2657" s="163"/>
      <c r="N2657" s="163"/>
      <c r="O2657" s="163"/>
      <c r="P2657" s="163"/>
      <c r="Q2657" s="163"/>
      <c r="R2657" s="163"/>
      <c r="S2657" s="163"/>
      <c r="T2657" s="163"/>
      <c r="U2657" s="163"/>
      <c r="V2657" s="163"/>
      <c r="W2657" s="163"/>
      <c r="X2657" s="163"/>
    </row>
    <row r="2658" ht="11.25" customHeight="1">
      <c r="A2658" s="162" t="s">
        <v>6545</v>
      </c>
      <c r="B2658" s="162" t="s">
        <v>6546</v>
      </c>
      <c r="C2658" s="10" t="s">
        <v>141</v>
      </c>
      <c r="D2658" s="162"/>
      <c r="E2658" s="162"/>
      <c r="F2658" s="161" t="s">
        <v>2206</v>
      </c>
      <c r="G2658" s="10">
        <v>9.0</v>
      </c>
      <c r="H2658" s="10">
        <v>1.0</v>
      </c>
      <c r="I2658" s="10">
        <v>9.0</v>
      </c>
      <c r="J2658" s="172">
        <v>50.0</v>
      </c>
      <c r="K2658" s="173">
        <v>5.55</v>
      </c>
      <c r="L2658" s="162" t="s">
        <v>161</v>
      </c>
      <c r="M2658" s="163"/>
      <c r="N2658" s="163"/>
      <c r="O2658" s="163"/>
      <c r="P2658" s="163"/>
      <c r="Q2658" s="163"/>
      <c r="R2658" s="163"/>
      <c r="S2658" s="163"/>
      <c r="T2658" s="163"/>
      <c r="U2658" s="163"/>
      <c r="V2658" s="163"/>
      <c r="W2658" s="163"/>
      <c r="X2658" s="163"/>
    </row>
    <row r="2659" ht="11.25" customHeight="1">
      <c r="A2659" s="162" t="s">
        <v>6545</v>
      </c>
      <c r="B2659" s="162" t="s">
        <v>6546</v>
      </c>
      <c r="C2659" s="10" t="s">
        <v>141</v>
      </c>
      <c r="D2659" s="162"/>
      <c r="E2659" s="162"/>
      <c r="F2659" s="161" t="s">
        <v>2206</v>
      </c>
      <c r="G2659" s="10">
        <v>9.0</v>
      </c>
      <c r="H2659" s="10">
        <v>1.0</v>
      </c>
      <c r="I2659" s="10">
        <v>9.0</v>
      </c>
      <c r="J2659" s="172">
        <v>50.0</v>
      </c>
      <c r="K2659" s="173">
        <v>5.55</v>
      </c>
      <c r="L2659" s="162" t="s">
        <v>161</v>
      </c>
      <c r="M2659" s="163"/>
      <c r="N2659" s="163"/>
      <c r="O2659" s="163"/>
      <c r="P2659" s="163"/>
      <c r="Q2659" s="163"/>
      <c r="R2659" s="163"/>
      <c r="S2659" s="163"/>
      <c r="T2659" s="163"/>
      <c r="U2659" s="163"/>
      <c r="V2659" s="163"/>
      <c r="W2659" s="163"/>
      <c r="X2659" s="163"/>
    </row>
    <row r="2660" ht="11.25" customHeight="1">
      <c r="A2660" s="162" t="s">
        <v>6545</v>
      </c>
      <c r="B2660" s="162" t="s">
        <v>6546</v>
      </c>
      <c r="C2660" s="10" t="s">
        <v>141</v>
      </c>
      <c r="D2660" s="162"/>
      <c r="E2660" s="162"/>
      <c r="F2660" s="161" t="s">
        <v>2206</v>
      </c>
      <c r="G2660" s="10">
        <v>9.0</v>
      </c>
      <c r="H2660" s="10">
        <v>1.0</v>
      </c>
      <c r="I2660" s="10">
        <v>9.0</v>
      </c>
      <c r="J2660" s="172">
        <v>50.0</v>
      </c>
      <c r="K2660" s="173">
        <v>5.55</v>
      </c>
      <c r="L2660" s="162" t="s">
        <v>161</v>
      </c>
      <c r="M2660" s="163"/>
      <c r="N2660" s="163"/>
      <c r="O2660" s="163"/>
      <c r="P2660" s="163"/>
      <c r="Q2660" s="163"/>
      <c r="R2660" s="163"/>
      <c r="S2660" s="163"/>
      <c r="T2660" s="163"/>
      <c r="U2660" s="163"/>
      <c r="V2660" s="163"/>
      <c r="W2660" s="163"/>
      <c r="X2660" s="163"/>
    </row>
    <row r="2661" ht="11.25" customHeight="1">
      <c r="A2661" s="162" t="s">
        <v>6545</v>
      </c>
      <c r="B2661" s="162" t="s">
        <v>6546</v>
      </c>
      <c r="C2661" s="10" t="s">
        <v>141</v>
      </c>
      <c r="D2661" s="162"/>
      <c r="E2661" s="162"/>
      <c r="F2661" s="161" t="s">
        <v>2206</v>
      </c>
      <c r="G2661" s="10">
        <v>9.0</v>
      </c>
      <c r="H2661" s="10">
        <v>1.0</v>
      </c>
      <c r="I2661" s="10">
        <v>9.0</v>
      </c>
      <c r="J2661" s="172">
        <v>50.0</v>
      </c>
      <c r="K2661" s="173">
        <v>5.55</v>
      </c>
      <c r="L2661" s="162" t="s">
        <v>161</v>
      </c>
      <c r="M2661" s="163"/>
      <c r="N2661" s="163"/>
      <c r="O2661" s="163"/>
      <c r="P2661" s="163"/>
      <c r="Q2661" s="163"/>
      <c r="R2661" s="163"/>
      <c r="S2661" s="163"/>
      <c r="T2661" s="163"/>
      <c r="U2661" s="163"/>
      <c r="V2661" s="163"/>
      <c r="W2661" s="163"/>
      <c r="X2661" s="163"/>
    </row>
    <row r="2662" ht="11.25" customHeight="1">
      <c r="A2662" s="162" t="s">
        <v>6545</v>
      </c>
      <c r="B2662" s="162" t="s">
        <v>6546</v>
      </c>
      <c r="C2662" s="10" t="s">
        <v>141</v>
      </c>
      <c r="D2662" s="162"/>
      <c r="E2662" s="162"/>
      <c r="F2662" s="161" t="s">
        <v>2206</v>
      </c>
      <c r="G2662" s="10">
        <v>9.0</v>
      </c>
      <c r="H2662" s="10">
        <v>1.0</v>
      </c>
      <c r="I2662" s="10">
        <v>9.0</v>
      </c>
      <c r="J2662" s="172">
        <v>50.0</v>
      </c>
      <c r="K2662" s="173">
        <v>5.55</v>
      </c>
      <c r="L2662" s="162" t="s">
        <v>161</v>
      </c>
      <c r="M2662" s="163"/>
      <c r="N2662" s="163"/>
      <c r="O2662" s="163"/>
      <c r="P2662" s="163"/>
      <c r="Q2662" s="163"/>
      <c r="R2662" s="163"/>
      <c r="S2662" s="163"/>
      <c r="T2662" s="163"/>
      <c r="U2662" s="163"/>
      <c r="V2662" s="163"/>
      <c r="W2662" s="163"/>
      <c r="X2662" s="163"/>
    </row>
    <row r="2663" ht="11.25" customHeight="1">
      <c r="A2663" s="162" t="s">
        <v>6545</v>
      </c>
      <c r="B2663" s="162" t="s">
        <v>6546</v>
      </c>
      <c r="C2663" s="10" t="s">
        <v>141</v>
      </c>
      <c r="D2663" s="162"/>
      <c r="E2663" s="162"/>
      <c r="F2663" s="161" t="s">
        <v>2206</v>
      </c>
      <c r="G2663" s="10">
        <v>9.0</v>
      </c>
      <c r="H2663" s="10">
        <v>1.0</v>
      </c>
      <c r="I2663" s="10">
        <v>9.0</v>
      </c>
      <c r="J2663" s="172">
        <v>50.0</v>
      </c>
      <c r="K2663" s="173">
        <v>5.55</v>
      </c>
      <c r="L2663" s="162" t="s">
        <v>161</v>
      </c>
      <c r="M2663" s="163"/>
      <c r="N2663" s="163"/>
      <c r="O2663" s="163"/>
      <c r="P2663" s="163"/>
      <c r="Q2663" s="163"/>
      <c r="R2663" s="163"/>
      <c r="S2663" s="163"/>
      <c r="T2663" s="163"/>
      <c r="U2663" s="163"/>
      <c r="V2663" s="163"/>
      <c r="W2663" s="163"/>
      <c r="X2663" s="163"/>
    </row>
    <row r="2664" ht="11.25" customHeight="1">
      <c r="A2664" s="162" t="s">
        <v>6545</v>
      </c>
      <c r="B2664" s="162" t="s">
        <v>6546</v>
      </c>
      <c r="C2664" s="10" t="s">
        <v>141</v>
      </c>
      <c r="D2664" s="162"/>
      <c r="E2664" s="162"/>
      <c r="F2664" s="161" t="s">
        <v>2206</v>
      </c>
      <c r="G2664" s="10">
        <v>9.0</v>
      </c>
      <c r="H2664" s="10">
        <v>1.0</v>
      </c>
      <c r="I2664" s="10">
        <v>9.0</v>
      </c>
      <c r="J2664" s="172">
        <v>50.0</v>
      </c>
      <c r="K2664" s="173">
        <v>5.55</v>
      </c>
      <c r="L2664" s="162" t="s">
        <v>161</v>
      </c>
      <c r="M2664" s="163"/>
      <c r="N2664" s="163"/>
      <c r="O2664" s="163"/>
      <c r="P2664" s="163"/>
      <c r="Q2664" s="163"/>
      <c r="R2664" s="163"/>
      <c r="S2664" s="163"/>
      <c r="T2664" s="163"/>
      <c r="U2664" s="163"/>
      <c r="V2664" s="163"/>
      <c r="W2664" s="163"/>
      <c r="X2664" s="163"/>
    </row>
    <row r="2665" ht="11.25" customHeight="1">
      <c r="A2665" s="162" t="s">
        <v>6545</v>
      </c>
      <c r="B2665" s="162" t="s">
        <v>6546</v>
      </c>
      <c r="C2665" s="10" t="s">
        <v>141</v>
      </c>
      <c r="D2665" s="162"/>
      <c r="E2665" s="162"/>
      <c r="F2665" s="161" t="s">
        <v>2206</v>
      </c>
      <c r="G2665" s="10">
        <v>9.0</v>
      </c>
      <c r="H2665" s="10">
        <v>1.0</v>
      </c>
      <c r="I2665" s="10">
        <v>9.0</v>
      </c>
      <c r="J2665" s="172">
        <v>50.0</v>
      </c>
      <c r="K2665" s="173">
        <v>5.55</v>
      </c>
      <c r="L2665" s="162" t="s">
        <v>161</v>
      </c>
      <c r="M2665" s="163"/>
      <c r="N2665" s="163"/>
      <c r="O2665" s="163"/>
      <c r="P2665" s="163"/>
      <c r="Q2665" s="163"/>
      <c r="R2665" s="163"/>
      <c r="S2665" s="163"/>
      <c r="T2665" s="163"/>
      <c r="U2665" s="163"/>
      <c r="V2665" s="163"/>
      <c r="W2665" s="163"/>
      <c r="X2665" s="163"/>
    </row>
    <row r="2666" ht="11.25" customHeight="1">
      <c r="A2666" s="162" t="s">
        <v>6545</v>
      </c>
      <c r="B2666" s="162" t="s">
        <v>6546</v>
      </c>
      <c r="C2666" s="10" t="s">
        <v>141</v>
      </c>
      <c r="D2666" s="162"/>
      <c r="E2666" s="162"/>
      <c r="F2666" s="161" t="s">
        <v>2206</v>
      </c>
      <c r="G2666" s="10">
        <v>9.0</v>
      </c>
      <c r="H2666" s="10">
        <v>1.0</v>
      </c>
      <c r="I2666" s="10">
        <v>9.0</v>
      </c>
      <c r="J2666" s="172">
        <v>50.0</v>
      </c>
      <c r="K2666" s="173">
        <v>5.55</v>
      </c>
      <c r="L2666" s="162" t="s">
        <v>161</v>
      </c>
      <c r="M2666" s="163"/>
      <c r="N2666" s="163"/>
      <c r="O2666" s="163"/>
      <c r="P2666" s="163"/>
      <c r="Q2666" s="163"/>
      <c r="R2666" s="163"/>
      <c r="S2666" s="163"/>
      <c r="T2666" s="163"/>
      <c r="U2666" s="163"/>
      <c r="V2666" s="163"/>
      <c r="W2666" s="163"/>
      <c r="X2666" s="163"/>
    </row>
    <row r="2667" ht="11.25" customHeight="1">
      <c r="A2667" s="162" t="s">
        <v>6545</v>
      </c>
      <c r="B2667" s="162" t="s">
        <v>6546</v>
      </c>
      <c r="C2667" s="10" t="s">
        <v>141</v>
      </c>
      <c r="D2667" s="162"/>
      <c r="E2667" s="162"/>
      <c r="F2667" s="161" t="s">
        <v>2206</v>
      </c>
      <c r="G2667" s="10">
        <v>9.0</v>
      </c>
      <c r="H2667" s="10">
        <v>1.0</v>
      </c>
      <c r="I2667" s="10">
        <v>9.0</v>
      </c>
      <c r="J2667" s="172">
        <v>50.0</v>
      </c>
      <c r="K2667" s="173">
        <v>5.55</v>
      </c>
      <c r="L2667" s="162" t="s">
        <v>161</v>
      </c>
      <c r="M2667" s="163"/>
      <c r="N2667" s="163"/>
      <c r="O2667" s="163"/>
      <c r="P2667" s="163"/>
      <c r="Q2667" s="163"/>
      <c r="R2667" s="163"/>
      <c r="S2667" s="163"/>
      <c r="T2667" s="163"/>
      <c r="U2667" s="163"/>
      <c r="V2667" s="163"/>
      <c r="W2667" s="163"/>
      <c r="X2667" s="163"/>
    </row>
    <row r="2668" ht="11.25" customHeight="1">
      <c r="A2668" s="162" t="s">
        <v>6545</v>
      </c>
      <c r="B2668" s="162" t="s">
        <v>6546</v>
      </c>
      <c r="C2668" s="10" t="s">
        <v>141</v>
      </c>
      <c r="D2668" s="162"/>
      <c r="E2668" s="162"/>
      <c r="F2668" s="161" t="s">
        <v>2206</v>
      </c>
      <c r="G2668" s="10">
        <v>9.0</v>
      </c>
      <c r="H2668" s="10">
        <v>1.0</v>
      </c>
      <c r="I2668" s="10">
        <v>9.0</v>
      </c>
      <c r="J2668" s="172">
        <v>50.0</v>
      </c>
      <c r="K2668" s="173">
        <v>5.55</v>
      </c>
      <c r="L2668" s="162" t="s">
        <v>161</v>
      </c>
      <c r="M2668" s="163"/>
      <c r="N2668" s="163"/>
      <c r="O2668" s="163"/>
      <c r="P2668" s="163"/>
      <c r="Q2668" s="163"/>
      <c r="R2668" s="163"/>
      <c r="S2668" s="163"/>
      <c r="T2668" s="163"/>
      <c r="U2668" s="163"/>
      <c r="V2668" s="163"/>
      <c r="W2668" s="163"/>
      <c r="X2668" s="163"/>
    </row>
    <row r="2669" ht="11.25" customHeight="1">
      <c r="A2669" s="162" t="s">
        <v>6545</v>
      </c>
      <c r="B2669" s="162" t="s">
        <v>6546</v>
      </c>
      <c r="C2669" s="10" t="s">
        <v>141</v>
      </c>
      <c r="D2669" s="162"/>
      <c r="E2669" s="162"/>
      <c r="F2669" s="161" t="s">
        <v>2206</v>
      </c>
      <c r="G2669" s="10">
        <v>9.0</v>
      </c>
      <c r="H2669" s="10">
        <v>1.0</v>
      </c>
      <c r="I2669" s="10">
        <v>9.0</v>
      </c>
      <c r="J2669" s="172">
        <v>50.0</v>
      </c>
      <c r="K2669" s="173">
        <v>5.55</v>
      </c>
      <c r="L2669" s="162" t="s">
        <v>161</v>
      </c>
      <c r="M2669" s="163"/>
      <c r="N2669" s="163"/>
      <c r="O2669" s="163"/>
      <c r="P2669" s="163"/>
      <c r="Q2669" s="163"/>
      <c r="R2669" s="163"/>
      <c r="S2669" s="163"/>
      <c r="T2669" s="163"/>
      <c r="U2669" s="163"/>
      <c r="V2669" s="163"/>
      <c r="W2669" s="163"/>
      <c r="X2669" s="163"/>
    </row>
    <row r="2670" ht="11.25" customHeight="1">
      <c r="A2670" s="162" t="s">
        <v>6545</v>
      </c>
      <c r="B2670" s="162" t="s">
        <v>6546</v>
      </c>
      <c r="C2670" s="10" t="s">
        <v>141</v>
      </c>
      <c r="D2670" s="162"/>
      <c r="E2670" s="162"/>
      <c r="F2670" s="161" t="s">
        <v>2206</v>
      </c>
      <c r="G2670" s="10">
        <v>9.0</v>
      </c>
      <c r="H2670" s="10">
        <v>1.0</v>
      </c>
      <c r="I2670" s="10">
        <v>9.0</v>
      </c>
      <c r="J2670" s="172">
        <v>50.0</v>
      </c>
      <c r="K2670" s="173">
        <v>5.55</v>
      </c>
      <c r="L2670" s="162" t="s">
        <v>161</v>
      </c>
      <c r="M2670" s="163"/>
      <c r="N2670" s="163"/>
      <c r="O2670" s="163"/>
      <c r="P2670" s="163"/>
      <c r="Q2670" s="163"/>
      <c r="R2670" s="163"/>
      <c r="S2670" s="163"/>
      <c r="T2670" s="163"/>
      <c r="U2670" s="163"/>
      <c r="V2670" s="163"/>
      <c r="W2670" s="163"/>
      <c r="X2670" s="163"/>
    </row>
    <row r="2671" ht="11.25" customHeight="1">
      <c r="A2671" s="162" t="s">
        <v>6545</v>
      </c>
      <c r="B2671" s="162" t="s">
        <v>6546</v>
      </c>
      <c r="C2671" s="10" t="s">
        <v>141</v>
      </c>
      <c r="D2671" s="162"/>
      <c r="E2671" s="162"/>
      <c r="F2671" s="161" t="s">
        <v>2206</v>
      </c>
      <c r="G2671" s="10">
        <v>9.0</v>
      </c>
      <c r="H2671" s="10">
        <v>1.0</v>
      </c>
      <c r="I2671" s="10">
        <v>9.0</v>
      </c>
      <c r="J2671" s="172">
        <v>50.0</v>
      </c>
      <c r="K2671" s="173">
        <v>5.55</v>
      </c>
      <c r="L2671" s="162" t="s">
        <v>161</v>
      </c>
      <c r="M2671" s="163"/>
      <c r="N2671" s="163"/>
      <c r="O2671" s="163"/>
      <c r="P2671" s="163"/>
      <c r="Q2671" s="163"/>
      <c r="R2671" s="163"/>
      <c r="S2671" s="163"/>
      <c r="T2671" s="163"/>
      <c r="U2671" s="163"/>
      <c r="V2671" s="163"/>
      <c r="W2671" s="163"/>
      <c r="X2671" s="163"/>
    </row>
    <row r="2672" ht="11.25" customHeight="1">
      <c r="A2672" s="162" t="s">
        <v>6545</v>
      </c>
      <c r="B2672" s="162" t="s">
        <v>6546</v>
      </c>
      <c r="C2672" s="10" t="s">
        <v>141</v>
      </c>
      <c r="D2672" s="162"/>
      <c r="E2672" s="162"/>
      <c r="F2672" s="161" t="s">
        <v>2206</v>
      </c>
      <c r="G2672" s="10">
        <v>9.0</v>
      </c>
      <c r="H2672" s="10">
        <v>1.0</v>
      </c>
      <c r="I2672" s="10">
        <v>9.0</v>
      </c>
      <c r="J2672" s="172">
        <v>50.0</v>
      </c>
      <c r="K2672" s="173">
        <v>5.55</v>
      </c>
      <c r="L2672" s="162" t="s">
        <v>161</v>
      </c>
      <c r="M2672" s="163"/>
      <c r="N2672" s="163"/>
      <c r="O2672" s="163"/>
      <c r="P2672" s="163"/>
      <c r="Q2672" s="163"/>
      <c r="R2672" s="163"/>
      <c r="S2672" s="163"/>
      <c r="T2672" s="163"/>
      <c r="U2672" s="163"/>
      <c r="V2672" s="163"/>
      <c r="W2672" s="163"/>
      <c r="X2672" s="163"/>
    </row>
    <row r="2673" ht="11.25" customHeight="1">
      <c r="A2673" s="162" t="s">
        <v>6545</v>
      </c>
      <c r="B2673" s="162" t="s">
        <v>6546</v>
      </c>
      <c r="C2673" s="10" t="s">
        <v>141</v>
      </c>
      <c r="D2673" s="162"/>
      <c r="E2673" s="162"/>
      <c r="F2673" s="161" t="s">
        <v>2206</v>
      </c>
      <c r="G2673" s="10">
        <v>9.0</v>
      </c>
      <c r="H2673" s="10">
        <v>1.0</v>
      </c>
      <c r="I2673" s="10">
        <v>9.0</v>
      </c>
      <c r="J2673" s="172">
        <v>50.0</v>
      </c>
      <c r="K2673" s="173">
        <v>5.55</v>
      </c>
      <c r="L2673" s="162" t="s">
        <v>161</v>
      </c>
      <c r="M2673" s="163"/>
      <c r="N2673" s="163"/>
      <c r="O2673" s="163"/>
      <c r="P2673" s="163"/>
      <c r="Q2673" s="163"/>
      <c r="R2673" s="163"/>
      <c r="S2673" s="163"/>
      <c r="T2673" s="163"/>
      <c r="U2673" s="163"/>
      <c r="V2673" s="163"/>
      <c r="W2673" s="163"/>
      <c r="X2673" s="163"/>
    </row>
    <row r="2674" ht="11.25" customHeight="1">
      <c r="A2674" s="162" t="s">
        <v>6545</v>
      </c>
      <c r="B2674" s="162" t="s">
        <v>6546</v>
      </c>
      <c r="C2674" s="10" t="s">
        <v>141</v>
      </c>
      <c r="D2674" s="162"/>
      <c r="E2674" s="162"/>
      <c r="F2674" s="161" t="s">
        <v>2206</v>
      </c>
      <c r="G2674" s="10">
        <v>9.0</v>
      </c>
      <c r="H2674" s="10">
        <v>1.0</v>
      </c>
      <c r="I2674" s="10">
        <v>9.0</v>
      </c>
      <c r="J2674" s="172">
        <v>50.0</v>
      </c>
      <c r="K2674" s="173">
        <v>5.55</v>
      </c>
      <c r="L2674" s="162" t="s">
        <v>161</v>
      </c>
      <c r="M2674" s="163"/>
      <c r="N2674" s="163"/>
      <c r="O2674" s="163"/>
      <c r="P2674" s="163"/>
      <c r="Q2674" s="163"/>
      <c r="R2674" s="163"/>
      <c r="S2674" s="163"/>
      <c r="T2674" s="163"/>
      <c r="U2674" s="163"/>
      <c r="V2674" s="163"/>
      <c r="W2674" s="163"/>
      <c r="X2674" s="163"/>
    </row>
    <row r="2675" ht="11.25" customHeight="1">
      <c r="A2675" s="162" t="s">
        <v>6545</v>
      </c>
      <c r="B2675" s="162" t="s">
        <v>6546</v>
      </c>
      <c r="C2675" s="10" t="s">
        <v>141</v>
      </c>
      <c r="D2675" s="162"/>
      <c r="E2675" s="162"/>
      <c r="F2675" s="161" t="s">
        <v>2206</v>
      </c>
      <c r="G2675" s="10">
        <v>9.0</v>
      </c>
      <c r="H2675" s="10">
        <v>1.0</v>
      </c>
      <c r="I2675" s="10">
        <v>9.0</v>
      </c>
      <c r="J2675" s="172">
        <v>50.0</v>
      </c>
      <c r="K2675" s="173">
        <v>5.55</v>
      </c>
      <c r="L2675" s="162" t="s">
        <v>161</v>
      </c>
      <c r="M2675" s="163"/>
      <c r="N2675" s="163"/>
      <c r="O2675" s="163"/>
      <c r="P2675" s="163"/>
      <c r="Q2675" s="163"/>
      <c r="R2675" s="163"/>
      <c r="S2675" s="163"/>
      <c r="T2675" s="163"/>
      <c r="U2675" s="163"/>
      <c r="V2675" s="163"/>
      <c r="W2675" s="163"/>
      <c r="X2675" s="163"/>
    </row>
    <row r="2676" ht="11.25" customHeight="1">
      <c r="A2676" s="162" t="s">
        <v>6545</v>
      </c>
      <c r="B2676" s="162" t="s">
        <v>6546</v>
      </c>
      <c r="C2676" s="10" t="s">
        <v>141</v>
      </c>
      <c r="D2676" s="162"/>
      <c r="E2676" s="162"/>
      <c r="F2676" s="161" t="s">
        <v>2206</v>
      </c>
      <c r="G2676" s="10">
        <v>9.0</v>
      </c>
      <c r="H2676" s="10">
        <v>1.0</v>
      </c>
      <c r="I2676" s="10">
        <v>9.0</v>
      </c>
      <c r="J2676" s="172">
        <v>50.0</v>
      </c>
      <c r="K2676" s="173">
        <v>5.55</v>
      </c>
      <c r="L2676" s="162" t="s">
        <v>161</v>
      </c>
      <c r="M2676" s="163"/>
      <c r="N2676" s="163"/>
      <c r="O2676" s="163"/>
      <c r="P2676" s="163"/>
      <c r="Q2676" s="163"/>
      <c r="R2676" s="163"/>
      <c r="S2676" s="163"/>
      <c r="T2676" s="163"/>
      <c r="U2676" s="163"/>
      <c r="V2676" s="163"/>
      <c r="W2676" s="163"/>
      <c r="X2676" s="163"/>
    </row>
    <row r="2677" ht="11.25" customHeight="1">
      <c r="A2677" s="162" t="s">
        <v>6545</v>
      </c>
      <c r="B2677" s="162" t="s">
        <v>6546</v>
      </c>
      <c r="C2677" s="10" t="s">
        <v>141</v>
      </c>
      <c r="D2677" s="162"/>
      <c r="E2677" s="162"/>
      <c r="F2677" s="161" t="s">
        <v>2206</v>
      </c>
      <c r="G2677" s="10">
        <v>9.0</v>
      </c>
      <c r="H2677" s="10">
        <v>1.0</v>
      </c>
      <c r="I2677" s="10">
        <v>9.0</v>
      </c>
      <c r="J2677" s="172">
        <v>50.0</v>
      </c>
      <c r="K2677" s="173">
        <v>5.55</v>
      </c>
      <c r="L2677" s="162" t="s">
        <v>161</v>
      </c>
      <c r="M2677" s="163"/>
      <c r="N2677" s="163"/>
      <c r="O2677" s="163"/>
      <c r="P2677" s="163"/>
      <c r="Q2677" s="163"/>
      <c r="R2677" s="163"/>
      <c r="S2677" s="163"/>
      <c r="T2677" s="163"/>
      <c r="U2677" s="163"/>
      <c r="V2677" s="163"/>
      <c r="W2677" s="163"/>
      <c r="X2677" s="163"/>
    </row>
    <row r="2678" ht="11.25" customHeight="1">
      <c r="A2678" s="162" t="s">
        <v>6547</v>
      </c>
      <c r="B2678" s="162" t="s">
        <v>6548</v>
      </c>
      <c r="C2678" s="10" t="s">
        <v>141</v>
      </c>
      <c r="D2678" s="162"/>
      <c r="E2678" s="162"/>
      <c r="F2678" s="161" t="s">
        <v>2206</v>
      </c>
      <c r="G2678" s="10">
        <v>9.0</v>
      </c>
      <c r="H2678" s="10">
        <v>2.0</v>
      </c>
      <c r="I2678" s="10">
        <v>9.0</v>
      </c>
      <c r="J2678" s="172">
        <v>50.0</v>
      </c>
      <c r="K2678" s="173">
        <v>5.55</v>
      </c>
      <c r="L2678" s="162" t="s">
        <v>161</v>
      </c>
      <c r="M2678" s="163"/>
      <c r="N2678" s="163"/>
      <c r="O2678" s="163"/>
      <c r="P2678" s="163"/>
      <c r="Q2678" s="163"/>
      <c r="R2678" s="163"/>
      <c r="S2678" s="163"/>
      <c r="T2678" s="163"/>
      <c r="U2678" s="163"/>
      <c r="V2678" s="163"/>
      <c r="W2678" s="163"/>
      <c r="X2678" s="163"/>
    </row>
    <row r="2679" ht="11.25" customHeight="1">
      <c r="A2679" s="162" t="s">
        <v>6547</v>
      </c>
      <c r="B2679" s="162" t="s">
        <v>6548</v>
      </c>
      <c r="C2679" s="10" t="s">
        <v>141</v>
      </c>
      <c r="D2679" s="162"/>
      <c r="E2679" s="162"/>
      <c r="F2679" s="161" t="s">
        <v>2206</v>
      </c>
      <c r="G2679" s="10">
        <v>9.0</v>
      </c>
      <c r="H2679" s="10">
        <v>2.0</v>
      </c>
      <c r="I2679" s="10">
        <v>9.0</v>
      </c>
      <c r="J2679" s="172">
        <v>50.0</v>
      </c>
      <c r="K2679" s="173">
        <v>5.55</v>
      </c>
      <c r="L2679" s="162" t="s">
        <v>161</v>
      </c>
      <c r="M2679" s="163"/>
      <c r="N2679" s="163"/>
      <c r="O2679" s="163"/>
      <c r="P2679" s="163"/>
      <c r="Q2679" s="163"/>
      <c r="R2679" s="163"/>
      <c r="S2679" s="163"/>
      <c r="T2679" s="163"/>
      <c r="U2679" s="163"/>
      <c r="V2679" s="163"/>
      <c r="W2679" s="163"/>
      <c r="X2679" s="163"/>
    </row>
    <row r="2680" ht="11.25" customHeight="1">
      <c r="A2680" s="162" t="s">
        <v>6547</v>
      </c>
      <c r="B2680" s="162" t="s">
        <v>6548</v>
      </c>
      <c r="C2680" s="10" t="s">
        <v>141</v>
      </c>
      <c r="D2680" s="162"/>
      <c r="E2680" s="162"/>
      <c r="F2680" s="161" t="s">
        <v>2206</v>
      </c>
      <c r="G2680" s="10">
        <v>9.0</v>
      </c>
      <c r="H2680" s="10">
        <v>2.0</v>
      </c>
      <c r="I2680" s="10">
        <v>9.0</v>
      </c>
      <c r="J2680" s="172">
        <v>50.0</v>
      </c>
      <c r="K2680" s="173">
        <v>5.55</v>
      </c>
      <c r="L2680" s="162" t="s">
        <v>161</v>
      </c>
      <c r="M2680" s="163"/>
      <c r="N2680" s="163"/>
      <c r="O2680" s="163"/>
      <c r="P2680" s="163"/>
      <c r="Q2680" s="163"/>
      <c r="R2680" s="163"/>
      <c r="S2680" s="163"/>
      <c r="T2680" s="163"/>
      <c r="U2680" s="163"/>
      <c r="V2680" s="163"/>
      <c r="W2680" s="163"/>
      <c r="X2680" s="163"/>
    </row>
    <row r="2681" ht="11.25" customHeight="1">
      <c r="A2681" s="162" t="s">
        <v>6547</v>
      </c>
      <c r="B2681" s="162" t="s">
        <v>6548</v>
      </c>
      <c r="C2681" s="10" t="s">
        <v>141</v>
      </c>
      <c r="D2681" s="162"/>
      <c r="E2681" s="162"/>
      <c r="F2681" s="161" t="s">
        <v>2206</v>
      </c>
      <c r="G2681" s="10">
        <v>9.0</v>
      </c>
      <c r="H2681" s="10">
        <v>2.0</v>
      </c>
      <c r="I2681" s="10">
        <v>9.0</v>
      </c>
      <c r="J2681" s="172">
        <v>50.0</v>
      </c>
      <c r="K2681" s="173">
        <v>5.55</v>
      </c>
      <c r="L2681" s="162" t="s">
        <v>161</v>
      </c>
      <c r="M2681" s="163"/>
      <c r="N2681" s="163"/>
      <c r="O2681" s="163"/>
      <c r="P2681" s="163"/>
      <c r="Q2681" s="163"/>
      <c r="R2681" s="163"/>
      <c r="S2681" s="163"/>
      <c r="T2681" s="163"/>
      <c r="U2681" s="163"/>
      <c r="V2681" s="163"/>
      <c r="W2681" s="163"/>
      <c r="X2681" s="163"/>
    </row>
    <row r="2682" ht="11.25" customHeight="1">
      <c r="A2682" s="162" t="s">
        <v>6547</v>
      </c>
      <c r="B2682" s="162" t="s">
        <v>6548</v>
      </c>
      <c r="C2682" s="10" t="s">
        <v>141</v>
      </c>
      <c r="D2682" s="162"/>
      <c r="E2682" s="162"/>
      <c r="F2682" s="161" t="s">
        <v>2206</v>
      </c>
      <c r="G2682" s="10">
        <v>9.0</v>
      </c>
      <c r="H2682" s="10">
        <v>2.0</v>
      </c>
      <c r="I2682" s="10">
        <v>9.0</v>
      </c>
      <c r="J2682" s="172">
        <v>50.0</v>
      </c>
      <c r="K2682" s="173">
        <v>5.55</v>
      </c>
      <c r="L2682" s="162" t="s">
        <v>161</v>
      </c>
      <c r="M2682" s="163"/>
      <c r="N2682" s="163"/>
      <c r="O2682" s="163"/>
      <c r="P2682" s="163"/>
      <c r="Q2682" s="163"/>
      <c r="R2682" s="163"/>
      <c r="S2682" s="163"/>
      <c r="T2682" s="163"/>
      <c r="U2682" s="163"/>
      <c r="V2682" s="163"/>
      <c r="W2682" s="163"/>
      <c r="X2682" s="163"/>
    </row>
    <row r="2683" ht="11.25" customHeight="1">
      <c r="A2683" s="162" t="s">
        <v>6547</v>
      </c>
      <c r="B2683" s="162" t="s">
        <v>6548</v>
      </c>
      <c r="C2683" s="10" t="s">
        <v>141</v>
      </c>
      <c r="D2683" s="162"/>
      <c r="E2683" s="162"/>
      <c r="F2683" s="161" t="s">
        <v>2206</v>
      </c>
      <c r="G2683" s="10">
        <v>9.0</v>
      </c>
      <c r="H2683" s="10">
        <v>2.0</v>
      </c>
      <c r="I2683" s="10">
        <v>9.0</v>
      </c>
      <c r="J2683" s="172">
        <v>50.0</v>
      </c>
      <c r="K2683" s="173">
        <v>5.55</v>
      </c>
      <c r="L2683" s="162" t="s">
        <v>161</v>
      </c>
      <c r="M2683" s="163"/>
      <c r="N2683" s="163"/>
      <c r="O2683" s="163"/>
      <c r="P2683" s="163"/>
      <c r="Q2683" s="163"/>
      <c r="R2683" s="163"/>
      <c r="S2683" s="163"/>
      <c r="T2683" s="163"/>
      <c r="U2683" s="163"/>
      <c r="V2683" s="163"/>
      <c r="W2683" s="163"/>
      <c r="X2683" s="163"/>
    </row>
    <row r="2684" ht="11.25" customHeight="1">
      <c r="A2684" s="162" t="s">
        <v>6547</v>
      </c>
      <c r="B2684" s="162" t="s">
        <v>6548</v>
      </c>
      <c r="C2684" s="10" t="s">
        <v>141</v>
      </c>
      <c r="D2684" s="162"/>
      <c r="E2684" s="162"/>
      <c r="F2684" s="161" t="s">
        <v>2206</v>
      </c>
      <c r="G2684" s="10">
        <v>9.0</v>
      </c>
      <c r="H2684" s="10">
        <v>2.0</v>
      </c>
      <c r="I2684" s="10">
        <v>9.0</v>
      </c>
      <c r="J2684" s="172">
        <v>50.0</v>
      </c>
      <c r="K2684" s="173">
        <v>5.55</v>
      </c>
      <c r="L2684" s="162" t="s">
        <v>161</v>
      </c>
      <c r="M2684" s="163"/>
      <c r="N2684" s="163"/>
      <c r="O2684" s="163"/>
      <c r="P2684" s="163"/>
      <c r="Q2684" s="163"/>
      <c r="R2684" s="163"/>
      <c r="S2684" s="163"/>
      <c r="T2684" s="163"/>
      <c r="U2684" s="163"/>
      <c r="V2684" s="163"/>
      <c r="W2684" s="163"/>
      <c r="X2684" s="163"/>
    </row>
    <row r="2685" ht="11.25" customHeight="1">
      <c r="A2685" s="162" t="s">
        <v>6547</v>
      </c>
      <c r="B2685" s="162" t="s">
        <v>6548</v>
      </c>
      <c r="C2685" s="10" t="s">
        <v>141</v>
      </c>
      <c r="D2685" s="162"/>
      <c r="E2685" s="162"/>
      <c r="F2685" s="161" t="s">
        <v>2206</v>
      </c>
      <c r="G2685" s="10">
        <v>9.0</v>
      </c>
      <c r="H2685" s="10">
        <v>2.0</v>
      </c>
      <c r="I2685" s="10">
        <v>9.0</v>
      </c>
      <c r="J2685" s="172">
        <v>50.0</v>
      </c>
      <c r="K2685" s="173">
        <v>5.55</v>
      </c>
      <c r="L2685" s="162" t="s">
        <v>161</v>
      </c>
      <c r="M2685" s="163"/>
      <c r="N2685" s="163"/>
      <c r="O2685" s="163"/>
      <c r="P2685" s="163"/>
      <c r="Q2685" s="163"/>
      <c r="R2685" s="163"/>
      <c r="S2685" s="163"/>
      <c r="T2685" s="163"/>
      <c r="U2685" s="163"/>
      <c r="V2685" s="163"/>
      <c r="W2685" s="163"/>
      <c r="X2685" s="163"/>
    </row>
    <row r="2686" ht="11.25" customHeight="1">
      <c r="A2686" s="162" t="s">
        <v>6547</v>
      </c>
      <c r="B2686" s="162" t="s">
        <v>6548</v>
      </c>
      <c r="C2686" s="10" t="s">
        <v>141</v>
      </c>
      <c r="D2686" s="162"/>
      <c r="E2686" s="162"/>
      <c r="F2686" s="161" t="s">
        <v>2206</v>
      </c>
      <c r="G2686" s="10">
        <v>9.0</v>
      </c>
      <c r="H2686" s="10">
        <v>2.0</v>
      </c>
      <c r="I2686" s="10">
        <v>9.0</v>
      </c>
      <c r="J2686" s="172">
        <v>50.0</v>
      </c>
      <c r="K2686" s="173">
        <v>5.55</v>
      </c>
      <c r="L2686" s="162" t="s">
        <v>161</v>
      </c>
      <c r="M2686" s="163"/>
      <c r="N2686" s="163"/>
      <c r="O2686" s="163"/>
      <c r="P2686" s="163"/>
      <c r="Q2686" s="163"/>
      <c r="R2686" s="163"/>
      <c r="S2686" s="163"/>
      <c r="T2686" s="163"/>
      <c r="U2686" s="163"/>
      <c r="V2686" s="163"/>
      <c r="W2686" s="163"/>
      <c r="X2686" s="163"/>
    </row>
    <row r="2687" ht="11.25" customHeight="1">
      <c r="A2687" s="162" t="s">
        <v>6547</v>
      </c>
      <c r="B2687" s="162" t="s">
        <v>6548</v>
      </c>
      <c r="C2687" s="10" t="s">
        <v>141</v>
      </c>
      <c r="D2687" s="162"/>
      <c r="E2687" s="162"/>
      <c r="F2687" s="161" t="s">
        <v>2206</v>
      </c>
      <c r="G2687" s="10">
        <v>9.0</v>
      </c>
      <c r="H2687" s="10">
        <v>2.0</v>
      </c>
      <c r="I2687" s="10">
        <v>9.0</v>
      </c>
      <c r="J2687" s="172">
        <v>50.0</v>
      </c>
      <c r="K2687" s="173">
        <v>5.55</v>
      </c>
      <c r="L2687" s="162" t="s">
        <v>161</v>
      </c>
      <c r="M2687" s="163"/>
      <c r="N2687" s="163"/>
      <c r="O2687" s="163"/>
      <c r="P2687" s="163"/>
      <c r="Q2687" s="163"/>
      <c r="R2687" s="163"/>
      <c r="S2687" s="163"/>
      <c r="T2687" s="163"/>
      <c r="U2687" s="163"/>
      <c r="V2687" s="163"/>
      <c r="W2687" s="163"/>
      <c r="X2687" s="163"/>
    </row>
    <row r="2688" ht="11.25" customHeight="1">
      <c r="A2688" s="162" t="s">
        <v>6547</v>
      </c>
      <c r="B2688" s="162" t="s">
        <v>6548</v>
      </c>
      <c r="C2688" s="10" t="s">
        <v>141</v>
      </c>
      <c r="D2688" s="162"/>
      <c r="E2688" s="162"/>
      <c r="F2688" s="161" t="s">
        <v>2206</v>
      </c>
      <c r="G2688" s="10">
        <v>9.0</v>
      </c>
      <c r="H2688" s="10">
        <v>2.0</v>
      </c>
      <c r="I2688" s="10">
        <v>9.0</v>
      </c>
      <c r="J2688" s="172">
        <v>50.0</v>
      </c>
      <c r="K2688" s="173">
        <v>5.55</v>
      </c>
      <c r="L2688" s="162" t="s">
        <v>161</v>
      </c>
      <c r="M2688" s="163"/>
      <c r="N2688" s="163"/>
      <c r="O2688" s="163"/>
      <c r="P2688" s="163"/>
      <c r="Q2688" s="163"/>
      <c r="R2688" s="163"/>
      <c r="S2688" s="163"/>
      <c r="T2688" s="163"/>
      <c r="U2688" s="163"/>
      <c r="V2688" s="163"/>
      <c r="W2688" s="163"/>
      <c r="X2688" s="163"/>
    </row>
    <row r="2689" ht="11.25" customHeight="1">
      <c r="A2689" s="162" t="s">
        <v>6547</v>
      </c>
      <c r="B2689" s="162" t="s">
        <v>6548</v>
      </c>
      <c r="C2689" s="10" t="s">
        <v>141</v>
      </c>
      <c r="D2689" s="162"/>
      <c r="E2689" s="162"/>
      <c r="F2689" s="161" t="s">
        <v>2206</v>
      </c>
      <c r="G2689" s="10">
        <v>9.0</v>
      </c>
      <c r="H2689" s="10">
        <v>2.0</v>
      </c>
      <c r="I2689" s="10">
        <v>9.0</v>
      </c>
      <c r="J2689" s="172">
        <v>50.0</v>
      </c>
      <c r="K2689" s="173">
        <v>5.55</v>
      </c>
      <c r="L2689" s="162" t="s">
        <v>161</v>
      </c>
      <c r="M2689" s="163"/>
      <c r="N2689" s="163"/>
      <c r="O2689" s="163"/>
      <c r="P2689" s="163"/>
      <c r="Q2689" s="163"/>
      <c r="R2689" s="163"/>
      <c r="S2689" s="163"/>
      <c r="T2689" s="163"/>
      <c r="U2689" s="163"/>
      <c r="V2689" s="163"/>
      <c r="W2689" s="163"/>
      <c r="X2689" s="163"/>
    </row>
    <row r="2690" ht="11.25" customHeight="1">
      <c r="A2690" s="162" t="s">
        <v>6547</v>
      </c>
      <c r="B2690" s="162" t="s">
        <v>6548</v>
      </c>
      <c r="C2690" s="10" t="s">
        <v>141</v>
      </c>
      <c r="D2690" s="162"/>
      <c r="E2690" s="162"/>
      <c r="F2690" s="161" t="s">
        <v>2206</v>
      </c>
      <c r="G2690" s="10">
        <v>9.0</v>
      </c>
      <c r="H2690" s="10">
        <v>2.0</v>
      </c>
      <c r="I2690" s="10">
        <v>9.0</v>
      </c>
      <c r="J2690" s="172">
        <v>50.0</v>
      </c>
      <c r="K2690" s="173">
        <v>5.55</v>
      </c>
      <c r="L2690" s="162" t="s">
        <v>161</v>
      </c>
      <c r="M2690" s="163"/>
      <c r="N2690" s="163"/>
      <c r="O2690" s="163"/>
      <c r="P2690" s="163"/>
      <c r="Q2690" s="163"/>
      <c r="R2690" s="163"/>
      <c r="S2690" s="163"/>
      <c r="T2690" s="163"/>
      <c r="U2690" s="163"/>
      <c r="V2690" s="163"/>
      <c r="W2690" s="163"/>
      <c r="X2690" s="163"/>
    </row>
    <row r="2691" ht="11.25" customHeight="1">
      <c r="A2691" s="162" t="s">
        <v>6547</v>
      </c>
      <c r="B2691" s="162" t="s">
        <v>6548</v>
      </c>
      <c r="C2691" s="10" t="s">
        <v>141</v>
      </c>
      <c r="D2691" s="162"/>
      <c r="E2691" s="162"/>
      <c r="F2691" s="161" t="s">
        <v>2206</v>
      </c>
      <c r="G2691" s="10">
        <v>9.0</v>
      </c>
      <c r="H2691" s="10">
        <v>2.0</v>
      </c>
      <c r="I2691" s="10">
        <v>9.0</v>
      </c>
      <c r="J2691" s="172">
        <v>50.0</v>
      </c>
      <c r="K2691" s="173">
        <v>5.55</v>
      </c>
      <c r="L2691" s="162" t="s">
        <v>161</v>
      </c>
      <c r="M2691" s="163"/>
      <c r="N2691" s="163"/>
      <c r="O2691" s="163"/>
      <c r="P2691" s="163"/>
      <c r="Q2691" s="163"/>
      <c r="R2691" s="163"/>
      <c r="S2691" s="163"/>
      <c r="T2691" s="163"/>
      <c r="U2691" s="163"/>
      <c r="V2691" s="163"/>
      <c r="W2691" s="163"/>
      <c r="X2691" s="163"/>
    </row>
    <row r="2692" ht="11.25" customHeight="1">
      <c r="A2692" s="162" t="s">
        <v>6549</v>
      </c>
      <c r="B2692" s="162" t="s">
        <v>6550</v>
      </c>
      <c r="C2692" s="10" t="s">
        <v>141</v>
      </c>
      <c r="D2692" s="162"/>
      <c r="E2692" s="162"/>
      <c r="F2692" s="161" t="s">
        <v>2206</v>
      </c>
      <c r="G2692" s="10">
        <v>15.0</v>
      </c>
      <c r="H2692" s="10">
        <v>2.0</v>
      </c>
      <c r="I2692" s="10">
        <v>15.0</v>
      </c>
      <c r="J2692" s="172">
        <v>50.0</v>
      </c>
      <c r="K2692" s="173">
        <v>3.33</v>
      </c>
      <c r="L2692" s="162" t="s">
        <v>161</v>
      </c>
      <c r="M2692" s="163"/>
      <c r="N2692" s="163"/>
      <c r="O2692" s="163"/>
      <c r="P2692" s="163"/>
      <c r="Q2692" s="163"/>
      <c r="R2692" s="163"/>
      <c r="S2692" s="163"/>
      <c r="T2692" s="163"/>
      <c r="U2692" s="163"/>
      <c r="V2692" s="163"/>
      <c r="W2692" s="163"/>
      <c r="X2692" s="163"/>
    </row>
    <row r="2693" ht="11.25" customHeight="1">
      <c r="A2693" s="162" t="s">
        <v>6549</v>
      </c>
      <c r="B2693" s="162" t="s">
        <v>6550</v>
      </c>
      <c r="C2693" s="10" t="s">
        <v>141</v>
      </c>
      <c r="D2693" s="162"/>
      <c r="E2693" s="162"/>
      <c r="F2693" s="161" t="s">
        <v>2206</v>
      </c>
      <c r="G2693" s="10">
        <v>15.0</v>
      </c>
      <c r="H2693" s="10">
        <v>2.0</v>
      </c>
      <c r="I2693" s="10">
        <v>15.0</v>
      </c>
      <c r="J2693" s="172">
        <v>50.0</v>
      </c>
      <c r="K2693" s="173">
        <v>3.33</v>
      </c>
      <c r="L2693" s="162" t="s">
        <v>161</v>
      </c>
      <c r="M2693" s="163"/>
      <c r="N2693" s="163"/>
      <c r="O2693" s="163"/>
      <c r="P2693" s="163"/>
      <c r="Q2693" s="163"/>
      <c r="R2693" s="163"/>
      <c r="S2693" s="163"/>
      <c r="T2693" s="163"/>
      <c r="U2693" s="163"/>
      <c r="V2693" s="163"/>
      <c r="W2693" s="163"/>
      <c r="X2693" s="163"/>
    </row>
    <row r="2694" ht="11.25" customHeight="1">
      <c r="A2694" s="162" t="s">
        <v>6549</v>
      </c>
      <c r="B2694" s="162" t="s">
        <v>6550</v>
      </c>
      <c r="C2694" s="10" t="s">
        <v>141</v>
      </c>
      <c r="D2694" s="162"/>
      <c r="E2694" s="162"/>
      <c r="F2694" s="161" t="s">
        <v>2206</v>
      </c>
      <c r="G2694" s="10">
        <v>15.0</v>
      </c>
      <c r="H2694" s="10">
        <v>2.0</v>
      </c>
      <c r="I2694" s="10">
        <v>15.0</v>
      </c>
      <c r="J2694" s="172">
        <v>50.0</v>
      </c>
      <c r="K2694" s="173">
        <v>3.33</v>
      </c>
      <c r="L2694" s="162" t="s">
        <v>161</v>
      </c>
      <c r="M2694" s="163"/>
      <c r="N2694" s="163"/>
      <c r="O2694" s="163"/>
      <c r="P2694" s="163"/>
      <c r="Q2694" s="163"/>
      <c r="R2694" s="163"/>
      <c r="S2694" s="163"/>
      <c r="T2694" s="163"/>
      <c r="U2694" s="163"/>
      <c r="V2694" s="163"/>
      <c r="W2694" s="163"/>
      <c r="X2694" s="163"/>
    </row>
    <row r="2695" ht="11.25" customHeight="1">
      <c r="A2695" s="162" t="s">
        <v>6551</v>
      </c>
      <c r="B2695" s="162" t="s">
        <v>6552</v>
      </c>
      <c r="C2695" s="10" t="s">
        <v>141</v>
      </c>
      <c r="D2695" s="162"/>
      <c r="E2695" s="162"/>
      <c r="F2695" s="161" t="s">
        <v>2206</v>
      </c>
      <c r="G2695" s="10">
        <v>14.0</v>
      </c>
      <c r="H2695" s="10">
        <v>2.0</v>
      </c>
      <c r="I2695" s="10">
        <v>14.0</v>
      </c>
      <c r="J2695" s="172">
        <v>50.0</v>
      </c>
      <c r="K2695" s="173">
        <v>3.57</v>
      </c>
      <c r="L2695" s="162" t="s">
        <v>161</v>
      </c>
      <c r="M2695" s="163"/>
      <c r="N2695" s="163"/>
      <c r="O2695" s="163"/>
      <c r="P2695" s="163"/>
      <c r="Q2695" s="163"/>
      <c r="R2695" s="163"/>
      <c r="S2695" s="163"/>
      <c r="T2695" s="163"/>
      <c r="U2695" s="163"/>
      <c r="V2695" s="163"/>
      <c r="W2695" s="163"/>
      <c r="X2695" s="163"/>
    </row>
    <row r="2696" ht="11.25" customHeight="1">
      <c r="A2696" s="162" t="s">
        <v>6551</v>
      </c>
      <c r="B2696" s="162" t="s">
        <v>6552</v>
      </c>
      <c r="C2696" s="10" t="s">
        <v>141</v>
      </c>
      <c r="D2696" s="162"/>
      <c r="E2696" s="162"/>
      <c r="F2696" s="161" t="s">
        <v>2206</v>
      </c>
      <c r="G2696" s="10">
        <v>14.0</v>
      </c>
      <c r="H2696" s="10">
        <v>2.0</v>
      </c>
      <c r="I2696" s="10">
        <v>14.0</v>
      </c>
      <c r="J2696" s="172">
        <v>50.0</v>
      </c>
      <c r="K2696" s="173">
        <v>3.57</v>
      </c>
      <c r="L2696" s="162" t="s">
        <v>161</v>
      </c>
      <c r="M2696" s="163"/>
      <c r="N2696" s="163"/>
      <c r="O2696" s="163"/>
      <c r="P2696" s="163"/>
      <c r="Q2696" s="163"/>
      <c r="R2696" s="163"/>
      <c r="S2696" s="163"/>
      <c r="T2696" s="163"/>
      <c r="U2696" s="163"/>
      <c r="V2696" s="163"/>
      <c r="W2696" s="163"/>
      <c r="X2696" s="163"/>
    </row>
    <row r="2697" ht="11.25" customHeight="1">
      <c r="A2697" s="162" t="s">
        <v>6551</v>
      </c>
      <c r="B2697" s="162" t="s">
        <v>6552</v>
      </c>
      <c r="C2697" s="10" t="s">
        <v>141</v>
      </c>
      <c r="D2697" s="162"/>
      <c r="E2697" s="162"/>
      <c r="F2697" s="161" t="s">
        <v>2206</v>
      </c>
      <c r="G2697" s="10">
        <v>14.0</v>
      </c>
      <c r="H2697" s="10">
        <v>2.0</v>
      </c>
      <c r="I2697" s="10">
        <v>14.0</v>
      </c>
      <c r="J2697" s="172">
        <v>50.0</v>
      </c>
      <c r="K2697" s="173">
        <v>3.57</v>
      </c>
      <c r="L2697" s="162" t="s">
        <v>161</v>
      </c>
      <c r="M2697" s="163"/>
      <c r="N2697" s="163"/>
      <c r="O2697" s="163"/>
      <c r="P2697" s="163"/>
      <c r="Q2697" s="163"/>
      <c r="R2697" s="163"/>
      <c r="S2697" s="163"/>
      <c r="T2697" s="163"/>
      <c r="U2697" s="163"/>
      <c r="V2697" s="163"/>
      <c r="W2697" s="163"/>
      <c r="X2697" s="163"/>
    </row>
    <row r="2698" ht="11.25" customHeight="1">
      <c r="A2698" s="162" t="s">
        <v>6551</v>
      </c>
      <c r="B2698" s="162" t="s">
        <v>6552</v>
      </c>
      <c r="C2698" s="10" t="s">
        <v>141</v>
      </c>
      <c r="D2698" s="162"/>
      <c r="E2698" s="162"/>
      <c r="F2698" s="161" t="s">
        <v>2206</v>
      </c>
      <c r="G2698" s="10">
        <v>14.0</v>
      </c>
      <c r="H2698" s="10">
        <v>2.0</v>
      </c>
      <c r="I2698" s="10">
        <v>14.0</v>
      </c>
      <c r="J2698" s="172">
        <v>50.0</v>
      </c>
      <c r="K2698" s="173">
        <v>3.57</v>
      </c>
      <c r="L2698" s="162" t="s">
        <v>161</v>
      </c>
      <c r="M2698" s="163"/>
      <c r="N2698" s="163"/>
      <c r="O2698" s="163"/>
      <c r="P2698" s="163"/>
      <c r="Q2698" s="163"/>
      <c r="R2698" s="163"/>
      <c r="S2698" s="163"/>
      <c r="T2698" s="163"/>
      <c r="U2698" s="163"/>
      <c r="V2698" s="163"/>
      <c r="W2698" s="163"/>
      <c r="X2698" s="163"/>
    </row>
    <row r="2699" ht="11.25" customHeight="1">
      <c r="A2699" s="162" t="s">
        <v>6551</v>
      </c>
      <c r="B2699" s="162" t="s">
        <v>6552</v>
      </c>
      <c r="C2699" s="10" t="s">
        <v>141</v>
      </c>
      <c r="D2699" s="162"/>
      <c r="E2699" s="162"/>
      <c r="F2699" s="161" t="s">
        <v>2206</v>
      </c>
      <c r="G2699" s="10">
        <v>14.0</v>
      </c>
      <c r="H2699" s="10">
        <v>2.0</v>
      </c>
      <c r="I2699" s="10">
        <v>14.0</v>
      </c>
      <c r="J2699" s="172">
        <v>50.0</v>
      </c>
      <c r="K2699" s="173">
        <v>3.57</v>
      </c>
      <c r="L2699" s="162" t="s">
        <v>161</v>
      </c>
      <c r="M2699" s="163"/>
      <c r="N2699" s="163"/>
      <c r="O2699" s="163"/>
      <c r="P2699" s="163"/>
      <c r="Q2699" s="163"/>
      <c r="R2699" s="163"/>
      <c r="S2699" s="163"/>
      <c r="T2699" s="163"/>
      <c r="U2699" s="163"/>
      <c r="V2699" s="163"/>
      <c r="W2699" s="163"/>
      <c r="X2699" s="163"/>
    </row>
    <row r="2700" ht="11.25" customHeight="1">
      <c r="A2700" s="162" t="s">
        <v>6551</v>
      </c>
      <c r="B2700" s="162" t="s">
        <v>6552</v>
      </c>
      <c r="C2700" s="10" t="s">
        <v>141</v>
      </c>
      <c r="D2700" s="162"/>
      <c r="E2700" s="162"/>
      <c r="F2700" s="161" t="s">
        <v>2206</v>
      </c>
      <c r="G2700" s="10">
        <v>14.0</v>
      </c>
      <c r="H2700" s="10">
        <v>2.0</v>
      </c>
      <c r="I2700" s="10">
        <v>14.0</v>
      </c>
      <c r="J2700" s="172">
        <v>50.0</v>
      </c>
      <c r="K2700" s="173">
        <v>3.57</v>
      </c>
      <c r="L2700" s="162" t="s">
        <v>161</v>
      </c>
      <c r="M2700" s="163"/>
      <c r="N2700" s="163"/>
      <c r="O2700" s="163"/>
      <c r="P2700" s="163"/>
      <c r="Q2700" s="163"/>
      <c r="R2700" s="163"/>
      <c r="S2700" s="163"/>
      <c r="T2700" s="163"/>
      <c r="U2700" s="163"/>
      <c r="V2700" s="163"/>
      <c r="W2700" s="163"/>
      <c r="X2700" s="163"/>
    </row>
    <row r="2701" ht="11.25" customHeight="1">
      <c r="A2701" s="162" t="s">
        <v>6551</v>
      </c>
      <c r="B2701" s="162" t="s">
        <v>6552</v>
      </c>
      <c r="C2701" s="10" t="s">
        <v>141</v>
      </c>
      <c r="D2701" s="162"/>
      <c r="E2701" s="162"/>
      <c r="F2701" s="161" t="s">
        <v>2206</v>
      </c>
      <c r="G2701" s="10">
        <v>14.0</v>
      </c>
      <c r="H2701" s="10">
        <v>2.0</v>
      </c>
      <c r="I2701" s="10">
        <v>14.0</v>
      </c>
      <c r="J2701" s="172">
        <v>50.0</v>
      </c>
      <c r="K2701" s="173">
        <v>3.57</v>
      </c>
      <c r="L2701" s="162" t="s">
        <v>161</v>
      </c>
      <c r="M2701" s="163"/>
      <c r="N2701" s="163"/>
      <c r="O2701" s="163"/>
      <c r="P2701" s="163"/>
      <c r="Q2701" s="163"/>
      <c r="R2701" s="163"/>
      <c r="S2701" s="163"/>
      <c r="T2701" s="163"/>
      <c r="U2701" s="163"/>
      <c r="V2701" s="163"/>
      <c r="W2701" s="163"/>
      <c r="X2701" s="163"/>
    </row>
    <row r="2702" ht="11.25" customHeight="1">
      <c r="A2702" s="162" t="s">
        <v>6551</v>
      </c>
      <c r="B2702" s="162" t="s">
        <v>6552</v>
      </c>
      <c r="C2702" s="10" t="s">
        <v>141</v>
      </c>
      <c r="D2702" s="162"/>
      <c r="E2702" s="162"/>
      <c r="F2702" s="161" t="s">
        <v>2206</v>
      </c>
      <c r="G2702" s="10">
        <v>14.0</v>
      </c>
      <c r="H2702" s="10">
        <v>2.0</v>
      </c>
      <c r="I2702" s="10">
        <v>14.0</v>
      </c>
      <c r="J2702" s="172">
        <v>50.0</v>
      </c>
      <c r="K2702" s="173">
        <v>3.57</v>
      </c>
      <c r="L2702" s="162" t="s">
        <v>161</v>
      </c>
      <c r="M2702" s="163"/>
      <c r="N2702" s="163"/>
      <c r="O2702" s="163"/>
      <c r="P2702" s="163"/>
      <c r="Q2702" s="163"/>
      <c r="R2702" s="163"/>
      <c r="S2702" s="163"/>
      <c r="T2702" s="163"/>
      <c r="U2702" s="163"/>
      <c r="V2702" s="163"/>
      <c r="W2702" s="163"/>
      <c r="X2702" s="163"/>
    </row>
    <row r="2703" ht="11.25" customHeight="1">
      <c r="A2703" s="162" t="s">
        <v>6551</v>
      </c>
      <c r="B2703" s="162" t="s">
        <v>6552</v>
      </c>
      <c r="C2703" s="10" t="s">
        <v>141</v>
      </c>
      <c r="D2703" s="162"/>
      <c r="E2703" s="162"/>
      <c r="F2703" s="161" t="s">
        <v>2206</v>
      </c>
      <c r="G2703" s="10">
        <v>14.0</v>
      </c>
      <c r="H2703" s="10">
        <v>2.0</v>
      </c>
      <c r="I2703" s="10">
        <v>14.0</v>
      </c>
      <c r="J2703" s="172">
        <v>50.0</v>
      </c>
      <c r="K2703" s="173">
        <v>3.57</v>
      </c>
      <c r="L2703" s="162" t="s">
        <v>161</v>
      </c>
      <c r="M2703" s="163"/>
      <c r="N2703" s="163"/>
      <c r="O2703" s="163"/>
      <c r="P2703" s="163"/>
      <c r="Q2703" s="163"/>
      <c r="R2703" s="163"/>
      <c r="S2703" s="163"/>
      <c r="T2703" s="163"/>
      <c r="U2703" s="163"/>
      <c r="V2703" s="163"/>
      <c r="W2703" s="163"/>
      <c r="X2703" s="163"/>
    </row>
    <row r="2704" ht="11.25" customHeight="1">
      <c r="A2704" s="162" t="s">
        <v>6551</v>
      </c>
      <c r="B2704" s="162" t="s">
        <v>6552</v>
      </c>
      <c r="C2704" s="10" t="s">
        <v>141</v>
      </c>
      <c r="D2704" s="162"/>
      <c r="E2704" s="162"/>
      <c r="F2704" s="161" t="s">
        <v>2206</v>
      </c>
      <c r="G2704" s="10">
        <v>14.0</v>
      </c>
      <c r="H2704" s="10">
        <v>2.0</v>
      </c>
      <c r="I2704" s="10">
        <v>14.0</v>
      </c>
      <c r="J2704" s="172">
        <v>50.0</v>
      </c>
      <c r="K2704" s="173">
        <v>3.57</v>
      </c>
      <c r="L2704" s="162" t="s">
        <v>161</v>
      </c>
      <c r="M2704" s="163"/>
      <c r="N2704" s="163"/>
      <c r="O2704" s="163"/>
      <c r="P2704" s="163"/>
      <c r="Q2704" s="163"/>
      <c r="R2704" s="163"/>
      <c r="S2704" s="163"/>
      <c r="T2704" s="163"/>
      <c r="U2704" s="163"/>
      <c r="V2704" s="163"/>
      <c r="W2704" s="163"/>
      <c r="X2704" s="163"/>
    </row>
    <row r="2705" ht="11.25" customHeight="1">
      <c r="A2705" s="162" t="s">
        <v>6551</v>
      </c>
      <c r="B2705" s="162" t="s">
        <v>6552</v>
      </c>
      <c r="C2705" s="10" t="s">
        <v>141</v>
      </c>
      <c r="D2705" s="162"/>
      <c r="E2705" s="162"/>
      <c r="F2705" s="161" t="s">
        <v>2206</v>
      </c>
      <c r="G2705" s="10">
        <v>14.0</v>
      </c>
      <c r="H2705" s="10">
        <v>2.0</v>
      </c>
      <c r="I2705" s="10">
        <v>14.0</v>
      </c>
      <c r="J2705" s="172">
        <v>50.0</v>
      </c>
      <c r="K2705" s="173">
        <v>3.57</v>
      </c>
      <c r="L2705" s="162" t="s">
        <v>161</v>
      </c>
      <c r="M2705" s="163"/>
      <c r="N2705" s="163"/>
      <c r="O2705" s="163"/>
      <c r="P2705" s="163"/>
      <c r="Q2705" s="163"/>
      <c r="R2705" s="163"/>
      <c r="S2705" s="163"/>
      <c r="T2705" s="163"/>
      <c r="U2705" s="163"/>
      <c r="V2705" s="163"/>
      <c r="W2705" s="163"/>
      <c r="X2705" s="163"/>
    </row>
    <row r="2706" ht="11.25" customHeight="1">
      <c r="A2706" s="162" t="s">
        <v>6551</v>
      </c>
      <c r="B2706" s="162" t="s">
        <v>6552</v>
      </c>
      <c r="C2706" s="10" t="s">
        <v>141</v>
      </c>
      <c r="D2706" s="162"/>
      <c r="E2706" s="162"/>
      <c r="F2706" s="161" t="s">
        <v>2206</v>
      </c>
      <c r="G2706" s="10">
        <v>14.0</v>
      </c>
      <c r="H2706" s="10">
        <v>2.0</v>
      </c>
      <c r="I2706" s="10">
        <v>14.0</v>
      </c>
      <c r="J2706" s="172">
        <v>50.0</v>
      </c>
      <c r="K2706" s="173">
        <v>3.57</v>
      </c>
      <c r="L2706" s="162" t="s">
        <v>161</v>
      </c>
      <c r="M2706" s="163"/>
      <c r="N2706" s="163"/>
      <c r="O2706" s="163"/>
      <c r="P2706" s="163"/>
      <c r="Q2706" s="163"/>
      <c r="R2706" s="163"/>
      <c r="S2706" s="163"/>
      <c r="T2706" s="163"/>
      <c r="U2706" s="163"/>
      <c r="V2706" s="163"/>
      <c r="W2706" s="163"/>
      <c r="X2706" s="163"/>
    </row>
    <row r="2707" ht="11.25" customHeight="1">
      <c r="A2707" s="162" t="s">
        <v>6551</v>
      </c>
      <c r="B2707" s="162" t="s">
        <v>6552</v>
      </c>
      <c r="C2707" s="10" t="s">
        <v>141</v>
      </c>
      <c r="D2707" s="162"/>
      <c r="E2707" s="162"/>
      <c r="F2707" s="161" t="s">
        <v>2206</v>
      </c>
      <c r="G2707" s="10">
        <v>14.0</v>
      </c>
      <c r="H2707" s="10">
        <v>2.0</v>
      </c>
      <c r="I2707" s="10">
        <v>14.0</v>
      </c>
      <c r="J2707" s="172">
        <v>50.0</v>
      </c>
      <c r="K2707" s="173">
        <v>3.57</v>
      </c>
      <c r="L2707" s="162" t="s">
        <v>161</v>
      </c>
      <c r="M2707" s="163"/>
      <c r="N2707" s="163"/>
      <c r="O2707" s="163"/>
      <c r="P2707" s="163"/>
      <c r="Q2707" s="163"/>
      <c r="R2707" s="163"/>
      <c r="S2707" s="163"/>
      <c r="T2707" s="163"/>
      <c r="U2707" s="163"/>
      <c r="V2707" s="163"/>
      <c r="W2707" s="163"/>
      <c r="X2707" s="163"/>
    </row>
    <row r="2708" ht="11.25" customHeight="1">
      <c r="A2708" s="162" t="s">
        <v>6551</v>
      </c>
      <c r="B2708" s="162" t="s">
        <v>6552</v>
      </c>
      <c r="C2708" s="10" t="s">
        <v>141</v>
      </c>
      <c r="D2708" s="162"/>
      <c r="E2708" s="162"/>
      <c r="F2708" s="161" t="s">
        <v>2206</v>
      </c>
      <c r="G2708" s="10">
        <v>14.0</v>
      </c>
      <c r="H2708" s="10">
        <v>2.0</v>
      </c>
      <c r="I2708" s="10">
        <v>14.0</v>
      </c>
      <c r="J2708" s="172">
        <v>50.0</v>
      </c>
      <c r="K2708" s="173">
        <v>3.57</v>
      </c>
      <c r="L2708" s="162" t="s">
        <v>161</v>
      </c>
      <c r="M2708" s="163"/>
      <c r="N2708" s="163"/>
      <c r="O2708" s="163"/>
      <c r="P2708" s="163"/>
      <c r="Q2708" s="163"/>
      <c r="R2708" s="163"/>
      <c r="S2708" s="163"/>
      <c r="T2708" s="163"/>
      <c r="U2708" s="163"/>
      <c r="V2708" s="163"/>
      <c r="W2708" s="163"/>
      <c r="X2708" s="163"/>
    </row>
    <row r="2709" ht="11.25" customHeight="1">
      <c r="A2709" s="162" t="s">
        <v>6553</v>
      </c>
      <c r="B2709" s="162" t="s">
        <v>6554</v>
      </c>
      <c r="C2709" s="10" t="s">
        <v>141</v>
      </c>
      <c r="D2709" s="162"/>
      <c r="E2709" s="162"/>
      <c r="F2709" s="161" t="s">
        <v>2206</v>
      </c>
      <c r="G2709" s="10">
        <v>13.0</v>
      </c>
      <c r="H2709" s="10">
        <v>2.0</v>
      </c>
      <c r="I2709" s="10">
        <v>13.0</v>
      </c>
      <c r="J2709" s="172">
        <v>50.0</v>
      </c>
      <c r="K2709" s="173">
        <v>3.84</v>
      </c>
      <c r="L2709" s="162" t="s">
        <v>161</v>
      </c>
      <c r="M2709" s="163"/>
      <c r="N2709" s="163"/>
      <c r="O2709" s="163"/>
      <c r="P2709" s="163"/>
      <c r="Q2709" s="163"/>
      <c r="R2709" s="163"/>
      <c r="S2709" s="163"/>
      <c r="T2709" s="163"/>
      <c r="U2709" s="163"/>
      <c r="V2709" s="163"/>
      <c r="W2709" s="163"/>
      <c r="X2709" s="163"/>
    </row>
    <row r="2710" ht="11.25" customHeight="1">
      <c r="A2710" s="162" t="s">
        <v>6553</v>
      </c>
      <c r="B2710" s="162" t="s">
        <v>6554</v>
      </c>
      <c r="C2710" s="10" t="s">
        <v>141</v>
      </c>
      <c r="D2710" s="162"/>
      <c r="E2710" s="162"/>
      <c r="F2710" s="161" t="s">
        <v>2206</v>
      </c>
      <c r="G2710" s="10">
        <v>13.0</v>
      </c>
      <c r="H2710" s="10">
        <v>2.0</v>
      </c>
      <c r="I2710" s="10">
        <v>13.0</v>
      </c>
      <c r="J2710" s="172">
        <v>50.0</v>
      </c>
      <c r="K2710" s="173">
        <v>3.84</v>
      </c>
      <c r="L2710" s="162" t="s">
        <v>161</v>
      </c>
      <c r="M2710" s="163"/>
      <c r="N2710" s="163"/>
      <c r="O2710" s="163"/>
      <c r="P2710" s="163"/>
      <c r="Q2710" s="163"/>
      <c r="R2710" s="163"/>
      <c r="S2710" s="163"/>
      <c r="T2710" s="163"/>
      <c r="U2710" s="163"/>
      <c r="V2710" s="163"/>
      <c r="W2710" s="163"/>
      <c r="X2710" s="163"/>
    </row>
    <row r="2711" ht="11.25" customHeight="1">
      <c r="A2711" s="162" t="s">
        <v>6553</v>
      </c>
      <c r="B2711" s="162" t="s">
        <v>6554</v>
      </c>
      <c r="C2711" s="10" t="s">
        <v>141</v>
      </c>
      <c r="D2711" s="162"/>
      <c r="E2711" s="162"/>
      <c r="F2711" s="161" t="s">
        <v>2206</v>
      </c>
      <c r="G2711" s="10">
        <v>13.0</v>
      </c>
      <c r="H2711" s="10">
        <v>2.0</v>
      </c>
      <c r="I2711" s="10">
        <v>13.0</v>
      </c>
      <c r="J2711" s="172">
        <v>50.0</v>
      </c>
      <c r="K2711" s="173">
        <v>3.84</v>
      </c>
      <c r="L2711" s="162" t="s">
        <v>161</v>
      </c>
      <c r="M2711" s="163"/>
      <c r="N2711" s="163"/>
      <c r="O2711" s="163"/>
      <c r="P2711" s="163"/>
      <c r="Q2711" s="163"/>
      <c r="R2711" s="163"/>
      <c r="S2711" s="163"/>
      <c r="T2711" s="163"/>
      <c r="U2711" s="163"/>
      <c r="V2711" s="163"/>
      <c r="W2711" s="163"/>
      <c r="X2711" s="163"/>
    </row>
    <row r="2712" ht="11.25" customHeight="1">
      <c r="A2712" s="162" t="s">
        <v>6553</v>
      </c>
      <c r="B2712" s="162" t="s">
        <v>6554</v>
      </c>
      <c r="C2712" s="10" t="s">
        <v>141</v>
      </c>
      <c r="D2712" s="162"/>
      <c r="E2712" s="162"/>
      <c r="F2712" s="161" t="s">
        <v>2206</v>
      </c>
      <c r="G2712" s="10">
        <v>13.0</v>
      </c>
      <c r="H2712" s="10">
        <v>2.0</v>
      </c>
      <c r="I2712" s="10">
        <v>13.0</v>
      </c>
      <c r="J2712" s="172">
        <v>50.0</v>
      </c>
      <c r="K2712" s="173">
        <v>3.84</v>
      </c>
      <c r="L2712" s="162" t="s">
        <v>161</v>
      </c>
      <c r="M2712" s="163"/>
      <c r="N2712" s="163"/>
      <c r="O2712" s="163"/>
      <c r="P2712" s="163"/>
      <c r="Q2712" s="163"/>
      <c r="R2712" s="163"/>
      <c r="S2712" s="163"/>
      <c r="T2712" s="163"/>
      <c r="U2712" s="163"/>
      <c r="V2712" s="163"/>
      <c r="W2712" s="163"/>
      <c r="X2712" s="163"/>
    </row>
    <row r="2713" ht="11.25" customHeight="1">
      <c r="A2713" s="162" t="s">
        <v>6553</v>
      </c>
      <c r="B2713" s="162" t="s">
        <v>6554</v>
      </c>
      <c r="C2713" s="10" t="s">
        <v>141</v>
      </c>
      <c r="D2713" s="162"/>
      <c r="E2713" s="162"/>
      <c r="F2713" s="161" t="s">
        <v>2206</v>
      </c>
      <c r="G2713" s="10">
        <v>13.0</v>
      </c>
      <c r="H2713" s="10">
        <v>2.0</v>
      </c>
      <c r="I2713" s="10">
        <v>13.0</v>
      </c>
      <c r="J2713" s="172">
        <v>50.0</v>
      </c>
      <c r="K2713" s="173">
        <v>3.84</v>
      </c>
      <c r="L2713" s="162" t="s">
        <v>161</v>
      </c>
      <c r="M2713" s="163"/>
      <c r="N2713" s="163"/>
      <c r="O2713" s="163"/>
      <c r="P2713" s="163"/>
      <c r="Q2713" s="163"/>
      <c r="R2713" s="163"/>
      <c r="S2713" s="163"/>
      <c r="T2713" s="163"/>
      <c r="U2713" s="163"/>
      <c r="V2713" s="163"/>
      <c r="W2713" s="163"/>
      <c r="X2713" s="163"/>
    </row>
    <row r="2714" ht="11.25" customHeight="1">
      <c r="A2714" s="162" t="s">
        <v>6553</v>
      </c>
      <c r="B2714" s="162" t="s">
        <v>6554</v>
      </c>
      <c r="C2714" s="10" t="s">
        <v>141</v>
      </c>
      <c r="D2714" s="162"/>
      <c r="E2714" s="162"/>
      <c r="F2714" s="161" t="s">
        <v>2206</v>
      </c>
      <c r="G2714" s="10">
        <v>13.0</v>
      </c>
      <c r="H2714" s="10">
        <v>2.0</v>
      </c>
      <c r="I2714" s="10">
        <v>13.0</v>
      </c>
      <c r="J2714" s="172">
        <v>50.0</v>
      </c>
      <c r="K2714" s="173">
        <v>3.84</v>
      </c>
      <c r="L2714" s="162" t="s">
        <v>161</v>
      </c>
      <c r="M2714" s="163"/>
      <c r="N2714" s="163"/>
      <c r="O2714" s="163"/>
      <c r="P2714" s="163"/>
      <c r="Q2714" s="163"/>
      <c r="R2714" s="163"/>
      <c r="S2714" s="163"/>
      <c r="T2714" s="163"/>
      <c r="U2714" s="163"/>
      <c r="V2714" s="163"/>
      <c r="W2714" s="163"/>
      <c r="X2714" s="163"/>
    </row>
    <row r="2715" ht="11.25" customHeight="1">
      <c r="A2715" s="162" t="s">
        <v>6555</v>
      </c>
      <c r="B2715" s="162" t="s">
        <v>6556</v>
      </c>
      <c r="C2715" s="10" t="s">
        <v>141</v>
      </c>
      <c r="D2715" s="162"/>
      <c r="E2715" s="162"/>
      <c r="F2715" s="161" t="s">
        <v>2206</v>
      </c>
      <c r="G2715" s="10">
        <v>14.0</v>
      </c>
      <c r="H2715" s="10">
        <v>2.0</v>
      </c>
      <c r="I2715" s="10">
        <v>14.0</v>
      </c>
      <c r="J2715" s="172">
        <v>50.0</v>
      </c>
      <c r="K2715" s="173">
        <v>3.57</v>
      </c>
      <c r="L2715" s="162" t="s">
        <v>161</v>
      </c>
      <c r="M2715" s="163"/>
      <c r="N2715" s="163"/>
      <c r="O2715" s="163"/>
      <c r="P2715" s="163"/>
      <c r="Q2715" s="163"/>
      <c r="R2715" s="163"/>
      <c r="S2715" s="163"/>
      <c r="T2715" s="163"/>
      <c r="U2715" s="163"/>
      <c r="V2715" s="163"/>
      <c r="W2715" s="163"/>
      <c r="X2715" s="163"/>
    </row>
    <row r="2716" ht="11.25" customHeight="1">
      <c r="A2716" s="162" t="s">
        <v>6555</v>
      </c>
      <c r="B2716" s="162" t="s">
        <v>6556</v>
      </c>
      <c r="C2716" s="10" t="s">
        <v>141</v>
      </c>
      <c r="D2716" s="162"/>
      <c r="E2716" s="162"/>
      <c r="F2716" s="161" t="s">
        <v>2206</v>
      </c>
      <c r="G2716" s="10">
        <v>14.0</v>
      </c>
      <c r="H2716" s="10">
        <v>2.0</v>
      </c>
      <c r="I2716" s="10">
        <v>14.0</v>
      </c>
      <c r="J2716" s="172">
        <v>50.0</v>
      </c>
      <c r="K2716" s="173">
        <v>3.57</v>
      </c>
      <c r="L2716" s="162" t="s">
        <v>161</v>
      </c>
      <c r="M2716" s="163"/>
      <c r="N2716" s="163"/>
      <c r="O2716" s="163"/>
      <c r="P2716" s="163"/>
      <c r="Q2716" s="163"/>
      <c r="R2716" s="163"/>
      <c r="S2716" s="163"/>
      <c r="T2716" s="163"/>
      <c r="U2716" s="163"/>
      <c r="V2716" s="163"/>
      <c r="W2716" s="163"/>
      <c r="X2716" s="163"/>
    </row>
    <row r="2717" ht="11.25" customHeight="1">
      <c r="A2717" s="162" t="s">
        <v>6555</v>
      </c>
      <c r="B2717" s="162" t="s">
        <v>6556</v>
      </c>
      <c r="C2717" s="10" t="s">
        <v>141</v>
      </c>
      <c r="D2717" s="162"/>
      <c r="E2717" s="162"/>
      <c r="F2717" s="161" t="s">
        <v>2206</v>
      </c>
      <c r="G2717" s="10">
        <v>14.0</v>
      </c>
      <c r="H2717" s="10">
        <v>2.0</v>
      </c>
      <c r="I2717" s="10">
        <v>14.0</v>
      </c>
      <c r="J2717" s="172">
        <v>50.0</v>
      </c>
      <c r="K2717" s="173">
        <v>3.57</v>
      </c>
      <c r="L2717" s="162" t="s">
        <v>161</v>
      </c>
      <c r="M2717" s="163"/>
      <c r="N2717" s="163"/>
      <c r="O2717" s="163"/>
      <c r="P2717" s="163"/>
      <c r="Q2717" s="163"/>
      <c r="R2717" s="163"/>
      <c r="S2717" s="163"/>
      <c r="T2717" s="163"/>
      <c r="U2717" s="163"/>
      <c r="V2717" s="163"/>
      <c r="W2717" s="163"/>
      <c r="X2717" s="163"/>
    </row>
    <row r="2718" ht="11.25" customHeight="1">
      <c r="A2718" s="162" t="s">
        <v>6555</v>
      </c>
      <c r="B2718" s="162" t="s">
        <v>6556</v>
      </c>
      <c r="C2718" s="10" t="s">
        <v>141</v>
      </c>
      <c r="D2718" s="162"/>
      <c r="E2718" s="162"/>
      <c r="F2718" s="161" t="s">
        <v>2206</v>
      </c>
      <c r="G2718" s="10">
        <v>14.0</v>
      </c>
      <c r="H2718" s="10">
        <v>2.0</v>
      </c>
      <c r="I2718" s="10">
        <v>14.0</v>
      </c>
      <c r="J2718" s="172">
        <v>50.0</v>
      </c>
      <c r="K2718" s="173">
        <v>3.57</v>
      </c>
      <c r="L2718" s="162" t="s">
        <v>161</v>
      </c>
      <c r="M2718" s="163"/>
      <c r="N2718" s="163"/>
      <c r="O2718" s="163"/>
      <c r="P2718" s="163"/>
      <c r="Q2718" s="163"/>
      <c r="R2718" s="163"/>
      <c r="S2718" s="163"/>
      <c r="T2718" s="163"/>
      <c r="U2718" s="163"/>
      <c r="V2718" s="163"/>
      <c r="W2718" s="163"/>
      <c r="X2718" s="163"/>
    </row>
    <row r="2719" ht="11.25" customHeight="1">
      <c r="A2719" s="162" t="s">
        <v>6555</v>
      </c>
      <c r="B2719" s="162" t="s">
        <v>6556</v>
      </c>
      <c r="C2719" s="10" t="s">
        <v>141</v>
      </c>
      <c r="D2719" s="162"/>
      <c r="E2719" s="162"/>
      <c r="F2719" s="161" t="s">
        <v>2206</v>
      </c>
      <c r="G2719" s="10">
        <v>14.0</v>
      </c>
      <c r="H2719" s="10">
        <v>2.0</v>
      </c>
      <c r="I2719" s="10">
        <v>14.0</v>
      </c>
      <c r="J2719" s="172">
        <v>50.0</v>
      </c>
      <c r="K2719" s="173">
        <v>3.57</v>
      </c>
      <c r="L2719" s="162" t="s">
        <v>161</v>
      </c>
      <c r="M2719" s="163"/>
      <c r="N2719" s="163"/>
      <c r="O2719" s="163"/>
      <c r="P2719" s="163"/>
      <c r="Q2719" s="163"/>
      <c r="R2719" s="163"/>
      <c r="S2719" s="163"/>
      <c r="T2719" s="163"/>
      <c r="U2719" s="163"/>
      <c r="V2719" s="163"/>
      <c r="W2719" s="163"/>
      <c r="X2719" s="163"/>
    </row>
    <row r="2720" ht="11.25" customHeight="1">
      <c r="A2720" s="162" t="s">
        <v>6555</v>
      </c>
      <c r="B2720" s="162" t="s">
        <v>6556</v>
      </c>
      <c r="C2720" s="10" t="s">
        <v>141</v>
      </c>
      <c r="D2720" s="162"/>
      <c r="E2720" s="162"/>
      <c r="F2720" s="161" t="s">
        <v>2206</v>
      </c>
      <c r="G2720" s="10">
        <v>14.0</v>
      </c>
      <c r="H2720" s="10">
        <v>2.0</v>
      </c>
      <c r="I2720" s="10">
        <v>14.0</v>
      </c>
      <c r="J2720" s="172">
        <v>50.0</v>
      </c>
      <c r="K2720" s="173">
        <v>3.57</v>
      </c>
      <c r="L2720" s="162" t="s">
        <v>161</v>
      </c>
      <c r="M2720" s="163"/>
      <c r="N2720" s="163"/>
      <c r="O2720" s="163"/>
      <c r="P2720" s="163"/>
      <c r="Q2720" s="163"/>
      <c r="R2720" s="163"/>
      <c r="S2720" s="163"/>
      <c r="T2720" s="163"/>
      <c r="U2720" s="163"/>
      <c r="V2720" s="163"/>
      <c r="W2720" s="163"/>
      <c r="X2720" s="163"/>
    </row>
    <row r="2721" ht="11.25" customHeight="1">
      <c r="A2721" s="162" t="s">
        <v>6555</v>
      </c>
      <c r="B2721" s="162" t="s">
        <v>6556</v>
      </c>
      <c r="C2721" s="10" t="s">
        <v>141</v>
      </c>
      <c r="D2721" s="162"/>
      <c r="E2721" s="162"/>
      <c r="F2721" s="161" t="s">
        <v>2206</v>
      </c>
      <c r="G2721" s="10">
        <v>14.0</v>
      </c>
      <c r="H2721" s="10">
        <v>2.0</v>
      </c>
      <c r="I2721" s="10">
        <v>14.0</v>
      </c>
      <c r="J2721" s="172">
        <v>50.0</v>
      </c>
      <c r="K2721" s="173">
        <v>3.57</v>
      </c>
      <c r="L2721" s="162" t="s">
        <v>161</v>
      </c>
      <c r="M2721" s="163"/>
      <c r="N2721" s="163"/>
      <c r="O2721" s="163"/>
      <c r="P2721" s="163"/>
      <c r="Q2721" s="163"/>
      <c r="R2721" s="163"/>
      <c r="S2721" s="163"/>
      <c r="T2721" s="163"/>
      <c r="U2721" s="163"/>
      <c r="V2721" s="163"/>
      <c r="W2721" s="163"/>
      <c r="X2721" s="163"/>
    </row>
    <row r="2722" ht="11.25" customHeight="1">
      <c r="A2722" s="162" t="s">
        <v>6555</v>
      </c>
      <c r="B2722" s="162" t="s">
        <v>6556</v>
      </c>
      <c r="C2722" s="10" t="s">
        <v>141</v>
      </c>
      <c r="D2722" s="162"/>
      <c r="E2722" s="162"/>
      <c r="F2722" s="161" t="s">
        <v>2206</v>
      </c>
      <c r="G2722" s="10">
        <v>14.0</v>
      </c>
      <c r="H2722" s="10">
        <v>2.0</v>
      </c>
      <c r="I2722" s="10">
        <v>14.0</v>
      </c>
      <c r="J2722" s="172">
        <v>50.0</v>
      </c>
      <c r="K2722" s="173">
        <v>3.57</v>
      </c>
      <c r="L2722" s="162" t="s">
        <v>161</v>
      </c>
      <c r="M2722" s="163"/>
      <c r="N2722" s="163"/>
      <c r="O2722" s="163"/>
      <c r="P2722" s="163"/>
      <c r="Q2722" s="163"/>
      <c r="R2722" s="163"/>
      <c r="S2722" s="163"/>
      <c r="T2722" s="163"/>
      <c r="U2722" s="163"/>
      <c r="V2722" s="163"/>
      <c r="W2722" s="163"/>
      <c r="X2722" s="163"/>
    </row>
    <row r="2723" ht="11.25" customHeight="1">
      <c r="A2723" s="162" t="s">
        <v>6557</v>
      </c>
      <c r="B2723" s="162" t="s">
        <v>6558</v>
      </c>
      <c r="C2723" s="10" t="s">
        <v>141</v>
      </c>
      <c r="D2723" s="162" t="s">
        <v>6559</v>
      </c>
      <c r="E2723" s="162" t="s">
        <v>6560</v>
      </c>
      <c r="F2723" s="161" t="s">
        <v>2206</v>
      </c>
      <c r="G2723" s="10">
        <v>4.0</v>
      </c>
      <c r="H2723" s="10">
        <v>4.0</v>
      </c>
      <c r="I2723" s="10">
        <v>4.0</v>
      </c>
      <c r="J2723" s="172">
        <v>50.0</v>
      </c>
      <c r="K2723" s="173">
        <v>12.5</v>
      </c>
      <c r="L2723" s="162" t="s">
        <v>161</v>
      </c>
      <c r="M2723" s="163"/>
      <c r="N2723" s="163"/>
      <c r="O2723" s="163"/>
      <c r="P2723" s="163"/>
      <c r="Q2723" s="163"/>
      <c r="R2723" s="163"/>
      <c r="S2723" s="163"/>
      <c r="T2723" s="163"/>
      <c r="U2723" s="163"/>
      <c r="V2723" s="163"/>
      <c r="W2723" s="163"/>
      <c r="X2723" s="163"/>
    </row>
    <row r="2724" ht="11.25" customHeight="1">
      <c r="A2724" s="162" t="s">
        <v>799</v>
      </c>
      <c r="B2724" s="162" t="s">
        <v>798</v>
      </c>
      <c r="C2724" s="10" t="s">
        <v>141</v>
      </c>
      <c r="D2724" s="162"/>
      <c r="E2724" s="162"/>
      <c r="F2724" s="161" t="s">
        <v>2206</v>
      </c>
      <c r="G2724" s="10">
        <v>5.0</v>
      </c>
      <c r="H2724" s="10">
        <v>5.0</v>
      </c>
      <c r="I2724" s="10">
        <v>5.0</v>
      </c>
      <c r="J2724" s="172">
        <v>50.0</v>
      </c>
      <c r="K2724" s="173">
        <v>10.0</v>
      </c>
      <c r="L2724" s="162" t="s">
        <v>161</v>
      </c>
      <c r="M2724" s="163"/>
      <c r="N2724" s="163"/>
      <c r="O2724" s="163"/>
      <c r="P2724" s="163"/>
      <c r="Q2724" s="163"/>
      <c r="R2724" s="163"/>
      <c r="S2724" s="163"/>
      <c r="T2724" s="163"/>
      <c r="U2724" s="163"/>
      <c r="V2724" s="163"/>
      <c r="W2724" s="163"/>
      <c r="X2724" s="163"/>
    </row>
    <row r="2725" ht="11.25" customHeight="1">
      <c r="A2725" s="162" t="s">
        <v>799</v>
      </c>
      <c r="B2725" s="162" t="s">
        <v>798</v>
      </c>
      <c r="C2725" s="10" t="s">
        <v>141</v>
      </c>
      <c r="D2725" s="162"/>
      <c r="E2725" s="162"/>
      <c r="F2725" s="161" t="s">
        <v>2206</v>
      </c>
      <c r="G2725" s="10">
        <v>5.0</v>
      </c>
      <c r="H2725" s="10">
        <v>5.0</v>
      </c>
      <c r="I2725" s="10">
        <v>5.0</v>
      </c>
      <c r="J2725" s="172">
        <v>50.0</v>
      </c>
      <c r="K2725" s="173">
        <v>10.0</v>
      </c>
      <c r="L2725" s="162" t="s">
        <v>161</v>
      </c>
      <c r="M2725" s="163"/>
      <c r="N2725" s="163"/>
      <c r="O2725" s="163"/>
      <c r="P2725" s="163"/>
      <c r="Q2725" s="163"/>
      <c r="R2725" s="163"/>
      <c r="S2725" s="163"/>
      <c r="T2725" s="163"/>
      <c r="U2725" s="163"/>
      <c r="V2725" s="163"/>
      <c r="W2725" s="163"/>
      <c r="X2725" s="163"/>
    </row>
    <row r="2726" ht="11.25" customHeight="1">
      <c r="A2726" s="162" t="s">
        <v>799</v>
      </c>
      <c r="B2726" s="162" t="s">
        <v>798</v>
      </c>
      <c r="C2726" s="10" t="s">
        <v>141</v>
      </c>
      <c r="D2726" s="162"/>
      <c r="E2726" s="162"/>
      <c r="F2726" s="161" t="s">
        <v>2206</v>
      </c>
      <c r="G2726" s="10">
        <v>5.0</v>
      </c>
      <c r="H2726" s="10">
        <v>5.0</v>
      </c>
      <c r="I2726" s="10">
        <v>5.0</v>
      </c>
      <c r="J2726" s="172">
        <v>50.0</v>
      </c>
      <c r="K2726" s="173">
        <v>10.0</v>
      </c>
      <c r="L2726" s="162" t="s">
        <v>161</v>
      </c>
      <c r="M2726" s="163"/>
      <c r="N2726" s="163"/>
      <c r="O2726" s="163"/>
      <c r="P2726" s="163"/>
      <c r="Q2726" s="163"/>
      <c r="R2726" s="163"/>
      <c r="S2726" s="163"/>
      <c r="T2726" s="163"/>
      <c r="U2726" s="163"/>
      <c r="V2726" s="163"/>
      <c r="W2726" s="163"/>
      <c r="X2726" s="163"/>
    </row>
    <row r="2727" ht="11.25" customHeight="1">
      <c r="A2727" s="162" t="s">
        <v>799</v>
      </c>
      <c r="B2727" s="162" t="s">
        <v>798</v>
      </c>
      <c r="C2727" s="10" t="s">
        <v>141</v>
      </c>
      <c r="D2727" s="162"/>
      <c r="E2727" s="162"/>
      <c r="F2727" s="161" t="s">
        <v>2206</v>
      </c>
      <c r="G2727" s="10">
        <v>5.0</v>
      </c>
      <c r="H2727" s="10">
        <v>5.0</v>
      </c>
      <c r="I2727" s="10">
        <v>5.0</v>
      </c>
      <c r="J2727" s="172">
        <v>50.0</v>
      </c>
      <c r="K2727" s="173">
        <v>10.0</v>
      </c>
      <c r="L2727" s="162" t="s">
        <v>161</v>
      </c>
      <c r="M2727" s="163"/>
      <c r="N2727" s="163"/>
      <c r="O2727" s="163"/>
      <c r="P2727" s="163"/>
      <c r="Q2727" s="163"/>
      <c r="R2727" s="163"/>
      <c r="S2727" s="163"/>
      <c r="T2727" s="163"/>
      <c r="U2727" s="163"/>
      <c r="V2727" s="163"/>
      <c r="W2727" s="163"/>
      <c r="X2727" s="163"/>
    </row>
    <row r="2728" ht="11.25" customHeight="1">
      <c r="A2728" s="162" t="s">
        <v>4005</v>
      </c>
      <c r="B2728" s="162" t="s">
        <v>4006</v>
      </c>
      <c r="C2728" s="10" t="s">
        <v>141</v>
      </c>
      <c r="D2728" s="162" t="s">
        <v>4007</v>
      </c>
      <c r="E2728" s="162" t="s">
        <v>4008</v>
      </c>
      <c r="F2728" s="161" t="s">
        <v>2206</v>
      </c>
      <c r="G2728" s="10">
        <v>3.0</v>
      </c>
      <c r="H2728" s="10">
        <v>3.0</v>
      </c>
      <c r="I2728" s="10">
        <v>6.0</v>
      </c>
      <c r="J2728" s="172">
        <v>50.0</v>
      </c>
      <c r="K2728" s="173">
        <v>8.33</v>
      </c>
      <c r="L2728" s="162" t="s">
        <v>1486</v>
      </c>
      <c r="M2728" s="163"/>
      <c r="N2728" s="163"/>
      <c r="O2728" s="163"/>
      <c r="P2728" s="163"/>
      <c r="Q2728" s="163"/>
      <c r="R2728" s="163"/>
      <c r="S2728" s="163"/>
      <c r="T2728" s="163"/>
      <c r="U2728" s="163"/>
      <c r="V2728" s="163"/>
      <c r="W2728" s="163"/>
      <c r="X2728" s="163"/>
    </row>
    <row r="2729" ht="11.25" customHeight="1">
      <c r="A2729" s="162" t="s">
        <v>4005</v>
      </c>
      <c r="B2729" s="162" t="s">
        <v>4006</v>
      </c>
      <c r="C2729" s="10" t="s">
        <v>141</v>
      </c>
      <c r="D2729" s="162" t="s">
        <v>4009</v>
      </c>
      <c r="E2729" s="162" t="s">
        <v>4010</v>
      </c>
      <c r="F2729" s="161" t="s">
        <v>2206</v>
      </c>
      <c r="G2729" s="10">
        <v>3.0</v>
      </c>
      <c r="H2729" s="10">
        <v>3.0</v>
      </c>
      <c r="I2729" s="10">
        <v>6.0</v>
      </c>
      <c r="J2729" s="172">
        <v>50.0</v>
      </c>
      <c r="K2729" s="173">
        <v>8.33</v>
      </c>
      <c r="L2729" s="162" t="s">
        <v>1486</v>
      </c>
      <c r="M2729" s="163"/>
      <c r="N2729" s="163"/>
      <c r="O2729" s="163"/>
      <c r="P2729" s="163"/>
      <c r="Q2729" s="163"/>
      <c r="R2729" s="163"/>
      <c r="S2729" s="163"/>
      <c r="T2729" s="163"/>
      <c r="U2729" s="163"/>
      <c r="V2729" s="163"/>
      <c r="W2729" s="163"/>
      <c r="X2729" s="163"/>
    </row>
    <row r="2730" ht="11.25" customHeight="1">
      <c r="A2730" s="162" t="s">
        <v>4011</v>
      </c>
      <c r="B2730" s="162" t="s">
        <v>4012</v>
      </c>
      <c r="C2730" s="10" t="s">
        <v>141</v>
      </c>
      <c r="D2730" s="162" t="s">
        <v>4013</v>
      </c>
      <c r="E2730" s="162" t="s">
        <v>4014</v>
      </c>
      <c r="F2730" s="161" t="s">
        <v>2206</v>
      </c>
      <c r="G2730" s="10">
        <v>6.0</v>
      </c>
      <c r="H2730" s="10">
        <v>3.0</v>
      </c>
      <c r="I2730" s="10">
        <v>6.0</v>
      </c>
      <c r="J2730" s="172">
        <v>50.0</v>
      </c>
      <c r="K2730" s="173">
        <v>8.33</v>
      </c>
      <c r="L2730" s="162" t="s">
        <v>1486</v>
      </c>
      <c r="M2730" s="163"/>
      <c r="N2730" s="163"/>
      <c r="O2730" s="163"/>
      <c r="P2730" s="163"/>
      <c r="Q2730" s="163"/>
      <c r="R2730" s="163"/>
      <c r="S2730" s="163"/>
      <c r="T2730" s="163"/>
      <c r="U2730" s="163"/>
      <c r="V2730" s="163"/>
      <c r="W2730" s="163"/>
      <c r="X2730" s="163"/>
    </row>
    <row r="2731" ht="11.25" customHeight="1">
      <c r="A2731" s="162" t="s">
        <v>4017</v>
      </c>
      <c r="B2731" s="162" t="s">
        <v>4018</v>
      </c>
      <c r="C2731" s="10" t="s">
        <v>141</v>
      </c>
      <c r="D2731" s="162" t="s">
        <v>4019</v>
      </c>
      <c r="E2731" s="162" t="s">
        <v>4020</v>
      </c>
      <c r="F2731" s="161" t="s">
        <v>2206</v>
      </c>
      <c r="G2731" s="10">
        <v>8.0</v>
      </c>
      <c r="H2731" s="10">
        <v>8.0</v>
      </c>
      <c r="I2731" s="10">
        <v>8.0</v>
      </c>
      <c r="J2731" s="172">
        <v>50.0</v>
      </c>
      <c r="K2731" s="173">
        <v>6.25</v>
      </c>
      <c r="L2731" s="162" t="s">
        <v>1486</v>
      </c>
      <c r="M2731" s="163"/>
      <c r="N2731" s="163"/>
      <c r="O2731" s="163"/>
      <c r="P2731" s="163"/>
      <c r="Q2731" s="163"/>
      <c r="R2731" s="163"/>
      <c r="S2731" s="163"/>
      <c r="T2731" s="163"/>
      <c r="U2731" s="163"/>
      <c r="V2731" s="163"/>
      <c r="W2731" s="163"/>
      <c r="X2731" s="163"/>
    </row>
    <row r="2732" ht="11.25" customHeight="1">
      <c r="A2732" s="162" t="s">
        <v>4017</v>
      </c>
      <c r="B2732" s="162" t="s">
        <v>4018</v>
      </c>
      <c r="C2732" s="10" t="s">
        <v>141</v>
      </c>
      <c r="D2732" s="162" t="s">
        <v>4021</v>
      </c>
      <c r="E2732" s="162" t="s">
        <v>4022</v>
      </c>
      <c r="F2732" s="161" t="s">
        <v>2206</v>
      </c>
      <c r="G2732" s="10">
        <v>8.0</v>
      </c>
      <c r="H2732" s="10">
        <v>8.0</v>
      </c>
      <c r="I2732" s="10">
        <v>8.0</v>
      </c>
      <c r="J2732" s="172">
        <v>50.0</v>
      </c>
      <c r="K2732" s="173">
        <v>6.25</v>
      </c>
      <c r="L2732" s="162" t="s">
        <v>1486</v>
      </c>
      <c r="M2732" s="163"/>
      <c r="N2732" s="163"/>
      <c r="O2732" s="163"/>
      <c r="P2732" s="163"/>
      <c r="Q2732" s="163"/>
      <c r="R2732" s="163"/>
      <c r="S2732" s="163"/>
      <c r="T2732" s="163"/>
      <c r="U2732" s="163"/>
      <c r="V2732" s="163"/>
      <c r="W2732" s="163"/>
      <c r="X2732" s="163"/>
    </row>
    <row r="2733" ht="11.25" customHeight="1">
      <c r="A2733" s="162" t="s">
        <v>4017</v>
      </c>
      <c r="B2733" s="162" t="s">
        <v>4018</v>
      </c>
      <c r="C2733" s="10" t="s">
        <v>141</v>
      </c>
      <c r="D2733" s="162" t="s">
        <v>4023</v>
      </c>
      <c r="E2733" s="162" t="s">
        <v>4024</v>
      </c>
      <c r="F2733" s="161" t="s">
        <v>2206</v>
      </c>
      <c r="G2733" s="10">
        <v>8.0</v>
      </c>
      <c r="H2733" s="10">
        <v>8.0</v>
      </c>
      <c r="I2733" s="10">
        <v>8.0</v>
      </c>
      <c r="J2733" s="172">
        <v>50.0</v>
      </c>
      <c r="K2733" s="173">
        <v>6.25</v>
      </c>
      <c r="L2733" s="162" t="s">
        <v>1486</v>
      </c>
      <c r="M2733" s="163"/>
      <c r="N2733" s="163"/>
      <c r="O2733" s="163"/>
      <c r="P2733" s="163"/>
      <c r="Q2733" s="163"/>
      <c r="R2733" s="163"/>
      <c r="S2733" s="163"/>
      <c r="T2733" s="163"/>
      <c r="U2733" s="163"/>
      <c r="V2733" s="163"/>
      <c r="W2733" s="163"/>
      <c r="X2733" s="163"/>
    </row>
    <row r="2734" ht="11.25" customHeight="1">
      <c r="A2734" s="162" t="s">
        <v>4017</v>
      </c>
      <c r="B2734" s="162" t="s">
        <v>4018</v>
      </c>
      <c r="C2734" s="10" t="s">
        <v>141</v>
      </c>
      <c r="D2734" s="162" t="s">
        <v>4025</v>
      </c>
      <c r="E2734" s="162" t="s">
        <v>4026</v>
      </c>
      <c r="F2734" s="161" t="s">
        <v>2206</v>
      </c>
      <c r="G2734" s="10">
        <v>8.0</v>
      </c>
      <c r="H2734" s="10">
        <v>8.0</v>
      </c>
      <c r="I2734" s="10">
        <v>8.0</v>
      </c>
      <c r="J2734" s="172">
        <v>50.0</v>
      </c>
      <c r="K2734" s="173">
        <v>6.25</v>
      </c>
      <c r="L2734" s="162" t="s">
        <v>1486</v>
      </c>
      <c r="M2734" s="163"/>
      <c r="N2734" s="163"/>
      <c r="O2734" s="163"/>
      <c r="P2734" s="163"/>
      <c r="Q2734" s="163"/>
      <c r="R2734" s="163"/>
      <c r="S2734" s="163"/>
      <c r="T2734" s="163"/>
      <c r="U2734" s="163"/>
      <c r="V2734" s="163"/>
      <c r="W2734" s="163"/>
      <c r="X2734" s="163"/>
    </row>
    <row r="2735" ht="11.25" customHeight="1">
      <c r="A2735" s="162" t="s">
        <v>4398</v>
      </c>
      <c r="B2735" s="162" t="s">
        <v>946</v>
      </c>
      <c r="C2735" s="10" t="s">
        <v>177</v>
      </c>
      <c r="D2735" s="162" t="s">
        <v>6561</v>
      </c>
      <c r="E2735" s="162" t="s">
        <v>4400</v>
      </c>
      <c r="F2735" s="161" t="s">
        <v>2223</v>
      </c>
      <c r="G2735" s="10">
        <v>7.0</v>
      </c>
      <c r="H2735" s="10">
        <v>7.0</v>
      </c>
      <c r="I2735" s="10">
        <v>7.0</v>
      </c>
      <c r="J2735" s="172">
        <v>50.0</v>
      </c>
      <c r="K2735" s="173">
        <v>7.14</v>
      </c>
      <c r="L2735" s="162" t="s">
        <v>149</v>
      </c>
      <c r="M2735" s="163"/>
      <c r="N2735" s="163"/>
      <c r="O2735" s="163"/>
      <c r="P2735" s="163"/>
      <c r="Q2735" s="163"/>
      <c r="R2735" s="163"/>
      <c r="S2735" s="163"/>
      <c r="T2735" s="163"/>
      <c r="U2735" s="163"/>
      <c r="V2735" s="163"/>
      <c r="W2735" s="163"/>
      <c r="X2735" s="163"/>
    </row>
    <row r="2736" ht="11.25" customHeight="1">
      <c r="A2736" s="162" t="s">
        <v>4086</v>
      </c>
      <c r="B2736" s="162" t="s">
        <v>876</v>
      </c>
      <c r="C2736" s="10" t="s">
        <v>141</v>
      </c>
      <c r="D2736" s="162" t="s">
        <v>4088</v>
      </c>
      <c r="E2736" s="162" t="s">
        <v>4089</v>
      </c>
      <c r="F2736" s="161" t="s">
        <v>2206</v>
      </c>
      <c r="G2736" s="10">
        <v>6.0</v>
      </c>
      <c r="H2736" s="10">
        <v>6.0</v>
      </c>
      <c r="I2736" s="10">
        <v>7.0</v>
      </c>
      <c r="J2736" s="172">
        <v>50.0</v>
      </c>
      <c r="K2736" s="173">
        <v>8.33</v>
      </c>
      <c r="L2736" s="162" t="s">
        <v>149</v>
      </c>
      <c r="M2736" s="163"/>
      <c r="N2736" s="163"/>
      <c r="O2736" s="163"/>
      <c r="P2736" s="163"/>
      <c r="Q2736" s="163"/>
      <c r="R2736" s="163"/>
      <c r="S2736" s="163"/>
      <c r="T2736" s="163"/>
      <c r="U2736" s="163"/>
      <c r="V2736" s="163"/>
      <c r="W2736" s="163"/>
      <c r="X2736" s="163"/>
    </row>
    <row r="2737" ht="11.25" customHeight="1">
      <c r="A2737" s="162" t="s">
        <v>4086</v>
      </c>
      <c r="B2737" s="162" t="s">
        <v>876</v>
      </c>
      <c r="C2737" s="10" t="s">
        <v>141</v>
      </c>
      <c r="D2737" s="162" t="s">
        <v>4090</v>
      </c>
      <c r="E2737" s="162" t="s">
        <v>4091</v>
      </c>
      <c r="F2737" s="161" t="s">
        <v>2206</v>
      </c>
      <c r="G2737" s="10">
        <v>6.0</v>
      </c>
      <c r="H2737" s="10">
        <v>6.0</v>
      </c>
      <c r="I2737" s="10">
        <v>7.0</v>
      </c>
      <c r="J2737" s="172">
        <v>50.0</v>
      </c>
      <c r="K2737" s="173">
        <v>8.33</v>
      </c>
      <c r="L2737" s="162" t="s">
        <v>149</v>
      </c>
      <c r="M2737" s="163"/>
      <c r="N2737" s="163"/>
      <c r="O2737" s="163"/>
      <c r="P2737" s="163"/>
      <c r="Q2737" s="163"/>
      <c r="R2737" s="163"/>
      <c r="S2737" s="163"/>
      <c r="T2737" s="163"/>
      <c r="U2737" s="163"/>
      <c r="V2737" s="163"/>
      <c r="W2737" s="163"/>
      <c r="X2737" s="163"/>
    </row>
    <row r="2738" ht="11.25" customHeight="1">
      <c r="A2738" s="162" t="s">
        <v>4086</v>
      </c>
      <c r="B2738" s="162" t="s">
        <v>876</v>
      </c>
      <c r="C2738" s="10" t="s">
        <v>141</v>
      </c>
      <c r="D2738" s="162" t="s">
        <v>4092</v>
      </c>
      <c r="E2738" s="162" t="s">
        <v>4093</v>
      </c>
      <c r="F2738" s="161" t="s">
        <v>2206</v>
      </c>
      <c r="G2738" s="10">
        <v>6.0</v>
      </c>
      <c r="H2738" s="10">
        <v>6.0</v>
      </c>
      <c r="I2738" s="10">
        <v>7.0</v>
      </c>
      <c r="J2738" s="172">
        <v>50.0</v>
      </c>
      <c r="K2738" s="173">
        <v>8.33</v>
      </c>
      <c r="L2738" s="162" t="s">
        <v>149</v>
      </c>
      <c r="M2738" s="163"/>
      <c r="N2738" s="163"/>
      <c r="O2738" s="163"/>
      <c r="P2738" s="163"/>
      <c r="Q2738" s="163"/>
      <c r="R2738" s="163"/>
      <c r="S2738" s="163"/>
      <c r="T2738" s="163"/>
      <c r="U2738" s="163"/>
      <c r="V2738" s="163"/>
      <c r="W2738" s="163"/>
      <c r="X2738" s="163"/>
    </row>
    <row r="2739" ht="11.25" customHeight="1">
      <c r="A2739" s="162" t="s">
        <v>4086</v>
      </c>
      <c r="B2739" s="162" t="s">
        <v>876</v>
      </c>
      <c r="C2739" s="10" t="s">
        <v>141</v>
      </c>
      <c r="D2739" s="162" t="s">
        <v>4094</v>
      </c>
      <c r="E2739" s="162" t="s">
        <v>4095</v>
      </c>
      <c r="F2739" s="161" t="s">
        <v>2206</v>
      </c>
      <c r="G2739" s="10">
        <v>6.0</v>
      </c>
      <c r="H2739" s="10">
        <v>6.0</v>
      </c>
      <c r="I2739" s="10">
        <v>7.0</v>
      </c>
      <c r="J2739" s="172">
        <v>50.0</v>
      </c>
      <c r="K2739" s="173">
        <v>8.33</v>
      </c>
      <c r="L2739" s="162" t="s">
        <v>149</v>
      </c>
      <c r="M2739" s="163"/>
      <c r="N2739" s="163"/>
      <c r="O2739" s="163"/>
      <c r="P2739" s="163"/>
      <c r="Q2739" s="163"/>
      <c r="R2739" s="163"/>
      <c r="S2739" s="163"/>
      <c r="T2739" s="163"/>
      <c r="U2739" s="163"/>
      <c r="V2739" s="163"/>
      <c r="W2739" s="163"/>
      <c r="X2739" s="163"/>
    </row>
    <row r="2740" ht="11.25" customHeight="1">
      <c r="A2740" s="162" t="s">
        <v>4086</v>
      </c>
      <c r="B2740" s="162" t="s">
        <v>876</v>
      </c>
      <c r="C2740" s="10" t="s">
        <v>141</v>
      </c>
      <c r="D2740" s="162" t="s">
        <v>4096</v>
      </c>
      <c r="E2740" s="162" t="s">
        <v>4097</v>
      </c>
      <c r="F2740" s="161" t="s">
        <v>2206</v>
      </c>
      <c r="G2740" s="10">
        <v>6.0</v>
      </c>
      <c r="H2740" s="10">
        <v>6.0</v>
      </c>
      <c r="I2740" s="10">
        <v>7.0</v>
      </c>
      <c r="J2740" s="172">
        <v>50.0</v>
      </c>
      <c r="K2740" s="173">
        <v>8.33</v>
      </c>
      <c r="L2740" s="162" t="s">
        <v>149</v>
      </c>
      <c r="M2740" s="163"/>
      <c r="N2740" s="163"/>
      <c r="O2740" s="163"/>
      <c r="P2740" s="163"/>
      <c r="Q2740" s="163"/>
      <c r="R2740" s="163"/>
      <c r="S2740" s="163"/>
      <c r="T2740" s="163"/>
      <c r="U2740" s="163"/>
      <c r="V2740" s="163"/>
      <c r="W2740" s="163"/>
      <c r="X2740" s="163"/>
    </row>
    <row r="2741" ht="11.25" customHeight="1">
      <c r="A2741" s="162" t="s">
        <v>745</v>
      </c>
      <c r="B2741" s="162" t="s">
        <v>744</v>
      </c>
      <c r="C2741" s="10" t="s">
        <v>141</v>
      </c>
      <c r="D2741" s="162" t="s">
        <v>4098</v>
      </c>
      <c r="E2741" s="162" t="s">
        <v>3791</v>
      </c>
      <c r="F2741" s="161" t="s">
        <v>2206</v>
      </c>
      <c r="G2741" s="10">
        <v>7.0</v>
      </c>
      <c r="H2741" s="10">
        <v>7.0</v>
      </c>
      <c r="I2741" s="10">
        <v>8.0</v>
      </c>
      <c r="J2741" s="172">
        <v>50.0</v>
      </c>
      <c r="K2741" s="173">
        <v>7.14</v>
      </c>
      <c r="L2741" s="162" t="s">
        <v>149</v>
      </c>
      <c r="M2741" s="163"/>
      <c r="N2741" s="163"/>
      <c r="O2741" s="163"/>
      <c r="P2741" s="163"/>
      <c r="Q2741" s="163"/>
      <c r="R2741" s="163"/>
      <c r="S2741" s="163"/>
      <c r="T2741" s="163"/>
      <c r="U2741" s="163"/>
      <c r="V2741" s="163"/>
      <c r="W2741" s="163"/>
      <c r="X2741" s="163"/>
    </row>
    <row r="2742" ht="11.25" customHeight="1">
      <c r="A2742" s="162" t="s">
        <v>4100</v>
      </c>
      <c r="B2742" s="162" t="s">
        <v>528</v>
      </c>
      <c r="C2742" s="10" t="s">
        <v>141</v>
      </c>
      <c r="D2742" s="162" t="s">
        <v>4101</v>
      </c>
      <c r="E2742" s="162" t="s">
        <v>3849</v>
      </c>
      <c r="F2742" s="161" t="s">
        <v>2206</v>
      </c>
      <c r="G2742" s="10">
        <v>11.0</v>
      </c>
      <c r="H2742" s="10">
        <v>11.0</v>
      </c>
      <c r="I2742" s="10">
        <v>13.0</v>
      </c>
      <c r="J2742" s="172">
        <v>50.0</v>
      </c>
      <c r="K2742" s="173">
        <v>4.55</v>
      </c>
      <c r="L2742" s="162" t="s">
        <v>149</v>
      </c>
      <c r="M2742" s="163"/>
      <c r="N2742" s="163"/>
      <c r="O2742" s="163"/>
      <c r="P2742" s="163"/>
      <c r="Q2742" s="163"/>
      <c r="R2742" s="163"/>
      <c r="S2742" s="163"/>
      <c r="T2742" s="163"/>
      <c r="U2742" s="163"/>
      <c r="V2742" s="163"/>
      <c r="W2742" s="163"/>
      <c r="X2742" s="163"/>
    </row>
    <row r="2743" ht="11.25" customHeight="1">
      <c r="A2743" s="162" t="s">
        <v>4100</v>
      </c>
      <c r="B2743" s="162" t="s">
        <v>528</v>
      </c>
      <c r="C2743" s="10" t="s">
        <v>141</v>
      </c>
      <c r="D2743" s="162" t="s">
        <v>4104</v>
      </c>
      <c r="E2743" s="162" t="s">
        <v>824</v>
      </c>
      <c r="F2743" s="161" t="s">
        <v>2206</v>
      </c>
      <c r="G2743" s="10">
        <v>11.0</v>
      </c>
      <c r="H2743" s="10">
        <v>11.0</v>
      </c>
      <c r="I2743" s="10">
        <v>13.0</v>
      </c>
      <c r="J2743" s="172">
        <v>50.0</v>
      </c>
      <c r="K2743" s="173">
        <v>4.55</v>
      </c>
      <c r="L2743" s="162" t="s">
        <v>149</v>
      </c>
      <c r="M2743" s="163"/>
      <c r="N2743" s="163"/>
      <c r="O2743" s="163"/>
      <c r="P2743" s="163"/>
      <c r="Q2743" s="163"/>
      <c r="R2743" s="163"/>
      <c r="S2743" s="163"/>
      <c r="T2743" s="163"/>
      <c r="U2743" s="163"/>
      <c r="V2743" s="163"/>
      <c r="W2743" s="163"/>
      <c r="X2743" s="163"/>
    </row>
    <row r="2744" ht="11.25" customHeight="1">
      <c r="A2744" s="162" t="s">
        <v>4100</v>
      </c>
      <c r="B2744" s="162" t="s">
        <v>528</v>
      </c>
      <c r="C2744" s="10" t="s">
        <v>141</v>
      </c>
      <c r="D2744" s="162" t="s">
        <v>4106</v>
      </c>
      <c r="E2744" s="162" t="s">
        <v>4107</v>
      </c>
      <c r="F2744" s="161" t="s">
        <v>2206</v>
      </c>
      <c r="G2744" s="10">
        <v>11.0</v>
      </c>
      <c r="H2744" s="10">
        <v>11.0</v>
      </c>
      <c r="I2744" s="10">
        <v>13.0</v>
      </c>
      <c r="J2744" s="172">
        <v>50.0</v>
      </c>
      <c r="K2744" s="173">
        <v>4.55</v>
      </c>
      <c r="L2744" s="162" t="s">
        <v>149</v>
      </c>
      <c r="M2744" s="163"/>
      <c r="N2744" s="163"/>
      <c r="O2744" s="163"/>
      <c r="P2744" s="163"/>
      <c r="Q2744" s="163"/>
      <c r="R2744" s="163"/>
      <c r="S2744" s="163"/>
      <c r="T2744" s="163"/>
      <c r="U2744" s="163"/>
      <c r="V2744" s="163"/>
      <c r="W2744" s="163"/>
      <c r="X2744" s="163"/>
    </row>
    <row r="2745" ht="11.25" customHeight="1">
      <c r="A2745" s="162" t="s">
        <v>2801</v>
      </c>
      <c r="B2745" s="162" t="s">
        <v>2802</v>
      </c>
      <c r="C2745" s="10" t="s">
        <v>141</v>
      </c>
      <c r="D2745" s="162" t="s">
        <v>2803</v>
      </c>
      <c r="E2745" s="162" t="s">
        <v>1495</v>
      </c>
      <c r="F2745" s="161" t="s">
        <v>2206</v>
      </c>
      <c r="G2745" s="10">
        <v>11.0</v>
      </c>
      <c r="H2745" s="10">
        <v>10.0</v>
      </c>
      <c r="I2745" s="10">
        <v>11.0</v>
      </c>
      <c r="J2745" s="172">
        <v>50.0</v>
      </c>
      <c r="K2745" s="173">
        <v>4.55</v>
      </c>
      <c r="L2745" s="162" t="s">
        <v>149</v>
      </c>
      <c r="M2745" s="163"/>
      <c r="N2745" s="163"/>
      <c r="O2745" s="163"/>
      <c r="P2745" s="163"/>
      <c r="Q2745" s="163"/>
      <c r="R2745" s="163"/>
      <c r="S2745" s="163"/>
      <c r="T2745" s="163"/>
      <c r="U2745" s="163"/>
      <c r="V2745" s="163"/>
      <c r="W2745" s="163"/>
      <c r="X2745" s="163"/>
    </row>
    <row r="2746" ht="11.25" customHeight="1">
      <c r="A2746" s="162" t="s">
        <v>5933</v>
      </c>
      <c r="B2746" s="162" t="s">
        <v>5934</v>
      </c>
      <c r="C2746" s="10" t="s">
        <v>141</v>
      </c>
      <c r="D2746" s="162" t="s">
        <v>6562</v>
      </c>
      <c r="E2746" s="162" t="s">
        <v>681</v>
      </c>
      <c r="F2746" s="161" t="s">
        <v>2223</v>
      </c>
      <c r="G2746" s="10">
        <v>11.0</v>
      </c>
      <c r="H2746" s="10">
        <v>10.0</v>
      </c>
      <c r="I2746" s="10">
        <v>11.0</v>
      </c>
      <c r="J2746" s="172">
        <v>50.0</v>
      </c>
      <c r="K2746" s="173">
        <v>4.55</v>
      </c>
      <c r="L2746" s="162" t="s">
        <v>149</v>
      </c>
      <c r="M2746" s="163"/>
      <c r="N2746" s="163"/>
      <c r="O2746" s="163"/>
      <c r="P2746" s="163"/>
      <c r="Q2746" s="163"/>
      <c r="R2746" s="163"/>
      <c r="S2746" s="163"/>
      <c r="T2746" s="163"/>
      <c r="U2746" s="163"/>
      <c r="V2746" s="163"/>
      <c r="W2746" s="163"/>
      <c r="X2746" s="163"/>
    </row>
    <row r="2747" ht="11.25" customHeight="1">
      <c r="A2747" s="162" t="s">
        <v>5936</v>
      </c>
      <c r="B2747" s="162" t="s">
        <v>5934</v>
      </c>
      <c r="C2747" s="10" t="s">
        <v>141</v>
      </c>
      <c r="D2747" s="162" t="s">
        <v>6563</v>
      </c>
      <c r="E2747" s="162" t="s">
        <v>747</v>
      </c>
      <c r="F2747" s="161" t="s">
        <v>2223</v>
      </c>
      <c r="G2747" s="10">
        <v>11.0</v>
      </c>
      <c r="H2747" s="10">
        <v>10.0</v>
      </c>
      <c r="I2747" s="10">
        <v>11.0</v>
      </c>
      <c r="J2747" s="172">
        <v>50.0</v>
      </c>
      <c r="K2747" s="173">
        <v>4.55</v>
      </c>
      <c r="L2747" s="162" t="s">
        <v>149</v>
      </c>
      <c r="M2747" s="163"/>
      <c r="N2747" s="163"/>
      <c r="O2747" s="163"/>
      <c r="P2747" s="163"/>
      <c r="Q2747" s="163"/>
      <c r="R2747" s="163"/>
      <c r="S2747" s="163"/>
      <c r="T2747" s="163"/>
      <c r="U2747" s="163"/>
      <c r="V2747" s="163"/>
      <c r="W2747" s="163"/>
      <c r="X2747" s="163"/>
    </row>
    <row r="2748" ht="11.25" customHeight="1">
      <c r="A2748" s="162" t="s">
        <v>5936</v>
      </c>
      <c r="B2748" s="162" t="s">
        <v>5934</v>
      </c>
      <c r="C2748" s="10" t="s">
        <v>141</v>
      </c>
      <c r="D2748" s="162" t="s">
        <v>6564</v>
      </c>
      <c r="E2748" s="162" t="s">
        <v>880</v>
      </c>
      <c r="F2748" s="161" t="s">
        <v>2223</v>
      </c>
      <c r="G2748" s="10">
        <v>11.0</v>
      </c>
      <c r="H2748" s="10">
        <v>10.0</v>
      </c>
      <c r="I2748" s="10">
        <v>11.0</v>
      </c>
      <c r="J2748" s="172">
        <v>50.0</v>
      </c>
      <c r="K2748" s="173">
        <v>4.55</v>
      </c>
      <c r="L2748" s="162" t="s">
        <v>149</v>
      </c>
      <c r="M2748" s="163"/>
      <c r="N2748" s="163"/>
      <c r="O2748" s="163"/>
      <c r="P2748" s="163"/>
      <c r="Q2748" s="163"/>
      <c r="R2748" s="163"/>
      <c r="S2748" s="163"/>
      <c r="T2748" s="163"/>
      <c r="U2748" s="163"/>
      <c r="V2748" s="163"/>
      <c r="W2748" s="163"/>
      <c r="X2748" s="163"/>
    </row>
    <row r="2749" ht="11.25" customHeight="1">
      <c r="A2749" s="162" t="s">
        <v>5936</v>
      </c>
      <c r="B2749" s="162" t="s">
        <v>5934</v>
      </c>
      <c r="C2749" s="10" t="s">
        <v>141</v>
      </c>
      <c r="D2749" s="162" t="s">
        <v>6565</v>
      </c>
      <c r="E2749" s="162" t="s">
        <v>533</v>
      </c>
      <c r="F2749" s="161" t="s">
        <v>2223</v>
      </c>
      <c r="G2749" s="10">
        <v>11.0</v>
      </c>
      <c r="H2749" s="10">
        <v>10.0</v>
      </c>
      <c r="I2749" s="10">
        <v>11.0</v>
      </c>
      <c r="J2749" s="172">
        <v>50.0</v>
      </c>
      <c r="K2749" s="173">
        <v>4.55</v>
      </c>
      <c r="L2749" s="162" t="s">
        <v>149</v>
      </c>
      <c r="M2749" s="163"/>
      <c r="N2749" s="163"/>
      <c r="O2749" s="163"/>
      <c r="P2749" s="163"/>
      <c r="Q2749" s="163"/>
      <c r="R2749" s="163"/>
      <c r="S2749" s="163"/>
      <c r="T2749" s="163"/>
      <c r="U2749" s="163"/>
      <c r="V2749" s="163"/>
      <c r="W2749" s="163"/>
      <c r="X2749" s="163"/>
    </row>
    <row r="2750" ht="11.25" customHeight="1">
      <c r="A2750" s="162" t="s">
        <v>5936</v>
      </c>
      <c r="B2750" s="162" t="s">
        <v>5934</v>
      </c>
      <c r="C2750" s="10" t="s">
        <v>141</v>
      </c>
      <c r="D2750" s="162" t="s">
        <v>6566</v>
      </c>
      <c r="E2750" s="162" t="s">
        <v>599</v>
      </c>
      <c r="F2750" s="161" t="s">
        <v>2223</v>
      </c>
      <c r="G2750" s="10">
        <v>11.0</v>
      </c>
      <c r="H2750" s="10">
        <v>10.0</v>
      </c>
      <c r="I2750" s="10">
        <v>11.0</v>
      </c>
      <c r="J2750" s="172">
        <v>50.0</v>
      </c>
      <c r="K2750" s="173">
        <v>4.55</v>
      </c>
      <c r="L2750" s="162" t="s">
        <v>149</v>
      </c>
      <c r="M2750" s="163"/>
      <c r="N2750" s="163"/>
      <c r="O2750" s="163"/>
      <c r="P2750" s="163"/>
      <c r="Q2750" s="163"/>
      <c r="R2750" s="163"/>
      <c r="S2750" s="163"/>
      <c r="T2750" s="163"/>
      <c r="U2750" s="163"/>
      <c r="V2750" s="163"/>
      <c r="W2750" s="163"/>
      <c r="X2750" s="163"/>
    </row>
    <row r="2751" ht="11.25" customHeight="1">
      <c r="A2751" s="162" t="s">
        <v>5936</v>
      </c>
      <c r="B2751" s="162" t="s">
        <v>5934</v>
      </c>
      <c r="C2751" s="10" t="s">
        <v>141</v>
      </c>
      <c r="D2751" s="162" t="s">
        <v>6567</v>
      </c>
      <c r="E2751" s="162" t="s">
        <v>716</v>
      </c>
      <c r="F2751" s="161" t="s">
        <v>2223</v>
      </c>
      <c r="G2751" s="10">
        <v>11.0</v>
      </c>
      <c r="H2751" s="10">
        <v>10.0</v>
      </c>
      <c r="I2751" s="10">
        <v>11.0</v>
      </c>
      <c r="J2751" s="172">
        <v>50.0</v>
      </c>
      <c r="K2751" s="173">
        <v>4.55</v>
      </c>
      <c r="L2751" s="162" t="s">
        <v>149</v>
      </c>
      <c r="M2751" s="163"/>
      <c r="N2751" s="163"/>
      <c r="O2751" s="163"/>
      <c r="P2751" s="163"/>
      <c r="Q2751" s="163"/>
      <c r="R2751" s="163"/>
      <c r="S2751" s="163"/>
      <c r="T2751" s="163"/>
      <c r="U2751" s="163"/>
      <c r="V2751" s="163"/>
      <c r="W2751" s="163"/>
      <c r="X2751" s="163"/>
    </row>
    <row r="2752" ht="11.25" customHeight="1">
      <c r="A2752" s="162" t="s">
        <v>5936</v>
      </c>
      <c r="B2752" s="162" t="s">
        <v>5934</v>
      </c>
      <c r="C2752" s="10" t="s">
        <v>141</v>
      </c>
      <c r="D2752" s="162" t="s">
        <v>6568</v>
      </c>
      <c r="E2752" s="162" t="s">
        <v>5943</v>
      </c>
      <c r="F2752" s="161" t="s">
        <v>2223</v>
      </c>
      <c r="G2752" s="10">
        <v>11.0</v>
      </c>
      <c r="H2752" s="10">
        <v>10.0</v>
      </c>
      <c r="I2752" s="10">
        <v>11.0</v>
      </c>
      <c r="J2752" s="172">
        <v>50.0</v>
      </c>
      <c r="K2752" s="173">
        <v>4.55</v>
      </c>
      <c r="L2752" s="162" t="s">
        <v>149</v>
      </c>
      <c r="M2752" s="163"/>
      <c r="N2752" s="163"/>
      <c r="O2752" s="163"/>
      <c r="P2752" s="163"/>
      <c r="Q2752" s="163"/>
      <c r="R2752" s="163"/>
      <c r="S2752" s="163"/>
      <c r="T2752" s="163"/>
      <c r="U2752" s="163"/>
      <c r="V2752" s="163"/>
      <c r="W2752" s="163"/>
      <c r="X2752" s="163"/>
    </row>
    <row r="2753" ht="11.25" customHeight="1">
      <c r="A2753" s="162" t="s">
        <v>5936</v>
      </c>
      <c r="B2753" s="162" t="s">
        <v>5934</v>
      </c>
      <c r="C2753" s="10" t="s">
        <v>141</v>
      </c>
      <c r="D2753" s="162" t="s">
        <v>6569</v>
      </c>
      <c r="E2753" s="162" t="s">
        <v>486</v>
      </c>
      <c r="F2753" s="161" t="s">
        <v>2223</v>
      </c>
      <c r="G2753" s="10">
        <v>11.0</v>
      </c>
      <c r="H2753" s="10">
        <v>10.0</v>
      </c>
      <c r="I2753" s="10">
        <v>11.0</v>
      </c>
      <c r="J2753" s="172">
        <v>50.0</v>
      </c>
      <c r="K2753" s="173">
        <v>4.55</v>
      </c>
      <c r="L2753" s="162" t="s">
        <v>149</v>
      </c>
      <c r="M2753" s="163"/>
      <c r="N2753" s="163"/>
      <c r="O2753" s="163"/>
      <c r="P2753" s="163"/>
      <c r="Q2753" s="163"/>
      <c r="R2753" s="163"/>
      <c r="S2753" s="163"/>
      <c r="T2753" s="163"/>
      <c r="U2753" s="163"/>
      <c r="V2753" s="163"/>
      <c r="W2753" s="163"/>
      <c r="X2753" s="163"/>
    </row>
    <row r="2754" ht="11.25" customHeight="1">
      <c r="A2754" s="162" t="s">
        <v>5936</v>
      </c>
      <c r="B2754" s="162" t="s">
        <v>5934</v>
      </c>
      <c r="C2754" s="10" t="s">
        <v>141</v>
      </c>
      <c r="D2754" s="162" t="s">
        <v>6570</v>
      </c>
      <c r="E2754" s="162" t="s">
        <v>825</v>
      </c>
      <c r="F2754" s="161" t="s">
        <v>2223</v>
      </c>
      <c r="G2754" s="10">
        <v>11.0</v>
      </c>
      <c r="H2754" s="10">
        <v>10.0</v>
      </c>
      <c r="I2754" s="10">
        <v>11.0</v>
      </c>
      <c r="J2754" s="172">
        <v>50.0</v>
      </c>
      <c r="K2754" s="173">
        <v>4.55</v>
      </c>
      <c r="L2754" s="162" t="s">
        <v>149</v>
      </c>
      <c r="M2754" s="163"/>
      <c r="N2754" s="163"/>
      <c r="O2754" s="163"/>
      <c r="P2754" s="163"/>
      <c r="Q2754" s="163"/>
      <c r="R2754" s="163"/>
      <c r="S2754" s="163"/>
      <c r="T2754" s="163"/>
      <c r="U2754" s="163"/>
      <c r="V2754" s="163"/>
      <c r="W2754" s="163"/>
      <c r="X2754" s="163"/>
    </row>
    <row r="2755" ht="11.25" customHeight="1">
      <c r="A2755" s="162" t="s">
        <v>5936</v>
      </c>
      <c r="B2755" s="162" t="s">
        <v>5934</v>
      </c>
      <c r="C2755" s="10" t="s">
        <v>141</v>
      </c>
      <c r="D2755" s="162" t="s">
        <v>6571</v>
      </c>
      <c r="E2755" s="162" t="s">
        <v>3547</v>
      </c>
      <c r="F2755" s="161" t="s">
        <v>2223</v>
      </c>
      <c r="G2755" s="10">
        <v>11.0</v>
      </c>
      <c r="H2755" s="10">
        <v>10.0</v>
      </c>
      <c r="I2755" s="10">
        <v>11.0</v>
      </c>
      <c r="J2755" s="172">
        <v>50.0</v>
      </c>
      <c r="K2755" s="173">
        <v>4.55</v>
      </c>
      <c r="L2755" s="162" t="s">
        <v>149</v>
      </c>
      <c r="M2755" s="163"/>
      <c r="N2755" s="163"/>
      <c r="O2755" s="163"/>
      <c r="P2755" s="163"/>
      <c r="Q2755" s="163"/>
      <c r="R2755" s="163"/>
      <c r="S2755" s="163"/>
      <c r="T2755" s="163"/>
      <c r="U2755" s="163"/>
      <c r="V2755" s="163"/>
      <c r="W2755" s="163"/>
      <c r="X2755" s="163"/>
    </row>
    <row r="2756" ht="11.25" customHeight="1">
      <c r="A2756" s="162" t="s">
        <v>5936</v>
      </c>
      <c r="B2756" s="162" t="s">
        <v>5934</v>
      </c>
      <c r="C2756" s="10" t="s">
        <v>141</v>
      </c>
      <c r="D2756" s="162" t="s">
        <v>6572</v>
      </c>
      <c r="E2756" s="162" t="s">
        <v>5948</v>
      </c>
      <c r="F2756" s="161" t="s">
        <v>2223</v>
      </c>
      <c r="G2756" s="10">
        <v>11.0</v>
      </c>
      <c r="H2756" s="10">
        <v>10.0</v>
      </c>
      <c r="I2756" s="10">
        <v>11.0</v>
      </c>
      <c r="J2756" s="172">
        <v>50.0</v>
      </c>
      <c r="K2756" s="173">
        <v>4.55</v>
      </c>
      <c r="L2756" s="162" t="s">
        <v>149</v>
      </c>
      <c r="M2756" s="163"/>
      <c r="N2756" s="163"/>
      <c r="O2756" s="163"/>
      <c r="P2756" s="163"/>
      <c r="Q2756" s="163"/>
      <c r="R2756" s="163"/>
      <c r="S2756" s="163"/>
      <c r="T2756" s="163"/>
      <c r="U2756" s="163"/>
      <c r="V2756" s="163"/>
      <c r="W2756" s="163"/>
      <c r="X2756" s="163"/>
    </row>
    <row r="2757" ht="11.25" customHeight="1">
      <c r="A2757" s="162" t="s">
        <v>5936</v>
      </c>
      <c r="B2757" s="162" t="s">
        <v>5934</v>
      </c>
      <c r="C2757" s="10" t="s">
        <v>141</v>
      </c>
      <c r="D2757" s="162" t="s">
        <v>6573</v>
      </c>
      <c r="E2757" s="162" t="s">
        <v>686</v>
      </c>
      <c r="F2757" s="161" t="s">
        <v>2223</v>
      </c>
      <c r="G2757" s="10">
        <v>11.0</v>
      </c>
      <c r="H2757" s="10">
        <v>10.0</v>
      </c>
      <c r="I2757" s="10">
        <v>11.0</v>
      </c>
      <c r="J2757" s="172">
        <v>50.0</v>
      </c>
      <c r="K2757" s="173">
        <v>4.55</v>
      </c>
      <c r="L2757" s="162" t="s">
        <v>149</v>
      </c>
      <c r="M2757" s="163"/>
      <c r="N2757" s="163"/>
      <c r="O2757" s="163"/>
      <c r="P2757" s="163"/>
      <c r="Q2757" s="163"/>
      <c r="R2757" s="163"/>
      <c r="S2757" s="163"/>
      <c r="T2757" s="163"/>
      <c r="U2757" s="163"/>
      <c r="V2757" s="163"/>
      <c r="W2757" s="163"/>
      <c r="X2757" s="163"/>
    </row>
    <row r="2758" ht="11.25" customHeight="1">
      <c r="A2758" s="162" t="s">
        <v>5936</v>
      </c>
      <c r="B2758" s="162" t="s">
        <v>5934</v>
      </c>
      <c r="C2758" s="10" t="s">
        <v>141</v>
      </c>
      <c r="D2758" s="162" t="s">
        <v>6574</v>
      </c>
      <c r="E2758" s="162" t="s">
        <v>5951</v>
      </c>
      <c r="F2758" s="161" t="s">
        <v>2223</v>
      </c>
      <c r="G2758" s="10">
        <v>11.0</v>
      </c>
      <c r="H2758" s="10">
        <v>10.0</v>
      </c>
      <c r="I2758" s="10">
        <v>11.0</v>
      </c>
      <c r="J2758" s="172">
        <v>50.0</v>
      </c>
      <c r="K2758" s="173">
        <v>4.55</v>
      </c>
      <c r="L2758" s="162" t="s">
        <v>149</v>
      </c>
      <c r="M2758" s="163"/>
      <c r="N2758" s="163"/>
      <c r="O2758" s="163"/>
      <c r="P2758" s="163"/>
      <c r="Q2758" s="163"/>
      <c r="R2758" s="163"/>
      <c r="S2758" s="163"/>
      <c r="T2758" s="163"/>
      <c r="U2758" s="163"/>
      <c r="V2758" s="163"/>
      <c r="W2758" s="163"/>
      <c r="X2758" s="163"/>
    </row>
    <row r="2759" ht="11.25" customHeight="1">
      <c r="A2759" s="162" t="s">
        <v>5997</v>
      </c>
      <c r="B2759" s="162" t="s">
        <v>5998</v>
      </c>
      <c r="C2759" s="10" t="s">
        <v>106</v>
      </c>
      <c r="D2759" s="162" t="s">
        <v>6563</v>
      </c>
      <c r="E2759" s="162" t="s">
        <v>747</v>
      </c>
      <c r="F2759" s="161" t="s">
        <v>2223</v>
      </c>
      <c r="G2759" s="10">
        <v>5.0</v>
      </c>
      <c r="H2759" s="10">
        <v>5.0</v>
      </c>
      <c r="I2759" s="10">
        <v>5.0</v>
      </c>
      <c r="J2759" s="172">
        <v>50.0</v>
      </c>
      <c r="K2759" s="173">
        <v>10.0</v>
      </c>
      <c r="L2759" s="162" t="s">
        <v>149</v>
      </c>
      <c r="M2759" s="163"/>
      <c r="N2759" s="163"/>
      <c r="O2759" s="163"/>
      <c r="P2759" s="163"/>
      <c r="Q2759" s="163"/>
      <c r="R2759" s="163"/>
      <c r="S2759" s="163"/>
      <c r="T2759" s="163"/>
      <c r="U2759" s="163"/>
      <c r="V2759" s="163"/>
      <c r="W2759" s="163"/>
      <c r="X2759" s="163"/>
    </row>
    <row r="2760" ht="11.25" customHeight="1">
      <c r="A2760" s="162" t="s">
        <v>5997</v>
      </c>
      <c r="B2760" s="162" t="s">
        <v>5998</v>
      </c>
      <c r="C2760" s="10" t="s">
        <v>106</v>
      </c>
      <c r="D2760" s="162" t="s">
        <v>6564</v>
      </c>
      <c r="E2760" s="162" t="s">
        <v>880</v>
      </c>
      <c r="F2760" s="161" t="s">
        <v>2223</v>
      </c>
      <c r="G2760" s="10">
        <v>5.0</v>
      </c>
      <c r="H2760" s="10">
        <v>5.0</v>
      </c>
      <c r="I2760" s="10">
        <v>5.0</v>
      </c>
      <c r="J2760" s="172">
        <v>50.0</v>
      </c>
      <c r="K2760" s="173">
        <v>10.0</v>
      </c>
      <c r="L2760" s="162" t="s">
        <v>149</v>
      </c>
      <c r="M2760" s="163"/>
      <c r="N2760" s="163"/>
      <c r="O2760" s="163"/>
      <c r="P2760" s="163"/>
      <c r="Q2760" s="163"/>
      <c r="R2760" s="163"/>
      <c r="S2760" s="163"/>
      <c r="T2760" s="163"/>
      <c r="U2760" s="163"/>
      <c r="V2760" s="163"/>
      <c r="W2760" s="163"/>
      <c r="X2760" s="163"/>
    </row>
    <row r="2761" ht="11.25" customHeight="1">
      <c r="A2761" s="162" t="s">
        <v>5997</v>
      </c>
      <c r="B2761" s="162" t="s">
        <v>5998</v>
      </c>
      <c r="C2761" s="10" t="s">
        <v>106</v>
      </c>
      <c r="D2761" s="162" t="s">
        <v>6565</v>
      </c>
      <c r="E2761" s="162" t="s">
        <v>533</v>
      </c>
      <c r="F2761" s="161" t="s">
        <v>2223</v>
      </c>
      <c r="G2761" s="10">
        <v>11.0</v>
      </c>
      <c r="H2761" s="10">
        <v>10.0</v>
      </c>
      <c r="I2761" s="10">
        <v>11.0</v>
      </c>
      <c r="J2761" s="172">
        <v>50.0</v>
      </c>
      <c r="K2761" s="173">
        <v>4.55</v>
      </c>
      <c r="L2761" s="162" t="s">
        <v>149</v>
      </c>
      <c r="M2761" s="163"/>
      <c r="N2761" s="163"/>
      <c r="O2761" s="163"/>
      <c r="P2761" s="163"/>
      <c r="Q2761" s="163"/>
      <c r="R2761" s="163"/>
      <c r="S2761" s="163"/>
      <c r="T2761" s="163"/>
      <c r="U2761" s="163"/>
      <c r="V2761" s="163"/>
      <c r="W2761" s="163"/>
      <c r="X2761" s="163"/>
    </row>
    <row r="2762" ht="11.25" customHeight="1">
      <c r="A2762" s="162" t="s">
        <v>5997</v>
      </c>
      <c r="B2762" s="162" t="s">
        <v>5998</v>
      </c>
      <c r="C2762" s="10" t="s">
        <v>106</v>
      </c>
      <c r="D2762" s="162" t="s">
        <v>6569</v>
      </c>
      <c r="E2762" s="162" t="s">
        <v>486</v>
      </c>
      <c r="F2762" s="161" t="s">
        <v>2223</v>
      </c>
      <c r="G2762" s="10">
        <v>5.0</v>
      </c>
      <c r="H2762" s="10">
        <v>5.0</v>
      </c>
      <c r="I2762" s="10">
        <v>5.0</v>
      </c>
      <c r="J2762" s="172">
        <v>50.0</v>
      </c>
      <c r="K2762" s="173">
        <v>10.0</v>
      </c>
      <c r="L2762" s="162" t="s">
        <v>149</v>
      </c>
      <c r="M2762" s="163"/>
      <c r="N2762" s="163"/>
      <c r="O2762" s="163"/>
      <c r="P2762" s="163"/>
      <c r="Q2762" s="163"/>
      <c r="R2762" s="163"/>
      <c r="S2762" s="163"/>
      <c r="T2762" s="163"/>
      <c r="U2762" s="163"/>
      <c r="V2762" s="163"/>
      <c r="W2762" s="163"/>
      <c r="X2762" s="163"/>
    </row>
    <row r="2763" ht="11.25" customHeight="1">
      <c r="A2763" s="162" t="s">
        <v>5997</v>
      </c>
      <c r="B2763" s="162" t="s">
        <v>5998</v>
      </c>
      <c r="C2763" s="10" t="s">
        <v>106</v>
      </c>
      <c r="D2763" s="162" t="s">
        <v>6575</v>
      </c>
      <c r="E2763" s="162" t="s">
        <v>6003</v>
      </c>
      <c r="F2763" s="161" t="s">
        <v>2223</v>
      </c>
      <c r="G2763" s="10">
        <v>5.0</v>
      </c>
      <c r="H2763" s="10">
        <v>5.0</v>
      </c>
      <c r="I2763" s="10">
        <v>5.0</v>
      </c>
      <c r="J2763" s="172">
        <v>50.0</v>
      </c>
      <c r="K2763" s="173">
        <v>10.0</v>
      </c>
      <c r="L2763" s="162" t="s">
        <v>149</v>
      </c>
      <c r="M2763" s="163"/>
      <c r="N2763" s="163"/>
      <c r="O2763" s="163"/>
      <c r="P2763" s="163"/>
      <c r="Q2763" s="163"/>
      <c r="R2763" s="163"/>
      <c r="S2763" s="163"/>
      <c r="T2763" s="163"/>
      <c r="U2763" s="163"/>
      <c r="V2763" s="163"/>
      <c r="W2763" s="163"/>
      <c r="X2763" s="163"/>
    </row>
    <row r="2764" ht="11.25" customHeight="1">
      <c r="A2764" s="162" t="s">
        <v>5952</v>
      </c>
      <c r="B2764" s="162" t="s">
        <v>5953</v>
      </c>
      <c r="C2764" s="10" t="s">
        <v>106</v>
      </c>
      <c r="D2764" s="162" t="s">
        <v>6573</v>
      </c>
      <c r="E2764" s="162" t="s">
        <v>686</v>
      </c>
      <c r="F2764" s="161" t="s">
        <v>2223</v>
      </c>
      <c r="G2764" s="10">
        <v>9.0</v>
      </c>
      <c r="H2764" s="10">
        <v>8.0</v>
      </c>
      <c r="I2764" s="10">
        <v>9.0</v>
      </c>
      <c r="J2764" s="172">
        <v>50.0</v>
      </c>
      <c r="K2764" s="173">
        <v>5.55</v>
      </c>
      <c r="L2764" s="162" t="s">
        <v>149</v>
      </c>
      <c r="M2764" s="163"/>
      <c r="N2764" s="163"/>
      <c r="O2764" s="163"/>
      <c r="P2764" s="163"/>
      <c r="Q2764" s="163"/>
      <c r="R2764" s="163"/>
      <c r="S2764" s="163"/>
      <c r="T2764" s="163"/>
      <c r="U2764" s="163"/>
      <c r="V2764" s="163"/>
      <c r="W2764" s="163"/>
      <c r="X2764" s="163"/>
    </row>
    <row r="2765" ht="11.25" customHeight="1">
      <c r="A2765" s="162" t="s">
        <v>3024</v>
      </c>
      <c r="B2765" s="162" t="s">
        <v>3025</v>
      </c>
      <c r="C2765" s="10" t="s">
        <v>52</v>
      </c>
      <c r="D2765" s="162" t="s">
        <v>6565</v>
      </c>
      <c r="E2765" s="162" t="s">
        <v>533</v>
      </c>
      <c r="F2765" s="161" t="s">
        <v>2223</v>
      </c>
      <c r="G2765" s="10">
        <v>11.0</v>
      </c>
      <c r="H2765" s="10">
        <v>10.0</v>
      </c>
      <c r="I2765" s="10">
        <v>11.0</v>
      </c>
      <c r="J2765" s="172">
        <v>50.0</v>
      </c>
      <c r="K2765" s="173">
        <v>4.54</v>
      </c>
      <c r="L2765" s="162" t="s">
        <v>149</v>
      </c>
      <c r="M2765" s="163"/>
      <c r="N2765" s="163"/>
      <c r="O2765" s="163"/>
      <c r="P2765" s="163"/>
      <c r="Q2765" s="163"/>
      <c r="R2765" s="163"/>
      <c r="S2765" s="163"/>
      <c r="T2765" s="163"/>
      <c r="U2765" s="163"/>
      <c r="V2765" s="163"/>
      <c r="W2765" s="163"/>
      <c r="X2765" s="163"/>
    </row>
    <row r="2766" ht="11.25" customHeight="1">
      <c r="A2766" s="162" t="s">
        <v>3024</v>
      </c>
      <c r="B2766" s="162" t="s">
        <v>3025</v>
      </c>
      <c r="C2766" s="10" t="s">
        <v>52</v>
      </c>
      <c r="D2766" s="162" t="s">
        <v>3026</v>
      </c>
      <c r="E2766" s="162" t="s">
        <v>3027</v>
      </c>
      <c r="F2766" s="161" t="s">
        <v>2790</v>
      </c>
      <c r="G2766" s="10">
        <v>9.0</v>
      </c>
      <c r="H2766" s="10">
        <v>8.0</v>
      </c>
      <c r="I2766" s="10">
        <v>9.0</v>
      </c>
      <c r="J2766" s="172">
        <v>50.0</v>
      </c>
      <c r="K2766" s="173">
        <v>5.56</v>
      </c>
      <c r="L2766" s="162" t="s">
        <v>149</v>
      </c>
      <c r="M2766" s="163"/>
      <c r="N2766" s="163"/>
      <c r="O2766" s="163"/>
      <c r="P2766" s="163"/>
      <c r="Q2766" s="163"/>
      <c r="R2766" s="163"/>
      <c r="S2766" s="163"/>
      <c r="T2766" s="163"/>
      <c r="U2766" s="163"/>
      <c r="V2766" s="163"/>
      <c r="W2766" s="163"/>
      <c r="X2766" s="163"/>
    </row>
    <row r="2767" ht="11.25" customHeight="1">
      <c r="A2767" s="162" t="s">
        <v>3024</v>
      </c>
      <c r="B2767" s="162" t="s">
        <v>3025</v>
      </c>
      <c r="C2767" s="10" t="s">
        <v>52</v>
      </c>
      <c r="D2767" s="162" t="s">
        <v>3028</v>
      </c>
      <c r="E2767" s="162" t="s">
        <v>803</v>
      </c>
      <c r="F2767" s="161" t="s">
        <v>2790</v>
      </c>
      <c r="G2767" s="10">
        <v>9.0</v>
      </c>
      <c r="H2767" s="10">
        <v>8.0</v>
      </c>
      <c r="I2767" s="10">
        <v>9.0</v>
      </c>
      <c r="J2767" s="172">
        <v>50.0</v>
      </c>
      <c r="K2767" s="173">
        <v>5.56</v>
      </c>
      <c r="L2767" s="162" t="s">
        <v>149</v>
      </c>
      <c r="M2767" s="163"/>
      <c r="N2767" s="163"/>
      <c r="O2767" s="163"/>
      <c r="P2767" s="163"/>
      <c r="Q2767" s="163"/>
      <c r="R2767" s="163"/>
      <c r="S2767" s="163"/>
      <c r="T2767" s="163"/>
      <c r="U2767" s="163"/>
      <c r="V2767" s="163"/>
      <c r="W2767" s="163"/>
      <c r="X2767" s="163"/>
    </row>
    <row r="2768" ht="11.25" customHeight="1">
      <c r="A2768" s="162" t="s">
        <v>3024</v>
      </c>
      <c r="B2768" s="162" t="s">
        <v>3025</v>
      </c>
      <c r="C2768" s="10" t="s">
        <v>52</v>
      </c>
      <c r="D2768" s="162" t="s">
        <v>3029</v>
      </c>
      <c r="E2768" s="162" t="s">
        <v>3030</v>
      </c>
      <c r="F2768" s="161" t="s">
        <v>2790</v>
      </c>
      <c r="G2768" s="10">
        <v>9.0</v>
      </c>
      <c r="H2768" s="10">
        <v>8.0</v>
      </c>
      <c r="I2768" s="10">
        <v>9.0</v>
      </c>
      <c r="J2768" s="172">
        <v>50.0</v>
      </c>
      <c r="K2768" s="173">
        <v>5.56</v>
      </c>
      <c r="L2768" s="162" t="s">
        <v>149</v>
      </c>
      <c r="M2768" s="163"/>
      <c r="N2768" s="163"/>
      <c r="O2768" s="163"/>
      <c r="P2768" s="163"/>
      <c r="Q2768" s="163"/>
      <c r="R2768" s="163"/>
      <c r="S2768" s="163"/>
      <c r="T2768" s="163"/>
      <c r="U2768" s="163"/>
      <c r="V2768" s="163"/>
      <c r="W2768" s="163"/>
      <c r="X2768" s="163"/>
    </row>
    <row r="2769" ht="11.25" customHeight="1">
      <c r="A2769" s="162" t="s">
        <v>3024</v>
      </c>
      <c r="B2769" s="162" t="s">
        <v>3025</v>
      </c>
      <c r="C2769" s="10" t="s">
        <v>52</v>
      </c>
      <c r="D2769" s="162" t="s">
        <v>3031</v>
      </c>
      <c r="E2769" s="162" t="s">
        <v>3032</v>
      </c>
      <c r="F2769" s="161" t="s">
        <v>2790</v>
      </c>
      <c r="G2769" s="10">
        <v>9.0</v>
      </c>
      <c r="H2769" s="10">
        <v>8.0</v>
      </c>
      <c r="I2769" s="10">
        <v>9.0</v>
      </c>
      <c r="J2769" s="172">
        <v>50.0</v>
      </c>
      <c r="K2769" s="173">
        <v>5.56</v>
      </c>
      <c r="L2769" s="162" t="s">
        <v>149</v>
      </c>
      <c r="M2769" s="163"/>
      <c r="N2769" s="163"/>
      <c r="O2769" s="163"/>
      <c r="P2769" s="163"/>
      <c r="Q2769" s="163"/>
      <c r="R2769" s="163"/>
      <c r="S2769" s="163"/>
      <c r="T2769" s="163"/>
      <c r="U2769" s="163"/>
      <c r="V2769" s="163"/>
      <c r="W2769" s="163"/>
      <c r="X2769" s="163"/>
    </row>
    <row r="2770" ht="11.25" customHeight="1">
      <c r="A2770" s="162" t="s">
        <v>5952</v>
      </c>
      <c r="B2770" s="162" t="s">
        <v>5953</v>
      </c>
      <c r="C2770" s="10" t="s">
        <v>106</v>
      </c>
      <c r="D2770" s="162" t="s">
        <v>6566</v>
      </c>
      <c r="E2770" s="162" t="s">
        <v>599</v>
      </c>
      <c r="F2770" s="161" t="s">
        <v>2223</v>
      </c>
      <c r="G2770" s="10">
        <v>9.0</v>
      </c>
      <c r="H2770" s="10">
        <v>8.0</v>
      </c>
      <c r="I2770" s="10">
        <v>9.0</v>
      </c>
      <c r="J2770" s="172">
        <v>50.0</v>
      </c>
      <c r="K2770" s="173">
        <v>5.55</v>
      </c>
      <c r="L2770" s="162" t="s">
        <v>149</v>
      </c>
      <c r="M2770" s="163"/>
      <c r="N2770" s="163"/>
      <c r="O2770" s="163"/>
      <c r="P2770" s="163"/>
      <c r="Q2770" s="163"/>
      <c r="R2770" s="163"/>
      <c r="S2770" s="163"/>
      <c r="T2770" s="163"/>
      <c r="U2770" s="163"/>
      <c r="V2770" s="163"/>
      <c r="W2770" s="163"/>
      <c r="X2770" s="163"/>
    </row>
    <row r="2771" ht="11.25" customHeight="1">
      <c r="A2771" s="162" t="s">
        <v>6576</v>
      </c>
      <c r="B2771" s="162" t="s">
        <v>6577</v>
      </c>
      <c r="C2771" s="10" t="s">
        <v>52</v>
      </c>
      <c r="D2771" s="162" t="s">
        <v>6578</v>
      </c>
      <c r="E2771" s="162" t="s">
        <v>6579</v>
      </c>
      <c r="F2771" s="161" t="s">
        <v>2790</v>
      </c>
      <c r="G2771" s="10">
        <v>6.0</v>
      </c>
      <c r="H2771" s="10">
        <v>4.0</v>
      </c>
      <c r="I2771" s="10">
        <v>6.0</v>
      </c>
      <c r="J2771" s="172">
        <v>50.0</v>
      </c>
      <c r="K2771" s="173">
        <v>8.33</v>
      </c>
      <c r="L2771" s="162" t="s">
        <v>149</v>
      </c>
      <c r="M2771" s="163"/>
      <c r="N2771" s="163"/>
      <c r="O2771" s="163"/>
      <c r="P2771" s="163"/>
      <c r="Q2771" s="163"/>
      <c r="R2771" s="163"/>
      <c r="S2771" s="163"/>
      <c r="T2771" s="163"/>
      <c r="U2771" s="163"/>
      <c r="V2771" s="163"/>
      <c r="W2771" s="163"/>
      <c r="X2771" s="163"/>
    </row>
    <row r="2772" ht="11.25" customHeight="1">
      <c r="A2772" s="162" t="s">
        <v>4348</v>
      </c>
      <c r="B2772" s="162" t="s">
        <v>4349</v>
      </c>
      <c r="C2772" s="10" t="s">
        <v>141</v>
      </c>
      <c r="D2772" s="162" t="s">
        <v>4350</v>
      </c>
      <c r="E2772" s="162" t="s">
        <v>715</v>
      </c>
      <c r="F2772" s="161" t="s">
        <v>2213</v>
      </c>
      <c r="G2772" s="10">
        <v>7.0</v>
      </c>
      <c r="H2772" s="10">
        <v>7.0</v>
      </c>
      <c r="I2772" s="10">
        <v>7.0</v>
      </c>
      <c r="J2772" s="172">
        <v>50.0</v>
      </c>
      <c r="K2772" s="173">
        <v>7.14</v>
      </c>
      <c r="L2772" s="162" t="s">
        <v>149</v>
      </c>
      <c r="M2772" s="163"/>
      <c r="N2772" s="163"/>
      <c r="O2772" s="163"/>
      <c r="P2772" s="163"/>
      <c r="Q2772" s="163"/>
      <c r="R2772" s="163"/>
      <c r="S2772" s="163"/>
      <c r="T2772" s="163"/>
      <c r="U2772" s="163"/>
      <c r="V2772" s="163"/>
      <c r="W2772" s="163"/>
      <c r="X2772" s="163"/>
    </row>
    <row r="2773" ht="11.25" customHeight="1">
      <c r="A2773" s="162" t="s">
        <v>4340</v>
      </c>
      <c r="B2773" s="162" t="s">
        <v>3891</v>
      </c>
      <c r="C2773" s="10" t="s">
        <v>141</v>
      </c>
      <c r="D2773" s="162" t="s">
        <v>4313</v>
      </c>
      <c r="E2773" s="162" t="s">
        <v>1642</v>
      </c>
      <c r="F2773" s="161" t="s">
        <v>2223</v>
      </c>
      <c r="G2773" s="10">
        <v>7.0</v>
      </c>
      <c r="H2773" s="10">
        <v>7.0</v>
      </c>
      <c r="I2773" s="10">
        <v>7.0</v>
      </c>
      <c r="J2773" s="172">
        <v>50.0</v>
      </c>
      <c r="K2773" s="173">
        <v>7.14</v>
      </c>
      <c r="L2773" s="162" t="s">
        <v>149</v>
      </c>
      <c r="M2773" s="163"/>
      <c r="N2773" s="163"/>
      <c r="O2773" s="163"/>
      <c r="P2773" s="163"/>
      <c r="Q2773" s="163"/>
      <c r="R2773" s="163"/>
      <c r="S2773" s="163"/>
      <c r="T2773" s="163"/>
      <c r="U2773" s="163"/>
      <c r="V2773" s="163"/>
      <c r="W2773" s="163"/>
      <c r="X2773" s="163"/>
    </row>
    <row r="2774" ht="11.25" customHeight="1">
      <c r="A2774" s="162" t="s">
        <v>4340</v>
      </c>
      <c r="B2774" s="162" t="s">
        <v>3891</v>
      </c>
      <c r="C2774" s="10" t="s">
        <v>141</v>
      </c>
      <c r="D2774" s="162" t="s">
        <v>4315</v>
      </c>
      <c r="E2774" s="162" t="s">
        <v>3866</v>
      </c>
      <c r="F2774" s="161" t="s">
        <v>2223</v>
      </c>
      <c r="G2774" s="10">
        <v>7.0</v>
      </c>
      <c r="H2774" s="10">
        <v>7.0</v>
      </c>
      <c r="I2774" s="10">
        <v>7.0</v>
      </c>
      <c r="J2774" s="172">
        <v>50.0</v>
      </c>
      <c r="K2774" s="173">
        <v>7.14</v>
      </c>
      <c r="L2774" s="162" t="s">
        <v>149</v>
      </c>
      <c r="M2774" s="163"/>
      <c r="N2774" s="163"/>
      <c r="O2774" s="163"/>
      <c r="P2774" s="163"/>
      <c r="Q2774" s="163"/>
      <c r="R2774" s="163"/>
      <c r="S2774" s="163"/>
      <c r="T2774" s="163"/>
      <c r="U2774" s="163"/>
      <c r="V2774" s="163"/>
      <c r="W2774" s="163"/>
      <c r="X2774" s="163"/>
    </row>
    <row r="2775" ht="11.25" customHeight="1">
      <c r="A2775" s="162" t="s">
        <v>4340</v>
      </c>
      <c r="B2775" s="162" t="s">
        <v>3891</v>
      </c>
      <c r="C2775" s="10" t="s">
        <v>141</v>
      </c>
      <c r="D2775" s="162" t="s">
        <v>4326</v>
      </c>
      <c r="E2775" s="162" t="s">
        <v>3870</v>
      </c>
      <c r="F2775" s="161" t="s">
        <v>2223</v>
      </c>
      <c r="G2775" s="10">
        <v>7.0</v>
      </c>
      <c r="H2775" s="10">
        <v>7.0</v>
      </c>
      <c r="I2775" s="10">
        <v>7.0</v>
      </c>
      <c r="J2775" s="172">
        <v>50.0</v>
      </c>
      <c r="K2775" s="173">
        <v>7.14</v>
      </c>
      <c r="L2775" s="162" t="s">
        <v>149</v>
      </c>
      <c r="M2775" s="163"/>
      <c r="N2775" s="163"/>
      <c r="O2775" s="163"/>
      <c r="P2775" s="163"/>
      <c r="Q2775" s="163"/>
      <c r="R2775" s="163"/>
      <c r="S2775" s="163"/>
      <c r="T2775" s="163"/>
      <c r="U2775" s="163"/>
      <c r="V2775" s="163"/>
      <c r="W2775" s="163"/>
      <c r="X2775" s="163"/>
    </row>
    <row r="2776" ht="11.25" customHeight="1">
      <c r="A2776" s="162" t="s">
        <v>4340</v>
      </c>
      <c r="B2776" s="162" t="s">
        <v>3891</v>
      </c>
      <c r="C2776" s="10" t="s">
        <v>141</v>
      </c>
      <c r="D2776" s="162" t="s">
        <v>4341</v>
      </c>
      <c r="E2776" s="162" t="s">
        <v>479</v>
      </c>
      <c r="F2776" s="161" t="s">
        <v>2223</v>
      </c>
      <c r="G2776" s="10">
        <v>7.0</v>
      </c>
      <c r="H2776" s="10">
        <v>7.0</v>
      </c>
      <c r="I2776" s="10">
        <v>7.0</v>
      </c>
      <c r="J2776" s="172">
        <v>50.0</v>
      </c>
      <c r="K2776" s="173">
        <v>7.14</v>
      </c>
      <c r="L2776" s="162" t="s">
        <v>149</v>
      </c>
      <c r="M2776" s="163"/>
      <c r="N2776" s="163"/>
      <c r="O2776" s="163"/>
      <c r="P2776" s="163"/>
      <c r="Q2776" s="163"/>
      <c r="R2776" s="163"/>
      <c r="S2776" s="163"/>
      <c r="T2776" s="163"/>
      <c r="U2776" s="163"/>
      <c r="V2776" s="163"/>
      <c r="W2776" s="163"/>
      <c r="X2776" s="163"/>
    </row>
    <row r="2777" ht="11.25" customHeight="1">
      <c r="A2777" s="162" t="s">
        <v>4340</v>
      </c>
      <c r="B2777" s="162" t="s">
        <v>3891</v>
      </c>
      <c r="C2777" s="10" t="s">
        <v>141</v>
      </c>
      <c r="D2777" s="162" t="s">
        <v>4342</v>
      </c>
      <c r="E2777" s="162" t="s">
        <v>3894</v>
      </c>
      <c r="F2777" s="161" t="s">
        <v>2223</v>
      </c>
      <c r="G2777" s="10">
        <v>7.0</v>
      </c>
      <c r="H2777" s="10">
        <v>7.0</v>
      </c>
      <c r="I2777" s="10">
        <v>7.0</v>
      </c>
      <c r="J2777" s="172">
        <v>50.0</v>
      </c>
      <c r="K2777" s="173">
        <v>7.14</v>
      </c>
      <c r="L2777" s="162" t="s">
        <v>149</v>
      </c>
      <c r="M2777" s="163"/>
      <c r="N2777" s="163"/>
      <c r="O2777" s="163"/>
      <c r="P2777" s="163"/>
      <c r="Q2777" s="163"/>
      <c r="R2777" s="163"/>
      <c r="S2777" s="163"/>
      <c r="T2777" s="163"/>
      <c r="U2777" s="163"/>
      <c r="V2777" s="163"/>
      <c r="W2777" s="163"/>
      <c r="X2777" s="163"/>
    </row>
    <row r="2778" ht="11.25" customHeight="1">
      <c r="A2778" s="162" t="s">
        <v>4340</v>
      </c>
      <c r="B2778" s="162" t="s">
        <v>3891</v>
      </c>
      <c r="C2778" s="10" t="s">
        <v>141</v>
      </c>
      <c r="D2778" s="162" t="s">
        <v>4343</v>
      </c>
      <c r="E2778" s="162" t="s">
        <v>1335</v>
      </c>
      <c r="F2778" s="161" t="s">
        <v>2223</v>
      </c>
      <c r="G2778" s="10">
        <v>7.0</v>
      </c>
      <c r="H2778" s="10">
        <v>7.0</v>
      </c>
      <c r="I2778" s="10">
        <v>7.0</v>
      </c>
      <c r="J2778" s="172">
        <v>50.0</v>
      </c>
      <c r="K2778" s="173">
        <v>7.14</v>
      </c>
      <c r="L2778" s="162" t="s">
        <v>149</v>
      </c>
      <c r="M2778" s="163"/>
      <c r="N2778" s="163"/>
      <c r="O2778" s="163"/>
      <c r="P2778" s="163"/>
      <c r="Q2778" s="163"/>
      <c r="R2778" s="163"/>
      <c r="S2778" s="163"/>
      <c r="T2778" s="163"/>
      <c r="U2778" s="163"/>
      <c r="V2778" s="163"/>
      <c r="W2778" s="163"/>
      <c r="X2778" s="163"/>
    </row>
    <row r="2779" ht="11.25" customHeight="1">
      <c r="A2779" s="162" t="s">
        <v>4340</v>
      </c>
      <c r="B2779" s="162" t="s">
        <v>3891</v>
      </c>
      <c r="C2779" s="10" t="s">
        <v>141</v>
      </c>
      <c r="D2779" s="162" t="s">
        <v>4330</v>
      </c>
      <c r="E2779" s="162" t="s">
        <v>485</v>
      </c>
      <c r="F2779" s="161" t="s">
        <v>2223</v>
      </c>
      <c r="G2779" s="10">
        <v>7.0</v>
      </c>
      <c r="H2779" s="10">
        <v>7.0</v>
      </c>
      <c r="I2779" s="10">
        <v>7.0</v>
      </c>
      <c r="J2779" s="172">
        <v>50.0</v>
      </c>
      <c r="K2779" s="173">
        <v>7.14</v>
      </c>
      <c r="L2779" s="162" t="s">
        <v>149</v>
      </c>
      <c r="M2779" s="163"/>
      <c r="N2779" s="163"/>
      <c r="O2779" s="163"/>
      <c r="P2779" s="163"/>
      <c r="Q2779" s="163"/>
      <c r="R2779" s="163"/>
      <c r="S2779" s="163"/>
      <c r="T2779" s="163"/>
      <c r="U2779" s="163"/>
      <c r="V2779" s="163"/>
      <c r="W2779" s="163"/>
      <c r="X2779" s="163"/>
    </row>
    <row r="2780" ht="11.25" customHeight="1">
      <c r="A2780" s="162" t="s">
        <v>3860</v>
      </c>
      <c r="B2780" s="162" t="s">
        <v>3861</v>
      </c>
      <c r="C2780" s="10" t="s">
        <v>141</v>
      </c>
      <c r="D2780" s="162" t="s">
        <v>3862</v>
      </c>
      <c r="E2780" s="162" t="s">
        <v>1642</v>
      </c>
      <c r="F2780" s="161" t="s">
        <v>2223</v>
      </c>
      <c r="G2780" s="10">
        <v>9.0</v>
      </c>
      <c r="H2780" s="10">
        <v>9.0</v>
      </c>
      <c r="I2780" s="10">
        <v>9.0</v>
      </c>
      <c r="J2780" s="172">
        <v>50.0</v>
      </c>
      <c r="K2780" s="173">
        <v>5.55</v>
      </c>
      <c r="L2780" s="162" t="s">
        <v>149</v>
      </c>
      <c r="M2780" s="163"/>
      <c r="N2780" s="163"/>
      <c r="O2780" s="163"/>
      <c r="P2780" s="163"/>
      <c r="Q2780" s="163"/>
      <c r="R2780" s="163"/>
      <c r="S2780" s="163"/>
      <c r="T2780" s="163"/>
      <c r="U2780" s="163"/>
      <c r="V2780" s="163"/>
      <c r="W2780" s="163"/>
      <c r="X2780" s="163"/>
    </row>
    <row r="2781" ht="11.25" customHeight="1">
      <c r="A2781" s="162" t="s">
        <v>3860</v>
      </c>
      <c r="B2781" s="162" t="s">
        <v>3861</v>
      </c>
      <c r="C2781" s="10" t="s">
        <v>141</v>
      </c>
      <c r="D2781" s="162" t="s">
        <v>3863</v>
      </c>
      <c r="E2781" s="162" t="s">
        <v>3864</v>
      </c>
      <c r="F2781" s="161" t="s">
        <v>2223</v>
      </c>
      <c r="G2781" s="10">
        <v>9.0</v>
      </c>
      <c r="H2781" s="10">
        <v>9.0</v>
      </c>
      <c r="I2781" s="10">
        <v>9.0</v>
      </c>
      <c r="J2781" s="172">
        <v>50.0</v>
      </c>
      <c r="K2781" s="173">
        <v>5.55</v>
      </c>
      <c r="L2781" s="162" t="s">
        <v>149</v>
      </c>
      <c r="M2781" s="163"/>
      <c r="N2781" s="163"/>
      <c r="O2781" s="163"/>
      <c r="P2781" s="163"/>
      <c r="Q2781" s="163"/>
      <c r="R2781" s="163"/>
      <c r="S2781" s="163"/>
      <c r="T2781" s="163"/>
      <c r="U2781" s="163"/>
      <c r="V2781" s="163"/>
      <c r="W2781" s="163"/>
      <c r="X2781" s="163"/>
    </row>
    <row r="2782" ht="11.25" customHeight="1">
      <c r="A2782" s="162" t="s">
        <v>3860</v>
      </c>
      <c r="B2782" s="162" t="s">
        <v>3861</v>
      </c>
      <c r="C2782" s="10" t="s">
        <v>141</v>
      </c>
      <c r="D2782" s="162" t="s">
        <v>3865</v>
      </c>
      <c r="E2782" s="162" t="s">
        <v>3866</v>
      </c>
      <c r="F2782" s="161" t="s">
        <v>2223</v>
      </c>
      <c r="G2782" s="10">
        <v>9.0</v>
      </c>
      <c r="H2782" s="10">
        <v>9.0</v>
      </c>
      <c r="I2782" s="10">
        <v>9.0</v>
      </c>
      <c r="J2782" s="172">
        <v>50.0</v>
      </c>
      <c r="K2782" s="173">
        <v>5.55</v>
      </c>
      <c r="L2782" s="162" t="s">
        <v>149</v>
      </c>
      <c r="M2782" s="163"/>
      <c r="N2782" s="163"/>
      <c r="O2782" s="163"/>
      <c r="P2782" s="163"/>
      <c r="Q2782" s="163"/>
      <c r="R2782" s="163"/>
      <c r="S2782" s="163"/>
      <c r="T2782" s="163"/>
      <c r="U2782" s="163"/>
      <c r="V2782" s="163"/>
      <c r="W2782" s="163"/>
      <c r="X2782" s="163"/>
    </row>
    <row r="2783" ht="11.25" customHeight="1">
      <c r="A2783" s="162" t="s">
        <v>3860</v>
      </c>
      <c r="B2783" s="162" t="s">
        <v>3861</v>
      </c>
      <c r="C2783" s="10" t="s">
        <v>141</v>
      </c>
      <c r="D2783" s="162" t="s">
        <v>3867</v>
      </c>
      <c r="E2783" s="162" t="s">
        <v>3868</v>
      </c>
      <c r="F2783" s="161" t="s">
        <v>2223</v>
      </c>
      <c r="G2783" s="10">
        <v>9.0</v>
      </c>
      <c r="H2783" s="10">
        <v>9.0</v>
      </c>
      <c r="I2783" s="10">
        <v>9.0</v>
      </c>
      <c r="J2783" s="172">
        <v>50.0</v>
      </c>
      <c r="K2783" s="173">
        <v>5.55</v>
      </c>
      <c r="L2783" s="162" t="s">
        <v>149</v>
      </c>
      <c r="M2783" s="163"/>
      <c r="N2783" s="163"/>
      <c r="O2783" s="163"/>
      <c r="P2783" s="163"/>
      <c r="Q2783" s="163"/>
      <c r="R2783" s="163"/>
      <c r="S2783" s="163"/>
      <c r="T2783" s="163"/>
      <c r="U2783" s="163"/>
      <c r="V2783" s="163"/>
      <c r="W2783" s="163"/>
      <c r="X2783" s="163"/>
    </row>
    <row r="2784" ht="11.25" customHeight="1">
      <c r="A2784" s="162" t="s">
        <v>3860</v>
      </c>
      <c r="B2784" s="162" t="s">
        <v>3861</v>
      </c>
      <c r="C2784" s="10" t="s">
        <v>141</v>
      </c>
      <c r="D2784" s="162" t="s">
        <v>3869</v>
      </c>
      <c r="E2784" s="162" t="s">
        <v>3870</v>
      </c>
      <c r="F2784" s="161" t="s">
        <v>2223</v>
      </c>
      <c r="G2784" s="10">
        <v>9.0</v>
      </c>
      <c r="H2784" s="10">
        <v>9.0</v>
      </c>
      <c r="I2784" s="10">
        <v>9.0</v>
      </c>
      <c r="J2784" s="172">
        <v>50.0</v>
      </c>
      <c r="K2784" s="173">
        <v>5.55</v>
      </c>
      <c r="L2784" s="162" t="s">
        <v>149</v>
      </c>
      <c r="M2784" s="163"/>
      <c r="N2784" s="163"/>
      <c r="O2784" s="163"/>
      <c r="P2784" s="163"/>
      <c r="Q2784" s="163"/>
      <c r="R2784" s="163"/>
      <c r="S2784" s="163"/>
      <c r="T2784" s="163"/>
      <c r="U2784" s="163"/>
      <c r="V2784" s="163"/>
      <c r="W2784" s="163"/>
      <c r="X2784" s="163"/>
    </row>
    <row r="2785" ht="11.25" customHeight="1">
      <c r="A2785" s="162" t="s">
        <v>3860</v>
      </c>
      <c r="B2785" s="162" t="s">
        <v>3861</v>
      </c>
      <c r="C2785" s="10" t="s">
        <v>141</v>
      </c>
      <c r="D2785" s="162" t="s">
        <v>3871</v>
      </c>
      <c r="E2785" s="162" t="s">
        <v>3872</v>
      </c>
      <c r="F2785" s="161" t="s">
        <v>2223</v>
      </c>
      <c r="G2785" s="10">
        <v>9.0</v>
      </c>
      <c r="H2785" s="10">
        <v>9.0</v>
      </c>
      <c r="I2785" s="10">
        <v>9.0</v>
      </c>
      <c r="J2785" s="172">
        <v>50.0</v>
      </c>
      <c r="K2785" s="173">
        <v>5.55</v>
      </c>
      <c r="L2785" s="162" t="s">
        <v>149</v>
      </c>
      <c r="M2785" s="163"/>
      <c r="N2785" s="163"/>
      <c r="O2785" s="163"/>
      <c r="P2785" s="163"/>
      <c r="Q2785" s="163"/>
      <c r="R2785" s="163"/>
      <c r="S2785" s="163"/>
      <c r="T2785" s="163"/>
      <c r="U2785" s="163"/>
      <c r="V2785" s="163"/>
      <c r="W2785" s="163"/>
      <c r="X2785" s="163"/>
    </row>
    <row r="2786" ht="11.25" customHeight="1">
      <c r="A2786" s="162" t="s">
        <v>3860</v>
      </c>
      <c r="B2786" s="162" t="s">
        <v>3861</v>
      </c>
      <c r="C2786" s="10" t="s">
        <v>141</v>
      </c>
      <c r="D2786" s="162" t="s">
        <v>3873</v>
      </c>
      <c r="E2786" s="162" t="s">
        <v>3874</v>
      </c>
      <c r="F2786" s="161" t="s">
        <v>2223</v>
      </c>
      <c r="G2786" s="10">
        <v>9.0</v>
      </c>
      <c r="H2786" s="10">
        <v>9.0</v>
      </c>
      <c r="I2786" s="10">
        <v>9.0</v>
      </c>
      <c r="J2786" s="172">
        <v>50.0</v>
      </c>
      <c r="K2786" s="173">
        <v>5.55</v>
      </c>
      <c r="L2786" s="162" t="s">
        <v>149</v>
      </c>
      <c r="M2786" s="163"/>
      <c r="N2786" s="163"/>
      <c r="O2786" s="163"/>
      <c r="P2786" s="163"/>
      <c r="Q2786" s="163"/>
      <c r="R2786" s="163"/>
      <c r="S2786" s="163"/>
      <c r="T2786" s="163"/>
      <c r="U2786" s="163"/>
      <c r="V2786" s="163"/>
      <c r="W2786" s="163"/>
      <c r="X2786" s="163"/>
    </row>
    <row r="2787" ht="11.25" customHeight="1">
      <c r="A2787" s="162" t="s">
        <v>3860</v>
      </c>
      <c r="B2787" s="162" t="s">
        <v>3861</v>
      </c>
      <c r="C2787" s="10" t="s">
        <v>141</v>
      </c>
      <c r="D2787" s="162" t="s">
        <v>3875</v>
      </c>
      <c r="E2787" s="162" t="s">
        <v>3876</v>
      </c>
      <c r="F2787" s="161" t="s">
        <v>2223</v>
      </c>
      <c r="G2787" s="10">
        <v>9.0</v>
      </c>
      <c r="H2787" s="10">
        <v>9.0</v>
      </c>
      <c r="I2787" s="10">
        <v>9.0</v>
      </c>
      <c r="J2787" s="172">
        <v>50.0</v>
      </c>
      <c r="K2787" s="173">
        <v>5.55</v>
      </c>
      <c r="L2787" s="162" t="s">
        <v>149</v>
      </c>
      <c r="M2787" s="163"/>
      <c r="N2787" s="163"/>
      <c r="O2787" s="163"/>
      <c r="P2787" s="163"/>
      <c r="Q2787" s="163"/>
      <c r="R2787" s="163"/>
      <c r="S2787" s="163"/>
      <c r="T2787" s="163"/>
      <c r="U2787" s="163"/>
      <c r="V2787" s="163"/>
      <c r="W2787" s="163"/>
      <c r="X2787" s="163"/>
    </row>
    <row r="2788" ht="11.25" customHeight="1">
      <c r="A2788" s="162" t="s">
        <v>3860</v>
      </c>
      <c r="B2788" s="162" t="s">
        <v>3861</v>
      </c>
      <c r="C2788" s="10" t="s">
        <v>141</v>
      </c>
      <c r="D2788" s="162" t="s">
        <v>3877</v>
      </c>
      <c r="E2788" s="162" t="s">
        <v>3878</v>
      </c>
      <c r="F2788" s="161" t="s">
        <v>2223</v>
      </c>
      <c r="G2788" s="10">
        <v>9.0</v>
      </c>
      <c r="H2788" s="10">
        <v>9.0</v>
      </c>
      <c r="I2788" s="10">
        <v>9.0</v>
      </c>
      <c r="J2788" s="172">
        <v>50.0</v>
      </c>
      <c r="K2788" s="173">
        <v>5.55</v>
      </c>
      <c r="L2788" s="162" t="s">
        <v>149</v>
      </c>
      <c r="M2788" s="163"/>
      <c r="N2788" s="163"/>
      <c r="O2788" s="163"/>
      <c r="P2788" s="163"/>
      <c r="Q2788" s="163"/>
      <c r="R2788" s="163"/>
      <c r="S2788" s="163"/>
      <c r="T2788" s="163"/>
      <c r="U2788" s="163"/>
      <c r="V2788" s="163"/>
      <c r="W2788" s="163"/>
      <c r="X2788" s="163"/>
    </row>
    <row r="2789" ht="11.25" customHeight="1">
      <c r="A2789" s="162" t="s">
        <v>3906</v>
      </c>
      <c r="B2789" s="162" t="s">
        <v>3907</v>
      </c>
      <c r="C2789" s="10" t="s">
        <v>141</v>
      </c>
      <c r="D2789" s="162" t="s">
        <v>3903</v>
      </c>
      <c r="E2789" s="162" t="s">
        <v>479</v>
      </c>
      <c r="F2789" s="161" t="s">
        <v>2223</v>
      </c>
      <c r="G2789" s="10">
        <v>6.0</v>
      </c>
      <c r="H2789" s="10">
        <v>6.0</v>
      </c>
      <c r="I2789" s="10">
        <v>6.0</v>
      </c>
      <c r="J2789" s="172">
        <v>50.0</v>
      </c>
      <c r="K2789" s="173">
        <v>8.33</v>
      </c>
      <c r="L2789" s="162" t="s">
        <v>149</v>
      </c>
      <c r="M2789" s="163"/>
      <c r="N2789" s="163"/>
      <c r="O2789" s="163"/>
      <c r="P2789" s="163"/>
      <c r="Q2789" s="163"/>
      <c r="R2789" s="163"/>
      <c r="S2789" s="163"/>
      <c r="T2789" s="163"/>
      <c r="U2789" s="163"/>
      <c r="V2789" s="163"/>
      <c r="W2789" s="163"/>
      <c r="X2789" s="163"/>
    </row>
    <row r="2790" ht="11.25" customHeight="1">
      <c r="A2790" s="162" t="s">
        <v>3906</v>
      </c>
      <c r="B2790" s="162" t="s">
        <v>3907</v>
      </c>
      <c r="C2790" s="10" t="s">
        <v>141</v>
      </c>
      <c r="D2790" s="162" t="s">
        <v>3908</v>
      </c>
      <c r="E2790" s="162" t="s">
        <v>3909</v>
      </c>
      <c r="F2790" s="161" t="s">
        <v>2223</v>
      </c>
      <c r="G2790" s="10">
        <v>6.0</v>
      </c>
      <c r="H2790" s="10">
        <v>6.0</v>
      </c>
      <c r="I2790" s="10">
        <v>6.0</v>
      </c>
      <c r="J2790" s="172">
        <v>50.0</v>
      </c>
      <c r="K2790" s="173">
        <v>8.33</v>
      </c>
      <c r="L2790" s="162" t="s">
        <v>149</v>
      </c>
      <c r="M2790" s="163"/>
      <c r="N2790" s="163"/>
      <c r="O2790" s="163"/>
      <c r="P2790" s="163"/>
      <c r="Q2790" s="163"/>
      <c r="R2790" s="163"/>
      <c r="S2790" s="163"/>
      <c r="T2790" s="163"/>
      <c r="U2790" s="163"/>
      <c r="V2790" s="163"/>
      <c r="W2790" s="163"/>
      <c r="X2790" s="163"/>
    </row>
    <row r="2791" ht="11.25" customHeight="1">
      <c r="A2791" s="162" t="s">
        <v>3906</v>
      </c>
      <c r="B2791" s="162" t="s">
        <v>3907</v>
      </c>
      <c r="C2791" s="10" t="s">
        <v>141</v>
      </c>
      <c r="D2791" s="162" t="s">
        <v>3910</v>
      </c>
      <c r="E2791" s="162" t="s">
        <v>3911</v>
      </c>
      <c r="F2791" s="161" t="s">
        <v>2223</v>
      </c>
      <c r="G2791" s="10">
        <v>6.0</v>
      </c>
      <c r="H2791" s="10">
        <v>6.0</v>
      </c>
      <c r="I2791" s="10">
        <v>6.0</v>
      </c>
      <c r="J2791" s="172">
        <v>50.0</v>
      </c>
      <c r="K2791" s="173">
        <v>8.33</v>
      </c>
      <c r="L2791" s="162" t="s">
        <v>149</v>
      </c>
      <c r="M2791" s="163"/>
      <c r="N2791" s="163"/>
      <c r="O2791" s="163"/>
      <c r="P2791" s="163"/>
      <c r="Q2791" s="163"/>
      <c r="R2791" s="163"/>
      <c r="S2791" s="163"/>
      <c r="T2791" s="163"/>
      <c r="U2791" s="163"/>
      <c r="V2791" s="163"/>
      <c r="W2791" s="163"/>
      <c r="X2791" s="163"/>
    </row>
    <row r="2792" ht="11.25" customHeight="1">
      <c r="A2792" s="162" t="s">
        <v>3906</v>
      </c>
      <c r="B2792" s="162" t="s">
        <v>3907</v>
      </c>
      <c r="C2792" s="10" t="s">
        <v>141</v>
      </c>
      <c r="D2792" s="162" t="s">
        <v>3844</v>
      </c>
      <c r="E2792" s="162" t="s">
        <v>3845</v>
      </c>
      <c r="F2792" s="161" t="s">
        <v>2223</v>
      </c>
      <c r="G2792" s="10">
        <v>6.0</v>
      </c>
      <c r="H2792" s="10">
        <v>6.0</v>
      </c>
      <c r="I2792" s="10">
        <v>6.0</v>
      </c>
      <c r="J2792" s="172">
        <v>50.0</v>
      </c>
      <c r="K2792" s="173">
        <v>8.33</v>
      </c>
      <c r="L2792" s="162" t="s">
        <v>149</v>
      </c>
      <c r="M2792" s="163"/>
      <c r="N2792" s="163"/>
      <c r="O2792" s="163"/>
      <c r="P2792" s="163"/>
      <c r="Q2792" s="163"/>
      <c r="R2792" s="163"/>
      <c r="S2792" s="163"/>
      <c r="T2792" s="163"/>
      <c r="U2792" s="163"/>
      <c r="V2792" s="163"/>
      <c r="W2792" s="163"/>
      <c r="X2792" s="163"/>
    </row>
    <row r="2793" ht="11.25" customHeight="1">
      <c r="A2793" s="162" t="s">
        <v>3906</v>
      </c>
      <c r="B2793" s="162" t="s">
        <v>3907</v>
      </c>
      <c r="C2793" s="10" t="s">
        <v>141</v>
      </c>
      <c r="D2793" s="162" t="s">
        <v>3889</v>
      </c>
      <c r="E2793" s="162" t="s">
        <v>485</v>
      </c>
      <c r="F2793" s="161" t="s">
        <v>2223</v>
      </c>
      <c r="G2793" s="10">
        <v>6.0</v>
      </c>
      <c r="H2793" s="10">
        <v>6.0</v>
      </c>
      <c r="I2793" s="10">
        <v>6.0</v>
      </c>
      <c r="J2793" s="172">
        <v>50.0</v>
      </c>
      <c r="K2793" s="173">
        <v>8.33</v>
      </c>
      <c r="L2793" s="162" t="s">
        <v>149</v>
      </c>
      <c r="M2793" s="163"/>
      <c r="N2793" s="163"/>
      <c r="O2793" s="163"/>
      <c r="P2793" s="163"/>
      <c r="Q2793" s="163"/>
      <c r="R2793" s="163"/>
      <c r="S2793" s="163"/>
      <c r="T2793" s="163"/>
      <c r="U2793" s="163"/>
      <c r="V2793" s="163"/>
      <c r="W2793" s="163"/>
      <c r="X2793" s="163"/>
    </row>
    <row r="2794" ht="11.25" customHeight="1">
      <c r="A2794" s="162" t="s">
        <v>6580</v>
      </c>
      <c r="B2794" s="162" t="s">
        <v>6581</v>
      </c>
      <c r="C2794" s="10"/>
      <c r="D2794" s="162" t="s">
        <v>6582</v>
      </c>
      <c r="E2794" s="162" t="s">
        <v>801</v>
      </c>
      <c r="F2794" s="161" t="s">
        <v>2223</v>
      </c>
      <c r="G2794" s="10">
        <v>5.0</v>
      </c>
      <c r="H2794" s="10">
        <v>5.0</v>
      </c>
      <c r="I2794" s="10">
        <v>5.0</v>
      </c>
      <c r="J2794" s="172">
        <v>50.0</v>
      </c>
      <c r="K2794" s="173">
        <v>10.0</v>
      </c>
      <c r="L2794" s="162" t="s">
        <v>149</v>
      </c>
      <c r="M2794" s="163"/>
      <c r="N2794" s="163"/>
      <c r="O2794" s="163"/>
      <c r="P2794" s="163"/>
      <c r="Q2794" s="163"/>
      <c r="R2794" s="163"/>
      <c r="S2794" s="163"/>
      <c r="T2794" s="163"/>
      <c r="U2794" s="163"/>
      <c r="V2794" s="163"/>
      <c r="W2794" s="163"/>
      <c r="X2794" s="163"/>
    </row>
    <row r="2795" ht="11.25" customHeight="1">
      <c r="A2795" s="162" t="s">
        <v>6583</v>
      </c>
      <c r="B2795" s="162" t="s">
        <v>6584</v>
      </c>
      <c r="C2795" s="10" t="s">
        <v>141</v>
      </c>
      <c r="D2795" s="162" t="s">
        <v>6585</v>
      </c>
      <c r="E2795" s="162" t="s">
        <v>6586</v>
      </c>
      <c r="F2795" s="161" t="s">
        <v>2206</v>
      </c>
      <c r="G2795" s="10">
        <v>10.0</v>
      </c>
      <c r="H2795" s="10">
        <v>1.0</v>
      </c>
      <c r="I2795" s="10">
        <v>10.0</v>
      </c>
      <c r="J2795" s="172">
        <v>50.0</v>
      </c>
      <c r="K2795" s="173">
        <v>5.0</v>
      </c>
      <c r="L2795" s="162" t="s">
        <v>174</v>
      </c>
      <c r="M2795" s="163"/>
      <c r="N2795" s="163"/>
      <c r="O2795" s="163"/>
      <c r="P2795" s="163"/>
      <c r="Q2795" s="163"/>
      <c r="R2795" s="163"/>
      <c r="S2795" s="163"/>
      <c r="T2795" s="163"/>
      <c r="U2795" s="163"/>
      <c r="V2795" s="163"/>
      <c r="W2795" s="163"/>
      <c r="X2795" s="163"/>
    </row>
    <row r="2796" ht="11.25" customHeight="1">
      <c r="A2796" s="162" t="s">
        <v>6587</v>
      </c>
      <c r="B2796" s="162" t="s">
        <v>6588</v>
      </c>
      <c r="C2796" s="10" t="s">
        <v>141</v>
      </c>
      <c r="D2796" s="162" t="s">
        <v>6589</v>
      </c>
      <c r="E2796" s="162" t="s">
        <v>6590</v>
      </c>
      <c r="F2796" s="161" t="s">
        <v>2206</v>
      </c>
      <c r="G2796" s="10">
        <v>10.0</v>
      </c>
      <c r="H2796" s="10">
        <v>1.0</v>
      </c>
      <c r="I2796" s="10">
        <v>10.0</v>
      </c>
      <c r="J2796" s="172">
        <v>50.0</v>
      </c>
      <c r="K2796" s="173">
        <v>5.0</v>
      </c>
      <c r="L2796" s="162" t="s">
        <v>174</v>
      </c>
      <c r="M2796" s="163"/>
      <c r="N2796" s="163"/>
      <c r="O2796" s="163"/>
      <c r="P2796" s="163"/>
      <c r="Q2796" s="163"/>
      <c r="R2796" s="163"/>
      <c r="S2796" s="163"/>
      <c r="T2796" s="163"/>
      <c r="U2796" s="163"/>
      <c r="V2796" s="163"/>
      <c r="W2796" s="163"/>
      <c r="X2796" s="163"/>
    </row>
    <row r="2797" ht="11.25" customHeight="1">
      <c r="A2797" s="162" t="s">
        <v>6587</v>
      </c>
      <c r="B2797" s="162" t="s">
        <v>6588</v>
      </c>
      <c r="C2797" s="10" t="s">
        <v>141</v>
      </c>
      <c r="D2797" s="162" t="s">
        <v>6591</v>
      </c>
      <c r="E2797" s="162" t="s">
        <v>6592</v>
      </c>
      <c r="F2797" s="161" t="s">
        <v>2206</v>
      </c>
      <c r="G2797" s="10">
        <v>10.0</v>
      </c>
      <c r="H2797" s="10">
        <v>1.0</v>
      </c>
      <c r="I2797" s="10">
        <v>10.0</v>
      </c>
      <c r="J2797" s="172">
        <v>50.0</v>
      </c>
      <c r="K2797" s="173">
        <v>5.0</v>
      </c>
      <c r="L2797" s="162" t="s">
        <v>174</v>
      </c>
      <c r="M2797" s="163"/>
      <c r="N2797" s="163"/>
      <c r="O2797" s="163"/>
      <c r="P2797" s="163"/>
      <c r="Q2797" s="163"/>
      <c r="R2797" s="163"/>
      <c r="S2797" s="163"/>
      <c r="T2797" s="163"/>
      <c r="U2797" s="163"/>
      <c r="V2797" s="163"/>
      <c r="W2797" s="163"/>
      <c r="X2797" s="163"/>
    </row>
    <row r="2798" ht="11.25" customHeight="1">
      <c r="A2798" s="162" t="s">
        <v>6587</v>
      </c>
      <c r="B2798" s="162" t="s">
        <v>6588</v>
      </c>
      <c r="C2798" s="10" t="s">
        <v>141</v>
      </c>
      <c r="D2798" s="162" t="s">
        <v>6593</v>
      </c>
      <c r="E2798" s="162" t="s">
        <v>6586</v>
      </c>
      <c r="F2798" s="161" t="s">
        <v>2206</v>
      </c>
      <c r="G2798" s="10">
        <v>10.0</v>
      </c>
      <c r="H2798" s="10">
        <v>1.0</v>
      </c>
      <c r="I2798" s="10">
        <v>10.0</v>
      </c>
      <c r="J2798" s="172">
        <v>50.0</v>
      </c>
      <c r="K2798" s="173">
        <v>5.0</v>
      </c>
      <c r="L2798" s="162" t="s">
        <v>174</v>
      </c>
      <c r="M2798" s="163"/>
      <c r="N2798" s="163"/>
      <c r="O2798" s="163"/>
      <c r="P2798" s="163"/>
      <c r="Q2798" s="163"/>
      <c r="R2798" s="163"/>
      <c r="S2798" s="163"/>
      <c r="T2798" s="163"/>
      <c r="U2798" s="163"/>
      <c r="V2798" s="163"/>
      <c r="W2798" s="163"/>
      <c r="X2798" s="163"/>
    </row>
    <row r="2799" ht="11.25" customHeight="1">
      <c r="A2799" s="162" t="s">
        <v>6594</v>
      </c>
      <c r="B2799" s="162" t="s">
        <v>2419</v>
      </c>
      <c r="C2799" s="10" t="s">
        <v>141</v>
      </c>
      <c r="D2799" s="162" t="s">
        <v>6595</v>
      </c>
      <c r="E2799" s="162" t="s">
        <v>6596</v>
      </c>
      <c r="F2799" s="161" t="s">
        <v>2206</v>
      </c>
      <c r="G2799" s="10">
        <v>4.0</v>
      </c>
      <c r="H2799" s="10">
        <v>4.0</v>
      </c>
      <c r="I2799" s="10">
        <v>4.0</v>
      </c>
      <c r="J2799" s="172">
        <v>50.0</v>
      </c>
      <c r="K2799" s="173">
        <v>12.5</v>
      </c>
      <c r="L2799" s="162" t="s">
        <v>174</v>
      </c>
      <c r="M2799" s="163"/>
      <c r="N2799" s="163"/>
      <c r="O2799" s="163"/>
      <c r="P2799" s="163"/>
      <c r="Q2799" s="163"/>
      <c r="R2799" s="163"/>
      <c r="S2799" s="163"/>
      <c r="T2799" s="163"/>
      <c r="U2799" s="163"/>
      <c r="V2799" s="163"/>
      <c r="W2799" s="163"/>
      <c r="X2799" s="163"/>
    </row>
    <row r="2800" ht="11.25" customHeight="1">
      <c r="A2800" s="162" t="s">
        <v>6597</v>
      </c>
      <c r="B2800" s="162" t="s">
        <v>6598</v>
      </c>
      <c r="C2800" s="10" t="s">
        <v>141</v>
      </c>
      <c r="D2800" s="162" t="s">
        <v>6599</v>
      </c>
      <c r="E2800" s="162" t="s">
        <v>6600</v>
      </c>
      <c r="F2800" s="161" t="s">
        <v>2206</v>
      </c>
      <c r="G2800" s="10">
        <v>8.0</v>
      </c>
      <c r="H2800" s="10">
        <v>1.0</v>
      </c>
      <c r="I2800" s="10">
        <v>8.0</v>
      </c>
      <c r="J2800" s="172">
        <v>50.0</v>
      </c>
      <c r="K2800" s="173">
        <v>6.25</v>
      </c>
      <c r="L2800" s="162" t="s">
        <v>174</v>
      </c>
      <c r="M2800" s="163"/>
      <c r="N2800" s="163"/>
      <c r="O2800" s="163"/>
      <c r="P2800" s="163"/>
      <c r="Q2800" s="163"/>
      <c r="R2800" s="163"/>
      <c r="S2800" s="163"/>
      <c r="T2800" s="163"/>
      <c r="U2800" s="163"/>
      <c r="V2800" s="163"/>
      <c r="W2800" s="163"/>
      <c r="X2800" s="163"/>
    </row>
    <row r="2801" ht="11.25" customHeight="1">
      <c r="A2801" s="162" t="s">
        <v>6601</v>
      </c>
      <c r="B2801" s="162" t="s">
        <v>6602</v>
      </c>
      <c r="C2801" s="10" t="s">
        <v>141</v>
      </c>
      <c r="D2801" s="162" t="s">
        <v>6603</v>
      </c>
      <c r="E2801" s="162" t="s">
        <v>6604</v>
      </c>
      <c r="F2801" s="161" t="s">
        <v>6605</v>
      </c>
      <c r="G2801" s="10">
        <v>10.0</v>
      </c>
      <c r="H2801" s="10">
        <v>1.0</v>
      </c>
      <c r="I2801" s="10">
        <v>10.0</v>
      </c>
      <c r="J2801" s="172">
        <v>50.0</v>
      </c>
      <c r="K2801" s="173">
        <v>5.0</v>
      </c>
      <c r="L2801" s="162" t="s">
        <v>174</v>
      </c>
      <c r="M2801" s="163"/>
      <c r="N2801" s="163"/>
      <c r="O2801" s="163"/>
      <c r="P2801" s="163"/>
      <c r="Q2801" s="163"/>
      <c r="R2801" s="163"/>
      <c r="S2801" s="163"/>
      <c r="T2801" s="163"/>
      <c r="U2801" s="163"/>
      <c r="V2801" s="163"/>
      <c r="W2801" s="163"/>
      <c r="X2801" s="163"/>
    </row>
    <row r="2802" ht="11.25" customHeight="1">
      <c r="A2802" s="162" t="s">
        <v>6601</v>
      </c>
      <c r="B2802" s="162" t="s">
        <v>6602</v>
      </c>
      <c r="C2802" s="10" t="s">
        <v>141</v>
      </c>
      <c r="D2802" s="162" t="s">
        <v>6606</v>
      </c>
      <c r="E2802" s="162" t="s">
        <v>6607</v>
      </c>
      <c r="F2802" s="161" t="s">
        <v>2206</v>
      </c>
      <c r="G2802" s="10">
        <v>10.0</v>
      </c>
      <c r="H2802" s="10">
        <v>1.0</v>
      </c>
      <c r="I2802" s="10">
        <v>10.0</v>
      </c>
      <c r="J2802" s="172">
        <v>50.0</v>
      </c>
      <c r="K2802" s="173">
        <v>5.0</v>
      </c>
      <c r="L2802" s="162" t="s">
        <v>174</v>
      </c>
      <c r="M2802" s="163"/>
      <c r="N2802" s="163"/>
      <c r="O2802" s="163"/>
      <c r="P2802" s="163"/>
      <c r="Q2802" s="163"/>
      <c r="R2802" s="163"/>
      <c r="S2802" s="163"/>
      <c r="T2802" s="163"/>
      <c r="U2802" s="163"/>
      <c r="V2802" s="163"/>
      <c r="W2802" s="163"/>
      <c r="X2802" s="163"/>
    </row>
    <row r="2803" ht="11.25" customHeight="1">
      <c r="A2803" s="162" t="s">
        <v>6601</v>
      </c>
      <c r="B2803" s="162" t="s">
        <v>6602</v>
      </c>
      <c r="C2803" s="10" t="s">
        <v>141</v>
      </c>
      <c r="D2803" s="162" t="s">
        <v>6608</v>
      </c>
      <c r="E2803" s="162" t="s">
        <v>6609</v>
      </c>
      <c r="F2803" s="161" t="s">
        <v>2206</v>
      </c>
      <c r="G2803" s="10">
        <v>10.0</v>
      </c>
      <c r="H2803" s="10">
        <v>1.0</v>
      </c>
      <c r="I2803" s="10">
        <v>10.0</v>
      </c>
      <c r="J2803" s="172">
        <v>50.0</v>
      </c>
      <c r="K2803" s="173">
        <v>5.0</v>
      </c>
      <c r="L2803" s="162" t="s">
        <v>174</v>
      </c>
      <c r="M2803" s="163"/>
      <c r="N2803" s="163"/>
      <c r="O2803" s="163"/>
      <c r="P2803" s="163"/>
      <c r="Q2803" s="163"/>
      <c r="R2803" s="163"/>
      <c r="S2803" s="163"/>
      <c r="T2803" s="163"/>
      <c r="U2803" s="163"/>
      <c r="V2803" s="163"/>
      <c r="W2803" s="163"/>
      <c r="X2803" s="163"/>
    </row>
    <row r="2804" ht="11.25" customHeight="1">
      <c r="A2804" s="162" t="s">
        <v>6610</v>
      </c>
      <c r="B2804" s="162" t="s">
        <v>6598</v>
      </c>
      <c r="C2804" s="10" t="s">
        <v>141</v>
      </c>
      <c r="D2804" s="162" t="s">
        <v>6611</v>
      </c>
      <c r="E2804" s="162" t="s">
        <v>6612</v>
      </c>
      <c r="F2804" s="161" t="s">
        <v>2206</v>
      </c>
      <c r="G2804" s="10">
        <v>8.0</v>
      </c>
      <c r="H2804" s="10">
        <v>1.0</v>
      </c>
      <c r="I2804" s="10">
        <v>8.0</v>
      </c>
      <c r="J2804" s="172">
        <v>50.0</v>
      </c>
      <c r="K2804" s="173">
        <v>6.25</v>
      </c>
      <c r="L2804" s="162" t="s">
        <v>174</v>
      </c>
      <c r="M2804" s="163"/>
      <c r="N2804" s="163"/>
      <c r="O2804" s="163"/>
      <c r="P2804" s="163"/>
      <c r="Q2804" s="163"/>
      <c r="R2804" s="163"/>
      <c r="S2804" s="163"/>
      <c r="T2804" s="163"/>
      <c r="U2804" s="163"/>
      <c r="V2804" s="163"/>
      <c r="W2804" s="163"/>
      <c r="X2804" s="163"/>
    </row>
    <row r="2805" ht="11.25" customHeight="1">
      <c r="A2805" s="162" t="s">
        <v>6613</v>
      </c>
      <c r="B2805" s="162" t="s">
        <v>6614</v>
      </c>
      <c r="C2805" s="10" t="s">
        <v>141</v>
      </c>
      <c r="D2805" s="162" t="s">
        <v>6615</v>
      </c>
      <c r="E2805" s="202" t="s">
        <v>6616</v>
      </c>
      <c r="F2805" s="161" t="s">
        <v>2206</v>
      </c>
      <c r="G2805" s="10">
        <v>10.0</v>
      </c>
      <c r="H2805" s="10">
        <v>1.0</v>
      </c>
      <c r="I2805" s="10">
        <v>10.0</v>
      </c>
      <c r="J2805" s="172">
        <v>50.0</v>
      </c>
      <c r="K2805" s="173">
        <v>5.0</v>
      </c>
      <c r="L2805" s="162" t="s">
        <v>144</v>
      </c>
      <c r="M2805" s="163"/>
      <c r="N2805" s="163"/>
      <c r="O2805" s="163"/>
      <c r="P2805" s="163"/>
      <c r="Q2805" s="163"/>
      <c r="R2805" s="163"/>
      <c r="S2805" s="163"/>
      <c r="T2805" s="163"/>
      <c r="U2805" s="163"/>
      <c r="V2805" s="163"/>
      <c r="W2805" s="163"/>
      <c r="X2805" s="163"/>
    </row>
    <row r="2806" ht="11.25" customHeight="1">
      <c r="A2806" s="162" t="s">
        <v>6613</v>
      </c>
      <c r="B2806" s="162" t="s">
        <v>6614</v>
      </c>
      <c r="C2806" s="10" t="s">
        <v>141</v>
      </c>
      <c r="D2806" s="162" t="s">
        <v>6617</v>
      </c>
      <c r="E2806" s="202" t="s">
        <v>6618</v>
      </c>
      <c r="F2806" s="161" t="s">
        <v>2206</v>
      </c>
      <c r="G2806" s="10">
        <v>10.0</v>
      </c>
      <c r="H2806" s="10">
        <v>1.0</v>
      </c>
      <c r="I2806" s="10">
        <v>10.0</v>
      </c>
      <c r="J2806" s="172">
        <v>50.0</v>
      </c>
      <c r="K2806" s="173">
        <v>5.0</v>
      </c>
      <c r="L2806" s="162" t="s">
        <v>144</v>
      </c>
      <c r="M2806" s="163"/>
      <c r="N2806" s="163"/>
      <c r="O2806" s="163"/>
      <c r="P2806" s="163"/>
      <c r="Q2806" s="163"/>
      <c r="R2806" s="163"/>
      <c r="S2806" s="163"/>
      <c r="T2806" s="163"/>
      <c r="U2806" s="163"/>
      <c r="V2806" s="163"/>
      <c r="W2806" s="163"/>
      <c r="X2806" s="163"/>
    </row>
    <row r="2807" ht="11.25" customHeight="1">
      <c r="A2807" s="162" t="s">
        <v>6613</v>
      </c>
      <c r="B2807" s="162" t="s">
        <v>6614</v>
      </c>
      <c r="C2807" s="10" t="s">
        <v>141</v>
      </c>
      <c r="D2807" s="162" t="s">
        <v>6619</v>
      </c>
      <c r="E2807" s="202" t="s">
        <v>6620</v>
      </c>
      <c r="F2807" s="161" t="s">
        <v>2206</v>
      </c>
      <c r="G2807" s="10">
        <v>10.0</v>
      </c>
      <c r="H2807" s="10">
        <v>1.0</v>
      </c>
      <c r="I2807" s="10">
        <v>10.0</v>
      </c>
      <c r="J2807" s="172">
        <v>50.0</v>
      </c>
      <c r="K2807" s="173">
        <v>5.0</v>
      </c>
      <c r="L2807" s="162" t="s">
        <v>144</v>
      </c>
      <c r="M2807" s="163"/>
      <c r="N2807" s="163"/>
      <c r="O2807" s="163"/>
      <c r="P2807" s="163"/>
      <c r="Q2807" s="163"/>
      <c r="R2807" s="163"/>
      <c r="S2807" s="163"/>
      <c r="T2807" s="163"/>
      <c r="U2807" s="163"/>
      <c r="V2807" s="163"/>
      <c r="W2807" s="163"/>
      <c r="X2807" s="163"/>
    </row>
    <row r="2808" ht="11.25" customHeight="1">
      <c r="A2808" s="162" t="s">
        <v>6613</v>
      </c>
      <c r="B2808" s="162" t="s">
        <v>6614</v>
      </c>
      <c r="C2808" s="10" t="s">
        <v>141</v>
      </c>
      <c r="D2808" s="162" t="s">
        <v>6621</v>
      </c>
      <c r="E2808" s="202" t="s">
        <v>6622</v>
      </c>
      <c r="F2808" s="161" t="s">
        <v>2206</v>
      </c>
      <c r="G2808" s="10">
        <v>10.0</v>
      </c>
      <c r="H2808" s="10">
        <v>1.0</v>
      </c>
      <c r="I2808" s="10">
        <v>10.0</v>
      </c>
      <c r="J2808" s="172">
        <v>50.0</v>
      </c>
      <c r="K2808" s="173">
        <v>5.0</v>
      </c>
      <c r="L2808" s="162" t="s">
        <v>144</v>
      </c>
      <c r="M2808" s="163"/>
      <c r="N2808" s="163"/>
      <c r="O2808" s="163"/>
      <c r="P2808" s="163"/>
      <c r="Q2808" s="163"/>
      <c r="R2808" s="163"/>
      <c r="S2808" s="163"/>
      <c r="T2808" s="163"/>
      <c r="U2808" s="163"/>
      <c r="V2808" s="163"/>
      <c r="W2808" s="163"/>
      <c r="X2808" s="163"/>
    </row>
    <row r="2809" ht="11.25" customHeight="1">
      <c r="A2809" s="162" t="s">
        <v>6613</v>
      </c>
      <c r="B2809" s="162" t="s">
        <v>6614</v>
      </c>
      <c r="C2809" s="10" t="s">
        <v>141</v>
      </c>
      <c r="D2809" s="162" t="s">
        <v>6623</v>
      </c>
      <c r="E2809" s="202" t="s">
        <v>6624</v>
      </c>
      <c r="F2809" s="161" t="s">
        <v>2206</v>
      </c>
      <c r="G2809" s="10">
        <v>10.0</v>
      </c>
      <c r="H2809" s="10">
        <v>1.0</v>
      </c>
      <c r="I2809" s="10">
        <v>10.0</v>
      </c>
      <c r="J2809" s="172">
        <v>50.0</v>
      </c>
      <c r="K2809" s="173">
        <v>5.0</v>
      </c>
      <c r="L2809" s="162" t="s">
        <v>144</v>
      </c>
      <c r="M2809" s="163"/>
      <c r="N2809" s="163"/>
      <c r="O2809" s="163"/>
      <c r="P2809" s="163"/>
      <c r="Q2809" s="163"/>
      <c r="R2809" s="163"/>
      <c r="S2809" s="163"/>
      <c r="T2809" s="163"/>
      <c r="U2809" s="163"/>
      <c r="V2809" s="163"/>
      <c r="W2809" s="163"/>
      <c r="X2809" s="163"/>
    </row>
    <row r="2810" ht="11.25" customHeight="1">
      <c r="A2810" s="162" t="s">
        <v>6613</v>
      </c>
      <c r="B2810" s="162" t="s">
        <v>6614</v>
      </c>
      <c r="C2810" s="10" t="s">
        <v>141</v>
      </c>
      <c r="D2810" s="162" t="s">
        <v>6625</v>
      </c>
      <c r="E2810" s="202" t="s">
        <v>6626</v>
      </c>
      <c r="F2810" s="161" t="s">
        <v>2206</v>
      </c>
      <c r="G2810" s="10">
        <v>10.0</v>
      </c>
      <c r="H2810" s="10">
        <v>1.0</v>
      </c>
      <c r="I2810" s="10">
        <v>10.0</v>
      </c>
      <c r="J2810" s="172">
        <v>50.0</v>
      </c>
      <c r="K2810" s="173">
        <v>5.0</v>
      </c>
      <c r="L2810" s="162" t="s">
        <v>144</v>
      </c>
      <c r="M2810" s="163"/>
      <c r="N2810" s="163"/>
      <c r="O2810" s="163"/>
      <c r="P2810" s="163"/>
      <c r="Q2810" s="163"/>
      <c r="R2810" s="163"/>
      <c r="S2810" s="163"/>
      <c r="T2810" s="163"/>
      <c r="U2810" s="163"/>
      <c r="V2810" s="163"/>
      <c r="W2810" s="163"/>
      <c r="X2810" s="163"/>
    </row>
    <row r="2811" ht="11.25" customHeight="1">
      <c r="A2811" s="162" t="s">
        <v>6613</v>
      </c>
      <c r="B2811" s="162" t="s">
        <v>6614</v>
      </c>
      <c r="C2811" s="10" t="s">
        <v>141</v>
      </c>
      <c r="D2811" s="162" t="s">
        <v>6627</v>
      </c>
      <c r="E2811" s="202" t="s">
        <v>6628</v>
      </c>
      <c r="F2811" s="161" t="s">
        <v>2206</v>
      </c>
      <c r="G2811" s="10">
        <v>10.0</v>
      </c>
      <c r="H2811" s="10">
        <v>1.0</v>
      </c>
      <c r="I2811" s="10">
        <v>10.0</v>
      </c>
      <c r="J2811" s="172">
        <v>50.0</v>
      </c>
      <c r="K2811" s="173">
        <v>5.0</v>
      </c>
      <c r="L2811" s="162" t="s">
        <v>144</v>
      </c>
      <c r="M2811" s="163"/>
      <c r="N2811" s="163"/>
      <c r="O2811" s="163"/>
      <c r="P2811" s="163"/>
      <c r="Q2811" s="163"/>
      <c r="R2811" s="163"/>
      <c r="S2811" s="163"/>
      <c r="T2811" s="163"/>
      <c r="U2811" s="163"/>
      <c r="V2811" s="163"/>
      <c r="W2811" s="163"/>
      <c r="X2811" s="163"/>
    </row>
    <row r="2812" ht="11.25" customHeight="1">
      <c r="A2812" s="162" t="s">
        <v>6613</v>
      </c>
      <c r="B2812" s="162" t="s">
        <v>6614</v>
      </c>
      <c r="C2812" s="10" t="s">
        <v>141</v>
      </c>
      <c r="D2812" s="162" t="s">
        <v>6629</v>
      </c>
      <c r="E2812" s="162" t="s">
        <v>6630</v>
      </c>
      <c r="F2812" s="161" t="s">
        <v>2206</v>
      </c>
      <c r="G2812" s="10">
        <v>10.0</v>
      </c>
      <c r="H2812" s="10">
        <v>1.0</v>
      </c>
      <c r="I2812" s="10">
        <v>10.0</v>
      </c>
      <c r="J2812" s="172">
        <v>50.0</v>
      </c>
      <c r="K2812" s="173">
        <v>5.0</v>
      </c>
      <c r="L2812" s="162" t="s">
        <v>144</v>
      </c>
      <c r="M2812" s="163"/>
      <c r="N2812" s="163"/>
      <c r="O2812" s="163"/>
      <c r="P2812" s="163"/>
      <c r="Q2812" s="163"/>
      <c r="R2812" s="163"/>
      <c r="S2812" s="163"/>
      <c r="T2812" s="163"/>
      <c r="U2812" s="163"/>
      <c r="V2812" s="163"/>
      <c r="W2812" s="163"/>
      <c r="X2812" s="163"/>
    </row>
    <row r="2813" ht="11.25" customHeight="1">
      <c r="A2813" s="162" t="s">
        <v>6613</v>
      </c>
      <c r="B2813" s="162" t="s">
        <v>6614</v>
      </c>
      <c r="C2813" s="10" t="s">
        <v>141</v>
      </c>
      <c r="D2813" s="162" t="s">
        <v>6631</v>
      </c>
      <c r="E2813" s="162" t="s">
        <v>6632</v>
      </c>
      <c r="F2813" s="161" t="s">
        <v>2206</v>
      </c>
      <c r="G2813" s="10">
        <v>10.0</v>
      </c>
      <c r="H2813" s="10">
        <v>1.0</v>
      </c>
      <c r="I2813" s="10">
        <v>10.0</v>
      </c>
      <c r="J2813" s="172">
        <v>50.0</v>
      </c>
      <c r="K2813" s="173">
        <v>5.0</v>
      </c>
      <c r="L2813" s="162" t="s">
        <v>144</v>
      </c>
      <c r="M2813" s="163"/>
      <c r="N2813" s="163"/>
      <c r="O2813" s="163"/>
      <c r="P2813" s="163"/>
      <c r="Q2813" s="163"/>
      <c r="R2813" s="163"/>
      <c r="S2813" s="163"/>
      <c r="T2813" s="163"/>
      <c r="U2813" s="163"/>
      <c r="V2813" s="163"/>
      <c r="W2813" s="163"/>
      <c r="X2813" s="163"/>
    </row>
    <row r="2814" ht="11.25" customHeight="1">
      <c r="A2814" s="162" t="s">
        <v>6613</v>
      </c>
      <c r="B2814" s="162" t="s">
        <v>6614</v>
      </c>
      <c r="C2814" s="10" t="s">
        <v>141</v>
      </c>
      <c r="D2814" s="162" t="s">
        <v>6633</v>
      </c>
      <c r="E2814" s="162" t="s">
        <v>6634</v>
      </c>
      <c r="F2814" s="161" t="s">
        <v>2206</v>
      </c>
      <c r="G2814" s="10">
        <v>10.0</v>
      </c>
      <c r="H2814" s="10">
        <v>1.0</v>
      </c>
      <c r="I2814" s="10">
        <v>10.0</v>
      </c>
      <c r="J2814" s="172">
        <v>50.0</v>
      </c>
      <c r="K2814" s="173">
        <v>5.0</v>
      </c>
      <c r="L2814" s="162" t="s">
        <v>144</v>
      </c>
      <c r="M2814" s="163"/>
      <c r="N2814" s="163"/>
      <c r="O2814" s="163"/>
      <c r="P2814" s="163"/>
      <c r="Q2814" s="163"/>
      <c r="R2814" s="163"/>
      <c r="S2814" s="163"/>
      <c r="T2814" s="163"/>
      <c r="U2814" s="163"/>
      <c r="V2814" s="163"/>
      <c r="W2814" s="163"/>
      <c r="X2814" s="163"/>
    </row>
    <row r="2815" ht="11.25" customHeight="1">
      <c r="A2815" s="162" t="s">
        <v>6613</v>
      </c>
      <c r="B2815" s="162" t="s">
        <v>6614</v>
      </c>
      <c r="C2815" s="10" t="s">
        <v>141</v>
      </c>
      <c r="D2815" s="162" t="s">
        <v>6635</v>
      </c>
      <c r="E2815" s="202" t="s">
        <v>6636</v>
      </c>
      <c r="F2815" s="161" t="s">
        <v>2206</v>
      </c>
      <c r="G2815" s="10">
        <v>10.0</v>
      </c>
      <c r="H2815" s="10">
        <v>1.0</v>
      </c>
      <c r="I2815" s="10">
        <v>10.0</v>
      </c>
      <c r="J2815" s="172">
        <v>50.0</v>
      </c>
      <c r="K2815" s="173">
        <v>5.0</v>
      </c>
      <c r="L2815" s="162" t="s">
        <v>144</v>
      </c>
      <c r="M2815" s="163"/>
      <c r="N2815" s="163"/>
      <c r="O2815" s="163"/>
      <c r="P2815" s="163"/>
      <c r="Q2815" s="163"/>
      <c r="R2815" s="163"/>
      <c r="S2815" s="163"/>
      <c r="T2815" s="163"/>
      <c r="U2815" s="163"/>
      <c r="V2815" s="163"/>
      <c r="W2815" s="163"/>
      <c r="X2815" s="163"/>
    </row>
    <row r="2816" ht="11.25" customHeight="1">
      <c r="A2816" s="162" t="s">
        <v>6613</v>
      </c>
      <c r="B2816" s="162" t="s">
        <v>6614</v>
      </c>
      <c r="C2816" s="10" t="s">
        <v>141</v>
      </c>
      <c r="D2816" s="162" t="s">
        <v>6637</v>
      </c>
      <c r="E2816" s="162" t="s">
        <v>6638</v>
      </c>
      <c r="F2816" s="161" t="s">
        <v>2206</v>
      </c>
      <c r="G2816" s="10">
        <v>10.0</v>
      </c>
      <c r="H2816" s="10">
        <v>1.0</v>
      </c>
      <c r="I2816" s="10">
        <v>10.0</v>
      </c>
      <c r="J2816" s="172">
        <v>50.0</v>
      </c>
      <c r="K2816" s="173">
        <v>5.0</v>
      </c>
      <c r="L2816" s="162" t="s">
        <v>144</v>
      </c>
      <c r="M2816" s="163"/>
      <c r="N2816" s="163"/>
      <c r="O2816" s="163"/>
      <c r="P2816" s="163"/>
      <c r="Q2816" s="163"/>
      <c r="R2816" s="163"/>
      <c r="S2816" s="163"/>
      <c r="T2816" s="163"/>
      <c r="U2816" s="163"/>
      <c r="V2816" s="163"/>
      <c r="W2816" s="163"/>
      <c r="X2816" s="163"/>
    </row>
    <row r="2817" ht="11.25" customHeight="1">
      <c r="A2817" s="162" t="s">
        <v>6613</v>
      </c>
      <c r="B2817" s="162" t="s">
        <v>6614</v>
      </c>
      <c r="C2817" s="10" t="s">
        <v>141</v>
      </c>
      <c r="D2817" s="162" t="s">
        <v>6639</v>
      </c>
      <c r="E2817" s="162" t="s">
        <v>6640</v>
      </c>
      <c r="F2817" s="161" t="s">
        <v>2206</v>
      </c>
      <c r="G2817" s="10">
        <v>10.0</v>
      </c>
      <c r="H2817" s="10">
        <v>1.0</v>
      </c>
      <c r="I2817" s="10">
        <v>10.0</v>
      </c>
      <c r="J2817" s="172">
        <v>50.0</v>
      </c>
      <c r="K2817" s="173">
        <v>5.0</v>
      </c>
      <c r="L2817" s="162" t="s">
        <v>144</v>
      </c>
      <c r="M2817" s="163"/>
      <c r="N2817" s="163"/>
      <c r="O2817" s="163"/>
      <c r="P2817" s="163"/>
      <c r="Q2817" s="163"/>
      <c r="R2817" s="163"/>
      <c r="S2817" s="163"/>
      <c r="T2817" s="163"/>
      <c r="U2817" s="163"/>
      <c r="V2817" s="163"/>
      <c r="W2817" s="163"/>
      <c r="X2817" s="163"/>
    </row>
    <row r="2818" ht="11.25" customHeight="1">
      <c r="A2818" s="162" t="s">
        <v>6613</v>
      </c>
      <c r="B2818" s="162" t="s">
        <v>6614</v>
      </c>
      <c r="C2818" s="10" t="s">
        <v>141</v>
      </c>
      <c r="D2818" s="162" t="s">
        <v>6641</v>
      </c>
      <c r="E2818" s="162" t="s">
        <v>6642</v>
      </c>
      <c r="F2818" s="161" t="s">
        <v>2206</v>
      </c>
      <c r="G2818" s="10">
        <v>10.0</v>
      </c>
      <c r="H2818" s="10">
        <v>1.0</v>
      </c>
      <c r="I2818" s="10">
        <v>10.0</v>
      </c>
      <c r="J2818" s="172">
        <v>50.0</v>
      </c>
      <c r="K2818" s="173">
        <v>5.0</v>
      </c>
      <c r="L2818" s="162" t="s">
        <v>144</v>
      </c>
      <c r="M2818" s="163"/>
      <c r="N2818" s="163"/>
      <c r="O2818" s="163"/>
      <c r="P2818" s="163"/>
      <c r="Q2818" s="163"/>
      <c r="R2818" s="163"/>
      <c r="S2818" s="163"/>
      <c r="T2818" s="163"/>
      <c r="U2818" s="163"/>
      <c r="V2818" s="163"/>
      <c r="W2818" s="163"/>
      <c r="X2818" s="163"/>
    </row>
    <row r="2819" ht="11.25" customHeight="1">
      <c r="A2819" s="162" t="s">
        <v>6613</v>
      </c>
      <c r="B2819" s="162" t="s">
        <v>6614</v>
      </c>
      <c r="C2819" s="10" t="s">
        <v>141</v>
      </c>
      <c r="D2819" s="162" t="s">
        <v>6643</v>
      </c>
      <c r="E2819" s="162" t="s">
        <v>6644</v>
      </c>
      <c r="F2819" s="161" t="s">
        <v>2206</v>
      </c>
      <c r="G2819" s="10">
        <v>10.0</v>
      </c>
      <c r="H2819" s="10">
        <v>1.0</v>
      </c>
      <c r="I2819" s="10">
        <v>10.0</v>
      </c>
      <c r="J2819" s="172">
        <v>50.0</v>
      </c>
      <c r="K2819" s="173">
        <v>5.0</v>
      </c>
      <c r="L2819" s="162" t="s">
        <v>144</v>
      </c>
      <c r="M2819" s="163"/>
      <c r="N2819" s="163"/>
      <c r="O2819" s="163"/>
      <c r="P2819" s="163"/>
      <c r="Q2819" s="163"/>
      <c r="R2819" s="163"/>
      <c r="S2819" s="163"/>
      <c r="T2819" s="163"/>
      <c r="U2819" s="163"/>
      <c r="V2819" s="163"/>
      <c r="W2819" s="163"/>
      <c r="X2819" s="163"/>
    </row>
    <row r="2820" ht="11.25" customHeight="1">
      <c r="A2820" s="162" t="s">
        <v>6613</v>
      </c>
      <c r="B2820" s="162" t="s">
        <v>6614</v>
      </c>
      <c r="C2820" s="10" t="s">
        <v>141</v>
      </c>
      <c r="D2820" s="162" t="s">
        <v>6645</v>
      </c>
      <c r="E2820" s="162" t="s">
        <v>6646</v>
      </c>
      <c r="F2820" s="161" t="s">
        <v>2206</v>
      </c>
      <c r="G2820" s="10">
        <v>10.0</v>
      </c>
      <c r="H2820" s="10">
        <v>1.0</v>
      </c>
      <c r="I2820" s="10">
        <v>10.0</v>
      </c>
      <c r="J2820" s="172">
        <v>50.0</v>
      </c>
      <c r="K2820" s="173">
        <v>5.0</v>
      </c>
      <c r="L2820" s="162" t="s">
        <v>144</v>
      </c>
      <c r="M2820" s="163"/>
      <c r="N2820" s="163"/>
      <c r="O2820" s="163"/>
      <c r="P2820" s="163"/>
      <c r="Q2820" s="163"/>
      <c r="R2820" s="163"/>
      <c r="S2820" s="163"/>
      <c r="T2820" s="163"/>
      <c r="U2820" s="163"/>
      <c r="V2820" s="163"/>
      <c r="W2820" s="163"/>
      <c r="X2820" s="163"/>
    </row>
    <row r="2821" ht="11.25" customHeight="1">
      <c r="A2821" s="162" t="s">
        <v>6613</v>
      </c>
      <c r="B2821" s="162" t="s">
        <v>6614</v>
      </c>
      <c r="C2821" s="10" t="s">
        <v>141</v>
      </c>
      <c r="D2821" s="162" t="s">
        <v>6647</v>
      </c>
      <c r="E2821" s="162" t="s">
        <v>6648</v>
      </c>
      <c r="F2821" s="161" t="s">
        <v>2206</v>
      </c>
      <c r="G2821" s="10">
        <v>10.0</v>
      </c>
      <c r="H2821" s="10">
        <v>1.0</v>
      </c>
      <c r="I2821" s="10">
        <v>10.0</v>
      </c>
      <c r="J2821" s="172">
        <v>50.0</v>
      </c>
      <c r="K2821" s="173">
        <v>5.0</v>
      </c>
      <c r="L2821" s="162" t="s">
        <v>144</v>
      </c>
      <c r="M2821" s="163"/>
      <c r="N2821" s="163"/>
      <c r="O2821" s="163"/>
      <c r="P2821" s="163"/>
      <c r="Q2821" s="163"/>
      <c r="R2821" s="163"/>
      <c r="S2821" s="163"/>
      <c r="T2821" s="163"/>
      <c r="U2821" s="163"/>
      <c r="V2821" s="163"/>
      <c r="W2821" s="163"/>
      <c r="X2821" s="163"/>
    </row>
    <row r="2822" ht="11.25" customHeight="1">
      <c r="A2822" s="162" t="s">
        <v>6613</v>
      </c>
      <c r="B2822" s="162" t="s">
        <v>6614</v>
      </c>
      <c r="C2822" s="10" t="s">
        <v>141</v>
      </c>
      <c r="D2822" s="162" t="s">
        <v>6649</v>
      </c>
      <c r="E2822" s="162" t="s">
        <v>6650</v>
      </c>
      <c r="F2822" s="161" t="s">
        <v>2206</v>
      </c>
      <c r="G2822" s="10">
        <v>10.0</v>
      </c>
      <c r="H2822" s="10">
        <v>1.0</v>
      </c>
      <c r="I2822" s="10">
        <v>10.0</v>
      </c>
      <c r="J2822" s="172">
        <v>50.0</v>
      </c>
      <c r="K2822" s="173">
        <v>5.0</v>
      </c>
      <c r="L2822" s="162" t="s">
        <v>144</v>
      </c>
      <c r="M2822" s="163"/>
      <c r="N2822" s="163"/>
      <c r="O2822" s="163"/>
      <c r="P2822" s="163"/>
      <c r="Q2822" s="163"/>
      <c r="R2822" s="163"/>
      <c r="S2822" s="163"/>
      <c r="T2822" s="163"/>
      <c r="U2822" s="163"/>
      <c r="V2822" s="163"/>
      <c r="W2822" s="163"/>
      <c r="X2822" s="163"/>
    </row>
    <row r="2823" ht="11.25" customHeight="1">
      <c r="A2823" s="162" t="s">
        <v>6613</v>
      </c>
      <c r="B2823" s="162" t="s">
        <v>6614</v>
      </c>
      <c r="C2823" s="10" t="s">
        <v>141</v>
      </c>
      <c r="D2823" s="162" t="s">
        <v>6651</v>
      </c>
      <c r="E2823" s="162" t="s">
        <v>6652</v>
      </c>
      <c r="F2823" s="161" t="s">
        <v>2206</v>
      </c>
      <c r="G2823" s="10">
        <v>10.0</v>
      </c>
      <c r="H2823" s="10">
        <v>1.0</v>
      </c>
      <c r="I2823" s="10">
        <v>10.0</v>
      </c>
      <c r="J2823" s="172">
        <v>50.0</v>
      </c>
      <c r="K2823" s="173">
        <v>5.0</v>
      </c>
      <c r="L2823" s="162" t="s">
        <v>144</v>
      </c>
      <c r="M2823" s="163"/>
      <c r="N2823" s="163"/>
      <c r="O2823" s="163"/>
      <c r="P2823" s="163"/>
      <c r="Q2823" s="163"/>
      <c r="R2823" s="163"/>
      <c r="S2823" s="163"/>
      <c r="T2823" s="163"/>
      <c r="U2823" s="163"/>
      <c r="V2823" s="163"/>
      <c r="W2823" s="163"/>
      <c r="X2823" s="163"/>
    </row>
    <row r="2824" ht="11.25" customHeight="1">
      <c r="A2824" s="162" t="s">
        <v>6613</v>
      </c>
      <c r="B2824" s="162" t="s">
        <v>6614</v>
      </c>
      <c r="C2824" s="10" t="s">
        <v>141</v>
      </c>
      <c r="D2824" s="162" t="s">
        <v>6653</v>
      </c>
      <c r="E2824" s="162" t="s">
        <v>6654</v>
      </c>
      <c r="F2824" s="161" t="s">
        <v>2206</v>
      </c>
      <c r="G2824" s="10">
        <v>10.0</v>
      </c>
      <c r="H2824" s="10">
        <v>1.0</v>
      </c>
      <c r="I2824" s="10">
        <v>10.0</v>
      </c>
      <c r="J2824" s="172">
        <v>50.0</v>
      </c>
      <c r="K2824" s="173">
        <v>5.0</v>
      </c>
      <c r="L2824" s="162" t="s">
        <v>144</v>
      </c>
      <c r="M2824" s="163"/>
      <c r="N2824" s="163"/>
      <c r="O2824" s="163"/>
      <c r="P2824" s="163"/>
      <c r="Q2824" s="163"/>
      <c r="R2824" s="163"/>
      <c r="S2824" s="163"/>
      <c r="T2824" s="163"/>
      <c r="U2824" s="163"/>
      <c r="V2824" s="163"/>
      <c r="W2824" s="163"/>
      <c r="X2824" s="163"/>
    </row>
    <row r="2825" ht="11.25" customHeight="1">
      <c r="A2825" s="162" t="s">
        <v>6613</v>
      </c>
      <c r="B2825" s="162" t="s">
        <v>6614</v>
      </c>
      <c r="C2825" s="10" t="s">
        <v>141</v>
      </c>
      <c r="D2825" s="162" t="s">
        <v>6655</v>
      </c>
      <c r="E2825" s="162" t="s">
        <v>6656</v>
      </c>
      <c r="F2825" s="161" t="s">
        <v>2206</v>
      </c>
      <c r="G2825" s="10">
        <v>10.0</v>
      </c>
      <c r="H2825" s="10">
        <v>1.0</v>
      </c>
      <c r="I2825" s="10">
        <v>10.0</v>
      </c>
      <c r="J2825" s="172">
        <v>50.0</v>
      </c>
      <c r="K2825" s="173">
        <v>5.0</v>
      </c>
      <c r="L2825" s="162" t="s">
        <v>144</v>
      </c>
      <c r="M2825" s="163"/>
      <c r="N2825" s="163"/>
      <c r="O2825" s="163"/>
      <c r="P2825" s="163"/>
      <c r="Q2825" s="163"/>
      <c r="R2825" s="163"/>
      <c r="S2825" s="163"/>
      <c r="T2825" s="163"/>
      <c r="U2825" s="163"/>
      <c r="V2825" s="163"/>
      <c r="W2825" s="163"/>
      <c r="X2825" s="163"/>
    </row>
    <row r="2826" ht="11.25" customHeight="1">
      <c r="A2826" s="162" t="s">
        <v>6657</v>
      </c>
      <c r="B2826" s="162" t="s">
        <v>6658</v>
      </c>
      <c r="C2826" s="10" t="s">
        <v>141</v>
      </c>
      <c r="D2826" s="162" t="s">
        <v>6659</v>
      </c>
      <c r="E2826" s="162" t="s">
        <v>6660</v>
      </c>
      <c r="F2826" s="161" t="s">
        <v>2206</v>
      </c>
      <c r="G2826" s="10">
        <v>14.0</v>
      </c>
      <c r="H2826" s="10">
        <v>3.0</v>
      </c>
      <c r="I2826" s="10">
        <v>14.0</v>
      </c>
      <c r="J2826" s="172">
        <v>50.0</v>
      </c>
      <c r="K2826" s="173">
        <v>4.0</v>
      </c>
      <c r="L2826" s="162" t="s">
        <v>144</v>
      </c>
      <c r="M2826" s="163"/>
      <c r="N2826" s="163"/>
      <c r="O2826" s="163"/>
      <c r="P2826" s="163"/>
      <c r="Q2826" s="163"/>
      <c r="R2826" s="163"/>
      <c r="S2826" s="163"/>
      <c r="T2826" s="163"/>
      <c r="U2826" s="163"/>
      <c r="V2826" s="163"/>
      <c r="W2826" s="163"/>
      <c r="X2826" s="163"/>
    </row>
    <row r="2827" ht="11.25" customHeight="1">
      <c r="A2827" s="162" t="s">
        <v>6657</v>
      </c>
      <c r="B2827" s="162" t="s">
        <v>6658</v>
      </c>
      <c r="C2827" s="10" t="s">
        <v>141</v>
      </c>
      <c r="D2827" s="162" t="s">
        <v>6661</v>
      </c>
      <c r="E2827" s="162" t="s">
        <v>6662</v>
      </c>
      <c r="F2827" s="161" t="s">
        <v>2206</v>
      </c>
      <c r="G2827" s="10">
        <v>14.0</v>
      </c>
      <c r="H2827" s="10">
        <v>3.0</v>
      </c>
      <c r="I2827" s="10">
        <v>14.0</v>
      </c>
      <c r="J2827" s="172">
        <v>50.0</v>
      </c>
      <c r="K2827" s="173">
        <v>4.0</v>
      </c>
      <c r="L2827" s="162" t="s">
        <v>144</v>
      </c>
      <c r="M2827" s="163"/>
      <c r="N2827" s="163"/>
      <c r="O2827" s="163"/>
      <c r="P2827" s="163"/>
      <c r="Q2827" s="163"/>
      <c r="R2827" s="163"/>
      <c r="S2827" s="163"/>
      <c r="T2827" s="163"/>
      <c r="U2827" s="163"/>
      <c r="V2827" s="163"/>
      <c r="W2827" s="163"/>
      <c r="X2827" s="163"/>
    </row>
    <row r="2828" ht="11.25" customHeight="1">
      <c r="A2828" s="162" t="s">
        <v>6657</v>
      </c>
      <c r="B2828" s="162" t="s">
        <v>6658</v>
      </c>
      <c r="C2828" s="10" t="s">
        <v>141</v>
      </c>
      <c r="D2828" s="162" t="s">
        <v>6663</v>
      </c>
      <c r="E2828" s="162" t="s">
        <v>6664</v>
      </c>
      <c r="F2828" s="161" t="s">
        <v>2206</v>
      </c>
      <c r="G2828" s="10">
        <v>14.0</v>
      </c>
      <c r="H2828" s="10">
        <v>3.0</v>
      </c>
      <c r="I2828" s="10">
        <v>14.0</v>
      </c>
      <c r="J2828" s="172">
        <v>50.0</v>
      </c>
      <c r="K2828" s="173">
        <v>4.0</v>
      </c>
      <c r="L2828" s="162" t="s">
        <v>144</v>
      </c>
      <c r="M2828" s="163"/>
      <c r="N2828" s="163"/>
      <c r="O2828" s="163"/>
      <c r="P2828" s="163"/>
      <c r="Q2828" s="163"/>
      <c r="R2828" s="163"/>
      <c r="S2828" s="163"/>
      <c r="T2828" s="163"/>
      <c r="U2828" s="163"/>
      <c r="V2828" s="163"/>
      <c r="W2828" s="163"/>
      <c r="X2828" s="163"/>
    </row>
    <row r="2829" ht="11.25" customHeight="1">
      <c r="A2829" s="162" t="s">
        <v>6657</v>
      </c>
      <c r="B2829" s="162" t="s">
        <v>6658</v>
      </c>
      <c r="C2829" s="10" t="s">
        <v>141</v>
      </c>
      <c r="D2829" s="162" t="s">
        <v>6665</v>
      </c>
      <c r="E2829" s="162" t="s">
        <v>6666</v>
      </c>
      <c r="F2829" s="161" t="s">
        <v>2206</v>
      </c>
      <c r="G2829" s="10">
        <v>14.0</v>
      </c>
      <c r="H2829" s="10">
        <v>3.0</v>
      </c>
      <c r="I2829" s="10">
        <v>14.0</v>
      </c>
      <c r="J2829" s="172">
        <v>50.0</v>
      </c>
      <c r="K2829" s="173">
        <v>4.0</v>
      </c>
      <c r="L2829" s="162" t="s">
        <v>144</v>
      </c>
      <c r="M2829" s="163"/>
      <c r="N2829" s="163"/>
      <c r="O2829" s="163"/>
      <c r="P2829" s="163"/>
      <c r="Q2829" s="163"/>
      <c r="R2829" s="163"/>
      <c r="S2829" s="163"/>
      <c r="T2829" s="163"/>
      <c r="U2829" s="163"/>
      <c r="V2829" s="163"/>
      <c r="W2829" s="163"/>
      <c r="X2829" s="163"/>
    </row>
    <row r="2830" ht="11.25" customHeight="1">
      <c r="A2830" s="162" t="s">
        <v>6657</v>
      </c>
      <c r="B2830" s="162" t="s">
        <v>6658</v>
      </c>
      <c r="C2830" s="10" t="s">
        <v>141</v>
      </c>
      <c r="D2830" s="162" t="s">
        <v>6667</v>
      </c>
      <c r="E2830" s="162" t="s">
        <v>6668</v>
      </c>
      <c r="F2830" s="161" t="s">
        <v>2206</v>
      </c>
      <c r="G2830" s="10">
        <v>14.0</v>
      </c>
      <c r="H2830" s="10">
        <v>3.0</v>
      </c>
      <c r="I2830" s="10">
        <v>14.0</v>
      </c>
      <c r="J2830" s="172">
        <v>50.0</v>
      </c>
      <c r="K2830" s="173">
        <v>4.0</v>
      </c>
      <c r="L2830" s="162" t="s">
        <v>144</v>
      </c>
      <c r="M2830" s="163"/>
      <c r="N2830" s="163"/>
      <c r="O2830" s="163"/>
      <c r="P2830" s="163"/>
      <c r="Q2830" s="163"/>
      <c r="R2830" s="163"/>
      <c r="S2830" s="163"/>
      <c r="T2830" s="163"/>
      <c r="U2830" s="163"/>
      <c r="V2830" s="163"/>
      <c r="W2830" s="163"/>
      <c r="X2830" s="163"/>
    </row>
    <row r="2831" ht="11.25" customHeight="1">
      <c r="A2831" s="162" t="s">
        <v>6657</v>
      </c>
      <c r="B2831" s="162" t="s">
        <v>6658</v>
      </c>
      <c r="C2831" s="10" t="s">
        <v>141</v>
      </c>
      <c r="D2831" s="162" t="s">
        <v>6669</v>
      </c>
      <c r="E2831" s="162" t="s">
        <v>6670</v>
      </c>
      <c r="F2831" s="161" t="s">
        <v>2206</v>
      </c>
      <c r="G2831" s="10">
        <v>14.0</v>
      </c>
      <c r="H2831" s="10">
        <v>3.0</v>
      </c>
      <c r="I2831" s="10">
        <v>14.0</v>
      </c>
      <c r="J2831" s="172">
        <v>50.0</v>
      </c>
      <c r="K2831" s="173">
        <v>4.0</v>
      </c>
      <c r="L2831" s="162" t="s">
        <v>144</v>
      </c>
      <c r="M2831" s="163"/>
      <c r="N2831" s="163"/>
      <c r="O2831" s="163"/>
      <c r="P2831" s="163"/>
      <c r="Q2831" s="163"/>
      <c r="R2831" s="163"/>
      <c r="S2831" s="163"/>
      <c r="T2831" s="163"/>
      <c r="U2831" s="163"/>
      <c r="V2831" s="163"/>
      <c r="W2831" s="163"/>
      <c r="X2831" s="163"/>
    </row>
    <row r="2832" ht="11.25" customHeight="1">
      <c r="A2832" s="162" t="s">
        <v>6657</v>
      </c>
      <c r="B2832" s="162" t="s">
        <v>6658</v>
      </c>
      <c r="C2832" s="10" t="s">
        <v>141</v>
      </c>
      <c r="D2832" s="162" t="s">
        <v>6671</v>
      </c>
      <c r="E2832" s="162" t="s">
        <v>6672</v>
      </c>
      <c r="F2832" s="161" t="s">
        <v>2206</v>
      </c>
      <c r="G2832" s="10">
        <v>14.0</v>
      </c>
      <c r="H2832" s="10">
        <v>3.0</v>
      </c>
      <c r="I2832" s="10">
        <v>14.0</v>
      </c>
      <c r="J2832" s="172">
        <v>50.0</v>
      </c>
      <c r="K2832" s="173">
        <v>4.0</v>
      </c>
      <c r="L2832" s="162" t="s">
        <v>144</v>
      </c>
      <c r="M2832" s="163"/>
      <c r="N2832" s="163"/>
      <c r="O2832" s="163"/>
      <c r="P2832" s="163"/>
      <c r="Q2832" s="163"/>
      <c r="R2832" s="163"/>
      <c r="S2832" s="163"/>
      <c r="T2832" s="163"/>
      <c r="U2832" s="163"/>
      <c r="V2832" s="163"/>
      <c r="W2832" s="163"/>
      <c r="X2832" s="163"/>
    </row>
    <row r="2833" ht="11.25" customHeight="1">
      <c r="A2833" s="162" t="s">
        <v>6657</v>
      </c>
      <c r="B2833" s="162" t="s">
        <v>6658</v>
      </c>
      <c r="C2833" s="10" t="s">
        <v>141</v>
      </c>
      <c r="D2833" s="162" t="s">
        <v>6673</v>
      </c>
      <c r="E2833" s="162" t="s">
        <v>6674</v>
      </c>
      <c r="F2833" s="161" t="s">
        <v>2206</v>
      </c>
      <c r="G2833" s="10">
        <v>14.0</v>
      </c>
      <c r="H2833" s="10">
        <v>3.0</v>
      </c>
      <c r="I2833" s="10">
        <v>14.0</v>
      </c>
      <c r="J2833" s="172">
        <v>50.0</v>
      </c>
      <c r="K2833" s="173">
        <v>4.0</v>
      </c>
      <c r="L2833" s="162" t="s">
        <v>144</v>
      </c>
      <c r="M2833" s="163"/>
      <c r="N2833" s="163"/>
      <c r="O2833" s="163"/>
      <c r="P2833" s="163"/>
      <c r="Q2833" s="163"/>
      <c r="R2833" s="163"/>
      <c r="S2833" s="163"/>
      <c r="T2833" s="163"/>
      <c r="U2833" s="163"/>
      <c r="V2833" s="163"/>
      <c r="W2833" s="163"/>
      <c r="X2833" s="163"/>
    </row>
    <row r="2834" ht="11.25" customHeight="1">
      <c r="A2834" s="162" t="s">
        <v>6657</v>
      </c>
      <c r="B2834" s="162" t="s">
        <v>6658</v>
      </c>
      <c r="C2834" s="10" t="s">
        <v>141</v>
      </c>
      <c r="D2834" s="162" t="s">
        <v>6675</v>
      </c>
      <c r="E2834" s="162" t="s">
        <v>6676</v>
      </c>
      <c r="F2834" s="161" t="s">
        <v>2206</v>
      </c>
      <c r="G2834" s="10">
        <v>14.0</v>
      </c>
      <c r="H2834" s="10">
        <v>3.0</v>
      </c>
      <c r="I2834" s="10">
        <v>14.0</v>
      </c>
      <c r="J2834" s="172">
        <v>50.0</v>
      </c>
      <c r="K2834" s="173">
        <v>4.0</v>
      </c>
      <c r="L2834" s="162" t="s">
        <v>144</v>
      </c>
      <c r="M2834" s="163"/>
      <c r="N2834" s="163"/>
      <c r="O2834" s="163"/>
      <c r="P2834" s="163"/>
      <c r="Q2834" s="163"/>
      <c r="R2834" s="163"/>
      <c r="S2834" s="163"/>
      <c r="T2834" s="163"/>
      <c r="U2834" s="163"/>
      <c r="V2834" s="163"/>
      <c r="W2834" s="163"/>
      <c r="X2834" s="163"/>
    </row>
    <row r="2835" ht="11.25" customHeight="1">
      <c r="A2835" s="162" t="s">
        <v>6657</v>
      </c>
      <c r="B2835" s="162" t="s">
        <v>6658</v>
      </c>
      <c r="C2835" s="10" t="s">
        <v>141</v>
      </c>
      <c r="D2835" s="162" t="s">
        <v>6677</v>
      </c>
      <c r="E2835" s="162" t="s">
        <v>6678</v>
      </c>
      <c r="F2835" s="161" t="s">
        <v>2206</v>
      </c>
      <c r="G2835" s="10">
        <v>14.0</v>
      </c>
      <c r="H2835" s="10">
        <v>3.0</v>
      </c>
      <c r="I2835" s="10">
        <v>14.0</v>
      </c>
      <c r="J2835" s="172">
        <v>50.0</v>
      </c>
      <c r="K2835" s="173">
        <v>4.0</v>
      </c>
      <c r="L2835" s="162" t="s">
        <v>144</v>
      </c>
      <c r="M2835" s="163"/>
      <c r="N2835" s="163"/>
      <c r="O2835" s="163"/>
      <c r="P2835" s="163"/>
      <c r="Q2835" s="163"/>
      <c r="R2835" s="163"/>
      <c r="S2835" s="163"/>
      <c r="T2835" s="163"/>
      <c r="U2835" s="163"/>
      <c r="V2835" s="163"/>
      <c r="W2835" s="163"/>
      <c r="X2835" s="163"/>
    </row>
    <row r="2836" ht="11.25" customHeight="1">
      <c r="A2836" s="162" t="s">
        <v>6657</v>
      </c>
      <c r="B2836" s="162" t="s">
        <v>6658</v>
      </c>
      <c r="C2836" s="10" t="s">
        <v>141</v>
      </c>
      <c r="D2836" s="162" t="s">
        <v>6679</v>
      </c>
      <c r="E2836" s="162" t="s">
        <v>6680</v>
      </c>
      <c r="F2836" s="161" t="s">
        <v>2206</v>
      </c>
      <c r="G2836" s="10">
        <v>14.0</v>
      </c>
      <c r="H2836" s="10">
        <v>3.0</v>
      </c>
      <c r="I2836" s="10">
        <v>14.0</v>
      </c>
      <c r="J2836" s="172">
        <v>50.0</v>
      </c>
      <c r="K2836" s="173">
        <v>4.0</v>
      </c>
      <c r="L2836" s="162" t="s">
        <v>144</v>
      </c>
      <c r="M2836" s="163"/>
      <c r="N2836" s="163"/>
      <c r="O2836" s="163"/>
      <c r="P2836" s="163"/>
      <c r="Q2836" s="163"/>
      <c r="R2836" s="163"/>
      <c r="S2836" s="163"/>
      <c r="T2836" s="163"/>
      <c r="U2836" s="163"/>
      <c r="V2836" s="163"/>
      <c r="W2836" s="163"/>
      <c r="X2836" s="163"/>
    </row>
    <row r="2837" ht="11.25" customHeight="1">
      <c r="A2837" s="162" t="s">
        <v>6657</v>
      </c>
      <c r="B2837" s="162" t="s">
        <v>6658</v>
      </c>
      <c r="C2837" s="10" t="s">
        <v>141</v>
      </c>
      <c r="D2837" s="162" t="s">
        <v>6681</v>
      </c>
      <c r="E2837" s="162" t="s">
        <v>6682</v>
      </c>
      <c r="F2837" s="161" t="s">
        <v>2206</v>
      </c>
      <c r="G2837" s="10">
        <v>14.0</v>
      </c>
      <c r="H2837" s="10">
        <v>3.0</v>
      </c>
      <c r="I2837" s="10">
        <v>14.0</v>
      </c>
      <c r="J2837" s="172">
        <v>50.0</v>
      </c>
      <c r="K2837" s="173">
        <v>4.0</v>
      </c>
      <c r="L2837" s="162" t="s">
        <v>144</v>
      </c>
      <c r="M2837" s="163"/>
      <c r="N2837" s="163"/>
      <c r="O2837" s="163"/>
      <c r="P2837" s="163"/>
      <c r="Q2837" s="163"/>
      <c r="R2837" s="163"/>
      <c r="S2837" s="163"/>
      <c r="T2837" s="163"/>
      <c r="U2837" s="163"/>
      <c r="V2837" s="163"/>
      <c r="W2837" s="163"/>
      <c r="X2837" s="163"/>
    </row>
    <row r="2838" ht="11.25" customHeight="1">
      <c r="A2838" s="162" t="s">
        <v>6657</v>
      </c>
      <c r="B2838" s="162" t="s">
        <v>6658</v>
      </c>
      <c r="C2838" s="10" t="s">
        <v>141</v>
      </c>
      <c r="D2838" s="162" t="s">
        <v>6683</v>
      </c>
      <c r="E2838" s="162" t="s">
        <v>6684</v>
      </c>
      <c r="F2838" s="161" t="s">
        <v>2206</v>
      </c>
      <c r="G2838" s="10">
        <v>14.0</v>
      </c>
      <c r="H2838" s="10">
        <v>3.0</v>
      </c>
      <c r="I2838" s="10">
        <v>14.0</v>
      </c>
      <c r="J2838" s="172">
        <v>50.0</v>
      </c>
      <c r="K2838" s="173">
        <v>4.0</v>
      </c>
      <c r="L2838" s="162" t="s">
        <v>144</v>
      </c>
      <c r="M2838" s="163"/>
      <c r="N2838" s="163"/>
      <c r="O2838" s="163"/>
      <c r="P2838" s="163"/>
      <c r="Q2838" s="163"/>
      <c r="R2838" s="163"/>
      <c r="S2838" s="163"/>
      <c r="T2838" s="163"/>
      <c r="U2838" s="163"/>
      <c r="V2838" s="163"/>
      <c r="W2838" s="163"/>
      <c r="X2838" s="163"/>
    </row>
    <row r="2839" ht="11.25" customHeight="1">
      <c r="A2839" s="162" t="s">
        <v>6657</v>
      </c>
      <c r="B2839" s="162" t="s">
        <v>6658</v>
      </c>
      <c r="C2839" s="10" t="s">
        <v>141</v>
      </c>
      <c r="D2839" s="162" t="s">
        <v>909</v>
      </c>
      <c r="E2839" s="162" t="s">
        <v>6685</v>
      </c>
      <c r="F2839" s="161" t="s">
        <v>2206</v>
      </c>
      <c r="G2839" s="10">
        <v>14.0</v>
      </c>
      <c r="H2839" s="10">
        <v>3.0</v>
      </c>
      <c r="I2839" s="10">
        <v>14.0</v>
      </c>
      <c r="J2839" s="172">
        <v>50.0</v>
      </c>
      <c r="K2839" s="173">
        <v>4.0</v>
      </c>
      <c r="L2839" s="162" t="s">
        <v>144</v>
      </c>
      <c r="M2839" s="163"/>
      <c r="N2839" s="163"/>
      <c r="O2839" s="163"/>
      <c r="P2839" s="163"/>
      <c r="Q2839" s="163"/>
      <c r="R2839" s="163"/>
      <c r="S2839" s="163"/>
      <c r="T2839" s="163"/>
      <c r="U2839" s="163"/>
      <c r="V2839" s="163"/>
      <c r="W2839" s="163"/>
      <c r="X2839" s="163"/>
    </row>
    <row r="2840" ht="11.25" customHeight="1">
      <c r="A2840" s="162"/>
      <c r="B2840" s="162" t="s">
        <v>6658</v>
      </c>
      <c r="C2840" s="10" t="s">
        <v>141</v>
      </c>
      <c r="D2840" s="162" t="s">
        <v>6686</v>
      </c>
      <c r="E2840" s="162" t="s">
        <v>6687</v>
      </c>
      <c r="F2840" s="161" t="s">
        <v>2206</v>
      </c>
      <c r="G2840" s="10">
        <v>14.0</v>
      </c>
      <c r="H2840" s="10">
        <v>3.0</v>
      </c>
      <c r="I2840" s="10">
        <v>14.0</v>
      </c>
      <c r="J2840" s="172">
        <v>50.0</v>
      </c>
      <c r="K2840" s="173">
        <v>4.0</v>
      </c>
      <c r="L2840" s="162" t="s">
        <v>144</v>
      </c>
      <c r="M2840" s="163"/>
      <c r="N2840" s="163"/>
      <c r="O2840" s="163"/>
      <c r="P2840" s="163"/>
      <c r="Q2840" s="163"/>
      <c r="R2840" s="163"/>
      <c r="S2840" s="163"/>
      <c r="T2840" s="163"/>
      <c r="U2840" s="163"/>
      <c r="V2840" s="163"/>
      <c r="W2840" s="163"/>
      <c r="X2840" s="163"/>
    </row>
    <row r="2841" ht="11.25" customHeight="1">
      <c r="A2841" s="162" t="s">
        <v>6657</v>
      </c>
      <c r="B2841" s="162" t="s">
        <v>6658</v>
      </c>
      <c r="C2841" s="10" t="s">
        <v>141</v>
      </c>
      <c r="D2841" s="162" t="s">
        <v>6688</v>
      </c>
      <c r="E2841" s="162" t="s">
        <v>6689</v>
      </c>
      <c r="F2841" s="161" t="s">
        <v>2206</v>
      </c>
      <c r="G2841" s="10">
        <v>14.0</v>
      </c>
      <c r="H2841" s="10">
        <v>3.0</v>
      </c>
      <c r="I2841" s="10">
        <v>14.0</v>
      </c>
      <c r="J2841" s="172">
        <v>50.0</v>
      </c>
      <c r="K2841" s="173">
        <v>4.0</v>
      </c>
      <c r="L2841" s="162" t="s">
        <v>144</v>
      </c>
      <c r="M2841" s="163"/>
      <c r="N2841" s="163"/>
      <c r="O2841" s="163"/>
      <c r="P2841" s="163"/>
      <c r="Q2841" s="163"/>
      <c r="R2841" s="163"/>
      <c r="S2841" s="163"/>
      <c r="T2841" s="163"/>
      <c r="U2841" s="163"/>
      <c r="V2841" s="163"/>
      <c r="W2841" s="163"/>
      <c r="X2841" s="163"/>
    </row>
    <row r="2842" ht="11.25" customHeight="1">
      <c r="A2842" s="162" t="s">
        <v>6657</v>
      </c>
      <c r="B2842" s="162" t="s">
        <v>6658</v>
      </c>
      <c r="C2842" s="10" t="s">
        <v>141</v>
      </c>
      <c r="D2842" s="162" t="s">
        <v>6690</v>
      </c>
      <c r="E2842" s="162" t="s">
        <v>6691</v>
      </c>
      <c r="F2842" s="161" t="s">
        <v>2206</v>
      </c>
      <c r="G2842" s="10">
        <v>14.0</v>
      </c>
      <c r="H2842" s="10">
        <v>3.0</v>
      </c>
      <c r="I2842" s="10">
        <v>14.0</v>
      </c>
      <c r="J2842" s="172">
        <v>50.0</v>
      </c>
      <c r="K2842" s="173">
        <v>4.0</v>
      </c>
      <c r="L2842" s="162" t="s">
        <v>144</v>
      </c>
      <c r="M2842" s="163"/>
      <c r="N2842" s="163"/>
      <c r="O2842" s="163"/>
      <c r="P2842" s="163"/>
      <c r="Q2842" s="163"/>
      <c r="R2842" s="163"/>
      <c r="S2842" s="163"/>
      <c r="T2842" s="163"/>
      <c r="U2842" s="163"/>
      <c r="V2842" s="163"/>
      <c r="W2842" s="163"/>
      <c r="X2842" s="163"/>
    </row>
    <row r="2843" ht="11.25" customHeight="1">
      <c r="A2843" s="162" t="s">
        <v>6692</v>
      </c>
      <c r="B2843" s="162" t="s">
        <v>6693</v>
      </c>
      <c r="C2843" s="10" t="s">
        <v>141</v>
      </c>
      <c r="D2843" s="162" t="s">
        <v>6694</v>
      </c>
      <c r="E2843" s="162" t="s">
        <v>6695</v>
      </c>
      <c r="F2843" s="161" t="s">
        <v>2206</v>
      </c>
      <c r="G2843" s="10">
        <v>10.0</v>
      </c>
      <c r="H2843" s="10">
        <v>3.0</v>
      </c>
      <c r="I2843" s="10">
        <v>10.0</v>
      </c>
      <c r="J2843" s="172">
        <v>50.0</v>
      </c>
      <c r="K2843" s="173">
        <v>5.0</v>
      </c>
      <c r="L2843" s="162" t="s">
        <v>144</v>
      </c>
      <c r="M2843" s="163"/>
      <c r="N2843" s="163"/>
      <c r="O2843" s="163"/>
      <c r="P2843" s="163"/>
      <c r="Q2843" s="163"/>
      <c r="R2843" s="163"/>
      <c r="S2843" s="163"/>
      <c r="T2843" s="163"/>
      <c r="U2843" s="163"/>
      <c r="V2843" s="163"/>
      <c r="W2843" s="163"/>
      <c r="X2843" s="163"/>
    </row>
    <row r="2844" ht="11.25" customHeight="1">
      <c r="A2844" s="162" t="s">
        <v>6692</v>
      </c>
      <c r="B2844" s="162" t="s">
        <v>6693</v>
      </c>
      <c r="C2844" s="10" t="s">
        <v>141</v>
      </c>
      <c r="D2844" s="162" t="s">
        <v>6696</v>
      </c>
      <c r="E2844" s="202" t="s">
        <v>6697</v>
      </c>
      <c r="F2844" s="161" t="s">
        <v>2206</v>
      </c>
      <c r="G2844" s="10">
        <v>10.0</v>
      </c>
      <c r="H2844" s="10">
        <v>3.0</v>
      </c>
      <c r="I2844" s="10">
        <v>10.0</v>
      </c>
      <c r="J2844" s="172">
        <v>50.0</v>
      </c>
      <c r="K2844" s="173">
        <v>5.0</v>
      </c>
      <c r="L2844" s="162" t="s">
        <v>144</v>
      </c>
      <c r="M2844" s="163"/>
      <c r="N2844" s="163"/>
      <c r="O2844" s="163"/>
      <c r="P2844" s="163"/>
      <c r="Q2844" s="163"/>
      <c r="R2844" s="163"/>
      <c r="S2844" s="163"/>
      <c r="T2844" s="163"/>
      <c r="U2844" s="163"/>
      <c r="V2844" s="163"/>
      <c r="W2844" s="163"/>
      <c r="X2844" s="163"/>
    </row>
    <row r="2845" ht="11.25" customHeight="1">
      <c r="A2845" s="162" t="s">
        <v>6692</v>
      </c>
      <c r="B2845" s="162" t="s">
        <v>6693</v>
      </c>
      <c r="C2845" s="10" t="s">
        <v>141</v>
      </c>
      <c r="D2845" s="162" t="s">
        <v>6698</v>
      </c>
      <c r="E2845" s="162" t="s">
        <v>6699</v>
      </c>
      <c r="F2845" s="161" t="s">
        <v>2206</v>
      </c>
      <c r="G2845" s="10">
        <v>10.0</v>
      </c>
      <c r="H2845" s="10">
        <v>3.0</v>
      </c>
      <c r="I2845" s="10">
        <v>10.0</v>
      </c>
      <c r="J2845" s="172">
        <v>50.0</v>
      </c>
      <c r="K2845" s="173">
        <v>5.0</v>
      </c>
      <c r="L2845" s="162" t="s">
        <v>144</v>
      </c>
      <c r="M2845" s="163"/>
      <c r="N2845" s="163"/>
      <c r="O2845" s="163"/>
      <c r="P2845" s="163"/>
      <c r="Q2845" s="163"/>
      <c r="R2845" s="163"/>
      <c r="S2845" s="163"/>
      <c r="T2845" s="163"/>
      <c r="U2845" s="163"/>
      <c r="V2845" s="163"/>
      <c r="W2845" s="163"/>
      <c r="X2845" s="163"/>
    </row>
    <row r="2846" ht="11.25" customHeight="1">
      <c r="A2846" s="162" t="s">
        <v>6692</v>
      </c>
      <c r="B2846" s="162" t="s">
        <v>6693</v>
      </c>
      <c r="C2846" s="10" t="s">
        <v>141</v>
      </c>
      <c r="D2846" s="162" t="s">
        <v>6700</v>
      </c>
      <c r="E2846" s="162" t="s">
        <v>6701</v>
      </c>
      <c r="F2846" s="161" t="s">
        <v>2206</v>
      </c>
      <c r="G2846" s="10">
        <v>10.0</v>
      </c>
      <c r="H2846" s="10">
        <v>3.0</v>
      </c>
      <c r="I2846" s="10">
        <v>10.0</v>
      </c>
      <c r="J2846" s="172">
        <v>50.0</v>
      </c>
      <c r="K2846" s="173">
        <v>5.0</v>
      </c>
      <c r="L2846" s="162" t="s">
        <v>144</v>
      </c>
      <c r="M2846" s="163"/>
      <c r="N2846" s="163"/>
      <c r="O2846" s="163"/>
      <c r="P2846" s="163"/>
      <c r="Q2846" s="163"/>
      <c r="R2846" s="163"/>
      <c r="S2846" s="163"/>
      <c r="T2846" s="163"/>
      <c r="U2846" s="163"/>
      <c r="V2846" s="163"/>
      <c r="W2846" s="163"/>
      <c r="X2846" s="163"/>
    </row>
    <row r="2847" ht="11.25" customHeight="1">
      <c r="A2847" s="162" t="s">
        <v>6692</v>
      </c>
      <c r="B2847" s="162" t="s">
        <v>6693</v>
      </c>
      <c r="C2847" s="10" t="s">
        <v>141</v>
      </c>
      <c r="D2847" s="162" t="s">
        <v>6677</v>
      </c>
      <c r="E2847" s="162" t="s">
        <v>6678</v>
      </c>
      <c r="F2847" s="161" t="s">
        <v>2206</v>
      </c>
      <c r="G2847" s="10">
        <v>10.0</v>
      </c>
      <c r="H2847" s="10">
        <v>3.0</v>
      </c>
      <c r="I2847" s="10">
        <v>10.0</v>
      </c>
      <c r="J2847" s="172">
        <v>50.0</v>
      </c>
      <c r="K2847" s="173">
        <v>5.0</v>
      </c>
      <c r="L2847" s="162" t="s">
        <v>144</v>
      </c>
      <c r="M2847" s="163"/>
      <c r="N2847" s="163"/>
      <c r="O2847" s="163"/>
      <c r="P2847" s="163"/>
      <c r="Q2847" s="163"/>
      <c r="R2847" s="163"/>
      <c r="S2847" s="163"/>
      <c r="T2847" s="163"/>
      <c r="U2847" s="163"/>
      <c r="V2847" s="163"/>
      <c r="W2847" s="163"/>
      <c r="X2847" s="163"/>
    </row>
    <row r="2848" ht="11.25" customHeight="1">
      <c r="A2848" s="162" t="s">
        <v>6692</v>
      </c>
      <c r="B2848" s="162" t="s">
        <v>6693</v>
      </c>
      <c r="C2848" s="10" t="s">
        <v>141</v>
      </c>
      <c r="D2848" s="162" t="s">
        <v>6702</v>
      </c>
      <c r="E2848" s="162" t="s">
        <v>6703</v>
      </c>
      <c r="F2848" s="161" t="s">
        <v>2206</v>
      </c>
      <c r="G2848" s="10">
        <v>10.0</v>
      </c>
      <c r="H2848" s="10">
        <v>3.0</v>
      </c>
      <c r="I2848" s="10">
        <v>10.0</v>
      </c>
      <c r="J2848" s="172">
        <v>50.0</v>
      </c>
      <c r="K2848" s="173">
        <v>5.0</v>
      </c>
      <c r="L2848" s="162" t="s">
        <v>144</v>
      </c>
      <c r="M2848" s="163"/>
      <c r="N2848" s="163"/>
      <c r="O2848" s="163"/>
      <c r="P2848" s="163"/>
      <c r="Q2848" s="163"/>
      <c r="R2848" s="163"/>
      <c r="S2848" s="163"/>
      <c r="T2848" s="163"/>
      <c r="U2848" s="163"/>
      <c r="V2848" s="163"/>
      <c r="W2848" s="163"/>
      <c r="X2848" s="163"/>
    </row>
    <row r="2849" ht="11.25" customHeight="1">
      <c r="A2849" s="162" t="s">
        <v>6692</v>
      </c>
      <c r="B2849" s="162" t="s">
        <v>6693</v>
      </c>
      <c r="C2849" s="10" t="s">
        <v>141</v>
      </c>
      <c r="D2849" s="162" t="s">
        <v>6704</v>
      </c>
      <c r="E2849" s="162" t="s">
        <v>6705</v>
      </c>
      <c r="F2849" s="161" t="s">
        <v>2206</v>
      </c>
      <c r="G2849" s="10">
        <v>10.0</v>
      </c>
      <c r="H2849" s="10">
        <v>3.0</v>
      </c>
      <c r="I2849" s="10">
        <v>10.0</v>
      </c>
      <c r="J2849" s="172">
        <v>50.0</v>
      </c>
      <c r="K2849" s="173">
        <v>5.0</v>
      </c>
      <c r="L2849" s="162" t="s">
        <v>144</v>
      </c>
      <c r="M2849" s="163"/>
      <c r="N2849" s="163"/>
      <c r="O2849" s="163"/>
      <c r="P2849" s="163"/>
      <c r="Q2849" s="163"/>
      <c r="R2849" s="163"/>
      <c r="S2849" s="163"/>
      <c r="T2849" s="163"/>
      <c r="U2849" s="163"/>
      <c r="V2849" s="163"/>
      <c r="W2849" s="163"/>
      <c r="X2849" s="163"/>
    </row>
    <row r="2850" ht="11.25" customHeight="1">
      <c r="A2850" s="162" t="s">
        <v>6692</v>
      </c>
      <c r="B2850" s="162" t="s">
        <v>6693</v>
      </c>
      <c r="C2850" s="10" t="s">
        <v>141</v>
      </c>
      <c r="D2850" s="162" t="s">
        <v>6706</v>
      </c>
      <c r="E2850" s="162" t="s">
        <v>6685</v>
      </c>
      <c r="F2850" s="161" t="s">
        <v>2206</v>
      </c>
      <c r="G2850" s="10">
        <v>10.0</v>
      </c>
      <c r="H2850" s="10">
        <v>3.0</v>
      </c>
      <c r="I2850" s="10">
        <v>10.0</v>
      </c>
      <c r="J2850" s="172">
        <v>50.0</v>
      </c>
      <c r="K2850" s="173">
        <v>5.0</v>
      </c>
      <c r="L2850" s="162" t="s">
        <v>144</v>
      </c>
      <c r="M2850" s="163"/>
      <c r="N2850" s="163"/>
      <c r="O2850" s="163"/>
      <c r="P2850" s="163"/>
      <c r="Q2850" s="163"/>
      <c r="R2850" s="163"/>
      <c r="S2850" s="163"/>
      <c r="T2850" s="163"/>
      <c r="U2850" s="163"/>
      <c r="V2850" s="163"/>
      <c r="W2850" s="163"/>
      <c r="X2850" s="163"/>
    </row>
    <row r="2851" ht="11.25" customHeight="1">
      <c r="A2851" s="162" t="s">
        <v>6707</v>
      </c>
      <c r="B2851" s="162" t="s">
        <v>6708</v>
      </c>
      <c r="C2851" s="10" t="s">
        <v>106</v>
      </c>
      <c r="D2851" s="162" t="s">
        <v>6709</v>
      </c>
      <c r="E2851" s="202" t="s">
        <v>6710</v>
      </c>
      <c r="F2851" s="161" t="s">
        <v>2206</v>
      </c>
      <c r="G2851" s="10">
        <v>15.0</v>
      </c>
      <c r="H2851" s="10">
        <v>2.0</v>
      </c>
      <c r="I2851" s="10">
        <v>15.0</v>
      </c>
      <c r="J2851" s="172">
        <v>50.0</v>
      </c>
      <c r="K2851" s="173">
        <v>4.0</v>
      </c>
      <c r="L2851" s="162" t="s">
        <v>144</v>
      </c>
      <c r="M2851" s="163"/>
      <c r="N2851" s="163"/>
      <c r="O2851" s="163"/>
      <c r="P2851" s="163"/>
      <c r="Q2851" s="163"/>
      <c r="R2851" s="163"/>
      <c r="S2851" s="163"/>
      <c r="T2851" s="163"/>
      <c r="U2851" s="163"/>
      <c r="V2851" s="163"/>
      <c r="W2851" s="163"/>
      <c r="X2851" s="163"/>
    </row>
    <row r="2852" ht="11.25" customHeight="1">
      <c r="A2852" s="162" t="s">
        <v>6707</v>
      </c>
      <c r="B2852" s="162" t="s">
        <v>6708</v>
      </c>
      <c r="C2852" s="10" t="s">
        <v>141</v>
      </c>
      <c r="D2852" s="162" t="s">
        <v>6711</v>
      </c>
      <c r="E2852" s="202" t="s">
        <v>6712</v>
      </c>
      <c r="F2852" s="161" t="s">
        <v>2206</v>
      </c>
      <c r="G2852" s="10">
        <v>15.0</v>
      </c>
      <c r="H2852" s="10">
        <v>2.0</v>
      </c>
      <c r="I2852" s="10">
        <v>15.0</v>
      </c>
      <c r="J2852" s="172">
        <v>50.0</v>
      </c>
      <c r="K2852" s="173">
        <v>4.0</v>
      </c>
      <c r="L2852" s="162" t="s">
        <v>144</v>
      </c>
      <c r="M2852" s="163"/>
      <c r="N2852" s="163"/>
      <c r="O2852" s="163"/>
      <c r="P2852" s="163"/>
      <c r="Q2852" s="163"/>
      <c r="R2852" s="163"/>
      <c r="S2852" s="163"/>
      <c r="T2852" s="163"/>
      <c r="U2852" s="163"/>
      <c r="V2852" s="163"/>
      <c r="W2852" s="163"/>
      <c r="X2852" s="163"/>
    </row>
    <row r="2853" ht="11.25" customHeight="1">
      <c r="A2853" s="162" t="s">
        <v>6707</v>
      </c>
      <c r="B2853" s="162" t="s">
        <v>6708</v>
      </c>
      <c r="C2853" s="10" t="s">
        <v>141</v>
      </c>
      <c r="D2853" s="162" t="s">
        <v>6713</v>
      </c>
      <c r="E2853" s="202" t="s">
        <v>6714</v>
      </c>
      <c r="F2853" s="161" t="s">
        <v>2206</v>
      </c>
      <c r="G2853" s="10">
        <v>15.0</v>
      </c>
      <c r="H2853" s="10">
        <v>2.0</v>
      </c>
      <c r="I2853" s="10">
        <v>15.0</v>
      </c>
      <c r="J2853" s="172">
        <v>50.0</v>
      </c>
      <c r="K2853" s="173">
        <v>4.0</v>
      </c>
      <c r="L2853" s="162" t="s">
        <v>144</v>
      </c>
      <c r="M2853" s="163"/>
      <c r="N2853" s="163"/>
      <c r="O2853" s="163"/>
      <c r="P2853" s="163"/>
      <c r="Q2853" s="163"/>
      <c r="R2853" s="163"/>
      <c r="S2853" s="163"/>
      <c r="T2853" s="163"/>
      <c r="U2853" s="163"/>
      <c r="V2853" s="163"/>
      <c r="W2853" s="163"/>
      <c r="X2853" s="163"/>
    </row>
    <row r="2854" ht="11.25" customHeight="1">
      <c r="A2854" s="162" t="s">
        <v>6707</v>
      </c>
      <c r="B2854" s="162" t="s">
        <v>6708</v>
      </c>
      <c r="C2854" s="10" t="s">
        <v>141</v>
      </c>
      <c r="D2854" s="162" t="s">
        <v>6715</v>
      </c>
      <c r="E2854" s="202" t="s">
        <v>6716</v>
      </c>
      <c r="F2854" s="161" t="s">
        <v>2206</v>
      </c>
      <c r="G2854" s="10">
        <v>15.0</v>
      </c>
      <c r="H2854" s="10">
        <v>2.0</v>
      </c>
      <c r="I2854" s="10">
        <v>15.0</v>
      </c>
      <c r="J2854" s="172">
        <v>50.0</v>
      </c>
      <c r="K2854" s="173">
        <v>4.0</v>
      </c>
      <c r="L2854" s="162" t="s">
        <v>144</v>
      </c>
      <c r="M2854" s="163"/>
      <c r="N2854" s="163"/>
      <c r="O2854" s="163"/>
      <c r="P2854" s="163"/>
      <c r="Q2854" s="163"/>
      <c r="R2854" s="163"/>
      <c r="S2854" s="163"/>
      <c r="T2854" s="163"/>
      <c r="U2854" s="163"/>
      <c r="V2854" s="163"/>
      <c r="W2854" s="163"/>
      <c r="X2854" s="163"/>
    </row>
    <row r="2855" ht="11.25" customHeight="1">
      <c r="A2855" s="162" t="s">
        <v>6707</v>
      </c>
      <c r="B2855" s="162" t="s">
        <v>6708</v>
      </c>
      <c r="C2855" s="10" t="s">
        <v>141</v>
      </c>
      <c r="D2855" s="162" t="s">
        <v>6717</v>
      </c>
      <c r="E2855" s="202" t="s">
        <v>6718</v>
      </c>
      <c r="F2855" s="161" t="s">
        <v>2206</v>
      </c>
      <c r="G2855" s="10">
        <v>15.0</v>
      </c>
      <c r="H2855" s="10">
        <v>2.0</v>
      </c>
      <c r="I2855" s="10">
        <v>15.0</v>
      </c>
      <c r="J2855" s="172">
        <v>50.0</v>
      </c>
      <c r="K2855" s="173">
        <v>4.0</v>
      </c>
      <c r="L2855" s="162" t="s">
        <v>144</v>
      </c>
      <c r="M2855" s="163"/>
      <c r="N2855" s="163"/>
      <c r="O2855" s="163"/>
      <c r="P2855" s="163"/>
      <c r="Q2855" s="163"/>
      <c r="R2855" s="163"/>
      <c r="S2855" s="163"/>
      <c r="T2855" s="163"/>
      <c r="U2855" s="163"/>
      <c r="V2855" s="163"/>
      <c r="W2855" s="163"/>
      <c r="X2855" s="163"/>
    </row>
    <row r="2856" ht="11.25" customHeight="1">
      <c r="A2856" s="162" t="s">
        <v>6707</v>
      </c>
      <c r="B2856" s="162" t="s">
        <v>6708</v>
      </c>
      <c r="C2856" s="10" t="s">
        <v>141</v>
      </c>
      <c r="D2856" s="162" t="s">
        <v>6719</v>
      </c>
      <c r="E2856" s="202" t="s">
        <v>6720</v>
      </c>
      <c r="F2856" s="161" t="s">
        <v>2206</v>
      </c>
      <c r="G2856" s="10">
        <v>15.0</v>
      </c>
      <c r="H2856" s="10">
        <v>2.0</v>
      </c>
      <c r="I2856" s="10">
        <v>15.0</v>
      </c>
      <c r="J2856" s="172">
        <v>50.0</v>
      </c>
      <c r="K2856" s="173">
        <v>4.0</v>
      </c>
      <c r="L2856" s="162" t="s">
        <v>144</v>
      </c>
      <c r="M2856" s="163"/>
      <c r="N2856" s="163"/>
      <c r="O2856" s="163"/>
      <c r="P2856" s="163"/>
      <c r="Q2856" s="163"/>
      <c r="R2856" s="163"/>
      <c r="S2856" s="163"/>
      <c r="T2856" s="163"/>
      <c r="U2856" s="163"/>
      <c r="V2856" s="163"/>
      <c r="W2856" s="163"/>
      <c r="X2856" s="163"/>
    </row>
    <row r="2857" ht="11.25" customHeight="1">
      <c r="A2857" s="162" t="s">
        <v>6707</v>
      </c>
      <c r="B2857" s="162" t="s">
        <v>6708</v>
      </c>
      <c r="C2857" s="10" t="s">
        <v>141</v>
      </c>
      <c r="D2857" s="162" t="s">
        <v>6721</v>
      </c>
      <c r="E2857" s="202" t="s">
        <v>6722</v>
      </c>
      <c r="F2857" s="161" t="s">
        <v>2206</v>
      </c>
      <c r="G2857" s="10">
        <v>15.0</v>
      </c>
      <c r="H2857" s="10">
        <v>2.0</v>
      </c>
      <c r="I2857" s="10">
        <v>15.0</v>
      </c>
      <c r="J2857" s="172">
        <v>50.0</v>
      </c>
      <c r="K2857" s="173">
        <v>4.0</v>
      </c>
      <c r="L2857" s="162" t="s">
        <v>144</v>
      </c>
      <c r="M2857" s="163"/>
      <c r="N2857" s="163"/>
      <c r="O2857" s="163"/>
      <c r="P2857" s="163"/>
      <c r="Q2857" s="163"/>
      <c r="R2857" s="163"/>
      <c r="S2857" s="163"/>
      <c r="T2857" s="163"/>
      <c r="U2857" s="163"/>
      <c r="V2857" s="163"/>
      <c r="W2857" s="163"/>
      <c r="X2857" s="163"/>
    </row>
    <row r="2858" ht="11.25" customHeight="1">
      <c r="A2858" s="162" t="s">
        <v>6707</v>
      </c>
      <c r="B2858" s="162" t="s">
        <v>6708</v>
      </c>
      <c r="C2858" s="10" t="s">
        <v>141</v>
      </c>
      <c r="D2858" s="162" t="s">
        <v>6723</v>
      </c>
      <c r="E2858" s="202" t="s">
        <v>6724</v>
      </c>
      <c r="F2858" s="161" t="s">
        <v>2206</v>
      </c>
      <c r="G2858" s="10">
        <v>15.0</v>
      </c>
      <c r="H2858" s="10">
        <v>2.0</v>
      </c>
      <c r="I2858" s="10">
        <v>15.0</v>
      </c>
      <c r="J2858" s="172">
        <v>50.0</v>
      </c>
      <c r="K2858" s="173">
        <v>4.0</v>
      </c>
      <c r="L2858" s="162" t="s">
        <v>144</v>
      </c>
      <c r="M2858" s="163"/>
      <c r="N2858" s="163"/>
      <c r="O2858" s="163"/>
      <c r="P2858" s="163"/>
      <c r="Q2858" s="163"/>
      <c r="R2858" s="163"/>
      <c r="S2858" s="163"/>
      <c r="T2858" s="163"/>
      <c r="U2858" s="163"/>
      <c r="V2858" s="163"/>
      <c r="W2858" s="163"/>
      <c r="X2858" s="163"/>
    </row>
    <row r="2859" ht="11.25" customHeight="1">
      <c r="A2859" s="162" t="s">
        <v>6707</v>
      </c>
      <c r="B2859" s="162" t="s">
        <v>6708</v>
      </c>
      <c r="C2859" s="10" t="s">
        <v>141</v>
      </c>
      <c r="D2859" s="162" t="s">
        <v>6725</v>
      </c>
      <c r="E2859" s="202" t="s">
        <v>6726</v>
      </c>
      <c r="F2859" s="161" t="s">
        <v>2206</v>
      </c>
      <c r="G2859" s="10">
        <v>15.0</v>
      </c>
      <c r="H2859" s="10">
        <v>2.0</v>
      </c>
      <c r="I2859" s="10">
        <v>15.0</v>
      </c>
      <c r="J2859" s="172">
        <v>50.0</v>
      </c>
      <c r="K2859" s="173">
        <v>4.0</v>
      </c>
      <c r="L2859" s="162" t="s">
        <v>144</v>
      </c>
      <c r="M2859" s="163"/>
      <c r="N2859" s="163"/>
      <c r="O2859" s="163"/>
      <c r="P2859" s="163"/>
      <c r="Q2859" s="163"/>
      <c r="R2859" s="163"/>
      <c r="S2859" s="163"/>
      <c r="T2859" s="163"/>
      <c r="U2859" s="163"/>
      <c r="V2859" s="163"/>
      <c r="W2859" s="163"/>
      <c r="X2859" s="163"/>
    </row>
    <row r="2860" ht="11.25" customHeight="1">
      <c r="A2860" s="162" t="s">
        <v>6707</v>
      </c>
      <c r="B2860" s="162" t="s">
        <v>6708</v>
      </c>
      <c r="C2860" s="10" t="s">
        <v>141</v>
      </c>
      <c r="D2860" s="162" t="s">
        <v>6727</v>
      </c>
      <c r="E2860" s="202" t="s">
        <v>6728</v>
      </c>
      <c r="F2860" s="161" t="s">
        <v>2206</v>
      </c>
      <c r="G2860" s="10">
        <v>15.0</v>
      </c>
      <c r="H2860" s="10">
        <v>2.0</v>
      </c>
      <c r="I2860" s="10">
        <v>15.0</v>
      </c>
      <c r="J2860" s="172">
        <v>50.0</v>
      </c>
      <c r="K2860" s="173">
        <v>4.0</v>
      </c>
      <c r="L2860" s="162" t="s">
        <v>144</v>
      </c>
      <c r="M2860" s="163"/>
      <c r="N2860" s="163"/>
      <c r="O2860" s="163"/>
      <c r="P2860" s="163"/>
      <c r="Q2860" s="163"/>
      <c r="R2860" s="163"/>
      <c r="S2860" s="163"/>
      <c r="T2860" s="163"/>
      <c r="U2860" s="163"/>
      <c r="V2860" s="163"/>
      <c r="W2860" s="163"/>
      <c r="X2860" s="163"/>
    </row>
    <row r="2861" ht="11.25" customHeight="1">
      <c r="A2861" s="162" t="s">
        <v>6729</v>
      </c>
      <c r="B2861" s="162" t="s">
        <v>6730</v>
      </c>
      <c r="C2861" s="10" t="s">
        <v>141</v>
      </c>
      <c r="D2861" s="162" t="s">
        <v>928</v>
      </c>
      <c r="E2861" s="202" t="s">
        <v>6731</v>
      </c>
      <c r="F2861" s="161" t="s">
        <v>2206</v>
      </c>
      <c r="G2861" s="10">
        <v>8.0</v>
      </c>
      <c r="H2861" s="10">
        <v>6.0</v>
      </c>
      <c r="I2861" s="10">
        <v>9.0</v>
      </c>
      <c r="J2861" s="172">
        <v>50.0</v>
      </c>
      <c r="K2861" s="173">
        <v>8.0</v>
      </c>
      <c r="L2861" s="162" t="s">
        <v>144</v>
      </c>
      <c r="M2861" s="163"/>
      <c r="N2861" s="163"/>
      <c r="O2861" s="163"/>
      <c r="P2861" s="163"/>
      <c r="Q2861" s="163"/>
      <c r="R2861" s="163"/>
      <c r="S2861" s="163"/>
      <c r="T2861" s="163"/>
      <c r="U2861" s="163"/>
      <c r="V2861" s="163"/>
      <c r="W2861" s="163"/>
      <c r="X2861" s="163"/>
    </row>
    <row r="2862" ht="11.25" customHeight="1">
      <c r="A2862" s="162" t="s">
        <v>6729</v>
      </c>
      <c r="B2862" s="162" t="s">
        <v>6730</v>
      </c>
      <c r="C2862" s="10" t="s">
        <v>141</v>
      </c>
      <c r="D2862" s="162" t="s">
        <v>6732</v>
      </c>
      <c r="E2862" s="202" t="s">
        <v>6733</v>
      </c>
      <c r="F2862" s="161" t="s">
        <v>2206</v>
      </c>
      <c r="G2862" s="10">
        <v>8.0</v>
      </c>
      <c r="H2862" s="10">
        <v>6.0</v>
      </c>
      <c r="I2862" s="10">
        <v>9.0</v>
      </c>
      <c r="J2862" s="172">
        <v>50.0</v>
      </c>
      <c r="K2862" s="173">
        <v>8.0</v>
      </c>
      <c r="L2862" s="162" t="s">
        <v>144</v>
      </c>
      <c r="M2862" s="163"/>
      <c r="N2862" s="163"/>
      <c r="O2862" s="163"/>
      <c r="P2862" s="163"/>
      <c r="Q2862" s="163"/>
      <c r="R2862" s="163"/>
      <c r="S2862" s="163"/>
      <c r="T2862" s="163"/>
      <c r="U2862" s="163"/>
      <c r="V2862" s="163"/>
      <c r="W2862" s="163"/>
      <c r="X2862" s="163"/>
    </row>
    <row r="2863" ht="11.25" customHeight="1">
      <c r="A2863" s="162" t="s">
        <v>6729</v>
      </c>
      <c r="B2863" s="162" t="s">
        <v>6730</v>
      </c>
      <c r="C2863" s="10" t="s">
        <v>141</v>
      </c>
      <c r="D2863" s="162" t="s">
        <v>6734</v>
      </c>
      <c r="E2863" s="202" t="s">
        <v>6735</v>
      </c>
      <c r="F2863" s="161" t="s">
        <v>2206</v>
      </c>
      <c r="G2863" s="10">
        <v>8.0</v>
      </c>
      <c r="H2863" s="10">
        <v>6.0</v>
      </c>
      <c r="I2863" s="10">
        <v>9.0</v>
      </c>
      <c r="J2863" s="172">
        <v>50.0</v>
      </c>
      <c r="K2863" s="173">
        <v>8.0</v>
      </c>
      <c r="L2863" s="162" t="s">
        <v>144</v>
      </c>
      <c r="M2863" s="163"/>
      <c r="N2863" s="163"/>
      <c r="O2863" s="163"/>
      <c r="P2863" s="163"/>
      <c r="Q2863" s="163"/>
      <c r="R2863" s="163"/>
      <c r="S2863" s="163"/>
      <c r="T2863" s="163"/>
      <c r="U2863" s="163"/>
      <c r="V2863" s="163"/>
      <c r="W2863" s="163"/>
      <c r="X2863" s="163"/>
    </row>
    <row r="2864" ht="11.25" customHeight="1">
      <c r="A2864" s="162" t="s">
        <v>6729</v>
      </c>
      <c r="B2864" s="162" t="s">
        <v>6730</v>
      </c>
      <c r="C2864" s="10" t="s">
        <v>141</v>
      </c>
      <c r="D2864" s="162" t="s">
        <v>6736</v>
      </c>
      <c r="E2864" s="202" t="s">
        <v>6737</v>
      </c>
      <c r="F2864" s="161" t="s">
        <v>2206</v>
      </c>
      <c r="G2864" s="10">
        <v>8.0</v>
      </c>
      <c r="H2864" s="10">
        <v>6.0</v>
      </c>
      <c r="I2864" s="10">
        <v>9.0</v>
      </c>
      <c r="J2864" s="172">
        <v>50.0</v>
      </c>
      <c r="K2864" s="173">
        <v>8.0</v>
      </c>
      <c r="L2864" s="162" t="s">
        <v>144</v>
      </c>
      <c r="M2864" s="163"/>
      <c r="N2864" s="163"/>
      <c r="O2864" s="163"/>
      <c r="P2864" s="163"/>
      <c r="Q2864" s="163"/>
      <c r="R2864" s="163"/>
      <c r="S2864" s="163"/>
      <c r="T2864" s="163"/>
      <c r="U2864" s="163"/>
      <c r="V2864" s="163"/>
      <c r="W2864" s="163"/>
      <c r="X2864" s="163"/>
    </row>
    <row r="2865" ht="11.25" customHeight="1">
      <c r="A2865" s="162" t="s">
        <v>6738</v>
      </c>
      <c r="B2865" s="162" t="s">
        <v>928</v>
      </c>
      <c r="C2865" s="10" t="s">
        <v>141</v>
      </c>
      <c r="D2865" s="162" t="s">
        <v>6739</v>
      </c>
      <c r="E2865" s="202" t="s">
        <v>6740</v>
      </c>
      <c r="F2865" s="161" t="s">
        <v>2206</v>
      </c>
      <c r="G2865" s="10">
        <v>6.0</v>
      </c>
      <c r="H2865" s="10">
        <v>6.0</v>
      </c>
      <c r="I2865" s="10">
        <v>9.0</v>
      </c>
      <c r="J2865" s="172">
        <v>50.0</v>
      </c>
      <c r="K2865" s="173">
        <v>9.0</v>
      </c>
      <c r="L2865" s="162" t="s">
        <v>144</v>
      </c>
      <c r="M2865" s="163"/>
      <c r="N2865" s="163"/>
      <c r="O2865" s="163"/>
      <c r="P2865" s="163"/>
      <c r="Q2865" s="163"/>
      <c r="R2865" s="163"/>
      <c r="S2865" s="163"/>
      <c r="T2865" s="163"/>
      <c r="U2865" s="163"/>
      <c r="V2865" s="163"/>
      <c r="W2865" s="163"/>
      <c r="X2865" s="163"/>
    </row>
    <row r="2866" ht="11.25" customHeight="1">
      <c r="A2866" s="162" t="s">
        <v>6741</v>
      </c>
      <c r="B2866" s="162" t="s">
        <v>6742</v>
      </c>
      <c r="C2866" s="10" t="s">
        <v>141</v>
      </c>
      <c r="D2866" s="162" t="s">
        <v>6743</v>
      </c>
      <c r="E2866" s="202" t="s">
        <v>6744</v>
      </c>
      <c r="F2866" s="161" t="s">
        <v>2206</v>
      </c>
      <c r="G2866" s="10">
        <v>8.0</v>
      </c>
      <c r="H2866" s="10">
        <v>2.0</v>
      </c>
      <c r="I2866" s="10">
        <v>9.0</v>
      </c>
      <c r="J2866" s="172">
        <v>50.0</v>
      </c>
      <c r="K2866" s="173">
        <v>7.0</v>
      </c>
      <c r="L2866" s="162" t="s">
        <v>144</v>
      </c>
      <c r="M2866" s="163"/>
      <c r="N2866" s="163"/>
      <c r="O2866" s="163"/>
      <c r="P2866" s="163"/>
      <c r="Q2866" s="163"/>
      <c r="R2866" s="163"/>
      <c r="S2866" s="163"/>
      <c r="T2866" s="163"/>
      <c r="U2866" s="163"/>
      <c r="V2866" s="163"/>
      <c r="W2866" s="163"/>
      <c r="X2866" s="163"/>
    </row>
    <row r="2867" ht="11.25" customHeight="1">
      <c r="A2867" s="162" t="s">
        <v>6741</v>
      </c>
      <c r="B2867" s="162" t="s">
        <v>6742</v>
      </c>
      <c r="C2867" s="10" t="s">
        <v>141</v>
      </c>
      <c r="D2867" s="162" t="s">
        <v>6745</v>
      </c>
      <c r="E2867" s="202" t="s">
        <v>6746</v>
      </c>
      <c r="F2867" s="161" t="s">
        <v>2206</v>
      </c>
      <c r="G2867" s="10">
        <v>8.0</v>
      </c>
      <c r="H2867" s="10">
        <v>2.0</v>
      </c>
      <c r="I2867" s="10">
        <v>9.0</v>
      </c>
      <c r="J2867" s="172">
        <v>50.0</v>
      </c>
      <c r="K2867" s="173">
        <v>7.0</v>
      </c>
      <c r="L2867" s="162" t="s">
        <v>144</v>
      </c>
      <c r="M2867" s="163"/>
      <c r="N2867" s="163"/>
      <c r="O2867" s="163"/>
      <c r="P2867" s="163"/>
      <c r="Q2867" s="163"/>
      <c r="R2867" s="163"/>
      <c r="S2867" s="163"/>
      <c r="T2867" s="163"/>
      <c r="U2867" s="163"/>
      <c r="V2867" s="163"/>
      <c r="W2867" s="163"/>
      <c r="X2867" s="163"/>
    </row>
    <row r="2868" ht="11.25" customHeight="1">
      <c r="A2868" s="162" t="s">
        <v>6741</v>
      </c>
      <c r="B2868" s="162" t="s">
        <v>6742</v>
      </c>
      <c r="C2868" s="10" t="s">
        <v>141</v>
      </c>
      <c r="D2868" s="162" t="s">
        <v>6747</v>
      </c>
      <c r="E2868" s="202" t="s">
        <v>6748</v>
      </c>
      <c r="F2868" s="161" t="s">
        <v>2206</v>
      </c>
      <c r="G2868" s="10">
        <v>8.0</v>
      </c>
      <c r="H2868" s="10">
        <v>2.0</v>
      </c>
      <c r="I2868" s="10">
        <v>9.0</v>
      </c>
      <c r="J2868" s="172">
        <v>50.0</v>
      </c>
      <c r="K2868" s="173">
        <v>7.0</v>
      </c>
      <c r="L2868" s="162" t="s">
        <v>144</v>
      </c>
      <c r="M2868" s="163"/>
      <c r="N2868" s="163"/>
      <c r="O2868" s="163"/>
      <c r="P2868" s="163"/>
      <c r="Q2868" s="163"/>
      <c r="R2868" s="163"/>
      <c r="S2868" s="163"/>
      <c r="T2868" s="163"/>
      <c r="U2868" s="163"/>
      <c r="V2868" s="163"/>
      <c r="W2868" s="163"/>
      <c r="X2868" s="163"/>
    </row>
    <row r="2869" ht="11.25" customHeight="1">
      <c r="A2869" s="162" t="s">
        <v>6741</v>
      </c>
      <c r="B2869" s="162" t="s">
        <v>6742</v>
      </c>
      <c r="C2869" s="10" t="s">
        <v>141</v>
      </c>
      <c r="D2869" s="162" t="s">
        <v>6749</v>
      </c>
      <c r="E2869" s="202" t="s">
        <v>6750</v>
      </c>
      <c r="F2869" s="161" t="s">
        <v>2206</v>
      </c>
      <c r="G2869" s="10">
        <v>8.0</v>
      </c>
      <c r="H2869" s="10">
        <v>2.0</v>
      </c>
      <c r="I2869" s="10">
        <v>9.0</v>
      </c>
      <c r="J2869" s="172">
        <v>50.0</v>
      </c>
      <c r="K2869" s="173">
        <v>7.0</v>
      </c>
      <c r="L2869" s="162" t="s">
        <v>144</v>
      </c>
      <c r="M2869" s="163"/>
      <c r="N2869" s="163"/>
      <c r="O2869" s="163"/>
      <c r="P2869" s="163"/>
      <c r="Q2869" s="163"/>
      <c r="R2869" s="163"/>
      <c r="S2869" s="163"/>
      <c r="T2869" s="163"/>
      <c r="U2869" s="163"/>
      <c r="V2869" s="163"/>
      <c r="W2869" s="163"/>
      <c r="X2869" s="163"/>
    </row>
    <row r="2870" ht="11.25" customHeight="1">
      <c r="A2870" s="162" t="s">
        <v>6741</v>
      </c>
      <c r="B2870" s="162" t="s">
        <v>6742</v>
      </c>
      <c r="C2870" s="10" t="s">
        <v>141</v>
      </c>
      <c r="D2870" s="162" t="s">
        <v>6751</v>
      </c>
      <c r="E2870" s="202" t="s">
        <v>6752</v>
      </c>
      <c r="F2870" s="161" t="s">
        <v>2206</v>
      </c>
      <c r="G2870" s="10">
        <v>8.0</v>
      </c>
      <c r="H2870" s="10">
        <v>2.0</v>
      </c>
      <c r="I2870" s="10">
        <v>9.0</v>
      </c>
      <c r="J2870" s="172">
        <v>50.0</v>
      </c>
      <c r="K2870" s="173">
        <v>7.0</v>
      </c>
      <c r="L2870" s="162" t="s">
        <v>144</v>
      </c>
      <c r="M2870" s="163"/>
      <c r="N2870" s="163"/>
      <c r="O2870" s="163"/>
      <c r="P2870" s="163"/>
      <c r="Q2870" s="163"/>
      <c r="R2870" s="163"/>
      <c r="S2870" s="163"/>
      <c r="T2870" s="163"/>
      <c r="U2870" s="163"/>
      <c r="V2870" s="163"/>
      <c r="W2870" s="163"/>
      <c r="X2870" s="163"/>
    </row>
    <row r="2871" ht="11.25" customHeight="1">
      <c r="A2871" s="162" t="s">
        <v>6741</v>
      </c>
      <c r="B2871" s="162" t="s">
        <v>6742</v>
      </c>
      <c r="C2871" s="10" t="s">
        <v>141</v>
      </c>
      <c r="D2871" s="162" t="s">
        <v>6753</v>
      </c>
      <c r="E2871" s="202" t="s">
        <v>6754</v>
      </c>
      <c r="F2871" s="161" t="s">
        <v>2206</v>
      </c>
      <c r="G2871" s="10">
        <v>8.0</v>
      </c>
      <c r="H2871" s="10">
        <v>2.0</v>
      </c>
      <c r="I2871" s="10">
        <v>9.0</v>
      </c>
      <c r="J2871" s="172">
        <v>50.0</v>
      </c>
      <c r="K2871" s="173">
        <v>7.0</v>
      </c>
      <c r="L2871" s="162" t="s">
        <v>144</v>
      </c>
      <c r="M2871" s="163"/>
      <c r="N2871" s="163"/>
      <c r="O2871" s="163"/>
      <c r="P2871" s="163"/>
      <c r="Q2871" s="163"/>
      <c r="R2871" s="163"/>
      <c r="S2871" s="163"/>
      <c r="T2871" s="163"/>
      <c r="U2871" s="163"/>
      <c r="V2871" s="163"/>
      <c r="W2871" s="163"/>
      <c r="X2871" s="163"/>
    </row>
    <row r="2872" ht="11.25" customHeight="1">
      <c r="A2872" s="162" t="s">
        <v>6741</v>
      </c>
      <c r="B2872" s="162" t="s">
        <v>6742</v>
      </c>
      <c r="C2872" s="10" t="s">
        <v>141</v>
      </c>
      <c r="D2872" s="162" t="s">
        <v>6755</v>
      </c>
      <c r="E2872" s="202" t="s">
        <v>6756</v>
      </c>
      <c r="F2872" s="161" t="s">
        <v>2206</v>
      </c>
      <c r="G2872" s="10">
        <v>8.0</v>
      </c>
      <c r="H2872" s="10">
        <v>2.0</v>
      </c>
      <c r="I2872" s="10">
        <v>9.0</v>
      </c>
      <c r="J2872" s="172">
        <v>50.0</v>
      </c>
      <c r="K2872" s="173">
        <v>7.0</v>
      </c>
      <c r="L2872" s="162" t="s">
        <v>144</v>
      </c>
      <c r="M2872" s="163"/>
      <c r="N2872" s="163"/>
      <c r="O2872" s="163"/>
      <c r="P2872" s="163"/>
      <c r="Q2872" s="163"/>
      <c r="R2872" s="163"/>
      <c r="S2872" s="163"/>
      <c r="T2872" s="163"/>
      <c r="U2872" s="163"/>
      <c r="V2872" s="163"/>
      <c r="W2872" s="163"/>
      <c r="X2872" s="163"/>
    </row>
    <row r="2873" ht="11.25" customHeight="1">
      <c r="A2873" s="162" t="s">
        <v>6741</v>
      </c>
      <c r="B2873" s="162" t="s">
        <v>6742</v>
      </c>
      <c r="C2873" s="10" t="s">
        <v>141</v>
      </c>
      <c r="D2873" s="162" t="s">
        <v>6757</v>
      </c>
      <c r="E2873" s="202" t="s">
        <v>6758</v>
      </c>
      <c r="F2873" s="161" t="s">
        <v>2206</v>
      </c>
      <c r="G2873" s="10">
        <v>8.0</v>
      </c>
      <c r="H2873" s="10">
        <v>2.0</v>
      </c>
      <c r="I2873" s="10">
        <v>9.0</v>
      </c>
      <c r="J2873" s="172">
        <v>50.0</v>
      </c>
      <c r="K2873" s="173">
        <v>7.0</v>
      </c>
      <c r="L2873" s="162" t="s">
        <v>144</v>
      </c>
      <c r="M2873" s="163"/>
      <c r="N2873" s="163"/>
      <c r="O2873" s="163"/>
      <c r="P2873" s="163"/>
      <c r="Q2873" s="163"/>
      <c r="R2873" s="163"/>
      <c r="S2873" s="163"/>
      <c r="T2873" s="163"/>
      <c r="U2873" s="163"/>
      <c r="V2873" s="163"/>
      <c r="W2873" s="163"/>
      <c r="X2873" s="163"/>
    </row>
    <row r="2874" ht="11.25" customHeight="1">
      <c r="A2874" s="162" t="s">
        <v>6741</v>
      </c>
      <c r="B2874" s="162" t="s">
        <v>6742</v>
      </c>
      <c r="C2874" s="10" t="s">
        <v>141</v>
      </c>
      <c r="D2874" s="162" t="s">
        <v>6681</v>
      </c>
      <c r="E2874" s="202" t="s">
        <v>6759</v>
      </c>
      <c r="F2874" s="161" t="s">
        <v>2206</v>
      </c>
      <c r="G2874" s="10">
        <v>8.0</v>
      </c>
      <c r="H2874" s="10">
        <v>2.0</v>
      </c>
      <c r="I2874" s="10">
        <v>9.0</v>
      </c>
      <c r="J2874" s="172">
        <v>50.0</v>
      </c>
      <c r="K2874" s="173">
        <v>7.0</v>
      </c>
      <c r="L2874" s="162" t="s">
        <v>144</v>
      </c>
      <c r="M2874" s="163"/>
      <c r="N2874" s="163"/>
      <c r="O2874" s="163"/>
      <c r="P2874" s="163"/>
      <c r="Q2874" s="163"/>
      <c r="R2874" s="163"/>
      <c r="S2874" s="163"/>
      <c r="T2874" s="163"/>
      <c r="U2874" s="163"/>
      <c r="V2874" s="163"/>
      <c r="W2874" s="163"/>
      <c r="X2874" s="163"/>
    </row>
    <row r="2875" ht="11.25" customHeight="1">
      <c r="A2875" s="162" t="s">
        <v>6741</v>
      </c>
      <c r="B2875" s="162" t="s">
        <v>6742</v>
      </c>
      <c r="C2875" s="10" t="s">
        <v>141</v>
      </c>
      <c r="D2875" s="162" t="s">
        <v>6760</v>
      </c>
      <c r="E2875" s="202" t="s">
        <v>6761</v>
      </c>
      <c r="F2875" s="161" t="s">
        <v>2206</v>
      </c>
      <c r="G2875" s="10">
        <v>8.0</v>
      </c>
      <c r="H2875" s="10">
        <v>2.0</v>
      </c>
      <c r="I2875" s="10">
        <v>9.0</v>
      </c>
      <c r="J2875" s="172">
        <v>50.0</v>
      </c>
      <c r="K2875" s="173">
        <v>7.0</v>
      </c>
      <c r="L2875" s="162" t="s">
        <v>144</v>
      </c>
      <c r="M2875" s="163"/>
      <c r="N2875" s="163"/>
      <c r="O2875" s="163"/>
      <c r="P2875" s="163"/>
      <c r="Q2875" s="163"/>
      <c r="R2875" s="163"/>
      <c r="S2875" s="163"/>
      <c r="T2875" s="163"/>
      <c r="U2875" s="163"/>
      <c r="V2875" s="163"/>
      <c r="W2875" s="163"/>
      <c r="X2875" s="163"/>
    </row>
    <row r="2876" ht="11.25" customHeight="1">
      <c r="A2876" s="162" t="s">
        <v>6741</v>
      </c>
      <c r="B2876" s="162" t="s">
        <v>6742</v>
      </c>
      <c r="C2876" s="10" t="s">
        <v>141</v>
      </c>
      <c r="D2876" s="162" t="s">
        <v>6762</v>
      </c>
      <c r="E2876" s="162" t="s">
        <v>6763</v>
      </c>
      <c r="F2876" s="161" t="s">
        <v>2206</v>
      </c>
      <c r="G2876" s="10">
        <v>8.0</v>
      </c>
      <c r="H2876" s="10">
        <v>2.0</v>
      </c>
      <c r="I2876" s="10">
        <v>9.0</v>
      </c>
      <c r="J2876" s="172">
        <v>50.0</v>
      </c>
      <c r="K2876" s="173">
        <v>7.0</v>
      </c>
      <c r="L2876" s="162" t="s">
        <v>144</v>
      </c>
      <c r="M2876" s="163"/>
      <c r="N2876" s="163"/>
      <c r="O2876" s="163"/>
      <c r="P2876" s="163"/>
      <c r="Q2876" s="163"/>
      <c r="R2876" s="163"/>
      <c r="S2876" s="163"/>
      <c r="T2876" s="163"/>
      <c r="U2876" s="163"/>
      <c r="V2876" s="163"/>
      <c r="W2876" s="163"/>
      <c r="X2876" s="163"/>
    </row>
    <row r="2877" ht="11.25" customHeight="1">
      <c r="A2877" s="162" t="s">
        <v>6764</v>
      </c>
      <c r="B2877" s="162" t="s">
        <v>6765</v>
      </c>
      <c r="C2877" s="10" t="s">
        <v>141</v>
      </c>
      <c r="D2877" s="162" t="s">
        <v>6766</v>
      </c>
      <c r="E2877" s="162" t="s">
        <v>6767</v>
      </c>
      <c r="F2877" s="161" t="s">
        <v>2206</v>
      </c>
      <c r="G2877" s="10">
        <v>8.0</v>
      </c>
      <c r="H2877" s="10">
        <v>1.0</v>
      </c>
      <c r="I2877" s="10">
        <v>10.0</v>
      </c>
      <c r="J2877" s="172">
        <v>50.0</v>
      </c>
      <c r="K2877" s="173">
        <v>7.0</v>
      </c>
      <c r="L2877" s="162" t="s">
        <v>144</v>
      </c>
      <c r="M2877" s="163"/>
      <c r="N2877" s="163"/>
      <c r="O2877" s="163"/>
      <c r="P2877" s="163"/>
      <c r="Q2877" s="163"/>
      <c r="R2877" s="163"/>
      <c r="S2877" s="163"/>
      <c r="T2877" s="163"/>
      <c r="U2877" s="163"/>
      <c r="V2877" s="163"/>
      <c r="W2877" s="163"/>
      <c r="X2877" s="163"/>
    </row>
    <row r="2878" ht="11.25" customHeight="1">
      <c r="A2878" s="162" t="s">
        <v>6764</v>
      </c>
      <c r="B2878" s="162" t="s">
        <v>6765</v>
      </c>
      <c r="C2878" s="10" t="s">
        <v>141</v>
      </c>
      <c r="D2878" s="162" t="s">
        <v>6768</v>
      </c>
      <c r="E2878" s="202" t="s">
        <v>6769</v>
      </c>
      <c r="F2878" s="161" t="s">
        <v>2206</v>
      </c>
      <c r="G2878" s="10">
        <v>8.0</v>
      </c>
      <c r="H2878" s="10">
        <v>1.0</v>
      </c>
      <c r="I2878" s="10">
        <v>10.0</v>
      </c>
      <c r="J2878" s="172">
        <v>50.0</v>
      </c>
      <c r="K2878" s="173">
        <v>7.0</v>
      </c>
      <c r="L2878" s="162" t="s">
        <v>144</v>
      </c>
      <c r="M2878" s="163"/>
      <c r="N2878" s="163"/>
      <c r="O2878" s="163"/>
      <c r="P2878" s="163"/>
      <c r="Q2878" s="163"/>
      <c r="R2878" s="163"/>
      <c r="S2878" s="163"/>
      <c r="T2878" s="163"/>
      <c r="U2878" s="163"/>
      <c r="V2878" s="163"/>
      <c r="W2878" s="163"/>
      <c r="X2878" s="163"/>
    </row>
    <row r="2879" ht="11.25" customHeight="1">
      <c r="A2879" s="162" t="s">
        <v>6764</v>
      </c>
      <c r="B2879" s="162" t="s">
        <v>6765</v>
      </c>
      <c r="C2879" s="10" t="s">
        <v>141</v>
      </c>
      <c r="D2879" s="162" t="s">
        <v>6706</v>
      </c>
      <c r="E2879" s="202" t="s">
        <v>6770</v>
      </c>
      <c r="F2879" s="161" t="s">
        <v>2206</v>
      </c>
      <c r="G2879" s="10">
        <v>8.0</v>
      </c>
      <c r="H2879" s="10">
        <v>1.0</v>
      </c>
      <c r="I2879" s="10">
        <v>10.0</v>
      </c>
      <c r="J2879" s="172">
        <v>50.0</v>
      </c>
      <c r="K2879" s="173">
        <v>7.0</v>
      </c>
      <c r="L2879" s="162" t="s">
        <v>144</v>
      </c>
      <c r="M2879" s="163"/>
      <c r="N2879" s="163"/>
      <c r="O2879" s="163"/>
      <c r="P2879" s="163"/>
      <c r="Q2879" s="163"/>
      <c r="R2879" s="163"/>
      <c r="S2879" s="163"/>
      <c r="T2879" s="163"/>
      <c r="U2879" s="163"/>
      <c r="V2879" s="163"/>
      <c r="W2879" s="163"/>
      <c r="X2879" s="163"/>
    </row>
    <row r="2880" ht="11.25" customHeight="1">
      <c r="A2880" s="162" t="s">
        <v>6764</v>
      </c>
      <c r="B2880" s="162" t="s">
        <v>6765</v>
      </c>
      <c r="C2880" s="10" t="s">
        <v>141</v>
      </c>
      <c r="D2880" s="162" t="s">
        <v>6771</v>
      </c>
      <c r="E2880" s="202" t="s">
        <v>6772</v>
      </c>
      <c r="F2880" s="161" t="s">
        <v>2206</v>
      </c>
      <c r="G2880" s="10">
        <v>8.0</v>
      </c>
      <c r="H2880" s="10">
        <v>1.0</v>
      </c>
      <c r="I2880" s="10">
        <v>10.0</v>
      </c>
      <c r="J2880" s="172">
        <v>50.0</v>
      </c>
      <c r="K2880" s="173">
        <v>7.0</v>
      </c>
      <c r="L2880" s="162" t="s">
        <v>144</v>
      </c>
      <c r="M2880" s="163"/>
      <c r="N2880" s="163"/>
      <c r="O2880" s="163"/>
      <c r="P2880" s="163"/>
      <c r="Q2880" s="163"/>
      <c r="R2880" s="163"/>
      <c r="S2880" s="163"/>
      <c r="T2880" s="163"/>
      <c r="U2880" s="163"/>
      <c r="V2880" s="163"/>
      <c r="W2880" s="163"/>
      <c r="X2880" s="163"/>
    </row>
    <row r="2881" ht="11.25" customHeight="1">
      <c r="A2881" s="162" t="s">
        <v>6764</v>
      </c>
      <c r="B2881" s="162" t="s">
        <v>6765</v>
      </c>
      <c r="C2881" s="10" t="s">
        <v>141</v>
      </c>
      <c r="D2881" s="162" t="s">
        <v>6725</v>
      </c>
      <c r="E2881" s="202" t="s">
        <v>6773</v>
      </c>
      <c r="F2881" s="161" t="s">
        <v>2206</v>
      </c>
      <c r="G2881" s="10">
        <v>8.0</v>
      </c>
      <c r="H2881" s="10">
        <v>1.0</v>
      </c>
      <c r="I2881" s="10">
        <v>10.0</v>
      </c>
      <c r="J2881" s="172">
        <v>50.0</v>
      </c>
      <c r="K2881" s="173">
        <v>7.0</v>
      </c>
      <c r="L2881" s="162" t="s">
        <v>144</v>
      </c>
      <c r="M2881" s="163"/>
      <c r="N2881" s="163"/>
      <c r="O2881" s="163"/>
      <c r="P2881" s="163"/>
      <c r="Q2881" s="163"/>
      <c r="R2881" s="163"/>
      <c r="S2881" s="163"/>
      <c r="T2881" s="163"/>
      <c r="U2881" s="163"/>
      <c r="V2881" s="163"/>
      <c r="W2881" s="163"/>
      <c r="X2881" s="163"/>
    </row>
    <row r="2882" ht="11.25" customHeight="1">
      <c r="A2882" s="162" t="s">
        <v>6774</v>
      </c>
      <c r="B2882" s="162" t="s">
        <v>6775</v>
      </c>
      <c r="C2882" s="10" t="s">
        <v>141</v>
      </c>
      <c r="D2882" s="162" t="s">
        <v>6776</v>
      </c>
      <c r="E2882" s="202" t="s">
        <v>6777</v>
      </c>
      <c r="F2882" s="161" t="s">
        <v>2206</v>
      </c>
      <c r="G2882" s="10">
        <v>10.0</v>
      </c>
      <c r="H2882" s="10">
        <v>1.0</v>
      </c>
      <c r="I2882" s="10">
        <v>13.0</v>
      </c>
      <c r="J2882" s="172">
        <v>50.0</v>
      </c>
      <c r="K2882" s="173">
        <v>5.0</v>
      </c>
      <c r="L2882" s="162" t="s">
        <v>144</v>
      </c>
      <c r="M2882" s="163"/>
      <c r="N2882" s="163"/>
      <c r="O2882" s="163"/>
      <c r="P2882" s="163"/>
      <c r="Q2882" s="163"/>
      <c r="R2882" s="163"/>
      <c r="S2882" s="163"/>
      <c r="T2882" s="163"/>
      <c r="U2882" s="163"/>
      <c r="V2882" s="163"/>
      <c r="W2882" s="163"/>
      <c r="X2882" s="163"/>
    </row>
    <row r="2883" ht="11.25" customHeight="1">
      <c r="A2883" s="162" t="s">
        <v>6774</v>
      </c>
      <c r="B2883" s="162" t="s">
        <v>6775</v>
      </c>
      <c r="C2883" s="10" t="s">
        <v>141</v>
      </c>
      <c r="D2883" s="162" t="s">
        <v>6778</v>
      </c>
      <c r="E2883" s="202" t="s">
        <v>6779</v>
      </c>
      <c r="F2883" s="161" t="s">
        <v>2206</v>
      </c>
      <c r="G2883" s="10">
        <v>10.0</v>
      </c>
      <c r="H2883" s="10">
        <v>1.0</v>
      </c>
      <c r="I2883" s="10">
        <v>13.0</v>
      </c>
      <c r="J2883" s="172">
        <v>50.0</v>
      </c>
      <c r="K2883" s="173">
        <v>5.0</v>
      </c>
      <c r="L2883" s="162" t="s">
        <v>144</v>
      </c>
      <c r="M2883" s="163"/>
      <c r="N2883" s="163"/>
      <c r="O2883" s="163"/>
      <c r="P2883" s="163"/>
      <c r="Q2883" s="163"/>
      <c r="R2883" s="163"/>
      <c r="S2883" s="163"/>
      <c r="T2883" s="163"/>
      <c r="U2883" s="163"/>
      <c r="V2883" s="163"/>
      <c r="W2883" s="163"/>
      <c r="X2883" s="163"/>
    </row>
    <row r="2884" ht="11.25" customHeight="1">
      <c r="A2884" s="162" t="s">
        <v>6774</v>
      </c>
      <c r="B2884" s="162" t="s">
        <v>6775</v>
      </c>
      <c r="C2884" s="10" t="s">
        <v>141</v>
      </c>
      <c r="D2884" s="162" t="s">
        <v>6780</v>
      </c>
      <c r="E2884" s="202" t="s">
        <v>6781</v>
      </c>
      <c r="F2884" s="161" t="s">
        <v>2206</v>
      </c>
      <c r="G2884" s="10">
        <v>10.0</v>
      </c>
      <c r="H2884" s="10">
        <v>1.0</v>
      </c>
      <c r="I2884" s="10">
        <v>13.0</v>
      </c>
      <c r="J2884" s="172">
        <v>50.0</v>
      </c>
      <c r="K2884" s="173">
        <v>5.0</v>
      </c>
      <c r="L2884" s="162" t="s">
        <v>144</v>
      </c>
      <c r="M2884" s="163"/>
      <c r="N2884" s="163"/>
      <c r="O2884" s="163"/>
      <c r="P2884" s="163"/>
      <c r="Q2884" s="163"/>
      <c r="R2884" s="163"/>
      <c r="S2884" s="163"/>
      <c r="T2884" s="163"/>
      <c r="U2884" s="163"/>
      <c r="V2884" s="163"/>
      <c r="W2884" s="163"/>
      <c r="X2884" s="163"/>
    </row>
    <row r="2885" ht="11.25" customHeight="1">
      <c r="A2885" s="162" t="s">
        <v>6774</v>
      </c>
      <c r="B2885" s="162" t="s">
        <v>6775</v>
      </c>
      <c r="C2885" s="10" t="s">
        <v>141</v>
      </c>
      <c r="D2885" s="162" t="s">
        <v>6782</v>
      </c>
      <c r="E2885" s="162" t="s">
        <v>6783</v>
      </c>
      <c r="F2885" s="161" t="s">
        <v>2206</v>
      </c>
      <c r="G2885" s="10">
        <v>10.0</v>
      </c>
      <c r="H2885" s="10">
        <v>1.0</v>
      </c>
      <c r="I2885" s="10">
        <v>13.0</v>
      </c>
      <c r="J2885" s="172">
        <v>50.0</v>
      </c>
      <c r="K2885" s="173">
        <v>5.0</v>
      </c>
      <c r="L2885" s="162" t="s">
        <v>144</v>
      </c>
      <c r="M2885" s="163"/>
      <c r="N2885" s="163"/>
      <c r="O2885" s="163"/>
      <c r="P2885" s="163"/>
      <c r="Q2885" s="163"/>
      <c r="R2885" s="163"/>
      <c r="S2885" s="163"/>
      <c r="T2885" s="163"/>
      <c r="U2885" s="163"/>
      <c r="V2885" s="163"/>
      <c r="W2885" s="163"/>
      <c r="X2885" s="163"/>
    </row>
    <row r="2886" ht="11.25" customHeight="1">
      <c r="A2886" s="162" t="s">
        <v>6784</v>
      </c>
      <c r="B2886" s="162" t="s">
        <v>6785</v>
      </c>
      <c r="C2886" s="10" t="s">
        <v>141</v>
      </c>
      <c r="D2886" s="162" t="s">
        <v>6786</v>
      </c>
      <c r="E2886" s="202" t="s">
        <v>6787</v>
      </c>
      <c r="F2886" s="161" t="s">
        <v>2206</v>
      </c>
      <c r="G2886" s="10">
        <v>10.0</v>
      </c>
      <c r="H2886" s="10">
        <v>1.0</v>
      </c>
      <c r="I2886" s="10">
        <v>11.0</v>
      </c>
      <c r="J2886" s="172">
        <v>50.0</v>
      </c>
      <c r="K2886" s="173">
        <v>5.0</v>
      </c>
      <c r="L2886" s="162" t="s">
        <v>144</v>
      </c>
      <c r="M2886" s="163"/>
      <c r="N2886" s="163"/>
      <c r="O2886" s="163"/>
      <c r="P2886" s="163"/>
      <c r="Q2886" s="163"/>
      <c r="R2886" s="163"/>
      <c r="S2886" s="163"/>
      <c r="T2886" s="163"/>
      <c r="U2886" s="163"/>
      <c r="V2886" s="163"/>
      <c r="W2886" s="163"/>
      <c r="X2886" s="163"/>
    </row>
    <row r="2887" ht="11.25" customHeight="1">
      <c r="A2887" s="162" t="s">
        <v>6784</v>
      </c>
      <c r="B2887" s="162" t="s">
        <v>6785</v>
      </c>
      <c r="C2887" s="10" t="s">
        <v>141</v>
      </c>
      <c r="D2887" s="162" t="s">
        <v>6788</v>
      </c>
      <c r="E2887" s="202" t="s">
        <v>6789</v>
      </c>
      <c r="F2887" s="161" t="s">
        <v>2206</v>
      </c>
      <c r="G2887" s="10">
        <v>10.0</v>
      </c>
      <c r="H2887" s="10">
        <v>1.0</v>
      </c>
      <c r="I2887" s="10">
        <v>11.0</v>
      </c>
      <c r="J2887" s="172">
        <v>50.0</v>
      </c>
      <c r="K2887" s="173">
        <v>5.0</v>
      </c>
      <c r="L2887" s="162" t="s">
        <v>144</v>
      </c>
      <c r="M2887" s="163"/>
      <c r="N2887" s="163"/>
      <c r="O2887" s="163"/>
      <c r="P2887" s="163"/>
      <c r="Q2887" s="163"/>
      <c r="R2887" s="163"/>
      <c r="S2887" s="163"/>
      <c r="T2887" s="163"/>
      <c r="U2887" s="163"/>
      <c r="V2887" s="163"/>
      <c r="W2887" s="163"/>
      <c r="X2887" s="163"/>
    </row>
    <row r="2888" ht="11.25" customHeight="1">
      <c r="A2888" s="162" t="s">
        <v>6784</v>
      </c>
      <c r="B2888" s="162" t="s">
        <v>6785</v>
      </c>
      <c r="C2888" s="10" t="s">
        <v>141</v>
      </c>
      <c r="D2888" s="162" t="s">
        <v>6790</v>
      </c>
      <c r="E2888" s="202" t="s">
        <v>6772</v>
      </c>
      <c r="F2888" s="161" t="s">
        <v>2206</v>
      </c>
      <c r="G2888" s="10">
        <v>10.0</v>
      </c>
      <c r="H2888" s="10">
        <v>1.0</v>
      </c>
      <c r="I2888" s="10">
        <v>11.0</v>
      </c>
      <c r="J2888" s="172">
        <v>50.0</v>
      </c>
      <c r="K2888" s="173">
        <v>5.0</v>
      </c>
      <c r="L2888" s="162" t="s">
        <v>144</v>
      </c>
      <c r="M2888" s="163"/>
      <c r="N2888" s="163"/>
      <c r="O2888" s="163"/>
      <c r="P2888" s="163"/>
      <c r="Q2888" s="163"/>
      <c r="R2888" s="163"/>
      <c r="S2888" s="163"/>
      <c r="T2888" s="163"/>
      <c r="U2888" s="163"/>
      <c r="V2888" s="163"/>
      <c r="W2888" s="163"/>
      <c r="X2888" s="163"/>
    </row>
    <row r="2889" ht="11.25" customHeight="1">
      <c r="A2889" s="162" t="s">
        <v>6784</v>
      </c>
      <c r="B2889" s="162" t="s">
        <v>6785</v>
      </c>
      <c r="C2889" s="10" t="s">
        <v>141</v>
      </c>
      <c r="D2889" s="162" t="s">
        <v>6725</v>
      </c>
      <c r="E2889" s="202" t="s">
        <v>6773</v>
      </c>
      <c r="F2889" s="161" t="s">
        <v>2206</v>
      </c>
      <c r="G2889" s="10">
        <v>10.0</v>
      </c>
      <c r="H2889" s="10">
        <v>1.0</v>
      </c>
      <c r="I2889" s="10">
        <v>11.0</v>
      </c>
      <c r="J2889" s="172">
        <v>50.0</v>
      </c>
      <c r="K2889" s="173">
        <v>5.0</v>
      </c>
      <c r="L2889" s="162" t="s">
        <v>144</v>
      </c>
      <c r="M2889" s="163"/>
      <c r="N2889" s="163"/>
      <c r="O2889" s="163"/>
      <c r="P2889" s="163"/>
      <c r="Q2889" s="163"/>
      <c r="R2889" s="163"/>
      <c r="S2889" s="163"/>
      <c r="T2889" s="163"/>
      <c r="U2889" s="163"/>
      <c r="V2889" s="163"/>
      <c r="W2889" s="163"/>
      <c r="X2889" s="163"/>
    </row>
    <row r="2890" ht="11.25" customHeight="1">
      <c r="A2890" s="162" t="s">
        <v>6791</v>
      </c>
      <c r="B2890" s="162" t="s">
        <v>495</v>
      </c>
      <c r="C2890" s="10" t="s">
        <v>141</v>
      </c>
      <c r="D2890" s="162" t="s">
        <v>2726</v>
      </c>
      <c r="E2890" s="202" t="s">
        <v>6792</v>
      </c>
      <c r="F2890" s="161" t="s">
        <v>2206</v>
      </c>
      <c r="G2890" s="10">
        <v>15.0</v>
      </c>
      <c r="H2890" s="10">
        <v>15.0</v>
      </c>
      <c r="I2890" s="10">
        <v>16.0</v>
      </c>
      <c r="J2890" s="172">
        <v>50.0</v>
      </c>
      <c r="K2890" s="173">
        <v>4.0</v>
      </c>
      <c r="L2890" s="162" t="s">
        <v>144</v>
      </c>
      <c r="M2890" s="163"/>
      <c r="N2890" s="163"/>
      <c r="O2890" s="163"/>
      <c r="P2890" s="163"/>
      <c r="Q2890" s="163"/>
      <c r="R2890" s="163"/>
      <c r="S2890" s="163"/>
      <c r="T2890" s="163"/>
      <c r="U2890" s="163"/>
      <c r="V2890" s="163"/>
      <c r="W2890" s="163"/>
      <c r="X2890" s="163"/>
    </row>
    <row r="2891" ht="11.25" customHeight="1">
      <c r="A2891" s="162" t="s">
        <v>6791</v>
      </c>
      <c r="B2891" s="162" t="s">
        <v>495</v>
      </c>
      <c r="C2891" s="10" t="s">
        <v>141</v>
      </c>
      <c r="D2891" s="162" t="s">
        <v>2733</v>
      </c>
      <c r="E2891" s="202" t="s">
        <v>6793</v>
      </c>
      <c r="F2891" s="161" t="s">
        <v>2206</v>
      </c>
      <c r="G2891" s="10">
        <v>15.0</v>
      </c>
      <c r="H2891" s="10">
        <v>15.0</v>
      </c>
      <c r="I2891" s="10">
        <v>16.0</v>
      </c>
      <c r="J2891" s="172">
        <v>50.0</v>
      </c>
      <c r="K2891" s="173">
        <v>4.0</v>
      </c>
      <c r="L2891" s="162" t="s">
        <v>144</v>
      </c>
      <c r="M2891" s="163"/>
      <c r="N2891" s="163"/>
      <c r="O2891" s="163"/>
      <c r="P2891" s="163"/>
      <c r="Q2891" s="163"/>
      <c r="R2891" s="163"/>
      <c r="S2891" s="163"/>
      <c r="T2891" s="163"/>
      <c r="U2891" s="163"/>
      <c r="V2891" s="163"/>
      <c r="W2891" s="163"/>
      <c r="X2891" s="163"/>
    </row>
    <row r="2892" ht="11.25" customHeight="1">
      <c r="A2892" s="162" t="s">
        <v>6791</v>
      </c>
      <c r="B2892" s="162" t="s">
        <v>495</v>
      </c>
      <c r="C2892" s="10" t="s">
        <v>141</v>
      </c>
      <c r="D2892" s="162" t="s">
        <v>2734</v>
      </c>
      <c r="E2892" s="202" t="s">
        <v>6794</v>
      </c>
      <c r="F2892" s="161" t="s">
        <v>2206</v>
      </c>
      <c r="G2892" s="10">
        <v>15.0</v>
      </c>
      <c r="H2892" s="10">
        <v>15.0</v>
      </c>
      <c r="I2892" s="10">
        <v>16.0</v>
      </c>
      <c r="J2892" s="172">
        <v>50.0</v>
      </c>
      <c r="K2892" s="173">
        <v>4.0</v>
      </c>
      <c r="L2892" s="162" t="s">
        <v>144</v>
      </c>
      <c r="M2892" s="163"/>
      <c r="N2892" s="163"/>
      <c r="O2892" s="163"/>
      <c r="P2892" s="163"/>
      <c r="Q2892" s="163"/>
      <c r="R2892" s="163"/>
      <c r="S2892" s="163"/>
      <c r="T2892" s="163"/>
      <c r="U2892" s="163"/>
      <c r="V2892" s="163"/>
      <c r="W2892" s="163"/>
      <c r="X2892" s="163"/>
    </row>
    <row r="2893" ht="11.25" customHeight="1">
      <c r="A2893" s="162" t="s">
        <v>6791</v>
      </c>
      <c r="B2893" s="162" t="s">
        <v>495</v>
      </c>
      <c r="C2893" s="10" t="s">
        <v>141</v>
      </c>
      <c r="D2893" s="162" t="s">
        <v>2725</v>
      </c>
      <c r="E2893" s="202" t="s">
        <v>6795</v>
      </c>
      <c r="F2893" s="161" t="s">
        <v>2206</v>
      </c>
      <c r="G2893" s="10">
        <v>15.0</v>
      </c>
      <c r="H2893" s="10">
        <v>15.0</v>
      </c>
      <c r="I2893" s="10">
        <v>16.0</v>
      </c>
      <c r="J2893" s="172">
        <v>50.0</v>
      </c>
      <c r="K2893" s="173">
        <v>4.0</v>
      </c>
      <c r="L2893" s="162" t="s">
        <v>144</v>
      </c>
      <c r="M2893" s="163"/>
      <c r="N2893" s="163"/>
      <c r="O2893" s="163"/>
      <c r="P2893" s="163"/>
      <c r="Q2893" s="163"/>
      <c r="R2893" s="163"/>
      <c r="S2893" s="163"/>
      <c r="T2893" s="163"/>
      <c r="U2893" s="163"/>
      <c r="V2893" s="163"/>
      <c r="W2893" s="163"/>
      <c r="X2893" s="163"/>
    </row>
    <row r="2894" ht="11.25" customHeight="1">
      <c r="A2894" s="162" t="s">
        <v>6791</v>
      </c>
      <c r="B2894" s="162" t="s">
        <v>495</v>
      </c>
      <c r="C2894" s="10" t="s">
        <v>141</v>
      </c>
      <c r="D2894" s="162" t="s">
        <v>2735</v>
      </c>
      <c r="E2894" s="202" t="s">
        <v>6796</v>
      </c>
      <c r="F2894" s="161" t="s">
        <v>2206</v>
      </c>
      <c r="G2894" s="10">
        <v>15.0</v>
      </c>
      <c r="H2894" s="10">
        <v>15.0</v>
      </c>
      <c r="I2894" s="10">
        <v>16.0</v>
      </c>
      <c r="J2894" s="172">
        <v>50.0</v>
      </c>
      <c r="K2894" s="173">
        <v>4.0</v>
      </c>
      <c r="L2894" s="162" t="s">
        <v>144</v>
      </c>
      <c r="M2894" s="163"/>
      <c r="N2894" s="163"/>
      <c r="O2894" s="163"/>
      <c r="P2894" s="163"/>
      <c r="Q2894" s="163"/>
      <c r="R2894" s="163"/>
      <c r="S2894" s="163"/>
      <c r="T2894" s="163"/>
      <c r="U2894" s="163"/>
      <c r="V2894" s="163"/>
      <c r="W2894" s="163"/>
      <c r="X2894" s="163"/>
    </row>
    <row r="2895" ht="11.25" customHeight="1">
      <c r="A2895" s="162" t="s">
        <v>6791</v>
      </c>
      <c r="B2895" s="162" t="s">
        <v>495</v>
      </c>
      <c r="C2895" s="10" t="s">
        <v>141</v>
      </c>
      <c r="D2895" s="162" t="s">
        <v>2727</v>
      </c>
      <c r="E2895" s="202" t="s">
        <v>6797</v>
      </c>
      <c r="F2895" s="161" t="s">
        <v>2206</v>
      </c>
      <c r="G2895" s="10">
        <v>15.0</v>
      </c>
      <c r="H2895" s="10">
        <v>15.0</v>
      </c>
      <c r="I2895" s="10">
        <v>16.0</v>
      </c>
      <c r="J2895" s="172">
        <v>50.0</v>
      </c>
      <c r="K2895" s="173">
        <v>4.0</v>
      </c>
      <c r="L2895" s="162" t="s">
        <v>144</v>
      </c>
      <c r="M2895" s="163"/>
      <c r="N2895" s="163"/>
      <c r="O2895" s="163"/>
      <c r="P2895" s="163"/>
      <c r="Q2895" s="163"/>
      <c r="R2895" s="163"/>
      <c r="S2895" s="163"/>
      <c r="T2895" s="163"/>
      <c r="U2895" s="163"/>
      <c r="V2895" s="163"/>
      <c r="W2895" s="163"/>
      <c r="X2895" s="163"/>
    </row>
    <row r="2896" ht="11.25" customHeight="1">
      <c r="A2896" s="162" t="s">
        <v>6791</v>
      </c>
      <c r="B2896" s="162" t="s">
        <v>495</v>
      </c>
      <c r="C2896" s="10" t="s">
        <v>141</v>
      </c>
      <c r="D2896" s="162" t="s">
        <v>2736</v>
      </c>
      <c r="E2896" s="202" t="s">
        <v>6798</v>
      </c>
      <c r="F2896" s="161" t="s">
        <v>2206</v>
      </c>
      <c r="G2896" s="10">
        <v>15.0</v>
      </c>
      <c r="H2896" s="10">
        <v>15.0</v>
      </c>
      <c r="I2896" s="10">
        <v>16.0</v>
      </c>
      <c r="J2896" s="172">
        <v>50.0</v>
      </c>
      <c r="K2896" s="173">
        <v>4.0</v>
      </c>
      <c r="L2896" s="162" t="s">
        <v>144</v>
      </c>
      <c r="M2896" s="163"/>
      <c r="N2896" s="163"/>
      <c r="O2896" s="163"/>
      <c r="P2896" s="163"/>
      <c r="Q2896" s="163"/>
      <c r="R2896" s="163"/>
      <c r="S2896" s="163"/>
      <c r="T2896" s="163"/>
      <c r="U2896" s="163"/>
      <c r="V2896" s="163"/>
      <c r="W2896" s="163"/>
      <c r="X2896" s="163"/>
    </row>
    <row r="2897" ht="11.25" customHeight="1">
      <c r="A2897" s="162" t="s">
        <v>6791</v>
      </c>
      <c r="B2897" s="162" t="s">
        <v>495</v>
      </c>
      <c r="C2897" s="10" t="s">
        <v>141</v>
      </c>
      <c r="D2897" s="162" t="s">
        <v>2737</v>
      </c>
      <c r="E2897" s="202" t="s">
        <v>6799</v>
      </c>
      <c r="F2897" s="161" t="s">
        <v>2206</v>
      </c>
      <c r="G2897" s="10">
        <v>15.0</v>
      </c>
      <c r="H2897" s="10">
        <v>15.0</v>
      </c>
      <c r="I2897" s="10">
        <v>16.0</v>
      </c>
      <c r="J2897" s="172">
        <v>50.0</v>
      </c>
      <c r="K2897" s="173">
        <v>4.0</v>
      </c>
      <c r="L2897" s="162" t="s">
        <v>144</v>
      </c>
      <c r="M2897" s="163"/>
      <c r="N2897" s="163"/>
      <c r="O2897" s="163"/>
      <c r="P2897" s="163"/>
      <c r="Q2897" s="163"/>
      <c r="R2897" s="163"/>
      <c r="S2897" s="163"/>
      <c r="T2897" s="163"/>
      <c r="U2897" s="163"/>
      <c r="V2897" s="163"/>
      <c r="W2897" s="163"/>
      <c r="X2897" s="163"/>
    </row>
    <row r="2898" ht="11.25" customHeight="1">
      <c r="A2898" s="162" t="s">
        <v>6791</v>
      </c>
      <c r="B2898" s="162" t="s">
        <v>495</v>
      </c>
      <c r="C2898" s="10" t="s">
        <v>141</v>
      </c>
      <c r="D2898" s="162" t="s">
        <v>6800</v>
      </c>
      <c r="E2898" s="202" t="s">
        <v>6801</v>
      </c>
      <c r="F2898" s="161" t="s">
        <v>2206</v>
      </c>
      <c r="G2898" s="10">
        <v>15.0</v>
      </c>
      <c r="H2898" s="10">
        <v>15.0</v>
      </c>
      <c r="I2898" s="10">
        <v>16.0</v>
      </c>
      <c r="J2898" s="172">
        <v>50.0</v>
      </c>
      <c r="K2898" s="173">
        <v>4.0</v>
      </c>
      <c r="L2898" s="162" t="s">
        <v>144</v>
      </c>
      <c r="M2898" s="163"/>
      <c r="N2898" s="163"/>
      <c r="O2898" s="163"/>
      <c r="P2898" s="163"/>
      <c r="Q2898" s="163"/>
      <c r="R2898" s="163"/>
      <c r="S2898" s="163"/>
      <c r="T2898" s="163"/>
      <c r="U2898" s="163"/>
      <c r="V2898" s="163"/>
      <c r="W2898" s="163"/>
      <c r="X2898" s="163"/>
    </row>
    <row r="2899" ht="11.25" customHeight="1">
      <c r="A2899" s="162" t="s">
        <v>6791</v>
      </c>
      <c r="B2899" s="162" t="s">
        <v>495</v>
      </c>
      <c r="C2899" s="10" t="s">
        <v>141</v>
      </c>
      <c r="D2899" s="162" t="s">
        <v>2738</v>
      </c>
      <c r="E2899" s="202" t="s">
        <v>6802</v>
      </c>
      <c r="F2899" s="161" t="s">
        <v>2206</v>
      </c>
      <c r="G2899" s="10">
        <v>15.0</v>
      </c>
      <c r="H2899" s="10">
        <v>15.0</v>
      </c>
      <c r="I2899" s="10">
        <v>16.0</v>
      </c>
      <c r="J2899" s="172">
        <v>50.0</v>
      </c>
      <c r="K2899" s="173">
        <v>4.0</v>
      </c>
      <c r="L2899" s="162" t="s">
        <v>144</v>
      </c>
      <c r="M2899" s="163"/>
      <c r="N2899" s="163"/>
      <c r="O2899" s="163"/>
      <c r="P2899" s="163"/>
      <c r="Q2899" s="163"/>
      <c r="R2899" s="163"/>
      <c r="S2899" s="163"/>
      <c r="T2899" s="163"/>
      <c r="U2899" s="163"/>
      <c r="V2899" s="163"/>
      <c r="W2899" s="163"/>
      <c r="X2899" s="163"/>
    </row>
    <row r="2900" ht="11.25" customHeight="1">
      <c r="A2900" s="162" t="s">
        <v>6791</v>
      </c>
      <c r="B2900" s="162" t="s">
        <v>495</v>
      </c>
      <c r="C2900" s="10" t="s">
        <v>141</v>
      </c>
      <c r="D2900" s="162" t="s">
        <v>2720</v>
      </c>
      <c r="E2900" s="202" t="s">
        <v>6803</v>
      </c>
      <c r="F2900" s="161" t="s">
        <v>2206</v>
      </c>
      <c r="G2900" s="10">
        <v>15.0</v>
      </c>
      <c r="H2900" s="10">
        <v>15.0</v>
      </c>
      <c r="I2900" s="10">
        <v>16.0</v>
      </c>
      <c r="J2900" s="172">
        <v>50.0</v>
      </c>
      <c r="K2900" s="173">
        <v>4.0</v>
      </c>
      <c r="L2900" s="162" t="s">
        <v>144</v>
      </c>
      <c r="M2900" s="163"/>
      <c r="N2900" s="163"/>
      <c r="O2900" s="163"/>
      <c r="P2900" s="163"/>
      <c r="Q2900" s="163"/>
      <c r="R2900" s="163"/>
      <c r="S2900" s="163"/>
      <c r="T2900" s="163"/>
      <c r="U2900" s="163"/>
      <c r="V2900" s="163"/>
      <c r="W2900" s="163"/>
      <c r="X2900" s="163"/>
    </row>
    <row r="2901" ht="11.25" customHeight="1">
      <c r="A2901" s="162" t="s">
        <v>6791</v>
      </c>
      <c r="B2901" s="162" t="s">
        <v>495</v>
      </c>
      <c r="C2901" s="10" t="s">
        <v>141</v>
      </c>
      <c r="D2901" s="162" t="s">
        <v>2723</v>
      </c>
      <c r="E2901" s="202" t="s">
        <v>6804</v>
      </c>
      <c r="F2901" s="161" t="s">
        <v>2206</v>
      </c>
      <c r="G2901" s="10">
        <v>15.0</v>
      </c>
      <c r="H2901" s="10">
        <v>15.0</v>
      </c>
      <c r="I2901" s="10">
        <v>16.0</v>
      </c>
      <c r="J2901" s="172">
        <v>50.0</v>
      </c>
      <c r="K2901" s="173">
        <v>4.0</v>
      </c>
      <c r="L2901" s="162" t="s">
        <v>144</v>
      </c>
      <c r="M2901" s="163"/>
      <c r="N2901" s="163"/>
      <c r="O2901" s="163"/>
      <c r="P2901" s="163"/>
      <c r="Q2901" s="163"/>
      <c r="R2901" s="163"/>
      <c r="S2901" s="163"/>
      <c r="T2901" s="163"/>
      <c r="U2901" s="163"/>
      <c r="V2901" s="163"/>
      <c r="W2901" s="163"/>
      <c r="X2901" s="163"/>
    </row>
    <row r="2902" ht="11.25" customHeight="1">
      <c r="A2902" s="162" t="s">
        <v>6791</v>
      </c>
      <c r="B2902" s="162" t="s">
        <v>495</v>
      </c>
      <c r="C2902" s="10" t="s">
        <v>141</v>
      </c>
      <c r="D2902" s="162" t="s">
        <v>2740</v>
      </c>
      <c r="E2902" s="202" t="s">
        <v>6805</v>
      </c>
      <c r="F2902" s="161" t="s">
        <v>2206</v>
      </c>
      <c r="G2902" s="10">
        <v>15.0</v>
      </c>
      <c r="H2902" s="10">
        <v>15.0</v>
      </c>
      <c r="I2902" s="10">
        <v>16.0</v>
      </c>
      <c r="J2902" s="172">
        <v>50.0</v>
      </c>
      <c r="K2902" s="173">
        <v>4.0</v>
      </c>
      <c r="L2902" s="162" t="s">
        <v>144</v>
      </c>
      <c r="M2902" s="163"/>
      <c r="N2902" s="163"/>
      <c r="O2902" s="163"/>
      <c r="P2902" s="163"/>
      <c r="Q2902" s="163"/>
      <c r="R2902" s="163"/>
      <c r="S2902" s="163"/>
      <c r="T2902" s="163"/>
      <c r="U2902" s="163"/>
      <c r="V2902" s="163"/>
      <c r="W2902" s="163"/>
      <c r="X2902" s="163"/>
    </row>
    <row r="2903" ht="11.25" customHeight="1">
      <c r="A2903" s="162" t="s">
        <v>6791</v>
      </c>
      <c r="B2903" s="162" t="s">
        <v>495</v>
      </c>
      <c r="C2903" s="10" t="s">
        <v>141</v>
      </c>
      <c r="D2903" s="162" t="s">
        <v>2739</v>
      </c>
      <c r="E2903" s="202" t="s">
        <v>6806</v>
      </c>
      <c r="F2903" s="161" t="s">
        <v>2206</v>
      </c>
      <c r="G2903" s="10">
        <v>15.0</v>
      </c>
      <c r="H2903" s="10">
        <v>15.0</v>
      </c>
      <c r="I2903" s="10">
        <v>16.0</v>
      </c>
      <c r="J2903" s="172">
        <v>50.0</v>
      </c>
      <c r="K2903" s="173">
        <v>4.0</v>
      </c>
      <c r="L2903" s="162" t="s">
        <v>144</v>
      </c>
      <c r="M2903" s="163"/>
      <c r="N2903" s="163"/>
      <c r="O2903" s="163"/>
      <c r="P2903" s="163"/>
      <c r="Q2903" s="163"/>
      <c r="R2903" s="163"/>
      <c r="S2903" s="163"/>
      <c r="T2903" s="163"/>
      <c r="U2903" s="163"/>
      <c r="V2903" s="163"/>
      <c r="W2903" s="163"/>
      <c r="X2903" s="163"/>
    </row>
    <row r="2904" ht="11.25" customHeight="1">
      <c r="A2904" s="162" t="s">
        <v>6791</v>
      </c>
      <c r="B2904" s="162" t="s">
        <v>495</v>
      </c>
      <c r="C2904" s="10" t="s">
        <v>141</v>
      </c>
      <c r="D2904" s="162" t="s">
        <v>2741</v>
      </c>
      <c r="E2904" s="202" t="s">
        <v>6807</v>
      </c>
      <c r="F2904" s="161" t="s">
        <v>2206</v>
      </c>
      <c r="G2904" s="10">
        <v>15.0</v>
      </c>
      <c r="H2904" s="10">
        <v>15.0</v>
      </c>
      <c r="I2904" s="10">
        <v>16.0</v>
      </c>
      <c r="J2904" s="172">
        <v>50.0</v>
      </c>
      <c r="K2904" s="173">
        <v>4.0</v>
      </c>
      <c r="L2904" s="162" t="s">
        <v>144</v>
      </c>
      <c r="M2904" s="163"/>
      <c r="N2904" s="163"/>
      <c r="O2904" s="163"/>
      <c r="P2904" s="163"/>
      <c r="Q2904" s="163"/>
      <c r="R2904" s="163"/>
      <c r="S2904" s="163"/>
      <c r="T2904" s="163"/>
      <c r="U2904" s="163"/>
      <c r="V2904" s="163"/>
      <c r="W2904" s="163"/>
      <c r="X2904" s="163"/>
    </row>
    <row r="2905" ht="11.25" customHeight="1">
      <c r="A2905" s="162" t="s">
        <v>6791</v>
      </c>
      <c r="B2905" s="162" t="s">
        <v>495</v>
      </c>
      <c r="C2905" s="10" t="s">
        <v>141</v>
      </c>
      <c r="D2905" s="162" t="s">
        <v>2729</v>
      </c>
      <c r="E2905" s="202" t="s">
        <v>6808</v>
      </c>
      <c r="F2905" s="161" t="s">
        <v>2206</v>
      </c>
      <c r="G2905" s="10">
        <v>15.0</v>
      </c>
      <c r="H2905" s="10">
        <v>15.0</v>
      </c>
      <c r="I2905" s="10">
        <v>16.0</v>
      </c>
      <c r="J2905" s="172">
        <v>50.0</v>
      </c>
      <c r="K2905" s="173">
        <v>4.0</v>
      </c>
      <c r="L2905" s="162" t="s">
        <v>144</v>
      </c>
      <c r="M2905" s="163"/>
      <c r="N2905" s="163"/>
      <c r="O2905" s="163"/>
      <c r="P2905" s="163"/>
      <c r="Q2905" s="163"/>
      <c r="R2905" s="163"/>
      <c r="S2905" s="163"/>
      <c r="T2905" s="163"/>
      <c r="U2905" s="163"/>
      <c r="V2905" s="163"/>
      <c r="W2905" s="163"/>
      <c r="X2905" s="163"/>
    </row>
    <row r="2906" ht="11.25" customHeight="1">
      <c r="A2906" s="162" t="s">
        <v>6791</v>
      </c>
      <c r="B2906" s="162" t="s">
        <v>495</v>
      </c>
      <c r="C2906" s="10" t="s">
        <v>141</v>
      </c>
      <c r="D2906" s="162" t="s">
        <v>2722</v>
      </c>
      <c r="E2906" s="202" t="s">
        <v>6809</v>
      </c>
      <c r="F2906" s="161" t="s">
        <v>2206</v>
      </c>
      <c r="G2906" s="10">
        <v>15.0</v>
      </c>
      <c r="H2906" s="10">
        <v>15.0</v>
      </c>
      <c r="I2906" s="10">
        <v>16.0</v>
      </c>
      <c r="J2906" s="172">
        <v>50.0</v>
      </c>
      <c r="K2906" s="173">
        <v>4.0</v>
      </c>
      <c r="L2906" s="162" t="s">
        <v>144</v>
      </c>
      <c r="M2906" s="163"/>
      <c r="N2906" s="163"/>
      <c r="O2906" s="163"/>
      <c r="P2906" s="163"/>
      <c r="Q2906" s="163"/>
      <c r="R2906" s="163"/>
      <c r="S2906" s="163"/>
      <c r="T2906" s="163"/>
      <c r="U2906" s="163"/>
      <c r="V2906" s="163"/>
      <c r="W2906" s="163"/>
      <c r="X2906" s="163"/>
    </row>
    <row r="2907" ht="11.25" customHeight="1">
      <c r="A2907" s="162" t="s">
        <v>6810</v>
      </c>
      <c r="B2907" s="162" t="s">
        <v>366</v>
      </c>
      <c r="C2907" s="10" t="s">
        <v>141</v>
      </c>
      <c r="D2907" s="162" t="s">
        <v>2758</v>
      </c>
      <c r="E2907" s="202" t="s">
        <v>6811</v>
      </c>
      <c r="F2907" s="161" t="s">
        <v>2206</v>
      </c>
      <c r="G2907" s="10">
        <v>15.0</v>
      </c>
      <c r="H2907" s="10">
        <v>15.0</v>
      </c>
      <c r="I2907" s="10">
        <v>18.0</v>
      </c>
      <c r="J2907" s="172">
        <v>50.0</v>
      </c>
      <c r="K2907" s="173">
        <v>4.0</v>
      </c>
      <c r="L2907" s="162" t="s">
        <v>144</v>
      </c>
      <c r="M2907" s="163"/>
      <c r="N2907" s="163"/>
      <c r="O2907" s="163"/>
      <c r="P2907" s="163"/>
      <c r="Q2907" s="163"/>
      <c r="R2907" s="163"/>
      <c r="S2907" s="163"/>
      <c r="T2907" s="163"/>
      <c r="U2907" s="163"/>
      <c r="V2907" s="163"/>
      <c r="W2907" s="163"/>
      <c r="X2907" s="163"/>
    </row>
    <row r="2908" ht="11.25" customHeight="1">
      <c r="A2908" s="162" t="s">
        <v>6810</v>
      </c>
      <c r="B2908" s="162" t="s">
        <v>366</v>
      </c>
      <c r="C2908" s="10" t="s">
        <v>141</v>
      </c>
      <c r="D2908" s="162" t="s">
        <v>6812</v>
      </c>
      <c r="E2908" s="202" t="s">
        <v>6813</v>
      </c>
      <c r="F2908" s="161" t="s">
        <v>2206</v>
      </c>
      <c r="G2908" s="10">
        <v>15.0</v>
      </c>
      <c r="H2908" s="10">
        <v>15.0</v>
      </c>
      <c r="I2908" s="10">
        <v>18.0</v>
      </c>
      <c r="J2908" s="172">
        <v>50.0</v>
      </c>
      <c r="K2908" s="173">
        <v>4.0</v>
      </c>
      <c r="L2908" s="162" t="s">
        <v>144</v>
      </c>
      <c r="M2908" s="163"/>
      <c r="N2908" s="163"/>
      <c r="O2908" s="163"/>
      <c r="P2908" s="163"/>
      <c r="Q2908" s="163"/>
      <c r="R2908" s="163"/>
      <c r="S2908" s="163"/>
      <c r="T2908" s="163"/>
      <c r="U2908" s="163"/>
      <c r="V2908" s="163"/>
      <c r="W2908" s="163"/>
      <c r="X2908" s="163"/>
    </row>
    <row r="2909" ht="11.25" customHeight="1">
      <c r="A2909" s="162" t="s">
        <v>6810</v>
      </c>
      <c r="B2909" s="162" t="s">
        <v>366</v>
      </c>
      <c r="C2909" s="10" t="s">
        <v>141</v>
      </c>
      <c r="D2909" s="162" t="s">
        <v>6814</v>
      </c>
      <c r="E2909" s="202" t="s">
        <v>6815</v>
      </c>
      <c r="F2909" s="161" t="s">
        <v>2206</v>
      </c>
      <c r="G2909" s="10">
        <v>15.0</v>
      </c>
      <c r="H2909" s="10">
        <v>15.0</v>
      </c>
      <c r="I2909" s="10">
        <v>18.0</v>
      </c>
      <c r="J2909" s="172">
        <v>50.0</v>
      </c>
      <c r="K2909" s="173">
        <v>4.0</v>
      </c>
      <c r="L2909" s="162" t="s">
        <v>144</v>
      </c>
      <c r="M2909" s="163"/>
      <c r="N2909" s="163"/>
      <c r="O2909" s="163"/>
      <c r="P2909" s="163"/>
      <c r="Q2909" s="163"/>
      <c r="R2909" s="163"/>
      <c r="S2909" s="163"/>
      <c r="T2909" s="163"/>
      <c r="U2909" s="163"/>
      <c r="V2909" s="163"/>
      <c r="W2909" s="163"/>
      <c r="X2909" s="163"/>
    </row>
    <row r="2910" ht="11.25" customHeight="1">
      <c r="A2910" s="162" t="s">
        <v>6810</v>
      </c>
      <c r="B2910" s="162" t="s">
        <v>366</v>
      </c>
      <c r="C2910" s="10" t="s">
        <v>141</v>
      </c>
      <c r="D2910" s="162" t="s">
        <v>6816</v>
      </c>
      <c r="E2910" s="202" t="s">
        <v>6817</v>
      </c>
      <c r="F2910" s="161" t="s">
        <v>2206</v>
      </c>
      <c r="G2910" s="10">
        <v>15.0</v>
      </c>
      <c r="H2910" s="10">
        <v>15.0</v>
      </c>
      <c r="I2910" s="10">
        <v>18.0</v>
      </c>
      <c r="J2910" s="172">
        <v>50.0</v>
      </c>
      <c r="K2910" s="173">
        <v>4.0</v>
      </c>
      <c r="L2910" s="162" t="s">
        <v>144</v>
      </c>
      <c r="M2910" s="163"/>
      <c r="N2910" s="163"/>
      <c r="O2910" s="163"/>
      <c r="P2910" s="163"/>
      <c r="Q2910" s="163"/>
      <c r="R2910" s="163"/>
      <c r="S2910" s="163"/>
      <c r="T2910" s="163"/>
      <c r="U2910" s="163"/>
      <c r="V2910" s="163"/>
      <c r="W2910" s="163"/>
      <c r="X2910" s="163"/>
    </row>
    <row r="2911" ht="11.25" customHeight="1">
      <c r="A2911" s="162" t="s">
        <v>6810</v>
      </c>
      <c r="B2911" s="162" t="s">
        <v>366</v>
      </c>
      <c r="C2911" s="10" t="s">
        <v>141</v>
      </c>
      <c r="D2911" s="162" t="s">
        <v>2733</v>
      </c>
      <c r="E2911" s="202" t="s">
        <v>6793</v>
      </c>
      <c r="F2911" s="161" t="s">
        <v>2206</v>
      </c>
      <c r="G2911" s="10">
        <v>15.0</v>
      </c>
      <c r="H2911" s="10">
        <v>15.0</v>
      </c>
      <c r="I2911" s="10">
        <v>18.0</v>
      </c>
      <c r="J2911" s="172">
        <v>50.0</v>
      </c>
      <c r="K2911" s="173">
        <v>4.0</v>
      </c>
      <c r="L2911" s="162" t="s">
        <v>144</v>
      </c>
      <c r="M2911" s="163"/>
      <c r="N2911" s="163"/>
      <c r="O2911" s="163"/>
      <c r="P2911" s="163"/>
      <c r="Q2911" s="163"/>
      <c r="R2911" s="163"/>
      <c r="S2911" s="163"/>
      <c r="T2911" s="163"/>
      <c r="U2911" s="163"/>
      <c r="V2911" s="163"/>
      <c r="W2911" s="163"/>
      <c r="X2911" s="163"/>
    </row>
    <row r="2912" ht="11.25" customHeight="1">
      <c r="A2912" s="162" t="s">
        <v>6810</v>
      </c>
      <c r="B2912" s="162" t="s">
        <v>366</v>
      </c>
      <c r="C2912" s="10" t="s">
        <v>141</v>
      </c>
      <c r="D2912" s="162" t="s">
        <v>6818</v>
      </c>
      <c r="E2912" s="202" t="s">
        <v>6819</v>
      </c>
      <c r="F2912" s="161" t="s">
        <v>2206</v>
      </c>
      <c r="G2912" s="10">
        <v>15.0</v>
      </c>
      <c r="H2912" s="10">
        <v>15.0</v>
      </c>
      <c r="I2912" s="10">
        <v>18.0</v>
      </c>
      <c r="J2912" s="172">
        <v>50.0</v>
      </c>
      <c r="K2912" s="173">
        <v>4.0</v>
      </c>
      <c r="L2912" s="162" t="s">
        <v>144</v>
      </c>
      <c r="M2912" s="163"/>
      <c r="N2912" s="163"/>
      <c r="O2912" s="163"/>
      <c r="P2912" s="163"/>
      <c r="Q2912" s="163"/>
      <c r="R2912" s="163"/>
      <c r="S2912" s="163"/>
      <c r="T2912" s="163"/>
      <c r="U2912" s="163"/>
      <c r="V2912" s="163"/>
      <c r="W2912" s="163"/>
      <c r="X2912" s="163"/>
    </row>
    <row r="2913" ht="11.25" customHeight="1">
      <c r="A2913" s="162" t="s">
        <v>6810</v>
      </c>
      <c r="B2913" s="162" t="s">
        <v>366</v>
      </c>
      <c r="C2913" s="10" t="s">
        <v>141</v>
      </c>
      <c r="D2913" s="162" t="s">
        <v>2725</v>
      </c>
      <c r="E2913" s="202" t="s">
        <v>6795</v>
      </c>
      <c r="F2913" s="161" t="s">
        <v>2206</v>
      </c>
      <c r="G2913" s="10">
        <v>15.0</v>
      </c>
      <c r="H2913" s="10">
        <v>15.0</v>
      </c>
      <c r="I2913" s="10">
        <v>18.0</v>
      </c>
      <c r="J2913" s="172">
        <v>50.0</v>
      </c>
      <c r="K2913" s="173">
        <v>4.0</v>
      </c>
      <c r="L2913" s="162" t="s">
        <v>144</v>
      </c>
      <c r="M2913" s="163"/>
      <c r="N2913" s="163"/>
      <c r="O2913" s="163"/>
      <c r="P2913" s="163"/>
      <c r="Q2913" s="163"/>
      <c r="R2913" s="163"/>
      <c r="S2913" s="163"/>
      <c r="T2913" s="163"/>
      <c r="U2913" s="163"/>
      <c r="V2913" s="163"/>
      <c r="W2913" s="163"/>
      <c r="X2913" s="163"/>
    </row>
    <row r="2914" ht="11.25" customHeight="1">
      <c r="A2914" s="162" t="s">
        <v>6810</v>
      </c>
      <c r="B2914" s="162" t="s">
        <v>366</v>
      </c>
      <c r="C2914" s="10" t="s">
        <v>141</v>
      </c>
      <c r="D2914" s="162" t="s">
        <v>6820</v>
      </c>
      <c r="E2914" s="202" t="s">
        <v>6821</v>
      </c>
      <c r="F2914" s="161" t="s">
        <v>2206</v>
      </c>
      <c r="G2914" s="10">
        <v>15.0</v>
      </c>
      <c r="H2914" s="10">
        <v>15.0</v>
      </c>
      <c r="I2914" s="10">
        <v>18.0</v>
      </c>
      <c r="J2914" s="172">
        <v>50.0</v>
      </c>
      <c r="K2914" s="173">
        <v>4.0</v>
      </c>
      <c r="L2914" s="162" t="s">
        <v>144</v>
      </c>
      <c r="M2914" s="163"/>
      <c r="N2914" s="163"/>
      <c r="O2914" s="163"/>
      <c r="P2914" s="163"/>
      <c r="Q2914" s="163"/>
      <c r="R2914" s="163"/>
      <c r="S2914" s="163"/>
      <c r="T2914" s="163"/>
      <c r="U2914" s="163"/>
      <c r="V2914" s="163"/>
      <c r="W2914" s="163"/>
      <c r="X2914" s="163"/>
    </row>
    <row r="2915" ht="11.25" customHeight="1">
      <c r="A2915" s="162" t="s">
        <v>6810</v>
      </c>
      <c r="B2915" s="162" t="s">
        <v>366</v>
      </c>
      <c r="C2915" s="10" t="s">
        <v>141</v>
      </c>
      <c r="D2915" s="162" t="s">
        <v>6822</v>
      </c>
      <c r="E2915" s="202" t="s">
        <v>6823</v>
      </c>
      <c r="F2915" s="161" t="s">
        <v>2206</v>
      </c>
      <c r="G2915" s="10">
        <v>15.0</v>
      </c>
      <c r="H2915" s="10">
        <v>15.0</v>
      </c>
      <c r="I2915" s="10">
        <v>18.0</v>
      </c>
      <c r="J2915" s="172">
        <v>50.0</v>
      </c>
      <c r="K2915" s="173">
        <v>4.0</v>
      </c>
      <c r="L2915" s="162" t="s">
        <v>144</v>
      </c>
      <c r="M2915" s="163"/>
      <c r="N2915" s="163"/>
      <c r="O2915" s="163"/>
      <c r="P2915" s="163"/>
      <c r="Q2915" s="163"/>
      <c r="R2915" s="163"/>
      <c r="S2915" s="163"/>
      <c r="T2915" s="163"/>
      <c r="U2915" s="163"/>
      <c r="V2915" s="163"/>
      <c r="W2915" s="163"/>
      <c r="X2915" s="163"/>
    </row>
    <row r="2916" ht="11.25" customHeight="1">
      <c r="A2916" s="162" t="s">
        <v>6810</v>
      </c>
      <c r="B2916" s="162" t="s">
        <v>366</v>
      </c>
      <c r="C2916" s="10" t="s">
        <v>141</v>
      </c>
      <c r="D2916" s="162" t="s">
        <v>2727</v>
      </c>
      <c r="E2916" s="202" t="s">
        <v>6797</v>
      </c>
      <c r="F2916" s="161" t="s">
        <v>2206</v>
      </c>
      <c r="G2916" s="10">
        <v>15.0</v>
      </c>
      <c r="H2916" s="10">
        <v>15.0</v>
      </c>
      <c r="I2916" s="10">
        <v>18.0</v>
      </c>
      <c r="J2916" s="172">
        <v>50.0</v>
      </c>
      <c r="K2916" s="173">
        <v>4.0</v>
      </c>
      <c r="L2916" s="162" t="s">
        <v>144</v>
      </c>
      <c r="M2916" s="163"/>
      <c r="N2916" s="163"/>
      <c r="O2916" s="163"/>
      <c r="P2916" s="163"/>
      <c r="Q2916" s="163"/>
      <c r="R2916" s="163"/>
      <c r="S2916" s="163"/>
      <c r="T2916" s="163"/>
      <c r="U2916" s="163"/>
      <c r="V2916" s="163"/>
      <c r="W2916" s="163"/>
      <c r="X2916" s="163"/>
    </row>
    <row r="2917" ht="11.25" customHeight="1">
      <c r="A2917" s="162" t="s">
        <v>6810</v>
      </c>
      <c r="B2917" s="162" t="s">
        <v>366</v>
      </c>
      <c r="C2917" s="10" t="s">
        <v>141</v>
      </c>
      <c r="D2917" s="162" t="s">
        <v>2736</v>
      </c>
      <c r="E2917" s="202" t="s">
        <v>6798</v>
      </c>
      <c r="F2917" s="161" t="s">
        <v>2206</v>
      </c>
      <c r="G2917" s="10">
        <v>15.0</v>
      </c>
      <c r="H2917" s="10">
        <v>15.0</v>
      </c>
      <c r="I2917" s="10">
        <v>18.0</v>
      </c>
      <c r="J2917" s="172">
        <v>50.0</v>
      </c>
      <c r="K2917" s="173">
        <v>4.0</v>
      </c>
      <c r="L2917" s="162" t="s">
        <v>144</v>
      </c>
      <c r="M2917" s="163"/>
      <c r="N2917" s="163"/>
      <c r="O2917" s="163"/>
      <c r="P2917" s="163"/>
      <c r="Q2917" s="163"/>
      <c r="R2917" s="163"/>
      <c r="S2917" s="163"/>
      <c r="T2917" s="163"/>
      <c r="U2917" s="163"/>
      <c r="V2917" s="163"/>
      <c r="W2917" s="163"/>
      <c r="X2917" s="163"/>
    </row>
    <row r="2918" ht="11.25" customHeight="1">
      <c r="A2918" s="162" t="s">
        <v>6810</v>
      </c>
      <c r="B2918" s="162" t="s">
        <v>366</v>
      </c>
      <c r="C2918" s="10" t="s">
        <v>141</v>
      </c>
      <c r="D2918" s="162" t="s">
        <v>6824</v>
      </c>
      <c r="E2918" s="202" t="s">
        <v>6825</v>
      </c>
      <c r="F2918" s="161" t="s">
        <v>2206</v>
      </c>
      <c r="G2918" s="10">
        <v>15.0</v>
      </c>
      <c r="H2918" s="10">
        <v>15.0</v>
      </c>
      <c r="I2918" s="10">
        <v>18.0</v>
      </c>
      <c r="J2918" s="172">
        <v>50.0</v>
      </c>
      <c r="K2918" s="173">
        <v>4.0</v>
      </c>
      <c r="L2918" s="162" t="s">
        <v>144</v>
      </c>
      <c r="M2918" s="163"/>
      <c r="N2918" s="163"/>
      <c r="O2918" s="163"/>
      <c r="P2918" s="163"/>
      <c r="Q2918" s="163"/>
      <c r="R2918" s="163"/>
      <c r="S2918" s="163"/>
      <c r="T2918" s="163"/>
      <c r="U2918" s="163"/>
      <c r="V2918" s="163"/>
      <c r="W2918" s="163"/>
      <c r="X2918" s="163"/>
    </row>
    <row r="2919" ht="11.25" customHeight="1">
      <c r="A2919" s="162" t="s">
        <v>6810</v>
      </c>
      <c r="B2919" s="162" t="s">
        <v>366</v>
      </c>
      <c r="C2919" s="10" t="s">
        <v>141</v>
      </c>
      <c r="D2919" s="162" t="s">
        <v>6826</v>
      </c>
      <c r="E2919" s="202" t="s">
        <v>6827</v>
      </c>
      <c r="F2919" s="161" t="s">
        <v>2206</v>
      </c>
      <c r="G2919" s="10">
        <v>15.0</v>
      </c>
      <c r="H2919" s="10">
        <v>15.0</v>
      </c>
      <c r="I2919" s="10">
        <v>18.0</v>
      </c>
      <c r="J2919" s="172">
        <v>50.0</v>
      </c>
      <c r="K2919" s="173">
        <v>4.0</v>
      </c>
      <c r="L2919" s="162" t="s">
        <v>144</v>
      </c>
      <c r="M2919" s="163"/>
      <c r="N2919" s="163"/>
      <c r="O2919" s="163"/>
      <c r="P2919" s="163"/>
      <c r="Q2919" s="163"/>
      <c r="R2919" s="163"/>
      <c r="S2919" s="163"/>
      <c r="T2919" s="163"/>
      <c r="U2919" s="163"/>
      <c r="V2919" s="163"/>
      <c r="W2919" s="163"/>
      <c r="X2919" s="163"/>
    </row>
    <row r="2920" ht="11.25" customHeight="1">
      <c r="A2920" s="162" t="s">
        <v>6810</v>
      </c>
      <c r="B2920" s="162" t="s">
        <v>366</v>
      </c>
      <c r="C2920" s="10" t="s">
        <v>141</v>
      </c>
      <c r="D2920" s="162" t="s">
        <v>6828</v>
      </c>
      <c r="E2920" s="202" t="s">
        <v>6829</v>
      </c>
      <c r="F2920" s="161" t="s">
        <v>2206</v>
      </c>
      <c r="G2920" s="10">
        <v>15.0</v>
      </c>
      <c r="H2920" s="10">
        <v>15.0</v>
      </c>
      <c r="I2920" s="10">
        <v>18.0</v>
      </c>
      <c r="J2920" s="172">
        <v>50.0</v>
      </c>
      <c r="K2920" s="173">
        <v>4.0</v>
      </c>
      <c r="L2920" s="162" t="s">
        <v>144</v>
      </c>
      <c r="M2920" s="163"/>
      <c r="N2920" s="163"/>
      <c r="O2920" s="163"/>
      <c r="P2920" s="163"/>
      <c r="Q2920" s="163"/>
      <c r="R2920" s="163"/>
      <c r="S2920" s="163"/>
      <c r="T2920" s="163"/>
      <c r="U2920" s="163"/>
      <c r="V2920" s="163"/>
      <c r="W2920" s="163"/>
      <c r="X2920" s="163"/>
    </row>
    <row r="2921" ht="11.25" customHeight="1">
      <c r="A2921" s="162" t="s">
        <v>6810</v>
      </c>
      <c r="B2921" s="162" t="s">
        <v>366</v>
      </c>
      <c r="C2921" s="10" t="s">
        <v>141</v>
      </c>
      <c r="D2921" s="162" t="s">
        <v>2720</v>
      </c>
      <c r="E2921" s="202" t="s">
        <v>6803</v>
      </c>
      <c r="F2921" s="161" t="s">
        <v>2206</v>
      </c>
      <c r="G2921" s="10">
        <v>15.0</v>
      </c>
      <c r="H2921" s="10">
        <v>15.0</v>
      </c>
      <c r="I2921" s="10">
        <v>18.0</v>
      </c>
      <c r="J2921" s="172">
        <v>50.0</v>
      </c>
      <c r="K2921" s="173">
        <v>4.0</v>
      </c>
      <c r="L2921" s="162" t="s">
        <v>144</v>
      </c>
      <c r="M2921" s="163"/>
      <c r="N2921" s="163"/>
      <c r="O2921" s="163"/>
      <c r="P2921" s="163"/>
      <c r="Q2921" s="163"/>
      <c r="R2921" s="163"/>
      <c r="S2921" s="163"/>
      <c r="T2921" s="163"/>
      <c r="U2921" s="163"/>
      <c r="V2921" s="163"/>
      <c r="W2921" s="163"/>
      <c r="X2921" s="163"/>
    </row>
    <row r="2922" ht="11.25" customHeight="1">
      <c r="A2922" s="162" t="s">
        <v>6810</v>
      </c>
      <c r="B2922" s="162" t="s">
        <v>366</v>
      </c>
      <c r="C2922" s="10" t="s">
        <v>141</v>
      </c>
      <c r="D2922" s="162" t="s">
        <v>6830</v>
      </c>
      <c r="E2922" s="202" t="s">
        <v>6831</v>
      </c>
      <c r="F2922" s="161" t="s">
        <v>2206</v>
      </c>
      <c r="G2922" s="10">
        <v>15.0</v>
      </c>
      <c r="H2922" s="10">
        <v>15.0</v>
      </c>
      <c r="I2922" s="10">
        <v>18.0</v>
      </c>
      <c r="J2922" s="172">
        <v>50.0</v>
      </c>
      <c r="K2922" s="173">
        <v>4.0</v>
      </c>
      <c r="L2922" s="162" t="s">
        <v>144</v>
      </c>
      <c r="M2922" s="163"/>
      <c r="N2922" s="163"/>
      <c r="O2922" s="163"/>
      <c r="P2922" s="163"/>
      <c r="Q2922" s="163"/>
      <c r="R2922" s="163"/>
      <c r="S2922" s="163"/>
      <c r="T2922" s="163"/>
      <c r="U2922" s="163"/>
      <c r="V2922" s="163"/>
      <c r="W2922" s="163"/>
      <c r="X2922" s="163"/>
    </row>
    <row r="2923" ht="11.25" customHeight="1">
      <c r="A2923" s="162" t="s">
        <v>6810</v>
      </c>
      <c r="B2923" s="162" t="s">
        <v>366</v>
      </c>
      <c r="C2923" s="10" t="s">
        <v>141</v>
      </c>
      <c r="D2923" s="162" t="s">
        <v>6832</v>
      </c>
      <c r="E2923" s="202" t="s">
        <v>6833</v>
      </c>
      <c r="F2923" s="161" t="s">
        <v>2206</v>
      </c>
      <c r="G2923" s="10">
        <v>15.0</v>
      </c>
      <c r="H2923" s="10">
        <v>15.0</v>
      </c>
      <c r="I2923" s="10">
        <v>18.0</v>
      </c>
      <c r="J2923" s="172">
        <v>50.0</v>
      </c>
      <c r="K2923" s="173">
        <v>4.0</v>
      </c>
      <c r="L2923" s="162" t="s">
        <v>144</v>
      </c>
      <c r="M2923" s="163"/>
      <c r="N2923" s="163"/>
      <c r="O2923" s="163"/>
      <c r="P2923" s="163"/>
      <c r="Q2923" s="163"/>
      <c r="R2923" s="163"/>
      <c r="S2923" s="163"/>
      <c r="T2923" s="163"/>
      <c r="U2923" s="163"/>
      <c r="V2923" s="163"/>
      <c r="W2923" s="163"/>
      <c r="X2923" s="163"/>
    </row>
    <row r="2924" ht="11.25" customHeight="1">
      <c r="A2924" s="162" t="s">
        <v>6810</v>
      </c>
      <c r="B2924" s="162" t="s">
        <v>366</v>
      </c>
      <c r="C2924" s="10" t="s">
        <v>141</v>
      </c>
      <c r="D2924" s="162" t="s">
        <v>6834</v>
      </c>
      <c r="E2924" s="202" t="s">
        <v>6808</v>
      </c>
      <c r="F2924" s="161" t="s">
        <v>2206</v>
      </c>
      <c r="G2924" s="10">
        <v>15.0</v>
      </c>
      <c r="H2924" s="10">
        <v>15.0</v>
      </c>
      <c r="I2924" s="10">
        <v>18.0</v>
      </c>
      <c r="J2924" s="172">
        <v>50.0</v>
      </c>
      <c r="K2924" s="173">
        <v>4.0</v>
      </c>
      <c r="L2924" s="162" t="s">
        <v>144</v>
      </c>
      <c r="M2924" s="163"/>
      <c r="N2924" s="163"/>
      <c r="O2924" s="163"/>
      <c r="P2924" s="163"/>
      <c r="Q2924" s="163"/>
      <c r="R2924" s="163"/>
      <c r="S2924" s="163"/>
      <c r="T2924" s="163"/>
      <c r="U2924" s="163"/>
      <c r="V2924" s="163"/>
      <c r="W2924" s="163"/>
      <c r="X2924" s="163"/>
    </row>
    <row r="2925" ht="11.25" customHeight="1">
      <c r="A2925" s="162" t="s">
        <v>6835</v>
      </c>
      <c r="B2925" s="162" t="s">
        <v>3847</v>
      </c>
      <c r="C2925" s="10" t="s">
        <v>141</v>
      </c>
      <c r="D2925" s="162" t="s">
        <v>6836</v>
      </c>
      <c r="E2925" s="202" t="s">
        <v>6837</v>
      </c>
      <c r="F2925" s="161" t="s">
        <v>2206</v>
      </c>
      <c r="G2925" s="10">
        <v>15.0</v>
      </c>
      <c r="H2925" s="10">
        <v>15.0</v>
      </c>
      <c r="I2925" s="10">
        <v>15.0</v>
      </c>
      <c r="J2925" s="172">
        <v>50.0</v>
      </c>
      <c r="K2925" s="173">
        <v>4.0</v>
      </c>
      <c r="L2925" s="162" t="s">
        <v>144</v>
      </c>
      <c r="M2925" s="163"/>
      <c r="N2925" s="163"/>
      <c r="O2925" s="163"/>
      <c r="P2925" s="163"/>
      <c r="Q2925" s="163"/>
      <c r="R2925" s="163"/>
      <c r="S2925" s="163"/>
      <c r="T2925" s="163"/>
      <c r="U2925" s="163"/>
      <c r="V2925" s="163"/>
      <c r="W2925" s="163"/>
      <c r="X2925" s="163"/>
    </row>
    <row r="2926" ht="11.25" customHeight="1">
      <c r="A2926" s="162" t="s">
        <v>6835</v>
      </c>
      <c r="B2926" s="162" t="s">
        <v>3847</v>
      </c>
      <c r="C2926" s="10" t="s">
        <v>141</v>
      </c>
      <c r="D2926" s="162" t="s">
        <v>6816</v>
      </c>
      <c r="E2926" s="202" t="s">
        <v>6817</v>
      </c>
      <c r="F2926" s="161" t="s">
        <v>2206</v>
      </c>
      <c r="G2926" s="10">
        <v>15.0</v>
      </c>
      <c r="H2926" s="10">
        <v>15.0</v>
      </c>
      <c r="I2926" s="10">
        <v>15.0</v>
      </c>
      <c r="J2926" s="172">
        <v>50.0</v>
      </c>
      <c r="K2926" s="173">
        <v>4.0</v>
      </c>
      <c r="L2926" s="162" t="s">
        <v>144</v>
      </c>
      <c r="M2926" s="163"/>
      <c r="N2926" s="163"/>
      <c r="O2926" s="163"/>
      <c r="P2926" s="163"/>
      <c r="Q2926" s="163"/>
      <c r="R2926" s="163"/>
      <c r="S2926" s="163"/>
      <c r="T2926" s="163"/>
      <c r="U2926" s="163"/>
      <c r="V2926" s="163"/>
      <c r="W2926" s="163"/>
      <c r="X2926" s="163"/>
    </row>
    <row r="2927" ht="11.25" customHeight="1">
      <c r="A2927" s="162" t="s">
        <v>6835</v>
      </c>
      <c r="B2927" s="162" t="s">
        <v>3847</v>
      </c>
      <c r="C2927" s="10" t="s">
        <v>141</v>
      </c>
      <c r="D2927" s="162" t="s">
        <v>6838</v>
      </c>
      <c r="E2927" s="202" t="s">
        <v>6839</v>
      </c>
      <c r="F2927" s="161" t="s">
        <v>2206</v>
      </c>
      <c r="G2927" s="10">
        <v>15.0</v>
      </c>
      <c r="H2927" s="10">
        <v>15.0</v>
      </c>
      <c r="I2927" s="10">
        <v>15.0</v>
      </c>
      <c r="J2927" s="172">
        <v>50.0</v>
      </c>
      <c r="K2927" s="173">
        <v>4.0</v>
      </c>
      <c r="L2927" s="162" t="s">
        <v>144</v>
      </c>
      <c r="M2927" s="163"/>
      <c r="N2927" s="163"/>
      <c r="O2927" s="163"/>
      <c r="P2927" s="163"/>
      <c r="Q2927" s="163"/>
      <c r="R2927" s="163"/>
      <c r="S2927" s="163"/>
      <c r="T2927" s="163"/>
      <c r="U2927" s="163"/>
      <c r="V2927" s="163"/>
      <c r="W2927" s="163"/>
      <c r="X2927" s="163"/>
    </row>
    <row r="2928" ht="11.25" customHeight="1">
      <c r="A2928" s="162" t="s">
        <v>6835</v>
      </c>
      <c r="B2928" s="162" t="s">
        <v>3847</v>
      </c>
      <c r="C2928" s="10" t="s">
        <v>141</v>
      </c>
      <c r="D2928" s="162" t="s">
        <v>6840</v>
      </c>
      <c r="E2928" s="202" t="s">
        <v>6841</v>
      </c>
      <c r="F2928" s="161" t="s">
        <v>2206</v>
      </c>
      <c r="G2928" s="10">
        <v>15.0</v>
      </c>
      <c r="H2928" s="10">
        <v>15.0</v>
      </c>
      <c r="I2928" s="10">
        <v>15.0</v>
      </c>
      <c r="J2928" s="172">
        <v>50.0</v>
      </c>
      <c r="K2928" s="173">
        <v>4.0</v>
      </c>
      <c r="L2928" s="162" t="s">
        <v>144</v>
      </c>
      <c r="M2928" s="163"/>
      <c r="N2928" s="163"/>
      <c r="O2928" s="163"/>
      <c r="P2928" s="163"/>
      <c r="Q2928" s="163"/>
      <c r="R2928" s="163"/>
      <c r="S2928" s="163"/>
      <c r="T2928" s="163"/>
      <c r="U2928" s="163"/>
      <c r="V2928" s="163"/>
      <c r="W2928" s="163"/>
      <c r="X2928" s="163"/>
    </row>
    <row r="2929" ht="11.25" customHeight="1">
      <c r="A2929" s="162" t="s">
        <v>6835</v>
      </c>
      <c r="B2929" s="162" t="s">
        <v>3847</v>
      </c>
      <c r="C2929" s="10" t="s">
        <v>141</v>
      </c>
      <c r="D2929" s="162" t="s">
        <v>6842</v>
      </c>
      <c r="E2929" s="202" t="s">
        <v>6843</v>
      </c>
      <c r="F2929" s="161" t="s">
        <v>2206</v>
      </c>
      <c r="G2929" s="10">
        <v>15.0</v>
      </c>
      <c r="H2929" s="10">
        <v>15.0</v>
      </c>
      <c r="I2929" s="10">
        <v>15.0</v>
      </c>
      <c r="J2929" s="172">
        <v>50.0</v>
      </c>
      <c r="K2929" s="173">
        <v>4.0</v>
      </c>
      <c r="L2929" s="162" t="s">
        <v>144</v>
      </c>
      <c r="M2929" s="163"/>
      <c r="N2929" s="163"/>
      <c r="O2929" s="163"/>
      <c r="P2929" s="163"/>
      <c r="Q2929" s="163"/>
      <c r="R2929" s="163"/>
      <c r="S2929" s="163"/>
      <c r="T2929" s="163"/>
      <c r="U2929" s="163"/>
      <c r="V2929" s="163"/>
      <c r="W2929" s="163"/>
      <c r="X2929" s="163"/>
    </row>
    <row r="2930" ht="11.25" customHeight="1">
      <c r="A2930" s="162" t="s">
        <v>6835</v>
      </c>
      <c r="B2930" s="162" t="s">
        <v>3847</v>
      </c>
      <c r="C2930" s="10" t="s">
        <v>141</v>
      </c>
      <c r="D2930" s="162" t="s">
        <v>6844</v>
      </c>
      <c r="E2930" s="202" t="s">
        <v>6845</v>
      </c>
      <c r="F2930" s="161" t="s">
        <v>2206</v>
      </c>
      <c r="G2930" s="10">
        <v>15.0</v>
      </c>
      <c r="H2930" s="10">
        <v>15.0</v>
      </c>
      <c r="I2930" s="10">
        <v>15.0</v>
      </c>
      <c r="J2930" s="172">
        <v>50.0</v>
      </c>
      <c r="K2930" s="173">
        <v>4.0</v>
      </c>
      <c r="L2930" s="162" t="s">
        <v>144</v>
      </c>
      <c r="M2930" s="163"/>
      <c r="N2930" s="163"/>
      <c r="O2930" s="163"/>
      <c r="P2930" s="163"/>
      <c r="Q2930" s="163"/>
      <c r="R2930" s="163"/>
      <c r="S2930" s="163"/>
      <c r="T2930" s="163"/>
      <c r="U2930" s="163"/>
      <c r="V2930" s="163"/>
      <c r="W2930" s="163"/>
      <c r="X2930" s="163"/>
    </row>
    <row r="2931" ht="11.25" customHeight="1">
      <c r="A2931" s="162" t="s">
        <v>6835</v>
      </c>
      <c r="B2931" s="162" t="s">
        <v>3847</v>
      </c>
      <c r="C2931" s="10" t="s">
        <v>141</v>
      </c>
      <c r="D2931" s="162" t="s">
        <v>6846</v>
      </c>
      <c r="E2931" s="202" t="s">
        <v>6847</v>
      </c>
      <c r="F2931" s="161" t="s">
        <v>2206</v>
      </c>
      <c r="G2931" s="10">
        <v>15.0</v>
      </c>
      <c r="H2931" s="10">
        <v>15.0</v>
      </c>
      <c r="I2931" s="10">
        <v>15.0</v>
      </c>
      <c r="J2931" s="172">
        <v>50.0</v>
      </c>
      <c r="K2931" s="173">
        <v>4.0</v>
      </c>
      <c r="L2931" s="162" t="s">
        <v>144</v>
      </c>
      <c r="M2931" s="163"/>
      <c r="N2931" s="163"/>
      <c r="O2931" s="163"/>
      <c r="P2931" s="163"/>
      <c r="Q2931" s="163"/>
      <c r="R2931" s="163"/>
      <c r="S2931" s="163"/>
      <c r="T2931" s="163"/>
      <c r="U2931" s="163"/>
      <c r="V2931" s="163"/>
      <c r="W2931" s="163"/>
      <c r="X2931" s="163"/>
    </row>
    <row r="2932" ht="11.25" customHeight="1">
      <c r="A2932" s="162" t="s">
        <v>6835</v>
      </c>
      <c r="B2932" s="162" t="s">
        <v>3847</v>
      </c>
      <c r="C2932" s="10" t="s">
        <v>141</v>
      </c>
      <c r="D2932" s="162" t="s">
        <v>528</v>
      </c>
      <c r="E2932" s="202" t="s">
        <v>6848</v>
      </c>
      <c r="F2932" s="161" t="s">
        <v>2206</v>
      </c>
      <c r="G2932" s="10">
        <v>15.0</v>
      </c>
      <c r="H2932" s="10">
        <v>15.0</v>
      </c>
      <c r="I2932" s="10">
        <v>15.0</v>
      </c>
      <c r="J2932" s="172">
        <v>50.0</v>
      </c>
      <c r="K2932" s="173">
        <v>4.0</v>
      </c>
      <c r="L2932" s="162" t="s">
        <v>144</v>
      </c>
      <c r="M2932" s="163"/>
      <c r="N2932" s="163"/>
      <c r="O2932" s="163"/>
      <c r="P2932" s="163"/>
      <c r="Q2932" s="163"/>
      <c r="R2932" s="163"/>
      <c r="S2932" s="163"/>
      <c r="T2932" s="163"/>
      <c r="U2932" s="163"/>
      <c r="V2932" s="163"/>
      <c r="W2932" s="163"/>
      <c r="X2932" s="163"/>
    </row>
    <row r="2933" ht="11.25" customHeight="1">
      <c r="A2933" s="162" t="s">
        <v>6835</v>
      </c>
      <c r="B2933" s="162" t="s">
        <v>3847</v>
      </c>
      <c r="C2933" s="10" t="s">
        <v>141</v>
      </c>
      <c r="D2933" s="162" t="s">
        <v>889</v>
      </c>
      <c r="E2933" s="202" t="s">
        <v>6849</v>
      </c>
      <c r="F2933" s="161" t="s">
        <v>2206</v>
      </c>
      <c r="G2933" s="10">
        <v>15.0</v>
      </c>
      <c r="H2933" s="10">
        <v>15.0</v>
      </c>
      <c r="I2933" s="10">
        <v>15.0</v>
      </c>
      <c r="J2933" s="172">
        <v>50.0</v>
      </c>
      <c r="K2933" s="173">
        <v>4.0</v>
      </c>
      <c r="L2933" s="162" t="s">
        <v>144</v>
      </c>
      <c r="M2933" s="163"/>
      <c r="N2933" s="163"/>
      <c r="O2933" s="163"/>
      <c r="P2933" s="163"/>
      <c r="Q2933" s="163"/>
      <c r="R2933" s="163"/>
      <c r="S2933" s="163"/>
      <c r="T2933" s="163"/>
      <c r="U2933" s="163"/>
      <c r="V2933" s="163"/>
      <c r="W2933" s="163"/>
      <c r="X2933" s="163"/>
    </row>
    <row r="2934" ht="11.25" customHeight="1">
      <c r="A2934" s="162" t="s">
        <v>6850</v>
      </c>
      <c r="B2934" s="162" t="s">
        <v>2748</v>
      </c>
      <c r="C2934" s="10" t="s">
        <v>141</v>
      </c>
      <c r="D2934" s="162" t="s">
        <v>2749</v>
      </c>
      <c r="E2934" s="202" t="s">
        <v>6851</v>
      </c>
      <c r="F2934" s="161" t="s">
        <v>2206</v>
      </c>
      <c r="G2934" s="10">
        <v>12.0</v>
      </c>
      <c r="H2934" s="10">
        <v>12.0</v>
      </c>
      <c r="I2934" s="10">
        <v>15.0</v>
      </c>
      <c r="J2934" s="172">
        <v>50.0</v>
      </c>
      <c r="K2934" s="173">
        <v>4.0</v>
      </c>
      <c r="L2934" s="162" t="s">
        <v>144</v>
      </c>
      <c r="M2934" s="163"/>
      <c r="N2934" s="163"/>
      <c r="O2934" s="163"/>
      <c r="P2934" s="163"/>
      <c r="Q2934" s="163"/>
      <c r="R2934" s="163"/>
      <c r="S2934" s="163"/>
      <c r="T2934" s="163"/>
      <c r="U2934" s="163"/>
      <c r="V2934" s="163"/>
      <c r="W2934" s="163"/>
      <c r="X2934" s="163"/>
    </row>
    <row r="2935" ht="11.25" customHeight="1">
      <c r="A2935" s="162" t="s">
        <v>6850</v>
      </c>
      <c r="B2935" s="162" t="s">
        <v>2748</v>
      </c>
      <c r="C2935" s="10" t="s">
        <v>141</v>
      </c>
      <c r="D2935" s="162" t="s">
        <v>1638</v>
      </c>
      <c r="E2935" s="202" t="s">
        <v>6852</v>
      </c>
      <c r="F2935" s="161" t="s">
        <v>2206</v>
      </c>
      <c r="G2935" s="10">
        <v>12.0</v>
      </c>
      <c r="H2935" s="10">
        <v>12.0</v>
      </c>
      <c r="I2935" s="10">
        <v>15.0</v>
      </c>
      <c r="J2935" s="172">
        <v>50.0</v>
      </c>
      <c r="K2935" s="173">
        <v>4.0</v>
      </c>
      <c r="L2935" s="162" t="s">
        <v>144</v>
      </c>
      <c r="M2935" s="163"/>
      <c r="N2935" s="163"/>
      <c r="O2935" s="163"/>
      <c r="P2935" s="163"/>
      <c r="Q2935" s="163"/>
      <c r="R2935" s="163"/>
      <c r="S2935" s="163"/>
      <c r="T2935" s="163"/>
      <c r="U2935" s="163"/>
      <c r="V2935" s="163"/>
      <c r="W2935" s="163"/>
      <c r="X2935" s="163"/>
    </row>
    <row r="2936" ht="11.25" customHeight="1">
      <c r="A2936" s="162" t="s">
        <v>6850</v>
      </c>
      <c r="B2936" s="162" t="s">
        <v>2748</v>
      </c>
      <c r="C2936" s="10" t="s">
        <v>141</v>
      </c>
      <c r="D2936" s="162" t="s">
        <v>2750</v>
      </c>
      <c r="E2936" s="202" t="s">
        <v>6853</v>
      </c>
      <c r="F2936" s="161" t="s">
        <v>2206</v>
      </c>
      <c r="G2936" s="10">
        <v>12.0</v>
      </c>
      <c r="H2936" s="10">
        <v>12.0</v>
      </c>
      <c r="I2936" s="10">
        <v>15.0</v>
      </c>
      <c r="J2936" s="172">
        <v>50.0</v>
      </c>
      <c r="K2936" s="173">
        <v>4.0</v>
      </c>
      <c r="L2936" s="162" t="s">
        <v>144</v>
      </c>
      <c r="M2936" s="163"/>
      <c r="N2936" s="163"/>
      <c r="O2936" s="163"/>
      <c r="P2936" s="163"/>
      <c r="Q2936" s="163"/>
      <c r="R2936" s="163"/>
      <c r="S2936" s="163"/>
      <c r="T2936" s="163"/>
      <c r="U2936" s="163"/>
      <c r="V2936" s="163"/>
      <c r="W2936" s="163"/>
      <c r="X2936" s="163"/>
    </row>
    <row r="2937" ht="11.25" customHeight="1">
      <c r="A2937" s="162" t="s">
        <v>6850</v>
      </c>
      <c r="B2937" s="162" t="s">
        <v>2748</v>
      </c>
      <c r="C2937" s="10" t="s">
        <v>141</v>
      </c>
      <c r="D2937" s="162" t="s">
        <v>6854</v>
      </c>
      <c r="E2937" s="202" t="s">
        <v>6855</v>
      </c>
      <c r="F2937" s="161" t="s">
        <v>2206</v>
      </c>
      <c r="G2937" s="10">
        <v>12.0</v>
      </c>
      <c r="H2937" s="10">
        <v>12.0</v>
      </c>
      <c r="I2937" s="10">
        <v>15.0</v>
      </c>
      <c r="J2937" s="172">
        <v>50.0</v>
      </c>
      <c r="K2937" s="173">
        <v>4.0</v>
      </c>
      <c r="L2937" s="162" t="s">
        <v>144</v>
      </c>
      <c r="M2937" s="163"/>
      <c r="N2937" s="163"/>
      <c r="O2937" s="163"/>
      <c r="P2937" s="163"/>
      <c r="Q2937" s="163"/>
      <c r="R2937" s="163"/>
      <c r="S2937" s="163"/>
      <c r="T2937" s="163"/>
      <c r="U2937" s="163"/>
      <c r="V2937" s="163"/>
      <c r="W2937" s="163"/>
      <c r="X2937" s="163"/>
    </row>
    <row r="2938" ht="11.25" customHeight="1">
      <c r="A2938" s="162" t="s">
        <v>6850</v>
      </c>
      <c r="B2938" s="162" t="s">
        <v>2748</v>
      </c>
      <c r="C2938" s="10" t="s">
        <v>141</v>
      </c>
      <c r="D2938" s="162" t="s">
        <v>2752</v>
      </c>
      <c r="E2938" s="162" t="s">
        <v>6856</v>
      </c>
      <c r="F2938" s="161" t="s">
        <v>2206</v>
      </c>
      <c r="G2938" s="10">
        <v>12.0</v>
      </c>
      <c r="H2938" s="10">
        <v>12.0</v>
      </c>
      <c r="I2938" s="10">
        <v>15.0</v>
      </c>
      <c r="J2938" s="172">
        <v>50.0</v>
      </c>
      <c r="K2938" s="173">
        <v>4.0</v>
      </c>
      <c r="L2938" s="162" t="s">
        <v>144</v>
      </c>
      <c r="M2938" s="163"/>
      <c r="N2938" s="163"/>
      <c r="O2938" s="163"/>
      <c r="P2938" s="163"/>
      <c r="Q2938" s="163"/>
      <c r="R2938" s="163"/>
      <c r="S2938" s="163"/>
      <c r="T2938" s="163"/>
      <c r="U2938" s="163"/>
      <c r="V2938" s="163"/>
      <c r="W2938" s="163"/>
      <c r="X2938" s="163"/>
    </row>
    <row r="2939" ht="11.25" customHeight="1">
      <c r="A2939" s="162" t="s">
        <v>6850</v>
      </c>
      <c r="B2939" s="162" t="s">
        <v>2748</v>
      </c>
      <c r="C2939" s="10" t="s">
        <v>141</v>
      </c>
      <c r="D2939" s="162" t="s">
        <v>487</v>
      </c>
      <c r="E2939" s="202" t="s">
        <v>6857</v>
      </c>
      <c r="F2939" s="161" t="s">
        <v>2206</v>
      </c>
      <c r="G2939" s="10">
        <v>12.0</v>
      </c>
      <c r="H2939" s="10">
        <v>12.0</v>
      </c>
      <c r="I2939" s="10">
        <v>15.0</v>
      </c>
      <c r="J2939" s="172">
        <v>50.0</v>
      </c>
      <c r="K2939" s="173">
        <v>4.0</v>
      </c>
      <c r="L2939" s="162" t="s">
        <v>144</v>
      </c>
      <c r="M2939" s="163"/>
      <c r="N2939" s="163"/>
      <c r="O2939" s="163"/>
      <c r="P2939" s="163"/>
      <c r="Q2939" s="163"/>
      <c r="R2939" s="163"/>
      <c r="S2939" s="163"/>
      <c r="T2939" s="163"/>
      <c r="U2939" s="163"/>
      <c r="V2939" s="163"/>
      <c r="W2939" s="163"/>
      <c r="X2939" s="163"/>
    </row>
    <row r="2940" ht="11.25" customHeight="1">
      <c r="A2940" s="162" t="s">
        <v>6850</v>
      </c>
      <c r="B2940" s="162" t="s">
        <v>2748</v>
      </c>
      <c r="C2940" s="10" t="s">
        <v>141</v>
      </c>
      <c r="D2940" s="162" t="s">
        <v>2753</v>
      </c>
      <c r="E2940" s="202" t="s">
        <v>6858</v>
      </c>
      <c r="F2940" s="161" t="s">
        <v>2206</v>
      </c>
      <c r="G2940" s="10">
        <v>12.0</v>
      </c>
      <c r="H2940" s="10">
        <v>12.0</v>
      </c>
      <c r="I2940" s="10">
        <v>15.0</v>
      </c>
      <c r="J2940" s="172">
        <v>50.0</v>
      </c>
      <c r="K2940" s="173">
        <v>4.0</v>
      </c>
      <c r="L2940" s="162" t="s">
        <v>144</v>
      </c>
      <c r="M2940" s="163"/>
      <c r="N2940" s="163"/>
      <c r="O2940" s="163"/>
      <c r="P2940" s="163"/>
      <c r="Q2940" s="163"/>
      <c r="R2940" s="163"/>
      <c r="S2940" s="163"/>
      <c r="T2940" s="163"/>
      <c r="U2940" s="163"/>
      <c r="V2940" s="163"/>
      <c r="W2940" s="163"/>
      <c r="X2940" s="163"/>
    </row>
    <row r="2941" ht="11.25" customHeight="1">
      <c r="A2941" s="162" t="s">
        <v>6850</v>
      </c>
      <c r="B2941" s="162" t="s">
        <v>2748</v>
      </c>
      <c r="C2941" s="10" t="s">
        <v>141</v>
      </c>
      <c r="D2941" s="162" t="s">
        <v>2754</v>
      </c>
      <c r="E2941" s="202" t="s">
        <v>6859</v>
      </c>
      <c r="F2941" s="161" t="s">
        <v>2206</v>
      </c>
      <c r="G2941" s="10">
        <v>12.0</v>
      </c>
      <c r="H2941" s="10">
        <v>12.0</v>
      </c>
      <c r="I2941" s="10">
        <v>15.0</v>
      </c>
      <c r="J2941" s="172">
        <v>50.0</v>
      </c>
      <c r="K2941" s="173">
        <v>4.0</v>
      </c>
      <c r="L2941" s="162" t="s">
        <v>144</v>
      </c>
      <c r="M2941" s="163"/>
      <c r="N2941" s="163"/>
      <c r="O2941" s="163"/>
      <c r="P2941" s="163"/>
      <c r="Q2941" s="163"/>
      <c r="R2941" s="163"/>
      <c r="S2941" s="163"/>
      <c r="T2941" s="163"/>
      <c r="U2941" s="163"/>
      <c r="V2941" s="163"/>
      <c r="W2941" s="163"/>
      <c r="X2941" s="163"/>
    </row>
    <row r="2942" ht="11.25" customHeight="1">
      <c r="A2942" s="162" t="s">
        <v>6850</v>
      </c>
      <c r="B2942" s="162" t="s">
        <v>2748</v>
      </c>
      <c r="C2942" s="10" t="s">
        <v>141</v>
      </c>
      <c r="D2942" s="162" t="s">
        <v>483</v>
      </c>
      <c r="E2942" s="202" t="s">
        <v>6860</v>
      </c>
      <c r="F2942" s="161" t="s">
        <v>2206</v>
      </c>
      <c r="G2942" s="10">
        <v>12.0</v>
      </c>
      <c r="H2942" s="10">
        <v>12.0</v>
      </c>
      <c r="I2942" s="10">
        <v>15.0</v>
      </c>
      <c r="J2942" s="172">
        <v>50.0</v>
      </c>
      <c r="K2942" s="173">
        <v>4.0</v>
      </c>
      <c r="L2942" s="162" t="s">
        <v>144</v>
      </c>
      <c r="M2942" s="163"/>
      <c r="N2942" s="163"/>
      <c r="O2942" s="163"/>
      <c r="P2942" s="163"/>
      <c r="Q2942" s="163"/>
      <c r="R2942" s="163"/>
      <c r="S2942" s="163"/>
      <c r="T2942" s="163"/>
      <c r="U2942" s="163"/>
      <c r="V2942" s="163"/>
      <c r="W2942" s="163"/>
      <c r="X2942" s="163"/>
    </row>
    <row r="2943" ht="11.25" customHeight="1">
      <c r="A2943" s="162" t="s">
        <v>6850</v>
      </c>
      <c r="B2943" s="162" t="s">
        <v>2748</v>
      </c>
      <c r="C2943" s="10" t="s">
        <v>141</v>
      </c>
      <c r="D2943" s="162" t="s">
        <v>889</v>
      </c>
      <c r="E2943" s="162" t="s">
        <v>6849</v>
      </c>
      <c r="F2943" s="161" t="s">
        <v>2206</v>
      </c>
      <c r="G2943" s="10">
        <v>12.0</v>
      </c>
      <c r="H2943" s="10">
        <v>12.0</v>
      </c>
      <c r="I2943" s="10">
        <v>15.0</v>
      </c>
      <c r="J2943" s="172">
        <v>50.0</v>
      </c>
      <c r="K2943" s="173">
        <v>4.0</v>
      </c>
      <c r="L2943" s="162" t="s">
        <v>144</v>
      </c>
      <c r="M2943" s="163"/>
      <c r="N2943" s="163"/>
      <c r="O2943" s="163"/>
      <c r="P2943" s="163"/>
      <c r="Q2943" s="163"/>
      <c r="R2943" s="163"/>
      <c r="S2943" s="163"/>
      <c r="T2943" s="163"/>
      <c r="U2943" s="163"/>
      <c r="V2943" s="163"/>
      <c r="W2943" s="163"/>
      <c r="X2943" s="163"/>
    </row>
    <row r="2944" ht="11.25" customHeight="1">
      <c r="A2944" s="162" t="s">
        <v>6861</v>
      </c>
      <c r="B2944" s="162" t="s">
        <v>4333</v>
      </c>
      <c r="C2944" s="10" t="s">
        <v>141</v>
      </c>
      <c r="D2944" s="162" t="s">
        <v>6862</v>
      </c>
      <c r="E2944" s="202" t="s">
        <v>6863</v>
      </c>
      <c r="F2944" s="161" t="s">
        <v>2206</v>
      </c>
      <c r="G2944" s="10">
        <v>6.0</v>
      </c>
      <c r="H2944" s="10">
        <v>6.0</v>
      </c>
      <c r="I2944" s="10">
        <v>7.0</v>
      </c>
      <c r="J2944" s="172">
        <v>50.0</v>
      </c>
      <c r="K2944" s="173">
        <v>9.0</v>
      </c>
      <c r="L2944" s="162" t="s">
        <v>144</v>
      </c>
      <c r="M2944" s="163"/>
      <c r="N2944" s="163"/>
      <c r="O2944" s="163"/>
      <c r="P2944" s="163"/>
      <c r="Q2944" s="163"/>
      <c r="R2944" s="163"/>
      <c r="S2944" s="163"/>
      <c r="T2944" s="163"/>
      <c r="U2944" s="163"/>
      <c r="V2944" s="163"/>
      <c r="W2944" s="163"/>
      <c r="X2944" s="163"/>
    </row>
    <row r="2945" ht="11.25" customHeight="1">
      <c r="A2945" s="162" t="s">
        <v>6864</v>
      </c>
      <c r="B2945" s="162" t="s">
        <v>6865</v>
      </c>
      <c r="C2945" s="10" t="s">
        <v>141</v>
      </c>
      <c r="D2945" s="162" t="s">
        <v>6866</v>
      </c>
      <c r="E2945" s="202" t="s">
        <v>6867</v>
      </c>
      <c r="F2945" s="161" t="s">
        <v>2206</v>
      </c>
      <c r="G2945" s="10">
        <v>3.0</v>
      </c>
      <c r="H2945" s="10">
        <v>3.0</v>
      </c>
      <c r="I2945" s="10">
        <v>3.0</v>
      </c>
      <c r="J2945" s="172">
        <v>50.0</v>
      </c>
      <c r="K2945" s="173">
        <v>18.0</v>
      </c>
      <c r="L2945" s="162" t="s">
        <v>144</v>
      </c>
      <c r="M2945" s="163"/>
      <c r="N2945" s="163"/>
      <c r="O2945" s="163"/>
      <c r="P2945" s="163"/>
      <c r="Q2945" s="163"/>
      <c r="R2945" s="163"/>
      <c r="S2945" s="163"/>
      <c r="T2945" s="163"/>
      <c r="U2945" s="163"/>
      <c r="V2945" s="163"/>
      <c r="W2945" s="163"/>
      <c r="X2945" s="163"/>
    </row>
    <row r="2946" ht="11.25" customHeight="1">
      <c r="A2946" s="162" t="s">
        <v>6868</v>
      </c>
      <c r="B2946" s="162" t="s">
        <v>6869</v>
      </c>
      <c r="C2946" s="10" t="s">
        <v>141</v>
      </c>
      <c r="D2946" s="162" t="s">
        <v>6870</v>
      </c>
      <c r="E2946" s="202" t="s">
        <v>6871</v>
      </c>
      <c r="F2946" s="161" t="s">
        <v>2206</v>
      </c>
      <c r="G2946" s="10">
        <v>4.0</v>
      </c>
      <c r="H2946" s="10">
        <v>4.0</v>
      </c>
      <c r="I2946" s="10">
        <v>13.0</v>
      </c>
      <c r="J2946" s="172">
        <v>50.0</v>
      </c>
      <c r="K2946" s="173">
        <v>13.0</v>
      </c>
      <c r="L2946" s="162" t="s">
        <v>144</v>
      </c>
      <c r="M2946" s="163"/>
      <c r="N2946" s="163"/>
      <c r="O2946" s="163"/>
      <c r="P2946" s="163"/>
      <c r="Q2946" s="163"/>
      <c r="R2946" s="163"/>
      <c r="S2946" s="163"/>
      <c r="T2946" s="163"/>
      <c r="U2946" s="163"/>
      <c r="V2946" s="163"/>
      <c r="W2946" s="163"/>
      <c r="X2946" s="163"/>
    </row>
    <row r="2947" ht="11.25" customHeight="1">
      <c r="A2947" s="162" t="s">
        <v>6868</v>
      </c>
      <c r="B2947" s="162" t="s">
        <v>6869</v>
      </c>
      <c r="C2947" s="10" t="s">
        <v>141</v>
      </c>
      <c r="D2947" s="162" t="s">
        <v>889</v>
      </c>
      <c r="E2947" s="202" t="s">
        <v>6849</v>
      </c>
      <c r="F2947" s="161" t="s">
        <v>2206</v>
      </c>
      <c r="G2947" s="10">
        <v>4.0</v>
      </c>
      <c r="H2947" s="10">
        <v>4.0</v>
      </c>
      <c r="I2947" s="10">
        <v>13.0</v>
      </c>
      <c r="J2947" s="172">
        <v>50.0</v>
      </c>
      <c r="K2947" s="173">
        <v>13.0</v>
      </c>
      <c r="L2947" s="162" t="s">
        <v>144</v>
      </c>
      <c r="M2947" s="163"/>
      <c r="N2947" s="163"/>
      <c r="O2947" s="163"/>
      <c r="P2947" s="163"/>
      <c r="Q2947" s="163"/>
      <c r="R2947" s="163"/>
      <c r="S2947" s="163"/>
      <c r="T2947" s="163"/>
      <c r="U2947" s="163"/>
      <c r="V2947" s="163"/>
      <c r="W2947" s="163"/>
      <c r="X2947" s="163"/>
    </row>
    <row r="2948" ht="11.25" customHeight="1">
      <c r="A2948" s="162" t="s">
        <v>6868</v>
      </c>
      <c r="B2948" s="162" t="s">
        <v>6869</v>
      </c>
      <c r="C2948" s="10" t="s">
        <v>141</v>
      </c>
      <c r="D2948" s="162" t="s">
        <v>6872</v>
      </c>
      <c r="E2948" s="202" t="s">
        <v>6873</v>
      </c>
      <c r="F2948" s="161" t="s">
        <v>2206</v>
      </c>
      <c r="G2948" s="10">
        <v>4.0</v>
      </c>
      <c r="H2948" s="10">
        <v>4.0</v>
      </c>
      <c r="I2948" s="10">
        <v>13.0</v>
      </c>
      <c r="J2948" s="172">
        <v>50.0</v>
      </c>
      <c r="K2948" s="173">
        <v>13.0</v>
      </c>
      <c r="L2948" s="162" t="s">
        <v>144</v>
      </c>
      <c r="M2948" s="163"/>
      <c r="N2948" s="163"/>
      <c r="O2948" s="163"/>
      <c r="P2948" s="163"/>
      <c r="Q2948" s="163"/>
      <c r="R2948" s="163"/>
      <c r="S2948" s="163"/>
      <c r="T2948" s="163"/>
      <c r="U2948" s="163"/>
      <c r="V2948" s="163"/>
      <c r="W2948" s="163"/>
      <c r="X2948" s="163"/>
    </row>
    <row r="2949" ht="11.25" customHeight="1">
      <c r="A2949" s="162" t="s">
        <v>6874</v>
      </c>
      <c r="B2949" s="162" t="s">
        <v>6875</v>
      </c>
      <c r="C2949" s="10" t="s">
        <v>141</v>
      </c>
      <c r="D2949" s="162" t="s">
        <v>6876</v>
      </c>
      <c r="E2949" s="202" t="s">
        <v>6877</v>
      </c>
      <c r="F2949" s="161" t="s">
        <v>2206</v>
      </c>
      <c r="G2949" s="10">
        <v>15.0</v>
      </c>
      <c r="H2949" s="10">
        <v>2.0</v>
      </c>
      <c r="I2949" s="10">
        <v>16.0</v>
      </c>
      <c r="J2949" s="172">
        <v>50.0</v>
      </c>
      <c r="K2949" s="173">
        <v>4.0</v>
      </c>
      <c r="L2949" s="162" t="s">
        <v>144</v>
      </c>
      <c r="M2949" s="163"/>
      <c r="N2949" s="163"/>
      <c r="O2949" s="163"/>
      <c r="P2949" s="163"/>
      <c r="Q2949" s="163"/>
      <c r="R2949" s="163"/>
      <c r="S2949" s="163"/>
      <c r="T2949" s="163"/>
      <c r="U2949" s="163"/>
      <c r="V2949" s="163"/>
      <c r="W2949" s="163"/>
      <c r="X2949" s="163"/>
    </row>
    <row r="2950" ht="11.25" customHeight="1">
      <c r="A2950" s="162" t="s">
        <v>6874</v>
      </c>
      <c r="B2950" s="162" t="s">
        <v>6878</v>
      </c>
      <c r="C2950" s="10" t="s">
        <v>141</v>
      </c>
      <c r="D2950" s="162" t="s">
        <v>6879</v>
      </c>
      <c r="E2950" s="202" t="s">
        <v>6880</v>
      </c>
      <c r="F2950" s="161" t="s">
        <v>2206</v>
      </c>
      <c r="G2950" s="10">
        <v>15.0</v>
      </c>
      <c r="H2950" s="10">
        <v>2.0</v>
      </c>
      <c r="I2950" s="10">
        <v>16.0</v>
      </c>
      <c r="J2950" s="172">
        <v>50.0</v>
      </c>
      <c r="K2950" s="173">
        <v>4.0</v>
      </c>
      <c r="L2950" s="162" t="s">
        <v>144</v>
      </c>
      <c r="M2950" s="163"/>
      <c r="N2950" s="163"/>
      <c r="O2950" s="163"/>
      <c r="P2950" s="163"/>
      <c r="Q2950" s="163"/>
      <c r="R2950" s="163"/>
      <c r="S2950" s="163"/>
      <c r="T2950" s="163"/>
      <c r="U2950" s="163"/>
      <c r="V2950" s="163"/>
      <c r="W2950" s="163"/>
      <c r="X2950" s="163"/>
    </row>
    <row r="2951" ht="11.25" customHeight="1">
      <c r="A2951" s="162" t="s">
        <v>6874</v>
      </c>
      <c r="B2951" s="162" t="s">
        <v>6881</v>
      </c>
      <c r="C2951" s="10" t="s">
        <v>141</v>
      </c>
      <c r="D2951" s="162" t="s">
        <v>6882</v>
      </c>
      <c r="E2951" s="202" t="s">
        <v>6883</v>
      </c>
      <c r="F2951" s="161" t="s">
        <v>2206</v>
      </c>
      <c r="G2951" s="10">
        <v>15.0</v>
      </c>
      <c r="H2951" s="10">
        <v>2.0</v>
      </c>
      <c r="I2951" s="10">
        <v>16.0</v>
      </c>
      <c r="J2951" s="172">
        <v>50.0</v>
      </c>
      <c r="K2951" s="173">
        <v>4.0</v>
      </c>
      <c r="L2951" s="162" t="s">
        <v>144</v>
      </c>
      <c r="M2951" s="163"/>
      <c r="N2951" s="163"/>
      <c r="O2951" s="163"/>
      <c r="P2951" s="163"/>
      <c r="Q2951" s="163"/>
      <c r="R2951" s="163"/>
      <c r="S2951" s="163"/>
      <c r="T2951" s="163"/>
      <c r="U2951" s="163"/>
      <c r="V2951" s="163"/>
      <c r="W2951" s="163"/>
      <c r="X2951" s="163"/>
    </row>
    <row r="2952" ht="11.25" customHeight="1">
      <c r="A2952" s="162" t="s">
        <v>6874</v>
      </c>
      <c r="B2952" s="162" t="s">
        <v>6884</v>
      </c>
      <c r="C2952" s="10" t="s">
        <v>141</v>
      </c>
      <c r="D2952" s="162" t="s">
        <v>6885</v>
      </c>
      <c r="E2952" s="202" t="s">
        <v>6886</v>
      </c>
      <c r="F2952" s="161" t="s">
        <v>2206</v>
      </c>
      <c r="G2952" s="10">
        <v>15.0</v>
      </c>
      <c r="H2952" s="10">
        <v>2.0</v>
      </c>
      <c r="I2952" s="10">
        <v>16.0</v>
      </c>
      <c r="J2952" s="172">
        <v>50.0</v>
      </c>
      <c r="K2952" s="173">
        <v>4.0</v>
      </c>
      <c r="L2952" s="162" t="s">
        <v>144</v>
      </c>
      <c r="M2952" s="163"/>
      <c r="N2952" s="163"/>
      <c r="O2952" s="163"/>
      <c r="P2952" s="163"/>
      <c r="Q2952" s="163"/>
      <c r="R2952" s="163"/>
      <c r="S2952" s="163"/>
      <c r="T2952" s="163"/>
      <c r="U2952" s="163"/>
      <c r="V2952" s="163"/>
      <c r="W2952" s="163"/>
      <c r="X2952" s="163"/>
    </row>
    <row r="2953" ht="11.25" customHeight="1">
      <c r="A2953" s="162" t="s">
        <v>6874</v>
      </c>
      <c r="B2953" s="162" t="s">
        <v>6887</v>
      </c>
      <c r="C2953" s="10" t="s">
        <v>141</v>
      </c>
      <c r="D2953" s="162" t="s">
        <v>6888</v>
      </c>
      <c r="E2953" s="202" t="s">
        <v>6889</v>
      </c>
      <c r="F2953" s="161" t="s">
        <v>2206</v>
      </c>
      <c r="G2953" s="10">
        <v>15.0</v>
      </c>
      <c r="H2953" s="10">
        <v>2.0</v>
      </c>
      <c r="I2953" s="10">
        <v>16.0</v>
      </c>
      <c r="J2953" s="172">
        <v>50.0</v>
      </c>
      <c r="K2953" s="173">
        <v>4.0</v>
      </c>
      <c r="L2953" s="162" t="s">
        <v>144</v>
      </c>
      <c r="M2953" s="163"/>
      <c r="N2953" s="163"/>
      <c r="O2953" s="163"/>
      <c r="P2953" s="163"/>
      <c r="Q2953" s="163"/>
      <c r="R2953" s="163"/>
      <c r="S2953" s="163"/>
      <c r="T2953" s="163"/>
      <c r="U2953" s="163"/>
      <c r="V2953" s="163"/>
      <c r="W2953" s="163"/>
      <c r="X2953" s="163"/>
    </row>
    <row r="2954" ht="11.25" customHeight="1">
      <c r="A2954" s="162" t="s">
        <v>6874</v>
      </c>
      <c r="B2954" s="162" t="s">
        <v>6890</v>
      </c>
      <c r="C2954" s="10" t="s">
        <v>6891</v>
      </c>
      <c r="D2954" s="162" t="s">
        <v>6892</v>
      </c>
      <c r="E2954" s="202" t="s">
        <v>6893</v>
      </c>
      <c r="F2954" s="161" t="s">
        <v>2206</v>
      </c>
      <c r="G2954" s="10">
        <v>15.0</v>
      </c>
      <c r="H2954" s="10">
        <v>2.0</v>
      </c>
      <c r="I2954" s="10">
        <v>16.0</v>
      </c>
      <c r="J2954" s="172">
        <v>50.0</v>
      </c>
      <c r="K2954" s="173">
        <v>4.0</v>
      </c>
      <c r="L2954" s="162" t="s">
        <v>144</v>
      </c>
      <c r="M2954" s="163"/>
      <c r="N2954" s="163"/>
      <c r="O2954" s="163"/>
      <c r="P2954" s="163"/>
      <c r="Q2954" s="163"/>
      <c r="R2954" s="163"/>
      <c r="S2954" s="163"/>
      <c r="T2954" s="163"/>
      <c r="U2954" s="163"/>
      <c r="V2954" s="163"/>
      <c r="W2954" s="163"/>
      <c r="X2954" s="163"/>
    </row>
    <row r="2955" ht="11.25" customHeight="1">
      <c r="A2955" s="162" t="s">
        <v>6894</v>
      </c>
      <c r="B2955" s="162" t="s">
        <v>6895</v>
      </c>
      <c r="C2955" s="10" t="s">
        <v>141</v>
      </c>
      <c r="D2955" s="162" t="s">
        <v>6896</v>
      </c>
      <c r="E2955" s="162" t="s">
        <v>6897</v>
      </c>
      <c r="F2955" s="161" t="s">
        <v>2206</v>
      </c>
      <c r="G2955" s="10">
        <v>15.0</v>
      </c>
      <c r="H2955" s="10">
        <v>3.0</v>
      </c>
      <c r="I2955" s="10">
        <v>15.0</v>
      </c>
      <c r="J2955" s="172">
        <v>50.0</v>
      </c>
      <c r="K2955" s="173">
        <v>4.0</v>
      </c>
      <c r="L2955" s="162" t="s">
        <v>144</v>
      </c>
      <c r="M2955" s="163"/>
      <c r="N2955" s="163"/>
      <c r="O2955" s="163"/>
      <c r="P2955" s="163"/>
      <c r="Q2955" s="163"/>
      <c r="R2955" s="163"/>
      <c r="S2955" s="163"/>
      <c r="T2955" s="163"/>
      <c r="U2955" s="163"/>
      <c r="V2955" s="163"/>
      <c r="W2955" s="163"/>
      <c r="X2955" s="163"/>
    </row>
    <row r="2956" ht="11.25" customHeight="1">
      <c r="A2956" s="162" t="s">
        <v>6894</v>
      </c>
      <c r="B2956" s="162" t="s">
        <v>6895</v>
      </c>
      <c r="C2956" s="10" t="s">
        <v>141</v>
      </c>
      <c r="D2956" s="162" t="s">
        <v>6898</v>
      </c>
      <c r="E2956" s="202" t="s">
        <v>6899</v>
      </c>
      <c r="F2956" s="161" t="s">
        <v>2206</v>
      </c>
      <c r="G2956" s="10">
        <v>15.0</v>
      </c>
      <c r="H2956" s="10">
        <v>3.0</v>
      </c>
      <c r="I2956" s="10">
        <v>15.0</v>
      </c>
      <c r="J2956" s="172">
        <v>50.0</v>
      </c>
      <c r="K2956" s="173">
        <v>4.0</v>
      </c>
      <c r="L2956" s="162" t="s">
        <v>144</v>
      </c>
      <c r="M2956" s="163"/>
      <c r="N2956" s="163"/>
      <c r="O2956" s="163"/>
      <c r="P2956" s="163"/>
      <c r="Q2956" s="163"/>
      <c r="R2956" s="163"/>
      <c r="S2956" s="163"/>
      <c r="T2956" s="163"/>
      <c r="U2956" s="163"/>
      <c r="V2956" s="163"/>
      <c r="W2956" s="163"/>
      <c r="X2956" s="163"/>
    </row>
    <row r="2957" ht="11.25" customHeight="1">
      <c r="A2957" s="162" t="s">
        <v>6894</v>
      </c>
      <c r="B2957" s="162" t="s">
        <v>6895</v>
      </c>
      <c r="C2957" s="10" t="s">
        <v>141</v>
      </c>
      <c r="D2957" s="162" t="s">
        <v>6900</v>
      </c>
      <c r="E2957" s="162" t="s">
        <v>6901</v>
      </c>
      <c r="F2957" s="161" t="s">
        <v>2206</v>
      </c>
      <c r="G2957" s="10">
        <v>15.0</v>
      </c>
      <c r="H2957" s="10">
        <v>3.0</v>
      </c>
      <c r="I2957" s="10">
        <v>15.0</v>
      </c>
      <c r="J2957" s="172">
        <v>50.0</v>
      </c>
      <c r="K2957" s="173">
        <v>4.0</v>
      </c>
      <c r="L2957" s="162" t="s">
        <v>144</v>
      </c>
      <c r="M2957" s="163"/>
      <c r="N2957" s="163"/>
      <c r="O2957" s="163"/>
      <c r="P2957" s="163"/>
      <c r="Q2957" s="163"/>
      <c r="R2957" s="163"/>
      <c r="S2957" s="163"/>
      <c r="T2957" s="163"/>
      <c r="U2957" s="163"/>
      <c r="V2957" s="163"/>
      <c r="W2957" s="163"/>
      <c r="X2957" s="163"/>
    </row>
    <row r="2958" ht="11.25" customHeight="1">
      <c r="A2958" s="162" t="s">
        <v>6894</v>
      </c>
      <c r="B2958" s="162" t="s">
        <v>6895</v>
      </c>
      <c r="C2958" s="10" t="s">
        <v>141</v>
      </c>
      <c r="D2958" s="162" t="s">
        <v>6902</v>
      </c>
      <c r="E2958" s="202" t="s">
        <v>6903</v>
      </c>
      <c r="F2958" s="161" t="s">
        <v>2206</v>
      </c>
      <c r="G2958" s="10">
        <v>15.0</v>
      </c>
      <c r="H2958" s="10">
        <v>3.0</v>
      </c>
      <c r="I2958" s="10">
        <v>15.0</v>
      </c>
      <c r="J2958" s="172">
        <v>50.0</v>
      </c>
      <c r="K2958" s="173">
        <v>4.0</v>
      </c>
      <c r="L2958" s="162" t="s">
        <v>144</v>
      </c>
      <c r="M2958" s="163"/>
      <c r="N2958" s="163"/>
      <c r="O2958" s="163"/>
      <c r="P2958" s="163"/>
      <c r="Q2958" s="163"/>
      <c r="R2958" s="163"/>
      <c r="S2958" s="163"/>
      <c r="T2958" s="163"/>
      <c r="U2958" s="163"/>
      <c r="V2958" s="163"/>
      <c r="W2958" s="163"/>
      <c r="X2958" s="163"/>
    </row>
    <row r="2959" ht="11.25" customHeight="1">
      <c r="A2959" s="162" t="s">
        <v>6894</v>
      </c>
      <c r="B2959" s="162" t="s">
        <v>6895</v>
      </c>
      <c r="C2959" s="10" t="s">
        <v>141</v>
      </c>
      <c r="D2959" s="162" t="s">
        <v>6904</v>
      </c>
      <c r="E2959" s="162" t="s">
        <v>6905</v>
      </c>
      <c r="F2959" s="161" t="s">
        <v>2206</v>
      </c>
      <c r="G2959" s="10">
        <v>15.0</v>
      </c>
      <c r="H2959" s="10">
        <v>3.0</v>
      </c>
      <c r="I2959" s="10">
        <v>15.0</v>
      </c>
      <c r="J2959" s="172">
        <v>50.0</v>
      </c>
      <c r="K2959" s="173">
        <v>4.0</v>
      </c>
      <c r="L2959" s="162" t="s">
        <v>144</v>
      </c>
      <c r="M2959" s="163"/>
      <c r="N2959" s="163"/>
      <c r="O2959" s="163"/>
      <c r="P2959" s="163"/>
      <c r="Q2959" s="163"/>
      <c r="R2959" s="163"/>
      <c r="S2959" s="163"/>
      <c r="T2959" s="163"/>
      <c r="U2959" s="163"/>
      <c r="V2959" s="163"/>
      <c r="W2959" s="163"/>
      <c r="X2959" s="163"/>
    </row>
    <row r="2960" ht="11.25" customHeight="1">
      <c r="A2960" s="162" t="s">
        <v>6894</v>
      </c>
      <c r="B2960" s="162" t="s">
        <v>6895</v>
      </c>
      <c r="C2960" s="10" t="s">
        <v>141</v>
      </c>
      <c r="D2960" s="162" t="s">
        <v>6906</v>
      </c>
      <c r="E2960" s="202" t="s">
        <v>6907</v>
      </c>
      <c r="F2960" s="161" t="s">
        <v>2206</v>
      </c>
      <c r="G2960" s="10">
        <v>15.0</v>
      </c>
      <c r="H2960" s="10">
        <v>3.0</v>
      </c>
      <c r="I2960" s="10">
        <v>15.0</v>
      </c>
      <c r="J2960" s="172">
        <v>50.0</v>
      </c>
      <c r="K2960" s="173">
        <v>4.0</v>
      </c>
      <c r="L2960" s="162" t="s">
        <v>144</v>
      </c>
      <c r="M2960" s="163"/>
      <c r="N2960" s="163"/>
      <c r="O2960" s="163"/>
      <c r="P2960" s="163"/>
      <c r="Q2960" s="163"/>
      <c r="R2960" s="163"/>
      <c r="S2960" s="163"/>
      <c r="T2960" s="163"/>
      <c r="U2960" s="163"/>
      <c r="V2960" s="163"/>
      <c r="W2960" s="163"/>
      <c r="X2960" s="163"/>
    </row>
    <row r="2961" ht="11.25" customHeight="1">
      <c r="A2961" s="162" t="s">
        <v>6908</v>
      </c>
      <c r="B2961" s="162" t="s">
        <v>4012</v>
      </c>
      <c r="C2961" s="10" t="s">
        <v>141</v>
      </c>
      <c r="D2961" s="162" t="s">
        <v>6909</v>
      </c>
      <c r="E2961" s="202" t="s">
        <v>6910</v>
      </c>
      <c r="F2961" s="161" t="s">
        <v>2206</v>
      </c>
      <c r="G2961" s="10">
        <v>5.0</v>
      </c>
      <c r="H2961" s="10">
        <v>4.0</v>
      </c>
      <c r="I2961" s="10">
        <v>6.0</v>
      </c>
      <c r="J2961" s="172">
        <v>50.0</v>
      </c>
      <c r="K2961" s="173">
        <v>10.0</v>
      </c>
      <c r="L2961" s="162" t="s">
        <v>144</v>
      </c>
      <c r="M2961" s="163"/>
      <c r="N2961" s="163"/>
      <c r="O2961" s="163"/>
      <c r="P2961" s="163"/>
      <c r="Q2961" s="163"/>
      <c r="R2961" s="163"/>
      <c r="S2961" s="163"/>
      <c r="T2961" s="163"/>
      <c r="U2961" s="163"/>
      <c r="V2961" s="163"/>
      <c r="W2961" s="163"/>
      <c r="X2961" s="163"/>
    </row>
    <row r="2962" ht="11.25" customHeight="1">
      <c r="A2962" s="162" t="s">
        <v>6908</v>
      </c>
      <c r="B2962" s="162" t="s">
        <v>4012</v>
      </c>
      <c r="C2962" s="10" t="s">
        <v>6891</v>
      </c>
      <c r="D2962" s="162" t="s">
        <v>6911</v>
      </c>
      <c r="E2962" s="202" t="s">
        <v>6912</v>
      </c>
      <c r="F2962" s="161" t="s">
        <v>2206</v>
      </c>
      <c r="G2962" s="10">
        <v>5.0</v>
      </c>
      <c r="H2962" s="10">
        <v>4.0</v>
      </c>
      <c r="I2962" s="10">
        <v>6.0</v>
      </c>
      <c r="J2962" s="172">
        <v>50.0</v>
      </c>
      <c r="K2962" s="173">
        <v>10.0</v>
      </c>
      <c r="L2962" s="162" t="s">
        <v>144</v>
      </c>
      <c r="M2962" s="163"/>
      <c r="N2962" s="163"/>
      <c r="O2962" s="163"/>
      <c r="P2962" s="163"/>
      <c r="Q2962" s="163"/>
      <c r="R2962" s="163"/>
      <c r="S2962" s="163"/>
      <c r="T2962" s="163"/>
      <c r="U2962" s="163"/>
      <c r="V2962" s="163"/>
      <c r="W2962" s="163"/>
      <c r="X2962" s="163"/>
    </row>
    <row r="2963" ht="11.25" customHeight="1">
      <c r="A2963" s="162" t="s">
        <v>6908</v>
      </c>
      <c r="B2963" s="162" t="s">
        <v>4012</v>
      </c>
      <c r="C2963" s="10" t="s">
        <v>141</v>
      </c>
      <c r="D2963" s="162" t="s">
        <v>6913</v>
      </c>
      <c r="E2963" s="202" t="s">
        <v>6914</v>
      </c>
      <c r="F2963" s="161" t="s">
        <v>2206</v>
      </c>
      <c r="G2963" s="10">
        <v>5.0</v>
      </c>
      <c r="H2963" s="10">
        <v>4.0</v>
      </c>
      <c r="I2963" s="10">
        <v>6.0</v>
      </c>
      <c r="J2963" s="172">
        <v>50.0</v>
      </c>
      <c r="K2963" s="173">
        <v>10.0</v>
      </c>
      <c r="L2963" s="162" t="s">
        <v>144</v>
      </c>
      <c r="M2963" s="163"/>
      <c r="N2963" s="163"/>
      <c r="O2963" s="163"/>
      <c r="P2963" s="163"/>
      <c r="Q2963" s="163"/>
      <c r="R2963" s="163"/>
      <c r="S2963" s="163"/>
      <c r="T2963" s="163"/>
      <c r="U2963" s="163"/>
      <c r="V2963" s="163"/>
      <c r="W2963" s="163"/>
      <c r="X2963" s="163"/>
    </row>
    <row r="2964" ht="11.25" customHeight="1">
      <c r="A2964" s="162" t="s">
        <v>6908</v>
      </c>
      <c r="B2964" s="162" t="s">
        <v>4012</v>
      </c>
      <c r="C2964" s="10" t="s">
        <v>141</v>
      </c>
      <c r="D2964" s="162" t="s">
        <v>6915</v>
      </c>
      <c r="E2964" s="202" t="s">
        <v>6916</v>
      </c>
      <c r="F2964" s="161" t="s">
        <v>2206</v>
      </c>
      <c r="G2964" s="10">
        <v>5.0</v>
      </c>
      <c r="H2964" s="10">
        <v>4.0</v>
      </c>
      <c r="I2964" s="10">
        <v>6.0</v>
      </c>
      <c r="J2964" s="172">
        <v>50.0</v>
      </c>
      <c r="K2964" s="173">
        <v>10.0</v>
      </c>
      <c r="L2964" s="162" t="s">
        <v>144</v>
      </c>
      <c r="M2964" s="163"/>
      <c r="N2964" s="163"/>
      <c r="O2964" s="163"/>
      <c r="P2964" s="163"/>
      <c r="Q2964" s="163"/>
      <c r="R2964" s="163"/>
      <c r="S2964" s="163"/>
      <c r="T2964" s="163"/>
      <c r="U2964" s="163"/>
      <c r="V2964" s="163"/>
      <c r="W2964" s="163"/>
      <c r="X2964" s="163"/>
    </row>
    <row r="2965" ht="11.25" customHeight="1">
      <c r="A2965" s="162" t="s">
        <v>6729</v>
      </c>
      <c r="B2965" s="162" t="s">
        <v>6730</v>
      </c>
      <c r="C2965" s="10" t="s">
        <v>141</v>
      </c>
      <c r="D2965" s="162" t="s">
        <v>928</v>
      </c>
      <c r="E2965" s="202" t="s">
        <v>6731</v>
      </c>
      <c r="F2965" s="161" t="s">
        <v>2206</v>
      </c>
      <c r="G2965" s="10">
        <v>8.0</v>
      </c>
      <c r="H2965" s="10">
        <v>6.0</v>
      </c>
      <c r="I2965" s="10">
        <v>9.0</v>
      </c>
      <c r="J2965" s="172">
        <v>50.0</v>
      </c>
      <c r="K2965" s="173">
        <v>8.0</v>
      </c>
      <c r="L2965" s="162" t="s">
        <v>144</v>
      </c>
      <c r="M2965" s="163"/>
      <c r="N2965" s="163"/>
      <c r="O2965" s="163"/>
      <c r="P2965" s="163"/>
      <c r="Q2965" s="163"/>
      <c r="R2965" s="163"/>
      <c r="S2965" s="163"/>
      <c r="T2965" s="163"/>
      <c r="U2965" s="163"/>
      <c r="V2965" s="163"/>
      <c r="W2965" s="163"/>
      <c r="X2965" s="163"/>
    </row>
    <row r="2966" ht="11.25" customHeight="1">
      <c r="A2966" s="162" t="s">
        <v>6729</v>
      </c>
      <c r="B2966" s="162" t="s">
        <v>6730</v>
      </c>
      <c r="C2966" s="10" t="s">
        <v>141</v>
      </c>
      <c r="D2966" s="162" t="s">
        <v>928</v>
      </c>
      <c r="E2966" s="202" t="s">
        <v>6731</v>
      </c>
      <c r="F2966" s="161" t="s">
        <v>2206</v>
      </c>
      <c r="G2966" s="10">
        <v>8.0</v>
      </c>
      <c r="H2966" s="10">
        <v>6.0</v>
      </c>
      <c r="I2966" s="10">
        <v>9.0</v>
      </c>
      <c r="J2966" s="172">
        <v>50.0</v>
      </c>
      <c r="K2966" s="173">
        <v>8.0</v>
      </c>
      <c r="L2966" s="162" t="s">
        <v>144</v>
      </c>
      <c r="M2966" s="163"/>
      <c r="N2966" s="163"/>
      <c r="O2966" s="163"/>
      <c r="P2966" s="163"/>
      <c r="Q2966" s="163"/>
      <c r="R2966" s="163"/>
      <c r="S2966" s="163"/>
      <c r="T2966" s="163"/>
      <c r="U2966" s="163"/>
      <c r="V2966" s="163"/>
      <c r="W2966" s="163"/>
      <c r="X2966" s="163"/>
    </row>
    <row r="2967" ht="11.25" customHeight="1">
      <c r="A2967" s="162" t="s">
        <v>6729</v>
      </c>
      <c r="B2967" s="162" t="s">
        <v>6730</v>
      </c>
      <c r="C2967" s="10" t="s">
        <v>141</v>
      </c>
      <c r="D2967" s="162" t="s">
        <v>928</v>
      </c>
      <c r="E2967" s="202" t="s">
        <v>6731</v>
      </c>
      <c r="F2967" s="161" t="s">
        <v>2206</v>
      </c>
      <c r="G2967" s="10">
        <v>8.0</v>
      </c>
      <c r="H2967" s="10">
        <v>6.0</v>
      </c>
      <c r="I2967" s="10">
        <v>9.0</v>
      </c>
      <c r="J2967" s="172">
        <v>50.0</v>
      </c>
      <c r="K2967" s="173">
        <v>8.0</v>
      </c>
      <c r="L2967" s="162" t="s">
        <v>144</v>
      </c>
      <c r="M2967" s="163"/>
      <c r="N2967" s="163"/>
      <c r="O2967" s="163"/>
      <c r="P2967" s="163"/>
      <c r="Q2967" s="163"/>
      <c r="R2967" s="163"/>
      <c r="S2967" s="163"/>
      <c r="T2967" s="163"/>
      <c r="U2967" s="163"/>
      <c r="V2967" s="163"/>
      <c r="W2967" s="163"/>
      <c r="X2967" s="163"/>
    </row>
    <row r="2968" ht="11.25" customHeight="1">
      <c r="A2968" s="162" t="s">
        <v>6729</v>
      </c>
      <c r="B2968" s="162" t="s">
        <v>6730</v>
      </c>
      <c r="C2968" s="10" t="s">
        <v>141</v>
      </c>
      <c r="D2968" s="162" t="s">
        <v>928</v>
      </c>
      <c r="E2968" s="202" t="s">
        <v>6731</v>
      </c>
      <c r="F2968" s="161" t="s">
        <v>2206</v>
      </c>
      <c r="G2968" s="10">
        <v>8.0</v>
      </c>
      <c r="H2968" s="10">
        <v>6.0</v>
      </c>
      <c r="I2968" s="10">
        <v>9.0</v>
      </c>
      <c r="J2968" s="172">
        <v>50.0</v>
      </c>
      <c r="K2968" s="173">
        <v>8.0</v>
      </c>
      <c r="L2968" s="162" t="s">
        <v>144</v>
      </c>
      <c r="M2968" s="163"/>
      <c r="N2968" s="163"/>
      <c r="O2968" s="163"/>
      <c r="P2968" s="163"/>
      <c r="Q2968" s="163"/>
      <c r="R2968" s="163"/>
      <c r="S2968" s="163"/>
      <c r="T2968" s="163"/>
      <c r="U2968" s="163"/>
      <c r="V2968" s="163"/>
      <c r="W2968" s="163"/>
      <c r="X2968" s="163"/>
    </row>
    <row r="2969" ht="11.25" customHeight="1">
      <c r="A2969" s="162" t="s">
        <v>1515</v>
      </c>
      <c r="B2969" s="162" t="s">
        <v>765</v>
      </c>
      <c r="C2969" s="10" t="s">
        <v>141</v>
      </c>
      <c r="D2969" s="162" t="s">
        <v>683</v>
      </c>
      <c r="E2969" s="202" t="s">
        <v>6917</v>
      </c>
      <c r="F2969" s="161" t="s">
        <v>2206</v>
      </c>
      <c r="G2969" s="10">
        <v>8.0</v>
      </c>
      <c r="H2969" s="10">
        <v>5.0</v>
      </c>
      <c r="I2969" s="10">
        <v>9.0</v>
      </c>
      <c r="J2969" s="172">
        <v>50.0</v>
      </c>
      <c r="K2969" s="173">
        <v>8.0</v>
      </c>
      <c r="L2969" s="162" t="s">
        <v>144</v>
      </c>
      <c r="M2969" s="163"/>
      <c r="N2969" s="163"/>
      <c r="O2969" s="163"/>
      <c r="P2969" s="163"/>
      <c r="Q2969" s="163"/>
      <c r="R2969" s="163"/>
      <c r="S2969" s="163"/>
      <c r="T2969" s="163"/>
      <c r="U2969" s="163"/>
      <c r="V2969" s="163"/>
      <c r="W2969" s="163"/>
      <c r="X2969" s="163"/>
    </row>
    <row r="2970" ht="11.25" customHeight="1">
      <c r="A2970" s="162" t="s">
        <v>1515</v>
      </c>
      <c r="B2970" s="162" t="s">
        <v>765</v>
      </c>
      <c r="C2970" s="10" t="s">
        <v>141</v>
      </c>
      <c r="D2970" s="162" t="s">
        <v>869</v>
      </c>
      <c r="E2970" s="202" t="s">
        <v>6918</v>
      </c>
      <c r="F2970" s="161" t="s">
        <v>2206</v>
      </c>
      <c r="G2970" s="10">
        <v>8.0</v>
      </c>
      <c r="H2970" s="10">
        <v>5.0</v>
      </c>
      <c r="I2970" s="10">
        <v>9.0</v>
      </c>
      <c r="J2970" s="172">
        <v>50.0</v>
      </c>
      <c r="K2970" s="173">
        <v>8.0</v>
      </c>
      <c r="L2970" s="162" t="s">
        <v>144</v>
      </c>
      <c r="M2970" s="163"/>
      <c r="N2970" s="163"/>
      <c r="O2970" s="163"/>
      <c r="P2970" s="163"/>
      <c r="Q2970" s="163"/>
      <c r="R2970" s="163"/>
      <c r="S2970" s="163"/>
      <c r="T2970" s="163"/>
      <c r="U2970" s="163"/>
      <c r="V2970" s="163"/>
      <c r="W2970" s="163"/>
      <c r="X2970" s="163"/>
    </row>
    <row r="2971" ht="11.25" customHeight="1">
      <c r="A2971" s="162" t="s">
        <v>1515</v>
      </c>
      <c r="B2971" s="162" t="s">
        <v>765</v>
      </c>
      <c r="C2971" s="10" t="s">
        <v>141</v>
      </c>
      <c r="D2971" s="162" t="s">
        <v>6919</v>
      </c>
      <c r="E2971" s="202" t="s">
        <v>6920</v>
      </c>
      <c r="F2971" s="161" t="s">
        <v>2206</v>
      </c>
      <c r="G2971" s="10">
        <v>8.0</v>
      </c>
      <c r="H2971" s="10">
        <v>5.0</v>
      </c>
      <c r="I2971" s="10">
        <v>9.0</v>
      </c>
      <c r="J2971" s="172">
        <v>50.0</v>
      </c>
      <c r="K2971" s="173">
        <v>8.0</v>
      </c>
      <c r="L2971" s="162" t="s">
        <v>144</v>
      </c>
      <c r="M2971" s="163"/>
      <c r="N2971" s="163"/>
      <c r="O2971" s="163"/>
      <c r="P2971" s="163"/>
      <c r="Q2971" s="163"/>
      <c r="R2971" s="163"/>
      <c r="S2971" s="163"/>
      <c r="T2971" s="163"/>
      <c r="U2971" s="163"/>
      <c r="V2971" s="163"/>
      <c r="W2971" s="163"/>
      <c r="X2971" s="163"/>
    </row>
    <row r="2972" ht="11.25" customHeight="1">
      <c r="A2972" s="162" t="s">
        <v>1515</v>
      </c>
      <c r="B2972" s="162" t="s">
        <v>765</v>
      </c>
      <c r="C2972" s="10" t="s">
        <v>141</v>
      </c>
      <c r="D2972" s="162" t="s">
        <v>713</v>
      </c>
      <c r="E2972" s="202" t="s">
        <v>6921</v>
      </c>
      <c r="F2972" s="161" t="s">
        <v>2206</v>
      </c>
      <c r="G2972" s="10">
        <v>8.0</v>
      </c>
      <c r="H2972" s="10">
        <v>5.0</v>
      </c>
      <c r="I2972" s="10">
        <v>9.0</v>
      </c>
      <c r="J2972" s="172">
        <v>50.0</v>
      </c>
      <c r="K2972" s="173">
        <v>8.0</v>
      </c>
      <c r="L2972" s="162" t="s">
        <v>144</v>
      </c>
      <c r="M2972" s="163"/>
      <c r="N2972" s="163"/>
      <c r="O2972" s="163"/>
      <c r="P2972" s="163"/>
      <c r="Q2972" s="163"/>
      <c r="R2972" s="163"/>
      <c r="S2972" s="163"/>
      <c r="T2972" s="163"/>
      <c r="U2972" s="163"/>
      <c r="V2972" s="163"/>
      <c r="W2972" s="163"/>
      <c r="X2972" s="163"/>
    </row>
    <row r="2973" ht="11.25" customHeight="1">
      <c r="A2973" s="162" t="s">
        <v>1515</v>
      </c>
      <c r="B2973" s="162" t="s">
        <v>765</v>
      </c>
      <c r="C2973" s="10" t="s">
        <v>141</v>
      </c>
      <c r="D2973" s="162" t="s">
        <v>674</v>
      </c>
      <c r="E2973" s="202" t="s">
        <v>6922</v>
      </c>
      <c r="F2973" s="161" t="s">
        <v>2206</v>
      </c>
      <c r="G2973" s="10">
        <v>8.0</v>
      </c>
      <c r="H2973" s="10">
        <v>5.0</v>
      </c>
      <c r="I2973" s="10">
        <v>9.0</v>
      </c>
      <c r="J2973" s="172">
        <v>50.0</v>
      </c>
      <c r="K2973" s="173">
        <v>8.0</v>
      </c>
      <c r="L2973" s="162" t="s">
        <v>144</v>
      </c>
      <c r="M2973" s="163"/>
      <c r="N2973" s="163"/>
      <c r="O2973" s="163"/>
      <c r="P2973" s="163"/>
      <c r="Q2973" s="163"/>
      <c r="R2973" s="163"/>
      <c r="S2973" s="163"/>
      <c r="T2973" s="163"/>
      <c r="U2973" s="163"/>
      <c r="V2973" s="163"/>
      <c r="W2973" s="163"/>
      <c r="X2973" s="163"/>
    </row>
    <row r="2974" ht="11.25" customHeight="1">
      <c r="A2974" s="162" t="s">
        <v>6923</v>
      </c>
      <c r="B2974" s="162" t="s">
        <v>6924</v>
      </c>
      <c r="C2974" s="10" t="s">
        <v>141</v>
      </c>
      <c r="D2974" s="162" t="s">
        <v>674</v>
      </c>
      <c r="E2974" s="202" t="s">
        <v>6925</v>
      </c>
      <c r="F2974" s="161" t="s">
        <v>2206</v>
      </c>
      <c r="G2974" s="10">
        <v>12.0</v>
      </c>
      <c r="H2974" s="10">
        <v>10.0</v>
      </c>
      <c r="I2974" s="10">
        <v>12.0</v>
      </c>
      <c r="J2974" s="172">
        <v>50.0</v>
      </c>
      <c r="K2974" s="173">
        <v>4.0</v>
      </c>
      <c r="L2974" s="162" t="s">
        <v>144</v>
      </c>
      <c r="M2974" s="163"/>
      <c r="N2974" s="163"/>
      <c r="O2974" s="163"/>
      <c r="P2974" s="163"/>
      <c r="Q2974" s="163"/>
      <c r="R2974" s="163"/>
      <c r="S2974" s="163"/>
      <c r="T2974" s="163"/>
      <c r="U2974" s="163"/>
      <c r="V2974" s="163"/>
      <c r="W2974" s="163"/>
      <c r="X2974" s="163"/>
    </row>
    <row r="2975" ht="11.25" customHeight="1">
      <c r="A2975" s="162" t="s">
        <v>6923</v>
      </c>
      <c r="B2975" s="162" t="s">
        <v>6924</v>
      </c>
      <c r="C2975" s="10" t="s">
        <v>141</v>
      </c>
      <c r="D2975" s="162" t="s">
        <v>632</v>
      </c>
      <c r="E2975" s="202" t="s">
        <v>6926</v>
      </c>
      <c r="F2975" s="161" t="s">
        <v>2206</v>
      </c>
      <c r="G2975" s="10">
        <v>12.0</v>
      </c>
      <c r="H2975" s="10">
        <v>10.0</v>
      </c>
      <c r="I2975" s="10">
        <v>12.0</v>
      </c>
      <c r="J2975" s="172">
        <v>50.0</v>
      </c>
      <c r="K2975" s="173">
        <v>4.0</v>
      </c>
      <c r="L2975" s="162" t="s">
        <v>144</v>
      </c>
      <c r="M2975" s="163"/>
      <c r="N2975" s="163"/>
      <c r="O2975" s="163"/>
      <c r="P2975" s="163"/>
      <c r="Q2975" s="163"/>
      <c r="R2975" s="163"/>
      <c r="S2975" s="163"/>
      <c r="T2975" s="163"/>
      <c r="U2975" s="163"/>
      <c r="V2975" s="163"/>
      <c r="W2975" s="163"/>
      <c r="X2975" s="163"/>
    </row>
    <row r="2976" ht="11.25" customHeight="1">
      <c r="A2976" s="162" t="s">
        <v>6923</v>
      </c>
      <c r="B2976" s="162" t="s">
        <v>6924</v>
      </c>
      <c r="C2976" s="10" t="s">
        <v>141</v>
      </c>
      <c r="D2976" s="162" t="s">
        <v>6927</v>
      </c>
      <c r="E2976" s="202" t="s">
        <v>6928</v>
      </c>
      <c r="F2976" s="161" t="s">
        <v>2206</v>
      </c>
      <c r="G2976" s="10">
        <v>12.0</v>
      </c>
      <c r="H2976" s="10">
        <v>10.0</v>
      </c>
      <c r="I2976" s="10">
        <v>12.0</v>
      </c>
      <c r="J2976" s="172">
        <v>50.0</v>
      </c>
      <c r="K2976" s="173">
        <v>4.0</v>
      </c>
      <c r="L2976" s="162" t="s">
        <v>144</v>
      </c>
      <c r="M2976" s="163"/>
      <c r="N2976" s="163"/>
      <c r="O2976" s="163"/>
      <c r="P2976" s="163"/>
      <c r="Q2976" s="163"/>
      <c r="R2976" s="163"/>
      <c r="S2976" s="163"/>
      <c r="T2976" s="163"/>
      <c r="U2976" s="163"/>
      <c r="V2976" s="163"/>
      <c r="W2976" s="163"/>
      <c r="X2976" s="163"/>
    </row>
    <row r="2977" ht="11.25" customHeight="1">
      <c r="A2977" s="162" t="s">
        <v>6929</v>
      </c>
      <c r="B2977" s="162" t="s">
        <v>6930</v>
      </c>
      <c r="C2977" s="10" t="s">
        <v>141</v>
      </c>
      <c r="D2977" s="162" t="s">
        <v>6931</v>
      </c>
      <c r="E2977" s="202" t="s">
        <v>6932</v>
      </c>
      <c r="F2977" s="161" t="s">
        <v>2206</v>
      </c>
      <c r="G2977" s="10">
        <v>8.0</v>
      </c>
      <c r="H2977" s="10">
        <v>5.0</v>
      </c>
      <c r="I2977" s="10">
        <v>9.0</v>
      </c>
      <c r="J2977" s="172">
        <v>50.0</v>
      </c>
      <c r="K2977" s="173">
        <v>8.0</v>
      </c>
      <c r="L2977" s="162" t="s">
        <v>144</v>
      </c>
      <c r="M2977" s="163"/>
      <c r="N2977" s="163"/>
      <c r="O2977" s="163"/>
      <c r="P2977" s="163"/>
      <c r="Q2977" s="163"/>
      <c r="R2977" s="163"/>
      <c r="S2977" s="163"/>
      <c r="T2977" s="163"/>
      <c r="U2977" s="163"/>
      <c r="V2977" s="163"/>
      <c r="W2977" s="163"/>
      <c r="X2977" s="163"/>
    </row>
    <row r="2978" ht="11.25" customHeight="1">
      <c r="A2978" s="162" t="s">
        <v>6929</v>
      </c>
      <c r="B2978" s="162" t="s">
        <v>6930</v>
      </c>
      <c r="C2978" s="10" t="s">
        <v>141</v>
      </c>
      <c r="D2978" s="162" t="s">
        <v>6933</v>
      </c>
      <c r="E2978" s="202" t="s">
        <v>6934</v>
      </c>
      <c r="F2978" s="161" t="s">
        <v>2206</v>
      </c>
      <c r="G2978" s="10">
        <v>8.0</v>
      </c>
      <c r="H2978" s="10">
        <v>5.0</v>
      </c>
      <c r="I2978" s="10">
        <v>9.0</v>
      </c>
      <c r="J2978" s="172">
        <v>50.0</v>
      </c>
      <c r="K2978" s="173">
        <v>8.0</v>
      </c>
      <c r="L2978" s="162" t="s">
        <v>144</v>
      </c>
      <c r="M2978" s="163"/>
      <c r="N2978" s="163"/>
      <c r="O2978" s="163"/>
      <c r="P2978" s="163"/>
      <c r="Q2978" s="163"/>
      <c r="R2978" s="163"/>
      <c r="S2978" s="163"/>
      <c r="T2978" s="163"/>
      <c r="U2978" s="163"/>
      <c r="V2978" s="163"/>
      <c r="W2978" s="163"/>
      <c r="X2978" s="163"/>
    </row>
    <row r="2979" ht="11.25" customHeight="1">
      <c r="A2979" s="162" t="s">
        <v>6929</v>
      </c>
      <c r="B2979" s="162" t="s">
        <v>6930</v>
      </c>
      <c r="C2979" s="10" t="s">
        <v>141</v>
      </c>
      <c r="D2979" s="162" t="s">
        <v>6935</v>
      </c>
      <c r="E2979" s="162" t="s">
        <v>6936</v>
      </c>
      <c r="F2979" s="161" t="s">
        <v>2206</v>
      </c>
      <c r="G2979" s="10">
        <v>8.0</v>
      </c>
      <c r="H2979" s="10">
        <v>5.0</v>
      </c>
      <c r="I2979" s="10">
        <v>9.0</v>
      </c>
      <c r="J2979" s="172">
        <v>50.0</v>
      </c>
      <c r="K2979" s="173">
        <v>8.0</v>
      </c>
      <c r="L2979" s="162" t="s">
        <v>144</v>
      </c>
      <c r="M2979" s="163"/>
      <c r="N2979" s="163"/>
      <c r="O2979" s="163"/>
      <c r="P2979" s="163"/>
      <c r="Q2979" s="163"/>
      <c r="R2979" s="163"/>
      <c r="S2979" s="163"/>
      <c r="T2979" s="163"/>
      <c r="U2979" s="163"/>
      <c r="V2979" s="163"/>
      <c r="W2979" s="163"/>
      <c r="X2979" s="163"/>
    </row>
    <row r="2980" ht="11.25" customHeight="1">
      <c r="A2980" s="162" t="s">
        <v>6929</v>
      </c>
      <c r="B2980" s="162" t="s">
        <v>6930</v>
      </c>
      <c r="C2980" s="10" t="s">
        <v>141</v>
      </c>
      <c r="D2980" s="162" t="s">
        <v>6937</v>
      </c>
      <c r="E2980" s="202" t="s">
        <v>6938</v>
      </c>
      <c r="F2980" s="161" t="s">
        <v>2206</v>
      </c>
      <c r="G2980" s="10">
        <v>8.0</v>
      </c>
      <c r="H2980" s="10">
        <v>5.0</v>
      </c>
      <c r="I2980" s="10">
        <v>9.0</v>
      </c>
      <c r="J2980" s="172">
        <v>50.0</v>
      </c>
      <c r="K2980" s="173">
        <v>8.0</v>
      </c>
      <c r="L2980" s="162" t="s">
        <v>144</v>
      </c>
      <c r="M2980" s="163"/>
      <c r="N2980" s="163"/>
      <c r="O2980" s="163"/>
      <c r="P2980" s="163"/>
      <c r="Q2980" s="163"/>
      <c r="R2980" s="163"/>
      <c r="S2980" s="163"/>
      <c r="T2980" s="163"/>
      <c r="U2980" s="163"/>
      <c r="V2980" s="163"/>
      <c r="W2980" s="163"/>
      <c r="X2980" s="163"/>
    </row>
    <row r="2981" ht="11.25" customHeight="1">
      <c r="A2981" s="162" t="s">
        <v>1508</v>
      </c>
      <c r="B2981" s="162" t="s">
        <v>1507</v>
      </c>
      <c r="C2981" s="10" t="s">
        <v>141</v>
      </c>
      <c r="D2981" s="162" t="s">
        <v>6939</v>
      </c>
      <c r="E2981" s="162" t="s">
        <v>6940</v>
      </c>
      <c r="F2981" s="161" t="s">
        <v>2206</v>
      </c>
      <c r="G2981" s="10">
        <v>2.0</v>
      </c>
      <c r="H2981" s="10">
        <v>2.0</v>
      </c>
      <c r="I2981" s="10">
        <v>6.0</v>
      </c>
      <c r="J2981" s="172">
        <v>50.0</v>
      </c>
      <c r="K2981" s="173">
        <v>25.0</v>
      </c>
      <c r="L2981" s="162" t="s">
        <v>144</v>
      </c>
      <c r="M2981" s="163"/>
      <c r="N2981" s="163"/>
      <c r="O2981" s="163"/>
      <c r="P2981" s="163"/>
      <c r="Q2981" s="163"/>
      <c r="R2981" s="163"/>
      <c r="S2981" s="163"/>
      <c r="T2981" s="163"/>
      <c r="U2981" s="163"/>
      <c r="V2981" s="163"/>
      <c r="W2981" s="163"/>
      <c r="X2981" s="163"/>
    </row>
    <row r="2982" ht="11.25" customHeight="1">
      <c r="A2982" s="162" t="s">
        <v>1508</v>
      </c>
      <c r="B2982" s="162" t="s">
        <v>1507</v>
      </c>
      <c r="C2982" s="10" t="s">
        <v>141</v>
      </c>
      <c r="D2982" s="162" t="s">
        <v>6941</v>
      </c>
      <c r="E2982" s="202" t="s">
        <v>6942</v>
      </c>
      <c r="F2982" s="161" t="s">
        <v>2206</v>
      </c>
      <c r="G2982" s="10">
        <v>2.0</v>
      </c>
      <c r="H2982" s="10">
        <v>2.0</v>
      </c>
      <c r="I2982" s="10">
        <v>6.0</v>
      </c>
      <c r="J2982" s="172">
        <v>50.0</v>
      </c>
      <c r="K2982" s="173">
        <v>25.0</v>
      </c>
      <c r="L2982" s="162" t="s">
        <v>144</v>
      </c>
      <c r="M2982" s="163"/>
      <c r="N2982" s="163"/>
      <c r="O2982" s="163"/>
      <c r="P2982" s="163"/>
      <c r="Q2982" s="163"/>
      <c r="R2982" s="163"/>
      <c r="S2982" s="163"/>
      <c r="T2982" s="163"/>
      <c r="U2982" s="163"/>
      <c r="V2982" s="163"/>
      <c r="W2982" s="163"/>
      <c r="X2982" s="163"/>
    </row>
    <row r="2983" ht="11.25" customHeight="1">
      <c r="A2983" s="162" t="s">
        <v>6943</v>
      </c>
      <c r="B2983" s="162" t="s">
        <v>3954</v>
      </c>
      <c r="C2983" s="10" t="s">
        <v>141</v>
      </c>
      <c r="D2983" s="162" t="s">
        <v>6944</v>
      </c>
      <c r="E2983" s="162" t="s">
        <v>6945</v>
      </c>
      <c r="F2983" s="161" t="s">
        <v>2206</v>
      </c>
      <c r="G2983" s="10">
        <v>7.0</v>
      </c>
      <c r="H2983" s="10">
        <v>6.0</v>
      </c>
      <c r="I2983" s="10">
        <v>12.0</v>
      </c>
      <c r="J2983" s="172">
        <v>50.0</v>
      </c>
      <c r="K2983" s="173">
        <v>7.0</v>
      </c>
      <c r="L2983" s="162" t="s">
        <v>144</v>
      </c>
      <c r="M2983" s="163"/>
      <c r="N2983" s="163"/>
      <c r="O2983" s="163"/>
      <c r="P2983" s="163"/>
      <c r="Q2983" s="163"/>
      <c r="R2983" s="163"/>
      <c r="S2983" s="163"/>
      <c r="T2983" s="163"/>
      <c r="U2983" s="163"/>
      <c r="V2983" s="163"/>
      <c r="W2983" s="163"/>
      <c r="X2983" s="163"/>
    </row>
    <row r="2984" ht="11.25" customHeight="1">
      <c r="A2984" s="162" t="s">
        <v>6943</v>
      </c>
      <c r="B2984" s="162" t="s">
        <v>3954</v>
      </c>
      <c r="C2984" s="10" t="s">
        <v>141</v>
      </c>
      <c r="D2984" s="162" t="s">
        <v>6946</v>
      </c>
      <c r="E2984" s="202" t="s">
        <v>6947</v>
      </c>
      <c r="F2984" s="161" t="s">
        <v>2206</v>
      </c>
      <c r="G2984" s="10">
        <v>7.0</v>
      </c>
      <c r="H2984" s="10">
        <v>6.0</v>
      </c>
      <c r="I2984" s="10">
        <v>12.0</v>
      </c>
      <c r="J2984" s="172">
        <v>50.0</v>
      </c>
      <c r="K2984" s="173">
        <v>7.0</v>
      </c>
      <c r="L2984" s="162" t="s">
        <v>144</v>
      </c>
      <c r="M2984" s="163"/>
      <c r="N2984" s="163"/>
      <c r="O2984" s="163"/>
      <c r="P2984" s="163"/>
      <c r="Q2984" s="163"/>
      <c r="R2984" s="163"/>
      <c r="S2984" s="163"/>
      <c r="T2984" s="163"/>
      <c r="U2984" s="163"/>
      <c r="V2984" s="163"/>
      <c r="W2984" s="163"/>
      <c r="X2984" s="163"/>
    </row>
    <row r="2985" ht="11.25" customHeight="1">
      <c r="A2985" s="162" t="s">
        <v>6948</v>
      </c>
      <c r="B2985" s="162" t="s">
        <v>6949</v>
      </c>
      <c r="C2985" s="10" t="s">
        <v>141</v>
      </c>
      <c r="D2985" s="162" t="s">
        <v>6686</v>
      </c>
      <c r="E2985" s="202" t="s">
        <v>6950</v>
      </c>
      <c r="F2985" s="161" t="s">
        <v>2206</v>
      </c>
      <c r="G2985" s="10">
        <v>10.0</v>
      </c>
      <c r="H2985" s="10">
        <v>2.0</v>
      </c>
      <c r="I2985" s="10">
        <v>15.0</v>
      </c>
      <c r="J2985" s="172">
        <v>50.0</v>
      </c>
      <c r="K2985" s="173">
        <v>5.0</v>
      </c>
      <c r="L2985" s="162" t="s">
        <v>144</v>
      </c>
      <c r="M2985" s="163"/>
      <c r="N2985" s="163"/>
      <c r="O2985" s="163"/>
      <c r="P2985" s="163"/>
      <c r="Q2985" s="163"/>
      <c r="R2985" s="163"/>
      <c r="S2985" s="163"/>
      <c r="T2985" s="163"/>
      <c r="U2985" s="163"/>
      <c r="V2985" s="163"/>
      <c r="W2985" s="163"/>
      <c r="X2985" s="163"/>
    </row>
    <row r="2986" ht="11.25" customHeight="1">
      <c r="A2986" s="162" t="s">
        <v>6951</v>
      </c>
      <c r="B2986" s="162" t="s">
        <v>6952</v>
      </c>
      <c r="C2986" s="10" t="s">
        <v>141</v>
      </c>
      <c r="D2986" s="162" t="s">
        <v>6953</v>
      </c>
      <c r="E2986" s="202" t="s">
        <v>6954</v>
      </c>
      <c r="F2986" s="161" t="s">
        <v>2206</v>
      </c>
      <c r="G2986" s="10">
        <v>10.0</v>
      </c>
      <c r="H2986" s="10">
        <v>6.0</v>
      </c>
      <c r="I2986" s="10">
        <v>15.0</v>
      </c>
      <c r="J2986" s="172">
        <v>50.0</v>
      </c>
      <c r="K2986" s="173">
        <v>5.0</v>
      </c>
      <c r="L2986" s="162" t="s">
        <v>144</v>
      </c>
      <c r="M2986" s="163"/>
      <c r="N2986" s="163"/>
      <c r="O2986" s="163"/>
      <c r="P2986" s="163"/>
      <c r="Q2986" s="163"/>
      <c r="R2986" s="163"/>
      <c r="S2986" s="163"/>
      <c r="T2986" s="163"/>
      <c r="U2986" s="163"/>
      <c r="V2986" s="163"/>
      <c r="W2986" s="163"/>
      <c r="X2986" s="163"/>
    </row>
    <row r="2987" ht="11.25" customHeight="1">
      <c r="A2987" s="162" t="s">
        <v>6951</v>
      </c>
      <c r="B2987" s="162" t="s">
        <v>6952</v>
      </c>
      <c r="C2987" s="10" t="s">
        <v>141</v>
      </c>
      <c r="D2987" s="162" t="s">
        <v>6955</v>
      </c>
      <c r="E2987" s="202" t="s">
        <v>6956</v>
      </c>
      <c r="F2987" s="161" t="s">
        <v>2206</v>
      </c>
      <c r="G2987" s="10">
        <v>10.0</v>
      </c>
      <c r="H2987" s="10">
        <v>6.0</v>
      </c>
      <c r="I2987" s="10">
        <v>15.0</v>
      </c>
      <c r="J2987" s="172">
        <v>50.0</v>
      </c>
      <c r="K2987" s="173">
        <v>5.0</v>
      </c>
      <c r="L2987" s="162" t="s">
        <v>144</v>
      </c>
      <c r="M2987" s="163"/>
      <c r="N2987" s="163"/>
      <c r="O2987" s="163"/>
      <c r="P2987" s="163"/>
      <c r="Q2987" s="163"/>
      <c r="R2987" s="163"/>
      <c r="S2987" s="163"/>
      <c r="T2987" s="163"/>
      <c r="U2987" s="163"/>
      <c r="V2987" s="163"/>
      <c r="W2987" s="163"/>
      <c r="X2987" s="163"/>
    </row>
    <row r="2988" ht="11.25" customHeight="1">
      <c r="A2988" s="162" t="s">
        <v>6951</v>
      </c>
      <c r="B2988" s="162" t="s">
        <v>6952</v>
      </c>
      <c r="C2988" s="10" t="s">
        <v>141</v>
      </c>
      <c r="D2988" s="162" t="s">
        <v>750</v>
      </c>
      <c r="E2988" s="202" t="s">
        <v>6957</v>
      </c>
      <c r="F2988" s="161" t="s">
        <v>2206</v>
      </c>
      <c r="G2988" s="10">
        <v>10.0</v>
      </c>
      <c r="H2988" s="10">
        <v>6.0</v>
      </c>
      <c r="I2988" s="10">
        <v>15.0</v>
      </c>
      <c r="J2988" s="172">
        <v>50.0</v>
      </c>
      <c r="K2988" s="173">
        <v>5.0</v>
      </c>
      <c r="L2988" s="162" t="s">
        <v>144</v>
      </c>
      <c r="M2988" s="163"/>
      <c r="N2988" s="163"/>
      <c r="O2988" s="163"/>
      <c r="P2988" s="163"/>
      <c r="Q2988" s="163"/>
      <c r="R2988" s="163"/>
      <c r="S2988" s="163"/>
      <c r="T2988" s="163"/>
      <c r="U2988" s="163"/>
      <c r="V2988" s="163"/>
      <c r="W2988" s="163"/>
      <c r="X2988" s="163"/>
    </row>
    <row r="2989" ht="11.25" customHeight="1">
      <c r="A2989" s="162" t="s">
        <v>6958</v>
      </c>
      <c r="B2989" s="162" t="s">
        <v>6959</v>
      </c>
      <c r="C2989" s="10" t="s">
        <v>141</v>
      </c>
      <c r="D2989" s="162" t="s">
        <v>6960</v>
      </c>
      <c r="E2989" s="202" t="s">
        <v>6961</v>
      </c>
      <c r="F2989" s="161" t="s">
        <v>2206</v>
      </c>
      <c r="G2989" s="10">
        <v>6.0</v>
      </c>
      <c r="H2989" s="10">
        <v>5.0</v>
      </c>
      <c r="I2989" s="10">
        <v>8.0</v>
      </c>
      <c r="J2989" s="172">
        <v>50.0</v>
      </c>
      <c r="K2989" s="173">
        <v>8.0</v>
      </c>
      <c r="L2989" s="162" t="s">
        <v>144</v>
      </c>
      <c r="M2989" s="163"/>
      <c r="N2989" s="163"/>
      <c r="O2989" s="163"/>
      <c r="P2989" s="163"/>
      <c r="Q2989" s="163"/>
      <c r="R2989" s="163"/>
      <c r="S2989" s="163"/>
      <c r="T2989" s="163"/>
      <c r="U2989" s="163"/>
      <c r="V2989" s="163"/>
      <c r="W2989" s="163"/>
      <c r="X2989" s="163"/>
    </row>
    <row r="2990" ht="11.25" customHeight="1">
      <c r="A2990" s="162" t="s">
        <v>6958</v>
      </c>
      <c r="B2990" s="162" t="s">
        <v>6959</v>
      </c>
      <c r="C2990" s="10" t="s">
        <v>141</v>
      </c>
      <c r="D2990" s="162" t="s">
        <v>6962</v>
      </c>
      <c r="E2990" s="202" t="s">
        <v>6963</v>
      </c>
      <c r="F2990" s="161" t="s">
        <v>2206</v>
      </c>
      <c r="G2990" s="10">
        <v>6.0</v>
      </c>
      <c r="H2990" s="10">
        <v>5.0</v>
      </c>
      <c r="I2990" s="10">
        <v>8.0</v>
      </c>
      <c r="J2990" s="172">
        <v>50.0</v>
      </c>
      <c r="K2990" s="173">
        <v>8.0</v>
      </c>
      <c r="L2990" s="162" t="s">
        <v>144</v>
      </c>
      <c r="M2990" s="163"/>
      <c r="N2990" s="163"/>
      <c r="O2990" s="163"/>
      <c r="P2990" s="163"/>
      <c r="Q2990" s="163"/>
      <c r="R2990" s="163"/>
      <c r="S2990" s="163"/>
      <c r="T2990" s="163"/>
      <c r="U2990" s="163"/>
      <c r="V2990" s="163"/>
      <c r="W2990" s="163"/>
      <c r="X2990" s="163"/>
    </row>
    <row r="2991" ht="11.25" customHeight="1">
      <c r="A2991" s="162" t="s">
        <v>6964</v>
      </c>
      <c r="B2991" s="162" t="s">
        <v>4386</v>
      </c>
      <c r="C2991" s="10" t="s">
        <v>141</v>
      </c>
      <c r="D2991" s="162" t="s">
        <v>6965</v>
      </c>
      <c r="E2991" s="202" t="s">
        <v>6966</v>
      </c>
      <c r="F2991" s="161" t="s">
        <v>2206</v>
      </c>
      <c r="G2991" s="10">
        <v>14.0</v>
      </c>
      <c r="H2991" s="10">
        <v>14.0</v>
      </c>
      <c r="I2991" s="10">
        <v>14.0</v>
      </c>
      <c r="J2991" s="172">
        <v>50.0</v>
      </c>
      <c r="K2991" s="173">
        <v>4.0</v>
      </c>
      <c r="L2991" s="162" t="s">
        <v>144</v>
      </c>
      <c r="M2991" s="163"/>
      <c r="N2991" s="163"/>
      <c r="O2991" s="163"/>
      <c r="P2991" s="163"/>
      <c r="Q2991" s="163"/>
      <c r="R2991" s="163"/>
      <c r="S2991" s="163"/>
      <c r="T2991" s="163"/>
      <c r="U2991" s="163"/>
      <c r="V2991" s="163"/>
      <c r="W2991" s="163"/>
      <c r="X2991" s="163"/>
    </row>
    <row r="2992" ht="11.25" customHeight="1">
      <c r="A2992" s="162" t="s">
        <v>6964</v>
      </c>
      <c r="B2992" s="162" t="s">
        <v>4386</v>
      </c>
      <c r="C2992" s="10" t="s">
        <v>141</v>
      </c>
      <c r="D2992" s="162" t="s">
        <v>6967</v>
      </c>
      <c r="E2992" s="202" t="s">
        <v>6968</v>
      </c>
      <c r="F2992" s="161" t="s">
        <v>2206</v>
      </c>
      <c r="G2992" s="10">
        <v>14.0</v>
      </c>
      <c r="H2992" s="10">
        <v>14.0</v>
      </c>
      <c r="I2992" s="10">
        <v>14.0</v>
      </c>
      <c r="J2992" s="172">
        <v>50.0</v>
      </c>
      <c r="K2992" s="173">
        <v>4.0</v>
      </c>
      <c r="L2992" s="162" t="s">
        <v>144</v>
      </c>
      <c r="M2992" s="163"/>
      <c r="N2992" s="163"/>
      <c r="O2992" s="163"/>
      <c r="P2992" s="163"/>
      <c r="Q2992" s="163"/>
      <c r="R2992" s="163"/>
      <c r="S2992" s="163"/>
      <c r="T2992" s="163"/>
      <c r="U2992" s="163"/>
      <c r="V2992" s="163"/>
      <c r="W2992" s="163"/>
      <c r="X2992" s="163"/>
    </row>
    <row r="2993" ht="11.25" customHeight="1">
      <c r="A2993" s="162" t="s">
        <v>6969</v>
      </c>
      <c r="B2993" s="162" t="s">
        <v>6970</v>
      </c>
      <c r="C2993" s="10" t="s">
        <v>141</v>
      </c>
      <c r="D2993" s="162" t="s">
        <v>6971</v>
      </c>
      <c r="E2993" s="202" t="s">
        <v>6972</v>
      </c>
      <c r="F2993" s="161" t="s">
        <v>2206</v>
      </c>
      <c r="G2993" s="10">
        <v>8.0</v>
      </c>
      <c r="H2993" s="10">
        <v>6.0</v>
      </c>
      <c r="I2993" s="10">
        <v>8.0</v>
      </c>
      <c r="J2993" s="172">
        <v>50.0</v>
      </c>
      <c r="K2993" s="173">
        <v>8.0</v>
      </c>
      <c r="L2993" s="162" t="s">
        <v>144</v>
      </c>
      <c r="M2993" s="163"/>
      <c r="N2993" s="163"/>
      <c r="O2993" s="163"/>
      <c r="P2993" s="163"/>
      <c r="Q2993" s="163"/>
      <c r="R2993" s="163"/>
      <c r="S2993" s="163"/>
      <c r="T2993" s="163"/>
      <c r="U2993" s="163"/>
      <c r="V2993" s="163"/>
      <c r="W2993" s="163"/>
      <c r="X2993" s="163"/>
    </row>
    <row r="2994" ht="11.25" customHeight="1">
      <c r="A2994" s="162" t="s">
        <v>6973</v>
      </c>
      <c r="B2994" s="162" t="s">
        <v>6974</v>
      </c>
      <c r="C2994" s="10" t="s">
        <v>141</v>
      </c>
      <c r="D2994" s="162" t="s">
        <v>6975</v>
      </c>
      <c r="E2994" s="202" t="s">
        <v>6976</v>
      </c>
      <c r="F2994" s="161" t="s">
        <v>2206</v>
      </c>
      <c r="G2994" s="10">
        <v>15.0</v>
      </c>
      <c r="H2994" s="10">
        <v>1.0</v>
      </c>
      <c r="I2994" s="10">
        <v>15.0</v>
      </c>
      <c r="J2994" s="172">
        <v>50.0</v>
      </c>
      <c r="K2994" s="173">
        <v>4.0</v>
      </c>
      <c r="L2994" s="162" t="s">
        <v>144</v>
      </c>
      <c r="M2994" s="163"/>
      <c r="N2994" s="163"/>
      <c r="O2994" s="163"/>
      <c r="P2994" s="163"/>
      <c r="Q2994" s="163"/>
      <c r="R2994" s="163"/>
      <c r="S2994" s="163"/>
      <c r="T2994" s="163"/>
      <c r="U2994" s="163"/>
      <c r="V2994" s="163"/>
      <c r="W2994" s="163"/>
      <c r="X2994" s="163"/>
    </row>
    <row r="2995" ht="11.25" customHeight="1">
      <c r="A2995" s="162" t="s">
        <v>6973</v>
      </c>
      <c r="B2995" s="162" t="s">
        <v>6974</v>
      </c>
      <c r="C2995" s="10" t="s">
        <v>141</v>
      </c>
      <c r="D2995" s="162" t="s">
        <v>6977</v>
      </c>
      <c r="E2995" s="202" t="s">
        <v>6978</v>
      </c>
      <c r="F2995" s="161" t="s">
        <v>2206</v>
      </c>
      <c r="G2995" s="10">
        <v>15.0</v>
      </c>
      <c r="H2995" s="10">
        <v>1.0</v>
      </c>
      <c r="I2995" s="10">
        <v>15.0</v>
      </c>
      <c r="J2995" s="172">
        <v>50.0</v>
      </c>
      <c r="K2995" s="173">
        <v>4.0</v>
      </c>
      <c r="L2995" s="162" t="s">
        <v>144</v>
      </c>
      <c r="M2995" s="163"/>
      <c r="N2995" s="163"/>
      <c r="O2995" s="163"/>
      <c r="P2995" s="163"/>
      <c r="Q2995" s="163"/>
      <c r="R2995" s="163"/>
      <c r="S2995" s="163"/>
      <c r="T2995" s="163"/>
      <c r="U2995" s="163"/>
      <c r="V2995" s="163"/>
      <c r="W2995" s="163"/>
      <c r="X2995" s="163"/>
    </row>
    <row r="2996" ht="11.25" customHeight="1">
      <c r="A2996" s="162" t="s">
        <v>6979</v>
      </c>
      <c r="B2996" s="162" t="s">
        <v>713</v>
      </c>
      <c r="C2996" s="10" t="s">
        <v>141</v>
      </c>
      <c r="D2996" s="162" t="s">
        <v>6980</v>
      </c>
      <c r="E2996" s="202" t="s">
        <v>6981</v>
      </c>
      <c r="F2996" s="161" t="s">
        <v>2206</v>
      </c>
      <c r="G2996" s="10">
        <v>7.0</v>
      </c>
      <c r="H2996" s="10">
        <v>6.0</v>
      </c>
      <c r="I2996" s="10">
        <v>10.0</v>
      </c>
      <c r="J2996" s="172">
        <v>50.0</v>
      </c>
      <c r="K2996" s="173">
        <v>7.0</v>
      </c>
      <c r="L2996" s="162" t="s">
        <v>144</v>
      </c>
      <c r="M2996" s="163"/>
      <c r="N2996" s="163"/>
      <c r="O2996" s="163"/>
      <c r="P2996" s="163"/>
      <c r="Q2996" s="163"/>
      <c r="R2996" s="163"/>
      <c r="S2996" s="163"/>
      <c r="T2996" s="163"/>
      <c r="U2996" s="163"/>
      <c r="V2996" s="163"/>
      <c r="W2996" s="163"/>
      <c r="X2996" s="163"/>
    </row>
    <row r="2997" ht="11.25" customHeight="1">
      <c r="A2997" s="162" t="s">
        <v>6979</v>
      </c>
      <c r="B2997" s="162" t="s">
        <v>713</v>
      </c>
      <c r="C2997" s="10" t="s">
        <v>141</v>
      </c>
      <c r="D2997" s="162" t="s">
        <v>6982</v>
      </c>
      <c r="E2997" s="202" t="s">
        <v>6983</v>
      </c>
      <c r="F2997" s="161" t="s">
        <v>2206</v>
      </c>
      <c r="G2997" s="10">
        <v>7.0</v>
      </c>
      <c r="H2997" s="10">
        <v>6.0</v>
      </c>
      <c r="I2997" s="10">
        <v>10.0</v>
      </c>
      <c r="J2997" s="172">
        <v>50.0</v>
      </c>
      <c r="K2997" s="173">
        <v>7.0</v>
      </c>
      <c r="L2997" s="162" t="s">
        <v>144</v>
      </c>
      <c r="M2997" s="163"/>
      <c r="N2997" s="163"/>
      <c r="O2997" s="163"/>
      <c r="P2997" s="163"/>
      <c r="Q2997" s="163"/>
      <c r="R2997" s="163"/>
      <c r="S2997" s="163"/>
      <c r="T2997" s="163"/>
      <c r="U2997" s="163"/>
      <c r="V2997" s="163"/>
      <c r="W2997" s="163"/>
      <c r="X2997" s="163"/>
    </row>
    <row r="2998" ht="11.25" customHeight="1">
      <c r="A2998" s="162" t="s">
        <v>6984</v>
      </c>
      <c r="B2998" s="162" t="s">
        <v>6985</v>
      </c>
      <c r="C2998" s="10" t="s">
        <v>106</v>
      </c>
      <c r="D2998" s="162" t="s">
        <v>6986</v>
      </c>
      <c r="E2998" s="202" t="s">
        <v>6987</v>
      </c>
      <c r="F2998" s="161" t="s">
        <v>2206</v>
      </c>
      <c r="G2998" s="10">
        <v>7.0</v>
      </c>
      <c r="H2998" s="10">
        <v>6.0</v>
      </c>
      <c r="I2998" s="10">
        <v>8.0</v>
      </c>
      <c r="J2998" s="172">
        <v>50.0</v>
      </c>
      <c r="K2998" s="173">
        <v>7.0</v>
      </c>
      <c r="L2998" s="162" t="s">
        <v>144</v>
      </c>
      <c r="M2998" s="163"/>
      <c r="N2998" s="163"/>
      <c r="O2998" s="163"/>
      <c r="P2998" s="163"/>
      <c r="Q2998" s="163"/>
      <c r="R2998" s="163"/>
      <c r="S2998" s="163"/>
      <c r="T2998" s="163"/>
      <c r="U2998" s="163"/>
      <c r="V2998" s="163"/>
      <c r="W2998" s="163"/>
      <c r="X2998" s="163"/>
    </row>
    <row r="2999" ht="11.25" customHeight="1">
      <c r="A2999" s="162" t="s">
        <v>6988</v>
      </c>
      <c r="B2999" s="162" t="s">
        <v>6989</v>
      </c>
      <c r="C2999" s="10" t="s">
        <v>141</v>
      </c>
      <c r="D2999" s="162" t="s">
        <v>6990</v>
      </c>
      <c r="E2999" s="202" t="s">
        <v>6991</v>
      </c>
      <c r="F2999" s="161" t="s">
        <v>2206</v>
      </c>
      <c r="G2999" s="10">
        <v>10.0</v>
      </c>
      <c r="H2999" s="10">
        <v>3.0</v>
      </c>
      <c r="I2999" s="10">
        <v>13.0</v>
      </c>
      <c r="J2999" s="172">
        <v>50.0</v>
      </c>
      <c r="K2999" s="173">
        <v>5.0</v>
      </c>
      <c r="L2999" s="162" t="s">
        <v>144</v>
      </c>
      <c r="M2999" s="163"/>
      <c r="N2999" s="163"/>
      <c r="O2999" s="163"/>
      <c r="P2999" s="163"/>
      <c r="Q2999" s="163"/>
      <c r="R2999" s="163"/>
      <c r="S2999" s="163"/>
      <c r="T2999" s="163"/>
      <c r="U2999" s="163"/>
      <c r="V2999" s="163"/>
      <c r="W2999" s="163"/>
      <c r="X2999" s="163"/>
    </row>
    <row r="3000" ht="11.25" customHeight="1">
      <c r="A3000" s="162" t="s">
        <v>6988</v>
      </c>
      <c r="B3000" s="162" t="s">
        <v>6989</v>
      </c>
      <c r="C3000" s="10" t="s">
        <v>141</v>
      </c>
      <c r="D3000" s="162" t="s">
        <v>835</v>
      </c>
      <c r="E3000" s="202" t="s">
        <v>6992</v>
      </c>
      <c r="F3000" s="161" t="s">
        <v>2206</v>
      </c>
      <c r="G3000" s="10">
        <v>10.0</v>
      </c>
      <c r="H3000" s="10">
        <v>3.0</v>
      </c>
      <c r="I3000" s="10">
        <v>13.0</v>
      </c>
      <c r="J3000" s="172">
        <v>50.0</v>
      </c>
      <c r="K3000" s="173">
        <v>5.0</v>
      </c>
      <c r="L3000" s="162" t="s">
        <v>144</v>
      </c>
      <c r="M3000" s="163"/>
      <c r="N3000" s="163"/>
      <c r="O3000" s="163"/>
      <c r="P3000" s="163"/>
      <c r="Q3000" s="163"/>
      <c r="R3000" s="163"/>
      <c r="S3000" s="163"/>
      <c r="T3000" s="163"/>
      <c r="U3000" s="163"/>
      <c r="V3000" s="163"/>
      <c r="W3000" s="163"/>
      <c r="X3000" s="163"/>
    </row>
    <row r="3001" ht="11.25" customHeight="1">
      <c r="A3001" s="162" t="s">
        <v>6993</v>
      </c>
      <c r="B3001" s="162" t="s">
        <v>4392</v>
      </c>
      <c r="C3001" s="10" t="s">
        <v>141</v>
      </c>
      <c r="D3001" s="162" t="s">
        <v>6994</v>
      </c>
      <c r="E3001" s="202" t="s">
        <v>6995</v>
      </c>
      <c r="F3001" s="161" t="s">
        <v>2206</v>
      </c>
      <c r="G3001" s="10">
        <v>6.0</v>
      </c>
      <c r="H3001" s="10">
        <v>6.0</v>
      </c>
      <c r="I3001" s="10">
        <v>8.0</v>
      </c>
      <c r="J3001" s="172">
        <v>50.0</v>
      </c>
      <c r="K3001" s="173">
        <v>8.0</v>
      </c>
      <c r="L3001" s="162" t="s">
        <v>144</v>
      </c>
      <c r="M3001" s="163"/>
      <c r="N3001" s="163"/>
      <c r="O3001" s="163"/>
      <c r="P3001" s="163"/>
      <c r="Q3001" s="163"/>
      <c r="R3001" s="163"/>
      <c r="S3001" s="163"/>
      <c r="T3001" s="163"/>
      <c r="U3001" s="163"/>
      <c r="V3001" s="163"/>
      <c r="W3001" s="163"/>
      <c r="X3001" s="163"/>
    </row>
    <row r="3002" ht="11.25" customHeight="1">
      <c r="A3002" s="162" t="s">
        <v>6996</v>
      </c>
      <c r="B3002" s="162" t="s">
        <v>1496</v>
      </c>
      <c r="C3002" s="10" t="s">
        <v>141</v>
      </c>
      <c r="D3002" s="162" t="s">
        <v>898</v>
      </c>
      <c r="E3002" s="202" t="s">
        <v>6997</v>
      </c>
      <c r="F3002" s="161" t="s">
        <v>2206</v>
      </c>
      <c r="G3002" s="10">
        <v>10.0</v>
      </c>
      <c r="H3002" s="10">
        <v>1.0</v>
      </c>
      <c r="I3002" s="10">
        <v>11.0</v>
      </c>
      <c r="J3002" s="172">
        <v>50.0</v>
      </c>
      <c r="K3002" s="173">
        <v>5.0</v>
      </c>
      <c r="L3002" s="162" t="s">
        <v>144</v>
      </c>
      <c r="M3002" s="163"/>
      <c r="N3002" s="163"/>
      <c r="O3002" s="163"/>
      <c r="P3002" s="163"/>
      <c r="Q3002" s="163"/>
      <c r="R3002" s="163"/>
      <c r="S3002" s="163"/>
      <c r="T3002" s="163"/>
      <c r="U3002" s="163"/>
      <c r="V3002" s="163"/>
      <c r="W3002" s="163"/>
      <c r="X3002" s="163"/>
    </row>
    <row r="3003" ht="11.25" customHeight="1">
      <c r="A3003" s="162" t="s">
        <v>6998</v>
      </c>
      <c r="B3003" s="162" t="s">
        <v>474</v>
      </c>
      <c r="C3003" s="10" t="s">
        <v>141</v>
      </c>
      <c r="D3003" s="162" t="s">
        <v>6999</v>
      </c>
      <c r="E3003" s="162" t="s">
        <v>4004</v>
      </c>
      <c r="F3003" s="161" t="s">
        <v>2206</v>
      </c>
      <c r="G3003" s="10">
        <v>15.0</v>
      </c>
      <c r="H3003" s="10">
        <v>13.0</v>
      </c>
      <c r="I3003" s="10">
        <v>15.0</v>
      </c>
      <c r="J3003" s="172">
        <v>50.0</v>
      </c>
      <c r="K3003" s="173">
        <v>3.12</v>
      </c>
      <c r="L3003" s="162" t="s">
        <v>1529</v>
      </c>
      <c r="M3003" s="163"/>
      <c r="N3003" s="163"/>
      <c r="O3003" s="163"/>
      <c r="P3003" s="163"/>
      <c r="Q3003" s="163"/>
      <c r="R3003" s="163"/>
      <c r="S3003" s="163"/>
      <c r="T3003" s="163"/>
      <c r="U3003" s="163"/>
      <c r="V3003" s="163"/>
      <c r="W3003" s="163"/>
      <c r="X3003" s="163"/>
    </row>
    <row r="3004" ht="11.25" customHeight="1">
      <c r="A3004" s="162" t="s">
        <v>6998</v>
      </c>
      <c r="B3004" s="162" t="s">
        <v>474</v>
      </c>
      <c r="C3004" s="10" t="s">
        <v>141</v>
      </c>
      <c r="D3004" s="162" t="s">
        <v>7000</v>
      </c>
      <c r="E3004" s="162" t="s">
        <v>4016</v>
      </c>
      <c r="F3004" s="161" t="s">
        <v>2206</v>
      </c>
      <c r="G3004" s="10">
        <v>15.0</v>
      </c>
      <c r="H3004" s="10">
        <v>13.0</v>
      </c>
      <c r="I3004" s="10">
        <v>15.0</v>
      </c>
      <c r="J3004" s="172">
        <v>50.0</v>
      </c>
      <c r="K3004" s="173">
        <v>3.12</v>
      </c>
      <c r="L3004" s="162" t="s">
        <v>1529</v>
      </c>
      <c r="M3004" s="163"/>
      <c r="N3004" s="163"/>
      <c r="O3004" s="163"/>
      <c r="P3004" s="163"/>
      <c r="Q3004" s="163"/>
      <c r="R3004" s="163"/>
      <c r="S3004" s="163"/>
      <c r="T3004" s="163"/>
      <c r="U3004" s="163"/>
      <c r="V3004" s="163"/>
      <c r="W3004" s="163"/>
      <c r="X3004" s="163"/>
    </row>
    <row r="3005" ht="11.25" customHeight="1">
      <c r="A3005" s="162" t="s">
        <v>6998</v>
      </c>
      <c r="B3005" s="162" t="s">
        <v>474</v>
      </c>
      <c r="C3005" s="10" t="s">
        <v>141</v>
      </c>
      <c r="D3005" s="162" t="s">
        <v>7001</v>
      </c>
      <c r="E3005" s="162" t="s">
        <v>7002</v>
      </c>
      <c r="F3005" s="161" t="s">
        <v>2206</v>
      </c>
      <c r="G3005" s="10">
        <v>15.0</v>
      </c>
      <c r="H3005" s="10">
        <v>13.0</v>
      </c>
      <c r="I3005" s="10">
        <v>15.0</v>
      </c>
      <c r="J3005" s="172">
        <v>50.0</v>
      </c>
      <c r="K3005" s="173">
        <v>3.12</v>
      </c>
      <c r="L3005" s="162" t="s">
        <v>1529</v>
      </c>
      <c r="M3005" s="163"/>
      <c r="N3005" s="163"/>
      <c r="O3005" s="163"/>
      <c r="P3005" s="163"/>
      <c r="Q3005" s="163"/>
      <c r="R3005" s="163"/>
      <c r="S3005" s="163"/>
      <c r="T3005" s="163"/>
      <c r="U3005" s="163"/>
      <c r="V3005" s="163"/>
      <c r="W3005" s="163"/>
      <c r="X3005" s="163"/>
    </row>
    <row r="3006" ht="11.25" customHeight="1">
      <c r="A3006" s="162" t="s">
        <v>6998</v>
      </c>
      <c r="B3006" s="162" t="s">
        <v>474</v>
      </c>
      <c r="C3006" s="10" t="s">
        <v>141</v>
      </c>
      <c r="D3006" s="162" t="s">
        <v>7003</v>
      </c>
      <c r="E3006" s="162" t="s">
        <v>7004</v>
      </c>
      <c r="F3006" s="161" t="s">
        <v>2206</v>
      </c>
      <c r="G3006" s="10">
        <v>15.0</v>
      </c>
      <c r="H3006" s="10">
        <v>13.0</v>
      </c>
      <c r="I3006" s="10">
        <v>15.0</v>
      </c>
      <c r="J3006" s="172">
        <v>50.0</v>
      </c>
      <c r="K3006" s="173">
        <v>3.12</v>
      </c>
      <c r="L3006" s="162" t="s">
        <v>1529</v>
      </c>
      <c r="M3006" s="163"/>
      <c r="N3006" s="163"/>
      <c r="O3006" s="163"/>
      <c r="P3006" s="163"/>
      <c r="Q3006" s="163"/>
      <c r="R3006" s="163"/>
      <c r="S3006" s="163"/>
      <c r="T3006" s="163"/>
      <c r="U3006" s="163"/>
      <c r="V3006" s="163"/>
      <c r="W3006" s="163"/>
      <c r="X3006" s="163"/>
    </row>
    <row r="3007" ht="11.25" customHeight="1">
      <c r="A3007" s="162" t="s">
        <v>6998</v>
      </c>
      <c r="B3007" s="162" t="s">
        <v>474</v>
      </c>
      <c r="C3007" s="10" t="s">
        <v>141</v>
      </c>
      <c r="D3007" s="162" t="s">
        <v>7005</v>
      </c>
      <c r="E3007" s="162" t="s">
        <v>4728</v>
      </c>
      <c r="F3007" s="161" t="s">
        <v>2206</v>
      </c>
      <c r="G3007" s="10">
        <v>15.0</v>
      </c>
      <c r="H3007" s="10">
        <v>13.0</v>
      </c>
      <c r="I3007" s="10">
        <v>15.0</v>
      </c>
      <c r="J3007" s="172">
        <v>50.0</v>
      </c>
      <c r="K3007" s="173">
        <v>3.12</v>
      </c>
      <c r="L3007" s="162" t="s">
        <v>1529</v>
      </c>
      <c r="M3007" s="163"/>
      <c r="N3007" s="163"/>
      <c r="O3007" s="163"/>
      <c r="P3007" s="163"/>
      <c r="Q3007" s="163"/>
      <c r="R3007" s="163"/>
      <c r="S3007" s="163"/>
      <c r="T3007" s="163"/>
      <c r="U3007" s="163"/>
      <c r="V3007" s="163"/>
      <c r="W3007" s="163"/>
      <c r="X3007" s="163"/>
    </row>
    <row r="3008" ht="11.25" customHeight="1">
      <c r="A3008" s="162" t="s">
        <v>6998</v>
      </c>
      <c r="B3008" s="162" t="s">
        <v>474</v>
      </c>
      <c r="C3008" s="10" t="s">
        <v>141</v>
      </c>
      <c r="D3008" s="162" t="s">
        <v>7006</v>
      </c>
      <c r="E3008" s="162" t="s">
        <v>7007</v>
      </c>
      <c r="F3008" s="161" t="s">
        <v>2206</v>
      </c>
      <c r="G3008" s="10">
        <v>15.0</v>
      </c>
      <c r="H3008" s="10">
        <v>13.0</v>
      </c>
      <c r="I3008" s="10">
        <v>15.0</v>
      </c>
      <c r="J3008" s="172">
        <v>50.0</v>
      </c>
      <c r="K3008" s="173">
        <v>3.12</v>
      </c>
      <c r="L3008" s="162" t="s">
        <v>1529</v>
      </c>
      <c r="M3008" s="163"/>
      <c r="N3008" s="163"/>
      <c r="O3008" s="163"/>
      <c r="P3008" s="163"/>
      <c r="Q3008" s="163"/>
      <c r="R3008" s="163"/>
      <c r="S3008" s="163"/>
      <c r="T3008" s="163"/>
      <c r="U3008" s="163"/>
      <c r="V3008" s="163"/>
      <c r="W3008" s="163"/>
      <c r="X3008" s="163"/>
    </row>
    <row r="3009" ht="11.25" customHeight="1">
      <c r="A3009" s="162" t="s">
        <v>6998</v>
      </c>
      <c r="B3009" s="162" t="s">
        <v>474</v>
      </c>
      <c r="C3009" s="10" t="s">
        <v>141</v>
      </c>
      <c r="D3009" s="162" t="s">
        <v>7008</v>
      </c>
      <c r="E3009" s="162" t="s">
        <v>7009</v>
      </c>
      <c r="F3009" s="161" t="s">
        <v>2206</v>
      </c>
      <c r="G3009" s="10">
        <v>15.0</v>
      </c>
      <c r="H3009" s="10">
        <v>13.0</v>
      </c>
      <c r="I3009" s="10">
        <v>15.0</v>
      </c>
      <c r="J3009" s="172">
        <v>50.0</v>
      </c>
      <c r="K3009" s="173">
        <v>3.12</v>
      </c>
      <c r="L3009" s="162" t="s">
        <v>1529</v>
      </c>
      <c r="M3009" s="163"/>
      <c r="N3009" s="163"/>
      <c r="O3009" s="163"/>
      <c r="P3009" s="163"/>
      <c r="Q3009" s="163"/>
      <c r="R3009" s="163"/>
      <c r="S3009" s="163"/>
      <c r="T3009" s="163"/>
      <c r="U3009" s="163"/>
      <c r="V3009" s="163"/>
      <c r="W3009" s="163"/>
      <c r="X3009" s="163"/>
    </row>
    <row r="3010" ht="11.25" customHeight="1">
      <c r="A3010" s="162" t="s">
        <v>7010</v>
      </c>
      <c r="B3010" s="162" t="s">
        <v>483</v>
      </c>
      <c r="C3010" s="10" t="s">
        <v>141</v>
      </c>
      <c r="D3010" s="162" t="s">
        <v>7011</v>
      </c>
      <c r="E3010" s="162" t="s">
        <v>3999</v>
      </c>
      <c r="F3010" s="161" t="s">
        <v>2206</v>
      </c>
      <c r="G3010" s="10">
        <v>14.0</v>
      </c>
      <c r="H3010" s="10">
        <v>13.0</v>
      </c>
      <c r="I3010" s="10">
        <v>15.0</v>
      </c>
      <c r="J3010" s="172">
        <v>50.0</v>
      </c>
      <c r="K3010" s="173">
        <v>3.57</v>
      </c>
      <c r="L3010" s="162" t="s">
        <v>1529</v>
      </c>
      <c r="M3010" s="163"/>
      <c r="N3010" s="163"/>
      <c r="O3010" s="163"/>
      <c r="P3010" s="163"/>
      <c r="Q3010" s="163"/>
      <c r="R3010" s="163"/>
      <c r="S3010" s="163"/>
      <c r="T3010" s="163"/>
      <c r="U3010" s="163"/>
      <c r="V3010" s="163"/>
      <c r="W3010" s="163"/>
      <c r="X3010" s="163"/>
    </row>
    <row r="3011" ht="11.25" customHeight="1">
      <c r="A3011" s="162" t="s">
        <v>7010</v>
      </c>
      <c r="B3011" s="162" t="s">
        <v>483</v>
      </c>
      <c r="C3011" s="10" t="s">
        <v>141</v>
      </c>
      <c r="D3011" s="162" t="s">
        <v>7012</v>
      </c>
      <c r="E3011" s="162" t="s">
        <v>7013</v>
      </c>
      <c r="F3011" s="161" t="s">
        <v>2206</v>
      </c>
      <c r="G3011" s="10">
        <v>14.0</v>
      </c>
      <c r="H3011" s="10">
        <v>13.0</v>
      </c>
      <c r="I3011" s="10">
        <v>15.0</v>
      </c>
      <c r="J3011" s="172">
        <v>50.0</v>
      </c>
      <c r="K3011" s="173">
        <v>3.57</v>
      </c>
      <c r="L3011" s="162" t="s">
        <v>1529</v>
      </c>
      <c r="M3011" s="163"/>
      <c r="N3011" s="163"/>
      <c r="O3011" s="163"/>
      <c r="P3011" s="163"/>
      <c r="Q3011" s="163"/>
      <c r="R3011" s="163"/>
      <c r="S3011" s="163"/>
      <c r="T3011" s="163"/>
      <c r="U3011" s="163"/>
      <c r="V3011" s="163"/>
      <c r="W3011" s="163"/>
      <c r="X3011" s="163"/>
    </row>
    <row r="3012" ht="11.25" customHeight="1">
      <c r="A3012" s="162" t="s">
        <v>7014</v>
      </c>
      <c r="B3012" s="162" t="s">
        <v>1523</v>
      </c>
      <c r="C3012" s="10" t="s">
        <v>141</v>
      </c>
      <c r="D3012" s="162" t="s">
        <v>7015</v>
      </c>
      <c r="E3012" s="162" t="s">
        <v>7016</v>
      </c>
      <c r="F3012" s="161" t="s">
        <v>7017</v>
      </c>
      <c r="G3012" s="10">
        <v>12.0</v>
      </c>
      <c r="H3012" s="10">
        <v>1.0</v>
      </c>
      <c r="I3012" s="10">
        <v>12.0</v>
      </c>
      <c r="J3012" s="172">
        <v>50.0</v>
      </c>
      <c r="K3012" s="173">
        <v>4.16</v>
      </c>
      <c r="L3012" s="162" t="s">
        <v>1529</v>
      </c>
      <c r="M3012" s="163"/>
      <c r="N3012" s="163"/>
      <c r="O3012" s="163"/>
      <c r="P3012" s="163"/>
      <c r="Q3012" s="163"/>
      <c r="R3012" s="163"/>
      <c r="S3012" s="163"/>
      <c r="T3012" s="163"/>
      <c r="U3012" s="163"/>
      <c r="V3012" s="163"/>
      <c r="W3012" s="163"/>
      <c r="X3012" s="163"/>
    </row>
    <row r="3013" ht="11.25" customHeight="1">
      <c r="A3013" s="162" t="s">
        <v>7018</v>
      </c>
      <c r="B3013" s="162" t="s">
        <v>3896</v>
      </c>
      <c r="C3013" s="10" t="s">
        <v>141</v>
      </c>
      <c r="D3013" s="162" t="s">
        <v>7019</v>
      </c>
      <c r="E3013" s="162" t="s">
        <v>4649</v>
      </c>
      <c r="F3013" s="161" t="s">
        <v>2206</v>
      </c>
      <c r="G3013" s="10">
        <v>15.0</v>
      </c>
      <c r="H3013" s="10">
        <v>13.0</v>
      </c>
      <c r="I3013" s="10">
        <v>16.0</v>
      </c>
      <c r="J3013" s="172">
        <v>50.0</v>
      </c>
      <c r="K3013" s="173">
        <v>3.12</v>
      </c>
      <c r="L3013" s="162" t="s">
        <v>1529</v>
      </c>
      <c r="M3013" s="163"/>
      <c r="N3013" s="163"/>
      <c r="O3013" s="163"/>
      <c r="P3013" s="163"/>
      <c r="Q3013" s="163"/>
      <c r="R3013" s="163"/>
      <c r="S3013" s="163"/>
      <c r="T3013" s="163"/>
      <c r="U3013" s="163"/>
      <c r="V3013" s="163"/>
      <c r="W3013" s="163"/>
      <c r="X3013" s="163"/>
    </row>
    <row r="3014" ht="11.25" customHeight="1">
      <c r="A3014" s="162" t="s">
        <v>7018</v>
      </c>
      <c r="B3014" s="162" t="s">
        <v>3896</v>
      </c>
      <c r="C3014" s="10" t="s">
        <v>141</v>
      </c>
      <c r="D3014" s="162" t="s">
        <v>7020</v>
      </c>
      <c r="E3014" s="162" t="s">
        <v>4647</v>
      </c>
      <c r="F3014" s="161" t="s">
        <v>2206</v>
      </c>
      <c r="G3014" s="10">
        <v>15.0</v>
      </c>
      <c r="H3014" s="10">
        <v>13.0</v>
      </c>
      <c r="I3014" s="10">
        <v>16.0</v>
      </c>
      <c r="J3014" s="172">
        <v>50.0</v>
      </c>
      <c r="K3014" s="173">
        <v>3.12</v>
      </c>
      <c r="L3014" s="162" t="s">
        <v>1529</v>
      </c>
      <c r="M3014" s="163"/>
      <c r="N3014" s="163"/>
      <c r="O3014" s="163"/>
      <c r="P3014" s="163"/>
      <c r="Q3014" s="163"/>
      <c r="R3014" s="163"/>
      <c r="S3014" s="163"/>
      <c r="T3014" s="163"/>
      <c r="U3014" s="163"/>
      <c r="V3014" s="163"/>
      <c r="W3014" s="163"/>
      <c r="X3014" s="163"/>
    </row>
    <row r="3015" ht="11.25" customHeight="1">
      <c r="A3015" s="162" t="s">
        <v>7021</v>
      </c>
      <c r="B3015" s="162" t="s">
        <v>7022</v>
      </c>
      <c r="C3015" s="10" t="s">
        <v>141</v>
      </c>
      <c r="D3015" s="162" t="s">
        <v>7023</v>
      </c>
      <c r="E3015" s="162" t="s">
        <v>7024</v>
      </c>
      <c r="F3015" s="161" t="s">
        <v>309</v>
      </c>
      <c r="G3015" s="10">
        <v>11.0</v>
      </c>
      <c r="H3015" s="10">
        <v>7.0</v>
      </c>
      <c r="I3015" s="10">
        <v>11.0</v>
      </c>
      <c r="J3015" s="172">
        <v>50.0</v>
      </c>
      <c r="K3015" s="173">
        <v>4.54</v>
      </c>
      <c r="L3015" s="162" t="s">
        <v>1529</v>
      </c>
      <c r="M3015" s="163"/>
      <c r="N3015" s="163"/>
      <c r="O3015" s="163"/>
      <c r="P3015" s="163"/>
      <c r="Q3015" s="163"/>
      <c r="R3015" s="163"/>
      <c r="S3015" s="163"/>
      <c r="T3015" s="163"/>
      <c r="U3015" s="163"/>
      <c r="V3015" s="163"/>
      <c r="W3015" s="163"/>
      <c r="X3015" s="163"/>
    </row>
    <row r="3016" ht="11.25" customHeight="1">
      <c r="A3016" s="162" t="s">
        <v>7025</v>
      </c>
      <c r="B3016" s="162" t="s">
        <v>7026</v>
      </c>
      <c r="C3016" s="10" t="s">
        <v>141</v>
      </c>
      <c r="D3016" s="162" t="s">
        <v>7027</v>
      </c>
      <c r="E3016" s="162" t="s">
        <v>7028</v>
      </c>
      <c r="F3016" s="161" t="s">
        <v>2206</v>
      </c>
      <c r="G3016" s="10">
        <v>6.0</v>
      </c>
      <c r="H3016" s="10">
        <v>1.0</v>
      </c>
      <c r="I3016" s="10">
        <v>6.0</v>
      </c>
      <c r="J3016" s="172">
        <v>50.0</v>
      </c>
      <c r="K3016" s="173">
        <v>8.33</v>
      </c>
      <c r="L3016" s="162" t="s">
        <v>1529</v>
      </c>
      <c r="M3016" s="163"/>
      <c r="N3016" s="163"/>
      <c r="O3016" s="163"/>
      <c r="P3016" s="163"/>
      <c r="Q3016" s="163"/>
      <c r="R3016" s="163"/>
      <c r="S3016" s="163"/>
      <c r="T3016" s="163"/>
      <c r="U3016" s="163"/>
      <c r="V3016" s="163"/>
      <c r="W3016" s="163"/>
      <c r="X3016" s="163"/>
    </row>
    <row r="3017" ht="11.25" customHeight="1">
      <c r="A3017" s="162" t="s">
        <v>7029</v>
      </c>
      <c r="B3017" s="162" t="s">
        <v>3969</v>
      </c>
      <c r="C3017" s="10" t="s">
        <v>141</v>
      </c>
      <c r="D3017" s="162" t="s">
        <v>7030</v>
      </c>
      <c r="E3017" s="162" t="s">
        <v>7031</v>
      </c>
      <c r="F3017" s="161" t="s">
        <v>2206</v>
      </c>
      <c r="G3017" s="10">
        <v>10.0</v>
      </c>
      <c r="H3017" s="10">
        <v>6.0</v>
      </c>
      <c r="I3017" s="10">
        <v>10.0</v>
      </c>
      <c r="J3017" s="172">
        <v>50.0</v>
      </c>
      <c r="K3017" s="173">
        <v>5.0</v>
      </c>
      <c r="L3017" s="162" t="s">
        <v>1529</v>
      </c>
      <c r="M3017" s="163"/>
      <c r="N3017" s="163"/>
      <c r="O3017" s="163"/>
      <c r="P3017" s="163"/>
      <c r="Q3017" s="163"/>
      <c r="R3017" s="163"/>
      <c r="S3017" s="163"/>
      <c r="T3017" s="163"/>
      <c r="U3017" s="163"/>
      <c r="V3017" s="163"/>
      <c r="W3017" s="163"/>
      <c r="X3017" s="163"/>
    </row>
    <row r="3018" ht="11.25" customHeight="1">
      <c r="A3018" s="162" t="s">
        <v>7032</v>
      </c>
      <c r="B3018" s="162" t="s">
        <v>7033</v>
      </c>
      <c r="C3018" s="10" t="s">
        <v>141</v>
      </c>
      <c r="D3018" s="162" t="s">
        <v>7034</v>
      </c>
      <c r="E3018" s="162" t="s">
        <v>839</v>
      </c>
      <c r="F3018" s="161" t="s">
        <v>2206</v>
      </c>
      <c r="G3018" s="10">
        <v>4.0</v>
      </c>
      <c r="H3018" s="10">
        <v>4.0</v>
      </c>
      <c r="I3018" s="10">
        <v>4.0</v>
      </c>
      <c r="J3018" s="172">
        <v>50.0</v>
      </c>
      <c r="K3018" s="173">
        <v>12.5</v>
      </c>
      <c r="L3018" s="162" t="s">
        <v>1529</v>
      </c>
      <c r="M3018" s="163"/>
      <c r="N3018" s="163"/>
      <c r="O3018" s="163"/>
      <c r="P3018" s="163"/>
      <c r="Q3018" s="163"/>
      <c r="R3018" s="163"/>
      <c r="S3018" s="163"/>
      <c r="T3018" s="163"/>
      <c r="U3018" s="163"/>
      <c r="V3018" s="163"/>
      <c r="W3018" s="163"/>
      <c r="X3018" s="163"/>
    </row>
    <row r="3019" ht="11.25" customHeight="1">
      <c r="A3019" s="162" t="s">
        <v>7032</v>
      </c>
      <c r="B3019" s="162" t="s">
        <v>7033</v>
      </c>
      <c r="C3019" s="10" t="s">
        <v>141</v>
      </c>
      <c r="D3019" s="162" t="s">
        <v>7035</v>
      </c>
      <c r="E3019" s="162" t="s">
        <v>753</v>
      </c>
      <c r="F3019" s="161" t="s">
        <v>2206</v>
      </c>
      <c r="G3019" s="10">
        <v>4.0</v>
      </c>
      <c r="H3019" s="10">
        <v>4.0</v>
      </c>
      <c r="I3019" s="10">
        <v>4.0</v>
      </c>
      <c r="J3019" s="172">
        <v>50.0</v>
      </c>
      <c r="K3019" s="173">
        <v>12.5</v>
      </c>
      <c r="L3019" s="162" t="s">
        <v>1529</v>
      </c>
      <c r="M3019" s="163"/>
      <c r="N3019" s="163"/>
      <c r="O3019" s="163"/>
      <c r="P3019" s="163"/>
      <c r="Q3019" s="163"/>
      <c r="R3019" s="163"/>
      <c r="S3019" s="163"/>
      <c r="T3019" s="163"/>
      <c r="U3019" s="163"/>
      <c r="V3019" s="163"/>
      <c r="W3019" s="163"/>
      <c r="X3019" s="163"/>
    </row>
    <row r="3020" ht="11.25" customHeight="1">
      <c r="A3020" s="162" t="s">
        <v>7036</v>
      </c>
      <c r="B3020" s="162" t="s">
        <v>7037</v>
      </c>
      <c r="C3020" s="10" t="s">
        <v>141</v>
      </c>
      <c r="D3020" s="162" t="s">
        <v>7038</v>
      </c>
      <c r="E3020" s="162" t="s">
        <v>620</v>
      </c>
      <c r="F3020" s="161" t="s">
        <v>2206</v>
      </c>
      <c r="G3020" s="10">
        <v>8.0</v>
      </c>
      <c r="H3020" s="10">
        <v>8.0</v>
      </c>
      <c r="I3020" s="10">
        <v>8.0</v>
      </c>
      <c r="J3020" s="172">
        <v>50.0</v>
      </c>
      <c r="K3020" s="173">
        <v>6.25</v>
      </c>
      <c r="L3020" s="162" t="s">
        <v>1529</v>
      </c>
      <c r="M3020" s="163"/>
      <c r="N3020" s="163"/>
      <c r="O3020" s="163"/>
      <c r="P3020" s="163"/>
      <c r="Q3020" s="163"/>
      <c r="R3020" s="163"/>
      <c r="S3020" s="163"/>
      <c r="T3020" s="163"/>
      <c r="U3020" s="163"/>
      <c r="V3020" s="163"/>
      <c r="W3020" s="163"/>
      <c r="X3020" s="163"/>
    </row>
    <row r="3021" ht="11.25" customHeight="1">
      <c r="A3021" s="162" t="s">
        <v>7036</v>
      </c>
      <c r="B3021" s="162" t="s">
        <v>7037</v>
      </c>
      <c r="C3021" s="10" t="s">
        <v>141</v>
      </c>
      <c r="D3021" s="162" t="s">
        <v>7039</v>
      </c>
      <c r="E3021" s="162" t="s">
        <v>4447</v>
      </c>
      <c r="F3021" s="161" t="s">
        <v>2206</v>
      </c>
      <c r="G3021" s="10">
        <v>8.0</v>
      </c>
      <c r="H3021" s="10">
        <v>8.0</v>
      </c>
      <c r="I3021" s="10">
        <v>8.0</v>
      </c>
      <c r="J3021" s="172">
        <v>50.0</v>
      </c>
      <c r="K3021" s="173">
        <v>6.25</v>
      </c>
      <c r="L3021" s="162" t="s">
        <v>1529</v>
      </c>
      <c r="M3021" s="163"/>
      <c r="N3021" s="163"/>
      <c r="O3021" s="163"/>
      <c r="P3021" s="163"/>
      <c r="Q3021" s="163"/>
      <c r="R3021" s="163"/>
      <c r="S3021" s="163"/>
      <c r="T3021" s="163"/>
      <c r="U3021" s="163"/>
      <c r="V3021" s="163"/>
      <c r="W3021" s="163"/>
      <c r="X3021" s="163"/>
    </row>
    <row r="3022" ht="11.25" customHeight="1">
      <c r="A3022" s="162" t="s">
        <v>7040</v>
      </c>
      <c r="B3022" s="162" t="s">
        <v>7041</v>
      </c>
      <c r="C3022" s="10" t="s">
        <v>141</v>
      </c>
      <c r="D3022" s="162" t="s">
        <v>7042</v>
      </c>
      <c r="E3022" s="162" t="s">
        <v>4681</v>
      </c>
      <c r="F3022" s="161" t="s">
        <v>309</v>
      </c>
      <c r="G3022" s="10">
        <v>12.0</v>
      </c>
      <c r="H3022" s="10">
        <v>6.0</v>
      </c>
      <c r="I3022" s="10">
        <v>12.0</v>
      </c>
      <c r="J3022" s="172">
        <v>50.0</v>
      </c>
      <c r="K3022" s="173">
        <v>4.16</v>
      </c>
      <c r="L3022" s="162" t="s">
        <v>1529</v>
      </c>
      <c r="M3022" s="163"/>
      <c r="N3022" s="163"/>
      <c r="O3022" s="163"/>
      <c r="P3022" s="163"/>
      <c r="Q3022" s="163"/>
      <c r="R3022" s="163"/>
      <c r="S3022" s="163"/>
      <c r="T3022" s="163"/>
      <c r="U3022" s="163"/>
      <c r="V3022" s="163"/>
      <c r="W3022" s="163"/>
      <c r="X3022" s="163"/>
    </row>
    <row r="3023" ht="11.25" customHeight="1">
      <c r="A3023" s="162" t="s">
        <v>7040</v>
      </c>
      <c r="B3023" s="162" t="s">
        <v>7041</v>
      </c>
      <c r="C3023" s="10" t="s">
        <v>141</v>
      </c>
      <c r="D3023" s="162" t="s">
        <v>7043</v>
      </c>
      <c r="E3023" s="162" t="s">
        <v>753</v>
      </c>
      <c r="F3023" s="161" t="s">
        <v>2206</v>
      </c>
      <c r="G3023" s="10">
        <v>12.0</v>
      </c>
      <c r="H3023" s="10">
        <v>6.0</v>
      </c>
      <c r="I3023" s="10">
        <v>12.0</v>
      </c>
      <c r="J3023" s="172">
        <v>50.0</v>
      </c>
      <c r="K3023" s="173">
        <v>4.16</v>
      </c>
      <c r="L3023" s="162" t="s">
        <v>1529</v>
      </c>
      <c r="M3023" s="163"/>
      <c r="N3023" s="163"/>
      <c r="O3023" s="163"/>
      <c r="P3023" s="163"/>
      <c r="Q3023" s="163"/>
      <c r="R3023" s="163"/>
      <c r="S3023" s="163"/>
      <c r="T3023" s="163"/>
      <c r="U3023" s="163"/>
      <c r="V3023" s="163"/>
      <c r="W3023" s="163"/>
      <c r="X3023" s="163"/>
    </row>
    <row r="3024" ht="11.25" customHeight="1">
      <c r="A3024" s="162" t="s">
        <v>7044</v>
      </c>
      <c r="B3024" s="162" t="s">
        <v>7045</v>
      </c>
      <c r="C3024" s="10" t="s">
        <v>141</v>
      </c>
      <c r="D3024" s="162" t="s">
        <v>7046</v>
      </c>
      <c r="E3024" s="162" t="s">
        <v>7047</v>
      </c>
      <c r="F3024" s="161" t="s">
        <v>2206</v>
      </c>
      <c r="G3024" s="10">
        <v>7.0</v>
      </c>
      <c r="H3024" s="10">
        <v>1.0</v>
      </c>
      <c r="I3024" s="10">
        <v>7.0</v>
      </c>
      <c r="J3024" s="172">
        <v>50.0</v>
      </c>
      <c r="K3024" s="173">
        <v>7.14</v>
      </c>
      <c r="L3024" s="162" t="s">
        <v>1529</v>
      </c>
      <c r="M3024" s="163"/>
      <c r="N3024" s="163"/>
      <c r="O3024" s="163"/>
      <c r="P3024" s="163"/>
      <c r="Q3024" s="163"/>
      <c r="R3024" s="163"/>
      <c r="S3024" s="163"/>
      <c r="T3024" s="163"/>
      <c r="U3024" s="163"/>
      <c r="V3024" s="163"/>
      <c r="W3024" s="163"/>
      <c r="X3024" s="163"/>
    </row>
    <row r="3025" ht="11.25" customHeight="1">
      <c r="A3025" s="162" t="s">
        <v>7048</v>
      </c>
      <c r="B3025" s="162" t="s">
        <v>7049</v>
      </c>
      <c r="C3025" s="10" t="s">
        <v>141</v>
      </c>
      <c r="D3025" s="162" t="s">
        <v>7050</v>
      </c>
      <c r="E3025" s="162" t="s">
        <v>7051</v>
      </c>
      <c r="F3025" s="161" t="s">
        <v>2206</v>
      </c>
      <c r="G3025" s="10">
        <v>8.0</v>
      </c>
      <c r="H3025" s="10">
        <v>2.0</v>
      </c>
      <c r="I3025" s="10">
        <v>8.0</v>
      </c>
      <c r="J3025" s="172">
        <v>50.0</v>
      </c>
      <c r="K3025" s="173">
        <v>6.25</v>
      </c>
      <c r="L3025" s="162" t="s">
        <v>1529</v>
      </c>
      <c r="M3025" s="163"/>
      <c r="N3025" s="163"/>
      <c r="O3025" s="163"/>
      <c r="P3025" s="163"/>
      <c r="Q3025" s="163"/>
      <c r="R3025" s="163"/>
      <c r="S3025" s="163"/>
      <c r="T3025" s="163"/>
      <c r="U3025" s="163"/>
      <c r="V3025" s="163"/>
      <c r="W3025" s="163"/>
      <c r="X3025" s="163"/>
    </row>
    <row r="3026" ht="11.25" customHeight="1">
      <c r="A3026" s="162" t="s">
        <v>7052</v>
      </c>
      <c r="B3026" s="162" t="s">
        <v>7053</v>
      </c>
      <c r="C3026" s="10" t="s">
        <v>141</v>
      </c>
      <c r="D3026" s="162" t="s">
        <v>7054</v>
      </c>
      <c r="E3026" s="162" t="s">
        <v>7055</v>
      </c>
      <c r="F3026" s="161" t="s">
        <v>2206</v>
      </c>
      <c r="G3026" s="10">
        <v>6.0</v>
      </c>
      <c r="H3026" s="10">
        <v>3.0</v>
      </c>
      <c r="I3026" s="10">
        <v>6.0</v>
      </c>
      <c r="J3026" s="172">
        <v>50.0</v>
      </c>
      <c r="K3026" s="173">
        <v>8.33</v>
      </c>
      <c r="L3026" s="162" t="s">
        <v>1529</v>
      </c>
      <c r="M3026" s="163"/>
      <c r="N3026" s="163"/>
      <c r="O3026" s="163"/>
      <c r="P3026" s="163"/>
      <c r="Q3026" s="163"/>
      <c r="R3026" s="163"/>
      <c r="S3026" s="163"/>
      <c r="T3026" s="163"/>
      <c r="U3026" s="163"/>
      <c r="V3026" s="163"/>
      <c r="W3026" s="163"/>
      <c r="X3026" s="163"/>
    </row>
    <row r="3027" ht="11.25" customHeight="1">
      <c r="A3027" s="162" t="s">
        <v>7056</v>
      </c>
      <c r="B3027" s="162" t="s">
        <v>7057</v>
      </c>
      <c r="C3027" s="10" t="s">
        <v>141</v>
      </c>
      <c r="D3027" s="162" t="s">
        <v>7035</v>
      </c>
      <c r="E3027" s="162" t="s">
        <v>753</v>
      </c>
      <c r="F3027" s="161" t="s">
        <v>2206</v>
      </c>
      <c r="G3027" s="10">
        <v>9.0</v>
      </c>
      <c r="H3027" s="10">
        <v>1.0</v>
      </c>
      <c r="I3027" s="10">
        <v>9.0</v>
      </c>
      <c r="J3027" s="172">
        <v>50.0</v>
      </c>
      <c r="K3027" s="173">
        <v>5.55</v>
      </c>
      <c r="L3027" s="162" t="s">
        <v>1529</v>
      </c>
      <c r="M3027" s="163"/>
      <c r="N3027" s="163"/>
      <c r="O3027" s="163"/>
      <c r="P3027" s="163"/>
      <c r="Q3027" s="163"/>
      <c r="R3027" s="163"/>
      <c r="S3027" s="163"/>
      <c r="T3027" s="163"/>
      <c r="U3027" s="163"/>
      <c r="V3027" s="163"/>
      <c r="W3027" s="163"/>
      <c r="X3027" s="163"/>
    </row>
    <row r="3028" ht="11.25" customHeight="1">
      <c r="A3028" s="162" t="s">
        <v>7058</v>
      </c>
      <c r="B3028" s="162" t="s">
        <v>508</v>
      </c>
      <c r="C3028" s="10" t="s">
        <v>141</v>
      </c>
      <c r="D3028" s="162" t="s">
        <v>7059</v>
      </c>
      <c r="E3028" s="162" t="s">
        <v>4263</v>
      </c>
      <c r="F3028" s="161" t="s">
        <v>2206</v>
      </c>
      <c r="G3028" s="10">
        <v>14.0</v>
      </c>
      <c r="H3028" s="10">
        <v>12.0</v>
      </c>
      <c r="I3028" s="10">
        <v>14.0</v>
      </c>
      <c r="J3028" s="172">
        <v>50.0</v>
      </c>
      <c r="K3028" s="173">
        <v>3.57</v>
      </c>
      <c r="L3028" s="162" t="s">
        <v>1539</v>
      </c>
      <c r="M3028" s="163"/>
      <c r="N3028" s="163"/>
      <c r="O3028" s="163"/>
      <c r="P3028" s="163"/>
      <c r="Q3028" s="163"/>
      <c r="R3028" s="163"/>
      <c r="S3028" s="163"/>
      <c r="T3028" s="163"/>
      <c r="U3028" s="163"/>
      <c r="V3028" s="163"/>
      <c r="W3028" s="163"/>
      <c r="X3028" s="163"/>
    </row>
    <row r="3029" ht="11.25" customHeight="1">
      <c r="A3029" s="162" t="s">
        <v>7058</v>
      </c>
      <c r="B3029" s="162" t="s">
        <v>508</v>
      </c>
      <c r="C3029" s="10" t="s">
        <v>141</v>
      </c>
      <c r="D3029" s="162" t="s">
        <v>7060</v>
      </c>
      <c r="E3029" s="162" t="s">
        <v>3720</v>
      </c>
      <c r="F3029" s="161" t="s">
        <v>2206</v>
      </c>
      <c r="G3029" s="10">
        <v>14.0</v>
      </c>
      <c r="H3029" s="10">
        <v>12.0</v>
      </c>
      <c r="I3029" s="10">
        <v>14.0</v>
      </c>
      <c r="J3029" s="172">
        <v>50.0</v>
      </c>
      <c r="K3029" s="173">
        <v>3.57</v>
      </c>
      <c r="L3029" s="162" t="s">
        <v>1539</v>
      </c>
      <c r="M3029" s="163"/>
      <c r="N3029" s="163"/>
      <c r="O3029" s="163"/>
      <c r="P3029" s="163"/>
      <c r="Q3029" s="163"/>
      <c r="R3029" s="163"/>
      <c r="S3029" s="163"/>
      <c r="T3029" s="163"/>
      <c r="U3029" s="163"/>
      <c r="V3029" s="163"/>
      <c r="W3029" s="163"/>
      <c r="X3029" s="163"/>
    </row>
    <row r="3030" ht="11.25" customHeight="1">
      <c r="A3030" s="162" t="s">
        <v>7058</v>
      </c>
      <c r="B3030" s="162" t="s">
        <v>508</v>
      </c>
      <c r="C3030" s="10" t="s">
        <v>141</v>
      </c>
      <c r="D3030" s="162" t="s">
        <v>7061</v>
      </c>
      <c r="E3030" s="162" t="s">
        <v>3722</v>
      </c>
      <c r="F3030" s="161" t="s">
        <v>2206</v>
      </c>
      <c r="G3030" s="10">
        <v>14.0</v>
      </c>
      <c r="H3030" s="10">
        <v>12.0</v>
      </c>
      <c r="I3030" s="10">
        <v>14.0</v>
      </c>
      <c r="J3030" s="172">
        <v>50.0</v>
      </c>
      <c r="K3030" s="173">
        <v>3.57</v>
      </c>
      <c r="L3030" s="162" t="s">
        <v>1539</v>
      </c>
      <c r="M3030" s="163"/>
      <c r="N3030" s="163"/>
      <c r="O3030" s="163"/>
      <c r="P3030" s="163"/>
      <c r="Q3030" s="163"/>
      <c r="R3030" s="163"/>
      <c r="S3030" s="163"/>
      <c r="T3030" s="163"/>
      <c r="U3030" s="163"/>
      <c r="V3030" s="163"/>
      <c r="W3030" s="163"/>
      <c r="X3030" s="163"/>
    </row>
    <row r="3031" ht="11.25" customHeight="1">
      <c r="A3031" s="162" t="s">
        <v>7058</v>
      </c>
      <c r="B3031" s="162" t="s">
        <v>508</v>
      </c>
      <c r="C3031" s="10" t="s">
        <v>141</v>
      </c>
      <c r="D3031" s="162" t="s">
        <v>7062</v>
      </c>
      <c r="E3031" s="162" t="s">
        <v>3724</v>
      </c>
      <c r="F3031" s="161" t="s">
        <v>2206</v>
      </c>
      <c r="G3031" s="10">
        <v>14.0</v>
      </c>
      <c r="H3031" s="10">
        <v>12.0</v>
      </c>
      <c r="I3031" s="10">
        <v>14.0</v>
      </c>
      <c r="J3031" s="172">
        <v>50.0</v>
      </c>
      <c r="K3031" s="173">
        <v>3.57</v>
      </c>
      <c r="L3031" s="162" t="s">
        <v>1539</v>
      </c>
      <c r="M3031" s="163"/>
      <c r="N3031" s="163"/>
      <c r="O3031" s="163"/>
      <c r="P3031" s="163"/>
      <c r="Q3031" s="163"/>
      <c r="R3031" s="163"/>
      <c r="S3031" s="163"/>
      <c r="T3031" s="163"/>
      <c r="U3031" s="163"/>
      <c r="V3031" s="163"/>
      <c r="W3031" s="163"/>
      <c r="X3031" s="163"/>
    </row>
    <row r="3032" ht="11.25" customHeight="1">
      <c r="A3032" s="162" t="s">
        <v>7058</v>
      </c>
      <c r="B3032" s="162" t="s">
        <v>508</v>
      </c>
      <c r="C3032" s="10" t="s">
        <v>141</v>
      </c>
      <c r="D3032" s="162" t="s">
        <v>7063</v>
      </c>
      <c r="E3032" s="162" t="s">
        <v>518</v>
      </c>
      <c r="F3032" s="161" t="s">
        <v>2206</v>
      </c>
      <c r="G3032" s="10">
        <v>14.0</v>
      </c>
      <c r="H3032" s="10">
        <v>12.0</v>
      </c>
      <c r="I3032" s="10">
        <v>14.0</v>
      </c>
      <c r="J3032" s="172">
        <v>50.0</v>
      </c>
      <c r="K3032" s="173">
        <v>3.57</v>
      </c>
      <c r="L3032" s="162" t="s">
        <v>1539</v>
      </c>
      <c r="M3032" s="163"/>
      <c r="N3032" s="163"/>
      <c r="O3032" s="163"/>
      <c r="P3032" s="163"/>
      <c r="Q3032" s="163"/>
      <c r="R3032" s="163"/>
      <c r="S3032" s="163"/>
      <c r="T3032" s="163"/>
      <c r="U3032" s="163"/>
      <c r="V3032" s="163"/>
      <c r="W3032" s="163"/>
      <c r="X3032" s="163"/>
    </row>
    <row r="3033" ht="11.25" customHeight="1">
      <c r="A3033" s="162" t="s">
        <v>7058</v>
      </c>
      <c r="B3033" s="162" t="s">
        <v>508</v>
      </c>
      <c r="C3033" s="10" t="s">
        <v>141</v>
      </c>
      <c r="D3033" s="162" t="s">
        <v>7064</v>
      </c>
      <c r="E3033" s="162" t="s">
        <v>3727</v>
      </c>
      <c r="F3033" s="161" t="s">
        <v>2206</v>
      </c>
      <c r="G3033" s="10">
        <v>14.0</v>
      </c>
      <c r="H3033" s="10">
        <v>12.0</v>
      </c>
      <c r="I3033" s="10">
        <v>14.0</v>
      </c>
      <c r="J3033" s="172">
        <v>50.0</v>
      </c>
      <c r="K3033" s="173">
        <v>3.57</v>
      </c>
      <c r="L3033" s="162" t="s">
        <v>1539</v>
      </c>
      <c r="M3033" s="163"/>
      <c r="N3033" s="163"/>
      <c r="O3033" s="163"/>
      <c r="P3033" s="163"/>
      <c r="Q3033" s="163"/>
      <c r="R3033" s="163"/>
      <c r="S3033" s="163"/>
      <c r="T3033" s="163"/>
      <c r="U3033" s="163"/>
      <c r="V3033" s="163"/>
      <c r="W3033" s="163"/>
      <c r="X3033" s="163"/>
    </row>
    <row r="3034" ht="11.25" customHeight="1">
      <c r="A3034" s="162" t="s">
        <v>7058</v>
      </c>
      <c r="B3034" s="162" t="s">
        <v>508</v>
      </c>
      <c r="C3034" s="10" t="s">
        <v>141</v>
      </c>
      <c r="D3034" s="162" t="s">
        <v>7065</v>
      </c>
      <c r="E3034" s="162" t="s">
        <v>3729</v>
      </c>
      <c r="F3034" s="161" t="s">
        <v>2206</v>
      </c>
      <c r="G3034" s="10">
        <v>14.0</v>
      </c>
      <c r="H3034" s="10">
        <v>12.0</v>
      </c>
      <c r="I3034" s="10">
        <v>14.0</v>
      </c>
      <c r="J3034" s="172">
        <v>50.0</v>
      </c>
      <c r="K3034" s="173">
        <v>3.57</v>
      </c>
      <c r="L3034" s="162" t="s">
        <v>1539</v>
      </c>
      <c r="M3034" s="163"/>
      <c r="N3034" s="163"/>
      <c r="O3034" s="163"/>
      <c r="P3034" s="163"/>
      <c r="Q3034" s="163"/>
      <c r="R3034" s="163"/>
      <c r="S3034" s="163"/>
      <c r="T3034" s="163"/>
      <c r="U3034" s="163"/>
      <c r="V3034" s="163"/>
      <c r="W3034" s="163"/>
      <c r="X3034" s="163"/>
    </row>
    <row r="3035" ht="11.25" customHeight="1">
      <c r="A3035" s="162" t="s">
        <v>7058</v>
      </c>
      <c r="B3035" s="162" t="s">
        <v>508</v>
      </c>
      <c r="C3035" s="10" t="s">
        <v>141</v>
      </c>
      <c r="D3035" s="162" t="s">
        <v>7066</v>
      </c>
      <c r="E3035" s="162" t="s">
        <v>3731</v>
      </c>
      <c r="F3035" s="161" t="s">
        <v>2206</v>
      </c>
      <c r="G3035" s="10">
        <v>14.0</v>
      </c>
      <c r="H3035" s="10">
        <v>12.0</v>
      </c>
      <c r="I3035" s="10">
        <v>14.0</v>
      </c>
      <c r="J3035" s="172">
        <v>50.0</v>
      </c>
      <c r="K3035" s="173">
        <v>3.57</v>
      </c>
      <c r="L3035" s="162" t="s">
        <v>1539</v>
      </c>
      <c r="M3035" s="163"/>
      <c r="N3035" s="163"/>
      <c r="O3035" s="163"/>
      <c r="P3035" s="163"/>
      <c r="Q3035" s="163"/>
      <c r="R3035" s="163"/>
      <c r="S3035" s="163"/>
      <c r="T3035" s="163"/>
      <c r="U3035" s="163"/>
      <c r="V3035" s="163"/>
      <c r="W3035" s="163"/>
      <c r="X3035" s="163"/>
    </row>
    <row r="3036" ht="11.25" customHeight="1">
      <c r="A3036" s="162" t="s">
        <v>4086</v>
      </c>
      <c r="B3036" s="162" t="s">
        <v>876</v>
      </c>
      <c r="C3036" s="10" t="s">
        <v>141</v>
      </c>
      <c r="D3036" s="162" t="s">
        <v>4087</v>
      </c>
      <c r="E3036" s="162" t="s">
        <v>1353</v>
      </c>
      <c r="F3036" s="161" t="s">
        <v>2206</v>
      </c>
      <c r="G3036" s="10">
        <v>6.0</v>
      </c>
      <c r="H3036" s="10">
        <v>6.0</v>
      </c>
      <c r="I3036" s="10">
        <v>7.0</v>
      </c>
      <c r="J3036" s="172">
        <v>50.0</v>
      </c>
      <c r="K3036" s="173">
        <v>8.33</v>
      </c>
      <c r="L3036" s="162" t="s">
        <v>1539</v>
      </c>
      <c r="M3036" s="163"/>
      <c r="N3036" s="163"/>
      <c r="O3036" s="163"/>
      <c r="P3036" s="163"/>
      <c r="Q3036" s="163"/>
      <c r="R3036" s="163"/>
      <c r="S3036" s="163"/>
      <c r="T3036" s="163"/>
      <c r="U3036" s="163"/>
      <c r="V3036" s="163"/>
      <c r="W3036" s="163"/>
      <c r="X3036" s="163"/>
    </row>
    <row r="3037" ht="11.25" customHeight="1">
      <c r="A3037" s="162" t="s">
        <v>4086</v>
      </c>
      <c r="B3037" s="162" t="s">
        <v>876</v>
      </c>
      <c r="C3037" s="10" t="s">
        <v>141</v>
      </c>
      <c r="D3037" s="162" t="s">
        <v>4088</v>
      </c>
      <c r="E3037" s="162" t="s">
        <v>4089</v>
      </c>
      <c r="F3037" s="161" t="s">
        <v>2206</v>
      </c>
      <c r="G3037" s="10">
        <v>6.0</v>
      </c>
      <c r="H3037" s="10">
        <v>6.0</v>
      </c>
      <c r="I3037" s="10">
        <v>7.0</v>
      </c>
      <c r="J3037" s="172">
        <v>50.0</v>
      </c>
      <c r="K3037" s="173">
        <v>8.33</v>
      </c>
      <c r="L3037" s="162" t="s">
        <v>1539</v>
      </c>
      <c r="M3037" s="163"/>
      <c r="N3037" s="163"/>
      <c r="O3037" s="163"/>
      <c r="P3037" s="163"/>
      <c r="Q3037" s="163"/>
      <c r="R3037" s="163"/>
      <c r="S3037" s="163"/>
      <c r="T3037" s="163"/>
      <c r="U3037" s="163"/>
      <c r="V3037" s="163"/>
      <c r="W3037" s="163"/>
      <c r="X3037" s="163"/>
    </row>
    <row r="3038" ht="11.25" customHeight="1">
      <c r="A3038" s="162" t="s">
        <v>4086</v>
      </c>
      <c r="B3038" s="162" t="s">
        <v>876</v>
      </c>
      <c r="C3038" s="10" t="s">
        <v>141</v>
      </c>
      <c r="D3038" s="162" t="s">
        <v>4090</v>
      </c>
      <c r="E3038" s="162" t="s">
        <v>4091</v>
      </c>
      <c r="F3038" s="161" t="s">
        <v>2206</v>
      </c>
      <c r="G3038" s="10">
        <v>6.0</v>
      </c>
      <c r="H3038" s="10">
        <v>6.0</v>
      </c>
      <c r="I3038" s="10">
        <v>7.0</v>
      </c>
      <c r="J3038" s="172">
        <v>50.0</v>
      </c>
      <c r="K3038" s="173">
        <v>8.33</v>
      </c>
      <c r="L3038" s="162" t="s">
        <v>1539</v>
      </c>
      <c r="M3038" s="163"/>
      <c r="N3038" s="163"/>
      <c r="O3038" s="163"/>
      <c r="P3038" s="163"/>
      <c r="Q3038" s="163"/>
      <c r="R3038" s="163"/>
      <c r="S3038" s="163"/>
      <c r="T3038" s="163"/>
      <c r="U3038" s="163"/>
      <c r="V3038" s="163"/>
      <c r="W3038" s="163"/>
      <c r="X3038" s="163"/>
    </row>
    <row r="3039" ht="11.25" customHeight="1">
      <c r="A3039" s="162" t="s">
        <v>4086</v>
      </c>
      <c r="B3039" s="162" t="s">
        <v>876</v>
      </c>
      <c r="C3039" s="10" t="s">
        <v>141</v>
      </c>
      <c r="D3039" s="162" t="s">
        <v>4092</v>
      </c>
      <c r="E3039" s="162" t="s">
        <v>4093</v>
      </c>
      <c r="F3039" s="161" t="s">
        <v>2206</v>
      </c>
      <c r="G3039" s="10">
        <v>6.0</v>
      </c>
      <c r="H3039" s="10">
        <v>6.0</v>
      </c>
      <c r="I3039" s="10">
        <v>7.0</v>
      </c>
      <c r="J3039" s="172">
        <v>50.0</v>
      </c>
      <c r="K3039" s="173">
        <v>8.33</v>
      </c>
      <c r="L3039" s="162" t="s">
        <v>1539</v>
      </c>
      <c r="M3039" s="163"/>
      <c r="N3039" s="163"/>
      <c r="O3039" s="163"/>
      <c r="P3039" s="163"/>
      <c r="Q3039" s="163"/>
      <c r="R3039" s="163"/>
      <c r="S3039" s="163"/>
      <c r="T3039" s="163"/>
      <c r="U3039" s="163"/>
      <c r="V3039" s="163"/>
      <c r="W3039" s="163"/>
      <c r="X3039" s="163"/>
    </row>
    <row r="3040" ht="11.25" customHeight="1">
      <c r="A3040" s="162" t="s">
        <v>4086</v>
      </c>
      <c r="B3040" s="162" t="s">
        <v>876</v>
      </c>
      <c r="C3040" s="10" t="s">
        <v>141</v>
      </c>
      <c r="D3040" s="162" t="s">
        <v>4094</v>
      </c>
      <c r="E3040" s="162" t="s">
        <v>4095</v>
      </c>
      <c r="F3040" s="161" t="s">
        <v>2206</v>
      </c>
      <c r="G3040" s="10">
        <v>6.0</v>
      </c>
      <c r="H3040" s="10">
        <v>6.0</v>
      </c>
      <c r="I3040" s="10">
        <v>7.0</v>
      </c>
      <c r="J3040" s="172">
        <v>50.0</v>
      </c>
      <c r="K3040" s="173">
        <v>8.33</v>
      </c>
      <c r="L3040" s="162" t="s">
        <v>1539</v>
      </c>
      <c r="M3040" s="163"/>
      <c r="N3040" s="163"/>
      <c r="O3040" s="163"/>
      <c r="P3040" s="163"/>
      <c r="Q3040" s="163"/>
      <c r="R3040" s="163"/>
      <c r="S3040" s="163"/>
      <c r="T3040" s="163"/>
      <c r="U3040" s="163"/>
      <c r="V3040" s="163"/>
      <c r="W3040" s="163"/>
      <c r="X3040" s="163"/>
    </row>
    <row r="3041" ht="11.25" customHeight="1">
      <c r="A3041" s="162" t="s">
        <v>4086</v>
      </c>
      <c r="B3041" s="162" t="s">
        <v>876</v>
      </c>
      <c r="C3041" s="10" t="s">
        <v>141</v>
      </c>
      <c r="D3041" s="162" t="s">
        <v>4096</v>
      </c>
      <c r="E3041" s="162" t="s">
        <v>4097</v>
      </c>
      <c r="F3041" s="161" t="s">
        <v>2206</v>
      </c>
      <c r="G3041" s="10">
        <v>6.0</v>
      </c>
      <c r="H3041" s="10">
        <v>6.0</v>
      </c>
      <c r="I3041" s="10">
        <v>7.0</v>
      </c>
      <c r="J3041" s="172">
        <v>50.0</v>
      </c>
      <c r="K3041" s="173">
        <v>8.33</v>
      </c>
      <c r="L3041" s="162" t="s">
        <v>1539</v>
      </c>
      <c r="M3041" s="163"/>
      <c r="N3041" s="163"/>
      <c r="O3041" s="163"/>
      <c r="P3041" s="163"/>
      <c r="Q3041" s="163"/>
      <c r="R3041" s="163"/>
      <c r="S3041" s="163"/>
      <c r="T3041" s="163"/>
      <c r="U3041" s="163"/>
      <c r="V3041" s="163"/>
      <c r="W3041" s="163"/>
      <c r="X3041" s="163"/>
    </row>
    <row r="3042" ht="11.25" customHeight="1">
      <c r="A3042" s="162" t="s">
        <v>745</v>
      </c>
      <c r="B3042" s="162" t="s">
        <v>744</v>
      </c>
      <c r="C3042" s="10" t="s">
        <v>141</v>
      </c>
      <c r="D3042" s="162" t="s">
        <v>4087</v>
      </c>
      <c r="E3042" s="162" t="s">
        <v>1353</v>
      </c>
      <c r="F3042" s="161" t="s">
        <v>2206</v>
      </c>
      <c r="G3042" s="10">
        <v>7.0</v>
      </c>
      <c r="H3042" s="10">
        <v>7.0</v>
      </c>
      <c r="I3042" s="10">
        <v>8.0</v>
      </c>
      <c r="J3042" s="172">
        <v>50.0</v>
      </c>
      <c r="K3042" s="173">
        <v>7.14</v>
      </c>
      <c r="L3042" s="162" t="s">
        <v>1539</v>
      </c>
      <c r="M3042" s="163"/>
      <c r="N3042" s="163"/>
      <c r="O3042" s="163"/>
      <c r="P3042" s="163"/>
      <c r="Q3042" s="163"/>
      <c r="R3042" s="163"/>
      <c r="S3042" s="163"/>
      <c r="T3042" s="163"/>
      <c r="U3042" s="163"/>
      <c r="V3042" s="163"/>
      <c r="W3042" s="163"/>
      <c r="X3042" s="163"/>
    </row>
    <row r="3043" ht="11.25" customHeight="1">
      <c r="A3043" s="162" t="s">
        <v>745</v>
      </c>
      <c r="B3043" s="162" t="s">
        <v>744</v>
      </c>
      <c r="C3043" s="10" t="s">
        <v>141</v>
      </c>
      <c r="D3043" s="162" t="s">
        <v>4098</v>
      </c>
      <c r="E3043" s="162" t="s">
        <v>3791</v>
      </c>
      <c r="F3043" s="161" t="s">
        <v>2206</v>
      </c>
      <c r="G3043" s="10">
        <v>7.0</v>
      </c>
      <c r="H3043" s="10">
        <v>7.0</v>
      </c>
      <c r="I3043" s="10">
        <v>8.0</v>
      </c>
      <c r="J3043" s="172">
        <v>50.0</v>
      </c>
      <c r="K3043" s="173">
        <v>7.14</v>
      </c>
      <c r="L3043" s="162" t="s">
        <v>1539</v>
      </c>
      <c r="M3043" s="163"/>
      <c r="N3043" s="163"/>
      <c r="O3043" s="163"/>
      <c r="P3043" s="163"/>
      <c r="Q3043" s="163"/>
      <c r="R3043" s="163"/>
      <c r="S3043" s="163"/>
      <c r="T3043" s="163"/>
      <c r="U3043" s="163"/>
      <c r="V3043" s="163"/>
      <c r="W3043" s="163"/>
      <c r="X3043" s="163"/>
    </row>
    <row r="3044" ht="11.25" customHeight="1">
      <c r="A3044" s="162" t="s">
        <v>745</v>
      </c>
      <c r="B3044" s="162" t="s">
        <v>744</v>
      </c>
      <c r="C3044" s="10" t="s">
        <v>141</v>
      </c>
      <c r="D3044" s="162" t="s">
        <v>4099</v>
      </c>
      <c r="E3044" s="162" t="s">
        <v>3793</v>
      </c>
      <c r="F3044" s="161" t="s">
        <v>2206</v>
      </c>
      <c r="G3044" s="10">
        <v>7.0</v>
      </c>
      <c r="H3044" s="10">
        <v>7.0</v>
      </c>
      <c r="I3044" s="10">
        <v>8.0</v>
      </c>
      <c r="J3044" s="172">
        <v>50.0</v>
      </c>
      <c r="K3044" s="173">
        <v>7.14</v>
      </c>
      <c r="L3044" s="162" t="s">
        <v>1539</v>
      </c>
      <c r="M3044" s="163"/>
      <c r="N3044" s="163"/>
      <c r="O3044" s="163"/>
      <c r="P3044" s="163"/>
      <c r="Q3044" s="163"/>
      <c r="R3044" s="163"/>
      <c r="S3044" s="163"/>
      <c r="T3044" s="163"/>
      <c r="U3044" s="163"/>
      <c r="V3044" s="163"/>
      <c r="W3044" s="163"/>
      <c r="X3044" s="163"/>
    </row>
    <row r="3045" ht="11.25" customHeight="1">
      <c r="A3045" s="162" t="s">
        <v>4100</v>
      </c>
      <c r="B3045" s="162" t="s">
        <v>528</v>
      </c>
      <c r="C3045" s="10" t="s">
        <v>141</v>
      </c>
      <c r="D3045" s="162" t="s">
        <v>4101</v>
      </c>
      <c r="E3045" s="162" t="s">
        <v>3849</v>
      </c>
      <c r="F3045" s="161" t="s">
        <v>2206</v>
      </c>
      <c r="G3045" s="10">
        <v>11.0</v>
      </c>
      <c r="H3045" s="10">
        <v>11.0</v>
      </c>
      <c r="I3045" s="10">
        <v>13.0</v>
      </c>
      <c r="J3045" s="172">
        <v>50.0</v>
      </c>
      <c r="K3045" s="173">
        <v>4.55</v>
      </c>
      <c r="L3045" s="162" t="s">
        <v>1539</v>
      </c>
      <c r="M3045" s="163"/>
      <c r="N3045" s="163"/>
      <c r="O3045" s="163"/>
      <c r="P3045" s="163"/>
      <c r="Q3045" s="163"/>
      <c r="R3045" s="163"/>
      <c r="S3045" s="163"/>
      <c r="T3045" s="163"/>
      <c r="U3045" s="163"/>
      <c r="V3045" s="163"/>
      <c r="W3045" s="163"/>
      <c r="X3045" s="163"/>
    </row>
    <row r="3046" ht="11.25" customHeight="1">
      <c r="A3046" s="162" t="s">
        <v>4100</v>
      </c>
      <c r="B3046" s="162" t="s">
        <v>528</v>
      </c>
      <c r="C3046" s="10" t="s">
        <v>141</v>
      </c>
      <c r="D3046" s="162" t="s">
        <v>4102</v>
      </c>
      <c r="E3046" s="162" t="s">
        <v>510</v>
      </c>
      <c r="F3046" s="161" t="s">
        <v>2206</v>
      </c>
      <c r="G3046" s="10">
        <v>11.0</v>
      </c>
      <c r="H3046" s="10">
        <v>11.0</v>
      </c>
      <c r="I3046" s="10">
        <v>13.0</v>
      </c>
      <c r="J3046" s="172">
        <v>50.0</v>
      </c>
      <c r="K3046" s="173">
        <v>4.55</v>
      </c>
      <c r="L3046" s="162" t="s">
        <v>1539</v>
      </c>
      <c r="M3046" s="163"/>
      <c r="N3046" s="163"/>
      <c r="O3046" s="163"/>
      <c r="P3046" s="163"/>
      <c r="Q3046" s="163"/>
      <c r="R3046" s="163"/>
      <c r="S3046" s="163"/>
      <c r="T3046" s="163"/>
      <c r="U3046" s="163"/>
      <c r="V3046" s="163"/>
      <c r="W3046" s="163"/>
      <c r="X3046" s="163"/>
    </row>
    <row r="3047" ht="11.25" customHeight="1">
      <c r="A3047" s="162" t="s">
        <v>4100</v>
      </c>
      <c r="B3047" s="162" t="s">
        <v>528</v>
      </c>
      <c r="C3047" s="10" t="s">
        <v>141</v>
      </c>
      <c r="D3047" s="162" t="s">
        <v>4103</v>
      </c>
      <c r="E3047" s="162" t="s">
        <v>3915</v>
      </c>
      <c r="F3047" s="161" t="s">
        <v>2206</v>
      </c>
      <c r="G3047" s="10">
        <v>11.0</v>
      </c>
      <c r="H3047" s="10">
        <v>11.0</v>
      </c>
      <c r="I3047" s="10">
        <v>13.0</v>
      </c>
      <c r="J3047" s="172">
        <v>50.0</v>
      </c>
      <c r="K3047" s="173">
        <v>4.55</v>
      </c>
      <c r="L3047" s="162" t="s">
        <v>1539</v>
      </c>
      <c r="M3047" s="163"/>
      <c r="N3047" s="163"/>
      <c r="O3047" s="163"/>
      <c r="P3047" s="163"/>
      <c r="Q3047" s="163"/>
      <c r="R3047" s="163"/>
      <c r="S3047" s="163"/>
      <c r="T3047" s="163"/>
      <c r="U3047" s="163"/>
      <c r="V3047" s="163"/>
      <c r="W3047" s="163"/>
      <c r="X3047" s="163"/>
    </row>
    <row r="3048" ht="11.25" customHeight="1">
      <c r="A3048" s="162" t="s">
        <v>4100</v>
      </c>
      <c r="B3048" s="162" t="s">
        <v>528</v>
      </c>
      <c r="C3048" s="10" t="s">
        <v>141</v>
      </c>
      <c r="D3048" s="162" t="s">
        <v>4104</v>
      </c>
      <c r="E3048" s="162" t="s">
        <v>824</v>
      </c>
      <c r="F3048" s="161" t="s">
        <v>2206</v>
      </c>
      <c r="G3048" s="10">
        <v>11.0</v>
      </c>
      <c r="H3048" s="10">
        <v>11.0</v>
      </c>
      <c r="I3048" s="10">
        <v>13.0</v>
      </c>
      <c r="J3048" s="172">
        <v>50.0</v>
      </c>
      <c r="K3048" s="173">
        <v>4.55</v>
      </c>
      <c r="L3048" s="162" t="s">
        <v>1539</v>
      </c>
      <c r="M3048" s="163"/>
      <c r="N3048" s="163"/>
      <c r="O3048" s="163"/>
      <c r="P3048" s="163"/>
      <c r="Q3048" s="163"/>
      <c r="R3048" s="163"/>
      <c r="S3048" s="163"/>
      <c r="T3048" s="163"/>
      <c r="U3048" s="163"/>
      <c r="V3048" s="163"/>
      <c r="W3048" s="163"/>
      <c r="X3048" s="163"/>
    </row>
    <row r="3049" ht="11.25" customHeight="1">
      <c r="A3049" s="162" t="s">
        <v>4100</v>
      </c>
      <c r="B3049" s="162" t="s">
        <v>528</v>
      </c>
      <c r="C3049" s="10" t="s">
        <v>141</v>
      </c>
      <c r="D3049" s="162" t="s">
        <v>4105</v>
      </c>
      <c r="E3049" s="162" t="s">
        <v>3793</v>
      </c>
      <c r="F3049" s="161" t="s">
        <v>2206</v>
      </c>
      <c r="G3049" s="10">
        <v>11.0</v>
      </c>
      <c r="H3049" s="10">
        <v>11.0</v>
      </c>
      <c r="I3049" s="10">
        <v>13.0</v>
      </c>
      <c r="J3049" s="172">
        <v>50.0</v>
      </c>
      <c r="K3049" s="173">
        <v>4.55</v>
      </c>
      <c r="L3049" s="162" t="s">
        <v>1539</v>
      </c>
      <c r="M3049" s="163"/>
      <c r="N3049" s="163"/>
      <c r="O3049" s="163"/>
      <c r="P3049" s="163"/>
      <c r="Q3049" s="163"/>
      <c r="R3049" s="163"/>
      <c r="S3049" s="163"/>
      <c r="T3049" s="163"/>
      <c r="U3049" s="163"/>
      <c r="V3049" s="163"/>
      <c r="W3049" s="163"/>
      <c r="X3049" s="163"/>
    </row>
    <row r="3050" ht="11.25" customHeight="1">
      <c r="A3050" s="162" t="s">
        <v>4100</v>
      </c>
      <c r="B3050" s="162" t="s">
        <v>528</v>
      </c>
      <c r="C3050" s="10" t="s">
        <v>141</v>
      </c>
      <c r="D3050" s="162" t="s">
        <v>4106</v>
      </c>
      <c r="E3050" s="162" t="s">
        <v>4107</v>
      </c>
      <c r="F3050" s="161" t="s">
        <v>2206</v>
      </c>
      <c r="G3050" s="10">
        <v>11.0</v>
      </c>
      <c r="H3050" s="10">
        <v>11.0</v>
      </c>
      <c r="I3050" s="10">
        <v>13.0</v>
      </c>
      <c r="J3050" s="172">
        <v>50.0</v>
      </c>
      <c r="K3050" s="173">
        <v>4.55</v>
      </c>
      <c r="L3050" s="162" t="s">
        <v>1539</v>
      </c>
      <c r="M3050" s="163"/>
      <c r="N3050" s="163"/>
      <c r="O3050" s="163"/>
      <c r="P3050" s="163"/>
      <c r="Q3050" s="163"/>
      <c r="R3050" s="163"/>
      <c r="S3050" s="163"/>
      <c r="T3050" s="163"/>
      <c r="U3050" s="163"/>
      <c r="V3050" s="163"/>
      <c r="W3050" s="163"/>
      <c r="X3050" s="163"/>
    </row>
    <row r="3051" ht="11.25" customHeight="1">
      <c r="A3051" s="162" t="s">
        <v>7067</v>
      </c>
      <c r="B3051" s="162" t="s">
        <v>765</v>
      </c>
      <c r="C3051" s="10" t="s">
        <v>141</v>
      </c>
      <c r="D3051" s="162" t="s">
        <v>7068</v>
      </c>
      <c r="E3051" s="162" t="s">
        <v>685</v>
      </c>
      <c r="F3051" s="161" t="s">
        <v>2206</v>
      </c>
      <c r="G3051" s="10">
        <v>9.0</v>
      </c>
      <c r="H3051" s="10">
        <v>8.0</v>
      </c>
      <c r="I3051" s="10">
        <v>9.0</v>
      </c>
      <c r="J3051" s="172">
        <v>50.0</v>
      </c>
      <c r="K3051" s="173">
        <v>6.25</v>
      </c>
      <c r="L3051" s="162" t="s">
        <v>1539</v>
      </c>
      <c r="M3051" s="163"/>
      <c r="N3051" s="163"/>
      <c r="O3051" s="163"/>
      <c r="P3051" s="163"/>
      <c r="Q3051" s="163"/>
      <c r="R3051" s="163"/>
      <c r="S3051" s="163"/>
      <c r="T3051" s="163"/>
      <c r="U3051" s="163"/>
      <c r="V3051" s="163"/>
      <c r="W3051" s="163"/>
      <c r="X3051" s="163"/>
    </row>
    <row r="3052" ht="11.25" customHeight="1">
      <c r="A3052" s="162" t="s">
        <v>7067</v>
      </c>
      <c r="B3052" s="162" t="s">
        <v>765</v>
      </c>
      <c r="C3052" s="10" t="s">
        <v>141</v>
      </c>
      <c r="D3052" s="162" t="s">
        <v>4103</v>
      </c>
      <c r="E3052" s="162" t="s">
        <v>3915</v>
      </c>
      <c r="F3052" s="161" t="s">
        <v>2206</v>
      </c>
      <c r="G3052" s="10">
        <v>9.0</v>
      </c>
      <c r="H3052" s="10">
        <v>8.0</v>
      </c>
      <c r="I3052" s="10">
        <v>9.0</v>
      </c>
      <c r="J3052" s="172">
        <v>50.0</v>
      </c>
      <c r="K3052" s="173">
        <v>6.25</v>
      </c>
      <c r="L3052" s="162" t="s">
        <v>1539</v>
      </c>
      <c r="M3052" s="163"/>
      <c r="N3052" s="163"/>
      <c r="O3052" s="163"/>
      <c r="P3052" s="163"/>
      <c r="Q3052" s="163"/>
      <c r="R3052" s="163"/>
      <c r="S3052" s="163"/>
      <c r="T3052" s="163"/>
      <c r="U3052" s="163"/>
      <c r="V3052" s="163"/>
      <c r="W3052" s="163"/>
      <c r="X3052" s="163"/>
    </row>
    <row r="3053" ht="11.25" customHeight="1">
      <c r="A3053" s="162" t="s">
        <v>7067</v>
      </c>
      <c r="B3053" s="162" t="s">
        <v>765</v>
      </c>
      <c r="C3053" s="10" t="s">
        <v>141</v>
      </c>
      <c r="D3053" s="162" t="s">
        <v>4104</v>
      </c>
      <c r="E3053" s="162" t="s">
        <v>824</v>
      </c>
      <c r="F3053" s="161" t="s">
        <v>2206</v>
      </c>
      <c r="G3053" s="10">
        <v>9.0</v>
      </c>
      <c r="H3053" s="10">
        <v>8.0</v>
      </c>
      <c r="I3053" s="10">
        <v>9.0</v>
      </c>
      <c r="J3053" s="172">
        <v>50.0</v>
      </c>
      <c r="K3053" s="173">
        <v>6.25</v>
      </c>
      <c r="L3053" s="162" t="s">
        <v>1539</v>
      </c>
      <c r="M3053" s="163"/>
      <c r="N3053" s="163"/>
      <c r="O3053" s="163"/>
      <c r="P3053" s="163"/>
      <c r="Q3053" s="163"/>
      <c r="R3053" s="163"/>
      <c r="S3053" s="163"/>
      <c r="T3053" s="163"/>
      <c r="U3053" s="163"/>
      <c r="V3053" s="163"/>
      <c r="W3053" s="163"/>
      <c r="X3053" s="163"/>
    </row>
    <row r="3054" ht="11.25" customHeight="1">
      <c r="A3054" s="162" t="s">
        <v>7067</v>
      </c>
      <c r="B3054" s="162" t="s">
        <v>765</v>
      </c>
      <c r="C3054" s="10" t="s">
        <v>141</v>
      </c>
      <c r="D3054" s="162" t="s">
        <v>7069</v>
      </c>
      <c r="E3054" s="162" t="s">
        <v>715</v>
      </c>
      <c r="F3054" s="161" t="s">
        <v>2206</v>
      </c>
      <c r="G3054" s="10">
        <v>9.0</v>
      </c>
      <c r="H3054" s="10">
        <v>8.0</v>
      </c>
      <c r="I3054" s="10">
        <v>9.0</v>
      </c>
      <c r="J3054" s="172">
        <v>50.0</v>
      </c>
      <c r="K3054" s="173">
        <v>6.25</v>
      </c>
      <c r="L3054" s="162" t="s">
        <v>1539</v>
      </c>
      <c r="M3054" s="163"/>
      <c r="N3054" s="163"/>
      <c r="O3054" s="163"/>
      <c r="P3054" s="163"/>
      <c r="Q3054" s="163"/>
      <c r="R3054" s="163"/>
      <c r="S3054" s="163"/>
      <c r="T3054" s="163"/>
      <c r="U3054" s="163"/>
      <c r="V3054" s="163"/>
      <c r="W3054" s="163"/>
      <c r="X3054" s="163"/>
    </row>
    <row r="3055" ht="11.25" customHeight="1">
      <c r="A3055" s="162" t="s">
        <v>7067</v>
      </c>
      <c r="B3055" s="162" t="s">
        <v>765</v>
      </c>
      <c r="C3055" s="10" t="s">
        <v>141</v>
      </c>
      <c r="D3055" s="162" t="s">
        <v>7070</v>
      </c>
      <c r="E3055" s="162" t="s">
        <v>816</v>
      </c>
      <c r="F3055" s="161" t="s">
        <v>2206</v>
      </c>
      <c r="G3055" s="10">
        <v>9.0</v>
      </c>
      <c r="H3055" s="10">
        <v>8.0</v>
      </c>
      <c r="I3055" s="10">
        <v>9.0</v>
      </c>
      <c r="J3055" s="172">
        <v>50.0</v>
      </c>
      <c r="K3055" s="173">
        <v>6.25</v>
      </c>
      <c r="L3055" s="162" t="s">
        <v>1539</v>
      </c>
      <c r="M3055" s="163"/>
      <c r="N3055" s="163"/>
      <c r="O3055" s="163"/>
      <c r="P3055" s="163"/>
      <c r="Q3055" s="163"/>
      <c r="R3055" s="163"/>
      <c r="S3055" s="163"/>
      <c r="T3055" s="163"/>
      <c r="U3055" s="163"/>
      <c r="V3055" s="163"/>
      <c r="W3055" s="163"/>
      <c r="X3055" s="163"/>
    </row>
    <row r="3056" ht="11.25" customHeight="1">
      <c r="A3056" s="203" t="s">
        <v>7071</v>
      </c>
      <c r="B3056" s="204" t="s">
        <v>7072</v>
      </c>
      <c r="C3056" s="204" t="s">
        <v>1183</v>
      </c>
      <c r="D3056" s="205" t="s">
        <v>7073</v>
      </c>
      <c r="E3056" s="206" t="s">
        <v>5332</v>
      </c>
      <c r="F3056" s="207" t="s">
        <v>2206</v>
      </c>
      <c r="G3056" s="208">
        <v>6.0</v>
      </c>
      <c r="H3056" s="208">
        <v>3.0</v>
      </c>
      <c r="I3056" s="208">
        <v>6.0</v>
      </c>
      <c r="J3056" s="85">
        <v>50.0</v>
      </c>
      <c r="K3056" s="209">
        <v>8.33</v>
      </c>
      <c r="L3056" s="162" t="s">
        <v>180</v>
      </c>
      <c r="M3056" s="163"/>
      <c r="N3056" s="163"/>
      <c r="O3056" s="163"/>
      <c r="P3056" s="163"/>
      <c r="Q3056" s="163"/>
      <c r="R3056" s="163"/>
      <c r="S3056" s="163"/>
      <c r="T3056" s="163"/>
      <c r="U3056" s="163"/>
      <c r="V3056" s="163"/>
      <c r="W3056" s="163"/>
      <c r="X3056" s="163"/>
    </row>
    <row r="3057" ht="11.25" customHeight="1">
      <c r="A3057" s="203" t="s">
        <v>7071</v>
      </c>
      <c r="B3057" s="204" t="s">
        <v>7072</v>
      </c>
      <c r="C3057" s="204" t="s">
        <v>1183</v>
      </c>
      <c r="D3057" s="205" t="s">
        <v>7074</v>
      </c>
      <c r="E3057" s="206" t="s">
        <v>5314</v>
      </c>
      <c r="F3057" s="207" t="s">
        <v>2206</v>
      </c>
      <c r="G3057" s="208">
        <v>6.0</v>
      </c>
      <c r="H3057" s="208">
        <v>3.0</v>
      </c>
      <c r="I3057" s="208">
        <v>6.0</v>
      </c>
      <c r="J3057" s="85">
        <v>50.0</v>
      </c>
      <c r="K3057" s="209">
        <v>8.33</v>
      </c>
      <c r="L3057" s="162" t="s">
        <v>180</v>
      </c>
      <c r="M3057" s="163"/>
      <c r="N3057" s="163"/>
      <c r="O3057" s="163"/>
      <c r="P3057" s="163"/>
      <c r="Q3057" s="163"/>
      <c r="R3057" s="163"/>
      <c r="S3057" s="163"/>
      <c r="T3057" s="163"/>
      <c r="U3057" s="163"/>
      <c r="V3057" s="163"/>
      <c r="W3057" s="163"/>
      <c r="X3057" s="163"/>
    </row>
    <row r="3058" ht="11.25" customHeight="1">
      <c r="A3058" s="203" t="s">
        <v>7071</v>
      </c>
      <c r="B3058" s="204" t="s">
        <v>7072</v>
      </c>
      <c r="C3058" s="204" t="s">
        <v>1183</v>
      </c>
      <c r="D3058" s="205" t="s">
        <v>7075</v>
      </c>
      <c r="E3058" s="206" t="s">
        <v>5302</v>
      </c>
      <c r="F3058" s="207" t="s">
        <v>2206</v>
      </c>
      <c r="G3058" s="208">
        <v>6.0</v>
      </c>
      <c r="H3058" s="208">
        <v>3.0</v>
      </c>
      <c r="I3058" s="208">
        <v>6.0</v>
      </c>
      <c r="J3058" s="85">
        <v>50.0</v>
      </c>
      <c r="K3058" s="209">
        <v>8.33</v>
      </c>
      <c r="L3058" s="162" t="s">
        <v>180</v>
      </c>
      <c r="M3058" s="163"/>
      <c r="N3058" s="163"/>
      <c r="O3058" s="163"/>
      <c r="P3058" s="163"/>
      <c r="Q3058" s="163"/>
      <c r="R3058" s="163"/>
      <c r="S3058" s="163"/>
      <c r="T3058" s="163"/>
      <c r="U3058" s="163"/>
      <c r="V3058" s="163"/>
      <c r="W3058" s="163"/>
      <c r="X3058" s="163"/>
    </row>
    <row r="3059" ht="11.25" customHeight="1">
      <c r="A3059" s="203" t="s">
        <v>7071</v>
      </c>
      <c r="B3059" s="204" t="s">
        <v>7072</v>
      </c>
      <c r="C3059" s="204" t="s">
        <v>1183</v>
      </c>
      <c r="D3059" s="205" t="s">
        <v>7076</v>
      </c>
      <c r="E3059" s="206" t="s">
        <v>5323</v>
      </c>
      <c r="F3059" s="207" t="s">
        <v>2206</v>
      </c>
      <c r="G3059" s="208">
        <v>6.0</v>
      </c>
      <c r="H3059" s="208">
        <v>3.0</v>
      </c>
      <c r="I3059" s="208">
        <v>6.0</v>
      </c>
      <c r="J3059" s="85">
        <v>50.0</v>
      </c>
      <c r="K3059" s="209">
        <v>8.33</v>
      </c>
      <c r="L3059" s="162" t="s">
        <v>180</v>
      </c>
      <c r="M3059" s="163"/>
      <c r="N3059" s="163"/>
      <c r="O3059" s="163"/>
      <c r="P3059" s="163"/>
      <c r="Q3059" s="163"/>
      <c r="R3059" s="163"/>
      <c r="S3059" s="163"/>
      <c r="T3059" s="163"/>
      <c r="U3059" s="163"/>
      <c r="V3059" s="163"/>
      <c r="W3059" s="163"/>
      <c r="X3059" s="163"/>
    </row>
    <row r="3060" ht="11.25" customHeight="1">
      <c r="A3060" s="203" t="s">
        <v>7071</v>
      </c>
      <c r="B3060" s="204" t="s">
        <v>7072</v>
      </c>
      <c r="C3060" s="204" t="s">
        <v>1183</v>
      </c>
      <c r="D3060" s="205" t="s">
        <v>7077</v>
      </c>
      <c r="E3060" s="206" t="s">
        <v>5311</v>
      </c>
      <c r="F3060" s="207" t="s">
        <v>2206</v>
      </c>
      <c r="G3060" s="208">
        <v>6.0</v>
      </c>
      <c r="H3060" s="208">
        <v>3.0</v>
      </c>
      <c r="I3060" s="208">
        <v>6.0</v>
      </c>
      <c r="J3060" s="85">
        <v>50.0</v>
      </c>
      <c r="K3060" s="209">
        <v>8.33</v>
      </c>
      <c r="L3060" s="162" t="s">
        <v>180</v>
      </c>
      <c r="M3060" s="163"/>
      <c r="N3060" s="163"/>
      <c r="O3060" s="163"/>
      <c r="P3060" s="163"/>
      <c r="Q3060" s="163"/>
      <c r="R3060" s="163"/>
      <c r="S3060" s="163"/>
      <c r="T3060" s="163"/>
      <c r="U3060" s="163"/>
      <c r="V3060" s="163"/>
      <c r="W3060" s="163"/>
      <c r="X3060" s="163"/>
    </row>
    <row r="3061" ht="11.25" customHeight="1">
      <c r="A3061" s="203" t="s">
        <v>7071</v>
      </c>
      <c r="B3061" s="204" t="s">
        <v>7072</v>
      </c>
      <c r="C3061" s="204" t="s">
        <v>1183</v>
      </c>
      <c r="D3061" s="205" t="s">
        <v>7078</v>
      </c>
      <c r="E3061" s="206" t="s">
        <v>5305</v>
      </c>
      <c r="F3061" s="207" t="s">
        <v>2206</v>
      </c>
      <c r="G3061" s="208">
        <v>6.0</v>
      </c>
      <c r="H3061" s="208">
        <v>3.0</v>
      </c>
      <c r="I3061" s="208">
        <v>6.0</v>
      </c>
      <c r="J3061" s="85">
        <v>50.0</v>
      </c>
      <c r="K3061" s="209">
        <v>8.33</v>
      </c>
      <c r="L3061" s="162" t="s">
        <v>180</v>
      </c>
      <c r="M3061" s="163"/>
      <c r="N3061" s="163"/>
      <c r="O3061" s="163"/>
      <c r="P3061" s="163"/>
      <c r="Q3061" s="163"/>
      <c r="R3061" s="163"/>
      <c r="S3061" s="163"/>
      <c r="T3061" s="163"/>
      <c r="U3061" s="163"/>
      <c r="V3061" s="163"/>
      <c r="W3061" s="163"/>
      <c r="X3061" s="163"/>
    </row>
    <row r="3062" ht="11.25" customHeight="1">
      <c r="A3062" s="203" t="s">
        <v>7071</v>
      </c>
      <c r="B3062" s="204" t="s">
        <v>7072</v>
      </c>
      <c r="C3062" s="204" t="s">
        <v>1183</v>
      </c>
      <c r="D3062" s="205" t="s">
        <v>7079</v>
      </c>
      <c r="E3062" s="206" t="s">
        <v>5317</v>
      </c>
      <c r="F3062" s="207" t="s">
        <v>2206</v>
      </c>
      <c r="G3062" s="208">
        <v>6.0</v>
      </c>
      <c r="H3062" s="208">
        <v>3.0</v>
      </c>
      <c r="I3062" s="208">
        <v>6.0</v>
      </c>
      <c r="J3062" s="85">
        <v>50.0</v>
      </c>
      <c r="K3062" s="209">
        <v>8.33</v>
      </c>
      <c r="L3062" s="162" t="s">
        <v>180</v>
      </c>
      <c r="M3062" s="163"/>
      <c r="N3062" s="163"/>
      <c r="O3062" s="163"/>
      <c r="P3062" s="163"/>
      <c r="Q3062" s="163"/>
      <c r="R3062" s="163"/>
      <c r="S3062" s="163"/>
      <c r="T3062" s="163"/>
      <c r="U3062" s="163"/>
      <c r="V3062" s="163"/>
      <c r="W3062" s="163"/>
      <c r="X3062" s="163"/>
    </row>
    <row r="3063" ht="11.25" customHeight="1">
      <c r="A3063" s="203" t="s">
        <v>7071</v>
      </c>
      <c r="B3063" s="204" t="s">
        <v>7072</v>
      </c>
      <c r="C3063" s="204" t="s">
        <v>1183</v>
      </c>
      <c r="D3063" s="205" t="s">
        <v>7080</v>
      </c>
      <c r="E3063" s="206" t="s">
        <v>5576</v>
      </c>
      <c r="F3063" s="207" t="s">
        <v>2206</v>
      </c>
      <c r="G3063" s="208">
        <v>6.0</v>
      </c>
      <c r="H3063" s="208">
        <v>3.0</v>
      </c>
      <c r="I3063" s="208">
        <v>6.0</v>
      </c>
      <c r="J3063" s="85">
        <v>50.0</v>
      </c>
      <c r="K3063" s="209">
        <v>8.33</v>
      </c>
      <c r="L3063" s="162" t="s">
        <v>180</v>
      </c>
      <c r="M3063" s="163"/>
      <c r="N3063" s="163"/>
      <c r="O3063" s="163"/>
      <c r="P3063" s="163"/>
      <c r="Q3063" s="163"/>
      <c r="R3063" s="163"/>
      <c r="S3063" s="163"/>
      <c r="T3063" s="163"/>
      <c r="U3063" s="163"/>
      <c r="V3063" s="163"/>
      <c r="W3063" s="163"/>
      <c r="X3063" s="163"/>
    </row>
    <row r="3064" ht="11.25" customHeight="1">
      <c r="A3064" s="203" t="s">
        <v>7071</v>
      </c>
      <c r="B3064" s="204" t="s">
        <v>7072</v>
      </c>
      <c r="C3064" s="204" t="s">
        <v>1183</v>
      </c>
      <c r="D3064" s="205" t="s">
        <v>7081</v>
      </c>
      <c r="E3064" s="206" t="s">
        <v>5287</v>
      </c>
      <c r="F3064" s="207" t="s">
        <v>2206</v>
      </c>
      <c r="G3064" s="208">
        <v>6.0</v>
      </c>
      <c r="H3064" s="208">
        <v>3.0</v>
      </c>
      <c r="I3064" s="208">
        <v>6.0</v>
      </c>
      <c r="J3064" s="85">
        <v>50.0</v>
      </c>
      <c r="K3064" s="209">
        <v>8.33</v>
      </c>
      <c r="L3064" s="162" t="s">
        <v>180</v>
      </c>
      <c r="M3064" s="163"/>
      <c r="N3064" s="163"/>
      <c r="O3064" s="163"/>
      <c r="P3064" s="163"/>
      <c r="Q3064" s="163"/>
      <c r="R3064" s="163"/>
      <c r="S3064" s="163"/>
      <c r="T3064" s="163"/>
      <c r="U3064" s="163"/>
      <c r="V3064" s="163"/>
      <c r="W3064" s="163"/>
      <c r="X3064" s="163"/>
    </row>
    <row r="3065" ht="11.25" customHeight="1">
      <c r="A3065" s="203" t="s">
        <v>7071</v>
      </c>
      <c r="B3065" s="204" t="s">
        <v>7072</v>
      </c>
      <c r="C3065" s="204" t="s">
        <v>1183</v>
      </c>
      <c r="D3065" s="205" t="s">
        <v>7082</v>
      </c>
      <c r="E3065" s="206" t="s">
        <v>5293</v>
      </c>
      <c r="F3065" s="207" t="s">
        <v>2206</v>
      </c>
      <c r="G3065" s="208">
        <v>6.0</v>
      </c>
      <c r="H3065" s="208">
        <v>36.0</v>
      </c>
      <c r="I3065" s="208">
        <v>6.0</v>
      </c>
      <c r="J3065" s="85">
        <v>50.0</v>
      </c>
      <c r="K3065" s="209">
        <v>8.33</v>
      </c>
      <c r="L3065" s="162" t="s">
        <v>180</v>
      </c>
      <c r="M3065" s="163"/>
      <c r="N3065" s="163"/>
      <c r="O3065" s="163"/>
      <c r="P3065" s="163"/>
      <c r="Q3065" s="163"/>
      <c r="R3065" s="163"/>
      <c r="S3065" s="163"/>
      <c r="T3065" s="163"/>
      <c r="U3065" s="163"/>
      <c r="V3065" s="163"/>
      <c r="W3065" s="163"/>
      <c r="X3065" s="163"/>
    </row>
    <row r="3066" ht="11.25" customHeight="1">
      <c r="A3066" s="203" t="s">
        <v>7071</v>
      </c>
      <c r="B3066" s="204" t="s">
        <v>7072</v>
      </c>
      <c r="C3066" s="204" t="s">
        <v>1183</v>
      </c>
      <c r="D3066" s="205" t="s">
        <v>7083</v>
      </c>
      <c r="E3066" s="206" t="s">
        <v>5581</v>
      </c>
      <c r="F3066" s="207" t="s">
        <v>2206</v>
      </c>
      <c r="G3066" s="208">
        <v>6.0</v>
      </c>
      <c r="H3066" s="208">
        <v>3.0</v>
      </c>
      <c r="I3066" s="208">
        <v>6.0</v>
      </c>
      <c r="J3066" s="85">
        <v>50.0</v>
      </c>
      <c r="K3066" s="209">
        <v>8.33</v>
      </c>
      <c r="L3066" s="162" t="s">
        <v>180</v>
      </c>
      <c r="M3066" s="163"/>
      <c r="N3066" s="163"/>
      <c r="O3066" s="163"/>
      <c r="P3066" s="163"/>
      <c r="Q3066" s="163"/>
      <c r="R3066" s="163"/>
      <c r="S3066" s="163"/>
      <c r="T3066" s="163"/>
      <c r="U3066" s="163"/>
      <c r="V3066" s="163"/>
      <c r="W3066" s="163"/>
      <c r="X3066" s="163"/>
    </row>
    <row r="3067" ht="11.25" customHeight="1">
      <c r="A3067" s="203" t="s">
        <v>7071</v>
      </c>
      <c r="B3067" s="204" t="s">
        <v>7072</v>
      </c>
      <c r="C3067" s="204" t="s">
        <v>1183</v>
      </c>
      <c r="D3067" s="205" t="s">
        <v>7084</v>
      </c>
      <c r="E3067" s="206"/>
      <c r="F3067" s="207" t="s">
        <v>2206</v>
      </c>
      <c r="G3067" s="208">
        <v>6.0</v>
      </c>
      <c r="H3067" s="208">
        <v>3.0</v>
      </c>
      <c r="I3067" s="208">
        <v>6.0</v>
      </c>
      <c r="J3067" s="210">
        <v>50.0</v>
      </c>
      <c r="K3067" s="209">
        <v>8.33</v>
      </c>
      <c r="L3067" s="162" t="s">
        <v>180</v>
      </c>
      <c r="M3067" s="163"/>
      <c r="N3067" s="163"/>
      <c r="O3067" s="163"/>
      <c r="P3067" s="163"/>
      <c r="Q3067" s="163"/>
      <c r="R3067" s="163"/>
      <c r="S3067" s="163"/>
      <c r="T3067" s="163"/>
      <c r="U3067" s="163"/>
      <c r="V3067" s="163"/>
      <c r="W3067" s="163"/>
      <c r="X3067" s="163"/>
    </row>
    <row r="3068" ht="11.25" customHeight="1">
      <c r="A3068" s="203" t="s">
        <v>7071</v>
      </c>
      <c r="B3068" s="204" t="s">
        <v>7072</v>
      </c>
      <c r="C3068" s="204" t="s">
        <v>1183</v>
      </c>
      <c r="D3068" s="205" t="s">
        <v>7085</v>
      </c>
      <c r="E3068" s="206" t="s">
        <v>5585</v>
      </c>
      <c r="F3068" s="207" t="s">
        <v>2206</v>
      </c>
      <c r="G3068" s="208">
        <v>6.0</v>
      </c>
      <c r="H3068" s="208">
        <v>3.0</v>
      </c>
      <c r="I3068" s="208">
        <v>6.0</v>
      </c>
      <c r="J3068" s="210">
        <v>50.0</v>
      </c>
      <c r="K3068" s="209">
        <v>8.33</v>
      </c>
      <c r="L3068" s="162" t="s">
        <v>180</v>
      </c>
      <c r="M3068" s="163"/>
      <c r="N3068" s="163"/>
      <c r="O3068" s="163"/>
      <c r="P3068" s="163"/>
      <c r="Q3068" s="163"/>
      <c r="R3068" s="163"/>
      <c r="S3068" s="163"/>
      <c r="T3068" s="163"/>
      <c r="U3068" s="163"/>
      <c r="V3068" s="163"/>
      <c r="W3068" s="163"/>
      <c r="X3068" s="163"/>
    </row>
    <row r="3069" ht="11.25" customHeight="1">
      <c r="A3069" s="203" t="s">
        <v>7071</v>
      </c>
      <c r="B3069" s="204" t="s">
        <v>7072</v>
      </c>
      <c r="C3069" s="204" t="s">
        <v>1183</v>
      </c>
      <c r="D3069" s="205" t="s">
        <v>7086</v>
      </c>
      <c r="E3069" s="206" t="s">
        <v>5290</v>
      </c>
      <c r="F3069" s="207" t="s">
        <v>2206</v>
      </c>
      <c r="G3069" s="208">
        <v>6.0</v>
      </c>
      <c r="H3069" s="208">
        <v>3.0</v>
      </c>
      <c r="I3069" s="208">
        <v>6.0</v>
      </c>
      <c r="J3069" s="210">
        <v>50.0</v>
      </c>
      <c r="K3069" s="209">
        <v>8.33</v>
      </c>
      <c r="L3069" s="162" t="s">
        <v>180</v>
      </c>
      <c r="M3069" s="163"/>
      <c r="N3069" s="163"/>
      <c r="O3069" s="163"/>
      <c r="P3069" s="163"/>
      <c r="Q3069" s="163"/>
      <c r="R3069" s="163"/>
      <c r="S3069" s="163"/>
      <c r="T3069" s="163"/>
      <c r="U3069" s="163"/>
      <c r="V3069" s="163"/>
      <c r="W3069" s="163"/>
      <c r="X3069" s="163"/>
    </row>
    <row r="3070" ht="11.25" customHeight="1">
      <c r="A3070" s="93" t="s">
        <v>7071</v>
      </c>
      <c r="B3070" s="211" t="s">
        <v>7072</v>
      </c>
      <c r="C3070" s="204" t="s">
        <v>1183</v>
      </c>
      <c r="D3070" s="93" t="s">
        <v>7087</v>
      </c>
      <c r="E3070" s="206" t="s">
        <v>5589</v>
      </c>
      <c r="F3070" s="92" t="s">
        <v>2206</v>
      </c>
      <c r="G3070" s="212">
        <v>6.0</v>
      </c>
      <c r="H3070" s="212">
        <v>3.0</v>
      </c>
      <c r="I3070" s="212">
        <v>6.0</v>
      </c>
      <c r="J3070" s="210">
        <v>50.0</v>
      </c>
      <c r="K3070" s="209">
        <v>8.33</v>
      </c>
      <c r="L3070" s="162" t="s">
        <v>180</v>
      </c>
      <c r="M3070" s="163"/>
      <c r="N3070" s="163"/>
      <c r="O3070" s="163"/>
      <c r="P3070" s="163"/>
      <c r="Q3070" s="163"/>
      <c r="R3070" s="163"/>
      <c r="S3070" s="163"/>
      <c r="T3070" s="163"/>
      <c r="U3070" s="163"/>
      <c r="V3070" s="163"/>
      <c r="W3070" s="163"/>
      <c r="X3070" s="163"/>
    </row>
    <row r="3071" ht="11.25" customHeight="1">
      <c r="A3071" s="93" t="s">
        <v>7071</v>
      </c>
      <c r="B3071" s="211" t="s">
        <v>7072</v>
      </c>
      <c r="C3071" s="204" t="s">
        <v>1183</v>
      </c>
      <c r="D3071" s="93" t="s">
        <v>7088</v>
      </c>
      <c r="E3071" s="206" t="s">
        <v>7089</v>
      </c>
      <c r="F3071" s="92" t="s">
        <v>2206</v>
      </c>
      <c r="G3071" s="212">
        <v>6.0</v>
      </c>
      <c r="H3071" s="212">
        <v>3.0</v>
      </c>
      <c r="I3071" s="212">
        <v>6.0</v>
      </c>
      <c r="J3071" s="210">
        <v>50.0</v>
      </c>
      <c r="K3071" s="209">
        <v>8.33</v>
      </c>
      <c r="L3071" s="162" t="s">
        <v>180</v>
      </c>
      <c r="M3071" s="163"/>
      <c r="N3071" s="163"/>
      <c r="O3071" s="163"/>
      <c r="P3071" s="163"/>
      <c r="Q3071" s="163"/>
      <c r="R3071" s="163"/>
      <c r="S3071" s="163"/>
      <c r="T3071" s="163"/>
      <c r="U3071" s="163"/>
      <c r="V3071" s="163"/>
      <c r="W3071" s="163"/>
      <c r="X3071" s="163"/>
    </row>
    <row r="3072" ht="11.25" customHeight="1">
      <c r="A3072" s="93" t="s">
        <v>7071</v>
      </c>
      <c r="B3072" s="211" t="s">
        <v>7072</v>
      </c>
      <c r="C3072" s="204" t="s">
        <v>1183</v>
      </c>
      <c r="D3072" s="93" t="s">
        <v>7090</v>
      </c>
      <c r="E3072" s="206" t="s">
        <v>5320</v>
      </c>
      <c r="F3072" s="92" t="s">
        <v>2206</v>
      </c>
      <c r="G3072" s="212">
        <v>6.0</v>
      </c>
      <c r="H3072" s="212">
        <v>3.0</v>
      </c>
      <c r="I3072" s="212">
        <v>6.0</v>
      </c>
      <c r="J3072" s="210">
        <v>50.0</v>
      </c>
      <c r="K3072" s="209">
        <v>8.33</v>
      </c>
      <c r="L3072" s="162" t="s">
        <v>180</v>
      </c>
      <c r="M3072" s="163"/>
      <c r="N3072" s="163"/>
      <c r="O3072" s="163"/>
      <c r="P3072" s="163"/>
      <c r="Q3072" s="163"/>
      <c r="R3072" s="163"/>
      <c r="S3072" s="163"/>
      <c r="T3072" s="163"/>
      <c r="U3072" s="163"/>
      <c r="V3072" s="163"/>
      <c r="W3072" s="163"/>
      <c r="X3072" s="163"/>
    </row>
    <row r="3073" ht="11.25" customHeight="1">
      <c r="A3073" s="93" t="s">
        <v>7071</v>
      </c>
      <c r="B3073" s="211" t="s">
        <v>7091</v>
      </c>
      <c r="C3073" s="204" t="s">
        <v>1183</v>
      </c>
      <c r="D3073" s="93" t="s">
        <v>7092</v>
      </c>
      <c r="E3073" s="206" t="s">
        <v>5595</v>
      </c>
      <c r="F3073" s="92" t="s">
        <v>2206</v>
      </c>
      <c r="G3073" s="212">
        <v>6.0</v>
      </c>
      <c r="H3073" s="212">
        <v>3.0</v>
      </c>
      <c r="I3073" s="212">
        <v>6.0</v>
      </c>
      <c r="J3073" s="210">
        <v>50.0</v>
      </c>
      <c r="K3073" s="209">
        <v>8.33</v>
      </c>
      <c r="L3073" s="162" t="s">
        <v>180</v>
      </c>
      <c r="M3073" s="163"/>
      <c r="N3073" s="163"/>
      <c r="O3073" s="163"/>
      <c r="P3073" s="163"/>
      <c r="Q3073" s="163"/>
      <c r="R3073" s="163"/>
      <c r="S3073" s="163"/>
      <c r="T3073" s="163"/>
      <c r="U3073" s="163"/>
      <c r="V3073" s="163"/>
      <c r="W3073" s="163"/>
      <c r="X3073" s="163"/>
    </row>
    <row r="3074" ht="11.25" customHeight="1">
      <c r="A3074" s="93" t="s">
        <v>7093</v>
      </c>
      <c r="B3074" s="211" t="s">
        <v>7094</v>
      </c>
      <c r="C3074" s="204" t="s">
        <v>1183</v>
      </c>
      <c r="D3074" s="93" t="s">
        <v>7095</v>
      </c>
      <c r="E3074" s="206" t="s">
        <v>7096</v>
      </c>
      <c r="F3074" s="92" t="s">
        <v>2206</v>
      </c>
      <c r="G3074" s="212">
        <v>10.0</v>
      </c>
      <c r="H3074" s="212">
        <v>1.0</v>
      </c>
      <c r="I3074" s="212">
        <v>10.0</v>
      </c>
      <c r="J3074" s="210">
        <v>50.0</v>
      </c>
      <c r="K3074" s="209">
        <v>5.0</v>
      </c>
      <c r="L3074" s="162" t="s">
        <v>180</v>
      </c>
      <c r="M3074" s="163"/>
      <c r="N3074" s="163"/>
      <c r="O3074" s="163"/>
      <c r="P3074" s="163"/>
      <c r="Q3074" s="163"/>
      <c r="R3074" s="163"/>
      <c r="S3074" s="163"/>
      <c r="T3074" s="163"/>
      <c r="U3074" s="163"/>
      <c r="V3074" s="163"/>
      <c r="W3074" s="163"/>
      <c r="X3074" s="163"/>
    </row>
    <row r="3075" ht="11.25" customHeight="1">
      <c r="A3075" s="93" t="s">
        <v>7093</v>
      </c>
      <c r="B3075" s="211" t="s">
        <v>7094</v>
      </c>
      <c r="C3075" s="204" t="s">
        <v>1183</v>
      </c>
      <c r="D3075" s="93" t="s">
        <v>7097</v>
      </c>
      <c r="E3075" s="206" t="s">
        <v>7098</v>
      </c>
      <c r="F3075" s="92" t="s">
        <v>2206</v>
      </c>
      <c r="G3075" s="212">
        <v>10.0</v>
      </c>
      <c r="H3075" s="212">
        <v>1.0</v>
      </c>
      <c r="I3075" s="212">
        <v>10.0</v>
      </c>
      <c r="J3075" s="210">
        <v>50.0</v>
      </c>
      <c r="K3075" s="209">
        <v>5.0</v>
      </c>
      <c r="L3075" s="162" t="s">
        <v>180</v>
      </c>
      <c r="M3075" s="163"/>
      <c r="N3075" s="163"/>
      <c r="O3075" s="163"/>
      <c r="P3075" s="163"/>
      <c r="Q3075" s="163"/>
      <c r="R3075" s="163"/>
      <c r="S3075" s="163"/>
      <c r="T3075" s="163"/>
      <c r="U3075" s="163"/>
      <c r="V3075" s="163"/>
      <c r="W3075" s="163"/>
      <c r="X3075" s="163"/>
    </row>
    <row r="3076" ht="11.25" customHeight="1">
      <c r="A3076" s="93" t="s">
        <v>7093</v>
      </c>
      <c r="B3076" s="211" t="s">
        <v>7094</v>
      </c>
      <c r="C3076" s="204" t="s">
        <v>1183</v>
      </c>
      <c r="D3076" s="93" t="s">
        <v>7099</v>
      </c>
      <c r="E3076" s="206" t="s">
        <v>7100</v>
      </c>
      <c r="F3076" s="92" t="s">
        <v>2206</v>
      </c>
      <c r="G3076" s="212">
        <v>10.0</v>
      </c>
      <c r="H3076" s="212">
        <v>1.0</v>
      </c>
      <c r="I3076" s="212">
        <v>10.0</v>
      </c>
      <c r="J3076" s="210">
        <v>50.0</v>
      </c>
      <c r="K3076" s="209">
        <v>5.0</v>
      </c>
      <c r="L3076" s="162" t="s">
        <v>180</v>
      </c>
      <c r="M3076" s="163"/>
      <c r="N3076" s="163"/>
      <c r="O3076" s="163"/>
      <c r="P3076" s="163"/>
      <c r="Q3076" s="163"/>
      <c r="R3076" s="163"/>
      <c r="S3076" s="163"/>
      <c r="T3076" s="163"/>
      <c r="U3076" s="163"/>
      <c r="V3076" s="163"/>
      <c r="W3076" s="163"/>
      <c r="X3076" s="163"/>
    </row>
    <row r="3077" ht="11.25" customHeight="1">
      <c r="A3077" s="93" t="s">
        <v>7093</v>
      </c>
      <c r="B3077" s="211" t="s">
        <v>7094</v>
      </c>
      <c r="C3077" s="204" t="s">
        <v>1183</v>
      </c>
      <c r="D3077" s="93" t="s">
        <v>7101</v>
      </c>
      <c r="E3077" s="206" t="s">
        <v>7102</v>
      </c>
      <c r="F3077" s="92" t="s">
        <v>2206</v>
      </c>
      <c r="G3077" s="212">
        <v>10.0</v>
      </c>
      <c r="H3077" s="212">
        <v>1.0</v>
      </c>
      <c r="I3077" s="212">
        <v>10.0</v>
      </c>
      <c r="J3077" s="210">
        <v>50.0</v>
      </c>
      <c r="K3077" s="209">
        <v>5.0</v>
      </c>
      <c r="L3077" s="162" t="s">
        <v>180</v>
      </c>
      <c r="M3077" s="163"/>
      <c r="N3077" s="163"/>
      <c r="O3077" s="163"/>
      <c r="P3077" s="163"/>
      <c r="Q3077" s="163"/>
      <c r="R3077" s="163"/>
      <c r="S3077" s="163"/>
      <c r="T3077" s="163"/>
      <c r="U3077" s="163"/>
      <c r="V3077" s="163"/>
      <c r="W3077" s="163"/>
      <c r="X3077" s="163"/>
    </row>
    <row r="3078" ht="11.25" customHeight="1">
      <c r="A3078" s="93" t="s">
        <v>7093</v>
      </c>
      <c r="B3078" s="211" t="s">
        <v>7094</v>
      </c>
      <c r="C3078" s="204" t="s">
        <v>1183</v>
      </c>
      <c r="D3078" s="93" t="s">
        <v>7103</v>
      </c>
      <c r="E3078" s="206" t="s">
        <v>7104</v>
      </c>
      <c r="F3078" s="92" t="s">
        <v>2206</v>
      </c>
      <c r="G3078" s="212">
        <v>10.0</v>
      </c>
      <c r="H3078" s="212">
        <v>1.0</v>
      </c>
      <c r="I3078" s="212">
        <v>10.0</v>
      </c>
      <c r="J3078" s="210">
        <v>50.0</v>
      </c>
      <c r="K3078" s="209">
        <v>5.0</v>
      </c>
      <c r="L3078" s="162" t="s">
        <v>180</v>
      </c>
      <c r="M3078" s="163"/>
      <c r="N3078" s="163"/>
      <c r="O3078" s="163"/>
      <c r="P3078" s="163"/>
      <c r="Q3078" s="163"/>
      <c r="R3078" s="163"/>
      <c r="S3078" s="163"/>
      <c r="T3078" s="163"/>
      <c r="U3078" s="163"/>
      <c r="V3078" s="163"/>
      <c r="W3078" s="163"/>
      <c r="X3078" s="163"/>
    </row>
    <row r="3079" ht="11.25" customHeight="1">
      <c r="A3079" s="93" t="s">
        <v>7093</v>
      </c>
      <c r="B3079" s="211" t="s">
        <v>7094</v>
      </c>
      <c r="C3079" s="204" t="s">
        <v>1183</v>
      </c>
      <c r="D3079" s="93" t="s">
        <v>7105</v>
      </c>
      <c r="E3079" s="206" t="s">
        <v>7106</v>
      </c>
      <c r="F3079" s="92" t="s">
        <v>2206</v>
      </c>
      <c r="G3079" s="212">
        <v>10.0</v>
      </c>
      <c r="H3079" s="212">
        <v>1.0</v>
      </c>
      <c r="I3079" s="212">
        <v>10.0</v>
      </c>
      <c r="J3079" s="210">
        <v>50.0</v>
      </c>
      <c r="K3079" s="209">
        <v>5.0</v>
      </c>
      <c r="L3079" s="162" t="s">
        <v>180</v>
      </c>
      <c r="M3079" s="163"/>
      <c r="N3079" s="163"/>
      <c r="O3079" s="163"/>
      <c r="P3079" s="163"/>
      <c r="Q3079" s="163"/>
      <c r="R3079" s="163"/>
      <c r="S3079" s="163"/>
      <c r="T3079" s="163"/>
      <c r="U3079" s="163"/>
      <c r="V3079" s="163"/>
      <c r="W3079" s="163"/>
      <c r="X3079" s="163"/>
    </row>
    <row r="3080" ht="11.25" customHeight="1">
      <c r="A3080" s="93" t="s">
        <v>7093</v>
      </c>
      <c r="B3080" s="211" t="s">
        <v>7094</v>
      </c>
      <c r="C3080" s="204" t="s">
        <v>1183</v>
      </c>
      <c r="D3080" s="93" t="s">
        <v>7107</v>
      </c>
      <c r="E3080" s="206" t="s">
        <v>7108</v>
      </c>
      <c r="F3080" s="92" t="s">
        <v>2206</v>
      </c>
      <c r="G3080" s="212">
        <v>10.0</v>
      </c>
      <c r="H3080" s="212">
        <v>1.0</v>
      </c>
      <c r="I3080" s="212">
        <v>10.0</v>
      </c>
      <c r="J3080" s="210">
        <v>50.0</v>
      </c>
      <c r="K3080" s="209">
        <v>5.0</v>
      </c>
      <c r="L3080" s="162" t="s">
        <v>180</v>
      </c>
      <c r="M3080" s="163"/>
      <c r="N3080" s="163"/>
      <c r="O3080" s="163"/>
      <c r="P3080" s="163"/>
      <c r="Q3080" s="163"/>
      <c r="R3080" s="163"/>
      <c r="S3080" s="163"/>
      <c r="T3080" s="163"/>
      <c r="U3080" s="163"/>
      <c r="V3080" s="163"/>
      <c r="W3080" s="163"/>
      <c r="X3080" s="163"/>
    </row>
    <row r="3081" ht="11.25" customHeight="1">
      <c r="A3081" s="93" t="s">
        <v>7093</v>
      </c>
      <c r="B3081" s="211" t="s">
        <v>7094</v>
      </c>
      <c r="C3081" s="204" t="s">
        <v>1183</v>
      </c>
      <c r="D3081" s="93" t="s">
        <v>7109</v>
      </c>
      <c r="E3081" s="206" t="s">
        <v>7110</v>
      </c>
      <c r="F3081" s="92" t="s">
        <v>2206</v>
      </c>
      <c r="G3081" s="212">
        <v>10.0</v>
      </c>
      <c r="H3081" s="212">
        <v>1.0</v>
      </c>
      <c r="I3081" s="212">
        <v>10.0</v>
      </c>
      <c r="J3081" s="210">
        <v>50.0</v>
      </c>
      <c r="K3081" s="209">
        <v>5.0</v>
      </c>
      <c r="L3081" s="162" t="s">
        <v>180</v>
      </c>
      <c r="M3081" s="163"/>
      <c r="N3081" s="163"/>
      <c r="O3081" s="163"/>
      <c r="P3081" s="163"/>
      <c r="Q3081" s="163"/>
      <c r="R3081" s="163"/>
      <c r="S3081" s="163"/>
      <c r="T3081" s="163"/>
      <c r="U3081" s="163"/>
      <c r="V3081" s="163"/>
      <c r="W3081" s="163"/>
      <c r="X3081" s="163"/>
    </row>
    <row r="3082" ht="11.25" customHeight="1">
      <c r="A3082" s="93" t="s">
        <v>7093</v>
      </c>
      <c r="B3082" s="211" t="s">
        <v>7094</v>
      </c>
      <c r="C3082" s="204" t="s">
        <v>1183</v>
      </c>
      <c r="D3082" s="93" t="s">
        <v>7111</v>
      </c>
      <c r="E3082" s="206" t="s">
        <v>7112</v>
      </c>
      <c r="F3082" s="92" t="s">
        <v>2206</v>
      </c>
      <c r="G3082" s="212">
        <v>10.0</v>
      </c>
      <c r="H3082" s="212">
        <v>1.0</v>
      </c>
      <c r="I3082" s="212">
        <v>10.0</v>
      </c>
      <c r="J3082" s="210">
        <v>50.0</v>
      </c>
      <c r="K3082" s="209">
        <v>5.0</v>
      </c>
      <c r="L3082" s="162" t="s">
        <v>180</v>
      </c>
      <c r="M3082" s="163"/>
      <c r="N3082" s="163"/>
      <c r="O3082" s="163"/>
      <c r="P3082" s="163"/>
      <c r="Q3082" s="163"/>
      <c r="R3082" s="163"/>
      <c r="S3082" s="163"/>
      <c r="T3082" s="163"/>
      <c r="U3082" s="163"/>
      <c r="V3082" s="163"/>
      <c r="W3082" s="163"/>
      <c r="X3082" s="163"/>
    </row>
    <row r="3083" ht="11.25" customHeight="1">
      <c r="A3083" s="93" t="s">
        <v>7093</v>
      </c>
      <c r="B3083" s="211" t="s">
        <v>7094</v>
      </c>
      <c r="C3083" s="204" t="s">
        <v>1183</v>
      </c>
      <c r="D3083" s="93" t="s">
        <v>7113</v>
      </c>
      <c r="E3083" s="206" t="s">
        <v>7114</v>
      </c>
      <c r="F3083" s="92" t="s">
        <v>2206</v>
      </c>
      <c r="G3083" s="212">
        <v>10.0</v>
      </c>
      <c r="H3083" s="212">
        <v>1.0</v>
      </c>
      <c r="I3083" s="212">
        <v>10.0</v>
      </c>
      <c r="J3083" s="210">
        <v>50.0</v>
      </c>
      <c r="K3083" s="209">
        <v>5.0</v>
      </c>
      <c r="L3083" s="162" t="s">
        <v>180</v>
      </c>
      <c r="M3083" s="163"/>
      <c r="N3083" s="163"/>
      <c r="O3083" s="163"/>
      <c r="P3083" s="163"/>
      <c r="Q3083" s="163"/>
      <c r="R3083" s="163"/>
      <c r="S3083" s="163"/>
      <c r="T3083" s="163"/>
      <c r="U3083" s="163"/>
      <c r="V3083" s="163"/>
      <c r="W3083" s="163"/>
      <c r="X3083" s="163"/>
    </row>
    <row r="3084" ht="11.25" customHeight="1">
      <c r="A3084" s="93" t="s">
        <v>7093</v>
      </c>
      <c r="B3084" s="211" t="s">
        <v>7094</v>
      </c>
      <c r="C3084" s="204" t="s">
        <v>1183</v>
      </c>
      <c r="D3084" s="93" t="s">
        <v>7115</v>
      </c>
      <c r="E3084" s="206" t="s">
        <v>7116</v>
      </c>
      <c r="F3084" s="92" t="s">
        <v>2206</v>
      </c>
      <c r="G3084" s="212">
        <v>10.0</v>
      </c>
      <c r="H3084" s="212">
        <v>1.0</v>
      </c>
      <c r="I3084" s="212">
        <v>10.0</v>
      </c>
      <c r="J3084" s="210">
        <v>50.0</v>
      </c>
      <c r="K3084" s="209">
        <v>5.0</v>
      </c>
      <c r="L3084" s="162" t="s">
        <v>180</v>
      </c>
      <c r="M3084" s="163"/>
      <c r="N3084" s="163"/>
      <c r="O3084" s="163"/>
      <c r="P3084" s="163"/>
      <c r="Q3084" s="163"/>
      <c r="R3084" s="163"/>
      <c r="S3084" s="163"/>
      <c r="T3084" s="163"/>
      <c r="U3084" s="163"/>
      <c r="V3084" s="163"/>
      <c r="W3084" s="163"/>
      <c r="X3084" s="163"/>
    </row>
    <row r="3085" ht="11.25" customHeight="1">
      <c r="A3085" s="93" t="s">
        <v>7093</v>
      </c>
      <c r="B3085" s="211" t="s">
        <v>7094</v>
      </c>
      <c r="C3085" s="204" t="s">
        <v>1183</v>
      </c>
      <c r="D3085" s="93" t="s">
        <v>7117</v>
      </c>
      <c r="E3085" s="206" t="s">
        <v>7118</v>
      </c>
      <c r="F3085" s="92" t="s">
        <v>2206</v>
      </c>
      <c r="G3085" s="212">
        <v>10.0</v>
      </c>
      <c r="H3085" s="212">
        <v>1.0</v>
      </c>
      <c r="I3085" s="212">
        <v>10.0</v>
      </c>
      <c r="J3085" s="210">
        <v>50.0</v>
      </c>
      <c r="K3085" s="209">
        <v>5.0</v>
      </c>
      <c r="L3085" s="162" t="s">
        <v>180</v>
      </c>
      <c r="M3085" s="163"/>
      <c r="N3085" s="163"/>
      <c r="O3085" s="163"/>
      <c r="P3085" s="163"/>
      <c r="Q3085" s="163"/>
      <c r="R3085" s="163"/>
      <c r="S3085" s="163"/>
      <c r="T3085" s="163"/>
      <c r="U3085" s="163"/>
      <c r="V3085" s="163"/>
      <c r="W3085" s="163"/>
      <c r="X3085" s="163"/>
    </row>
    <row r="3086" ht="11.25" customHeight="1">
      <c r="A3086" s="93" t="s">
        <v>7093</v>
      </c>
      <c r="B3086" s="211" t="s">
        <v>7094</v>
      </c>
      <c r="C3086" s="204" t="s">
        <v>1183</v>
      </c>
      <c r="D3086" s="93" t="s">
        <v>7119</v>
      </c>
      <c r="E3086" s="206" t="s">
        <v>7120</v>
      </c>
      <c r="F3086" s="92" t="s">
        <v>2206</v>
      </c>
      <c r="G3086" s="212">
        <v>10.0</v>
      </c>
      <c r="H3086" s="212">
        <v>1.0</v>
      </c>
      <c r="I3086" s="212">
        <v>10.0</v>
      </c>
      <c r="J3086" s="210">
        <v>50.0</v>
      </c>
      <c r="K3086" s="209">
        <v>5.0</v>
      </c>
      <c r="L3086" s="162" t="s">
        <v>180</v>
      </c>
      <c r="M3086" s="163"/>
      <c r="N3086" s="163"/>
      <c r="O3086" s="163"/>
      <c r="P3086" s="163"/>
      <c r="Q3086" s="163"/>
      <c r="R3086" s="163"/>
      <c r="S3086" s="163"/>
      <c r="T3086" s="163"/>
      <c r="U3086" s="163"/>
      <c r="V3086" s="163"/>
      <c r="W3086" s="163"/>
      <c r="X3086" s="163"/>
    </row>
    <row r="3087" ht="11.25" customHeight="1">
      <c r="A3087" s="93" t="s">
        <v>7093</v>
      </c>
      <c r="B3087" s="211" t="s">
        <v>7094</v>
      </c>
      <c r="C3087" s="204" t="s">
        <v>1183</v>
      </c>
      <c r="D3087" s="93" t="s">
        <v>7121</v>
      </c>
      <c r="E3087" s="206" t="s">
        <v>7122</v>
      </c>
      <c r="F3087" s="92" t="s">
        <v>2206</v>
      </c>
      <c r="G3087" s="212">
        <v>10.0</v>
      </c>
      <c r="H3087" s="212">
        <v>1.0</v>
      </c>
      <c r="I3087" s="212">
        <v>10.0</v>
      </c>
      <c r="J3087" s="210">
        <v>50.0</v>
      </c>
      <c r="K3087" s="209">
        <v>5.0</v>
      </c>
      <c r="L3087" s="162" t="s">
        <v>180</v>
      </c>
      <c r="M3087" s="163"/>
      <c r="N3087" s="163"/>
      <c r="O3087" s="163"/>
      <c r="P3087" s="163"/>
      <c r="Q3087" s="163"/>
      <c r="R3087" s="163"/>
      <c r="S3087" s="163"/>
      <c r="T3087" s="163"/>
      <c r="U3087" s="163"/>
      <c r="V3087" s="163"/>
      <c r="W3087" s="163"/>
      <c r="X3087" s="163"/>
    </row>
    <row r="3088" ht="11.25" customHeight="1">
      <c r="A3088" s="93" t="s">
        <v>7123</v>
      </c>
      <c r="B3088" s="211" t="s">
        <v>7094</v>
      </c>
      <c r="C3088" s="204" t="s">
        <v>1183</v>
      </c>
      <c r="D3088" s="93" t="s">
        <v>7124</v>
      </c>
      <c r="E3088" s="206"/>
      <c r="F3088" s="92" t="s">
        <v>2206</v>
      </c>
      <c r="G3088" s="212">
        <v>10.0</v>
      </c>
      <c r="H3088" s="212">
        <v>1.0</v>
      </c>
      <c r="I3088" s="212">
        <v>10.0</v>
      </c>
      <c r="J3088" s="210">
        <v>50.0</v>
      </c>
      <c r="K3088" s="209">
        <v>5.0</v>
      </c>
      <c r="L3088" s="162" t="s">
        <v>180</v>
      </c>
      <c r="M3088" s="163"/>
      <c r="N3088" s="163"/>
      <c r="O3088" s="163"/>
      <c r="P3088" s="163"/>
      <c r="Q3088" s="163"/>
      <c r="R3088" s="163"/>
      <c r="S3088" s="163"/>
      <c r="T3088" s="163"/>
      <c r="U3088" s="163"/>
      <c r="V3088" s="163"/>
      <c r="W3088" s="163"/>
      <c r="X3088" s="163"/>
    </row>
    <row r="3089" ht="11.25" customHeight="1">
      <c r="A3089" s="93" t="s">
        <v>7093</v>
      </c>
      <c r="B3089" s="211" t="s">
        <v>7094</v>
      </c>
      <c r="C3089" s="204" t="s">
        <v>1183</v>
      </c>
      <c r="D3089" s="93" t="s">
        <v>7125</v>
      </c>
      <c r="E3089" s="206" t="s">
        <v>7126</v>
      </c>
      <c r="F3089" s="92" t="s">
        <v>2206</v>
      </c>
      <c r="G3089" s="212">
        <v>10.0</v>
      </c>
      <c r="H3089" s="212">
        <v>1.0</v>
      </c>
      <c r="I3089" s="212">
        <v>10.0</v>
      </c>
      <c r="J3089" s="210">
        <v>50.0</v>
      </c>
      <c r="K3089" s="209">
        <v>5.0</v>
      </c>
      <c r="L3089" s="162" t="s">
        <v>180</v>
      </c>
      <c r="M3089" s="163"/>
      <c r="N3089" s="163"/>
      <c r="O3089" s="163"/>
      <c r="P3089" s="163"/>
      <c r="Q3089" s="163"/>
      <c r="R3089" s="163"/>
      <c r="S3089" s="163"/>
      <c r="T3089" s="163"/>
      <c r="U3089" s="163"/>
      <c r="V3089" s="163"/>
      <c r="W3089" s="163"/>
      <c r="X3089" s="163"/>
    </row>
    <row r="3090" ht="11.25" customHeight="1">
      <c r="A3090" s="93" t="s">
        <v>7093</v>
      </c>
      <c r="B3090" s="211" t="s">
        <v>7094</v>
      </c>
      <c r="C3090" s="204" t="s">
        <v>1183</v>
      </c>
      <c r="D3090" s="93" t="s">
        <v>7127</v>
      </c>
      <c r="E3090" s="206" t="s">
        <v>7128</v>
      </c>
      <c r="F3090" s="92" t="s">
        <v>2206</v>
      </c>
      <c r="G3090" s="212">
        <v>10.0</v>
      </c>
      <c r="H3090" s="212">
        <v>1.0</v>
      </c>
      <c r="I3090" s="212">
        <v>10.0</v>
      </c>
      <c r="J3090" s="210">
        <v>50.0</v>
      </c>
      <c r="K3090" s="209">
        <v>5.0</v>
      </c>
      <c r="L3090" s="162" t="s">
        <v>180</v>
      </c>
      <c r="M3090" s="163"/>
      <c r="N3090" s="163"/>
      <c r="O3090" s="163"/>
      <c r="P3090" s="163"/>
      <c r="Q3090" s="163"/>
      <c r="R3090" s="163"/>
      <c r="S3090" s="163"/>
      <c r="T3090" s="163"/>
      <c r="U3090" s="163"/>
      <c r="V3090" s="163"/>
      <c r="W3090" s="163"/>
      <c r="X3090" s="163"/>
    </row>
    <row r="3091" ht="11.25" customHeight="1">
      <c r="A3091" s="93" t="s">
        <v>7093</v>
      </c>
      <c r="B3091" s="211" t="s">
        <v>7094</v>
      </c>
      <c r="C3091" s="204" t="s">
        <v>1183</v>
      </c>
      <c r="D3091" s="93" t="s">
        <v>7129</v>
      </c>
      <c r="E3091" s="206" t="s">
        <v>7130</v>
      </c>
      <c r="F3091" s="92" t="s">
        <v>2206</v>
      </c>
      <c r="G3091" s="212">
        <v>10.0</v>
      </c>
      <c r="H3091" s="212">
        <v>1.0</v>
      </c>
      <c r="I3091" s="212">
        <v>10.0</v>
      </c>
      <c r="J3091" s="210">
        <v>50.0</v>
      </c>
      <c r="K3091" s="209">
        <v>5.0</v>
      </c>
      <c r="L3091" s="162" t="s">
        <v>180</v>
      </c>
      <c r="M3091" s="163"/>
      <c r="N3091" s="163"/>
      <c r="O3091" s="163"/>
      <c r="P3091" s="163"/>
      <c r="Q3091" s="163"/>
      <c r="R3091" s="163"/>
      <c r="S3091" s="163"/>
      <c r="T3091" s="163"/>
      <c r="U3091" s="163"/>
      <c r="V3091" s="163"/>
      <c r="W3091" s="163"/>
      <c r="X3091" s="163"/>
    </row>
    <row r="3092" ht="11.25" customHeight="1">
      <c r="A3092" s="93" t="s">
        <v>7093</v>
      </c>
      <c r="B3092" s="211" t="s">
        <v>7094</v>
      </c>
      <c r="C3092" s="204" t="s">
        <v>1183</v>
      </c>
      <c r="D3092" s="93" t="s">
        <v>7131</v>
      </c>
      <c r="E3092" s="206" t="s">
        <v>7132</v>
      </c>
      <c r="F3092" s="92" t="s">
        <v>2206</v>
      </c>
      <c r="G3092" s="212">
        <v>10.0</v>
      </c>
      <c r="H3092" s="212">
        <v>1.0</v>
      </c>
      <c r="I3092" s="212">
        <v>10.0</v>
      </c>
      <c r="J3092" s="210">
        <v>50.0</v>
      </c>
      <c r="K3092" s="209">
        <v>5.0</v>
      </c>
      <c r="L3092" s="162" t="s">
        <v>180</v>
      </c>
      <c r="M3092" s="163"/>
      <c r="N3092" s="163"/>
      <c r="O3092" s="163"/>
      <c r="P3092" s="163"/>
      <c r="Q3092" s="163"/>
      <c r="R3092" s="163"/>
      <c r="S3092" s="163"/>
      <c r="T3092" s="163"/>
      <c r="U3092" s="163"/>
      <c r="V3092" s="163"/>
      <c r="W3092" s="163"/>
      <c r="X3092" s="163"/>
    </row>
    <row r="3093" ht="11.25" customHeight="1">
      <c r="A3093" s="93" t="s">
        <v>7133</v>
      </c>
      <c r="B3093" s="211" t="s">
        <v>7134</v>
      </c>
      <c r="C3093" s="204" t="s">
        <v>1183</v>
      </c>
      <c r="D3093" s="93" t="s">
        <v>7135</v>
      </c>
      <c r="E3093" s="206" t="s">
        <v>5920</v>
      </c>
      <c r="F3093" s="92" t="s">
        <v>2206</v>
      </c>
      <c r="G3093" s="212">
        <v>15.0</v>
      </c>
      <c r="H3093" s="212">
        <v>15.0</v>
      </c>
      <c r="I3093" s="212">
        <v>16.0</v>
      </c>
      <c r="J3093" s="210">
        <v>50.0</v>
      </c>
      <c r="K3093" s="209">
        <v>3.33</v>
      </c>
      <c r="L3093" s="162" t="s">
        <v>180</v>
      </c>
      <c r="M3093" s="163"/>
      <c r="N3093" s="163"/>
      <c r="O3093" s="163"/>
      <c r="P3093" s="163"/>
      <c r="Q3093" s="163"/>
      <c r="R3093" s="163"/>
      <c r="S3093" s="163"/>
      <c r="T3093" s="163"/>
      <c r="U3093" s="163"/>
      <c r="V3093" s="163"/>
      <c r="W3093" s="163"/>
      <c r="X3093" s="163"/>
    </row>
    <row r="3094" ht="11.25" customHeight="1">
      <c r="A3094" s="93" t="s">
        <v>7136</v>
      </c>
      <c r="B3094" s="211" t="s">
        <v>7134</v>
      </c>
      <c r="C3094" s="204" t="s">
        <v>1183</v>
      </c>
      <c r="D3094" s="93" t="s">
        <v>7137</v>
      </c>
      <c r="E3094" s="206" t="s">
        <v>2312</v>
      </c>
      <c r="F3094" s="92" t="s">
        <v>2206</v>
      </c>
      <c r="G3094" s="212">
        <v>15.0</v>
      </c>
      <c r="H3094" s="212">
        <v>15.0</v>
      </c>
      <c r="I3094" s="212">
        <v>16.0</v>
      </c>
      <c r="J3094" s="210">
        <v>50.0</v>
      </c>
      <c r="K3094" s="209">
        <v>3.33</v>
      </c>
      <c r="L3094" s="162" t="s">
        <v>180</v>
      </c>
      <c r="M3094" s="163"/>
      <c r="N3094" s="163"/>
      <c r="O3094" s="163"/>
      <c r="P3094" s="163"/>
      <c r="Q3094" s="163"/>
      <c r="R3094" s="163"/>
      <c r="S3094" s="163"/>
      <c r="T3094" s="163"/>
      <c r="U3094" s="163"/>
      <c r="V3094" s="163"/>
      <c r="W3094" s="163"/>
      <c r="X3094" s="163"/>
    </row>
    <row r="3095" ht="11.25" customHeight="1">
      <c r="A3095" s="93" t="s">
        <v>7136</v>
      </c>
      <c r="B3095" s="211" t="s">
        <v>7134</v>
      </c>
      <c r="C3095" s="204" t="s">
        <v>1183</v>
      </c>
      <c r="D3095" s="93" t="s">
        <v>7138</v>
      </c>
      <c r="E3095" s="206" t="s">
        <v>7139</v>
      </c>
      <c r="F3095" s="92" t="s">
        <v>2206</v>
      </c>
      <c r="G3095" s="212">
        <v>15.0</v>
      </c>
      <c r="H3095" s="212">
        <v>15.0</v>
      </c>
      <c r="I3095" s="212">
        <v>16.0</v>
      </c>
      <c r="J3095" s="210">
        <v>50.0</v>
      </c>
      <c r="K3095" s="209">
        <v>3.33</v>
      </c>
      <c r="L3095" s="162" t="s">
        <v>180</v>
      </c>
      <c r="M3095" s="163"/>
      <c r="N3095" s="163"/>
      <c r="O3095" s="163"/>
      <c r="P3095" s="163"/>
      <c r="Q3095" s="163"/>
      <c r="R3095" s="163"/>
      <c r="S3095" s="163"/>
      <c r="T3095" s="163"/>
      <c r="U3095" s="163"/>
      <c r="V3095" s="163"/>
      <c r="W3095" s="163"/>
      <c r="X3095" s="163"/>
    </row>
    <row r="3096" ht="11.25" customHeight="1">
      <c r="A3096" s="93" t="s">
        <v>7136</v>
      </c>
      <c r="B3096" s="211" t="s">
        <v>7134</v>
      </c>
      <c r="C3096" s="204" t="s">
        <v>1183</v>
      </c>
      <c r="D3096" s="93" t="s">
        <v>7140</v>
      </c>
      <c r="E3096" s="206" t="s">
        <v>2299</v>
      </c>
      <c r="F3096" s="92" t="s">
        <v>2206</v>
      </c>
      <c r="G3096" s="212">
        <v>15.0</v>
      </c>
      <c r="H3096" s="212">
        <v>15.0</v>
      </c>
      <c r="I3096" s="212">
        <v>16.0</v>
      </c>
      <c r="J3096" s="210">
        <v>50.0</v>
      </c>
      <c r="K3096" s="209">
        <v>3.33</v>
      </c>
      <c r="L3096" s="162" t="s">
        <v>180</v>
      </c>
      <c r="M3096" s="163"/>
      <c r="N3096" s="163"/>
      <c r="O3096" s="163"/>
      <c r="P3096" s="163"/>
      <c r="Q3096" s="163"/>
      <c r="R3096" s="163"/>
      <c r="S3096" s="163"/>
      <c r="T3096" s="163"/>
      <c r="U3096" s="163"/>
      <c r="V3096" s="163"/>
      <c r="W3096" s="163"/>
      <c r="X3096" s="163"/>
    </row>
    <row r="3097" ht="11.25" customHeight="1">
      <c r="A3097" s="93" t="s">
        <v>7136</v>
      </c>
      <c r="B3097" s="211" t="s">
        <v>7134</v>
      </c>
      <c r="C3097" s="204" t="s">
        <v>1183</v>
      </c>
      <c r="D3097" s="93" t="s">
        <v>7141</v>
      </c>
      <c r="E3097" s="206" t="s">
        <v>4623</v>
      </c>
      <c r="F3097" s="92" t="s">
        <v>2206</v>
      </c>
      <c r="G3097" s="212">
        <v>15.0</v>
      </c>
      <c r="H3097" s="212">
        <v>15.0</v>
      </c>
      <c r="I3097" s="212">
        <v>16.0</v>
      </c>
      <c r="J3097" s="210">
        <v>50.0</v>
      </c>
      <c r="K3097" s="209">
        <v>3.33</v>
      </c>
      <c r="L3097" s="162" t="s">
        <v>180</v>
      </c>
      <c r="M3097" s="163"/>
      <c r="N3097" s="163"/>
      <c r="O3097" s="163"/>
      <c r="P3097" s="163"/>
      <c r="Q3097" s="163"/>
      <c r="R3097" s="163"/>
      <c r="S3097" s="163"/>
      <c r="T3097" s="163"/>
      <c r="U3097" s="163"/>
      <c r="V3097" s="163"/>
      <c r="W3097" s="163"/>
      <c r="X3097" s="163"/>
    </row>
    <row r="3098" ht="11.25" customHeight="1">
      <c r="A3098" s="93" t="s">
        <v>7136</v>
      </c>
      <c r="B3098" s="211" t="s">
        <v>7134</v>
      </c>
      <c r="C3098" s="204" t="s">
        <v>1183</v>
      </c>
      <c r="D3098" s="93" t="s">
        <v>7142</v>
      </c>
      <c r="E3098" s="206" t="s">
        <v>7143</v>
      </c>
      <c r="F3098" s="92" t="s">
        <v>2206</v>
      </c>
      <c r="G3098" s="212">
        <v>15.0</v>
      </c>
      <c r="H3098" s="212">
        <v>15.0</v>
      </c>
      <c r="I3098" s="212">
        <v>16.0</v>
      </c>
      <c r="J3098" s="210">
        <v>50.0</v>
      </c>
      <c r="K3098" s="209">
        <v>3.33</v>
      </c>
      <c r="L3098" s="162" t="s">
        <v>180</v>
      </c>
      <c r="M3098" s="163"/>
      <c r="N3098" s="163"/>
      <c r="O3098" s="163"/>
      <c r="P3098" s="163"/>
      <c r="Q3098" s="163"/>
      <c r="R3098" s="163"/>
      <c r="S3098" s="163"/>
      <c r="T3098" s="163"/>
      <c r="U3098" s="163"/>
      <c r="V3098" s="163"/>
      <c r="W3098" s="163"/>
      <c r="X3098" s="163"/>
    </row>
    <row r="3099" ht="11.25" customHeight="1">
      <c r="A3099" s="93" t="s">
        <v>7136</v>
      </c>
      <c r="B3099" s="93" t="s">
        <v>7134</v>
      </c>
      <c r="C3099" s="204" t="s">
        <v>1183</v>
      </c>
      <c r="D3099" s="93" t="s">
        <v>7144</v>
      </c>
      <c r="E3099" s="206" t="s">
        <v>2306</v>
      </c>
      <c r="F3099" s="106" t="s">
        <v>2206</v>
      </c>
      <c r="G3099" s="212">
        <v>15.0</v>
      </c>
      <c r="H3099" s="212">
        <v>15.0</v>
      </c>
      <c r="I3099" s="212">
        <v>16.0</v>
      </c>
      <c r="J3099" s="210">
        <v>50.0</v>
      </c>
      <c r="K3099" s="209">
        <v>3.33</v>
      </c>
      <c r="L3099" s="162" t="s">
        <v>180</v>
      </c>
      <c r="M3099" s="163"/>
      <c r="N3099" s="163"/>
      <c r="O3099" s="163"/>
      <c r="P3099" s="163"/>
      <c r="Q3099" s="163"/>
      <c r="R3099" s="163"/>
      <c r="S3099" s="163"/>
      <c r="T3099" s="163"/>
      <c r="U3099" s="163"/>
      <c r="V3099" s="163"/>
      <c r="W3099" s="163"/>
      <c r="X3099" s="163"/>
    </row>
    <row r="3100" ht="11.25" customHeight="1">
      <c r="A3100" s="93" t="s">
        <v>7136</v>
      </c>
      <c r="B3100" s="93" t="s">
        <v>7134</v>
      </c>
      <c r="C3100" s="204" t="s">
        <v>1183</v>
      </c>
      <c r="D3100" s="93" t="s">
        <v>7145</v>
      </c>
      <c r="E3100" s="206" t="s">
        <v>7146</v>
      </c>
      <c r="F3100" s="106" t="s">
        <v>2206</v>
      </c>
      <c r="G3100" s="212">
        <v>15.0</v>
      </c>
      <c r="H3100" s="212">
        <v>15.0</v>
      </c>
      <c r="I3100" s="212">
        <v>16.0</v>
      </c>
      <c r="J3100" s="210">
        <v>50.0</v>
      </c>
      <c r="K3100" s="209">
        <v>3.33</v>
      </c>
      <c r="L3100" s="162" t="s">
        <v>180</v>
      </c>
      <c r="M3100" s="163"/>
      <c r="N3100" s="163"/>
      <c r="O3100" s="163"/>
      <c r="P3100" s="163"/>
      <c r="Q3100" s="163"/>
      <c r="R3100" s="163"/>
      <c r="S3100" s="163"/>
      <c r="T3100" s="163"/>
      <c r="U3100" s="163"/>
      <c r="V3100" s="163"/>
      <c r="W3100" s="163"/>
      <c r="X3100" s="163"/>
    </row>
    <row r="3101" ht="11.25" customHeight="1">
      <c r="A3101" s="93" t="s">
        <v>7136</v>
      </c>
      <c r="B3101" s="93" t="s">
        <v>7134</v>
      </c>
      <c r="C3101" s="204" t="s">
        <v>1183</v>
      </c>
      <c r="D3101" s="93" t="s">
        <v>7147</v>
      </c>
      <c r="E3101" s="206" t="s">
        <v>5828</v>
      </c>
      <c r="F3101" s="106" t="s">
        <v>2206</v>
      </c>
      <c r="G3101" s="212">
        <v>15.0</v>
      </c>
      <c r="H3101" s="212">
        <v>15.0</v>
      </c>
      <c r="I3101" s="212">
        <v>16.0</v>
      </c>
      <c r="J3101" s="210">
        <v>50.0</v>
      </c>
      <c r="K3101" s="209">
        <v>3.33</v>
      </c>
      <c r="L3101" s="162" t="s">
        <v>180</v>
      </c>
      <c r="M3101" s="163"/>
      <c r="N3101" s="163"/>
      <c r="O3101" s="163"/>
      <c r="P3101" s="163"/>
      <c r="Q3101" s="163"/>
      <c r="R3101" s="163"/>
      <c r="S3101" s="163"/>
      <c r="T3101" s="163"/>
      <c r="U3101" s="163"/>
      <c r="V3101" s="163"/>
      <c r="W3101" s="163"/>
      <c r="X3101" s="163"/>
    </row>
    <row r="3102" ht="11.25" customHeight="1">
      <c r="A3102" s="93" t="s">
        <v>7136</v>
      </c>
      <c r="B3102" s="93" t="s">
        <v>7134</v>
      </c>
      <c r="C3102" s="204" t="s">
        <v>1183</v>
      </c>
      <c r="D3102" s="93" t="s">
        <v>7148</v>
      </c>
      <c r="E3102" s="206" t="s">
        <v>4631</v>
      </c>
      <c r="F3102" s="106" t="s">
        <v>2206</v>
      </c>
      <c r="G3102" s="212">
        <v>15.0</v>
      </c>
      <c r="H3102" s="212">
        <v>15.0</v>
      </c>
      <c r="I3102" s="212">
        <v>16.0</v>
      </c>
      <c r="J3102" s="210">
        <v>50.0</v>
      </c>
      <c r="K3102" s="209">
        <v>3.33</v>
      </c>
      <c r="L3102" s="162" t="s">
        <v>180</v>
      </c>
      <c r="M3102" s="163"/>
      <c r="N3102" s="163"/>
      <c r="O3102" s="163"/>
      <c r="P3102" s="163"/>
      <c r="Q3102" s="163"/>
      <c r="R3102" s="163"/>
      <c r="S3102" s="163"/>
      <c r="T3102" s="163"/>
      <c r="U3102" s="163"/>
      <c r="V3102" s="163"/>
      <c r="W3102" s="163"/>
      <c r="X3102" s="163"/>
    </row>
    <row r="3103" ht="11.25" customHeight="1">
      <c r="A3103" s="93" t="s">
        <v>7136</v>
      </c>
      <c r="B3103" s="93" t="s">
        <v>7134</v>
      </c>
      <c r="C3103" s="204" t="s">
        <v>1183</v>
      </c>
      <c r="D3103" s="93" t="s">
        <v>7149</v>
      </c>
      <c r="E3103" s="206" t="s">
        <v>2295</v>
      </c>
      <c r="F3103" s="106" t="s">
        <v>2206</v>
      </c>
      <c r="G3103" s="212">
        <v>15.0</v>
      </c>
      <c r="H3103" s="212">
        <v>15.0</v>
      </c>
      <c r="I3103" s="212">
        <v>16.0</v>
      </c>
      <c r="J3103" s="210">
        <v>50.0</v>
      </c>
      <c r="K3103" s="209">
        <v>3.33</v>
      </c>
      <c r="L3103" s="162" t="s">
        <v>180</v>
      </c>
      <c r="M3103" s="163"/>
      <c r="N3103" s="163"/>
      <c r="O3103" s="163"/>
      <c r="P3103" s="163"/>
      <c r="Q3103" s="163"/>
      <c r="R3103" s="163"/>
      <c r="S3103" s="163"/>
      <c r="T3103" s="163"/>
      <c r="U3103" s="163"/>
      <c r="V3103" s="163"/>
      <c r="W3103" s="163"/>
      <c r="X3103" s="163"/>
    </row>
    <row r="3104" ht="11.25" customHeight="1">
      <c r="A3104" s="93" t="s">
        <v>7136</v>
      </c>
      <c r="B3104" s="93" t="s">
        <v>7134</v>
      </c>
      <c r="C3104" s="204" t="s">
        <v>1183</v>
      </c>
      <c r="D3104" s="93" t="s">
        <v>7150</v>
      </c>
      <c r="E3104" s="206" t="s">
        <v>4634</v>
      </c>
      <c r="F3104" s="106" t="s">
        <v>2206</v>
      </c>
      <c r="G3104" s="212">
        <v>15.0</v>
      </c>
      <c r="H3104" s="212">
        <v>15.0</v>
      </c>
      <c r="I3104" s="212">
        <v>16.0</v>
      </c>
      <c r="J3104" s="210">
        <v>50.0</v>
      </c>
      <c r="K3104" s="209">
        <v>3.33</v>
      </c>
      <c r="L3104" s="162" t="s">
        <v>180</v>
      </c>
      <c r="M3104" s="163"/>
      <c r="N3104" s="163"/>
      <c r="O3104" s="163"/>
      <c r="P3104" s="163"/>
      <c r="Q3104" s="163"/>
      <c r="R3104" s="163"/>
      <c r="S3104" s="163"/>
      <c r="T3104" s="163"/>
      <c r="U3104" s="163"/>
      <c r="V3104" s="163"/>
      <c r="W3104" s="163"/>
      <c r="X3104" s="163"/>
    </row>
    <row r="3105" ht="11.25" customHeight="1">
      <c r="A3105" s="93" t="s">
        <v>7136</v>
      </c>
      <c r="B3105" s="93" t="s">
        <v>7134</v>
      </c>
      <c r="C3105" s="204" t="s">
        <v>1183</v>
      </c>
      <c r="D3105" s="93" t="s">
        <v>7151</v>
      </c>
      <c r="E3105" s="206" t="s">
        <v>4636</v>
      </c>
      <c r="F3105" s="106" t="s">
        <v>2206</v>
      </c>
      <c r="G3105" s="212">
        <v>15.0</v>
      </c>
      <c r="H3105" s="212">
        <v>15.0</v>
      </c>
      <c r="I3105" s="212">
        <v>16.0</v>
      </c>
      <c r="J3105" s="210">
        <v>50.0</v>
      </c>
      <c r="K3105" s="209">
        <v>3.33</v>
      </c>
      <c r="L3105" s="162" t="s">
        <v>180</v>
      </c>
      <c r="M3105" s="163"/>
      <c r="N3105" s="163"/>
      <c r="O3105" s="163"/>
      <c r="P3105" s="163"/>
      <c r="Q3105" s="163"/>
      <c r="R3105" s="163"/>
      <c r="S3105" s="163"/>
      <c r="T3105" s="163"/>
      <c r="U3105" s="163"/>
      <c r="V3105" s="163"/>
      <c r="W3105" s="163"/>
      <c r="X3105" s="163"/>
    </row>
    <row r="3106" ht="11.25" customHeight="1">
      <c r="A3106" s="93" t="s">
        <v>7136</v>
      </c>
      <c r="B3106" s="93" t="s">
        <v>7134</v>
      </c>
      <c r="C3106" s="204" t="s">
        <v>1183</v>
      </c>
      <c r="D3106" s="93" t="s">
        <v>7152</v>
      </c>
      <c r="E3106" s="206" t="s">
        <v>7153</v>
      </c>
      <c r="F3106" s="106" t="s">
        <v>2206</v>
      </c>
      <c r="G3106" s="212">
        <v>15.0</v>
      </c>
      <c r="H3106" s="212">
        <v>15.0</v>
      </c>
      <c r="I3106" s="212">
        <v>16.0</v>
      </c>
      <c r="J3106" s="210">
        <v>50.0</v>
      </c>
      <c r="K3106" s="209">
        <v>3.33</v>
      </c>
      <c r="L3106" s="162" t="s">
        <v>180</v>
      </c>
      <c r="M3106" s="163"/>
      <c r="N3106" s="163"/>
      <c r="O3106" s="163"/>
      <c r="P3106" s="163"/>
      <c r="Q3106" s="163"/>
      <c r="R3106" s="163"/>
      <c r="S3106" s="163"/>
      <c r="T3106" s="163"/>
      <c r="U3106" s="163"/>
      <c r="V3106" s="163"/>
      <c r="W3106" s="163"/>
      <c r="X3106" s="163"/>
    </row>
    <row r="3107" ht="11.25" customHeight="1">
      <c r="A3107" s="93" t="s">
        <v>7136</v>
      </c>
      <c r="B3107" s="93" t="s">
        <v>7134</v>
      </c>
      <c r="C3107" s="204" t="s">
        <v>1183</v>
      </c>
      <c r="D3107" s="93" t="s">
        <v>7154</v>
      </c>
      <c r="E3107" s="206" t="s">
        <v>4641</v>
      </c>
      <c r="F3107" s="106" t="s">
        <v>2206</v>
      </c>
      <c r="G3107" s="212">
        <v>15.0</v>
      </c>
      <c r="H3107" s="212">
        <v>15.0</v>
      </c>
      <c r="I3107" s="212">
        <v>16.0</v>
      </c>
      <c r="J3107" s="210">
        <v>50.0</v>
      </c>
      <c r="K3107" s="209">
        <v>3.33</v>
      </c>
      <c r="L3107" s="162" t="s">
        <v>180</v>
      </c>
      <c r="M3107" s="163"/>
      <c r="N3107" s="163"/>
      <c r="O3107" s="163"/>
      <c r="P3107" s="163"/>
      <c r="Q3107" s="163"/>
      <c r="R3107" s="163"/>
      <c r="S3107" s="163"/>
      <c r="T3107" s="163"/>
      <c r="U3107" s="163"/>
      <c r="V3107" s="163"/>
      <c r="W3107" s="163"/>
      <c r="X3107" s="163"/>
    </row>
    <row r="3108" ht="11.25" customHeight="1">
      <c r="A3108" s="93" t="s">
        <v>7136</v>
      </c>
      <c r="B3108" s="93" t="s">
        <v>7134</v>
      </c>
      <c r="C3108" s="204" t="s">
        <v>1183</v>
      </c>
      <c r="D3108" s="93" t="s">
        <v>7155</v>
      </c>
      <c r="E3108" s="206" t="s">
        <v>2322</v>
      </c>
      <c r="F3108" s="106" t="s">
        <v>2206</v>
      </c>
      <c r="G3108" s="212">
        <v>15.0</v>
      </c>
      <c r="H3108" s="212">
        <v>15.0</v>
      </c>
      <c r="I3108" s="212">
        <v>16.0</v>
      </c>
      <c r="J3108" s="210">
        <v>50.0</v>
      </c>
      <c r="K3108" s="209">
        <v>3.33</v>
      </c>
      <c r="L3108" s="162" t="s">
        <v>180</v>
      </c>
      <c r="M3108" s="163"/>
      <c r="N3108" s="163"/>
      <c r="O3108" s="163"/>
      <c r="P3108" s="163"/>
      <c r="Q3108" s="163"/>
      <c r="R3108" s="163"/>
      <c r="S3108" s="163"/>
      <c r="T3108" s="163"/>
      <c r="U3108" s="163"/>
      <c r="V3108" s="163"/>
      <c r="W3108" s="163"/>
      <c r="X3108" s="163"/>
    </row>
    <row r="3109" ht="11.25" customHeight="1">
      <c r="A3109" s="93" t="s">
        <v>7136</v>
      </c>
      <c r="B3109" s="93" t="s">
        <v>7134</v>
      </c>
      <c r="C3109" s="204" t="s">
        <v>1183</v>
      </c>
      <c r="D3109" s="93" t="s">
        <v>7156</v>
      </c>
      <c r="E3109" s="206" t="s">
        <v>4002</v>
      </c>
      <c r="F3109" s="106" t="s">
        <v>2206</v>
      </c>
      <c r="G3109" s="212">
        <v>15.0</v>
      </c>
      <c r="H3109" s="212">
        <v>15.0</v>
      </c>
      <c r="I3109" s="212">
        <v>16.0</v>
      </c>
      <c r="J3109" s="210">
        <v>50.0</v>
      </c>
      <c r="K3109" s="209">
        <v>3.33</v>
      </c>
      <c r="L3109" s="162" t="s">
        <v>180</v>
      </c>
      <c r="M3109" s="163"/>
      <c r="N3109" s="163"/>
      <c r="O3109" s="163"/>
      <c r="P3109" s="163"/>
      <c r="Q3109" s="163"/>
      <c r="R3109" s="163"/>
      <c r="S3109" s="163"/>
      <c r="T3109" s="163"/>
      <c r="U3109" s="163"/>
      <c r="V3109" s="163"/>
      <c r="W3109" s="163"/>
      <c r="X3109" s="163"/>
    </row>
    <row r="3110" ht="11.25" customHeight="1">
      <c r="A3110" s="93" t="s">
        <v>7157</v>
      </c>
      <c r="B3110" s="93" t="s">
        <v>7158</v>
      </c>
      <c r="C3110" s="204" t="s">
        <v>1183</v>
      </c>
      <c r="D3110" s="93" t="s">
        <v>7159</v>
      </c>
      <c r="E3110" s="206" t="s">
        <v>5920</v>
      </c>
      <c r="F3110" s="106" t="s">
        <v>2206</v>
      </c>
      <c r="G3110" s="93">
        <v>8.0</v>
      </c>
      <c r="H3110" s="93">
        <v>8.0</v>
      </c>
      <c r="I3110" s="93">
        <v>9.0</v>
      </c>
      <c r="J3110" s="213">
        <v>50.0</v>
      </c>
      <c r="K3110" s="209">
        <v>6.25</v>
      </c>
      <c r="L3110" s="162" t="s">
        <v>180</v>
      </c>
      <c r="M3110" s="163"/>
      <c r="N3110" s="163"/>
      <c r="O3110" s="163"/>
      <c r="P3110" s="163"/>
      <c r="Q3110" s="163"/>
      <c r="R3110" s="163"/>
      <c r="S3110" s="163"/>
      <c r="T3110" s="163"/>
      <c r="U3110" s="163"/>
      <c r="V3110" s="163"/>
      <c r="W3110" s="163"/>
      <c r="X3110" s="163"/>
    </row>
    <row r="3111" ht="11.25" customHeight="1">
      <c r="A3111" s="93" t="s">
        <v>7160</v>
      </c>
      <c r="B3111" s="93" t="s">
        <v>7158</v>
      </c>
      <c r="C3111" s="204" t="s">
        <v>1183</v>
      </c>
      <c r="D3111" s="93" t="s">
        <v>7161</v>
      </c>
      <c r="E3111" s="206" t="s">
        <v>5918</v>
      </c>
      <c r="F3111" s="106" t="s">
        <v>2206</v>
      </c>
      <c r="G3111" s="93">
        <v>8.0</v>
      </c>
      <c r="H3111" s="93">
        <v>8.0</v>
      </c>
      <c r="I3111" s="93">
        <v>9.0</v>
      </c>
      <c r="J3111" s="213">
        <v>50.0</v>
      </c>
      <c r="K3111" s="209">
        <v>6.25</v>
      </c>
      <c r="L3111" s="162" t="s">
        <v>180</v>
      </c>
      <c r="M3111" s="163"/>
      <c r="N3111" s="163"/>
      <c r="O3111" s="163"/>
      <c r="P3111" s="163"/>
      <c r="Q3111" s="163"/>
      <c r="R3111" s="163"/>
      <c r="S3111" s="163"/>
      <c r="T3111" s="163"/>
      <c r="U3111" s="163"/>
      <c r="V3111" s="163"/>
      <c r="W3111" s="163"/>
      <c r="X3111" s="163"/>
    </row>
    <row r="3112" ht="11.25" customHeight="1">
      <c r="A3112" s="93" t="s">
        <v>7160</v>
      </c>
      <c r="B3112" s="93" t="s">
        <v>7158</v>
      </c>
      <c r="C3112" s="204" t="s">
        <v>1183</v>
      </c>
      <c r="D3112" s="93" t="s">
        <v>7162</v>
      </c>
      <c r="E3112" s="206" t="s">
        <v>5916</v>
      </c>
      <c r="F3112" s="106" t="s">
        <v>2206</v>
      </c>
      <c r="G3112" s="93">
        <v>8.0</v>
      </c>
      <c r="H3112" s="93">
        <v>8.0</v>
      </c>
      <c r="I3112" s="93">
        <v>9.0</v>
      </c>
      <c r="J3112" s="213">
        <v>50.0</v>
      </c>
      <c r="K3112" s="209">
        <v>6.25</v>
      </c>
      <c r="L3112" s="162" t="s">
        <v>180</v>
      </c>
      <c r="M3112" s="163"/>
      <c r="N3112" s="163"/>
      <c r="O3112" s="163"/>
      <c r="P3112" s="163"/>
      <c r="Q3112" s="163"/>
      <c r="R3112" s="163"/>
      <c r="S3112" s="163"/>
      <c r="T3112" s="163"/>
      <c r="U3112" s="163"/>
      <c r="V3112" s="163"/>
      <c r="W3112" s="163"/>
      <c r="X3112" s="163"/>
    </row>
    <row r="3113" ht="11.25" customHeight="1">
      <c r="A3113" s="93" t="s">
        <v>7160</v>
      </c>
      <c r="B3113" s="93" t="s">
        <v>7158</v>
      </c>
      <c r="C3113" s="204" t="s">
        <v>1183</v>
      </c>
      <c r="D3113" s="93" t="s">
        <v>7163</v>
      </c>
      <c r="E3113" s="206" t="s">
        <v>7164</v>
      </c>
      <c r="F3113" s="106" t="s">
        <v>2206</v>
      </c>
      <c r="G3113" s="93">
        <v>8.0</v>
      </c>
      <c r="H3113" s="93">
        <v>8.0</v>
      </c>
      <c r="I3113" s="93">
        <v>9.0</v>
      </c>
      <c r="J3113" s="213">
        <v>50.0</v>
      </c>
      <c r="K3113" s="209">
        <v>6.25</v>
      </c>
      <c r="L3113" s="162" t="s">
        <v>180</v>
      </c>
      <c r="M3113" s="163"/>
      <c r="N3113" s="163"/>
      <c r="O3113" s="163"/>
      <c r="P3113" s="163"/>
      <c r="Q3113" s="163"/>
      <c r="R3113" s="163"/>
      <c r="S3113" s="163"/>
      <c r="T3113" s="163"/>
      <c r="U3113" s="163"/>
      <c r="V3113" s="163"/>
      <c r="W3113" s="163"/>
      <c r="X3113" s="163"/>
    </row>
    <row r="3114" ht="11.25" customHeight="1">
      <c r="A3114" s="93" t="s">
        <v>7160</v>
      </c>
      <c r="B3114" s="93" t="s">
        <v>7158</v>
      </c>
      <c r="C3114" s="204" t="s">
        <v>1183</v>
      </c>
      <c r="D3114" s="93" t="s">
        <v>7165</v>
      </c>
      <c r="E3114" s="206" t="s">
        <v>7166</v>
      </c>
      <c r="F3114" s="106" t="s">
        <v>2206</v>
      </c>
      <c r="G3114" s="93">
        <v>8.0</v>
      </c>
      <c r="H3114" s="93">
        <v>8.0</v>
      </c>
      <c r="I3114" s="93">
        <v>9.0</v>
      </c>
      <c r="J3114" s="213">
        <v>50.0</v>
      </c>
      <c r="K3114" s="209">
        <v>6.25</v>
      </c>
      <c r="L3114" s="162" t="s">
        <v>180</v>
      </c>
      <c r="M3114" s="163"/>
      <c r="N3114" s="163"/>
      <c r="O3114" s="163"/>
      <c r="P3114" s="163"/>
      <c r="Q3114" s="163"/>
      <c r="R3114" s="163"/>
      <c r="S3114" s="163"/>
      <c r="T3114" s="163"/>
      <c r="U3114" s="163"/>
      <c r="V3114" s="163"/>
      <c r="W3114" s="163"/>
      <c r="X3114" s="163"/>
    </row>
    <row r="3115" ht="11.25" customHeight="1">
      <c r="A3115" s="93" t="s">
        <v>7160</v>
      </c>
      <c r="B3115" s="93" t="s">
        <v>7158</v>
      </c>
      <c r="C3115" s="204" t="s">
        <v>1183</v>
      </c>
      <c r="D3115" s="93" t="s">
        <v>7167</v>
      </c>
      <c r="E3115" s="206" t="s">
        <v>5816</v>
      </c>
      <c r="F3115" s="106" t="s">
        <v>2206</v>
      </c>
      <c r="G3115" s="93">
        <v>8.0</v>
      </c>
      <c r="H3115" s="93">
        <v>8.0</v>
      </c>
      <c r="I3115" s="93">
        <v>9.0</v>
      </c>
      <c r="J3115" s="213">
        <v>50.0</v>
      </c>
      <c r="K3115" s="209">
        <v>6.25</v>
      </c>
      <c r="L3115" s="162" t="s">
        <v>180</v>
      </c>
      <c r="M3115" s="163"/>
      <c r="N3115" s="163"/>
      <c r="O3115" s="163"/>
      <c r="P3115" s="163"/>
      <c r="Q3115" s="163"/>
      <c r="R3115" s="163"/>
      <c r="S3115" s="163"/>
      <c r="T3115" s="163"/>
      <c r="U3115" s="163"/>
      <c r="V3115" s="163"/>
      <c r="W3115" s="163"/>
      <c r="X3115" s="163"/>
    </row>
    <row r="3116" ht="11.25" customHeight="1">
      <c r="A3116" s="93"/>
      <c r="B3116" s="93" t="s">
        <v>7158</v>
      </c>
      <c r="C3116" s="204" t="s">
        <v>1183</v>
      </c>
      <c r="D3116" s="93" t="s">
        <v>7168</v>
      </c>
      <c r="E3116" s="206" t="s">
        <v>716</v>
      </c>
      <c r="F3116" s="106" t="s">
        <v>2206</v>
      </c>
      <c r="G3116" s="93">
        <v>8.0</v>
      </c>
      <c r="H3116" s="93">
        <v>8.0</v>
      </c>
      <c r="I3116" s="93">
        <v>9.0</v>
      </c>
      <c r="J3116" s="213">
        <v>50.0</v>
      </c>
      <c r="K3116" s="209">
        <v>6.25</v>
      </c>
      <c r="L3116" s="162" t="s">
        <v>180</v>
      </c>
      <c r="M3116" s="163"/>
      <c r="N3116" s="163"/>
      <c r="O3116" s="163"/>
      <c r="P3116" s="163"/>
      <c r="Q3116" s="163"/>
      <c r="R3116" s="163"/>
      <c r="S3116" s="163"/>
      <c r="T3116" s="163"/>
      <c r="U3116" s="163"/>
      <c r="V3116" s="163"/>
      <c r="W3116" s="163"/>
      <c r="X3116" s="163"/>
    </row>
    <row r="3117" ht="11.25" customHeight="1">
      <c r="A3117" s="93" t="s">
        <v>7160</v>
      </c>
      <c r="B3117" s="93" t="s">
        <v>7158</v>
      </c>
      <c r="C3117" s="204" t="s">
        <v>1183</v>
      </c>
      <c r="D3117" s="93" t="s">
        <v>7169</v>
      </c>
      <c r="E3117" s="206" t="s">
        <v>5922</v>
      </c>
      <c r="F3117" s="106" t="s">
        <v>2206</v>
      </c>
      <c r="G3117" s="93">
        <v>8.0</v>
      </c>
      <c r="H3117" s="93">
        <v>8.0</v>
      </c>
      <c r="I3117" s="93">
        <v>9.0</v>
      </c>
      <c r="J3117" s="213">
        <v>50.0</v>
      </c>
      <c r="K3117" s="209">
        <v>6.25</v>
      </c>
      <c r="L3117" s="162" t="s">
        <v>180</v>
      </c>
      <c r="M3117" s="163"/>
      <c r="N3117" s="163"/>
      <c r="O3117" s="163"/>
      <c r="P3117" s="163"/>
      <c r="Q3117" s="163"/>
      <c r="R3117" s="163"/>
      <c r="S3117" s="163"/>
      <c r="T3117" s="163"/>
      <c r="U3117" s="163"/>
      <c r="V3117" s="163"/>
      <c r="W3117" s="163"/>
      <c r="X3117" s="163"/>
    </row>
    <row r="3118" ht="11.25" customHeight="1">
      <c r="A3118" s="93" t="s">
        <v>7160</v>
      </c>
      <c r="B3118" s="93" t="s">
        <v>7158</v>
      </c>
      <c r="C3118" s="204" t="s">
        <v>1183</v>
      </c>
      <c r="D3118" s="93" t="s">
        <v>7170</v>
      </c>
      <c r="E3118" s="206" t="s">
        <v>5928</v>
      </c>
      <c r="F3118" s="106" t="s">
        <v>2206</v>
      </c>
      <c r="G3118" s="93">
        <v>8.0</v>
      </c>
      <c r="H3118" s="93">
        <v>8.0</v>
      </c>
      <c r="I3118" s="93">
        <v>9.0</v>
      </c>
      <c r="J3118" s="213">
        <v>50.0</v>
      </c>
      <c r="K3118" s="209">
        <v>6.25</v>
      </c>
      <c r="L3118" s="162" t="s">
        <v>180</v>
      </c>
      <c r="M3118" s="163"/>
      <c r="N3118" s="163"/>
      <c r="O3118" s="163"/>
      <c r="P3118" s="163"/>
      <c r="Q3118" s="163"/>
      <c r="R3118" s="163"/>
      <c r="S3118" s="163"/>
      <c r="T3118" s="163"/>
      <c r="U3118" s="163"/>
      <c r="V3118" s="163"/>
      <c r="W3118" s="163"/>
      <c r="X3118" s="163"/>
    </row>
    <row r="3119" ht="11.25" customHeight="1">
      <c r="A3119" s="93" t="s">
        <v>7160</v>
      </c>
      <c r="B3119" s="93" t="s">
        <v>7158</v>
      </c>
      <c r="C3119" s="204" t="s">
        <v>1183</v>
      </c>
      <c r="D3119" s="93" t="s">
        <v>7171</v>
      </c>
      <c r="E3119" s="206" t="s">
        <v>5913</v>
      </c>
      <c r="F3119" s="106" t="s">
        <v>2206</v>
      </c>
      <c r="G3119" s="93">
        <v>8.0</v>
      </c>
      <c r="H3119" s="93">
        <v>8.0</v>
      </c>
      <c r="I3119" s="93">
        <v>9.0</v>
      </c>
      <c r="J3119" s="213">
        <v>50.0</v>
      </c>
      <c r="K3119" s="209">
        <v>6.25</v>
      </c>
      <c r="L3119" s="162" t="s">
        <v>180</v>
      </c>
      <c r="M3119" s="163"/>
      <c r="N3119" s="163"/>
      <c r="O3119" s="163"/>
      <c r="P3119" s="163"/>
      <c r="Q3119" s="163"/>
      <c r="R3119" s="163"/>
      <c r="S3119" s="163"/>
      <c r="T3119" s="163"/>
      <c r="U3119" s="163"/>
      <c r="V3119" s="163"/>
      <c r="W3119" s="163"/>
      <c r="X3119" s="163"/>
    </row>
    <row r="3120" ht="11.25" customHeight="1">
      <c r="A3120" s="93" t="s">
        <v>7160</v>
      </c>
      <c r="B3120" s="93" t="s">
        <v>7158</v>
      </c>
      <c r="C3120" s="204" t="s">
        <v>1183</v>
      </c>
      <c r="D3120" s="93" t="s">
        <v>7172</v>
      </c>
      <c r="E3120" s="206" t="s">
        <v>5932</v>
      </c>
      <c r="F3120" s="106" t="s">
        <v>2206</v>
      </c>
      <c r="G3120" s="93">
        <v>8.0</v>
      </c>
      <c r="H3120" s="93">
        <v>8.0</v>
      </c>
      <c r="I3120" s="93">
        <v>9.0</v>
      </c>
      <c r="J3120" s="213">
        <v>50.0</v>
      </c>
      <c r="K3120" s="209">
        <v>6.25</v>
      </c>
      <c r="L3120" s="162" t="s">
        <v>180</v>
      </c>
      <c r="M3120" s="163"/>
      <c r="N3120" s="163"/>
      <c r="O3120" s="163"/>
      <c r="P3120" s="163"/>
      <c r="Q3120" s="163"/>
      <c r="R3120" s="163"/>
      <c r="S3120" s="163"/>
      <c r="T3120" s="163"/>
      <c r="U3120" s="163"/>
      <c r="V3120" s="163"/>
      <c r="W3120" s="163"/>
      <c r="X3120" s="163"/>
    </row>
    <row r="3121" ht="11.25" customHeight="1">
      <c r="A3121" s="93"/>
      <c r="B3121" s="93" t="s">
        <v>7158</v>
      </c>
      <c r="C3121" s="204" t="s">
        <v>1183</v>
      </c>
      <c r="D3121" s="93" t="s">
        <v>7173</v>
      </c>
      <c r="E3121" s="206" t="s">
        <v>1920</v>
      </c>
      <c r="F3121" s="106" t="s">
        <v>2206</v>
      </c>
      <c r="G3121" s="93">
        <v>8.0</v>
      </c>
      <c r="H3121" s="93">
        <v>8.0</v>
      </c>
      <c r="I3121" s="93">
        <v>9.0</v>
      </c>
      <c r="J3121" s="213">
        <v>50.0</v>
      </c>
      <c r="K3121" s="209">
        <v>6.25</v>
      </c>
      <c r="L3121" s="162" t="s">
        <v>180</v>
      </c>
      <c r="M3121" s="163"/>
      <c r="N3121" s="163"/>
      <c r="O3121" s="163"/>
      <c r="P3121" s="163"/>
      <c r="Q3121" s="163"/>
      <c r="R3121" s="163"/>
      <c r="S3121" s="163"/>
      <c r="T3121" s="163"/>
      <c r="U3121" s="163"/>
      <c r="V3121" s="163"/>
      <c r="W3121" s="163"/>
      <c r="X3121" s="163"/>
    </row>
    <row r="3122" ht="11.25" customHeight="1">
      <c r="A3122" s="93" t="s">
        <v>7160</v>
      </c>
      <c r="B3122" s="93" t="s">
        <v>7158</v>
      </c>
      <c r="C3122" s="204" t="s">
        <v>1183</v>
      </c>
      <c r="D3122" s="93" t="s">
        <v>7174</v>
      </c>
      <c r="E3122" s="206" t="s">
        <v>5930</v>
      </c>
      <c r="F3122" s="106" t="s">
        <v>2206</v>
      </c>
      <c r="G3122" s="93">
        <v>8.0</v>
      </c>
      <c r="H3122" s="93">
        <v>8.0</v>
      </c>
      <c r="I3122" s="93">
        <v>9.0</v>
      </c>
      <c r="J3122" s="213">
        <v>50.0</v>
      </c>
      <c r="K3122" s="209">
        <v>6.25</v>
      </c>
      <c r="L3122" s="162" t="s">
        <v>180</v>
      </c>
      <c r="M3122" s="163"/>
      <c r="N3122" s="163"/>
      <c r="O3122" s="163"/>
      <c r="P3122" s="163"/>
      <c r="Q3122" s="163"/>
      <c r="R3122" s="163"/>
      <c r="S3122" s="163"/>
      <c r="T3122" s="163"/>
      <c r="U3122" s="163"/>
      <c r="V3122" s="163"/>
      <c r="W3122" s="163"/>
      <c r="X3122" s="163"/>
    </row>
    <row r="3123" ht="11.25" customHeight="1">
      <c r="A3123" s="93" t="s">
        <v>7160</v>
      </c>
      <c r="B3123" s="93" t="s">
        <v>7158</v>
      </c>
      <c r="C3123" s="204" t="s">
        <v>1183</v>
      </c>
      <c r="D3123" s="93" t="s">
        <v>7175</v>
      </c>
      <c r="E3123" s="206" t="s">
        <v>5910</v>
      </c>
      <c r="F3123" s="106" t="s">
        <v>2206</v>
      </c>
      <c r="G3123" s="93">
        <v>8.0</v>
      </c>
      <c r="H3123" s="93">
        <v>8.0</v>
      </c>
      <c r="I3123" s="93">
        <v>9.0</v>
      </c>
      <c r="J3123" s="213">
        <v>50.0</v>
      </c>
      <c r="K3123" s="209">
        <v>6.25</v>
      </c>
      <c r="L3123" s="162" t="s">
        <v>180</v>
      </c>
      <c r="M3123" s="163"/>
      <c r="N3123" s="163"/>
      <c r="O3123" s="163"/>
      <c r="P3123" s="163"/>
      <c r="Q3123" s="163"/>
      <c r="R3123" s="163"/>
      <c r="S3123" s="163"/>
      <c r="T3123" s="163"/>
      <c r="U3123" s="163"/>
      <c r="V3123" s="163"/>
      <c r="W3123" s="163"/>
      <c r="X3123" s="163"/>
    </row>
    <row r="3124" ht="11.25" customHeight="1">
      <c r="A3124" s="93" t="s">
        <v>7176</v>
      </c>
      <c r="B3124" s="93" t="s">
        <v>7177</v>
      </c>
      <c r="C3124" s="204" t="s">
        <v>1183</v>
      </c>
      <c r="D3124" s="93" t="s">
        <v>7178</v>
      </c>
      <c r="E3124" s="206" t="s">
        <v>5382</v>
      </c>
      <c r="F3124" s="106" t="s">
        <v>2206</v>
      </c>
      <c r="G3124" s="93">
        <v>5.0</v>
      </c>
      <c r="H3124" s="93">
        <v>3.0</v>
      </c>
      <c r="I3124" s="93">
        <v>6.0</v>
      </c>
      <c r="J3124" s="213">
        <v>50.0</v>
      </c>
      <c r="K3124" s="209">
        <v>10.0</v>
      </c>
      <c r="L3124" s="162" t="s">
        <v>180</v>
      </c>
      <c r="M3124" s="163"/>
      <c r="N3124" s="163"/>
      <c r="O3124" s="163"/>
      <c r="P3124" s="163"/>
      <c r="Q3124" s="163"/>
      <c r="R3124" s="163"/>
      <c r="S3124" s="163"/>
      <c r="T3124" s="163"/>
      <c r="U3124" s="163"/>
      <c r="V3124" s="163"/>
      <c r="W3124" s="163"/>
      <c r="X3124" s="163"/>
    </row>
    <row r="3125" ht="11.25" customHeight="1">
      <c r="A3125" s="93" t="s">
        <v>7176</v>
      </c>
      <c r="B3125" s="93" t="s">
        <v>7179</v>
      </c>
      <c r="C3125" s="204" t="s">
        <v>1183</v>
      </c>
      <c r="D3125" s="93" t="s">
        <v>7180</v>
      </c>
      <c r="E3125" s="206" t="s">
        <v>7181</v>
      </c>
      <c r="F3125" s="106" t="s">
        <v>2206</v>
      </c>
      <c r="G3125" s="93">
        <v>5.0</v>
      </c>
      <c r="H3125" s="93">
        <v>3.0</v>
      </c>
      <c r="I3125" s="93">
        <v>6.0</v>
      </c>
      <c r="J3125" s="213">
        <v>50.0</v>
      </c>
      <c r="K3125" s="209">
        <v>10.0</v>
      </c>
      <c r="L3125" s="162" t="s">
        <v>180</v>
      </c>
      <c r="M3125" s="163"/>
      <c r="N3125" s="163"/>
      <c r="O3125" s="163"/>
      <c r="P3125" s="163"/>
      <c r="Q3125" s="163"/>
      <c r="R3125" s="163"/>
      <c r="S3125" s="163"/>
      <c r="T3125" s="163"/>
      <c r="U3125" s="163"/>
      <c r="V3125" s="163"/>
      <c r="W3125" s="163"/>
      <c r="X3125" s="163"/>
    </row>
    <row r="3126" ht="11.25" customHeight="1">
      <c r="A3126" s="93" t="s">
        <v>7182</v>
      </c>
      <c r="B3126" s="93" t="s">
        <v>7183</v>
      </c>
      <c r="C3126" s="204" t="s">
        <v>1183</v>
      </c>
      <c r="D3126" s="93" t="s">
        <v>7184</v>
      </c>
      <c r="E3126" s="206" t="s">
        <v>2304</v>
      </c>
      <c r="F3126" s="106" t="s">
        <v>2206</v>
      </c>
      <c r="G3126" s="93">
        <v>16.0</v>
      </c>
      <c r="H3126" s="93">
        <v>13.0</v>
      </c>
      <c r="I3126" s="93">
        <v>18.0</v>
      </c>
      <c r="J3126" s="213">
        <v>50.0</v>
      </c>
      <c r="K3126" s="209">
        <v>3.13</v>
      </c>
      <c r="L3126" s="162" t="s">
        <v>180</v>
      </c>
      <c r="M3126" s="163"/>
      <c r="N3126" s="163"/>
      <c r="O3126" s="163"/>
      <c r="P3126" s="163"/>
      <c r="Q3126" s="163"/>
      <c r="R3126" s="163"/>
      <c r="S3126" s="163"/>
      <c r="T3126" s="163"/>
      <c r="U3126" s="163"/>
      <c r="V3126" s="163"/>
      <c r="W3126" s="163"/>
      <c r="X3126" s="163"/>
    </row>
    <row r="3127" ht="11.25" customHeight="1">
      <c r="A3127" s="93" t="s">
        <v>7182</v>
      </c>
      <c r="B3127" s="93" t="s">
        <v>7183</v>
      </c>
      <c r="C3127" s="204" t="s">
        <v>1183</v>
      </c>
      <c r="D3127" s="93" t="s">
        <v>7185</v>
      </c>
      <c r="E3127" s="206" t="s">
        <v>2330</v>
      </c>
      <c r="F3127" s="106" t="s">
        <v>2206</v>
      </c>
      <c r="G3127" s="93">
        <v>16.0</v>
      </c>
      <c r="H3127" s="93">
        <v>13.0</v>
      </c>
      <c r="I3127" s="93">
        <v>18.0</v>
      </c>
      <c r="J3127" s="213">
        <v>50.0</v>
      </c>
      <c r="K3127" s="209">
        <v>3.13</v>
      </c>
      <c r="L3127" s="162" t="s">
        <v>180</v>
      </c>
      <c r="M3127" s="163"/>
      <c r="N3127" s="163"/>
      <c r="O3127" s="163"/>
      <c r="P3127" s="163"/>
      <c r="Q3127" s="163"/>
      <c r="R3127" s="163"/>
      <c r="S3127" s="163"/>
      <c r="T3127" s="163"/>
      <c r="U3127" s="163"/>
      <c r="V3127" s="163"/>
      <c r="W3127" s="163"/>
      <c r="X3127" s="163"/>
    </row>
    <row r="3128" ht="11.25" customHeight="1">
      <c r="A3128" s="93" t="s">
        <v>7182</v>
      </c>
      <c r="B3128" s="93" t="s">
        <v>7183</v>
      </c>
      <c r="C3128" s="204" t="s">
        <v>1183</v>
      </c>
      <c r="D3128" s="93" t="s">
        <v>7186</v>
      </c>
      <c r="E3128" s="206" t="s">
        <v>2328</v>
      </c>
      <c r="F3128" s="106" t="s">
        <v>2206</v>
      </c>
      <c r="G3128" s="93">
        <v>16.0</v>
      </c>
      <c r="H3128" s="93">
        <v>13.0</v>
      </c>
      <c r="I3128" s="93">
        <v>18.0</v>
      </c>
      <c r="J3128" s="213">
        <v>50.0</v>
      </c>
      <c r="K3128" s="209">
        <v>3.13</v>
      </c>
      <c r="L3128" s="162" t="s">
        <v>180</v>
      </c>
      <c r="M3128" s="163"/>
      <c r="N3128" s="163"/>
      <c r="O3128" s="163"/>
      <c r="P3128" s="163"/>
      <c r="Q3128" s="163"/>
      <c r="R3128" s="163"/>
      <c r="S3128" s="163"/>
      <c r="T3128" s="163"/>
      <c r="U3128" s="163"/>
      <c r="V3128" s="163"/>
      <c r="W3128" s="163"/>
      <c r="X3128" s="163"/>
    </row>
    <row r="3129" ht="11.25" customHeight="1">
      <c r="A3129" s="93" t="s">
        <v>7182</v>
      </c>
      <c r="B3129" s="93" t="s">
        <v>7183</v>
      </c>
      <c r="C3129" s="204" t="s">
        <v>1183</v>
      </c>
      <c r="D3129" s="93" t="s">
        <v>2300</v>
      </c>
      <c r="E3129" s="206" t="s">
        <v>1018</v>
      </c>
      <c r="F3129" s="106" t="s">
        <v>2206</v>
      </c>
      <c r="G3129" s="93">
        <v>16.0</v>
      </c>
      <c r="H3129" s="93">
        <v>13.0</v>
      </c>
      <c r="I3129" s="93">
        <v>18.0</v>
      </c>
      <c r="J3129" s="213">
        <v>50.0</v>
      </c>
      <c r="K3129" s="209">
        <v>3.13</v>
      </c>
      <c r="L3129" s="162" t="s">
        <v>180</v>
      </c>
      <c r="M3129" s="163"/>
      <c r="N3129" s="163"/>
      <c r="O3129" s="163"/>
      <c r="P3129" s="163"/>
      <c r="Q3129" s="163"/>
      <c r="R3129" s="163"/>
      <c r="S3129" s="163"/>
      <c r="T3129" s="163"/>
      <c r="U3129" s="163"/>
      <c r="V3129" s="163"/>
      <c r="W3129" s="163"/>
      <c r="X3129" s="163"/>
    </row>
    <row r="3130" ht="11.25" customHeight="1">
      <c r="A3130" s="93" t="s">
        <v>7187</v>
      </c>
      <c r="B3130" s="93" t="s">
        <v>7183</v>
      </c>
      <c r="C3130" s="204" t="s">
        <v>1183</v>
      </c>
      <c r="D3130" s="93" t="s">
        <v>7188</v>
      </c>
      <c r="E3130" s="206" t="s">
        <v>2312</v>
      </c>
      <c r="F3130" s="106" t="s">
        <v>2206</v>
      </c>
      <c r="G3130" s="93">
        <v>16.0</v>
      </c>
      <c r="H3130" s="93">
        <v>13.0</v>
      </c>
      <c r="I3130" s="93">
        <v>18.0</v>
      </c>
      <c r="J3130" s="213">
        <v>50.0</v>
      </c>
      <c r="K3130" s="209">
        <v>3.13</v>
      </c>
      <c r="L3130" s="162" t="s">
        <v>180</v>
      </c>
      <c r="M3130" s="163"/>
      <c r="N3130" s="163"/>
      <c r="O3130" s="163"/>
      <c r="P3130" s="163"/>
      <c r="Q3130" s="163"/>
      <c r="R3130" s="163"/>
      <c r="S3130" s="163"/>
      <c r="T3130" s="163"/>
      <c r="U3130" s="163"/>
      <c r="V3130" s="163"/>
      <c r="W3130" s="163"/>
      <c r="X3130" s="163"/>
    </row>
    <row r="3131" ht="11.25" customHeight="1">
      <c r="A3131" s="93" t="s">
        <v>7187</v>
      </c>
      <c r="B3131" s="93" t="s">
        <v>7183</v>
      </c>
      <c r="C3131" s="204" t="s">
        <v>1183</v>
      </c>
      <c r="D3131" s="93" t="s">
        <v>7189</v>
      </c>
      <c r="E3131" s="206" t="s">
        <v>2320</v>
      </c>
      <c r="F3131" s="106" t="s">
        <v>2206</v>
      </c>
      <c r="G3131" s="93">
        <v>16.0</v>
      </c>
      <c r="H3131" s="93">
        <v>13.0</v>
      </c>
      <c r="I3131" s="93">
        <v>18.0</v>
      </c>
      <c r="J3131" s="213">
        <v>50.0</v>
      </c>
      <c r="K3131" s="209">
        <v>3.13</v>
      </c>
      <c r="L3131" s="162" t="s">
        <v>180</v>
      </c>
      <c r="M3131" s="163"/>
      <c r="N3131" s="163"/>
      <c r="O3131" s="163"/>
      <c r="P3131" s="163"/>
      <c r="Q3131" s="163"/>
      <c r="R3131" s="163"/>
      <c r="S3131" s="163"/>
      <c r="T3131" s="163"/>
      <c r="U3131" s="163"/>
      <c r="V3131" s="163"/>
      <c r="W3131" s="163"/>
      <c r="X3131" s="163"/>
    </row>
    <row r="3132" ht="11.25" customHeight="1">
      <c r="A3132" s="93" t="s">
        <v>7187</v>
      </c>
      <c r="B3132" s="93" t="s">
        <v>7183</v>
      </c>
      <c r="C3132" s="204" t="s">
        <v>1183</v>
      </c>
      <c r="D3132" s="93" t="s">
        <v>7190</v>
      </c>
      <c r="E3132" s="206" t="s">
        <v>2299</v>
      </c>
      <c r="F3132" s="106" t="s">
        <v>2206</v>
      </c>
      <c r="G3132" s="93">
        <v>16.0</v>
      </c>
      <c r="H3132" s="93">
        <v>13.0</v>
      </c>
      <c r="I3132" s="93">
        <v>18.0</v>
      </c>
      <c r="J3132" s="213">
        <v>50.0</v>
      </c>
      <c r="K3132" s="209">
        <v>3.13</v>
      </c>
      <c r="L3132" s="162" t="s">
        <v>180</v>
      </c>
      <c r="M3132" s="163"/>
      <c r="N3132" s="163"/>
      <c r="O3132" s="163"/>
      <c r="P3132" s="163"/>
      <c r="Q3132" s="163"/>
      <c r="R3132" s="163"/>
      <c r="S3132" s="163"/>
      <c r="T3132" s="163"/>
      <c r="U3132" s="163"/>
      <c r="V3132" s="163"/>
      <c r="W3132" s="163"/>
      <c r="X3132" s="163"/>
    </row>
    <row r="3133" ht="11.25" customHeight="1">
      <c r="A3133" s="93" t="s">
        <v>7187</v>
      </c>
      <c r="B3133" s="93" t="s">
        <v>7183</v>
      </c>
      <c r="C3133" s="204" t="s">
        <v>1183</v>
      </c>
      <c r="D3133" s="93" t="s">
        <v>7191</v>
      </c>
      <c r="E3133" s="206" t="s">
        <v>2302</v>
      </c>
      <c r="F3133" s="106" t="s">
        <v>2206</v>
      </c>
      <c r="G3133" s="93">
        <v>16.0</v>
      </c>
      <c r="H3133" s="93">
        <v>13.0</v>
      </c>
      <c r="I3133" s="93">
        <v>18.0</v>
      </c>
      <c r="J3133" s="213">
        <v>50.0</v>
      </c>
      <c r="K3133" s="209">
        <v>3.13</v>
      </c>
      <c r="L3133" s="162" t="s">
        <v>180</v>
      </c>
      <c r="M3133" s="163"/>
      <c r="N3133" s="163"/>
      <c r="O3133" s="163"/>
      <c r="P3133" s="163"/>
      <c r="Q3133" s="163"/>
      <c r="R3133" s="163"/>
      <c r="S3133" s="163"/>
      <c r="T3133" s="163"/>
      <c r="U3133" s="163"/>
      <c r="V3133" s="163"/>
      <c r="W3133" s="163"/>
      <c r="X3133" s="163"/>
    </row>
    <row r="3134" ht="11.25" customHeight="1">
      <c r="A3134" s="93" t="s">
        <v>7187</v>
      </c>
      <c r="B3134" s="93" t="s">
        <v>7183</v>
      </c>
      <c r="C3134" s="204" t="s">
        <v>1183</v>
      </c>
      <c r="D3134" s="93" t="s">
        <v>7192</v>
      </c>
      <c r="E3134" s="206" t="s">
        <v>2297</v>
      </c>
      <c r="F3134" s="106" t="s">
        <v>2206</v>
      </c>
      <c r="G3134" s="93">
        <v>16.0</v>
      </c>
      <c r="H3134" s="93">
        <v>13.0</v>
      </c>
      <c r="I3134" s="93">
        <v>18.0</v>
      </c>
      <c r="J3134" s="213">
        <v>50.0</v>
      </c>
      <c r="K3134" s="209">
        <v>3.13</v>
      </c>
      <c r="L3134" s="162" t="s">
        <v>180</v>
      </c>
      <c r="M3134" s="163"/>
      <c r="N3134" s="163"/>
      <c r="O3134" s="163"/>
      <c r="P3134" s="163"/>
      <c r="Q3134" s="163"/>
      <c r="R3134" s="163"/>
      <c r="S3134" s="163"/>
      <c r="T3134" s="163"/>
      <c r="U3134" s="163"/>
      <c r="V3134" s="163"/>
      <c r="W3134" s="163"/>
      <c r="X3134" s="163"/>
    </row>
    <row r="3135" ht="11.25" customHeight="1">
      <c r="A3135" s="93" t="s">
        <v>7187</v>
      </c>
      <c r="B3135" s="93" t="s">
        <v>7183</v>
      </c>
      <c r="C3135" s="204" t="s">
        <v>1183</v>
      </c>
      <c r="D3135" s="93" t="s">
        <v>7193</v>
      </c>
      <c r="E3135" s="206" t="s">
        <v>7143</v>
      </c>
      <c r="F3135" s="106" t="s">
        <v>2206</v>
      </c>
      <c r="G3135" s="93">
        <v>16.0</v>
      </c>
      <c r="H3135" s="93">
        <v>13.0</v>
      </c>
      <c r="I3135" s="93">
        <v>18.0</v>
      </c>
      <c r="J3135" s="213">
        <v>50.0</v>
      </c>
      <c r="K3135" s="209">
        <v>3.13</v>
      </c>
      <c r="L3135" s="162" t="s">
        <v>180</v>
      </c>
      <c r="M3135" s="163"/>
      <c r="N3135" s="163"/>
      <c r="O3135" s="163"/>
      <c r="P3135" s="163"/>
      <c r="Q3135" s="163"/>
      <c r="R3135" s="163"/>
      <c r="S3135" s="163"/>
      <c r="T3135" s="163"/>
      <c r="U3135" s="163"/>
      <c r="V3135" s="163"/>
      <c r="W3135" s="163"/>
      <c r="X3135" s="163"/>
    </row>
    <row r="3136" ht="11.25" customHeight="1">
      <c r="A3136" s="93" t="s">
        <v>7187</v>
      </c>
      <c r="B3136" s="93" t="s">
        <v>7183</v>
      </c>
      <c r="C3136" s="204" t="s">
        <v>1183</v>
      </c>
      <c r="D3136" s="93" t="s">
        <v>7194</v>
      </c>
      <c r="E3136" s="206" t="s">
        <v>2306</v>
      </c>
      <c r="F3136" s="106" t="s">
        <v>2206</v>
      </c>
      <c r="G3136" s="93">
        <v>16.0</v>
      </c>
      <c r="H3136" s="93">
        <v>13.0</v>
      </c>
      <c r="I3136" s="93">
        <v>18.0</v>
      </c>
      <c r="J3136" s="213">
        <v>50.0</v>
      </c>
      <c r="K3136" s="209">
        <v>3.13</v>
      </c>
      <c r="L3136" s="162" t="s">
        <v>180</v>
      </c>
      <c r="M3136" s="163"/>
      <c r="N3136" s="163"/>
      <c r="O3136" s="163"/>
      <c r="P3136" s="163"/>
      <c r="Q3136" s="163"/>
      <c r="R3136" s="163"/>
      <c r="S3136" s="163"/>
      <c r="T3136" s="163"/>
      <c r="U3136" s="163"/>
      <c r="V3136" s="163"/>
      <c r="W3136" s="163"/>
      <c r="X3136" s="163"/>
    </row>
    <row r="3137" ht="11.25" customHeight="1">
      <c r="A3137" s="93" t="s">
        <v>7187</v>
      </c>
      <c r="B3137" s="93" t="s">
        <v>7183</v>
      </c>
      <c r="C3137" s="204" t="s">
        <v>1183</v>
      </c>
      <c r="D3137" s="93" t="s">
        <v>7195</v>
      </c>
      <c r="E3137" s="206" t="s">
        <v>2314</v>
      </c>
      <c r="F3137" s="106" t="s">
        <v>2206</v>
      </c>
      <c r="G3137" s="93">
        <v>16.0</v>
      </c>
      <c r="H3137" s="93">
        <v>13.0</v>
      </c>
      <c r="I3137" s="93">
        <v>18.0</v>
      </c>
      <c r="J3137" s="213">
        <v>50.0</v>
      </c>
      <c r="K3137" s="209">
        <v>3.13</v>
      </c>
      <c r="L3137" s="162" t="s">
        <v>180</v>
      </c>
      <c r="M3137" s="163"/>
      <c r="N3137" s="163"/>
      <c r="O3137" s="163"/>
      <c r="P3137" s="163"/>
      <c r="Q3137" s="163"/>
      <c r="R3137" s="163"/>
      <c r="S3137" s="163"/>
      <c r="T3137" s="163"/>
      <c r="U3137" s="163"/>
      <c r="V3137" s="163"/>
      <c r="W3137" s="163"/>
      <c r="X3137" s="163"/>
    </row>
    <row r="3138" ht="11.25" customHeight="1">
      <c r="A3138" s="93" t="s">
        <v>7187</v>
      </c>
      <c r="B3138" s="93" t="s">
        <v>7183</v>
      </c>
      <c r="C3138" s="204" t="s">
        <v>1183</v>
      </c>
      <c r="D3138" s="93" t="s">
        <v>7196</v>
      </c>
      <c r="E3138" s="206" t="s">
        <v>2310</v>
      </c>
      <c r="F3138" s="106" t="s">
        <v>2206</v>
      </c>
      <c r="G3138" s="93">
        <v>16.0</v>
      </c>
      <c r="H3138" s="93">
        <v>13.0</v>
      </c>
      <c r="I3138" s="93">
        <v>18.0</v>
      </c>
      <c r="J3138" s="213">
        <v>50.0</v>
      </c>
      <c r="K3138" s="209">
        <v>3.13</v>
      </c>
      <c r="L3138" s="162" t="s">
        <v>180</v>
      </c>
      <c r="M3138" s="163"/>
      <c r="N3138" s="163"/>
      <c r="O3138" s="163"/>
      <c r="P3138" s="163"/>
      <c r="Q3138" s="163"/>
      <c r="R3138" s="163"/>
      <c r="S3138" s="163"/>
      <c r="T3138" s="163"/>
      <c r="U3138" s="163"/>
      <c r="V3138" s="163"/>
      <c r="W3138" s="163"/>
      <c r="X3138" s="163"/>
    </row>
    <row r="3139" ht="11.25" customHeight="1">
      <c r="A3139" s="93" t="s">
        <v>7187</v>
      </c>
      <c r="B3139" s="93" t="s">
        <v>7183</v>
      </c>
      <c r="C3139" s="204" t="s">
        <v>1183</v>
      </c>
      <c r="D3139" s="93" t="s">
        <v>7197</v>
      </c>
      <c r="E3139" s="206" t="s">
        <v>2316</v>
      </c>
      <c r="F3139" s="106" t="s">
        <v>2206</v>
      </c>
      <c r="G3139" s="93">
        <v>16.0</v>
      </c>
      <c r="H3139" s="93">
        <v>13.0</v>
      </c>
      <c r="I3139" s="93">
        <v>18.0</v>
      </c>
      <c r="J3139" s="213">
        <v>50.0</v>
      </c>
      <c r="K3139" s="209">
        <v>3.13</v>
      </c>
      <c r="L3139" s="162" t="s">
        <v>180</v>
      </c>
      <c r="M3139" s="163"/>
      <c r="N3139" s="163"/>
      <c r="O3139" s="163"/>
      <c r="P3139" s="163"/>
      <c r="Q3139" s="163"/>
      <c r="R3139" s="163"/>
      <c r="S3139" s="163"/>
      <c r="T3139" s="163"/>
      <c r="U3139" s="163"/>
      <c r="V3139" s="163"/>
      <c r="W3139" s="163"/>
      <c r="X3139" s="163"/>
    </row>
    <row r="3140" ht="11.25" customHeight="1">
      <c r="A3140" s="93" t="s">
        <v>7187</v>
      </c>
      <c r="B3140" s="93" t="s">
        <v>7183</v>
      </c>
      <c r="C3140" s="204" t="s">
        <v>1183</v>
      </c>
      <c r="D3140" s="93" t="s">
        <v>7198</v>
      </c>
      <c r="E3140" s="206" t="s">
        <v>2295</v>
      </c>
      <c r="F3140" s="106" t="s">
        <v>2206</v>
      </c>
      <c r="G3140" s="93">
        <v>16.0</v>
      </c>
      <c r="H3140" s="93">
        <v>13.0</v>
      </c>
      <c r="I3140" s="93">
        <v>18.0</v>
      </c>
      <c r="J3140" s="213">
        <v>50.0</v>
      </c>
      <c r="K3140" s="209">
        <v>3.13</v>
      </c>
      <c r="L3140" s="162" t="s">
        <v>180</v>
      </c>
      <c r="M3140" s="163"/>
      <c r="N3140" s="163"/>
      <c r="O3140" s="163"/>
      <c r="P3140" s="163"/>
      <c r="Q3140" s="163"/>
      <c r="R3140" s="163"/>
      <c r="S3140" s="163"/>
      <c r="T3140" s="163"/>
      <c r="U3140" s="163"/>
      <c r="V3140" s="163"/>
      <c r="W3140" s="163"/>
      <c r="X3140" s="163"/>
    </row>
    <row r="3141" ht="11.25" customHeight="1">
      <c r="A3141" s="93" t="s">
        <v>7187</v>
      </c>
      <c r="B3141" s="93" t="s">
        <v>7183</v>
      </c>
      <c r="C3141" s="204" t="s">
        <v>1183</v>
      </c>
      <c r="D3141" s="93" t="s">
        <v>7199</v>
      </c>
      <c r="E3141" s="206" t="s">
        <v>7200</v>
      </c>
      <c r="F3141" s="106" t="s">
        <v>2206</v>
      </c>
      <c r="G3141" s="93">
        <v>16.0</v>
      </c>
      <c r="H3141" s="93">
        <v>13.0</v>
      </c>
      <c r="I3141" s="93">
        <v>18.0</v>
      </c>
      <c r="J3141" s="213">
        <v>50.0</v>
      </c>
      <c r="K3141" s="209">
        <v>3.13</v>
      </c>
      <c r="L3141" s="162" t="s">
        <v>180</v>
      </c>
      <c r="M3141" s="163"/>
      <c r="N3141" s="163"/>
      <c r="O3141" s="163"/>
      <c r="P3141" s="163"/>
      <c r="Q3141" s="163"/>
      <c r="R3141" s="163"/>
      <c r="S3141" s="163"/>
      <c r="T3141" s="163"/>
      <c r="U3141" s="163"/>
      <c r="V3141" s="163"/>
      <c r="W3141" s="163"/>
      <c r="X3141" s="163"/>
    </row>
    <row r="3142" ht="11.25" customHeight="1">
      <c r="A3142" s="93" t="s">
        <v>7187</v>
      </c>
      <c r="B3142" s="93" t="s">
        <v>7183</v>
      </c>
      <c r="C3142" s="204" t="s">
        <v>1183</v>
      </c>
      <c r="D3142" s="93" t="s">
        <v>7201</v>
      </c>
      <c r="E3142" s="206" t="s">
        <v>2326</v>
      </c>
      <c r="F3142" s="106" t="s">
        <v>2206</v>
      </c>
      <c r="G3142" s="93">
        <v>16.0</v>
      </c>
      <c r="H3142" s="93">
        <v>13.0</v>
      </c>
      <c r="I3142" s="93">
        <v>18.0</v>
      </c>
      <c r="J3142" s="213">
        <v>50.0</v>
      </c>
      <c r="K3142" s="209">
        <v>3.13</v>
      </c>
      <c r="L3142" s="162" t="s">
        <v>180</v>
      </c>
      <c r="M3142" s="163"/>
      <c r="N3142" s="163"/>
      <c r="O3142" s="163"/>
      <c r="P3142" s="163"/>
      <c r="Q3142" s="163"/>
      <c r="R3142" s="163"/>
      <c r="S3142" s="163"/>
      <c r="T3142" s="163"/>
      <c r="U3142" s="163"/>
      <c r="V3142" s="163"/>
      <c r="W3142" s="163"/>
      <c r="X3142" s="163"/>
    </row>
    <row r="3143" ht="11.25" customHeight="1">
      <c r="A3143" s="93" t="s">
        <v>7187</v>
      </c>
      <c r="B3143" s="93" t="s">
        <v>7183</v>
      </c>
      <c r="C3143" s="204" t="s">
        <v>1183</v>
      </c>
      <c r="D3143" s="93" t="s">
        <v>7202</v>
      </c>
      <c r="E3143" s="206" t="s">
        <v>2322</v>
      </c>
      <c r="F3143" s="106" t="s">
        <v>2206</v>
      </c>
      <c r="G3143" s="93">
        <v>16.0</v>
      </c>
      <c r="H3143" s="93">
        <v>13.0</v>
      </c>
      <c r="I3143" s="93">
        <v>18.0</v>
      </c>
      <c r="J3143" s="213">
        <v>50.0</v>
      </c>
      <c r="K3143" s="209">
        <v>3.13</v>
      </c>
      <c r="L3143" s="162" t="s">
        <v>180</v>
      </c>
      <c r="M3143" s="163"/>
      <c r="N3143" s="163"/>
      <c r="O3143" s="163"/>
      <c r="P3143" s="163"/>
      <c r="Q3143" s="163"/>
      <c r="R3143" s="163"/>
      <c r="S3143" s="163"/>
      <c r="T3143" s="163"/>
      <c r="U3143" s="163"/>
      <c r="V3143" s="163"/>
      <c r="W3143" s="163"/>
      <c r="X3143" s="163"/>
    </row>
    <row r="3144" ht="11.25" customHeight="1">
      <c r="A3144" s="93" t="s">
        <v>7203</v>
      </c>
      <c r="B3144" s="93" t="s">
        <v>7204</v>
      </c>
      <c r="C3144" s="204" t="s">
        <v>1183</v>
      </c>
      <c r="D3144" s="93" t="s">
        <v>7205</v>
      </c>
      <c r="E3144" s="206" t="s">
        <v>3547</v>
      </c>
      <c r="F3144" s="106" t="s">
        <v>2206</v>
      </c>
      <c r="G3144" s="93">
        <v>15.0</v>
      </c>
      <c r="H3144" s="93">
        <v>15.0</v>
      </c>
      <c r="I3144" s="93">
        <v>15.0</v>
      </c>
      <c r="J3144" s="213">
        <v>50.0</v>
      </c>
      <c r="K3144" s="209">
        <v>3.33</v>
      </c>
      <c r="L3144" s="162" t="s">
        <v>180</v>
      </c>
      <c r="M3144" s="163"/>
      <c r="N3144" s="163"/>
      <c r="O3144" s="163"/>
      <c r="P3144" s="163"/>
      <c r="Q3144" s="163"/>
      <c r="R3144" s="163"/>
      <c r="S3144" s="163"/>
      <c r="T3144" s="163"/>
      <c r="U3144" s="163"/>
      <c r="V3144" s="163"/>
      <c r="W3144" s="163"/>
      <c r="X3144" s="163"/>
    </row>
    <row r="3145" ht="11.25" customHeight="1">
      <c r="A3145" s="93" t="s">
        <v>7203</v>
      </c>
      <c r="B3145" s="93" t="s">
        <v>7204</v>
      </c>
      <c r="C3145" s="204" t="s">
        <v>1183</v>
      </c>
      <c r="D3145" s="93" t="s">
        <v>7206</v>
      </c>
      <c r="E3145" s="206" t="s">
        <v>1018</v>
      </c>
      <c r="F3145" s="106" t="s">
        <v>2206</v>
      </c>
      <c r="G3145" s="93">
        <v>15.0</v>
      </c>
      <c r="H3145" s="93">
        <v>15.0</v>
      </c>
      <c r="I3145" s="93">
        <v>15.0</v>
      </c>
      <c r="J3145" s="213">
        <v>50.0</v>
      </c>
      <c r="K3145" s="209">
        <v>3.33</v>
      </c>
      <c r="L3145" s="162" t="s">
        <v>180</v>
      </c>
      <c r="M3145" s="163"/>
      <c r="N3145" s="163"/>
      <c r="O3145" s="163"/>
      <c r="P3145" s="163"/>
      <c r="Q3145" s="163"/>
      <c r="R3145" s="163"/>
      <c r="S3145" s="163"/>
      <c r="T3145" s="163"/>
      <c r="U3145" s="163"/>
      <c r="V3145" s="163"/>
      <c r="W3145" s="163"/>
      <c r="X3145" s="163"/>
    </row>
    <row r="3146" ht="11.25" customHeight="1">
      <c r="A3146" s="93" t="s">
        <v>7203</v>
      </c>
      <c r="B3146" s="93" t="s">
        <v>7204</v>
      </c>
      <c r="C3146" s="204" t="s">
        <v>1183</v>
      </c>
      <c r="D3146" s="93" t="s">
        <v>7207</v>
      </c>
      <c r="E3146" s="206" t="s">
        <v>5133</v>
      </c>
      <c r="F3146" s="106" t="s">
        <v>2206</v>
      </c>
      <c r="G3146" s="93">
        <v>15.0</v>
      </c>
      <c r="H3146" s="93">
        <v>15.0</v>
      </c>
      <c r="I3146" s="93">
        <v>15.0</v>
      </c>
      <c r="J3146" s="213">
        <v>50.0</v>
      </c>
      <c r="K3146" s="209">
        <v>3.33</v>
      </c>
      <c r="L3146" s="162" t="s">
        <v>180</v>
      </c>
      <c r="M3146" s="163"/>
      <c r="N3146" s="163"/>
      <c r="O3146" s="163"/>
      <c r="P3146" s="163"/>
      <c r="Q3146" s="163"/>
      <c r="R3146" s="163"/>
      <c r="S3146" s="163"/>
      <c r="T3146" s="163"/>
      <c r="U3146" s="163"/>
      <c r="V3146" s="163"/>
      <c r="W3146" s="163"/>
      <c r="X3146" s="163"/>
    </row>
    <row r="3147" ht="11.25" customHeight="1">
      <c r="A3147" s="93" t="s">
        <v>7203</v>
      </c>
      <c r="B3147" s="93" t="s">
        <v>7204</v>
      </c>
      <c r="C3147" s="204" t="s">
        <v>1183</v>
      </c>
      <c r="D3147" s="93" t="s">
        <v>7208</v>
      </c>
      <c r="E3147" s="206" t="s">
        <v>1354</v>
      </c>
      <c r="F3147" s="106" t="s">
        <v>2206</v>
      </c>
      <c r="G3147" s="93">
        <v>15.0</v>
      </c>
      <c r="H3147" s="93">
        <v>15.0</v>
      </c>
      <c r="I3147" s="93">
        <v>15.0</v>
      </c>
      <c r="J3147" s="213">
        <v>50.0</v>
      </c>
      <c r="K3147" s="209">
        <v>3.33</v>
      </c>
      <c r="L3147" s="162" t="s">
        <v>180</v>
      </c>
      <c r="M3147" s="163"/>
      <c r="N3147" s="163"/>
      <c r="O3147" s="163"/>
      <c r="P3147" s="163"/>
      <c r="Q3147" s="163"/>
      <c r="R3147" s="163"/>
      <c r="S3147" s="163"/>
      <c r="T3147" s="163"/>
      <c r="U3147" s="163"/>
      <c r="V3147" s="163"/>
      <c r="W3147" s="163"/>
      <c r="X3147" s="163"/>
    </row>
    <row r="3148" ht="11.25" customHeight="1">
      <c r="A3148" s="93" t="s">
        <v>7209</v>
      </c>
      <c r="B3148" s="93" t="s">
        <v>7204</v>
      </c>
      <c r="C3148" s="204" t="s">
        <v>1183</v>
      </c>
      <c r="D3148" s="93" t="s">
        <v>7210</v>
      </c>
      <c r="E3148" s="206" t="s">
        <v>4520</v>
      </c>
      <c r="F3148" s="106" t="s">
        <v>2206</v>
      </c>
      <c r="G3148" s="93">
        <v>15.0</v>
      </c>
      <c r="H3148" s="93">
        <v>15.0</v>
      </c>
      <c r="I3148" s="93">
        <v>15.0</v>
      </c>
      <c r="J3148" s="213">
        <v>50.0</v>
      </c>
      <c r="K3148" s="209">
        <v>3.33</v>
      </c>
      <c r="L3148" s="162" t="s">
        <v>180</v>
      </c>
      <c r="M3148" s="163"/>
      <c r="N3148" s="163"/>
      <c r="O3148" s="163"/>
      <c r="P3148" s="163"/>
      <c r="Q3148" s="163"/>
      <c r="R3148" s="163"/>
      <c r="S3148" s="163"/>
      <c r="T3148" s="163"/>
      <c r="U3148" s="163"/>
      <c r="V3148" s="163"/>
      <c r="W3148" s="163"/>
      <c r="X3148" s="163"/>
    </row>
    <row r="3149" ht="11.25" customHeight="1">
      <c r="A3149" s="93" t="s">
        <v>7209</v>
      </c>
      <c r="B3149" s="93" t="s">
        <v>7204</v>
      </c>
      <c r="C3149" s="204" t="s">
        <v>1183</v>
      </c>
      <c r="D3149" s="93" t="s">
        <v>7211</v>
      </c>
      <c r="E3149" s="206" t="s">
        <v>7212</v>
      </c>
      <c r="F3149" s="106" t="s">
        <v>2206</v>
      </c>
      <c r="G3149" s="93">
        <v>15.0</v>
      </c>
      <c r="H3149" s="93">
        <v>15.0</v>
      </c>
      <c r="I3149" s="93">
        <v>15.0</v>
      </c>
      <c r="J3149" s="213">
        <v>50.0</v>
      </c>
      <c r="K3149" s="209">
        <v>3.33</v>
      </c>
      <c r="L3149" s="162" t="s">
        <v>180</v>
      </c>
      <c r="M3149" s="163"/>
      <c r="N3149" s="163"/>
      <c r="O3149" s="163"/>
      <c r="P3149" s="163"/>
      <c r="Q3149" s="163"/>
      <c r="R3149" s="163"/>
      <c r="S3149" s="163"/>
      <c r="T3149" s="163"/>
      <c r="U3149" s="163"/>
      <c r="V3149" s="163"/>
      <c r="W3149" s="163"/>
      <c r="X3149" s="163"/>
    </row>
    <row r="3150" ht="11.25" customHeight="1">
      <c r="A3150" s="93" t="s">
        <v>7209</v>
      </c>
      <c r="B3150" s="93" t="s">
        <v>7204</v>
      </c>
      <c r="C3150" s="204" t="s">
        <v>1183</v>
      </c>
      <c r="D3150" s="93" t="s">
        <v>7213</v>
      </c>
      <c r="E3150" s="206" t="s">
        <v>4520</v>
      </c>
      <c r="F3150" s="106" t="s">
        <v>2206</v>
      </c>
      <c r="G3150" s="93">
        <v>15.0</v>
      </c>
      <c r="H3150" s="93">
        <v>15.0</v>
      </c>
      <c r="I3150" s="93">
        <v>15.0</v>
      </c>
      <c r="J3150" s="213">
        <v>50.0</v>
      </c>
      <c r="K3150" s="209">
        <v>3.33</v>
      </c>
      <c r="L3150" s="162" t="s">
        <v>180</v>
      </c>
      <c r="M3150" s="163"/>
      <c r="N3150" s="163"/>
      <c r="O3150" s="163"/>
      <c r="P3150" s="163"/>
      <c r="Q3150" s="163"/>
      <c r="R3150" s="163"/>
      <c r="S3150" s="163"/>
      <c r="T3150" s="163"/>
      <c r="U3150" s="163"/>
      <c r="V3150" s="163"/>
      <c r="W3150" s="163"/>
      <c r="X3150" s="163"/>
    </row>
    <row r="3151" ht="11.25" customHeight="1">
      <c r="A3151" s="93" t="s">
        <v>7209</v>
      </c>
      <c r="B3151" s="93" t="s">
        <v>7204</v>
      </c>
      <c r="C3151" s="204" t="s">
        <v>1183</v>
      </c>
      <c r="D3151" s="93" t="s">
        <v>7214</v>
      </c>
      <c r="E3151" s="206" t="s">
        <v>533</v>
      </c>
      <c r="F3151" s="106" t="s">
        <v>2206</v>
      </c>
      <c r="G3151" s="93">
        <v>15.0</v>
      </c>
      <c r="H3151" s="93">
        <v>15.0</v>
      </c>
      <c r="I3151" s="93">
        <v>15.0</v>
      </c>
      <c r="J3151" s="213">
        <v>50.0</v>
      </c>
      <c r="K3151" s="209">
        <v>3.33</v>
      </c>
      <c r="L3151" s="162" t="s">
        <v>180</v>
      </c>
      <c r="M3151" s="163"/>
      <c r="N3151" s="163"/>
      <c r="O3151" s="163"/>
      <c r="P3151" s="163"/>
      <c r="Q3151" s="163"/>
      <c r="R3151" s="163"/>
      <c r="S3151" s="163"/>
      <c r="T3151" s="163"/>
      <c r="U3151" s="163"/>
      <c r="V3151" s="163"/>
      <c r="W3151" s="163"/>
      <c r="X3151" s="163"/>
    </row>
    <row r="3152" ht="11.25" customHeight="1">
      <c r="A3152" s="93" t="s">
        <v>7209</v>
      </c>
      <c r="B3152" s="93" t="s">
        <v>7204</v>
      </c>
      <c r="C3152" s="204" t="s">
        <v>1183</v>
      </c>
      <c r="D3152" s="93" t="s">
        <v>7215</v>
      </c>
      <c r="E3152" s="206" t="s">
        <v>1889</v>
      </c>
      <c r="F3152" s="106" t="s">
        <v>2206</v>
      </c>
      <c r="G3152" s="93">
        <v>15.0</v>
      </c>
      <c r="H3152" s="93">
        <v>15.0</v>
      </c>
      <c r="I3152" s="93">
        <v>15.0</v>
      </c>
      <c r="J3152" s="213">
        <v>50.0</v>
      </c>
      <c r="K3152" s="209">
        <v>3.33</v>
      </c>
      <c r="L3152" s="162" t="s">
        <v>180</v>
      </c>
      <c r="M3152" s="163"/>
      <c r="N3152" s="163"/>
      <c r="O3152" s="163"/>
      <c r="P3152" s="163"/>
      <c r="Q3152" s="163"/>
      <c r="R3152" s="163"/>
      <c r="S3152" s="163"/>
      <c r="T3152" s="163"/>
      <c r="U3152" s="163"/>
      <c r="V3152" s="163"/>
      <c r="W3152" s="163"/>
      <c r="X3152" s="163"/>
    </row>
    <row r="3153" ht="11.25" customHeight="1">
      <c r="A3153" s="93" t="s">
        <v>7216</v>
      </c>
      <c r="B3153" s="93" t="s">
        <v>7217</v>
      </c>
      <c r="C3153" s="204" t="s">
        <v>1183</v>
      </c>
      <c r="D3153" s="93" t="s">
        <v>7218</v>
      </c>
      <c r="E3153" s="206" t="s">
        <v>2239</v>
      </c>
      <c r="F3153" s="106" t="s">
        <v>2206</v>
      </c>
      <c r="G3153" s="93">
        <v>12.0</v>
      </c>
      <c r="H3153" s="93">
        <v>8.0</v>
      </c>
      <c r="I3153" s="93">
        <v>14.0</v>
      </c>
      <c r="J3153" s="213">
        <v>50.0</v>
      </c>
      <c r="K3153" s="209">
        <v>4.17</v>
      </c>
      <c r="L3153" s="162" t="s">
        <v>180</v>
      </c>
      <c r="M3153" s="163"/>
      <c r="N3153" s="163"/>
      <c r="O3153" s="163"/>
      <c r="P3153" s="163"/>
      <c r="Q3153" s="163"/>
      <c r="R3153" s="163"/>
      <c r="S3153" s="163"/>
      <c r="T3153" s="163"/>
      <c r="U3153" s="163"/>
      <c r="V3153" s="163"/>
      <c r="W3153" s="163"/>
      <c r="X3153" s="163"/>
    </row>
    <row r="3154" ht="11.25" customHeight="1">
      <c r="A3154" s="93" t="s">
        <v>7216</v>
      </c>
      <c r="B3154" s="93" t="s">
        <v>7217</v>
      </c>
      <c r="C3154" s="204" t="s">
        <v>1183</v>
      </c>
      <c r="D3154" s="93" t="s">
        <v>7219</v>
      </c>
      <c r="E3154" s="206" t="s">
        <v>2242</v>
      </c>
      <c r="F3154" s="106" t="s">
        <v>2206</v>
      </c>
      <c r="G3154" s="93">
        <v>12.0</v>
      </c>
      <c r="H3154" s="93">
        <v>8.0</v>
      </c>
      <c r="I3154" s="93">
        <v>14.0</v>
      </c>
      <c r="J3154" s="213">
        <v>50.0</v>
      </c>
      <c r="K3154" s="209">
        <v>4.17</v>
      </c>
      <c r="L3154" s="162" t="s">
        <v>180</v>
      </c>
      <c r="M3154" s="163"/>
      <c r="N3154" s="163"/>
      <c r="O3154" s="163"/>
      <c r="P3154" s="163"/>
      <c r="Q3154" s="163"/>
      <c r="R3154" s="163"/>
      <c r="S3154" s="163"/>
      <c r="T3154" s="163"/>
      <c r="U3154" s="163"/>
      <c r="V3154" s="163"/>
      <c r="W3154" s="163"/>
      <c r="X3154" s="163"/>
    </row>
    <row r="3155" ht="11.25" customHeight="1">
      <c r="A3155" s="93" t="s">
        <v>7216</v>
      </c>
      <c r="B3155" s="93" t="s">
        <v>7217</v>
      </c>
      <c r="C3155" s="204" t="s">
        <v>1183</v>
      </c>
      <c r="D3155" s="93" t="s">
        <v>2244</v>
      </c>
      <c r="E3155" s="206" t="s">
        <v>2245</v>
      </c>
      <c r="F3155" s="106" t="s">
        <v>2206</v>
      </c>
      <c r="G3155" s="93">
        <v>12.0</v>
      </c>
      <c r="H3155" s="93">
        <v>8.0</v>
      </c>
      <c r="I3155" s="93">
        <v>14.0</v>
      </c>
      <c r="J3155" s="213">
        <v>50.0</v>
      </c>
      <c r="K3155" s="209">
        <v>4.17</v>
      </c>
      <c r="L3155" s="162" t="s">
        <v>180</v>
      </c>
      <c r="M3155" s="163"/>
      <c r="N3155" s="163"/>
      <c r="O3155" s="163"/>
      <c r="P3155" s="163"/>
      <c r="Q3155" s="163"/>
      <c r="R3155" s="163"/>
      <c r="S3155" s="163"/>
      <c r="T3155" s="163"/>
      <c r="U3155" s="163"/>
      <c r="V3155" s="163"/>
      <c r="W3155" s="163"/>
      <c r="X3155" s="163"/>
    </row>
    <row r="3156" ht="11.25" customHeight="1">
      <c r="A3156" s="93" t="s">
        <v>7220</v>
      </c>
      <c r="B3156" s="93" t="s">
        <v>7221</v>
      </c>
      <c r="C3156" s="204" t="s">
        <v>1183</v>
      </c>
      <c r="D3156" s="93" t="s">
        <v>2300</v>
      </c>
      <c r="E3156" s="206" t="s">
        <v>1018</v>
      </c>
      <c r="F3156" s="106" t="s">
        <v>2206</v>
      </c>
      <c r="G3156" s="93">
        <v>10.0</v>
      </c>
      <c r="H3156" s="93">
        <v>9.0</v>
      </c>
      <c r="I3156" s="93">
        <v>10.0</v>
      </c>
      <c r="J3156" s="213">
        <v>50.0</v>
      </c>
      <c r="K3156" s="209">
        <v>5.0</v>
      </c>
      <c r="L3156" s="162" t="s">
        <v>180</v>
      </c>
      <c r="M3156" s="163"/>
      <c r="N3156" s="163"/>
      <c r="O3156" s="163"/>
      <c r="P3156" s="163"/>
      <c r="Q3156" s="163"/>
      <c r="R3156" s="163"/>
      <c r="S3156" s="163"/>
      <c r="T3156" s="163"/>
      <c r="U3156" s="163"/>
      <c r="V3156" s="163"/>
      <c r="W3156" s="163"/>
      <c r="X3156" s="163"/>
    </row>
    <row r="3157" ht="11.25" customHeight="1">
      <c r="A3157" s="93" t="s">
        <v>7220</v>
      </c>
      <c r="B3157" s="93" t="s">
        <v>7221</v>
      </c>
      <c r="C3157" s="204" t="s">
        <v>1183</v>
      </c>
      <c r="D3157" s="93" t="s">
        <v>7222</v>
      </c>
      <c r="E3157" s="206" t="s">
        <v>5834</v>
      </c>
      <c r="F3157" s="106" t="s">
        <v>2206</v>
      </c>
      <c r="G3157" s="93">
        <v>10.0</v>
      </c>
      <c r="H3157" s="93">
        <v>9.0</v>
      </c>
      <c r="I3157" s="93">
        <v>10.0</v>
      </c>
      <c r="J3157" s="213">
        <v>50.0</v>
      </c>
      <c r="K3157" s="209">
        <v>5.0</v>
      </c>
      <c r="L3157" s="162" t="s">
        <v>180</v>
      </c>
      <c r="M3157" s="163"/>
      <c r="N3157" s="163"/>
      <c r="O3157" s="163"/>
      <c r="P3157" s="163"/>
      <c r="Q3157" s="163"/>
      <c r="R3157" s="163"/>
      <c r="S3157" s="163"/>
      <c r="T3157" s="163"/>
      <c r="U3157" s="163"/>
      <c r="V3157" s="163"/>
      <c r="W3157" s="163"/>
      <c r="X3157" s="163"/>
    </row>
    <row r="3158" ht="11.25" customHeight="1">
      <c r="A3158" s="93" t="s">
        <v>7220</v>
      </c>
      <c r="B3158" s="93" t="s">
        <v>7221</v>
      </c>
      <c r="C3158" s="204" t="s">
        <v>1183</v>
      </c>
      <c r="D3158" s="93" t="s">
        <v>7223</v>
      </c>
      <c r="E3158" s="206" t="s">
        <v>7224</v>
      </c>
      <c r="F3158" s="106" t="s">
        <v>2206</v>
      </c>
      <c r="G3158" s="93">
        <v>10.0</v>
      </c>
      <c r="H3158" s="93">
        <v>9.0</v>
      </c>
      <c r="I3158" s="93">
        <v>10.0</v>
      </c>
      <c r="J3158" s="213">
        <v>50.0</v>
      </c>
      <c r="K3158" s="209">
        <v>5.0</v>
      </c>
      <c r="L3158" s="162" t="s">
        <v>180</v>
      </c>
      <c r="M3158" s="163"/>
      <c r="N3158" s="163"/>
      <c r="O3158" s="163"/>
      <c r="P3158" s="163"/>
      <c r="Q3158" s="163"/>
      <c r="R3158" s="163"/>
      <c r="S3158" s="163"/>
      <c r="T3158" s="163"/>
      <c r="U3158" s="163"/>
      <c r="V3158" s="163"/>
      <c r="W3158" s="163"/>
      <c r="X3158" s="163"/>
    </row>
    <row r="3159" ht="11.25" customHeight="1">
      <c r="A3159" s="93" t="s">
        <v>7220</v>
      </c>
      <c r="B3159" s="93" t="s">
        <v>7221</v>
      </c>
      <c r="C3159" s="204" t="s">
        <v>1183</v>
      </c>
      <c r="D3159" s="93" t="s">
        <v>7225</v>
      </c>
      <c r="E3159" s="206" t="s">
        <v>5803</v>
      </c>
      <c r="F3159" s="106" t="s">
        <v>2206</v>
      </c>
      <c r="G3159" s="93">
        <v>10.0</v>
      </c>
      <c r="H3159" s="93">
        <v>9.0</v>
      </c>
      <c r="I3159" s="93">
        <v>10.0</v>
      </c>
      <c r="J3159" s="213">
        <v>50.0</v>
      </c>
      <c r="K3159" s="209">
        <v>5.0</v>
      </c>
      <c r="L3159" s="162" t="s">
        <v>180</v>
      </c>
      <c r="M3159" s="163"/>
      <c r="N3159" s="163"/>
      <c r="O3159" s="163"/>
      <c r="P3159" s="163"/>
      <c r="Q3159" s="163"/>
      <c r="R3159" s="163"/>
      <c r="S3159" s="163"/>
      <c r="T3159" s="163"/>
      <c r="U3159" s="163"/>
      <c r="V3159" s="163"/>
      <c r="W3159" s="163"/>
      <c r="X3159" s="163"/>
    </row>
    <row r="3160" ht="11.25" customHeight="1">
      <c r="A3160" s="93" t="s">
        <v>7220</v>
      </c>
      <c r="B3160" s="93" t="s">
        <v>7221</v>
      </c>
      <c r="C3160" s="204" t="s">
        <v>1183</v>
      </c>
      <c r="D3160" s="93" t="s">
        <v>7226</v>
      </c>
      <c r="E3160" s="206" t="s">
        <v>7227</v>
      </c>
      <c r="F3160" s="106" t="s">
        <v>2206</v>
      </c>
      <c r="G3160" s="93">
        <v>10.0</v>
      </c>
      <c r="H3160" s="93">
        <v>9.0</v>
      </c>
      <c r="I3160" s="93">
        <v>10.0</v>
      </c>
      <c r="J3160" s="213">
        <v>50.0</v>
      </c>
      <c r="K3160" s="209">
        <v>5.0</v>
      </c>
      <c r="L3160" s="162" t="s">
        <v>180</v>
      </c>
      <c r="M3160" s="163"/>
      <c r="N3160" s="163"/>
      <c r="O3160" s="163"/>
      <c r="P3160" s="163"/>
      <c r="Q3160" s="163"/>
      <c r="R3160" s="163"/>
      <c r="S3160" s="163"/>
      <c r="T3160" s="163"/>
      <c r="U3160" s="163"/>
      <c r="V3160" s="163"/>
      <c r="W3160" s="163"/>
      <c r="X3160" s="163"/>
    </row>
    <row r="3161" ht="11.25" customHeight="1">
      <c r="A3161" s="93" t="s">
        <v>7220</v>
      </c>
      <c r="B3161" s="93" t="s">
        <v>7221</v>
      </c>
      <c r="C3161" s="204" t="s">
        <v>1183</v>
      </c>
      <c r="D3161" s="93" t="s">
        <v>7228</v>
      </c>
      <c r="E3161" s="206" t="s">
        <v>5820</v>
      </c>
      <c r="F3161" s="106" t="s">
        <v>2206</v>
      </c>
      <c r="G3161" s="93">
        <v>10.0</v>
      </c>
      <c r="H3161" s="93">
        <v>9.0</v>
      </c>
      <c r="I3161" s="93">
        <v>10.0</v>
      </c>
      <c r="J3161" s="213">
        <v>50.0</v>
      </c>
      <c r="K3161" s="209">
        <v>5.0</v>
      </c>
      <c r="L3161" s="162" t="s">
        <v>180</v>
      </c>
      <c r="M3161" s="163"/>
      <c r="N3161" s="163"/>
      <c r="O3161" s="163"/>
      <c r="P3161" s="163"/>
      <c r="Q3161" s="163"/>
      <c r="R3161" s="163"/>
      <c r="S3161" s="163"/>
      <c r="T3161" s="163"/>
      <c r="U3161" s="163"/>
      <c r="V3161" s="163"/>
      <c r="W3161" s="163"/>
      <c r="X3161" s="163"/>
    </row>
    <row r="3162" ht="11.25" customHeight="1">
      <c r="A3162" s="93" t="s">
        <v>7220</v>
      </c>
      <c r="B3162" s="93" t="s">
        <v>7221</v>
      </c>
      <c r="C3162" s="204" t="s">
        <v>1183</v>
      </c>
      <c r="D3162" s="93" t="s">
        <v>7229</v>
      </c>
      <c r="E3162" s="206" t="s">
        <v>5811</v>
      </c>
      <c r="F3162" s="106" t="s">
        <v>2206</v>
      </c>
      <c r="G3162" s="93">
        <v>10.0</v>
      </c>
      <c r="H3162" s="93">
        <v>9.0</v>
      </c>
      <c r="I3162" s="93">
        <v>10.0</v>
      </c>
      <c r="J3162" s="213">
        <v>50.0</v>
      </c>
      <c r="K3162" s="209">
        <v>5.0</v>
      </c>
      <c r="L3162" s="162" t="s">
        <v>180</v>
      </c>
      <c r="M3162" s="163"/>
      <c r="N3162" s="163"/>
      <c r="O3162" s="163"/>
      <c r="P3162" s="163"/>
      <c r="Q3162" s="163"/>
      <c r="R3162" s="163"/>
      <c r="S3162" s="163"/>
      <c r="T3162" s="163"/>
      <c r="U3162" s="163"/>
      <c r="V3162" s="163"/>
      <c r="W3162" s="163"/>
      <c r="X3162" s="163"/>
    </row>
    <row r="3163" ht="11.25" customHeight="1">
      <c r="A3163" s="93" t="s">
        <v>7220</v>
      </c>
      <c r="B3163" s="93" t="s">
        <v>7221</v>
      </c>
      <c r="C3163" s="204" t="s">
        <v>1183</v>
      </c>
      <c r="D3163" s="93" t="s">
        <v>7230</v>
      </c>
      <c r="E3163" s="206" t="s">
        <v>7231</v>
      </c>
      <c r="F3163" s="106" t="s">
        <v>2206</v>
      </c>
      <c r="G3163" s="93">
        <v>10.0</v>
      </c>
      <c r="H3163" s="93">
        <v>9.0</v>
      </c>
      <c r="I3163" s="93">
        <v>10.0</v>
      </c>
      <c r="J3163" s="213">
        <v>50.0</v>
      </c>
      <c r="K3163" s="209">
        <v>5.0</v>
      </c>
      <c r="L3163" s="162" t="s">
        <v>180</v>
      </c>
      <c r="M3163" s="163"/>
      <c r="N3163" s="163"/>
      <c r="O3163" s="163"/>
      <c r="P3163" s="163"/>
      <c r="Q3163" s="163"/>
      <c r="R3163" s="163"/>
      <c r="S3163" s="163"/>
      <c r="T3163" s="163"/>
      <c r="U3163" s="163"/>
      <c r="V3163" s="163"/>
      <c r="W3163" s="163"/>
      <c r="X3163" s="163"/>
    </row>
    <row r="3164" ht="11.25" customHeight="1">
      <c r="A3164" s="93" t="s">
        <v>7220</v>
      </c>
      <c r="B3164" s="93" t="s">
        <v>7221</v>
      </c>
      <c r="C3164" s="204" t="s">
        <v>1183</v>
      </c>
      <c r="D3164" s="93" t="s">
        <v>7232</v>
      </c>
      <c r="E3164" s="206" t="s">
        <v>5814</v>
      </c>
      <c r="F3164" s="106" t="s">
        <v>2206</v>
      </c>
      <c r="G3164" s="93">
        <v>10.0</v>
      </c>
      <c r="H3164" s="93">
        <v>9.0</v>
      </c>
      <c r="I3164" s="93">
        <v>10.0</v>
      </c>
      <c r="J3164" s="213">
        <v>50.0</v>
      </c>
      <c r="K3164" s="209">
        <v>5.0</v>
      </c>
      <c r="L3164" s="162" t="s">
        <v>180</v>
      </c>
      <c r="M3164" s="163"/>
      <c r="N3164" s="163"/>
      <c r="O3164" s="163"/>
      <c r="P3164" s="163"/>
      <c r="Q3164" s="163"/>
      <c r="R3164" s="163"/>
      <c r="S3164" s="163"/>
      <c r="T3164" s="163"/>
      <c r="U3164" s="163"/>
      <c r="V3164" s="163"/>
      <c r="W3164" s="163"/>
      <c r="X3164" s="163"/>
    </row>
    <row r="3165" ht="11.25" customHeight="1">
      <c r="A3165" s="93" t="s">
        <v>7220</v>
      </c>
      <c r="B3165" s="93" t="s">
        <v>7221</v>
      </c>
      <c r="C3165" s="204" t="s">
        <v>1183</v>
      </c>
      <c r="D3165" s="93" t="s">
        <v>7233</v>
      </c>
      <c r="E3165" s="206" t="s">
        <v>5734</v>
      </c>
      <c r="F3165" s="106" t="s">
        <v>2206</v>
      </c>
      <c r="G3165" s="93">
        <v>10.0</v>
      </c>
      <c r="H3165" s="93">
        <v>9.0</v>
      </c>
      <c r="I3165" s="93">
        <v>10.0</v>
      </c>
      <c r="J3165" s="213">
        <v>50.0</v>
      </c>
      <c r="K3165" s="209">
        <v>5.0</v>
      </c>
      <c r="L3165" s="162" t="s">
        <v>180</v>
      </c>
      <c r="M3165" s="163"/>
      <c r="N3165" s="163"/>
      <c r="O3165" s="163"/>
      <c r="P3165" s="163"/>
      <c r="Q3165" s="163"/>
      <c r="R3165" s="163"/>
      <c r="S3165" s="163"/>
      <c r="T3165" s="163"/>
      <c r="U3165" s="163"/>
      <c r="V3165" s="163"/>
      <c r="W3165" s="163"/>
      <c r="X3165" s="163"/>
    </row>
    <row r="3166" ht="11.25" customHeight="1">
      <c r="A3166" s="93" t="s">
        <v>7220</v>
      </c>
      <c r="B3166" s="93" t="s">
        <v>7221</v>
      </c>
      <c r="C3166" s="204" t="s">
        <v>1183</v>
      </c>
      <c r="D3166" s="93" t="s">
        <v>7234</v>
      </c>
      <c r="E3166" s="206" t="s">
        <v>5255</v>
      </c>
      <c r="F3166" s="106" t="s">
        <v>2206</v>
      </c>
      <c r="G3166" s="93">
        <v>10.0</v>
      </c>
      <c r="H3166" s="93">
        <v>9.0</v>
      </c>
      <c r="I3166" s="93">
        <v>10.0</v>
      </c>
      <c r="J3166" s="213">
        <v>50.0</v>
      </c>
      <c r="K3166" s="209">
        <v>5.0</v>
      </c>
      <c r="L3166" s="162" t="s">
        <v>180</v>
      </c>
      <c r="M3166" s="163"/>
      <c r="N3166" s="163"/>
      <c r="O3166" s="163"/>
      <c r="P3166" s="163"/>
      <c r="Q3166" s="163"/>
      <c r="R3166" s="163"/>
      <c r="S3166" s="163"/>
      <c r="T3166" s="163"/>
      <c r="U3166" s="163"/>
      <c r="V3166" s="163"/>
      <c r="W3166" s="163"/>
      <c r="X3166" s="163"/>
    </row>
    <row r="3167" ht="11.25" customHeight="1">
      <c r="A3167" s="93" t="s">
        <v>7235</v>
      </c>
      <c r="B3167" s="93" t="s">
        <v>7236</v>
      </c>
      <c r="C3167" s="204" t="s">
        <v>1183</v>
      </c>
      <c r="D3167" s="93" t="s">
        <v>7237</v>
      </c>
      <c r="E3167" s="206" t="s">
        <v>7238</v>
      </c>
      <c r="F3167" s="106" t="s">
        <v>2206</v>
      </c>
      <c r="G3167" s="93">
        <v>13.0</v>
      </c>
      <c r="H3167" s="93">
        <v>13.0</v>
      </c>
      <c r="I3167" s="93">
        <v>15.0</v>
      </c>
      <c r="J3167" s="213">
        <v>50.0</v>
      </c>
      <c r="K3167" s="209">
        <v>3.85</v>
      </c>
      <c r="L3167" s="162" t="s">
        <v>180</v>
      </c>
      <c r="M3167" s="163"/>
      <c r="N3167" s="163"/>
      <c r="O3167" s="163"/>
      <c r="P3167" s="163"/>
      <c r="Q3167" s="163"/>
      <c r="R3167" s="163"/>
      <c r="S3167" s="163"/>
      <c r="T3167" s="163"/>
      <c r="U3167" s="163"/>
      <c r="V3167" s="163"/>
      <c r="W3167" s="163"/>
      <c r="X3167" s="163"/>
    </row>
    <row r="3168" ht="11.25" customHeight="1">
      <c r="A3168" s="93" t="s">
        <v>7235</v>
      </c>
      <c r="B3168" s="93" t="s">
        <v>7236</v>
      </c>
      <c r="C3168" s="204" t="s">
        <v>1183</v>
      </c>
      <c r="D3168" s="93" t="s">
        <v>7239</v>
      </c>
      <c r="E3168" s="206" t="s">
        <v>7240</v>
      </c>
      <c r="F3168" s="106" t="s">
        <v>2206</v>
      </c>
      <c r="G3168" s="93">
        <v>13.0</v>
      </c>
      <c r="H3168" s="93">
        <v>13.0</v>
      </c>
      <c r="I3168" s="93">
        <v>15.0</v>
      </c>
      <c r="J3168" s="213">
        <v>50.0</v>
      </c>
      <c r="K3168" s="209">
        <v>3.85</v>
      </c>
      <c r="L3168" s="162" t="s">
        <v>180</v>
      </c>
      <c r="M3168" s="163"/>
      <c r="N3168" s="163"/>
      <c r="O3168" s="163"/>
      <c r="P3168" s="163"/>
      <c r="Q3168" s="163"/>
      <c r="R3168" s="163"/>
      <c r="S3168" s="163"/>
      <c r="T3168" s="163"/>
      <c r="U3168" s="163"/>
      <c r="V3168" s="163"/>
      <c r="W3168" s="163"/>
      <c r="X3168" s="163"/>
    </row>
    <row r="3169" ht="11.25" customHeight="1">
      <c r="A3169" s="93" t="s">
        <v>7235</v>
      </c>
      <c r="B3169" s="93" t="s">
        <v>7236</v>
      </c>
      <c r="C3169" s="204" t="s">
        <v>1183</v>
      </c>
      <c r="D3169" s="93" t="s">
        <v>7241</v>
      </c>
      <c r="E3169" s="206" t="s">
        <v>7242</v>
      </c>
      <c r="F3169" s="106" t="s">
        <v>2206</v>
      </c>
      <c r="G3169" s="93">
        <v>13.0</v>
      </c>
      <c r="H3169" s="93">
        <v>13.0</v>
      </c>
      <c r="I3169" s="93">
        <v>15.0</v>
      </c>
      <c r="J3169" s="213">
        <v>50.0</v>
      </c>
      <c r="K3169" s="209">
        <v>3.85</v>
      </c>
      <c r="L3169" s="162" t="s">
        <v>180</v>
      </c>
      <c r="M3169" s="163"/>
      <c r="N3169" s="163"/>
      <c r="O3169" s="163"/>
      <c r="P3169" s="163"/>
      <c r="Q3169" s="163"/>
      <c r="R3169" s="163"/>
      <c r="S3169" s="163"/>
      <c r="T3169" s="163"/>
      <c r="U3169" s="163"/>
      <c r="V3169" s="163"/>
      <c r="W3169" s="163"/>
      <c r="X3169" s="163"/>
    </row>
    <row r="3170" ht="11.25" customHeight="1">
      <c r="A3170" s="93" t="s">
        <v>7235</v>
      </c>
      <c r="B3170" s="93" t="s">
        <v>7236</v>
      </c>
      <c r="C3170" s="204" t="s">
        <v>1183</v>
      </c>
      <c r="D3170" s="93" t="s">
        <v>7243</v>
      </c>
      <c r="E3170" s="206" t="s">
        <v>7244</v>
      </c>
      <c r="F3170" s="106" t="s">
        <v>2206</v>
      </c>
      <c r="G3170" s="93">
        <v>13.0</v>
      </c>
      <c r="H3170" s="93">
        <v>13.0</v>
      </c>
      <c r="I3170" s="93">
        <v>15.0</v>
      </c>
      <c r="J3170" s="213">
        <v>50.0</v>
      </c>
      <c r="K3170" s="209">
        <v>3.85</v>
      </c>
      <c r="L3170" s="162" t="s">
        <v>180</v>
      </c>
      <c r="M3170" s="163"/>
      <c r="N3170" s="163"/>
      <c r="O3170" s="163"/>
      <c r="P3170" s="163"/>
      <c r="Q3170" s="163"/>
      <c r="R3170" s="163"/>
      <c r="S3170" s="163"/>
      <c r="T3170" s="163"/>
      <c r="U3170" s="163"/>
      <c r="V3170" s="163"/>
      <c r="W3170" s="163"/>
      <c r="X3170" s="163"/>
    </row>
    <row r="3171" ht="11.25" customHeight="1">
      <c r="A3171" s="93" t="s">
        <v>7235</v>
      </c>
      <c r="B3171" s="93" t="s">
        <v>7236</v>
      </c>
      <c r="C3171" s="204" t="s">
        <v>1183</v>
      </c>
      <c r="D3171" s="93" t="s">
        <v>7245</v>
      </c>
      <c r="E3171" s="206" t="s">
        <v>7246</v>
      </c>
      <c r="F3171" s="106" t="s">
        <v>2206</v>
      </c>
      <c r="G3171" s="93">
        <v>13.0</v>
      </c>
      <c r="H3171" s="93">
        <v>13.0</v>
      </c>
      <c r="I3171" s="93">
        <v>15.0</v>
      </c>
      <c r="J3171" s="213">
        <v>50.0</v>
      </c>
      <c r="K3171" s="209">
        <v>3.85</v>
      </c>
      <c r="L3171" s="162" t="s">
        <v>180</v>
      </c>
      <c r="M3171" s="163"/>
      <c r="N3171" s="163"/>
      <c r="O3171" s="163"/>
      <c r="P3171" s="163"/>
      <c r="Q3171" s="163"/>
      <c r="R3171" s="163"/>
      <c r="S3171" s="163"/>
      <c r="T3171" s="163"/>
      <c r="U3171" s="163"/>
      <c r="V3171" s="163"/>
      <c r="W3171" s="163"/>
      <c r="X3171" s="163"/>
    </row>
    <row r="3172" ht="11.25" customHeight="1">
      <c r="A3172" s="93" t="s">
        <v>7235</v>
      </c>
      <c r="B3172" s="93" t="s">
        <v>7236</v>
      </c>
      <c r="C3172" s="204" t="s">
        <v>1183</v>
      </c>
      <c r="D3172" s="93" t="s">
        <v>7247</v>
      </c>
      <c r="E3172" s="206" t="s">
        <v>5446</v>
      </c>
      <c r="F3172" s="106" t="s">
        <v>2206</v>
      </c>
      <c r="G3172" s="93">
        <v>13.0</v>
      </c>
      <c r="H3172" s="93">
        <v>13.0</v>
      </c>
      <c r="I3172" s="93">
        <v>15.0</v>
      </c>
      <c r="J3172" s="213">
        <v>50.0</v>
      </c>
      <c r="K3172" s="209">
        <v>3.85</v>
      </c>
      <c r="L3172" s="162" t="s">
        <v>180</v>
      </c>
      <c r="M3172" s="163"/>
      <c r="N3172" s="163"/>
      <c r="O3172" s="163"/>
      <c r="P3172" s="163"/>
      <c r="Q3172" s="163"/>
      <c r="R3172" s="163"/>
      <c r="S3172" s="163"/>
      <c r="T3172" s="163"/>
      <c r="U3172" s="163"/>
      <c r="V3172" s="163"/>
      <c r="W3172" s="163"/>
      <c r="X3172" s="163"/>
    </row>
    <row r="3173" ht="11.25" customHeight="1">
      <c r="A3173" s="93" t="s">
        <v>7235</v>
      </c>
      <c r="B3173" s="93" t="s">
        <v>7236</v>
      </c>
      <c r="C3173" s="204" t="s">
        <v>1183</v>
      </c>
      <c r="D3173" s="93" t="s">
        <v>7248</v>
      </c>
      <c r="E3173" s="206" t="s">
        <v>7249</v>
      </c>
      <c r="F3173" s="106" t="s">
        <v>2206</v>
      </c>
      <c r="G3173" s="93">
        <v>13.0</v>
      </c>
      <c r="H3173" s="93">
        <v>13.0</v>
      </c>
      <c r="I3173" s="93">
        <v>15.0</v>
      </c>
      <c r="J3173" s="213">
        <v>50.0</v>
      </c>
      <c r="K3173" s="209">
        <v>3.85</v>
      </c>
      <c r="L3173" s="162" t="s">
        <v>180</v>
      </c>
      <c r="M3173" s="163"/>
      <c r="N3173" s="163"/>
      <c r="O3173" s="163"/>
      <c r="P3173" s="163"/>
      <c r="Q3173" s="163"/>
      <c r="R3173" s="163"/>
      <c r="S3173" s="163"/>
      <c r="T3173" s="163"/>
      <c r="U3173" s="163"/>
      <c r="V3173" s="163"/>
      <c r="W3173" s="163"/>
      <c r="X3173" s="163"/>
    </row>
    <row r="3174" ht="11.25" customHeight="1">
      <c r="A3174" s="93" t="s">
        <v>7235</v>
      </c>
      <c r="B3174" s="93" t="s">
        <v>7236</v>
      </c>
      <c r="C3174" s="204" t="s">
        <v>1183</v>
      </c>
      <c r="D3174" s="93" t="s">
        <v>7250</v>
      </c>
      <c r="E3174" s="206" t="s">
        <v>491</v>
      </c>
      <c r="F3174" s="106" t="s">
        <v>2206</v>
      </c>
      <c r="G3174" s="93">
        <v>13.0</v>
      </c>
      <c r="H3174" s="93">
        <v>13.0</v>
      </c>
      <c r="I3174" s="93">
        <v>15.0</v>
      </c>
      <c r="J3174" s="213">
        <v>50.0</v>
      </c>
      <c r="K3174" s="209">
        <v>3.85</v>
      </c>
      <c r="L3174" s="162" t="s">
        <v>180</v>
      </c>
      <c r="M3174" s="163"/>
      <c r="N3174" s="163"/>
      <c r="O3174" s="163"/>
      <c r="P3174" s="163"/>
      <c r="Q3174" s="163"/>
      <c r="R3174" s="163"/>
      <c r="S3174" s="163"/>
      <c r="T3174" s="163"/>
      <c r="U3174" s="163"/>
      <c r="V3174" s="163"/>
      <c r="W3174" s="163"/>
      <c r="X3174" s="163"/>
    </row>
    <row r="3175" ht="11.25" customHeight="1">
      <c r="A3175" s="93" t="s">
        <v>7235</v>
      </c>
      <c r="B3175" s="93" t="s">
        <v>7236</v>
      </c>
      <c r="C3175" s="204" t="s">
        <v>1183</v>
      </c>
      <c r="D3175" s="93" t="s">
        <v>7251</v>
      </c>
      <c r="E3175" s="206" t="s">
        <v>486</v>
      </c>
      <c r="F3175" s="106" t="s">
        <v>2206</v>
      </c>
      <c r="G3175" s="93">
        <v>13.0</v>
      </c>
      <c r="H3175" s="93">
        <v>13.0</v>
      </c>
      <c r="I3175" s="93">
        <v>15.0</v>
      </c>
      <c r="J3175" s="213">
        <v>50.0</v>
      </c>
      <c r="K3175" s="209">
        <v>3.85</v>
      </c>
      <c r="L3175" s="162" t="s">
        <v>180</v>
      </c>
      <c r="M3175" s="163"/>
      <c r="N3175" s="163"/>
      <c r="O3175" s="163"/>
      <c r="P3175" s="163"/>
      <c r="Q3175" s="163"/>
      <c r="R3175" s="163"/>
      <c r="S3175" s="163"/>
      <c r="T3175" s="163"/>
      <c r="U3175" s="163"/>
      <c r="V3175" s="163"/>
      <c r="W3175" s="163"/>
      <c r="X3175" s="163"/>
    </row>
    <row r="3176" ht="11.25" customHeight="1">
      <c r="A3176" s="93" t="s">
        <v>7235</v>
      </c>
      <c r="B3176" s="93" t="s">
        <v>7236</v>
      </c>
      <c r="C3176" s="204" t="s">
        <v>1183</v>
      </c>
      <c r="D3176" s="93" t="s">
        <v>7215</v>
      </c>
      <c r="E3176" s="206" t="s">
        <v>1889</v>
      </c>
      <c r="F3176" s="106" t="s">
        <v>2206</v>
      </c>
      <c r="G3176" s="93">
        <v>13.0</v>
      </c>
      <c r="H3176" s="93">
        <v>13.0</v>
      </c>
      <c r="I3176" s="93">
        <v>15.0</v>
      </c>
      <c r="J3176" s="213">
        <v>50.0</v>
      </c>
      <c r="K3176" s="209">
        <v>3.85</v>
      </c>
      <c r="L3176" s="162" t="s">
        <v>180</v>
      </c>
      <c r="M3176" s="163"/>
      <c r="N3176" s="163"/>
      <c r="O3176" s="163"/>
      <c r="P3176" s="163"/>
      <c r="Q3176" s="163"/>
      <c r="R3176" s="163"/>
      <c r="S3176" s="163"/>
      <c r="T3176" s="163"/>
      <c r="U3176" s="163"/>
      <c r="V3176" s="163"/>
      <c r="W3176" s="163"/>
      <c r="X3176" s="163"/>
    </row>
    <row r="3177" ht="11.25" customHeight="1">
      <c r="A3177" s="93" t="s">
        <v>7252</v>
      </c>
      <c r="B3177" s="93" t="s">
        <v>7253</v>
      </c>
      <c r="C3177" s="204" t="s">
        <v>1183</v>
      </c>
      <c r="D3177" s="93" t="s">
        <v>7254</v>
      </c>
      <c r="E3177" s="206" t="s">
        <v>686</v>
      </c>
      <c r="F3177" s="106" t="s">
        <v>2206</v>
      </c>
      <c r="G3177" s="93">
        <v>3.0</v>
      </c>
      <c r="H3177" s="93">
        <v>3.0</v>
      </c>
      <c r="I3177" s="93">
        <v>3.0</v>
      </c>
      <c r="J3177" s="213">
        <v>50.0</v>
      </c>
      <c r="K3177" s="209">
        <v>16.67</v>
      </c>
      <c r="L3177" s="162" t="s">
        <v>180</v>
      </c>
      <c r="M3177" s="163"/>
      <c r="N3177" s="163"/>
      <c r="O3177" s="163"/>
      <c r="P3177" s="163"/>
      <c r="Q3177" s="163"/>
      <c r="R3177" s="163"/>
      <c r="S3177" s="163"/>
      <c r="T3177" s="163"/>
      <c r="U3177" s="163"/>
      <c r="V3177" s="163"/>
      <c r="W3177" s="163"/>
      <c r="X3177" s="163"/>
    </row>
    <row r="3178" ht="11.25" customHeight="1">
      <c r="A3178" s="93" t="s">
        <v>7252</v>
      </c>
      <c r="B3178" s="93" t="s">
        <v>7253</v>
      </c>
      <c r="C3178" s="204" t="s">
        <v>1183</v>
      </c>
      <c r="D3178" s="93" t="s">
        <v>7255</v>
      </c>
      <c r="E3178" s="206" t="s">
        <v>2765</v>
      </c>
      <c r="F3178" s="106" t="s">
        <v>2206</v>
      </c>
      <c r="G3178" s="93">
        <v>3.0</v>
      </c>
      <c r="H3178" s="93">
        <v>3.0</v>
      </c>
      <c r="I3178" s="93">
        <v>3.0</v>
      </c>
      <c r="J3178" s="213">
        <v>50.0</v>
      </c>
      <c r="K3178" s="209">
        <v>16.67</v>
      </c>
      <c r="L3178" s="162" t="s">
        <v>180</v>
      </c>
      <c r="M3178" s="163"/>
      <c r="N3178" s="163"/>
      <c r="O3178" s="163"/>
      <c r="P3178" s="163"/>
      <c r="Q3178" s="163"/>
      <c r="R3178" s="163"/>
      <c r="S3178" s="163"/>
      <c r="T3178" s="163"/>
      <c r="U3178" s="163"/>
      <c r="V3178" s="163"/>
      <c r="W3178" s="163"/>
      <c r="X3178" s="163"/>
    </row>
    <row r="3179" ht="11.25" customHeight="1">
      <c r="A3179" s="93" t="s">
        <v>7252</v>
      </c>
      <c r="B3179" s="93" t="s">
        <v>7253</v>
      </c>
      <c r="C3179" s="204" t="s">
        <v>1183</v>
      </c>
      <c r="D3179" s="93" t="s">
        <v>7256</v>
      </c>
      <c r="E3179" s="206" t="s">
        <v>2769</v>
      </c>
      <c r="F3179" s="106" t="s">
        <v>2206</v>
      </c>
      <c r="G3179" s="93">
        <v>3.0</v>
      </c>
      <c r="H3179" s="93">
        <v>3.0</v>
      </c>
      <c r="I3179" s="93">
        <v>3.0</v>
      </c>
      <c r="J3179" s="213">
        <v>50.0</v>
      </c>
      <c r="K3179" s="209">
        <v>16.67</v>
      </c>
      <c r="L3179" s="162" t="s">
        <v>180</v>
      </c>
      <c r="M3179" s="163"/>
      <c r="N3179" s="163"/>
      <c r="O3179" s="163"/>
      <c r="P3179" s="163"/>
      <c r="Q3179" s="163"/>
      <c r="R3179" s="163"/>
      <c r="S3179" s="163"/>
      <c r="T3179" s="163"/>
      <c r="U3179" s="163"/>
      <c r="V3179" s="163"/>
      <c r="W3179" s="163"/>
      <c r="X3179" s="163"/>
    </row>
    <row r="3180" ht="11.25" customHeight="1">
      <c r="A3180" s="93" t="s">
        <v>7257</v>
      </c>
      <c r="B3180" s="93" t="s">
        <v>7258</v>
      </c>
      <c r="C3180" s="204" t="s">
        <v>1183</v>
      </c>
      <c r="D3180" s="93" t="s">
        <v>7254</v>
      </c>
      <c r="E3180" s="206" t="s">
        <v>686</v>
      </c>
      <c r="F3180" s="106" t="s">
        <v>2206</v>
      </c>
      <c r="G3180" s="93">
        <v>7.0</v>
      </c>
      <c r="H3180" s="93">
        <v>7.0</v>
      </c>
      <c r="I3180" s="93">
        <v>8.0</v>
      </c>
      <c r="J3180" s="213">
        <v>50.0</v>
      </c>
      <c r="K3180" s="209">
        <v>7.14</v>
      </c>
      <c r="L3180" s="162" t="s">
        <v>180</v>
      </c>
      <c r="M3180" s="163"/>
      <c r="N3180" s="163"/>
      <c r="O3180" s="163"/>
      <c r="P3180" s="163"/>
      <c r="Q3180" s="163"/>
      <c r="R3180" s="163"/>
      <c r="S3180" s="163"/>
      <c r="T3180" s="163"/>
      <c r="U3180" s="163"/>
      <c r="V3180" s="163"/>
      <c r="W3180" s="163"/>
      <c r="X3180" s="163"/>
    </row>
    <row r="3181" ht="11.25" customHeight="1">
      <c r="A3181" s="93" t="s">
        <v>7257</v>
      </c>
      <c r="B3181" s="93" t="s">
        <v>7258</v>
      </c>
      <c r="C3181" s="204" t="s">
        <v>1183</v>
      </c>
      <c r="D3181" s="93" t="s">
        <v>7259</v>
      </c>
      <c r="E3181" s="206" t="s">
        <v>7260</v>
      </c>
      <c r="F3181" s="106" t="s">
        <v>2206</v>
      </c>
      <c r="G3181" s="93">
        <v>7.0</v>
      </c>
      <c r="H3181" s="93">
        <v>7.0</v>
      </c>
      <c r="I3181" s="93">
        <v>8.0</v>
      </c>
      <c r="J3181" s="213">
        <v>50.0</v>
      </c>
      <c r="K3181" s="209">
        <v>7.14</v>
      </c>
      <c r="L3181" s="162" t="s">
        <v>180</v>
      </c>
      <c r="M3181" s="163"/>
      <c r="N3181" s="163"/>
      <c r="O3181" s="163"/>
      <c r="P3181" s="163"/>
      <c r="Q3181" s="163"/>
      <c r="R3181" s="163"/>
      <c r="S3181" s="163"/>
      <c r="T3181" s="163"/>
      <c r="U3181" s="163"/>
      <c r="V3181" s="163"/>
      <c r="W3181" s="163"/>
      <c r="X3181" s="163"/>
    </row>
    <row r="3182" ht="11.25" customHeight="1">
      <c r="A3182" s="93" t="s">
        <v>7257</v>
      </c>
      <c r="B3182" s="93" t="s">
        <v>7258</v>
      </c>
      <c r="C3182" s="204" t="s">
        <v>1183</v>
      </c>
      <c r="D3182" s="93" t="s">
        <v>7261</v>
      </c>
      <c r="E3182" s="206" t="s">
        <v>1128</v>
      </c>
      <c r="F3182" s="214" t="s">
        <v>2206</v>
      </c>
      <c r="G3182" s="211">
        <v>7.0</v>
      </c>
      <c r="H3182" s="211">
        <v>7.0</v>
      </c>
      <c r="I3182" s="211">
        <v>8.0</v>
      </c>
      <c r="J3182" s="215">
        <v>50.0</v>
      </c>
      <c r="K3182" s="209">
        <v>7.14</v>
      </c>
      <c r="L3182" s="162" t="s">
        <v>180</v>
      </c>
      <c r="M3182" s="163"/>
      <c r="N3182" s="163"/>
      <c r="O3182" s="163"/>
      <c r="P3182" s="163"/>
      <c r="Q3182" s="163"/>
      <c r="R3182" s="163"/>
      <c r="S3182" s="163"/>
      <c r="T3182" s="163"/>
      <c r="U3182" s="163"/>
      <c r="V3182" s="163"/>
      <c r="W3182" s="163"/>
      <c r="X3182" s="163"/>
    </row>
    <row r="3183" ht="11.25" customHeight="1">
      <c r="A3183" s="93" t="s">
        <v>7262</v>
      </c>
      <c r="B3183" s="93" t="s">
        <v>7263</v>
      </c>
      <c r="C3183" s="204" t="s">
        <v>1183</v>
      </c>
      <c r="D3183" s="93" t="s">
        <v>7264</v>
      </c>
      <c r="E3183" s="216" t="s">
        <v>480</v>
      </c>
      <c r="F3183" s="106" t="s">
        <v>2206</v>
      </c>
      <c r="G3183" s="93">
        <v>16.0</v>
      </c>
      <c r="H3183" s="93">
        <v>14.0</v>
      </c>
      <c r="I3183" s="93">
        <v>16.0</v>
      </c>
      <c r="J3183" s="213">
        <v>50.0</v>
      </c>
      <c r="K3183" s="209">
        <v>3.13</v>
      </c>
      <c r="L3183" s="162" t="s">
        <v>180</v>
      </c>
      <c r="M3183" s="163"/>
      <c r="N3183" s="163"/>
      <c r="O3183" s="163"/>
      <c r="P3183" s="163"/>
      <c r="Q3183" s="163"/>
      <c r="R3183" s="163"/>
      <c r="S3183" s="163"/>
      <c r="T3183" s="163"/>
      <c r="U3183" s="163"/>
      <c r="V3183" s="163"/>
      <c r="W3183" s="163"/>
      <c r="X3183" s="163"/>
    </row>
    <row r="3184" ht="11.25" customHeight="1">
      <c r="A3184" s="93" t="s">
        <v>7262</v>
      </c>
      <c r="B3184" s="93" t="s">
        <v>7263</v>
      </c>
      <c r="C3184" s="204" t="s">
        <v>1183</v>
      </c>
      <c r="D3184" s="93" t="s">
        <v>7251</v>
      </c>
      <c r="E3184" s="216" t="s">
        <v>486</v>
      </c>
      <c r="F3184" s="106" t="s">
        <v>2206</v>
      </c>
      <c r="G3184" s="93">
        <v>16.0</v>
      </c>
      <c r="H3184" s="93">
        <v>14.0</v>
      </c>
      <c r="I3184" s="93">
        <v>16.0</v>
      </c>
      <c r="J3184" s="213">
        <v>50.0</v>
      </c>
      <c r="K3184" s="209">
        <v>3.13</v>
      </c>
      <c r="L3184" s="162" t="s">
        <v>180</v>
      </c>
      <c r="M3184" s="163"/>
      <c r="N3184" s="163"/>
      <c r="O3184" s="163"/>
      <c r="P3184" s="163"/>
      <c r="Q3184" s="163"/>
      <c r="R3184" s="163"/>
      <c r="S3184" s="163"/>
      <c r="T3184" s="163"/>
      <c r="U3184" s="163"/>
      <c r="V3184" s="163"/>
      <c r="W3184" s="163"/>
      <c r="X3184" s="163"/>
    </row>
    <row r="3185" ht="11.25" customHeight="1">
      <c r="A3185" s="93" t="s">
        <v>7262</v>
      </c>
      <c r="B3185" s="93" t="s">
        <v>7263</v>
      </c>
      <c r="C3185" s="204" t="s">
        <v>1183</v>
      </c>
      <c r="D3185" s="93" t="s">
        <v>7265</v>
      </c>
      <c r="E3185" s="216" t="s">
        <v>4647</v>
      </c>
      <c r="F3185" s="106" t="s">
        <v>2206</v>
      </c>
      <c r="G3185" s="93">
        <v>16.0</v>
      </c>
      <c r="H3185" s="93">
        <v>14.0</v>
      </c>
      <c r="I3185" s="93">
        <v>16.0</v>
      </c>
      <c r="J3185" s="213">
        <v>50.0</v>
      </c>
      <c r="K3185" s="209">
        <v>3.13</v>
      </c>
      <c r="L3185" s="162" t="s">
        <v>180</v>
      </c>
      <c r="M3185" s="163"/>
      <c r="N3185" s="163"/>
      <c r="O3185" s="163"/>
      <c r="P3185" s="163"/>
      <c r="Q3185" s="163"/>
      <c r="R3185" s="163"/>
      <c r="S3185" s="163"/>
      <c r="T3185" s="163"/>
      <c r="U3185" s="163"/>
      <c r="V3185" s="163"/>
      <c r="W3185" s="163"/>
      <c r="X3185" s="163"/>
    </row>
    <row r="3186" ht="11.25" customHeight="1">
      <c r="A3186" s="93" t="s">
        <v>7262</v>
      </c>
      <c r="B3186" s="93" t="s">
        <v>7263</v>
      </c>
      <c r="C3186" s="204" t="s">
        <v>1183</v>
      </c>
      <c r="D3186" s="93" t="s">
        <v>7266</v>
      </c>
      <c r="E3186" s="216" t="s">
        <v>4649</v>
      </c>
      <c r="F3186" s="106" t="s">
        <v>2206</v>
      </c>
      <c r="G3186" s="93">
        <v>16.0</v>
      </c>
      <c r="H3186" s="93">
        <v>14.0</v>
      </c>
      <c r="I3186" s="93">
        <v>16.0</v>
      </c>
      <c r="J3186" s="213">
        <v>50.0</v>
      </c>
      <c r="K3186" s="209">
        <v>3.13</v>
      </c>
      <c r="L3186" s="162" t="s">
        <v>180</v>
      </c>
      <c r="M3186" s="163"/>
      <c r="N3186" s="163"/>
      <c r="O3186" s="163"/>
      <c r="P3186" s="163"/>
      <c r="Q3186" s="163"/>
      <c r="R3186" s="163"/>
      <c r="S3186" s="163"/>
      <c r="T3186" s="163"/>
      <c r="U3186" s="163"/>
      <c r="V3186" s="163"/>
      <c r="W3186" s="163"/>
      <c r="X3186" s="163"/>
    </row>
    <row r="3187" ht="11.25" customHeight="1">
      <c r="A3187" s="93" t="s">
        <v>7262</v>
      </c>
      <c r="B3187" s="93" t="s">
        <v>7263</v>
      </c>
      <c r="C3187" s="204" t="s">
        <v>1183</v>
      </c>
      <c r="D3187" s="93" t="s">
        <v>7267</v>
      </c>
      <c r="E3187" s="216" t="s">
        <v>4651</v>
      </c>
      <c r="F3187" s="106" t="s">
        <v>2206</v>
      </c>
      <c r="G3187" s="93">
        <v>16.0</v>
      </c>
      <c r="H3187" s="93">
        <v>14.0</v>
      </c>
      <c r="I3187" s="93">
        <v>16.0</v>
      </c>
      <c r="J3187" s="213">
        <v>50.0</v>
      </c>
      <c r="K3187" s="209">
        <v>3.13</v>
      </c>
      <c r="L3187" s="162" t="s">
        <v>180</v>
      </c>
      <c r="M3187" s="163"/>
      <c r="N3187" s="163"/>
      <c r="O3187" s="163"/>
      <c r="P3187" s="163"/>
      <c r="Q3187" s="163"/>
      <c r="R3187" s="163"/>
      <c r="S3187" s="163"/>
      <c r="T3187" s="163"/>
      <c r="U3187" s="163"/>
      <c r="V3187" s="163"/>
      <c r="W3187" s="163"/>
      <c r="X3187" s="163"/>
    </row>
    <row r="3188" ht="11.25" customHeight="1">
      <c r="A3188" s="93" t="s">
        <v>7262</v>
      </c>
      <c r="B3188" s="93" t="s">
        <v>7263</v>
      </c>
      <c r="C3188" s="204" t="s">
        <v>1183</v>
      </c>
      <c r="D3188" s="93" t="s">
        <v>7268</v>
      </c>
      <c r="E3188" s="216" t="s">
        <v>4653</v>
      </c>
      <c r="F3188" s="106" t="s">
        <v>2206</v>
      </c>
      <c r="G3188" s="93">
        <v>16.0</v>
      </c>
      <c r="H3188" s="93">
        <v>14.0</v>
      </c>
      <c r="I3188" s="93">
        <v>16.0</v>
      </c>
      <c r="J3188" s="213">
        <v>50.0</v>
      </c>
      <c r="K3188" s="209">
        <v>3.13</v>
      </c>
      <c r="L3188" s="162" t="s">
        <v>180</v>
      </c>
      <c r="M3188" s="163"/>
      <c r="N3188" s="163"/>
      <c r="O3188" s="163"/>
      <c r="P3188" s="163"/>
      <c r="Q3188" s="163"/>
      <c r="R3188" s="163"/>
      <c r="S3188" s="163"/>
      <c r="T3188" s="163"/>
      <c r="U3188" s="163"/>
      <c r="V3188" s="163"/>
      <c r="W3188" s="163"/>
      <c r="X3188" s="163"/>
    </row>
    <row r="3189" ht="11.25" customHeight="1">
      <c r="A3189" s="93" t="s">
        <v>7269</v>
      </c>
      <c r="B3189" s="93" t="s">
        <v>7270</v>
      </c>
      <c r="C3189" s="204" t="s">
        <v>1183</v>
      </c>
      <c r="D3189" s="93" t="s">
        <v>7271</v>
      </c>
      <c r="E3189" s="206" t="s">
        <v>931</v>
      </c>
      <c r="F3189" s="217" t="s">
        <v>2206</v>
      </c>
      <c r="G3189" s="218">
        <v>7.0</v>
      </c>
      <c r="H3189" s="218">
        <v>5.0</v>
      </c>
      <c r="I3189" s="218">
        <v>9.0</v>
      </c>
      <c r="J3189" s="219">
        <v>50.0</v>
      </c>
      <c r="K3189" s="209">
        <v>7.14</v>
      </c>
      <c r="L3189" s="162" t="s">
        <v>180</v>
      </c>
      <c r="M3189" s="163"/>
      <c r="N3189" s="163"/>
      <c r="O3189" s="163"/>
      <c r="P3189" s="163"/>
      <c r="Q3189" s="163"/>
      <c r="R3189" s="163"/>
      <c r="S3189" s="163"/>
      <c r="T3189" s="163"/>
      <c r="U3189" s="163"/>
      <c r="V3189" s="163"/>
      <c r="W3189" s="163"/>
      <c r="X3189" s="163"/>
    </row>
    <row r="3190" ht="11.25" customHeight="1">
      <c r="A3190" s="93" t="s">
        <v>7269</v>
      </c>
      <c r="B3190" s="93" t="s">
        <v>7270</v>
      </c>
      <c r="C3190" s="204" t="s">
        <v>1183</v>
      </c>
      <c r="D3190" s="93" t="s">
        <v>7272</v>
      </c>
      <c r="E3190" s="206" t="s">
        <v>7273</v>
      </c>
      <c r="F3190" s="217" t="s">
        <v>2206</v>
      </c>
      <c r="G3190" s="218">
        <v>7.0</v>
      </c>
      <c r="H3190" s="218">
        <v>5.0</v>
      </c>
      <c r="I3190" s="218">
        <v>9.0</v>
      </c>
      <c r="J3190" s="219">
        <v>50.0</v>
      </c>
      <c r="K3190" s="209">
        <v>7.14</v>
      </c>
      <c r="L3190" s="162" t="s">
        <v>180</v>
      </c>
      <c r="M3190" s="163"/>
      <c r="N3190" s="163"/>
      <c r="O3190" s="163"/>
      <c r="P3190" s="163"/>
      <c r="Q3190" s="163"/>
      <c r="R3190" s="163"/>
      <c r="S3190" s="163"/>
      <c r="T3190" s="163"/>
      <c r="U3190" s="163"/>
      <c r="V3190" s="163"/>
      <c r="W3190" s="163"/>
      <c r="X3190" s="163"/>
    </row>
    <row r="3191" ht="11.25" customHeight="1">
      <c r="A3191" s="93" t="s">
        <v>7269</v>
      </c>
      <c r="B3191" s="93" t="s">
        <v>7270</v>
      </c>
      <c r="C3191" s="204" t="s">
        <v>1183</v>
      </c>
      <c r="D3191" s="93" t="s">
        <v>7274</v>
      </c>
      <c r="E3191" s="206" t="s">
        <v>7275</v>
      </c>
      <c r="F3191" s="106" t="s">
        <v>2206</v>
      </c>
      <c r="G3191" s="93">
        <v>7.0</v>
      </c>
      <c r="H3191" s="93">
        <v>5.0</v>
      </c>
      <c r="I3191" s="93">
        <v>9.0</v>
      </c>
      <c r="J3191" s="213">
        <v>50.0</v>
      </c>
      <c r="K3191" s="209">
        <v>7.14</v>
      </c>
      <c r="L3191" s="162" t="s">
        <v>180</v>
      </c>
      <c r="M3191" s="163"/>
      <c r="N3191" s="163"/>
      <c r="O3191" s="163"/>
      <c r="P3191" s="163"/>
      <c r="Q3191" s="163"/>
      <c r="R3191" s="163"/>
      <c r="S3191" s="163"/>
      <c r="T3191" s="163"/>
      <c r="U3191" s="163"/>
      <c r="V3191" s="163"/>
      <c r="W3191" s="163"/>
      <c r="X3191" s="163"/>
    </row>
    <row r="3192" ht="11.25" customHeight="1">
      <c r="A3192" s="93" t="s">
        <v>7269</v>
      </c>
      <c r="B3192" s="93" t="s">
        <v>7276</v>
      </c>
      <c r="C3192" s="204" t="s">
        <v>1183</v>
      </c>
      <c r="D3192" s="93" t="s">
        <v>7277</v>
      </c>
      <c r="E3192" s="206" t="s">
        <v>7278</v>
      </c>
      <c r="F3192" s="106" t="s">
        <v>2206</v>
      </c>
      <c r="G3192" s="93">
        <v>7.0</v>
      </c>
      <c r="H3192" s="93">
        <v>5.0</v>
      </c>
      <c r="I3192" s="93">
        <v>9.0</v>
      </c>
      <c r="J3192" s="213">
        <v>50.0</v>
      </c>
      <c r="K3192" s="209">
        <v>7.14</v>
      </c>
      <c r="L3192" s="162" t="s">
        <v>180</v>
      </c>
      <c r="M3192" s="163"/>
      <c r="N3192" s="163"/>
      <c r="O3192" s="163"/>
      <c r="P3192" s="163"/>
      <c r="Q3192" s="163"/>
      <c r="R3192" s="163"/>
      <c r="S3192" s="163"/>
      <c r="T3192" s="163"/>
      <c r="U3192" s="163"/>
      <c r="V3192" s="163"/>
      <c r="W3192" s="163"/>
      <c r="X3192" s="163"/>
    </row>
    <row r="3193" ht="11.25" customHeight="1">
      <c r="A3193" s="93" t="s">
        <v>7279</v>
      </c>
      <c r="B3193" s="93" t="s">
        <v>7280</v>
      </c>
      <c r="C3193" s="204" t="s">
        <v>1183</v>
      </c>
      <c r="D3193" s="93" t="s">
        <v>7254</v>
      </c>
      <c r="E3193" s="206" t="s">
        <v>686</v>
      </c>
      <c r="F3193" s="106"/>
      <c r="G3193" s="93">
        <v>7.0</v>
      </c>
      <c r="H3193" s="93">
        <v>7.0</v>
      </c>
      <c r="I3193" s="93">
        <v>7.0</v>
      </c>
      <c r="J3193" s="213">
        <v>50.0</v>
      </c>
      <c r="K3193" s="209">
        <v>7.14</v>
      </c>
      <c r="L3193" s="162" t="s">
        <v>180</v>
      </c>
      <c r="M3193" s="163"/>
      <c r="N3193" s="163"/>
      <c r="O3193" s="163"/>
      <c r="P3193" s="163"/>
      <c r="Q3193" s="163"/>
      <c r="R3193" s="163"/>
      <c r="S3193" s="163"/>
      <c r="T3193" s="163"/>
      <c r="U3193" s="163"/>
      <c r="V3193" s="163"/>
      <c r="W3193" s="163"/>
      <c r="X3193" s="163"/>
    </row>
    <row r="3194" ht="11.25" customHeight="1">
      <c r="A3194" s="93" t="s">
        <v>7281</v>
      </c>
      <c r="B3194" s="93" t="s">
        <v>7282</v>
      </c>
      <c r="C3194" s="204" t="s">
        <v>1183</v>
      </c>
      <c r="D3194" s="93" t="s">
        <v>7283</v>
      </c>
      <c r="E3194" s="206" t="s">
        <v>7284</v>
      </c>
      <c r="F3194" s="106" t="s">
        <v>2206</v>
      </c>
      <c r="G3194" s="93">
        <v>6.0</v>
      </c>
      <c r="H3194" s="93">
        <v>6.0</v>
      </c>
      <c r="I3194" s="93">
        <v>8.0</v>
      </c>
      <c r="J3194" s="213">
        <v>50.0</v>
      </c>
      <c r="K3194" s="209">
        <v>8.33</v>
      </c>
      <c r="L3194" s="162" t="s">
        <v>180</v>
      </c>
      <c r="M3194" s="163"/>
      <c r="N3194" s="163"/>
      <c r="O3194" s="163"/>
      <c r="P3194" s="163"/>
      <c r="Q3194" s="163"/>
      <c r="R3194" s="163"/>
      <c r="S3194" s="163"/>
      <c r="T3194" s="163"/>
      <c r="U3194" s="163"/>
      <c r="V3194" s="163"/>
      <c r="W3194" s="163"/>
      <c r="X3194" s="163"/>
    </row>
    <row r="3195" ht="11.25" customHeight="1">
      <c r="A3195" s="93" t="s">
        <v>7281</v>
      </c>
      <c r="B3195" s="93" t="s">
        <v>7282</v>
      </c>
      <c r="C3195" s="204" t="s">
        <v>1183</v>
      </c>
      <c r="D3195" s="93" t="s">
        <v>2300</v>
      </c>
      <c r="E3195" s="206" t="s">
        <v>1018</v>
      </c>
      <c r="F3195" s="106" t="s">
        <v>2206</v>
      </c>
      <c r="G3195" s="93">
        <v>6.0</v>
      </c>
      <c r="H3195" s="93">
        <v>6.0</v>
      </c>
      <c r="I3195" s="93">
        <v>8.0</v>
      </c>
      <c r="J3195" s="213">
        <v>50.0</v>
      </c>
      <c r="K3195" s="209">
        <v>8.33</v>
      </c>
      <c r="L3195" s="162" t="s">
        <v>180</v>
      </c>
      <c r="M3195" s="163"/>
      <c r="N3195" s="163"/>
      <c r="O3195" s="163"/>
      <c r="P3195" s="163"/>
      <c r="Q3195" s="163"/>
      <c r="R3195" s="163"/>
      <c r="S3195" s="163"/>
      <c r="T3195" s="163"/>
      <c r="U3195" s="163"/>
      <c r="V3195" s="163"/>
      <c r="W3195" s="163"/>
      <c r="X3195" s="163"/>
    </row>
    <row r="3196" ht="11.25" customHeight="1">
      <c r="A3196" s="93" t="s">
        <v>7281</v>
      </c>
      <c r="B3196" s="93" t="s">
        <v>7282</v>
      </c>
      <c r="C3196" s="204" t="s">
        <v>1183</v>
      </c>
      <c r="D3196" s="93" t="s">
        <v>7285</v>
      </c>
      <c r="E3196" s="206" t="s">
        <v>7286</v>
      </c>
      <c r="F3196" s="106" t="s">
        <v>2206</v>
      </c>
      <c r="G3196" s="93">
        <v>6.0</v>
      </c>
      <c r="H3196" s="93">
        <v>6.0</v>
      </c>
      <c r="I3196" s="93">
        <v>8.0</v>
      </c>
      <c r="J3196" s="213">
        <v>50.0</v>
      </c>
      <c r="K3196" s="209">
        <v>8.33</v>
      </c>
      <c r="L3196" s="162" t="s">
        <v>180</v>
      </c>
      <c r="M3196" s="163"/>
      <c r="N3196" s="163"/>
      <c r="O3196" s="163"/>
      <c r="P3196" s="163"/>
      <c r="Q3196" s="163"/>
      <c r="R3196" s="163"/>
      <c r="S3196" s="163"/>
      <c r="T3196" s="163"/>
      <c r="U3196" s="163"/>
      <c r="V3196" s="163"/>
      <c r="W3196" s="163"/>
      <c r="X3196" s="163"/>
    </row>
    <row r="3197" ht="11.25" customHeight="1">
      <c r="A3197" s="93" t="s">
        <v>7287</v>
      </c>
      <c r="B3197" s="93" t="s">
        <v>7288</v>
      </c>
      <c r="C3197" s="204" t="s">
        <v>1183</v>
      </c>
      <c r="D3197" s="93" t="s">
        <v>7289</v>
      </c>
      <c r="E3197" s="206" t="s">
        <v>7290</v>
      </c>
      <c r="F3197" s="106" t="s">
        <v>2206</v>
      </c>
      <c r="G3197" s="93">
        <v>9.0</v>
      </c>
      <c r="H3197" s="93">
        <v>8.0</v>
      </c>
      <c r="I3197" s="93">
        <v>9.0</v>
      </c>
      <c r="J3197" s="213">
        <v>50.0</v>
      </c>
      <c r="K3197" s="209">
        <v>5.56</v>
      </c>
      <c r="L3197" s="162" t="s">
        <v>180</v>
      </c>
      <c r="M3197" s="163"/>
      <c r="N3197" s="163"/>
      <c r="O3197" s="163"/>
      <c r="P3197" s="163"/>
      <c r="Q3197" s="163"/>
      <c r="R3197" s="163"/>
      <c r="S3197" s="163"/>
      <c r="T3197" s="163"/>
      <c r="U3197" s="163"/>
      <c r="V3197" s="163"/>
      <c r="W3197" s="163"/>
      <c r="X3197" s="163"/>
    </row>
    <row r="3198" ht="11.25" customHeight="1">
      <c r="A3198" s="93" t="s">
        <v>7291</v>
      </c>
      <c r="B3198" s="93" t="s">
        <v>7288</v>
      </c>
      <c r="C3198" s="204" t="s">
        <v>1183</v>
      </c>
      <c r="D3198" s="93" t="s">
        <v>7292</v>
      </c>
      <c r="E3198" s="206" t="s">
        <v>7293</v>
      </c>
      <c r="F3198" s="106" t="s">
        <v>2206</v>
      </c>
      <c r="G3198" s="93">
        <v>9.0</v>
      </c>
      <c r="H3198" s="93">
        <v>8.0</v>
      </c>
      <c r="I3198" s="93">
        <v>9.0</v>
      </c>
      <c r="J3198" s="213">
        <v>50.0</v>
      </c>
      <c r="K3198" s="209">
        <v>5.56</v>
      </c>
      <c r="L3198" s="162" t="s">
        <v>180</v>
      </c>
      <c r="M3198" s="163"/>
      <c r="N3198" s="163"/>
      <c r="O3198" s="163"/>
      <c r="P3198" s="163"/>
      <c r="Q3198" s="163"/>
      <c r="R3198" s="163"/>
      <c r="S3198" s="163"/>
      <c r="T3198" s="163"/>
      <c r="U3198" s="163"/>
      <c r="V3198" s="163"/>
      <c r="W3198" s="163"/>
      <c r="X3198" s="163"/>
    </row>
    <row r="3199" ht="11.25" customHeight="1">
      <c r="A3199" s="93" t="s">
        <v>7294</v>
      </c>
      <c r="B3199" s="93" t="s">
        <v>7288</v>
      </c>
      <c r="C3199" s="204" t="s">
        <v>1183</v>
      </c>
      <c r="D3199" s="93" t="s">
        <v>7295</v>
      </c>
      <c r="E3199" s="206" t="s">
        <v>4612</v>
      </c>
      <c r="F3199" s="106" t="s">
        <v>2206</v>
      </c>
      <c r="G3199" s="93">
        <v>9.0</v>
      </c>
      <c r="H3199" s="93">
        <v>8.0</v>
      </c>
      <c r="I3199" s="93">
        <v>9.0</v>
      </c>
      <c r="J3199" s="213">
        <v>50.0</v>
      </c>
      <c r="K3199" s="209">
        <v>5.56</v>
      </c>
      <c r="L3199" s="162" t="s">
        <v>180</v>
      </c>
      <c r="M3199" s="163"/>
      <c r="N3199" s="163"/>
      <c r="O3199" s="163"/>
      <c r="P3199" s="163"/>
      <c r="Q3199" s="163"/>
      <c r="R3199" s="163"/>
      <c r="S3199" s="163"/>
      <c r="T3199" s="163"/>
      <c r="U3199" s="163"/>
      <c r="V3199" s="163"/>
      <c r="W3199" s="163"/>
      <c r="X3199" s="163"/>
    </row>
    <row r="3200" ht="11.25" customHeight="1">
      <c r="A3200" s="93" t="s">
        <v>7296</v>
      </c>
      <c r="B3200" s="93" t="s">
        <v>7297</v>
      </c>
      <c r="C3200" s="204" t="s">
        <v>1183</v>
      </c>
      <c r="D3200" s="93" t="s">
        <v>7298</v>
      </c>
      <c r="E3200" s="206" t="s">
        <v>4602</v>
      </c>
      <c r="F3200" s="106" t="s">
        <v>2206</v>
      </c>
      <c r="G3200" s="93">
        <v>8.0</v>
      </c>
      <c r="H3200" s="93">
        <v>8.0</v>
      </c>
      <c r="I3200" s="93">
        <v>8.0</v>
      </c>
      <c r="J3200" s="213">
        <v>50.0</v>
      </c>
      <c r="K3200" s="209">
        <v>6.25</v>
      </c>
      <c r="L3200" s="162" t="s">
        <v>180</v>
      </c>
      <c r="M3200" s="163"/>
      <c r="N3200" s="163"/>
      <c r="O3200" s="163"/>
      <c r="P3200" s="163"/>
      <c r="Q3200" s="163"/>
      <c r="R3200" s="163"/>
      <c r="S3200" s="163"/>
      <c r="T3200" s="163"/>
      <c r="U3200" s="163"/>
      <c r="V3200" s="163"/>
      <c r="W3200" s="163"/>
      <c r="X3200" s="163"/>
    </row>
    <row r="3201" ht="11.25" customHeight="1">
      <c r="A3201" s="93" t="s">
        <v>7296</v>
      </c>
      <c r="B3201" s="93" t="s">
        <v>7297</v>
      </c>
      <c r="C3201" s="204" t="s">
        <v>1183</v>
      </c>
      <c r="D3201" s="93" t="s">
        <v>7299</v>
      </c>
      <c r="E3201" s="206" t="s">
        <v>4604</v>
      </c>
      <c r="F3201" s="106" t="s">
        <v>2206</v>
      </c>
      <c r="G3201" s="93">
        <v>8.0</v>
      </c>
      <c r="H3201" s="93">
        <v>8.0</v>
      </c>
      <c r="I3201" s="93">
        <v>8.0</v>
      </c>
      <c r="J3201" s="213">
        <v>50.0</v>
      </c>
      <c r="K3201" s="209">
        <v>6.25</v>
      </c>
      <c r="L3201" s="162" t="s">
        <v>180</v>
      </c>
      <c r="M3201" s="163"/>
      <c r="N3201" s="163"/>
      <c r="O3201" s="163"/>
      <c r="P3201" s="163"/>
      <c r="Q3201" s="163"/>
      <c r="R3201" s="163"/>
      <c r="S3201" s="163"/>
      <c r="T3201" s="163"/>
      <c r="U3201" s="163"/>
      <c r="V3201" s="163"/>
      <c r="W3201" s="163"/>
      <c r="X3201" s="163"/>
    </row>
    <row r="3202" ht="11.25" customHeight="1">
      <c r="A3202" s="93" t="s">
        <v>7300</v>
      </c>
      <c r="B3202" s="93" t="s">
        <v>7301</v>
      </c>
      <c r="C3202" s="204" t="s">
        <v>1183</v>
      </c>
      <c r="D3202" s="93" t="s">
        <v>7302</v>
      </c>
      <c r="E3202" s="206" t="s">
        <v>505</v>
      </c>
      <c r="F3202" s="106" t="s">
        <v>2206</v>
      </c>
      <c r="G3202" s="93">
        <v>14.0</v>
      </c>
      <c r="H3202" s="93">
        <v>14.0</v>
      </c>
      <c r="I3202" s="93">
        <v>14.0</v>
      </c>
      <c r="J3202" s="213">
        <v>50.0</v>
      </c>
      <c r="K3202" s="209">
        <v>3.57</v>
      </c>
      <c r="L3202" s="162" t="s">
        <v>180</v>
      </c>
      <c r="M3202" s="163"/>
      <c r="N3202" s="163"/>
      <c r="O3202" s="163"/>
      <c r="P3202" s="163"/>
      <c r="Q3202" s="163"/>
      <c r="R3202" s="163"/>
      <c r="S3202" s="163"/>
      <c r="T3202" s="163"/>
      <c r="U3202" s="163"/>
      <c r="V3202" s="163"/>
      <c r="W3202" s="163"/>
      <c r="X3202" s="163"/>
    </row>
    <row r="3203" ht="11.25" customHeight="1">
      <c r="A3203" s="93" t="s">
        <v>7300</v>
      </c>
      <c r="B3203" s="93" t="s">
        <v>7301</v>
      </c>
      <c r="C3203" s="204" t="s">
        <v>1183</v>
      </c>
      <c r="D3203" s="93" t="s">
        <v>7250</v>
      </c>
      <c r="E3203" s="206" t="s">
        <v>491</v>
      </c>
      <c r="F3203" s="106" t="s">
        <v>2206</v>
      </c>
      <c r="G3203" s="93">
        <v>14.0</v>
      </c>
      <c r="H3203" s="93">
        <v>14.0</v>
      </c>
      <c r="I3203" s="93">
        <v>14.0</v>
      </c>
      <c r="J3203" s="213">
        <v>50.0</v>
      </c>
      <c r="K3203" s="209">
        <v>3.57</v>
      </c>
      <c r="L3203" s="162" t="s">
        <v>180</v>
      </c>
      <c r="M3203" s="163"/>
      <c r="N3203" s="163"/>
      <c r="O3203" s="163"/>
      <c r="P3203" s="163"/>
      <c r="Q3203" s="163"/>
      <c r="R3203" s="163"/>
      <c r="S3203" s="163"/>
      <c r="T3203" s="163"/>
      <c r="U3203" s="163"/>
      <c r="V3203" s="163"/>
      <c r="W3203" s="163"/>
      <c r="X3203" s="163"/>
    </row>
    <row r="3204" ht="11.25" customHeight="1">
      <c r="A3204" s="93" t="s">
        <v>7303</v>
      </c>
      <c r="B3204" s="93" t="s">
        <v>7304</v>
      </c>
      <c r="C3204" s="204" t="s">
        <v>1183</v>
      </c>
      <c r="D3204" s="93" t="s">
        <v>7305</v>
      </c>
      <c r="E3204" s="206" t="s">
        <v>7306</v>
      </c>
      <c r="F3204" s="106" t="s">
        <v>2206</v>
      </c>
      <c r="G3204" s="93">
        <v>4.0</v>
      </c>
      <c r="H3204" s="93">
        <v>2.0</v>
      </c>
      <c r="I3204" s="93">
        <v>5.0</v>
      </c>
      <c r="J3204" s="213">
        <v>50.0</v>
      </c>
      <c r="K3204" s="209">
        <v>12.5</v>
      </c>
      <c r="L3204" s="162" t="s">
        <v>180</v>
      </c>
      <c r="M3204" s="163"/>
      <c r="N3204" s="163"/>
      <c r="O3204" s="163"/>
      <c r="P3204" s="163"/>
      <c r="Q3204" s="163"/>
      <c r="R3204" s="163"/>
      <c r="S3204" s="163"/>
      <c r="T3204" s="163"/>
      <c r="U3204" s="163"/>
      <c r="V3204" s="163"/>
      <c r="W3204" s="163"/>
      <c r="X3204" s="163"/>
    </row>
    <row r="3205" ht="11.25" customHeight="1">
      <c r="A3205" s="93" t="s">
        <v>7307</v>
      </c>
      <c r="B3205" s="93" t="s">
        <v>7308</v>
      </c>
      <c r="C3205" s="204" t="s">
        <v>1183</v>
      </c>
      <c r="D3205" s="93" t="s">
        <v>7309</v>
      </c>
      <c r="E3205" s="206" t="s">
        <v>4447</v>
      </c>
      <c r="F3205" s="106" t="s">
        <v>2206</v>
      </c>
      <c r="G3205" s="93">
        <v>8.0</v>
      </c>
      <c r="H3205" s="93">
        <v>8.0</v>
      </c>
      <c r="I3205" s="93">
        <v>8.0</v>
      </c>
      <c r="J3205" s="213">
        <v>50.0</v>
      </c>
      <c r="K3205" s="209">
        <v>6.25</v>
      </c>
      <c r="L3205" s="162" t="s">
        <v>180</v>
      </c>
      <c r="M3205" s="163"/>
      <c r="N3205" s="163"/>
      <c r="O3205" s="163"/>
      <c r="P3205" s="163"/>
      <c r="Q3205" s="163"/>
      <c r="R3205" s="163"/>
      <c r="S3205" s="163"/>
      <c r="T3205" s="163"/>
      <c r="U3205" s="163"/>
      <c r="V3205" s="163"/>
      <c r="W3205" s="163"/>
      <c r="X3205" s="163"/>
    </row>
    <row r="3206" ht="11.25" customHeight="1">
      <c r="A3206" s="93" t="s">
        <v>7307</v>
      </c>
      <c r="B3206" s="93" t="s">
        <v>7308</v>
      </c>
      <c r="C3206" s="204" t="s">
        <v>1183</v>
      </c>
      <c r="D3206" s="93" t="s">
        <v>7310</v>
      </c>
      <c r="E3206" s="206" t="s">
        <v>620</v>
      </c>
      <c r="F3206" s="106" t="s">
        <v>2206</v>
      </c>
      <c r="G3206" s="93">
        <v>8.0</v>
      </c>
      <c r="H3206" s="93">
        <v>8.0</v>
      </c>
      <c r="I3206" s="93">
        <v>8.0</v>
      </c>
      <c r="J3206" s="213">
        <v>50.0</v>
      </c>
      <c r="K3206" s="209">
        <v>6.25</v>
      </c>
      <c r="L3206" s="162" t="s">
        <v>180</v>
      </c>
      <c r="M3206" s="163"/>
      <c r="N3206" s="163"/>
      <c r="O3206" s="163"/>
      <c r="P3206" s="163"/>
      <c r="Q3206" s="163"/>
      <c r="R3206" s="163"/>
      <c r="S3206" s="163"/>
      <c r="T3206" s="163"/>
      <c r="U3206" s="163"/>
      <c r="V3206" s="163"/>
      <c r="W3206" s="163"/>
      <c r="X3206" s="163"/>
    </row>
    <row r="3207" ht="11.25" customHeight="1">
      <c r="A3207" s="93" t="s">
        <v>7311</v>
      </c>
      <c r="B3207" s="93" t="s">
        <v>7312</v>
      </c>
      <c r="C3207" s="204" t="s">
        <v>1183</v>
      </c>
      <c r="D3207" s="93" t="s">
        <v>7313</v>
      </c>
      <c r="E3207" s="206" t="s">
        <v>7314</v>
      </c>
      <c r="F3207" s="106" t="s">
        <v>2206</v>
      </c>
      <c r="G3207" s="93">
        <v>7.0</v>
      </c>
      <c r="H3207" s="93">
        <v>6.0</v>
      </c>
      <c r="I3207" s="93">
        <v>8.0</v>
      </c>
      <c r="J3207" s="213">
        <v>50.0</v>
      </c>
      <c r="K3207" s="209">
        <v>7.14</v>
      </c>
      <c r="L3207" s="162" t="s">
        <v>180</v>
      </c>
      <c r="M3207" s="163"/>
      <c r="N3207" s="163"/>
      <c r="O3207" s="163"/>
      <c r="P3207" s="163"/>
      <c r="Q3207" s="163"/>
      <c r="R3207" s="163"/>
      <c r="S3207" s="163"/>
      <c r="T3207" s="163"/>
      <c r="U3207" s="163"/>
      <c r="V3207" s="163"/>
      <c r="W3207" s="163"/>
      <c r="X3207" s="163"/>
    </row>
    <row r="3208" ht="11.25" customHeight="1">
      <c r="A3208" s="93" t="s">
        <v>7315</v>
      </c>
      <c r="B3208" s="220" t="s">
        <v>7316</v>
      </c>
      <c r="C3208" s="65" t="s">
        <v>1183</v>
      </c>
      <c r="D3208" s="221" t="s">
        <v>7317</v>
      </c>
      <c r="E3208" s="206" t="s">
        <v>7318</v>
      </c>
      <c r="F3208" s="106" t="s">
        <v>2206</v>
      </c>
      <c r="G3208" s="93">
        <v>3.0</v>
      </c>
      <c r="H3208" s="93">
        <v>1.0</v>
      </c>
      <c r="I3208" s="93">
        <v>3.0</v>
      </c>
      <c r="J3208" s="213">
        <v>50.0</v>
      </c>
      <c r="K3208" s="209">
        <v>16.67</v>
      </c>
      <c r="L3208" s="162" t="s">
        <v>180</v>
      </c>
      <c r="M3208" s="163"/>
      <c r="N3208" s="163"/>
      <c r="O3208" s="163"/>
      <c r="P3208" s="163"/>
      <c r="Q3208" s="163"/>
      <c r="R3208" s="163"/>
      <c r="S3208" s="163"/>
      <c r="T3208" s="163"/>
      <c r="U3208" s="163"/>
      <c r="V3208" s="163"/>
      <c r="W3208" s="163"/>
      <c r="X3208" s="163"/>
    </row>
    <row r="3209" ht="11.25" customHeight="1">
      <c r="A3209" s="162" t="s">
        <v>7319</v>
      </c>
      <c r="B3209" s="162" t="s">
        <v>7320</v>
      </c>
      <c r="C3209" s="10" t="s">
        <v>177</v>
      </c>
      <c r="D3209" s="162" t="s">
        <v>7321</v>
      </c>
      <c r="E3209" s="162" t="s">
        <v>7322</v>
      </c>
      <c r="F3209" s="161" t="s">
        <v>7323</v>
      </c>
      <c r="G3209" s="10">
        <v>11.0</v>
      </c>
      <c r="H3209" s="10">
        <v>8.0</v>
      </c>
      <c r="I3209" s="10">
        <v>13.0</v>
      </c>
      <c r="J3209" s="172">
        <v>50.0</v>
      </c>
      <c r="K3209" s="173">
        <v>3.84</v>
      </c>
      <c r="L3209" s="162" t="s">
        <v>182</v>
      </c>
      <c r="M3209" s="163"/>
      <c r="N3209" s="163"/>
      <c r="O3209" s="163"/>
      <c r="P3209" s="163"/>
      <c r="Q3209" s="163"/>
      <c r="R3209" s="163"/>
      <c r="S3209" s="163"/>
      <c r="T3209" s="163"/>
      <c r="U3209" s="163"/>
      <c r="V3209" s="163"/>
      <c r="W3209" s="163"/>
      <c r="X3209" s="163"/>
    </row>
    <row r="3210" ht="11.25" customHeight="1">
      <c r="A3210" s="162" t="s">
        <v>7324</v>
      </c>
      <c r="B3210" s="162" t="s">
        <v>7325</v>
      </c>
      <c r="C3210" s="10" t="s">
        <v>177</v>
      </c>
      <c r="D3210" s="162" t="s">
        <v>7326</v>
      </c>
      <c r="E3210" s="162" t="s">
        <v>7327</v>
      </c>
      <c r="F3210" s="161" t="s">
        <v>2223</v>
      </c>
      <c r="G3210" s="10">
        <v>19.0</v>
      </c>
      <c r="H3210" s="10">
        <v>6.0</v>
      </c>
      <c r="I3210" s="10">
        <v>22.0</v>
      </c>
      <c r="J3210" s="172">
        <v>50.0</v>
      </c>
      <c r="K3210" s="173">
        <v>2.63</v>
      </c>
      <c r="L3210" s="162" t="s">
        <v>182</v>
      </c>
      <c r="M3210" s="163"/>
      <c r="N3210" s="163"/>
      <c r="O3210" s="163"/>
      <c r="P3210" s="163"/>
      <c r="Q3210" s="163"/>
      <c r="R3210" s="163"/>
      <c r="S3210" s="163"/>
      <c r="T3210" s="163"/>
      <c r="U3210" s="163"/>
      <c r="V3210" s="163"/>
      <c r="W3210" s="163"/>
      <c r="X3210" s="163"/>
    </row>
    <row r="3211" ht="11.25" customHeight="1">
      <c r="A3211" s="162" t="s">
        <v>7328</v>
      </c>
      <c r="B3211" s="162" t="s">
        <v>7329</v>
      </c>
      <c r="C3211" s="10" t="s">
        <v>177</v>
      </c>
      <c r="D3211" s="162" t="s">
        <v>7330</v>
      </c>
      <c r="E3211" s="162" t="s">
        <v>7331</v>
      </c>
      <c r="F3211" s="161" t="s">
        <v>2218</v>
      </c>
      <c r="G3211" s="10">
        <v>8.0</v>
      </c>
      <c r="H3211" s="10">
        <v>5.0</v>
      </c>
      <c r="I3211" s="10">
        <v>8.0</v>
      </c>
      <c r="J3211" s="172">
        <v>50.0</v>
      </c>
      <c r="K3211" s="173">
        <v>6.25</v>
      </c>
      <c r="L3211" s="162" t="s">
        <v>182</v>
      </c>
      <c r="M3211" s="163"/>
      <c r="N3211" s="163"/>
      <c r="O3211" s="163"/>
      <c r="P3211" s="163"/>
      <c r="Q3211" s="163"/>
      <c r="R3211" s="163"/>
      <c r="S3211" s="163"/>
      <c r="T3211" s="163"/>
      <c r="U3211" s="163"/>
      <c r="V3211" s="163"/>
      <c r="W3211" s="163"/>
      <c r="X3211" s="163"/>
    </row>
    <row r="3212" ht="11.25" customHeight="1">
      <c r="A3212" s="162" t="s">
        <v>7328</v>
      </c>
      <c r="B3212" s="162" t="s">
        <v>7329</v>
      </c>
      <c r="C3212" s="10" t="s">
        <v>177</v>
      </c>
      <c r="D3212" s="162" t="s">
        <v>7332</v>
      </c>
      <c r="E3212" s="162" t="s">
        <v>7333</v>
      </c>
      <c r="F3212" s="161" t="s">
        <v>2218</v>
      </c>
      <c r="G3212" s="10">
        <v>8.0</v>
      </c>
      <c r="H3212" s="10">
        <v>5.0</v>
      </c>
      <c r="I3212" s="10">
        <v>8.0</v>
      </c>
      <c r="J3212" s="172">
        <v>50.0</v>
      </c>
      <c r="K3212" s="173">
        <v>6.25</v>
      </c>
      <c r="L3212" s="162" t="s">
        <v>182</v>
      </c>
      <c r="M3212" s="163"/>
      <c r="N3212" s="163"/>
      <c r="O3212" s="163"/>
      <c r="P3212" s="163"/>
      <c r="Q3212" s="163"/>
      <c r="R3212" s="163"/>
      <c r="S3212" s="163"/>
      <c r="T3212" s="163"/>
      <c r="U3212" s="163"/>
      <c r="V3212" s="163"/>
      <c r="W3212" s="163"/>
      <c r="X3212" s="163"/>
    </row>
    <row r="3213" ht="11.25" customHeight="1">
      <c r="A3213" s="162" t="s">
        <v>7328</v>
      </c>
      <c r="B3213" s="162" t="s">
        <v>7329</v>
      </c>
      <c r="C3213" s="10" t="s">
        <v>177</v>
      </c>
      <c r="D3213" s="162" t="s">
        <v>7334</v>
      </c>
      <c r="E3213" s="162" t="s">
        <v>7335</v>
      </c>
      <c r="F3213" s="161" t="s">
        <v>2218</v>
      </c>
      <c r="G3213" s="10">
        <v>8.0</v>
      </c>
      <c r="H3213" s="10">
        <v>5.0</v>
      </c>
      <c r="I3213" s="10">
        <v>8.0</v>
      </c>
      <c r="J3213" s="172">
        <v>50.0</v>
      </c>
      <c r="K3213" s="173">
        <v>6.25</v>
      </c>
      <c r="L3213" s="162" t="s">
        <v>182</v>
      </c>
      <c r="M3213" s="163"/>
      <c r="N3213" s="163"/>
      <c r="O3213" s="163"/>
      <c r="P3213" s="163"/>
      <c r="Q3213" s="163"/>
      <c r="R3213" s="163"/>
      <c r="S3213" s="163"/>
      <c r="T3213" s="163"/>
      <c r="U3213" s="163"/>
      <c r="V3213" s="163"/>
      <c r="W3213" s="163"/>
      <c r="X3213" s="163"/>
    </row>
    <row r="3214" ht="11.25" customHeight="1">
      <c r="A3214" s="162" t="s">
        <v>7328</v>
      </c>
      <c r="B3214" s="162" t="s">
        <v>7329</v>
      </c>
      <c r="C3214" s="10" t="s">
        <v>177</v>
      </c>
      <c r="D3214" s="162" t="s">
        <v>7336</v>
      </c>
      <c r="E3214" s="162" t="s">
        <v>7337</v>
      </c>
      <c r="F3214" s="161" t="s">
        <v>2218</v>
      </c>
      <c r="G3214" s="10">
        <v>8.0</v>
      </c>
      <c r="H3214" s="10">
        <v>5.0</v>
      </c>
      <c r="I3214" s="10">
        <v>8.0</v>
      </c>
      <c r="J3214" s="172">
        <v>50.0</v>
      </c>
      <c r="K3214" s="173">
        <v>6.25</v>
      </c>
      <c r="L3214" s="162" t="s">
        <v>182</v>
      </c>
      <c r="M3214" s="163"/>
      <c r="N3214" s="163"/>
      <c r="O3214" s="163"/>
      <c r="P3214" s="163"/>
      <c r="Q3214" s="163"/>
      <c r="R3214" s="163"/>
      <c r="S3214" s="163"/>
      <c r="T3214" s="163"/>
      <c r="U3214" s="163"/>
      <c r="V3214" s="163"/>
      <c r="W3214" s="163"/>
      <c r="X3214" s="163"/>
    </row>
    <row r="3215" ht="11.25" customHeight="1">
      <c r="A3215" s="162" t="s">
        <v>7328</v>
      </c>
      <c r="B3215" s="162" t="s">
        <v>7329</v>
      </c>
      <c r="C3215" s="10" t="s">
        <v>177</v>
      </c>
      <c r="D3215" s="162" t="s">
        <v>7338</v>
      </c>
      <c r="E3215" s="162" t="s">
        <v>7339</v>
      </c>
      <c r="F3215" s="161" t="s">
        <v>2218</v>
      </c>
      <c r="G3215" s="10">
        <v>8.0</v>
      </c>
      <c r="H3215" s="10">
        <v>5.0</v>
      </c>
      <c r="I3215" s="10">
        <v>8.0</v>
      </c>
      <c r="J3215" s="172">
        <v>50.0</v>
      </c>
      <c r="K3215" s="173">
        <v>6.25</v>
      </c>
      <c r="L3215" s="162" t="s">
        <v>182</v>
      </c>
      <c r="M3215" s="163"/>
      <c r="N3215" s="163"/>
      <c r="O3215" s="163"/>
      <c r="P3215" s="163"/>
      <c r="Q3215" s="163"/>
      <c r="R3215" s="163"/>
      <c r="S3215" s="163"/>
      <c r="T3215" s="163"/>
      <c r="U3215" s="163"/>
      <c r="V3215" s="163"/>
      <c r="W3215" s="163"/>
      <c r="X3215" s="163"/>
    </row>
    <row r="3216" ht="11.25" customHeight="1">
      <c r="A3216" s="162" t="s">
        <v>7328</v>
      </c>
      <c r="B3216" s="162" t="s">
        <v>7329</v>
      </c>
      <c r="C3216" s="10" t="s">
        <v>177</v>
      </c>
      <c r="D3216" s="162" t="s">
        <v>7340</v>
      </c>
      <c r="E3216" s="162" t="s">
        <v>7341</v>
      </c>
      <c r="F3216" s="161" t="s">
        <v>309</v>
      </c>
      <c r="G3216" s="10">
        <v>8.0</v>
      </c>
      <c r="H3216" s="10">
        <v>5.0</v>
      </c>
      <c r="I3216" s="10">
        <v>8.0</v>
      </c>
      <c r="J3216" s="172">
        <v>50.0</v>
      </c>
      <c r="K3216" s="173">
        <v>6.25</v>
      </c>
      <c r="L3216" s="162" t="s">
        <v>182</v>
      </c>
      <c r="M3216" s="163"/>
      <c r="N3216" s="163"/>
      <c r="O3216" s="163"/>
      <c r="P3216" s="163"/>
      <c r="Q3216" s="163"/>
      <c r="R3216" s="163"/>
      <c r="S3216" s="163"/>
      <c r="T3216" s="163"/>
      <c r="U3216" s="163"/>
      <c r="V3216" s="163"/>
      <c r="W3216" s="163"/>
      <c r="X3216" s="163"/>
    </row>
    <row r="3217" ht="11.25" customHeight="1">
      <c r="A3217" s="162" t="s">
        <v>7328</v>
      </c>
      <c r="B3217" s="162" t="s">
        <v>7329</v>
      </c>
      <c r="C3217" s="10" t="s">
        <v>177</v>
      </c>
      <c r="D3217" s="162" t="s">
        <v>7342</v>
      </c>
      <c r="E3217" s="162" t="s">
        <v>7343</v>
      </c>
      <c r="F3217" s="161" t="s">
        <v>309</v>
      </c>
      <c r="G3217" s="10">
        <v>8.0</v>
      </c>
      <c r="H3217" s="10">
        <v>5.0</v>
      </c>
      <c r="I3217" s="10">
        <v>8.0</v>
      </c>
      <c r="J3217" s="172">
        <v>50.0</v>
      </c>
      <c r="K3217" s="173">
        <v>6.25</v>
      </c>
      <c r="L3217" s="162" t="s">
        <v>182</v>
      </c>
      <c r="M3217" s="163"/>
      <c r="N3217" s="163"/>
      <c r="O3217" s="163"/>
      <c r="P3217" s="163"/>
      <c r="Q3217" s="163"/>
      <c r="R3217" s="163"/>
      <c r="S3217" s="163"/>
      <c r="T3217" s="163"/>
      <c r="U3217" s="163"/>
      <c r="V3217" s="163"/>
      <c r="W3217" s="163"/>
      <c r="X3217" s="163"/>
    </row>
    <row r="3218" ht="11.25" customHeight="1">
      <c r="A3218" s="162" t="s">
        <v>7328</v>
      </c>
      <c r="B3218" s="162" t="s">
        <v>7329</v>
      </c>
      <c r="C3218" s="10" t="s">
        <v>177</v>
      </c>
      <c r="D3218" s="162" t="s">
        <v>7344</v>
      </c>
      <c r="E3218" s="162" t="s">
        <v>7345</v>
      </c>
      <c r="F3218" s="161" t="s">
        <v>309</v>
      </c>
      <c r="G3218" s="10">
        <v>8.0</v>
      </c>
      <c r="H3218" s="10">
        <v>5.0</v>
      </c>
      <c r="I3218" s="10">
        <v>8.0</v>
      </c>
      <c r="J3218" s="172">
        <v>50.0</v>
      </c>
      <c r="K3218" s="173">
        <v>6.25</v>
      </c>
      <c r="L3218" s="162" t="s">
        <v>182</v>
      </c>
      <c r="M3218" s="163"/>
      <c r="N3218" s="163"/>
      <c r="O3218" s="163"/>
      <c r="P3218" s="163"/>
      <c r="Q3218" s="163"/>
      <c r="R3218" s="163"/>
      <c r="S3218" s="163"/>
      <c r="T3218" s="163"/>
      <c r="U3218" s="163"/>
      <c r="V3218" s="163"/>
      <c r="W3218" s="163"/>
      <c r="X3218" s="163"/>
    </row>
    <row r="3219" ht="11.25" customHeight="1">
      <c r="A3219" s="162" t="s">
        <v>7328</v>
      </c>
      <c r="B3219" s="162" t="s">
        <v>7329</v>
      </c>
      <c r="C3219" s="10" t="s">
        <v>177</v>
      </c>
      <c r="D3219" s="162" t="s">
        <v>7346</v>
      </c>
      <c r="E3219" s="162" t="s">
        <v>7347</v>
      </c>
      <c r="F3219" s="161" t="s">
        <v>309</v>
      </c>
      <c r="G3219" s="10">
        <v>8.0</v>
      </c>
      <c r="H3219" s="10">
        <v>5.0</v>
      </c>
      <c r="I3219" s="10">
        <v>8.0</v>
      </c>
      <c r="J3219" s="172">
        <v>50.0</v>
      </c>
      <c r="K3219" s="173">
        <v>6.25</v>
      </c>
      <c r="L3219" s="162" t="s">
        <v>182</v>
      </c>
      <c r="M3219" s="163"/>
      <c r="N3219" s="163"/>
      <c r="O3219" s="163"/>
      <c r="P3219" s="163"/>
      <c r="Q3219" s="163"/>
      <c r="R3219" s="163"/>
      <c r="S3219" s="163"/>
      <c r="T3219" s="163"/>
      <c r="U3219" s="163"/>
      <c r="V3219" s="163"/>
      <c r="W3219" s="163"/>
      <c r="X3219" s="163"/>
    </row>
    <row r="3220" ht="11.25" customHeight="1">
      <c r="A3220" s="162" t="s">
        <v>7328</v>
      </c>
      <c r="B3220" s="162" t="s">
        <v>7329</v>
      </c>
      <c r="C3220" s="10" t="s">
        <v>177</v>
      </c>
      <c r="D3220" s="162" t="s">
        <v>7348</v>
      </c>
      <c r="E3220" s="162" t="s">
        <v>7349</v>
      </c>
      <c r="F3220" s="161" t="s">
        <v>309</v>
      </c>
      <c r="G3220" s="10">
        <v>8.0</v>
      </c>
      <c r="H3220" s="10">
        <v>5.0</v>
      </c>
      <c r="I3220" s="10">
        <v>8.0</v>
      </c>
      <c r="J3220" s="172">
        <v>50.0</v>
      </c>
      <c r="K3220" s="173">
        <v>6.25</v>
      </c>
      <c r="L3220" s="162" t="s">
        <v>182</v>
      </c>
      <c r="M3220" s="163"/>
      <c r="N3220" s="163"/>
      <c r="O3220" s="163"/>
      <c r="P3220" s="163"/>
      <c r="Q3220" s="163"/>
      <c r="R3220" s="163"/>
      <c r="S3220" s="163"/>
      <c r="T3220" s="163"/>
      <c r="U3220" s="163"/>
      <c r="V3220" s="163"/>
      <c r="W3220" s="163"/>
      <c r="X3220" s="163"/>
    </row>
    <row r="3221" ht="11.25" customHeight="1">
      <c r="A3221" s="162" t="s">
        <v>7328</v>
      </c>
      <c r="B3221" s="162" t="s">
        <v>7329</v>
      </c>
      <c r="C3221" s="10" t="s">
        <v>177</v>
      </c>
      <c r="D3221" s="162" t="s">
        <v>7350</v>
      </c>
      <c r="E3221" s="162" t="s">
        <v>7351</v>
      </c>
      <c r="F3221" s="161" t="s">
        <v>309</v>
      </c>
      <c r="G3221" s="10">
        <v>8.0</v>
      </c>
      <c r="H3221" s="10">
        <v>5.0</v>
      </c>
      <c r="I3221" s="10">
        <v>8.0</v>
      </c>
      <c r="J3221" s="172">
        <v>50.0</v>
      </c>
      <c r="K3221" s="173">
        <v>6.25</v>
      </c>
      <c r="L3221" s="162" t="s">
        <v>182</v>
      </c>
      <c r="M3221" s="163"/>
      <c r="N3221" s="163"/>
      <c r="O3221" s="163"/>
      <c r="P3221" s="163"/>
      <c r="Q3221" s="163"/>
      <c r="R3221" s="163"/>
      <c r="S3221" s="163"/>
      <c r="T3221" s="163"/>
      <c r="U3221" s="163"/>
      <c r="V3221" s="163"/>
      <c r="W3221" s="163"/>
      <c r="X3221" s="163"/>
    </row>
    <row r="3222" ht="11.25" customHeight="1">
      <c r="A3222" s="162" t="s">
        <v>7352</v>
      </c>
      <c r="B3222" s="162" t="s">
        <v>7353</v>
      </c>
      <c r="C3222" s="10" t="s">
        <v>177</v>
      </c>
      <c r="D3222" s="162" t="s">
        <v>7354</v>
      </c>
      <c r="E3222" s="162" t="s">
        <v>7355</v>
      </c>
      <c r="F3222" s="161" t="s">
        <v>2213</v>
      </c>
      <c r="G3222" s="10"/>
      <c r="H3222" s="10">
        <v>6.0</v>
      </c>
      <c r="I3222" s="10">
        <v>10.0</v>
      </c>
      <c r="J3222" s="172">
        <v>50.0</v>
      </c>
      <c r="K3222" s="173">
        <v>5.0</v>
      </c>
      <c r="L3222" s="162" t="s">
        <v>182</v>
      </c>
      <c r="M3222" s="163"/>
      <c r="N3222" s="163"/>
      <c r="O3222" s="163"/>
      <c r="P3222" s="163"/>
      <c r="Q3222" s="163"/>
      <c r="R3222" s="163"/>
      <c r="S3222" s="163"/>
      <c r="T3222" s="163"/>
      <c r="U3222" s="163"/>
      <c r="V3222" s="163"/>
      <c r="W3222" s="163"/>
      <c r="X3222" s="163"/>
    </row>
    <row r="3223" ht="11.25" customHeight="1">
      <c r="A3223" s="162" t="s">
        <v>7328</v>
      </c>
      <c r="B3223" s="162" t="s">
        <v>7329</v>
      </c>
      <c r="C3223" s="10" t="s">
        <v>177</v>
      </c>
      <c r="D3223" s="162" t="s">
        <v>7356</v>
      </c>
      <c r="E3223" s="162"/>
      <c r="F3223" s="161" t="s">
        <v>2213</v>
      </c>
      <c r="G3223" s="10">
        <v>8.0</v>
      </c>
      <c r="H3223" s="10">
        <v>5.0</v>
      </c>
      <c r="I3223" s="10">
        <v>8.0</v>
      </c>
      <c r="J3223" s="172">
        <v>50.0</v>
      </c>
      <c r="K3223" s="173">
        <v>6.25</v>
      </c>
      <c r="L3223" s="162" t="s">
        <v>176</v>
      </c>
      <c r="M3223" s="163"/>
      <c r="N3223" s="163"/>
      <c r="O3223" s="163"/>
      <c r="P3223" s="163"/>
      <c r="Q3223" s="163"/>
      <c r="R3223" s="163"/>
      <c r="S3223" s="163"/>
      <c r="T3223" s="163"/>
      <c r="U3223" s="163"/>
      <c r="V3223" s="163"/>
      <c r="W3223" s="163"/>
      <c r="X3223" s="163"/>
    </row>
    <row r="3224" ht="11.25" customHeight="1">
      <c r="A3224" s="162" t="s">
        <v>7357</v>
      </c>
      <c r="B3224" s="162" t="s">
        <v>7329</v>
      </c>
      <c r="C3224" s="10" t="s">
        <v>177</v>
      </c>
      <c r="D3224" s="162" t="s">
        <v>7358</v>
      </c>
      <c r="E3224" s="162" t="s">
        <v>7359</v>
      </c>
      <c r="F3224" s="161" t="s">
        <v>2213</v>
      </c>
      <c r="G3224" s="10">
        <v>8.0</v>
      </c>
      <c r="H3224" s="10">
        <v>5.0</v>
      </c>
      <c r="I3224" s="10">
        <v>8.0</v>
      </c>
      <c r="J3224" s="172">
        <v>50.0</v>
      </c>
      <c r="K3224" s="173">
        <v>6.25</v>
      </c>
      <c r="L3224" s="162" t="s">
        <v>176</v>
      </c>
      <c r="M3224" s="163"/>
      <c r="N3224" s="163"/>
      <c r="O3224" s="163"/>
      <c r="P3224" s="163"/>
      <c r="Q3224" s="163"/>
      <c r="R3224" s="163"/>
      <c r="S3224" s="163"/>
      <c r="T3224" s="163"/>
      <c r="U3224" s="163"/>
      <c r="V3224" s="163"/>
      <c r="W3224" s="163"/>
      <c r="X3224" s="163"/>
    </row>
    <row r="3225" ht="11.25" customHeight="1">
      <c r="A3225" s="162" t="s">
        <v>7357</v>
      </c>
      <c r="B3225" s="162" t="s">
        <v>7329</v>
      </c>
      <c r="C3225" s="10" t="s">
        <v>177</v>
      </c>
      <c r="D3225" s="162" t="s">
        <v>7360</v>
      </c>
      <c r="E3225" s="162" t="s">
        <v>7361</v>
      </c>
      <c r="F3225" s="161" t="s">
        <v>2213</v>
      </c>
      <c r="G3225" s="10">
        <v>8.0</v>
      </c>
      <c r="H3225" s="10">
        <v>5.0</v>
      </c>
      <c r="I3225" s="10">
        <v>8.0</v>
      </c>
      <c r="J3225" s="172">
        <v>50.0</v>
      </c>
      <c r="K3225" s="173">
        <v>6.25</v>
      </c>
      <c r="L3225" s="162" t="s">
        <v>176</v>
      </c>
      <c r="M3225" s="163"/>
      <c r="N3225" s="163"/>
      <c r="O3225" s="163"/>
      <c r="P3225" s="163"/>
      <c r="Q3225" s="163"/>
      <c r="R3225" s="163"/>
      <c r="S3225" s="163"/>
      <c r="T3225" s="163"/>
      <c r="U3225" s="163"/>
      <c r="V3225" s="163"/>
      <c r="W3225" s="163"/>
      <c r="X3225" s="163"/>
    </row>
    <row r="3226" ht="11.25" customHeight="1">
      <c r="A3226" s="162" t="s">
        <v>7362</v>
      </c>
      <c r="B3226" s="162" t="s">
        <v>7363</v>
      </c>
      <c r="C3226" s="10" t="s">
        <v>177</v>
      </c>
      <c r="D3226" s="162" t="s">
        <v>7364</v>
      </c>
      <c r="E3226" s="162" t="s">
        <v>7365</v>
      </c>
      <c r="F3226" s="161" t="s">
        <v>2213</v>
      </c>
      <c r="G3226" s="10">
        <v>8.0</v>
      </c>
      <c r="H3226" s="10">
        <v>7.0</v>
      </c>
      <c r="I3226" s="10">
        <v>8.0</v>
      </c>
      <c r="J3226" s="172">
        <v>50.0</v>
      </c>
      <c r="K3226" s="173">
        <v>6.25</v>
      </c>
      <c r="L3226" s="162" t="s">
        <v>176</v>
      </c>
      <c r="M3226" s="163"/>
      <c r="N3226" s="163"/>
      <c r="O3226" s="163"/>
      <c r="P3226" s="163"/>
      <c r="Q3226" s="163"/>
      <c r="R3226" s="163"/>
      <c r="S3226" s="163"/>
      <c r="T3226" s="163"/>
      <c r="U3226" s="163"/>
      <c r="V3226" s="163"/>
      <c r="W3226" s="163"/>
      <c r="X3226" s="163"/>
    </row>
    <row r="3227" ht="11.25" customHeight="1">
      <c r="A3227" s="162" t="s">
        <v>7357</v>
      </c>
      <c r="B3227" s="162" t="s">
        <v>7329</v>
      </c>
      <c r="C3227" s="10" t="s">
        <v>177</v>
      </c>
      <c r="D3227" s="162" t="s">
        <v>7366</v>
      </c>
      <c r="E3227" s="162" t="s">
        <v>7367</v>
      </c>
      <c r="F3227" s="161" t="s">
        <v>2213</v>
      </c>
      <c r="G3227" s="10">
        <v>8.0</v>
      </c>
      <c r="H3227" s="10">
        <v>5.0</v>
      </c>
      <c r="I3227" s="10">
        <v>8.0</v>
      </c>
      <c r="J3227" s="172">
        <v>50.0</v>
      </c>
      <c r="K3227" s="173">
        <v>6.25</v>
      </c>
      <c r="L3227" s="162" t="s">
        <v>176</v>
      </c>
      <c r="M3227" s="163"/>
      <c r="N3227" s="163"/>
      <c r="O3227" s="163"/>
      <c r="P3227" s="163"/>
      <c r="Q3227" s="163"/>
      <c r="R3227" s="163"/>
      <c r="S3227" s="163"/>
      <c r="T3227" s="163"/>
      <c r="U3227" s="163"/>
      <c r="V3227" s="163"/>
      <c r="W3227" s="163"/>
      <c r="X3227" s="163"/>
    </row>
    <row r="3228" ht="11.25" customHeight="1">
      <c r="A3228" s="162" t="s">
        <v>7357</v>
      </c>
      <c r="B3228" s="162" t="s">
        <v>7329</v>
      </c>
      <c r="C3228" s="10" t="s">
        <v>177</v>
      </c>
      <c r="D3228" s="162" t="s">
        <v>7368</v>
      </c>
      <c r="E3228" s="162" t="s">
        <v>7369</v>
      </c>
      <c r="F3228" s="161" t="s">
        <v>2213</v>
      </c>
      <c r="G3228" s="10">
        <v>8.0</v>
      </c>
      <c r="H3228" s="10">
        <v>5.0</v>
      </c>
      <c r="I3228" s="10">
        <v>8.0</v>
      </c>
      <c r="J3228" s="172">
        <v>50.0</v>
      </c>
      <c r="K3228" s="173">
        <v>6.25</v>
      </c>
      <c r="L3228" s="162" t="s">
        <v>176</v>
      </c>
      <c r="M3228" s="163"/>
      <c r="N3228" s="163"/>
      <c r="O3228" s="163"/>
      <c r="P3228" s="163"/>
      <c r="Q3228" s="163"/>
      <c r="R3228" s="163"/>
      <c r="S3228" s="163"/>
      <c r="T3228" s="163"/>
      <c r="U3228" s="163"/>
      <c r="V3228" s="163"/>
      <c r="W3228" s="163"/>
      <c r="X3228" s="163"/>
    </row>
    <row r="3229" ht="11.25" customHeight="1">
      <c r="A3229" s="162" t="s">
        <v>272</v>
      </c>
      <c r="B3229" s="162" t="s">
        <v>271</v>
      </c>
      <c r="C3229" s="10" t="s">
        <v>177</v>
      </c>
      <c r="D3229" s="162" t="s">
        <v>7370</v>
      </c>
      <c r="E3229" s="162" t="s">
        <v>2212</v>
      </c>
      <c r="F3229" s="161" t="s">
        <v>2213</v>
      </c>
      <c r="G3229" s="10">
        <v>8.0</v>
      </c>
      <c r="H3229" s="10">
        <v>8.0</v>
      </c>
      <c r="I3229" s="10">
        <v>8.0</v>
      </c>
      <c r="J3229" s="172">
        <v>50.0</v>
      </c>
      <c r="K3229" s="173">
        <v>6.25</v>
      </c>
      <c r="L3229" s="162" t="s">
        <v>176</v>
      </c>
      <c r="M3229" s="163"/>
      <c r="N3229" s="163"/>
      <c r="O3229" s="163"/>
      <c r="P3229" s="163"/>
      <c r="Q3229" s="163"/>
      <c r="R3229" s="163"/>
      <c r="S3229" s="163"/>
      <c r="T3229" s="163"/>
      <c r="U3229" s="163"/>
      <c r="V3229" s="163"/>
      <c r="W3229" s="163"/>
      <c r="X3229" s="163"/>
    </row>
    <row r="3230" ht="11.25" customHeight="1">
      <c r="A3230" s="162" t="s">
        <v>7371</v>
      </c>
      <c r="B3230" s="162" t="s">
        <v>2743</v>
      </c>
      <c r="C3230" s="10" t="s">
        <v>177</v>
      </c>
      <c r="D3230" s="162" t="s">
        <v>7372</v>
      </c>
      <c r="E3230" s="162" t="s">
        <v>7373</v>
      </c>
      <c r="F3230" s="161" t="s">
        <v>2213</v>
      </c>
      <c r="G3230" s="10">
        <v>8.0</v>
      </c>
      <c r="H3230" s="10">
        <v>8.0</v>
      </c>
      <c r="I3230" s="10">
        <v>8.0</v>
      </c>
      <c r="J3230" s="172">
        <v>50.0</v>
      </c>
      <c r="K3230" s="173">
        <v>6.25</v>
      </c>
      <c r="L3230" s="162" t="s">
        <v>176</v>
      </c>
      <c r="M3230" s="163"/>
      <c r="N3230" s="163"/>
      <c r="O3230" s="163"/>
      <c r="P3230" s="163"/>
      <c r="Q3230" s="163"/>
      <c r="R3230" s="163"/>
      <c r="S3230" s="163"/>
      <c r="T3230" s="163"/>
      <c r="U3230" s="163"/>
      <c r="V3230" s="163"/>
      <c r="W3230" s="163"/>
      <c r="X3230" s="163"/>
    </row>
    <row r="3231" ht="11.25" customHeight="1">
      <c r="A3231" s="162" t="s">
        <v>7374</v>
      </c>
      <c r="B3231" s="162" t="s">
        <v>7375</v>
      </c>
      <c r="C3231" s="10" t="s">
        <v>177</v>
      </c>
      <c r="D3231" s="162" t="s">
        <v>7376</v>
      </c>
      <c r="E3231" s="162" t="s">
        <v>7242</v>
      </c>
      <c r="F3231" s="161" t="s">
        <v>2213</v>
      </c>
      <c r="G3231" s="10">
        <v>8.0</v>
      </c>
      <c r="H3231" s="10">
        <v>8.0</v>
      </c>
      <c r="I3231" s="10">
        <v>8.0</v>
      </c>
      <c r="J3231" s="172">
        <v>50.0</v>
      </c>
      <c r="K3231" s="173">
        <v>6.25</v>
      </c>
      <c r="L3231" s="162" t="s">
        <v>176</v>
      </c>
      <c r="M3231" s="163"/>
      <c r="N3231" s="163"/>
      <c r="O3231" s="163"/>
      <c r="P3231" s="163"/>
      <c r="Q3231" s="163"/>
      <c r="R3231" s="163"/>
      <c r="S3231" s="163"/>
      <c r="T3231" s="163"/>
      <c r="U3231" s="163"/>
      <c r="V3231" s="163"/>
      <c r="W3231" s="163"/>
      <c r="X3231" s="163"/>
    </row>
    <row r="3232" ht="11.25" customHeight="1">
      <c r="A3232" s="162" t="s">
        <v>7377</v>
      </c>
      <c r="B3232" s="162" t="s">
        <v>7378</v>
      </c>
      <c r="C3232" s="10" t="s">
        <v>177</v>
      </c>
      <c r="D3232" s="162" t="s">
        <v>7379</v>
      </c>
      <c r="E3232" s="162" t="s">
        <v>7380</v>
      </c>
      <c r="F3232" s="161" t="s">
        <v>2213</v>
      </c>
      <c r="G3232" s="10">
        <v>3.0</v>
      </c>
      <c r="H3232" s="10">
        <v>2.0</v>
      </c>
      <c r="I3232" s="10">
        <v>3.0</v>
      </c>
      <c r="J3232" s="172">
        <v>50.0</v>
      </c>
      <c r="K3232" s="173">
        <v>25.0</v>
      </c>
      <c r="L3232" s="162" t="s">
        <v>176</v>
      </c>
      <c r="M3232" s="163"/>
      <c r="N3232" s="163"/>
      <c r="O3232" s="163"/>
      <c r="P3232" s="163"/>
      <c r="Q3232" s="163"/>
      <c r="R3232" s="163"/>
      <c r="S3232" s="163"/>
      <c r="T3232" s="163"/>
      <c r="U3232" s="163"/>
      <c r="V3232" s="163"/>
      <c r="W3232" s="163"/>
      <c r="X3232" s="163"/>
    </row>
    <row r="3233" ht="11.25" customHeight="1">
      <c r="A3233" s="162" t="s">
        <v>7328</v>
      </c>
      <c r="B3233" s="162" t="s">
        <v>7329</v>
      </c>
      <c r="C3233" s="10" t="s">
        <v>177</v>
      </c>
      <c r="D3233" s="162" t="s">
        <v>7356</v>
      </c>
      <c r="E3233" s="162"/>
      <c r="F3233" s="161" t="s">
        <v>2213</v>
      </c>
      <c r="G3233" s="10">
        <v>8.0</v>
      </c>
      <c r="H3233" s="10">
        <v>5.0</v>
      </c>
      <c r="I3233" s="10">
        <v>8.0</v>
      </c>
      <c r="J3233" s="172">
        <v>50.0</v>
      </c>
      <c r="K3233" s="173">
        <v>6.25</v>
      </c>
      <c r="L3233" s="162" t="s">
        <v>183</v>
      </c>
      <c r="M3233" s="163"/>
      <c r="N3233" s="163"/>
      <c r="O3233" s="163"/>
      <c r="P3233" s="163"/>
      <c r="Q3233" s="163"/>
      <c r="R3233" s="163"/>
      <c r="S3233" s="163"/>
      <c r="T3233" s="163"/>
      <c r="U3233" s="163"/>
      <c r="V3233" s="163"/>
      <c r="W3233" s="163"/>
      <c r="X3233" s="163"/>
    </row>
    <row r="3234" ht="11.25" customHeight="1">
      <c r="A3234" s="162" t="s">
        <v>7357</v>
      </c>
      <c r="B3234" s="162" t="s">
        <v>7329</v>
      </c>
      <c r="C3234" s="10" t="s">
        <v>177</v>
      </c>
      <c r="D3234" s="162" t="s">
        <v>7358</v>
      </c>
      <c r="E3234" s="162" t="s">
        <v>7359</v>
      </c>
      <c r="F3234" s="161" t="s">
        <v>2213</v>
      </c>
      <c r="G3234" s="10">
        <v>8.0</v>
      </c>
      <c r="H3234" s="10">
        <v>5.0</v>
      </c>
      <c r="I3234" s="10">
        <v>8.0</v>
      </c>
      <c r="J3234" s="172">
        <v>50.0</v>
      </c>
      <c r="K3234" s="173">
        <v>6.25</v>
      </c>
      <c r="L3234" s="162" t="s">
        <v>183</v>
      </c>
      <c r="M3234" s="163"/>
      <c r="N3234" s="163"/>
      <c r="O3234" s="163"/>
      <c r="P3234" s="163"/>
      <c r="Q3234" s="163"/>
      <c r="R3234" s="163"/>
      <c r="S3234" s="163"/>
      <c r="T3234" s="163"/>
      <c r="U3234" s="163"/>
      <c r="V3234" s="163"/>
      <c r="W3234" s="163"/>
      <c r="X3234" s="163"/>
    </row>
    <row r="3235" ht="11.25" customHeight="1">
      <c r="A3235" s="162" t="s">
        <v>7357</v>
      </c>
      <c r="B3235" s="162" t="s">
        <v>7329</v>
      </c>
      <c r="C3235" s="10" t="s">
        <v>177</v>
      </c>
      <c r="D3235" s="162" t="s">
        <v>7360</v>
      </c>
      <c r="E3235" s="162" t="s">
        <v>7361</v>
      </c>
      <c r="F3235" s="161" t="s">
        <v>2213</v>
      </c>
      <c r="G3235" s="10">
        <v>8.0</v>
      </c>
      <c r="H3235" s="10">
        <v>5.0</v>
      </c>
      <c r="I3235" s="10">
        <v>8.0</v>
      </c>
      <c r="J3235" s="172">
        <v>50.0</v>
      </c>
      <c r="K3235" s="173">
        <v>6.25</v>
      </c>
      <c r="L3235" s="162" t="s">
        <v>183</v>
      </c>
      <c r="M3235" s="163"/>
      <c r="N3235" s="163"/>
      <c r="O3235" s="163"/>
      <c r="P3235" s="163"/>
      <c r="Q3235" s="163"/>
      <c r="R3235" s="163"/>
      <c r="S3235" s="163"/>
      <c r="T3235" s="163"/>
      <c r="U3235" s="163"/>
      <c r="V3235" s="163"/>
      <c r="W3235" s="163"/>
      <c r="X3235" s="163"/>
    </row>
    <row r="3236" ht="11.25" customHeight="1">
      <c r="A3236" s="162" t="s">
        <v>7381</v>
      </c>
      <c r="B3236" s="162" t="s">
        <v>7363</v>
      </c>
      <c r="C3236" s="10" t="s">
        <v>177</v>
      </c>
      <c r="D3236" s="162" t="s">
        <v>7364</v>
      </c>
      <c r="E3236" s="162" t="s">
        <v>7365</v>
      </c>
      <c r="F3236" s="161" t="s">
        <v>2213</v>
      </c>
      <c r="G3236" s="10">
        <v>8.0</v>
      </c>
      <c r="H3236" s="10">
        <v>7.0</v>
      </c>
      <c r="I3236" s="10">
        <v>8.0</v>
      </c>
      <c r="J3236" s="172">
        <v>50.0</v>
      </c>
      <c r="K3236" s="173">
        <v>6.25</v>
      </c>
      <c r="L3236" s="162" t="s">
        <v>183</v>
      </c>
      <c r="M3236" s="163"/>
      <c r="N3236" s="163"/>
      <c r="O3236" s="163"/>
      <c r="P3236" s="163"/>
      <c r="Q3236" s="163"/>
      <c r="R3236" s="163"/>
      <c r="S3236" s="163"/>
      <c r="T3236" s="163"/>
      <c r="U3236" s="163"/>
      <c r="V3236" s="163"/>
      <c r="W3236" s="163"/>
      <c r="X3236" s="163"/>
    </row>
    <row r="3237" ht="11.25" customHeight="1">
      <c r="A3237" s="162" t="s">
        <v>7382</v>
      </c>
      <c r="B3237" s="162" t="s">
        <v>5864</v>
      </c>
      <c r="C3237" s="10" t="s">
        <v>177</v>
      </c>
      <c r="D3237" s="162" t="s">
        <v>7383</v>
      </c>
      <c r="E3237" s="162" t="s">
        <v>4474</v>
      </c>
      <c r="F3237" s="161" t="s">
        <v>2213</v>
      </c>
      <c r="G3237" s="10">
        <v>8.0</v>
      </c>
      <c r="H3237" s="10">
        <v>8.0</v>
      </c>
      <c r="I3237" s="10">
        <v>8.0</v>
      </c>
      <c r="J3237" s="172">
        <v>50.0</v>
      </c>
      <c r="K3237" s="173">
        <v>6.25</v>
      </c>
      <c r="L3237" s="162" t="s">
        <v>183</v>
      </c>
      <c r="M3237" s="163"/>
      <c r="N3237" s="163"/>
      <c r="O3237" s="163"/>
      <c r="P3237" s="163"/>
      <c r="Q3237" s="163"/>
      <c r="R3237" s="163"/>
      <c r="S3237" s="163"/>
      <c r="T3237" s="163"/>
      <c r="U3237" s="163"/>
      <c r="V3237" s="163"/>
      <c r="W3237" s="163"/>
      <c r="X3237" s="163"/>
    </row>
    <row r="3238" ht="11.25" customHeight="1">
      <c r="A3238" s="162" t="s">
        <v>7382</v>
      </c>
      <c r="B3238" s="162" t="s">
        <v>5864</v>
      </c>
      <c r="C3238" s="10" t="s">
        <v>177</v>
      </c>
      <c r="D3238" s="162" t="s">
        <v>7384</v>
      </c>
      <c r="E3238" s="162" t="s">
        <v>3545</v>
      </c>
      <c r="F3238" s="161" t="s">
        <v>2213</v>
      </c>
      <c r="G3238" s="10">
        <v>8.0</v>
      </c>
      <c r="H3238" s="10">
        <v>8.0</v>
      </c>
      <c r="I3238" s="10">
        <v>8.0</v>
      </c>
      <c r="J3238" s="172">
        <v>50.0</v>
      </c>
      <c r="K3238" s="173">
        <v>6.25</v>
      </c>
      <c r="L3238" s="162" t="s">
        <v>183</v>
      </c>
      <c r="M3238" s="163"/>
      <c r="N3238" s="163"/>
      <c r="O3238" s="163"/>
      <c r="P3238" s="163"/>
      <c r="Q3238" s="163"/>
      <c r="R3238" s="163"/>
      <c r="S3238" s="163"/>
      <c r="T3238" s="163"/>
      <c r="U3238" s="163"/>
      <c r="V3238" s="163"/>
      <c r="W3238" s="163"/>
      <c r="X3238" s="163"/>
    </row>
    <row r="3239" ht="11.25" customHeight="1">
      <c r="A3239" s="162" t="s">
        <v>7382</v>
      </c>
      <c r="B3239" s="162" t="s">
        <v>5864</v>
      </c>
      <c r="C3239" s="10" t="s">
        <v>177</v>
      </c>
      <c r="D3239" s="162" t="s">
        <v>7385</v>
      </c>
      <c r="E3239" s="162" t="s">
        <v>4467</v>
      </c>
      <c r="F3239" s="161" t="s">
        <v>2213</v>
      </c>
      <c r="G3239" s="10">
        <v>8.0</v>
      </c>
      <c r="H3239" s="10">
        <v>8.0</v>
      </c>
      <c r="I3239" s="10">
        <v>8.0</v>
      </c>
      <c r="J3239" s="172">
        <v>50.0</v>
      </c>
      <c r="K3239" s="173">
        <v>6.25</v>
      </c>
      <c r="L3239" s="162" t="s">
        <v>183</v>
      </c>
      <c r="M3239" s="163"/>
      <c r="N3239" s="163"/>
      <c r="O3239" s="163"/>
      <c r="P3239" s="163"/>
      <c r="Q3239" s="163"/>
      <c r="R3239" s="163"/>
      <c r="S3239" s="163"/>
      <c r="T3239" s="163"/>
      <c r="U3239" s="163"/>
      <c r="V3239" s="163"/>
      <c r="W3239" s="163"/>
      <c r="X3239" s="163"/>
    </row>
    <row r="3240" ht="11.25" customHeight="1">
      <c r="A3240" s="162" t="s">
        <v>7382</v>
      </c>
      <c r="B3240" s="162" t="s">
        <v>5864</v>
      </c>
      <c r="C3240" s="10" t="s">
        <v>177</v>
      </c>
      <c r="D3240" s="162" t="s">
        <v>7386</v>
      </c>
      <c r="E3240" s="162" t="s">
        <v>7387</v>
      </c>
      <c r="F3240" s="161" t="s">
        <v>2213</v>
      </c>
      <c r="G3240" s="10">
        <v>8.0</v>
      </c>
      <c r="H3240" s="10">
        <v>8.0</v>
      </c>
      <c r="I3240" s="10">
        <v>8.0</v>
      </c>
      <c r="J3240" s="172">
        <v>50.0</v>
      </c>
      <c r="K3240" s="173">
        <v>6.25</v>
      </c>
      <c r="L3240" s="162" t="s">
        <v>183</v>
      </c>
      <c r="M3240" s="163"/>
      <c r="N3240" s="163"/>
      <c r="O3240" s="163"/>
      <c r="P3240" s="163"/>
      <c r="Q3240" s="163"/>
      <c r="R3240" s="163"/>
      <c r="S3240" s="163"/>
      <c r="T3240" s="163"/>
      <c r="U3240" s="163"/>
      <c r="V3240" s="163"/>
      <c r="W3240" s="163"/>
      <c r="X3240" s="163"/>
    </row>
    <row r="3241" ht="11.25" customHeight="1">
      <c r="A3241" s="162" t="s">
        <v>7382</v>
      </c>
      <c r="B3241" s="162" t="s">
        <v>5864</v>
      </c>
      <c r="C3241" s="10" t="s">
        <v>177</v>
      </c>
      <c r="D3241" s="162" t="s">
        <v>7388</v>
      </c>
      <c r="E3241" s="162" t="s">
        <v>5868</v>
      </c>
      <c r="F3241" s="161" t="s">
        <v>2213</v>
      </c>
      <c r="G3241" s="10">
        <v>8.0</v>
      </c>
      <c r="H3241" s="10">
        <v>8.0</v>
      </c>
      <c r="I3241" s="10">
        <v>8.0</v>
      </c>
      <c r="J3241" s="172">
        <v>50.0</v>
      </c>
      <c r="K3241" s="173">
        <v>6.25</v>
      </c>
      <c r="L3241" s="162" t="s">
        <v>183</v>
      </c>
      <c r="M3241" s="163"/>
      <c r="N3241" s="163"/>
      <c r="O3241" s="163"/>
      <c r="P3241" s="163"/>
      <c r="Q3241" s="163"/>
      <c r="R3241" s="163"/>
      <c r="S3241" s="163"/>
      <c r="T3241" s="163"/>
      <c r="U3241" s="163"/>
      <c r="V3241" s="163"/>
      <c r="W3241" s="163"/>
      <c r="X3241" s="163"/>
    </row>
    <row r="3242" ht="11.25" customHeight="1">
      <c r="A3242" s="162" t="s">
        <v>7382</v>
      </c>
      <c r="B3242" s="162" t="s">
        <v>5864</v>
      </c>
      <c r="C3242" s="10" t="s">
        <v>177</v>
      </c>
      <c r="D3242" s="162" t="s">
        <v>7389</v>
      </c>
      <c r="E3242" s="162" t="s">
        <v>7390</v>
      </c>
      <c r="F3242" s="161" t="s">
        <v>2213</v>
      </c>
      <c r="G3242" s="10">
        <v>8.0</v>
      </c>
      <c r="H3242" s="10">
        <v>8.0</v>
      </c>
      <c r="I3242" s="10">
        <v>8.0</v>
      </c>
      <c r="J3242" s="172">
        <v>50.0</v>
      </c>
      <c r="K3242" s="173">
        <v>6.25</v>
      </c>
      <c r="L3242" s="162" t="s">
        <v>183</v>
      </c>
      <c r="M3242" s="163"/>
      <c r="N3242" s="163"/>
      <c r="O3242" s="163"/>
      <c r="P3242" s="163"/>
      <c r="Q3242" s="163"/>
      <c r="R3242" s="163"/>
      <c r="S3242" s="163"/>
      <c r="T3242" s="163"/>
      <c r="U3242" s="163"/>
      <c r="V3242" s="163"/>
      <c r="W3242" s="163"/>
      <c r="X3242" s="163"/>
    </row>
    <row r="3243" ht="11.25" customHeight="1">
      <c r="A3243" s="162" t="s">
        <v>7357</v>
      </c>
      <c r="B3243" s="162" t="s">
        <v>7329</v>
      </c>
      <c r="C3243" s="10" t="s">
        <v>177</v>
      </c>
      <c r="D3243" s="162" t="s">
        <v>7366</v>
      </c>
      <c r="E3243" s="162" t="s">
        <v>7367</v>
      </c>
      <c r="F3243" s="161" t="s">
        <v>2213</v>
      </c>
      <c r="G3243" s="10">
        <v>8.0</v>
      </c>
      <c r="H3243" s="10">
        <v>5.0</v>
      </c>
      <c r="I3243" s="10">
        <v>8.0</v>
      </c>
      <c r="J3243" s="172">
        <v>50.0</v>
      </c>
      <c r="K3243" s="173">
        <v>6.25</v>
      </c>
      <c r="L3243" s="162" t="s">
        <v>183</v>
      </c>
      <c r="M3243" s="163"/>
      <c r="N3243" s="163"/>
      <c r="O3243" s="163"/>
      <c r="P3243" s="163"/>
      <c r="Q3243" s="163"/>
      <c r="R3243" s="163"/>
      <c r="S3243" s="163"/>
      <c r="T3243" s="163"/>
      <c r="U3243" s="163"/>
      <c r="V3243" s="163"/>
      <c r="W3243" s="163"/>
      <c r="X3243" s="163"/>
    </row>
    <row r="3244" ht="11.25" customHeight="1">
      <c r="A3244" s="162" t="s">
        <v>7357</v>
      </c>
      <c r="B3244" s="162" t="s">
        <v>7329</v>
      </c>
      <c r="C3244" s="10" t="s">
        <v>177</v>
      </c>
      <c r="D3244" s="162" t="s">
        <v>7368</v>
      </c>
      <c r="E3244" s="162" t="s">
        <v>7369</v>
      </c>
      <c r="F3244" s="161" t="s">
        <v>2213</v>
      </c>
      <c r="G3244" s="10">
        <v>8.0</v>
      </c>
      <c r="H3244" s="10">
        <v>5.0</v>
      </c>
      <c r="I3244" s="10">
        <v>8.0</v>
      </c>
      <c r="J3244" s="172">
        <v>50.0</v>
      </c>
      <c r="K3244" s="173">
        <v>6.25</v>
      </c>
      <c r="L3244" s="162" t="s">
        <v>183</v>
      </c>
      <c r="M3244" s="163"/>
      <c r="N3244" s="163"/>
      <c r="O3244" s="163"/>
      <c r="P3244" s="163"/>
      <c r="Q3244" s="163"/>
      <c r="R3244" s="163"/>
      <c r="S3244" s="163"/>
      <c r="T3244" s="163"/>
      <c r="U3244" s="163"/>
      <c r="V3244" s="163"/>
      <c r="W3244" s="163"/>
      <c r="X3244" s="163"/>
    </row>
    <row r="3245" ht="11.25" customHeight="1">
      <c r="A3245" s="162" t="s">
        <v>272</v>
      </c>
      <c r="B3245" s="162" t="s">
        <v>271</v>
      </c>
      <c r="C3245" s="10" t="s">
        <v>177</v>
      </c>
      <c r="D3245" s="162" t="s">
        <v>7370</v>
      </c>
      <c r="E3245" s="162" t="s">
        <v>2212</v>
      </c>
      <c r="F3245" s="161" t="s">
        <v>2213</v>
      </c>
      <c r="G3245" s="10">
        <v>8.0</v>
      </c>
      <c r="H3245" s="10">
        <v>8.0</v>
      </c>
      <c r="I3245" s="10">
        <v>8.0</v>
      </c>
      <c r="J3245" s="172">
        <v>50.0</v>
      </c>
      <c r="K3245" s="173">
        <v>6.25</v>
      </c>
      <c r="L3245" s="162" t="s">
        <v>183</v>
      </c>
      <c r="M3245" s="163"/>
      <c r="N3245" s="163"/>
      <c r="O3245" s="163"/>
      <c r="P3245" s="163"/>
      <c r="Q3245" s="163"/>
      <c r="R3245" s="163"/>
      <c r="S3245" s="163"/>
      <c r="T3245" s="163"/>
      <c r="U3245" s="163"/>
      <c r="V3245" s="163"/>
      <c r="W3245" s="163"/>
      <c r="X3245" s="163"/>
    </row>
    <row r="3246" ht="11.25" customHeight="1">
      <c r="A3246" s="162" t="s">
        <v>7371</v>
      </c>
      <c r="B3246" s="162" t="s">
        <v>2743</v>
      </c>
      <c r="C3246" s="10" t="s">
        <v>177</v>
      </c>
      <c r="D3246" s="162" t="s">
        <v>7372</v>
      </c>
      <c r="E3246" s="162" t="s">
        <v>7373</v>
      </c>
      <c r="F3246" s="161" t="s">
        <v>2213</v>
      </c>
      <c r="G3246" s="10">
        <v>8.0</v>
      </c>
      <c r="H3246" s="10">
        <v>8.0</v>
      </c>
      <c r="I3246" s="10">
        <v>8.0</v>
      </c>
      <c r="J3246" s="172">
        <v>50.0</v>
      </c>
      <c r="K3246" s="173">
        <v>6.25</v>
      </c>
      <c r="L3246" s="162" t="s">
        <v>183</v>
      </c>
      <c r="M3246" s="163"/>
      <c r="N3246" s="163"/>
      <c r="O3246" s="163"/>
      <c r="P3246" s="163"/>
      <c r="Q3246" s="163"/>
      <c r="R3246" s="163"/>
      <c r="S3246" s="163"/>
      <c r="T3246" s="163"/>
      <c r="U3246" s="163"/>
      <c r="V3246" s="163"/>
      <c r="W3246" s="163"/>
      <c r="X3246" s="163"/>
    </row>
    <row r="3247" ht="11.25" customHeight="1">
      <c r="A3247" s="162" t="s">
        <v>7391</v>
      </c>
      <c r="B3247" s="162" t="s">
        <v>7392</v>
      </c>
      <c r="C3247" s="10" t="s">
        <v>177</v>
      </c>
      <c r="D3247" s="162" t="s">
        <v>7393</v>
      </c>
      <c r="E3247" s="162" t="s">
        <v>7394</v>
      </c>
      <c r="F3247" s="161" t="s">
        <v>2213</v>
      </c>
      <c r="G3247" s="10">
        <v>6.0</v>
      </c>
      <c r="H3247" s="10">
        <v>1.0</v>
      </c>
      <c r="I3247" s="10">
        <v>6.0</v>
      </c>
      <c r="J3247" s="172">
        <v>50.0</v>
      </c>
      <c r="K3247" s="173">
        <v>8.33</v>
      </c>
      <c r="L3247" s="162" t="s">
        <v>183</v>
      </c>
      <c r="M3247" s="163"/>
      <c r="N3247" s="163"/>
      <c r="O3247" s="163"/>
      <c r="P3247" s="163"/>
      <c r="Q3247" s="163"/>
      <c r="R3247" s="163"/>
      <c r="S3247" s="163"/>
      <c r="T3247" s="163"/>
      <c r="U3247" s="163"/>
      <c r="V3247" s="163"/>
      <c r="W3247" s="163"/>
      <c r="X3247" s="163"/>
    </row>
    <row r="3248" ht="11.25" customHeight="1">
      <c r="A3248" s="162" t="s">
        <v>7391</v>
      </c>
      <c r="B3248" s="162" t="s">
        <v>7392</v>
      </c>
      <c r="C3248" s="10" t="s">
        <v>177</v>
      </c>
      <c r="D3248" s="162" t="s">
        <v>7395</v>
      </c>
      <c r="E3248" s="162" t="s">
        <v>7396</v>
      </c>
      <c r="F3248" s="161" t="s">
        <v>2213</v>
      </c>
      <c r="G3248" s="10">
        <v>6.0</v>
      </c>
      <c r="H3248" s="10">
        <v>1.0</v>
      </c>
      <c r="I3248" s="10">
        <v>6.0</v>
      </c>
      <c r="J3248" s="172">
        <v>50.0</v>
      </c>
      <c r="K3248" s="173">
        <v>8.33</v>
      </c>
      <c r="L3248" s="162" t="s">
        <v>183</v>
      </c>
      <c r="M3248" s="163"/>
      <c r="N3248" s="163"/>
      <c r="O3248" s="163"/>
      <c r="P3248" s="163"/>
      <c r="Q3248" s="163"/>
      <c r="R3248" s="163"/>
      <c r="S3248" s="163"/>
      <c r="T3248" s="163"/>
      <c r="U3248" s="163"/>
      <c r="V3248" s="163"/>
      <c r="W3248" s="163"/>
      <c r="X3248" s="163"/>
    </row>
    <row r="3249" ht="11.25" customHeight="1">
      <c r="A3249" s="162" t="s">
        <v>7391</v>
      </c>
      <c r="B3249" s="162" t="s">
        <v>7392</v>
      </c>
      <c r="C3249" s="10" t="s">
        <v>177</v>
      </c>
      <c r="D3249" s="162" t="s">
        <v>7397</v>
      </c>
      <c r="E3249" s="162" t="s">
        <v>7398</v>
      </c>
      <c r="F3249" s="161" t="s">
        <v>2213</v>
      </c>
      <c r="G3249" s="10">
        <v>6.0</v>
      </c>
      <c r="H3249" s="10">
        <v>1.0</v>
      </c>
      <c r="I3249" s="10">
        <v>6.0</v>
      </c>
      <c r="J3249" s="172">
        <v>50.0</v>
      </c>
      <c r="K3249" s="173">
        <v>8.33</v>
      </c>
      <c r="L3249" s="162" t="s">
        <v>183</v>
      </c>
      <c r="M3249" s="163"/>
      <c r="N3249" s="163"/>
      <c r="O3249" s="163"/>
      <c r="P3249" s="163"/>
      <c r="Q3249" s="163"/>
      <c r="R3249" s="163"/>
      <c r="S3249" s="163"/>
      <c r="T3249" s="163"/>
      <c r="U3249" s="163"/>
      <c r="V3249" s="163"/>
      <c r="W3249" s="163"/>
      <c r="X3249" s="163"/>
    </row>
    <row r="3250" ht="11.25" customHeight="1">
      <c r="A3250" s="162" t="s">
        <v>7399</v>
      </c>
      <c r="B3250" s="162" t="s">
        <v>7392</v>
      </c>
      <c r="C3250" s="10" t="s">
        <v>177</v>
      </c>
      <c r="D3250" s="162" t="s">
        <v>7400</v>
      </c>
      <c r="E3250" s="162" t="s">
        <v>7401</v>
      </c>
      <c r="F3250" s="161" t="s">
        <v>2213</v>
      </c>
      <c r="G3250" s="10">
        <v>6.0</v>
      </c>
      <c r="H3250" s="10">
        <v>1.0</v>
      </c>
      <c r="I3250" s="10">
        <v>6.0</v>
      </c>
      <c r="J3250" s="172">
        <v>50.0</v>
      </c>
      <c r="K3250" s="173">
        <v>8.33</v>
      </c>
      <c r="L3250" s="162" t="s">
        <v>183</v>
      </c>
      <c r="M3250" s="163"/>
      <c r="N3250" s="163"/>
      <c r="O3250" s="163"/>
      <c r="P3250" s="163"/>
      <c r="Q3250" s="163"/>
      <c r="R3250" s="163"/>
      <c r="S3250" s="163"/>
      <c r="T3250" s="163"/>
      <c r="U3250" s="163"/>
      <c r="V3250" s="163"/>
      <c r="W3250" s="163"/>
      <c r="X3250" s="163"/>
    </row>
    <row r="3251" ht="11.25" customHeight="1">
      <c r="A3251" s="162" t="s">
        <v>7402</v>
      </c>
      <c r="B3251" s="162" t="s">
        <v>7403</v>
      </c>
      <c r="C3251" s="10" t="s">
        <v>177</v>
      </c>
      <c r="D3251" s="162" t="s">
        <v>7404</v>
      </c>
      <c r="E3251" s="162" t="s">
        <v>7405</v>
      </c>
      <c r="F3251" s="161" t="s">
        <v>2213</v>
      </c>
      <c r="G3251" s="10">
        <v>8.0</v>
      </c>
      <c r="H3251" s="10">
        <v>8.0</v>
      </c>
      <c r="I3251" s="10">
        <v>8.0</v>
      </c>
      <c r="J3251" s="172">
        <v>50.0</v>
      </c>
      <c r="K3251" s="173">
        <v>6.25</v>
      </c>
      <c r="L3251" s="162" t="s">
        <v>183</v>
      </c>
      <c r="M3251" s="163"/>
      <c r="N3251" s="163"/>
      <c r="O3251" s="163"/>
      <c r="P3251" s="163"/>
      <c r="Q3251" s="163"/>
      <c r="R3251" s="163"/>
      <c r="S3251" s="163"/>
      <c r="T3251" s="163"/>
      <c r="U3251" s="163"/>
      <c r="V3251" s="163"/>
      <c r="W3251" s="163"/>
      <c r="X3251" s="163"/>
    </row>
    <row r="3252" ht="11.25" customHeight="1">
      <c r="A3252" s="162" t="s">
        <v>7406</v>
      </c>
      <c r="B3252" s="162" t="s">
        <v>3977</v>
      </c>
      <c r="C3252" s="10" t="s">
        <v>177</v>
      </c>
      <c r="D3252" s="162" t="s">
        <v>7407</v>
      </c>
      <c r="E3252" s="162" t="s">
        <v>486</v>
      </c>
      <c r="F3252" s="161" t="s">
        <v>2213</v>
      </c>
      <c r="G3252" s="10">
        <v>7.0</v>
      </c>
      <c r="H3252" s="10">
        <v>7.0</v>
      </c>
      <c r="I3252" s="10">
        <v>7.0</v>
      </c>
      <c r="J3252" s="172">
        <v>50.0</v>
      </c>
      <c r="K3252" s="173">
        <v>7.14</v>
      </c>
      <c r="L3252" s="162" t="s">
        <v>183</v>
      </c>
      <c r="M3252" s="163"/>
      <c r="N3252" s="163"/>
      <c r="O3252" s="163"/>
      <c r="P3252" s="163"/>
      <c r="Q3252" s="163"/>
      <c r="R3252" s="163"/>
      <c r="S3252" s="163"/>
      <c r="T3252" s="163"/>
      <c r="U3252" s="163"/>
      <c r="V3252" s="163"/>
      <c r="W3252" s="163"/>
      <c r="X3252" s="163"/>
    </row>
    <row r="3253" ht="11.25" customHeight="1">
      <c r="A3253" s="162" t="s">
        <v>7374</v>
      </c>
      <c r="B3253" s="162" t="s">
        <v>7375</v>
      </c>
      <c r="C3253" s="10" t="s">
        <v>177</v>
      </c>
      <c r="D3253" s="162" t="s">
        <v>7376</v>
      </c>
      <c r="E3253" s="162" t="s">
        <v>7242</v>
      </c>
      <c r="F3253" s="161" t="s">
        <v>2213</v>
      </c>
      <c r="G3253" s="10">
        <v>8.0</v>
      </c>
      <c r="H3253" s="10">
        <v>8.0</v>
      </c>
      <c r="I3253" s="10">
        <v>8.0</v>
      </c>
      <c r="J3253" s="172">
        <v>50.0</v>
      </c>
      <c r="K3253" s="173">
        <v>6.25</v>
      </c>
      <c r="L3253" s="162" t="s">
        <v>183</v>
      </c>
      <c r="M3253" s="163"/>
      <c r="N3253" s="163"/>
      <c r="O3253" s="163"/>
      <c r="P3253" s="163"/>
      <c r="Q3253" s="163"/>
      <c r="R3253" s="163"/>
      <c r="S3253" s="163"/>
      <c r="T3253" s="163"/>
      <c r="U3253" s="163"/>
      <c r="V3253" s="163"/>
      <c r="W3253" s="163"/>
      <c r="X3253" s="163"/>
    </row>
    <row r="3254" ht="11.25" customHeight="1">
      <c r="A3254" s="162" t="s">
        <v>7408</v>
      </c>
      <c r="B3254" s="162" t="s">
        <v>7409</v>
      </c>
      <c r="C3254" s="10" t="s">
        <v>4704</v>
      </c>
      <c r="D3254" s="162" t="s">
        <v>7410</v>
      </c>
      <c r="E3254" s="162" t="s">
        <v>7411</v>
      </c>
      <c r="F3254" s="161" t="s">
        <v>2223</v>
      </c>
      <c r="G3254" s="10">
        <v>11.0</v>
      </c>
      <c r="H3254" s="10">
        <v>1.0</v>
      </c>
      <c r="I3254" s="10">
        <v>11.0</v>
      </c>
      <c r="J3254" s="172">
        <v>50.0</v>
      </c>
      <c r="K3254" s="173">
        <v>4.5</v>
      </c>
      <c r="L3254" s="162" t="s">
        <v>64</v>
      </c>
      <c r="M3254" s="163"/>
      <c r="N3254" s="163"/>
      <c r="O3254" s="163"/>
      <c r="P3254" s="163"/>
      <c r="Q3254" s="163"/>
      <c r="R3254" s="163"/>
      <c r="S3254" s="163"/>
      <c r="T3254" s="163"/>
      <c r="U3254" s="163"/>
      <c r="V3254" s="163"/>
      <c r="W3254" s="163"/>
      <c r="X3254" s="163"/>
    </row>
    <row r="3255" ht="11.25" customHeight="1">
      <c r="A3255" s="162" t="s">
        <v>7408</v>
      </c>
      <c r="B3255" s="162" t="s">
        <v>7409</v>
      </c>
      <c r="C3255" s="10" t="s">
        <v>4704</v>
      </c>
      <c r="D3255" s="162" t="s">
        <v>7412</v>
      </c>
      <c r="E3255" s="162" t="s">
        <v>7413</v>
      </c>
      <c r="F3255" s="161" t="s">
        <v>2223</v>
      </c>
      <c r="G3255" s="10">
        <v>11.0</v>
      </c>
      <c r="H3255" s="10">
        <v>1.0</v>
      </c>
      <c r="I3255" s="10">
        <v>11.0</v>
      </c>
      <c r="J3255" s="172">
        <v>50.0</v>
      </c>
      <c r="K3255" s="173">
        <v>4.5</v>
      </c>
      <c r="L3255" s="162" t="s">
        <v>64</v>
      </c>
      <c r="M3255" s="163"/>
      <c r="N3255" s="163"/>
      <c r="O3255" s="163"/>
      <c r="P3255" s="163"/>
      <c r="Q3255" s="163"/>
      <c r="R3255" s="163"/>
      <c r="S3255" s="163"/>
      <c r="T3255" s="163"/>
      <c r="U3255" s="163"/>
      <c r="V3255" s="163"/>
      <c r="W3255" s="163"/>
      <c r="X3255" s="163"/>
    </row>
    <row r="3256" ht="11.25" customHeight="1">
      <c r="A3256" s="162" t="s">
        <v>7408</v>
      </c>
      <c r="B3256" s="162" t="s">
        <v>7409</v>
      </c>
      <c r="C3256" s="10" t="s">
        <v>4704</v>
      </c>
      <c r="D3256" s="162" t="s">
        <v>7414</v>
      </c>
      <c r="E3256" s="162" t="s">
        <v>7415</v>
      </c>
      <c r="F3256" s="161" t="s">
        <v>2223</v>
      </c>
      <c r="G3256" s="10">
        <v>11.0</v>
      </c>
      <c r="H3256" s="10">
        <v>1.0</v>
      </c>
      <c r="I3256" s="10">
        <v>11.0</v>
      </c>
      <c r="J3256" s="172">
        <v>50.0</v>
      </c>
      <c r="K3256" s="173">
        <v>4.5</v>
      </c>
      <c r="L3256" s="162" t="s">
        <v>64</v>
      </c>
      <c r="M3256" s="163"/>
      <c r="N3256" s="163"/>
      <c r="O3256" s="163"/>
      <c r="P3256" s="163"/>
      <c r="Q3256" s="163"/>
      <c r="R3256" s="163"/>
      <c r="S3256" s="163"/>
      <c r="T3256" s="163"/>
      <c r="U3256" s="163"/>
      <c r="V3256" s="163"/>
      <c r="W3256" s="163"/>
      <c r="X3256" s="163"/>
    </row>
    <row r="3257" ht="11.25" customHeight="1">
      <c r="A3257" s="162" t="s">
        <v>7408</v>
      </c>
      <c r="B3257" s="162" t="s">
        <v>7409</v>
      </c>
      <c r="C3257" s="10" t="s">
        <v>4704</v>
      </c>
      <c r="D3257" s="162" t="s">
        <v>7416</v>
      </c>
      <c r="E3257" s="162" t="s">
        <v>7417</v>
      </c>
      <c r="F3257" s="161" t="s">
        <v>2223</v>
      </c>
      <c r="G3257" s="10">
        <v>11.0</v>
      </c>
      <c r="H3257" s="10">
        <v>1.0</v>
      </c>
      <c r="I3257" s="10">
        <v>11.0</v>
      </c>
      <c r="J3257" s="172">
        <v>50.0</v>
      </c>
      <c r="K3257" s="173">
        <v>4.5</v>
      </c>
      <c r="L3257" s="162" t="s">
        <v>64</v>
      </c>
      <c r="M3257" s="163"/>
      <c r="N3257" s="163"/>
      <c r="O3257" s="163"/>
      <c r="P3257" s="163"/>
      <c r="Q3257" s="163"/>
      <c r="R3257" s="163"/>
      <c r="S3257" s="163"/>
      <c r="T3257" s="163"/>
      <c r="U3257" s="163"/>
      <c r="V3257" s="163"/>
      <c r="W3257" s="163"/>
      <c r="X3257" s="163"/>
    </row>
    <row r="3258" ht="11.25" customHeight="1">
      <c r="A3258" s="162" t="s">
        <v>7418</v>
      </c>
      <c r="B3258" s="162" t="s">
        <v>7419</v>
      </c>
      <c r="C3258" s="10" t="s">
        <v>4704</v>
      </c>
      <c r="D3258" s="162" t="s">
        <v>7420</v>
      </c>
      <c r="E3258" s="162" t="s">
        <v>7421</v>
      </c>
      <c r="F3258" s="161" t="s">
        <v>2213</v>
      </c>
      <c r="G3258" s="10">
        <v>14.0</v>
      </c>
      <c r="H3258" s="10">
        <v>1.0</v>
      </c>
      <c r="I3258" s="10">
        <v>14.0</v>
      </c>
      <c r="J3258" s="172">
        <v>50.0</v>
      </c>
      <c r="K3258" s="173">
        <v>3.5</v>
      </c>
      <c r="L3258" s="162" t="s">
        <v>64</v>
      </c>
      <c r="M3258" s="163"/>
      <c r="N3258" s="163"/>
      <c r="O3258" s="163"/>
      <c r="P3258" s="163"/>
      <c r="Q3258" s="163"/>
      <c r="R3258" s="163"/>
      <c r="S3258" s="163"/>
      <c r="T3258" s="163"/>
      <c r="U3258" s="163"/>
      <c r="V3258" s="163"/>
      <c r="W3258" s="163"/>
      <c r="X3258" s="163"/>
    </row>
    <row r="3259" ht="11.25" customHeight="1">
      <c r="A3259" s="162" t="s">
        <v>7422</v>
      </c>
      <c r="B3259" s="162" t="s">
        <v>7423</v>
      </c>
      <c r="C3259" s="10" t="s">
        <v>4704</v>
      </c>
      <c r="D3259" s="162" t="s">
        <v>7424</v>
      </c>
      <c r="E3259" s="162" t="s">
        <v>7425</v>
      </c>
      <c r="F3259" s="161" t="s">
        <v>2213</v>
      </c>
      <c r="G3259" s="10">
        <v>7.0</v>
      </c>
      <c r="H3259" s="10">
        <v>1.0</v>
      </c>
      <c r="I3259" s="10">
        <v>7.0</v>
      </c>
      <c r="J3259" s="172">
        <v>50.0</v>
      </c>
      <c r="K3259" s="173">
        <v>7.14</v>
      </c>
      <c r="L3259" s="162" t="s">
        <v>64</v>
      </c>
      <c r="M3259" s="163"/>
      <c r="N3259" s="163"/>
      <c r="O3259" s="163"/>
      <c r="P3259" s="163"/>
      <c r="Q3259" s="163"/>
      <c r="R3259" s="163"/>
      <c r="S3259" s="163"/>
      <c r="T3259" s="163"/>
      <c r="U3259" s="163"/>
      <c r="V3259" s="163"/>
      <c r="W3259" s="163"/>
      <c r="X3259" s="163"/>
    </row>
    <row r="3260" ht="11.25" customHeight="1">
      <c r="A3260" s="162" t="s">
        <v>7426</v>
      </c>
      <c r="B3260" s="162" t="s">
        <v>7427</v>
      </c>
      <c r="C3260" s="10" t="s">
        <v>1183</v>
      </c>
      <c r="D3260" s="162" t="s">
        <v>7428</v>
      </c>
      <c r="E3260" s="162" t="s">
        <v>7429</v>
      </c>
      <c r="F3260" s="161" t="s">
        <v>2223</v>
      </c>
      <c r="G3260" s="10">
        <v>6.0</v>
      </c>
      <c r="H3260" s="10">
        <v>3.0</v>
      </c>
      <c r="I3260" s="10">
        <v>6.0</v>
      </c>
      <c r="J3260" s="172">
        <v>50.0</v>
      </c>
      <c r="K3260" s="173">
        <v>8.33</v>
      </c>
      <c r="L3260" s="162" t="s">
        <v>190</v>
      </c>
      <c r="M3260" s="163"/>
      <c r="N3260" s="163"/>
      <c r="O3260" s="163"/>
      <c r="P3260" s="163"/>
      <c r="Q3260" s="163"/>
      <c r="R3260" s="163"/>
      <c r="S3260" s="163"/>
      <c r="T3260" s="163"/>
      <c r="U3260" s="163"/>
      <c r="V3260" s="163"/>
      <c r="W3260" s="163"/>
      <c r="X3260" s="163"/>
    </row>
    <row r="3261" ht="11.25" customHeight="1">
      <c r="A3261" s="162" t="s">
        <v>7426</v>
      </c>
      <c r="B3261" s="162" t="s">
        <v>7427</v>
      </c>
      <c r="C3261" s="10" t="s">
        <v>1183</v>
      </c>
      <c r="D3261" s="162" t="s">
        <v>7430</v>
      </c>
      <c r="E3261" s="162" t="s">
        <v>7431</v>
      </c>
      <c r="F3261" s="161" t="s">
        <v>2223</v>
      </c>
      <c r="G3261" s="10">
        <v>6.0</v>
      </c>
      <c r="H3261" s="10">
        <v>3.0</v>
      </c>
      <c r="I3261" s="10">
        <v>6.0</v>
      </c>
      <c r="J3261" s="172">
        <v>50.0</v>
      </c>
      <c r="K3261" s="173">
        <v>8.33</v>
      </c>
      <c r="L3261" s="162" t="s">
        <v>190</v>
      </c>
      <c r="M3261" s="163"/>
      <c r="N3261" s="163"/>
      <c r="O3261" s="163"/>
      <c r="P3261" s="163"/>
      <c r="Q3261" s="163"/>
      <c r="R3261" s="163"/>
      <c r="S3261" s="163"/>
      <c r="T3261" s="163"/>
      <c r="U3261" s="163"/>
      <c r="V3261" s="163"/>
      <c r="W3261" s="163"/>
      <c r="X3261" s="163"/>
    </row>
    <row r="3262" ht="11.25" customHeight="1">
      <c r="A3262" s="162" t="s">
        <v>7426</v>
      </c>
      <c r="B3262" s="162" t="s">
        <v>7427</v>
      </c>
      <c r="C3262" s="10" t="s">
        <v>1183</v>
      </c>
      <c r="D3262" s="162" t="s">
        <v>7432</v>
      </c>
      <c r="E3262" s="162" t="s">
        <v>7433</v>
      </c>
      <c r="F3262" s="161" t="s">
        <v>2223</v>
      </c>
      <c r="G3262" s="10">
        <v>6.0</v>
      </c>
      <c r="H3262" s="10">
        <v>3.0</v>
      </c>
      <c r="I3262" s="10">
        <v>6.0</v>
      </c>
      <c r="J3262" s="172">
        <v>50.0</v>
      </c>
      <c r="K3262" s="173">
        <v>8.33</v>
      </c>
      <c r="L3262" s="162" t="s">
        <v>190</v>
      </c>
      <c r="M3262" s="163"/>
      <c r="N3262" s="163"/>
      <c r="O3262" s="163"/>
      <c r="P3262" s="163"/>
      <c r="Q3262" s="163"/>
      <c r="R3262" s="163"/>
      <c r="S3262" s="163"/>
      <c r="T3262" s="163"/>
      <c r="U3262" s="163"/>
      <c r="V3262" s="163"/>
      <c r="W3262" s="163"/>
      <c r="X3262" s="163"/>
    </row>
    <row r="3263" ht="11.25" customHeight="1">
      <c r="A3263" s="162" t="s">
        <v>7426</v>
      </c>
      <c r="B3263" s="162" t="s">
        <v>7427</v>
      </c>
      <c r="C3263" s="10" t="s">
        <v>1183</v>
      </c>
      <c r="D3263" s="162" t="s">
        <v>7434</v>
      </c>
      <c r="E3263" s="162" t="s">
        <v>7435</v>
      </c>
      <c r="F3263" s="161" t="s">
        <v>2223</v>
      </c>
      <c r="G3263" s="10">
        <v>6.0</v>
      </c>
      <c r="H3263" s="10">
        <v>3.0</v>
      </c>
      <c r="I3263" s="10">
        <v>6.0</v>
      </c>
      <c r="J3263" s="172">
        <v>50.0</v>
      </c>
      <c r="K3263" s="173">
        <v>8.33</v>
      </c>
      <c r="L3263" s="162" t="s">
        <v>190</v>
      </c>
      <c r="M3263" s="163"/>
      <c r="N3263" s="163"/>
      <c r="O3263" s="163"/>
      <c r="P3263" s="163"/>
      <c r="Q3263" s="163"/>
      <c r="R3263" s="163"/>
      <c r="S3263" s="163"/>
      <c r="T3263" s="163"/>
      <c r="U3263" s="163"/>
      <c r="V3263" s="163"/>
      <c r="W3263" s="163"/>
      <c r="X3263" s="163"/>
    </row>
    <row r="3264" ht="11.25" customHeight="1">
      <c r="A3264" s="162" t="s">
        <v>7426</v>
      </c>
      <c r="B3264" s="162" t="s">
        <v>7427</v>
      </c>
      <c r="C3264" s="10" t="s">
        <v>1183</v>
      </c>
      <c r="D3264" s="162" t="s">
        <v>7436</v>
      </c>
      <c r="E3264" s="162" t="s">
        <v>7437</v>
      </c>
      <c r="F3264" s="161" t="s">
        <v>2223</v>
      </c>
      <c r="G3264" s="10">
        <v>6.0</v>
      </c>
      <c r="H3264" s="10">
        <v>3.0</v>
      </c>
      <c r="I3264" s="10">
        <v>6.0</v>
      </c>
      <c r="J3264" s="172">
        <v>50.0</v>
      </c>
      <c r="K3264" s="173">
        <v>8.33</v>
      </c>
      <c r="L3264" s="162" t="s">
        <v>190</v>
      </c>
      <c r="M3264" s="163"/>
      <c r="N3264" s="163"/>
      <c r="O3264" s="163"/>
      <c r="P3264" s="163"/>
      <c r="Q3264" s="163"/>
      <c r="R3264" s="163"/>
      <c r="S3264" s="163"/>
      <c r="T3264" s="163"/>
      <c r="U3264" s="163"/>
      <c r="V3264" s="163"/>
      <c r="W3264" s="163"/>
      <c r="X3264" s="163"/>
    </row>
    <row r="3265" ht="11.25" customHeight="1">
      <c r="A3265" s="162" t="s">
        <v>7426</v>
      </c>
      <c r="B3265" s="162" t="s">
        <v>7427</v>
      </c>
      <c r="C3265" s="10" t="s">
        <v>1183</v>
      </c>
      <c r="D3265" s="162" t="s">
        <v>7438</v>
      </c>
      <c r="E3265" s="162" t="s">
        <v>7439</v>
      </c>
      <c r="F3265" s="161" t="s">
        <v>2223</v>
      </c>
      <c r="G3265" s="10">
        <v>6.0</v>
      </c>
      <c r="H3265" s="10">
        <v>3.0</v>
      </c>
      <c r="I3265" s="10">
        <v>6.0</v>
      </c>
      <c r="J3265" s="172">
        <v>50.0</v>
      </c>
      <c r="K3265" s="173">
        <v>8.33</v>
      </c>
      <c r="L3265" s="162" t="s">
        <v>190</v>
      </c>
      <c r="M3265" s="163"/>
      <c r="N3265" s="163"/>
      <c r="O3265" s="163"/>
      <c r="P3265" s="163"/>
      <c r="Q3265" s="163"/>
      <c r="R3265" s="163"/>
      <c r="S3265" s="163"/>
      <c r="T3265" s="163"/>
      <c r="U3265" s="163"/>
      <c r="V3265" s="163"/>
      <c r="W3265" s="163"/>
      <c r="X3265" s="163"/>
    </row>
    <row r="3266" ht="11.25" customHeight="1">
      <c r="A3266" s="162" t="s">
        <v>7426</v>
      </c>
      <c r="B3266" s="162" t="s">
        <v>7427</v>
      </c>
      <c r="C3266" s="10" t="s">
        <v>1183</v>
      </c>
      <c r="D3266" s="162" t="s">
        <v>7440</v>
      </c>
      <c r="E3266" s="162" t="s">
        <v>7441</v>
      </c>
      <c r="F3266" s="161" t="s">
        <v>2223</v>
      </c>
      <c r="G3266" s="10">
        <v>6.0</v>
      </c>
      <c r="H3266" s="10">
        <v>3.0</v>
      </c>
      <c r="I3266" s="10">
        <v>6.0</v>
      </c>
      <c r="J3266" s="172">
        <v>50.0</v>
      </c>
      <c r="K3266" s="173">
        <v>8.33</v>
      </c>
      <c r="L3266" s="162" t="s">
        <v>190</v>
      </c>
      <c r="M3266" s="163"/>
      <c r="N3266" s="163"/>
      <c r="O3266" s="163"/>
      <c r="P3266" s="163"/>
      <c r="Q3266" s="163"/>
      <c r="R3266" s="163"/>
      <c r="S3266" s="163"/>
      <c r="T3266" s="163"/>
      <c r="U3266" s="163"/>
      <c r="V3266" s="163"/>
      <c r="W3266" s="163"/>
      <c r="X3266" s="163"/>
    </row>
    <row r="3267" ht="11.25" customHeight="1">
      <c r="A3267" s="162" t="s">
        <v>7426</v>
      </c>
      <c r="B3267" s="162" t="s">
        <v>7427</v>
      </c>
      <c r="C3267" s="10" t="s">
        <v>1183</v>
      </c>
      <c r="D3267" s="162" t="s">
        <v>7442</v>
      </c>
      <c r="E3267" s="162" t="s">
        <v>7443</v>
      </c>
      <c r="F3267" s="161" t="s">
        <v>2223</v>
      </c>
      <c r="G3267" s="10">
        <v>6.0</v>
      </c>
      <c r="H3267" s="10">
        <v>3.0</v>
      </c>
      <c r="I3267" s="10">
        <v>6.0</v>
      </c>
      <c r="J3267" s="172">
        <v>50.0</v>
      </c>
      <c r="K3267" s="173">
        <v>8.33</v>
      </c>
      <c r="L3267" s="162" t="s">
        <v>190</v>
      </c>
      <c r="M3267" s="163"/>
      <c r="N3267" s="163"/>
      <c r="O3267" s="163"/>
      <c r="P3267" s="163"/>
      <c r="Q3267" s="163"/>
      <c r="R3267" s="163"/>
      <c r="S3267" s="163"/>
      <c r="T3267" s="163"/>
      <c r="U3267" s="163"/>
      <c r="V3267" s="163"/>
      <c r="W3267" s="163"/>
      <c r="X3267" s="163"/>
    </row>
    <row r="3268" ht="11.25" customHeight="1">
      <c r="A3268" s="162" t="s">
        <v>7444</v>
      </c>
      <c r="B3268" s="162" t="s">
        <v>7445</v>
      </c>
      <c r="C3268" s="10" t="s">
        <v>1183</v>
      </c>
      <c r="D3268" s="162" t="s">
        <v>7446</v>
      </c>
      <c r="E3268" s="162" t="s">
        <v>7447</v>
      </c>
      <c r="F3268" s="161" t="s">
        <v>2223</v>
      </c>
      <c r="G3268" s="10">
        <v>6.0</v>
      </c>
      <c r="H3268" s="10">
        <v>3.0</v>
      </c>
      <c r="I3268" s="10">
        <v>6.0</v>
      </c>
      <c r="J3268" s="172">
        <v>50.0</v>
      </c>
      <c r="K3268" s="173">
        <v>8.33</v>
      </c>
      <c r="L3268" s="162" t="s">
        <v>190</v>
      </c>
      <c r="M3268" s="163"/>
      <c r="N3268" s="163"/>
      <c r="O3268" s="163"/>
      <c r="P3268" s="163"/>
      <c r="Q3268" s="163"/>
      <c r="R3268" s="163"/>
      <c r="S3268" s="163"/>
      <c r="T3268" s="163"/>
      <c r="U3268" s="163"/>
      <c r="V3268" s="163"/>
      <c r="W3268" s="163"/>
      <c r="X3268" s="163"/>
    </row>
    <row r="3269" ht="11.25" customHeight="1">
      <c r="A3269" s="162" t="s">
        <v>7444</v>
      </c>
      <c r="B3269" s="162" t="s">
        <v>7445</v>
      </c>
      <c r="C3269" s="10" t="s">
        <v>1183</v>
      </c>
      <c r="D3269" s="162" t="s">
        <v>7448</v>
      </c>
      <c r="E3269" s="162" t="s">
        <v>943</v>
      </c>
      <c r="F3269" s="161" t="s">
        <v>2223</v>
      </c>
      <c r="G3269" s="10">
        <v>6.0</v>
      </c>
      <c r="H3269" s="10">
        <v>3.0</v>
      </c>
      <c r="I3269" s="10">
        <v>6.0</v>
      </c>
      <c r="J3269" s="172">
        <v>50.0</v>
      </c>
      <c r="K3269" s="173">
        <v>8.33</v>
      </c>
      <c r="L3269" s="162" t="s">
        <v>190</v>
      </c>
      <c r="M3269" s="163"/>
      <c r="N3269" s="163"/>
      <c r="O3269" s="163"/>
      <c r="P3269" s="163"/>
      <c r="Q3269" s="163"/>
      <c r="R3269" s="163"/>
      <c r="S3269" s="163"/>
      <c r="T3269" s="163"/>
      <c r="U3269" s="163"/>
      <c r="V3269" s="163"/>
      <c r="W3269" s="163"/>
      <c r="X3269" s="163"/>
    </row>
    <row r="3270" ht="11.25" customHeight="1">
      <c r="A3270" s="162" t="s">
        <v>7444</v>
      </c>
      <c r="B3270" s="162" t="s">
        <v>7445</v>
      </c>
      <c r="C3270" s="10" t="s">
        <v>1183</v>
      </c>
      <c r="D3270" s="162" t="s">
        <v>7449</v>
      </c>
      <c r="E3270" s="162" t="s">
        <v>7450</v>
      </c>
      <c r="F3270" s="161" t="s">
        <v>2223</v>
      </c>
      <c r="G3270" s="10">
        <v>6.0</v>
      </c>
      <c r="H3270" s="10">
        <v>3.0</v>
      </c>
      <c r="I3270" s="10">
        <v>6.0</v>
      </c>
      <c r="J3270" s="172">
        <v>50.0</v>
      </c>
      <c r="K3270" s="173">
        <v>8.33</v>
      </c>
      <c r="L3270" s="162" t="s">
        <v>190</v>
      </c>
      <c r="M3270" s="163"/>
      <c r="N3270" s="163"/>
      <c r="O3270" s="163"/>
      <c r="P3270" s="163"/>
      <c r="Q3270" s="163"/>
      <c r="R3270" s="163"/>
      <c r="S3270" s="163"/>
      <c r="T3270" s="163"/>
      <c r="U3270" s="163"/>
      <c r="V3270" s="163"/>
      <c r="W3270" s="163"/>
      <c r="X3270" s="163"/>
    </row>
    <row r="3271" ht="11.25" customHeight="1">
      <c r="A3271" s="162" t="s">
        <v>7444</v>
      </c>
      <c r="B3271" s="162" t="s">
        <v>7445</v>
      </c>
      <c r="C3271" s="10" t="s">
        <v>1183</v>
      </c>
      <c r="D3271" s="162" t="s">
        <v>7451</v>
      </c>
      <c r="E3271" s="162" t="s">
        <v>3603</v>
      </c>
      <c r="F3271" s="161" t="s">
        <v>2223</v>
      </c>
      <c r="G3271" s="10">
        <v>6.0</v>
      </c>
      <c r="H3271" s="10">
        <v>3.0</v>
      </c>
      <c r="I3271" s="10">
        <v>6.0</v>
      </c>
      <c r="J3271" s="172">
        <v>50.0</v>
      </c>
      <c r="K3271" s="173">
        <v>8.33</v>
      </c>
      <c r="L3271" s="162" t="s">
        <v>190</v>
      </c>
      <c r="M3271" s="163"/>
      <c r="N3271" s="163"/>
      <c r="O3271" s="163"/>
      <c r="P3271" s="163"/>
      <c r="Q3271" s="163"/>
      <c r="R3271" s="163"/>
      <c r="S3271" s="163"/>
      <c r="T3271" s="163"/>
      <c r="U3271" s="163"/>
      <c r="V3271" s="163"/>
      <c r="W3271" s="163"/>
      <c r="X3271" s="163"/>
    </row>
    <row r="3272" ht="11.25" customHeight="1">
      <c r="A3272" s="162" t="s">
        <v>7444</v>
      </c>
      <c r="B3272" s="162" t="s">
        <v>7445</v>
      </c>
      <c r="C3272" s="10" t="s">
        <v>1183</v>
      </c>
      <c r="D3272" s="162" t="s">
        <v>7452</v>
      </c>
      <c r="E3272" s="162" t="s">
        <v>7453</v>
      </c>
      <c r="F3272" s="161" t="s">
        <v>2223</v>
      </c>
      <c r="G3272" s="10">
        <v>6.0</v>
      </c>
      <c r="H3272" s="10">
        <v>3.0</v>
      </c>
      <c r="I3272" s="10">
        <v>6.0</v>
      </c>
      <c r="J3272" s="172">
        <v>50.0</v>
      </c>
      <c r="K3272" s="173">
        <v>8.33</v>
      </c>
      <c r="L3272" s="162" t="s">
        <v>190</v>
      </c>
      <c r="M3272" s="163"/>
      <c r="N3272" s="163"/>
      <c r="O3272" s="163"/>
      <c r="P3272" s="163"/>
      <c r="Q3272" s="163"/>
      <c r="R3272" s="163"/>
      <c r="S3272" s="163"/>
      <c r="T3272" s="163"/>
      <c r="U3272" s="163"/>
      <c r="V3272" s="163"/>
      <c r="W3272" s="163"/>
      <c r="X3272" s="163"/>
    </row>
    <row r="3273" ht="11.25" customHeight="1">
      <c r="A3273" s="162" t="s">
        <v>7444</v>
      </c>
      <c r="B3273" s="162" t="s">
        <v>7445</v>
      </c>
      <c r="C3273" s="10" t="s">
        <v>1183</v>
      </c>
      <c r="D3273" s="162" t="s">
        <v>7454</v>
      </c>
      <c r="E3273" s="162" t="s">
        <v>7455</v>
      </c>
      <c r="F3273" s="161" t="s">
        <v>2223</v>
      </c>
      <c r="G3273" s="10">
        <v>6.0</v>
      </c>
      <c r="H3273" s="10">
        <v>3.0</v>
      </c>
      <c r="I3273" s="10">
        <v>6.0</v>
      </c>
      <c r="J3273" s="172">
        <v>50.0</v>
      </c>
      <c r="K3273" s="173">
        <v>8.33</v>
      </c>
      <c r="L3273" s="162" t="s">
        <v>190</v>
      </c>
      <c r="M3273" s="163"/>
      <c r="N3273" s="163"/>
      <c r="O3273" s="163"/>
      <c r="P3273" s="163"/>
      <c r="Q3273" s="163"/>
      <c r="R3273" s="163"/>
      <c r="S3273" s="163"/>
      <c r="T3273" s="163"/>
      <c r="U3273" s="163"/>
      <c r="V3273" s="163"/>
      <c r="W3273" s="163"/>
      <c r="X3273" s="163"/>
    </row>
    <row r="3274" ht="11.25" customHeight="1">
      <c r="A3274" s="162" t="s">
        <v>7444</v>
      </c>
      <c r="B3274" s="162" t="s">
        <v>7445</v>
      </c>
      <c r="C3274" s="10" t="s">
        <v>1183</v>
      </c>
      <c r="D3274" s="162" t="s">
        <v>7456</v>
      </c>
      <c r="E3274" s="162" t="s">
        <v>3611</v>
      </c>
      <c r="F3274" s="161" t="s">
        <v>2223</v>
      </c>
      <c r="G3274" s="10">
        <v>6.0</v>
      </c>
      <c r="H3274" s="10">
        <v>3.0</v>
      </c>
      <c r="I3274" s="10">
        <v>6.0</v>
      </c>
      <c r="J3274" s="172">
        <v>50.0</v>
      </c>
      <c r="K3274" s="173">
        <v>8.33</v>
      </c>
      <c r="L3274" s="162" t="s">
        <v>190</v>
      </c>
      <c r="M3274" s="163"/>
      <c r="N3274" s="163"/>
      <c r="O3274" s="163"/>
      <c r="P3274" s="163"/>
      <c r="Q3274" s="163"/>
      <c r="R3274" s="163"/>
      <c r="S3274" s="163"/>
      <c r="T3274" s="163"/>
      <c r="U3274" s="163"/>
      <c r="V3274" s="163"/>
      <c r="W3274" s="163"/>
      <c r="X3274" s="163"/>
    </row>
    <row r="3275" ht="11.25" customHeight="1">
      <c r="A3275" s="162" t="s">
        <v>7444</v>
      </c>
      <c r="B3275" s="162" t="s">
        <v>7445</v>
      </c>
      <c r="C3275" s="10" t="s">
        <v>1183</v>
      </c>
      <c r="D3275" s="162" t="s">
        <v>7457</v>
      </c>
      <c r="E3275" s="162" t="s">
        <v>7458</v>
      </c>
      <c r="F3275" s="161" t="s">
        <v>2223</v>
      </c>
      <c r="G3275" s="10">
        <v>6.0</v>
      </c>
      <c r="H3275" s="10">
        <v>3.0</v>
      </c>
      <c r="I3275" s="10">
        <v>6.0</v>
      </c>
      <c r="J3275" s="172">
        <v>50.0</v>
      </c>
      <c r="K3275" s="173">
        <v>8.33</v>
      </c>
      <c r="L3275" s="162" t="s">
        <v>190</v>
      </c>
      <c r="M3275" s="163"/>
      <c r="N3275" s="163"/>
      <c r="O3275" s="163"/>
      <c r="P3275" s="163"/>
      <c r="Q3275" s="163"/>
      <c r="R3275" s="163"/>
      <c r="S3275" s="163"/>
      <c r="T3275" s="163"/>
      <c r="U3275" s="163"/>
      <c r="V3275" s="163"/>
      <c r="W3275" s="163"/>
      <c r="X3275" s="163"/>
    </row>
    <row r="3276" ht="11.25" customHeight="1">
      <c r="A3276" s="162" t="s">
        <v>7444</v>
      </c>
      <c r="B3276" s="162" t="s">
        <v>7445</v>
      </c>
      <c r="C3276" s="10" t="s">
        <v>1183</v>
      </c>
      <c r="D3276" s="162" t="s">
        <v>7459</v>
      </c>
      <c r="E3276" s="162" t="s">
        <v>7460</v>
      </c>
      <c r="F3276" s="161" t="s">
        <v>2223</v>
      </c>
      <c r="G3276" s="10">
        <v>6.0</v>
      </c>
      <c r="H3276" s="10">
        <v>3.0</v>
      </c>
      <c r="I3276" s="10">
        <v>6.0</v>
      </c>
      <c r="J3276" s="172">
        <v>50.0</v>
      </c>
      <c r="K3276" s="173">
        <v>8.33</v>
      </c>
      <c r="L3276" s="162" t="s">
        <v>190</v>
      </c>
      <c r="M3276" s="163"/>
      <c r="N3276" s="163"/>
      <c r="O3276" s="163"/>
      <c r="P3276" s="163"/>
      <c r="Q3276" s="163"/>
      <c r="R3276" s="163"/>
      <c r="S3276" s="163"/>
      <c r="T3276" s="163"/>
      <c r="U3276" s="163"/>
      <c r="V3276" s="163"/>
      <c r="W3276" s="163"/>
      <c r="X3276" s="163"/>
    </row>
    <row r="3277" ht="11.25" customHeight="1">
      <c r="A3277" s="162" t="s">
        <v>7461</v>
      </c>
      <c r="B3277" s="162" t="s">
        <v>7462</v>
      </c>
      <c r="C3277" s="10" t="s">
        <v>1183</v>
      </c>
      <c r="D3277" s="162" t="s">
        <v>7463</v>
      </c>
      <c r="E3277" s="162" t="s">
        <v>3673</v>
      </c>
      <c r="F3277" s="161" t="s">
        <v>2223</v>
      </c>
      <c r="G3277" s="10">
        <v>5.0</v>
      </c>
      <c r="H3277" s="10">
        <v>5.0</v>
      </c>
      <c r="I3277" s="10">
        <v>5.0</v>
      </c>
      <c r="J3277" s="172">
        <v>50.0</v>
      </c>
      <c r="K3277" s="173">
        <v>10.0</v>
      </c>
      <c r="L3277" s="162" t="s">
        <v>190</v>
      </c>
      <c r="M3277" s="163"/>
      <c r="N3277" s="163"/>
      <c r="O3277" s="163"/>
      <c r="P3277" s="163"/>
      <c r="Q3277" s="163"/>
      <c r="R3277" s="163"/>
      <c r="S3277" s="163"/>
      <c r="T3277" s="163"/>
      <c r="U3277" s="163"/>
      <c r="V3277" s="163"/>
      <c r="W3277" s="163"/>
      <c r="X3277" s="163"/>
    </row>
    <row r="3278" ht="11.25" customHeight="1">
      <c r="A3278" s="162" t="s">
        <v>7461</v>
      </c>
      <c r="B3278" s="162" t="s">
        <v>7462</v>
      </c>
      <c r="C3278" s="10" t="s">
        <v>1183</v>
      </c>
      <c r="D3278" s="162" t="s">
        <v>7464</v>
      </c>
      <c r="E3278" s="162" t="s">
        <v>3671</v>
      </c>
      <c r="F3278" s="161" t="s">
        <v>2223</v>
      </c>
      <c r="G3278" s="10">
        <v>5.0</v>
      </c>
      <c r="H3278" s="10">
        <v>5.0</v>
      </c>
      <c r="I3278" s="10">
        <v>5.0</v>
      </c>
      <c r="J3278" s="172">
        <v>50.0</v>
      </c>
      <c r="K3278" s="173">
        <v>10.0</v>
      </c>
      <c r="L3278" s="162" t="s">
        <v>190</v>
      </c>
      <c r="M3278" s="163"/>
      <c r="N3278" s="163"/>
      <c r="O3278" s="163"/>
      <c r="P3278" s="163"/>
      <c r="Q3278" s="163"/>
      <c r="R3278" s="163"/>
      <c r="S3278" s="163"/>
      <c r="T3278" s="163"/>
      <c r="U3278" s="163"/>
      <c r="V3278" s="163"/>
      <c r="W3278" s="163"/>
      <c r="X3278" s="163"/>
    </row>
    <row r="3279" ht="11.25" customHeight="1">
      <c r="A3279" s="162" t="s">
        <v>7465</v>
      </c>
      <c r="B3279" s="162" t="s">
        <v>7466</v>
      </c>
      <c r="C3279" s="10" t="s">
        <v>1183</v>
      </c>
      <c r="D3279" s="162" t="s">
        <v>7448</v>
      </c>
      <c r="E3279" s="162" t="s">
        <v>943</v>
      </c>
      <c r="F3279" s="161" t="s">
        <v>2223</v>
      </c>
      <c r="G3279" s="10">
        <v>3.0</v>
      </c>
      <c r="H3279" s="10">
        <v>3.0</v>
      </c>
      <c r="I3279" s="10">
        <v>3.0</v>
      </c>
      <c r="J3279" s="172">
        <v>50.0</v>
      </c>
      <c r="K3279" s="173">
        <v>16.67</v>
      </c>
      <c r="L3279" s="162" t="s">
        <v>190</v>
      </c>
      <c r="M3279" s="163"/>
      <c r="N3279" s="163"/>
      <c r="O3279" s="163"/>
      <c r="P3279" s="163"/>
      <c r="Q3279" s="163"/>
      <c r="R3279" s="163"/>
      <c r="S3279" s="163"/>
      <c r="T3279" s="163"/>
      <c r="U3279" s="163"/>
      <c r="V3279" s="163"/>
      <c r="W3279" s="163"/>
      <c r="X3279" s="163"/>
    </row>
    <row r="3280" ht="11.25" customHeight="1">
      <c r="A3280" s="162" t="s">
        <v>7467</v>
      </c>
      <c r="B3280" s="162" t="s">
        <v>7468</v>
      </c>
      <c r="C3280" s="10" t="s">
        <v>1183</v>
      </c>
      <c r="D3280" s="162" t="s">
        <v>7469</v>
      </c>
      <c r="E3280" s="162" t="s">
        <v>424</v>
      </c>
      <c r="F3280" s="161" t="s">
        <v>2223</v>
      </c>
      <c r="G3280" s="10">
        <v>5.0</v>
      </c>
      <c r="H3280" s="10">
        <v>4.0</v>
      </c>
      <c r="I3280" s="10">
        <v>6.0</v>
      </c>
      <c r="J3280" s="172">
        <v>50.0</v>
      </c>
      <c r="K3280" s="173">
        <v>10.0</v>
      </c>
      <c r="L3280" s="162" t="s">
        <v>190</v>
      </c>
      <c r="M3280" s="163"/>
      <c r="N3280" s="163"/>
      <c r="O3280" s="163"/>
      <c r="P3280" s="163"/>
      <c r="Q3280" s="163"/>
      <c r="R3280" s="163"/>
      <c r="S3280" s="163"/>
      <c r="T3280" s="163"/>
      <c r="U3280" s="163"/>
      <c r="V3280" s="163"/>
      <c r="W3280" s="163"/>
      <c r="X3280" s="163"/>
    </row>
    <row r="3281" ht="11.25" customHeight="1">
      <c r="A3281" s="162" t="s">
        <v>7319</v>
      </c>
      <c r="B3281" s="162" t="s">
        <v>7320</v>
      </c>
      <c r="C3281" s="10" t="s">
        <v>177</v>
      </c>
      <c r="D3281" s="162" t="s">
        <v>7470</v>
      </c>
      <c r="E3281" s="162" t="s">
        <v>7471</v>
      </c>
      <c r="F3281" s="161" t="s">
        <v>7323</v>
      </c>
      <c r="G3281" s="10">
        <v>11.0</v>
      </c>
      <c r="H3281" s="10">
        <v>8.0</v>
      </c>
      <c r="I3281" s="10">
        <v>13.0</v>
      </c>
      <c r="J3281" s="172">
        <v>50.0</v>
      </c>
      <c r="K3281" s="173">
        <v>4.55</v>
      </c>
      <c r="L3281" s="162" t="s">
        <v>191</v>
      </c>
      <c r="M3281" s="163"/>
      <c r="N3281" s="163"/>
      <c r="O3281" s="163"/>
      <c r="P3281" s="163"/>
      <c r="Q3281" s="163"/>
      <c r="R3281" s="163"/>
      <c r="S3281" s="163"/>
      <c r="T3281" s="163"/>
      <c r="U3281" s="163"/>
      <c r="V3281" s="163"/>
      <c r="W3281" s="163"/>
      <c r="X3281" s="163"/>
    </row>
    <row r="3282" ht="11.25" customHeight="1">
      <c r="A3282" s="162" t="s">
        <v>7472</v>
      </c>
      <c r="B3282" s="162" t="s">
        <v>5415</v>
      </c>
      <c r="C3282" s="10" t="s">
        <v>177</v>
      </c>
      <c r="D3282" s="162" t="s">
        <v>7473</v>
      </c>
      <c r="E3282" s="162" t="s">
        <v>7474</v>
      </c>
      <c r="F3282" s="161" t="s">
        <v>2223</v>
      </c>
      <c r="G3282" s="10">
        <v>22.0</v>
      </c>
      <c r="H3282" s="10">
        <v>3.0</v>
      </c>
      <c r="I3282" s="10">
        <v>22.0</v>
      </c>
      <c r="J3282" s="172">
        <v>50.0</v>
      </c>
      <c r="K3282" s="173">
        <v>2.27</v>
      </c>
      <c r="L3282" s="162" t="s">
        <v>191</v>
      </c>
      <c r="M3282" s="163"/>
      <c r="N3282" s="163"/>
      <c r="O3282" s="163"/>
      <c r="P3282" s="163"/>
      <c r="Q3282" s="163"/>
      <c r="R3282" s="163"/>
      <c r="S3282" s="163"/>
      <c r="T3282" s="163"/>
      <c r="U3282" s="163"/>
      <c r="V3282" s="163"/>
      <c r="W3282" s="163"/>
      <c r="X3282" s="163"/>
    </row>
    <row r="3283" ht="11.25" customHeight="1">
      <c r="A3283" s="162" t="s">
        <v>7472</v>
      </c>
      <c r="B3283" s="162" t="s">
        <v>5415</v>
      </c>
      <c r="C3283" s="10" t="s">
        <v>177</v>
      </c>
      <c r="D3283" s="162" t="s">
        <v>7475</v>
      </c>
      <c r="E3283" s="162" t="s">
        <v>7476</v>
      </c>
      <c r="F3283" s="161" t="s">
        <v>2223</v>
      </c>
      <c r="G3283" s="10">
        <v>22.0</v>
      </c>
      <c r="H3283" s="10">
        <v>3.0</v>
      </c>
      <c r="I3283" s="10">
        <v>22.0</v>
      </c>
      <c r="J3283" s="172">
        <v>50.0</v>
      </c>
      <c r="K3283" s="173">
        <v>2.27</v>
      </c>
      <c r="L3283" s="162" t="s">
        <v>191</v>
      </c>
      <c r="M3283" s="163"/>
      <c r="N3283" s="163"/>
      <c r="O3283" s="163"/>
      <c r="P3283" s="163"/>
      <c r="Q3283" s="163"/>
      <c r="R3283" s="163"/>
      <c r="S3283" s="163"/>
      <c r="T3283" s="163"/>
      <c r="U3283" s="163"/>
      <c r="V3283" s="163"/>
      <c r="W3283" s="163"/>
      <c r="X3283" s="163"/>
    </row>
    <row r="3284" ht="11.25" customHeight="1">
      <c r="A3284" s="162" t="s">
        <v>7472</v>
      </c>
      <c r="B3284" s="162" t="s">
        <v>5415</v>
      </c>
      <c r="C3284" s="10" t="s">
        <v>177</v>
      </c>
      <c r="D3284" s="162" t="s">
        <v>7477</v>
      </c>
      <c r="E3284" s="162" t="s">
        <v>7478</v>
      </c>
      <c r="F3284" s="161" t="s">
        <v>2223</v>
      </c>
      <c r="G3284" s="10">
        <v>22.0</v>
      </c>
      <c r="H3284" s="10">
        <v>3.0</v>
      </c>
      <c r="I3284" s="10">
        <v>22.0</v>
      </c>
      <c r="J3284" s="172">
        <v>50.0</v>
      </c>
      <c r="K3284" s="173">
        <v>2.27</v>
      </c>
      <c r="L3284" s="162" t="s">
        <v>191</v>
      </c>
      <c r="M3284" s="163"/>
      <c r="N3284" s="163"/>
      <c r="O3284" s="163"/>
      <c r="P3284" s="163"/>
      <c r="Q3284" s="163"/>
      <c r="R3284" s="163"/>
      <c r="S3284" s="163"/>
      <c r="T3284" s="163"/>
      <c r="U3284" s="163"/>
      <c r="V3284" s="163"/>
      <c r="W3284" s="163"/>
      <c r="X3284" s="163"/>
    </row>
    <row r="3285" ht="11.25" customHeight="1">
      <c r="A3285" s="162" t="s">
        <v>7479</v>
      </c>
      <c r="B3285" s="162" t="s">
        <v>4392</v>
      </c>
      <c r="C3285" s="10" t="s">
        <v>177</v>
      </c>
      <c r="D3285" s="162" t="s">
        <v>7480</v>
      </c>
      <c r="E3285" s="162" t="s">
        <v>7481</v>
      </c>
      <c r="F3285" s="161" t="s">
        <v>7323</v>
      </c>
      <c r="G3285" s="10">
        <v>8.0</v>
      </c>
      <c r="H3285" s="10">
        <v>8.0</v>
      </c>
      <c r="I3285" s="10">
        <v>8.0</v>
      </c>
      <c r="J3285" s="172">
        <v>50.0</v>
      </c>
      <c r="K3285" s="173">
        <v>6.25</v>
      </c>
      <c r="L3285" s="162" t="s">
        <v>191</v>
      </c>
      <c r="M3285" s="163"/>
      <c r="N3285" s="163"/>
      <c r="O3285" s="163"/>
      <c r="P3285" s="163"/>
      <c r="Q3285" s="163"/>
      <c r="R3285" s="163"/>
      <c r="S3285" s="163"/>
      <c r="T3285" s="163"/>
      <c r="U3285" s="163"/>
      <c r="V3285" s="163"/>
      <c r="W3285" s="163"/>
      <c r="X3285" s="163"/>
    </row>
    <row r="3286" ht="11.25" customHeight="1">
      <c r="A3286" s="162" t="s">
        <v>7482</v>
      </c>
      <c r="B3286" s="162" t="s">
        <v>7483</v>
      </c>
      <c r="C3286" s="10" t="s">
        <v>177</v>
      </c>
      <c r="D3286" s="162" t="s">
        <v>7484</v>
      </c>
      <c r="E3286" s="162" t="s">
        <v>7485</v>
      </c>
      <c r="F3286" s="161" t="s">
        <v>309</v>
      </c>
      <c r="G3286" s="10">
        <v>9.0</v>
      </c>
      <c r="H3286" s="10">
        <v>9.0</v>
      </c>
      <c r="I3286" s="10">
        <v>9.0</v>
      </c>
      <c r="J3286" s="172">
        <v>50.0</v>
      </c>
      <c r="K3286" s="173">
        <v>5.56</v>
      </c>
      <c r="L3286" s="162" t="s">
        <v>191</v>
      </c>
      <c r="M3286" s="163"/>
      <c r="N3286" s="163"/>
      <c r="O3286" s="163"/>
      <c r="P3286" s="163"/>
      <c r="Q3286" s="163"/>
      <c r="R3286" s="163"/>
      <c r="S3286" s="163"/>
      <c r="T3286" s="163"/>
      <c r="U3286" s="163"/>
      <c r="V3286" s="163"/>
      <c r="W3286" s="163"/>
      <c r="X3286" s="163"/>
    </row>
    <row r="3287" ht="11.25" customHeight="1">
      <c r="A3287" s="162" t="s">
        <v>7486</v>
      </c>
      <c r="B3287" s="162" t="s">
        <v>7487</v>
      </c>
      <c r="C3287" s="10" t="s">
        <v>52</v>
      </c>
      <c r="D3287" s="162" t="s">
        <v>7488</v>
      </c>
      <c r="E3287" s="162" t="s">
        <v>7489</v>
      </c>
      <c r="F3287" s="161" t="s">
        <v>7490</v>
      </c>
      <c r="G3287" s="10">
        <v>5.0</v>
      </c>
      <c r="H3287" s="10">
        <v>1.0</v>
      </c>
      <c r="I3287" s="10">
        <v>7.0</v>
      </c>
      <c r="J3287" s="172">
        <v>50.0</v>
      </c>
      <c r="K3287" s="173">
        <v>10.0</v>
      </c>
      <c r="L3287" s="162" t="s">
        <v>1599</v>
      </c>
      <c r="M3287" s="163"/>
      <c r="N3287" s="163"/>
      <c r="O3287" s="163"/>
      <c r="P3287" s="163"/>
      <c r="Q3287" s="163"/>
      <c r="R3287" s="163"/>
      <c r="S3287" s="163"/>
      <c r="T3287" s="163"/>
      <c r="U3287" s="163"/>
      <c r="V3287" s="163"/>
      <c r="W3287" s="163"/>
      <c r="X3287" s="163"/>
    </row>
    <row r="3288" ht="11.25" customHeight="1">
      <c r="A3288" s="162" t="s">
        <v>7486</v>
      </c>
      <c r="B3288" s="162" t="s">
        <v>7487</v>
      </c>
      <c r="C3288" s="10" t="s">
        <v>52</v>
      </c>
      <c r="D3288" s="162" t="s">
        <v>7491</v>
      </c>
      <c r="E3288" s="162" t="s">
        <v>7492</v>
      </c>
      <c r="F3288" s="161" t="s">
        <v>7490</v>
      </c>
      <c r="G3288" s="10">
        <v>5.0</v>
      </c>
      <c r="H3288" s="10">
        <v>1.0</v>
      </c>
      <c r="I3288" s="10">
        <v>7.0</v>
      </c>
      <c r="J3288" s="172">
        <v>50.0</v>
      </c>
      <c r="K3288" s="173">
        <v>10.0</v>
      </c>
      <c r="L3288" s="162" t="s">
        <v>1599</v>
      </c>
      <c r="M3288" s="163"/>
      <c r="N3288" s="163"/>
      <c r="O3288" s="163"/>
      <c r="P3288" s="163"/>
      <c r="Q3288" s="163"/>
      <c r="R3288" s="163"/>
      <c r="S3288" s="163"/>
      <c r="T3288" s="163"/>
      <c r="U3288" s="163"/>
      <c r="V3288" s="163"/>
      <c r="W3288" s="163"/>
      <c r="X3288" s="163"/>
    </row>
    <row r="3289" ht="11.25" customHeight="1">
      <c r="A3289" s="162" t="s">
        <v>7486</v>
      </c>
      <c r="B3289" s="162" t="s">
        <v>7487</v>
      </c>
      <c r="C3289" s="10" t="s">
        <v>52</v>
      </c>
      <c r="D3289" s="162" t="s">
        <v>7493</v>
      </c>
      <c r="E3289" s="162" t="s">
        <v>7494</v>
      </c>
      <c r="F3289" s="161" t="s">
        <v>7490</v>
      </c>
      <c r="G3289" s="10">
        <v>5.0</v>
      </c>
      <c r="H3289" s="10">
        <v>1.0</v>
      </c>
      <c r="I3289" s="10">
        <v>7.0</v>
      </c>
      <c r="J3289" s="172">
        <v>50.0</v>
      </c>
      <c r="K3289" s="173">
        <v>10.0</v>
      </c>
      <c r="L3289" s="162" t="s">
        <v>1599</v>
      </c>
      <c r="M3289" s="163"/>
      <c r="N3289" s="163"/>
      <c r="O3289" s="163"/>
      <c r="P3289" s="163"/>
      <c r="Q3289" s="163"/>
      <c r="R3289" s="163"/>
      <c r="S3289" s="163"/>
      <c r="T3289" s="163"/>
      <c r="U3289" s="163"/>
      <c r="V3289" s="163"/>
      <c r="W3289" s="163"/>
      <c r="X3289" s="163"/>
    </row>
    <row r="3290" ht="11.25" customHeight="1">
      <c r="A3290" s="162" t="s">
        <v>7486</v>
      </c>
      <c r="B3290" s="162" t="s">
        <v>7487</v>
      </c>
      <c r="C3290" s="10" t="s">
        <v>52</v>
      </c>
      <c r="D3290" s="162" t="s">
        <v>7495</v>
      </c>
      <c r="E3290" s="162" t="s">
        <v>7496</v>
      </c>
      <c r="F3290" s="161" t="s">
        <v>7490</v>
      </c>
      <c r="G3290" s="10">
        <v>5.0</v>
      </c>
      <c r="H3290" s="10">
        <v>1.0</v>
      </c>
      <c r="I3290" s="10">
        <v>7.0</v>
      </c>
      <c r="J3290" s="172">
        <v>50.0</v>
      </c>
      <c r="K3290" s="173">
        <v>10.0</v>
      </c>
      <c r="L3290" s="162" t="s">
        <v>1599</v>
      </c>
      <c r="M3290" s="163"/>
      <c r="N3290" s="163"/>
      <c r="O3290" s="163"/>
      <c r="P3290" s="163"/>
      <c r="Q3290" s="163"/>
      <c r="R3290" s="163"/>
      <c r="S3290" s="163"/>
      <c r="T3290" s="163"/>
      <c r="U3290" s="163"/>
      <c r="V3290" s="163"/>
      <c r="W3290" s="163"/>
      <c r="X3290" s="163"/>
    </row>
    <row r="3291" ht="11.25" customHeight="1">
      <c r="A3291" s="162" t="s">
        <v>7486</v>
      </c>
      <c r="B3291" s="162" t="s">
        <v>7487</v>
      </c>
      <c r="C3291" s="10" t="s">
        <v>52</v>
      </c>
      <c r="D3291" s="162" t="s">
        <v>7497</v>
      </c>
      <c r="E3291" s="162" t="s">
        <v>7498</v>
      </c>
      <c r="F3291" s="161" t="s">
        <v>7490</v>
      </c>
      <c r="G3291" s="10">
        <v>5.0</v>
      </c>
      <c r="H3291" s="10">
        <v>1.0</v>
      </c>
      <c r="I3291" s="10">
        <v>7.0</v>
      </c>
      <c r="J3291" s="172">
        <v>50.0</v>
      </c>
      <c r="K3291" s="173">
        <v>10.0</v>
      </c>
      <c r="L3291" s="162" t="s">
        <v>1599</v>
      </c>
      <c r="M3291" s="163"/>
      <c r="N3291" s="163"/>
      <c r="O3291" s="163"/>
      <c r="P3291" s="163"/>
      <c r="Q3291" s="163"/>
      <c r="R3291" s="163"/>
      <c r="S3291" s="163"/>
      <c r="T3291" s="163"/>
      <c r="U3291" s="163"/>
      <c r="V3291" s="163"/>
      <c r="W3291" s="163"/>
      <c r="X3291" s="163"/>
    </row>
    <row r="3292" ht="11.25" customHeight="1">
      <c r="A3292" s="162" t="s">
        <v>7486</v>
      </c>
      <c r="B3292" s="162" t="s">
        <v>7487</v>
      </c>
      <c r="C3292" s="10" t="s">
        <v>52</v>
      </c>
      <c r="D3292" s="162" t="s">
        <v>7499</v>
      </c>
      <c r="E3292" s="162" t="s">
        <v>7500</v>
      </c>
      <c r="F3292" s="161" t="s">
        <v>7490</v>
      </c>
      <c r="G3292" s="10">
        <v>5.0</v>
      </c>
      <c r="H3292" s="10">
        <v>1.0</v>
      </c>
      <c r="I3292" s="10">
        <v>7.0</v>
      </c>
      <c r="J3292" s="172">
        <v>50.0</v>
      </c>
      <c r="K3292" s="173">
        <v>10.0</v>
      </c>
      <c r="L3292" s="162" t="s">
        <v>1599</v>
      </c>
      <c r="M3292" s="163"/>
      <c r="N3292" s="163"/>
      <c r="O3292" s="163"/>
      <c r="P3292" s="163"/>
      <c r="Q3292" s="163"/>
      <c r="R3292" s="163"/>
      <c r="S3292" s="163"/>
      <c r="T3292" s="163"/>
      <c r="U3292" s="163"/>
      <c r="V3292" s="163"/>
      <c r="W3292" s="163"/>
      <c r="X3292" s="163"/>
    </row>
    <row r="3293" ht="11.25" customHeight="1">
      <c r="A3293" s="162" t="s">
        <v>7501</v>
      </c>
      <c r="B3293" s="162" t="s">
        <v>7502</v>
      </c>
      <c r="C3293" s="10" t="s">
        <v>52</v>
      </c>
      <c r="D3293" s="162" t="s">
        <v>7503</v>
      </c>
      <c r="E3293" s="162" t="s">
        <v>7504</v>
      </c>
      <c r="F3293" s="161" t="s">
        <v>7490</v>
      </c>
      <c r="G3293" s="10">
        <v>7.0</v>
      </c>
      <c r="H3293" s="10">
        <v>1.0</v>
      </c>
      <c r="I3293" s="10">
        <v>7.0</v>
      </c>
      <c r="J3293" s="172">
        <v>50.0</v>
      </c>
      <c r="K3293" s="173">
        <v>7.14</v>
      </c>
      <c r="L3293" s="162" t="s">
        <v>1599</v>
      </c>
      <c r="M3293" s="163"/>
      <c r="N3293" s="163"/>
      <c r="O3293" s="163"/>
      <c r="P3293" s="163"/>
      <c r="Q3293" s="163"/>
      <c r="R3293" s="163"/>
      <c r="S3293" s="163"/>
      <c r="T3293" s="163"/>
      <c r="U3293" s="163"/>
      <c r="V3293" s="163"/>
      <c r="W3293" s="163"/>
      <c r="X3293" s="163"/>
    </row>
    <row r="3294" ht="11.25" customHeight="1">
      <c r="A3294" s="162" t="s">
        <v>7501</v>
      </c>
      <c r="B3294" s="162" t="s">
        <v>7502</v>
      </c>
      <c r="C3294" s="10" t="s">
        <v>106</v>
      </c>
      <c r="D3294" s="162" t="s">
        <v>7505</v>
      </c>
      <c r="E3294" s="162" t="s">
        <v>7506</v>
      </c>
      <c r="F3294" s="161" t="s">
        <v>7490</v>
      </c>
      <c r="G3294" s="10">
        <v>7.0</v>
      </c>
      <c r="H3294" s="10">
        <v>1.0</v>
      </c>
      <c r="I3294" s="10">
        <v>7.0</v>
      </c>
      <c r="J3294" s="172">
        <v>50.0</v>
      </c>
      <c r="K3294" s="173">
        <v>7.14</v>
      </c>
      <c r="L3294" s="162" t="s">
        <v>1599</v>
      </c>
      <c r="M3294" s="163"/>
      <c r="N3294" s="163"/>
      <c r="O3294" s="163"/>
      <c r="P3294" s="163"/>
      <c r="Q3294" s="163"/>
      <c r="R3294" s="163"/>
      <c r="S3294" s="163"/>
      <c r="T3294" s="163"/>
      <c r="U3294" s="163"/>
      <c r="V3294" s="163"/>
      <c r="W3294" s="163"/>
      <c r="X3294" s="163"/>
    </row>
    <row r="3295" ht="11.25" customHeight="1">
      <c r="A3295" s="162" t="s">
        <v>7501</v>
      </c>
      <c r="B3295" s="162" t="s">
        <v>7502</v>
      </c>
      <c r="C3295" s="10" t="s">
        <v>141</v>
      </c>
      <c r="D3295" s="162" t="s">
        <v>7507</v>
      </c>
      <c r="E3295" s="162" t="s">
        <v>7508</v>
      </c>
      <c r="F3295" s="161" t="s">
        <v>7490</v>
      </c>
      <c r="G3295" s="10">
        <v>7.0</v>
      </c>
      <c r="H3295" s="10">
        <v>1.0</v>
      </c>
      <c r="I3295" s="10">
        <v>7.0</v>
      </c>
      <c r="J3295" s="172">
        <v>50.0</v>
      </c>
      <c r="K3295" s="173">
        <v>7.14</v>
      </c>
      <c r="L3295" s="162" t="s">
        <v>1599</v>
      </c>
      <c r="M3295" s="163"/>
      <c r="N3295" s="163"/>
      <c r="O3295" s="163"/>
      <c r="P3295" s="163"/>
      <c r="Q3295" s="163"/>
      <c r="R3295" s="163"/>
      <c r="S3295" s="163"/>
      <c r="T3295" s="163"/>
      <c r="U3295" s="163"/>
      <c r="V3295" s="163"/>
      <c r="W3295" s="163"/>
      <c r="X3295" s="163"/>
    </row>
    <row r="3296" ht="11.25" customHeight="1">
      <c r="A3296" s="162" t="s">
        <v>7501</v>
      </c>
      <c r="B3296" s="162" t="s">
        <v>7502</v>
      </c>
      <c r="C3296" s="10" t="s">
        <v>177</v>
      </c>
      <c r="D3296" s="162" t="s">
        <v>7509</v>
      </c>
      <c r="E3296" s="162" t="s">
        <v>7510</v>
      </c>
      <c r="F3296" s="161" t="s">
        <v>7490</v>
      </c>
      <c r="G3296" s="10">
        <v>7.0</v>
      </c>
      <c r="H3296" s="10">
        <v>1.0</v>
      </c>
      <c r="I3296" s="10">
        <v>7.0</v>
      </c>
      <c r="J3296" s="172">
        <v>50.0</v>
      </c>
      <c r="K3296" s="173">
        <v>7.14</v>
      </c>
      <c r="L3296" s="162" t="s">
        <v>1599</v>
      </c>
      <c r="M3296" s="163"/>
      <c r="N3296" s="163"/>
      <c r="O3296" s="163"/>
      <c r="P3296" s="163"/>
      <c r="Q3296" s="163"/>
      <c r="R3296" s="163"/>
      <c r="S3296" s="163"/>
      <c r="T3296" s="163"/>
      <c r="U3296" s="163"/>
      <c r="V3296" s="163"/>
      <c r="W3296" s="163"/>
      <c r="X3296" s="163"/>
    </row>
    <row r="3297" ht="11.25" customHeight="1">
      <c r="A3297" s="162" t="s">
        <v>7501</v>
      </c>
      <c r="B3297" s="162" t="s">
        <v>7502</v>
      </c>
      <c r="C3297" s="10" t="s">
        <v>2089</v>
      </c>
      <c r="D3297" s="162" t="s">
        <v>7511</v>
      </c>
      <c r="E3297" s="162" t="s">
        <v>7512</v>
      </c>
      <c r="F3297" s="161" t="s">
        <v>7490</v>
      </c>
      <c r="G3297" s="10">
        <v>7.0</v>
      </c>
      <c r="H3297" s="10">
        <v>1.0</v>
      </c>
      <c r="I3297" s="10">
        <v>7.0</v>
      </c>
      <c r="J3297" s="172">
        <v>50.0</v>
      </c>
      <c r="K3297" s="173">
        <v>7.14</v>
      </c>
      <c r="L3297" s="162" t="s">
        <v>1599</v>
      </c>
      <c r="M3297" s="163"/>
      <c r="N3297" s="163"/>
      <c r="O3297" s="163"/>
      <c r="P3297" s="163"/>
      <c r="Q3297" s="163"/>
      <c r="R3297" s="163"/>
      <c r="S3297" s="163"/>
      <c r="T3297" s="163"/>
      <c r="U3297" s="163"/>
      <c r="V3297" s="163"/>
      <c r="W3297" s="163"/>
      <c r="X3297" s="163"/>
    </row>
    <row r="3298" ht="11.25" customHeight="1">
      <c r="A3298" s="162" t="s">
        <v>7513</v>
      </c>
      <c r="B3298" s="162" t="s">
        <v>7514</v>
      </c>
      <c r="C3298" s="10" t="s">
        <v>52</v>
      </c>
      <c r="D3298" s="162" t="s">
        <v>6526</v>
      </c>
      <c r="E3298" s="162" t="s">
        <v>6527</v>
      </c>
      <c r="F3298" s="161" t="s">
        <v>7490</v>
      </c>
      <c r="G3298" s="10">
        <v>8.0</v>
      </c>
      <c r="H3298" s="10">
        <v>6.0</v>
      </c>
      <c r="I3298" s="10">
        <v>8.0</v>
      </c>
      <c r="J3298" s="172">
        <v>50.0</v>
      </c>
      <c r="K3298" s="173">
        <v>6.25</v>
      </c>
      <c r="L3298" s="162" t="s">
        <v>1599</v>
      </c>
      <c r="M3298" s="163"/>
      <c r="N3298" s="163"/>
      <c r="O3298" s="163"/>
      <c r="P3298" s="163"/>
      <c r="Q3298" s="163"/>
      <c r="R3298" s="163"/>
      <c r="S3298" s="163"/>
      <c r="T3298" s="163"/>
      <c r="U3298" s="163"/>
      <c r="V3298" s="163"/>
      <c r="W3298" s="163"/>
      <c r="X3298" s="163"/>
    </row>
    <row r="3299" ht="11.25" customHeight="1">
      <c r="A3299" s="162" t="s">
        <v>7515</v>
      </c>
      <c r="B3299" s="162" t="s">
        <v>7363</v>
      </c>
      <c r="C3299" s="10" t="s">
        <v>52</v>
      </c>
      <c r="D3299" s="162" t="s">
        <v>7516</v>
      </c>
      <c r="E3299" s="162" t="s">
        <v>931</v>
      </c>
      <c r="F3299" s="161" t="s">
        <v>7490</v>
      </c>
      <c r="G3299" s="10">
        <v>8.0</v>
      </c>
      <c r="H3299" s="10">
        <v>7.0</v>
      </c>
      <c r="I3299" s="10">
        <v>8.0</v>
      </c>
      <c r="J3299" s="172">
        <v>50.0</v>
      </c>
      <c r="K3299" s="173">
        <v>6.25</v>
      </c>
      <c r="L3299" s="162" t="s">
        <v>1599</v>
      </c>
      <c r="M3299" s="163"/>
      <c r="N3299" s="163"/>
      <c r="O3299" s="163"/>
      <c r="P3299" s="163"/>
      <c r="Q3299" s="163"/>
      <c r="R3299" s="163"/>
      <c r="S3299" s="163"/>
      <c r="T3299" s="163"/>
      <c r="U3299" s="163"/>
      <c r="V3299" s="163"/>
      <c r="W3299" s="163"/>
      <c r="X3299" s="163"/>
    </row>
    <row r="3300" ht="11.25" customHeight="1">
      <c r="A3300" s="162" t="s">
        <v>7517</v>
      </c>
      <c r="B3300" s="162" t="s">
        <v>7518</v>
      </c>
      <c r="C3300" s="10" t="s">
        <v>52</v>
      </c>
      <c r="D3300" s="162" t="s">
        <v>7519</v>
      </c>
      <c r="E3300" s="162" t="s">
        <v>7520</v>
      </c>
      <c r="F3300" s="161" t="s">
        <v>7490</v>
      </c>
      <c r="G3300" s="10">
        <v>13.0</v>
      </c>
      <c r="H3300" s="10">
        <v>12.0</v>
      </c>
      <c r="I3300" s="10">
        <v>13.0</v>
      </c>
      <c r="J3300" s="172">
        <v>50.0</v>
      </c>
      <c r="K3300" s="173">
        <v>3.85</v>
      </c>
      <c r="L3300" s="162" t="s">
        <v>1599</v>
      </c>
      <c r="M3300" s="163"/>
      <c r="N3300" s="163"/>
      <c r="O3300" s="163"/>
      <c r="P3300" s="163"/>
      <c r="Q3300" s="163"/>
      <c r="R3300" s="163"/>
      <c r="S3300" s="163"/>
      <c r="T3300" s="163"/>
      <c r="U3300" s="163"/>
      <c r="V3300" s="163"/>
      <c r="W3300" s="163"/>
      <c r="X3300" s="163"/>
    </row>
    <row r="3301" ht="11.25" customHeight="1">
      <c r="A3301" s="162" t="s">
        <v>7521</v>
      </c>
      <c r="B3301" s="162" t="s">
        <v>3885</v>
      </c>
      <c r="C3301" s="10" t="s">
        <v>52</v>
      </c>
      <c r="D3301" s="162" t="s">
        <v>7522</v>
      </c>
      <c r="E3301" s="162" t="s">
        <v>747</v>
      </c>
      <c r="F3301" s="161" t="s">
        <v>7490</v>
      </c>
      <c r="G3301" s="10">
        <v>8.0</v>
      </c>
      <c r="H3301" s="10">
        <v>4.0</v>
      </c>
      <c r="I3301" s="10">
        <v>8.0</v>
      </c>
      <c r="J3301" s="172">
        <v>50.0</v>
      </c>
      <c r="K3301" s="173">
        <v>6.25</v>
      </c>
      <c r="L3301" s="162" t="s">
        <v>1599</v>
      </c>
      <c r="M3301" s="163"/>
      <c r="N3301" s="163"/>
      <c r="O3301" s="163"/>
      <c r="P3301" s="163"/>
      <c r="Q3301" s="163"/>
      <c r="R3301" s="163"/>
      <c r="S3301" s="163"/>
      <c r="T3301" s="163"/>
      <c r="U3301" s="163"/>
      <c r="V3301" s="163"/>
      <c r="W3301" s="163"/>
      <c r="X3301" s="163"/>
    </row>
    <row r="3302" ht="11.25" customHeight="1">
      <c r="A3302" s="162" t="s">
        <v>7521</v>
      </c>
      <c r="B3302" s="162" t="s">
        <v>3885</v>
      </c>
      <c r="C3302" s="10" t="s">
        <v>52</v>
      </c>
      <c r="D3302" s="162" t="s">
        <v>7523</v>
      </c>
      <c r="E3302" s="162" t="s">
        <v>880</v>
      </c>
      <c r="F3302" s="161" t="s">
        <v>7490</v>
      </c>
      <c r="G3302" s="10">
        <v>8.0</v>
      </c>
      <c r="H3302" s="10">
        <v>4.0</v>
      </c>
      <c r="I3302" s="10">
        <v>8.0</v>
      </c>
      <c r="J3302" s="172">
        <v>50.0</v>
      </c>
      <c r="K3302" s="173">
        <v>6.25</v>
      </c>
      <c r="L3302" s="162" t="s">
        <v>1599</v>
      </c>
      <c r="M3302" s="163"/>
      <c r="N3302" s="163"/>
      <c r="O3302" s="163"/>
      <c r="P3302" s="163"/>
      <c r="Q3302" s="163"/>
      <c r="R3302" s="163"/>
      <c r="S3302" s="163"/>
      <c r="T3302" s="163"/>
      <c r="U3302" s="163"/>
      <c r="V3302" s="163"/>
      <c r="W3302" s="163"/>
      <c r="X3302" s="163"/>
    </row>
    <row r="3303" ht="11.25" customHeight="1">
      <c r="A3303" s="162" t="s">
        <v>7521</v>
      </c>
      <c r="B3303" s="162" t="s">
        <v>3885</v>
      </c>
      <c r="C3303" s="10" t="s">
        <v>52</v>
      </c>
      <c r="D3303" s="162" t="s">
        <v>7524</v>
      </c>
      <c r="E3303" s="162" t="s">
        <v>5446</v>
      </c>
      <c r="F3303" s="161" t="s">
        <v>7490</v>
      </c>
      <c r="G3303" s="10">
        <v>8.0</v>
      </c>
      <c r="H3303" s="10">
        <v>4.0</v>
      </c>
      <c r="I3303" s="10">
        <v>8.0</v>
      </c>
      <c r="J3303" s="172">
        <v>50.0</v>
      </c>
      <c r="K3303" s="173">
        <v>6.25</v>
      </c>
      <c r="L3303" s="162" t="s">
        <v>1599</v>
      </c>
      <c r="M3303" s="163"/>
      <c r="N3303" s="163"/>
      <c r="O3303" s="163"/>
      <c r="P3303" s="163"/>
      <c r="Q3303" s="163"/>
      <c r="R3303" s="163"/>
      <c r="S3303" s="163"/>
      <c r="T3303" s="163"/>
      <c r="U3303" s="163"/>
      <c r="V3303" s="163"/>
      <c r="W3303" s="163"/>
      <c r="X3303" s="163"/>
    </row>
    <row r="3304" ht="11.25" customHeight="1">
      <c r="A3304" s="162" t="s">
        <v>7521</v>
      </c>
      <c r="B3304" s="162" t="s">
        <v>3885</v>
      </c>
      <c r="C3304" s="10" t="s">
        <v>52</v>
      </c>
      <c r="D3304" s="162" t="s">
        <v>7525</v>
      </c>
      <c r="E3304" s="162" t="s">
        <v>7526</v>
      </c>
      <c r="F3304" s="161" t="s">
        <v>7490</v>
      </c>
      <c r="G3304" s="10">
        <v>8.0</v>
      </c>
      <c r="H3304" s="10">
        <v>4.0</v>
      </c>
      <c r="I3304" s="10">
        <v>8.0</v>
      </c>
      <c r="J3304" s="172">
        <v>50.0</v>
      </c>
      <c r="K3304" s="173">
        <v>6.25</v>
      </c>
      <c r="L3304" s="162" t="s">
        <v>1599</v>
      </c>
      <c r="M3304" s="163"/>
      <c r="N3304" s="163"/>
      <c r="O3304" s="163"/>
      <c r="P3304" s="163"/>
      <c r="Q3304" s="163"/>
      <c r="R3304" s="163"/>
      <c r="S3304" s="163"/>
      <c r="T3304" s="163"/>
      <c r="U3304" s="163"/>
      <c r="V3304" s="163"/>
      <c r="W3304" s="163"/>
      <c r="X3304" s="163"/>
    </row>
    <row r="3305" ht="11.25" customHeight="1">
      <c r="A3305" s="162" t="s">
        <v>7521</v>
      </c>
      <c r="B3305" s="162" t="s">
        <v>3885</v>
      </c>
      <c r="C3305" s="10" t="s">
        <v>52</v>
      </c>
      <c r="D3305" s="162" t="s">
        <v>7527</v>
      </c>
      <c r="E3305" s="162" t="s">
        <v>7528</v>
      </c>
      <c r="F3305" s="161" t="s">
        <v>7490</v>
      </c>
      <c r="G3305" s="10">
        <v>8.0</v>
      </c>
      <c r="H3305" s="10">
        <v>4.0</v>
      </c>
      <c r="I3305" s="10">
        <v>8.0</v>
      </c>
      <c r="J3305" s="172">
        <v>50.0</v>
      </c>
      <c r="K3305" s="173">
        <v>6.25</v>
      </c>
      <c r="L3305" s="162" t="s">
        <v>1599</v>
      </c>
      <c r="M3305" s="163"/>
      <c r="N3305" s="163"/>
      <c r="O3305" s="163"/>
      <c r="P3305" s="163"/>
      <c r="Q3305" s="163"/>
      <c r="R3305" s="163"/>
      <c r="S3305" s="163"/>
      <c r="T3305" s="163"/>
      <c r="U3305" s="163"/>
      <c r="V3305" s="163"/>
      <c r="W3305" s="163"/>
      <c r="X3305" s="163"/>
    </row>
    <row r="3306" ht="11.25" customHeight="1">
      <c r="A3306" s="162" t="s">
        <v>7521</v>
      </c>
      <c r="B3306" s="162" t="s">
        <v>3885</v>
      </c>
      <c r="C3306" s="10" t="s">
        <v>52</v>
      </c>
      <c r="D3306" s="162" t="s">
        <v>7529</v>
      </c>
      <c r="E3306" s="162" t="s">
        <v>7244</v>
      </c>
      <c r="F3306" s="161" t="s">
        <v>7490</v>
      </c>
      <c r="G3306" s="10">
        <v>8.0</v>
      </c>
      <c r="H3306" s="10">
        <v>4.0</v>
      </c>
      <c r="I3306" s="10">
        <v>8.0</v>
      </c>
      <c r="J3306" s="172">
        <v>50.0</v>
      </c>
      <c r="K3306" s="173">
        <v>6.25</v>
      </c>
      <c r="L3306" s="162" t="s">
        <v>1599</v>
      </c>
      <c r="M3306" s="163"/>
      <c r="N3306" s="163"/>
      <c r="O3306" s="163"/>
      <c r="P3306" s="163"/>
      <c r="Q3306" s="163"/>
      <c r="R3306" s="163"/>
      <c r="S3306" s="163"/>
      <c r="T3306" s="163"/>
      <c r="U3306" s="163"/>
      <c r="V3306" s="163"/>
      <c r="W3306" s="163"/>
      <c r="X3306" s="163"/>
    </row>
    <row r="3307" ht="11.25" customHeight="1">
      <c r="A3307" s="162" t="s">
        <v>7521</v>
      </c>
      <c r="B3307" s="162" t="s">
        <v>3885</v>
      </c>
      <c r="C3307" s="10" t="s">
        <v>52</v>
      </c>
      <c r="D3307" s="162" t="s">
        <v>7530</v>
      </c>
      <c r="E3307" s="162" t="s">
        <v>486</v>
      </c>
      <c r="F3307" s="161" t="s">
        <v>7490</v>
      </c>
      <c r="G3307" s="10">
        <v>8.0</v>
      </c>
      <c r="H3307" s="10">
        <v>4.0</v>
      </c>
      <c r="I3307" s="10">
        <v>8.0</v>
      </c>
      <c r="J3307" s="172">
        <v>50.0</v>
      </c>
      <c r="K3307" s="173">
        <v>6.25</v>
      </c>
      <c r="L3307" s="162" t="s">
        <v>1599</v>
      </c>
      <c r="M3307" s="163"/>
      <c r="N3307" s="163"/>
      <c r="O3307" s="163"/>
      <c r="P3307" s="163"/>
      <c r="Q3307" s="163"/>
      <c r="R3307" s="163"/>
      <c r="S3307" s="163"/>
      <c r="T3307" s="163"/>
      <c r="U3307" s="163"/>
      <c r="V3307" s="163"/>
      <c r="W3307" s="163"/>
      <c r="X3307" s="163"/>
    </row>
    <row r="3308" ht="11.25" customHeight="1">
      <c r="A3308" s="162" t="s">
        <v>7521</v>
      </c>
      <c r="B3308" s="162" t="s">
        <v>3885</v>
      </c>
      <c r="C3308" s="10" t="s">
        <v>52</v>
      </c>
      <c r="D3308" s="162" t="s">
        <v>7531</v>
      </c>
      <c r="E3308" s="162" t="s">
        <v>7246</v>
      </c>
      <c r="F3308" s="161" t="s">
        <v>7490</v>
      </c>
      <c r="G3308" s="10">
        <v>8.0</v>
      </c>
      <c r="H3308" s="10">
        <v>4.0</v>
      </c>
      <c r="I3308" s="10">
        <v>8.0</v>
      </c>
      <c r="J3308" s="172">
        <v>50.0</v>
      </c>
      <c r="K3308" s="173">
        <v>6.25</v>
      </c>
      <c r="L3308" s="162" t="s">
        <v>1599</v>
      </c>
      <c r="M3308" s="163"/>
      <c r="N3308" s="163"/>
      <c r="O3308" s="163"/>
      <c r="P3308" s="163"/>
      <c r="Q3308" s="163"/>
      <c r="R3308" s="163"/>
      <c r="S3308" s="163"/>
      <c r="T3308" s="163"/>
      <c r="U3308" s="163"/>
      <c r="V3308" s="163"/>
      <c r="W3308" s="163"/>
      <c r="X3308" s="163"/>
    </row>
    <row r="3309" ht="11.25" customHeight="1">
      <c r="A3309" s="162" t="s">
        <v>7521</v>
      </c>
      <c r="B3309" s="162" t="s">
        <v>3885</v>
      </c>
      <c r="C3309" s="10" t="s">
        <v>52</v>
      </c>
      <c r="D3309" s="162" t="s">
        <v>7532</v>
      </c>
      <c r="E3309" s="162" t="s">
        <v>7240</v>
      </c>
      <c r="F3309" s="161" t="s">
        <v>7490</v>
      </c>
      <c r="G3309" s="10">
        <v>8.0</v>
      </c>
      <c r="H3309" s="10">
        <v>4.0</v>
      </c>
      <c r="I3309" s="10">
        <v>8.0</v>
      </c>
      <c r="J3309" s="172">
        <v>50.0</v>
      </c>
      <c r="K3309" s="173">
        <v>6.25</v>
      </c>
      <c r="L3309" s="162" t="s">
        <v>1599</v>
      </c>
      <c r="M3309" s="163"/>
      <c r="N3309" s="163"/>
      <c r="O3309" s="163"/>
      <c r="P3309" s="163"/>
      <c r="Q3309" s="163"/>
      <c r="R3309" s="163"/>
      <c r="S3309" s="163"/>
      <c r="T3309" s="163"/>
      <c r="U3309" s="163"/>
      <c r="V3309" s="163"/>
      <c r="W3309" s="163"/>
      <c r="X3309" s="163"/>
    </row>
    <row r="3310" ht="11.25" customHeight="1">
      <c r="A3310" s="162" t="s">
        <v>7521</v>
      </c>
      <c r="B3310" s="162" t="s">
        <v>3885</v>
      </c>
      <c r="C3310" s="10" t="s">
        <v>52</v>
      </c>
      <c r="D3310" s="162" t="s">
        <v>7533</v>
      </c>
      <c r="E3310" s="162" t="s">
        <v>7534</v>
      </c>
      <c r="F3310" s="161" t="s">
        <v>7490</v>
      </c>
      <c r="G3310" s="10">
        <v>8.0</v>
      </c>
      <c r="H3310" s="10">
        <v>4.0</v>
      </c>
      <c r="I3310" s="10">
        <v>8.0</v>
      </c>
      <c r="J3310" s="172">
        <v>50.0</v>
      </c>
      <c r="K3310" s="173">
        <v>6.25</v>
      </c>
      <c r="L3310" s="162" t="s">
        <v>1599</v>
      </c>
      <c r="M3310" s="163"/>
      <c r="N3310" s="163"/>
      <c r="O3310" s="163"/>
      <c r="P3310" s="163"/>
      <c r="Q3310" s="163"/>
      <c r="R3310" s="163"/>
      <c r="S3310" s="163"/>
      <c r="T3310" s="163"/>
      <c r="U3310" s="163"/>
      <c r="V3310" s="163"/>
      <c r="W3310" s="163"/>
      <c r="X3310" s="163"/>
    </row>
    <row r="3311" ht="11.25" customHeight="1">
      <c r="A3311" s="162" t="s">
        <v>7535</v>
      </c>
      <c r="B3311" s="162" t="s">
        <v>7536</v>
      </c>
      <c r="C3311" s="10" t="s">
        <v>52</v>
      </c>
      <c r="D3311" s="162" t="s">
        <v>7537</v>
      </c>
      <c r="E3311" s="162" t="s">
        <v>7538</v>
      </c>
      <c r="F3311" s="161" t="s">
        <v>7490</v>
      </c>
      <c r="G3311" s="10">
        <v>3.0</v>
      </c>
      <c r="H3311" s="10">
        <v>3.0</v>
      </c>
      <c r="I3311" s="10">
        <v>3.0</v>
      </c>
      <c r="J3311" s="172">
        <v>50.0</v>
      </c>
      <c r="K3311" s="173">
        <v>16.67</v>
      </c>
      <c r="L3311" s="162" t="s">
        <v>1599</v>
      </c>
      <c r="M3311" s="163"/>
      <c r="N3311" s="163"/>
      <c r="O3311" s="163"/>
      <c r="P3311" s="163"/>
      <c r="Q3311" s="163"/>
      <c r="R3311" s="163"/>
      <c r="S3311" s="163"/>
      <c r="T3311" s="163"/>
      <c r="U3311" s="163"/>
      <c r="V3311" s="163"/>
      <c r="W3311" s="163"/>
      <c r="X3311" s="163"/>
    </row>
    <row r="3312" ht="11.25" customHeight="1">
      <c r="A3312" s="162" t="s">
        <v>7539</v>
      </c>
      <c r="B3312" s="162" t="s">
        <v>7540</v>
      </c>
      <c r="C3312" s="10" t="s">
        <v>52</v>
      </c>
      <c r="D3312" s="162" t="s">
        <v>7541</v>
      </c>
      <c r="E3312" s="162" t="s">
        <v>1607</v>
      </c>
      <c r="F3312" s="161" t="s">
        <v>7490</v>
      </c>
      <c r="G3312" s="10">
        <v>3.0</v>
      </c>
      <c r="H3312" s="10">
        <v>1.0</v>
      </c>
      <c r="I3312" s="10">
        <v>3.0</v>
      </c>
      <c r="J3312" s="172">
        <v>50.0</v>
      </c>
      <c r="K3312" s="173">
        <v>16.67</v>
      </c>
      <c r="L3312" s="162" t="s">
        <v>1599</v>
      </c>
      <c r="M3312" s="163"/>
      <c r="N3312" s="163"/>
      <c r="O3312" s="163"/>
      <c r="P3312" s="163"/>
      <c r="Q3312" s="163"/>
      <c r="R3312" s="163"/>
      <c r="S3312" s="163"/>
      <c r="T3312" s="163"/>
      <c r="U3312" s="163"/>
      <c r="V3312" s="163"/>
      <c r="W3312" s="163"/>
      <c r="X3312" s="163"/>
    </row>
    <row r="3313" ht="11.25" customHeight="1">
      <c r="A3313" s="162" t="s">
        <v>7542</v>
      </c>
      <c r="B3313" s="162" t="s">
        <v>2451</v>
      </c>
      <c r="C3313" s="10" t="s">
        <v>52</v>
      </c>
      <c r="D3313" s="162" t="s">
        <v>7543</v>
      </c>
      <c r="E3313" s="162" t="s">
        <v>7544</v>
      </c>
      <c r="F3313" s="161" t="s">
        <v>7490</v>
      </c>
      <c r="G3313" s="10">
        <v>6.0</v>
      </c>
      <c r="H3313" s="10">
        <v>5.0</v>
      </c>
      <c r="I3313" s="10">
        <v>6.0</v>
      </c>
      <c r="J3313" s="172">
        <v>50.0</v>
      </c>
      <c r="K3313" s="173">
        <v>8.33</v>
      </c>
      <c r="L3313" s="162" t="s">
        <v>1599</v>
      </c>
      <c r="M3313" s="163"/>
      <c r="N3313" s="163"/>
      <c r="O3313" s="163"/>
      <c r="P3313" s="163"/>
      <c r="Q3313" s="163"/>
      <c r="R3313" s="163"/>
      <c r="S3313" s="163"/>
      <c r="T3313" s="163"/>
      <c r="U3313" s="163"/>
      <c r="V3313" s="163"/>
      <c r="W3313" s="163"/>
      <c r="X3313" s="163"/>
    </row>
    <row r="3314" ht="11.25" customHeight="1">
      <c r="A3314" s="162" t="s">
        <v>7545</v>
      </c>
      <c r="B3314" s="162" t="s">
        <v>2486</v>
      </c>
      <c r="C3314" s="10" t="s">
        <v>52</v>
      </c>
      <c r="D3314" s="162" t="s">
        <v>7546</v>
      </c>
      <c r="E3314" s="162" t="s">
        <v>741</v>
      </c>
      <c r="F3314" s="161" t="s">
        <v>7490</v>
      </c>
      <c r="G3314" s="10">
        <v>7.0</v>
      </c>
      <c r="H3314" s="10">
        <v>6.0</v>
      </c>
      <c r="I3314" s="10">
        <v>7.0</v>
      </c>
      <c r="J3314" s="172">
        <v>50.0</v>
      </c>
      <c r="K3314" s="173">
        <v>7.14</v>
      </c>
      <c r="L3314" s="162" t="s">
        <v>1599</v>
      </c>
      <c r="M3314" s="163"/>
      <c r="N3314" s="163"/>
      <c r="O3314" s="163"/>
      <c r="P3314" s="163"/>
      <c r="Q3314" s="163"/>
      <c r="R3314" s="163"/>
      <c r="S3314" s="163"/>
      <c r="T3314" s="163"/>
      <c r="U3314" s="163"/>
      <c r="V3314" s="163"/>
      <c r="W3314" s="163"/>
      <c r="X3314" s="163"/>
    </row>
    <row r="3315" ht="11.25" customHeight="1">
      <c r="A3315" s="162" t="s">
        <v>7545</v>
      </c>
      <c r="B3315" s="162" t="s">
        <v>2486</v>
      </c>
      <c r="C3315" s="10" t="s">
        <v>52</v>
      </c>
      <c r="D3315" s="162" t="s">
        <v>7547</v>
      </c>
      <c r="E3315" s="162" t="s">
        <v>7548</v>
      </c>
      <c r="F3315" s="161" t="s">
        <v>7490</v>
      </c>
      <c r="G3315" s="10">
        <v>7.0</v>
      </c>
      <c r="H3315" s="10">
        <v>6.0</v>
      </c>
      <c r="I3315" s="10">
        <v>7.0</v>
      </c>
      <c r="J3315" s="172">
        <v>50.0</v>
      </c>
      <c r="K3315" s="173">
        <v>7.14</v>
      </c>
      <c r="L3315" s="162" t="s">
        <v>1599</v>
      </c>
      <c r="M3315" s="163"/>
      <c r="N3315" s="163"/>
      <c r="O3315" s="163"/>
      <c r="P3315" s="163"/>
      <c r="Q3315" s="163"/>
      <c r="R3315" s="163"/>
      <c r="S3315" s="163"/>
      <c r="T3315" s="163"/>
      <c r="U3315" s="163"/>
      <c r="V3315" s="163"/>
      <c r="W3315" s="163"/>
      <c r="X3315" s="163"/>
    </row>
    <row r="3316" ht="11.25" customHeight="1">
      <c r="A3316" s="162" t="s">
        <v>7549</v>
      </c>
      <c r="B3316" s="162" t="s">
        <v>7550</v>
      </c>
      <c r="C3316" s="10" t="s">
        <v>52</v>
      </c>
      <c r="D3316" s="162" t="s">
        <v>7551</v>
      </c>
      <c r="E3316" s="162" t="s">
        <v>7552</v>
      </c>
      <c r="F3316" s="161" t="s">
        <v>7490</v>
      </c>
      <c r="G3316" s="10">
        <v>3.0</v>
      </c>
      <c r="H3316" s="10">
        <v>2.0</v>
      </c>
      <c r="I3316" s="10">
        <v>3.0</v>
      </c>
      <c r="J3316" s="172">
        <v>50.0</v>
      </c>
      <c r="K3316" s="173">
        <v>16.67</v>
      </c>
      <c r="L3316" s="162" t="s">
        <v>1599</v>
      </c>
      <c r="M3316" s="163"/>
      <c r="N3316" s="163"/>
      <c r="O3316" s="163"/>
      <c r="P3316" s="163"/>
      <c r="Q3316" s="163"/>
      <c r="R3316" s="163"/>
      <c r="S3316" s="163"/>
      <c r="T3316" s="163"/>
      <c r="U3316" s="163"/>
      <c r="V3316" s="163"/>
      <c r="W3316" s="163"/>
      <c r="X3316" s="163"/>
    </row>
    <row r="3317" ht="11.25" customHeight="1">
      <c r="A3317" s="162" t="s">
        <v>7553</v>
      </c>
      <c r="B3317" s="162" t="s">
        <v>7554</v>
      </c>
      <c r="C3317" s="10" t="s">
        <v>52</v>
      </c>
      <c r="D3317" s="162" t="s">
        <v>7555</v>
      </c>
      <c r="E3317" s="162" t="s">
        <v>6523</v>
      </c>
      <c r="F3317" s="161" t="s">
        <v>7490</v>
      </c>
      <c r="G3317" s="10">
        <v>6.0</v>
      </c>
      <c r="H3317" s="10">
        <v>4.0</v>
      </c>
      <c r="I3317" s="10">
        <v>6.0</v>
      </c>
      <c r="J3317" s="172">
        <v>50.0</v>
      </c>
      <c r="K3317" s="173">
        <v>8.33</v>
      </c>
      <c r="L3317" s="162" t="s">
        <v>1599</v>
      </c>
      <c r="M3317" s="163"/>
      <c r="N3317" s="163"/>
      <c r="O3317" s="163"/>
      <c r="P3317" s="163"/>
      <c r="Q3317" s="163"/>
      <c r="R3317" s="163"/>
      <c r="S3317" s="163"/>
      <c r="T3317" s="163"/>
      <c r="U3317" s="163"/>
      <c r="V3317" s="163"/>
      <c r="W3317" s="163"/>
      <c r="X3317" s="163"/>
    </row>
    <row r="3318" ht="11.25" customHeight="1">
      <c r="A3318" s="162" t="s">
        <v>7556</v>
      </c>
      <c r="B3318" s="162" t="s">
        <v>2494</v>
      </c>
      <c r="C3318" s="10" t="s">
        <v>52</v>
      </c>
      <c r="D3318" s="162" t="s">
        <v>7555</v>
      </c>
      <c r="E3318" s="162" t="s">
        <v>6523</v>
      </c>
      <c r="F3318" s="161" t="s">
        <v>7490</v>
      </c>
      <c r="G3318" s="10">
        <v>3.0</v>
      </c>
      <c r="H3318" s="10">
        <v>2.0</v>
      </c>
      <c r="I3318" s="10">
        <v>3.0</v>
      </c>
      <c r="J3318" s="172">
        <v>50.0</v>
      </c>
      <c r="K3318" s="173">
        <v>16.67</v>
      </c>
      <c r="L3318" s="162" t="s">
        <v>1599</v>
      </c>
      <c r="M3318" s="163"/>
      <c r="N3318" s="163"/>
      <c r="O3318" s="163"/>
      <c r="P3318" s="163"/>
      <c r="Q3318" s="163"/>
      <c r="R3318" s="163"/>
      <c r="S3318" s="163"/>
      <c r="T3318" s="163"/>
      <c r="U3318" s="163"/>
      <c r="V3318" s="163"/>
      <c r="W3318" s="163"/>
      <c r="X3318" s="163"/>
    </row>
    <row r="3319" ht="11.25" customHeight="1">
      <c r="A3319" s="162" t="s">
        <v>7557</v>
      </c>
      <c r="B3319" s="162" t="s">
        <v>2467</v>
      </c>
      <c r="C3319" s="10" t="s">
        <v>52</v>
      </c>
      <c r="D3319" s="162" t="s">
        <v>7558</v>
      </c>
      <c r="E3319" s="162" t="s">
        <v>2469</v>
      </c>
      <c r="F3319" s="161" t="s">
        <v>7490</v>
      </c>
      <c r="G3319" s="10">
        <v>6.0</v>
      </c>
      <c r="H3319" s="10">
        <v>6.0</v>
      </c>
      <c r="I3319" s="10">
        <v>6.0</v>
      </c>
      <c r="J3319" s="172">
        <v>50.0</v>
      </c>
      <c r="K3319" s="173">
        <v>8.33</v>
      </c>
      <c r="L3319" s="162" t="s">
        <v>1599</v>
      </c>
      <c r="M3319" s="163"/>
      <c r="N3319" s="163"/>
      <c r="O3319" s="163"/>
      <c r="P3319" s="163"/>
      <c r="Q3319" s="163"/>
      <c r="R3319" s="163"/>
      <c r="S3319" s="163"/>
      <c r="T3319" s="163"/>
      <c r="U3319" s="163"/>
      <c r="V3319" s="163"/>
      <c r="W3319" s="163"/>
      <c r="X3319" s="163"/>
    </row>
    <row r="3320" ht="11.25" customHeight="1">
      <c r="A3320" s="162" t="s">
        <v>7557</v>
      </c>
      <c r="B3320" s="162" t="s">
        <v>2467</v>
      </c>
      <c r="C3320" s="10" t="s">
        <v>52</v>
      </c>
      <c r="D3320" s="162" t="s">
        <v>7559</v>
      </c>
      <c r="E3320" s="162" t="s">
        <v>2471</v>
      </c>
      <c r="F3320" s="161" t="s">
        <v>7490</v>
      </c>
      <c r="G3320" s="10">
        <v>6.0</v>
      </c>
      <c r="H3320" s="10">
        <v>6.0</v>
      </c>
      <c r="I3320" s="10">
        <v>6.0</v>
      </c>
      <c r="J3320" s="172">
        <v>50.0</v>
      </c>
      <c r="K3320" s="173">
        <v>8.33</v>
      </c>
      <c r="L3320" s="162" t="s">
        <v>1599</v>
      </c>
      <c r="M3320" s="163"/>
      <c r="N3320" s="163"/>
      <c r="O3320" s="163"/>
      <c r="P3320" s="163"/>
      <c r="Q3320" s="163"/>
      <c r="R3320" s="163"/>
      <c r="S3320" s="163"/>
      <c r="T3320" s="163"/>
      <c r="U3320" s="163"/>
      <c r="V3320" s="163"/>
      <c r="W3320" s="163"/>
      <c r="X3320" s="163"/>
    </row>
    <row r="3321" ht="11.25" customHeight="1">
      <c r="A3321" s="162" t="s">
        <v>7557</v>
      </c>
      <c r="B3321" s="162" t="s">
        <v>2467</v>
      </c>
      <c r="C3321" s="10" t="s">
        <v>52</v>
      </c>
      <c r="D3321" s="162" t="s">
        <v>7560</v>
      </c>
      <c r="E3321" s="162" t="s">
        <v>7561</v>
      </c>
      <c r="F3321" s="161" t="s">
        <v>7490</v>
      </c>
      <c r="G3321" s="10">
        <v>6.0</v>
      </c>
      <c r="H3321" s="10">
        <v>6.0</v>
      </c>
      <c r="I3321" s="10">
        <v>6.0</v>
      </c>
      <c r="J3321" s="172">
        <v>50.0</v>
      </c>
      <c r="K3321" s="173">
        <v>8.33</v>
      </c>
      <c r="L3321" s="162" t="s">
        <v>1599</v>
      </c>
      <c r="M3321" s="163"/>
      <c r="N3321" s="163"/>
      <c r="O3321" s="163"/>
      <c r="P3321" s="163"/>
      <c r="Q3321" s="163"/>
      <c r="R3321" s="163"/>
      <c r="S3321" s="163"/>
      <c r="T3321" s="163"/>
      <c r="U3321" s="163"/>
      <c r="V3321" s="163"/>
      <c r="W3321" s="163"/>
      <c r="X3321" s="163"/>
    </row>
    <row r="3322" ht="11.25" customHeight="1">
      <c r="A3322" s="162" t="s">
        <v>7562</v>
      </c>
      <c r="B3322" s="162" t="s">
        <v>2498</v>
      </c>
      <c r="C3322" s="10" t="s">
        <v>52</v>
      </c>
      <c r="D3322" s="162" t="s">
        <v>7563</v>
      </c>
      <c r="E3322" s="162" t="s">
        <v>1607</v>
      </c>
      <c r="F3322" s="161" t="s">
        <v>7490</v>
      </c>
      <c r="G3322" s="10">
        <v>3.0</v>
      </c>
      <c r="H3322" s="10">
        <v>2.0</v>
      </c>
      <c r="I3322" s="10">
        <v>3.0</v>
      </c>
      <c r="J3322" s="172">
        <v>50.0</v>
      </c>
      <c r="K3322" s="173">
        <v>16.67</v>
      </c>
      <c r="L3322" s="162" t="s">
        <v>1599</v>
      </c>
      <c r="M3322" s="163"/>
      <c r="N3322" s="163"/>
      <c r="O3322" s="163"/>
      <c r="P3322" s="163"/>
      <c r="Q3322" s="163"/>
      <c r="R3322" s="163"/>
      <c r="S3322" s="163"/>
      <c r="T3322" s="163"/>
      <c r="U3322" s="163"/>
      <c r="V3322" s="163"/>
      <c r="W3322" s="163"/>
      <c r="X3322" s="163"/>
    </row>
    <row r="3323" ht="11.25" customHeight="1">
      <c r="A3323" s="162" t="s">
        <v>7564</v>
      </c>
      <c r="B3323" s="162" t="s">
        <v>7565</v>
      </c>
      <c r="C3323" s="10" t="s">
        <v>52</v>
      </c>
      <c r="D3323" s="162" t="s">
        <v>7566</v>
      </c>
      <c r="E3323" s="162" t="s">
        <v>1607</v>
      </c>
      <c r="F3323" s="161" t="s">
        <v>7490</v>
      </c>
      <c r="G3323" s="10">
        <v>2.0</v>
      </c>
      <c r="H3323" s="10">
        <v>1.0</v>
      </c>
      <c r="I3323" s="10">
        <v>2.0</v>
      </c>
      <c r="J3323" s="172">
        <v>50.0</v>
      </c>
      <c r="K3323" s="173">
        <v>25.0</v>
      </c>
      <c r="L3323" s="162" t="s">
        <v>1599</v>
      </c>
      <c r="M3323" s="163"/>
      <c r="N3323" s="163"/>
      <c r="O3323" s="163"/>
      <c r="P3323" s="163"/>
      <c r="Q3323" s="163"/>
      <c r="R3323" s="163"/>
      <c r="S3323" s="163"/>
      <c r="T3323" s="163"/>
      <c r="U3323" s="163"/>
      <c r="V3323" s="163"/>
      <c r="W3323" s="163"/>
      <c r="X3323" s="163"/>
    </row>
    <row r="3324" ht="11.25" customHeight="1">
      <c r="A3324" s="162" t="s">
        <v>7567</v>
      </c>
      <c r="B3324" s="162" t="s">
        <v>7568</v>
      </c>
      <c r="C3324" s="10" t="s">
        <v>52</v>
      </c>
      <c r="D3324" s="162" t="s">
        <v>7569</v>
      </c>
      <c r="E3324" s="162" t="s">
        <v>7570</v>
      </c>
      <c r="F3324" s="161" t="s">
        <v>7490</v>
      </c>
      <c r="G3324" s="10">
        <v>6.0</v>
      </c>
      <c r="H3324" s="10">
        <v>3.0</v>
      </c>
      <c r="I3324" s="10">
        <v>6.0</v>
      </c>
      <c r="J3324" s="172">
        <v>50.0</v>
      </c>
      <c r="K3324" s="173">
        <v>8.33</v>
      </c>
      <c r="L3324" s="162" t="s">
        <v>1599</v>
      </c>
      <c r="M3324" s="163"/>
      <c r="N3324" s="163"/>
      <c r="O3324" s="163"/>
      <c r="P3324" s="163"/>
      <c r="Q3324" s="163"/>
      <c r="R3324" s="163"/>
      <c r="S3324" s="163"/>
      <c r="T3324" s="163"/>
      <c r="U3324" s="163"/>
      <c r="V3324" s="163"/>
      <c r="W3324" s="163"/>
      <c r="X3324" s="163"/>
    </row>
    <row r="3325" ht="11.25" customHeight="1">
      <c r="A3325" s="162" t="s">
        <v>7571</v>
      </c>
      <c r="B3325" s="162" t="s">
        <v>7572</v>
      </c>
      <c r="C3325" s="10" t="s">
        <v>52</v>
      </c>
      <c r="D3325" s="162" t="s">
        <v>7573</v>
      </c>
      <c r="E3325" s="162" t="s">
        <v>7574</v>
      </c>
      <c r="F3325" s="161" t="s">
        <v>7490</v>
      </c>
      <c r="G3325" s="10">
        <v>5.0</v>
      </c>
      <c r="H3325" s="10">
        <v>2.0</v>
      </c>
      <c r="I3325" s="10">
        <v>5.0</v>
      </c>
      <c r="J3325" s="172">
        <v>50.0</v>
      </c>
      <c r="K3325" s="173">
        <v>10.0</v>
      </c>
      <c r="L3325" s="162" t="s">
        <v>1599</v>
      </c>
      <c r="M3325" s="163"/>
      <c r="N3325" s="163"/>
      <c r="O3325" s="163"/>
      <c r="P3325" s="163"/>
      <c r="Q3325" s="163"/>
      <c r="R3325" s="163"/>
      <c r="S3325" s="163"/>
      <c r="T3325" s="163"/>
      <c r="U3325" s="163"/>
      <c r="V3325" s="163"/>
      <c r="W3325" s="163"/>
      <c r="X3325" s="163"/>
    </row>
    <row r="3326" ht="11.25" customHeight="1">
      <c r="A3326" s="162" t="s">
        <v>7575</v>
      </c>
      <c r="B3326" s="162" t="s">
        <v>3977</v>
      </c>
      <c r="C3326" s="10" t="s">
        <v>52</v>
      </c>
      <c r="D3326" s="162" t="s">
        <v>7530</v>
      </c>
      <c r="E3326" s="162" t="s">
        <v>486</v>
      </c>
      <c r="F3326" s="161" t="s">
        <v>7490</v>
      </c>
      <c r="G3326" s="10">
        <v>7.0</v>
      </c>
      <c r="H3326" s="10">
        <v>7.0</v>
      </c>
      <c r="I3326" s="10">
        <v>7.0</v>
      </c>
      <c r="J3326" s="172">
        <v>50.0</v>
      </c>
      <c r="K3326" s="173">
        <v>7.14</v>
      </c>
      <c r="L3326" s="162" t="s">
        <v>1599</v>
      </c>
      <c r="M3326" s="163"/>
      <c r="N3326" s="163"/>
      <c r="O3326" s="163"/>
      <c r="P3326" s="163"/>
      <c r="Q3326" s="163"/>
      <c r="R3326" s="163"/>
      <c r="S3326" s="163"/>
      <c r="T3326" s="163"/>
      <c r="U3326" s="163"/>
      <c r="V3326" s="163"/>
      <c r="W3326" s="163"/>
      <c r="X3326" s="163"/>
    </row>
    <row r="3327" ht="11.25" customHeight="1">
      <c r="A3327" s="162" t="s">
        <v>545</v>
      </c>
      <c r="B3327" s="162" t="s">
        <v>544</v>
      </c>
      <c r="C3327" s="10" t="s">
        <v>52</v>
      </c>
      <c r="D3327" s="162" t="s">
        <v>2791</v>
      </c>
      <c r="E3327" s="162" t="s">
        <v>2792</v>
      </c>
      <c r="F3327" s="161" t="s">
        <v>2790</v>
      </c>
      <c r="G3327" s="10">
        <v>12.0</v>
      </c>
      <c r="H3327" s="10">
        <v>11.0</v>
      </c>
      <c r="I3327" s="10">
        <v>12.0</v>
      </c>
      <c r="J3327" s="172">
        <v>50.0</v>
      </c>
      <c r="K3327" s="173">
        <v>4.17</v>
      </c>
      <c r="L3327" s="162" t="s">
        <v>74</v>
      </c>
      <c r="M3327" s="163"/>
      <c r="N3327" s="163"/>
      <c r="O3327" s="163"/>
      <c r="P3327" s="163"/>
      <c r="Q3327" s="163"/>
      <c r="R3327" s="163"/>
      <c r="S3327" s="163"/>
      <c r="T3327" s="163"/>
      <c r="U3327" s="163"/>
      <c r="V3327" s="163"/>
      <c r="W3327" s="163"/>
      <c r="X3327" s="163"/>
    </row>
    <row r="3328" ht="11.25" customHeight="1">
      <c r="A3328" s="162" t="s">
        <v>7576</v>
      </c>
      <c r="B3328" s="162" t="s">
        <v>7577</v>
      </c>
      <c r="C3328" s="10" t="s">
        <v>52</v>
      </c>
      <c r="D3328" s="162" t="s">
        <v>7578</v>
      </c>
      <c r="E3328" s="162" t="s">
        <v>7579</v>
      </c>
      <c r="F3328" s="161" t="s">
        <v>2790</v>
      </c>
      <c r="G3328" s="10">
        <v>6.0</v>
      </c>
      <c r="H3328" s="10">
        <v>4.0</v>
      </c>
      <c r="I3328" s="10">
        <v>7.0</v>
      </c>
      <c r="J3328" s="172">
        <v>50.0</v>
      </c>
      <c r="K3328" s="173">
        <v>8.33</v>
      </c>
      <c r="L3328" s="162" t="s">
        <v>74</v>
      </c>
      <c r="M3328" s="163"/>
      <c r="N3328" s="163"/>
      <c r="O3328" s="163"/>
      <c r="P3328" s="163"/>
      <c r="Q3328" s="163"/>
      <c r="R3328" s="163"/>
      <c r="S3328" s="163"/>
      <c r="T3328" s="163"/>
      <c r="U3328" s="163"/>
      <c r="V3328" s="163"/>
      <c r="W3328" s="163"/>
      <c r="X3328" s="163"/>
    </row>
    <row r="3329" ht="11.25" customHeight="1">
      <c r="A3329" s="162" t="s">
        <v>7580</v>
      </c>
      <c r="B3329" s="162" t="s">
        <v>7581</v>
      </c>
      <c r="C3329" s="10" t="s">
        <v>52</v>
      </c>
      <c r="D3329" s="162" t="s">
        <v>7582</v>
      </c>
      <c r="E3329" s="162" t="s">
        <v>7583</v>
      </c>
      <c r="F3329" s="161" t="s">
        <v>2790</v>
      </c>
      <c r="G3329" s="10">
        <v>7.0</v>
      </c>
      <c r="H3329" s="10">
        <v>1.0</v>
      </c>
      <c r="I3329" s="10">
        <v>7.0</v>
      </c>
      <c r="J3329" s="172">
        <v>50.0</v>
      </c>
      <c r="K3329" s="173">
        <v>7.14</v>
      </c>
      <c r="L3329" s="162" t="s">
        <v>74</v>
      </c>
      <c r="M3329" s="163"/>
      <c r="N3329" s="163"/>
      <c r="O3329" s="163"/>
      <c r="P3329" s="163"/>
      <c r="Q3329" s="163"/>
      <c r="R3329" s="163"/>
      <c r="S3329" s="163"/>
      <c r="T3329" s="163"/>
      <c r="U3329" s="163"/>
      <c r="V3329" s="163"/>
      <c r="W3329" s="163"/>
      <c r="X3329" s="163"/>
    </row>
    <row r="3330" ht="11.25" customHeight="1">
      <c r="A3330" s="162" t="s">
        <v>470</v>
      </c>
      <c r="B3330" s="162" t="s">
        <v>469</v>
      </c>
      <c r="C3330" s="10" t="s">
        <v>52</v>
      </c>
      <c r="D3330" s="162" t="s">
        <v>2500</v>
      </c>
      <c r="E3330" s="162" t="s">
        <v>2501</v>
      </c>
      <c r="F3330" s="161" t="s">
        <v>2206</v>
      </c>
      <c r="G3330" s="10">
        <v>11.0</v>
      </c>
      <c r="H3330" s="10">
        <v>11.0</v>
      </c>
      <c r="I3330" s="10">
        <v>11.0</v>
      </c>
      <c r="J3330" s="172">
        <v>50.0</v>
      </c>
      <c r="K3330" s="173">
        <v>4.55</v>
      </c>
      <c r="L3330" s="162" t="s">
        <v>74</v>
      </c>
      <c r="M3330" s="163"/>
      <c r="N3330" s="163"/>
      <c r="O3330" s="163"/>
      <c r="P3330" s="163"/>
      <c r="Q3330" s="163"/>
      <c r="R3330" s="163"/>
      <c r="S3330" s="163"/>
      <c r="T3330" s="163"/>
      <c r="U3330" s="163"/>
      <c r="V3330" s="163"/>
      <c r="W3330" s="163"/>
      <c r="X3330" s="163"/>
    </row>
    <row r="3331" ht="11.25" customHeight="1">
      <c r="A3331" s="162" t="s">
        <v>545</v>
      </c>
      <c r="B3331" s="162" t="s">
        <v>544</v>
      </c>
      <c r="C3331" s="10" t="s">
        <v>52</v>
      </c>
      <c r="D3331" s="162" t="s">
        <v>2788</v>
      </c>
      <c r="E3331" s="162" t="s">
        <v>2789</v>
      </c>
      <c r="F3331" s="161" t="s">
        <v>2790</v>
      </c>
      <c r="G3331" s="10">
        <v>12.0</v>
      </c>
      <c r="H3331" s="10">
        <v>11.0</v>
      </c>
      <c r="I3331" s="10">
        <v>12.0</v>
      </c>
      <c r="J3331" s="172">
        <v>50.0</v>
      </c>
      <c r="K3331" s="173">
        <v>4.17</v>
      </c>
      <c r="L3331" s="162" t="s">
        <v>74</v>
      </c>
      <c r="M3331" s="163"/>
      <c r="N3331" s="163"/>
      <c r="O3331" s="163"/>
      <c r="P3331" s="163"/>
      <c r="Q3331" s="163"/>
      <c r="R3331" s="163"/>
      <c r="S3331" s="163"/>
      <c r="T3331" s="163"/>
      <c r="U3331" s="163"/>
      <c r="V3331" s="163"/>
      <c r="W3331" s="163"/>
      <c r="X3331" s="163"/>
    </row>
    <row r="3332" ht="11.25" customHeight="1">
      <c r="A3332" s="162" t="s">
        <v>2804</v>
      </c>
      <c r="B3332" s="162" t="s">
        <v>2805</v>
      </c>
      <c r="C3332" s="10" t="s">
        <v>52</v>
      </c>
      <c r="D3332" s="162" t="s">
        <v>2810</v>
      </c>
      <c r="E3332" s="162" t="s">
        <v>2811</v>
      </c>
      <c r="F3332" s="161" t="s">
        <v>2790</v>
      </c>
      <c r="G3332" s="10">
        <v>13.0</v>
      </c>
      <c r="H3332" s="10">
        <v>1.0</v>
      </c>
      <c r="I3332" s="10">
        <v>13.0</v>
      </c>
      <c r="J3332" s="172">
        <v>50.0</v>
      </c>
      <c r="K3332" s="173">
        <v>3.85</v>
      </c>
      <c r="L3332" s="162" t="s">
        <v>74</v>
      </c>
      <c r="M3332" s="163"/>
      <c r="N3332" s="163"/>
      <c r="O3332" s="163"/>
      <c r="P3332" s="163"/>
      <c r="Q3332" s="163"/>
      <c r="R3332" s="163"/>
      <c r="S3332" s="163"/>
      <c r="T3332" s="163"/>
      <c r="U3332" s="163"/>
      <c r="V3332" s="163"/>
      <c r="W3332" s="163"/>
      <c r="X3332" s="163"/>
    </row>
    <row r="3333" ht="11.25" customHeight="1">
      <c r="A3333" s="162" t="s">
        <v>2804</v>
      </c>
      <c r="B3333" s="162" t="s">
        <v>2805</v>
      </c>
      <c r="C3333" s="10" t="s">
        <v>52</v>
      </c>
      <c r="D3333" s="162" t="s">
        <v>2808</v>
      </c>
      <c r="E3333" s="162" t="s">
        <v>2809</v>
      </c>
      <c r="F3333" s="161" t="s">
        <v>2790</v>
      </c>
      <c r="G3333" s="10">
        <v>13.0</v>
      </c>
      <c r="H3333" s="10">
        <v>1.0</v>
      </c>
      <c r="I3333" s="10">
        <v>13.0</v>
      </c>
      <c r="J3333" s="172">
        <v>50.0</v>
      </c>
      <c r="K3333" s="173">
        <v>3.85</v>
      </c>
      <c r="L3333" s="162" t="s">
        <v>74</v>
      </c>
      <c r="M3333" s="163"/>
      <c r="N3333" s="163"/>
      <c r="O3333" s="163"/>
      <c r="P3333" s="163"/>
      <c r="Q3333" s="163"/>
      <c r="R3333" s="163"/>
      <c r="S3333" s="163"/>
      <c r="T3333" s="163"/>
      <c r="U3333" s="163"/>
      <c r="V3333" s="163"/>
      <c r="W3333" s="163"/>
      <c r="X3333" s="163"/>
    </row>
    <row r="3334" ht="11.25" customHeight="1">
      <c r="A3334" s="162" t="s">
        <v>2804</v>
      </c>
      <c r="B3334" s="162" t="s">
        <v>2805</v>
      </c>
      <c r="C3334" s="10" t="s">
        <v>52</v>
      </c>
      <c r="D3334" s="162" t="s">
        <v>2806</v>
      </c>
      <c r="E3334" s="162" t="s">
        <v>2807</v>
      </c>
      <c r="F3334" s="161" t="s">
        <v>2790</v>
      </c>
      <c r="G3334" s="10">
        <v>13.0</v>
      </c>
      <c r="H3334" s="10">
        <v>1.0</v>
      </c>
      <c r="I3334" s="10">
        <v>13.0</v>
      </c>
      <c r="J3334" s="172">
        <v>50.0</v>
      </c>
      <c r="K3334" s="173">
        <v>3.85</v>
      </c>
      <c r="L3334" s="162" t="s">
        <v>74</v>
      </c>
      <c r="M3334" s="163"/>
      <c r="N3334" s="163"/>
      <c r="O3334" s="163"/>
      <c r="P3334" s="163"/>
      <c r="Q3334" s="163"/>
      <c r="R3334" s="163"/>
      <c r="S3334" s="163"/>
      <c r="T3334" s="163"/>
      <c r="U3334" s="163"/>
      <c r="V3334" s="163"/>
      <c r="W3334" s="163"/>
      <c r="X3334" s="163"/>
    </row>
    <row r="3335" ht="11.25" customHeight="1">
      <c r="A3335" s="162" t="s">
        <v>2801</v>
      </c>
      <c r="B3335" s="162" t="s">
        <v>2802</v>
      </c>
      <c r="C3335" s="10" t="s">
        <v>52</v>
      </c>
      <c r="D3335" s="162" t="s">
        <v>2803</v>
      </c>
      <c r="E3335" s="162" t="s">
        <v>1495</v>
      </c>
      <c r="F3335" s="161" t="s">
        <v>2790</v>
      </c>
      <c r="G3335" s="10">
        <v>11.0</v>
      </c>
      <c r="H3335" s="10">
        <v>10.0</v>
      </c>
      <c r="I3335" s="10">
        <v>11.0</v>
      </c>
      <c r="J3335" s="172">
        <v>50.0</v>
      </c>
      <c r="K3335" s="173">
        <v>4.55</v>
      </c>
      <c r="L3335" s="162" t="s">
        <v>74</v>
      </c>
      <c r="M3335" s="163"/>
      <c r="N3335" s="163"/>
      <c r="O3335" s="163"/>
      <c r="P3335" s="163"/>
      <c r="Q3335" s="163"/>
      <c r="R3335" s="163"/>
      <c r="S3335" s="163"/>
      <c r="T3335" s="163"/>
      <c r="U3335" s="163"/>
      <c r="V3335" s="163"/>
      <c r="W3335" s="163"/>
      <c r="X3335" s="163"/>
    </row>
    <row r="3336" ht="11.25" customHeight="1">
      <c r="A3336" s="162" t="s">
        <v>3033</v>
      </c>
      <c r="B3336" s="162" t="s">
        <v>3034</v>
      </c>
      <c r="C3336" s="10" t="s">
        <v>52</v>
      </c>
      <c r="D3336" s="162" t="s">
        <v>3035</v>
      </c>
      <c r="E3336" s="162" t="s">
        <v>3036</v>
      </c>
      <c r="F3336" s="161" t="s">
        <v>2790</v>
      </c>
      <c r="G3336" s="10">
        <v>10.0</v>
      </c>
      <c r="H3336" s="10">
        <v>5.0</v>
      </c>
      <c r="I3336" s="10">
        <v>10.0</v>
      </c>
      <c r="J3336" s="172">
        <v>50.0</v>
      </c>
      <c r="K3336" s="173">
        <v>5.0</v>
      </c>
      <c r="L3336" s="162" t="s">
        <v>74</v>
      </c>
      <c r="M3336" s="163"/>
      <c r="N3336" s="163"/>
      <c r="O3336" s="163"/>
      <c r="P3336" s="163"/>
      <c r="Q3336" s="163"/>
      <c r="R3336" s="163"/>
      <c r="S3336" s="163"/>
      <c r="T3336" s="163"/>
      <c r="U3336" s="163"/>
      <c r="V3336" s="163"/>
      <c r="W3336" s="163"/>
      <c r="X3336" s="163"/>
    </row>
    <row r="3337" ht="11.25" customHeight="1">
      <c r="A3337" s="162" t="s">
        <v>3033</v>
      </c>
      <c r="B3337" s="162" t="s">
        <v>3034</v>
      </c>
      <c r="C3337" s="10" t="s">
        <v>52</v>
      </c>
      <c r="D3337" s="162" t="s">
        <v>3037</v>
      </c>
      <c r="E3337" s="162" t="s">
        <v>3038</v>
      </c>
      <c r="F3337" s="161" t="s">
        <v>2790</v>
      </c>
      <c r="G3337" s="10">
        <v>10.0</v>
      </c>
      <c r="H3337" s="10">
        <v>5.0</v>
      </c>
      <c r="I3337" s="10">
        <v>10.0</v>
      </c>
      <c r="J3337" s="172">
        <v>50.0</v>
      </c>
      <c r="K3337" s="173">
        <v>5.0</v>
      </c>
      <c r="L3337" s="162" t="s">
        <v>74</v>
      </c>
      <c r="M3337" s="163"/>
      <c r="N3337" s="163"/>
      <c r="O3337" s="163"/>
      <c r="P3337" s="163"/>
      <c r="Q3337" s="163"/>
      <c r="R3337" s="163"/>
      <c r="S3337" s="163"/>
      <c r="T3337" s="163"/>
      <c r="U3337" s="163"/>
      <c r="V3337" s="163"/>
      <c r="W3337" s="163"/>
      <c r="X3337" s="163"/>
    </row>
    <row r="3338" ht="11.25" customHeight="1">
      <c r="A3338" s="162" t="s">
        <v>3410</v>
      </c>
      <c r="B3338" s="162" t="s">
        <v>3411</v>
      </c>
      <c r="C3338" s="10" t="s">
        <v>52</v>
      </c>
      <c r="D3338" s="162" t="s">
        <v>3419</v>
      </c>
      <c r="E3338" s="162" t="s">
        <v>3420</v>
      </c>
      <c r="F3338" s="161" t="s">
        <v>2790</v>
      </c>
      <c r="G3338" s="10">
        <v>12.0</v>
      </c>
      <c r="H3338" s="10">
        <v>11.0</v>
      </c>
      <c r="I3338" s="10">
        <v>12.0</v>
      </c>
      <c r="J3338" s="172">
        <v>50.0</v>
      </c>
      <c r="K3338" s="173">
        <v>4.17</v>
      </c>
      <c r="L3338" s="162" t="s">
        <v>74</v>
      </c>
      <c r="M3338" s="163"/>
      <c r="N3338" s="163"/>
      <c r="O3338" s="163"/>
      <c r="P3338" s="163"/>
      <c r="Q3338" s="163"/>
      <c r="R3338" s="163"/>
      <c r="S3338" s="163"/>
      <c r="T3338" s="163"/>
      <c r="U3338" s="163"/>
      <c r="V3338" s="163"/>
      <c r="W3338" s="163"/>
      <c r="X3338" s="163"/>
    </row>
    <row r="3339" ht="11.25" customHeight="1">
      <c r="A3339" s="162" t="s">
        <v>3410</v>
      </c>
      <c r="B3339" s="162" t="s">
        <v>3411</v>
      </c>
      <c r="C3339" s="10" t="s">
        <v>52</v>
      </c>
      <c r="D3339" s="162" t="s">
        <v>3416</v>
      </c>
      <c r="E3339" s="162" t="s">
        <v>3417</v>
      </c>
      <c r="F3339" s="161" t="s">
        <v>2790</v>
      </c>
      <c r="G3339" s="10">
        <v>12.0</v>
      </c>
      <c r="H3339" s="10">
        <v>11.0</v>
      </c>
      <c r="I3339" s="10">
        <v>12.0</v>
      </c>
      <c r="J3339" s="172">
        <v>50.0</v>
      </c>
      <c r="K3339" s="173">
        <v>4.17</v>
      </c>
      <c r="L3339" s="162" t="s">
        <v>74</v>
      </c>
      <c r="M3339" s="163"/>
      <c r="N3339" s="163"/>
      <c r="O3339" s="163"/>
      <c r="P3339" s="163"/>
      <c r="Q3339" s="163"/>
      <c r="R3339" s="163"/>
      <c r="S3339" s="163"/>
      <c r="T3339" s="163"/>
      <c r="U3339" s="163"/>
      <c r="V3339" s="163"/>
      <c r="W3339" s="163"/>
      <c r="X3339" s="163"/>
    </row>
    <row r="3340" ht="11.25" customHeight="1">
      <c r="A3340" s="162" t="s">
        <v>3410</v>
      </c>
      <c r="B3340" s="162" t="s">
        <v>3411</v>
      </c>
      <c r="C3340" s="10" t="s">
        <v>52</v>
      </c>
      <c r="D3340" s="162" t="s">
        <v>3418</v>
      </c>
      <c r="E3340" s="162" t="s">
        <v>2111</v>
      </c>
      <c r="F3340" s="161" t="s">
        <v>2790</v>
      </c>
      <c r="G3340" s="10">
        <v>12.0</v>
      </c>
      <c r="H3340" s="10">
        <v>11.0</v>
      </c>
      <c r="I3340" s="10">
        <v>12.0</v>
      </c>
      <c r="J3340" s="172">
        <v>50.0</v>
      </c>
      <c r="K3340" s="173">
        <v>4.17</v>
      </c>
      <c r="L3340" s="162" t="s">
        <v>74</v>
      </c>
      <c r="M3340" s="163"/>
      <c r="N3340" s="163"/>
      <c r="O3340" s="163"/>
      <c r="P3340" s="163"/>
      <c r="Q3340" s="163"/>
      <c r="R3340" s="163"/>
      <c r="S3340" s="163"/>
      <c r="T3340" s="163"/>
      <c r="U3340" s="163"/>
      <c r="V3340" s="163"/>
      <c r="W3340" s="163"/>
      <c r="X3340" s="163"/>
    </row>
    <row r="3341" ht="11.25" customHeight="1">
      <c r="A3341" s="162" t="s">
        <v>3410</v>
      </c>
      <c r="B3341" s="162" t="s">
        <v>3411</v>
      </c>
      <c r="C3341" s="10" t="s">
        <v>52</v>
      </c>
      <c r="D3341" s="162" t="s">
        <v>3414</v>
      </c>
      <c r="E3341" s="162" t="s">
        <v>3415</v>
      </c>
      <c r="F3341" s="161" t="s">
        <v>2790</v>
      </c>
      <c r="G3341" s="10">
        <v>12.0</v>
      </c>
      <c r="H3341" s="10">
        <v>11.0</v>
      </c>
      <c r="I3341" s="10">
        <v>12.0</v>
      </c>
      <c r="J3341" s="172">
        <v>50.0</v>
      </c>
      <c r="K3341" s="173">
        <v>4.17</v>
      </c>
      <c r="L3341" s="162" t="s">
        <v>74</v>
      </c>
      <c r="M3341" s="163"/>
      <c r="N3341" s="163"/>
      <c r="O3341" s="163"/>
      <c r="P3341" s="163"/>
      <c r="Q3341" s="163"/>
      <c r="R3341" s="163"/>
      <c r="S3341" s="163"/>
      <c r="T3341" s="163"/>
      <c r="U3341" s="163"/>
      <c r="V3341" s="163"/>
      <c r="W3341" s="163"/>
      <c r="X3341" s="163"/>
    </row>
    <row r="3342" ht="11.25" customHeight="1">
      <c r="A3342" s="162" t="s">
        <v>2502</v>
      </c>
      <c r="B3342" s="162" t="s">
        <v>2503</v>
      </c>
      <c r="C3342" s="10" t="s">
        <v>52</v>
      </c>
      <c r="D3342" s="162" t="s">
        <v>3051</v>
      </c>
      <c r="E3342" s="162" t="s">
        <v>3052</v>
      </c>
      <c r="F3342" s="161" t="s">
        <v>2790</v>
      </c>
      <c r="G3342" s="10">
        <v>14.0</v>
      </c>
      <c r="H3342" s="10">
        <v>14.0</v>
      </c>
      <c r="I3342" s="10">
        <v>14.0</v>
      </c>
      <c r="J3342" s="172">
        <v>50.0</v>
      </c>
      <c r="K3342" s="173">
        <v>3.57</v>
      </c>
      <c r="L3342" s="162" t="s">
        <v>74</v>
      </c>
      <c r="M3342" s="163"/>
      <c r="N3342" s="163"/>
      <c r="O3342" s="163"/>
      <c r="P3342" s="163"/>
      <c r="Q3342" s="163"/>
      <c r="R3342" s="163"/>
      <c r="S3342" s="163"/>
      <c r="T3342" s="163"/>
      <c r="U3342" s="163"/>
      <c r="V3342" s="163"/>
      <c r="W3342" s="163"/>
      <c r="X3342" s="163"/>
    </row>
    <row r="3343" ht="11.25" customHeight="1">
      <c r="A3343" s="162" t="s">
        <v>2502</v>
      </c>
      <c r="B3343" s="162" t="s">
        <v>2503</v>
      </c>
      <c r="C3343" s="10" t="s">
        <v>52</v>
      </c>
      <c r="D3343" s="162" t="s">
        <v>3173</v>
      </c>
      <c r="E3343" s="162" t="s">
        <v>3174</v>
      </c>
      <c r="F3343" s="161" t="s">
        <v>2790</v>
      </c>
      <c r="G3343" s="10">
        <v>14.0</v>
      </c>
      <c r="H3343" s="10">
        <v>14.0</v>
      </c>
      <c r="I3343" s="10">
        <v>14.0</v>
      </c>
      <c r="J3343" s="172">
        <v>50.0</v>
      </c>
      <c r="K3343" s="173">
        <v>3.57</v>
      </c>
      <c r="L3343" s="162" t="s">
        <v>74</v>
      </c>
      <c r="M3343" s="163"/>
      <c r="N3343" s="163"/>
      <c r="O3343" s="163"/>
      <c r="P3343" s="163"/>
      <c r="Q3343" s="163"/>
      <c r="R3343" s="163"/>
      <c r="S3343" s="163"/>
      <c r="T3343" s="163"/>
      <c r="U3343" s="163"/>
      <c r="V3343" s="163"/>
      <c r="W3343" s="163"/>
      <c r="X3343" s="163"/>
    </row>
    <row r="3344" ht="11.25" customHeight="1">
      <c r="A3344" s="162" t="s">
        <v>2502</v>
      </c>
      <c r="B3344" s="162" t="s">
        <v>2503</v>
      </c>
      <c r="C3344" s="10" t="s">
        <v>52</v>
      </c>
      <c r="D3344" s="162" t="s">
        <v>3243</v>
      </c>
      <c r="E3344" s="162" t="s">
        <v>3244</v>
      </c>
      <c r="F3344" s="161" t="s">
        <v>2790</v>
      </c>
      <c r="G3344" s="10">
        <v>14.0</v>
      </c>
      <c r="H3344" s="10">
        <v>14.0</v>
      </c>
      <c r="I3344" s="10">
        <v>14.0</v>
      </c>
      <c r="J3344" s="172">
        <v>50.0</v>
      </c>
      <c r="K3344" s="173">
        <v>3.57</v>
      </c>
      <c r="L3344" s="162" t="s">
        <v>74</v>
      </c>
      <c r="M3344" s="163"/>
      <c r="N3344" s="163"/>
      <c r="O3344" s="163"/>
      <c r="P3344" s="163"/>
      <c r="Q3344" s="163"/>
      <c r="R3344" s="163"/>
      <c r="S3344" s="163"/>
      <c r="T3344" s="163"/>
      <c r="U3344" s="163"/>
      <c r="V3344" s="163"/>
      <c r="W3344" s="163"/>
      <c r="X3344" s="163"/>
    </row>
    <row r="3345" ht="11.25" customHeight="1">
      <c r="A3345" s="162" t="s">
        <v>2502</v>
      </c>
      <c r="B3345" s="162" t="s">
        <v>2503</v>
      </c>
      <c r="C3345" s="10" t="s">
        <v>52</v>
      </c>
      <c r="D3345" s="162" t="s">
        <v>3121</v>
      </c>
      <c r="E3345" s="162" t="s">
        <v>3122</v>
      </c>
      <c r="F3345" s="161" t="s">
        <v>2790</v>
      </c>
      <c r="G3345" s="10">
        <v>14.0</v>
      </c>
      <c r="H3345" s="10">
        <v>14.0</v>
      </c>
      <c r="I3345" s="10">
        <v>14.0</v>
      </c>
      <c r="J3345" s="172">
        <v>50.0</v>
      </c>
      <c r="K3345" s="173">
        <v>3.57</v>
      </c>
      <c r="L3345" s="162" t="s">
        <v>74</v>
      </c>
      <c r="M3345" s="163"/>
      <c r="N3345" s="163"/>
      <c r="O3345" s="163"/>
      <c r="P3345" s="163"/>
      <c r="Q3345" s="163"/>
      <c r="R3345" s="163"/>
      <c r="S3345" s="163"/>
      <c r="T3345" s="163"/>
      <c r="U3345" s="163"/>
      <c r="V3345" s="163"/>
      <c r="W3345" s="163"/>
      <c r="X3345" s="163"/>
    </row>
    <row r="3346" ht="11.25" customHeight="1">
      <c r="A3346" s="162" t="s">
        <v>2502</v>
      </c>
      <c r="B3346" s="162" t="s">
        <v>2503</v>
      </c>
      <c r="C3346" s="10" t="s">
        <v>52</v>
      </c>
      <c r="D3346" s="162" t="s">
        <v>3159</v>
      </c>
      <c r="E3346" s="162" t="s">
        <v>3160</v>
      </c>
      <c r="F3346" s="161" t="s">
        <v>2790</v>
      </c>
      <c r="G3346" s="10">
        <v>14.0</v>
      </c>
      <c r="H3346" s="10">
        <v>14.0</v>
      </c>
      <c r="I3346" s="10">
        <v>14.0</v>
      </c>
      <c r="J3346" s="172">
        <v>50.0</v>
      </c>
      <c r="K3346" s="173">
        <v>3.57</v>
      </c>
      <c r="L3346" s="162" t="s">
        <v>74</v>
      </c>
      <c r="M3346" s="163"/>
      <c r="N3346" s="163"/>
      <c r="O3346" s="163"/>
      <c r="P3346" s="163"/>
      <c r="Q3346" s="163"/>
      <c r="R3346" s="163"/>
      <c r="S3346" s="163"/>
      <c r="T3346" s="163"/>
      <c r="U3346" s="163"/>
      <c r="V3346" s="163"/>
      <c r="W3346" s="163"/>
      <c r="X3346" s="163"/>
    </row>
    <row r="3347" ht="11.25" customHeight="1">
      <c r="A3347" s="162" t="s">
        <v>2502</v>
      </c>
      <c r="B3347" s="162" t="s">
        <v>2503</v>
      </c>
      <c r="C3347" s="10" t="s">
        <v>52</v>
      </c>
      <c r="D3347" s="162" t="s">
        <v>3153</v>
      </c>
      <c r="E3347" s="162" t="s">
        <v>3154</v>
      </c>
      <c r="F3347" s="161" t="s">
        <v>2790</v>
      </c>
      <c r="G3347" s="10">
        <v>14.0</v>
      </c>
      <c r="H3347" s="10">
        <v>14.0</v>
      </c>
      <c r="I3347" s="10">
        <v>14.0</v>
      </c>
      <c r="J3347" s="172">
        <v>50.0</v>
      </c>
      <c r="K3347" s="173">
        <v>3.57</v>
      </c>
      <c r="L3347" s="162" t="s">
        <v>74</v>
      </c>
      <c r="M3347" s="163"/>
      <c r="N3347" s="163"/>
      <c r="O3347" s="163"/>
      <c r="P3347" s="163"/>
      <c r="Q3347" s="163"/>
      <c r="R3347" s="163"/>
      <c r="S3347" s="163"/>
      <c r="T3347" s="163"/>
      <c r="U3347" s="163"/>
      <c r="V3347" s="163"/>
      <c r="W3347" s="163"/>
      <c r="X3347" s="163"/>
    </row>
    <row r="3348" ht="11.25" customHeight="1">
      <c r="A3348" s="162" t="s">
        <v>2502</v>
      </c>
      <c r="B3348" s="162" t="s">
        <v>2503</v>
      </c>
      <c r="C3348" s="10" t="s">
        <v>52</v>
      </c>
      <c r="D3348" s="162" t="s">
        <v>3065</v>
      </c>
      <c r="E3348" s="162" t="s">
        <v>3066</v>
      </c>
      <c r="F3348" s="161" t="s">
        <v>2790</v>
      </c>
      <c r="G3348" s="10">
        <v>14.0</v>
      </c>
      <c r="H3348" s="10">
        <v>14.0</v>
      </c>
      <c r="I3348" s="10">
        <v>14.0</v>
      </c>
      <c r="J3348" s="172">
        <v>50.0</v>
      </c>
      <c r="K3348" s="173">
        <v>3.57</v>
      </c>
      <c r="L3348" s="162" t="s">
        <v>74</v>
      </c>
      <c r="M3348" s="163"/>
      <c r="N3348" s="163"/>
      <c r="O3348" s="163"/>
      <c r="P3348" s="163"/>
      <c r="Q3348" s="163"/>
      <c r="R3348" s="163"/>
      <c r="S3348" s="163"/>
      <c r="T3348" s="163"/>
      <c r="U3348" s="163"/>
      <c r="V3348" s="163"/>
      <c r="W3348" s="163"/>
      <c r="X3348" s="163"/>
    </row>
    <row r="3349" ht="11.25" customHeight="1">
      <c r="A3349" s="162" t="s">
        <v>2502</v>
      </c>
      <c r="B3349" s="162" t="s">
        <v>2503</v>
      </c>
      <c r="C3349" s="10" t="s">
        <v>52</v>
      </c>
      <c r="D3349" s="162" t="s">
        <v>3261</v>
      </c>
      <c r="E3349" s="162" t="s">
        <v>3262</v>
      </c>
      <c r="F3349" s="161" t="s">
        <v>2790</v>
      </c>
      <c r="G3349" s="10">
        <v>14.0</v>
      </c>
      <c r="H3349" s="10">
        <v>14.0</v>
      </c>
      <c r="I3349" s="10">
        <v>14.0</v>
      </c>
      <c r="J3349" s="172">
        <v>50.0</v>
      </c>
      <c r="K3349" s="173">
        <v>3.57</v>
      </c>
      <c r="L3349" s="162" t="s">
        <v>74</v>
      </c>
      <c r="M3349" s="163"/>
      <c r="N3349" s="163"/>
      <c r="O3349" s="163"/>
      <c r="P3349" s="163"/>
      <c r="Q3349" s="163"/>
      <c r="R3349" s="163"/>
      <c r="S3349" s="163"/>
      <c r="T3349" s="163"/>
      <c r="U3349" s="163"/>
      <c r="V3349" s="163"/>
      <c r="W3349" s="163"/>
      <c r="X3349" s="163"/>
    </row>
    <row r="3350" ht="11.25" customHeight="1">
      <c r="A3350" s="162" t="s">
        <v>2502</v>
      </c>
      <c r="B3350" s="162" t="s">
        <v>2503</v>
      </c>
      <c r="C3350" s="10" t="s">
        <v>52</v>
      </c>
      <c r="D3350" s="162" t="s">
        <v>3179</v>
      </c>
      <c r="E3350" s="162" t="s">
        <v>3180</v>
      </c>
      <c r="F3350" s="161" t="s">
        <v>2790</v>
      </c>
      <c r="G3350" s="10">
        <v>14.0</v>
      </c>
      <c r="H3350" s="10">
        <v>14.0</v>
      </c>
      <c r="I3350" s="10">
        <v>14.0</v>
      </c>
      <c r="J3350" s="172">
        <v>50.0</v>
      </c>
      <c r="K3350" s="173">
        <v>3.57</v>
      </c>
      <c r="L3350" s="162" t="s">
        <v>74</v>
      </c>
      <c r="M3350" s="163"/>
      <c r="N3350" s="163"/>
      <c r="O3350" s="163"/>
      <c r="P3350" s="163"/>
      <c r="Q3350" s="163"/>
      <c r="R3350" s="163"/>
      <c r="S3350" s="163"/>
      <c r="T3350" s="163"/>
      <c r="U3350" s="163"/>
      <c r="V3350" s="163"/>
      <c r="W3350" s="163"/>
      <c r="X3350" s="163"/>
    </row>
    <row r="3351" ht="11.25" customHeight="1">
      <c r="A3351" s="162" t="s">
        <v>2502</v>
      </c>
      <c r="B3351" s="162" t="s">
        <v>2503</v>
      </c>
      <c r="C3351" s="10" t="s">
        <v>52</v>
      </c>
      <c r="D3351" s="162" t="s">
        <v>3061</v>
      </c>
      <c r="E3351" s="162" t="s">
        <v>3062</v>
      </c>
      <c r="F3351" s="161" t="s">
        <v>2790</v>
      </c>
      <c r="G3351" s="10">
        <v>14.0</v>
      </c>
      <c r="H3351" s="10">
        <v>14.0</v>
      </c>
      <c r="I3351" s="10">
        <v>14.0</v>
      </c>
      <c r="J3351" s="172">
        <v>50.0</v>
      </c>
      <c r="K3351" s="173">
        <v>3.57</v>
      </c>
      <c r="L3351" s="162" t="s">
        <v>74</v>
      </c>
      <c r="M3351" s="163"/>
      <c r="N3351" s="163"/>
      <c r="O3351" s="163"/>
      <c r="P3351" s="163"/>
      <c r="Q3351" s="163"/>
      <c r="R3351" s="163"/>
      <c r="S3351" s="163"/>
      <c r="T3351" s="163"/>
      <c r="U3351" s="163"/>
      <c r="V3351" s="163"/>
      <c r="W3351" s="163"/>
      <c r="X3351" s="163"/>
    </row>
    <row r="3352" ht="11.25" customHeight="1">
      <c r="A3352" s="162" t="s">
        <v>2502</v>
      </c>
      <c r="B3352" s="162" t="s">
        <v>2503</v>
      </c>
      <c r="C3352" s="10" t="s">
        <v>52</v>
      </c>
      <c r="D3352" s="162" t="s">
        <v>3133</v>
      </c>
      <c r="E3352" s="162" t="s">
        <v>3134</v>
      </c>
      <c r="F3352" s="161" t="s">
        <v>2790</v>
      </c>
      <c r="G3352" s="10">
        <v>14.0</v>
      </c>
      <c r="H3352" s="10">
        <v>14.0</v>
      </c>
      <c r="I3352" s="10">
        <v>14.0</v>
      </c>
      <c r="J3352" s="172">
        <v>50.0</v>
      </c>
      <c r="K3352" s="173">
        <v>3.57</v>
      </c>
      <c r="L3352" s="162" t="s">
        <v>74</v>
      </c>
      <c r="M3352" s="163"/>
      <c r="N3352" s="163"/>
      <c r="O3352" s="163"/>
      <c r="P3352" s="163"/>
      <c r="Q3352" s="163"/>
      <c r="R3352" s="163"/>
      <c r="S3352" s="163"/>
      <c r="T3352" s="163"/>
      <c r="U3352" s="163"/>
      <c r="V3352" s="163"/>
      <c r="W3352" s="163"/>
      <c r="X3352" s="163"/>
    </row>
    <row r="3353" ht="11.25" customHeight="1">
      <c r="A3353" s="162" t="s">
        <v>2502</v>
      </c>
      <c r="B3353" s="162" t="s">
        <v>2503</v>
      </c>
      <c r="C3353" s="10" t="s">
        <v>52</v>
      </c>
      <c r="D3353" s="162" t="s">
        <v>3119</v>
      </c>
      <c r="E3353" s="162" t="s">
        <v>3120</v>
      </c>
      <c r="F3353" s="161" t="s">
        <v>2790</v>
      </c>
      <c r="G3353" s="10">
        <v>14.0</v>
      </c>
      <c r="H3353" s="10">
        <v>14.0</v>
      </c>
      <c r="I3353" s="10">
        <v>14.0</v>
      </c>
      <c r="J3353" s="172">
        <v>50.0</v>
      </c>
      <c r="K3353" s="173">
        <v>3.57</v>
      </c>
      <c r="L3353" s="162" t="s">
        <v>74</v>
      </c>
      <c r="M3353" s="163"/>
      <c r="N3353" s="163"/>
      <c r="O3353" s="163"/>
      <c r="P3353" s="163"/>
      <c r="Q3353" s="163"/>
      <c r="R3353" s="163"/>
      <c r="S3353" s="163"/>
      <c r="T3353" s="163"/>
      <c r="U3353" s="163"/>
      <c r="V3353" s="163"/>
      <c r="W3353" s="163"/>
      <c r="X3353" s="163"/>
    </row>
    <row r="3354" ht="11.25" customHeight="1">
      <c r="A3354" s="162" t="s">
        <v>2502</v>
      </c>
      <c r="B3354" s="162" t="s">
        <v>2503</v>
      </c>
      <c r="C3354" s="10" t="s">
        <v>52</v>
      </c>
      <c r="D3354" s="162" t="s">
        <v>3213</v>
      </c>
      <c r="E3354" s="162" t="s">
        <v>3214</v>
      </c>
      <c r="F3354" s="161" t="s">
        <v>2790</v>
      </c>
      <c r="G3354" s="10">
        <v>14.0</v>
      </c>
      <c r="H3354" s="10">
        <v>14.0</v>
      </c>
      <c r="I3354" s="10">
        <v>14.0</v>
      </c>
      <c r="J3354" s="172">
        <v>50.0</v>
      </c>
      <c r="K3354" s="173">
        <v>3.57</v>
      </c>
      <c r="L3354" s="162" t="s">
        <v>74</v>
      </c>
      <c r="M3354" s="163"/>
      <c r="N3354" s="163"/>
      <c r="O3354" s="163"/>
      <c r="P3354" s="163"/>
      <c r="Q3354" s="163"/>
      <c r="R3354" s="163"/>
      <c r="S3354" s="163"/>
      <c r="T3354" s="163"/>
      <c r="U3354" s="163"/>
      <c r="V3354" s="163"/>
      <c r="W3354" s="163"/>
      <c r="X3354" s="163"/>
    </row>
    <row r="3355" ht="11.25" customHeight="1">
      <c r="A3355" s="162" t="s">
        <v>2502</v>
      </c>
      <c r="B3355" s="162" t="s">
        <v>2503</v>
      </c>
      <c r="C3355" s="10" t="s">
        <v>52</v>
      </c>
      <c r="D3355" s="162" t="s">
        <v>3157</v>
      </c>
      <c r="E3355" s="162" t="s">
        <v>3158</v>
      </c>
      <c r="F3355" s="161" t="s">
        <v>2790</v>
      </c>
      <c r="G3355" s="10">
        <v>14.0</v>
      </c>
      <c r="H3355" s="10">
        <v>14.0</v>
      </c>
      <c r="I3355" s="10">
        <v>14.0</v>
      </c>
      <c r="J3355" s="172">
        <v>50.0</v>
      </c>
      <c r="K3355" s="173">
        <v>3.57</v>
      </c>
      <c r="L3355" s="162" t="s">
        <v>74</v>
      </c>
      <c r="M3355" s="163"/>
      <c r="N3355" s="163"/>
      <c r="O3355" s="163"/>
      <c r="P3355" s="163"/>
      <c r="Q3355" s="163"/>
      <c r="R3355" s="163"/>
      <c r="S3355" s="163"/>
      <c r="T3355" s="163"/>
      <c r="U3355" s="163"/>
      <c r="V3355" s="163"/>
      <c r="W3355" s="163"/>
      <c r="X3355" s="163"/>
    </row>
    <row r="3356" ht="11.25" customHeight="1">
      <c r="A3356" s="162" t="s">
        <v>2502</v>
      </c>
      <c r="B3356" s="162" t="s">
        <v>2503</v>
      </c>
      <c r="C3356" s="10" t="s">
        <v>52</v>
      </c>
      <c r="D3356" s="162" t="s">
        <v>3189</v>
      </c>
      <c r="E3356" s="162" t="s">
        <v>3190</v>
      </c>
      <c r="F3356" s="161" t="s">
        <v>2790</v>
      </c>
      <c r="G3356" s="10">
        <v>14.0</v>
      </c>
      <c r="H3356" s="10">
        <v>14.0</v>
      </c>
      <c r="I3356" s="10">
        <v>14.0</v>
      </c>
      <c r="J3356" s="172">
        <v>50.0</v>
      </c>
      <c r="K3356" s="173">
        <v>3.57</v>
      </c>
      <c r="L3356" s="162" t="s">
        <v>74</v>
      </c>
      <c r="M3356" s="163"/>
      <c r="N3356" s="163"/>
      <c r="O3356" s="163"/>
      <c r="P3356" s="163"/>
      <c r="Q3356" s="163"/>
      <c r="R3356" s="163"/>
      <c r="S3356" s="163"/>
      <c r="T3356" s="163"/>
      <c r="U3356" s="163"/>
      <c r="V3356" s="163"/>
      <c r="W3356" s="163"/>
      <c r="X3356" s="163"/>
    </row>
    <row r="3357" ht="11.25" customHeight="1">
      <c r="A3357" s="162" t="s">
        <v>2502</v>
      </c>
      <c r="B3357" s="162" t="s">
        <v>2503</v>
      </c>
      <c r="C3357" s="10" t="s">
        <v>52</v>
      </c>
      <c r="D3357" s="162" t="s">
        <v>3181</v>
      </c>
      <c r="E3357" s="162" t="s">
        <v>3182</v>
      </c>
      <c r="F3357" s="161" t="s">
        <v>2790</v>
      </c>
      <c r="G3357" s="10">
        <v>14.0</v>
      </c>
      <c r="H3357" s="10">
        <v>14.0</v>
      </c>
      <c r="I3357" s="10">
        <v>14.0</v>
      </c>
      <c r="J3357" s="172">
        <v>50.0</v>
      </c>
      <c r="K3357" s="173">
        <v>3.57</v>
      </c>
      <c r="L3357" s="162" t="s">
        <v>74</v>
      </c>
      <c r="M3357" s="163"/>
      <c r="N3357" s="163"/>
      <c r="O3357" s="163"/>
      <c r="P3357" s="163"/>
      <c r="Q3357" s="163"/>
      <c r="R3357" s="163"/>
      <c r="S3357" s="163"/>
      <c r="T3357" s="163"/>
      <c r="U3357" s="163"/>
      <c r="V3357" s="163"/>
      <c r="W3357" s="163"/>
      <c r="X3357" s="163"/>
    </row>
    <row r="3358" ht="11.25" customHeight="1">
      <c r="A3358" s="162" t="s">
        <v>2502</v>
      </c>
      <c r="B3358" s="162" t="s">
        <v>2503</v>
      </c>
      <c r="C3358" s="10" t="s">
        <v>52</v>
      </c>
      <c r="D3358" s="162" t="s">
        <v>3235</v>
      </c>
      <c r="E3358" s="162" t="s">
        <v>3236</v>
      </c>
      <c r="F3358" s="161" t="s">
        <v>2790</v>
      </c>
      <c r="G3358" s="10">
        <v>14.0</v>
      </c>
      <c r="H3358" s="10">
        <v>14.0</v>
      </c>
      <c r="I3358" s="10">
        <v>14.0</v>
      </c>
      <c r="J3358" s="172">
        <v>50.0</v>
      </c>
      <c r="K3358" s="173">
        <v>3.57</v>
      </c>
      <c r="L3358" s="162" t="s">
        <v>74</v>
      </c>
      <c r="M3358" s="163"/>
      <c r="N3358" s="163"/>
      <c r="O3358" s="163"/>
      <c r="P3358" s="163"/>
      <c r="Q3358" s="163"/>
      <c r="R3358" s="163"/>
      <c r="S3358" s="163"/>
      <c r="T3358" s="163"/>
      <c r="U3358" s="163"/>
      <c r="V3358" s="163"/>
      <c r="W3358" s="163"/>
      <c r="X3358" s="163"/>
    </row>
    <row r="3359" ht="11.25" customHeight="1">
      <c r="A3359" s="162" t="s">
        <v>2502</v>
      </c>
      <c r="B3359" s="162" t="s">
        <v>2503</v>
      </c>
      <c r="C3359" s="10" t="s">
        <v>52</v>
      </c>
      <c r="D3359" s="162" t="s">
        <v>3219</v>
      </c>
      <c r="E3359" s="162" t="s">
        <v>3220</v>
      </c>
      <c r="F3359" s="161" t="s">
        <v>2790</v>
      </c>
      <c r="G3359" s="10">
        <v>14.0</v>
      </c>
      <c r="H3359" s="10">
        <v>14.0</v>
      </c>
      <c r="I3359" s="10">
        <v>14.0</v>
      </c>
      <c r="J3359" s="172">
        <v>50.0</v>
      </c>
      <c r="K3359" s="173">
        <v>3.57</v>
      </c>
      <c r="L3359" s="162" t="s">
        <v>74</v>
      </c>
      <c r="M3359" s="163"/>
      <c r="N3359" s="163"/>
      <c r="O3359" s="163"/>
      <c r="P3359" s="163"/>
      <c r="Q3359" s="163"/>
      <c r="R3359" s="163"/>
      <c r="S3359" s="163"/>
      <c r="T3359" s="163"/>
      <c r="U3359" s="163"/>
      <c r="V3359" s="163"/>
      <c r="W3359" s="163"/>
      <c r="X3359" s="163"/>
    </row>
    <row r="3360" ht="11.25" customHeight="1">
      <c r="A3360" s="162" t="s">
        <v>2502</v>
      </c>
      <c r="B3360" s="162" t="s">
        <v>2503</v>
      </c>
      <c r="C3360" s="10" t="s">
        <v>52</v>
      </c>
      <c r="D3360" s="162" t="s">
        <v>3149</v>
      </c>
      <c r="E3360" s="162" t="s">
        <v>3150</v>
      </c>
      <c r="F3360" s="161" t="s">
        <v>2790</v>
      </c>
      <c r="G3360" s="10">
        <v>14.0</v>
      </c>
      <c r="H3360" s="10">
        <v>14.0</v>
      </c>
      <c r="I3360" s="10">
        <v>14.0</v>
      </c>
      <c r="J3360" s="172">
        <v>50.0</v>
      </c>
      <c r="K3360" s="173">
        <v>3.57</v>
      </c>
      <c r="L3360" s="162" t="s">
        <v>74</v>
      </c>
      <c r="M3360" s="163"/>
      <c r="N3360" s="163"/>
      <c r="O3360" s="163"/>
      <c r="P3360" s="163"/>
      <c r="Q3360" s="163"/>
      <c r="R3360" s="163"/>
      <c r="S3360" s="163"/>
      <c r="T3360" s="163"/>
      <c r="U3360" s="163"/>
      <c r="V3360" s="163"/>
      <c r="W3360" s="163"/>
      <c r="X3360" s="163"/>
    </row>
    <row r="3361" ht="11.25" customHeight="1">
      <c r="A3361" s="162" t="s">
        <v>2502</v>
      </c>
      <c r="B3361" s="162" t="s">
        <v>2503</v>
      </c>
      <c r="C3361" s="10" t="s">
        <v>52</v>
      </c>
      <c r="D3361" s="162" t="s">
        <v>3125</v>
      </c>
      <c r="E3361" s="162" t="s">
        <v>3126</v>
      </c>
      <c r="F3361" s="161" t="s">
        <v>2790</v>
      </c>
      <c r="G3361" s="10">
        <v>14.0</v>
      </c>
      <c r="H3361" s="10">
        <v>14.0</v>
      </c>
      <c r="I3361" s="10">
        <v>14.0</v>
      </c>
      <c r="J3361" s="172">
        <v>50.0</v>
      </c>
      <c r="K3361" s="173">
        <v>3.57</v>
      </c>
      <c r="L3361" s="162" t="s">
        <v>74</v>
      </c>
      <c r="M3361" s="163"/>
      <c r="N3361" s="163"/>
      <c r="O3361" s="163"/>
      <c r="P3361" s="163"/>
      <c r="Q3361" s="163"/>
      <c r="R3361" s="163"/>
      <c r="S3361" s="163"/>
      <c r="T3361" s="163"/>
      <c r="U3361" s="163"/>
      <c r="V3361" s="163"/>
      <c r="W3361" s="163"/>
      <c r="X3361" s="163"/>
    </row>
    <row r="3362" ht="11.25" customHeight="1">
      <c r="A3362" s="162" t="s">
        <v>2502</v>
      </c>
      <c r="B3362" s="162" t="s">
        <v>2503</v>
      </c>
      <c r="C3362" s="10" t="s">
        <v>52</v>
      </c>
      <c r="D3362" s="162" t="s">
        <v>3217</v>
      </c>
      <c r="E3362" s="162" t="s">
        <v>3218</v>
      </c>
      <c r="F3362" s="161" t="s">
        <v>2790</v>
      </c>
      <c r="G3362" s="10">
        <v>14.0</v>
      </c>
      <c r="H3362" s="10">
        <v>14.0</v>
      </c>
      <c r="I3362" s="10">
        <v>14.0</v>
      </c>
      <c r="J3362" s="172">
        <v>50.0</v>
      </c>
      <c r="K3362" s="173">
        <v>3.57</v>
      </c>
      <c r="L3362" s="162" t="s">
        <v>74</v>
      </c>
      <c r="M3362" s="163"/>
      <c r="N3362" s="163"/>
      <c r="O3362" s="163"/>
      <c r="P3362" s="163"/>
      <c r="Q3362" s="163"/>
      <c r="R3362" s="163"/>
      <c r="S3362" s="163"/>
      <c r="T3362" s="163"/>
      <c r="U3362" s="163"/>
      <c r="V3362" s="163"/>
      <c r="W3362" s="163"/>
      <c r="X3362" s="163"/>
    </row>
    <row r="3363" ht="11.25" customHeight="1">
      <c r="A3363" s="162" t="s">
        <v>2502</v>
      </c>
      <c r="B3363" s="162" t="s">
        <v>2503</v>
      </c>
      <c r="C3363" s="10" t="s">
        <v>52</v>
      </c>
      <c r="D3363" s="162" t="s">
        <v>3111</v>
      </c>
      <c r="E3363" s="162" t="s">
        <v>3112</v>
      </c>
      <c r="F3363" s="161" t="s">
        <v>2790</v>
      </c>
      <c r="G3363" s="10">
        <v>14.0</v>
      </c>
      <c r="H3363" s="10">
        <v>14.0</v>
      </c>
      <c r="I3363" s="10">
        <v>14.0</v>
      </c>
      <c r="J3363" s="172">
        <v>50.0</v>
      </c>
      <c r="K3363" s="173">
        <v>3.57</v>
      </c>
      <c r="L3363" s="162" t="s">
        <v>74</v>
      </c>
      <c r="M3363" s="163"/>
      <c r="N3363" s="163"/>
      <c r="O3363" s="163"/>
      <c r="P3363" s="163"/>
      <c r="Q3363" s="163"/>
      <c r="R3363" s="163"/>
      <c r="S3363" s="163"/>
      <c r="T3363" s="163"/>
      <c r="U3363" s="163"/>
      <c r="V3363" s="163"/>
      <c r="W3363" s="163"/>
      <c r="X3363" s="163"/>
    </row>
    <row r="3364" ht="11.25" customHeight="1">
      <c r="A3364" s="162" t="s">
        <v>2502</v>
      </c>
      <c r="B3364" s="162" t="s">
        <v>2503</v>
      </c>
      <c r="C3364" s="10" t="s">
        <v>52</v>
      </c>
      <c r="D3364" s="162" t="s">
        <v>3113</v>
      </c>
      <c r="E3364" s="162" t="s">
        <v>3114</v>
      </c>
      <c r="F3364" s="161" t="s">
        <v>2790</v>
      </c>
      <c r="G3364" s="10">
        <v>14.0</v>
      </c>
      <c r="H3364" s="10">
        <v>14.0</v>
      </c>
      <c r="I3364" s="10">
        <v>14.0</v>
      </c>
      <c r="J3364" s="172">
        <v>50.0</v>
      </c>
      <c r="K3364" s="173">
        <v>3.57</v>
      </c>
      <c r="L3364" s="162" t="s">
        <v>74</v>
      </c>
      <c r="M3364" s="163"/>
      <c r="N3364" s="163"/>
      <c r="O3364" s="163"/>
      <c r="P3364" s="163"/>
      <c r="Q3364" s="163"/>
      <c r="R3364" s="163"/>
      <c r="S3364" s="163"/>
      <c r="T3364" s="163"/>
      <c r="U3364" s="163"/>
      <c r="V3364" s="163"/>
      <c r="W3364" s="163"/>
      <c r="X3364" s="163"/>
    </row>
    <row r="3365" ht="11.25" customHeight="1">
      <c r="A3365" s="162" t="s">
        <v>2502</v>
      </c>
      <c r="B3365" s="162" t="s">
        <v>2503</v>
      </c>
      <c r="C3365" s="10" t="s">
        <v>52</v>
      </c>
      <c r="D3365" s="162" t="s">
        <v>3101</v>
      </c>
      <c r="E3365" s="162" t="s">
        <v>3102</v>
      </c>
      <c r="F3365" s="161" t="s">
        <v>2790</v>
      </c>
      <c r="G3365" s="10">
        <v>14.0</v>
      </c>
      <c r="H3365" s="10">
        <v>14.0</v>
      </c>
      <c r="I3365" s="10">
        <v>14.0</v>
      </c>
      <c r="J3365" s="172">
        <v>50.0</v>
      </c>
      <c r="K3365" s="173">
        <v>3.57</v>
      </c>
      <c r="L3365" s="162" t="s">
        <v>74</v>
      </c>
      <c r="M3365" s="163"/>
      <c r="N3365" s="163"/>
      <c r="O3365" s="163"/>
      <c r="P3365" s="163"/>
      <c r="Q3365" s="163"/>
      <c r="R3365" s="163"/>
      <c r="S3365" s="163"/>
      <c r="T3365" s="163"/>
      <c r="U3365" s="163"/>
      <c r="V3365" s="163"/>
      <c r="W3365" s="163"/>
      <c r="X3365" s="163"/>
    </row>
    <row r="3366" ht="11.25" customHeight="1">
      <c r="A3366" s="162" t="s">
        <v>2502</v>
      </c>
      <c r="B3366" s="162" t="s">
        <v>2503</v>
      </c>
      <c r="C3366" s="10" t="s">
        <v>52</v>
      </c>
      <c r="D3366" s="162" t="s">
        <v>3059</v>
      </c>
      <c r="E3366" s="162" t="s">
        <v>3060</v>
      </c>
      <c r="F3366" s="161" t="s">
        <v>2790</v>
      </c>
      <c r="G3366" s="10">
        <v>14.0</v>
      </c>
      <c r="H3366" s="10">
        <v>14.0</v>
      </c>
      <c r="I3366" s="10">
        <v>14.0</v>
      </c>
      <c r="J3366" s="172">
        <v>50.0</v>
      </c>
      <c r="K3366" s="173">
        <v>3.57</v>
      </c>
      <c r="L3366" s="162" t="s">
        <v>74</v>
      </c>
      <c r="M3366" s="163"/>
      <c r="N3366" s="163"/>
      <c r="O3366" s="163"/>
      <c r="P3366" s="163"/>
      <c r="Q3366" s="163"/>
      <c r="R3366" s="163"/>
      <c r="S3366" s="163"/>
      <c r="T3366" s="163"/>
      <c r="U3366" s="163"/>
      <c r="V3366" s="163"/>
      <c r="W3366" s="163"/>
      <c r="X3366" s="163"/>
    </row>
    <row r="3367" ht="11.25" customHeight="1">
      <c r="A3367" s="162" t="s">
        <v>2502</v>
      </c>
      <c r="B3367" s="162" t="s">
        <v>2503</v>
      </c>
      <c r="C3367" s="10" t="s">
        <v>52</v>
      </c>
      <c r="D3367" s="162" t="s">
        <v>3147</v>
      </c>
      <c r="E3367" s="162" t="s">
        <v>3148</v>
      </c>
      <c r="F3367" s="161" t="s">
        <v>2790</v>
      </c>
      <c r="G3367" s="10">
        <v>14.0</v>
      </c>
      <c r="H3367" s="10">
        <v>14.0</v>
      </c>
      <c r="I3367" s="10">
        <v>14.0</v>
      </c>
      <c r="J3367" s="172">
        <v>50.0</v>
      </c>
      <c r="K3367" s="173">
        <v>3.57</v>
      </c>
      <c r="L3367" s="162" t="s">
        <v>74</v>
      </c>
      <c r="M3367" s="163"/>
      <c r="N3367" s="163"/>
      <c r="O3367" s="163"/>
      <c r="P3367" s="163"/>
      <c r="Q3367" s="163"/>
      <c r="R3367" s="163"/>
      <c r="S3367" s="163"/>
      <c r="T3367" s="163"/>
      <c r="U3367" s="163"/>
      <c r="V3367" s="163"/>
      <c r="W3367" s="163"/>
      <c r="X3367" s="163"/>
    </row>
    <row r="3368" ht="11.25" customHeight="1">
      <c r="A3368" s="162" t="s">
        <v>2502</v>
      </c>
      <c r="B3368" s="162" t="s">
        <v>2503</v>
      </c>
      <c r="C3368" s="10" t="s">
        <v>52</v>
      </c>
      <c r="D3368" s="162" t="s">
        <v>3063</v>
      </c>
      <c r="E3368" s="162" t="s">
        <v>3064</v>
      </c>
      <c r="F3368" s="161" t="s">
        <v>2790</v>
      </c>
      <c r="G3368" s="10">
        <v>14.0</v>
      </c>
      <c r="H3368" s="10">
        <v>14.0</v>
      </c>
      <c r="I3368" s="10">
        <v>14.0</v>
      </c>
      <c r="J3368" s="172">
        <v>50.0</v>
      </c>
      <c r="K3368" s="173">
        <v>3.57</v>
      </c>
      <c r="L3368" s="162" t="s">
        <v>74</v>
      </c>
      <c r="M3368" s="163"/>
      <c r="N3368" s="163"/>
      <c r="O3368" s="163"/>
      <c r="P3368" s="163"/>
      <c r="Q3368" s="163"/>
      <c r="R3368" s="163"/>
      <c r="S3368" s="163"/>
      <c r="T3368" s="163"/>
      <c r="U3368" s="163"/>
      <c r="V3368" s="163"/>
      <c r="W3368" s="163"/>
      <c r="X3368" s="163"/>
    </row>
    <row r="3369" ht="11.25" customHeight="1">
      <c r="A3369" s="162" t="s">
        <v>2502</v>
      </c>
      <c r="B3369" s="162" t="s">
        <v>2503</v>
      </c>
      <c r="C3369" s="10" t="s">
        <v>52</v>
      </c>
      <c r="D3369" s="162" t="s">
        <v>3083</v>
      </c>
      <c r="E3369" s="162" t="s">
        <v>3084</v>
      </c>
      <c r="F3369" s="161" t="s">
        <v>2790</v>
      </c>
      <c r="G3369" s="10">
        <v>14.0</v>
      </c>
      <c r="H3369" s="10">
        <v>14.0</v>
      </c>
      <c r="I3369" s="10">
        <v>14.0</v>
      </c>
      <c r="J3369" s="172">
        <v>50.0</v>
      </c>
      <c r="K3369" s="173">
        <v>3.57</v>
      </c>
      <c r="L3369" s="162" t="s">
        <v>74</v>
      </c>
      <c r="M3369" s="163"/>
      <c r="N3369" s="163"/>
      <c r="O3369" s="163"/>
      <c r="P3369" s="163"/>
      <c r="Q3369" s="163"/>
      <c r="R3369" s="163"/>
      <c r="S3369" s="163"/>
      <c r="T3369" s="163"/>
      <c r="U3369" s="163"/>
      <c r="V3369" s="163"/>
      <c r="W3369" s="163"/>
      <c r="X3369" s="163"/>
    </row>
    <row r="3370" ht="11.25" customHeight="1">
      <c r="A3370" s="162" t="s">
        <v>2502</v>
      </c>
      <c r="B3370" s="162" t="s">
        <v>2503</v>
      </c>
      <c r="C3370" s="10" t="s">
        <v>52</v>
      </c>
      <c r="D3370" s="162" t="s">
        <v>3165</v>
      </c>
      <c r="E3370" s="162" t="s">
        <v>3166</v>
      </c>
      <c r="F3370" s="161" t="s">
        <v>2790</v>
      </c>
      <c r="G3370" s="10">
        <v>14.0</v>
      </c>
      <c r="H3370" s="10">
        <v>14.0</v>
      </c>
      <c r="I3370" s="10">
        <v>14.0</v>
      </c>
      <c r="J3370" s="172">
        <v>50.0</v>
      </c>
      <c r="K3370" s="173">
        <v>3.57</v>
      </c>
      <c r="L3370" s="162" t="s">
        <v>74</v>
      </c>
      <c r="M3370" s="163"/>
      <c r="N3370" s="163"/>
      <c r="O3370" s="163"/>
      <c r="P3370" s="163"/>
      <c r="Q3370" s="163"/>
      <c r="R3370" s="163"/>
      <c r="S3370" s="163"/>
      <c r="T3370" s="163"/>
      <c r="U3370" s="163"/>
      <c r="V3370" s="163"/>
      <c r="W3370" s="163"/>
      <c r="X3370" s="163"/>
    </row>
    <row r="3371" ht="11.25" customHeight="1">
      <c r="A3371" s="162" t="s">
        <v>2502</v>
      </c>
      <c r="B3371" s="162" t="s">
        <v>2503</v>
      </c>
      <c r="C3371" s="10" t="s">
        <v>52</v>
      </c>
      <c r="D3371" s="162" t="s">
        <v>3141</v>
      </c>
      <c r="E3371" s="162" t="s">
        <v>3142</v>
      </c>
      <c r="F3371" s="161" t="s">
        <v>2790</v>
      </c>
      <c r="G3371" s="10">
        <v>14.0</v>
      </c>
      <c r="H3371" s="10">
        <v>14.0</v>
      </c>
      <c r="I3371" s="10">
        <v>14.0</v>
      </c>
      <c r="J3371" s="172">
        <v>50.0</v>
      </c>
      <c r="K3371" s="173">
        <v>3.57</v>
      </c>
      <c r="L3371" s="162" t="s">
        <v>74</v>
      </c>
      <c r="M3371" s="163"/>
      <c r="N3371" s="163"/>
      <c r="O3371" s="163"/>
      <c r="P3371" s="163"/>
      <c r="Q3371" s="163"/>
      <c r="R3371" s="163"/>
      <c r="S3371" s="163"/>
      <c r="T3371" s="163"/>
      <c r="U3371" s="163"/>
      <c r="V3371" s="163"/>
      <c r="W3371" s="163"/>
      <c r="X3371" s="163"/>
    </row>
    <row r="3372" ht="11.25" customHeight="1">
      <c r="A3372" s="162" t="s">
        <v>2502</v>
      </c>
      <c r="B3372" s="162" t="s">
        <v>2503</v>
      </c>
      <c r="C3372" s="10" t="s">
        <v>52</v>
      </c>
      <c r="D3372" s="162" t="s">
        <v>3211</v>
      </c>
      <c r="E3372" s="162" t="s">
        <v>3212</v>
      </c>
      <c r="F3372" s="161" t="s">
        <v>2790</v>
      </c>
      <c r="G3372" s="10">
        <v>14.0</v>
      </c>
      <c r="H3372" s="10">
        <v>14.0</v>
      </c>
      <c r="I3372" s="10">
        <v>14.0</v>
      </c>
      <c r="J3372" s="172">
        <v>50.0</v>
      </c>
      <c r="K3372" s="173">
        <v>3.57</v>
      </c>
      <c r="L3372" s="162" t="s">
        <v>74</v>
      </c>
      <c r="M3372" s="163"/>
      <c r="N3372" s="163"/>
      <c r="O3372" s="163"/>
      <c r="P3372" s="163"/>
      <c r="Q3372" s="163"/>
      <c r="R3372" s="163"/>
      <c r="S3372" s="163"/>
      <c r="T3372" s="163"/>
      <c r="U3372" s="163"/>
      <c r="V3372" s="163"/>
      <c r="W3372" s="163"/>
      <c r="X3372" s="163"/>
    </row>
    <row r="3373" ht="11.25" customHeight="1">
      <c r="A3373" s="162" t="s">
        <v>2502</v>
      </c>
      <c r="B3373" s="162" t="s">
        <v>2503</v>
      </c>
      <c r="C3373" s="10" t="s">
        <v>52</v>
      </c>
      <c r="D3373" s="162" t="s">
        <v>3095</v>
      </c>
      <c r="E3373" s="162" t="s">
        <v>3096</v>
      </c>
      <c r="F3373" s="161" t="s">
        <v>2790</v>
      </c>
      <c r="G3373" s="10">
        <v>14.0</v>
      </c>
      <c r="H3373" s="10">
        <v>14.0</v>
      </c>
      <c r="I3373" s="10">
        <v>14.0</v>
      </c>
      <c r="J3373" s="172">
        <v>50.0</v>
      </c>
      <c r="K3373" s="173">
        <v>3.57</v>
      </c>
      <c r="L3373" s="162" t="s">
        <v>74</v>
      </c>
      <c r="M3373" s="163"/>
      <c r="N3373" s="163"/>
      <c r="O3373" s="163"/>
      <c r="P3373" s="163"/>
      <c r="Q3373" s="163"/>
      <c r="R3373" s="163"/>
      <c r="S3373" s="163"/>
      <c r="T3373" s="163"/>
      <c r="U3373" s="163"/>
      <c r="V3373" s="163"/>
      <c r="W3373" s="163"/>
      <c r="X3373" s="163"/>
    </row>
    <row r="3374" ht="11.25" customHeight="1">
      <c r="A3374" s="162" t="s">
        <v>2502</v>
      </c>
      <c r="B3374" s="162" t="s">
        <v>2503</v>
      </c>
      <c r="C3374" s="10" t="s">
        <v>52</v>
      </c>
      <c r="D3374" s="162" t="s">
        <v>3187</v>
      </c>
      <c r="E3374" s="162" t="s">
        <v>3188</v>
      </c>
      <c r="F3374" s="161" t="s">
        <v>2790</v>
      </c>
      <c r="G3374" s="10">
        <v>14.0</v>
      </c>
      <c r="H3374" s="10">
        <v>14.0</v>
      </c>
      <c r="I3374" s="10">
        <v>14.0</v>
      </c>
      <c r="J3374" s="172">
        <v>50.0</v>
      </c>
      <c r="K3374" s="173">
        <v>3.57</v>
      </c>
      <c r="L3374" s="162" t="s">
        <v>74</v>
      </c>
      <c r="M3374" s="163"/>
      <c r="N3374" s="163"/>
      <c r="O3374" s="163"/>
      <c r="P3374" s="163"/>
      <c r="Q3374" s="163"/>
      <c r="R3374" s="163"/>
      <c r="S3374" s="163"/>
      <c r="T3374" s="163"/>
      <c r="U3374" s="163"/>
      <c r="V3374" s="163"/>
      <c r="W3374" s="163"/>
      <c r="X3374" s="163"/>
    </row>
    <row r="3375" ht="11.25" customHeight="1">
      <c r="A3375" s="162" t="s">
        <v>2502</v>
      </c>
      <c r="B3375" s="162" t="s">
        <v>2503</v>
      </c>
      <c r="C3375" s="10" t="s">
        <v>52</v>
      </c>
      <c r="D3375" s="162" t="s">
        <v>3079</v>
      </c>
      <c r="E3375" s="162" t="s">
        <v>3080</v>
      </c>
      <c r="F3375" s="161" t="s">
        <v>2790</v>
      </c>
      <c r="G3375" s="10">
        <v>14.0</v>
      </c>
      <c r="H3375" s="10">
        <v>14.0</v>
      </c>
      <c r="I3375" s="10">
        <v>14.0</v>
      </c>
      <c r="J3375" s="172">
        <v>50.0</v>
      </c>
      <c r="K3375" s="173">
        <v>3.57</v>
      </c>
      <c r="L3375" s="162" t="s">
        <v>74</v>
      </c>
      <c r="M3375" s="163"/>
      <c r="N3375" s="163"/>
      <c r="O3375" s="163"/>
      <c r="P3375" s="163"/>
      <c r="Q3375" s="163"/>
      <c r="R3375" s="163"/>
      <c r="S3375" s="163"/>
      <c r="T3375" s="163"/>
      <c r="U3375" s="163"/>
      <c r="V3375" s="163"/>
      <c r="W3375" s="163"/>
      <c r="X3375" s="163"/>
    </row>
    <row r="3376" ht="11.25" customHeight="1">
      <c r="A3376" s="162" t="s">
        <v>2502</v>
      </c>
      <c r="B3376" s="162" t="s">
        <v>2503</v>
      </c>
      <c r="C3376" s="10" t="s">
        <v>52</v>
      </c>
      <c r="D3376" s="162" t="s">
        <v>3197</v>
      </c>
      <c r="E3376" s="162" t="s">
        <v>3198</v>
      </c>
      <c r="F3376" s="161" t="s">
        <v>2790</v>
      </c>
      <c r="G3376" s="10">
        <v>14.0</v>
      </c>
      <c r="H3376" s="10">
        <v>14.0</v>
      </c>
      <c r="I3376" s="10">
        <v>14.0</v>
      </c>
      <c r="J3376" s="172">
        <v>50.0</v>
      </c>
      <c r="K3376" s="173">
        <v>3.57</v>
      </c>
      <c r="L3376" s="162" t="s">
        <v>74</v>
      </c>
      <c r="M3376" s="163"/>
      <c r="N3376" s="163"/>
      <c r="O3376" s="163"/>
      <c r="P3376" s="163"/>
      <c r="Q3376" s="163"/>
      <c r="R3376" s="163"/>
      <c r="S3376" s="163"/>
      <c r="T3376" s="163"/>
      <c r="U3376" s="163"/>
      <c r="V3376" s="163"/>
      <c r="W3376" s="163"/>
      <c r="X3376" s="163"/>
    </row>
    <row r="3377" ht="11.25" customHeight="1">
      <c r="A3377" s="162" t="s">
        <v>2502</v>
      </c>
      <c r="B3377" s="162" t="s">
        <v>2503</v>
      </c>
      <c r="C3377" s="10" t="s">
        <v>52</v>
      </c>
      <c r="D3377" s="162" t="s">
        <v>3135</v>
      </c>
      <c r="E3377" s="162" t="s">
        <v>3136</v>
      </c>
      <c r="F3377" s="161" t="s">
        <v>2790</v>
      </c>
      <c r="G3377" s="10">
        <v>14.0</v>
      </c>
      <c r="H3377" s="10">
        <v>14.0</v>
      </c>
      <c r="I3377" s="10">
        <v>14.0</v>
      </c>
      <c r="J3377" s="172">
        <v>50.0</v>
      </c>
      <c r="K3377" s="173">
        <v>3.57</v>
      </c>
      <c r="L3377" s="162" t="s">
        <v>74</v>
      </c>
      <c r="M3377" s="163"/>
      <c r="N3377" s="163"/>
      <c r="O3377" s="163"/>
      <c r="P3377" s="163"/>
      <c r="Q3377" s="163"/>
      <c r="R3377" s="163"/>
      <c r="S3377" s="163"/>
      <c r="T3377" s="163"/>
      <c r="U3377" s="163"/>
      <c r="V3377" s="163"/>
      <c r="W3377" s="163"/>
      <c r="X3377" s="163"/>
    </row>
    <row r="3378" ht="11.25" customHeight="1">
      <c r="A3378" s="162" t="s">
        <v>2502</v>
      </c>
      <c r="B3378" s="162" t="s">
        <v>2503</v>
      </c>
      <c r="C3378" s="10" t="s">
        <v>52</v>
      </c>
      <c r="D3378" s="162" t="s">
        <v>3145</v>
      </c>
      <c r="E3378" s="162" t="s">
        <v>3146</v>
      </c>
      <c r="F3378" s="161" t="s">
        <v>2790</v>
      </c>
      <c r="G3378" s="10">
        <v>14.0</v>
      </c>
      <c r="H3378" s="10">
        <v>14.0</v>
      </c>
      <c r="I3378" s="10">
        <v>14.0</v>
      </c>
      <c r="J3378" s="172">
        <v>50.0</v>
      </c>
      <c r="K3378" s="173">
        <v>3.57</v>
      </c>
      <c r="L3378" s="162" t="s">
        <v>74</v>
      </c>
      <c r="M3378" s="163"/>
      <c r="N3378" s="163"/>
      <c r="O3378" s="163"/>
      <c r="P3378" s="163"/>
      <c r="Q3378" s="163"/>
      <c r="R3378" s="163"/>
      <c r="S3378" s="163"/>
      <c r="T3378" s="163"/>
      <c r="U3378" s="163"/>
      <c r="V3378" s="163"/>
      <c r="W3378" s="163"/>
      <c r="X3378" s="163"/>
    </row>
    <row r="3379" ht="11.25" customHeight="1">
      <c r="A3379" s="162" t="s">
        <v>2502</v>
      </c>
      <c r="B3379" s="162" t="s">
        <v>2503</v>
      </c>
      <c r="C3379" s="10" t="s">
        <v>52</v>
      </c>
      <c r="D3379" s="162" t="s">
        <v>3259</v>
      </c>
      <c r="E3379" s="162" t="s">
        <v>3260</v>
      </c>
      <c r="F3379" s="161" t="s">
        <v>2790</v>
      </c>
      <c r="G3379" s="10">
        <v>14.0</v>
      </c>
      <c r="H3379" s="10">
        <v>14.0</v>
      </c>
      <c r="I3379" s="10">
        <v>14.0</v>
      </c>
      <c r="J3379" s="172">
        <v>50.0</v>
      </c>
      <c r="K3379" s="173">
        <v>3.57</v>
      </c>
      <c r="L3379" s="162" t="s">
        <v>74</v>
      </c>
      <c r="M3379" s="163"/>
      <c r="N3379" s="163"/>
      <c r="O3379" s="163"/>
      <c r="P3379" s="163"/>
      <c r="Q3379" s="163"/>
      <c r="R3379" s="163"/>
      <c r="S3379" s="163"/>
      <c r="T3379" s="163"/>
      <c r="U3379" s="163"/>
      <c r="V3379" s="163"/>
      <c r="W3379" s="163"/>
      <c r="X3379" s="163"/>
    </row>
    <row r="3380" ht="11.25" customHeight="1">
      <c r="A3380" s="162" t="s">
        <v>2502</v>
      </c>
      <c r="B3380" s="162" t="s">
        <v>2503</v>
      </c>
      <c r="C3380" s="10" t="s">
        <v>52</v>
      </c>
      <c r="D3380" s="162" t="s">
        <v>3055</v>
      </c>
      <c r="E3380" s="162" t="s">
        <v>3056</v>
      </c>
      <c r="F3380" s="161" t="s">
        <v>2790</v>
      </c>
      <c r="G3380" s="10">
        <v>14.0</v>
      </c>
      <c r="H3380" s="10">
        <v>14.0</v>
      </c>
      <c r="I3380" s="10">
        <v>14.0</v>
      </c>
      <c r="J3380" s="172">
        <v>50.0</v>
      </c>
      <c r="K3380" s="173">
        <v>3.57</v>
      </c>
      <c r="L3380" s="162" t="s">
        <v>74</v>
      </c>
      <c r="M3380" s="163"/>
      <c r="N3380" s="163"/>
      <c r="O3380" s="163"/>
      <c r="P3380" s="163"/>
      <c r="Q3380" s="163"/>
      <c r="R3380" s="163"/>
      <c r="S3380" s="163"/>
      <c r="T3380" s="163"/>
      <c r="U3380" s="163"/>
      <c r="V3380" s="163"/>
      <c r="W3380" s="163"/>
      <c r="X3380" s="163"/>
    </row>
    <row r="3381" ht="11.25" customHeight="1">
      <c r="A3381" s="162" t="s">
        <v>2502</v>
      </c>
      <c r="B3381" s="162" t="s">
        <v>2503</v>
      </c>
      <c r="C3381" s="10" t="s">
        <v>52</v>
      </c>
      <c r="D3381" s="162" t="s">
        <v>3049</v>
      </c>
      <c r="E3381" s="162" t="s">
        <v>3050</v>
      </c>
      <c r="F3381" s="161" t="s">
        <v>2790</v>
      </c>
      <c r="G3381" s="10">
        <v>14.0</v>
      </c>
      <c r="H3381" s="10">
        <v>14.0</v>
      </c>
      <c r="I3381" s="10">
        <v>14.0</v>
      </c>
      <c r="J3381" s="172">
        <v>50.0</v>
      </c>
      <c r="K3381" s="173">
        <v>3.57</v>
      </c>
      <c r="L3381" s="162" t="s">
        <v>74</v>
      </c>
      <c r="M3381" s="163"/>
      <c r="N3381" s="163"/>
      <c r="O3381" s="163"/>
      <c r="P3381" s="163"/>
      <c r="Q3381" s="163"/>
      <c r="R3381" s="163"/>
      <c r="S3381" s="163"/>
      <c r="T3381" s="163"/>
      <c r="U3381" s="163"/>
      <c r="V3381" s="163"/>
      <c r="W3381" s="163"/>
      <c r="X3381" s="163"/>
    </row>
    <row r="3382" ht="11.25" customHeight="1">
      <c r="A3382" s="162" t="s">
        <v>2502</v>
      </c>
      <c r="B3382" s="162" t="s">
        <v>2503</v>
      </c>
      <c r="C3382" s="10" t="s">
        <v>52</v>
      </c>
      <c r="D3382" s="162" t="s">
        <v>3143</v>
      </c>
      <c r="E3382" s="162" t="s">
        <v>3144</v>
      </c>
      <c r="F3382" s="161" t="s">
        <v>2790</v>
      </c>
      <c r="G3382" s="10">
        <v>14.0</v>
      </c>
      <c r="H3382" s="10">
        <v>14.0</v>
      </c>
      <c r="I3382" s="10">
        <v>14.0</v>
      </c>
      <c r="J3382" s="172">
        <v>50.0</v>
      </c>
      <c r="K3382" s="173">
        <v>3.57</v>
      </c>
      <c r="L3382" s="162" t="s">
        <v>74</v>
      </c>
      <c r="M3382" s="163"/>
      <c r="N3382" s="163"/>
      <c r="O3382" s="163"/>
      <c r="P3382" s="163"/>
      <c r="Q3382" s="163"/>
      <c r="R3382" s="163"/>
      <c r="S3382" s="163"/>
      <c r="T3382" s="163"/>
      <c r="U3382" s="163"/>
      <c r="V3382" s="163"/>
      <c r="W3382" s="163"/>
      <c r="X3382" s="163"/>
    </row>
    <row r="3383" ht="11.25" customHeight="1">
      <c r="A3383" s="162" t="s">
        <v>2502</v>
      </c>
      <c r="B3383" s="162" t="s">
        <v>2503</v>
      </c>
      <c r="C3383" s="10" t="s">
        <v>52</v>
      </c>
      <c r="D3383" s="162" t="s">
        <v>3265</v>
      </c>
      <c r="E3383" s="162" t="s">
        <v>3266</v>
      </c>
      <c r="F3383" s="161" t="s">
        <v>2790</v>
      </c>
      <c r="G3383" s="10">
        <v>14.0</v>
      </c>
      <c r="H3383" s="10">
        <v>14.0</v>
      </c>
      <c r="I3383" s="10">
        <v>14.0</v>
      </c>
      <c r="J3383" s="172">
        <v>50.0</v>
      </c>
      <c r="K3383" s="173">
        <v>3.57</v>
      </c>
      <c r="L3383" s="162" t="s">
        <v>74</v>
      </c>
      <c r="M3383" s="163"/>
      <c r="N3383" s="163"/>
      <c r="O3383" s="163"/>
      <c r="P3383" s="163"/>
      <c r="Q3383" s="163"/>
      <c r="R3383" s="163"/>
      <c r="S3383" s="163"/>
      <c r="T3383" s="163"/>
      <c r="U3383" s="163"/>
      <c r="V3383" s="163"/>
      <c r="W3383" s="163"/>
      <c r="X3383" s="163"/>
    </row>
    <row r="3384" ht="11.25" customHeight="1">
      <c r="A3384" s="162" t="s">
        <v>2502</v>
      </c>
      <c r="B3384" s="162" t="s">
        <v>2503</v>
      </c>
      <c r="C3384" s="10" t="s">
        <v>52</v>
      </c>
      <c r="D3384" s="162" t="s">
        <v>3175</v>
      </c>
      <c r="E3384" s="162" t="s">
        <v>3176</v>
      </c>
      <c r="F3384" s="161" t="s">
        <v>2790</v>
      </c>
      <c r="G3384" s="10">
        <v>14.0</v>
      </c>
      <c r="H3384" s="10">
        <v>14.0</v>
      </c>
      <c r="I3384" s="10">
        <v>14.0</v>
      </c>
      <c r="J3384" s="172">
        <v>50.0</v>
      </c>
      <c r="K3384" s="173">
        <v>3.57</v>
      </c>
      <c r="L3384" s="162" t="s">
        <v>74</v>
      </c>
      <c r="M3384" s="163"/>
      <c r="N3384" s="163"/>
      <c r="O3384" s="163"/>
      <c r="P3384" s="163"/>
      <c r="Q3384" s="163"/>
      <c r="R3384" s="163"/>
      <c r="S3384" s="163"/>
      <c r="T3384" s="163"/>
      <c r="U3384" s="163"/>
      <c r="V3384" s="163"/>
      <c r="W3384" s="163"/>
      <c r="X3384" s="163"/>
    </row>
    <row r="3385" ht="11.25" customHeight="1">
      <c r="A3385" s="162" t="s">
        <v>2502</v>
      </c>
      <c r="B3385" s="162" t="s">
        <v>2503</v>
      </c>
      <c r="C3385" s="10" t="s">
        <v>52</v>
      </c>
      <c r="D3385" s="162" t="s">
        <v>3109</v>
      </c>
      <c r="E3385" s="162" t="s">
        <v>3110</v>
      </c>
      <c r="F3385" s="161" t="s">
        <v>2790</v>
      </c>
      <c r="G3385" s="10">
        <v>14.0</v>
      </c>
      <c r="H3385" s="10">
        <v>14.0</v>
      </c>
      <c r="I3385" s="10">
        <v>14.0</v>
      </c>
      <c r="J3385" s="172">
        <v>50.0</v>
      </c>
      <c r="K3385" s="173">
        <v>3.57</v>
      </c>
      <c r="L3385" s="162" t="s">
        <v>74</v>
      </c>
      <c r="M3385" s="163"/>
      <c r="N3385" s="163"/>
      <c r="O3385" s="163"/>
      <c r="P3385" s="163"/>
      <c r="Q3385" s="163"/>
      <c r="R3385" s="163"/>
      <c r="S3385" s="163"/>
      <c r="T3385" s="163"/>
      <c r="U3385" s="163"/>
      <c r="V3385" s="163"/>
      <c r="W3385" s="163"/>
      <c r="X3385" s="163"/>
    </row>
    <row r="3386" ht="11.25" customHeight="1">
      <c r="A3386" s="162" t="s">
        <v>2502</v>
      </c>
      <c r="B3386" s="162" t="s">
        <v>2503</v>
      </c>
      <c r="C3386" s="10" t="s">
        <v>52</v>
      </c>
      <c r="D3386" s="162" t="s">
        <v>3209</v>
      </c>
      <c r="E3386" s="162" t="s">
        <v>3210</v>
      </c>
      <c r="F3386" s="161" t="s">
        <v>2790</v>
      </c>
      <c r="G3386" s="10">
        <v>14.0</v>
      </c>
      <c r="H3386" s="10">
        <v>14.0</v>
      </c>
      <c r="I3386" s="10">
        <v>14.0</v>
      </c>
      <c r="J3386" s="172">
        <v>50.0</v>
      </c>
      <c r="K3386" s="173">
        <v>3.57</v>
      </c>
      <c r="L3386" s="162" t="s">
        <v>74</v>
      </c>
      <c r="M3386" s="163"/>
      <c r="N3386" s="163"/>
      <c r="O3386" s="163"/>
      <c r="P3386" s="163"/>
      <c r="Q3386" s="163"/>
      <c r="R3386" s="163"/>
      <c r="S3386" s="163"/>
      <c r="T3386" s="163"/>
      <c r="U3386" s="163"/>
      <c r="V3386" s="163"/>
      <c r="W3386" s="163"/>
      <c r="X3386" s="163"/>
    </row>
    <row r="3387" ht="11.25" customHeight="1">
      <c r="A3387" s="162" t="s">
        <v>2502</v>
      </c>
      <c r="B3387" s="162" t="s">
        <v>2503</v>
      </c>
      <c r="C3387" s="10" t="s">
        <v>52</v>
      </c>
      <c r="D3387" s="162" t="s">
        <v>3161</v>
      </c>
      <c r="E3387" s="162" t="s">
        <v>3162</v>
      </c>
      <c r="F3387" s="161" t="s">
        <v>2790</v>
      </c>
      <c r="G3387" s="10">
        <v>14.0</v>
      </c>
      <c r="H3387" s="10">
        <v>14.0</v>
      </c>
      <c r="I3387" s="10">
        <v>14.0</v>
      </c>
      <c r="J3387" s="172">
        <v>50.0</v>
      </c>
      <c r="K3387" s="173">
        <v>3.57</v>
      </c>
      <c r="L3387" s="162" t="s">
        <v>74</v>
      </c>
      <c r="M3387" s="163"/>
      <c r="N3387" s="163"/>
      <c r="O3387" s="163"/>
      <c r="P3387" s="163"/>
      <c r="Q3387" s="163"/>
      <c r="R3387" s="163"/>
      <c r="S3387" s="163"/>
      <c r="T3387" s="163"/>
      <c r="U3387" s="163"/>
      <c r="V3387" s="163"/>
      <c r="W3387" s="163"/>
      <c r="X3387" s="163"/>
    </row>
    <row r="3388" ht="11.25" customHeight="1">
      <c r="A3388" s="162" t="s">
        <v>2502</v>
      </c>
      <c r="B3388" s="162" t="s">
        <v>2503</v>
      </c>
      <c r="C3388" s="10" t="s">
        <v>52</v>
      </c>
      <c r="D3388" s="162" t="s">
        <v>3041</v>
      </c>
      <c r="E3388" s="162" t="s">
        <v>3042</v>
      </c>
      <c r="F3388" s="161" t="s">
        <v>2790</v>
      </c>
      <c r="G3388" s="10">
        <v>14.0</v>
      </c>
      <c r="H3388" s="10">
        <v>14.0</v>
      </c>
      <c r="I3388" s="10">
        <v>14.0</v>
      </c>
      <c r="J3388" s="172">
        <v>50.0</v>
      </c>
      <c r="K3388" s="173">
        <v>3.57</v>
      </c>
      <c r="L3388" s="162" t="s">
        <v>74</v>
      </c>
      <c r="M3388" s="163"/>
      <c r="N3388" s="163"/>
      <c r="O3388" s="163"/>
      <c r="P3388" s="163"/>
      <c r="Q3388" s="163"/>
      <c r="R3388" s="163"/>
      <c r="S3388" s="163"/>
      <c r="T3388" s="163"/>
      <c r="U3388" s="163"/>
      <c r="V3388" s="163"/>
      <c r="W3388" s="163"/>
      <c r="X3388" s="163"/>
    </row>
    <row r="3389" ht="11.25" customHeight="1">
      <c r="A3389" s="162" t="s">
        <v>2502</v>
      </c>
      <c r="B3389" s="162" t="s">
        <v>2503</v>
      </c>
      <c r="C3389" s="10" t="s">
        <v>52</v>
      </c>
      <c r="D3389" s="162" t="s">
        <v>3127</v>
      </c>
      <c r="E3389" s="162" t="s">
        <v>3128</v>
      </c>
      <c r="F3389" s="161" t="s">
        <v>2790</v>
      </c>
      <c r="G3389" s="10">
        <v>14.0</v>
      </c>
      <c r="H3389" s="10">
        <v>14.0</v>
      </c>
      <c r="I3389" s="10">
        <v>14.0</v>
      </c>
      <c r="J3389" s="172">
        <v>50.0</v>
      </c>
      <c r="K3389" s="173">
        <v>3.57</v>
      </c>
      <c r="L3389" s="162" t="s">
        <v>74</v>
      </c>
      <c r="M3389" s="163"/>
      <c r="N3389" s="163"/>
      <c r="O3389" s="163"/>
      <c r="P3389" s="163"/>
      <c r="Q3389" s="163"/>
      <c r="R3389" s="163"/>
      <c r="S3389" s="163"/>
      <c r="T3389" s="163"/>
      <c r="U3389" s="163"/>
      <c r="V3389" s="163"/>
      <c r="W3389" s="163"/>
      <c r="X3389" s="163"/>
    </row>
    <row r="3390" ht="11.25" customHeight="1">
      <c r="A3390" s="162" t="s">
        <v>2502</v>
      </c>
      <c r="B3390" s="162" t="s">
        <v>2503</v>
      </c>
      <c r="C3390" s="10" t="s">
        <v>52</v>
      </c>
      <c r="D3390" s="162" t="s">
        <v>3103</v>
      </c>
      <c r="E3390" s="162" t="s">
        <v>3104</v>
      </c>
      <c r="F3390" s="161" t="s">
        <v>2790</v>
      </c>
      <c r="G3390" s="10">
        <v>14.0</v>
      </c>
      <c r="H3390" s="10">
        <v>14.0</v>
      </c>
      <c r="I3390" s="10">
        <v>14.0</v>
      </c>
      <c r="J3390" s="172">
        <v>50.0</v>
      </c>
      <c r="K3390" s="173">
        <v>3.57</v>
      </c>
      <c r="L3390" s="162" t="s">
        <v>74</v>
      </c>
      <c r="M3390" s="163"/>
      <c r="N3390" s="163"/>
      <c r="O3390" s="163"/>
      <c r="P3390" s="163"/>
      <c r="Q3390" s="163"/>
      <c r="R3390" s="163"/>
      <c r="S3390" s="163"/>
      <c r="T3390" s="163"/>
      <c r="U3390" s="163"/>
      <c r="V3390" s="163"/>
      <c r="W3390" s="163"/>
      <c r="X3390" s="163"/>
    </row>
    <row r="3391" ht="11.25" customHeight="1">
      <c r="A3391" s="162" t="s">
        <v>2502</v>
      </c>
      <c r="B3391" s="162" t="s">
        <v>2503</v>
      </c>
      <c r="C3391" s="10" t="s">
        <v>52</v>
      </c>
      <c r="D3391" s="162" t="s">
        <v>3155</v>
      </c>
      <c r="E3391" s="162" t="s">
        <v>3156</v>
      </c>
      <c r="F3391" s="161" t="s">
        <v>2790</v>
      </c>
      <c r="G3391" s="10">
        <v>14.0</v>
      </c>
      <c r="H3391" s="10">
        <v>14.0</v>
      </c>
      <c r="I3391" s="10">
        <v>14.0</v>
      </c>
      <c r="J3391" s="172">
        <v>50.0</v>
      </c>
      <c r="K3391" s="173">
        <v>3.57</v>
      </c>
      <c r="L3391" s="162" t="s">
        <v>74</v>
      </c>
      <c r="M3391" s="163"/>
      <c r="N3391" s="163"/>
      <c r="O3391" s="163"/>
      <c r="P3391" s="163"/>
      <c r="Q3391" s="163"/>
      <c r="R3391" s="163"/>
      <c r="S3391" s="163"/>
      <c r="T3391" s="163"/>
      <c r="U3391" s="163"/>
      <c r="V3391" s="163"/>
      <c r="W3391" s="163"/>
      <c r="X3391" s="163"/>
    </row>
    <row r="3392" ht="11.25" customHeight="1">
      <c r="A3392" s="162" t="s">
        <v>2502</v>
      </c>
      <c r="B3392" s="162" t="s">
        <v>2503</v>
      </c>
      <c r="C3392" s="10" t="s">
        <v>52</v>
      </c>
      <c r="D3392" s="162" t="s">
        <v>3177</v>
      </c>
      <c r="E3392" s="162" t="s">
        <v>3178</v>
      </c>
      <c r="F3392" s="161" t="s">
        <v>2790</v>
      </c>
      <c r="G3392" s="10">
        <v>14.0</v>
      </c>
      <c r="H3392" s="10">
        <v>14.0</v>
      </c>
      <c r="I3392" s="10">
        <v>14.0</v>
      </c>
      <c r="J3392" s="172">
        <v>50.0</v>
      </c>
      <c r="K3392" s="173">
        <v>3.57</v>
      </c>
      <c r="L3392" s="162" t="s">
        <v>74</v>
      </c>
      <c r="M3392" s="163"/>
      <c r="N3392" s="163"/>
      <c r="O3392" s="163"/>
      <c r="P3392" s="163"/>
      <c r="Q3392" s="163"/>
      <c r="R3392" s="163"/>
      <c r="S3392" s="163"/>
      <c r="T3392" s="163"/>
      <c r="U3392" s="163"/>
      <c r="V3392" s="163"/>
      <c r="W3392" s="163"/>
      <c r="X3392" s="163"/>
    </row>
    <row r="3393" ht="11.25" customHeight="1">
      <c r="A3393" s="162" t="s">
        <v>2502</v>
      </c>
      <c r="B3393" s="162" t="s">
        <v>2503</v>
      </c>
      <c r="C3393" s="10" t="s">
        <v>52</v>
      </c>
      <c r="D3393" s="162" t="s">
        <v>3215</v>
      </c>
      <c r="E3393" s="162" t="s">
        <v>3216</v>
      </c>
      <c r="F3393" s="161" t="s">
        <v>2790</v>
      </c>
      <c r="G3393" s="10">
        <v>14.0</v>
      </c>
      <c r="H3393" s="10">
        <v>14.0</v>
      </c>
      <c r="I3393" s="10">
        <v>14.0</v>
      </c>
      <c r="J3393" s="172">
        <v>50.0</v>
      </c>
      <c r="K3393" s="173">
        <v>3.57</v>
      </c>
      <c r="L3393" s="162" t="s">
        <v>74</v>
      </c>
      <c r="M3393" s="163"/>
      <c r="N3393" s="163"/>
      <c r="O3393" s="163"/>
      <c r="P3393" s="163"/>
      <c r="Q3393" s="163"/>
      <c r="R3393" s="163"/>
      <c r="S3393" s="163"/>
      <c r="T3393" s="163"/>
      <c r="U3393" s="163"/>
      <c r="V3393" s="163"/>
      <c r="W3393" s="163"/>
      <c r="X3393" s="163"/>
    </row>
    <row r="3394" ht="11.25" customHeight="1">
      <c r="A3394" s="162" t="s">
        <v>2502</v>
      </c>
      <c r="B3394" s="162" t="s">
        <v>2503</v>
      </c>
      <c r="C3394" s="10" t="s">
        <v>52</v>
      </c>
      <c r="D3394" s="162" t="s">
        <v>3043</v>
      </c>
      <c r="E3394" s="162" t="s">
        <v>3044</v>
      </c>
      <c r="F3394" s="161" t="s">
        <v>2790</v>
      </c>
      <c r="G3394" s="10">
        <v>14.0</v>
      </c>
      <c r="H3394" s="10">
        <v>14.0</v>
      </c>
      <c r="I3394" s="10">
        <v>14.0</v>
      </c>
      <c r="J3394" s="172">
        <v>50.0</v>
      </c>
      <c r="K3394" s="173">
        <v>3.57</v>
      </c>
      <c r="L3394" s="162" t="s">
        <v>74</v>
      </c>
      <c r="M3394" s="163"/>
      <c r="N3394" s="163"/>
      <c r="O3394" s="163"/>
      <c r="P3394" s="163"/>
      <c r="Q3394" s="163"/>
      <c r="R3394" s="163"/>
      <c r="S3394" s="163"/>
      <c r="T3394" s="163"/>
      <c r="U3394" s="163"/>
      <c r="V3394" s="163"/>
      <c r="W3394" s="163"/>
      <c r="X3394" s="163"/>
    </row>
    <row r="3395" ht="11.25" customHeight="1">
      <c r="A3395" s="162" t="s">
        <v>2502</v>
      </c>
      <c r="B3395" s="162" t="s">
        <v>2503</v>
      </c>
      <c r="C3395" s="10" t="s">
        <v>52</v>
      </c>
      <c r="D3395" s="162" t="s">
        <v>3183</v>
      </c>
      <c r="E3395" s="162" t="s">
        <v>3184</v>
      </c>
      <c r="F3395" s="161" t="s">
        <v>2790</v>
      </c>
      <c r="G3395" s="10">
        <v>14.0</v>
      </c>
      <c r="H3395" s="10">
        <v>14.0</v>
      </c>
      <c r="I3395" s="10">
        <v>14.0</v>
      </c>
      <c r="J3395" s="172">
        <v>50.0</v>
      </c>
      <c r="K3395" s="173">
        <v>3.57</v>
      </c>
      <c r="L3395" s="162" t="s">
        <v>74</v>
      </c>
      <c r="M3395" s="163"/>
      <c r="N3395" s="163"/>
      <c r="O3395" s="163"/>
      <c r="P3395" s="163"/>
      <c r="Q3395" s="163"/>
      <c r="R3395" s="163"/>
      <c r="S3395" s="163"/>
      <c r="T3395" s="163"/>
      <c r="U3395" s="163"/>
      <c r="V3395" s="163"/>
      <c r="W3395" s="163"/>
      <c r="X3395" s="163"/>
    </row>
    <row r="3396" ht="11.25" customHeight="1">
      <c r="A3396" s="162" t="s">
        <v>2502</v>
      </c>
      <c r="B3396" s="162" t="s">
        <v>2503</v>
      </c>
      <c r="C3396" s="10" t="s">
        <v>52</v>
      </c>
      <c r="D3396" s="162" t="s">
        <v>3267</v>
      </c>
      <c r="E3396" s="162" t="s">
        <v>3268</v>
      </c>
      <c r="F3396" s="161" t="s">
        <v>2790</v>
      </c>
      <c r="G3396" s="10">
        <v>14.0</v>
      </c>
      <c r="H3396" s="10">
        <v>14.0</v>
      </c>
      <c r="I3396" s="10">
        <v>14.0</v>
      </c>
      <c r="J3396" s="172">
        <v>50.0</v>
      </c>
      <c r="K3396" s="173">
        <v>3.57</v>
      </c>
      <c r="L3396" s="162" t="s">
        <v>74</v>
      </c>
      <c r="M3396" s="163"/>
      <c r="N3396" s="163"/>
      <c r="O3396" s="163"/>
      <c r="P3396" s="163"/>
      <c r="Q3396" s="163"/>
      <c r="R3396" s="163"/>
      <c r="S3396" s="163"/>
      <c r="T3396" s="163"/>
      <c r="U3396" s="163"/>
      <c r="V3396" s="163"/>
      <c r="W3396" s="163"/>
      <c r="X3396" s="163"/>
    </row>
    <row r="3397" ht="11.25" customHeight="1">
      <c r="A3397" s="162" t="s">
        <v>2502</v>
      </c>
      <c r="B3397" s="162" t="s">
        <v>2503</v>
      </c>
      <c r="C3397" s="10" t="s">
        <v>52</v>
      </c>
      <c r="D3397" s="162" t="s">
        <v>3099</v>
      </c>
      <c r="E3397" s="162" t="s">
        <v>3100</v>
      </c>
      <c r="F3397" s="161" t="s">
        <v>2790</v>
      </c>
      <c r="G3397" s="10">
        <v>14.0</v>
      </c>
      <c r="H3397" s="10">
        <v>14.0</v>
      </c>
      <c r="I3397" s="10">
        <v>14.0</v>
      </c>
      <c r="J3397" s="172">
        <v>50.0</v>
      </c>
      <c r="K3397" s="173">
        <v>3.57</v>
      </c>
      <c r="L3397" s="162" t="s">
        <v>74</v>
      </c>
      <c r="M3397" s="163"/>
      <c r="N3397" s="163"/>
      <c r="O3397" s="163"/>
      <c r="P3397" s="163"/>
      <c r="Q3397" s="163"/>
      <c r="R3397" s="163"/>
      <c r="S3397" s="163"/>
      <c r="T3397" s="163"/>
      <c r="U3397" s="163"/>
      <c r="V3397" s="163"/>
      <c r="W3397" s="163"/>
      <c r="X3397" s="163"/>
    </row>
    <row r="3398" ht="11.25" customHeight="1">
      <c r="A3398" s="162" t="s">
        <v>2502</v>
      </c>
      <c r="B3398" s="162" t="s">
        <v>2503</v>
      </c>
      <c r="C3398" s="10" t="s">
        <v>52</v>
      </c>
      <c r="D3398" s="162" t="s">
        <v>3167</v>
      </c>
      <c r="E3398" s="162" t="s">
        <v>3168</v>
      </c>
      <c r="F3398" s="161" t="s">
        <v>2790</v>
      </c>
      <c r="G3398" s="10">
        <v>14.0</v>
      </c>
      <c r="H3398" s="10">
        <v>14.0</v>
      </c>
      <c r="I3398" s="10">
        <v>14.0</v>
      </c>
      <c r="J3398" s="172">
        <v>50.0</v>
      </c>
      <c r="K3398" s="173">
        <v>3.57</v>
      </c>
      <c r="L3398" s="162" t="s">
        <v>74</v>
      </c>
      <c r="M3398" s="163"/>
      <c r="N3398" s="163"/>
      <c r="O3398" s="163"/>
      <c r="P3398" s="163"/>
      <c r="Q3398" s="163"/>
      <c r="R3398" s="163"/>
      <c r="S3398" s="163"/>
      <c r="T3398" s="163"/>
      <c r="U3398" s="163"/>
      <c r="V3398" s="163"/>
      <c r="W3398" s="163"/>
      <c r="X3398" s="163"/>
    </row>
    <row r="3399" ht="11.25" customHeight="1">
      <c r="A3399" s="162" t="s">
        <v>2502</v>
      </c>
      <c r="B3399" s="162" t="s">
        <v>2503</v>
      </c>
      <c r="C3399" s="10" t="s">
        <v>52</v>
      </c>
      <c r="D3399" s="162" t="s">
        <v>3087</v>
      </c>
      <c r="E3399" s="162" t="s">
        <v>3088</v>
      </c>
      <c r="F3399" s="161" t="s">
        <v>2790</v>
      </c>
      <c r="G3399" s="10">
        <v>14.0</v>
      </c>
      <c r="H3399" s="10">
        <v>14.0</v>
      </c>
      <c r="I3399" s="10">
        <v>14.0</v>
      </c>
      <c r="J3399" s="172">
        <v>50.0</v>
      </c>
      <c r="K3399" s="173">
        <v>3.57</v>
      </c>
      <c r="L3399" s="162" t="s">
        <v>74</v>
      </c>
      <c r="M3399" s="163"/>
      <c r="N3399" s="163"/>
      <c r="O3399" s="163"/>
      <c r="P3399" s="163"/>
      <c r="Q3399" s="163"/>
      <c r="R3399" s="163"/>
      <c r="S3399" s="163"/>
      <c r="T3399" s="163"/>
      <c r="U3399" s="163"/>
      <c r="V3399" s="163"/>
      <c r="W3399" s="163"/>
      <c r="X3399" s="163"/>
    </row>
    <row r="3400" ht="11.25" customHeight="1">
      <c r="A3400" s="162" t="s">
        <v>2502</v>
      </c>
      <c r="B3400" s="162" t="s">
        <v>2503</v>
      </c>
      <c r="C3400" s="10" t="s">
        <v>52</v>
      </c>
      <c r="D3400" s="162" t="s">
        <v>3253</v>
      </c>
      <c r="E3400" s="162" t="s">
        <v>3254</v>
      </c>
      <c r="F3400" s="161" t="s">
        <v>2790</v>
      </c>
      <c r="G3400" s="10">
        <v>14.0</v>
      </c>
      <c r="H3400" s="10">
        <v>14.0</v>
      </c>
      <c r="I3400" s="10">
        <v>14.0</v>
      </c>
      <c r="J3400" s="172">
        <v>50.0</v>
      </c>
      <c r="K3400" s="173">
        <v>3.57</v>
      </c>
      <c r="L3400" s="162" t="s">
        <v>74</v>
      </c>
      <c r="M3400" s="163"/>
      <c r="N3400" s="163"/>
      <c r="O3400" s="163"/>
      <c r="P3400" s="163"/>
      <c r="Q3400" s="163"/>
      <c r="R3400" s="163"/>
      <c r="S3400" s="163"/>
      <c r="T3400" s="163"/>
      <c r="U3400" s="163"/>
      <c r="V3400" s="163"/>
      <c r="W3400" s="163"/>
      <c r="X3400" s="163"/>
    </row>
    <row r="3401" ht="11.25" customHeight="1">
      <c r="A3401" s="162" t="s">
        <v>2502</v>
      </c>
      <c r="B3401" s="162" t="s">
        <v>2503</v>
      </c>
      <c r="C3401" s="10" t="s">
        <v>52</v>
      </c>
      <c r="D3401" s="162" t="s">
        <v>3255</v>
      </c>
      <c r="E3401" s="162" t="s">
        <v>3256</v>
      </c>
      <c r="F3401" s="161" t="s">
        <v>2790</v>
      </c>
      <c r="G3401" s="10">
        <v>14.0</v>
      </c>
      <c r="H3401" s="10">
        <v>14.0</v>
      </c>
      <c r="I3401" s="10">
        <v>14.0</v>
      </c>
      <c r="J3401" s="172">
        <v>50.0</v>
      </c>
      <c r="K3401" s="173">
        <v>3.57</v>
      </c>
      <c r="L3401" s="162" t="s">
        <v>74</v>
      </c>
      <c r="M3401" s="163"/>
      <c r="N3401" s="163"/>
      <c r="O3401" s="163"/>
      <c r="P3401" s="163"/>
      <c r="Q3401" s="163"/>
      <c r="R3401" s="163"/>
      <c r="S3401" s="163"/>
      <c r="T3401" s="163"/>
      <c r="U3401" s="163"/>
      <c r="V3401" s="163"/>
      <c r="W3401" s="163"/>
      <c r="X3401" s="163"/>
    </row>
    <row r="3402" ht="11.25" customHeight="1">
      <c r="A3402" s="162" t="s">
        <v>2502</v>
      </c>
      <c r="B3402" s="162" t="s">
        <v>2503</v>
      </c>
      <c r="C3402" s="10" t="s">
        <v>52</v>
      </c>
      <c r="D3402" s="162" t="s">
        <v>3093</v>
      </c>
      <c r="E3402" s="162" t="s">
        <v>3094</v>
      </c>
      <c r="F3402" s="161" t="s">
        <v>2790</v>
      </c>
      <c r="G3402" s="10">
        <v>14.0</v>
      </c>
      <c r="H3402" s="10">
        <v>14.0</v>
      </c>
      <c r="I3402" s="10">
        <v>14.0</v>
      </c>
      <c r="J3402" s="172">
        <v>50.0</v>
      </c>
      <c r="K3402" s="173">
        <v>3.57</v>
      </c>
      <c r="L3402" s="162" t="s">
        <v>74</v>
      </c>
      <c r="M3402" s="163"/>
      <c r="N3402" s="163"/>
      <c r="O3402" s="163"/>
      <c r="P3402" s="163"/>
      <c r="Q3402" s="163"/>
      <c r="R3402" s="163"/>
      <c r="S3402" s="163"/>
      <c r="T3402" s="163"/>
      <c r="U3402" s="163"/>
      <c r="V3402" s="163"/>
      <c r="W3402" s="163"/>
      <c r="X3402" s="163"/>
    </row>
    <row r="3403" ht="11.25" customHeight="1">
      <c r="A3403" s="162" t="s">
        <v>2502</v>
      </c>
      <c r="B3403" s="162" t="s">
        <v>2503</v>
      </c>
      <c r="C3403" s="10" t="s">
        <v>52</v>
      </c>
      <c r="D3403" s="162" t="s">
        <v>3263</v>
      </c>
      <c r="E3403" s="162" t="s">
        <v>3264</v>
      </c>
      <c r="F3403" s="161" t="s">
        <v>2790</v>
      </c>
      <c r="G3403" s="10">
        <v>14.0</v>
      </c>
      <c r="H3403" s="10">
        <v>14.0</v>
      </c>
      <c r="I3403" s="10">
        <v>14.0</v>
      </c>
      <c r="J3403" s="172">
        <v>50.0</v>
      </c>
      <c r="K3403" s="173">
        <v>3.57</v>
      </c>
      <c r="L3403" s="162" t="s">
        <v>74</v>
      </c>
      <c r="M3403" s="163"/>
      <c r="N3403" s="163"/>
      <c r="O3403" s="163"/>
      <c r="P3403" s="163"/>
      <c r="Q3403" s="163"/>
      <c r="R3403" s="163"/>
      <c r="S3403" s="163"/>
      <c r="T3403" s="163"/>
      <c r="U3403" s="163"/>
      <c r="V3403" s="163"/>
      <c r="W3403" s="163"/>
      <c r="X3403" s="163"/>
    </row>
    <row r="3404" ht="11.25" customHeight="1">
      <c r="A3404" s="162" t="s">
        <v>2502</v>
      </c>
      <c r="B3404" s="162" t="s">
        <v>2503</v>
      </c>
      <c r="C3404" s="10" t="s">
        <v>52</v>
      </c>
      <c r="D3404" s="162" t="s">
        <v>3067</v>
      </c>
      <c r="E3404" s="162" t="s">
        <v>3068</v>
      </c>
      <c r="F3404" s="161" t="s">
        <v>2790</v>
      </c>
      <c r="G3404" s="10">
        <v>14.0</v>
      </c>
      <c r="H3404" s="10">
        <v>14.0</v>
      </c>
      <c r="I3404" s="10">
        <v>14.0</v>
      </c>
      <c r="J3404" s="172">
        <v>50.0</v>
      </c>
      <c r="K3404" s="173">
        <v>3.57</v>
      </c>
      <c r="L3404" s="162" t="s">
        <v>74</v>
      </c>
      <c r="M3404" s="163"/>
      <c r="N3404" s="163"/>
      <c r="O3404" s="163"/>
      <c r="P3404" s="163"/>
      <c r="Q3404" s="163"/>
      <c r="R3404" s="163"/>
      <c r="S3404" s="163"/>
      <c r="T3404" s="163"/>
      <c r="U3404" s="163"/>
      <c r="V3404" s="163"/>
      <c r="W3404" s="163"/>
      <c r="X3404" s="163"/>
    </row>
    <row r="3405" ht="11.25" customHeight="1">
      <c r="A3405" s="162" t="s">
        <v>2502</v>
      </c>
      <c r="B3405" s="162" t="s">
        <v>2503</v>
      </c>
      <c r="C3405" s="10" t="s">
        <v>52</v>
      </c>
      <c r="D3405" s="162" t="s">
        <v>3199</v>
      </c>
      <c r="E3405" s="162" t="s">
        <v>3200</v>
      </c>
      <c r="F3405" s="161" t="s">
        <v>2790</v>
      </c>
      <c r="G3405" s="10">
        <v>14.0</v>
      </c>
      <c r="H3405" s="10">
        <v>14.0</v>
      </c>
      <c r="I3405" s="10">
        <v>14.0</v>
      </c>
      <c r="J3405" s="172">
        <v>50.0</v>
      </c>
      <c r="K3405" s="173">
        <v>3.57</v>
      </c>
      <c r="L3405" s="162" t="s">
        <v>74</v>
      </c>
      <c r="M3405" s="163"/>
      <c r="N3405" s="163"/>
      <c r="O3405" s="163"/>
      <c r="P3405" s="163"/>
      <c r="Q3405" s="163"/>
      <c r="R3405" s="163"/>
      <c r="S3405" s="163"/>
      <c r="T3405" s="163"/>
      <c r="U3405" s="163"/>
      <c r="V3405" s="163"/>
      <c r="W3405" s="163"/>
      <c r="X3405" s="163"/>
    </row>
    <row r="3406" ht="11.25" customHeight="1">
      <c r="A3406" s="162" t="s">
        <v>2502</v>
      </c>
      <c r="B3406" s="162" t="s">
        <v>2503</v>
      </c>
      <c r="C3406" s="10" t="s">
        <v>52</v>
      </c>
      <c r="D3406" s="162" t="s">
        <v>3225</v>
      </c>
      <c r="E3406" s="162" t="s">
        <v>3226</v>
      </c>
      <c r="F3406" s="161" t="s">
        <v>2790</v>
      </c>
      <c r="G3406" s="10">
        <v>14.0</v>
      </c>
      <c r="H3406" s="10">
        <v>14.0</v>
      </c>
      <c r="I3406" s="10">
        <v>14.0</v>
      </c>
      <c r="J3406" s="172">
        <v>50.0</v>
      </c>
      <c r="K3406" s="173">
        <v>3.57</v>
      </c>
      <c r="L3406" s="162" t="s">
        <v>74</v>
      </c>
      <c r="M3406" s="163"/>
      <c r="N3406" s="163"/>
      <c r="O3406" s="163"/>
      <c r="P3406" s="163"/>
      <c r="Q3406" s="163"/>
      <c r="R3406" s="163"/>
      <c r="S3406" s="163"/>
      <c r="T3406" s="163"/>
      <c r="U3406" s="163"/>
      <c r="V3406" s="163"/>
      <c r="W3406" s="163"/>
      <c r="X3406" s="163"/>
    </row>
    <row r="3407" ht="11.25" customHeight="1">
      <c r="A3407" s="162" t="s">
        <v>2502</v>
      </c>
      <c r="B3407" s="162" t="s">
        <v>2503</v>
      </c>
      <c r="C3407" s="10" t="s">
        <v>52</v>
      </c>
      <c r="D3407" s="162" t="s">
        <v>3205</v>
      </c>
      <c r="E3407" s="162" t="s">
        <v>3206</v>
      </c>
      <c r="F3407" s="161" t="s">
        <v>2790</v>
      </c>
      <c r="G3407" s="10">
        <v>14.0</v>
      </c>
      <c r="H3407" s="10">
        <v>14.0</v>
      </c>
      <c r="I3407" s="10">
        <v>14.0</v>
      </c>
      <c r="J3407" s="172">
        <v>50.0</v>
      </c>
      <c r="K3407" s="173">
        <v>3.57</v>
      </c>
      <c r="L3407" s="162" t="s">
        <v>74</v>
      </c>
      <c r="M3407" s="163"/>
      <c r="N3407" s="163"/>
      <c r="O3407" s="163"/>
      <c r="P3407" s="163"/>
      <c r="Q3407" s="163"/>
      <c r="R3407" s="163"/>
      <c r="S3407" s="163"/>
      <c r="T3407" s="163"/>
      <c r="U3407" s="163"/>
      <c r="V3407" s="163"/>
      <c r="W3407" s="163"/>
      <c r="X3407" s="163"/>
    </row>
    <row r="3408" ht="11.25" customHeight="1">
      <c r="A3408" s="162" t="s">
        <v>2502</v>
      </c>
      <c r="B3408" s="162" t="s">
        <v>2503</v>
      </c>
      <c r="C3408" s="10" t="s">
        <v>52</v>
      </c>
      <c r="D3408" s="162" t="s">
        <v>3053</v>
      </c>
      <c r="E3408" s="162" t="s">
        <v>3054</v>
      </c>
      <c r="F3408" s="161" t="s">
        <v>2790</v>
      </c>
      <c r="G3408" s="10">
        <v>14.0</v>
      </c>
      <c r="H3408" s="10">
        <v>14.0</v>
      </c>
      <c r="I3408" s="10">
        <v>14.0</v>
      </c>
      <c r="J3408" s="172">
        <v>50.0</v>
      </c>
      <c r="K3408" s="173">
        <v>3.57</v>
      </c>
      <c r="L3408" s="162" t="s">
        <v>74</v>
      </c>
      <c r="M3408" s="163"/>
      <c r="N3408" s="163"/>
      <c r="O3408" s="163"/>
      <c r="P3408" s="163"/>
      <c r="Q3408" s="163"/>
      <c r="R3408" s="163"/>
      <c r="S3408" s="163"/>
      <c r="T3408" s="163"/>
      <c r="U3408" s="163"/>
      <c r="V3408" s="163"/>
      <c r="W3408" s="163"/>
      <c r="X3408" s="163"/>
    </row>
    <row r="3409" ht="11.25" customHeight="1">
      <c r="A3409" s="162" t="s">
        <v>2502</v>
      </c>
      <c r="B3409" s="162" t="s">
        <v>2503</v>
      </c>
      <c r="C3409" s="10" t="s">
        <v>52</v>
      </c>
      <c r="D3409" s="162" t="s">
        <v>3201</v>
      </c>
      <c r="E3409" s="162" t="s">
        <v>3202</v>
      </c>
      <c r="F3409" s="161" t="s">
        <v>2790</v>
      </c>
      <c r="G3409" s="10">
        <v>14.0</v>
      </c>
      <c r="H3409" s="10">
        <v>14.0</v>
      </c>
      <c r="I3409" s="10">
        <v>14.0</v>
      </c>
      <c r="J3409" s="172">
        <v>50.0</v>
      </c>
      <c r="K3409" s="173">
        <v>3.57</v>
      </c>
      <c r="L3409" s="162" t="s">
        <v>74</v>
      </c>
      <c r="M3409" s="163"/>
      <c r="N3409" s="163"/>
      <c r="O3409" s="163"/>
      <c r="P3409" s="163"/>
      <c r="Q3409" s="163"/>
      <c r="R3409" s="163"/>
      <c r="S3409" s="163"/>
      <c r="T3409" s="163"/>
      <c r="U3409" s="163"/>
      <c r="V3409" s="163"/>
      <c r="W3409" s="163"/>
      <c r="X3409" s="163"/>
    </row>
    <row r="3410" ht="11.25" customHeight="1">
      <c r="A3410" s="162" t="s">
        <v>2502</v>
      </c>
      <c r="B3410" s="162" t="s">
        <v>2503</v>
      </c>
      <c r="C3410" s="10" t="s">
        <v>52</v>
      </c>
      <c r="D3410" s="162" t="s">
        <v>3131</v>
      </c>
      <c r="E3410" s="162" t="s">
        <v>3132</v>
      </c>
      <c r="F3410" s="161" t="s">
        <v>2790</v>
      </c>
      <c r="G3410" s="10">
        <v>14.0</v>
      </c>
      <c r="H3410" s="10">
        <v>14.0</v>
      </c>
      <c r="I3410" s="10">
        <v>14.0</v>
      </c>
      <c r="J3410" s="172">
        <v>50.0</v>
      </c>
      <c r="K3410" s="173">
        <v>3.57</v>
      </c>
      <c r="L3410" s="162" t="s">
        <v>74</v>
      </c>
      <c r="M3410" s="163"/>
      <c r="N3410" s="163"/>
      <c r="O3410" s="163"/>
      <c r="P3410" s="163"/>
      <c r="Q3410" s="163"/>
      <c r="R3410" s="163"/>
      <c r="S3410" s="163"/>
      <c r="T3410" s="163"/>
      <c r="U3410" s="163"/>
      <c r="V3410" s="163"/>
      <c r="W3410" s="163"/>
      <c r="X3410" s="163"/>
    </row>
    <row r="3411" ht="11.25" customHeight="1">
      <c r="A3411" s="162" t="s">
        <v>2502</v>
      </c>
      <c r="B3411" s="162" t="s">
        <v>2503</v>
      </c>
      <c r="C3411" s="10" t="s">
        <v>52</v>
      </c>
      <c r="D3411" s="162" t="s">
        <v>3171</v>
      </c>
      <c r="E3411" s="162" t="s">
        <v>3172</v>
      </c>
      <c r="F3411" s="161" t="s">
        <v>2790</v>
      </c>
      <c r="G3411" s="10">
        <v>14.0</v>
      </c>
      <c r="H3411" s="10">
        <v>14.0</v>
      </c>
      <c r="I3411" s="10">
        <v>14.0</v>
      </c>
      <c r="J3411" s="172">
        <v>50.0</v>
      </c>
      <c r="K3411" s="173">
        <v>3.57</v>
      </c>
      <c r="L3411" s="162" t="s">
        <v>74</v>
      </c>
      <c r="M3411" s="163"/>
      <c r="N3411" s="163"/>
      <c r="O3411" s="163"/>
      <c r="P3411" s="163"/>
      <c r="Q3411" s="163"/>
      <c r="R3411" s="163"/>
      <c r="S3411" s="163"/>
      <c r="T3411" s="163"/>
      <c r="U3411" s="163"/>
      <c r="V3411" s="163"/>
      <c r="W3411" s="163"/>
      <c r="X3411" s="163"/>
    </row>
    <row r="3412" ht="11.25" customHeight="1">
      <c r="A3412" s="162" t="s">
        <v>2502</v>
      </c>
      <c r="B3412" s="162" t="s">
        <v>2503</v>
      </c>
      <c r="C3412" s="10" t="s">
        <v>52</v>
      </c>
      <c r="D3412" s="162" t="s">
        <v>3233</v>
      </c>
      <c r="E3412" s="162" t="s">
        <v>3234</v>
      </c>
      <c r="F3412" s="161" t="s">
        <v>2790</v>
      </c>
      <c r="G3412" s="10">
        <v>14.0</v>
      </c>
      <c r="H3412" s="10">
        <v>14.0</v>
      </c>
      <c r="I3412" s="10">
        <v>14.0</v>
      </c>
      <c r="J3412" s="172">
        <v>50.0</v>
      </c>
      <c r="K3412" s="173">
        <v>3.57</v>
      </c>
      <c r="L3412" s="162" t="s">
        <v>74</v>
      </c>
      <c r="M3412" s="163"/>
      <c r="N3412" s="163"/>
      <c r="O3412" s="163"/>
      <c r="P3412" s="163"/>
      <c r="Q3412" s="163"/>
      <c r="R3412" s="163"/>
      <c r="S3412" s="163"/>
      <c r="T3412" s="163"/>
      <c r="U3412" s="163"/>
      <c r="V3412" s="163"/>
      <c r="W3412" s="163"/>
      <c r="X3412" s="163"/>
    </row>
    <row r="3413" ht="11.25" customHeight="1">
      <c r="A3413" s="162" t="s">
        <v>2502</v>
      </c>
      <c r="B3413" s="162" t="s">
        <v>2503</v>
      </c>
      <c r="C3413" s="10" t="s">
        <v>52</v>
      </c>
      <c r="D3413" s="162" t="s">
        <v>3117</v>
      </c>
      <c r="E3413" s="162" t="s">
        <v>3118</v>
      </c>
      <c r="F3413" s="161" t="s">
        <v>2790</v>
      </c>
      <c r="G3413" s="10">
        <v>14.0</v>
      </c>
      <c r="H3413" s="10">
        <v>14.0</v>
      </c>
      <c r="I3413" s="10">
        <v>14.0</v>
      </c>
      <c r="J3413" s="172">
        <v>50.0</v>
      </c>
      <c r="K3413" s="173">
        <v>3.57</v>
      </c>
      <c r="L3413" s="162" t="s">
        <v>74</v>
      </c>
      <c r="M3413" s="163"/>
      <c r="N3413" s="163"/>
      <c r="O3413" s="163"/>
      <c r="P3413" s="163"/>
      <c r="Q3413" s="163"/>
      <c r="R3413" s="163"/>
      <c r="S3413" s="163"/>
      <c r="T3413" s="163"/>
      <c r="U3413" s="163"/>
      <c r="V3413" s="163"/>
      <c r="W3413" s="163"/>
      <c r="X3413" s="163"/>
    </row>
    <row r="3414" ht="11.25" customHeight="1">
      <c r="A3414" s="162" t="s">
        <v>2502</v>
      </c>
      <c r="B3414" s="162" t="s">
        <v>2503</v>
      </c>
      <c r="C3414" s="10" t="s">
        <v>52</v>
      </c>
      <c r="D3414" s="162" t="s">
        <v>3085</v>
      </c>
      <c r="E3414" s="162" t="s">
        <v>3086</v>
      </c>
      <c r="F3414" s="161" t="s">
        <v>2790</v>
      </c>
      <c r="G3414" s="10">
        <v>14.0</v>
      </c>
      <c r="H3414" s="10">
        <v>14.0</v>
      </c>
      <c r="I3414" s="10">
        <v>14.0</v>
      </c>
      <c r="J3414" s="172">
        <v>50.0</v>
      </c>
      <c r="K3414" s="173">
        <v>3.57</v>
      </c>
      <c r="L3414" s="162" t="s">
        <v>74</v>
      </c>
      <c r="M3414" s="163"/>
      <c r="N3414" s="163"/>
      <c r="O3414" s="163"/>
      <c r="P3414" s="163"/>
      <c r="Q3414" s="163"/>
      <c r="R3414" s="163"/>
      <c r="S3414" s="163"/>
      <c r="T3414" s="163"/>
      <c r="U3414" s="163"/>
      <c r="V3414" s="163"/>
      <c r="W3414" s="163"/>
      <c r="X3414" s="163"/>
    </row>
    <row r="3415" ht="11.25" customHeight="1">
      <c r="A3415" s="162" t="s">
        <v>2502</v>
      </c>
      <c r="B3415" s="162" t="s">
        <v>2503</v>
      </c>
      <c r="C3415" s="10" t="s">
        <v>52</v>
      </c>
      <c r="D3415" s="162" t="s">
        <v>3071</v>
      </c>
      <c r="E3415" s="162" t="s">
        <v>3072</v>
      </c>
      <c r="F3415" s="161" t="s">
        <v>2790</v>
      </c>
      <c r="G3415" s="10">
        <v>14.0</v>
      </c>
      <c r="H3415" s="10">
        <v>14.0</v>
      </c>
      <c r="I3415" s="10">
        <v>14.0</v>
      </c>
      <c r="J3415" s="172">
        <v>50.0</v>
      </c>
      <c r="K3415" s="173">
        <v>3.57</v>
      </c>
      <c r="L3415" s="162" t="s">
        <v>74</v>
      </c>
      <c r="M3415" s="163"/>
      <c r="N3415" s="163"/>
      <c r="O3415" s="163"/>
      <c r="P3415" s="163"/>
      <c r="Q3415" s="163"/>
      <c r="R3415" s="163"/>
      <c r="S3415" s="163"/>
      <c r="T3415" s="163"/>
      <c r="U3415" s="163"/>
      <c r="V3415" s="163"/>
      <c r="W3415" s="163"/>
      <c r="X3415" s="163"/>
    </row>
    <row r="3416" ht="11.25" customHeight="1">
      <c r="A3416" s="162" t="s">
        <v>2502</v>
      </c>
      <c r="B3416" s="162" t="s">
        <v>2503</v>
      </c>
      <c r="C3416" s="10" t="s">
        <v>52</v>
      </c>
      <c r="D3416" s="162" t="s">
        <v>3047</v>
      </c>
      <c r="E3416" s="162" t="s">
        <v>3048</v>
      </c>
      <c r="F3416" s="161" t="s">
        <v>2790</v>
      </c>
      <c r="G3416" s="10">
        <v>14.0</v>
      </c>
      <c r="H3416" s="10">
        <v>14.0</v>
      </c>
      <c r="I3416" s="10">
        <v>14.0</v>
      </c>
      <c r="J3416" s="172">
        <v>50.0</v>
      </c>
      <c r="K3416" s="173">
        <v>3.57</v>
      </c>
      <c r="L3416" s="162" t="s">
        <v>74</v>
      </c>
      <c r="M3416" s="163"/>
      <c r="N3416" s="163"/>
      <c r="O3416" s="163"/>
      <c r="P3416" s="163"/>
      <c r="Q3416" s="163"/>
      <c r="R3416" s="163"/>
      <c r="S3416" s="163"/>
      <c r="T3416" s="163"/>
      <c r="U3416" s="163"/>
      <c r="V3416" s="163"/>
      <c r="W3416" s="163"/>
      <c r="X3416" s="163"/>
    </row>
    <row r="3417" ht="11.25" customHeight="1">
      <c r="A3417" s="162" t="s">
        <v>2502</v>
      </c>
      <c r="B3417" s="162" t="s">
        <v>2503</v>
      </c>
      <c r="C3417" s="10" t="s">
        <v>52</v>
      </c>
      <c r="D3417" s="162" t="s">
        <v>3137</v>
      </c>
      <c r="E3417" s="162" t="s">
        <v>3138</v>
      </c>
      <c r="F3417" s="161" t="s">
        <v>2790</v>
      </c>
      <c r="G3417" s="10">
        <v>14.0</v>
      </c>
      <c r="H3417" s="10">
        <v>14.0</v>
      </c>
      <c r="I3417" s="10">
        <v>14.0</v>
      </c>
      <c r="J3417" s="172">
        <v>50.0</v>
      </c>
      <c r="K3417" s="173">
        <v>3.57</v>
      </c>
      <c r="L3417" s="162" t="s">
        <v>74</v>
      </c>
      <c r="M3417" s="163"/>
      <c r="N3417" s="163"/>
      <c r="O3417" s="163"/>
      <c r="P3417" s="163"/>
      <c r="Q3417" s="163"/>
      <c r="R3417" s="163"/>
      <c r="S3417" s="163"/>
      <c r="T3417" s="163"/>
      <c r="U3417" s="163"/>
      <c r="V3417" s="163"/>
      <c r="W3417" s="163"/>
      <c r="X3417" s="163"/>
    </row>
    <row r="3418" ht="11.25" customHeight="1">
      <c r="A3418" s="162" t="s">
        <v>2502</v>
      </c>
      <c r="B3418" s="162" t="s">
        <v>2503</v>
      </c>
      <c r="C3418" s="10" t="s">
        <v>52</v>
      </c>
      <c r="D3418" s="162" t="s">
        <v>3139</v>
      </c>
      <c r="E3418" s="162" t="s">
        <v>3140</v>
      </c>
      <c r="F3418" s="161" t="s">
        <v>2790</v>
      </c>
      <c r="G3418" s="10">
        <v>14.0</v>
      </c>
      <c r="H3418" s="10">
        <v>14.0</v>
      </c>
      <c r="I3418" s="10">
        <v>14.0</v>
      </c>
      <c r="J3418" s="172">
        <v>50.0</v>
      </c>
      <c r="K3418" s="173">
        <v>3.57</v>
      </c>
      <c r="L3418" s="162" t="s">
        <v>74</v>
      </c>
      <c r="M3418" s="163"/>
      <c r="N3418" s="163"/>
      <c r="O3418" s="163"/>
      <c r="P3418" s="163"/>
      <c r="Q3418" s="163"/>
      <c r="R3418" s="163"/>
      <c r="S3418" s="163"/>
      <c r="T3418" s="163"/>
      <c r="U3418" s="163"/>
      <c r="V3418" s="163"/>
      <c r="W3418" s="163"/>
      <c r="X3418" s="163"/>
    </row>
    <row r="3419" ht="11.25" customHeight="1">
      <c r="A3419" s="162" t="s">
        <v>2502</v>
      </c>
      <c r="B3419" s="162" t="s">
        <v>2503</v>
      </c>
      <c r="C3419" s="10" t="s">
        <v>52</v>
      </c>
      <c r="D3419" s="162" t="s">
        <v>3239</v>
      </c>
      <c r="E3419" s="162" t="s">
        <v>3240</v>
      </c>
      <c r="F3419" s="161" t="s">
        <v>2790</v>
      </c>
      <c r="G3419" s="10">
        <v>14.0</v>
      </c>
      <c r="H3419" s="10">
        <v>14.0</v>
      </c>
      <c r="I3419" s="10">
        <v>14.0</v>
      </c>
      <c r="J3419" s="172">
        <v>50.0</v>
      </c>
      <c r="K3419" s="173">
        <v>3.57</v>
      </c>
      <c r="L3419" s="162" t="s">
        <v>74</v>
      </c>
      <c r="M3419" s="163"/>
      <c r="N3419" s="163"/>
      <c r="O3419" s="163"/>
      <c r="P3419" s="163"/>
      <c r="Q3419" s="163"/>
      <c r="R3419" s="163"/>
      <c r="S3419" s="163"/>
      <c r="T3419" s="163"/>
      <c r="U3419" s="163"/>
      <c r="V3419" s="163"/>
      <c r="W3419" s="163"/>
      <c r="X3419" s="163"/>
    </row>
    <row r="3420" ht="11.25" customHeight="1">
      <c r="A3420" s="162" t="s">
        <v>2502</v>
      </c>
      <c r="B3420" s="162" t="s">
        <v>2503</v>
      </c>
      <c r="C3420" s="10" t="s">
        <v>52</v>
      </c>
      <c r="D3420" s="162" t="s">
        <v>3229</v>
      </c>
      <c r="E3420" s="162" t="s">
        <v>3230</v>
      </c>
      <c r="F3420" s="161" t="s">
        <v>2790</v>
      </c>
      <c r="G3420" s="10">
        <v>14.0</v>
      </c>
      <c r="H3420" s="10">
        <v>14.0</v>
      </c>
      <c r="I3420" s="10">
        <v>14.0</v>
      </c>
      <c r="J3420" s="172">
        <v>50.0</v>
      </c>
      <c r="K3420" s="173">
        <v>3.57</v>
      </c>
      <c r="L3420" s="162" t="s">
        <v>74</v>
      </c>
      <c r="M3420" s="163"/>
      <c r="N3420" s="163"/>
      <c r="O3420" s="163"/>
      <c r="P3420" s="163"/>
      <c r="Q3420" s="163"/>
      <c r="R3420" s="163"/>
      <c r="S3420" s="163"/>
      <c r="T3420" s="163"/>
      <c r="U3420" s="163"/>
      <c r="V3420" s="163"/>
      <c r="W3420" s="163"/>
      <c r="X3420" s="163"/>
    </row>
    <row r="3421" ht="11.25" customHeight="1">
      <c r="A3421" s="162" t="s">
        <v>2502</v>
      </c>
      <c r="B3421" s="162" t="s">
        <v>2503</v>
      </c>
      <c r="C3421" s="10" t="s">
        <v>52</v>
      </c>
      <c r="D3421" s="162" t="s">
        <v>3241</v>
      </c>
      <c r="E3421" s="162" t="s">
        <v>3242</v>
      </c>
      <c r="F3421" s="161" t="s">
        <v>2790</v>
      </c>
      <c r="G3421" s="10">
        <v>14.0</v>
      </c>
      <c r="H3421" s="10">
        <v>14.0</v>
      </c>
      <c r="I3421" s="10">
        <v>14.0</v>
      </c>
      <c r="J3421" s="172">
        <v>50.0</v>
      </c>
      <c r="K3421" s="173">
        <v>3.57</v>
      </c>
      <c r="L3421" s="162" t="s">
        <v>74</v>
      </c>
      <c r="M3421" s="163"/>
      <c r="N3421" s="163"/>
      <c r="O3421" s="163"/>
      <c r="P3421" s="163"/>
      <c r="Q3421" s="163"/>
      <c r="R3421" s="163"/>
      <c r="S3421" s="163"/>
      <c r="T3421" s="163"/>
      <c r="U3421" s="163"/>
      <c r="V3421" s="163"/>
      <c r="W3421" s="163"/>
      <c r="X3421" s="163"/>
    </row>
    <row r="3422" ht="11.25" customHeight="1">
      <c r="A3422" s="162" t="s">
        <v>2502</v>
      </c>
      <c r="B3422" s="162" t="s">
        <v>2503</v>
      </c>
      <c r="C3422" s="10" t="s">
        <v>52</v>
      </c>
      <c r="D3422" s="162" t="s">
        <v>3091</v>
      </c>
      <c r="E3422" s="162" t="s">
        <v>3092</v>
      </c>
      <c r="F3422" s="161" t="s">
        <v>2790</v>
      </c>
      <c r="G3422" s="10">
        <v>14.0</v>
      </c>
      <c r="H3422" s="10">
        <v>14.0</v>
      </c>
      <c r="I3422" s="10">
        <v>14.0</v>
      </c>
      <c r="J3422" s="172">
        <v>50.0</v>
      </c>
      <c r="K3422" s="173">
        <v>3.57</v>
      </c>
      <c r="L3422" s="162" t="s">
        <v>74</v>
      </c>
      <c r="M3422" s="163"/>
      <c r="N3422" s="163"/>
      <c r="O3422" s="163"/>
      <c r="P3422" s="163"/>
      <c r="Q3422" s="163"/>
      <c r="R3422" s="163"/>
      <c r="S3422" s="163"/>
      <c r="T3422" s="163"/>
      <c r="U3422" s="163"/>
      <c r="V3422" s="163"/>
      <c r="W3422" s="163"/>
      <c r="X3422" s="163"/>
    </row>
    <row r="3423" ht="11.25" customHeight="1">
      <c r="A3423" s="162" t="s">
        <v>2502</v>
      </c>
      <c r="B3423" s="162" t="s">
        <v>2503</v>
      </c>
      <c r="C3423" s="10" t="s">
        <v>52</v>
      </c>
      <c r="D3423" s="162" t="s">
        <v>3223</v>
      </c>
      <c r="E3423" s="162" t="s">
        <v>3224</v>
      </c>
      <c r="F3423" s="161" t="s">
        <v>2790</v>
      </c>
      <c r="G3423" s="10">
        <v>14.0</v>
      </c>
      <c r="H3423" s="10">
        <v>14.0</v>
      </c>
      <c r="I3423" s="10">
        <v>14.0</v>
      </c>
      <c r="J3423" s="172">
        <v>50.0</v>
      </c>
      <c r="K3423" s="173">
        <v>3.57</v>
      </c>
      <c r="L3423" s="162" t="s">
        <v>74</v>
      </c>
      <c r="M3423" s="163"/>
      <c r="N3423" s="163"/>
      <c r="O3423" s="163"/>
      <c r="P3423" s="163"/>
      <c r="Q3423" s="163"/>
      <c r="R3423" s="163"/>
      <c r="S3423" s="163"/>
      <c r="T3423" s="163"/>
      <c r="U3423" s="163"/>
      <c r="V3423" s="163"/>
      <c r="W3423" s="163"/>
      <c r="X3423" s="163"/>
    </row>
    <row r="3424" ht="11.25" customHeight="1">
      <c r="A3424" s="162" t="s">
        <v>2502</v>
      </c>
      <c r="B3424" s="162" t="s">
        <v>2503</v>
      </c>
      <c r="C3424" s="10" t="s">
        <v>52</v>
      </c>
      <c r="D3424" s="162" t="s">
        <v>3107</v>
      </c>
      <c r="E3424" s="162" t="s">
        <v>3108</v>
      </c>
      <c r="F3424" s="161" t="s">
        <v>2790</v>
      </c>
      <c r="G3424" s="10">
        <v>14.0</v>
      </c>
      <c r="H3424" s="10">
        <v>14.0</v>
      </c>
      <c r="I3424" s="10">
        <v>14.0</v>
      </c>
      <c r="J3424" s="172">
        <v>50.0</v>
      </c>
      <c r="K3424" s="173">
        <v>3.57</v>
      </c>
      <c r="L3424" s="162" t="s">
        <v>74</v>
      </c>
      <c r="M3424" s="163"/>
      <c r="N3424" s="163"/>
      <c r="O3424" s="163"/>
      <c r="P3424" s="163"/>
      <c r="Q3424" s="163"/>
      <c r="R3424" s="163"/>
      <c r="S3424" s="163"/>
      <c r="T3424" s="163"/>
      <c r="U3424" s="163"/>
      <c r="V3424" s="163"/>
      <c r="W3424" s="163"/>
      <c r="X3424" s="163"/>
    </row>
    <row r="3425" ht="11.25" customHeight="1">
      <c r="A3425" s="162" t="s">
        <v>2502</v>
      </c>
      <c r="B3425" s="162" t="s">
        <v>2503</v>
      </c>
      <c r="C3425" s="10" t="s">
        <v>52</v>
      </c>
      <c r="D3425" s="162" t="s">
        <v>3237</v>
      </c>
      <c r="E3425" s="162" t="s">
        <v>3238</v>
      </c>
      <c r="F3425" s="161" t="s">
        <v>2790</v>
      </c>
      <c r="G3425" s="10">
        <v>14.0</v>
      </c>
      <c r="H3425" s="10">
        <v>14.0</v>
      </c>
      <c r="I3425" s="10">
        <v>14.0</v>
      </c>
      <c r="J3425" s="172">
        <v>50.0</v>
      </c>
      <c r="K3425" s="173">
        <v>3.57</v>
      </c>
      <c r="L3425" s="162" t="s">
        <v>74</v>
      </c>
      <c r="M3425" s="163"/>
      <c r="N3425" s="163"/>
      <c r="O3425" s="163"/>
      <c r="P3425" s="163"/>
      <c r="Q3425" s="163"/>
      <c r="R3425" s="163"/>
      <c r="S3425" s="163"/>
      <c r="T3425" s="163"/>
      <c r="U3425" s="163"/>
      <c r="V3425" s="163"/>
      <c r="W3425" s="163"/>
      <c r="X3425" s="163"/>
    </row>
    <row r="3426" ht="11.25" customHeight="1">
      <c r="A3426" s="162" t="s">
        <v>2502</v>
      </c>
      <c r="B3426" s="162" t="s">
        <v>2503</v>
      </c>
      <c r="C3426" s="10" t="s">
        <v>52</v>
      </c>
      <c r="D3426" s="162" t="s">
        <v>3269</v>
      </c>
      <c r="E3426" s="162" t="s">
        <v>3270</v>
      </c>
      <c r="F3426" s="161" t="s">
        <v>2790</v>
      </c>
      <c r="G3426" s="10">
        <v>14.0</v>
      </c>
      <c r="H3426" s="10">
        <v>14.0</v>
      </c>
      <c r="I3426" s="10">
        <v>14.0</v>
      </c>
      <c r="J3426" s="172">
        <v>50.0</v>
      </c>
      <c r="K3426" s="173">
        <v>3.57</v>
      </c>
      <c r="L3426" s="162" t="s">
        <v>74</v>
      </c>
      <c r="M3426" s="163"/>
      <c r="N3426" s="163"/>
      <c r="O3426" s="163"/>
      <c r="P3426" s="163"/>
      <c r="Q3426" s="163"/>
      <c r="R3426" s="163"/>
      <c r="S3426" s="163"/>
      <c r="T3426" s="163"/>
      <c r="U3426" s="163"/>
      <c r="V3426" s="163"/>
      <c r="W3426" s="163"/>
      <c r="X3426" s="163"/>
    </row>
    <row r="3427" ht="11.25" customHeight="1">
      <c r="A3427" s="162" t="s">
        <v>2502</v>
      </c>
      <c r="B3427" s="162" t="s">
        <v>2503</v>
      </c>
      <c r="C3427" s="10" t="s">
        <v>52</v>
      </c>
      <c r="D3427" s="162" t="s">
        <v>3251</v>
      </c>
      <c r="E3427" s="162" t="s">
        <v>3252</v>
      </c>
      <c r="F3427" s="161" t="s">
        <v>2790</v>
      </c>
      <c r="G3427" s="10">
        <v>14.0</v>
      </c>
      <c r="H3427" s="10">
        <v>14.0</v>
      </c>
      <c r="I3427" s="10">
        <v>14.0</v>
      </c>
      <c r="J3427" s="172">
        <v>50.0</v>
      </c>
      <c r="K3427" s="173">
        <v>3.57</v>
      </c>
      <c r="L3427" s="162" t="s">
        <v>74</v>
      </c>
      <c r="M3427" s="163"/>
      <c r="N3427" s="163"/>
      <c r="O3427" s="163"/>
      <c r="P3427" s="163"/>
      <c r="Q3427" s="163"/>
      <c r="R3427" s="163"/>
      <c r="S3427" s="163"/>
      <c r="T3427" s="163"/>
      <c r="U3427" s="163"/>
      <c r="V3427" s="163"/>
      <c r="W3427" s="163"/>
      <c r="X3427" s="163"/>
    </row>
    <row r="3428" ht="11.25" customHeight="1">
      <c r="A3428" s="162" t="s">
        <v>2502</v>
      </c>
      <c r="B3428" s="162" t="s">
        <v>2503</v>
      </c>
      <c r="C3428" s="10" t="s">
        <v>52</v>
      </c>
      <c r="D3428" s="162" t="s">
        <v>3115</v>
      </c>
      <c r="E3428" s="162" t="s">
        <v>3116</v>
      </c>
      <c r="F3428" s="161" t="s">
        <v>2790</v>
      </c>
      <c r="G3428" s="10">
        <v>14.0</v>
      </c>
      <c r="H3428" s="10">
        <v>14.0</v>
      </c>
      <c r="I3428" s="10">
        <v>14.0</v>
      </c>
      <c r="J3428" s="172">
        <v>50.0</v>
      </c>
      <c r="K3428" s="173">
        <v>3.57</v>
      </c>
      <c r="L3428" s="162" t="s">
        <v>74</v>
      </c>
      <c r="M3428" s="163"/>
      <c r="N3428" s="163"/>
      <c r="O3428" s="163"/>
      <c r="P3428" s="163"/>
      <c r="Q3428" s="163"/>
      <c r="R3428" s="163"/>
      <c r="S3428" s="163"/>
      <c r="T3428" s="163"/>
      <c r="U3428" s="163"/>
      <c r="V3428" s="163"/>
      <c r="W3428" s="163"/>
      <c r="X3428" s="163"/>
    </row>
    <row r="3429" ht="11.25" customHeight="1">
      <c r="A3429" s="162" t="s">
        <v>2502</v>
      </c>
      <c r="B3429" s="162" t="s">
        <v>2503</v>
      </c>
      <c r="C3429" s="10" t="s">
        <v>52</v>
      </c>
      <c r="D3429" s="162" t="s">
        <v>3231</v>
      </c>
      <c r="E3429" s="162" t="s">
        <v>3232</v>
      </c>
      <c r="F3429" s="161" t="s">
        <v>2790</v>
      </c>
      <c r="G3429" s="10">
        <v>14.0</v>
      </c>
      <c r="H3429" s="10">
        <v>14.0</v>
      </c>
      <c r="I3429" s="10">
        <v>14.0</v>
      </c>
      <c r="J3429" s="172">
        <v>50.0</v>
      </c>
      <c r="K3429" s="173">
        <v>3.57</v>
      </c>
      <c r="L3429" s="162" t="s">
        <v>74</v>
      </c>
      <c r="M3429" s="163"/>
      <c r="N3429" s="163"/>
      <c r="O3429" s="163"/>
      <c r="P3429" s="163"/>
      <c r="Q3429" s="163"/>
      <c r="R3429" s="163"/>
      <c r="S3429" s="163"/>
      <c r="T3429" s="163"/>
      <c r="U3429" s="163"/>
      <c r="V3429" s="163"/>
      <c r="W3429" s="163"/>
      <c r="X3429" s="163"/>
    </row>
    <row r="3430" ht="11.25" customHeight="1">
      <c r="A3430" s="162" t="s">
        <v>2502</v>
      </c>
      <c r="B3430" s="162" t="s">
        <v>2503</v>
      </c>
      <c r="C3430" s="10" t="s">
        <v>52</v>
      </c>
      <c r="D3430" s="162" t="s">
        <v>3057</v>
      </c>
      <c r="E3430" s="162" t="s">
        <v>3058</v>
      </c>
      <c r="F3430" s="161" t="s">
        <v>2790</v>
      </c>
      <c r="G3430" s="10">
        <v>14.0</v>
      </c>
      <c r="H3430" s="10">
        <v>14.0</v>
      </c>
      <c r="I3430" s="10">
        <v>14.0</v>
      </c>
      <c r="J3430" s="172">
        <v>50.0</v>
      </c>
      <c r="K3430" s="173">
        <v>3.57</v>
      </c>
      <c r="L3430" s="162" t="s">
        <v>74</v>
      </c>
      <c r="M3430" s="163"/>
      <c r="N3430" s="163"/>
      <c r="O3430" s="163"/>
      <c r="P3430" s="163"/>
      <c r="Q3430" s="163"/>
      <c r="R3430" s="163"/>
      <c r="S3430" s="163"/>
      <c r="T3430" s="163"/>
      <c r="U3430" s="163"/>
      <c r="V3430" s="163"/>
      <c r="W3430" s="163"/>
      <c r="X3430" s="163"/>
    </row>
    <row r="3431" ht="11.25" customHeight="1">
      <c r="A3431" s="162" t="s">
        <v>2502</v>
      </c>
      <c r="B3431" s="162" t="s">
        <v>2503</v>
      </c>
      <c r="C3431" s="10" t="s">
        <v>52</v>
      </c>
      <c r="D3431" s="162" t="s">
        <v>3227</v>
      </c>
      <c r="E3431" s="162" t="s">
        <v>3228</v>
      </c>
      <c r="F3431" s="161" t="s">
        <v>2790</v>
      </c>
      <c r="G3431" s="10">
        <v>14.0</v>
      </c>
      <c r="H3431" s="10">
        <v>14.0</v>
      </c>
      <c r="I3431" s="10">
        <v>14.0</v>
      </c>
      <c r="J3431" s="172">
        <v>50.0</v>
      </c>
      <c r="K3431" s="173">
        <v>3.57</v>
      </c>
      <c r="L3431" s="162" t="s">
        <v>74</v>
      </c>
      <c r="M3431" s="163"/>
      <c r="N3431" s="163"/>
      <c r="O3431" s="163"/>
      <c r="P3431" s="163"/>
      <c r="Q3431" s="163"/>
      <c r="R3431" s="163"/>
      <c r="S3431" s="163"/>
      <c r="T3431" s="163"/>
      <c r="U3431" s="163"/>
      <c r="V3431" s="163"/>
      <c r="W3431" s="163"/>
      <c r="X3431" s="163"/>
    </row>
    <row r="3432" ht="11.25" customHeight="1">
      <c r="A3432" s="162" t="s">
        <v>3024</v>
      </c>
      <c r="B3432" s="162" t="s">
        <v>3025</v>
      </c>
      <c r="C3432" s="10" t="s">
        <v>52</v>
      </c>
      <c r="D3432" s="162" t="s">
        <v>3028</v>
      </c>
      <c r="E3432" s="162" t="s">
        <v>803</v>
      </c>
      <c r="F3432" s="161" t="s">
        <v>2790</v>
      </c>
      <c r="G3432" s="10">
        <v>9.0</v>
      </c>
      <c r="H3432" s="10">
        <v>8.0</v>
      </c>
      <c r="I3432" s="10">
        <v>9.0</v>
      </c>
      <c r="J3432" s="172">
        <v>50.0</v>
      </c>
      <c r="K3432" s="173">
        <v>5.56</v>
      </c>
      <c r="L3432" s="162" t="s">
        <v>74</v>
      </c>
      <c r="M3432" s="163"/>
      <c r="N3432" s="163"/>
      <c r="O3432" s="163"/>
      <c r="P3432" s="163"/>
      <c r="Q3432" s="163"/>
      <c r="R3432" s="163"/>
      <c r="S3432" s="163"/>
      <c r="T3432" s="163"/>
      <c r="U3432" s="163"/>
      <c r="V3432" s="163"/>
      <c r="W3432" s="163"/>
      <c r="X3432" s="163"/>
    </row>
    <row r="3433" ht="11.25" customHeight="1">
      <c r="A3433" s="162" t="s">
        <v>3024</v>
      </c>
      <c r="B3433" s="162" t="s">
        <v>3025</v>
      </c>
      <c r="C3433" s="10" t="s">
        <v>52</v>
      </c>
      <c r="D3433" s="162" t="s">
        <v>3031</v>
      </c>
      <c r="E3433" s="162" t="s">
        <v>3032</v>
      </c>
      <c r="F3433" s="161" t="s">
        <v>2790</v>
      </c>
      <c r="G3433" s="10">
        <v>9.0</v>
      </c>
      <c r="H3433" s="10">
        <v>8.0</v>
      </c>
      <c r="I3433" s="10">
        <v>9.0</v>
      </c>
      <c r="J3433" s="172">
        <v>50.0</v>
      </c>
      <c r="K3433" s="173">
        <v>5.56</v>
      </c>
      <c r="L3433" s="162" t="s">
        <v>74</v>
      </c>
      <c r="M3433" s="163"/>
      <c r="N3433" s="163"/>
      <c r="O3433" s="163"/>
      <c r="P3433" s="163"/>
      <c r="Q3433" s="163"/>
      <c r="R3433" s="163"/>
      <c r="S3433" s="163"/>
      <c r="T3433" s="163"/>
      <c r="U3433" s="163"/>
      <c r="V3433" s="163"/>
      <c r="W3433" s="163"/>
      <c r="X3433" s="163"/>
    </row>
    <row r="3434" ht="11.25" customHeight="1">
      <c r="A3434" s="162" t="s">
        <v>3024</v>
      </c>
      <c r="B3434" s="162" t="s">
        <v>3025</v>
      </c>
      <c r="C3434" s="10" t="s">
        <v>52</v>
      </c>
      <c r="D3434" s="162" t="s">
        <v>3029</v>
      </c>
      <c r="E3434" s="162" t="s">
        <v>3030</v>
      </c>
      <c r="F3434" s="161" t="s">
        <v>2790</v>
      </c>
      <c r="G3434" s="10">
        <v>9.0</v>
      </c>
      <c r="H3434" s="10">
        <v>8.0</v>
      </c>
      <c r="I3434" s="10">
        <v>9.0</v>
      </c>
      <c r="J3434" s="172">
        <v>50.0</v>
      </c>
      <c r="K3434" s="173">
        <v>5.56</v>
      </c>
      <c r="L3434" s="162" t="s">
        <v>74</v>
      </c>
      <c r="M3434" s="163"/>
      <c r="N3434" s="163"/>
      <c r="O3434" s="163"/>
      <c r="P3434" s="163"/>
      <c r="Q3434" s="163"/>
      <c r="R3434" s="163"/>
      <c r="S3434" s="163"/>
      <c r="T3434" s="163"/>
      <c r="U3434" s="163"/>
      <c r="V3434" s="163"/>
      <c r="W3434" s="163"/>
      <c r="X3434" s="163"/>
    </row>
    <row r="3435" ht="11.25" customHeight="1">
      <c r="A3435" s="162" t="s">
        <v>3024</v>
      </c>
      <c r="B3435" s="162" t="s">
        <v>3025</v>
      </c>
      <c r="C3435" s="10" t="s">
        <v>52</v>
      </c>
      <c r="D3435" s="162" t="s">
        <v>3026</v>
      </c>
      <c r="E3435" s="162" t="s">
        <v>3027</v>
      </c>
      <c r="F3435" s="161" t="s">
        <v>2790</v>
      </c>
      <c r="G3435" s="10">
        <v>9.0</v>
      </c>
      <c r="H3435" s="10">
        <v>8.0</v>
      </c>
      <c r="I3435" s="10">
        <v>9.0</v>
      </c>
      <c r="J3435" s="172">
        <v>50.0</v>
      </c>
      <c r="K3435" s="173">
        <v>5.56</v>
      </c>
      <c r="L3435" s="162" t="s">
        <v>74</v>
      </c>
      <c r="M3435" s="163"/>
      <c r="N3435" s="163"/>
      <c r="O3435" s="163"/>
      <c r="P3435" s="163"/>
      <c r="Q3435" s="163"/>
      <c r="R3435" s="163"/>
      <c r="S3435" s="163"/>
      <c r="T3435" s="163"/>
      <c r="U3435" s="163"/>
      <c r="V3435" s="163"/>
      <c r="W3435" s="163"/>
      <c r="X3435" s="163"/>
    </row>
    <row r="3436" ht="11.25" customHeight="1">
      <c r="A3436" s="162" t="s">
        <v>3384</v>
      </c>
      <c r="B3436" s="162" t="s">
        <v>3385</v>
      </c>
      <c r="C3436" s="10" t="s">
        <v>52</v>
      </c>
      <c r="D3436" s="162" t="s">
        <v>3386</v>
      </c>
      <c r="E3436" s="162" t="s">
        <v>3387</v>
      </c>
      <c r="F3436" s="161" t="s">
        <v>2790</v>
      </c>
      <c r="G3436" s="10">
        <v>8.0</v>
      </c>
      <c r="H3436" s="10">
        <v>7.0</v>
      </c>
      <c r="I3436" s="10">
        <v>8.0</v>
      </c>
      <c r="J3436" s="172">
        <v>50.0</v>
      </c>
      <c r="K3436" s="173">
        <v>6.25</v>
      </c>
      <c r="L3436" s="162" t="s">
        <v>74</v>
      </c>
      <c r="M3436" s="163"/>
      <c r="N3436" s="163"/>
      <c r="O3436" s="163"/>
      <c r="P3436" s="163"/>
      <c r="Q3436" s="163"/>
      <c r="R3436" s="163"/>
      <c r="S3436" s="163"/>
      <c r="T3436" s="163"/>
      <c r="U3436" s="163"/>
      <c r="V3436" s="163"/>
      <c r="W3436" s="163"/>
      <c r="X3436" s="163"/>
    </row>
    <row r="3437" ht="11.25" customHeight="1">
      <c r="A3437" s="162" t="s">
        <v>3384</v>
      </c>
      <c r="B3437" s="162" t="s">
        <v>3385</v>
      </c>
      <c r="C3437" s="10" t="s">
        <v>52</v>
      </c>
      <c r="D3437" s="162" t="s">
        <v>3388</v>
      </c>
      <c r="E3437" s="162" t="s">
        <v>3389</v>
      </c>
      <c r="F3437" s="161" t="s">
        <v>2790</v>
      </c>
      <c r="G3437" s="10">
        <v>8.0</v>
      </c>
      <c r="H3437" s="10">
        <v>7.0</v>
      </c>
      <c r="I3437" s="10">
        <v>8.0</v>
      </c>
      <c r="J3437" s="172">
        <v>50.0</v>
      </c>
      <c r="K3437" s="173">
        <v>6.25</v>
      </c>
      <c r="L3437" s="162" t="s">
        <v>74</v>
      </c>
      <c r="M3437" s="163"/>
      <c r="N3437" s="163"/>
      <c r="O3437" s="163"/>
      <c r="P3437" s="163"/>
      <c r="Q3437" s="163"/>
      <c r="R3437" s="163"/>
      <c r="S3437" s="163"/>
      <c r="T3437" s="163"/>
      <c r="U3437" s="163"/>
      <c r="V3437" s="163"/>
      <c r="W3437" s="163"/>
      <c r="X3437" s="163"/>
    </row>
    <row r="3438" ht="11.25" customHeight="1">
      <c r="A3438" s="162" t="s">
        <v>3271</v>
      </c>
      <c r="B3438" s="162" t="s">
        <v>3272</v>
      </c>
      <c r="C3438" s="10" t="s">
        <v>52</v>
      </c>
      <c r="D3438" s="162" t="s">
        <v>3275</v>
      </c>
      <c r="E3438" s="162" t="s">
        <v>3276</v>
      </c>
      <c r="F3438" s="161" t="s">
        <v>2790</v>
      </c>
      <c r="G3438" s="10">
        <v>10.0</v>
      </c>
      <c r="H3438" s="10">
        <v>9.0</v>
      </c>
      <c r="I3438" s="10">
        <v>10.0</v>
      </c>
      <c r="J3438" s="172">
        <v>50.0</v>
      </c>
      <c r="K3438" s="173">
        <v>5.0</v>
      </c>
      <c r="L3438" s="162" t="s">
        <v>74</v>
      </c>
      <c r="M3438" s="163"/>
      <c r="N3438" s="163"/>
      <c r="O3438" s="163"/>
      <c r="P3438" s="163"/>
      <c r="Q3438" s="163"/>
      <c r="R3438" s="163"/>
      <c r="S3438" s="163"/>
      <c r="T3438" s="163"/>
      <c r="U3438" s="163"/>
      <c r="V3438" s="163"/>
      <c r="W3438" s="163"/>
      <c r="X3438" s="163"/>
    </row>
    <row r="3439" ht="11.25" customHeight="1">
      <c r="A3439" s="162" t="s">
        <v>3271</v>
      </c>
      <c r="B3439" s="162" t="s">
        <v>3272</v>
      </c>
      <c r="C3439" s="10" t="s">
        <v>52</v>
      </c>
      <c r="D3439" s="162" t="s">
        <v>3273</v>
      </c>
      <c r="E3439" s="162" t="s">
        <v>3274</v>
      </c>
      <c r="F3439" s="161" t="s">
        <v>2790</v>
      </c>
      <c r="G3439" s="10">
        <v>10.0</v>
      </c>
      <c r="H3439" s="10">
        <v>9.0</v>
      </c>
      <c r="I3439" s="10">
        <v>10.0</v>
      </c>
      <c r="J3439" s="172">
        <v>50.0</v>
      </c>
      <c r="K3439" s="173">
        <v>5.0</v>
      </c>
      <c r="L3439" s="162" t="s">
        <v>74</v>
      </c>
      <c r="M3439" s="163"/>
      <c r="N3439" s="163"/>
      <c r="O3439" s="163"/>
      <c r="P3439" s="163"/>
      <c r="Q3439" s="163"/>
      <c r="R3439" s="163"/>
      <c r="S3439" s="163"/>
      <c r="T3439" s="163"/>
      <c r="U3439" s="163"/>
      <c r="V3439" s="163"/>
      <c r="W3439" s="163"/>
      <c r="X3439" s="163"/>
    </row>
    <row r="3440" ht="11.25" customHeight="1">
      <c r="A3440" s="162" t="s">
        <v>3271</v>
      </c>
      <c r="B3440" s="162" t="s">
        <v>3272</v>
      </c>
      <c r="C3440" s="10" t="s">
        <v>52</v>
      </c>
      <c r="D3440" s="162" t="s">
        <v>3279</v>
      </c>
      <c r="E3440" s="162" t="s">
        <v>3280</v>
      </c>
      <c r="F3440" s="161" t="s">
        <v>2790</v>
      </c>
      <c r="G3440" s="10">
        <v>10.0</v>
      </c>
      <c r="H3440" s="10">
        <v>9.0</v>
      </c>
      <c r="I3440" s="10">
        <v>10.0</v>
      </c>
      <c r="J3440" s="172">
        <v>50.0</v>
      </c>
      <c r="K3440" s="173">
        <v>5.0</v>
      </c>
      <c r="L3440" s="162" t="s">
        <v>74</v>
      </c>
      <c r="M3440" s="163"/>
      <c r="N3440" s="163"/>
      <c r="O3440" s="163"/>
      <c r="P3440" s="163"/>
      <c r="Q3440" s="163"/>
      <c r="R3440" s="163"/>
      <c r="S3440" s="163"/>
      <c r="T3440" s="163"/>
      <c r="U3440" s="163"/>
      <c r="V3440" s="163"/>
      <c r="W3440" s="163"/>
      <c r="X3440" s="163"/>
    </row>
    <row r="3441" ht="11.25" customHeight="1">
      <c r="A3441" s="162" t="s">
        <v>3271</v>
      </c>
      <c r="B3441" s="162" t="s">
        <v>3272</v>
      </c>
      <c r="C3441" s="10" t="s">
        <v>52</v>
      </c>
      <c r="D3441" s="162" t="s">
        <v>3281</v>
      </c>
      <c r="E3441" s="162" t="s">
        <v>3282</v>
      </c>
      <c r="F3441" s="161" t="s">
        <v>2790</v>
      </c>
      <c r="G3441" s="10">
        <v>10.0</v>
      </c>
      <c r="H3441" s="10">
        <v>9.0</v>
      </c>
      <c r="I3441" s="10">
        <v>10.0</v>
      </c>
      <c r="J3441" s="172">
        <v>50.0</v>
      </c>
      <c r="K3441" s="173">
        <v>5.0</v>
      </c>
      <c r="L3441" s="162" t="s">
        <v>74</v>
      </c>
      <c r="M3441" s="163"/>
      <c r="N3441" s="163"/>
      <c r="O3441" s="163"/>
      <c r="P3441" s="163"/>
      <c r="Q3441" s="163"/>
      <c r="R3441" s="163"/>
      <c r="S3441" s="163"/>
      <c r="T3441" s="163"/>
      <c r="U3441" s="163"/>
      <c r="V3441" s="163"/>
      <c r="W3441" s="163"/>
      <c r="X3441" s="163"/>
    </row>
    <row r="3442" ht="11.25" customHeight="1">
      <c r="A3442" s="162" t="s">
        <v>3271</v>
      </c>
      <c r="B3442" s="162" t="s">
        <v>3272</v>
      </c>
      <c r="C3442" s="10" t="s">
        <v>52</v>
      </c>
      <c r="D3442" s="162" t="s">
        <v>3277</v>
      </c>
      <c r="E3442" s="162" t="s">
        <v>3278</v>
      </c>
      <c r="F3442" s="161" t="s">
        <v>2790</v>
      </c>
      <c r="G3442" s="10">
        <v>10.0</v>
      </c>
      <c r="H3442" s="10">
        <v>9.0</v>
      </c>
      <c r="I3442" s="10">
        <v>10.0</v>
      </c>
      <c r="J3442" s="172">
        <v>50.0</v>
      </c>
      <c r="K3442" s="173">
        <v>5.0</v>
      </c>
      <c r="L3442" s="162" t="s">
        <v>74</v>
      </c>
      <c r="M3442" s="163"/>
      <c r="N3442" s="163"/>
      <c r="O3442" s="163"/>
      <c r="P3442" s="163"/>
      <c r="Q3442" s="163"/>
      <c r="R3442" s="163"/>
      <c r="S3442" s="163"/>
      <c r="T3442" s="163"/>
      <c r="U3442" s="163"/>
      <c r="V3442" s="163"/>
      <c r="W3442" s="163"/>
      <c r="X3442" s="163"/>
    </row>
    <row r="3443" ht="11.25" customHeight="1">
      <c r="A3443" s="162" t="s">
        <v>7584</v>
      </c>
      <c r="B3443" s="162" t="s">
        <v>7585</v>
      </c>
      <c r="C3443" s="10" t="s">
        <v>52</v>
      </c>
      <c r="D3443" s="162" t="s">
        <v>7586</v>
      </c>
      <c r="E3443" s="162" t="s">
        <v>7587</v>
      </c>
      <c r="F3443" s="161" t="s">
        <v>2790</v>
      </c>
      <c r="G3443" s="10">
        <v>8.0</v>
      </c>
      <c r="H3443" s="10">
        <v>4.0</v>
      </c>
      <c r="I3443" s="10">
        <v>8.0</v>
      </c>
      <c r="J3443" s="172">
        <v>50.0</v>
      </c>
      <c r="K3443" s="173">
        <v>6.25</v>
      </c>
      <c r="L3443" s="162" t="s">
        <v>74</v>
      </c>
      <c r="M3443" s="163"/>
      <c r="N3443" s="163"/>
      <c r="O3443" s="163"/>
      <c r="P3443" s="163"/>
      <c r="Q3443" s="163"/>
      <c r="R3443" s="163"/>
      <c r="S3443" s="163"/>
      <c r="T3443" s="163"/>
      <c r="U3443" s="163"/>
      <c r="V3443" s="163"/>
      <c r="W3443" s="163"/>
      <c r="X3443" s="163"/>
    </row>
    <row r="3444" ht="11.25" customHeight="1">
      <c r="A3444" s="162" t="s">
        <v>3378</v>
      </c>
      <c r="B3444" s="162" t="s">
        <v>3379</v>
      </c>
      <c r="C3444" s="10" t="s">
        <v>52</v>
      </c>
      <c r="D3444" s="162" t="s">
        <v>3382</v>
      </c>
      <c r="E3444" s="162" t="s">
        <v>3383</v>
      </c>
      <c r="F3444" s="161" t="s">
        <v>2790</v>
      </c>
      <c r="G3444" s="10">
        <v>10.0</v>
      </c>
      <c r="H3444" s="10">
        <v>7.0</v>
      </c>
      <c r="I3444" s="10">
        <v>10.0</v>
      </c>
      <c r="J3444" s="172">
        <v>50.0</v>
      </c>
      <c r="K3444" s="173">
        <v>5.0</v>
      </c>
      <c r="L3444" s="162" t="s">
        <v>74</v>
      </c>
      <c r="M3444" s="163"/>
      <c r="N3444" s="163"/>
      <c r="O3444" s="163"/>
      <c r="P3444" s="163"/>
      <c r="Q3444" s="163"/>
      <c r="R3444" s="163"/>
      <c r="S3444" s="163"/>
      <c r="T3444" s="163"/>
      <c r="U3444" s="163"/>
      <c r="V3444" s="163"/>
      <c r="W3444" s="163"/>
      <c r="X3444" s="163"/>
    </row>
    <row r="3445" ht="11.25" customHeight="1">
      <c r="A3445" s="162" t="s">
        <v>3378</v>
      </c>
      <c r="B3445" s="162" t="s">
        <v>3379</v>
      </c>
      <c r="C3445" s="10" t="s">
        <v>52</v>
      </c>
      <c r="D3445" s="162" t="s">
        <v>3380</v>
      </c>
      <c r="E3445" s="162" t="s">
        <v>3381</v>
      </c>
      <c r="F3445" s="161" t="s">
        <v>2790</v>
      </c>
      <c r="G3445" s="10">
        <v>10.0</v>
      </c>
      <c r="H3445" s="10">
        <v>7.0</v>
      </c>
      <c r="I3445" s="10">
        <v>10.0</v>
      </c>
      <c r="J3445" s="172">
        <v>50.0</v>
      </c>
      <c r="K3445" s="173">
        <v>5.0</v>
      </c>
      <c r="L3445" s="162" t="s">
        <v>74</v>
      </c>
      <c r="M3445" s="163"/>
      <c r="N3445" s="163"/>
      <c r="O3445" s="163"/>
      <c r="P3445" s="163"/>
      <c r="Q3445" s="163"/>
      <c r="R3445" s="163"/>
      <c r="S3445" s="163"/>
      <c r="T3445" s="163"/>
      <c r="U3445" s="163"/>
      <c r="V3445" s="163"/>
      <c r="W3445" s="163"/>
      <c r="X3445" s="163"/>
    </row>
    <row r="3446" ht="11.25" customHeight="1">
      <c r="A3446" s="162" t="s">
        <v>2502</v>
      </c>
      <c r="B3446" s="162" t="s">
        <v>2503</v>
      </c>
      <c r="C3446" s="10" t="s">
        <v>52</v>
      </c>
      <c r="D3446" s="162" t="s">
        <v>3077</v>
      </c>
      <c r="E3446" s="162" t="s">
        <v>3078</v>
      </c>
      <c r="F3446" s="161" t="s">
        <v>655</v>
      </c>
      <c r="G3446" s="10">
        <v>14.0</v>
      </c>
      <c r="H3446" s="10">
        <v>14.0</v>
      </c>
      <c r="I3446" s="10">
        <v>14.0</v>
      </c>
      <c r="J3446" s="172">
        <v>50.0</v>
      </c>
      <c r="K3446" s="173">
        <v>3.57</v>
      </c>
      <c r="L3446" s="162" t="s">
        <v>74</v>
      </c>
      <c r="M3446" s="163"/>
      <c r="N3446" s="163"/>
      <c r="O3446" s="163"/>
      <c r="P3446" s="163"/>
      <c r="Q3446" s="163"/>
      <c r="R3446" s="163"/>
      <c r="S3446" s="163"/>
      <c r="T3446" s="163"/>
      <c r="U3446" s="163"/>
      <c r="V3446" s="163"/>
      <c r="W3446" s="163"/>
      <c r="X3446" s="163"/>
    </row>
    <row r="3447" ht="11.25" customHeight="1">
      <c r="A3447" s="162" t="s">
        <v>2502</v>
      </c>
      <c r="B3447" s="162" t="s">
        <v>2503</v>
      </c>
      <c r="C3447" s="10" t="s">
        <v>52</v>
      </c>
      <c r="D3447" s="162" t="s">
        <v>3089</v>
      </c>
      <c r="E3447" s="162" t="s">
        <v>3090</v>
      </c>
      <c r="F3447" s="161" t="s">
        <v>655</v>
      </c>
      <c r="G3447" s="10">
        <v>14.0</v>
      </c>
      <c r="H3447" s="10">
        <v>14.0</v>
      </c>
      <c r="I3447" s="10">
        <v>14.0</v>
      </c>
      <c r="J3447" s="172">
        <v>50.0</v>
      </c>
      <c r="K3447" s="173">
        <v>3.57</v>
      </c>
      <c r="L3447" s="162" t="s">
        <v>74</v>
      </c>
      <c r="M3447" s="163"/>
      <c r="N3447" s="163"/>
      <c r="O3447" s="163"/>
      <c r="P3447" s="163"/>
      <c r="Q3447" s="163"/>
      <c r="R3447" s="163"/>
      <c r="S3447" s="163"/>
      <c r="T3447" s="163"/>
      <c r="U3447" s="163"/>
      <c r="V3447" s="163"/>
      <c r="W3447" s="163"/>
      <c r="X3447" s="163"/>
    </row>
    <row r="3448" ht="11.25" customHeight="1">
      <c r="A3448" s="162" t="s">
        <v>2502</v>
      </c>
      <c r="B3448" s="162" t="s">
        <v>2503</v>
      </c>
      <c r="C3448" s="10" t="s">
        <v>52</v>
      </c>
      <c r="D3448" s="162" t="s">
        <v>3191</v>
      </c>
      <c r="E3448" s="162" t="s">
        <v>3192</v>
      </c>
      <c r="F3448" s="161" t="s">
        <v>655</v>
      </c>
      <c r="G3448" s="10">
        <v>14.0</v>
      </c>
      <c r="H3448" s="10">
        <v>14.0</v>
      </c>
      <c r="I3448" s="10">
        <v>14.0</v>
      </c>
      <c r="J3448" s="172">
        <v>50.0</v>
      </c>
      <c r="K3448" s="173">
        <v>3.57</v>
      </c>
      <c r="L3448" s="162" t="s">
        <v>74</v>
      </c>
      <c r="M3448" s="163"/>
      <c r="N3448" s="163"/>
      <c r="O3448" s="163"/>
      <c r="P3448" s="163"/>
      <c r="Q3448" s="163"/>
      <c r="R3448" s="163"/>
      <c r="S3448" s="163"/>
      <c r="T3448" s="163"/>
      <c r="U3448" s="163"/>
      <c r="V3448" s="163"/>
      <c r="W3448" s="163"/>
      <c r="X3448" s="163"/>
    </row>
    <row r="3449" ht="11.25" customHeight="1">
      <c r="A3449" s="162" t="s">
        <v>2502</v>
      </c>
      <c r="B3449" s="162" t="s">
        <v>2503</v>
      </c>
      <c r="C3449" s="10" t="s">
        <v>52</v>
      </c>
      <c r="D3449" s="162" t="s">
        <v>3045</v>
      </c>
      <c r="E3449" s="162" t="s">
        <v>3046</v>
      </c>
      <c r="F3449" s="161" t="s">
        <v>655</v>
      </c>
      <c r="G3449" s="10">
        <v>14.0</v>
      </c>
      <c r="H3449" s="10">
        <v>14.0</v>
      </c>
      <c r="I3449" s="10">
        <v>14.0</v>
      </c>
      <c r="J3449" s="172">
        <v>50.0</v>
      </c>
      <c r="K3449" s="173">
        <v>3.57</v>
      </c>
      <c r="L3449" s="162" t="s">
        <v>74</v>
      </c>
      <c r="M3449" s="163"/>
      <c r="N3449" s="163"/>
      <c r="O3449" s="163"/>
      <c r="P3449" s="163"/>
      <c r="Q3449" s="163"/>
      <c r="R3449" s="163"/>
      <c r="S3449" s="163"/>
      <c r="T3449" s="163"/>
      <c r="U3449" s="163"/>
      <c r="V3449" s="163"/>
      <c r="W3449" s="163"/>
      <c r="X3449" s="163"/>
    </row>
    <row r="3450" ht="11.25" customHeight="1">
      <c r="A3450" s="162" t="s">
        <v>2502</v>
      </c>
      <c r="B3450" s="162" t="s">
        <v>2503</v>
      </c>
      <c r="C3450" s="10" t="s">
        <v>52</v>
      </c>
      <c r="D3450" s="162" t="s">
        <v>3185</v>
      </c>
      <c r="E3450" s="162" t="s">
        <v>3186</v>
      </c>
      <c r="F3450" s="161" t="s">
        <v>655</v>
      </c>
      <c r="G3450" s="10">
        <v>14.0</v>
      </c>
      <c r="H3450" s="10">
        <v>14.0</v>
      </c>
      <c r="I3450" s="10">
        <v>14.0</v>
      </c>
      <c r="J3450" s="172">
        <v>50.0</v>
      </c>
      <c r="K3450" s="173">
        <v>3.57</v>
      </c>
      <c r="L3450" s="162" t="s">
        <v>74</v>
      </c>
      <c r="M3450" s="163"/>
      <c r="N3450" s="163"/>
      <c r="O3450" s="163"/>
      <c r="P3450" s="163"/>
      <c r="Q3450" s="163"/>
      <c r="R3450" s="163"/>
      <c r="S3450" s="163"/>
      <c r="T3450" s="163"/>
      <c r="U3450" s="163"/>
      <c r="V3450" s="163"/>
      <c r="W3450" s="163"/>
      <c r="X3450" s="163"/>
    </row>
    <row r="3451" ht="11.25" customHeight="1">
      <c r="A3451" s="162" t="s">
        <v>2502</v>
      </c>
      <c r="B3451" s="162" t="s">
        <v>2503</v>
      </c>
      <c r="C3451" s="10" t="s">
        <v>52</v>
      </c>
      <c r="D3451" s="162" t="s">
        <v>3245</v>
      </c>
      <c r="E3451" s="162" t="s">
        <v>3246</v>
      </c>
      <c r="F3451" s="161" t="s">
        <v>655</v>
      </c>
      <c r="G3451" s="10">
        <v>14.0</v>
      </c>
      <c r="H3451" s="10">
        <v>14.0</v>
      </c>
      <c r="I3451" s="10">
        <v>14.0</v>
      </c>
      <c r="J3451" s="172">
        <v>50.0</v>
      </c>
      <c r="K3451" s="173">
        <v>3.57</v>
      </c>
      <c r="L3451" s="162" t="s">
        <v>74</v>
      </c>
      <c r="M3451" s="163"/>
      <c r="N3451" s="163"/>
      <c r="O3451" s="163"/>
      <c r="P3451" s="163"/>
      <c r="Q3451" s="163"/>
      <c r="R3451" s="163"/>
      <c r="S3451" s="163"/>
      <c r="T3451" s="163"/>
      <c r="U3451" s="163"/>
      <c r="V3451" s="163"/>
      <c r="W3451" s="163"/>
      <c r="X3451" s="163"/>
    </row>
    <row r="3452" ht="11.25" customHeight="1">
      <c r="A3452" s="162" t="s">
        <v>2502</v>
      </c>
      <c r="B3452" s="162" t="s">
        <v>2503</v>
      </c>
      <c r="C3452" s="10" t="s">
        <v>52</v>
      </c>
      <c r="D3452" s="162" t="s">
        <v>3169</v>
      </c>
      <c r="E3452" s="162" t="s">
        <v>3170</v>
      </c>
      <c r="F3452" s="161" t="s">
        <v>655</v>
      </c>
      <c r="G3452" s="10">
        <v>14.0</v>
      </c>
      <c r="H3452" s="10">
        <v>14.0</v>
      </c>
      <c r="I3452" s="10">
        <v>14.0</v>
      </c>
      <c r="J3452" s="172">
        <v>50.0</v>
      </c>
      <c r="K3452" s="173">
        <v>3.57</v>
      </c>
      <c r="L3452" s="162" t="s">
        <v>74</v>
      </c>
      <c r="M3452" s="163"/>
      <c r="N3452" s="163"/>
      <c r="O3452" s="163"/>
      <c r="P3452" s="163"/>
      <c r="Q3452" s="163"/>
      <c r="R3452" s="163"/>
      <c r="S3452" s="163"/>
      <c r="T3452" s="163"/>
      <c r="U3452" s="163"/>
      <c r="V3452" s="163"/>
      <c r="W3452" s="163"/>
      <c r="X3452" s="163"/>
    </row>
    <row r="3453" ht="11.25" customHeight="1">
      <c r="A3453" s="162" t="s">
        <v>2502</v>
      </c>
      <c r="B3453" s="162" t="s">
        <v>2503</v>
      </c>
      <c r="C3453" s="10" t="s">
        <v>52</v>
      </c>
      <c r="D3453" s="162" t="s">
        <v>3105</v>
      </c>
      <c r="E3453" s="162" t="s">
        <v>3106</v>
      </c>
      <c r="F3453" s="161" t="s">
        <v>655</v>
      </c>
      <c r="G3453" s="10">
        <v>14.0</v>
      </c>
      <c r="H3453" s="10">
        <v>14.0</v>
      </c>
      <c r="I3453" s="10">
        <v>14.0</v>
      </c>
      <c r="J3453" s="172">
        <v>50.0</v>
      </c>
      <c r="K3453" s="173">
        <v>3.57</v>
      </c>
      <c r="L3453" s="162" t="s">
        <v>74</v>
      </c>
      <c r="M3453" s="163"/>
      <c r="N3453" s="163"/>
      <c r="O3453" s="163"/>
      <c r="P3453" s="163"/>
      <c r="Q3453" s="163"/>
      <c r="R3453" s="163"/>
      <c r="S3453" s="163"/>
      <c r="T3453" s="163"/>
      <c r="U3453" s="163"/>
      <c r="V3453" s="163"/>
      <c r="W3453" s="163"/>
      <c r="X3453" s="163"/>
    </row>
    <row r="3454" ht="11.25" customHeight="1">
      <c r="A3454" s="162" t="s">
        <v>2502</v>
      </c>
      <c r="B3454" s="162" t="s">
        <v>2503</v>
      </c>
      <c r="C3454" s="10" t="s">
        <v>52</v>
      </c>
      <c r="D3454" s="162" t="s">
        <v>3129</v>
      </c>
      <c r="E3454" s="162" t="s">
        <v>3130</v>
      </c>
      <c r="F3454" s="161" t="s">
        <v>655</v>
      </c>
      <c r="G3454" s="10">
        <v>14.0</v>
      </c>
      <c r="H3454" s="10">
        <v>14.0</v>
      </c>
      <c r="I3454" s="10">
        <v>14.0</v>
      </c>
      <c r="J3454" s="172">
        <v>50.0</v>
      </c>
      <c r="K3454" s="173">
        <v>3.57</v>
      </c>
      <c r="L3454" s="162" t="s">
        <v>74</v>
      </c>
      <c r="M3454" s="163"/>
      <c r="N3454" s="163"/>
      <c r="O3454" s="163"/>
      <c r="P3454" s="163"/>
      <c r="Q3454" s="163"/>
      <c r="R3454" s="163"/>
      <c r="S3454" s="163"/>
      <c r="T3454" s="163"/>
      <c r="U3454" s="163"/>
      <c r="V3454" s="163"/>
      <c r="W3454" s="163"/>
      <c r="X3454" s="163"/>
    </row>
    <row r="3455" ht="11.25" customHeight="1">
      <c r="A3455" s="162" t="s">
        <v>2502</v>
      </c>
      <c r="B3455" s="162" t="s">
        <v>2503</v>
      </c>
      <c r="C3455" s="10" t="s">
        <v>52</v>
      </c>
      <c r="D3455" s="162" t="s">
        <v>3207</v>
      </c>
      <c r="E3455" s="162" t="s">
        <v>3208</v>
      </c>
      <c r="F3455" s="161" t="s">
        <v>655</v>
      </c>
      <c r="G3455" s="10">
        <v>14.0</v>
      </c>
      <c r="H3455" s="10">
        <v>14.0</v>
      </c>
      <c r="I3455" s="10">
        <v>14.0</v>
      </c>
      <c r="J3455" s="172">
        <v>50.0</v>
      </c>
      <c r="K3455" s="173">
        <v>3.57</v>
      </c>
      <c r="L3455" s="162" t="s">
        <v>74</v>
      </c>
      <c r="M3455" s="163"/>
      <c r="N3455" s="163"/>
      <c r="O3455" s="163"/>
      <c r="P3455" s="163"/>
      <c r="Q3455" s="163"/>
      <c r="R3455" s="163"/>
      <c r="S3455" s="163"/>
      <c r="T3455" s="163"/>
      <c r="U3455" s="163"/>
      <c r="V3455" s="163"/>
      <c r="W3455" s="163"/>
      <c r="X3455" s="163"/>
    </row>
    <row r="3456" ht="11.25" customHeight="1">
      <c r="A3456" s="162" t="s">
        <v>2502</v>
      </c>
      <c r="B3456" s="162" t="s">
        <v>2503</v>
      </c>
      <c r="C3456" s="10" t="s">
        <v>52</v>
      </c>
      <c r="D3456" s="162" t="s">
        <v>3195</v>
      </c>
      <c r="E3456" s="162" t="s">
        <v>3196</v>
      </c>
      <c r="F3456" s="161" t="s">
        <v>655</v>
      </c>
      <c r="G3456" s="10">
        <v>14.0</v>
      </c>
      <c r="H3456" s="10">
        <v>14.0</v>
      </c>
      <c r="I3456" s="10">
        <v>14.0</v>
      </c>
      <c r="J3456" s="172">
        <v>50.0</v>
      </c>
      <c r="K3456" s="173">
        <v>3.57</v>
      </c>
      <c r="L3456" s="162" t="s">
        <v>74</v>
      </c>
      <c r="M3456" s="163"/>
      <c r="N3456" s="163"/>
      <c r="O3456" s="163"/>
      <c r="P3456" s="163"/>
      <c r="Q3456" s="163"/>
      <c r="R3456" s="163"/>
      <c r="S3456" s="163"/>
      <c r="T3456" s="163"/>
      <c r="U3456" s="163"/>
      <c r="V3456" s="163"/>
      <c r="W3456" s="163"/>
      <c r="X3456" s="163"/>
    </row>
    <row r="3457" ht="11.25" customHeight="1">
      <c r="A3457" s="162" t="s">
        <v>2502</v>
      </c>
      <c r="B3457" s="162" t="s">
        <v>2503</v>
      </c>
      <c r="C3457" s="10" t="s">
        <v>52</v>
      </c>
      <c r="D3457" s="162" t="s">
        <v>3097</v>
      </c>
      <c r="E3457" s="162" t="s">
        <v>3098</v>
      </c>
      <c r="F3457" s="161" t="s">
        <v>655</v>
      </c>
      <c r="G3457" s="10">
        <v>14.0</v>
      </c>
      <c r="H3457" s="10">
        <v>14.0</v>
      </c>
      <c r="I3457" s="10">
        <v>14.0</v>
      </c>
      <c r="J3457" s="172">
        <v>50.0</v>
      </c>
      <c r="K3457" s="173">
        <v>3.57</v>
      </c>
      <c r="L3457" s="162" t="s">
        <v>74</v>
      </c>
      <c r="M3457" s="163"/>
      <c r="N3457" s="163"/>
      <c r="O3457" s="163"/>
      <c r="P3457" s="163"/>
      <c r="Q3457" s="163"/>
      <c r="R3457" s="163"/>
      <c r="S3457" s="163"/>
      <c r="T3457" s="163"/>
      <c r="U3457" s="163"/>
      <c r="V3457" s="163"/>
      <c r="W3457" s="163"/>
      <c r="X3457" s="163"/>
    </row>
    <row r="3458" ht="11.25" customHeight="1">
      <c r="A3458" s="162" t="s">
        <v>2502</v>
      </c>
      <c r="B3458" s="162" t="s">
        <v>2503</v>
      </c>
      <c r="C3458" s="10" t="s">
        <v>52</v>
      </c>
      <c r="D3458" s="162" t="s">
        <v>3069</v>
      </c>
      <c r="E3458" s="162" t="s">
        <v>3070</v>
      </c>
      <c r="F3458" s="161" t="s">
        <v>655</v>
      </c>
      <c r="G3458" s="10">
        <v>14.0</v>
      </c>
      <c r="H3458" s="10">
        <v>14.0</v>
      </c>
      <c r="I3458" s="10">
        <v>14.0</v>
      </c>
      <c r="J3458" s="172">
        <v>50.0</v>
      </c>
      <c r="K3458" s="173">
        <v>3.57</v>
      </c>
      <c r="L3458" s="162" t="s">
        <v>74</v>
      </c>
      <c r="M3458" s="163"/>
      <c r="N3458" s="163"/>
      <c r="O3458" s="163"/>
      <c r="P3458" s="163"/>
      <c r="Q3458" s="163"/>
      <c r="R3458" s="163"/>
      <c r="S3458" s="163"/>
      <c r="T3458" s="163"/>
      <c r="U3458" s="163"/>
      <c r="V3458" s="163"/>
      <c r="W3458" s="163"/>
      <c r="X3458" s="163"/>
    </row>
    <row r="3459" ht="11.25" customHeight="1">
      <c r="A3459" s="162" t="s">
        <v>2502</v>
      </c>
      <c r="B3459" s="162" t="s">
        <v>2503</v>
      </c>
      <c r="C3459" s="10" t="s">
        <v>52</v>
      </c>
      <c r="D3459" s="162" t="s">
        <v>3073</v>
      </c>
      <c r="E3459" s="162" t="s">
        <v>3074</v>
      </c>
      <c r="F3459" s="161" t="s">
        <v>655</v>
      </c>
      <c r="G3459" s="10">
        <v>14.0</v>
      </c>
      <c r="H3459" s="10">
        <v>14.0</v>
      </c>
      <c r="I3459" s="10">
        <v>14.0</v>
      </c>
      <c r="J3459" s="172">
        <v>50.0</v>
      </c>
      <c r="K3459" s="173">
        <v>3.57</v>
      </c>
      <c r="L3459" s="162" t="s">
        <v>74</v>
      </c>
      <c r="M3459" s="163"/>
      <c r="N3459" s="163"/>
      <c r="O3459" s="163"/>
      <c r="P3459" s="163"/>
      <c r="Q3459" s="163"/>
      <c r="R3459" s="163"/>
      <c r="S3459" s="163"/>
      <c r="T3459" s="163"/>
      <c r="U3459" s="163"/>
      <c r="V3459" s="163"/>
      <c r="W3459" s="163"/>
      <c r="X3459" s="163"/>
    </row>
    <row r="3460" ht="11.25" customHeight="1">
      <c r="A3460" s="162" t="s">
        <v>2502</v>
      </c>
      <c r="B3460" s="162" t="s">
        <v>2503</v>
      </c>
      <c r="C3460" s="10" t="s">
        <v>52</v>
      </c>
      <c r="D3460" s="162" t="s">
        <v>3257</v>
      </c>
      <c r="E3460" s="162" t="s">
        <v>3258</v>
      </c>
      <c r="F3460" s="161" t="s">
        <v>655</v>
      </c>
      <c r="G3460" s="10">
        <v>14.0</v>
      </c>
      <c r="H3460" s="10">
        <v>14.0</v>
      </c>
      <c r="I3460" s="10">
        <v>14.0</v>
      </c>
      <c r="J3460" s="172">
        <v>50.0</v>
      </c>
      <c r="K3460" s="173">
        <v>3.57</v>
      </c>
      <c r="L3460" s="162" t="s">
        <v>74</v>
      </c>
      <c r="M3460" s="163"/>
      <c r="N3460" s="163"/>
      <c r="O3460" s="163"/>
      <c r="P3460" s="163"/>
      <c r="Q3460" s="163"/>
      <c r="R3460" s="163"/>
      <c r="S3460" s="163"/>
      <c r="T3460" s="163"/>
      <c r="U3460" s="163"/>
      <c r="V3460" s="163"/>
      <c r="W3460" s="163"/>
      <c r="X3460" s="163"/>
    </row>
    <row r="3461" ht="11.25" customHeight="1">
      <c r="A3461" s="162" t="s">
        <v>2502</v>
      </c>
      <c r="B3461" s="162" t="s">
        <v>2503</v>
      </c>
      <c r="C3461" s="10" t="s">
        <v>52</v>
      </c>
      <c r="D3461" s="162" t="s">
        <v>3151</v>
      </c>
      <c r="E3461" s="162" t="s">
        <v>3152</v>
      </c>
      <c r="F3461" s="161" t="s">
        <v>655</v>
      </c>
      <c r="G3461" s="10">
        <v>14.0</v>
      </c>
      <c r="H3461" s="10">
        <v>14.0</v>
      </c>
      <c r="I3461" s="10">
        <v>14.0</v>
      </c>
      <c r="J3461" s="172">
        <v>50.0</v>
      </c>
      <c r="K3461" s="173">
        <v>3.57</v>
      </c>
      <c r="L3461" s="162" t="s">
        <v>74</v>
      </c>
      <c r="M3461" s="163"/>
      <c r="N3461" s="163"/>
      <c r="O3461" s="163"/>
      <c r="P3461" s="163"/>
      <c r="Q3461" s="163"/>
      <c r="R3461" s="163"/>
      <c r="S3461" s="163"/>
      <c r="T3461" s="163"/>
      <c r="U3461" s="163"/>
      <c r="V3461" s="163"/>
      <c r="W3461" s="163"/>
      <c r="X3461" s="163"/>
    </row>
    <row r="3462" ht="11.25" customHeight="1">
      <c r="A3462" s="162" t="s">
        <v>2502</v>
      </c>
      <c r="B3462" s="162" t="s">
        <v>2503</v>
      </c>
      <c r="C3462" s="10" t="s">
        <v>52</v>
      </c>
      <c r="D3462" s="162" t="s">
        <v>3193</v>
      </c>
      <c r="E3462" s="162" t="s">
        <v>3194</v>
      </c>
      <c r="F3462" s="161" t="s">
        <v>655</v>
      </c>
      <c r="G3462" s="10">
        <v>14.0</v>
      </c>
      <c r="H3462" s="10">
        <v>14.0</v>
      </c>
      <c r="I3462" s="10">
        <v>14.0</v>
      </c>
      <c r="J3462" s="172">
        <v>50.0</v>
      </c>
      <c r="K3462" s="173">
        <v>3.57</v>
      </c>
      <c r="L3462" s="162" t="s">
        <v>74</v>
      </c>
      <c r="M3462" s="163"/>
      <c r="N3462" s="163"/>
      <c r="O3462" s="163"/>
      <c r="P3462" s="163"/>
      <c r="Q3462" s="163"/>
      <c r="R3462" s="163"/>
      <c r="S3462" s="163"/>
      <c r="T3462" s="163"/>
      <c r="U3462" s="163"/>
      <c r="V3462" s="163"/>
      <c r="W3462" s="163"/>
      <c r="X3462" s="163"/>
    </row>
    <row r="3463" ht="11.25" customHeight="1">
      <c r="A3463" s="162" t="s">
        <v>2502</v>
      </c>
      <c r="B3463" s="162" t="s">
        <v>2503</v>
      </c>
      <c r="C3463" s="10" t="s">
        <v>52</v>
      </c>
      <c r="D3463" s="162" t="s">
        <v>3075</v>
      </c>
      <c r="E3463" s="162" t="s">
        <v>3076</v>
      </c>
      <c r="F3463" s="161" t="s">
        <v>655</v>
      </c>
      <c r="G3463" s="10">
        <v>14.0</v>
      </c>
      <c r="H3463" s="10">
        <v>14.0</v>
      </c>
      <c r="I3463" s="10">
        <v>14.0</v>
      </c>
      <c r="J3463" s="172">
        <v>50.0</v>
      </c>
      <c r="K3463" s="173">
        <v>3.57</v>
      </c>
      <c r="L3463" s="162" t="s">
        <v>74</v>
      </c>
      <c r="M3463" s="163"/>
      <c r="N3463" s="163"/>
      <c r="O3463" s="163"/>
      <c r="P3463" s="163"/>
      <c r="Q3463" s="163"/>
      <c r="R3463" s="163"/>
      <c r="S3463" s="163"/>
      <c r="T3463" s="163"/>
      <c r="U3463" s="163"/>
      <c r="V3463" s="163"/>
      <c r="W3463" s="163"/>
      <c r="X3463" s="163"/>
    </row>
    <row r="3464" ht="11.25" customHeight="1">
      <c r="A3464" s="162" t="s">
        <v>2502</v>
      </c>
      <c r="B3464" s="162" t="s">
        <v>2503</v>
      </c>
      <c r="C3464" s="10" t="s">
        <v>52</v>
      </c>
      <c r="D3464" s="162" t="s">
        <v>3203</v>
      </c>
      <c r="E3464" s="162" t="s">
        <v>3204</v>
      </c>
      <c r="F3464" s="161" t="s">
        <v>655</v>
      </c>
      <c r="G3464" s="10">
        <v>14.0</v>
      </c>
      <c r="H3464" s="10">
        <v>14.0</v>
      </c>
      <c r="I3464" s="10">
        <v>14.0</v>
      </c>
      <c r="J3464" s="172">
        <v>50.0</v>
      </c>
      <c r="K3464" s="173">
        <v>3.57</v>
      </c>
      <c r="L3464" s="162" t="s">
        <v>74</v>
      </c>
      <c r="M3464" s="163"/>
      <c r="N3464" s="163"/>
      <c r="O3464" s="163"/>
      <c r="P3464" s="163"/>
      <c r="Q3464" s="163"/>
      <c r="R3464" s="163"/>
      <c r="S3464" s="163"/>
      <c r="T3464" s="163"/>
      <c r="U3464" s="163"/>
      <c r="V3464" s="163"/>
      <c r="W3464" s="163"/>
      <c r="X3464" s="163"/>
    </row>
    <row r="3465" ht="11.25" customHeight="1">
      <c r="A3465" s="162" t="s">
        <v>2502</v>
      </c>
      <c r="B3465" s="162" t="s">
        <v>2503</v>
      </c>
      <c r="C3465" s="10" t="s">
        <v>52</v>
      </c>
      <c r="D3465" s="162" t="s">
        <v>3249</v>
      </c>
      <c r="E3465" s="162" t="s">
        <v>3250</v>
      </c>
      <c r="F3465" s="161" t="s">
        <v>655</v>
      </c>
      <c r="G3465" s="10">
        <v>14.0</v>
      </c>
      <c r="H3465" s="10">
        <v>14.0</v>
      </c>
      <c r="I3465" s="10">
        <v>14.0</v>
      </c>
      <c r="J3465" s="172">
        <v>50.0</v>
      </c>
      <c r="K3465" s="173">
        <v>3.57</v>
      </c>
      <c r="L3465" s="162" t="s">
        <v>74</v>
      </c>
      <c r="M3465" s="163"/>
      <c r="N3465" s="163"/>
      <c r="O3465" s="163"/>
      <c r="P3465" s="163"/>
      <c r="Q3465" s="163"/>
      <c r="R3465" s="163"/>
      <c r="S3465" s="163"/>
      <c r="T3465" s="163"/>
      <c r="U3465" s="163"/>
      <c r="V3465" s="163"/>
      <c r="W3465" s="163"/>
      <c r="X3465" s="163"/>
    </row>
    <row r="3466" ht="11.25" customHeight="1">
      <c r="A3466" s="162" t="s">
        <v>2502</v>
      </c>
      <c r="B3466" s="162" t="s">
        <v>2503</v>
      </c>
      <c r="C3466" s="10" t="s">
        <v>52</v>
      </c>
      <c r="D3466" s="162" t="s">
        <v>3221</v>
      </c>
      <c r="E3466" s="162" t="s">
        <v>3222</v>
      </c>
      <c r="F3466" s="161" t="s">
        <v>655</v>
      </c>
      <c r="G3466" s="10">
        <v>14.0</v>
      </c>
      <c r="H3466" s="10">
        <v>14.0</v>
      </c>
      <c r="I3466" s="10">
        <v>14.0</v>
      </c>
      <c r="J3466" s="172">
        <v>50.0</v>
      </c>
      <c r="K3466" s="173">
        <v>3.57</v>
      </c>
      <c r="L3466" s="162" t="s">
        <v>74</v>
      </c>
      <c r="M3466" s="163"/>
      <c r="N3466" s="163"/>
      <c r="O3466" s="163"/>
      <c r="P3466" s="163"/>
      <c r="Q3466" s="163"/>
      <c r="R3466" s="163"/>
      <c r="S3466" s="163"/>
      <c r="T3466" s="163"/>
      <c r="U3466" s="163"/>
      <c r="V3466" s="163"/>
      <c r="W3466" s="163"/>
      <c r="X3466" s="163"/>
    </row>
    <row r="3467" ht="11.25" customHeight="1">
      <c r="A3467" s="162" t="s">
        <v>2502</v>
      </c>
      <c r="B3467" s="162" t="s">
        <v>2503</v>
      </c>
      <c r="C3467" s="10" t="s">
        <v>52</v>
      </c>
      <c r="D3467" s="162" t="s">
        <v>3247</v>
      </c>
      <c r="E3467" s="162" t="s">
        <v>3248</v>
      </c>
      <c r="F3467" s="161" t="s">
        <v>655</v>
      </c>
      <c r="G3467" s="10">
        <v>14.0</v>
      </c>
      <c r="H3467" s="10">
        <v>14.0</v>
      </c>
      <c r="I3467" s="10">
        <v>14.0</v>
      </c>
      <c r="J3467" s="172">
        <v>50.0</v>
      </c>
      <c r="K3467" s="173">
        <v>3.57</v>
      </c>
      <c r="L3467" s="162" t="s">
        <v>74</v>
      </c>
      <c r="M3467" s="163"/>
      <c r="N3467" s="163"/>
      <c r="O3467" s="163"/>
      <c r="P3467" s="163"/>
      <c r="Q3467" s="163"/>
      <c r="R3467" s="163"/>
      <c r="S3467" s="163"/>
      <c r="T3467" s="163"/>
      <c r="U3467" s="163"/>
      <c r="V3467" s="163"/>
      <c r="W3467" s="163"/>
      <c r="X3467" s="163"/>
    </row>
    <row r="3468" ht="11.25" customHeight="1">
      <c r="A3468" s="162" t="s">
        <v>2502</v>
      </c>
      <c r="B3468" s="162" t="s">
        <v>2503</v>
      </c>
      <c r="C3468" s="10" t="s">
        <v>52</v>
      </c>
      <c r="D3468" s="162" t="s">
        <v>3081</v>
      </c>
      <c r="E3468" s="162" t="s">
        <v>3082</v>
      </c>
      <c r="F3468" s="161" t="s">
        <v>655</v>
      </c>
      <c r="G3468" s="10">
        <v>14.0</v>
      </c>
      <c r="H3468" s="10">
        <v>14.0</v>
      </c>
      <c r="I3468" s="10">
        <v>14.0</v>
      </c>
      <c r="J3468" s="172">
        <v>50.0</v>
      </c>
      <c r="K3468" s="173">
        <v>3.57</v>
      </c>
      <c r="L3468" s="162" t="s">
        <v>74</v>
      </c>
      <c r="M3468" s="163"/>
      <c r="N3468" s="163"/>
      <c r="O3468" s="163"/>
      <c r="P3468" s="163"/>
      <c r="Q3468" s="163"/>
      <c r="R3468" s="163"/>
      <c r="S3468" s="163"/>
      <c r="T3468" s="163"/>
      <c r="U3468" s="163"/>
      <c r="V3468" s="163"/>
      <c r="W3468" s="163"/>
      <c r="X3468" s="163"/>
    </row>
    <row r="3469" ht="11.25" customHeight="1">
      <c r="A3469" s="162" t="s">
        <v>2502</v>
      </c>
      <c r="B3469" s="162" t="s">
        <v>2503</v>
      </c>
      <c r="C3469" s="10" t="s">
        <v>52</v>
      </c>
      <c r="D3469" s="162" t="s">
        <v>3123</v>
      </c>
      <c r="E3469" s="162" t="s">
        <v>3124</v>
      </c>
      <c r="F3469" s="161" t="s">
        <v>655</v>
      </c>
      <c r="G3469" s="10">
        <v>14.0</v>
      </c>
      <c r="H3469" s="10">
        <v>14.0</v>
      </c>
      <c r="I3469" s="10">
        <v>14.0</v>
      </c>
      <c r="J3469" s="172">
        <v>50.0</v>
      </c>
      <c r="K3469" s="173">
        <v>3.57</v>
      </c>
      <c r="L3469" s="162" t="s">
        <v>74</v>
      </c>
      <c r="M3469" s="163"/>
      <c r="N3469" s="163"/>
      <c r="O3469" s="163"/>
      <c r="P3469" s="163"/>
      <c r="Q3469" s="163"/>
      <c r="R3469" s="163"/>
      <c r="S3469" s="163"/>
      <c r="T3469" s="163"/>
      <c r="U3469" s="163"/>
      <c r="V3469" s="163"/>
      <c r="W3469" s="163"/>
      <c r="X3469" s="163"/>
    </row>
    <row r="3470" ht="11.25" customHeight="1">
      <c r="A3470" s="162" t="s">
        <v>2502</v>
      </c>
      <c r="B3470" s="162" t="s">
        <v>2503</v>
      </c>
      <c r="C3470" s="10" t="s">
        <v>52</v>
      </c>
      <c r="D3470" s="162" t="s">
        <v>3163</v>
      </c>
      <c r="E3470" s="162" t="s">
        <v>3164</v>
      </c>
      <c r="F3470" s="161" t="s">
        <v>655</v>
      </c>
      <c r="G3470" s="10">
        <v>14.0</v>
      </c>
      <c r="H3470" s="10">
        <v>14.0</v>
      </c>
      <c r="I3470" s="10">
        <v>14.0</v>
      </c>
      <c r="J3470" s="172">
        <v>50.0</v>
      </c>
      <c r="K3470" s="173">
        <v>3.57</v>
      </c>
      <c r="L3470" s="162" t="s">
        <v>74</v>
      </c>
      <c r="M3470" s="163"/>
      <c r="N3470" s="163"/>
      <c r="O3470" s="163"/>
      <c r="P3470" s="163"/>
      <c r="Q3470" s="163"/>
      <c r="R3470" s="163"/>
      <c r="S3470" s="163"/>
      <c r="T3470" s="163"/>
      <c r="U3470" s="163"/>
      <c r="V3470" s="163"/>
      <c r="W3470" s="163"/>
      <c r="X3470" s="163"/>
    </row>
    <row r="3471" ht="11.25" customHeight="1">
      <c r="A3471" s="162" t="s">
        <v>3427</v>
      </c>
      <c r="B3471" s="162" t="s">
        <v>3428</v>
      </c>
      <c r="C3471" s="10" t="s">
        <v>52</v>
      </c>
      <c r="D3471" s="162" t="s">
        <v>3429</v>
      </c>
      <c r="E3471" s="162" t="s">
        <v>3430</v>
      </c>
      <c r="F3471" s="161" t="s">
        <v>655</v>
      </c>
      <c r="G3471" s="10">
        <v>10.0</v>
      </c>
      <c r="H3471" s="10">
        <v>9.0</v>
      </c>
      <c r="I3471" s="10">
        <v>11.0</v>
      </c>
      <c r="J3471" s="172">
        <v>50.0</v>
      </c>
      <c r="K3471" s="173">
        <v>5.0</v>
      </c>
      <c r="L3471" s="162" t="s">
        <v>74</v>
      </c>
      <c r="M3471" s="163"/>
      <c r="N3471" s="163"/>
      <c r="O3471" s="163"/>
      <c r="P3471" s="163"/>
      <c r="Q3471" s="163"/>
      <c r="R3471" s="163"/>
      <c r="S3471" s="163"/>
      <c r="T3471" s="163"/>
      <c r="U3471" s="163"/>
      <c r="V3471" s="163"/>
      <c r="W3471" s="163"/>
      <c r="X3471" s="163"/>
    </row>
    <row r="3472" ht="11.25" customHeight="1">
      <c r="A3472" s="162" t="s">
        <v>3427</v>
      </c>
      <c r="B3472" s="162" t="s">
        <v>3428</v>
      </c>
      <c r="C3472" s="10" t="s">
        <v>52</v>
      </c>
      <c r="D3472" s="162" t="s">
        <v>7588</v>
      </c>
      <c r="E3472" s="162" t="s">
        <v>3432</v>
      </c>
      <c r="F3472" s="161" t="s">
        <v>655</v>
      </c>
      <c r="G3472" s="10">
        <v>10.0</v>
      </c>
      <c r="H3472" s="10">
        <v>9.0</v>
      </c>
      <c r="I3472" s="10">
        <v>11.0</v>
      </c>
      <c r="J3472" s="172">
        <v>50.0</v>
      </c>
      <c r="K3472" s="173">
        <v>5.0</v>
      </c>
      <c r="L3472" s="162" t="s">
        <v>74</v>
      </c>
      <c r="M3472" s="163"/>
      <c r="N3472" s="163"/>
      <c r="O3472" s="163"/>
      <c r="P3472" s="163"/>
      <c r="Q3472" s="163"/>
      <c r="R3472" s="163"/>
      <c r="S3472" s="163"/>
      <c r="T3472" s="163"/>
      <c r="U3472" s="163"/>
      <c r="V3472" s="163"/>
      <c r="W3472" s="163"/>
      <c r="X3472" s="163"/>
    </row>
    <row r="3473" ht="11.25" customHeight="1">
      <c r="A3473" s="162" t="s">
        <v>7580</v>
      </c>
      <c r="B3473" s="162" t="s">
        <v>7581</v>
      </c>
      <c r="C3473" s="10" t="s">
        <v>52</v>
      </c>
      <c r="D3473" s="162" t="s">
        <v>7582</v>
      </c>
      <c r="E3473" s="162" t="s">
        <v>7589</v>
      </c>
      <c r="F3473" s="161" t="s">
        <v>655</v>
      </c>
      <c r="G3473" s="10">
        <v>7.0</v>
      </c>
      <c r="H3473" s="10">
        <v>1.0</v>
      </c>
      <c r="I3473" s="10">
        <v>7.0</v>
      </c>
      <c r="J3473" s="172">
        <v>50.0</v>
      </c>
      <c r="K3473" s="173">
        <v>7.14</v>
      </c>
      <c r="L3473" s="162" t="s">
        <v>74</v>
      </c>
      <c r="M3473" s="163"/>
      <c r="N3473" s="163"/>
      <c r="O3473" s="163"/>
      <c r="P3473" s="163"/>
      <c r="Q3473" s="163"/>
      <c r="R3473" s="163"/>
      <c r="S3473" s="163"/>
      <c r="T3473" s="163"/>
      <c r="U3473" s="163"/>
      <c r="V3473" s="163"/>
      <c r="W3473" s="163"/>
      <c r="X3473" s="163"/>
    </row>
    <row r="3474" ht="11.25" customHeight="1">
      <c r="A3474" s="162" t="s">
        <v>2502</v>
      </c>
      <c r="B3474" s="162" t="s">
        <v>2503</v>
      </c>
      <c r="C3474" s="10" t="s">
        <v>52</v>
      </c>
      <c r="D3474" s="162" t="s">
        <v>7590</v>
      </c>
      <c r="E3474" s="162" t="s">
        <v>7591</v>
      </c>
      <c r="F3474" s="161" t="s">
        <v>655</v>
      </c>
      <c r="G3474" s="10">
        <v>14.0</v>
      </c>
      <c r="H3474" s="10">
        <v>14.0</v>
      </c>
      <c r="I3474" s="10">
        <v>14.0</v>
      </c>
      <c r="J3474" s="172">
        <v>50.0</v>
      </c>
      <c r="K3474" s="173">
        <v>3.57</v>
      </c>
      <c r="L3474" s="162" t="s">
        <v>74</v>
      </c>
      <c r="M3474" s="163"/>
      <c r="N3474" s="163"/>
      <c r="O3474" s="163"/>
      <c r="P3474" s="163"/>
      <c r="Q3474" s="163"/>
      <c r="R3474" s="163"/>
      <c r="S3474" s="163"/>
      <c r="T3474" s="163"/>
      <c r="U3474" s="163"/>
      <c r="V3474" s="163"/>
      <c r="W3474" s="163"/>
      <c r="X3474" s="163"/>
    </row>
    <row r="3475" ht="11.25" customHeight="1">
      <c r="A3475" s="162" t="s">
        <v>7592</v>
      </c>
      <c r="B3475" s="162" t="s">
        <v>7593</v>
      </c>
      <c r="C3475" s="10" t="s">
        <v>52</v>
      </c>
      <c r="D3475" s="162" t="s">
        <v>7594</v>
      </c>
      <c r="E3475" s="162" t="s">
        <v>7595</v>
      </c>
      <c r="F3475" s="161" t="s">
        <v>2223</v>
      </c>
      <c r="G3475" s="10">
        <v>10.0</v>
      </c>
      <c r="H3475" s="10">
        <v>2.0</v>
      </c>
      <c r="I3475" s="10">
        <v>10.0</v>
      </c>
      <c r="J3475" s="172">
        <v>50.0</v>
      </c>
      <c r="K3475" s="173">
        <v>5.0</v>
      </c>
      <c r="L3475" s="162" t="s">
        <v>92</v>
      </c>
      <c r="M3475" s="163"/>
      <c r="N3475" s="163"/>
      <c r="O3475" s="163"/>
      <c r="P3475" s="163"/>
      <c r="Q3475" s="163"/>
      <c r="R3475" s="163"/>
      <c r="S3475" s="163"/>
      <c r="T3475" s="163"/>
      <c r="U3475" s="163"/>
      <c r="V3475" s="163"/>
      <c r="W3475" s="163"/>
      <c r="X3475" s="163"/>
    </row>
    <row r="3476" ht="11.25" customHeight="1">
      <c r="A3476" s="162" t="s">
        <v>7592</v>
      </c>
      <c r="B3476" s="162" t="s">
        <v>7593</v>
      </c>
      <c r="C3476" s="10" t="s">
        <v>52</v>
      </c>
      <c r="D3476" s="162" t="s">
        <v>7596</v>
      </c>
      <c r="E3476" s="162" t="s">
        <v>7597</v>
      </c>
      <c r="F3476" s="161" t="s">
        <v>2223</v>
      </c>
      <c r="G3476" s="10">
        <v>10.0</v>
      </c>
      <c r="H3476" s="10">
        <v>2.0</v>
      </c>
      <c r="I3476" s="10">
        <v>10.0</v>
      </c>
      <c r="J3476" s="172">
        <v>50.0</v>
      </c>
      <c r="K3476" s="173">
        <v>5.0</v>
      </c>
      <c r="L3476" s="162" t="s">
        <v>92</v>
      </c>
      <c r="M3476" s="163"/>
      <c r="N3476" s="163"/>
      <c r="O3476" s="163"/>
      <c r="P3476" s="163"/>
      <c r="Q3476" s="163"/>
      <c r="R3476" s="163"/>
      <c r="S3476" s="163"/>
      <c r="T3476" s="163"/>
      <c r="U3476" s="163"/>
      <c r="V3476" s="163"/>
      <c r="W3476" s="163"/>
      <c r="X3476" s="163"/>
    </row>
    <row r="3477" ht="11.25" customHeight="1">
      <c r="A3477" s="162" t="s">
        <v>7592</v>
      </c>
      <c r="B3477" s="162" t="s">
        <v>7593</v>
      </c>
      <c r="C3477" s="10" t="s">
        <v>52</v>
      </c>
      <c r="D3477" s="162" t="s">
        <v>7598</v>
      </c>
      <c r="E3477" s="162" t="s">
        <v>7599</v>
      </c>
      <c r="F3477" s="161" t="s">
        <v>2223</v>
      </c>
      <c r="G3477" s="10">
        <v>10.0</v>
      </c>
      <c r="H3477" s="10">
        <v>2.0</v>
      </c>
      <c r="I3477" s="10">
        <v>10.0</v>
      </c>
      <c r="J3477" s="172">
        <v>50.0</v>
      </c>
      <c r="K3477" s="173">
        <v>5.0</v>
      </c>
      <c r="L3477" s="162" t="s">
        <v>92</v>
      </c>
      <c r="M3477" s="163"/>
      <c r="N3477" s="163"/>
      <c r="O3477" s="163"/>
      <c r="P3477" s="163"/>
      <c r="Q3477" s="163"/>
      <c r="R3477" s="163"/>
      <c r="S3477" s="163"/>
      <c r="T3477" s="163"/>
      <c r="U3477" s="163"/>
      <c r="V3477" s="163"/>
      <c r="W3477" s="163"/>
      <c r="X3477" s="163"/>
    </row>
    <row r="3478" ht="11.25" customHeight="1">
      <c r="A3478" s="162" t="s">
        <v>7600</v>
      </c>
      <c r="B3478" s="162" t="s">
        <v>7601</v>
      </c>
      <c r="C3478" s="10" t="s">
        <v>52</v>
      </c>
      <c r="D3478" s="162" t="s">
        <v>7602</v>
      </c>
      <c r="E3478" s="162" t="s">
        <v>7603</v>
      </c>
      <c r="F3478" s="161" t="s">
        <v>2223</v>
      </c>
      <c r="G3478" s="10">
        <v>7.0</v>
      </c>
      <c r="H3478" s="10">
        <v>2.0</v>
      </c>
      <c r="I3478" s="10">
        <v>7.0</v>
      </c>
      <c r="J3478" s="172">
        <v>50.0</v>
      </c>
      <c r="K3478" s="173">
        <v>5.0</v>
      </c>
      <c r="L3478" s="162" t="s">
        <v>92</v>
      </c>
      <c r="M3478" s="163"/>
      <c r="N3478" s="163"/>
      <c r="O3478" s="163"/>
      <c r="P3478" s="163"/>
      <c r="Q3478" s="163"/>
      <c r="R3478" s="163"/>
      <c r="S3478" s="163"/>
      <c r="T3478" s="163"/>
      <c r="U3478" s="163"/>
      <c r="V3478" s="163"/>
      <c r="W3478" s="163"/>
      <c r="X3478" s="163"/>
    </row>
    <row r="3479" ht="11.25" customHeight="1">
      <c r="A3479" s="162" t="s">
        <v>7604</v>
      </c>
      <c r="B3479" s="162" t="s">
        <v>7605</v>
      </c>
      <c r="C3479" s="10" t="s">
        <v>52</v>
      </c>
      <c r="D3479" s="162" t="s">
        <v>7606</v>
      </c>
      <c r="E3479" s="162" t="s">
        <v>7607</v>
      </c>
      <c r="F3479" s="161" t="s">
        <v>2223</v>
      </c>
      <c r="G3479" s="10">
        <v>9.0</v>
      </c>
      <c r="H3479" s="10">
        <v>2.0</v>
      </c>
      <c r="I3479" s="10">
        <v>9.0</v>
      </c>
      <c r="J3479" s="172">
        <v>50.0</v>
      </c>
      <c r="K3479" s="173">
        <v>5.0</v>
      </c>
      <c r="L3479" s="162" t="s">
        <v>92</v>
      </c>
      <c r="M3479" s="163"/>
      <c r="N3479" s="163"/>
      <c r="O3479" s="163"/>
      <c r="P3479" s="163"/>
      <c r="Q3479" s="163"/>
      <c r="R3479" s="163"/>
      <c r="S3479" s="163"/>
      <c r="T3479" s="163"/>
      <c r="U3479" s="163"/>
      <c r="V3479" s="163"/>
      <c r="W3479" s="163"/>
      <c r="X3479" s="163"/>
    </row>
    <row r="3480" ht="11.25" customHeight="1">
      <c r="A3480" s="162" t="s">
        <v>7604</v>
      </c>
      <c r="B3480" s="162" t="s">
        <v>7605</v>
      </c>
      <c r="C3480" s="10" t="s">
        <v>52</v>
      </c>
      <c r="D3480" s="162" t="s">
        <v>7608</v>
      </c>
      <c r="E3480" s="162" t="s">
        <v>7609</v>
      </c>
      <c r="F3480" s="161" t="s">
        <v>2223</v>
      </c>
      <c r="G3480" s="10">
        <v>9.0</v>
      </c>
      <c r="H3480" s="10">
        <v>2.0</v>
      </c>
      <c r="I3480" s="10">
        <v>9.0</v>
      </c>
      <c r="J3480" s="172">
        <v>50.0</v>
      </c>
      <c r="K3480" s="173">
        <v>5.0</v>
      </c>
      <c r="L3480" s="162" t="s">
        <v>92</v>
      </c>
      <c r="M3480" s="163"/>
      <c r="N3480" s="163"/>
      <c r="O3480" s="163"/>
      <c r="P3480" s="163"/>
      <c r="Q3480" s="163"/>
      <c r="R3480" s="163"/>
      <c r="S3480" s="163"/>
      <c r="T3480" s="163"/>
      <c r="U3480" s="163"/>
      <c r="V3480" s="163"/>
      <c r="W3480" s="163"/>
      <c r="X3480" s="163"/>
    </row>
    <row r="3481" ht="11.25" customHeight="1">
      <c r="A3481" s="162" t="s">
        <v>7604</v>
      </c>
      <c r="B3481" s="162" t="s">
        <v>7605</v>
      </c>
      <c r="C3481" s="10" t="s">
        <v>52</v>
      </c>
      <c r="D3481" s="162" t="s">
        <v>7610</v>
      </c>
      <c r="E3481" s="162" t="s">
        <v>7611</v>
      </c>
      <c r="F3481" s="161" t="s">
        <v>2223</v>
      </c>
      <c r="G3481" s="10">
        <v>9.0</v>
      </c>
      <c r="H3481" s="10">
        <v>2.0</v>
      </c>
      <c r="I3481" s="10">
        <v>9.0</v>
      </c>
      <c r="J3481" s="172">
        <v>50.0</v>
      </c>
      <c r="K3481" s="173">
        <v>5.0</v>
      </c>
      <c r="L3481" s="162" t="s">
        <v>92</v>
      </c>
      <c r="M3481" s="163"/>
      <c r="N3481" s="163"/>
      <c r="O3481" s="163"/>
      <c r="P3481" s="163"/>
      <c r="Q3481" s="163"/>
      <c r="R3481" s="163"/>
      <c r="S3481" s="163"/>
      <c r="T3481" s="163"/>
      <c r="U3481" s="163"/>
      <c r="V3481" s="163"/>
      <c r="W3481" s="163"/>
      <c r="X3481" s="163"/>
    </row>
    <row r="3482" ht="11.25" customHeight="1">
      <c r="A3482" s="162" t="s">
        <v>7604</v>
      </c>
      <c r="B3482" s="162" t="s">
        <v>7605</v>
      </c>
      <c r="C3482" s="10" t="s">
        <v>52</v>
      </c>
      <c r="D3482" s="162" t="s">
        <v>7612</v>
      </c>
      <c r="E3482" s="162" t="s">
        <v>7613</v>
      </c>
      <c r="F3482" s="161" t="s">
        <v>2223</v>
      </c>
      <c r="G3482" s="10">
        <v>9.0</v>
      </c>
      <c r="H3482" s="10">
        <v>2.0</v>
      </c>
      <c r="I3482" s="10">
        <v>9.0</v>
      </c>
      <c r="J3482" s="172">
        <v>50.0</v>
      </c>
      <c r="K3482" s="173">
        <v>5.0</v>
      </c>
      <c r="L3482" s="162" t="s">
        <v>92</v>
      </c>
      <c r="M3482" s="163"/>
      <c r="N3482" s="163"/>
      <c r="O3482" s="163"/>
      <c r="P3482" s="163"/>
      <c r="Q3482" s="163"/>
      <c r="R3482" s="163"/>
      <c r="S3482" s="163"/>
      <c r="T3482" s="163"/>
      <c r="U3482" s="163"/>
      <c r="V3482" s="163"/>
      <c r="W3482" s="163"/>
      <c r="X3482" s="163"/>
    </row>
    <row r="3483" ht="11.25" customHeight="1">
      <c r="A3483" s="162" t="s">
        <v>7604</v>
      </c>
      <c r="B3483" s="162" t="s">
        <v>7605</v>
      </c>
      <c r="C3483" s="10" t="s">
        <v>52</v>
      </c>
      <c r="D3483" s="162" t="s">
        <v>7614</v>
      </c>
      <c r="E3483" s="162" t="s">
        <v>7615</v>
      </c>
      <c r="F3483" s="161" t="s">
        <v>2223</v>
      </c>
      <c r="G3483" s="10">
        <v>9.0</v>
      </c>
      <c r="H3483" s="10">
        <v>2.0</v>
      </c>
      <c r="I3483" s="10">
        <v>9.0</v>
      </c>
      <c r="J3483" s="172">
        <v>50.0</v>
      </c>
      <c r="K3483" s="173">
        <v>5.0</v>
      </c>
      <c r="L3483" s="162" t="s">
        <v>92</v>
      </c>
      <c r="M3483" s="163"/>
      <c r="N3483" s="163"/>
      <c r="O3483" s="163"/>
      <c r="P3483" s="163"/>
      <c r="Q3483" s="163"/>
      <c r="R3483" s="163"/>
      <c r="S3483" s="163"/>
      <c r="T3483" s="163"/>
      <c r="U3483" s="163"/>
      <c r="V3483" s="163"/>
      <c r="W3483" s="163"/>
      <c r="X3483" s="163"/>
    </row>
    <row r="3484" ht="11.25" customHeight="1">
      <c r="A3484" s="162" t="s">
        <v>7616</v>
      </c>
      <c r="B3484" s="162" t="s">
        <v>7617</v>
      </c>
      <c r="C3484" s="10" t="s">
        <v>52</v>
      </c>
      <c r="D3484" s="162" t="s">
        <v>7618</v>
      </c>
      <c r="E3484" s="162" t="s">
        <v>7619</v>
      </c>
      <c r="F3484" s="161" t="s">
        <v>2223</v>
      </c>
      <c r="G3484" s="10">
        <v>8.0</v>
      </c>
      <c r="H3484" s="10">
        <v>2.0</v>
      </c>
      <c r="I3484" s="10">
        <v>8.0</v>
      </c>
      <c r="J3484" s="172">
        <v>50.0</v>
      </c>
      <c r="K3484" s="173">
        <v>5.0</v>
      </c>
      <c r="L3484" s="162" t="s">
        <v>92</v>
      </c>
      <c r="M3484" s="163"/>
      <c r="N3484" s="163"/>
      <c r="O3484" s="163"/>
      <c r="P3484" s="163"/>
      <c r="Q3484" s="163"/>
      <c r="R3484" s="163"/>
      <c r="S3484" s="163"/>
      <c r="T3484" s="163"/>
      <c r="U3484" s="163"/>
      <c r="V3484" s="163"/>
      <c r="W3484" s="163"/>
      <c r="X3484" s="163"/>
    </row>
    <row r="3485" ht="11.25" customHeight="1">
      <c r="A3485" s="162" t="s">
        <v>7616</v>
      </c>
      <c r="B3485" s="162" t="s">
        <v>7617</v>
      </c>
      <c r="C3485" s="10" t="s">
        <v>52</v>
      </c>
      <c r="D3485" s="162" t="s">
        <v>7620</v>
      </c>
      <c r="E3485" s="162" t="s">
        <v>7621</v>
      </c>
      <c r="F3485" s="161" t="s">
        <v>2223</v>
      </c>
      <c r="G3485" s="10">
        <v>8.0</v>
      </c>
      <c r="H3485" s="10">
        <v>2.0</v>
      </c>
      <c r="I3485" s="10">
        <v>8.0</v>
      </c>
      <c r="J3485" s="172">
        <v>50.0</v>
      </c>
      <c r="K3485" s="173">
        <v>5.0</v>
      </c>
      <c r="L3485" s="162" t="s">
        <v>92</v>
      </c>
      <c r="M3485" s="163"/>
      <c r="N3485" s="163"/>
      <c r="O3485" s="163"/>
      <c r="P3485" s="163"/>
      <c r="Q3485" s="163"/>
      <c r="R3485" s="163"/>
      <c r="S3485" s="163"/>
      <c r="T3485" s="163"/>
      <c r="U3485" s="163"/>
      <c r="V3485" s="163"/>
      <c r="W3485" s="163"/>
      <c r="X3485" s="163"/>
    </row>
    <row r="3486" ht="11.25" customHeight="1">
      <c r="A3486" s="162" t="s">
        <v>7616</v>
      </c>
      <c r="B3486" s="162" t="s">
        <v>7617</v>
      </c>
      <c r="C3486" s="10" t="s">
        <v>52</v>
      </c>
      <c r="D3486" s="162" t="s">
        <v>7622</v>
      </c>
      <c r="E3486" s="162" t="s">
        <v>7623</v>
      </c>
      <c r="F3486" s="161" t="s">
        <v>2223</v>
      </c>
      <c r="G3486" s="10">
        <v>8.0</v>
      </c>
      <c r="H3486" s="10">
        <v>2.0</v>
      </c>
      <c r="I3486" s="10">
        <v>8.0</v>
      </c>
      <c r="J3486" s="172">
        <v>50.0</v>
      </c>
      <c r="K3486" s="173">
        <v>5.0</v>
      </c>
      <c r="L3486" s="162" t="s">
        <v>92</v>
      </c>
      <c r="M3486" s="163"/>
      <c r="N3486" s="163"/>
      <c r="O3486" s="163"/>
      <c r="P3486" s="163"/>
      <c r="Q3486" s="163"/>
      <c r="R3486" s="163"/>
      <c r="S3486" s="163"/>
      <c r="T3486" s="163"/>
      <c r="U3486" s="163"/>
      <c r="V3486" s="163"/>
      <c r="W3486" s="163"/>
      <c r="X3486" s="163"/>
    </row>
    <row r="3487" ht="11.25" customHeight="1">
      <c r="A3487" s="162" t="s">
        <v>7616</v>
      </c>
      <c r="B3487" s="162" t="s">
        <v>7617</v>
      </c>
      <c r="C3487" s="10" t="s">
        <v>52</v>
      </c>
      <c r="D3487" s="162" t="s">
        <v>7624</v>
      </c>
      <c r="E3487" s="162" t="s">
        <v>7625</v>
      </c>
      <c r="F3487" s="161" t="s">
        <v>2223</v>
      </c>
      <c r="G3487" s="10">
        <v>8.0</v>
      </c>
      <c r="H3487" s="10">
        <v>2.0</v>
      </c>
      <c r="I3487" s="10">
        <v>8.0</v>
      </c>
      <c r="J3487" s="172">
        <v>50.0</v>
      </c>
      <c r="K3487" s="173">
        <v>5.0</v>
      </c>
      <c r="L3487" s="162" t="s">
        <v>92</v>
      </c>
      <c r="M3487" s="163"/>
      <c r="N3487" s="163"/>
      <c r="O3487" s="163"/>
      <c r="P3487" s="163"/>
      <c r="Q3487" s="163"/>
      <c r="R3487" s="163"/>
      <c r="S3487" s="163"/>
      <c r="T3487" s="163"/>
      <c r="U3487" s="163"/>
      <c r="V3487" s="163"/>
      <c r="W3487" s="163"/>
      <c r="X3487" s="163"/>
    </row>
    <row r="3488" ht="11.25" customHeight="1">
      <c r="A3488" s="162" t="s">
        <v>7616</v>
      </c>
      <c r="B3488" s="162" t="s">
        <v>7617</v>
      </c>
      <c r="C3488" s="10" t="s">
        <v>52</v>
      </c>
      <c r="D3488" s="162" t="s">
        <v>7626</v>
      </c>
      <c r="E3488" s="162" t="s">
        <v>7627</v>
      </c>
      <c r="F3488" s="161" t="s">
        <v>2223</v>
      </c>
      <c r="G3488" s="10">
        <v>8.0</v>
      </c>
      <c r="H3488" s="10">
        <v>2.0</v>
      </c>
      <c r="I3488" s="10">
        <v>8.0</v>
      </c>
      <c r="J3488" s="172">
        <v>50.0</v>
      </c>
      <c r="K3488" s="173">
        <v>5.0</v>
      </c>
      <c r="L3488" s="162" t="s">
        <v>92</v>
      </c>
      <c r="M3488" s="163"/>
      <c r="N3488" s="163"/>
      <c r="O3488" s="163"/>
      <c r="P3488" s="163"/>
      <c r="Q3488" s="163"/>
      <c r="R3488" s="163"/>
      <c r="S3488" s="163"/>
      <c r="T3488" s="163"/>
      <c r="U3488" s="163"/>
      <c r="V3488" s="163"/>
      <c r="W3488" s="163"/>
      <c r="X3488" s="163"/>
    </row>
    <row r="3489" ht="11.25" customHeight="1">
      <c r="A3489" s="162" t="s">
        <v>7616</v>
      </c>
      <c r="B3489" s="162" t="s">
        <v>7617</v>
      </c>
      <c r="C3489" s="10" t="s">
        <v>52</v>
      </c>
      <c r="D3489" s="162" t="s">
        <v>7628</v>
      </c>
      <c r="E3489" s="162" t="s">
        <v>7629</v>
      </c>
      <c r="F3489" s="161" t="s">
        <v>2223</v>
      </c>
      <c r="G3489" s="10">
        <v>8.0</v>
      </c>
      <c r="H3489" s="10">
        <v>2.0</v>
      </c>
      <c r="I3489" s="10">
        <v>8.0</v>
      </c>
      <c r="J3489" s="172">
        <v>50.0</v>
      </c>
      <c r="K3489" s="173">
        <v>5.0</v>
      </c>
      <c r="L3489" s="162" t="s">
        <v>92</v>
      </c>
      <c r="M3489" s="163"/>
      <c r="N3489" s="163"/>
      <c r="O3489" s="163"/>
      <c r="P3489" s="163"/>
      <c r="Q3489" s="163"/>
      <c r="R3489" s="163"/>
      <c r="S3489" s="163"/>
      <c r="T3489" s="163"/>
      <c r="U3489" s="163"/>
      <c r="V3489" s="163"/>
      <c r="W3489" s="163"/>
      <c r="X3489" s="163"/>
    </row>
    <row r="3490" ht="11.25" customHeight="1">
      <c r="A3490" s="162" t="s">
        <v>7616</v>
      </c>
      <c r="B3490" s="162" t="s">
        <v>7617</v>
      </c>
      <c r="C3490" s="10" t="s">
        <v>52</v>
      </c>
      <c r="D3490" s="162" t="s">
        <v>7630</v>
      </c>
      <c r="E3490" s="162" t="s">
        <v>7631</v>
      </c>
      <c r="F3490" s="161" t="s">
        <v>2223</v>
      </c>
      <c r="G3490" s="10">
        <v>8.0</v>
      </c>
      <c r="H3490" s="10">
        <v>2.0</v>
      </c>
      <c r="I3490" s="10">
        <v>8.0</v>
      </c>
      <c r="J3490" s="172">
        <v>50.0</v>
      </c>
      <c r="K3490" s="173">
        <v>5.0</v>
      </c>
      <c r="L3490" s="162" t="s">
        <v>92</v>
      </c>
      <c r="M3490" s="163"/>
      <c r="N3490" s="163"/>
      <c r="O3490" s="163"/>
      <c r="P3490" s="163"/>
      <c r="Q3490" s="163"/>
      <c r="R3490" s="163"/>
      <c r="S3490" s="163"/>
      <c r="T3490" s="163"/>
      <c r="U3490" s="163"/>
      <c r="V3490" s="163"/>
      <c r="W3490" s="163"/>
      <c r="X3490" s="163"/>
    </row>
    <row r="3491" ht="11.25" customHeight="1">
      <c r="A3491" s="162" t="s">
        <v>7616</v>
      </c>
      <c r="B3491" s="162" t="s">
        <v>7617</v>
      </c>
      <c r="C3491" s="10" t="s">
        <v>52</v>
      </c>
      <c r="D3491" s="162" t="s">
        <v>7632</v>
      </c>
      <c r="E3491" s="162" t="s">
        <v>7633</v>
      </c>
      <c r="F3491" s="161" t="s">
        <v>2223</v>
      </c>
      <c r="G3491" s="10">
        <v>8.0</v>
      </c>
      <c r="H3491" s="10">
        <v>2.0</v>
      </c>
      <c r="I3491" s="10">
        <v>8.0</v>
      </c>
      <c r="J3491" s="172">
        <v>50.0</v>
      </c>
      <c r="K3491" s="173">
        <v>5.0</v>
      </c>
      <c r="L3491" s="162" t="s">
        <v>92</v>
      </c>
      <c r="M3491" s="163"/>
      <c r="N3491" s="163"/>
      <c r="O3491" s="163"/>
      <c r="P3491" s="163"/>
      <c r="Q3491" s="163"/>
      <c r="R3491" s="163"/>
      <c r="S3491" s="163"/>
      <c r="T3491" s="163"/>
      <c r="U3491" s="163"/>
      <c r="V3491" s="163"/>
      <c r="W3491" s="163"/>
      <c r="X3491" s="163"/>
    </row>
    <row r="3492" ht="11.25" customHeight="1">
      <c r="A3492" s="162" t="s">
        <v>7616</v>
      </c>
      <c r="B3492" s="162" t="s">
        <v>7617</v>
      </c>
      <c r="C3492" s="10" t="s">
        <v>52</v>
      </c>
      <c r="D3492" s="162" t="s">
        <v>7634</v>
      </c>
      <c r="E3492" s="162" t="s">
        <v>7635</v>
      </c>
      <c r="F3492" s="161" t="s">
        <v>2223</v>
      </c>
      <c r="G3492" s="10">
        <v>8.0</v>
      </c>
      <c r="H3492" s="10">
        <v>2.0</v>
      </c>
      <c r="I3492" s="10">
        <v>8.0</v>
      </c>
      <c r="J3492" s="172">
        <v>50.0</v>
      </c>
      <c r="K3492" s="173">
        <v>5.0</v>
      </c>
      <c r="L3492" s="162" t="s">
        <v>92</v>
      </c>
      <c r="M3492" s="163"/>
      <c r="N3492" s="163"/>
      <c r="O3492" s="163"/>
      <c r="P3492" s="163"/>
      <c r="Q3492" s="163"/>
      <c r="R3492" s="163"/>
      <c r="S3492" s="163"/>
      <c r="T3492" s="163"/>
      <c r="U3492" s="163"/>
      <c r="V3492" s="163"/>
      <c r="W3492" s="163"/>
      <c r="X3492" s="163"/>
    </row>
    <row r="3493" ht="11.25" customHeight="1">
      <c r="A3493" s="162" t="s">
        <v>7636</v>
      </c>
      <c r="B3493" s="162" t="s">
        <v>7637</v>
      </c>
      <c r="C3493" s="10" t="s">
        <v>52</v>
      </c>
      <c r="D3493" s="162" t="s">
        <v>7638</v>
      </c>
      <c r="E3493" s="162" t="s">
        <v>7639</v>
      </c>
      <c r="F3493" s="161" t="s">
        <v>2206</v>
      </c>
      <c r="G3493" s="10">
        <v>9.0</v>
      </c>
      <c r="H3493" s="10">
        <v>1.0</v>
      </c>
      <c r="I3493" s="10">
        <v>9.0</v>
      </c>
      <c r="J3493" s="172">
        <v>50.0</v>
      </c>
      <c r="K3493" s="173">
        <v>5.56</v>
      </c>
      <c r="L3493" s="162" t="s">
        <v>1729</v>
      </c>
      <c r="M3493" s="163"/>
      <c r="N3493" s="163"/>
      <c r="O3493" s="163"/>
      <c r="P3493" s="163"/>
      <c r="Q3493" s="163"/>
      <c r="R3493" s="163"/>
      <c r="S3493" s="163"/>
      <c r="T3493" s="163"/>
      <c r="U3493" s="163"/>
      <c r="V3493" s="163"/>
      <c r="W3493" s="163"/>
      <c r="X3493" s="163"/>
    </row>
    <row r="3494" ht="11.25" customHeight="1">
      <c r="A3494" s="162" t="s">
        <v>7636</v>
      </c>
      <c r="B3494" s="162" t="s">
        <v>7637</v>
      </c>
      <c r="C3494" s="10" t="s">
        <v>52</v>
      </c>
      <c r="D3494" s="162" t="s">
        <v>7640</v>
      </c>
      <c r="E3494" s="162" t="s">
        <v>7641</v>
      </c>
      <c r="F3494" s="161" t="s">
        <v>2206</v>
      </c>
      <c r="G3494" s="10">
        <v>9.0</v>
      </c>
      <c r="H3494" s="10">
        <v>1.0</v>
      </c>
      <c r="I3494" s="10">
        <v>9.0</v>
      </c>
      <c r="J3494" s="172">
        <v>50.0</v>
      </c>
      <c r="K3494" s="173">
        <v>5.56</v>
      </c>
      <c r="L3494" s="162" t="s">
        <v>1729</v>
      </c>
      <c r="M3494" s="163"/>
      <c r="N3494" s="163"/>
      <c r="O3494" s="163"/>
      <c r="P3494" s="163"/>
      <c r="Q3494" s="163"/>
      <c r="R3494" s="163"/>
      <c r="S3494" s="163"/>
      <c r="T3494" s="163"/>
      <c r="U3494" s="163"/>
      <c r="V3494" s="163"/>
      <c r="W3494" s="163"/>
      <c r="X3494" s="163"/>
    </row>
    <row r="3495" ht="11.25" customHeight="1">
      <c r="A3495" s="162" t="s">
        <v>7636</v>
      </c>
      <c r="B3495" s="162" t="s">
        <v>7637</v>
      </c>
      <c r="C3495" s="10" t="s">
        <v>52</v>
      </c>
      <c r="D3495" s="162" t="s">
        <v>7642</v>
      </c>
      <c r="E3495" s="162" t="s">
        <v>7643</v>
      </c>
      <c r="F3495" s="161" t="s">
        <v>2206</v>
      </c>
      <c r="G3495" s="10">
        <v>9.0</v>
      </c>
      <c r="H3495" s="10">
        <v>1.0</v>
      </c>
      <c r="I3495" s="10">
        <v>9.0</v>
      </c>
      <c r="J3495" s="172">
        <v>50.0</v>
      </c>
      <c r="K3495" s="173">
        <v>5.56</v>
      </c>
      <c r="L3495" s="162" t="s">
        <v>1729</v>
      </c>
      <c r="M3495" s="163"/>
      <c r="N3495" s="163"/>
      <c r="O3495" s="163"/>
      <c r="P3495" s="163"/>
      <c r="Q3495" s="163"/>
      <c r="R3495" s="163"/>
      <c r="S3495" s="163"/>
      <c r="T3495" s="163"/>
      <c r="U3495" s="163"/>
      <c r="V3495" s="163"/>
      <c r="W3495" s="163"/>
      <c r="X3495" s="163"/>
    </row>
    <row r="3496" ht="11.25" customHeight="1">
      <c r="A3496" s="162" t="s">
        <v>7636</v>
      </c>
      <c r="B3496" s="162" t="s">
        <v>7637</v>
      </c>
      <c r="C3496" s="10" t="s">
        <v>52</v>
      </c>
      <c r="D3496" s="162" t="s">
        <v>7644</v>
      </c>
      <c r="E3496" s="162" t="s">
        <v>7645</v>
      </c>
      <c r="F3496" s="161" t="s">
        <v>2206</v>
      </c>
      <c r="G3496" s="10">
        <v>9.0</v>
      </c>
      <c r="H3496" s="10">
        <v>1.0</v>
      </c>
      <c r="I3496" s="10">
        <v>9.0</v>
      </c>
      <c r="J3496" s="172">
        <v>50.0</v>
      </c>
      <c r="K3496" s="173">
        <v>5.56</v>
      </c>
      <c r="L3496" s="162" t="s">
        <v>1729</v>
      </c>
      <c r="M3496" s="163"/>
      <c r="N3496" s="163"/>
      <c r="O3496" s="163"/>
      <c r="P3496" s="163"/>
      <c r="Q3496" s="163"/>
      <c r="R3496" s="163"/>
      <c r="S3496" s="163"/>
      <c r="T3496" s="163"/>
      <c r="U3496" s="163"/>
      <c r="V3496" s="163"/>
      <c r="W3496" s="163"/>
      <c r="X3496" s="163"/>
    </row>
    <row r="3497" ht="11.25" customHeight="1">
      <c r="A3497" s="162" t="s">
        <v>7636</v>
      </c>
      <c r="B3497" s="162" t="s">
        <v>7637</v>
      </c>
      <c r="C3497" s="10" t="s">
        <v>52</v>
      </c>
      <c r="D3497" s="162" t="s">
        <v>7646</v>
      </c>
      <c r="E3497" s="162" t="s">
        <v>7647</v>
      </c>
      <c r="F3497" s="161" t="s">
        <v>2206</v>
      </c>
      <c r="G3497" s="10">
        <v>9.0</v>
      </c>
      <c r="H3497" s="10">
        <v>1.0</v>
      </c>
      <c r="I3497" s="10">
        <v>9.0</v>
      </c>
      <c r="J3497" s="172">
        <v>50.0</v>
      </c>
      <c r="K3497" s="173">
        <v>5.56</v>
      </c>
      <c r="L3497" s="162" t="s">
        <v>1729</v>
      </c>
      <c r="M3497" s="163"/>
      <c r="N3497" s="163"/>
      <c r="O3497" s="163"/>
      <c r="P3497" s="163"/>
      <c r="Q3497" s="163"/>
      <c r="R3497" s="163"/>
      <c r="S3497" s="163"/>
      <c r="T3497" s="163"/>
      <c r="U3497" s="163"/>
      <c r="V3497" s="163"/>
      <c r="W3497" s="163"/>
      <c r="X3497" s="163"/>
    </row>
    <row r="3498" ht="11.25" customHeight="1">
      <c r="A3498" s="162" t="s">
        <v>7636</v>
      </c>
      <c r="B3498" s="162" t="s">
        <v>7637</v>
      </c>
      <c r="C3498" s="10" t="s">
        <v>52</v>
      </c>
      <c r="D3498" s="162" t="s">
        <v>7648</v>
      </c>
      <c r="E3498" s="162" t="s">
        <v>7649</v>
      </c>
      <c r="F3498" s="161" t="s">
        <v>2206</v>
      </c>
      <c r="G3498" s="10">
        <v>9.0</v>
      </c>
      <c r="H3498" s="10">
        <v>1.0</v>
      </c>
      <c r="I3498" s="10">
        <v>9.0</v>
      </c>
      <c r="J3498" s="172">
        <v>50.0</v>
      </c>
      <c r="K3498" s="173">
        <v>5.56</v>
      </c>
      <c r="L3498" s="162" t="s">
        <v>1729</v>
      </c>
      <c r="M3498" s="163"/>
      <c r="N3498" s="163"/>
      <c r="O3498" s="163"/>
      <c r="P3498" s="163"/>
      <c r="Q3498" s="163"/>
      <c r="R3498" s="163"/>
      <c r="S3498" s="163"/>
      <c r="T3498" s="163"/>
      <c r="U3498" s="163"/>
      <c r="V3498" s="163"/>
      <c r="W3498" s="163"/>
      <c r="X3498" s="163"/>
    </row>
    <row r="3499" ht="11.25" customHeight="1">
      <c r="A3499" s="162" t="s">
        <v>7636</v>
      </c>
      <c r="B3499" s="162" t="s">
        <v>7637</v>
      </c>
      <c r="C3499" s="10" t="s">
        <v>52</v>
      </c>
      <c r="D3499" s="162" t="s">
        <v>7650</v>
      </c>
      <c r="E3499" s="162" t="s">
        <v>7651</v>
      </c>
      <c r="F3499" s="161" t="s">
        <v>2206</v>
      </c>
      <c r="G3499" s="10">
        <v>9.0</v>
      </c>
      <c r="H3499" s="10">
        <v>1.0</v>
      </c>
      <c r="I3499" s="10">
        <v>9.0</v>
      </c>
      <c r="J3499" s="172">
        <v>50.0</v>
      </c>
      <c r="K3499" s="173">
        <v>5.56</v>
      </c>
      <c r="L3499" s="162" t="s">
        <v>1729</v>
      </c>
      <c r="M3499" s="163"/>
      <c r="N3499" s="163"/>
      <c r="O3499" s="163"/>
      <c r="P3499" s="163"/>
      <c r="Q3499" s="163"/>
      <c r="R3499" s="163"/>
      <c r="S3499" s="163"/>
      <c r="T3499" s="163"/>
      <c r="U3499" s="163"/>
      <c r="V3499" s="163"/>
      <c r="W3499" s="163"/>
      <c r="X3499" s="163"/>
    </row>
    <row r="3500" ht="11.25" customHeight="1">
      <c r="A3500" s="162" t="s">
        <v>7636</v>
      </c>
      <c r="B3500" s="162" t="s">
        <v>7637</v>
      </c>
      <c r="C3500" s="10" t="s">
        <v>52</v>
      </c>
      <c r="D3500" s="162" t="s">
        <v>7652</v>
      </c>
      <c r="E3500" s="162" t="s">
        <v>7653</v>
      </c>
      <c r="F3500" s="161" t="s">
        <v>2206</v>
      </c>
      <c r="G3500" s="10">
        <v>9.0</v>
      </c>
      <c r="H3500" s="10">
        <v>1.0</v>
      </c>
      <c r="I3500" s="10">
        <v>9.0</v>
      </c>
      <c r="J3500" s="172">
        <v>50.0</v>
      </c>
      <c r="K3500" s="173">
        <v>5.56</v>
      </c>
      <c r="L3500" s="162" t="s">
        <v>1729</v>
      </c>
      <c r="M3500" s="163"/>
      <c r="N3500" s="163"/>
      <c r="O3500" s="163"/>
      <c r="P3500" s="163"/>
      <c r="Q3500" s="163"/>
      <c r="R3500" s="163"/>
      <c r="S3500" s="163"/>
      <c r="T3500" s="163"/>
      <c r="U3500" s="163"/>
      <c r="V3500" s="163"/>
      <c r="W3500" s="163"/>
      <c r="X3500" s="163"/>
    </row>
    <row r="3501" ht="11.25" customHeight="1">
      <c r="A3501" s="162" t="s">
        <v>7654</v>
      </c>
      <c r="B3501" s="162" t="s">
        <v>7655</v>
      </c>
      <c r="C3501" s="10" t="s">
        <v>52</v>
      </c>
      <c r="D3501" s="162" t="s">
        <v>7656</v>
      </c>
      <c r="E3501" s="162" t="s">
        <v>7657</v>
      </c>
      <c r="F3501" s="161" t="s">
        <v>2206</v>
      </c>
      <c r="G3501" s="10">
        <v>8.0</v>
      </c>
      <c r="H3501" s="10">
        <v>2.0</v>
      </c>
      <c r="I3501" s="10">
        <v>9.0</v>
      </c>
      <c r="J3501" s="172">
        <v>50.0</v>
      </c>
      <c r="K3501" s="173">
        <v>6.25</v>
      </c>
      <c r="L3501" s="162" t="s">
        <v>1729</v>
      </c>
      <c r="M3501" s="163"/>
      <c r="N3501" s="163"/>
      <c r="O3501" s="163"/>
      <c r="P3501" s="163"/>
      <c r="Q3501" s="163"/>
      <c r="R3501" s="163"/>
      <c r="S3501" s="163"/>
      <c r="T3501" s="163"/>
      <c r="U3501" s="163"/>
      <c r="V3501" s="163"/>
      <c r="W3501" s="163"/>
      <c r="X3501" s="163"/>
    </row>
    <row r="3502" ht="11.25" customHeight="1">
      <c r="A3502" s="162" t="s">
        <v>7654</v>
      </c>
      <c r="B3502" s="162" t="s">
        <v>7655</v>
      </c>
      <c r="C3502" s="10" t="s">
        <v>52</v>
      </c>
      <c r="D3502" s="162" t="s">
        <v>7658</v>
      </c>
      <c r="E3502" s="162" t="s">
        <v>7659</v>
      </c>
      <c r="F3502" s="161" t="s">
        <v>2206</v>
      </c>
      <c r="G3502" s="10">
        <v>8.0</v>
      </c>
      <c r="H3502" s="10">
        <v>2.0</v>
      </c>
      <c r="I3502" s="10">
        <v>9.0</v>
      </c>
      <c r="J3502" s="172">
        <v>50.0</v>
      </c>
      <c r="K3502" s="173">
        <v>6.25</v>
      </c>
      <c r="L3502" s="162" t="s">
        <v>1729</v>
      </c>
      <c r="M3502" s="163"/>
      <c r="N3502" s="163"/>
      <c r="O3502" s="163"/>
      <c r="P3502" s="163"/>
      <c r="Q3502" s="163"/>
      <c r="R3502" s="163"/>
      <c r="S3502" s="163"/>
      <c r="T3502" s="163"/>
      <c r="U3502" s="163"/>
      <c r="V3502" s="163"/>
      <c r="W3502" s="163"/>
      <c r="X3502" s="163"/>
    </row>
    <row r="3503" ht="11.25" customHeight="1">
      <c r="A3503" s="162" t="s">
        <v>7660</v>
      </c>
      <c r="B3503" s="162" t="s">
        <v>7661</v>
      </c>
      <c r="C3503" s="10" t="s">
        <v>52</v>
      </c>
      <c r="D3503" s="162" t="s">
        <v>7662</v>
      </c>
      <c r="E3503" s="162" t="s">
        <v>7663</v>
      </c>
      <c r="F3503" s="161" t="s">
        <v>2206</v>
      </c>
      <c r="G3503" s="10">
        <v>6.0</v>
      </c>
      <c r="H3503" s="10">
        <v>1.0</v>
      </c>
      <c r="I3503" s="10">
        <v>6.0</v>
      </c>
      <c r="J3503" s="172">
        <v>50.0</v>
      </c>
      <c r="K3503" s="173">
        <v>8.33</v>
      </c>
      <c r="L3503" s="162" t="s">
        <v>1729</v>
      </c>
      <c r="M3503" s="163"/>
      <c r="N3503" s="163"/>
      <c r="O3503" s="163"/>
      <c r="P3503" s="163"/>
      <c r="Q3503" s="163"/>
      <c r="R3503" s="163"/>
      <c r="S3503" s="163"/>
      <c r="T3503" s="163"/>
      <c r="U3503" s="163"/>
      <c r="V3503" s="163"/>
      <c r="W3503" s="163"/>
      <c r="X3503" s="163"/>
    </row>
    <row r="3504" ht="11.25" customHeight="1">
      <c r="A3504" s="162" t="s">
        <v>7660</v>
      </c>
      <c r="B3504" s="162" t="s">
        <v>7661</v>
      </c>
      <c r="C3504" s="10" t="s">
        <v>52</v>
      </c>
      <c r="D3504" s="162" t="s">
        <v>7664</v>
      </c>
      <c r="E3504" s="162" t="s">
        <v>7665</v>
      </c>
      <c r="F3504" s="161" t="s">
        <v>2206</v>
      </c>
      <c r="G3504" s="10">
        <v>6.0</v>
      </c>
      <c r="H3504" s="10">
        <v>1.0</v>
      </c>
      <c r="I3504" s="10">
        <v>6.0</v>
      </c>
      <c r="J3504" s="172">
        <v>50.0</v>
      </c>
      <c r="K3504" s="173">
        <v>8.33</v>
      </c>
      <c r="L3504" s="162" t="s">
        <v>1729</v>
      </c>
      <c r="M3504" s="163"/>
      <c r="N3504" s="163"/>
      <c r="O3504" s="163"/>
      <c r="P3504" s="163"/>
      <c r="Q3504" s="163"/>
      <c r="R3504" s="163"/>
      <c r="S3504" s="163"/>
      <c r="T3504" s="163"/>
      <c r="U3504" s="163"/>
      <c r="V3504" s="163"/>
      <c r="W3504" s="163"/>
      <c r="X3504" s="163"/>
    </row>
    <row r="3505" ht="11.25" customHeight="1">
      <c r="A3505" s="162" t="s">
        <v>7660</v>
      </c>
      <c r="B3505" s="162" t="s">
        <v>7661</v>
      </c>
      <c r="C3505" s="10" t="s">
        <v>52</v>
      </c>
      <c r="D3505" s="162" t="s">
        <v>7666</v>
      </c>
      <c r="E3505" s="162" t="s">
        <v>7667</v>
      </c>
      <c r="F3505" s="161" t="s">
        <v>2206</v>
      </c>
      <c r="G3505" s="10">
        <v>6.0</v>
      </c>
      <c r="H3505" s="10">
        <v>1.0</v>
      </c>
      <c r="I3505" s="10">
        <v>6.0</v>
      </c>
      <c r="J3505" s="172">
        <v>50.0</v>
      </c>
      <c r="K3505" s="173">
        <v>8.33</v>
      </c>
      <c r="L3505" s="162" t="s">
        <v>1729</v>
      </c>
      <c r="M3505" s="163"/>
      <c r="N3505" s="163"/>
      <c r="O3505" s="163"/>
      <c r="P3505" s="163"/>
      <c r="Q3505" s="163"/>
      <c r="R3505" s="163"/>
      <c r="S3505" s="163"/>
      <c r="T3505" s="163"/>
      <c r="U3505" s="163"/>
      <c r="V3505" s="163"/>
      <c r="W3505" s="163"/>
      <c r="X3505" s="163"/>
    </row>
    <row r="3506" ht="11.25" customHeight="1">
      <c r="A3506" s="162" t="s">
        <v>7660</v>
      </c>
      <c r="B3506" s="162" t="s">
        <v>7661</v>
      </c>
      <c r="C3506" s="10" t="s">
        <v>52</v>
      </c>
      <c r="D3506" s="162" t="s">
        <v>7668</v>
      </c>
      <c r="E3506" s="162" t="s">
        <v>7669</v>
      </c>
      <c r="F3506" s="161" t="s">
        <v>2206</v>
      </c>
      <c r="G3506" s="10">
        <v>6.0</v>
      </c>
      <c r="H3506" s="10">
        <v>1.0</v>
      </c>
      <c r="I3506" s="10">
        <v>6.0</v>
      </c>
      <c r="J3506" s="172">
        <v>50.0</v>
      </c>
      <c r="K3506" s="173">
        <v>8.33</v>
      </c>
      <c r="L3506" s="162" t="s">
        <v>1729</v>
      </c>
      <c r="M3506" s="163"/>
      <c r="N3506" s="163"/>
      <c r="O3506" s="163"/>
      <c r="P3506" s="163"/>
      <c r="Q3506" s="163"/>
      <c r="R3506" s="163"/>
      <c r="S3506" s="163"/>
      <c r="T3506" s="163"/>
      <c r="U3506" s="163"/>
      <c r="V3506" s="163"/>
      <c r="W3506" s="163"/>
      <c r="X3506" s="163"/>
    </row>
    <row r="3507" ht="11.25" customHeight="1">
      <c r="A3507" s="162" t="s">
        <v>7670</v>
      </c>
      <c r="B3507" s="162" t="s">
        <v>7671</v>
      </c>
      <c r="C3507" s="10" t="s">
        <v>52</v>
      </c>
      <c r="D3507" s="162" t="s">
        <v>7672</v>
      </c>
      <c r="E3507" s="162" t="s">
        <v>7651</v>
      </c>
      <c r="F3507" s="161" t="s">
        <v>2206</v>
      </c>
      <c r="G3507" s="10">
        <v>5.0</v>
      </c>
      <c r="H3507" s="10">
        <v>1.0</v>
      </c>
      <c r="I3507" s="10">
        <v>5.0</v>
      </c>
      <c r="J3507" s="172">
        <v>50.0</v>
      </c>
      <c r="K3507" s="173">
        <v>10.0</v>
      </c>
      <c r="L3507" s="162" t="s">
        <v>1729</v>
      </c>
      <c r="M3507" s="163"/>
      <c r="N3507" s="163"/>
      <c r="O3507" s="163"/>
      <c r="P3507" s="163"/>
      <c r="Q3507" s="163"/>
      <c r="R3507" s="163"/>
      <c r="S3507" s="163"/>
      <c r="T3507" s="163"/>
      <c r="U3507" s="163"/>
      <c r="V3507" s="163"/>
      <c r="W3507" s="163"/>
      <c r="X3507" s="163"/>
    </row>
    <row r="3508" ht="11.25" customHeight="1">
      <c r="A3508" s="162" t="s">
        <v>7673</v>
      </c>
      <c r="B3508" s="162" t="s">
        <v>7674</v>
      </c>
      <c r="C3508" s="10" t="s">
        <v>52</v>
      </c>
      <c r="D3508" s="162" t="s">
        <v>7675</v>
      </c>
      <c r="E3508" s="162" t="s">
        <v>7676</v>
      </c>
      <c r="F3508" s="161" t="s">
        <v>2206</v>
      </c>
      <c r="G3508" s="10">
        <v>6.0</v>
      </c>
      <c r="H3508" s="10">
        <v>1.0</v>
      </c>
      <c r="I3508" s="10">
        <v>6.0</v>
      </c>
      <c r="J3508" s="172">
        <v>50.0</v>
      </c>
      <c r="K3508" s="173">
        <v>8.33</v>
      </c>
      <c r="L3508" s="162" t="s">
        <v>1729</v>
      </c>
      <c r="M3508" s="163"/>
      <c r="N3508" s="163"/>
      <c r="O3508" s="163"/>
      <c r="P3508" s="163"/>
      <c r="Q3508" s="163"/>
      <c r="R3508" s="163"/>
      <c r="S3508" s="163"/>
      <c r="T3508" s="163"/>
      <c r="U3508" s="163"/>
      <c r="V3508" s="163"/>
      <c r="W3508" s="163"/>
      <c r="X3508" s="163"/>
    </row>
    <row r="3509" ht="11.25" customHeight="1">
      <c r="A3509" s="162" t="s">
        <v>7673</v>
      </c>
      <c r="B3509" s="162" t="s">
        <v>7674</v>
      </c>
      <c r="C3509" s="10" t="s">
        <v>52</v>
      </c>
      <c r="D3509" s="162" t="s">
        <v>7677</v>
      </c>
      <c r="E3509" s="162" t="s">
        <v>7678</v>
      </c>
      <c r="F3509" s="161" t="s">
        <v>2206</v>
      </c>
      <c r="G3509" s="10">
        <v>6.0</v>
      </c>
      <c r="H3509" s="10">
        <v>1.0</v>
      </c>
      <c r="I3509" s="10">
        <v>6.0</v>
      </c>
      <c r="J3509" s="172">
        <v>50.0</v>
      </c>
      <c r="K3509" s="173">
        <v>8.33</v>
      </c>
      <c r="L3509" s="162" t="s">
        <v>1729</v>
      </c>
      <c r="M3509" s="163"/>
      <c r="N3509" s="163"/>
      <c r="O3509" s="163"/>
      <c r="P3509" s="163"/>
      <c r="Q3509" s="163"/>
      <c r="R3509" s="163"/>
      <c r="S3509" s="163"/>
      <c r="T3509" s="163"/>
      <c r="U3509" s="163"/>
      <c r="V3509" s="163"/>
      <c r="W3509" s="163"/>
      <c r="X3509" s="163"/>
    </row>
    <row r="3510" ht="11.25" customHeight="1">
      <c r="A3510" s="162" t="s">
        <v>7673</v>
      </c>
      <c r="B3510" s="162" t="s">
        <v>7674</v>
      </c>
      <c r="C3510" s="10" t="s">
        <v>52</v>
      </c>
      <c r="D3510" s="162" t="s">
        <v>7679</v>
      </c>
      <c r="E3510" s="162" t="s">
        <v>7680</v>
      </c>
      <c r="F3510" s="161" t="s">
        <v>2206</v>
      </c>
      <c r="G3510" s="10">
        <v>6.0</v>
      </c>
      <c r="H3510" s="10">
        <v>1.0</v>
      </c>
      <c r="I3510" s="10">
        <v>6.0</v>
      </c>
      <c r="J3510" s="172">
        <v>50.0</v>
      </c>
      <c r="K3510" s="173">
        <v>8.33</v>
      </c>
      <c r="L3510" s="162" t="s">
        <v>1729</v>
      </c>
      <c r="M3510" s="163"/>
      <c r="N3510" s="163"/>
      <c r="O3510" s="163"/>
      <c r="P3510" s="163"/>
      <c r="Q3510" s="163"/>
      <c r="R3510" s="163"/>
      <c r="S3510" s="163"/>
      <c r="T3510" s="163"/>
      <c r="U3510" s="163"/>
      <c r="V3510" s="163"/>
      <c r="W3510" s="163"/>
      <c r="X3510" s="163"/>
    </row>
    <row r="3511" ht="11.25" customHeight="1">
      <c r="A3511" s="162" t="s">
        <v>7673</v>
      </c>
      <c r="B3511" s="162" t="s">
        <v>7674</v>
      </c>
      <c r="C3511" s="10" t="s">
        <v>52</v>
      </c>
      <c r="D3511" s="162" t="s">
        <v>7681</v>
      </c>
      <c r="E3511" s="162" t="s">
        <v>7682</v>
      </c>
      <c r="F3511" s="161" t="s">
        <v>2206</v>
      </c>
      <c r="G3511" s="10">
        <v>6.0</v>
      </c>
      <c r="H3511" s="10">
        <v>1.0</v>
      </c>
      <c r="I3511" s="10">
        <v>6.0</v>
      </c>
      <c r="J3511" s="172">
        <v>50.0</v>
      </c>
      <c r="K3511" s="173">
        <v>8.33</v>
      </c>
      <c r="L3511" s="162" t="s">
        <v>1729</v>
      </c>
      <c r="M3511" s="163"/>
      <c r="N3511" s="163"/>
      <c r="O3511" s="163"/>
      <c r="P3511" s="163"/>
      <c r="Q3511" s="163"/>
      <c r="R3511" s="163"/>
      <c r="S3511" s="163"/>
      <c r="T3511" s="163"/>
      <c r="U3511" s="163"/>
      <c r="V3511" s="163"/>
      <c r="W3511" s="163"/>
      <c r="X3511" s="163"/>
    </row>
    <row r="3512" ht="11.25" customHeight="1">
      <c r="A3512" s="162" t="s">
        <v>7673</v>
      </c>
      <c r="B3512" s="162" t="s">
        <v>7674</v>
      </c>
      <c r="C3512" s="10" t="s">
        <v>52</v>
      </c>
      <c r="D3512" s="162" t="s">
        <v>7683</v>
      </c>
      <c r="E3512" s="162" t="s">
        <v>7684</v>
      </c>
      <c r="F3512" s="161" t="s">
        <v>2206</v>
      </c>
      <c r="G3512" s="10">
        <v>6.0</v>
      </c>
      <c r="H3512" s="10">
        <v>1.0</v>
      </c>
      <c r="I3512" s="10">
        <v>6.0</v>
      </c>
      <c r="J3512" s="172">
        <v>50.0</v>
      </c>
      <c r="K3512" s="173">
        <v>8.33</v>
      </c>
      <c r="L3512" s="162" t="s">
        <v>1729</v>
      </c>
      <c r="M3512" s="163"/>
      <c r="N3512" s="163"/>
      <c r="O3512" s="163"/>
      <c r="P3512" s="163"/>
      <c r="Q3512" s="163"/>
      <c r="R3512" s="163"/>
      <c r="S3512" s="163"/>
      <c r="T3512" s="163"/>
      <c r="U3512" s="163"/>
      <c r="V3512" s="163"/>
      <c r="W3512" s="163"/>
      <c r="X3512" s="163"/>
    </row>
    <row r="3513" ht="11.25" customHeight="1">
      <c r="A3513" s="162" t="s">
        <v>7673</v>
      </c>
      <c r="B3513" s="162" t="s">
        <v>7674</v>
      </c>
      <c r="C3513" s="10" t="s">
        <v>52</v>
      </c>
      <c r="D3513" s="162" t="s">
        <v>7685</v>
      </c>
      <c r="E3513" s="162" t="s">
        <v>7686</v>
      </c>
      <c r="F3513" s="161" t="s">
        <v>2206</v>
      </c>
      <c r="G3513" s="10">
        <v>6.0</v>
      </c>
      <c r="H3513" s="10">
        <v>1.0</v>
      </c>
      <c r="I3513" s="10">
        <v>6.0</v>
      </c>
      <c r="J3513" s="172">
        <v>50.0</v>
      </c>
      <c r="K3513" s="173">
        <v>8.33</v>
      </c>
      <c r="L3513" s="162" t="s">
        <v>1729</v>
      </c>
      <c r="M3513" s="163"/>
      <c r="N3513" s="163"/>
      <c r="O3513" s="163"/>
      <c r="P3513" s="163"/>
      <c r="Q3513" s="163"/>
      <c r="R3513" s="163"/>
      <c r="S3513" s="163"/>
      <c r="T3513" s="163"/>
      <c r="U3513" s="163"/>
      <c r="V3513" s="163"/>
      <c r="W3513" s="163"/>
      <c r="X3513" s="163"/>
    </row>
    <row r="3514" ht="11.25" customHeight="1">
      <c r="A3514" s="162" t="s">
        <v>7673</v>
      </c>
      <c r="B3514" s="162" t="s">
        <v>7674</v>
      </c>
      <c r="C3514" s="10" t="s">
        <v>52</v>
      </c>
      <c r="D3514" s="162" t="s">
        <v>7687</v>
      </c>
      <c r="E3514" s="162" t="s">
        <v>7688</v>
      </c>
      <c r="F3514" s="161" t="s">
        <v>2206</v>
      </c>
      <c r="G3514" s="10">
        <v>6.0</v>
      </c>
      <c r="H3514" s="10">
        <v>1.0</v>
      </c>
      <c r="I3514" s="10">
        <v>6.0</v>
      </c>
      <c r="J3514" s="172">
        <v>50.0</v>
      </c>
      <c r="K3514" s="173">
        <v>8.33</v>
      </c>
      <c r="L3514" s="162" t="s">
        <v>1729</v>
      </c>
      <c r="M3514" s="163"/>
      <c r="N3514" s="163"/>
      <c r="O3514" s="163"/>
      <c r="P3514" s="163"/>
      <c r="Q3514" s="163"/>
      <c r="R3514" s="163"/>
      <c r="S3514" s="163"/>
      <c r="T3514" s="163"/>
      <c r="U3514" s="163"/>
      <c r="V3514" s="163"/>
      <c r="W3514" s="163"/>
      <c r="X3514" s="163"/>
    </row>
    <row r="3515" ht="11.25" customHeight="1">
      <c r="A3515" s="162" t="s">
        <v>7673</v>
      </c>
      <c r="B3515" s="162" t="s">
        <v>7674</v>
      </c>
      <c r="C3515" s="10" t="s">
        <v>52</v>
      </c>
      <c r="D3515" s="162" t="s">
        <v>7689</v>
      </c>
      <c r="E3515" s="162" t="s">
        <v>7690</v>
      </c>
      <c r="F3515" s="161" t="s">
        <v>2206</v>
      </c>
      <c r="G3515" s="10">
        <v>6.0</v>
      </c>
      <c r="H3515" s="10">
        <v>1.0</v>
      </c>
      <c r="I3515" s="10">
        <v>6.0</v>
      </c>
      <c r="J3515" s="172">
        <v>50.0</v>
      </c>
      <c r="K3515" s="173">
        <v>8.33</v>
      </c>
      <c r="L3515" s="162" t="s">
        <v>1729</v>
      </c>
      <c r="M3515" s="163"/>
      <c r="N3515" s="163"/>
      <c r="O3515" s="163"/>
      <c r="P3515" s="163"/>
      <c r="Q3515" s="163"/>
      <c r="R3515" s="163"/>
      <c r="S3515" s="163"/>
      <c r="T3515" s="163"/>
      <c r="U3515" s="163"/>
      <c r="V3515" s="163"/>
      <c r="W3515" s="163"/>
      <c r="X3515" s="163"/>
    </row>
    <row r="3516" ht="11.25" customHeight="1">
      <c r="A3516" s="162" t="s">
        <v>7673</v>
      </c>
      <c r="B3516" s="162" t="s">
        <v>7674</v>
      </c>
      <c r="C3516" s="10" t="s">
        <v>52</v>
      </c>
      <c r="D3516" s="162" t="s">
        <v>7691</v>
      </c>
      <c r="E3516" s="162" t="s">
        <v>7692</v>
      </c>
      <c r="F3516" s="161" t="s">
        <v>2206</v>
      </c>
      <c r="G3516" s="10">
        <v>6.0</v>
      </c>
      <c r="H3516" s="10">
        <v>1.0</v>
      </c>
      <c r="I3516" s="10">
        <v>6.0</v>
      </c>
      <c r="J3516" s="172">
        <v>50.0</v>
      </c>
      <c r="K3516" s="173">
        <v>8.33</v>
      </c>
      <c r="L3516" s="162" t="s">
        <v>1729</v>
      </c>
      <c r="M3516" s="163"/>
      <c r="N3516" s="163"/>
      <c r="O3516" s="163"/>
      <c r="P3516" s="163"/>
      <c r="Q3516" s="163"/>
      <c r="R3516" s="163"/>
      <c r="S3516" s="163"/>
      <c r="T3516" s="163"/>
      <c r="U3516" s="163"/>
      <c r="V3516" s="163"/>
      <c r="W3516" s="163"/>
      <c r="X3516" s="163"/>
    </row>
    <row r="3517" ht="11.25" customHeight="1">
      <c r="A3517" s="162" t="s">
        <v>7693</v>
      </c>
      <c r="B3517" s="162" t="s">
        <v>7694</v>
      </c>
      <c r="C3517" s="10" t="s">
        <v>52</v>
      </c>
      <c r="D3517" s="162" t="s">
        <v>7695</v>
      </c>
      <c r="E3517" s="162" t="s">
        <v>7696</v>
      </c>
      <c r="F3517" s="161" t="s">
        <v>2206</v>
      </c>
      <c r="G3517" s="10">
        <v>1.0</v>
      </c>
      <c r="H3517" s="10">
        <v>1.0</v>
      </c>
      <c r="I3517" s="10">
        <v>7.0</v>
      </c>
      <c r="J3517" s="172">
        <v>50.0</v>
      </c>
      <c r="K3517" s="173">
        <v>50.0</v>
      </c>
      <c r="L3517" s="162" t="s">
        <v>1729</v>
      </c>
      <c r="M3517" s="163"/>
      <c r="N3517" s="163"/>
      <c r="O3517" s="163"/>
      <c r="P3517" s="163"/>
      <c r="Q3517" s="163"/>
      <c r="R3517" s="163"/>
      <c r="S3517" s="163"/>
      <c r="T3517" s="163"/>
      <c r="U3517" s="163"/>
      <c r="V3517" s="163"/>
      <c r="W3517" s="163"/>
      <c r="X3517" s="163"/>
    </row>
    <row r="3518" ht="11.25" customHeight="1">
      <c r="A3518" s="162" t="s">
        <v>7693</v>
      </c>
      <c r="B3518" s="162" t="s">
        <v>7694</v>
      </c>
      <c r="C3518" s="10" t="s">
        <v>52</v>
      </c>
      <c r="D3518" s="162" t="s">
        <v>7697</v>
      </c>
      <c r="E3518" s="162" t="s">
        <v>7698</v>
      </c>
      <c r="F3518" s="161" t="s">
        <v>2206</v>
      </c>
      <c r="G3518" s="10">
        <v>1.0</v>
      </c>
      <c r="H3518" s="10">
        <v>1.0</v>
      </c>
      <c r="I3518" s="10">
        <v>7.0</v>
      </c>
      <c r="J3518" s="172">
        <v>50.0</v>
      </c>
      <c r="K3518" s="173">
        <v>50.0</v>
      </c>
      <c r="L3518" s="162" t="s">
        <v>1729</v>
      </c>
      <c r="M3518" s="163"/>
      <c r="N3518" s="163"/>
      <c r="O3518" s="163"/>
      <c r="P3518" s="163"/>
      <c r="Q3518" s="163"/>
      <c r="R3518" s="163"/>
      <c r="S3518" s="163"/>
      <c r="T3518" s="163"/>
      <c r="U3518" s="163"/>
      <c r="V3518" s="163"/>
      <c r="W3518" s="163"/>
      <c r="X3518" s="163"/>
    </row>
    <row r="3519" ht="11.25" customHeight="1">
      <c r="A3519" s="162" t="s">
        <v>7693</v>
      </c>
      <c r="B3519" s="162" t="s">
        <v>7694</v>
      </c>
      <c r="C3519" s="10" t="s">
        <v>52</v>
      </c>
      <c r="D3519" s="162" t="s">
        <v>7699</v>
      </c>
      <c r="E3519" s="162" t="s">
        <v>7700</v>
      </c>
      <c r="F3519" s="161" t="s">
        <v>2206</v>
      </c>
      <c r="G3519" s="10">
        <v>1.0</v>
      </c>
      <c r="H3519" s="10">
        <v>1.0</v>
      </c>
      <c r="I3519" s="10">
        <v>7.0</v>
      </c>
      <c r="J3519" s="172">
        <v>50.0</v>
      </c>
      <c r="K3519" s="173">
        <v>50.0</v>
      </c>
      <c r="L3519" s="162" t="s">
        <v>1729</v>
      </c>
      <c r="M3519" s="163"/>
      <c r="N3519" s="163"/>
      <c r="O3519" s="163"/>
      <c r="P3519" s="163"/>
      <c r="Q3519" s="163"/>
      <c r="R3519" s="163"/>
      <c r="S3519" s="163"/>
      <c r="T3519" s="163"/>
      <c r="U3519" s="163"/>
      <c r="V3519" s="163"/>
      <c r="W3519" s="163"/>
      <c r="X3519" s="163"/>
    </row>
    <row r="3520" ht="11.25" customHeight="1">
      <c r="A3520" s="162" t="s">
        <v>7701</v>
      </c>
      <c r="B3520" s="162" t="s">
        <v>7702</v>
      </c>
      <c r="C3520" s="10" t="s">
        <v>52</v>
      </c>
      <c r="D3520" s="162" t="s">
        <v>7703</v>
      </c>
      <c r="E3520" s="162" t="s">
        <v>7704</v>
      </c>
      <c r="F3520" s="161" t="s">
        <v>2206</v>
      </c>
      <c r="G3520" s="10">
        <v>8.0</v>
      </c>
      <c r="H3520" s="10">
        <v>1.0</v>
      </c>
      <c r="I3520" s="10">
        <v>8.0</v>
      </c>
      <c r="J3520" s="172">
        <v>50.0</v>
      </c>
      <c r="K3520" s="173">
        <v>6.25</v>
      </c>
      <c r="L3520" s="162" t="s">
        <v>1729</v>
      </c>
      <c r="M3520" s="163"/>
      <c r="N3520" s="163"/>
      <c r="O3520" s="163"/>
      <c r="P3520" s="163"/>
      <c r="Q3520" s="163"/>
      <c r="R3520" s="163"/>
      <c r="S3520" s="163"/>
      <c r="T3520" s="163"/>
      <c r="U3520" s="163"/>
      <c r="V3520" s="163"/>
      <c r="W3520" s="163"/>
      <c r="X3520" s="163"/>
    </row>
    <row r="3521" ht="11.25" customHeight="1">
      <c r="A3521" s="162" t="s">
        <v>7701</v>
      </c>
      <c r="B3521" s="162" t="s">
        <v>7702</v>
      </c>
      <c r="C3521" s="10" t="s">
        <v>52</v>
      </c>
      <c r="D3521" s="162" t="s">
        <v>7705</v>
      </c>
      <c r="E3521" s="162" t="s">
        <v>7706</v>
      </c>
      <c r="F3521" s="161" t="s">
        <v>2206</v>
      </c>
      <c r="G3521" s="10">
        <v>8.0</v>
      </c>
      <c r="H3521" s="10">
        <v>1.0</v>
      </c>
      <c r="I3521" s="10">
        <v>8.0</v>
      </c>
      <c r="J3521" s="172">
        <v>50.0</v>
      </c>
      <c r="K3521" s="173">
        <v>6.25</v>
      </c>
      <c r="L3521" s="162" t="s">
        <v>1729</v>
      </c>
      <c r="M3521" s="163"/>
      <c r="N3521" s="163"/>
      <c r="O3521" s="163"/>
      <c r="P3521" s="163"/>
      <c r="Q3521" s="163"/>
      <c r="R3521" s="163"/>
      <c r="S3521" s="163"/>
      <c r="T3521" s="163"/>
      <c r="U3521" s="163"/>
      <c r="V3521" s="163"/>
      <c r="W3521" s="163"/>
      <c r="X3521" s="163"/>
    </row>
    <row r="3522" ht="11.25" customHeight="1">
      <c r="A3522" s="162" t="s">
        <v>7701</v>
      </c>
      <c r="B3522" s="162" t="s">
        <v>7702</v>
      </c>
      <c r="C3522" s="10" t="s">
        <v>52</v>
      </c>
      <c r="D3522" s="162" t="s">
        <v>7707</v>
      </c>
      <c r="E3522" s="162" t="s">
        <v>7708</v>
      </c>
      <c r="F3522" s="161" t="s">
        <v>2206</v>
      </c>
      <c r="G3522" s="10">
        <v>8.0</v>
      </c>
      <c r="H3522" s="10">
        <v>1.0</v>
      </c>
      <c r="I3522" s="10">
        <v>8.0</v>
      </c>
      <c r="J3522" s="172">
        <v>50.0</v>
      </c>
      <c r="K3522" s="173">
        <v>6.25</v>
      </c>
      <c r="L3522" s="162" t="s">
        <v>1729</v>
      </c>
      <c r="M3522" s="163"/>
      <c r="N3522" s="163"/>
      <c r="O3522" s="163"/>
      <c r="P3522" s="163"/>
      <c r="Q3522" s="163"/>
      <c r="R3522" s="163"/>
      <c r="S3522" s="163"/>
      <c r="T3522" s="163"/>
      <c r="U3522" s="163"/>
      <c r="V3522" s="163"/>
      <c r="W3522" s="163"/>
      <c r="X3522" s="163"/>
    </row>
    <row r="3523" ht="11.25" customHeight="1">
      <c r="A3523" s="162" t="s">
        <v>7709</v>
      </c>
      <c r="B3523" s="162" t="s">
        <v>7710</v>
      </c>
      <c r="C3523" s="10" t="s">
        <v>52</v>
      </c>
      <c r="D3523" s="162" t="s">
        <v>7711</v>
      </c>
      <c r="E3523" s="162" t="s">
        <v>7712</v>
      </c>
      <c r="F3523" s="161" t="s">
        <v>2206</v>
      </c>
      <c r="G3523" s="10">
        <v>7.0</v>
      </c>
      <c r="H3523" s="10">
        <v>1.0</v>
      </c>
      <c r="I3523" s="10">
        <v>7.0</v>
      </c>
      <c r="J3523" s="172">
        <v>50.0</v>
      </c>
      <c r="K3523" s="173">
        <v>7.14</v>
      </c>
      <c r="L3523" s="162" t="s">
        <v>1729</v>
      </c>
      <c r="M3523" s="163"/>
      <c r="N3523" s="163"/>
      <c r="O3523" s="163"/>
      <c r="P3523" s="163"/>
      <c r="Q3523" s="163"/>
      <c r="R3523" s="163"/>
      <c r="S3523" s="163"/>
      <c r="T3523" s="163"/>
      <c r="U3523" s="163"/>
      <c r="V3523" s="163"/>
      <c r="W3523" s="163"/>
      <c r="X3523" s="163"/>
    </row>
    <row r="3524" ht="11.25" customHeight="1">
      <c r="A3524" s="162" t="s">
        <v>7713</v>
      </c>
      <c r="B3524" s="162" t="s">
        <v>7714</v>
      </c>
      <c r="C3524" s="10" t="s">
        <v>52</v>
      </c>
      <c r="D3524" s="162" t="s">
        <v>7715</v>
      </c>
      <c r="E3524" s="162" t="s">
        <v>7716</v>
      </c>
      <c r="F3524" s="161" t="s">
        <v>2206</v>
      </c>
      <c r="G3524" s="10">
        <v>4.0</v>
      </c>
      <c r="H3524" s="10">
        <v>2.0</v>
      </c>
      <c r="I3524" s="10">
        <v>12.0</v>
      </c>
      <c r="J3524" s="172">
        <v>50.0</v>
      </c>
      <c r="K3524" s="173">
        <v>12.5</v>
      </c>
      <c r="L3524" s="162" t="s">
        <v>1729</v>
      </c>
      <c r="M3524" s="163"/>
      <c r="N3524" s="163"/>
      <c r="O3524" s="163"/>
      <c r="P3524" s="163"/>
      <c r="Q3524" s="163"/>
      <c r="R3524" s="163"/>
      <c r="S3524" s="163"/>
      <c r="T3524" s="163"/>
      <c r="U3524" s="163"/>
      <c r="V3524" s="163"/>
      <c r="W3524" s="163"/>
      <c r="X3524" s="163"/>
    </row>
    <row r="3525" ht="11.25" customHeight="1">
      <c r="A3525" s="162" t="s">
        <v>7717</v>
      </c>
      <c r="B3525" s="162" t="s">
        <v>7718</v>
      </c>
      <c r="C3525" s="10" t="s">
        <v>52</v>
      </c>
      <c r="D3525" s="162" t="s">
        <v>7719</v>
      </c>
      <c r="E3525" s="162" t="s">
        <v>7720</v>
      </c>
      <c r="F3525" s="161" t="s">
        <v>2206</v>
      </c>
      <c r="G3525" s="10">
        <v>6.0</v>
      </c>
      <c r="H3525" s="10">
        <v>1.0</v>
      </c>
      <c r="I3525" s="10">
        <v>7.0</v>
      </c>
      <c r="J3525" s="172">
        <v>50.0</v>
      </c>
      <c r="K3525" s="173">
        <v>8.33</v>
      </c>
      <c r="L3525" s="162" t="s">
        <v>1729</v>
      </c>
      <c r="M3525" s="163"/>
      <c r="N3525" s="163"/>
      <c r="O3525" s="163"/>
      <c r="P3525" s="163"/>
      <c r="Q3525" s="163"/>
      <c r="R3525" s="163"/>
      <c r="S3525" s="163"/>
      <c r="T3525" s="163"/>
      <c r="U3525" s="163"/>
      <c r="V3525" s="163"/>
      <c r="W3525" s="163"/>
      <c r="X3525" s="163"/>
    </row>
    <row r="3526" ht="11.25" customHeight="1">
      <c r="A3526" s="162" t="s">
        <v>7721</v>
      </c>
      <c r="B3526" s="162" t="s">
        <v>7722</v>
      </c>
      <c r="C3526" s="10" t="s">
        <v>52</v>
      </c>
      <c r="D3526" s="162" t="s">
        <v>7723</v>
      </c>
      <c r="E3526" s="162" t="s">
        <v>7724</v>
      </c>
      <c r="F3526" s="161" t="s">
        <v>2206</v>
      </c>
      <c r="G3526" s="10">
        <v>8.0</v>
      </c>
      <c r="H3526" s="10">
        <v>1.0</v>
      </c>
      <c r="I3526" s="10">
        <v>9.0</v>
      </c>
      <c r="J3526" s="172">
        <v>50.0</v>
      </c>
      <c r="K3526" s="173">
        <v>6.25</v>
      </c>
      <c r="L3526" s="162" t="s">
        <v>1729</v>
      </c>
      <c r="M3526" s="163"/>
      <c r="N3526" s="163"/>
      <c r="O3526" s="163"/>
      <c r="P3526" s="163"/>
      <c r="Q3526" s="163"/>
      <c r="R3526" s="163"/>
      <c r="S3526" s="163"/>
      <c r="T3526" s="163"/>
      <c r="U3526" s="163"/>
      <c r="V3526" s="163"/>
      <c r="W3526" s="163"/>
      <c r="X3526" s="163"/>
    </row>
    <row r="3527" ht="11.25" customHeight="1">
      <c r="A3527" s="162" t="s">
        <v>7725</v>
      </c>
      <c r="B3527" s="162" t="s">
        <v>7726</v>
      </c>
      <c r="C3527" s="10" t="s">
        <v>52</v>
      </c>
      <c r="D3527" s="162" t="s">
        <v>7727</v>
      </c>
      <c r="E3527" s="162" t="s">
        <v>7728</v>
      </c>
      <c r="F3527" s="161" t="s">
        <v>2206</v>
      </c>
      <c r="G3527" s="10">
        <v>3.0</v>
      </c>
      <c r="H3527" s="10">
        <v>1.0</v>
      </c>
      <c r="I3527" s="10">
        <v>3.0</v>
      </c>
      <c r="J3527" s="172">
        <v>50.0</v>
      </c>
      <c r="K3527" s="173">
        <v>16.66</v>
      </c>
      <c r="L3527" s="162" t="s">
        <v>1729</v>
      </c>
      <c r="M3527" s="163"/>
      <c r="N3527" s="163"/>
      <c r="O3527" s="163"/>
      <c r="P3527" s="163"/>
      <c r="Q3527" s="163"/>
      <c r="R3527" s="163"/>
      <c r="S3527" s="163"/>
      <c r="T3527" s="163"/>
      <c r="U3527" s="163"/>
      <c r="V3527" s="163"/>
      <c r="W3527" s="163"/>
      <c r="X3527" s="163"/>
    </row>
    <row r="3528" ht="11.25" customHeight="1">
      <c r="A3528" s="162" t="s">
        <v>7725</v>
      </c>
      <c r="B3528" s="162" t="s">
        <v>7726</v>
      </c>
      <c r="C3528" s="10" t="s">
        <v>52</v>
      </c>
      <c r="D3528" s="162" t="s">
        <v>7729</v>
      </c>
      <c r="E3528" s="162" t="s">
        <v>7730</v>
      </c>
      <c r="F3528" s="161" t="s">
        <v>2206</v>
      </c>
      <c r="G3528" s="10">
        <v>3.0</v>
      </c>
      <c r="H3528" s="10">
        <v>1.0</v>
      </c>
      <c r="I3528" s="10">
        <v>3.0</v>
      </c>
      <c r="J3528" s="172">
        <v>50.0</v>
      </c>
      <c r="K3528" s="173">
        <v>16.66</v>
      </c>
      <c r="L3528" s="162" t="s">
        <v>1729</v>
      </c>
      <c r="M3528" s="163"/>
      <c r="N3528" s="163"/>
      <c r="O3528" s="163"/>
      <c r="P3528" s="163"/>
      <c r="Q3528" s="163"/>
      <c r="R3528" s="163"/>
      <c r="S3528" s="163"/>
      <c r="T3528" s="163"/>
      <c r="U3528" s="163"/>
      <c r="V3528" s="163"/>
      <c r="W3528" s="163"/>
      <c r="X3528" s="163"/>
    </row>
    <row r="3529" ht="11.25" customHeight="1">
      <c r="A3529" s="162" t="s">
        <v>7731</v>
      </c>
      <c r="B3529" s="162" t="s">
        <v>7732</v>
      </c>
      <c r="C3529" s="10" t="s">
        <v>52</v>
      </c>
      <c r="D3529" s="162" t="s">
        <v>7733</v>
      </c>
      <c r="E3529" s="162" t="s">
        <v>7734</v>
      </c>
      <c r="F3529" s="161" t="s">
        <v>2206</v>
      </c>
      <c r="G3529" s="10">
        <v>6.0</v>
      </c>
      <c r="H3529" s="10">
        <v>1.0</v>
      </c>
      <c r="I3529" s="10">
        <v>6.0</v>
      </c>
      <c r="J3529" s="172">
        <v>50.0</v>
      </c>
      <c r="K3529" s="173">
        <v>8.33</v>
      </c>
      <c r="L3529" s="162" t="s">
        <v>1729</v>
      </c>
      <c r="M3529" s="163"/>
      <c r="N3529" s="163"/>
      <c r="O3529" s="163"/>
      <c r="P3529" s="163"/>
      <c r="Q3529" s="163"/>
      <c r="R3529" s="163"/>
      <c r="S3529" s="163"/>
      <c r="T3529" s="163"/>
      <c r="U3529" s="163"/>
      <c r="V3529" s="163"/>
      <c r="W3529" s="163"/>
      <c r="X3529" s="163"/>
    </row>
    <row r="3530" ht="11.25" customHeight="1">
      <c r="A3530" s="162" t="s">
        <v>7731</v>
      </c>
      <c r="B3530" s="162" t="s">
        <v>7732</v>
      </c>
      <c r="C3530" s="10" t="s">
        <v>52</v>
      </c>
      <c r="D3530" s="162" t="s">
        <v>7735</v>
      </c>
      <c r="E3530" s="162" t="s">
        <v>7736</v>
      </c>
      <c r="F3530" s="161" t="s">
        <v>2206</v>
      </c>
      <c r="G3530" s="10">
        <v>6.0</v>
      </c>
      <c r="H3530" s="10">
        <v>1.0</v>
      </c>
      <c r="I3530" s="10">
        <v>6.0</v>
      </c>
      <c r="J3530" s="172">
        <v>50.0</v>
      </c>
      <c r="K3530" s="173">
        <v>8.33</v>
      </c>
      <c r="L3530" s="162" t="s">
        <v>1729</v>
      </c>
      <c r="M3530" s="163"/>
      <c r="N3530" s="163"/>
      <c r="O3530" s="163"/>
      <c r="P3530" s="163"/>
      <c r="Q3530" s="163"/>
      <c r="R3530" s="163"/>
      <c r="S3530" s="163"/>
      <c r="T3530" s="163"/>
      <c r="U3530" s="163"/>
      <c r="V3530" s="163"/>
      <c r="W3530" s="163"/>
      <c r="X3530" s="163"/>
    </row>
    <row r="3531" ht="11.25" customHeight="1">
      <c r="A3531" s="162" t="s">
        <v>7737</v>
      </c>
      <c r="B3531" s="162" t="s">
        <v>7738</v>
      </c>
      <c r="C3531" s="10" t="s">
        <v>52</v>
      </c>
      <c r="D3531" s="162" t="s">
        <v>7739</v>
      </c>
      <c r="E3531" s="162" t="s">
        <v>7740</v>
      </c>
      <c r="F3531" s="161" t="s">
        <v>2206</v>
      </c>
      <c r="G3531" s="10">
        <v>2.0</v>
      </c>
      <c r="H3531" s="10">
        <v>1.0</v>
      </c>
      <c r="I3531" s="10">
        <v>10.0</v>
      </c>
      <c r="J3531" s="172">
        <v>50.0</v>
      </c>
      <c r="K3531" s="173">
        <v>25.0</v>
      </c>
      <c r="L3531" s="162" t="s">
        <v>1729</v>
      </c>
      <c r="M3531" s="163"/>
      <c r="N3531" s="163"/>
      <c r="O3531" s="163"/>
      <c r="P3531" s="163"/>
      <c r="Q3531" s="163"/>
      <c r="R3531" s="163"/>
      <c r="S3531" s="163"/>
      <c r="T3531" s="163"/>
      <c r="U3531" s="163"/>
      <c r="V3531" s="163"/>
      <c r="W3531" s="163"/>
      <c r="X3531" s="163"/>
    </row>
    <row r="3532" ht="11.25" customHeight="1">
      <c r="A3532" s="162" t="s">
        <v>7741</v>
      </c>
      <c r="B3532" s="162" t="s">
        <v>7742</v>
      </c>
      <c r="C3532" s="10" t="s">
        <v>52</v>
      </c>
      <c r="D3532" s="162" t="s">
        <v>7743</v>
      </c>
      <c r="E3532" s="162" t="s">
        <v>7744</v>
      </c>
      <c r="F3532" s="161" t="s">
        <v>2206</v>
      </c>
      <c r="G3532" s="10">
        <v>4.0</v>
      </c>
      <c r="H3532" s="10">
        <v>1.0</v>
      </c>
      <c r="I3532" s="10">
        <v>7.0</v>
      </c>
      <c r="J3532" s="172">
        <v>50.0</v>
      </c>
      <c r="K3532" s="173">
        <v>12.5</v>
      </c>
      <c r="L3532" s="162" t="s">
        <v>1729</v>
      </c>
      <c r="M3532" s="163"/>
      <c r="N3532" s="163"/>
      <c r="O3532" s="163"/>
      <c r="P3532" s="163"/>
      <c r="Q3532" s="163"/>
      <c r="R3532" s="163"/>
      <c r="S3532" s="163"/>
      <c r="T3532" s="163"/>
      <c r="U3532" s="163"/>
      <c r="V3532" s="163"/>
      <c r="W3532" s="163"/>
      <c r="X3532" s="163"/>
    </row>
    <row r="3533" ht="11.25" customHeight="1">
      <c r="A3533" s="162" t="s">
        <v>7741</v>
      </c>
      <c r="B3533" s="162" t="s">
        <v>7742</v>
      </c>
      <c r="C3533" s="10" t="s">
        <v>52</v>
      </c>
      <c r="D3533" s="162" t="s">
        <v>7745</v>
      </c>
      <c r="E3533" s="162" t="s">
        <v>7746</v>
      </c>
      <c r="F3533" s="161" t="s">
        <v>2206</v>
      </c>
      <c r="G3533" s="10">
        <v>4.0</v>
      </c>
      <c r="H3533" s="10">
        <v>1.0</v>
      </c>
      <c r="I3533" s="10">
        <v>7.0</v>
      </c>
      <c r="J3533" s="172">
        <v>50.0</v>
      </c>
      <c r="K3533" s="173">
        <v>12.5</v>
      </c>
      <c r="L3533" s="162" t="s">
        <v>1729</v>
      </c>
      <c r="M3533" s="163"/>
      <c r="N3533" s="163"/>
      <c r="O3533" s="163"/>
      <c r="P3533" s="163"/>
      <c r="Q3533" s="163"/>
      <c r="R3533" s="163"/>
      <c r="S3533" s="163"/>
      <c r="T3533" s="163"/>
      <c r="U3533" s="163"/>
      <c r="V3533" s="163"/>
      <c r="W3533" s="163"/>
      <c r="X3533" s="163"/>
    </row>
    <row r="3534" ht="11.25" customHeight="1">
      <c r="A3534" s="162" t="s">
        <v>7747</v>
      </c>
      <c r="B3534" s="162" t="s">
        <v>7748</v>
      </c>
      <c r="C3534" s="10" t="s">
        <v>52</v>
      </c>
      <c r="D3534" s="162" t="s">
        <v>7749</v>
      </c>
      <c r="E3534" s="162" t="s">
        <v>7750</v>
      </c>
      <c r="F3534" s="161" t="s">
        <v>2206</v>
      </c>
      <c r="G3534" s="10">
        <v>2.0</v>
      </c>
      <c r="H3534" s="10">
        <v>1.0</v>
      </c>
      <c r="I3534" s="10">
        <v>2.0</v>
      </c>
      <c r="J3534" s="172">
        <v>50.0</v>
      </c>
      <c r="K3534" s="173">
        <v>25.0</v>
      </c>
      <c r="L3534" s="162" t="s">
        <v>1729</v>
      </c>
      <c r="M3534" s="163"/>
      <c r="N3534" s="163"/>
      <c r="O3534" s="163"/>
      <c r="P3534" s="163"/>
      <c r="Q3534" s="163"/>
      <c r="R3534" s="163"/>
      <c r="S3534" s="163"/>
      <c r="T3534" s="163"/>
      <c r="U3534" s="163"/>
      <c r="V3534" s="163"/>
      <c r="W3534" s="163"/>
      <c r="X3534" s="163"/>
    </row>
    <row r="3535" ht="11.25" customHeight="1">
      <c r="A3535" s="162" t="s">
        <v>7751</v>
      </c>
      <c r="B3535" s="162" t="s">
        <v>7752</v>
      </c>
      <c r="C3535" s="10" t="s">
        <v>52</v>
      </c>
      <c r="D3535" s="162" t="s">
        <v>7753</v>
      </c>
      <c r="E3535" s="162" t="s">
        <v>7754</v>
      </c>
      <c r="F3535" s="161" t="s">
        <v>2206</v>
      </c>
      <c r="G3535" s="10">
        <v>6.0</v>
      </c>
      <c r="H3535" s="10">
        <v>1.0</v>
      </c>
      <c r="I3535" s="10">
        <v>7.0</v>
      </c>
      <c r="J3535" s="172">
        <v>50.0</v>
      </c>
      <c r="K3535" s="173">
        <v>8.33</v>
      </c>
      <c r="L3535" s="162" t="s">
        <v>1729</v>
      </c>
      <c r="M3535" s="163"/>
      <c r="N3535" s="163"/>
      <c r="O3535" s="163"/>
      <c r="P3535" s="163"/>
      <c r="Q3535" s="163"/>
      <c r="R3535" s="163"/>
      <c r="S3535" s="163"/>
      <c r="T3535" s="163"/>
      <c r="U3535" s="163"/>
      <c r="V3535" s="163"/>
      <c r="W3535" s="163"/>
      <c r="X3535" s="163"/>
    </row>
    <row r="3536" ht="11.25" customHeight="1">
      <c r="A3536" s="162" t="s">
        <v>1079</v>
      </c>
      <c r="B3536" s="162" t="s">
        <v>1846</v>
      </c>
      <c r="C3536" s="10" t="s">
        <v>52</v>
      </c>
      <c r="D3536" s="162" t="s">
        <v>4742</v>
      </c>
      <c r="E3536" s="162" t="s">
        <v>4743</v>
      </c>
      <c r="F3536" s="161" t="s">
        <v>2206</v>
      </c>
      <c r="G3536" s="10">
        <v>12.0</v>
      </c>
      <c r="H3536" s="10">
        <v>11.0</v>
      </c>
      <c r="I3536" s="10">
        <v>12.0</v>
      </c>
      <c r="J3536" s="172">
        <v>50.0</v>
      </c>
      <c r="K3536" s="173">
        <v>4.17</v>
      </c>
      <c r="L3536" s="162" t="s">
        <v>1761</v>
      </c>
      <c r="M3536" s="163"/>
      <c r="N3536" s="163"/>
      <c r="O3536" s="163"/>
      <c r="P3536" s="163"/>
      <c r="Q3536" s="163"/>
      <c r="R3536" s="163"/>
      <c r="S3536" s="163"/>
      <c r="T3536" s="163"/>
      <c r="U3536" s="163"/>
      <c r="V3536" s="163"/>
      <c r="W3536" s="163"/>
      <c r="X3536" s="163"/>
    </row>
    <row r="3537" ht="11.25" customHeight="1">
      <c r="A3537" s="162" t="s">
        <v>1079</v>
      </c>
      <c r="B3537" s="162" t="s">
        <v>1846</v>
      </c>
      <c r="C3537" s="10" t="s">
        <v>52</v>
      </c>
      <c r="D3537" s="162" t="s">
        <v>4744</v>
      </c>
      <c r="E3537" s="162" t="s">
        <v>4745</v>
      </c>
      <c r="F3537" s="161" t="s">
        <v>2206</v>
      </c>
      <c r="G3537" s="10">
        <v>12.0</v>
      </c>
      <c r="H3537" s="10">
        <v>11.0</v>
      </c>
      <c r="I3537" s="10">
        <v>12.0</v>
      </c>
      <c r="J3537" s="172">
        <v>50.0</v>
      </c>
      <c r="K3537" s="173">
        <v>4.17</v>
      </c>
      <c r="L3537" s="162" t="s">
        <v>1761</v>
      </c>
      <c r="M3537" s="163"/>
      <c r="N3537" s="163"/>
      <c r="O3537" s="163"/>
      <c r="P3537" s="163"/>
      <c r="Q3537" s="163"/>
      <c r="R3537" s="163"/>
      <c r="S3537" s="163"/>
      <c r="T3537" s="163"/>
      <c r="U3537" s="163"/>
      <c r="V3537" s="163"/>
      <c r="W3537" s="163"/>
      <c r="X3537" s="163"/>
    </row>
    <row r="3538" ht="11.25" customHeight="1">
      <c r="A3538" s="162" t="s">
        <v>3378</v>
      </c>
      <c r="B3538" s="162" t="s">
        <v>3379</v>
      </c>
      <c r="C3538" s="10" t="s">
        <v>52</v>
      </c>
      <c r="D3538" s="162" t="s">
        <v>3421</v>
      </c>
      <c r="E3538" s="162" t="s">
        <v>3422</v>
      </c>
      <c r="F3538" s="161" t="s">
        <v>2223</v>
      </c>
      <c r="G3538" s="10">
        <v>10.0</v>
      </c>
      <c r="H3538" s="10">
        <v>7.0</v>
      </c>
      <c r="I3538" s="10">
        <v>10.0</v>
      </c>
      <c r="J3538" s="172">
        <v>50.0</v>
      </c>
      <c r="K3538" s="173">
        <v>5.0</v>
      </c>
      <c r="L3538" s="162" t="s">
        <v>1761</v>
      </c>
      <c r="M3538" s="163"/>
      <c r="N3538" s="163"/>
      <c r="O3538" s="163"/>
      <c r="P3538" s="163"/>
      <c r="Q3538" s="163"/>
      <c r="R3538" s="163"/>
      <c r="S3538" s="163"/>
      <c r="T3538" s="163"/>
      <c r="U3538" s="163"/>
      <c r="V3538" s="163"/>
      <c r="W3538" s="163"/>
      <c r="X3538" s="163"/>
    </row>
    <row r="3539" ht="11.25" customHeight="1">
      <c r="A3539" s="162" t="s">
        <v>3378</v>
      </c>
      <c r="B3539" s="162" t="s">
        <v>3379</v>
      </c>
      <c r="C3539" s="10" t="s">
        <v>52</v>
      </c>
      <c r="D3539" s="162" t="s">
        <v>3423</v>
      </c>
      <c r="E3539" s="162" t="s">
        <v>3424</v>
      </c>
      <c r="F3539" s="161" t="s">
        <v>2223</v>
      </c>
      <c r="G3539" s="10">
        <v>10.0</v>
      </c>
      <c r="H3539" s="10">
        <v>7.0</v>
      </c>
      <c r="I3539" s="10">
        <v>10.0</v>
      </c>
      <c r="J3539" s="172">
        <v>50.0</v>
      </c>
      <c r="K3539" s="173">
        <v>5.0</v>
      </c>
      <c r="L3539" s="162" t="s">
        <v>1761</v>
      </c>
      <c r="M3539" s="163"/>
      <c r="N3539" s="163"/>
      <c r="O3539" s="163"/>
      <c r="P3539" s="163"/>
      <c r="Q3539" s="163"/>
      <c r="R3539" s="163"/>
      <c r="S3539" s="163"/>
      <c r="T3539" s="163"/>
      <c r="U3539" s="163"/>
      <c r="V3539" s="163"/>
      <c r="W3539" s="163"/>
      <c r="X3539" s="163"/>
    </row>
    <row r="3540" ht="11.25" customHeight="1">
      <c r="A3540" s="162" t="s">
        <v>3378</v>
      </c>
      <c r="B3540" s="162" t="s">
        <v>3379</v>
      </c>
      <c r="C3540" s="10" t="s">
        <v>52</v>
      </c>
      <c r="D3540" s="162" t="s">
        <v>4746</v>
      </c>
      <c r="E3540" s="162" t="s">
        <v>3426</v>
      </c>
      <c r="F3540" s="161" t="s">
        <v>655</v>
      </c>
      <c r="G3540" s="10">
        <v>10.0</v>
      </c>
      <c r="H3540" s="10">
        <v>7.0</v>
      </c>
      <c r="I3540" s="10">
        <v>10.0</v>
      </c>
      <c r="J3540" s="172">
        <v>50.0</v>
      </c>
      <c r="K3540" s="173">
        <v>5.0</v>
      </c>
      <c r="L3540" s="162" t="s">
        <v>1761</v>
      </c>
      <c r="M3540" s="163"/>
      <c r="N3540" s="163"/>
      <c r="O3540" s="163"/>
      <c r="P3540" s="163"/>
      <c r="Q3540" s="163"/>
      <c r="R3540" s="163"/>
      <c r="S3540" s="163"/>
      <c r="T3540" s="163"/>
      <c r="U3540" s="163"/>
      <c r="V3540" s="163"/>
      <c r="W3540" s="163"/>
      <c r="X3540" s="163"/>
    </row>
    <row r="3541" ht="11.25" customHeight="1">
      <c r="A3541" s="162" t="s">
        <v>3378</v>
      </c>
      <c r="B3541" s="162" t="s">
        <v>3379</v>
      </c>
      <c r="C3541" s="10" t="s">
        <v>52</v>
      </c>
      <c r="D3541" s="162" t="s">
        <v>4747</v>
      </c>
      <c r="E3541" s="162" t="s">
        <v>4748</v>
      </c>
      <c r="F3541" s="161" t="s">
        <v>655</v>
      </c>
      <c r="G3541" s="10">
        <v>10.0</v>
      </c>
      <c r="H3541" s="10">
        <v>7.0</v>
      </c>
      <c r="I3541" s="10">
        <v>10.0</v>
      </c>
      <c r="J3541" s="172">
        <v>50.0</v>
      </c>
      <c r="K3541" s="173">
        <v>5.0</v>
      </c>
      <c r="L3541" s="162" t="s">
        <v>1761</v>
      </c>
      <c r="M3541" s="163"/>
      <c r="N3541" s="163"/>
      <c r="O3541" s="163"/>
      <c r="P3541" s="163"/>
      <c r="Q3541" s="163"/>
      <c r="R3541" s="163"/>
      <c r="S3541" s="163"/>
      <c r="T3541" s="163"/>
      <c r="U3541" s="163"/>
      <c r="V3541" s="163"/>
      <c r="W3541" s="163"/>
      <c r="X3541" s="163"/>
    </row>
    <row r="3542" ht="11.25" customHeight="1">
      <c r="A3542" s="162" t="s">
        <v>2502</v>
      </c>
      <c r="B3542" s="162" t="s">
        <v>2503</v>
      </c>
      <c r="C3542" s="10" t="s">
        <v>52</v>
      </c>
      <c r="D3542" s="162" t="s">
        <v>2504</v>
      </c>
      <c r="E3542" s="162" t="s">
        <v>2505</v>
      </c>
      <c r="F3542" s="161" t="s">
        <v>2223</v>
      </c>
      <c r="G3542" s="10">
        <v>14.0</v>
      </c>
      <c r="H3542" s="10">
        <v>14.0</v>
      </c>
      <c r="I3542" s="10">
        <v>14.0</v>
      </c>
      <c r="J3542" s="172">
        <v>50.0</v>
      </c>
      <c r="K3542" s="173">
        <v>3.57</v>
      </c>
      <c r="L3542" s="162" t="s">
        <v>1761</v>
      </c>
      <c r="M3542" s="163"/>
      <c r="N3542" s="163"/>
      <c r="O3542" s="163"/>
      <c r="P3542" s="163"/>
      <c r="Q3542" s="163"/>
      <c r="R3542" s="163"/>
      <c r="S3542" s="163"/>
      <c r="T3542" s="163"/>
      <c r="U3542" s="163"/>
      <c r="V3542" s="163"/>
      <c r="W3542" s="163"/>
      <c r="X3542" s="163"/>
    </row>
    <row r="3543" ht="11.25" customHeight="1">
      <c r="A3543" s="162" t="s">
        <v>2502</v>
      </c>
      <c r="B3543" s="162" t="s">
        <v>2503</v>
      </c>
      <c r="C3543" s="10" t="s">
        <v>52</v>
      </c>
      <c r="D3543" s="162" t="s">
        <v>2506</v>
      </c>
      <c r="E3543" s="162" t="s">
        <v>2507</v>
      </c>
      <c r="F3543" s="161" t="s">
        <v>2223</v>
      </c>
      <c r="G3543" s="10">
        <v>14.0</v>
      </c>
      <c r="H3543" s="10">
        <v>14.0</v>
      </c>
      <c r="I3543" s="10">
        <v>14.0</v>
      </c>
      <c r="J3543" s="172">
        <v>50.0</v>
      </c>
      <c r="K3543" s="173">
        <v>3.57</v>
      </c>
      <c r="L3543" s="162" t="s">
        <v>1761</v>
      </c>
      <c r="M3543" s="163"/>
      <c r="N3543" s="163"/>
      <c r="O3543" s="163"/>
      <c r="P3543" s="163"/>
      <c r="Q3543" s="163"/>
      <c r="R3543" s="163"/>
      <c r="S3543" s="163"/>
      <c r="T3543" s="163"/>
      <c r="U3543" s="163"/>
      <c r="V3543" s="163"/>
      <c r="W3543" s="163"/>
      <c r="X3543" s="163"/>
    </row>
    <row r="3544" ht="11.25" customHeight="1">
      <c r="A3544" s="162" t="s">
        <v>2502</v>
      </c>
      <c r="B3544" s="162" t="s">
        <v>2503</v>
      </c>
      <c r="C3544" s="10" t="s">
        <v>52</v>
      </c>
      <c r="D3544" s="162" t="s">
        <v>2508</v>
      </c>
      <c r="E3544" s="162" t="s">
        <v>2509</v>
      </c>
      <c r="F3544" s="161" t="s">
        <v>2223</v>
      </c>
      <c r="G3544" s="10">
        <v>14.0</v>
      </c>
      <c r="H3544" s="10">
        <v>14.0</v>
      </c>
      <c r="I3544" s="10">
        <v>14.0</v>
      </c>
      <c r="J3544" s="172">
        <v>50.0</v>
      </c>
      <c r="K3544" s="173">
        <v>3.57</v>
      </c>
      <c r="L3544" s="162" t="s">
        <v>1761</v>
      </c>
      <c r="M3544" s="163"/>
      <c r="N3544" s="163"/>
      <c r="O3544" s="163"/>
      <c r="P3544" s="163"/>
      <c r="Q3544" s="163"/>
      <c r="R3544" s="163"/>
      <c r="S3544" s="163"/>
      <c r="T3544" s="163"/>
      <c r="U3544" s="163"/>
      <c r="V3544" s="163"/>
      <c r="W3544" s="163"/>
      <c r="X3544" s="163"/>
    </row>
    <row r="3545" ht="11.25" customHeight="1">
      <c r="A3545" s="162" t="s">
        <v>2502</v>
      </c>
      <c r="B3545" s="162" t="s">
        <v>2503</v>
      </c>
      <c r="C3545" s="10" t="s">
        <v>52</v>
      </c>
      <c r="D3545" s="162" t="s">
        <v>2510</v>
      </c>
      <c r="E3545" s="162" t="s">
        <v>2511</v>
      </c>
      <c r="F3545" s="161" t="s">
        <v>2223</v>
      </c>
      <c r="G3545" s="10">
        <v>14.0</v>
      </c>
      <c r="H3545" s="10">
        <v>14.0</v>
      </c>
      <c r="I3545" s="10">
        <v>14.0</v>
      </c>
      <c r="J3545" s="172">
        <v>50.0</v>
      </c>
      <c r="K3545" s="173">
        <v>3.57</v>
      </c>
      <c r="L3545" s="162" t="s">
        <v>1761</v>
      </c>
      <c r="M3545" s="163"/>
      <c r="N3545" s="163"/>
      <c r="O3545" s="163"/>
      <c r="P3545" s="163"/>
      <c r="Q3545" s="163"/>
      <c r="R3545" s="163"/>
      <c r="S3545" s="163"/>
      <c r="T3545" s="163"/>
      <c r="U3545" s="163"/>
      <c r="V3545" s="163"/>
      <c r="W3545" s="163"/>
      <c r="X3545" s="163"/>
    </row>
    <row r="3546" ht="11.25" customHeight="1">
      <c r="A3546" s="162" t="s">
        <v>2502</v>
      </c>
      <c r="B3546" s="162" t="s">
        <v>2503</v>
      </c>
      <c r="C3546" s="10" t="s">
        <v>52</v>
      </c>
      <c r="D3546" s="162" t="s">
        <v>2512</v>
      </c>
      <c r="E3546" s="162" t="s">
        <v>2513</v>
      </c>
      <c r="F3546" s="161" t="s">
        <v>2223</v>
      </c>
      <c r="G3546" s="10">
        <v>14.0</v>
      </c>
      <c r="H3546" s="10">
        <v>14.0</v>
      </c>
      <c r="I3546" s="10">
        <v>14.0</v>
      </c>
      <c r="J3546" s="172">
        <v>50.0</v>
      </c>
      <c r="K3546" s="173">
        <v>3.57</v>
      </c>
      <c r="L3546" s="162" t="s">
        <v>1761</v>
      </c>
      <c r="M3546" s="163"/>
      <c r="N3546" s="163"/>
      <c r="O3546" s="163"/>
      <c r="P3546" s="163"/>
      <c r="Q3546" s="163"/>
      <c r="R3546" s="163"/>
      <c r="S3546" s="163"/>
      <c r="T3546" s="163"/>
      <c r="U3546" s="163"/>
      <c r="V3546" s="163"/>
      <c r="W3546" s="163"/>
      <c r="X3546" s="163"/>
    </row>
    <row r="3547" ht="11.25" customHeight="1">
      <c r="A3547" s="162" t="s">
        <v>2502</v>
      </c>
      <c r="B3547" s="162" t="s">
        <v>2503</v>
      </c>
      <c r="C3547" s="10" t="s">
        <v>52</v>
      </c>
      <c r="D3547" s="162" t="s">
        <v>2514</v>
      </c>
      <c r="E3547" s="162" t="s">
        <v>2515</v>
      </c>
      <c r="F3547" s="161" t="s">
        <v>2223</v>
      </c>
      <c r="G3547" s="10">
        <v>14.0</v>
      </c>
      <c r="H3547" s="10">
        <v>14.0</v>
      </c>
      <c r="I3547" s="10">
        <v>14.0</v>
      </c>
      <c r="J3547" s="172">
        <v>50.0</v>
      </c>
      <c r="K3547" s="173">
        <v>3.57</v>
      </c>
      <c r="L3547" s="162" t="s">
        <v>1761</v>
      </c>
      <c r="M3547" s="163"/>
      <c r="N3547" s="163"/>
      <c r="O3547" s="163"/>
      <c r="P3547" s="163"/>
      <c r="Q3547" s="163"/>
      <c r="R3547" s="163"/>
      <c r="S3547" s="163"/>
      <c r="T3547" s="163"/>
      <c r="U3547" s="163"/>
      <c r="V3547" s="163"/>
      <c r="W3547" s="163"/>
      <c r="X3547" s="163"/>
    </row>
    <row r="3548" ht="11.25" customHeight="1">
      <c r="A3548" s="162" t="s">
        <v>2502</v>
      </c>
      <c r="B3548" s="162" t="s">
        <v>2503</v>
      </c>
      <c r="C3548" s="10" t="s">
        <v>52</v>
      </c>
      <c r="D3548" s="162" t="s">
        <v>2516</v>
      </c>
      <c r="E3548" s="162" t="s">
        <v>2517</v>
      </c>
      <c r="F3548" s="161" t="s">
        <v>2223</v>
      </c>
      <c r="G3548" s="10">
        <v>14.0</v>
      </c>
      <c r="H3548" s="10">
        <v>14.0</v>
      </c>
      <c r="I3548" s="10">
        <v>14.0</v>
      </c>
      <c r="J3548" s="172">
        <v>50.0</v>
      </c>
      <c r="K3548" s="173">
        <v>3.57</v>
      </c>
      <c r="L3548" s="162" t="s">
        <v>1761</v>
      </c>
      <c r="M3548" s="163"/>
      <c r="N3548" s="163"/>
      <c r="O3548" s="163"/>
      <c r="P3548" s="163"/>
      <c r="Q3548" s="163"/>
      <c r="R3548" s="163"/>
      <c r="S3548" s="163"/>
      <c r="T3548" s="163"/>
      <c r="U3548" s="163"/>
      <c r="V3548" s="163"/>
      <c r="W3548" s="163"/>
      <c r="X3548" s="163"/>
    </row>
    <row r="3549" ht="11.25" customHeight="1">
      <c r="A3549" s="162" t="s">
        <v>2502</v>
      </c>
      <c r="B3549" s="162" t="s">
        <v>2503</v>
      </c>
      <c r="C3549" s="10" t="s">
        <v>52</v>
      </c>
      <c r="D3549" s="162" t="s">
        <v>2518</v>
      </c>
      <c r="E3549" s="162" t="s">
        <v>2519</v>
      </c>
      <c r="F3549" s="161" t="s">
        <v>2223</v>
      </c>
      <c r="G3549" s="10">
        <v>14.0</v>
      </c>
      <c r="H3549" s="10">
        <v>14.0</v>
      </c>
      <c r="I3549" s="10">
        <v>14.0</v>
      </c>
      <c r="J3549" s="172">
        <v>50.0</v>
      </c>
      <c r="K3549" s="173">
        <v>3.57</v>
      </c>
      <c r="L3549" s="162" t="s">
        <v>1761</v>
      </c>
      <c r="M3549" s="163"/>
      <c r="N3549" s="163"/>
      <c r="O3549" s="163"/>
      <c r="P3549" s="163"/>
      <c r="Q3549" s="163"/>
      <c r="R3549" s="163"/>
      <c r="S3549" s="163"/>
      <c r="T3549" s="163"/>
      <c r="U3549" s="163"/>
      <c r="V3549" s="163"/>
      <c r="W3549" s="163"/>
      <c r="X3549" s="163"/>
    </row>
    <row r="3550" ht="11.25" customHeight="1">
      <c r="A3550" s="162" t="s">
        <v>2502</v>
      </c>
      <c r="B3550" s="162" t="s">
        <v>2503</v>
      </c>
      <c r="C3550" s="10" t="s">
        <v>52</v>
      </c>
      <c r="D3550" s="162" t="s">
        <v>2520</v>
      </c>
      <c r="E3550" s="162" t="s">
        <v>2521</v>
      </c>
      <c r="F3550" s="161" t="s">
        <v>2223</v>
      </c>
      <c r="G3550" s="10">
        <v>14.0</v>
      </c>
      <c r="H3550" s="10">
        <v>14.0</v>
      </c>
      <c r="I3550" s="10">
        <v>14.0</v>
      </c>
      <c r="J3550" s="172">
        <v>50.0</v>
      </c>
      <c r="K3550" s="173">
        <v>3.57</v>
      </c>
      <c r="L3550" s="162" t="s">
        <v>1761</v>
      </c>
      <c r="M3550" s="163"/>
      <c r="N3550" s="163"/>
      <c r="O3550" s="163"/>
      <c r="P3550" s="163"/>
      <c r="Q3550" s="163"/>
      <c r="R3550" s="163"/>
      <c r="S3550" s="163"/>
      <c r="T3550" s="163"/>
      <c r="U3550" s="163"/>
      <c r="V3550" s="163"/>
      <c r="W3550" s="163"/>
      <c r="X3550" s="163"/>
    </row>
    <row r="3551" ht="11.25" customHeight="1">
      <c r="A3551" s="162" t="s">
        <v>2502</v>
      </c>
      <c r="B3551" s="162" t="s">
        <v>2503</v>
      </c>
      <c r="C3551" s="10" t="s">
        <v>52</v>
      </c>
      <c r="D3551" s="162" t="s">
        <v>2522</v>
      </c>
      <c r="E3551" s="162" t="s">
        <v>2523</v>
      </c>
      <c r="F3551" s="161" t="s">
        <v>2223</v>
      </c>
      <c r="G3551" s="10">
        <v>14.0</v>
      </c>
      <c r="H3551" s="10">
        <v>14.0</v>
      </c>
      <c r="I3551" s="10">
        <v>14.0</v>
      </c>
      <c r="J3551" s="172">
        <v>50.0</v>
      </c>
      <c r="K3551" s="173">
        <v>3.57</v>
      </c>
      <c r="L3551" s="162" t="s">
        <v>1761</v>
      </c>
      <c r="M3551" s="163"/>
      <c r="N3551" s="163"/>
      <c r="O3551" s="163"/>
      <c r="P3551" s="163"/>
      <c r="Q3551" s="163"/>
      <c r="R3551" s="163"/>
      <c r="S3551" s="163"/>
      <c r="T3551" s="163"/>
      <c r="U3551" s="163"/>
      <c r="V3551" s="163"/>
      <c r="W3551" s="163"/>
      <c r="X3551" s="163"/>
    </row>
    <row r="3552" ht="11.25" customHeight="1">
      <c r="A3552" s="162" t="s">
        <v>2502</v>
      </c>
      <c r="B3552" s="162" t="s">
        <v>2503</v>
      </c>
      <c r="C3552" s="10" t="s">
        <v>52</v>
      </c>
      <c r="D3552" s="162" t="s">
        <v>2524</v>
      </c>
      <c r="E3552" s="162" t="s">
        <v>2525</v>
      </c>
      <c r="F3552" s="161" t="s">
        <v>2223</v>
      </c>
      <c r="G3552" s="10">
        <v>14.0</v>
      </c>
      <c r="H3552" s="10">
        <v>14.0</v>
      </c>
      <c r="I3552" s="10">
        <v>14.0</v>
      </c>
      <c r="J3552" s="172">
        <v>50.0</v>
      </c>
      <c r="K3552" s="173">
        <v>3.57</v>
      </c>
      <c r="L3552" s="162" t="s">
        <v>1761</v>
      </c>
      <c r="M3552" s="163"/>
      <c r="N3552" s="163"/>
      <c r="O3552" s="163"/>
      <c r="P3552" s="163"/>
      <c r="Q3552" s="163"/>
      <c r="R3552" s="163"/>
      <c r="S3552" s="163"/>
      <c r="T3552" s="163"/>
      <c r="U3552" s="163"/>
      <c r="V3552" s="163"/>
      <c r="W3552" s="163"/>
      <c r="X3552" s="163"/>
    </row>
    <row r="3553" ht="11.25" customHeight="1">
      <c r="A3553" s="162" t="s">
        <v>2502</v>
      </c>
      <c r="B3553" s="162" t="s">
        <v>2503</v>
      </c>
      <c r="C3553" s="10" t="s">
        <v>52</v>
      </c>
      <c r="D3553" s="162" t="s">
        <v>2526</v>
      </c>
      <c r="E3553" s="162" t="s">
        <v>2527</v>
      </c>
      <c r="F3553" s="161" t="s">
        <v>2223</v>
      </c>
      <c r="G3553" s="10">
        <v>14.0</v>
      </c>
      <c r="H3553" s="10">
        <v>14.0</v>
      </c>
      <c r="I3553" s="10">
        <v>14.0</v>
      </c>
      <c r="J3553" s="172">
        <v>50.0</v>
      </c>
      <c r="K3553" s="173">
        <v>3.57</v>
      </c>
      <c r="L3553" s="162" t="s">
        <v>1761</v>
      </c>
      <c r="M3553" s="163"/>
      <c r="N3553" s="163"/>
      <c r="O3553" s="163"/>
      <c r="P3553" s="163"/>
      <c r="Q3553" s="163"/>
      <c r="R3553" s="163"/>
      <c r="S3553" s="163"/>
      <c r="T3553" s="163"/>
      <c r="U3553" s="163"/>
      <c r="V3553" s="163"/>
      <c r="W3553" s="163"/>
      <c r="X3553" s="163"/>
    </row>
    <row r="3554" ht="11.25" customHeight="1">
      <c r="A3554" s="162" t="s">
        <v>2502</v>
      </c>
      <c r="B3554" s="162" t="s">
        <v>2503</v>
      </c>
      <c r="C3554" s="10" t="s">
        <v>52</v>
      </c>
      <c r="D3554" s="162" t="s">
        <v>2528</v>
      </c>
      <c r="E3554" s="162" t="s">
        <v>2529</v>
      </c>
      <c r="F3554" s="161" t="s">
        <v>2223</v>
      </c>
      <c r="G3554" s="10">
        <v>14.0</v>
      </c>
      <c r="H3554" s="10">
        <v>14.0</v>
      </c>
      <c r="I3554" s="10">
        <v>14.0</v>
      </c>
      <c r="J3554" s="172">
        <v>50.0</v>
      </c>
      <c r="K3554" s="173">
        <v>3.57</v>
      </c>
      <c r="L3554" s="162" t="s">
        <v>1761</v>
      </c>
      <c r="M3554" s="163"/>
      <c r="N3554" s="163"/>
      <c r="O3554" s="163"/>
      <c r="P3554" s="163"/>
      <c r="Q3554" s="163"/>
      <c r="R3554" s="163"/>
      <c r="S3554" s="163"/>
      <c r="T3554" s="163"/>
      <c r="U3554" s="163"/>
      <c r="V3554" s="163"/>
      <c r="W3554" s="163"/>
      <c r="X3554" s="163"/>
    </row>
    <row r="3555" ht="11.25" customHeight="1">
      <c r="A3555" s="162" t="s">
        <v>2502</v>
      </c>
      <c r="B3555" s="162" t="s">
        <v>2503</v>
      </c>
      <c r="C3555" s="10" t="s">
        <v>52</v>
      </c>
      <c r="D3555" s="162" t="s">
        <v>2530</v>
      </c>
      <c r="E3555" s="162" t="s">
        <v>2531</v>
      </c>
      <c r="F3555" s="161" t="s">
        <v>2223</v>
      </c>
      <c r="G3555" s="10">
        <v>14.0</v>
      </c>
      <c r="H3555" s="10">
        <v>14.0</v>
      </c>
      <c r="I3555" s="10">
        <v>14.0</v>
      </c>
      <c r="J3555" s="172">
        <v>50.0</v>
      </c>
      <c r="K3555" s="173">
        <v>3.57</v>
      </c>
      <c r="L3555" s="162" t="s">
        <v>1761</v>
      </c>
      <c r="M3555" s="163"/>
      <c r="N3555" s="163"/>
      <c r="O3555" s="163"/>
      <c r="P3555" s="163"/>
      <c r="Q3555" s="163"/>
      <c r="R3555" s="163"/>
      <c r="S3555" s="163"/>
      <c r="T3555" s="163"/>
      <c r="U3555" s="163"/>
      <c r="V3555" s="163"/>
      <c r="W3555" s="163"/>
      <c r="X3555" s="163"/>
    </row>
    <row r="3556" ht="11.25" customHeight="1">
      <c r="A3556" s="162" t="s">
        <v>2502</v>
      </c>
      <c r="B3556" s="162" t="s">
        <v>2503</v>
      </c>
      <c r="C3556" s="10" t="s">
        <v>52</v>
      </c>
      <c r="D3556" s="162" t="s">
        <v>2532</v>
      </c>
      <c r="E3556" s="162" t="s">
        <v>2533</v>
      </c>
      <c r="F3556" s="161" t="s">
        <v>2223</v>
      </c>
      <c r="G3556" s="10">
        <v>14.0</v>
      </c>
      <c r="H3556" s="10">
        <v>14.0</v>
      </c>
      <c r="I3556" s="10">
        <v>14.0</v>
      </c>
      <c r="J3556" s="172">
        <v>50.0</v>
      </c>
      <c r="K3556" s="173">
        <v>3.57</v>
      </c>
      <c r="L3556" s="162" t="s">
        <v>1761</v>
      </c>
      <c r="M3556" s="163"/>
      <c r="N3556" s="163"/>
      <c r="O3556" s="163"/>
      <c r="P3556" s="163"/>
      <c r="Q3556" s="163"/>
      <c r="R3556" s="163"/>
      <c r="S3556" s="163"/>
      <c r="T3556" s="163"/>
      <c r="U3556" s="163"/>
      <c r="V3556" s="163"/>
      <c r="W3556" s="163"/>
      <c r="X3556" s="163"/>
    </row>
    <row r="3557" ht="11.25" customHeight="1">
      <c r="A3557" s="162" t="s">
        <v>2502</v>
      </c>
      <c r="B3557" s="162" t="s">
        <v>2503</v>
      </c>
      <c r="C3557" s="10" t="s">
        <v>52</v>
      </c>
      <c r="D3557" s="162" t="s">
        <v>2534</v>
      </c>
      <c r="E3557" s="162" t="s">
        <v>2535</v>
      </c>
      <c r="F3557" s="161" t="s">
        <v>2223</v>
      </c>
      <c r="G3557" s="10">
        <v>14.0</v>
      </c>
      <c r="H3557" s="10">
        <v>14.0</v>
      </c>
      <c r="I3557" s="10">
        <v>14.0</v>
      </c>
      <c r="J3557" s="172">
        <v>50.0</v>
      </c>
      <c r="K3557" s="173">
        <v>3.57</v>
      </c>
      <c r="L3557" s="162" t="s">
        <v>1761</v>
      </c>
      <c r="M3557" s="163"/>
      <c r="N3557" s="163"/>
      <c r="O3557" s="163"/>
      <c r="P3557" s="163"/>
      <c r="Q3557" s="163"/>
      <c r="R3557" s="163"/>
      <c r="S3557" s="163"/>
      <c r="T3557" s="163"/>
      <c r="U3557" s="163"/>
      <c r="V3557" s="163"/>
      <c r="W3557" s="163"/>
      <c r="X3557" s="163"/>
    </row>
    <row r="3558" ht="11.25" customHeight="1">
      <c r="A3558" s="162" t="s">
        <v>2502</v>
      </c>
      <c r="B3558" s="162" t="s">
        <v>2503</v>
      </c>
      <c r="C3558" s="10" t="s">
        <v>52</v>
      </c>
      <c r="D3558" s="162" t="s">
        <v>2536</v>
      </c>
      <c r="E3558" s="162" t="s">
        <v>2537</v>
      </c>
      <c r="F3558" s="161" t="s">
        <v>2223</v>
      </c>
      <c r="G3558" s="10">
        <v>14.0</v>
      </c>
      <c r="H3558" s="10">
        <v>14.0</v>
      </c>
      <c r="I3558" s="10">
        <v>14.0</v>
      </c>
      <c r="J3558" s="172">
        <v>50.0</v>
      </c>
      <c r="K3558" s="173">
        <v>3.57</v>
      </c>
      <c r="L3558" s="162" t="s">
        <v>1761</v>
      </c>
      <c r="M3558" s="163"/>
      <c r="N3558" s="163"/>
      <c r="O3558" s="163"/>
      <c r="P3558" s="163"/>
      <c r="Q3558" s="163"/>
      <c r="R3558" s="163"/>
      <c r="S3558" s="163"/>
      <c r="T3558" s="163"/>
      <c r="U3558" s="163"/>
      <c r="V3558" s="163"/>
      <c r="W3558" s="163"/>
      <c r="X3558" s="163"/>
    </row>
    <row r="3559" ht="11.25" customHeight="1">
      <c r="A3559" s="162" t="s">
        <v>2502</v>
      </c>
      <c r="B3559" s="162" t="s">
        <v>2503</v>
      </c>
      <c r="C3559" s="10" t="s">
        <v>52</v>
      </c>
      <c r="D3559" s="162" t="s">
        <v>2538</v>
      </c>
      <c r="E3559" s="162" t="s">
        <v>2539</v>
      </c>
      <c r="F3559" s="161" t="s">
        <v>2223</v>
      </c>
      <c r="G3559" s="10">
        <v>14.0</v>
      </c>
      <c r="H3559" s="10">
        <v>14.0</v>
      </c>
      <c r="I3559" s="10">
        <v>14.0</v>
      </c>
      <c r="J3559" s="172">
        <v>50.0</v>
      </c>
      <c r="K3559" s="173">
        <v>3.57</v>
      </c>
      <c r="L3559" s="162" t="s">
        <v>1761</v>
      </c>
      <c r="M3559" s="163"/>
      <c r="N3559" s="163"/>
      <c r="O3559" s="163"/>
      <c r="P3559" s="163"/>
      <c r="Q3559" s="163"/>
      <c r="R3559" s="163"/>
      <c r="S3559" s="163"/>
      <c r="T3559" s="163"/>
      <c r="U3559" s="163"/>
      <c r="V3559" s="163"/>
      <c r="W3559" s="163"/>
      <c r="X3559" s="163"/>
    </row>
    <row r="3560" ht="11.25" customHeight="1">
      <c r="A3560" s="162" t="s">
        <v>2502</v>
      </c>
      <c r="B3560" s="162" t="s">
        <v>2503</v>
      </c>
      <c r="C3560" s="10" t="s">
        <v>52</v>
      </c>
      <c r="D3560" s="162" t="s">
        <v>2540</v>
      </c>
      <c r="E3560" s="162" t="s">
        <v>2541</v>
      </c>
      <c r="F3560" s="161" t="s">
        <v>2223</v>
      </c>
      <c r="G3560" s="10">
        <v>14.0</v>
      </c>
      <c r="H3560" s="10">
        <v>14.0</v>
      </c>
      <c r="I3560" s="10">
        <v>14.0</v>
      </c>
      <c r="J3560" s="172">
        <v>50.0</v>
      </c>
      <c r="K3560" s="173">
        <v>3.57</v>
      </c>
      <c r="L3560" s="162" t="s">
        <v>1761</v>
      </c>
      <c r="M3560" s="163"/>
      <c r="N3560" s="163"/>
      <c r="O3560" s="163"/>
      <c r="P3560" s="163"/>
      <c r="Q3560" s="163"/>
      <c r="R3560" s="163"/>
      <c r="S3560" s="163"/>
      <c r="T3560" s="163"/>
      <c r="U3560" s="163"/>
      <c r="V3560" s="163"/>
      <c r="W3560" s="163"/>
      <c r="X3560" s="163"/>
    </row>
    <row r="3561" ht="11.25" customHeight="1">
      <c r="A3561" s="162" t="s">
        <v>2502</v>
      </c>
      <c r="B3561" s="162" t="s">
        <v>2503</v>
      </c>
      <c r="C3561" s="10" t="s">
        <v>52</v>
      </c>
      <c r="D3561" s="162" t="s">
        <v>2542</v>
      </c>
      <c r="E3561" s="162" t="s">
        <v>2543</v>
      </c>
      <c r="F3561" s="161" t="s">
        <v>2223</v>
      </c>
      <c r="G3561" s="10">
        <v>14.0</v>
      </c>
      <c r="H3561" s="10">
        <v>14.0</v>
      </c>
      <c r="I3561" s="10">
        <v>14.0</v>
      </c>
      <c r="J3561" s="172">
        <v>50.0</v>
      </c>
      <c r="K3561" s="173">
        <v>3.57</v>
      </c>
      <c r="L3561" s="162" t="s">
        <v>1761</v>
      </c>
      <c r="M3561" s="163"/>
      <c r="N3561" s="163"/>
      <c r="O3561" s="163"/>
      <c r="P3561" s="163"/>
      <c r="Q3561" s="163"/>
      <c r="R3561" s="163"/>
      <c r="S3561" s="163"/>
      <c r="T3561" s="163"/>
      <c r="U3561" s="163"/>
      <c r="V3561" s="163"/>
      <c r="W3561" s="163"/>
      <c r="X3561" s="163"/>
    </row>
    <row r="3562" ht="11.25" customHeight="1">
      <c r="A3562" s="162" t="s">
        <v>2502</v>
      </c>
      <c r="B3562" s="162" t="s">
        <v>2503</v>
      </c>
      <c r="C3562" s="10" t="s">
        <v>52</v>
      </c>
      <c r="D3562" s="162" t="s">
        <v>2544</v>
      </c>
      <c r="E3562" s="162" t="s">
        <v>2545</v>
      </c>
      <c r="F3562" s="161" t="s">
        <v>2223</v>
      </c>
      <c r="G3562" s="10">
        <v>14.0</v>
      </c>
      <c r="H3562" s="10">
        <v>14.0</v>
      </c>
      <c r="I3562" s="10">
        <v>14.0</v>
      </c>
      <c r="J3562" s="172">
        <v>50.0</v>
      </c>
      <c r="K3562" s="173">
        <v>3.57</v>
      </c>
      <c r="L3562" s="162" t="s">
        <v>1761</v>
      </c>
      <c r="M3562" s="163"/>
      <c r="N3562" s="163"/>
      <c r="O3562" s="163"/>
      <c r="P3562" s="163"/>
      <c r="Q3562" s="163"/>
      <c r="R3562" s="163"/>
      <c r="S3562" s="163"/>
      <c r="T3562" s="163"/>
      <c r="U3562" s="163"/>
      <c r="V3562" s="163"/>
      <c r="W3562" s="163"/>
      <c r="X3562" s="163"/>
    </row>
    <row r="3563" ht="11.25" customHeight="1">
      <c r="A3563" s="162" t="s">
        <v>2502</v>
      </c>
      <c r="B3563" s="162" t="s">
        <v>2503</v>
      </c>
      <c r="C3563" s="10" t="s">
        <v>52</v>
      </c>
      <c r="D3563" s="162" t="s">
        <v>2546</v>
      </c>
      <c r="E3563" s="162" t="s">
        <v>2547</v>
      </c>
      <c r="F3563" s="161" t="s">
        <v>2223</v>
      </c>
      <c r="G3563" s="10">
        <v>14.0</v>
      </c>
      <c r="H3563" s="10">
        <v>14.0</v>
      </c>
      <c r="I3563" s="10">
        <v>14.0</v>
      </c>
      <c r="J3563" s="172">
        <v>50.0</v>
      </c>
      <c r="K3563" s="173">
        <v>3.57</v>
      </c>
      <c r="L3563" s="162" t="s">
        <v>1761</v>
      </c>
      <c r="M3563" s="163"/>
      <c r="N3563" s="163"/>
      <c r="O3563" s="163"/>
      <c r="P3563" s="163"/>
      <c r="Q3563" s="163"/>
      <c r="R3563" s="163"/>
      <c r="S3563" s="163"/>
      <c r="T3563" s="163"/>
      <c r="U3563" s="163"/>
      <c r="V3563" s="163"/>
      <c r="W3563" s="163"/>
      <c r="X3563" s="163"/>
    </row>
    <row r="3564" ht="11.25" customHeight="1">
      <c r="A3564" s="162" t="s">
        <v>2502</v>
      </c>
      <c r="B3564" s="162" t="s">
        <v>2503</v>
      </c>
      <c r="C3564" s="10" t="s">
        <v>52</v>
      </c>
      <c r="D3564" s="162" t="s">
        <v>2548</v>
      </c>
      <c r="E3564" s="162" t="s">
        <v>2549</v>
      </c>
      <c r="F3564" s="161" t="s">
        <v>2223</v>
      </c>
      <c r="G3564" s="10">
        <v>14.0</v>
      </c>
      <c r="H3564" s="10">
        <v>14.0</v>
      </c>
      <c r="I3564" s="10">
        <v>14.0</v>
      </c>
      <c r="J3564" s="172">
        <v>50.0</v>
      </c>
      <c r="K3564" s="173">
        <v>3.57</v>
      </c>
      <c r="L3564" s="162" t="s">
        <v>1761</v>
      </c>
      <c r="M3564" s="163"/>
      <c r="N3564" s="163"/>
      <c r="O3564" s="163"/>
      <c r="P3564" s="163"/>
      <c r="Q3564" s="163"/>
      <c r="R3564" s="163"/>
      <c r="S3564" s="163"/>
      <c r="T3564" s="163"/>
      <c r="U3564" s="163"/>
      <c r="V3564" s="163"/>
      <c r="W3564" s="163"/>
      <c r="X3564" s="163"/>
    </row>
    <row r="3565" ht="11.25" customHeight="1">
      <c r="A3565" s="162" t="s">
        <v>2502</v>
      </c>
      <c r="B3565" s="162" t="s">
        <v>2503</v>
      </c>
      <c r="C3565" s="10" t="s">
        <v>52</v>
      </c>
      <c r="D3565" s="162" t="s">
        <v>2550</v>
      </c>
      <c r="E3565" s="162" t="s">
        <v>2551</v>
      </c>
      <c r="F3565" s="161" t="s">
        <v>2223</v>
      </c>
      <c r="G3565" s="10">
        <v>14.0</v>
      </c>
      <c r="H3565" s="10">
        <v>14.0</v>
      </c>
      <c r="I3565" s="10">
        <v>14.0</v>
      </c>
      <c r="J3565" s="172">
        <v>50.0</v>
      </c>
      <c r="K3565" s="173">
        <v>3.57</v>
      </c>
      <c r="L3565" s="162" t="s">
        <v>1761</v>
      </c>
      <c r="M3565" s="163"/>
      <c r="N3565" s="163"/>
      <c r="O3565" s="163"/>
      <c r="P3565" s="163"/>
      <c r="Q3565" s="163"/>
      <c r="R3565" s="163"/>
      <c r="S3565" s="163"/>
      <c r="T3565" s="163"/>
      <c r="U3565" s="163"/>
      <c r="V3565" s="163"/>
      <c r="W3565" s="163"/>
      <c r="X3565" s="163"/>
    </row>
    <row r="3566" ht="11.25" customHeight="1">
      <c r="A3566" s="162" t="s">
        <v>2502</v>
      </c>
      <c r="B3566" s="162" t="s">
        <v>2503</v>
      </c>
      <c r="C3566" s="10" t="s">
        <v>52</v>
      </c>
      <c r="D3566" s="162" t="s">
        <v>2552</v>
      </c>
      <c r="E3566" s="162" t="s">
        <v>2553</v>
      </c>
      <c r="F3566" s="161" t="s">
        <v>2223</v>
      </c>
      <c r="G3566" s="10">
        <v>14.0</v>
      </c>
      <c r="H3566" s="10">
        <v>14.0</v>
      </c>
      <c r="I3566" s="10">
        <v>14.0</v>
      </c>
      <c r="J3566" s="172">
        <v>50.0</v>
      </c>
      <c r="K3566" s="173">
        <v>3.57</v>
      </c>
      <c r="L3566" s="162" t="s">
        <v>1761</v>
      </c>
      <c r="M3566" s="163"/>
      <c r="N3566" s="163"/>
      <c r="O3566" s="163"/>
      <c r="P3566" s="163"/>
      <c r="Q3566" s="163"/>
      <c r="R3566" s="163"/>
      <c r="S3566" s="163"/>
      <c r="T3566" s="163"/>
      <c r="U3566" s="163"/>
      <c r="V3566" s="163"/>
      <c r="W3566" s="163"/>
      <c r="X3566" s="163"/>
    </row>
    <row r="3567" ht="11.25" customHeight="1">
      <c r="A3567" s="162" t="s">
        <v>2502</v>
      </c>
      <c r="B3567" s="162" t="s">
        <v>2503</v>
      </c>
      <c r="C3567" s="10" t="s">
        <v>52</v>
      </c>
      <c r="D3567" s="162" t="s">
        <v>2554</v>
      </c>
      <c r="E3567" s="162" t="s">
        <v>2555</v>
      </c>
      <c r="F3567" s="161" t="s">
        <v>2223</v>
      </c>
      <c r="G3567" s="10">
        <v>14.0</v>
      </c>
      <c r="H3567" s="10">
        <v>14.0</v>
      </c>
      <c r="I3567" s="10">
        <v>14.0</v>
      </c>
      <c r="J3567" s="172">
        <v>50.0</v>
      </c>
      <c r="K3567" s="173">
        <v>3.57</v>
      </c>
      <c r="L3567" s="162" t="s">
        <v>1761</v>
      </c>
      <c r="M3567" s="163"/>
      <c r="N3567" s="163"/>
      <c r="O3567" s="163"/>
      <c r="P3567" s="163"/>
      <c r="Q3567" s="163"/>
      <c r="R3567" s="163"/>
      <c r="S3567" s="163"/>
      <c r="T3567" s="163"/>
      <c r="U3567" s="163"/>
      <c r="V3567" s="163"/>
      <c r="W3567" s="163"/>
      <c r="X3567" s="163"/>
    </row>
    <row r="3568" ht="11.25" customHeight="1">
      <c r="A3568" s="162" t="s">
        <v>2502</v>
      </c>
      <c r="B3568" s="162" t="s">
        <v>2503</v>
      </c>
      <c r="C3568" s="10" t="s">
        <v>52</v>
      </c>
      <c r="D3568" s="162" t="s">
        <v>2556</v>
      </c>
      <c r="E3568" s="162" t="s">
        <v>2557</v>
      </c>
      <c r="F3568" s="161" t="s">
        <v>2223</v>
      </c>
      <c r="G3568" s="10">
        <v>14.0</v>
      </c>
      <c r="H3568" s="10">
        <v>14.0</v>
      </c>
      <c r="I3568" s="10">
        <v>14.0</v>
      </c>
      <c r="J3568" s="172">
        <v>50.0</v>
      </c>
      <c r="K3568" s="173">
        <v>3.57</v>
      </c>
      <c r="L3568" s="162" t="s">
        <v>1761</v>
      </c>
      <c r="M3568" s="163"/>
      <c r="N3568" s="163"/>
      <c r="O3568" s="163"/>
      <c r="P3568" s="163"/>
      <c r="Q3568" s="163"/>
      <c r="R3568" s="163"/>
      <c r="S3568" s="163"/>
      <c r="T3568" s="163"/>
      <c r="U3568" s="163"/>
      <c r="V3568" s="163"/>
      <c r="W3568" s="163"/>
      <c r="X3568" s="163"/>
    </row>
    <row r="3569" ht="11.25" customHeight="1">
      <c r="A3569" s="162" t="s">
        <v>2502</v>
      </c>
      <c r="B3569" s="162" t="s">
        <v>2503</v>
      </c>
      <c r="C3569" s="10" t="s">
        <v>52</v>
      </c>
      <c r="D3569" s="162" t="s">
        <v>2558</v>
      </c>
      <c r="E3569" s="162" t="s">
        <v>2559</v>
      </c>
      <c r="F3569" s="161" t="s">
        <v>2223</v>
      </c>
      <c r="G3569" s="10">
        <v>14.0</v>
      </c>
      <c r="H3569" s="10">
        <v>14.0</v>
      </c>
      <c r="I3569" s="10">
        <v>14.0</v>
      </c>
      <c r="J3569" s="172">
        <v>50.0</v>
      </c>
      <c r="K3569" s="173">
        <v>3.57</v>
      </c>
      <c r="L3569" s="162" t="s">
        <v>1761</v>
      </c>
      <c r="M3569" s="163"/>
      <c r="N3569" s="163"/>
      <c r="O3569" s="163"/>
      <c r="P3569" s="163"/>
      <c r="Q3569" s="163"/>
      <c r="R3569" s="163"/>
      <c r="S3569" s="163"/>
      <c r="T3569" s="163"/>
      <c r="U3569" s="163"/>
      <c r="V3569" s="163"/>
      <c r="W3569" s="163"/>
      <c r="X3569" s="163"/>
    </row>
    <row r="3570" ht="11.25" customHeight="1">
      <c r="A3570" s="162" t="s">
        <v>2502</v>
      </c>
      <c r="B3570" s="162" t="s">
        <v>2503</v>
      </c>
      <c r="C3570" s="10" t="s">
        <v>52</v>
      </c>
      <c r="D3570" s="162" t="s">
        <v>2560</v>
      </c>
      <c r="E3570" s="162" t="s">
        <v>2561</v>
      </c>
      <c r="F3570" s="161" t="s">
        <v>2223</v>
      </c>
      <c r="G3570" s="10">
        <v>14.0</v>
      </c>
      <c r="H3570" s="10">
        <v>14.0</v>
      </c>
      <c r="I3570" s="10">
        <v>14.0</v>
      </c>
      <c r="J3570" s="172">
        <v>50.0</v>
      </c>
      <c r="K3570" s="173">
        <v>3.57</v>
      </c>
      <c r="L3570" s="162" t="s">
        <v>1761</v>
      </c>
      <c r="M3570" s="163"/>
      <c r="N3570" s="163"/>
      <c r="O3570" s="163"/>
      <c r="P3570" s="163"/>
      <c r="Q3570" s="163"/>
      <c r="R3570" s="163"/>
      <c r="S3570" s="163"/>
      <c r="T3570" s="163"/>
      <c r="U3570" s="163"/>
      <c r="V3570" s="163"/>
      <c r="W3570" s="163"/>
      <c r="X3570" s="163"/>
    </row>
    <row r="3571" ht="11.25" customHeight="1">
      <c r="A3571" s="162" t="s">
        <v>2502</v>
      </c>
      <c r="B3571" s="162" t="s">
        <v>2503</v>
      </c>
      <c r="C3571" s="10" t="s">
        <v>52</v>
      </c>
      <c r="D3571" s="162" t="s">
        <v>2562</v>
      </c>
      <c r="E3571" s="162" t="s">
        <v>2563</v>
      </c>
      <c r="F3571" s="161" t="s">
        <v>2223</v>
      </c>
      <c r="G3571" s="10">
        <v>14.0</v>
      </c>
      <c r="H3571" s="10">
        <v>14.0</v>
      </c>
      <c r="I3571" s="10">
        <v>14.0</v>
      </c>
      <c r="J3571" s="172">
        <v>50.0</v>
      </c>
      <c r="K3571" s="173">
        <v>3.57</v>
      </c>
      <c r="L3571" s="162" t="s">
        <v>1761</v>
      </c>
      <c r="M3571" s="163"/>
      <c r="N3571" s="163"/>
      <c r="O3571" s="163"/>
      <c r="P3571" s="163"/>
      <c r="Q3571" s="163"/>
      <c r="R3571" s="163"/>
      <c r="S3571" s="163"/>
      <c r="T3571" s="163"/>
      <c r="U3571" s="163"/>
      <c r="V3571" s="163"/>
      <c r="W3571" s="163"/>
      <c r="X3571" s="163"/>
    </row>
    <row r="3572" ht="11.25" customHeight="1">
      <c r="A3572" s="162" t="s">
        <v>2502</v>
      </c>
      <c r="B3572" s="162" t="s">
        <v>2503</v>
      </c>
      <c r="C3572" s="10" t="s">
        <v>52</v>
      </c>
      <c r="D3572" s="162" t="s">
        <v>2564</v>
      </c>
      <c r="E3572" s="162" t="s">
        <v>2565</v>
      </c>
      <c r="F3572" s="161" t="s">
        <v>2223</v>
      </c>
      <c r="G3572" s="10">
        <v>14.0</v>
      </c>
      <c r="H3572" s="10">
        <v>14.0</v>
      </c>
      <c r="I3572" s="10">
        <v>14.0</v>
      </c>
      <c r="J3572" s="172">
        <v>50.0</v>
      </c>
      <c r="K3572" s="173">
        <v>3.57</v>
      </c>
      <c r="L3572" s="162" t="s">
        <v>1761</v>
      </c>
      <c r="M3572" s="163"/>
      <c r="N3572" s="163"/>
      <c r="O3572" s="163"/>
      <c r="P3572" s="163"/>
      <c r="Q3572" s="163"/>
      <c r="R3572" s="163"/>
      <c r="S3572" s="163"/>
      <c r="T3572" s="163"/>
      <c r="U3572" s="163"/>
      <c r="V3572" s="163"/>
      <c r="W3572" s="163"/>
      <c r="X3572" s="163"/>
    </row>
    <row r="3573" ht="11.25" customHeight="1">
      <c r="A3573" s="162" t="s">
        <v>2502</v>
      </c>
      <c r="B3573" s="162" t="s">
        <v>2503</v>
      </c>
      <c r="C3573" s="10" t="s">
        <v>52</v>
      </c>
      <c r="D3573" s="162" t="s">
        <v>2566</v>
      </c>
      <c r="E3573" s="162" t="s">
        <v>2567</v>
      </c>
      <c r="F3573" s="161" t="s">
        <v>2223</v>
      </c>
      <c r="G3573" s="10">
        <v>14.0</v>
      </c>
      <c r="H3573" s="10">
        <v>14.0</v>
      </c>
      <c r="I3573" s="10">
        <v>14.0</v>
      </c>
      <c r="J3573" s="172">
        <v>50.0</v>
      </c>
      <c r="K3573" s="173">
        <v>3.57</v>
      </c>
      <c r="L3573" s="162" t="s">
        <v>1761</v>
      </c>
      <c r="M3573" s="163"/>
      <c r="N3573" s="163"/>
      <c r="O3573" s="163"/>
      <c r="P3573" s="163"/>
      <c r="Q3573" s="163"/>
      <c r="R3573" s="163"/>
      <c r="S3573" s="163"/>
      <c r="T3573" s="163"/>
      <c r="U3573" s="163"/>
      <c r="V3573" s="163"/>
      <c r="W3573" s="163"/>
      <c r="X3573" s="163"/>
    </row>
    <row r="3574" ht="11.25" customHeight="1">
      <c r="A3574" s="162" t="s">
        <v>2502</v>
      </c>
      <c r="B3574" s="162" t="s">
        <v>2503</v>
      </c>
      <c r="C3574" s="10" t="s">
        <v>52</v>
      </c>
      <c r="D3574" s="162" t="s">
        <v>2568</v>
      </c>
      <c r="E3574" s="162" t="s">
        <v>2569</v>
      </c>
      <c r="F3574" s="161" t="s">
        <v>2223</v>
      </c>
      <c r="G3574" s="10">
        <v>14.0</v>
      </c>
      <c r="H3574" s="10">
        <v>14.0</v>
      </c>
      <c r="I3574" s="10">
        <v>14.0</v>
      </c>
      <c r="J3574" s="172">
        <v>50.0</v>
      </c>
      <c r="K3574" s="173">
        <v>3.57</v>
      </c>
      <c r="L3574" s="162" t="s">
        <v>1761</v>
      </c>
      <c r="M3574" s="163"/>
      <c r="N3574" s="163"/>
      <c r="O3574" s="163"/>
      <c r="P3574" s="163"/>
      <c r="Q3574" s="163"/>
      <c r="R3574" s="163"/>
      <c r="S3574" s="163"/>
      <c r="T3574" s="163"/>
      <c r="U3574" s="163"/>
      <c r="V3574" s="163"/>
      <c r="W3574" s="163"/>
      <c r="X3574" s="163"/>
    </row>
    <row r="3575" ht="11.25" customHeight="1">
      <c r="A3575" s="162" t="s">
        <v>2502</v>
      </c>
      <c r="B3575" s="162" t="s">
        <v>2503</v>
      </c>
      <c r="C3575" s="10" t="s">
        <v>52</v>
      </c>
      <c r="D3575" s="162" t="s">
        <v>2570</v>
      </c>
      <c r="E3575" s="162" t="s">
        <v>2571</v>
      </c>
      <c r="F3575" s="161" t="s">
        <v>2223</v>
      </c>
      <c r="G3575" s="10">
        <v>14.0</v>
      </c>
      <c r="H3575" s="10">
        <v>14.0</v>
      </c>
      <c r="I3575" s="10">
        <v>14.0</v>
      </c>
      <c r="J3575" s="172">
        <v>50.0</v>
      </c>
      <c r="K3575" s="173">
        <v>3.57</v>
      </c>
      <c r="L3575" s="162" t="s">
        <v>1761</v>
      </c>
      <c r="M3575" s="163"/>
      <c r="N3575" s="163"/>
      <c r="O3575" s="163"/>
      <c r="P3575" s="163"/>
      <c r="Q3575" s="163"/>
      <c r="R3575" s="163"/>
      <c r="S3575" s="163"/>
      <c r="T3575" s="163"/>
      <c r="U3575" s="163"/>
      <c r="V3575" s="163"/>
      <c r="W3575" s="163"/>
      <c r="X3575" s="163"/>
    </row>
    <row r="3576" ht="11.25" customHeight="1">
      <c r="A3576" s="162" t="s">
        <v>2502</v>
      </c>
      <c r="B3576" s="162" t="s">
        <v>2503</v>
      </c>
      <c r="C3576" s="10" t="s">
        <v>52</v>
      </c>
      <c r="D3576" s="162" t="s">
        <v>2572</v>
      </c>
      <c r="E3576" s="162" t="s">
        <v>2573</v>
      </c>
      <c r="F3576" s="161" t="s">
        <v>2223</v>
      </c>
      <c r="G3576" s="10">
        <v>14.0</v>
      </c>
      <c r="H3576" s="10">
        <v>14.0</v>
      </c>
      <c r="I3576" s="10">
        <v>14.0</v>
      </c>
      <c r="J3576" s="172">
        <v>50.0</v>
      </c>
      <c r="K3576" s="173">
        <v>3.57</v>
      </c>
      <c r="L3576" s="162" t="s">
        <v>1761</v>
      </c>
      <c r="M3576" s="163"/>
      <c r="N3576" s="163"/>
      <c r="O3576" s="163"/>
      <c r="P3576" s="163"/>
      <c r="Q3576" s="163"/>
      <c r="R3576" s="163"/>
      <c r="S3576" s="163"/>
      <c r="T3576" s="163"/>
      <c r="U3576" s="163"/>
      <c r="V3576" s="163"/>
      <c r="W3576" s="163"/>
      <c r="X3576" s="163"/>
    </row>
    <row r="3577" ht="11.25" customHeight="1">
      <c r="A3577" s="162" t="s">
        <v>2502</v>
      </c>
      <c r="B3577" s="162" t="s">
        <v>2503</v>
      </c>
      <c r="C3577" s="10" t="s">
        <v>52</v>
      </c>
      <c r="D3577" s="162" t="s">
        <v>2574</v>
      </c>
      <c r="E3577" s="162" t="s">
        <v>2575</v>
      </c>
      <c r="F3577" s="161" t="s">
        <v>2223</v>
      </c>
      <c r="G3577" s="10">
        <v>14.0</v>
      </c>
      <c r="H3577" s="10">
        <v>14.0</v>
      </c>
      <c r="I3577" s="10">
        <v>14.0</v>
      </c>
      <c r="J3577" s="172">
        <v>50.0</v>
      </c>
      <c r="K3577" s="173">
        <v>3.57</v>
      </c>
      <c r="L3577" s="162" t="s">
        <v>1761</v>
      </c>
      <c r="M3577" s="163"/>
      <c r="N3577" s="163"/>
      <c r="O3577" s="163"/>
      <c r="P3577" s="163"/>
      <c r="Q3577" s="163"/>
      <c r="R3577" s="163"/>
      <c r="S3577" s="163"/>
      <c r="T3577" s="163"/>
      <c r="U3577" s="163"/>
      <c r="V3577" s="163"/>
      <c r="W3577" s="163"/>
      <c r="X3577" s="163"/>
    </row>
    <row r="3578" ht="11.25" customHeight="1">
      <c r="A3578" s="162" t="s">
        <v>2502</v>
      </c>
      <c r="B3578" s="162" t="s">
        <v>2503</v>
      </c>
      <c r="C3578" s="10" t="s">
        <v>52</v>
      </c>
      <c r="D3578" s="162" t="s">
        <v>2576</v>
      </c>
      <c r="E3578" s="162" t="s">
        <v>2577</v>
      </c>
      <c r="F3578" s="161" t="s">
        <v>2223</v>
      </c>
      <c r="G3578" s="10">
        <v>14.0</v>
      </c>
      <c r="H3578" s="10">
        <v>14.0</v>
      </c>
      <c r="I3578" s="10">
        <v>14.0</v>
      </c>
      <c r="J3578" s="172">
        <v>50.0</v>
      </c>
      <c r="K3578" s="173">
        <v>3.57</v>
      </c>
      <c r="L3578" s="162" t="s">
        <v>1761</v>
      </c>
      <c r="M3578" s="163"/>
      <c r="N3578" s="163"/>
      <c r="O3578" s="163"/>
      <c r="P3578" s="163"/>
      <c r="Q3578" s="163"/>
      <c r="R3578" s="163"/>
      <c r="S3578" s="163"/>
      <c r="T3578" s="163"/>
      <c r="U3578" s="163"/>
      <c r="V3578" s="163"/>
      <c r="W3578" s="163"/>
      <c r="X3578" s="163"/>
    </row>
    <row r="3579" ht="11.25" customHeight="1">
      <c r="A3579" s="162" t="s">
        <v>2502</v>
      </c>
      <c r="B3579" s="162" t="s">
        <v>2503</v>
      </c>
      <c r="C3579" s="10" t="s">
        <v>52</v>
      </c>
      <c r="D3579" s="162" t="s">
        <v>2578</v>
      </c>
      <c r="E3579" s="162" t="s">
        <v>2579</v>
      </c>
      <c r="F3579" s="161" t="s">
        <v>2223</v>
      </c>
      <c r="G3579" s="10">
        <v>14.0</v>
      </c>
      <c r="H3579" s="10">
        <v>14.0</v>
      </c>
      <c r="I3579" s="10">
        <v>14.0</v>
      </c>
      <c r="J3579" s="172">
        <v>50.0</v>
      </c>
      <c r="K3579" s="173">
        <v>3.57</v>
      </c>
      <c r="L3579" s="162" t="s">
        <v>1761</v>
      </c>
      <c r="M3579" s="163"/>
      <c r="N3579" s="163"/>
      <c r="O3579" s="163"/>
      <c r="P3579" s="163"/>
      <c r="Q3579" s="163"/>
      <c r="R3579" s="163"/>
      <c r="S3579" s="163"/>
      <c r="T3579" s="163"/>
      <c r="U3579" s="163"/>
      <c r="V3579" s="163"/>
      <c r="W3579" s="163"/>
      <c r="X3579" s="163"/>
    </row>
    <row r="3580" ht="11.25" customHeight="1">
      <c r="A3580" s="162" t="s">
        <v>2502</v>
      </c>
      <c r="B3580" s="162" t="s">
        <v>2503</v>
      </c>
      <c r="C3580" s="10" t="s">
        <v>52</v>
      </c>
      <c r="D3580" s="162" t="s">
        <v>2580</v>
      </c>
      <c r="E3580" s="162" t="s">
        <v>2581</v>
      </c>
      <c r="F3580" s="161" t="s">
        <v>2223</v>
      </c>
      <c r="G3580" s="10">
        <v>14.0</v>
      </c>
      <c r="H3580" s="10">
        <v>14.0</v>
      </c>
      <c r="I3580" s="10">
        <v>14.0</v>
      </c>
      <c r="J3580" s="172">
        <v>50.0</v>
      </c>
      <c r="K3580" s="173">
        <v>3.57</v>
      </c>
      <c r="L3580" s="162" t="s">
        <v>1761</v>
      </c>
      <c r="M3580" s="163"/>
      <c r="N3580" s="163"/>
      <c r="O3580" s="163"/>
      <c r="P3580" s="163"/>
      <c r="Q3580" s="163"/>
      <c r="R3580" s="163"/>
      <c r="S3580" s="163"/>
      <c r="T3580" s="163"/>
      <c r="U3580" s="163"/>
      <c r="V3580" s="163"/>
      <c r="W3580" s="163"/>
      <c r="X3580" s="163"/>
    </row>
    <row r="3581" ht="11.25" customHeight="1">
      <c r="A3581" s="162" t="s">
        <v>2502</v>
      </c>
      <c r="B3581" s="162" t="s">
        <v>2503</v>
      </c>
      <c r="C3581" s="10" t="s">
        <v>52</v>
      </c>
      <c r="D3581" s="162" t="s">
        <v>2582</v>
      </c>
      <c r="E3581" s="162" t="s">
        <v>2583</v>
      </c>
      <c r="F3581" s="161" t="s">
        <v>2223</v>
      </c>
      <c r="G3581" s="10">
        <v>14.0</v>
      </c>
      <c r="H3581" s="10">
        <v>14.0</v>
      </c>
      <c r="I3581" s="10">
        <v>14.0</v>
      </c>
      <c r="J3581" s="172">
        <v>50.0</v>
      </c>
      <c r="K3581" s="173">
        <v>3.57</v>
      </c>
      <c r="L3581" s="162" t="s">
        <v>1761</v>
      </c>
      <c r="M3581" s="163"/>
      <c r="N3581" s="163"/>
      <c r="O3581" s="163"/>
      <c r="P3581" s="163"/>
      <c r="Q3581" s="163"/>
      <c r="R3581" s="163"/>
      <c r="S3581" s="163"/>
      <c r="T3581" s="163"/>
      <c r="U3581" s="163"/>
      <c r="V3581" s="163"/>
      <c r="W3581" s="163"/>
      <c r="X3581" s="163"/>
    </row>
    <row r="3582" ht="11.25" customHeight="1">
      <c r="A3582" s="162" t="s">
        <v>2502</v>
      </c>
      <c r="B3582" s="162" t="s">
        <v>2503</v>
      </c>
      <c r="C3582" s="10" t="s">
        <v>52</v>
      </c>
      <c r="D3582" s="162" t="s">
        <v>2584</v>
      </c>
      <c r="E3582" s="162" t="s">
        <v>2585</v>
      </c>
      <c r="F3582" s="161" t="s">
        <v>2223</v>
      </c>
      <c r="G3582" s="10">
        <v>14.0</v>
      </c>
      <c r="H3582" s="10">
        <v>14.0</v>
      </c>
      <c r="I3582" s="10">
        <v>14.0</v>
      </c>
      <c r="J3582" s="172">
        <v>50.0</v>
      </c>
      <c r="K3582" s="173">
        <v>3.57</v>
      </c>
      <c r="L3582" s="162" t="s">
        <v>1761</v>
      </c>
      <c r="M3582" s="163"/>
      <c r="N3582" s="163"/>
      <c r="O3582" s="163"/>
      <c r="P3582" s="163"/>
      <c r="Q3582" s="163"/>
      <c r="R3582" s="163"/>
      <c r="S3582" s="163"/>
      <c r="T3582" s="163"/>
      <c r="U3582" s="163"/>
      <c r="V3582" s="163"/>
      <c r="W3582" s="163"/>
      <c r="X3582" s="163"/>
    </row>
    <row r="3583" ht="11.25" customHeight="1">
      <c r="A3583" s="162" t="s">
        <v>2502</v>
      </c>
      <c r="B3583" s="162" t="s">
        <v>2503</v>
      </c>
      <c r="C3583" s="10" t="s">
        <v>52</v>
      </c>
      <c r="D3583" s="162" t="s">
        <v>2586</v>
      </c>
      <c r="E3583" s="162" t="s">
        <v>2587</v>
      </c>
      <c r="F3583" s="161" t="s">
        <v>2223</v>
      </c>
      <c r="G3583" s="10">
        <v>14.0</v>
      </c>
      <c r="H3583" s="10">
        <v>14.0</v>
      </c>
      <c r="I3583" s="10">
        <v>14.0</v>
      </c>
      <c r="J3583" s="172">
        <v>50.0</v>
      </c>
      <c r="K3583" s="173">
        <v>3.57</v>
      </c>
      <c r="L3583" s="162" t="s">
        <v>1761</v>
      </c>
      <c r="M3583" s="163"/>
      <c r="N3583" s="163"/>
      <c r="O3583" s="163"/>
      <c r="P3583" s="163"/>
      <c r="Q3583" s="163"/>
      <c r="R3583" s="163"/>
      <c r="S3583" s="163"/>
      <c r="T3583" s="163"/>
      <c r="U3583" s="163"/>
      <c r="V3583" s="163"/>
      <c r="W3583" s="163"/>
      <c r="X3583" s="163"/>
    </row>
    <row r="3584" ht="11.25" customHeight="1">
      <c r="A3584" s="162" t="s">
        <v>2502</v>
      </c>
      <c r="B3584" s="162" t="s">
        <v>2503</v>
      </c>
      <c r="C3584" s="10" t="s">
        <v>52</v>
      </c>
      <c r="D3584" s="162" t="s">
        <v>2588</v>
      </c>
      <c r="E3584" s="162" t="s">
        <v>2589</v>
      </c>
      <c r="F3584" s="161" t="s">
        <v>2223</v>
      </c>
      <c r="G3584" s="10">
        <v>14.0</v>
      </c>
      <c r="H3584" s="10">
        <v>14.0</v>
      </c>
      <c r="I3584" s="10">
        <v>14.0</v>
      </c>
      <c r="J3584" s="172">
        <v>50.0</v>
      </c>
      <c r="K3584" s="173">
        <v>3.57</v>
      </c>
      <c r="L3584" s="162" t="s">
        <v>1761</v>
      </c>
      <c r="M3584" s="163"/>
      <c r="N3584" s="163"/>
      <c r="O3584" s="163"/>
      <c r="P3584" s="163"/>
      <c r="Q3584" s="163"/>
      <c r="R3584" s="163"/>
      <c r="S3584" s="163"/>
      <c r="T3584" s="163"/>
      <c r="U3584" s="163"/>
      <c r="V3584" s="163"/>
      <c r="W3584" s="163"/>
      <c r="X3584" s="163"/>
    </row>
    <row r="3585" ht="11.25" customHeight="1">
      <c r="A3585" s="162" t="s">
        <v>2502</v>
      </c>
      <c r="B3585" s="162" t="s">
        <v>2503</v>
      </c>
      <c r="C3585" s="10" t="s">
        <v>52</v>
      </c>
      <c r="D3585" s="162" t="s">
        <v>2590</v>
      </c>
      <c r="E3585" s="162" t="s">
        <v>2591</v>
      </c>
      <c r="F3585" s="161" t="s">
        <v>2223</v>
      </c>
      <c r="G3585" s="10">
        <v>14.0</v>
      </c>
      <c r="H3585" s="10">
        <v>14.0</v>
      </c>
      <c r="I3585" s="10">
        <v>14.0</v>
      </c>
      <c r="J3585" s="172">
        <v>50.0</v>
      </c>
      <c r="K3585" s="173">
        <v>3.57</v>
      </c>
      <c r="L3585" s="162" t="s">
        <v>1761</v>
      </c>
      <c r="M3585" s="163"/>
      <c r="N3585" s="163"/>
      <c r="O3585" s="163"/>
      <c r="P3585" s="163"/>
      <c r="Q3585" s="163"/>
      <c r="R3585" s="163"/>
      <c r="S3585" s="163"/>
      <c r="T3585" s="163"/>
      <c r="U3585" s="163"/>
      <c r="V3585" s="163"/>
      <c r="W3585" s="163"/>
      <c r="X3585" s="163"/>
    </row>
    <row r="3586" ht="11.25" customHeight="1">
      <c r="A3586" s="162" t="s">
        <v>2502</v>
      </c>
      <c r="B3586" s="162" t="s">
        <v>2503</v>
      </c>
      <c r="C3586" s="10" t="s">
        <v>52</v>
      </c>
      <c r="D3586" s="162" t="s">
        <v>2592</v>
      </c>
      <c r="E3586" s="162" t="s">
        <v>2593</v>
      </c>
      <c r="F3586" s="161" t="s">
        <v>2223</v>
      </c>
      <c r="G3586" s="10">
        <v>14.0</v>
      </c>
      <c r="H3586" s="10">
        <v>14.0</v>
      </c>
      <c r="I3586" s="10">
        <v>14.0</v>
      </c>
      <c r="J3586" s="172">
        <v>50.0</v>
      </c>
      <c r="K3586" s="173">
        <v>3.57</v>
      </c>
      <c r="L3586" s="162" t="s">
        <v>1761</v>
      </c>
      <c r="M3586" s="163"/>
      <c r="N3586" s="163"/>
      <c r="O3586" s="163"/>
      <c r="P3586" s="163"/>
      <c r="Q3586" s="163"/>
      <c r="R3586" s="163"/>
      <c r="S3586" s="163"/>
      <c r="T3586" s="163"/>
      <c r="U3586" s="163"/>
      <c r="V3586" s="163"/>
      <c r="W3586" s="163"/>
      <c r="X3586" s="163"/>
    </row>
    <row r="3587" ht="11.25" customHeight="1">
      <c r="A3587" s="162" t="s">
        <v>2502</v>
      </c>
      <c r="B3587" s="162" t="s">
        <v>2503</v>
      </c>
      <c r="C3587" s="10" t="s">
        <v>52</v>
      </c>
      <c r="D3587" s="162" t="s">
        <v>2594</v>
      </c>
      <c r="E3587" s="162" t="s">
        <v>2595</v>
      </c>
      <c r="F3587" s="161" t="s">
        <v>2223</v>
      </c>
      <c r="G3587" s="10">
        <v>14.0</v>
      </c>
      <c r="H3587" s="10">
        <v>14.0</v>
      </c>
      <c r="I3587" s="10">
        <v>14.0</v>
      </c>
      <c r="J3587" s="172">
        <v>50.0</v>
      </c>
      <c r="K3587" s="173">
        <v>3.57</v>
      </c>
      <c r="L3587" s="162" t="s">
        <v>1761</v>
      </c>
      <c r="M3587" s="163"/>
      <c r="N3587" s="163"/>
      <c r="O3587" s="163"/>
      <c r="P3587" s="163"/>
      <c r="Q3587" s="163"/>
      <c r="R3587" s="163"/>
      <c r="S3587" s="163"/>
      <c r="T3587" s="163"/>
      <c r="U3587" s="163"/>
      <c r="V3587" s="163"/>
      <c r="W3587" s="163"/>
      <c r="X3587" s="163"/>
    </row>
    <row r="3588" ht="11.25" customHeight="1">
      <c r="A3588" s="162" t="s">
        <v>2502</v>
      </c>
      <c r="B3588" s="162" t="s">
        <v>2503</v>
      </c>
      <c r="C3588" s="10" t="s">
        <v>52</v>
      </c>
      <c r="D3588" s="162" t="s">
        <v>2596</v>
      </c>
      <c r="E3588" s="162" t="s">
        <v>2597</v>
      </c>
      <c r="F3588" s="161" t="s">
        <v>2223</v>
      </c>
      <c r="G3588" s="10">
        <v>14.0</v>
      </c>
      <c r="H3588" s="10">
        <v>14.0</v>
      </c>
      <c r="I3588" s="10">
        <v>14.0</v>
      </c>
      <c r="J3588" s="172">
        <v>50.0</v>
      </c>
      <c r="K3588" s="173">
        <v>3.57</v>
      </c>
      <c r="L3588" s="162" t="s">
        <v>1761</v>
      </c>
      <c r="M3588" s="163"/>
      <c r="N3588" s="163"/>
      <c r="O3588" s="163"/>
      <c r="P3588" s="163"/>
      <c r="Q3588" s="163"/>
      <c r="R3588" s="163"/>
      <c r="S3588" s="163"/>
      <c r="T3588" s="163"/>
      <c r="U3588" s="163"/>
      <c r="V3588" s="163"/>
      <c r="W3588" s="163"/>
      <c r="X3588" s="163"/>
    </row>
    <row r="3589" ht="11.25" customHeight="1">
      <c r="A3589" s="162" t="s">
        <v>2502</v>
      </c>
      <c r="B3589" s="162" t="s">
        <v>2503</v>
      </c>
      <c r="C3589" s="10" t="s">
        <v>52</v>
      </c>
      <c r="D3589" s="162" t="s">
        <v>2598</v>
      </c>
      <c r="E3589" s="162" t="s">
        <v>2599</v>
      </c>
      <c r="F3589" s="161" t="s">
        <v>2223</v>
      </c>
      <c r="G3589" s="10">
        <v>14.0</v>
      </c>
      <c r="H3589" s="10">
        <v>14.0</v>
      </c>
      <c r="I3589" s="10">
        <v>14.0</v>
      </c>
      <c r="J3589" s="172">
        <v>50.0</v>
      </c>
      <c r="K3589" s="173">
        <v>3.57</v>
      </c>
      <c r="L3589" s="162" t="s">
        <v>1761</v>
      </c>
      <c r="M3589" s="163"/>
      <c r="N3589" s="163"/>
      <c r="O3589" s="163"/>
      <c r="P3589" s="163"/>
      <c r="Q3589" s="163"/>
      <c r="R3589" s="163"/>
      <c r="S3589" s="163"/>
      <c r="T3589" s="163"/>
      <c r="U3589" s="163"/>
      <c r="V3589" s="163"/>
      <c r="W3589" s="163"/>
      <c r="X3589" s="163"/>
    </row>
    <row r="3590" ht="11.25" customHeight="1">
      <c r="A3590" s="162" t="s">
        <v>2502</v>
      </c>
      <c r="B3590" s="162" t="s">
        <v>2503</v>
      </c>
      <c r="C3590" s="10" t="s">
        <v>52</v>
      </c>
      <c r="D3590" s="162" t="s">
        <v>2600</v>
      </c>
      <c r="E3590" s="162" t="s">
        <v>2601</v>
      </c>
      <c r="F3590" s="161" t="s">
        <v>2223</v>
      </c>
      <c r="G3590" s="10">
        <v>14.0</v>
      </c>
      <c r="H3590" s="10">
        <v>14.0</v>
      </c>
      <c r="I3590" s="10">
        <v>14.0</v>
      </c>
      <c r="J3590" s="172">
        <v>50.0</v>
      </c>
      <c r="K3590" s="173">
        <v>3.57</v>
      </c>
      <c r="L3590" s="162" t="s">
        <v>1761</v>
      </c>
      <c r="M3590" s="163"/>
      <c r="N3590" s="163"/>
      <c r="O3590" s="163"/>
      <c r="P3590" s="163"/>
      <c r="Q3590" s="163"/>
      <c r="R3590" s="163"/>
      <c r="S3590" s="163"/>
      <c r="T3590" s="163"/>
      <c r="U3590" s="163"/>
      <c r="V3590" s="163"/>
      <c r="W3590" s="163"/>
      <c r="X3590" s="163"/>
    </row>
    <row r="3591" ht="11.25" customHeight="1">
      <c r="A3591" s="162" t="s">
        <v>2502</v>
      </c>
      <c r="B3591" s="162" t="s">
        <v>2503</v>
      </c>
      <c r="C3591" s="10" t="s">
        <v>52</v>
      </c>
      <c r="D3591" s="162" t="s">
        <v>2602</v>
      </c>
      <c r="E3591" s="162" t="s">
        <v>2603</v>
      </c>
      <c r="F3591" s="161" t="s">
        <v>2223</v>
      </c>
      <c r="G3591" s="10">
        <v>14.0</v>
      </c>
      <c r="H3591" s="10">
        <v>14.0</v>
      </c>
      <c r="I3591" s="10">
        <v>14.0</v>
      </c>
      <c r="J3591" s="172">
        <v>50.0</v>
      </c>
      <c r="K3591" s="173">
        <v>3.57</v>
      </c>
      <c r="L3591" s="162" t="s">
        <v>1761</v>
      </c>
      <c r="M3591" s="163"/>
      <c r="N3591" s="163"/>
      <c r="O3591" s="163"/>
      <c r="P3591" s="163"/>
      <c r="Q3591" s="163"/>
      <c r="R3591" s="163"/>
      <c r="S3591" s="163"/>
      <c r="T3591" s="163"/>
      <c r="U3591" s="163"/>
      <c r="V3591" s="163"/>
      <c r="W3591" s="163"/>
      <c r="X3591" s="163"/>
    </row>
    <row r="3592" ht="11.25" customHeight="1">
      <c r="A3592" s="162" t="s">
        <v>2502</v>
      </c>
      <c r="B3592" s="162" t="s">
        <v>2503</v>
      </c>
      <c r="C3592" s="10" t="s">
        <v>52</v>
      </c>
      <c r="D3592" s="162" t="s">
        <v>2604</v>
      </c>
      <c r="E3592" s="162" t="s">
        <v>2605</v>
      </c>
      <c r="F3592" s="161" t="s">
        <v>2223</v>
      </c>
      <c r="G3592" s="10">
        <v>14.0</v>
      </c>
      <c r="H3592" s="10">
        <v>14.0</v>
      </c>
      <c r="I3592" s="10">
        <v>14.0</v>
      </c>
      <c r="J3592" s="172">
        <v>50.0</v>
      </c>
      <c r="K3592" s="173">
        <v>3.57</v>
      </c>
      <c r="L3592" s="162" t="s">
        <v>1761</v>
      </c>
      <c r="M3592" s="163"/>
      <c r="N3592" s="163"/>
      <c r="O3592" s="163"/>
      <c r="P3592" s="163"/>
      <c r="Q3592" s="163"/>
      <c r="R3592" s="163"/>
      <c r="S3592" s="163"/>
      <c r="T3592" s="163"/>
      <c r="U3592" s="163"/>
      <c r="V3592" s="163"/>
      <c r="W3592" s="163"/>
      <c r="X3592" s="163"/>
    </row>
    <row r="3593" ht="11.25" customHeight="1">
      <c r="A3593" s="162" t="s">
        <v>2502</v>
      </c>
      <c r="B3593" s="162" t="s">
        <v>2503</v>
      </c>
      <c r="C3593" s="10" t="s">
        <v>52</v>
      </c>
      <c r="D3593" s="162" t="s">
        <v>2606</v>
      </c>
      <c r="E3593" s="162" t="s">
        <v>2607</v>
      </c>
      <c r="F3593" s="161" t="s">
        <v>2223</v>
      </c>
      <c r="G3593" s="10">
        <v>14.0</v>
      </c>
      <c r="H3593" s="10">
        <v>14.0</v>
      </c>
      <c r="I3593" s="10">
        <v>14.0</v>
      </c>
      <c r="J3593" s="172">
        <v>50.0</v>
      </c>
      <c r="K3593" s="173">
        <v>3.57</v>
      </c>
      <c r="L3593" s="162" t="s">
        <v>1761</v>
      </c>
      <c r="M3593" s="163"/>
      <c r="N3593" s="163"/>
      <c r="O3593" s="163"/>
      <c r="P3593" s="163"/>
      <c r="Q3593" s="163"/>
      <c r="R3593" s="163"/>
      <c r="S3593" s="163"/>
      <c r="T3593" s="163"/>
      <c r="U3593" s="163"/>
      <c r="V3593" s="163"/>
      <c r="W3593" s="163"/>
      <c r="X3593" s="163"/>
    </row>
    <row r="3594" ht="11.25" customHeight="1">
      <c r="A3594" s="162" t="s">
        <v>2502</v>
      </c>
      <c r="B3594" s="162" t="s">
        <v>2503</v>
      </c>
      <c r="C3594" s="10" t="s">
        <v>52</v>
      </c>
      <c r="D3594" s="162" t="s">
        <v>2608</v>
      </c>
      <c r="E3594" s="162" t="s">
        <v>2609</v>
      </c>
      <c r="F3594" s="161" t="s">
        <v>2223</v>
      </c>
      <c r="G3594" s="10">
        <v>14.0</v>
      </c>
      <c r="H3594" s="10">
        <v>14.0</v>
      </c>
      <c r="I3594" s="10">
        <v>14.0</v>
      </c>
      <c r="J3594" s="172">
        <v>50.0</v>
      </c>
      <c r="K3594" s="173">
        <v>3.57</v>
      </c>
      <c r="L3594" s="162" t="s">
        <v>1761</v>
      </c>
      <c r="M3594" s="163"/>
      <c r="N3594" s="163"/>
      <c r="O3594" s="163"/>
      <c r="P3594" s="163"/>
      <c r="Q3594" s="163"/>
      <c r="R3594" s="163"/>
      <c r="S3594" s="163"/>
      <c r="T3594" s="163"/>
      <c r="U3594" s="163"/>
      <c r="V3594" s="163"/>
      <c r="W3594" s="163"/>
      <c r="X3594" s="163"/>
    </row>
    <row r="3595" ht="11.25" customHeight="1">
      <c r="A3595" s="162" t="s">
        <v>2502</v>
      </c>
      <c r="B3595" s="162" t="s">
        <v>2503</v>
      </c>
      <c r="C3595" s="10" t="s">
        <v>52</v>
      </c>
      <c r="D3595" s="162" t="s">
        <v>2610</v>
      </c>
      <c r="E3595" s="162" t="s">
        <v>2611</v>
      </c>
      <c r="F3595" s="161" t="s">
        <v>2223</v>
      </c>
      <c r="G3595" s="10">
        <v>14.0</v>
      </c>
      <c r="H3595" s="10">
        <v>14.0</v>
      </c>
      <c r="I3595" s="10">
        <v>14.0</v>
      </c>
      <c r="J3595" s="172">
        <v>50.0</v>
      </c>
      <c r="K3595" s="173">
        <v>3.57</v>
      </c>
      <c r="L3595" s="162" t="s">
        <v>1761</v>
      </c>
      <c r="M3595" s="163"/>
      <c r="N3595" s="163"/>
      <c r="O3595" s="163"/>
      <c r="P3595" s="163"/>
      <c r="Q3595" s="163"/>
      <c r="R3595" s="163"/>
      <c r="S3595" s="163"/>
      <c r="T3595" s="163"/>
      <c r="U3595" s="163"/>
      <c r="V3595" s="163"/>
      <c r="W3595" s="163"/>
      <c r="X3595" s="163"/>
    </row>
    <row r="3596" ht="11.25" customHeight="1">
      <c r="A3596" s="162" t="s">
        <v>2502</v>
      </c>
      <c r="B3596" s="162" t="s">
        <v>2503</v>
      </c>
      <c r="C3596" s="10" t="s">
        <v>52</v>
      </c>
      <c r="D3596" s="162" t="s">
        <v>2612</v>
      </c>
      <c r="E3596" s="162" t="s">
        <v>2613</v>
      </c>
      <c r="F3596" s="161" t="s">
        <v>2223</v>
      </c>
      <c r="G3596" s="10">
        <v>14.0</v>
      </c>
      <c r="H3596" s="10">
        <v>14.0</v>
      </c>
      <c r="I3596" s="10">
        <v>14.0</v>
      </c>
      <c r="J3596" s="172">
        <v>50.0</v>
      </c>
      <c r="K3596" s="173">
        <v>3.57</v>
      </c>
      <c r="L3596" s="162" t="s">
        <v>1761</v>
      </c>
      <c r="M3596" s="163"/>
      <c r="N3596" s="163"/>
      <c r="O3596" s="163"/>
      <c r="P3596" s="163"/>
      <c r="Q3596" s="163"/>
      <c r="R3596" s="163"/>
      <c r="S3596" s="163"/>
      <c r="T3596" s="163"/>
      <c r="U3596" s="163"/>
      <c r="V3596" s="163"/>
      <c r="W3596" s="163"/>
      <c r="X3596" s="163"/>
    </row>
    <row r="3597" ht="11.25" customHeight="1">
      <c r="A3597" s="162" t="s">
        <v>2502</v>
      </c>
      <c r="B3597" s="162" t="s">
        <v>2503</v>
      </c>
      <c r="C3597" s="10" t="s">
        <v>52</v>
      </c>
      <c r="D3597" s="162" t="s">
        <v>2614</v>
      </c>
      <c r="E3597" s="162" t="s">
        <v>2615</v>
      </c>
      <c r="F3597" s="161" t="s">
        <v>2223</v>
      </c>
      <c r="G3597" s="10">
        <v>14.0</v>
      </c>
      <c r="H3597" s="10">
        <v>14.0</v>
      </c>
      <c r="I3597" s="10">
        <v>14.0</v>
      </c>
      <c r="J3597" s="172">
        <v>50.0</v>
      </c>
      <c r="K3597" s="173">
        <v>3.57</v>
      </c>
      <c r="L3597" s="162" t="s">
        <v>1761</v>
      </c>
      <c r="M3597" s="163"/>
      <c r="N3597" s="163"/>
      <c r="O3597" s="163"/>
      <c r="P3597" s="163"/>
      <c r="Q3597" s="163"/>
      <c r="R3597" s="163"/>
      <c r="S3597" s="163"/>
      <c r="T3597" s="163"/>
      <c r="U3597" s="163"/>
      <c r="V3597" s="163"/>
      <c r="W3597" s="163"/>
      <c r="X3597" s="163"/>
    </row>
    <row r="3598" ht="11.25" customHeight="1">
      <c r="A3598" s="162" t="s">
        <v>2502</v>
      </c>
      <c r="B3598" s="162" t="s">
        <v>2503</v>
      </c>
      <c r="C3598" s="10" t="s">
        <v>52</v>
      </c>
      <c r="D3598" s="162" t="s">
        <v>2616</v>
      </c>
      <c r="E3598" s="162" t="s">
        <v>2617</v>
      </c>
      <c r="F3598" s="161" t="s">
        <v>2223</v>
      </c>
      <c r="G3598" s="10">
        <v>14.0</v>
      </c>
      <c r="H3598" s="10">
        <v>14.0</v>
      </c>
      <c r="I3598" s="10">
        <v>14.0</v>
      </c>
      <c r="J3598" s="172">
        <v>50.0</v>
      </c>
      <c r="K3598" s="173">
        <v>3.57</v>
      </c>
      <c r="L3598" s="162" t="s">
        <v>1761</v>
      </c>
      <c r="M3598" s="163"/>
      <c r="N3598" s="163"/>
      <c r="O3598" s="163"/>
      <c r="P3598" s="163"/>
      <c r="Q3598" s="163"/>
      <c r="R3598" s="163"/>
      <c r="S3598" s="163"/>
      <c r="T3598" s="163"/>
      <c r="U3598" s="163"/>
      <c r="V3598" s="163"/>
      <c r="W3598" s="163"/>
      <c r="X3598" s="163"/>
    </row>
    <row r="3599" ht="11.25" customHeight="1">
      <c r="A3599" s="162" t="s">
        <v>2502</v>
      </c>
      <c r="B3599" s="162" t="s">
        <v>2503</v>
      </c>
      <c r="C3599" s="10" t="s">
        <v>52</v>
      </c>
      <c r="D3599" s="162" t="s">
        <v>2618</v>
      </c>
      <c r="E3599" s="162" t="s">
        <v>2619</v>
      </c>
      <c r="F3599" s="161" t="s">
        <v>2223</v>
      </c>
      <c r="G3599" s="10">
        <v>14.0</v>
      </c>
      <c r="H3599" s="10">
        <v>14.0</v>
      </c>
      <c r="I3599" s="10">
        <v>14.0</v>
      </c>
      <c r="J3599" s="172">
        <v>50.0</v>
      </c>
      <c r="K3599" s="173">
        <v>3.57</v>
      </c>
      <c r="L3599" s="162" t="s">
        <v>1761</v>
      </c>
      <c r="M3599" s="163"/>
      <c r="N3599" s="163"/>
      <c r="O3599" s="163"/>
      <c r="P3599" s="163"/>
      <c r="Q3599" s="163"/>
      <c r="R3599" s="163"/>
      <c r="S3599" s="163"/>
      <c r="T3599" s="163"/>
      <c r="U3599" s="163"/>
      <c r="V3599" s="163"/>
      <c r="W3599" s="163"/>
      <c r="X3599" s="163"/>
    </row>
    <row r="3600" ht="11.25" customHeight="1">
      <c r="A3600" s="162" t="s">
        <v>2502</v>
      </c>
      <c r="B3600" s="162" t="s">
        <v>2503</v>
      </c>
      <c r="C3600" s="10" t="s">
        <v>52</v>
      </c>
      <c r="D3600" s="162" t="s">
        <v>2620</v>
      </c>
      <c r="E3600" s="162" t="s">
        <v>2621</v>
      </c>
      <c r="F3600" s="161" t="s">
        <v>2223</v>
      </c>
      <c r="G3600" s="10">
        <v>14.0</v>
      </c>
      <c r="H3600" s="10">
        <v>14.0</v>
      </c>
      <c r="I3600" s="10">
        <v>14.0</v>
      </c>
      <c r="J3600" s="172">
        <v>50.0</v>
      </c>
      <c r="K3600" s="173">
        <v>3.57</v>
      </c>
      <c r="L3600" s="162" t="s">
        <v>1761</v>
      </c>
      <c r="M3600" s="163"/>
      <c r="N3600" s="163"/>
      <c r="O3600" s="163"/>
      <c r="P3600" s="163"/>
      <c r="Q3600" s="163"/>
      <c r="R3600" s="163"/>
      <c r="S3600" s="163"/>
      <c r="T3600" s="163"/>
      <c r="U3600" s="163"/>
      <c r="V3600" s="163"/>
      <c r="W3600" s="163"/>
      <c r="X3600" s="163"/>
    </row>
    <row r="3601" ht="11.25" customHeight="1">
      <c r="A3601" s="162" t="s">
        <v>2502</v>
      </c>
      <c r="B3601" s="162" t="s">
        <v>2503</v>
      </c>
      <c r="C3601" s="10" t="s">
        <v>52</v>
      </c>
      <c r="D3601" s="162" t="s">
        <v>2622</v>
      </c>
      <c r="E3601" s="162" t="s">
        <v>2623</v>
      </c>
      <c r="F3601" s="161" t="s">
        <v>2223</v>
      </c>
      <c r="G3601" s="10">
        <v>14.0</v>
      </c>
      <c r="H3601" s="10">
        <v>14.0</v>
      </c>
      <c r="I3601" s="10">
        <v>14.0</v>
      </c>
      <c r="J3601" s="172">
        <v>50.0</v>
      </c>
      <c r="K3601" s="173">
        <v>3.57</v>
      </c>
      <c r="L3601" s="162" t="s">
        <v>1761</v>
      </c>
      <c r="M3601" s="163"/>
      <c r="N3601" s="163"/>
      <c r="O3601" s="163"/>
      <c r="P3601" s="163"/>
      <c r="Q3601" s="163"/>
      <c r="R3601" s="163"/>
      <c r="S3601" s="163"/>
      <c r="T3601" s="163"/>
      <c r="U3601" s="163"/>
      <c r="V3601" s="163"/>
      <c r="W3601" s="163"/>
      <c r="X3601" s="163"/>
    </row>
    <row r="3602" ht="11.25" customHeight="1">
      <c r="A3602" s="162" t="s">
        <v>2502</v>
      </c>
      <c r="B3602" s="162" t="s">
        <v>2503</v>
      </c>
      <c r="C3602" s="10" t="s">
        <v>52</v>
      </c>
      <c r="D3602" s="162" t="s">
        <v>2624</v>
      </c>
      <c r="E3602" s="162" t="s">
        <v>2625</v>
      </c>
      <c r="F3602" s="161" t="s">
        <v>2223</v>
      </c>
      <c r="G3602" s="10">
        <v>14.0</v>
      </c>
      <c r="H3602" s="10">
        <v>14.0</v>
      </c>
      <c r="I3602" s="10">
        <v>14.0</v>
      </c>
      <c r="J3602" s="172">
        <v>50.0</v>
      </c>
      <c r="K3602" s="173">
        <v>3.57</v>
      </c>
      <c r="L3602" s="162" t="s">
        <v>1761</v>
      </c>
      <c r="M3602" s="163"/>
      <c r="N3602" s="163"/>
      <c r="O3602" s="163"/>
      <c r="P3602" s="163"/>
      <c r="Q3602" s="163"/>
      <c r="R3602" s="163"/>
      <c r="S3602" s="163"/>
      <c r="T3602" s="163"/>
      <c r="U3602" s="163"/>
      <c r="V3602" s="163"/>
      <c r="W3602" s="163"/>
      <c r="X3602" s="163"/>
    </row>
    <row r="3603" ht="11.25" customHeight="1">
      <c r="A3603" s="162" t="s">
        <v>2502</v>
      </c>
      <c r="B3603" s="162" t="s">
        <v>2503</v>
      </c>
      <c r="C3603" s="10" t="s">
        <v>52</v>
      </c>
      <c r="D3603" s="162" t="s">
        <v>2626</v>
      </c>
      <c r="E3603" s="162" t="s">
        <v>2627</v>
      </c>
      <c r="F3603" s="161" t="s">
        <v>2223</v>
      </c>
      <c r="G3603" s="10">
        <v>14.0</v>
      </c>
      <c r="H3603" s="10">
        <v>14.0</v>
      </c>
      <c r="I3603" s="10">
        <v>14.0</v>
      </c>
      <c r="J3603" s="172">
        <v>50.0</v>
      </c>
      <c r="K3603" s="173">
        <v>3.57</v>
      </c>
      <c r="L3603" s="162" t="s">
        <v>1761</v>
      </c>
      <c r="M3603" s="163"/>
      <c r="N3603" s="163"/>
      <c r="O3603" s="163"/>
      <c r="P3603" s="163"/>
      <c r="Q3603" s="163"/>
      <c r="R3603" s="163"/>
      <c r="S3603" s="163"/>
      <c r="T3603" s="163"/>
      <c r="U3603" s="163"/>
      <c r="V3603" s="163"/>
      <c r="W3603" s="163"/>
      <c r="X3603" s="163"/>
    </row>
    <row r="3604" ht="11.25" customHeight="1">
      <c r="A3604" s="162" t="s">
        <v>2502</v>
      </c>
      <c r="B3604" s="162" t="s">
        <v>2503</v>
      </c>
      <c r="C3604" s="10" t="s">
        <v>52</v>
      </c>
      <c r="D3604" s="162" t="s">
        <v>2628</v>
      </c>
      <c r="E3604" s="162" t="s">
        <v>2629</v>
      </c>
      <c r="F3604" s="161" t="s">
        <v>2223</v>
      </c>
      <c r="G3604" s="10">
        <v>14.0</v>
      </c>
      <c r="H3604" s="10">
        <v>14.0</v>
      </c>
      <c r="I3604" s="10">
        <v>14.0</v>
      </c>
      <c r="J3604" s="172">
        <v>50.0</v>
      </c>
      <c r="K3604" s="173">
        <v>3.57</v>
      </c>
      <c r="L3604" s="162" t="s">
        <v>1761</v>
      </c>
      <c r="M3604" s="163"/>
      <c r="N3604" s="163"/>
      <c r="O3604" s="163"/>
      <c r="P3604" s="163"/>
      <c r="Q3604" s="163"/>
      <c r="R3604" s="163"/>
      <c r="S3604" s="163"/>
      <c r="T3604" s="163"/>
      <c r="U3604" s="163"/>
      <c r="V3604" s="163"/>
      <c r="W3604" s="163"/>
      <c r="X3604" s="163"/>
    </row>
    <row r="3605" ht="11.25" customHeight="1">
      <c r="A3605" s="162" t="s">
        <v>2502</v>
      </c>
      <c r="B3605" s="162" t="s">
        <v>2503</v>
      </c>
      <c r="C3605" s="10" t="s">
        <v>52</v>
      </c>
      <c r="D3605" s="162" t="s">
        <v>2630</v>
      </c>
      <c r="E3605" s="162" t="s">
        <v>2631</v>
      </c>
      <c r="F3605" s="161" t="s">
        <v>2223</v>
      </c>
      <c r="G3605" s="10">
        <v>14.0</v>
      </c>
      <c r="H3605" s="10">
        <v>14.0</v>
      </c>
      <c r="I3605" s="10">
        <v>14.0</v>
      </c>
      <c r="J3605" s="172">
        <v>50.0</v>
      </c>
      <c r="K3605" s="173">
        <v>3.57</v>
      </c>
      <c r="L3605" s="162" t="s">
        <v>1761</v>
      </c>
      <c r="M3605" s="163"/>
      <c r="N3605" s="163"/>
      <c r="O3605" s="163"/>
      <c r="P3605" s="163"/>
      <c r="Q3605" s="163"/>
      <c r="R3605" s="163"/>
      <c r="S3605" s="163"/>
      <c r="T3605" s="163"/>
      <c r="U3605" s="163"/>
      <c r="V3605" s="163"/>
      <c r="W3605" s="163"/>
      <c r="X3605" s="163"/>
    </row>
    <row r="3606" ht="11.25" customHeight="1">
      <c r="A3606" s="162" t="s">
        <v>2502</v>
      </c>
      <c r="B3606" s="162" t="s">
        <v>2503</v>
      </c>
      <c r="C3606" s="10" t="s">
        <v>52</v>
      </c>
      <c r="D3606" s="162" t="s">
        <v>2632</v>
      </c>
      <c r="E3606" s="162" t="s">
        <v>2633</v>
      </c>
      <c r="F3606" s="161" t="s">
        <v>2223</v>
      </c>
      <c r="G3606" s="10">
        <v>14.0</v>
      </c>
      <c r="H3606" s="10">
        <v>14.0</v>
      </c>
      <c r="I3606" s="10">
        <v>14.0</v>
      </c>
      <c r="J3606" s="172">
        <v>50.0</v>
      </c>
      <c r="K3606" s="173">
        <v>3.57</v>
      </c>
      <c r="L3606" s="162" t="s">
        <v>1761</v>
      </c>
      <c r="M3606" s="163"/>
      <c r="N3606" s="163"/>
      <c r="O3606" s="163"/>
      <c r="P3606" s="163"/>
      <c r="Q3606" s="163"/>
      <c r="R3606" s="163"/>
      <c r="S3606" s="163"/>
      <c r="T3606" s="163"/>
      <c r="U3606" s="163"/>
      <c r="V3606" s="163"/>
      <c r="W3606" s="163"/>
      <c r="X3606" s="163"/>
    </row>
    <row r="3607" ht="11.25" customHeight="1">
      <c r="A3607" s="162" t="s">
        <v>2502</v>
      </c>
      <c r="B3607" s="162" t="s">
        <v>2503</v>
      </c>
      <c r="C3607" s="10" t="s">
        <v>52</v>
      </c>
      <c r="D3607" s="162" t="s">
        <v>2634</v>
      </c>
      <c r="E3607" s="162" t="s">
        <v>2635</v>
      </c>
      <c r="F3607" s="161" t="s">
        <v>2223</v>
      </c>
      <c r="G3607" s="10">
        <v>14.0</v>
      </c>
      <c r="H3607" s="10">
        <v>14.0</v>
      </c>
      <c r="I3607" s="10">
        <v>14.0</v>
      </c>
      <c r="J3607" s="172">
        <v>50.0</v>
      </c>
      <c r="K3607" s="173">
        <v>3.57</v>
      </c>
      <c r="L3607" s="162" t="s">
        <v>1761</v>
      </c>
      <c r="M3607" s="163"/>
      <c r="N3607" s="163"/>
      <c r="O3607" s="163"/>
      <c r="P3607" s="163"/>
      <c r="Q3607" s="163"/>
      <c r="R3607" s="163"/>
      <c r="S3607" s="163"/>
      <c r="T3607" s="163"/>
      <c r="U3607" s="163"/>
      <c r="V3607" s="163"/>
      <c r="W3607" s="163"/>
      <c r="X3607" s="163"/>
    </row>
    <row r="3608" ht="11.25" customHeight="1">
      <c r="A3608" s="162" t="s">
        <v>2502</v>
      </c>
      <c r="B3608" s="162" t="s">
        <v>2503</v>
      </c>
      <c r="C3608" s="10" t="s">
        <v>52</v>
      </c>
      <c r="D3608" s="162" t="s">
        <v>2636</v>
      </c>
      <c r="E3608" s="162" t="s">
        <v>2637</v>
      </c>
      <c r="F3608" s="161" t="s">
        <v>2223</v>
      </c>
      <c r="G3608" s="10">
        <v>14.0</v>
      </c>
      <c r="H3608" s="10">
        <v>14.0</v>
      </c>
      <c r="I3608" s="10">
        <v>14.0</v>
      </c>
      <c r="J3608" s="172">
        <v>50.0</v>
      </c>
      <c r="K3608" s="173">
        <v>3.57</v>
      </c>
      <c r="L3608" s="162" t="s">
        <v>1761</v>
      </c>
      <c r="M3608" s="163"/>
      <c r="N3608" s="163"/>
      <c r="O3608" s="163"/>
      <c r="P3608" s="163"/>
      <c r="Q3608" s="163"/>
      <c r="R3608" s="163"/>
      <c r="S3608" s="163"/>
      <c r="T3608" s="163"/>
      <c r="U3608" s="163"/>
      <c r="V3608" s="163"/>
      <c r="W3608" s="163"/>
      <c r="X3608" s="163"/>
    </row>
    <row r="3609" ht="11.25" customHeight="1">
      <c r="A3609" s="162" t="s">
        <v>2502</v>
      </c>
      <c r="B3609" s="162" t="s">
        <v>2503</v>
      </c>
      <c r="C3609" s="10" t="s">
        <v>52</v>
      </c>
      <c r="D3609" s="162" t="s">
        <v>2638</v>
      </c>
      <c r="E3609" s="162" t="s">
        <v>2639</v>
      </c>
      <c r="F3609" s="161" t="s">
        <v>2223</v>
      </c>
      <c r="G3609" s="10">
        <v>14.0</v>
      </c>
      <c r="H3609" s="10">
        <v>14.0</v>
      </c>
      <c r="I3609" s="10">
        <v>14.0</v>
      </c>
      <c r="J3609" s="172">
        <v>50.0</v>
      </c>
      <c r="K3609" s="173">
        <v>3.57</v>
      </c>
      <c r="L3609" s="162" t="s">
        <v>1761</v>
      </c>
      <c r="M3609" s="163"/>
      <c r="N3609" s="163"/>
      <c r="O3609" s="163"/>
      <c r="P3609" s="163"/>
      <c r="Q3609" s="163"/>
      <c r="R3609" s="163"/>
      <c r="S3609" s="163"/>
      <c r="T3609" s="163"/>
      <c r="U3609" s="163"/>
      <c r="V3609" s="163"/>
      <c r="W3609" s="163"/>
      <c r="X3609" s="163"/>
    </row>
    <row r="3610" ht="11.25" customHeight="1">
      <c r="A3610" s="162" t="s">
        <v>2502</v>
      </c>
      <c r="B3610" s="162" t="s">
        <v>2503</v>
      </c>
      <c r="C3610" s="10" t="s">
        <v>52</v>
      </c>
      <c r="D3610" s="162" t="s">
        <v>2640</v>
      </c>
      <c r="E3610" s="162" t="s">
        <v>2641</v>
      </c>
      <c r="F3610" s="161" t="s">
        <v>2223</v>
      </c>
      <c r="G3610" s="10">
        <v>14.0</v>
      </c>
      <c r="H3610" s="10">
        <v>14.0</v>
      </c>
      <c r="I3610" s="10">
        <v>14.0</v>
      </c>
      <c r="J3610" s="172">
        <v>50.0</v>
      </c>
      <c r="K3610" s="173">
        <v>3.57</v>
      </c>
      <c r="L3610" s="162" t="s">
        <v>1761</v>
      </c>
      <c r="M3610" s="163"/>
      <c r="N3610" s="163"/>
      <c r="O3610" s="163"/>
      <c r="P3610" s="163"/>
      <c r="Q3610" s="163"/>
      <c r="R3610" s="163"/>
      <c r="S3610" s="163"/>
      <c r="T3610" s="163"/>
      <c r="U3610" s="163"/>
      <c r="V3610" s="163"/>
      <c r="W3610" s="163"/>
      <c r="X3610" s="163"/>
    </row>
    <row r="3611" ht="11.25" customHeight="1">
      <c r="A3611" s="162" t="s">
        <v>2502</v>
      </c>
      <c r="B3611" s="162" t="s">
        <v>2503</v>
      </c>
      <c r="C3611" s="10" t="s">
        <v>52</v>
      </c>
      <c r="D3611" s="162" t="s">
        <v>2642</v>
      </c>
      <c r="E3611" s="162" t="s">
        <v>2643</v>
      </c>
      <c r="F3611" s="161" t="s">
        <v>2223</v>
      </c>
      <c r="G3611" s="10">
        <v>14.0</v>
      </c>
      <c r="H3611" s="10">
        <v>14.0</v>
      </c>
      <c r="I3611" s="10">
        <v>14.0</v>
      </c>
      <c r="J3611" s="172">
        <v>50.0</v>
      </c>
      <c r="K3611" s="173">
        <v>3.57</v>
      </c>
      <c r="L3611" s="162" t="s">
        <v>1761</v>
      </c>
      <c r="M3611" s="163"/>
      <c r="N3611" s="163"/>
      <c r="O3611" s="163"/>
      <c r="P3611" s="163"/>
      <c r="Q3611" s="163"/>
      <c r="R3611" s="163"/>
      <c r="S3611" s="163"/>
      <c r="T3611" s="163"/>
      <c r="U3611" s="163"/>
      <c r="V3611" s="163"/>
      <c r="W3611" s="163"/>
      <c r="X3611" s="163"/>
    </row>
    <row r="3612" ht="11.25" customHeight="1">
      <c r="A3612" s="162" t="s">
        <v>2502</v>
      </c>
      <c r="B3612" s="162" t="s">
        <v>2503</v>
      </c>
      <c r="C3612" s="10" t="s">
        <v>52</v>
      </c>
      <c r="D3612" s="162" t="s">
        <v>2644</v>
      </c>
      <c r="E3612" s="162" t="s">
        <v>2645</v>
      </c>
      <c r="F3612" s="161" t="s">
        <v>2223</v>
      </c>
      <c r="G3612" s="10">
        <v>14.0</v>
      </c>
      <c r="H3612" s="10">
        <v>14.0</v>
      </c>
      <c r="I3612" s="10">
        <v>14.0</v>
      </c>
      <c r="J3612" s="172">
        <v>50.0</v>
      </c>
      <c r="K3612" s="173">
        <v>3.57</v>
      </c>
      <c r="L3612" s="162" t="s">
        <v>1761</v>
      </c>
      <c r="M3612" s="163"/>
      <c r="N3612" s="163"/>
      <c r="O3612" s="163"/>
      <c r="P3612" s="163"/>
      <c r="Q3612" s="163"/>
      <c r="R3612" s="163"/>
      <c r="S3612" s="163"/>
      <c r="T3612" s="163"/>
      <c r="U3612" s="163"/>
      <c r="V3612" s="163"/>
      <c r="W3612" s="163"/>
      <c r="X3612" s="163"/>
    </row>
    <row r="3613" ht="11.25" customHeight="1">
      <c r="A3613" s="162" t="s">
        <v>2502</v>
      </c>
      <c r="B3613" s="162" t="s">
        <v>2503</v>
      </c>
      <c r="C3613" s="10" t="s">
        <v>52</v>
      </c>
      <c r="D3613" s="162" t="s">
        <v>2646</v>
      </c>
      <c r="E3613" s="162" t="s">
        <v>2647</v>
      </c>
      <c r="F3613" s="161" t="s">
        <v>2223</v>
      </c>
      <c r="G3613" s="10">
        <v>14.0</v>
      </c>
      <c r="H3613" s="10">
        <v>14.0</v>
      </c>
      <c r="I3613" s="10">
        <v>14.0</v>
      </c>
      <c r="J3613" s="172">
        <v>50.0</v>
      </c>
      <c r="K3613" s="173">
        <v>3.57</v>
      </c>
      <c r="L3613" s="162" t="s">
        <v>1761</v>
      </c>
      <c r="M3613" s="163"/>
      <c r="N3613" s="163"/>
      <c r="O3613" s="163"/>
      <c r="P3613" s="163"/>
      <c r="Q3613" s="163"/>
      <c r="R3613" s="163"/>
      <c r="S3613" s="163"/>
      <c r="T3613" s="163"/>
      <c r="U3613" s="163"/>
      <c r="V3613" s="163"/>
      <c r="W3613" s="163"/>
      <c r="X3613" s="163"/>
    </row>
    <row r="3614" ht="11.25" customHeight="1">
      <c r="A3614" s="162" t="s">
        <v>2502</v>
      </c>
      <c r="B3614" s="162" t="s">
        <v>2503</v>
      </c>
      <c r="C3614" s="10" t="s">
        <v>52</v>
      </c>
      <c r="D3614" s="162" t="s">
        <v>2648</v>
      </c>
      <c r="E3614" s="162" t="s">
        <v>2649</v>
      </c>
      <c r="F3614" s="161" t="s">
        <v>2223</v>
      </c>
      <c r="G3614" s="10">
        <v>14.0</v>
      </c>
      <c r="H3614" s="10">
        <v>14.0</v>
      </c>
      <c r="I3614" s="10">
        <v>14.0</v>
      </c>
      <c r="J3614" s="172">
        <v>50.0</v>
      </c>
      <c r="K3614" s="173">
        <v>3.57</v>
      </c>
      <c r="L3614" s="162" t="s">
        <v>1761</v>
      </c>
      <c r="M3614" s="163"/>
      <c r="N3614" s="163"/>
      <c r="O3614" s="163"/>
      <c r="P3614" s="163"/>
      <c r="Q3614" s="163"/>
      <c r="R3614" s="163"/>
      <c r="S3614" s="163"/>
      <c r="T3614" s="163"/>
      <c r="U3614" s="163"/>
      <c r="V3614" s="163"/>
      <c r="W3614" s="163"/>
      <c r="X3614" s="163"/>
    </row>
    <row r="3615" ht="11.25" customHeight="1">
      <c r="A3615" s="162" t="s">
        <v>2502</v>
      </c>
      <c r="B3615" s="162" t="s">
        <v>2503</v>
      </c>
      <c r="C3615" s="10" t="s">
        <v>52</v>
      </c>
      <c r="D3615" s="162" t="s">
        <v>2650</v>
      </c>
      <c r="E3615" s="162" t="s">
        <v>2651</v>
      </c>
      <c r="F3615" s="161" t="s">
        <v>2223</v>
      </c>
      <c r="G3615" s="10">
        <v>14.0</v>
      </c>
      <c r="H3615" s="10">
        <v>14.0</v>
      </c>
      <c r="I3615" s="10">
        <v>14.0</v>
      </c>
      <c r="J3615" s="172">
        <v>50.0</v>
      </c>
      <c r="K3615" s="173">
        <v>3.57</v>
      </c>
      <c r="L3615" s="162" t="s">
        <v>1761</v>
      </c>
      <c r="M3615" s="163"/>
      <c r="N3615" s="163"/>
      <c r="O3615" s="163"/>
      <c r="P3615" s="163"/>
      <c r="Q3615" s="163"/>
      <c r="R3615" s="163"/>
      <c r="S3615" s="163"/>
      <c r="T3615" s="163"/>
      <c r="U3615" s="163"/>
      <c r="V3615" s="163"/>
      <c r="W3615" s="163"/>
      <c r="X3615" s="163"/>
    </row>
    <row r="3616" ht="11.25" customHeight="1">
      <c r="A3616" s="162" t="s">
        <v>2502</v>
      </c>
      <c r="B3616" s="162" t="s">
        <v>2503</v>
      </c>
      <c r="C3616" s="10" t="s">
        <v>52</v>
      </c>
      <c r="D3616" s="162" t="s">
        <v>2652</v>
      </c>
      <c r="E3616" s="162" t="s">
        <v>2653</v>
      </c>
      <c r="F3616" s="161" t="s">
        <v>2223</v>
      </c>
      <c r="G3616" s="10">
        <v>14.0</v>
      </c>
      <c r="H3616" s="10">
        <v>14.0</v>
      </c>
      <c r="I3616" s="10">
        <v>14.0</v>
      </c>
      <c r="J3616" s="172">
        <v>50.0</v>
      </c>
      <c r="K3616" s="173">
        <v>3.57</v>
      </c>
      <c r="L3616" s="162" t="s">
        <v>1761</v>
      </c>
      <c r="M3616" s="163"/>
      <c r="N3616" s="163"/>
      <c r="O3616" s="163"/>
      <c r="P3616" s="163"/>
      <c r="Q3616" s="163"/>
      <c r="R3616" s="163"/>
      <c r="S3616" s="163"/>
      <c r="T3616" s="163"/>
      <c r="U3616" s="163"/>
      <c r="V3616" s="163"/>
      <c r="W3616" s="163"/>
      <c r="X3616" s="163"/>
    </row>
    <row r="3617" ht="11.25" customHeight="1">
      <c r="A3617" s="162" t="s">
        <v>2502</v>
      </c>
      <c r="B3617" s="162" t="s">
        <v>2503</v>
      </c>
      <c r="C3617" s="10" t="s">
        <v>52</v>
      </c>
      <c r="D3617" s="162" t="s">
        <v>2654</v>
      </c>
      <c r="E3617" s="162" t="s">
        <v>2655</v>
      </c>
      <c r="F3617" s="161" t="s">
        <v>2223</v>
      </c>
      <c r="G3617" s="10">
        <v>14.0</v>
      </c>
      <c r="H3617" s="10">
        <v>14.0</v>
      </c>
      <c r="I3617" s="10">
        <v>14.0</v>
      </c>
      <c r="J3617" s="172">
        <v>50.0</v>
      </c>
      <c r="K3617" s="173">
        <v>3.57</v>
      </c>
      <c r="L3617" s="162" t="s">
        <v>1761</v>
      </c>
      <c r="M3617" s="163"/>
      <c r="N3617" s="163"/>
      <c r="O3617" s="163"/>
      <c r="P3617" s="163"/>
      <c r="Q3617" s="163"/>
      <c r="R3617" s="163"/>
      <c r="S3617" s="163"/>
      <c r="T3617" s="163"/>
      <c r="U3617" s="163"/>
      <c r="V3617" s="163"/>
      <c r="W3617" s="163"/>
      <c r="X3617" s="163"/>
    </row>
    <row r="3618" ht="11.25" customHeight="1">
      <c r="A3618" s="162" t="s">
        <v>2502</v>
      </c>
      <c r="B3618" s="162" t="s">
        <v>2503</v>
      </c>
      <c r="C3618" s="10" t="s">
        <v>52</v>
      </c>
      <c r="D3618" s="162" t="s">
        <v>2656</v>
      </c>
      <c r="E3618" s="162" t="s">
        <v>2657</v>
      </c>
      <c r="F3618" s="161" t="s">
        <v>2223</v>
      </c>
      <c r="G3618" s="10">
        <v>14.0</v>
      </c>
      <c r="H3618" s="10">
        <v>14.0</v>
      </c>
      <c r="I3618" s="10">
        <v>14.0</v>
      </c>
      <c r="J3618" s="172">
        <v>50.0</v>
      </c>
      <c r="K3618" s="173">
        <v>3.57</v>
      </c>
      <c r="L3618" s="162" t="s">
        <v>1761</v>
      </c>
      <c r="M3618" s="163"/>
      <c r="N3618" s="163"/>
      <c r="O3618" s="163"/>
      <c r="P3618" s="163"/>
      <c r="Q3618" s="163"/>
      <c r="R3618" s="163"/>
      <c r="S3618" s="163"/>
      <c r="T3618" s="163"/>
      <c r="U3618" s="163"/>
      <c r="V3618" s="163"/>
      <c r="W3618" s="163"/>
      <c r="X3618" s="163"/>
    </row>
    <row r="3619" ht="11.25" customHeight="1">
      <c r="A3619" s="162" t="s">
        <v>2502</v>
      </c>
      <c r="B3619" s="162" t="s">
        <v>2503</v>
      </c>
      <c r="C3619" s="10" t="s">
        <v>52</v>
      </c>
      <c r="D3619" s="162" t="s">
        <v>2658</v>
      </c>
      <c r="E3619" s="162" t="s">
        <v>2659</v>
      </c>
      <c r="F3619" s="161" t="s">
        <v>2223</v>
      </c>
      <c r="G3619" s="10">
        <v>14.0</v>
      </c>
      <c r="H3619" s="10">
        <v>14.0</v>
      </c>
      <c r="I3619" s="10">
        <v>14.0</v>
      </c>
      <c r="J3619" s="172">
        <v>50.0</v>
      </c>
      <c r="K3619" s="173">
        <v>3.57</v>
      </c>
      <c r="L3619" s="162" t="s">
        <v>1761</v>
      </c>
      <c r="M3619" s="163"/>
      <c r="N3619" s="163"/>
      <c r="O3619" s="163"/>
      <c r="P3619" s="163"/>
      <c r="Q3619" s="163"/>
      <c r="R3619" s="163"/>
      <c r="S3619" s="163"/>
      <c r="T3619" s="163"/>
      <c r="U3619" s="163"/>
      <c r="V3619" s="163"/>
      <c r="W3619" s="163"/>
      <c r="X3619" s="163"/>
    </row>
    <row r="3620" ht="11.25" customHeight="1">
      <c r="A3620" s="162" t="s">
        <v>2502</v>
      </c>
      <c r="B3620" s="162" t="s">
        <v>2503</v>
      </c>
      <c r="C3620" s="10" t="s">
        <v>52</v>
      </c>
      <c r="D3620" s="162" t="s">
        <v>2660</v>
      </c>
      <c r="E3620" s="162" t="s">
        <v>2661</v>
      </c>
      <c r="F3620" s="161" t="s">
        <v>2223</v>
      </c>
      <c r="G3620" s="10">
        <v>14.0</v>
      </c>
      <c r="H3620" s="10">
        <v>14.0</v>
      </c>
      <c r="I3620" s="10">
        <v>14.0</v>
      </c>
      <c r="J3620" s="172">
        <v>50.0</v>
      </c>
      <c r="K3620" s="173">
        <v>3.57</v>
      </c>
      <c r="L3620" s="162" t="s">
        <v>1761</v>
      </c>
      <c r="M3620" s="163"/>
      <c r="N3620" s="163"/>
      <c r="O3620" s="163"/>
      <c r="P3620" s="163"/>
      <c r="Q3620" s="163"/>
      <c r="R3620" s="163"/>
      <c r="S3620" s="163"/>
      <c r="T3620" s="163"/>
      <c r="U3620" s="163"/>
      <c r="V3620" s="163"/>
      <c r="W3620" s="163"/>
      <c r="X3620" s="163"/>
    </row>
    <row r="3621" ht="11.25" customHeight="1">
      <c r="A3621" s="162" t="s">
        <v>2502</v>
      </c>
      <c r="B3621" s="162" t="s">
        <v>2503</v>
      </c>
      <c r="C3621" s="10" t="s">
        <v>52</v>
      </c>
      <c r="D3621" s="162" t="s">
        <v>2662</v>
      </c>
      <c r="E3621" s="162" t="s">
        <v>2663</v>
      </c>
      <c r="F3621" s="161" t="s">
        <v>2223</v>
      </c>
      <c r="G3621" s="10">
        <v>14.0</v>
      </c>
      <c r="H3621" s="10">
        <v>14.0</v>
      </c>
      <c r="I3621" s="10">
        <v>14.0</v>
      </c>
      <c r="J3621" s="172">
        <v>50.0</v>
      </c>
      <c r="K3621" s="173">
        <v>3.57</v>
      </c>
      <c r="L3621" s="162" t="s">
        <v>1761</v>
      </c>
      <c r="M3621" s="163"/>
      <c r="N3621" s="163"/>
      <c r="O3621" s="163"/>
      <c r="P3621" s="163"/>
      <c r="Q3621" s="163"/>
      <c r="R3621" s="163"/>
      <c r="S3621" s="163"/>
      <c r="T3621" s="163"/>
      <c r="U3621" s="163"/>
      <c r="V3621" s="163"/>
      <c r="W3621" s="163"/>
      <c r="X3621" s="163"/>
    </row>
    <row r="3622" ht="11.25" customHeight="1">
      <c r="A3622" s="162" t="s">
        <v>2502</v>
      </c>
      <c r="B3622" s="162" t="s">
        <v>2503</v>
      </c>
      <c r="C3622" s="10" t="s">
        <v>52</v>
      </c>
      <c r="D3622" s="162" t="s">
        <v>2664</v>
      </c>
      <c r="E3622" s="162" t="s">
        <v>2665</v>
      </c>
      <c r="F3622" s="161" t="s">
        <v>2223</v>
      </c>
      <c r="G3622" s="10">
        <v>14.0</v>
      </c>
      <c r="H3622" s="10">
        <v>14.0</v>
      </c>
      <c r="I3622" s="10">
        <v>14.0</v>
      </c>
      <c r="J3622" s="172">
        <v>50.0</v>
      </c>
      <c r="K3622" s="173">
        <v>3.57</v>
      </c>
      <c r="L3622" s="162" t="s">
        <v>1761</v>
      </c>
      <c r="M3622" s="163"/>
      <c r="N3622" s="163"/>
      <c r="O3622" s="163"/>
      <c r="P3622" s="163"/>
      <c r="Q3622" s="163"/>
      <c r="R3622" s="163"/>
      <c r="S3622" s="163"/>
      <c r="T3622" s="163"/>
      <c r="U3622" s="163"/>
      <c r="V3622" s="163"/>
      <c r="W3622" s="163"/>
      <c r="X3622" s="163"/>
    </row>
    <row r="3623" ht="11.25" customHeight="1">
      <c r="A3623" s="162" t="s">
        <v>2502</v>
      </c>
      <c r="B3623" s="162" t="s">
        <v>2503</v>
      </c>
      <c r="C3623" s="10" t="s">
        <v>52</v>
      </c>
      <c r="D3623" s="162" t="s">
        <v>2666</v>
      </c>
      <c r="E3623" s="162" t="s">
        <v>2667</v>
      </c>
      <c r="F3623" s="161" t="s">
        <v>2223</v>
      </c>
      <c r="G3623" s="10">
        <v>14.0</v>
      </c>
      <c r="H3623" s="10">
        <v>14.0</v>
      </c>
      <c r="I3623" s="10">
        <v>14.0</v>
      </c>
      <c r="J3623" s="172">
        <v>50.0</v>
      </c>
      <c r="K3623" s="173">
        <v>3.57</v>
      </c>
      <c r="L3623" s="162" t="s">
        <v>1761</v>
      </c>
      <c r="M3623" s="163"/>
      <c r="N3623" s="163"/>
      <c r="O3623" s="163"/>
      <c r="P3623" s="163"/>
      <c r="Q3623" s="163"/>
      <c r="R3623" s="163"/>
      <c r="S3623" s="163"/>
      <c r="T3623" s="163"/>
      <c r="U3623" s="163"/>
      <c r="V3623" s="163"/>
      <c r="W3623" s="163"/>
      <c r="X3623" s="163"/>
    </row>
    <row r="3624" ht="11.25" customHeight="1">
      <c r="A3624" s="162" t="s">
        <v>2502</v>
      </c>
      <c r="B3624" s="162" t="s">
        <v>2503</v>
      </c>
      <c r="C3624" s="10" t="s">
        <v>52</v>
      </c>
      <c r="D3624" s="162" t="s">
        <v>2668</v>
      </c>
      <c r="E3624" s="162" t="s">
        <v>2669</v>
      </c>
      <c r="F3624" s="161" t="s">
        <v>2223</v>
      </c>
      <c r="G3624" s="10">
        <v>14.0</v>
      </c>
      <c r="H3624" s="10">
        <v>14.0</v>
      </c>
      <c r="I3624" s="10">
        <v>14.0</v>
      </c>
      <c r="J3624" s="172">
        <v>50.0</v>
      </c>
      <c r="K3624" s="173">
        <v>3.57</v>
      </c>
      <c r="L3624" s="162" t="s">
        <v>1761</v>
      </c>
      <c r="M3624" s="163"/>
      <c r="N3624" s="163"/>
      <c r="O3624" s="163"/>
      <c r="P3624" s="163"/>
      <c r="Q3624" s="163"/>
      <c r="R3624" s="163"/>
      <c r="S3624" s="163"/>
      <c r="T3624" s="163"/>
      <c r="U3624" s="163"/>
      <c r="V3624" s="163"/>
      <c r="W3624" s="163"/>
      <c r="X3624" s="163"/>
    </row>
    <row r="3625" ht="11.25" customHeight="1">
      <c r="A3625" s="162" t="s">
        <v>2502</v>
      </c>
      <c r="B3625" s="162" t="s">
        <v>2503</v>
      </c>
      <c r="C3625" s="10" t="s">
        <v>52</v>
      </c>
      <c r="D3625" s="162" t="s">
        <v>2670</v>
      </c>
      <c r="E3625" s="162" t="s">
        <v>2671</v>
      </c>
      <c r="F3625" s="161" t="s">
        <v>2223</v>
      </c>
      <c r="G3625" s="10">
        <v>14.0</v>
      </c>
      <c r="H3625" s="10">
        <v>14.0</v>
      </c>
      <c r="I3625" s="10">
        <v>14.0</v>
      </c>
      <c r="J3625" s="172">
        <v>50.0</v>
      </c>
      <c r="K3625" s="173">
        <v>3.57</v>
      </c>
      <c r="L3625" s="162" t="s">
        <v>1761</v>
      </c>
      <c r="M3625" s="163"/>
      <c r="N3625" s="163"/>
      <c r="O3625" s="163"/>
      <c r="P3625" s="163"/>
      <c r="Q3625" s="163"/>
      <c r="R3625" s="163"/>
      <c r="S3625" s="163"/>
      <c r="T3625" s="163"/>
      <c r="U3625" s="163"/>
      <c r="V3625" s="163"/>
      <c r="W3625" s="163"/>
      <c r="X3625" s="163"/>
    </row>
    <row r="3626" ht="11.25" customHeight="1">
      <c r="A3626" s="162" t="s">
        <v>2502</v>
      </c>
      <c r="B3626" s="162" t="s">
        <v>2503</v>
      </c>
      <c r="C3626" s="10" t="s">
        <v>52</v>
      </c>
      <c r="D3626" s="162" t="s">
        <v>2672</v>
      </c>
      <c r="E3626" s="162" t="s">
        <v>2673</v>
      </c>
      <c r="F3626" s="161" t="s">
        <v>2223</v>
      </c>
      <c r="G3626" s="10">
        <v>14.0</v>
      </c>
      <c r="H3626" s="10">
        <v>14.0</v>
      </c>
      <c r="I3626" s="10">
        <v>14.0</v>
      </c>
      <c r="J3626" s="172">
        <v>50.0</v>
      </c>
      <c r="K3626" s="173">
        <v>3.57</v>
      </c>
      <c r="L3626" s="162" t="s">
        <v>1761</v>
      </c>
      <c r="M3626" s="163"/>
      <c r="N3626" s="163"/>
      <c r="O3626" s="163"/>
      <c r="P3626" s="163"/>
      <c r="Q3626" s="163"/>
      <c r="R3626" s="163"/>
      <c r="S3626" s="163"/>
      <c r="T3626" s="163"/>
      <c r="U3626" s="163"/>
      <c r="V3626" s="163"/>
      <c r="W3626" s="163"/>
      <c r="X3626" s="163"/>
    </row>
    <row r="3627" ht="11.25" customHeight="1">
      <c r="A3627" s="162" t="s">
        <v>2502</v>
      </c>
      <c r="B3627" s="162" t="s">
        <v>2503</v>
      </c>
      <c r="C3627" s="10" t="s">
        <v>52</v>
      </c>
      <c r="D3627" s="162" t="s">
        <v>2674</v>
      </c>
      <c r="E3627" s="162" t="s">
        <v>2675</v>
      </c>
      <c r="F3627" s="161" t="s">
        <v>2223</v>
      </c>
      <c r="G3627" s="10">
        <v>14.0</v>
      </c>
      <c r="H3627" s="10">
        <v>14.0</v>
      </c>
      <c r="I3627" s="10">
        <v>14.0</v>
      </c>
      <c r="J3627" s="172">
        <v>50.0</v>
      </c>
      <c r="K3627" s="173">
        <v>3.57</v>
      </c>
      <c r="L3627" s="162" t="s">
        <v>1761</v>
      </c>
      <c r="M3627" s="163"/>
      <c r="N3627" s="163"/>
      <c r="O3627" s="163"/>
      <c r="P3627" s="163"/>
      <c r="Q3627" s="163"/>
      <c r="R3627" s="163"/>
      <c r="S3627" s="163"/>
      <c r="T3627" s="163"/>
      <c r="U3627" s="163"/>
      <c r="V3627" s="163"/>
      <c r="W3627" s="163"/>
      <c r="X3627" s="163"/>
    </row>
    <row r="3628" ht="11.25" customHeight="1">
      <c r="A3628" s="162" t="s">
        <v>2502</v>
      </c>
      <c r="B3628" s="162" t="s">
        <v>2503</v>
      </c>
      <c r="C3628" s="10" t="s">
        <v>52</v>
      </c>
      <c r="D3628" s="162" t="s">
        <v>2676</v>
      </c>
      <c r="E3628" s="162" t="s">
        <v>2677</v>
      </c>
      <c r="F3628" s="161" t="s">
        <v>2223</v>
      </c>
      <c r="G3628" s="10">
        <v>14.0</v>
      </c>
      <c r="H3628" s="10">
        <v>14.0</v>
      </c>
      <c r="I3628" s="10">
        <v>14.0</v>
      </c>
      <c r="J3628" s="172">
        <v>50.0</v>
      </c>
      <c r="K3628" s="173">
        <v>3.57</v>
      </c>
      <c r="L3628" s="162" t="s">
        <v>1761</v>
      </c>
      <c r="M3628" s="163"/>
      <c r="N3628" s="163"/>
      <c r="O3628" s="163"/>
      <c r="P3628" s="163"/>
      <c r="Q3628" s="163"/>
      <c r="R3628" s="163"/>
      <c r="S3628" s="163"/>
      <c r="T3628" s="163"/>
      <c r="U3628" s="163"/>
      <c r="V3628" s="163"/>
      <c r="W3628" s="163"/>
      <c r="X3628" s="163"/>
    </row>
    <row r="3629" ht="11.25" customHeight="1">
      <c r="A3629" s="162" t="s">
        <v>2502</v>
      </c>
      <c r="B3629" s="162" t="s">
        <v>2503</v>
      </c>
      <c r="C3629" s="10" t="s">
        <v>52</v>
      </c>
      <c r="D3629" s="162" t="s">
        <v>2678</v>
      </c>
      <c r="E3629" s="162" t="s">
        <v>2679</v>
      </c>
      <c r="F3629" s="161" t="s">
        <v>2223</v>
      </c>
      <c r="G3629" s="10">
        <v>14.0</v>
      </c>
      <c r="H3629" s="10">
        <v>14.0</v>
      </c>
      <c r="I3629" s="10">
        <v>14.0</v>
      </c>
      <c r="J3629" s="172">
        <v>50.0</v>
      </c>
      <c r="K3629" s="173">
        <v>3.57</v>
      </c>
      <c r="L3629" s="162" t="s">
        <v>1761</v>
      </c>
      <c r="M3629" s="163"/>
      <c r="N3629" s="163"/>
      <c r="O3629" s="163"/>
      <c r="P3629" s="163"/>
      <c r="Q3629" s="163"/>
      <c r="R3629" s="163"/>
      <c r="S3629" s="163"/>
      <c r="T3629" s="163"/>
      <c r="U3629" s="163"/>
      <c r="V3629" s="163"/>
      <c r="W3629" s="163"/>
      <c r="X3629" s="163"/>
    </row>
    <row r="3630" ht="11.25" customHeight="1">
      <c r="A3630" s="162" t="s">
        <v>2502</v>
      </c>
      <c r="B3630" s="162" t="s">
        <v>2503</v>
      </c>
      <c r="C3630" s="10" t="s">
        <v>52</v>
      </c>
      <c r="D3630" s="162" t="s">
        <v>2680</v>
      </c>
      <c r="E3630" s="162" t="s">
        <v>2681</v>
      </c>
      <c r="F3630" s="161" t="s">
        <v>2223</v>
      </c>
      <c r="G3630" s="10">
        <v>14.0</v>
      </c>
      <c r="H3630" s="10">
        <v>14.0</v>
      </c>
      <c r="I3630" s="10">
        <v>14.0</v>
      </c>
      <c r="J3630" s="172">
        <v>50.0</v>
      </c>
      <c r="K3630" s="173">
        <v>3.57</v>
      </c>
      <c r="L3630" s="162" t="s">
        <v>1761</v>
      </c>
      <c r="M3630" s="163"/>
      <c r="N3630" s="163"/>
      <c r="O3630" s="163"/>
      <c r="P3630" s="163"/>
      <c r="Q3630" s="163"/>
      <c r="R3630" s="163"/>
      <c r="S3630" s="163"/>
      <c r="T3630" s="163"/>
      <c r="U3630" s="163"/>
      <c r="V3630" s="163"/>
      <c r="W3630" s="163"/>
      <c r="X3630" s="163"/>
    </row>
    <row r="3631" ht="11.25" customHeight="1">
      <c r="A3631" s="162" t="s">
        <v>2502</v>
      </c>
      <c r="B3631" s="162" t="s">
        <v>2503</v>
      </c>
      <c r="C3631" s="10" t="s">
        <v>52</v>
      </c>
      <c r="D3631" s="162" t="s">
        <v>3436</v>
      </c>
      <c r="E3631" s="162" t="s">
        <v>3437</v>
      </c>
      <c r="F3631" s="161" t="s">
        <v>655</v>
      </c>
      <c r="G3631" s="10">
        <v>14.0</v>
      </c>
      <c r="H3631" s="10">
        <v>14.0</v>
      </c>
      <c r="I3631" s="10">
        <v>14.0</v>
      </c>
      <c r="J3631" s="172">
        <v>50.0</v>
      </c>
      <c r="K3631" s="173">
        <v>3.57</v>
      </c>
      <c r="L3631" s="162" t="s">
        <v>1761</v>
      </c>
      <c r="M3631" s="163"/>
      <c r="N3631" s="163"/>
      <c r="O3631" s="163"/>
      <c r="P3631" s="163"/>
      <c r="Q3631" s="163"/>
      <c r="R3631" s="163"/>
      <c r="S3631" s="163"/>
      <c r="T3631" s="163"/>
      <c r="U3631" s="163"/>
      <c r="V3631" s="163"/>
      <c r="W3631" s="163"/>
      <c r="X3631" s="163"/>
    </row>
    <row r="3632" ht="11.25" customHeight="1">
      <c r="A3632" s="162" t="s">
        <v>2502</v>
      </c>
      <c r="B3632" s="162" t="s">
        <v>2503</v>
      </c>
      <c r="C3632" s="10" t="s">
        <v>52</v>
      </c>
      <c r="D3632" s="162" t="s">
        <v>3438</v>
      </c>
      <c r="E3632" s="162" t="s">
        <v>3439</v>
      </c>
      <c r="F3632" s="161" t="s">
        <v>655</v>
      </c>
      <c r="G3632" s="10">
        <v>14.0</v>
      </c>
      <c r="H3632" s="10">
        <v>14.0</v>
      </c>
      <c r="I3632" s="10">
        <v>14.0</v>
      </c>
      <c r="J3632" s="172">
        <v>50.0</v>
      </c>
      <c r="K3632" s="173">
        <v>3.57</v>
      </c>
      <c r="L3632" s="162" t="s">
        <v>1761</v>
      </c>
      <c r="M3632" s="163"/>
      <c r="N3632" s="163"/>
      <c r="O3632" s="163"/>
      <c r="P3632" s="163"/>
      <c r="Q3632" s="163"/>
      <c r="R3632" s="163"/>
      <c r="S3632" s="163"/>
      <c r="T3632" s="163"/>
      <c r="U3632" s="163"/>
      <c r="V3632" s="163"/>
      <c r="W3632" s="163"/>
      <c r="X3632" s="163"/>
    </row>
    <row r="3633" ht="11.25" customHeight="1">
      <c r="A3633" s="162" t="s">
        <v>2502</v>
      </c>
      <c r="B3633" s="162" t="s">
        <v>2503</v>
      </c>
      <c r="C3633" s="10" t="s">
        <v>52</v>
      </c>
      <c r="D3633" s="162" t="s">
        <v>3440</v>
      </c>
      <c r="E3633" s="162" t="s">
        <v>3441</v>
      </c>
      <c r="F3633" s="161" t="s">
        <v>655</v>
      </c>
      <c r="G3633" s="10">
        <v>14.0</v>
      </c>
      <c r="H3633" s="10">
        <v>14.0</v>
      </c>
      <c r="I3633" s="10">
        <v>14.0</v>
      </c>
      <c r="J3633" s="172">
        <v>50.0</v>
      </c>
      <c r="K3633" s="173">
        <v>3.57</v>
      </c>
      <c r="L3633" s="162" t="s">
        <v>1761</v>
      </c>
      <c r="M3633" s="163"/>
      <c r="N3633" s="163"/>
      <c r="O3633" s="163"/>
      <c r="P3633" s="163"/>
      <c r="Q3633" s="163"/>
      <c r="R3633" s="163"/>
      <c r="S3633" s="163"/>
      <c r="T3633" s="163"/>
      <c r="U3633" s="163"/>
      <c r="V3633" s="163"/>
      <c r="W3633" s="163"/>
      <c r="X3633" s="163"/>
    </row>
    <row r="3634" ht="11.25" customHeight="1">
      <c r="A3634" s="162" t="s">
        <v>2502</v>
      </c>
      <c r="B3634" s="162" t="s">
        <v>2503</v>
      </c>
      <c r="C3634" s="10" t="s">
        <v>52</v>
      </c>
      <c r="D3634" s="162" t="s">
        <v>3442</v>
      </c>
      <c r="E3634" s="162" t="s">
        <v>3443</v>
      </c>
      <c r="F3634" s="161" t="s">
        <v>655</v>
      </c>
      <c r="G3634" s="10">
        <v>14.0</v>
      </c>
      <c r="H3634" s="10">
        <v>14.0</v>
      </c>
      <c r="I3634" s="10">
        <v>14.0</v>
      </c>
      <c r="J3634" s="172">
        <v>50.0</v>
      </c>
      <c r="K3634" s="173">
        <v>3.57</v>
      </c>
      <c r="L3634" s="162" t="s">
        <v>1761</v>
      </c>
      <c r="M3634" s="163"/>
      <c r="N3634" s="163"/>
      <c r="O3634" s="163"/>
      <c r="P3634" s="163"/>
      <c r="Q3634" s="163"/>
      <c r="R3634" s="163"/>
      <c r="S3634" s="163"/>
      <c r="T3634" s="163"/>
      <c r="U3634" s="163"/>
      <c r="V3634" s="163"/>
      <c r="W3634" s="163"/>
      <c r="X3634" s="163"/>
    </row>
    <row r="3635" ht="11.25" customHeight="1">
      <c r="A3635" s="162" t="s">
        <v>2502</v>
      </c>
      <c r="B3635" s="162" t="s">
        <v>2503</v>
      </c>
      <c r="C3635" s="10" t="s">
        <v>52</v>
      </c>
      <c r="D3635" s="162" t="s">
        <v>3444</v>
      </c>
      <c r="E3635" s="162" t="s">
        <v>3445</v>
      </c>
      <c r="F3635" s="161" t="s">
        <v>655</v>
      </c>
      <c r="G3635" s="10">
        <v>14.0</v>
      </c>
      <c r="H3635" s="10">
        <v>14.0</v>
      </c>
      <c r="I3635" s="10">
        <v>14.0</v>
      </c>
      <c r="J3635" s="172">
        <v>50.0</v>
      </c>
      <c r="K3635" s="173">
        <v>3.57</v>
      </c>
      <c r="L3635" s="162" t="s">
        <v>1761</v>
      </c>
      <c r="M3635" s="163"/>
      <c r="N3635" s="163"/>
      <c r="O3635" s="163"/>
      <c r="P3635" s="163"/>
      <c r="Q3635" s="163"/>
      <c r="R3635" s="163"/>
      <c r="S3635" s="163"/>
      <c r="T3635" s="163"/>
      <c r="U3635" s="163"/>
      <c r="V3635" s="163"/>
      <c r="W3635" s="163"/>
      <c r="X3635" s="163"/>
    </row>
    <row r="3636" ht="11.25" customHeight="1">
      <c r="A3636" s="162" t="s">
        <v>2502</v>
      </c>
      <c r="B3636" s="162" t="s">
        <v>2503</v>
      </c>
      <c r="C3636" s="10" t="s">
        <v>52</v>
      </c>
      <c r="D3636" s="162" t="s">
        <v>3446</v>
      </c>
      <c r="E3636" s="162" t="s">
        <v>3447</v>
      </c>
      <c r="F3636" s="161" t="s">
        <v>655</v>
      </c>
      <c r="G3636" s="10">
        <v>14.0</v>
      </c>
      <c r="H3636" s="10">
        <v>14.0</v>
      </c>
      <c r="I3636" s="10">
        <v>14.0</v>
      </c>
      <c r="J3636" s="172">
        <v>50.0</v>
      </c>
      <c r="K3636" s="173">
        <v>3.57</v>
      </c>
      <c r="L3636" s="162" t="s">
        <v>1761</v>
      </c>
      <c r="M3636" s="163"/>
      <c r="N3636" s="163"/>
      <c r="O3636" s="163"/>
      <c r="P3636" s="163"/>
      <c r="Q3636" s="163"/>
      <c r="R3636" s="163"/>
      <c r="S3636" s="163"/>
      <c r="T3636" s="163"/>
      <c r="U3636" s="163"/>
      <c r="V3636" s="163"/>
      <c r="W3636" s="163"/>
      <c r="X3636" s="163"/>
    </row>
    <row r="3637" ht="11.25" customHeight="1">
      <c r="A3637" s="162" t="s">
        <v>2502</v>
      </c>
      <c r="B3637" s="162" t="s">
        <v>2503</v>
      </c>
      <c r="C3637" s="10" t="s">
        <v>52</v>
      </c>
      <c r="D3637" s="162" t="s">
        <v>3448</v>
      </c>
      <c r="E3637" s="162" t="s">
        <v>3449</v>
      </c>
      <c r="F3637" s="161" t="s">
        <v>655</v>
      </c>
      <c r="G3637" s="10">
        <v>14.0</v>
      </c>
      <c r="H3637" s="10">
        <v>14.0</v>
      </c>
      <c r="I3637" s="10">
        <v>14.0</v>
      </c>
      <c r="J3637" s="172">
        <v>50.0</v>
      </c>
      <c r="K3637" s="173">
        <v>3.57</v>
      </c>
      <c r="L3637" s="162" t="s">
        <v>1761</v>
      </c>
      <c r="M3637" s="163"/>
      <c r="N3637" s="163"/>
      <c r="O3637" s="163"/>
      <c r="P3637" s="163"/>
      <c r="Q3637" s="163"/>
      <c r="R3637" s="163"/>
      <c r="S3637" s="163"/>
      <c r="T3637" s="163"/>
      <c r="U3637" s="163"/>
      <c r="V3637" s="163"/>
      <c r="W3637" s="163"/>
      <c r="X3637" s="163"/>
    </row>
    <row r="3638" ht="11.25" customHeight="1">
      <c r="A3638" s="162" t="s">
        <v>2502</v>
      </c>
      <c r="B3638" s="162" t="s">
        <v>2503</v>
      </c>
      <c r="C3638" s="10" t="s">
        <v>52</v>
      </c>
      <c r="D3638" s="162" t="s">
        <v>3450</v>
      </c>
      <c r="E3638" s="162" t="s">
        <v>3451</v>
      </c>
      <c r="F3638" s="161" t="s">
        <v>655</v>
      </c>
      <c r="G3638" s="10">
        <v>14.0</v>
      </c>
      <c r="H3638" s="10">
        <v>14.0</v>
      </c>
      <c r="I3638" s="10">
        <v>14.0</v>
      </c>
      <c r="J3638" s="172">
        <v>50.0</v>
      </c>
      <c r="K3638" s="173">
        <v>3.57</v>
      </c>
      <c r="L3638" s="162" t="s">
        <v>1761</v>
      </c>
      <c r="M3638" s="163"/>
      <c r="N3638" s="163"/>
      <c r="O3638" s="163"/>
      <c r="P3638" s="163"/>
      <c r="Q3638" s="163"/>
      <c r="R3638" s="163"/>
      <c r="S3638" s="163"/>
      <c r="T3638" s="163"/>
      <c r="U3638" s="163"/>
      <c r="V3638" s="163"/>
      <c r="W3638" s="163"/>
      <c r="X3638" s="163"/>
    </row>
    <row r="3639" ht="11.25" customHeight="1">
      <c r="A3639" s="162" t="s">
        <v>2502</v>
      </c>
      <c r="B3639" s="162" t="s">
        <v>2503</v>
      </c>
      <c r="C3639" s="10" t="s">
        <v>52</v>
      </c>
      <c r="D3639" s="162" t="s">
        <v>3452</v>
      </c>
      <c r="E3639" s="162" t="s">
        <v>3453</v>
      </c>
      <c r="F3639" s="161" t="s">
        <v>655</v>
      </c>
      <c r="G3639" s="10">
        <v>14.0</v>
      </c>
      <c r="H3639" s="10">
        <v>14.0</v>
      </c>
      <c r="I3639" s="10">
        <v>14.0</v>
      </c>
      <c r="J3639" s="172">
        <v>50.0</v>
      </c>
      <c r="K3639" s="173">
        <v>3.57</v>
      </c>
      <c r="L3639" s="162" t="s">
        <v>1761</v>
      </c>
      <c r="M3639" s="163"/>
      <c r="N3639" s="163"/>
      <c r="O3639" s="163"/>
      <c r="P3639" s="163"/>
      <c r="Q3639" s="163"/>
      <c r="R3639" s="163"/>
      <c r="S3639" s="163"/>
      <c r="T3639" s="163"/>
      <c r="U3639" s="163"/>
      <c r="V3639" s="163"/>
      <c r="W3639" s="163"/>
      <c r="X3639" s="163"/>
    </row>
    <row r="3640" ht="11.25" customHeight="1">
      <c r="A3640" s="162" t="s">
        <v>2502</v>
      </c>
      <c r="B3640" s="162" t="s">
        <v>2503</v>
      </c>
      <c r="C3640" s="10" t="s">
        <v>52</v>
      </c>
      <c r="D3640" s="162" t="s">
        <v>3454</v>
      </c>
      <c r="E3640" s="162" t="s">
        <v>3455</v>
      </c>
      <c r="F3640" s="161" t="s">
        <v>655</v>
      </c>
      <c r="G3640" s="10">
        <v>14.0</v>
      </c>
      <c r="H3640" s="10">
        <v>14.0</v>
      </c>
      <c r="I3640" s="10">
        <v>14.0</v>
      </c>
      <c r="J3640" s="172">
        <v>50.0</v>
      </c>
      <c r="K3640" s="173">
        <v>3.57</v>
      </c>
      <c r="L3640" s="162" t="s">
        <v>1761</v>
      </c>
      <c r="M3640" s="163"/>
      <c r="N3640" s="163"/>
      <c r="O3640" s="163"/>
      <c r="P3640" s="163"/>
      <c r="Q3640" s="163"/>
      <c r="R3640" s="163"/>
      <c r="S3640" s="163"/>
      <c r="T3640" s="163"/>
      <c r="U3640" s="163"/>
      <c r="V3640" s="163"/>
      <c r="W3640" s="163"/>
      <c r="X3640" s="163"/>
    </row>
    <row r="3641" ht="11.25" customHeight="1">
      <c r="A3641" s="162" t="s">
        <v>2502</v>
      </c>
      <c r="B3641" s="162" t="s">
        <v>2503</v>
      </c>
      <c r="C3641" s="10" t="s">
        <v>52</v>
      </c>
      <c r="D3641" s="162" t="s">
        <v>3456</v>
      </c>
      <c r="E3641" s="162" t="s">
        <v>3457</v>
      </c>
      <c r="F3641" s="161" t="s">
        <v>655</v>
      </c>
      <c r="G3641" s="10">
        <v>14.0</v>
      </c>
      <c r="H3641" s="10">
        <v>14.0</v>
      </c>
      <c r="I3641" s="10">
        <v>14.0</v>
      </c>
      <c r="J3641" s="172">
        <v>50.0</v>
      </c>
      <c r="K3641" s="173">
        <v>3.57</v>
      </c>
      <c r="L3641" s="162" t="s">
        <v>1761</v>
      </c>
      <c r="M3641" s="163"/>
      <c r="N3641" s="163"/>
      <c r="O3641" s="163"/>
      <c r="P3641" s="163"/>
      <c r="Q3641" s="163"/>
      <c r="R3641" s="163"/>
      <c r="S3641" s="163"/>
      <c r="T3641" s="163"/>
      <c r="U3641" s="163"/>
      <c r="V3641" s="163"/>
      <c r="W3641" s="163"/>
      <c r="X3641" s="163"/>
    </row>
    <row r="3642" ht="11.25" customHeight="1">
      <c r="A3642" s="162" t="s">
        <v>2502</v>
      </c>
      <c r="B3642" s="162" t="s">
        <v>2503</v>
      </c>
      <c r="C3642" s="10" t="s">
        <v>52</v>
      </c>
      <c r="D3642" s="162" t="s">
        <v>3458</v>
      </c>
      <c r="E3642" s="162" t="s">
        <v>3459</v>
      </c>
      <c r="F3642" s="161" t="s">
        <v>655</v>
      </c>
      <c r="G3642" s="10">
        <v>14.0</v>
      </c>
      <c r="H3642" s="10">
        <v>14.0</v>
      </c>
      <c r="I3642" s="10">
        <v>14.0</v>
      </c>
      <c r="J3642" s="172">
        <v>50.0</v>
      </c>
      <c r="K3642" s="173">
        <v>3.57</v>
      </c>
      <c r="L3642" s="162" t="s">
        <v>1761</v>
      </c>
      <c r="M3642" s="163"/>
      <c r="N3642" s="163"/>
      <c r="O3642" s="163"/>
      <c r="P3642" s="163"/>
      <c r="Q3642" s="163"/>
      <c r="R3642" s="163"/>
      <c r="S3642" s="163"/>
      <c r="T3642" s="163"/>
      <c r="U3642" s="163"/>
      <c r="V3642" s="163"/>
      <c r="W3642" s="163"/>
      <c r="X3642" s="163"/>
    </row>
    <row r="3643" ht="11.25" customHeight="1">
      <c r="A3643" s="162" t="s">
        <v>2502</v>
      </c>
      <c r="B3643" s="162" t="s">
        <v>2503</v>
      </c>
      <c r="C3643" s="10" t="s">
        <v>52</v>
      </c>
      <c r="D3643" s="162" t="s">
        <v>3460</v>
      </c>
      <c r="E3643" s="162" t="s">
        <v>3461</v>
      </c>
      <c r="F3643" s="161" t="s">
        <v>655</v>
      </c>
      <c r="G3643" s="10">
        <v>14.0</v>
      </c>
      <c r="H3643" s="10">
        <v>14.0</v>
      </c>
      <c r="I3643" s="10">
        <v>14.0</v>
      </c>
      <c r="J3643" s="172">
        <v>50.0</v>
      </c>
      <c r="K3643" s="173">
        <v>3.57</v>
      </c>
      <c r="L3643" s="162" t="s">
        <v>1761</v>
      </c>
      <c r="M3643" s="163"/>
      <c r="N3643" s="163"/>
      <c r="O3643" s="163"/>
      <c r="P3643" s="163"/>
      <c r="Q3643" s="163"/>
      <c r="R3643" s="163"/>
      <c r="S3643" s="163"/>
      <c r="T3643" s="163"/>
      <c r="U3643" s="163"/>
      <c r="V3643" s="163"/>
      <c r="W3643" s="163"/>
      <c r="X3643" s="163"/>
    </row>
    <row r="3644" ht="11.25" customHeight="1">
      <c r="A3644" s="162" t="s">
        <v>2502</v>
      </c>
      <c r="B3644" s="162" t="s">
        <v>2503</v>
      </c>
      <c r="C3644" s="10" t="s">
        <v>52</v>
      </c>
      <c r="D3644" s="162" t="s">
        <v>3462</v>
      </c>
      <c r="E3644" s="162" t="s">
        <v>3463</v>
      </c>
      <c r="F3644" s="161" t="s">
        <v>655</v>
      </c>
      <c r="G3644" s="10">
        <v>14.0</v>
      </c>
      <c r="H3644" s="10">
        <v>14.0</v>
      </c>
      <c r="I3644" s="10">
        <v>14.0</v>
      </c>
      <c r="J3644" s="172">
        <v>50.0</v>
      </c>
      <c r="K3644" s="173">
        <v>3.57</v>
      </c>
      <c r="L3644" s="162" t="s">
        <v>1761</v>
      </c>
      <c r="M3644" s="163"/>
      <c r="N3644" s="163"/>
      <c r="O3644" s="163"/>
      <c r="P3644" s="163"/>
      <c r="Q3644" s="163"/>
      <c r="R3644" s="163"/>
      <c r="S3644" s="163"/>
      <c r="T3644" s="163"/>
      <c r="U3644" s="163"/>
      <c r="V3644" s="163"/>
      <c r="W3644" s="163"/>
      <c r="X3644" s="163"/>
    </row>
    <row r="3645" ht="11.25" customHeight="1">
      <c r="A3645" s="162" t="s">
        <v>2502</v>
      </c>
      <c r="B3645" s="162" t="s">
        <v>2503</v>
      </c>
      <c r="C3645" s="10" t="s">
        <v>52</v>
      </c>
      <c r="D3645" s="162" t="s">
        <v>3464</v>
      </c>
      <c r="E3645" s="162" t="s">
        <v>3465</v>
      </c>
      <c r="F3645" s="161" t="s">
        <v>655</v>
      </c>
      <c r="G3645" s="10">
        <v>14.0</v>
      </c>
      <c r="H3645" s="10">
        <v>14.0</v>
      </c>
      <c r="I3645" s="10">
        <v>14.0</v>
      </c>
      <c r="J3645" s="172">
        <v>50.0</v>
      </c>
      <c r="K3645" s="173">
        <v>3.57</v>
      </c>
      <c r="L3645" s="162" t="s">
        <v>1761</v>
      </c>
      <c r="M3645" s="163"/>
      <c r="N3645" s="163"/>
      <c r="O3645" s="163"/>
      <c r="P3645" s="163"/>
      <c r="Q3645" s="163"/>
      <c r="R3645" s="163"/>
      <c r="S3645" s="163"/>
      <c r="T3645" s="163"/>
      <c r="U3645" s="163"/>
      <c r="V3645" s="163"/>
      <c r="W3645" s="163"/>
      <c r="X3645" s="163"/>
    </row>
    <row r="3646" ht="11.25" customHeight="1">
      <c r="A3646" s="162" t="s">
        <v>2502</v>
      </c>
      <c r="B3646" s="162" t="s">
        <v>2503</v>
      </c>
      <c r="C3646" s="10" t="s">
        <v>52</v>
      </c>
      <c r="D3646" s="162" t="s">
        <v>3466</v>
      </c>
      <c r="E3646" s="162" t="s">
        <v>3467</v>
      </c>
      <c r="F3646" s="161" t="s">
        <v>655</v>
      </c>
      <c r="G3646" s="10">
        <v>14.0</v>
      </c>
      <c r="H3646" s="10">
        <v>14.0</v>
      </c>
      <c r="I3646" s="10">
        <v>14.0</v>
      </c>
      <c r="J3646" s="172">
        <v>50.0</v>
      </c>
      <c r="K3646" s="173">
        <v>3.57</v>
      </c>
      <c r="L3646" s="162" t="s">
        <v>1761</v>
      </c>
      <c r="M3646" s="163"/>
      <c r="N3646" s="163"/>
      <c r="O3646" s="163"/>
      <c r="P3646" s="163"/>
      <c r="Q3646" s="163"/>
      <c r="R3646" s="163"/>
      <c r="S3646" s="163"/>
      <c r="T3646" s="163"/>
      <c r="U3646" s="163"/>
      <c r="V3646" s="163"/>
      <c r="W3646" s="163"/>
      <c r="X3646" s="163"/>
    </row>
    <row r="3647" ht="11.25" customHeight="1">
      <c r="A3647" s="162" t="s">
        <v>2502</v>
      </c>
      <c r="B3647" s="162" t="s">
        <v>2503</v>
      </c>
      <c r="C3647" s="10" t="s">
        <v>52</v>
      </c>
      <c r="D3647" s="162" t="s">
        <v>3468</v>
      </c>
      <c r="E3647" s="162" t="s">
        <v>3469</v>
      </c>
      <c r="F3647" s="161" t="s">
        <v>655</v>
      </c>
      <c r="G3647" s="10">
        <v>14.0</v>
      </c>
      <c r="H3647" s="10">
        <v>14.0</v>
      </c>
      <c r="I3647" s="10">
        <v>14.0</v>
      </c>
      <c r="J3647" s="172">
        <v>50.0</v>
      </c>
      <c r="K3647" s="173">
        <v>3.57</v>
      </c>
      <c r="L3647" s="162" t="s">
        <v>1761</v>
      </c>
      <c r="M3647" s="163"/>
      <c r="N3647" s="163"/>
      <c r="O3647" s="163"/>
      <c r="P3647" s="163"/>
      <c r="Q3647" s="163"/>
      <c r="R3647" s="163"/>
      <c r="S3647" s="163"/>
      <c r="T3647" s="163"/>
      <c r="U3647" s="163"/>
      <c r="V3647" s="163"/>
      <c r="W3647" s="163"/>
      <c r="X3647" s="163"/>
    </row>
    <row r="3648" ht="11.25" customHeight="1">
      <c r="A3648" s="162" t="s">
        <v>2502</v>
      </c>
      <c r="B3648" s="162" t="s">
        <v>2503</v>
      </c>
      <c r="C3648" s="10" t="s">
        <v>52</v>
      </c>
      <c r="D3648" s="162" t="s">
        <v>3470</v>
      </c>
      <c r="E3648" s="162" t="s">
        <v>3471</v>
      </c>
      <c r="F3648" s="161" t="s">
        <v>655</v>
      </c>
      <c r="G3648" s="10">
        <v>14.0</v>
      </c>
      <c r="H3648" s="10">
        <v>14.0</v>
      </c>
      <c r="I3648" s="10">
        <v>14.0</v>
      </c>
      <c r="J3648" s="172">
        <v>50.0</v>
      </c>
      <c r="K3648" s="173">
        <v>3.57</v>
      </c>
      <c r="L3648" s="162" t="s">
        <v>1761</v>
      </c>
      <c r="M3648" s="163"/>
      <c r="N3648" s="163"/>
      <c r="O3648" s="163"/>
      <c r="P3648" s="163"/>
      <c r="Q3648" s="163"/>
      <c r="R3648" s="163"/>
      <c r="S3648" s="163"/>
      <c r="T3648" s="163"/>
      <c r="U3648" s="163"/>
      <c r="V3648" s="163"/>
      <c r="W3648" s="163"/>
      <c r="X3648" s="163"/>
    </row>
    <row r="3649" ht="11.25" customHeight="1">
      <c r="A3649" s="162" t="s">
        <v>2502</v>
      </c>
      <c r="B3649" s="162" t="s">
        <v>2503</v>
      </c>
      <c r="C3649" s="10" t="s">
        <v>52</v>
      </c>
      <c r="D3649" s="162" t="s">
        <v>3472</v>
      </c>
      <c r="E3649" s="162" t="s">
        <v>3473</v>
      </c>
      <c r="F3649" s="161" t="s">
        <v>655</v>
      </c>
      <c r="G3649" s="10">
        <v>14.0</v>
      </c>
      <c r="H3649" s="10">
        <v>14.0</v>
      </c>
      <c r="I3649" s="10">
        <v>14.0</v>
      </c>
      <c r="J3649" s="172">
        <v>50.0</v>
      </c>
      <c r="K3649" s="173">
        <v>3.57</v>
      </c>
      <c r="L3649" s="162" t="s">
        <v>1761</v>
      </c>
      <c r="M3649" s="163"/>
      <c r="N3649" s="163"/>
      <c r="O3649" s="163"/>
      <c r="P3649" s="163"/>
      <c r="Q3649" s="163"/>
      <c r="R3649" s="163"/>
      <c r="S3649" s="163"/>
      <c r="T3649" s="163"/>
      <c r="U3649" s="163"/>
      <c r="V3649" s="163"/>
      <c r="W3649" s="163"/>
      <c r="X3649" s="163"/>
    </row>
    <row r="3650" ht="11.25" customHeight="1">
      <c r="A3650" s="162" t="s">
        <v>2502</v>
      </c>
      <c r="B3650" s="162" t="s">
        <v>2503</v>
      </c>
      <c r="C3650" s="10" t="s">
        <v>52</v>
      </c>
      <c r="D3650" s="162" t="s">
        <v>3474</v>
      </c>
      <c r="E3650" s="162" t="s">
        <v>3475</v>
      </c>
      <c r="F3650" s="161" t="s">
        <v>655</v>
      </c>
      <c r="G3650" s="10">
        <v>14.0</v>
      </c>
      <c r="H3650" s="10">
        <v>14.0</v>
      </c>
      <c r="I3650" s="10">
        <v>14.0</v>
      </c>
      <c r="J3650" s="172">
        <v>50.0</v>
      </c>
      <c r="K3650" s="173">
        <v>3.57</v>
      </c>
      <c r="L3650" s="162" t="s">
        <v>1761</v>
      </c>
      <c r="M3650" s="163"/>
      <c r="N3650" s="163"/>
      <c r="O3650" s="163"/>
      <c r="P3650" s="163"/>
      <c r="Q3650" s="163"/>
      <c r="R3650" s="163"/>
      <c r="S3650" s="163"/>
      <c r="T3650" s="163"/>
      <c r="U3650" s="163"/>
      <c r="V3650" s="163"/>
      <c r="W3650" s="163"/>
      <c r="X3650" s="163"/>
    </row>
    <row r="3651" ht="11.25" customHeight="1">
      <c r="A3651" s="162" t="s">
        <v>2502</v>
      </c>
      <c r="B3651" s="162" t="s">
        <v>2503</v>
      </c>
      <c r="C3651" s="10" t="s">
        <v>52</v>
      </c>
      <c r="D3651" s="162" t="s">
        <v>3476</v>
      </c>
      <c r="E3651" s="162" t="s">
        <v>3477</v>
      </c>
      <c r="F3651" s="161" t="s">
        <v>655</v>
      </c>
      <c r="G3651" s="10">
        <v>14.0</v>
      </c>
      <c r="H3651" s="10">
        <v>14.0</v>
      </c>
      <c r="I3651" s="10">
        <v>14.0</v>
      </c>
      <c r="J3651" s="172">
        <v>50.0</v>
      </c>
      <c r="K3651" s="173">
        <v>3.57</v>
      </c>
      <c r="L3651" s="162" t="s">
        <v>1761</v>
      </c>
      <c r="M3651" s="163"/>
      <c r="N3651" s="163"/>
      <c r="O3651" s="163"/>
      <c r="P3651" s="163"/>
      <c r="Q3651" s="163"/>
      <c r="R3651" s="163"/>
      <c r="S3651" s="163"/>
      <c r="T3651" s="163"/>
      <c r="U3651" s="163"/>
      <c r="V3651" s="163"/>
      <c r="W3651" s="163"/>
      <c r="X3651" s="163"/>
    </row>
    <row r="3652" ht="11.25" customHeight="1">
      <c r="A3652" s="162" t="s">
        <v>2502</v>
      </c>
      <c r="B3652" s="162" t="s">
        <v>2503</v>
      </c>
      <c r="C3652" s="10" t="s">
        <v>52</v>
      </c>
      <c r="D3652" s="162" t="s">
        <v>3478</v>
      </c>
      <c r="E3652" s="162" t="s">
        <v>3479</v>
      </c>
      <c r="F3652" s="161" t="s">
        <v>655</v>
      </c>
      <c r="G3652" s="10">
        <v>14.0</v>
      </c>
      <c r="H3652" s="10">
        <v>14.0</v>
      </c>
      <c r="I3652" s="10">
        <v>14.0</v>
      </c>
      <c r="J3652" s="172">
        <v>50.0</v>
      </c>
      <c r="K3652" s="173">
        <v>3.57</v>
      </c>
      <c r="L3652" s="162" t="s">
        <v>1761</v>
      </c>
      <c r="M3652" s="163"/>
      <c r="N3652" s="163"/>
      <c r="O3652" s="163"/>
      <c r="P3652" s="163"/>
      <c r="Q3652" s="163"/>
      <c r="R3652" s="163"/>
      <c r="S3652" s="163"/>
      <c r="T3652" s="163"/>
      <c r="U3652" s="163"/>
      <c r="V3652" s="163"/>
      <c r="W3652" s="163"/>
      <c r="X3652" s="163"/>
    </row>
    <row r="3653" ht="11.25" customHeight="1">
      <c r="A3653" s="162" t="s">
        <v>2502</v>
      </c>
      <c r="B3653" s="162" t="s">
        <v>2503</v>
      </c>
      <c r="C3653" s="10" t="s">
        <v>52</v>
      </c>
      <c r="D3653" s="162" t="s">
        <v>3480</v>
      </c>
      <c r="E3653" s="162" t="s">
        <v>3481</v>
      </c>
      <c r="F3653" s="161" t="s">
        <v>655</v>
      </c>
      <c r="G3653" s="10">
        <v>14.0</v>
      </c>
      <c r="H3653" s="10">
        <v>14.0</v>
      </c>
      <c r="I3653" s="10">
        <v>14.0</v>
      </c>
      <c r="J3653" s="172">
        <v>50.0</v>
      </c>
      <c r="K3653" s="173">
        <v>3.57</v>
      </c>
      <c r="L3653" s="162" t="s">
        <v>1761</v>
      </c>
      <c r="M3653" s="163"/>
      <c r="N3653" s="163"/>
      <c r="O3653" s="163"/>
      <c r="P3653" s="163"/>
      <c r="Q3653" s="163"/>
      <c r="R3653" s="163"/>
      <c r="S3653" s="163"/>
      <c r="T3653" s="163"/>
      <c r="U3653" s="163"/>
      <c r="V3653" s="163"/>
      <c r="W3653" s="163"/>
      <c r="X3653" s="163"/>
    </row>
    <row r="3654" ht="11.25" customHeight="1">
      <c r="A3654" s="162" t="s">
        <v>2502</v>
      </c>
      <c r="B3654" s="162" t="s">
        <v>2503</v>
      </c>
      <c r="C3654" s="10" t="s">
        <v>52</v>
      </c>
      <c r="D3654" s="162" t="s">
        <v>3482</v>
      </c>
      <c r="E3654" s="162" t="s">
        <v>3483</v>
      </c>
      <c r="F3654" s="161" t="s">
        <v>655</v>
      </c>
      <c r="G3654" s="10">
        <v>14.0</v>
      </c>
      <c r="H3654" s="10">
        <v>14.0</v>
      </c>
      <c r="I3654" s="10">
        <v>14.0</v>
      </c>
      <c r="J3654" s="172">
        <v>50.0</v>
      </c>
      <c r="K3654" s="173">
        <v>3.57</v>
      </c>
      <c r="L3654" s="162" t="s">
        <v>1761</v>
      </c>
      <c r="M3654" s="163"/>
      <c r="N3654" s="163"/>
      <c r="O3654" s="163"/>
      <c r="P3654" s="163"/>
      <c r="Q3654" s="163"/>
      <c r="R3654" s="163"/>
      <c r="S3654" s="163"/>
      <c r="T3654" s="163"/>
      <c r="U3654" s="163"/>
      <c r="V3654" s="163"/>
      <c r="W3654" s="163"/>
      <c r="X3654" s="163"/>
    </row>
    <row r="3655" ht="11.25" customHeight="1">
      <c r="A3655" s="162" t="s">
        <v>2812</v>
      </c>
      <c r="B3655" s="162" t="s">
        <v>2813</v>
      </c>
      <c r="C3655" s="10" t="s">
        <v>52</v>
      </c>
      <c r="D3655" s="162" t="s">
        <v>4749</v>
      </c>
      <c r="E3655" s="162" t="s">
        <v>4750</v>
      </c>
      <c r="F3655" s="161" t="s">
        <v>2223</v>
      </c>
      <c r="G3655" s="10">
        <v>6.0</v>
      </c>
      <c r="H3655" s="10">
        <v>5.0</v>
      </c>
      <c r="I3655" s="10">
        <v>7.0</v>
      </c>
      <c r="J3655" s="172">
        <v>50.0</v>
      </c>
      <c r="K3655" s="173">
        <v>8.33</v>
      </c>
      <c r="L3655" s="162" t="s">
        <v>1761</v>
      </c>
      <c r="M3655" s="163"/>
      <c r="N3655" s="163"/>
      <c r="O3655" s="163"/>
      <c r="P3655" s="163"/>
      <c r="Q3655" s="163"/>
      <c r="R3655" s="163"/>
      <c r="S3655" s="163"/>
      <c r="T3655" s="163"/>
      <c r="U3655" s="163"/>
      <c r="V3655" s="163"/>
      <c r="W3655" s="163"/>
      <c r="X3655" s="163"/>
    </row>
    <row r="3656" ht="11.25" customHeight="1">
      <c r="A3656" s="162" t="s">
        <v>2812</v>
      </c>
      <c r="B3656" s="162" t="s">
        <v>2813</v>
      </c>
      <c r="C3656" s="10" t="s">
        <v>52</v>
      </c>
      <c r="D3656" s="162" t="s">
        <v>4751</v>
      </c>
      <c r="E3656" s="162" t="s">
        <v>4752</v>
      </c>
      <c r="F3656" s="161" t="s">
        <v>2223</v>
      </c>
      <c r="G3656" s="10">
        <v>6.0</v>
      </c>
      <c r="H3656" s="10">
        <v>5.0</v>
      </c>
      <c r="I3656" s="10">
        <v>7.0</v>
      </c>
      <c r="J3656" s="172">
        <v>50.0</v>
      </c>
      <c r="K3656" s="173">
        <v>8.33</v>
      </c>
      <c r="L3656" s="162" t="s">
        <v>1761</v>
      </c>
      <c r="M3656" s="163"/>
      <c r="N3656" s="163"/>
      <c r="O3656" s="163"/>
      <c r="P3656" s="163"/>
      <c r="Q3656" s="163"/>
      <c r="R3656" s="163"/>
      <c r="S3656" s="163"/>
      <c r="T3656" s="163"/>
      <c r="U3656" s="163"/>
      <c r="V3656" s="163"/>
      <c r="W3656" s="163"/>
      <c r="X3656" s="163"/>
    </row>
    <row r="3657" ht="11.25" customHeight="1">
      <c r="A3657" s="162" t="s">
        <v>2812</v>
      </c>
      <c r="B3657" s="162" t="s">
        <v>2813</v>
      </c>
      <c r="C3657" s="10" t="s">
        <v>52</v>
      </c>
      <c r="D3657" s="162" t="s">
        <v>4753</v>
      </c>
      <c r="E3657" s="162" t="s">
        <v>4754</v>
      </c>
      <c r="F3657" s="161" t="s">
        <v>2223</v>
      </c>
      <c r="G3657" s="10">
        <v>6.0</v>
      </c>
      <c r="H3657" s="10">
        <v>5.0</v>
      </c>
      <c r="I3657" s="10">
        <v>7.0</v>
      </c>
      <c r="J3657" s="172">
        <v>50.0</v>
      </c>
      <c r="K3657" s="173">
        <v>8.33</v>
      </c>
      <c r="L3657" s="162" t="s">
        <v>1761</v>
      </c>
      <c r="M3657" s="163"/>
      <c r="N3657" s="163"/>
      <c r="O3657" s="163"/>
      <c r="P3657" s="163"/>
      <c r="Q3657" s="163"/>
      <c r="R3657" s="163"/>
      <c r="S3657" s="163"/>
      <c r="T3657" s="163"/>
      <c r="U3657" s="163"/>
      <c r="V3657" s="163"/>
      <c r="W3657" s="163"/>
      <c r="X3657" s="163"/>
    </row>
    <row r="3658" ht="11.25" customHeight="1">
      <c r="A3658" s="162" t="s">
        <v>2812</v>
      </c>
      <c r="B3658" s="162" t="s">
        <v>2813</v>
      </c>
      <c r="C3658" s="10" t="s">
        <v>52</v>
      </c>
      <c r="D3658" s="162" t="s">
        <v>4755</v>
      </c>
      <c r="E3658" s="162" t="s">
        <v>4756</v>
      </c>
      <c r="F3658" s="161" t="s">
        <v>2223</v>
      </c>
      <c r="G3658" s="10">
        <v>6.0</v>
      </c>
      <c r="H3658" s="10">
        <v>5.0</v>
      </c>
      <c r="I3658" s="10">
        <v>7.0</v>
      </c>
      <c r="J3658" s="172">
        <v>50.0</v>
      </c>
      <c r="K3658" s="173">
        <v>8.33</v>
      </c>
      <c r="L3658" s="162" t="s">
        <v>1761</v>
      </c>
      <c r="M3658" s="163"/>
      <c r="N3658" s="163"/>
      <c r="O3658" s="163"/>
      <c r="P3658" s="163"/>
      <c r="Q3658" s="163"/>
      <c r="R3658" s="163"/>
      <c r="S3658" s="163"/>
      <c r="T3658" s="163"/>
      <c r="U3658" s="163"/>
      <c r="V3658" s="163"/>
      <c r="W3658" s="163"/>
      <c r="X3658" s="163"/>
    </row>
    <row r="3659" ht="11.25" customHeight="1">
      <c r="A3659" s="162" t="s">
        <v>2812</v>
      </c>
      <c r="B3659" s="162" t="s">
        <v>2813</v>
      </c>
      <c r="C3659" s="10" t="s">
        <v>52</v>
      </c>
      <c r="D3659" s="162" t="s">
        <v>4757</v>
      </c>
      <c r="E3659" s="162" t="s">
        <v>4758</v>
      </c>
      <c r="F3659" s="161" t="s">
        <v>2223</v>
      </c>
      <c r="G3659" s="10">
        <v>6.0</v>
      </c>
      <c r="H3659" s="10">
        <v>5.0</v>
      </c>
      <c r="I3659" s="10">
        <v>7.0</v>
      </c>
      <c r="J3659" s="172">
        <v>50.0</v>
      </c>
      <c r="K3659" s="173">
        <v>8.33</v>
      </c>
      <c r="L3659" s="162" t="s">
        <v>1761</v>
      </c>
      <c r="M3659" s="163"/>
      <c r="N3659" s="163"/>
      <c r="O3659" s="163"/>
      <c r="P3659" s="163"/>
      <c r="Q3659" s="163"/>
      <c r="R3659" s="163"/>
      <c r="S3659" s="163"/>
      <c r="T3659" s="163"/>
      <c r="U3659" s="163"/>
      <c r="V3659" s="163"/>
      <c r="W3659" s="163"/>
      <c r="X3659" s="163"/>
    </row>
    <row r="3660" ht="11.25" customHeight="1">
      <c r="A3660" s="162" t="s">
        <v>2812</v>
      </c>
      <c r="B3660" s="162" t="s">
        <v>2813</v>
      </c>
      <c r="C3660" s="10" t="s">
        <v>52</v>
      </c>
      <c r="D3660" s="162" t="s">
        <v>4759</v>
      </c>
      <c r="E3660" s="162" t="s">
        <v>4760</v>
      </c>
      <c r="F3660" s="161" t="s">
        <v>2223</v>
      </c>
      <c r="G3660" s="10">
        <v>6.0</v>
      </c>
      <c r="H3660" s="10">
        <v>5.0</v>
      </c>
      <c r="I3660" s="10">
        <v>7.0</v>
      </c>
      <c r="J3660" s="172">
        <v>50.0</v>
      </c>
      <c r="K3660" s="173">
        <v>8.33</v>
      </c>
      <c r="L3660" s="162" t="s">
        <v>1761</v>
      </c>
      <c r="M3660" s="163"/>
      <c r="N3660" s="163"/>
      <c r="O3660" s="163"/>
      <c r="P3660" s="163"/>
      <c r="Q3660" s="163"/>
      <c r="R3660" s="163"/>
      <c r="S3660" s="163"/>
      <c r="T3660" s="163"/>
      <c r="U3660" s="163"/>
      <c r="V3660" s="163"/>
      <c r="W3660" s="163"/>
      <c r="X3660" s="163"/>
    </row>
    <row r="3661" ht="11.25" customHeight="1">
      <c r="A3661" s="162" t="s">
        <v>2812</v>
      </c>
      <c r="B3661" s="162" t="s">
        <v>2813</v>
      </c>
      <c r="C3661" s="10" t="s">
        <v>52</v>
      </c>
      <c r="D3661" s="162" t="s">
        <v>4761</v>
      </c>
      <c r="E3661" s="162" t="s">
        <v>4762</v>
      </c>
      <c r="F3661" s="161" t="s">
        <v>2223</v>
      </c>
      <c r="G3661" s="10">
        <v>6.0</v>
      </c>
      <c r="H3661" s="10">
        <v>5.0</v>
      </c>
      <c r="I3661" s="10">
        <v>7.0</v>
      </c>
      <c r="J3661" s="172">
        <v>50.0</v>
      </c>
      <c r="K3661" s="173">
        <v>8.33</v>
      </c>
      <c r="L3661" s="162" t="s">
        <v>1761</v>
      </c>
      <c r="M3661" s="163"/>
      <c r="N3661" s="163"/>
      <c r="O3661" s="163"/>
      <c r="P3661" s="163"/>
      <c r="Q3661" s="163"/>
      <c r="R3661" s="163"/>
      <c r="S3661" s="163"/>
      <c r="T3661" s="163"/>
      <c r="U3661" s="163"/>
      <c r="V3661" s="163"/>
      <c r="W3661" s="163"/>
      <c r="X3661" s="163"/>
    </row>
    <row r="3662" ht="11.25" customHeight="1">
      <c r="A3662" s="162" t="s">
        <v>2812</v>
      </c>
      <c r="B3662" s="162" t="s">
        <v>2813</v>
      </c>
      <c r="C3662" s="10" t="s">
        <v>52</v>
      </c>
      <c r="D3662" s="162" t="s">
        <v>4763</v>
      </c>
      <c r="E3662" s="162" t="s">
        <v>4764</v>
      </c>
      <c r="F3662" s="161" t="s">
        <v>2223</v>
      </c>
      <c r="G3662" s="10">
        <v>6.0</v>
      </c>
      <c r="H3662" s="10">
        <v>5.0</v>
      </c>
      <c r="I3662" s="10">
        <v>7.0</v>
      </c>
      <c r="J3662" s="172">
        <v>50.0</v>
      </c>
      <c r="K3662" s="173">
        <v>8.33</v>
      </c>
      <c r="L3662" s="162" t="s">
        <v>1761</v>
      </c>
      <c r="M3662" s="163"/>
      <c r="N3662" s="163"/>
      <c r="O3662" s="163"/>
      <c r="P3662" s="163"/>
      <c r="Q3662" s="163"/>
      <c r="R3662" s="163"/>
      <c r="S3662" s="163"/>
      <c r="T3662" s="163"/>
      <c r="U3662" s="163"/>
      <c r="V3662" s="163"/>
      <c r="W3662" s="163"/>
      <c r="X3662" s="163"/>
    </row>
    <row r="3663" ht="11.25" customHeight="1">
      <c r="A3663" s="162" t="s">
        <v>2812</v>
      </c>
      <c r="B3663" s="162" t="s">
        <v>2813</v>
      </c>
      <c r="C3663" s="10" t="s">
        <v>52</v>
      </c>
      <c r="D3663" s="162" t="s">
        <v>4765</v>
      </c>
      <c r="E3663" s="162" t="s">
        <v>4766</v>
      </c>
      <c r="F3663" s="161" t="s">
        <v>2223</v>
      </c>
      <c r="G3663" s="10">
        <v>6.0</v>
      </c>
      <c r="H3663" s="10">
        <v>5.0</v>
      </c>
      <c r="I3663" s="10">
        <v>7.0</v>
      </c>
      <c r="J3663" s="172">
        <v>50.0</v>
      </c>
      <c r="K3663" s="173">
        <v>8.33</v>
      </c>
      <c r="L3663" s="162" t="s">
        <v>1761</v>
      </c>
      <c r="M3663" s="163"/>
      <c r="N3663" s="163"/>
      <c r="O3663" s="163"/>
      <c r="P3663" s="163"/>
      <c r="Q3663" s="163"/>
      <c r="R3663" s="163"/>
      <c r="S3663" s="163"/>
      <c r="T3663" s="163"/>
      <c r="U3663" s="163"/>
      <c r="V3663" s="163"/>
      <c r="W3663" s="163"/>
      <c r="X3663" s="163"/>
    </row>
    <row r="3664" ht="11.25" customHeight="1">
      <c r="A3664" s="162" t="s">
        <v>2812</v>
      </c>
      <c r="B3664" s="162" t="s">
        <v>2813</v>
      </c>
      <c r="C3664" s="10" t="s">
        <v>52</v>
      </c>
      <c r="D3664" s="162" t="s">
        <v>4767</v>
      </c>
      <c r="E3664" s="162" t="s">
        <v>4768</v>
      </c>
      <c r="F3664" s="161" t="s">
        <v>2223</v>
      </c>
      <c r="G3664" s="10">
        <v>6.0</v>
      </c>
      <c r="H3664" s="10">
        <v>5.0</v>
      </c>
      <c r="I3664" s="10">
        <v>7.0</v>
      </c>
      <c r="J3664" s="172">
        <v>50.0</v>
      </c>
      <c r="K3664" s="173">
        <v>8.33</v>
      </c>
      <c r="L3664" s="162" t="s">
        <v>1761</v>
      </c>
      <c r="M3664" s="163"/>
      <c r="N3664" s="163"/>
      <c r="O3664" s="163"/>
      <c r="P3664" s="163"/>
      <c r="Q3664" s="163"/>
      <c r="R3664" s="163"/>
      <c r="S3664" s="163"/>
      <c r="T3664" s="163"/>
      <c r="U3664" s="163"/>
      <c r="V3664" s="163"/>
      <c r="W3664" s="163"/>
      <c r="X3664" s="163"/>
    </row>
    <row r="3665" ht="11.25" customHeight="1">
      <c r="A3665" s="162" t="s">
        <v>2812</v>
      </c>
      <c r="B3665" s="162" t="s">
        <v>2813</v>
      </c>
      <c r="C3665" s="10" t="s">
        <v>52</v>
      </c>
      <c r="D3665" s="162" t="s">
        <v>4769</v>
      </c>
      <c r="E3665" s="162" t="s">
        <v>4770</v>
      </c>
      <c r="F3665" s="161" t="s">
        <v>2223</v>
      </c>
      <c r="G3665" s="10">
        <v>6.0</v>
      </c>
      <c r="H3665" s="10">
        <v>5.0</v>
      </c>
      <c r="I3665" s="10">
        <v>7.0</v>
      </c>
      <c r="J3665" s="172">
        <v>50.0</v>
      </c>
      <c r="K3665" s="173">
        <v>8.33</v>
      </c>
      <c r="L3665" s="162" t="s">
        <v>1761</v>
      </c>
      <c r="M3665" s="163"/>
      <c r="N3665" s="163"/>
      <c r="O3665" s="163"/>
      <c r="P3665" s="163"/>
      <c r="Q3665" s="163"/>
      <c r="R3665" s="163"/>
      <c r="S3665" s="163"/>
      <c r="T3665" s="163"/>
      <c r="U3665" s="163"/>
      <c r="V3665" s="163"/>
      <c r="W3665" s="163"/>
      <c r="X3665" s="163"/>
    </row>
    <row r="3666" ht="11.25" customHeight="1">
      <c r="A3666" s="162" t="s">
        <v>2812</v>
      </c>
      <c r="B3666" s="162" t="s">
        <v>2813</v>
      </c>
      <c r="C3666" s="10" t="s">
        <v>52</v>
      </c>
      <c r="D3666" s="162" t="s">
        <v>4771</v>
      </c>
      <c r="E3666" s="162" t="s">
        <v>4772</v>
      </c>
      <c r="F3666" s="161" t="s">
        <v>2223</v>
      </c>
      <c r="G3666" s="10">
        <v>6.0</v>
      </c>
      <c r="H3666" s="10">
        <v>5.0</v>
      </c>
      <c r="I3666" s="10">
        <v>7.0</v>
      </c>
      <c r="J3666" s="172">
        <v>50.0</v>
      </c>
      <c r="K3666" s="173">
        <v>8.33</v>
      </c>
      <c r="L3666" s="162" t="s">
        <v>1761</v>
      </c>
      <c r="M3666" s="163"/>
      <c r="N3666" s="163"/>
      <c r="O3666" s="163"/>
      <c r="P3666" s="163"/>
      <c r="Q3666" s="163"/>
      <c r="R3666" s="163"/>
      <c r="S3666" s="163"/>
      <c r="T3666" s="163"/>
      <c r="U3666" s="163"/>
      <c r="V3666" s="163"/>
      <c r="W3666" s="163"/>
      <c r="X3666" s="163"/>
    </row>
    <row r="3667" ht="11.25" customHeight="1">
      <c r="A3667" s="162" t="s">
        <v>2812</v>
      </c>
      <c r="B3667" s="162" t="s">
        <v>2813</v>
      </c>
      <c r="C3667" s="10" t="s">
        <v>52</v>
      </c>
      <c r="D3667" s="162" t="s">
        <v>4773</v>
      </c>
      <c r="E3667" s="162" t="s">
        <v>4774</v>
      </c>
      <c r="F3667" s="161" t="s">
        <v>2223</v>
      </c>
      <c r="G3667" s="10">
        <v>6.0</v>
      </c>
      <c r="H3667" s="10">
        <v>5.0</v>
      </c>
      <c r="I3667" s="10">
        <v>7.0</v>
      </c>
      <c r="J3667" s="172">
        <v>50.0</v>
      </c>
      <c r="K3667" s="173">
        <v>8.33</v>
      </c>
      <c r="L3667" s="162" t="s">
        <v>1761</v>
      </c>
      <c r="M3667" s="163"/>
      <c r="N3667" s="163"/>
      <c r="O3667" s="163"/>
      <c r="P3667" s="163"/>
      <c r="Q3667" s="163"/>
      <c r="R3667" s="163"/>
      <c r="S3667" s="163"/>
      <c r="T3667" s="163"/>
      <c r="U3667" s="163"/>
      <c r="V3667" s="163"/>
      <c r="W3667" s="163"/>
      <c r="X3667" s="163"/>
    </row>
    <row r="3668" ht="11.25" customHeight="1">
      <c r="A3668" s="162" t="s">
        <v>2812</v>
      </c>
      <c r="B3668" s="162" t="s">
        <v>2813</v>
      </c>
      <c r="C3668" s="10" t="s">
        <v>52</v>
      </c>
      <c r="D3668" s="162" t="s">
        <v>4775</v>
      </c>
      <c r="E3668" s="162" t="s">
        <v>4776</v>
      </c>
      <c r="F3668" s="161" t="s">
        <v>2223</v>
      </c>
      <c r="G3668" s="10">
        <v>6.0</v>
      </c>
      <c r="H3668" s="10">
        <v>5.0</v>
      </c>
      <c r="I3668" s="10">
        <v>7.0</v>
      </c>
      <c r="J3668" s="172">
        <v>50.0</v>
      </c>
      <c r="K3668" s="173">
        <v>8.33</v>
      </c>
      <c r="L3668" s="162" t="s">
        <v>1761</v>
      </c>
      <c r="M3668" s="163"/>
      <c r="N3668" s="163"/>
      <c r="O3668" s="163"/>
      <c r="P3668" s="163"/>
      <c r="Q3668" s="163"/>
      <c r="R3668" s="163"/>
      <c r="S3668" s="163"/>
      <c r="T3668" s="163"/>
      <c r="U3668" s="163"/>
      <c r="V3668" s="163"/>
      <c r="W3668" s="163"/>
      <c r="X3668" s="163"/>
    </row>
    <row r="3669" ht="11.25" customHeight="1">
      <c r="A3669" s="162" t="s">
        <v>2812</v>
      </c>
      <c r="B3669" s="162" t="s">
        <v>2813</v>
      </c>
      <c r="C3669" s="10" t="s">
        <v>52</v>
      </c>
      <c r="D3669" s="162" t="s">
        <v>4777</v>
      </c>
      <c r="E3669" s="162" t="s">
        <v>4778</v>
      </c>
      <c r="F3669" s="161" t="s">
        <v>2223</v>
      </c>
      <c r="G3669" s="10">
        <v>6.0</v>
      </c>
      <c r="H3669" s="10">
        <v>5.0</v>
      </c>
      <c r="I3669" s="10">
        <v>7.0</v>
      </c>
      <c r="J3669" s="172">
        <v>50.0</v>
      </c>
      <c r="K3669" s="173">
        <v>8.33</v>
      </c>
      <c r="L3669" s="162" t="s">
        <v>1761</v>
      </c>
      <c r="M3669" s="163"/>
      <c r="N3669" s="163"/>
      <c r="O3669" s="163"/>
      <c r="P3669" s="163"/>
      <c r="Q3669" s="163"/>
      <c r="R3669" s="163"/>
      <c r="S3669" s="163"/>
      <c r="T3669" s="163"/>
      <c r="U3669" s="163"/>
      <c r="V3669" s="163"/>
      <c r="W3669" s="163"/>
      <c r="X3669" s="163"/>
    </row>
    <row r="3670" ht="11.25" customHeight="1">
      <c r="A3670" s="162" t="s">
        <v>2812</v>
      </c>
      <c r="B3670" s="162" t="s">
        <v>2813</v>
      </c>
      <c r="C3670" s="10" t="s">
        <v>52</v>
      </c>
      <c r="D3670" s="162" t="s">
        <v>4779</v>
      </c>
      <c r="E3670" s="162" t="s">
        <v>4780</v>
      </c>
      <c r="F3670" s="161" t="s">
        <v>2223</v>
      </c>
      <c r="G3670" s="10">
        <v>6.0</v>
      </c>
      <c r="H3670" s="10">
        <v>5.0</v>
      </c>
      <c r="I3670" s="10">
        <v>7.0</v>
      </c>
      <c r="J3670" s="172">
        <v>50.0</v>
      </c>
      <c r="K3670" s="173">
        <v>8.33</v>
      </c>
      <c r="L3670" s="162" t="s">
        <v>1761</v>
      </c>
      <c r="M3670" s="163"/>
      <c r="N3670" s="163"/>
      <c r="O3670" s="163"/>
      <c r="P3670" s="163"/>
      <c r="Q3670" s="163"/>
      <c r="R3670" s="163"/>
      <c r="S3670" s="163"/>
      <c r="T3670" s="163"/>
      <c r="U3670" s="163"/>
      <c r="V3670" s="163"/>
      <c r="W3670" s="163"/>
      <c r="X3670" s="163"/>
    </row>
    <row r="3671" ht="11.25" customHeight="1">
      <c r="A3671" s="162" t="s">
        <v>2812</v>
      </c>
      <c r="B3671" s="162" t="s">
        <v>2813</v>
      </c>
      <c r="C3671" s="10" t="s">
        <v>52</v>
      </c>
      <c r="D3671" s="162" t="s">
        <v>4781</v>
      </c>
      <c r="E3671" s="162" t="s">
        <v>4782</v>
      </c>
      <c r="F3671" s="161" t="s">
        <v>2223</v>
      </c>
      <c r="G3671" s="10">
        <v>6.0</v>
      </c>
      <c r="H3671" s="10">
        <v>5.0</v>
      </c>
      <c r="I3671" s="10">
        <v>7.0</v>
      </c>
      <c r="J3671" s="172">
        <v>50.0</v>
      </c>
      <c r="K3671" s="173">
        <v>8.33</v>
      </c>
      <c r="L3671" s="162" t="s">
        <v>1761</v>
      </c>
      <c r="M3671" s="163"/>
      <c r="N3671" s="163"/>
      <c r="O3671" s="163"/>
      <c r="P3671" s="163"/>
      <c r="Q3671" s="163"/>
      <c r="R3671" s="163"/>
      <c r="S3671" s="163"/>
      <c r="T3671" s="163"/>
      <c r="U3671" s="163"/>
      <c r="V3671" s="163"/>
      <c r="W3671" s="163"/>
      <c r="X3671" s="163"/>
    </row>
    <row r="3672" ht="11.25" customHeight="1">
      <c r="A3672" s="162" t="s">
        <v>2812</v>
      </c>
      <c r="B3672" s="162" t="s">
        <v>2813</v>
      </c>
      <c r="C3672" s="10" t="s">
        <v>52</v>
      </c>
      <c r="D3672" s="162" t="s">
        <v>4783</v>
      </c>
      <c r="E3672" s="162" t="s">
        <v>4784</v>
      </c>
      <c r="F3672" s="161" t="s">
        <v>2223</v>
      </c>
      <c r="G3672" s="10">
        <v>6.0</v>
      </c>
      <c r="H3672" s="10">
        <v>5.0</v>
      </c>
      <c r="I3672" s="10">
        <v>7.0</v>
      </c>
      <c r="J3672" s="172">
        <v>50.0</v>
      </c>
      <c r="K3672" s="173">
        <v>8.33</v>
      </c>
      <c r="L3672" s="162" t="s">
        <v>1761</v>
      </c>
      <c r="M3672" s="163"/>
      <c r="N3672" s="163"/>
      <c r="O3672" s="163"/>
      <c r="P3672" s="163"/>
      <c r="Q3672" s="163"/>
      <c r="R3672" s="163"/>
      <c r="S3672" s="163"/>
      <c r="T3672" s="163"/>
      <c r="U3672" s="163"/>
      <c r="V3672" s="163"/>
      <c r="W3672" s="163"/>
      <c r="X3672" s="163"/>
    </row>
    <row r="3673" ht="11.25" customHeight="1">
      <c r="A3673" s="162" t="s">
        <v>2812</v>
      </c>
      <c r="B3673" s="162" t="s">
        <v>2813</v>
      </c>
      <c r="C3673" s="10" t="s">
        <v>52</v>
      </c>
      <c r="D3673" s="162" t="s">
        <v>4785</v>
      </c>
      <c r="E3673" s="162" t="s">
        <v>4786</v>
      </c>
      <c r="F3673" s="161" t="s">
        <v>2223</v>
      </c>
      <c r="G3673" s="10">
        <v>6.0</v>
      </c>
      <c r="H3673" s="10">
        <v>5.0</v>
      </c>
      <c r="I3673" s="10">
        <v>7.0</v>
      </c>
      <c r="J3673" s="172">
        <v>50.0</v>
      </c>
      <c r="K3673" s="173">
        <v>8.33</v>
      </c>
      <c r="L3673" s="162" t="s">
        <v>1761</v>
      </c>
      <c r="M3673" s="163"/>
      <c r="N3673" s="163"/>
      <c r="O3673" s="163"/>
      <c r="P3673" s="163"/>
      <c r="Q3673" s="163"/>
      <c r="R3673" s="163"/>
      <c r="S3673" s="163"/>
      <c r="T3673" s="163"/>
      <c r="U3673" s="163"/>
      <c r="V3673" s="163"/>
      <c r="W3673" s="163"/>
      <c r="X3673" s="163"/>
    </row>
    <row r="3674" ht="11.25" customHeight="1">
      <c r="A3674" s="162" t="s">
        <v>2812</v>
      </c>
      <c r="B3674" s="162" t="s">
        <v>2813</v>
      </c>
      <c r="C3674" s="10" t="s">
        <v>52</v>
      </c>
      <c r="D3674" s="162" t="s">
        <v>4787</v>
      </c>
      <c r="E3674" s="162" t="s">
        <v>4788</v>
      </c>
      <c r="F3674" s="161" t="s">
        <v>2223</v>
      </c>
      <c r="G3674" s="10">
        <v>6.0</v>
      </c>
      <c r="H3674" s="10">
        <v>5.0</v>
      </c>
      <c r="I3674" s="10">
        <v>7.0</v>
      </c>
      <c r="J3674" s="172">
        <v>50.0</v>
      </c>
      <c r="K3674" s="173">
        <v>8.33</v>
      </c>
      <c r="L3674" s="162" t="s">
        <v>1761</v>
      </c>
      <c r="M3674" s="163"/>
      <c r="N3674" s="163"/>
      <c r="O3674" s="163"/>
      <c r="P3674" s="163"/>
      <c r="Q3674" s="163"/>
      <c r="R3674" s="163"/>
      <c r="S3674" s="163"/>
      <c r="T3674" s="163"/>
      <c r="U3674" s="163"/>
      <c r="V3674" s="163"/>
      <c r="W3674" s="163"/>
      <c r="X3674" s="163"/>
    </row>
    <row r="3675" ht="11.25" customHeight="1">
      <c r="A3675" s="162" t="s">
        <v>2812</v>
      </c>
      <c r="B3675" s="162" t="s">
        <v>2813</v>
      </c>
      <c r="C3675" s="10" t="s">
        <v>52</v>
      </c>
      <c r="D3675" s="162" t="s">
        <v>4789</v>
      </c>
      <c r="E3675" s="162" t="s">
        <v>4790</v>
      </c>
      <c r="F3675" s="161" t="s">
        <v>2223</v>
      </c>
      <c r="G3675" s="10">
        <v>6.0</v>
      </c>
      <c r="H3675" s="10">
        <v>5.0</v>
      </c>
      <c r="I3675" s="10">
        <v>7.0</v>
      </c>
      <c r="J3675" s="172">
        <v>50.0</v>
      </c>
      <c r="K3675" s="173">
        <v>8.33</v>
      </c>
      <c r="L3675" s="162" t="s">
        <v>1761</v>
      </c>
      <c r="M3675" s="163"/>
      <c r="N3675" s="163"/>
      <c r="O3675" s="163"/>
      <c r="P3675" s="163"/>
      <c r="Q3675" s="163"/>
      <c r="R3675" s="163"/>
      <c r="S3675" s="163"/>
      <c r="T3675" s="163"/>
      <c r="U3675" s="163"/>
      <c r="V3675" s="163"/>
      <c r="W3675" s="163"/>
      <c r="X3675" s="163"/>
    </row>
    <row r="3676" ht="11.25" customHeight="1">
      <c r="A3676" s="162" t="s">
        <v>2812</v>
      </c>
      <c r="B3676" s="162" t="s">
        <v>2813</v>
      </c>
      <c r="C3676" s="10" t="s">
        <v>52</v>
      </c>
      <c r="D3676" s="162" t="s">
        <v>4791</v>
      </c>
      <c r="E3676" s="162" t="s">
        <v>4792</v>
      </c>
      <c r="F3676" s="161" t="s">
        <v>2223</v>
      </c>
      <c r="G3676" s="10">
        <v>6.0</v>
      </c>
      <c r="H3676" s="10">
        <v>5.0</v>
      </c>
      <c r="I3676" s="10">
        <v>7.0</v>
      </c>
      <c r="J3676" s="172">
        <v>50.0</v>
      </c>
      <c r="K3676" s="173">
        <v>8.33</v>
      </c>
      <c r="L3676" s="162" t="s">
        <v>1761</v>
      </c>
      <c r="M3676" s="163"/>
      <c r="N3676" s="163"/>
      <c r="O3676" s="163"/>
      <c r="P3676" s="163"/>
      <c r="Q3676" s="163"/>
      <c r="R3676" s="163"/>
      <c r="S3676" s="163"/>
      <c r="T3676" s="163"/>
      <c r="U3676" s="163"/>
      <c r="V3676" s="163"/>
      <c r="W3676" s="163"/>
      <c r="X3676" s="163"/>
    </row>
    <row r="3677" ht="11.25" customHeight="1">
      <c r="A3677" s="162" t="s">
        <v>2812</v>
      </c>
      <c r="B3677" s="162" t="s">
        <v>2813</v>
      </c>
      <c r="C3677" s="10" t="s">
        <v>52</v>
      </c>
      <c r="D3677" s="162" t="s">
        <v>4793</v>
      </c>
      <c r="E3677" s="162" t="s">
        <v>4794</v>
      </c>
      <c r="F3677" s="161" t="s">
        <v>2223</v>
      </c>
      <c r="G3677" s="10">
        <v>6.0</v>
      </c>
      <c r="H3677" s="10">
        <v>5.0</v>
      </c>
      <c r="I3677" s="10">
        <v>7.0</v>
      </c>
      <c r="J3677" s="172">
        <v>50.0</v>
      </c>
      <c r="K3677" s="173">
        <v>8.33</v>
      </c>
      <c r="L3677" s="162" t="s">
        <v>1761</v>
      </c>
      <c r="M3677" s="163"/>
      <c r="N3677" s="163"/>
      <c r="O3677" s="163"/>
      <c r="P3677" s="163"/>
      <c r="Q3677" s="163"/>
      <c r="R3677" s="163"/>
      <c r="S3677" s="163"/>
      <c r="T3677" s="163"/>
      <c r="U3677" s="163"/>
      <c r="V3677" s="163"/>
      <c r="W3677" s="163"/>
      <c r="X3677" s="163"/>
    </row>
    <row r="3678" ht="11.25" customHeight="1">
      <c r="A3678" s="162" t="s">
        <v>2812</v>
      </c>
      <c r="B3678" s="162" t="s">
        <v>2813</v>
      </c>
      <c r="C3678" s="10" t="s">
        <v>52</v>
      </c>
      <c r="D3678" s="162" t="s">
        <v>4795</v>
      </c>
      <c r="E3678" s="162" t="s">
        <v>4796</v>
      </c>
      <c r="F3678" s="161" t="s">
        <v>2223</v>
      </c>
      <c r="G3678" s="10">
        <v>6.0</v>
      </c>
      <c r="H3678" s="10">
        <v>5.0</v>
      </c>
      <c r="I3678" s="10">
        <v>7.0</v>
      </c>
      <c r="J3678" s="172">
        <v>50.0</v>
      </c>
      <c r="K3678" s="173">
        <v>8.33</v>
      </c>
      <c r="L3678" s="162" t="s">
        <v>1761</v>
      </c>
      <c r="M3678" s="163"/>
      <c r="N3678" s="163"/>
      <c r="O3678" s="163"/>
      <c r="P3678" s="163"/>
      <c r="Q3678" s="163"/>
      <c r="R3678" s="163"/>
      <c r="S3678" s="163"/>
      <c r="T3678" s="163"/>
      <c r="U3678" s="163"/>
      <c r="V3678" s="163"/>
      <c r="W3678" s="163"/>
      <c r="X3678" s="163"/>
    </row>
    <row r="3679" ht="11.25" customHeight="1">
      <c r="A3679" s="162" t="s">
        <v>2812</v>
      </c>
      <c r="B3679" s="162" t="s">
        <v>2813</v>
      </c>
      <c r="C3679" s="10" t="s">
        <v>52</v>
      </c>
      <c r="D3679" s="162" t="s">
        <v>4797</v>
      </c>
      <c r="E3679" s="162" t="s">
        <v>4798</v>
      </c>
      <c r="F3679" s="161" t="s">
        <v>2223</v>
      </c>
      <c r="G3679" s="10">
        <v>6.0</v>
      </c>
      <c r="H3679" s="10">
        <v>5.0</v>
      </c>
      <c r="I3679" s="10">
        <v>7.0</v>
      </c>
      <c r="J3679" s="172">
        <v>50.0</v>
      </c>
      <c r="K3679" s="173">
        <v>8.33</v>
      </c>
      <c r="L3679" s="162" t="s">
        <v>1761</v>
      </c>
      <c r="M3679" s="163"/>
      <c r="N3679" s="163"/>
      <c r="O3679" s="163"/>
      <c r="P3679" s="163"/>
      <c r="Q3679" s="163"/>
      <c r="R3679" s="163"/>
      <c r="S3679" s="163"/>
      <c r="T3679" s="163"/>
      <c r="U3679" s="163"/>
      <c r="V3679" s="163"/>
      <c r="W3679" s="163"/>
      <c r="X3679" s="163"/>
    </row>
    <row r="3680" ht="11.25" customHeight="1">
      <c r="A3680" s="162" t="s">
        <v>2812</v>
      </c>
      <c r="B3680" s="162" t="s">
        <v>2813</v>
      </c>
      <c r="C3680" s="10" t="s">
        <v>52</v>
      </c>
      <c r="D3680" s="162" t="s">
        <v>4799</v>
      </c>
      <c r="E3680" s="162" t="s">
        <v>4800</v>
      </c>
      <c r="F3680" s="161" t="s">
        <v>2223</v>
      </c>
      <c r="G3680" s="10">
        <v>6.0</v>
      </c>
      <c r="H3680" s="10">
        <v>5.0</v>
      </c>
      <c r="I3680" s="10">
        <v>7.0</v>
      </c>
      <c r="J3680" s="172">
        <v>50.0</v>
      </c>
      <c r="K3680" s="173">
        <v>8.33</v>
      </c>
      <c r="L3680" s="162" t="s">
        <v>1761</v>
      </c>
      <c r="M3680" s="163"/>
      <c r="N3680" s="163"/>
      <c r="O3680" s="163"/>
      <c r="P3680" s="163"/>
      <c r="Q3680" s="163"/>
      <c r="R3680" s="163"/>
      <c r="S3680" s="163"/>
      <c r="T3680" s="163"/>
      <c r="U3680" s="163"/>
      <c r="V3680" s="163"/>
      <c r="W3680" s="163"/>
      <c r="X3680" s="163"/>
    </row>
    <row r="3681" ht="11.25" customHeight="1">
      <c r="A3681" s="162" t="s">
        <v>2812</v>
      </c>
      <c r="B3681" s="162" t="s">
        <v>2813</v>
      </c>
      <c r="C3681" s="10" t="s">
        <v>52</v>
      </c>
      <c r="D3681" s="162" t="s">
        <v>4801</v>
      </c>
      <c r="E3681" s="162" t="s">
        <v>4802</v>
      </c>
      <c r="F3681" s="161" t="s">
        <v>2223</v>
      </c>
      <c r="G3681" s="10">
        <v>6.0</v>
      </c>
      <c r="H3681" s="10">
        <v>5.0</v>
      </c>
      <c r="I3681" s="10">
        <v>7.0</v>
      </c>
      <c r="J3681" s="172">
        <v>50.0</v>
      </c>
      <c r="K3681" s="173">
        <v>8.33</v>
      </c>
      <c r="L3681" s="162" t="s">
        <v>1761</v>
      </c>
      <c r="M3681" s="163"/>
      <c r="N3681" s="163"/>
      <c r="O3681" s="163"/>
      <c r="P3681" s="163"/>
      <c r="Q3681" s="163"/>
      <c r="R3681" s="163"/>
      <c r="S3681" s="163"/>
      <c r="T3681" s="163"/>
      <c r="U3681" s="163"/>
      <c r="V3681" s="163"/>
      <c r="W3681" s="163"/>
      <c r="X3681" s="163"/>
    </row>
    <row r="3682" ht="11.25" customHeight="1">
      <c r="A3682" s="162" t="s">
        <v>2812</v>
      </c>
      <c r="B3682" s="162" t="s">
        <v>2813</v>
      </c>
      <c r="C3682" s="10" t="s">
        <v>52</v>
      </c>
      <c r="D3682" s="162" t="s">
        <v>4803</v>
      </c>
      <c r="E3682" s="162" t="s">
        <v>4804</v>
      </c>
      <c r="F3682" s="161" t="s">
        <v>2223</v>
      </c>
      <c r="G3682" s="10">
        <v>6.0</v>
      </c>
      <c r="H3682" s="10">
        <v>5.0</v>
      </c>
      <c r="I3682" s="10">
        <v>7.0</v>
      </c>
      <c r="J3682" s="172">
        <v>50.0</v>
      </c>
      <c r="K3682" s="173">
        <v>8.33</v>
      </c>
      <c r="L3682" s="162" t="s">
        <v>1761</v>
      </c>
      <c r="M3682" s="163"/>
      <c r="N3682" s="163"/>
      <c r="O3682" s="163"/>
      <c r="P3682" s="163"/>
      <c r="Q3682" s="163"/>
      <c r="R3682" s="163"/>
      <c r="S3682" s="163"/>
      <c r="T3682" s="163"/>
      <c r="U3682" s="163"/>
      <c r="V3682" s="163"/>
      <c r="W3682" s="163"/>
      <c r="X3682" s="163"/>
    </row>
    <row r="3683" ht="11.25" customHeight="1">
      <c r="A3683" s="162" t="s">
        <v>2812</v>
      </c>
      <c r="B3683" s="162" t="s">
        <v>2813</v>
      </c>
      <c r="C3683" s="10" t="s">
        <v>52</v>
      </c>
      <c r="D3683" s="162" t="s">
        <v>4805</v>
      </c>
      <c r="E3683" s="162" t="s">
        <v>4806</v>
      </c>
      <c r="F3683" s="161" t="s">
        <v>2223</v>
      </c>
      <c r="G3683" s="10">
        <v>6.0</v>
      </c>
      <c r="H3683" s="10">
        <v>5.0</v>
      </c>
      <c r="I3683" s="10">
        <v>7.0</v>
      </c>
      <c r="J3683" s="172">
        <v>50.0</v>
      </c>
      <c r="K3683" s="173">
        <v>8.33</v>
      </c>
      <c r="L3683" s="162" t="s">
        <v>1761</v>
      </c>
      <c r="M3683" s="163"/>
      <c r="N3683" s="163"/>
      <c r="O3683" s="163"/>
      <c r="P3683" s="163"/>
      <c r="Q3683" s="163"/>
      <c r="R3683" s="163"/>
      <c r="S3683" s="163"/>
      <c r="T3683" s="163"/>
      <c r="U3683" s="163"/>
      <c r="V3683" s="163"/>
      <c r="W3683" s="163"/>
      <c r="X3683" s="163"/>
    </row>
    <row r="3684" ht="11.25" customHeight="1">
      <c r="A3684" s="162" t="s">
        <v>2812</v>
      </c>
      <c r="B3684" s="162" t="s">
        <v>2813</v>
      </c>
      <c r="C3684" s="10" t="s">
        <v>52</v>
      </c>
      <c r="D3684" s="162" t="s">
        <v>4807</v>
      </c>
      <c r="E3684" s="162" t="s">
        <v>4808</v>
      </c>
      <c r="F3684" s="161" t="s">
        <v>2223</v>
      </c>
      <c r="G3684" s="10">
        <v>6.0</v>
      </c>
      <c r="H3684" s="10">
        <v>5.0</v>
      </c>
      <c r="I3684" s="10">
        <v>7.0</v>
      </c>
      <c r="J3684" s="172">
        <v>50.0</v>
      </c>
      <c r="K3684" s="173">
        <v>8.33</v>
      </c>
      <c r="L3684" s="162" t="s">
        <v>1761</v>
      </c>
      <c r="M3684" s="163"/>
      <c r="N3684" s="163"/>
      <c r="O3684" s="163"/>
      <c r="P3684" s="163"/>
      <c r="Q3684" s="163"/>
      <c r="R3684" s="163"/>
      <c r="S3684" s="163"/>
      <c r="T3684" s="163"/>
      <c r="U3684" s="163"/>
      <c r="V3684" s="163"/>
      <c r="W3684" s="163"/>
      <c r="X3684" s="163"/>
    </row>
    <row r="3685" ht="11.25" customHeight="1">
      <c r="A3685" s="162" t="s">
        <v>2812</v>
      </c>
      <c r="B3685" s="162" t="s">
        <v>2813</v>
      </c>
      <c r="C3685" s="10" t="s">
        <v>52</v>
      </c>
      <c r="D3685" s="162" t="s">
        <v>4809</v>
      </c>
      <c r="E3685" s="162" t="s">
        <v>4810</v>
      </c>
      <c r="F3685" s="161" t="s">
        <v>2223</v>
      </c>
      <c r="G3685" s="10">
        <v>6.0</v>
      </c>
      <c r="H3685" s="10">
        <v>5.0</v>
      </c>
      <c r="I3685" s="10">
        <v>7.0</v>
      </c>
      <c r="J3685" s="172">
        <v>50.0</v>
      </c>
      <c r="K3685" s="173">
        <v>8.33</v>
      </c>
      <c r="L3685" s="162" t="s">
        <v>1761</v>
      </c>
      <c r="M3685" s="163"/>
      <c r="N3685" s="163"/>
      <c r="O3685" s="163"/>
      <c r="P3685" s="163"/>
      <c r="Q3685" s="163"/>
      <c r="R3685" s="163"/>
      <c r="S3685" s="163"/>
      <c r="T3685" s="163"/>
      <c r="U3685" s="163"/>
      <c r="V3685" s="163"/>
      <c r="W3685" s="163"/>
      <c r="X3685" s="163"/>
    </row>
    <row r="3686" ht="11.25" customHeight="1">
      <c r="A3686" s="162" t="s">
        <v>2812</v>
      </c>
      <c r="B3686" s="162" t="s">
        <v>2813</v>
      </c>
      <c r="C3686" s="10" t="s">
        <v>52</v>
      </c>
      <c r="D3686" s="162" t="s">
        <v>4811</v>
      </c>
      <c r="E3686" s="162" t="s">
        <v>4812</v>
      </c>
      <c r="F3686" s="161" t="s">
        <v>2223</v>
      </c>
      <c r="G3686" s="10">
        <v>6.0</v>
      </c>
      <c r="H3686" s="10">
        <v>5.0</v>
      </c>
      <c r="I3686" s="10">
        <v>7.0</v>
      </c>
      <c r="J3686" s="172">
        <v>50.0</v>
      </c>
      <c r="K3686" s="173">
        <v>8.33</v>
      </c>
      <c r="L3686" s="162" t="s">
        <v>1761</v>
      </c>
      <c r="M3686" s="163"/>
      <c r="N3686" s="163"/>
      <c r="O3686" s="163"/>
      <c r="P3686" s="163"/>
      <c r="Q3686" s="163"/>
      <c r="R3686" s="163"/>
      <c r="S3686" s="163"/>
      <c r="T3686" s="163"/>
      <c r="U3686" s="163"/>
      <c r="V3686" s="163"/>
      <c r="W3686" s="163"/>
      <c r="X3686" s="163"/>
    </row>
    <row r="3687" ht="11.25" customHeight="1">
      <c r="A3687" s="162" t="s">
        <v>2812</v>
      </c>
      <c r="B3687" s="162" t="s">
        <v>2813</v>
      </c>
      <c r="C3687" s="10" t="s">
        <v>52</v>
      </c>
      <c r="D3687" s="162" t="s">
        <v>4813</v>
      </c>
      <c r="E3687" s="162" t="s">
        <v>4814</v>
      </c>
      <c r="F3687" s="161" t="s">
        <v>2223</v>
      </c>
      <c r="G3687" s="10">
        <v>6.0</v>
      </c>
      <c r="H3687" s="10">
        <v>5.0</v>
      </c>
      <c r="I3687" s="10">
        <v>7.0</v>
      </c>
      <c r="J3687" s="172">
        <v>50.0</v>
      </c>
      <c r="K3687" s="173">
        <v>8.33</v>
      </c>
      <c r="L3687" s="162" t="s">
        <v>1761</v>
      </c>
      <c r="M3687" s="163"/>
      <c r="N3687" s="163"/>
      <c r="O3687" s="163"/>
      <c r="P3687" s="163"/>
      <c r="Q3687" s="163"/>
      <c r="R3687" s="163"/>
      <c r="S3687" s="163"/>
      <c r="T3687" s="163"/>
      <c r="U3687" s="163"/>
      <c r="V3687" s="163"/>
      <c r="W3687" s="163"/>
      <c r="X3687" s="163"/>
    </row>
    <row r="3688" ht="11.25" customHeight="1">
      <c r="A3688" s="162" t="s">
        <v>2812</v>
      </c>
      <c r="B3688" s="162" t="s">
        <v>2813</v>
      </c>
      <c r="C3688" s="10" t="s">
        <v>52</v>
      </c>
      <c r="D3688" s="162" t="s">
        <v>4815</v>
      </c>
      <c r="E3688" s="162" t="s">
        <v>4816</v>
      </c>
      <c r="F3688" s="161" t="s">
        <v>2223</v>
      </c>
      <c r="G3688" s="10">
        <v>6.0</v>
      </c>
      <c r="H3688" s="10">
        <v>5.0</v>
      </c>
      <c r="I3688" s="10">
        <v>7.0</v>
      </c>
      <c r="J3688" s="172">
        <v>50.0</v>
      </c>
      <c r="K3688" s="173">
        <v>8.33</v>
      </c>
      <c r="L3688" s="162" t="s">
        <v>1761</v>
      </c>
      <c r="M3688" s="163"/>
      <c r="N3688" s="163"/>
      <c r="O3688" s="163"/>
      <c r="P3688" s="163"/>
      <c r="Q3688" s="163"/>
      <c r="R3688" s="163"/>
      <c r="S3688" s="163"/>
      <c r="T3688" s="163"/>
      <c r="U3688" s="163"/>
      <c r="V3688" s="163"/>
      <c r="W3688" s="163"/>
      <c r="X3688" s="163"/>
    </row>
    <row r="3689" ht="11.25" customHeight="1">
      <c r="A3689" s="162" t="s">
        <v>2812</v>
      </c>
      <c r="B3689" s="162" t="s">
        <v>2813</v>
      </c>
      <c r="C3689" s="10" t="s">
        <v>52</v>
      </c>
      <c r="D3689" s="162" t="s">
        <v>4817</v>
      </c>
      <c r="E3689" s="162" t="s">
        <v>4818</v>
      </c>
      <c r="F3689" s="161" t="s">
        <v>2223</v>
      </c>
      <c r="G3689" s="10">
        <v>6.0</v>
      </c>
      <c r="H3689" s="10">
        <v>5.0</v>
      </c>
      <c r="I3689" s="10">
        <v>7.0</v>
      </c>
      <c r="J3689" s="172">
        <v>50.0</v>
      </c>
      <c r="K3689" s="173">
        <v>8.33</v>
      </c>
      <c r="L3689" s="162" t="s">
        <v>1761</v>
      </c>
      <c r="M3689" s="163"/>
      <c r="N3689" s="163"/>
      <c r="O3689" s="163"/>
      <c r="P3689" s="163"/>
      <c r="Q3689" s="163"/>
      <c r="R3689" s="163"/>
      <c r="S3689" s="163"/>
      <c r="T3689" s="163"/>
      <c r="U3689" s="163"/>
      <c r="V3689" s="163"/>
      <c r="W3689" s="163"/>
      <c r="X3689" s="163"/>
    </row>
    <row r="3690" ht="11.25" customHeight="1">
      <c r="A3690" s="162" t="s">
        <v>2812</v>
      </c>
      <c r="B3690" s="162" t="s">
        <v>2813</v>
      </c>
      <c r="C3690" s="10" t="s">
        <v>52</v>
      </c>
      <c r="D3690" s="162" t="s">
        <v>4819</v>
      </c>
      <c r="E3690" s="162" t="s">
        <v>4820</v>
      </c>
      <c r="F3690" s="161" t="s">
        <v>2223</v>
      </c>
      <c r="G3690" s="10">
        <v>6.0</v>
      </c>
      <c r="H3690" s="10">
        <v>5.0</v>
      </c>
      <c r="I3690" s="10">
        <v>7.0</v>
      </c>
      <c r="J3690" s="172">
        <v>50.0</v>
      </c>
      <c r="K3690" s="173">
        <v>8.33</v>
      </c>
      <c r="L3690" s="162" t="s">
        <v>1761</v>
      </c>
      <c r="M3690" s="163"/>
      <c r="N3690" s="163"/>
      <c r="O3690" s="163"/>
      <c r="P3690" s="163"/>
      <c r="Q3690" s="163"/>
      <c r="R3690" s="163"/>
      <c r="S3690" s="163"/>
      <c r="T3690" s="163"/>
      <c r="U3690" s="163"/>
      <c r="V3690" s="163"/>
      <c r="W3690" s="163"/>
      <c r="X3690" s="163"/>
    </row>
    <row r="3691" ht="11.25" customHeight="1">
      <c r="A3691" s="162" t="s">
        <v>2812</v>
      </c>
      <c r="B3691" s="162" t="s">
        <v>2813</v>
      </c>
      <c r="C3691" s="10" t="s">
        <v>52</v>
      </c>
      <c r="D3691" s="162" t="s">
        <v>4821</v>
      </c>
      <c r="E3691" s="162" t="s">
        <v>4822</v>
      </c>
      <c r="F3691" s="161" t="s">
        <v>2223</v>
      </c>
      <c r="G3691" s="10">
        <v>6.0</v>
      </c>
      <c r="H3691" s="10">
        <v>5.0</v>
      </c>
      <c r="I3691" s="10">
        <v>7.0</v>
      </c>
      <c r="J3691" s="172">
        <v>50.0</v>
      </c>
      <c r="K3691" s="173">
        <v>8.33</v>
      </c>
      <c r="L3691" s="162" t="s">
        <v>1761</v>
      </c>
      <c r="M3691" s="163"/>
      <c r="N3691" s="163"/>
      <c r="O3691" s="163"/>
      <c r="P3691" s="163"/>
      <c r="Q3691" s="163"/>
      <c r="R3691" s="163"/>
      <c r="S3691" s="163"/>
      <c r="T3691" s="163"/>
      <c r="U3691" s="163"/>
      <c r="V3691" s="163"/>
      <c r="W3691" s="163"/>
      <c r="X3691" s="163"/>
    </row>
    <row r="3692" ht="11.25" customHeight="1">
      <c r="A3692" s="162" t="s">
        <v>2812</v>
      </c>
      <c r="B3692" s="162" t="s">
        <v>2813</v>
      </c>
      <c r="C3692" s="10" t="s">
        <v>52</v>
      </c>
      <c r="D3692" s="162" t="s">
        <v>4823</v>
      </c>
      <c r="E3692" s="162" t="s">
        <v>4824</v>
      </c>
      <c r="F3692" s="161" t="s">
        <v>2223</v>
      </c>
      <c r="G3692" s="10">
        <v>6.0</v>
      </c>
      <c r="H3692" s="10">
        <v>5.0</v>
      </c>
      <c r="I3692" s="10">
        <v>7.0</v>
      </c>
      <c r="J3692" s="172">
        <v>50.0</v>
      </c>
      <c r="K3692" s="173">
        <v>8.33</v>
      </c>
      <c r="L3692" s="162" t="s">
        <v>1761</v>
      </c>
      <c r="M3692" s="163"/>
      <c r="N3692" s="163"/>
      <c r="O3692" s="163"/>
      <c r="P3692" s="163"/>
      <c r="Q3692" s="163"/>
      <c r="R3692" s="163"/>
      <c r="S3692" s="163"/>
      <c r="T3692" s="163"/>
      <c r="U3692" s="163"/>
      <c r="V3692" s="163"/>
      <c r="W3692" s="163"/>
      <c r="X3692" s="163"/>
    </row>
    <row r="3693" ht="11.25" customHeight="1">
      <c r="A3693" s="162" t="s">
        <v>2812</v>
      </c>
      <c r="B3693" s="162" t="s">
        <v>2813</v>
      </c>
      <c r="C3693" s="10" t="s">
        <v>52</v>
      </c>
      <c r="D3693" s="162" t="s">
        <v>4825</v>
      </c>
      <c r="E3693" s="162" t="s">
        <v>4826</v>
      </c>
      <c r="F3693" s="161" t="s">
        <v>2223</v>
      </c>
      <c r="G3693" s="10">
        <v>6.0</v>
      </c>
      <c r="H3693" s="10">
        <v>5.0</v>
      </c>
      <c r="I3693" s="10">
        <v>7.0</v>
      </c>
      <c r="J3693" s="172">
        <v>50.0</v>
      </c>
      <c r="K3693" s="173">
        <v>8.33</v>
      </c>
      <c r="L3693" s="162" t="s">
        <v>1761</v>
      </c>
      <c r="M3693" s="163"/>
      <c r="N3693" s="163"/>
      <c r="O3693" s="163"/>
      <c r="P3693" s="163"/>
      <c r="Q3693" s="163"/>
      <c r="R3693" s="163"/>
      <c r="S3693" s="163"/>
      <c r="T3693" s="163"/>
      <c r="U3693" s="163"/>
      <c r="V3693" s="163"/>
      <c r="W3693" s="163"/>
      <c r="X3693" s="163"/>
    </row>
    <row r="3694" ht="11.25" customHeight="1">
      <c r="A3694" s="162" t="s">
        <v>2812</v>
      </c>
      <c r="B3694" s="162" t="s">
        <v>2813</v>
      </c>
      <c r="C3694" s="10" t="s">
        <v>52</v>
      </c>
      <c r="D3694" s="162" t="s">
        <v>4827</v>
      </c>
      <c r="E3694" s="162" t="s">
        <v>4828</v>
      </c>
      <c r="F3694" s="161" t="s">
        <v>2223</v>
      </c>
      <c r="G3694" s="10">
        <v>6.0</v>
      </c>
      <c r="H3694" s="10">
        <v>5.0</v>
      </c>
      <c r="I3694" s="10">
        <v>7.0</v>
      </c>
      <c r="J3694" s="172">
        <v>50.0</v>
      </c>
      <c r="K3694" s="173">
        <v>8.33</v>
      </c>
      <c r="L3694" s="162" t="s">
        <v>1761</v>
      </c>
      <c r="M3694" s="163"/>
      <c r="N3694" s="163"/>
      <c r="O3694" s="163"/>
      <c r="P3694" s="163"/>
      <c r="Q3694" s="163"/>
      <c r="R3694" s="163"/>
      <c r="S3694" s="163"/>
      <c r="T3694" s="163"/>
      <c r="U3694" s="163"/>
      <c r="V3694" s="163"/>
      <c r="W3694" s="163"/>
      <c r="X3694" s="163"/>
    </row>
    <row r="3695" ht="11.25" customHeight="1">
      <c r="A3695" s="162" t="s">
        <v>2812</v>
      </c>
      <c r="B3695" s="162" t="s">
        <v>2813</v>
      </c>
      <c r="C3695" s="10" t="s">
        <v>52</v>
      </c>
      <c r="D3695" s="162" t="s">
        <v>4829</v>
      </c>
      <c r="E3695" s="162" t="s">
        <v>4830</v>
      </c>
      <c r="F3695" s="161" t="s">
        <v>2223</v>
      </c>
      <c r="G3695" s="10">
        <v>6.0</v>
      </c>
      <c r="H3695" s="10">
        <v>5.0</v>
      </c>
      <c r="I3695" s="10">
        <v>7.0</v>
      </c>
      <c r="J3695" s="172">
        <v>50.0</v>
      </c>
      <c r="K3695" s="173">
        <v>8.33</v>
      </c>
      <c r="L3695" s="162" t="s">
        <v>1761</v>
      </c>
      <c r="M3695" s="163"/>
      <c r="N3695" s="163"/>
      <c r="O3695" s="163"/>
      <c r="P3695" s="163"/>
      <c r="Q3695" s="163"/>
      <c r="R3695" s="163"/>
      <c r="S3695" s="163"/>
      <c r="T3695" s="163"/>
      <c r="U3695" s="163"/>
      <c r="V3695" s="163"/>
      <c r="W3695" s="163"/>
      <c r="X3695" s="163"/>
    </row>
    <row r="3696" ht="11.25" customHeight="1">
      <c r="A3696" s="162" t="s">
        <v>2812</v>
      </c>
      <c r="B3696" s="162" t="s">
        <v>2813</v>
      </c>
      <c r="C3696" s="10" t="s">
        <v>52</v>
      </c>
      <c r="D3696" s="162" t="s">
        <v>4831</v>
      </c>
      <c r="E3696" s="162" t="s">
        <v>4832</v>
      </c>
      <c r="F3696" s="161" t="s">
        <v>2223</v>
      </c>
      <c r="G3696" s="10">
        <v>6.0</v>
      </c>
      <c r="H3696" s="10">
        <v>5.0</v>
      </c>
      <c r="I3696" s="10">
        <v>7.0</v>
      </c>
      <c r="J3696" s="172">
        <v>50.0</v>
      </c>
      <c r="K3696" s="173">
        <v>8.33</v>
      </c>
      <c r="L3696" s="162" t="s">
        <v>1761</v>
      </c>
      <c r="M3696" s="163"/>
      <c r="N3696" s="163"/>
      <c r="O3696" s="163"/>
      <c r="P3696" s="163"/>
      <c r="Q3696" s="163"/>
      <c r="R3696" s="163"/>
      <c r="S3696" s="163"/>
      <c r="T3696" s="163"/>
      <c r="U3696" s="163"/>
      <c r="V3696" s="163"/>
      <c r="W3696" s="163"/>
      <c r="X3696" s="163"/>
    </row>
    <row r="3697" ht="11.25" customHeight="1">
      <c r="A3697" s="162" t="s">
        <v>2812</v>
      </c>
      <c r="B3697" s="162" t="s">
        <v>2813</v>
      </c>
      <c r="C3697" s="10" t="s">
        <v>52</v>
      </c>
      <c r="D3697" s="162" t="s">
        <v>4833</v>
      </c>
      <c r="E3697" s="162" t="s">
        <v>4834</v>
      </c>
      <c r="F3697" s="161" t="s">
        <v>2223</v>
      </c>
      <c r="G3697" s="10">
        <v>6.0</v>
      </c>
      <c r="H3697" s="10">
        <v>5.0</v>
      </c>
      <c r="I3697" s="10">
        <v>7.0</v>
      </c>
      <c r="J3697" s="172">
        <v>50.0</v>
      </c>
      <c r="K3697" s="173">
        <v>8.33</v>
      </c>
      <c r="L3697" s="162" t="s">
        <v>1761</v>
      </c>
      <c r="M3697" s="163"/>
      <c r="N3697" s="163"/>
      <c r="O3697" s="163"/>
      <c r="P3697" s="163"/>
      <c r="Q3697" s="163"/>
      <c r="R3697" s="163"/>
      <c r="S3697" s="163"/>
      <c r="T3697" s="163"/>
      <c r="U3697" s="163"/>
      <c r="V3697" s="163"/>
      <c r="W3697" s="163"/>
      <c r="X3697" s="163"/>
    </row>
    <row r="3698" ht="11.25" customHeight="1">
      <c r="A3698" s="162" t="s">
        <v>2812</v>
      </c>
      <c r="B3698" s="162" t="s">
        <v>2813</v>
      </c>
      <c r="C3698" s="10" t="s">
        <v>52</v>
      </c>
      <c r="D3698" s="162" t="s">
        <v>4835</v>
      </c>
      <c r="E3698" s="162" t="s">
        <v>4836</v>
      </c>
      <c r="F3698" s="161" t="s">
        <v>2223</v>
      </c>
      <c r="G3698" s="10">
        <v>6.0</v>
      </c>
      <c r="H3698" s="10">
        <v>5.0</v>
      </c>
      <c r="I3698" s="10">
        <v>7.0</v>
      </c>
      <c r="J3698" s="172">
        <v>50.0</v>
      </c>
      <c r="K3698" s="173">
        <v>8.33</v>
      </c>
      <c r="L3698" s="162" t="s">
        <v>1761</v>
      </c>
      <c r="M3698" s="163"/>
      <c r="N3698" s="163"/>
      <c r="O3698" s="163"/>
      <c r="P3698" s="163"/>
      <c r="Q3698" s="163"/>
      <c r="R3698" s="163"/>
      <c r="S3698" s="163"/>
      <c r="T3698" s="163"/>
      <c r="U3698" s="163"/>
      <c r="V3698" s="163"/>
      <c r="W3698" s="163"/>
      <c r="X3698" s="163"/>
    </row>
    <row r="3699" ht="11.25" customHeight="1">
      <c r="A3699" s="162" t="s">
        <v>2812</v>
      </c>
      <c r="B3699" s="162" t="s">
        <v>2813</v>
      </c>
      <c r="C3699" s="10" t="s">
        <v>52</v>
      </c>
      <c r="D3699" s="162" t="s">
        <v>4837</v>
      </c>
      <c r="E3699" s="162" t="s">
        <v>4838</v>
      </c>
      <c r="F3699" s="161" t="s">
        <v>2223</v>
      </c>
      <c r="G3699" s="10">
        <v>6.0</v>
      </c>
      <c r="H3699" s="10">
        <v>5.0</v>
      </c>
      <c r="I3699" s="10">
        <v>7.0</v>
      </c>
      <c r="J3699" s="172">
        <v>50.0</v>
      </c>
      <c r="K3699" s="173">
        <v>8.33</v>
      </c>
      <c r="L3699" s="162" t="s">
        <v>1761</v>
      </c>
      <c r="M3699" s="163"/>
      <c r="N3699" s="163"/>
      <c r="O3699" s="163"/>
      <c r="P3699" s="163"/>
      <c r="Q3699" s="163"/>
      <c r="R3699" s="163"/>
      <c r="S3699" s="163"/>
      <c r="T3699" s="163"/>
      <c r="U3699" s="163"/>
      <c r="V3699" s="163"/>
      <c r="W3699" s="163"/>
      <c r="X3699" s="163"/>
    </row>
    <row r="3700" ht="11.25" customHeight="1">
      <c r="A3700" s="162" t="s">
        <v>2812</v>
      </c>
      <c r="B3700" s="162" t="s">
        <v>2813</v>
      </c>
      <c r="C3700" s="10" t="s">
        <v>52</v>
      </c>
      <c r="D3700" s="162" t="s">
        <v>4839</v>
      </c>
      <c r="E3700" s="162" t="s">
        <v>4840</v>
      </c>
      <c r="F3700" s="161" t="s">
        <v>2223</v>
      </c>
      <c r="G3700" s="10">
        <v>6.0</v>
      </c>
      <c r="H3700" s="10">
        <v>5.0</v>
      </c>
      <c r="I3700" s="10">
        <v>7.0</v>
      </c>
      <c r="J3700" s="172">
        <v>50.0</v>
      </c>
      <c r="K3700" s="173">
        <v>8.33</v>
      </c>
      <c r="L3700" s="162" t="s">
        <v>1761</v>
      </c>
      <c r="M3700" s="163"/>
      <c r="N3700" s="163"/>
      <c r="O3700" s="163"/>
      <c r="P3700" s="163"/>
      <c r="Q3700" s="163"/>
      <c r="R3700" s="163"/>
      <c r="S3700" s="163"/>
      <c r="T3700" s="163"/>
      <c r="U3700" s="163"/>
      <c r="V3700" s="163"/>
      <c r="W3700" s="163"/>
      <c r="X3700" s="163"/>
    </row>
    <row r="3701" ht="11.25" customHeight="1">
      <c r="A3701" s="162" t="s">
        <v>2812</v>
      </c>
      <c r="B3701" s="162" t="s">
        <v>2813</v>
      </c>
      <c r="C3701" s="10" t="s">
        <v>52</v>
      </c>
      <c r="D3701" s="162" t="s">
        <v>4841</v>
      </c>
      <c r="E3701" s="162" t="s">
        <v>4842</v>
      </c>
      <c r="F3701" s="161" t="s">
        <v>2223</v>
      </c>
      <c r="G3701" s="10">
        <v>6.0</v>
      </c>
      <c r="H3701" s="10">
        <v>5.0</v>
      </c>
      <c r="I3701" s="10">
        <v>7.0</v>
      </c>
      <c r="J3701" s="172">
        <v>50.0</v>
      </c>
      <c r="K3701" s="173">
        <v>8.33</v>
      </c>
      <c r="L3701" s="162" t="s">
        <v>1761</v>
      </c>
      <c r="M3701" s="163"/>
      <c r="N3701" s="163"/>
      <c r="O3701" s="163"/>
      <c r="P3701" s="163"/>
      <c r="Q3701" s="163"/>
      <c r="R3701" s="163"/>
      <c r="S3701" s="163"/>
      <c r="T3701" s="163"/>
      <c r="U3701" s="163"/>
      <c r="V3701" s="163"/>
      <c r="W3701" s="163"/>
      <c r="X3701" s="163"/>
    </row>
    <row r="3702" ht="11.25" customHeight="1">
      <c r="A3702" s="162" t="s">
        <v>2812</v>
      </c>
      <c r="B3702" s="162" t="s">
        <v>2813</v>
      </c>
      <c r="C3702" s="10" t="s">
        <v>52</v>
      </c>
      <c r="D3702" s="162" t="s">
        <v>4843</v>
      </c>
      <c r="E3702" s="162" t="s">
        <v>4844</v>
      </c>
      <c r="F3702" s="161" t="s">
        <v>2223</v>
      </c>
      <c r="G3702" s="10">
        <v>6.0</v>
      </c>
      <c r="H3702" s="10">
        <v>5.0</v>
      </c>
      <c r="I3702" s="10">
        <v>7.0</v>
      </c>
      <c r="J3702" s="172">
        <v>50.0</v>
      </c>
      <c r="K3702" s="173">
        <v>8.33</v>
      </c>
      <c r="L3702" s="162" t="s">
        <v>1761</v>
      </c>
      <c r="M3702" s="163"/>
      <c r="N3702" s="163"/>
      <c r="O3702" s="163"/>
      <c r="P3702" s="163"/>
      <c r="Q3702" s="163"/>
      <c r="R3702" s="163"/>
      <c r="S3702" s="163"/>
      <c r="T3702" s="163"/>
      <c r="U3702" s="163"/>
      <c r="V3702" s="163"/>
      <c r="W3702" s="163"/>
      <c r="X3702" s="163"/>
    </row>
    <row r="3703" ht="11.25" customHeight="1">
      <c r="A3703" s="162" t="s">
        <v>2812</v>
      </c>
      <c r="B3703" s="162" t="s">
        <v>2813</v>
      </c>
      <c r="C3703" s="10" t="s">
        <v>52</v>
      </c>
      <c r="D3703" s="162" t="s">
        <v>4845</v>
      </c>
      <c r="E3703" s="162" t="s">
        <v>4846</v>
      </c>
      <c r="F3703" s="161" t="s">
        <v>2223</v>
      </c>
      <c r="G3703" s="10">
        <v>6.0</v>
      </c>
      <c r="H3703" s="10">
        <v>5.0</v>
      </c>
      <c r="I3703" s="10">
        <v>7.0</v>
      </c>
      <c r="J3703" s="172">
        <v>50.0</v>
      </c>
      <c r="K3703" s="173">
        <v>8.33</v>
      </c>
      <c r="L3703" s="162" t="s">
        <v>1761</v>
      </c>
      <c r="M3703" s="163"/>
      <c r="N3703" s="163"/>
      <c r="O3703" s="163"/>
      <c r="P3703" s="163"/>
      <c r="Q3703" s="163"/>
      <c r="R3703" s="163"/>
      <c r="S3703" s="163"/>
      <c r="T3703" s="163"/>
      <c r="U3703" s="163"/>
      <c r="V3703" s="163"/>
      <c r="W3703" s="163"/>
      <c r="X3703" s="163"/>
    </row>
    <row r="3704" ht="11.25" customHeight="1">
      <c r="A3704" s="162" t="s">
        <v>2812</v>
      </c>
      <c r="B3704" s="162" t="s">
        <v>2813</v>
      </c>
      <c r="C3704" s="10" t="s">
        <v>52</v>
      </c>
      <c r="D3704" s="162" t="s">
        <v>4847</v>
      </c>
      <c r="E3704" s="162" t="s">
        <v>4848</v>
      </c>
      <c r="F3704" s="161" t="s">
        <v>2223</v>
      </c>
      <c r="G3704" s="10">
        <v>6.0</v>
      </c>
      <c r="H3704" s="10">
        <v>5.0</v>
      </c>
      <c r="I3704" s="10">
        <v>7.0</v>
      </c>
      <c r="J3704" s="172">
        <v>50.0</v>
      </c>
      <c r="K3704" s="173">
        <v>8.33</v>
      </c>
      <c r="L3704" s="162" t="s">
        <v>1761</v>
      </c>
      <c r="M3704" s="163"/>
      <c r="N3704" s="163"/>
      <c r="O3704" s="163"/>
      <c r="P3704" s="163"/>
      <c r="Q3704" s="163"/>
      <c r="R3704" s="163"/>
      <c r="S3704" s="163"/>
      <c r="T3704" s="163"/>
      <c r="U3704" s="163"/>
      <c r="V3704" s="163"/>
      <c r="W3704" s="163"/>
      <c r="X3704" s="163"/>
    </row>
    <row r="3705" ht="11.25" customHeight="1">
      <c r="A3705" s="162" t="s">
        <v>2812</v>
      </c>
      <c r="B3705" s="162" t="s">
        <v>2813</v>
      </c>
      <c r="C3705" s="10" t="s">
        <v>52</v>
      </c>
      <c r="D3705" s="162" t="s">
        <v>4849</v>
      </c>
      <c r="E3705" s="162" t="s">
        <v>4850</v>
      </c>
      <c r="F3705" s="161" t="s">
        <v>2223</v>
      </c>
      <c r="G3705" s="10">
        <v>6.0</v>
      </c>
      <c r="H3705" s="10">
        <v>5.0</v>
      </c>
      <c r="I3705" s="10">
        <v>7.0</v>
      </c>
      <c r="J3705" s="172">
        <v>50.0</v>
      </c>
      <c r="K3705" s="173">
        <v>8.33</v>
      </c>
      <c r="L3705" s="162" t="s">
        <v>1761</v>
      </c>
      <c r="M3705" s="163"/>
      <c r="N3705" s="163"/>
      <c r="O3705" s="163"/>
      <c r="P3705" s="163"/>
      <c r="Q3705" s="163"/>
      <c r="R3705" s="163"/>
      <c r="S3705" s="163"/>
      <c r="T3705" s="163"/>
      <c r="U3705" s="163"/>
      <c r="V3705" s="163"/>
      <c r="W3705" s="163"/>
      <c r="X3705" s="163"/>
    </row>
    <row r="3706" ht="11.25" customHeight="1">
      <c r="A3706" s="162" t="s">
        <v>2812</v>
      </c>
      <c r="B3706" s="162" t="s">
        <v>2813</v>
      </c>
      <c r="C3706" s="10" t="s">
        <v>52</v>
      </c>
      <c r="D3706" s="162" t="s">
        <v>4851</v>
      </c>
      <c r="E3706" s="162" t="s">
        <v>4852</v>
      </c>
      <c r="F3706" s="161" t="s">
        <v>2223</v>
      </c>
      <c r="G3706" s="10">
        <v>6.0</v>
      </c>
      <c r="H3706" s="10">
        <v>5.0</v>
      </c>
      <c r="I3706" s="10">
        <v>7.0</v>
      </c>
      <c r="J3706" s="172">
        <v>50.0</v>
      </c>
      <c r="K3706" s="173">
        <v>8.33</v>
      </c>
      <c r="L3706" s="162" t="s">
        <v>1761</v>
      </c>
      <c r="M3706" s="163"/>
      <c r="N3706" s="163"/>
      <c r="O3706" s="163"/>
      <c r="P3706" s="163"/>
      <c r="Q3706" s="163"/>
      <c r="R3706" s="163"/>
      <c r="S3706" s="163"/>
      <c r="T3706" s="163"/>
      <c r="U3706" s="163"/>
      <c r="V3706" s="163"/>
      <c r="W3706" s="163"/>
      <c r="X3706" s="163"/>
    </row>
    <row r="3707" ht="11.25" customHeight="1">
      <c r="A3707" s="162" t="s">
        <v>2812</v>
      </c>
      <c r="B3707" s="162" t="s">
        <v>2813</v>
      </c>
      <c r="C3707" s="10" t="s">
        <v>52</v>
      </c>
      <c r="D3707" s="162" t="s">
        <v>4853</v>
      </c>
      <c r="E3707" s="162" t="s">
        <v>4854</v>
      </c>
      <c r="F3707" s="161" t="s">
        <v>2223</v>
      </c>
      <c r="G3707" s="10">
        <v>6.0</v>
      </c>
      <c r="H3707" s="10">
        <v>5.0</v>
      </c>
      <c r="I3707" s="10">
        <v>7.0</v>
      </c>
      <c r="J3707" s="172">
        <v>50.0</v>
      </c>
      <c r="K3707" s="173">
        <v>8.33</v>
      </c>
      <c r="L3707" s="162" t="s">
        <v>1761</v>
      </c>
      <c r="M3707" s="163"/>
      <c r="N3707" s="163"/>
      <c r="O3707" s="163"/>
      <c r="P3707" s="163"/>
      <c r="Q3707" s="163"/>
      <c r="R3707" s="163"/>
      <c r="S3707" s="163"/>
      <c r="T3707" s="163"/>
      <c r="U3707" s="163"/>
      <c r="V3707" s="163"/>
      <c r="W3707" s="163"/>
      <c r="X3707" s="163"/>
    </row>
    <row r="3708" ht="11.25" customHeight="1">
      <c r="A3708" s="162" t="s">
        <v>2812</v>
      </c>
      <c r="B3708" s="162" t="s">
        <v>2813</v>
      </c>
      <c r="C3708" s="10" t="s">
        <v>52</v>
      </c>
      <c r="D3708" s="162" t="s">
        <v>4855</v>
      </c>
      <c r="E3708" s="162" t="s">
        <v>4856</v>
      </c>
      <c r="F3708" s="161" t="s">
        <v>2223</v>
      </c>
      <c r="G3708" s="10">
        <v>6.0</v>
      </c>
      <c r="H3708" s="10">
        <v>5.0</v>
      </c>
      <c r="I3708" s="10">
        <v>7.0</v>
      </c>
      <c r="J3708" s="172">
        <v>50.0</v>
      </c>
      <c r="K3708" s="173">
        <v>8.33</v>
      </c>
      <c r="L3708" s="162" t="s">
        <v>1761</v>
      </c>
      <c r="M3708" s="163"/>
      <c r="N3708" s="163"/>
      <c r="O3708" s="163"/>
      <c r="P3708" s="163"/>
      <c r="Q3708" s="163"/>
      <c r="R3708" s="163"/>
      <c r="S3708" s="163"/>
      <c r="T3708" s="163"/>
      <c r="U3708" s="163"/>
      <c r="V3708" s="163"/>
      <c r="W3708" s="163"/>
      <c r="X3708" s="163"/>
    </row>
    <row r="3709" ht="11.25" customHeight="1">
      <c r="A3709" s="162" t="s">
        <v>2812</v>
      </c>
      <c r="B3709" s="162" t="s">
        <v>2813</v>
      </c>
      <c r="C3709" s="10" t="s">
        <v>52</v>
      </c>
      <c r="D3709" s="162" t="s">
        <v>4857</v>
      </c>
      <c r="E3709" s="162" t="s">
        <v>4858</v>
      </c>
      <c r="F3709" s="161" t="s">
        <v>2223</v>
      </c>
      <c r="G3709" s="10">
        <v>6.0</v>
      </c>
      <c r="H3709" s="10">
        <v>5.0</v>
      </c>
      <c r="I3709" s="10">
        <v>7.0</v>
      </c>
      <c r="J3709" s="172">
        <v>50.0</v>
      </c>
      <c r="K3709" s="173">
        <v>8.33</v>
      </c>
      <c r="L3709" s="162" t="s">
        <v>1761</v>
      </c>
      <c r="M3709" s="163"/>
      <c r="N3709" s="163"/>
      <c r="O3709" s="163"/>
      <c r="P3709" s="163"/>
      <c r="Q3709" s="163"/>
      <c r="R3709" s="163"/>
      <c r="S3709" s="163"/>
      <c r="T3709" s="163"/>
      <c r="U3709" s="163"/>
      <c r="V3709" s="163"/>
      <c r="W3709" s="163"/>
      <c r="X3709" s="163"/>
    </row>
    <row r="3710" ht="11.25" customHeight="1">
      <c r="A3710" s="162" t="s">
        <v>2812</v>
      </c>
      <c r="B3710" s="162" t="s">
        <v>2813</v>
      </c>
      <c r="C3710" s="10" t="s">
        <v>52</v>
      </c>
      <c r="D3710" s="162" t="s">
        <v>4859</v>
      </c>
      <c r="E3710" s="162" t="s">
        <v>4860</v>
      </c>
      <c r="F3710" s="161" t="s">
        <v>2223</v>
      </c>
      <c r="G3710" s="10">
        <v>6.0</v>
      </c>
      <c r="H3710" s="10">
        <v>5.0</v>
      </c>
      <c r="I3710" s="10">
        <v>7.0</v>
      </c>
      <c r="J3710" s="172">
        <v>50.0</v>
      </c>
      <c r="K3710" s="173">
        <v>8.33</v>
      </c>
      <c r="L3710" s="162" t="s">
        <v>1761</v>
      </c>
      <c r="M3710" s="163"/>
      <c r="N3710" s="163"/>
      <c r="O3710" s="163"/>
      <c r="P3710" s="163"/>
      <c r="Q3710" s="163"/>
      <c r="R3710" s="163"/>
      <c r="S3710" s="163"/>
      <c r="T3710" s="163"/>
      <c r="U3710" s="163"/>
      <c r="V3710" s="163"/>
      <c r="W3710" s="163"/>
      <c r="X3710" s="163"/>
    </row>
    <row r="3711" ht="11.25" customHeight="1">
      <c r="A3711" s="162" t="s">
        <v>2812</v>
      </c>
      <c r="B3711" s="162" t="s">
        <v>2813</v>
      </c>
      <c r="C3711" s="10" t="s">
        <v>52</v>
      </c>
      <c r="D3711" s="162" t="s">
        <v>4861</v>
      </c>
      <c r="E3711" s="162" t="s">
        <v>4862</v>
      </c>
      <c r="F3711" s="161" t="s">
        <v>2223</v>
      </c>
      <c r="G3711" s="10">
        <v>6.0</v>
      </c>
      <c r="H3711" s="10">
        <v>5.0</v>
      </c>
      <c r="I3711" s="10">
        <v>7.0</v>
      </c>
      <c r="J3711" s="172">
        <v>50.0</v>
      </c>
      <c r="K3711" s="173">
        <v>8.33</v>
      </c>
      <c r="L3711" s="162" t="s">
        <v>1761</v>
      </c>
      <c r="M3711" s="163"/>
      <c r="N3711" s="163"/>
      <c r="O3711" s="163"/>
      <c r="P3711" s="163"/>
      <c r="Q3711" s="163"/>
      <c r="R3711" s="163"/>
      <c r="S3711" s="163"/>
      <c r="T3711" s="163"/>
      <c r="U3711" s="163"/>
      <c r="V3711" s="163"/>
      <c r="W3711" s="163"/>
      <c r="X3711" s="163"/>
    </row>
    <row r="3712" ht="11.25" customHeight="1">
      <c r="A3712" s="162" t="s">
        <v>2812</v>
      </c>
      <c r="B3712" s="162" t="s">
        <v>2813</v>
      </c>
      <c r="C3712" s="10" t="s">
        <v>52</v>
      </c>
      <c r="D3712" s="162" t="s">
        <v>4863</v>
      </c>
      <c r="E3712" s="162" t="s">
        <v>4864</v>
      </c>
      <c r="F3712" s="161" t="s">
        <v>2223</v>
      </c>
      <c r="G3712" s="10">
        <v>6.0</v>
      </c>
      <c r="H3712" s="10">
        <v>5.0</v>
      </c>
      <c r="I3712" s="10">
        <v>7.0</v>
      </c>
      <c r="J3712" s="172">
        <v>50.0</v>
      </c>
      <c r="K3712" s="173">
        <v>8.33</v>
      </c>
      <c r="L3712" s="162" t="s">
        <v>1761</v>
      </c>
      <c r="M3712" s="163"/>
      <c r="N3712" s="163"/>
      <c r="O3712" s="163"/>
      <c r="P3712" s="163"/>
      <c r="Q3712" s="163"/>
      <c r="R3712" s="163"/>
      <c r="S3712" s="163"/>
      <c r="T3712" s="163"/>
      <c r="U3712" s="163"/>
      <c r="V3712" s="163"/>
      <c r="W3712" s="163"/>
      <c r="X3712" s="163"/>
    </row>
    <row r="3713" ht="11.25" customHeight="1">
      <c r="A3713" s="162" t="s">
        <v>2812</v>
      </c>
      <c r="B3713" s="162" t="s">
        <v>2813</v>
      </c>
      <c r="C3713" s="10" t="s">
        <v>52</v>
      </c>
      <c r="D3713" s="162" t="s">
        <v>4865</v>
      </c>
      <c r="E3713" s="162" t="s">
        <v>4866</v>
      </c>
      <c r="F3713" s="161" t="s">
        <v>2223</v>
      </c>
      <c r="G3713" s="10">
        <v>6.0</v>
      </c>
      <c r="H3713" s="10">
        <v>5.0</v>
      </c>
      <c r="I3713" s="10">
        <v>7.0</v>
      </c>
      <c r="J3713" s="172">
        <v>50.0</v>
      </c>
      <c r="K3713" s="173">
        <v>8.33</v>
      </c>
      <c r="L3713" s="162" t="s">
        <v>1761</v>
      </c>
      <c r="M3713" s="163"/>
      <c r="N3713" s="163"/>
      <c r="O3713" s="163"/>
      <c r="P3713" s="163"/>
      <c r="Q3713" s="163"/>
      <c r="R3713" s="163"/>
      <c r="S3713" s="163"/>
      <c r="T3713" s="163"/>
      <c r="U3713" s="163"/>
      <c r="V3713" s="163"/>
      <c r="W3713" s="163"/>
      <c r="X3713" s="163"/>
    </row>
    <row r="3714" ht="11.25" customHeight="1">
      <c r="A3714" s="162" t="s">
        <v>2812</v>
      </c>
      <c r="B3714" s="162" t="s">
        <v>2813</v>
      </c>
      <c r="C3714" s="10" t="s">
        <v>52</v>
      </c>
      <c r="D3714" s="162" t="s">
        <v>4867</v>
      </c>
      <c r="E3714" s="162" t="s">
        <v>4868</v>
      </c>
      <c r="F3714" s="161" t="s">
        <v>2223</v>
      </c>
      <c r="G3714" s="10">
        <v>6.0</v>
      </c>
      <c r="H3714" s="10">
        <v>5.0</v>
      </c>
      <c r="I3714" s="10">
        <v>7.0</v>
      </c>
      <c r="J3714" s="172">
        <v>50.0</v>
      </c>
      <c r="K3714" s="173">
        <v>8.33</v>
      </c>
      <c r="L3714" s="162" t="s">
        <v>1761</v>
      </c>
      <c r="M3714" s="163"/>
      <c r="N3714" s="163"/>
      <c r="O3714" s="163"/>
      <c r="P3714" s="163"/>
      <c r="Q3714" s="163"/>
      <c r="R3714" s="163"/>
      <c r="S3714" s="163"/>
      <c r="T3714" s="163"/>
      <c r="U3714" s="163"/>
      <c r="V3714" s="163"/>
      <c r="W3714" s="163"/>
      <c r="X3714" s="163"/>
    </row>
    <row r="3715" ht="11.25" customHeight="1">
      <c r="A3715" s="162" t="s">
        <v>2812</v>
      </c>
      <c r="B3715" s="162" t="s">
        <v>2813</v>
      </c>
      <c r="C3715" s="10" t="s">
        <v>52</v>
      </c>
      <c r="D3715" s="162" t="s">
        <v>4869</v>
      </c>
      <c r="E3715" s="162" t="s">
        <v>4870</v>
      </c>
      <c r="F3715" s="161" t="s">
        <v>2223</v>
      </c>
      <c r="G3715" s="10">
        <v>6.0</v>
      </c>
      <c r="H3715" s="10">
        <v>5.0</v>
      </c>
      <c r="I3715" s="10">
        <v>7.0</v>
      </c>
      <c r="J3715" s="172">
        <v>50.0</v>
      </c>
      <c r="K3715" s="173">
        <v>8.33</v>
      </c>
      <c r="L3715" s="162" t="s">
        <v>1761</v>
      </c>
      <c r="M3715" s="163"/>
      <c r="N3715" s="163"/>
      <c r="O3715" s="163"/>
      <c r="P3715" s="163"/>
      <c r="Q3715" s="163"/>
      <c r="R3715" s="163"/>
      <c r="S3715" s="163"/>
      <c r="T3715" s="163"/>
      <c r="U3715" s="163"/>
      <c r="V3715" s="163"/>
      <c r="W3715" s="163"/>
      <c r="X3715" s="163"/>
    </row>
    <row r="3716" ht="11.25" customHeight="1">
      <c r="A3716" s="162" t="s">
        <v>2812</v>
      </c>
      <c r="B3716" s="162" t="s">
        <v>2813</v>
      </c>
      <c r="C3716" s="10" t="s">
        <v>52</v>
      </c>
      <c r="D3716" s="162" t="s">
        <v>4871</v>
      </c>
      <c r="E3716" s="162" t="s">
        <v>4872</v>
      </c>
      <c r="F3716" s="161" t="s">
        <v>2223</v>
      </c>
      <c r="G3716" s="10">
        <v>6.0</v>
      </c>
      <c r="H3716" s="10">
        <v>5.0</v>
      </c>
      <c r="I3716" s="10">
        <v>7.0</v>
      </c>
      <c r="J3716" s="172">
        <v>50.0</v>
      </c>
      <c r="K3716" s="173">
        <v>8.33</v>
      </c>
      <c r="L3716" s="162" t="s">
        <v>1761</v>
      </c>
      <c r="M3716" s="163"/>
      <c r="N3716" s="163"/>
      <c r="O3716" s="163"/>
      <c r="P3716" s="163"/>
      <c r="Q3716" s="163"/>
      <c r="R3716" s="163"/>
      <c r="S3716" s="163"/>
      <c r="T3716" s="163"/>
      <c r="U3716" s="163"/>
      <c r="V3716" s="163"/>
      <c r="W3716" s="163"/>
      <c r="X3716" s="163"/>
    </row>
    <row r="3717" ht="11.25" customHeight="1">
      <c r="A3717" s="162" t="s">
        <v>2812</v>
      </c>
      <c r="B3717" s="162" t="s">
        <v>2813</v>
      </c>
      <c r="C3717" s="10" t="s">
        <v>52</v>
      </c>
      <c r="D3717" s="162" t="s">
        <v>4873</v>
      </c>
      <c r="E3717" s="162" t="s">
        <v>4874</v>
      </c>
      <c r="F3717" s="161" t="s">
        <v>2223</v>
      </c>
      <c r="G3717" s="10">
        <v>6.0</v>
      </c>
      <c r="H3717" s="10">
        <v>5.0</v>
      </c>
      <c r="I3717" s="10">
        <v>7.0</v>
      </c>
      <c r="J3717" s="172">
        <v>50.0</v>
      </c>
      <c r="K3717" s="173">
        <v>8.33</v>
      </c>
      <c r="L3717" s="162" t="s">
        <v>1761</v>
      </c>
      <c r="M3717" s="163"/>
      <c r="N3717" s="163"/>
      <c r="O3717" s="163"/>
      <c r="P3717" s="163"/>
      <c r="Q3717" s="163"/>
      <c r="R3717" s="163"/>
      <c r="S3717" s="163"/>
      <c r="T3717" s="163"/>
      <c r="U3717" s="163"/>
      <c r="V3717" s="163"/>
      <c r="W3717" s="163"/>
      <c r="X3717" s="163"/>
    </row>
    <row r="3718" ht="11.25" customHeight="1">
      <c r="A3718" s="162" t="s">
        <v>2812</v>
      </c>
      <c r="B3718" s="162" t="s">
        <v>2813</v>
      </c>
      <c r="C3718" s="10" t="s">
        <v>52</v>
      </c>
      <c r="D3718" s="162" t="s">
        <v>4875</v>
      </c>
      <c r="E3718" s="162" t="s">
        <v>4876</v>
      </c>
      <c r="F3718" s="161" t="s">
        <v>2223</v>
      </c>
      <c r="G3718" s="10">
        <v>6.0</v>
      </c>
      <c r="H3718" s="10">
        <v>5.0</v>
      </c>
      <c r="I3718" s="10">
        <v>7.0</v>
      </c>
      <c r="J3718" s="172">
        <v>50.0</v>
      </c>
      <c r="K3718" s="173">
        <v>8.33</v>
      </c>
      <c r="L3718" s="162" t="s">
        <v>1761</v>
      </c>
      <c r="M3718" s="163"/>
      <c r="N3718" s="163"/>
      <c r="O3718" s="163"/>
      <c r="P3718" s="163"/>
      <c r="Q3718" s="163"/>
      <c r="R3718" s="163"/>
      <c r="S3718" s="163"/>
      <c r="T3718" s="163"/>
      <c r="U3718" s="163"/>
      <c r="V3718" s="163"/>
      <c r="W3718" s="163"/>
      <c r="X3718" s="163"/>
    </row>
    <row r="3719" ht="11.25" customHeight="1">
      <c r="A3719" s="162" t="s">
        <v>2812</v>
      </c>
      <c r="B3719" s="162" t="s">
        <v>2813</v>
      </c>
      <c r="C3719" s="10" t="s">
        <v>52</v>
      </c>
      <c r="D3719" s="162" t="s">
        <v>4877</v>
      </c>
      <c r="E3719" s="162" t="s">
        <v>4878</v>
      </c>
      <c r="F3719" s="161" t="s">
        <v>2223</v>
      </c>
      <c r="G3719" s="10">
        <v>6.0</v>
      </c>
      <c r="H3719" s="10">
        <v>5.0</v>
      </c>
      <c r="I3719" s="10">
        <v>7.0</v>
      </c>
      <c r="J3719" s="172">
        <v>50.0</v>
      </c>
      <c r="K3719" s="173">
        <v>8.33</v>
      </c>
      <c r="L3719" s="162" t="s">
        <v>1761</v>
      </c>
      <c r="M3719" s="163"/>
      <c r="N3719" s="163"/>
      <c r="O3719" s="163"/>
      <c r="P3719" s="163"/>
      <c r="Q3719" s="163"/>
      <c r="R3719" s="163"/>
      <c r="S3719" s="163"/>
      <c r="T3719" s="163"/>
      <c r="U3719" s="163"/>
      <c r="V3719" s="163"/>
      <c r="W3719" s="163"/>
      <c r="X3719" s="163"/>
    </row>
    <row r="3720" ht="11.25" customHeight="1">
      <c r="A3720" s="162" t="s">
        <v>2812</v>
      </c>
      <c r="B3720" s="162" t="s">
        <v>2813</v>
      </c>
      <c r="C3720" s="10" t="s">
        <v>52</v>
      </c>
      <c r="D3720" s="162" t="s">
        <v>4879</v>
      </c>
      <c r="E3720" s="162" t="s">
        <v>4880</v>
      </c>
      <c r="F3720" s="161" t="s">
        <v>2223</v>
      </c>
      <c r="G3720" s="10">
        <v>6.0</v>
      </c>
      <c r="H3720" s="10">
        <v>5.0</v>
      </c>
      <c r="I3720" s="10">
        <v>7.0</v>
      </c>
      <c r="J3720" s="172">
        <v>50.0</v>
      </c>
      <c r="K3720" s="173">
        <v>8.33</v>
      </c>
      <c r="L3720" s="162" t="s">
        <v>1761</v>
      </c>
      <c r="M3720" s="163"/>
      <c r="N3720" s="163"/>
      <c r="O3720" s="163"/>
      <c r="P3720" s="163"/>
      <c r="Q3720" s="163"/>
      <c r="R3720" s="163"/>
      <c r="S3720" s="163"/>
      <c r="T3720" s="163"/>
      <c r="U3720" s="163"/>
      <c r="V3720" s="163"/>
      <c r="W3720" s="163"/>
      <c r="X3720" s="163"/>
    </row>
    <row r="3721" ht="11.25" customHeight="1">
      <c r="A3721" s="162" t="s">
        <v>2812</v>
      </c>
      <c r="B3721" s="162" t="s">
        <v>2813</v>
      </c>
      <c r="C3721" s="10" t="s">
        <v>52</v>
      </c>
      <c r="D3721" s="162" t="s">
        <v>4881</v>
      </c>
      <c r="E3721" s="162" t="s">
        <v>4882</v>
      </c>
      <c r="F3721" s="161" t="s">
        <v>2223</v>
      </c>
      <c r="G3721" s="10">
        <v>6.0</v>
      </c>
      <c r="H3721" s="10">
        <v>5.0</v>
      </c>
      <c r="I3721" s="10">
        <v>7.0</v>
      </c>
      <c r="J3721" s="172">
        <v>50.0</v>
      </c>
      <c r="K3721" s="173">
        <v>8.33</v>
      </c>
      <c r="L3721" s="162" t="s">
        <v>1761</v>
      </c>
      <c r="M3721" s="163"/>
      <c r="N3721" s="163"/>
      <c r="O3721" s="163"/>
      <c r="P3721" s="163"/>
      <c r="Q3721" s="163"/>
      <c r="R3721" s="163"/>
      <c r="S3721" s="163"/>
      <c r="T3721" s="163"/>
      <c r="U3721" s="163"/>
      <c r="V3721" s="163"/>
      <c r="W3721" s="163"/>
      <c r="X3721" s="163"/>
    </row>
    <row r="3722" ht="11.25" customHeight="1">
      <c r="A3722" s="162" t="s">
        <v>2812</v>
      </c>
      <c r="B3722" s="162" t="s">
        <v>2813</v>
      </c>
      <c r="C3722" s="10" t="s">
        <v>52</v>
      </c>
      <c r="D3722" s="162" t="s">
        <v>4883</v>
      </c>
      <c r="E3722" s="162" t="s">
        <v>4884</v>
      </c>
      <c r="F3722" s="161" t="s">
        <v>2223</v>
      </c>
      <c r="G3722" s="10">
        <v>6.0</v>
      </c>
      <c r="H3722" s="10">
        <v>5.0</v>
      </c>
      <c r="I3722" s="10">
        <v>7.0</v>
      </c>
      <c r="J3722" s="172">
        <v>50.0</v>
      </c>
      <c r="K3722" s="173">
        <v>8.33</v>
      </c>
      <c r="L3722" s="162" t="s">
        <v>1761</v>
      </c>
      <c r="M3722" s="163"/>
      <c r="N3722" s="163"/>
      <c r="O3722" s="163"/>
      <c r="P3722" s="163"/>
      <c r="Q3722" s="163"/>
      <c r="R3722" s="163"/>
      <c r="S3722" s="163"/>
      <c r="T3722" s="163"/>
      <c r="U3722" s="163"/>
      <c r="V3722" s="163"/>
      <c r="W3722" s="163"/>
      <c r="X3722" s="163"/>
    </row>
    <row r="3723" ht="11.25" customHeight="1">
      <c r="A3723" s="162" t="s">
        <v>2812</v>
      </c>
      <c r="B3723" s="162" t="s">
        <v>2813</v>
      </c>
      <c r="C3723" s="10" t="s">
        <v>52</v>
      </c>
      <c r="D3723" s="162" t="s">
        <v>4885</v>
      </c>
      <c r="E3723" s="162" t="s">
        <v>4886</v>
      </c>
      <c r="F3723" s="161" t="s">
        <v>2223</v>
      </c>
      <c r="G3723" s="10">
        <v>6.0</v>
      </c>
      <c r="H3723" s="10">
        <v>5.0</v>
      </c>
      <c r="I3723" s="10">
        <v>7.0</v>
      </c>
      <c r="J3723" s="172">
        <v>50.0</v>
      </c>
      <c r="K3723" s="173">
        <v>8.33</v>
      </c>
      <c r="L3723" s="162" t="s">
        <v>1761</v>
      </c>
      <c r="M3723" s="163"/>
      <c r="N3723" s="163"/>
      <c r="O3723" s="163"/>
      <c r="P3723" s="163"/>
      <c r="Q3723" s="163"/>
      <c r="R3723" s="163"/>
      <c r="S3723" s="163"/>
      <c r="T3723" s="163"/>
      <c r="U3723" s="163"/>
      <c r="V3723" s="163"/>
      <c r="W3723" s="163"/>
      <c r="X3723" s="163"/>
    </row>
    <row r="3724" ht="11.25" customHeight="1">
      <c r="A3724" s="162" t="s">
        <v>2812</v>
      </c>
      <c r="B3724" s="162" t="s">
        <v>2813</v>
      </c>
      <c r="C3724" s="10" t="s">
        <v>52</v>
      </c>
      <c r="D3724" s="162" t="s">
        <v>4887</v>
      </c>
      <c r="E3724" s="162" t="s">
        <v>4888</v>
      </c>
      <c r="F3724" s="161" t="s">
        <v>2223</v>
      </c>
      <c r="G3724" s="10">
        <v>6.0</v>
      </c>
      <c r="H3724" s="10">
        <v>5.0</v>
      </c>
      <c r="I3724" s="10">
        <v>7.0</v>
      </c>
      <c r="J3724" s="172">
        <v>50.0</v>
      </c>
      <c r="K3724" s="173">
        <v>8.33</v>
      </c>
      <c r="L3724" s="162" t="s">
        <v>1761</v>
      </c>
      <c r="M3724" s="163"/>
      <c r="N3724" s="163"/>
      <c r="O3724" s="163"/>
      <c r="P3724" s="163"/>
      <c r="Q3724" s="163"/>
      <c r="R3724" s="163"/>
      <c r="S3724" s="163"/>
      <c r="T3724" s="163"/>
      <c r="U3724" s="163"/>
      <c r="V3724" s="163"/>
      <c r="W3724" s="163"/>
      <c r="X3724" s="163"/>
    </row>
    <row r="3725" ht="11.25" customHeight="1">
      <c r="A3725" s="162" t="s">
        <v>2812</v>
      </c>
      <c r="B3725" s="162" t="s">
        <v>2813</v>
      </c>
      <c r="C3725" s="10" t="s">
        <v>52</v>
      </c>
      <c r="D3725" s="162" t="s">
        <v>4889</v>
      </c>
      <c r="E3725" s="162" t="s">
        <v>4890</v>
      </c>
      <c r="F3725" s="161" t="s">
        <v>2223</v>
      </c>
      <c r="G3725" s="10">
        <v>6.0</v>
      </c>
      <c r="H3725" s="10">
        <v>5.0</v>
      </c>
      <c r="I3725" s="10">
        <v>7.0</v>
      </c>
      <c r="J3725" s="172">
        <v>50.0</v>
      </c>
      <c r="K3725" s="173">
        <v>8.33</v>
      </c>
      <c r="L3725" s="162" t="s">
        <v>1761</v>
      </c>
      <c r="M3725" s="163"/>
      <c r="N3725" s="163"/>
      <c r="O3725" s="163"/>
      <c r="P3725" s="163"/>
      <c r="Q3725" s="163"/>
      <c r="R3725" s="163"/>
      <c r="S3725" s="163"/>
      <c r="T3725" s="163"/>
      <c r="U3725" s="163"/>
      <c r="V3725" s="163"/>
      <c r="W3725" s="163"/>
      <c r="X3725" s="163"/>
    </row>
    <row r="3726" ht="11.25" customHeight="1">
      <c r="A3726" s="162" t="s">
        <v>2812</v>
      </c>
      <c r="B3726" s="162" t="s">
        <v>2813</v>
      </c>
      <c r="C3726" s="10" t="s">
        <v>52</v>
      </c>
      <c r="D3726" s="162" t="s">
        <v>4891</v>
      </c>
      <c r="E3726" s="162" t="s">
        <v>4892</v>
      </c>
      <c r="F3726" s="161" t="s">
        <v>2223</v>
      </c>
      <c r="G3726" s="10">
        <v>6.0</v>
      </c>
      <c r="H3726" s="10">
        <v>5.0</v>
      </c>
      <c r="I3726" s="10">
        <v>7.0</v>
      </c>
      <c r="J3726" s="172">
        <v>50.0</v>
      </c>
      <c r="K3726" s="173">
        <v>8.33</v>
      </c>
      <c r="L3726" s="162" t="s">
        <v>1761</v>
      </c>
      <c r="M3726" s="163"/>
      <c r="N3726" s="163"/>
      <c r="O3726" s="163"/>
      <c r="P3726" s="163"/>
      <c r="Q3726" s="163"/>
      <c r="R3726" s="163"/>
      <c r="S3726" s="163"/>
      <c r="T3726" s="163"/>
      <c r="U3726" s="163"/>
      <c r="V3726" s="163"/>
      <c r="W3726" s="163"/>
      <c r="X3726" s="163"/>
    </row>
    <row r="3727" ht="11.25" customHeight="1">
      <c r="A3727" s="162" t="s">
        <v>2812</v>
      </c>
      <c r="B3727" s="162" t="s">
        <v>2813</v>
      </c>
      <c r="C3727" s="10" t="s">
        <v>52</v>
      </c>
      <c r="D3727" s="162" t="s">
        <v>4893</v>
      </c>
      <c r="E3727" s="162" t="s">
        <v>4894</v>
      </c>
      <c r="F3727" s="161" t="s">
        <v>2223</v>
      </c>
      <c r="G3727" s="10">
        <v>6.0</v>
      </c>
      <c r="H3727" s="10">
        <v>5.0</v>
      </c>
      <c r="I3727" s="10">
        <v>7.0</v>
      </c>
      <c r="J3727" s="172">
        <v>50.0</v>
      </c>
      <c r="K3727" s="173">
        <v>8.33</v>
      </c>
      <c r="L3727" s="162" t="s">
        <v>1761</v>
      </c>
      <c r="M3727" s="163"/>
      <c r="N3727" s="163"/>
      <c r="O3727" s="163"/>
      <c r="P3727" s="163"/>
      <c r="Q3727" s="163"/>
      <c r="R3727" s="163"/>
      <c r="S3727" s="163"/>
      <c r="T3727" s="163"/>
      <c r="U3727" s="163"/>
      <c r="V3727" s="163"/>
      <c r="W3727" s="163"/>
      <c r="X3727" s="163"/>
    </row>
    <row r="3728" ht="11.25" customHeight="1">
      <c r="A3728" s="162" t="s">
        <v>2812</v>
      </c>
      <c r="B3728" s="162" t="s">
        <v>2813</v>
      </c>
      <c r="C3728" s="10" t="s">
        <v>52</v>
      </c>
      <c r="D3728" s="162" t="s">
        <v>4895</v>
      </c>
      <c r="E3728" s="162" t="s">
        <v>4896</v>
      </c>
      <c r="F3728" s="161" t="s">
        <v>2223</v>
      </c>
      <c r="G3728" s="10">
        <v>6.0</v>
      </c>
      <c r="H3728" s="10">
        <v>5.0</v>
      </c>
      <c r="I3728" s="10">
        <v>7.0</v>
      </c>
      <c r="J3728" s="172">
        <v>50.0</v>
      </c>
      <c r="K3728" s="173">
        <v>8.33</v>
      </c>
      <c r="L3728" s="162" t="s">
        <v>1761</v>
      </c>
      <c r="M3728" s="163"/>
      <c r="N3728" s="163"/>
      <c r="O3728" s="163"/>
      <c r="P3728" s="163"/>
      <c r="Q3728" s="163"/>
      <c r="R3728" s="163"/>
      <c r="S3728" s="163"/>
      <c r="T3728" s="163"/>
      <c r="U3728" s="163"/>
      <c r="V3728" s="163"/>
      <c r="W3728" s="163"/>
      <c r="X3728" s="163"/>
    </row>
    <row r="3729" ht="11.25" customHeight="1">
      <c r="A3729" s="162" t="s">
        <v>2812</v>
      </c>
      <c r="B3729" s="162" t="s">
        <v>2813</v>
      </c>
      <c r="C3729" s="10" t="s">
        <v>52</v>
      </c>
      <c r="D3729" s="162" t="s">
        <v>4897</v>
      </c>
      <c r="E3729" s="162" t="s">
        <v>4898</v>
      </c>
      <c r="F3729" s="161" t="s">
        <v>2223</v>
      </c>
      <c r="G3729" s="10">
        <v>6.0</v>
      </c>
      <c r="H3729" s="10">
        <v>5.0</v>
      </c>
      <c r="I3729" s="10">
        <v>7.0</v>
      </c>
      <c r="J3729" s="172">
        <v>50.0</v>
      </c>
      <c r="K3729" s="173">
        <v>8.33</v>
      </c>
      <c r="L3729" s="162" t="s">
        <v>1761</v>
      </c>
      <c r="M3729" s="163"/>
      <c r="N3729" s="163"/>
      <c r="O3729" s="163"/>
      <c r="P3729" s="163"/>
      <c r="Q3729" s="163"/>
      <c r="R3729" s="163"/>
      <c r="S3729" s="163"/>
      <c r="T3729" s="163"/>
      <c r="U3729" s="163"/>
      <c r="V3729" s="163"/>
      <c r="W3729" s="163"/>
      <c r="X3729" s="163"/>
    </row>
    <row r="3730" ht="11.25" customHeight="1">
      <c r="A3730" s="162" t="s">
        <v>2812</v>
      </c>
      <c r="B3730" s="162" t="s">
        <v>2813</v>
      </c>
      <c r="C3730" s="10" t="s">
        <v>52</v>
      </c>
      <c r="D3730" s="162" t="s">
        <v>4899</v>
      </c>
      <c r="E3730" s="162" t="s">
        <v>4900</v>
      </c>
      <c r="F3730" s="161" t="s">
        <v>2223</v>
      </c>
      <c r="G3730" s="10">
        <v>6.0</v>
      </c>
      <c r="H3730" s="10">
        <v>5.0</v>
      </c>
      <c r="I3730" s="10">
        <v>7.0</v>
      </c>
      <c r="J3730" s="172">
        <v>50.0</v>
      </c>
      <c r="K3730" s="173">
        <v>8.33</v>
      </c>
      <c r="L3730" s="162" t="s">
        <v>1761</v>
      </c>
      <c r="M3730" s="163"/>
      <c r="N3730" s="163"/>
      <c r="O3730" s="163"/>
      <c r="P3730" s="163"/>
      <c r="Q3730" s="163"/>
      <c r="R3730" s="163"/>
      <c r="S3730" s="163"/>
      <c r="T3730" s="163"/>
      <c r="U3730" s="163"/>
      <c r="V3730" s="163"/>
      <c r="W3730" s="163"/>
      <c r="X3730" s="163"/>
    </row>
    <row r="3731" ht="11.25" customHeight="1">
      <c r="A3731" s="162" t="s">
        <v>2812</v>
      </c>
      <c r="B3731" s="162" t="s">
        <v>2813</v>
      </c>
      <c r="C3731" s="10" t="s">
        <v>52</v>
      </c>
      <c r="D3731" s="162" t="s">
        <v>4901</v>
      </c>
      <c r="E3731" s="162" t="s">
        <v>4750</v>
      </c>
      <c r="F3731" s="161" t="s">
        <v>2223</v>
      </c>
      <c r="G3731" s="10">
        <v>6.0</v>
      </c>
      <c r="H3731" s="10">
        <v>5.0</v>
      </c>
      <c r="I3731" s="10">
        <v>7.0</v>
      </c>
      <c r="J3731" s="172">
        <v>50.0</v>
      </c>
      <c r="K3731" s="173">
        <v>8.33</v>
      </c>
      <c r="L3731" s="162" t="s">
        <v>1761</v>
      </c>
      <c r="M3731" s="163"/>
      <c r="N3731" s="163"/>
      <c r="O3731" s="163"/>
      <c r="P3731" s="163"/>
      <c r="Q3731" s="163"/>
      <c r="R3731" s="163"/>
      <c r="S3731" s="163"/>
      <c r="T3731" s="163"/>
      <c r="U3731" s="163"/>
      <c r="V3731" s="163"/>
      <c r="W3731" s="163"/>
      <c r="X3731" s="163"/>
    </row>
    <row r="3732" ht="11.25" customHeight="1">
      <c r="A3732" s="162" t="s">
        <v>2812</v>
      </c>
      <c r="B3732" s="162" t="s">
        <v>2813</v>
      </c>
      <c r="C3732" s="10" t="s">
        <v>52</v>
      </c>
      <c r="D3732" s="162" t="s">
        <v>4902</v>
      </c>
      <c r="E3732" s="162" t="s">
        <v>4903</v>
      </c>
      <c r="F3732" s="161" t="s">
        <v>309</v>
      </c>
      <c r="G3732" s="10">
        <v>6.0</v>
      </c>
      <c r="H3732" s="10">
        <v>5.0</v>
      </c>
      <c r="I3732" s="10">
        <v>6.0</v>
      </c>
      <c r="J3732" s="172">
        <v>50.0</v>
      </c>
      <c r="K3732" s="173">
        <v>8.33</v>
      </c>
      <c r="L3732" s="162" t="s">
        <v>1761</v>
      </c>
      <c r="M3732" s="163"/>
      <c r="N3732" s="163"/>
      <c r="O3732" s="163"/>
      <c r="P3732" s="163"/>
      <c r="Q3732" s="163"/>
      <c r="R3732" s="163"/>
      <c r="S3732" s="163"/>
      <c r="T3732" s="163"/>
      <c r="U3732" s="163"/>
      <c r="V3732" s="163"/>
      <c r="W3732" s="163"/>
      <c r="X3732" s="163"/>
    </row>
    <row r="3733" ht="11.25" customHeight="1">
      <c r="A3733" s="162" t="s">
        <v>2812</v>
      </c>
      <c r="B3733" s="162" t="s">
        <v>2813</v>
      </c>
      <c r="C3733" s="10" t="s">
        <v>52</v>
      </c>
      <c r="D3733" s="162" t="s">
        <v>4904</v>
      </c>
      <c r="E3733" s="162" t="s">
        <v>4905</v>
      </c>
      <c r="F3733" s="161" t="s">
        <v>309</v>
      </c>
      <c r="G3733" s="10">
        <v>6.0</v>
      </c>
      <c r="H3733" s="10">
        <v>5.0</v>
      </c>
      <c r="I3733" s="10">
        <v>6.0</v>
      </c>
      <c r="J3733" s="172">
        <v>50.0</v>
      </c>
      <c r="K3733" s="173">
        <v>8.33</v>
      </c>
      <c r="L3733" s="162" t="s">
        <v>1761</v>
      </c>
      <c r="M3733" s="163"/>
      <c r="N3733" s="163"/>
      <c r="O3733" s="163"/>
      <c r="P3733" s="163"/>
      <c r="Q3733" s="163"/>
      <c r="R3733" s="163"/>
      <c r="S3733" s="163"/>
      <c r="T3733" s="163"/>
      <c r="U3733" s="163"/>
      <c r="V3733" s="163"/>
      <c r="W3733" s="163"/>
      <c r="X3733" s="163"/>
    </row>
    <row r="3734" ht="11.25" customHeight="1">
      <c r="A3734" s="162" t="s">
        <v>2812</v>
      </c>
      <c r="B3734" s="162" t="s">
        <v>2813</v>
      </c>
      <c r="C3734" s="10" t="s">
        <v>52</v>
      </c>
      <c r="D3734" s="162" t="s">
        <v>4906</v>
      </c>
      <c r="E3734" s="162" t="s">
        <v>4907</v>
      </c>
      <c r="F3734" s="161" t="s">
        <v>309</v>
      </c>
      <c r="G3734" s="10">
        <v>6.0</v>
      </c>
      <c r="H3734" s="10">
        <v>5.0</v>
      </c>
      <c r="I3734" s="10">
        <v>6.0</v>
      </c>
      <c r="J3734" s="172">
        <v>50.0</v>
      </c>
      <c r="K3734" s="173">
        <v>8.33</v>
      </c>
      <c r="L3734" s="162" t="s">
        <v>1761</v>
      </c>
      <c r="M3734" s="163"/>
      <c r="N3734" s="163"/>
      <c r="O3734" s="163"/>
      <c r="P3734" s="163"/>
      <c r="Q3734" s="163"/>
      <c r="R3734" s="163"/>
      <c r="S3734" s="163"/>
      <c r="T3734" s="163"/>
      <c r="U3734" s="163"/>
      <c r="V3734" s="163"/>
      <c r="W3734" s="163"/>
      <c r="X3734" s="163"/>
    </row>
    <row r="3735" ht="11.25" customHeight="1">
      <c r="A3735" s="162" t="s">
        <v>2812</v>
      </c>
      <c r="B3735" s="162" t="s">
        <v>2813</v>
      </c>
      <c r="C3735" s="10" t="s">
        <v>52</v>
      </c>
      <c r="D3735" s="162" t="s">
        <v>4908</v>
      </c>
      <c r="E3735" s="162" t="s">
        <v>4909</v>
      </c>
      <c r="F3735" s="161" t="s">
        <v>309</v>
      </c>
      <c r="G3735" s="10">
        <v>6.0</v>
      </c>
      <c r="H3735" s="10">
        <v>5.0</v>
      </c>
      <c r="I3735" s="10">
        <v>6.0</v>
      </c>
      <c r="J3735" s="172">
        <v>50.0</v>
      </c>
      <c r="K3735" s="173">
        <v>8.33</v>
      </c>
      <c r="L3735" s="162" t="s">
        <v>1761</v>
      </c>
      <c r="M3735" s="163"/>
      <c r="N3735" s="163"/>
      <c r="O3735" s="163"/>
      <c r="P3735" s="163"/>
      <c r="Q3735" s="163"/>
      <c r="R3735" s="163"/>
      <c r="S3735" s="163"/>
      <c r="T3735" s="163"/>
      <c r="U3735" s="163"/>
      <c r="V3735" s="163"/>
      <c r="W3735" s="163"/>
      <c r="X3735" s="163"/>
    </row>
    <row r="3736" ht="11.25" customHeight="1">
      <c r="A3736" s="162" t="s">
        <v>2812</v>
      </c>
      <c r="B3736" s="162" t="s">
        <v>2813</v>
      </c>
      <c r="C3736" s="10" t="s">
        <v>52</v>
      </c>
      <c r="D3736" s="162" t="s">
        <v>4910</v>
      </c>
      <c r="E3736" s="162" t="s">
        <v>4911</v>
      </c>
      <c r="F3736" s="161" t="s">
        <v>309</v>
      </c>
      <c r="G3736" s="10">
        <v>6.0</v>
      </c>
      <c r="H3736" s="10">
        <v>5.0</v>
      </c>
      <c r="I3736" s="10">
        <v>6.0</v>
      </c>
      <c r="J3736" s="172">
        <v>50.0</v>
      </c>
      <c r="K3736" s="173">
        <v>8.33</v>
      </c>
      <c r="L3736" s="162" t="s">
        <v>1761</v>
      </c>
      <c r="M3736" s="163"/>
      <c r="N3736" s="163"/>
      <c r="O3736" s="163"/>
      <c r="P3736" s="163"/>
      <c r="Q3736" s="163"/>
      <c r="R3736" s="163"/>
      <c r="S3736" s="163"/>
      <c r="T3736" s="163"/>
      <c r="U3736" s="163"/>
      <c r="V3736" s="163"/>
      <c r="W3736" s="163"/>
      <c r="X3736" s="163"/>
    </row>
    <row r="3737" ht="11.25" customHeight="1">
      <c r="A3737" s="162" t="s">
        <v>2812</v>
      </c>
      <c r="B3737" s="162" t="s">
        <v>2813</v>
      </c>
      <c r="C3737" s="10" t="s">
        <v>52</v>
      </c>
      <c r="D3737" s="162" t="s">
        <v>4912</v>
      </c>
      <c r="E3737" s="162" t="s">
        <v>4913</v>
      </c>
      <c r="F3737" s="161" t="s">
        <v>309</v>
      </c>
      <c r="G3737" s="10">
        <v>6.0</v>
      </c>
      <c r="H3737" s="10">
        <v>5.0</v>
      </c>
      <c r="I3737" s="10">
        <v>6.0</v>
      </c>
      <c r="J3737" s="172">
        <v>50.0</v>
      </c>
      <c r="K3737" s="173">
        <v>8.33</v>
      </c>
      <c r="L3737" s="162" t="s">
        <v>1761</v>
      </c>
      <c r="M3737" s="163"/>
      <c r="N3737" s="163"/>
      <c r="O3737" s="163"/>
      <c r="P3737" s="163"/>
      <c r="Q3737" s="163"/>
      <c r="R3737" s="163"/>
      <c r="S3737" s="163"/>
      <c r="T3737" s="163"/>
      <c r="U3737" s="163"/>
      <c r="V3737" s="163"/>
      <c r="W3737" s="163"/>
      <c r="X3737" s="163"/>
    </row>
    <row r="3738" ht="11.25" customHeight="1">
      <c r="A3738" s="162" t="s">
        <v>2812</v>
      </c>
      <c r="B3738" s="162" t="s">
        <v>2813</v>
      </c>
      <c r="C3738" s="10" t="s">
        <v>52</v>
      </c>
      <c r="D3738" s="162" t="s">
        <v>4914</v>
      </c>
      <c r="E3738" s="162" t="s">
        <v>4915</v>
      </c>
      <c r="F3738" s="161" t="s">
        <v>309</v>
      </c>
      <c r="G3738" s="10">
        <v>6.0</v>
      </c>
      <c r="H3738" s="10">
        <v>5.0</v>
      </c>
      <c r="I3738" s="10">
        <v>6.0</v>
      </c>
      <c r="J3738" s="172">
        <v>50.0</v>
      </c>
      <c r="K3738" s="173">
        <v>8.33</v>
      </c>
      <c r="L3738" s="162" t="s">
        <v>1761</v>
      </c>
      <c r="M3738" s="163"/>
      <c r="N3738" s="163"/>
      <c r="O3738" s="163"/>
      <c r="P3738" s="163"/>
      <c r="Q3738" s="163"/>
      <c r="R3738" s="163"/>
      <c r="S3738" s="163"/>
      <c r="T3738" s="163"/>
      <c r="U3738" s="163"/>
      <c r="V3738" s="163"/>
      <c r="W3738" s="163"/>
      <c r="X3738" s="163"/>
    </row>
    <row r="3739" ht="11.25" customHeight="1">
      <c r="A3739" s="162" t="s">
        <v>2812</v>
      </c>
      <c r="B3739" s="162" t="s">
        <v>2813</v>
      </c>
      <c r="C3739" s="10" t="s">
        <v>52</v>
      </c>
      <c r="D3739" s="162" t="s">
        <v>4916</v>
      </c>
      <c r="E3739" s="162" t="s">
        <v>4917</v>
      </c>
      <c r="F3739" s="161" t="s">
        <v>309</v>
      </c>
      <c r="G3739" s="10">
        <v>6.0</v>
      </c>
      <c r="H3739" s="10">
        <v>5.0</v>
      </c>
      <c r="I3739" s="10">
        <v>6.0</v>
      </c>
      <c r="J3739" s="172">
        <v>50.0</v>
      </c>
      <c r="K3739" s="173">
        <v>8.33</v>
      </c>
      <c r="L3739" s="162" t="s">
        <v>1761</v>
      </c>
      <c r="M3739" s="163"/>
      <c r="N3739" s="163"/>
      <c r="O3739" s="163"/>
      <c r="P3739" s="163"/>
      <c r="Q3739" s="163"/>
      <c r="R3739" s="163"/>
      <c r="S3739" s="163"/>
      <c r="T3739" s="163"/>
      <c r="U3739" s="163"/>
      <c r="V3739" s="163"/>
      <c r="W3739" s="163"/>
      <c r="X3739" s="163"/>
    </row>
    <row r="3740" ht="11.25" customHeight="1">
      <c r="A3740" s="162" t="s">
        <v>2812</v>
      </c>
      <c r="B3740" s="162" t="s">
        <v>2813</v>
      </c>
      <c r="C3740" s="10" t="s">
        <v>52</v>
      </c>
      <c r="D3740" s="162" t="s">
        <v>4918</v>
      </c>
      <c r="E3740" s="162" t="s">
        <v>4919</v>
      </c>
      <c r="F3740" s="161" t="s">
        <v>309</v>
      </c>
      <c r="G3740" s="10">
        <v>6.0</v>
      </c>
      <c r="H3740" s="10">
        <v>5.0</v>
      </c>
      <c r="I3740" s="10">
        <v>6.0</v>
      </c>
      <c r="J3740" s="172">
        <v>50.0</v>
      </c>
      <c r="K3740" s="173">
        <v>8.33</v>
      </c>
      <c r="L3740" s="162" t="s">
        <v>1761</v>
      </c>
      <c r="M3740" s="163"/>
      <c r="N3740" s="163"/>
      <c r="O3740" s="163"/>
      <c r="P3740" s="163"/>
      <c r="Q3740" s="163"/>
      <c r="R3740" s="163"/>
      <c r="S3740" s="163"/>
      <c r="T3740" s="163"/>
      <c r="U3740" s="163"/>
      <c r="V3740" s="163"/>
      <c r="W3740" s="163"/>
      <c r="X3740" s="163"/>
    </row>
    <row r="3741" ht="11.25" customHeight="1">
      <c r="A3741" s="162" t="s">
        <v>2812</v>
      </c>
      <c r="B3741" s="162" t="s">
        <v>2813</v>
      </c>
      <c r="C3741" s="10" t="s">
        <v>52</v>
      </c>
      <c r="D3741" s="162" t="s">
        <v>4920</v>
      </c>
      <c r="E3741" s="162" t="s">
        <v>4921</v>
      </c>
      <c r="F3741" s="161" t="s">
        <v>309</v>
      </c>
      <c r="G3741" s="10">
        <v>6.0</v>
      </c>
      <c r="H3741" s="10">
        <v>5.0</v>
      </c>
      <c r="I3741" s="10">
        <v>6.0</v>
      </c>
      <c r="J3741" s="172">
        <v>50.0</v>
      </c>
      <c r="K3741" s="173">
        <v>8.33</v>
      </c>
      <c r="L3741" s="162" t="s">
        <v>1761</v>
      </c>
      <c r="M3741" s="163"/>
      <c r="N3741" s="163"/>
      <c r="O3741" s="163"/>
      <c r="P3741" s="163"/>
      <c r="Q3741" s="163"/>
      <c r="R3741" s="163"/>
      <c r="S3741" s="163"/>
      <c r="T3741" s="163"/>
      <c r="U3741" s="163"/>
      <c r="V3741" s="163"/>
      <c r="W3741" s="163"/>
      <c r="X3741" s="163"/>
    </row>
    <row r="3742" ht="11.25" customHeight="1">
      <c r="A3742" s="162" t="s">
        <v>2812</v>
      </c>
      <c r="B3742" s="162" t="s">
        <v>2813</v>
      </c>
      <c r="C3742" s="10" t="s">
        <v>52</v>
      </c>
      <c r="D3742" s="162" t="s">
        <v>4922</v>
      </c>
      <c r="E3742" s="162" t="s">
        <v>4923</v>
      </c>
      <c r="F3742" s="161" t="s">
        <v>309</v>
      </c>
      <c r="G3742" s="10">
        <v>6.0</v>
      </c>
      <c r="H3742" s="10">
        <v>5.0</v>
      </c>
      <c r="I3742" s="10">
        <v>5.0</v>
      </c>
      <c r="J3742" s="172">
        <v>50.0</v>
      </c>
      <c r="K3742" s="173">
        <v>8.33</v>
      </c>
      <c r="L3742" s="162" t="s">
        <v>1761</v>
      </c>
      <c r="M3742" s="163"/>
      <c r="N3742" s="163"/>
      <c r="O3742" s="163"/>
      <c r="P3742" s="163"/>
      <c r="Q3742" s="163"/>
      <c r="R3742" s="163"/>
      <c r="S3742" s="163"/>
      <c r="T3742" s="163"/>
      <c r="U3742" s="163"/>
      <c r="V3742" s="163"/>
      <c r="W3742" s="163"/>
      <c r="X3742" s="163"/>
    </row>
    <row r="3743" ht="11.25" customHeight="1">
      <c r="A3743" s="162" t="s">
        <v>2812</v>
      </c>
      <c r="B3743" s="162" t="s">
        <v>2813</v>
      </c>
      <c r="C3743" s="10" t="s">
        <v>52</v>
      </c>
      <c r="D3743" s="162" t="s">
        <v>4924</v>
      </c>
      <c r="E3743" s="162" t="s">
        <v>4925</v>
      </c>
      <c r="F3743" s="161" t="s">
        <v>309</v>
      </c>
      <c r="G3743" s="10">
        <v>6.0</v>
      </c>
      <c r="H3743" s="10">
        <v>5.0</v>
      </c>
      <c r="I3743" s="10">
        <v>6.0</v>
      </c>
      <c r="J3743" s="172">
        <v>50.0</v>
      </c>
      <c r="K3743" s="173">
        <v>8.33</v>
      </c>
      <c r="L3743" s="162" t="s">
        <v>1761</v>
      </c>
      <c r="M3743" s="163"/>
      <c r="N3743" s="163"/>
      <c r="O3743" s="163"/>
      <c r="P3743" s="163"/>
      <c r="Q3743" s="163"/>
      <c r="R3743" s="163"/>
      <c r="S3743" s="163"/>
      <c r="T3743" s="163"/>
      <c r="U3743" s="163"/>
      <c r="V3743" s="163"/>
      <c r="W3743" s="163"/>
      <c r="X3743" s="163"/>
    </row>
    <row r="3744" ht="11.25" customHeight="1">
      <c r="A3744" s="162" t="s">
        <v>2812</v>
      </c>
      <c r="B3744" s="162" t="s">
        <v>2813</v>
      </c>
      <c r="C3744" s="10" t="s">
        <v>52</v>
      </c>
      <c r="D3744" s="162" t="s">
        <v>4926</v>
      </c>
      <c r="E3744" s="162" t="s">
        <v>4927</v>
      </c>
      <c r="F3744" s="161" t="s">
        <v>309</v>
      </c>
      <c r="G3744" s="10">
        <v>6.0</v>
      </c>
      <c r="H3744" s="10">
        <v>5.0</v>
      </c>
      <c r="I3744" s="10">
        <v>6.0</v>
      </c>
      <c r="J3744" s="172">
        <v>50.0</v>
      </c>
      <c r="K3744" s="173">
        <v>8.33</v>
      </c>
      <c r="L3744" s="162" t="s">
        <v>1761</v>
      </c>
      <c r="M3744" s="163"/>
      <c r="N3744" s="163"/>
      <c r="O3744" s="163"/>
      <c r="P3744" s="163"/>
      <c r="Q3744" s="163"/>
      <c r="R3744" s="163"/>
      <c r="S3744" s="163"/>
      <c r="T3744" s="163"/>
      <c r="U3744" s="163"/>
      <c r="V3744" s="163"/>
      <c r="W3744" s="163"/>
      <c r="X3744" s="163"/>
    </row>
    <row r="3745" ht="11.25" customHeight="1">
      <c r="A3745" s="162" t="s">
        <v>2812</v>
      </c>
      <c r="B3745" s="162" t="s">
        <v>2813</v>
      </c>
      <c r="C3745" s="10" t="s">
        <v>52</v>
      </c>
      <c r="D3745" s="162" t="s">
        <v>4928</v>
      </c>
      <c r="E3745" s="162" t="s">
        <v>4929</v>
      </c>
      <c r="F3745" s="161" t="s">
        <v>309</v>
      </c>
      <c r="G3745" s="10">
        <v>6.0</v>
      </c>
      <c r="H3745" s="10">
        <v>5.0</v>
      </c>
      <c r="I3745" s="10">
        <v>6.0</v>
      </c>
      <c r="J3745" s="172">
        <v>50.0</v>
      </c>
      <c r="K3745" s="173">
        <v>8.33</v>
      </c>
      <c r="L3745" s="162" t="s">
        <v>1761</v>
      </c>
      <c r="M3745" s="163"/>
      <c r="N3745" s="163"/>
      <c r="O3745" s="163"/>
      <c r="P3745" s="163"/>
      <c r="Q3745" s="163"/>
      <c r="R3745" s="163"/>
      <c r="S3745" s="163"/>
      <c r="T3745" s="163"/>
      <c r="U3745" s="163"/>
      <c r="V3745" s="163"/>
      <c r="W3745" s="163"/>
      <c r="X3745" s="163"/>
    </row>
    <row r="3746" ht="11.25" customHeight="1">
      <c r="A3746" s="162" t="s">
        <v>2812</v>
      </c>
      <c r="B3746" s="162" t="s">
        <v>2813</v>
      </c>
      <c r="C3746" s="10" t="s">
        <v>52</v>
      </c>
      <c r="D3746" s="162" t="s">
        <v>4930</v>
      </c>
      <c r="E3746" s="162" t="s">
        <v>4931</v>
      </c>
      <c r="F3746" s="161" t="s">
        <v>309</v>
      </c>
      <c r="G3746" s="10">
        <v>6.0</v>
      </c>
      <c r="H3746" s="10">
        <v>5.0</v>
      </c>
      <c r="I3746" s="10">
        <v>6.0</v>
      </c>
      <c r="J3746" s="172">
        <v>50.0</v>
      </c>
      <c r="K3746" s="173">
        <v>8.33</v>
      </c>
      <c r="L3746" s="162" t="s">
        <v>1761</v>
      </c>
      <c r="M3746" s="163"/>
      <c r="N3746" s="163"/>
      <c r="O3746" s="163"/>
      <c r="P3746" s="163"/>
      <c r="Q3746" s="163"/>
      <c r="R3746" s="163"/>
      <c r="S3746" s="163"/>
      <c r="T3746" s="163"/>
      <c r="U3746" s="163"/>
      <c r="V3746" s="163"/>
      <c r="W3746" s="163"/>
      <c r="X3746" s="163"/>
    </row>
    <row r="3747" ht="11.25" customHeight="1">
      <c r="A3747" s="162" t="s">
        <v>2812</v>
      </c>
      <c r="B3747" s="162" t="s">
        <v>2813</v>
      </c>
      <c r="C3747" s="10" t="s">
        <v>52</v>
      </c>
      <c r="D3747" s="162" t="s">
        <v>4932</v>
      </c>
      <c r="E3747" s="162" t="s">
        <v>4933</v>
      </c>
      <c r="F3747" s="161" t="s">
        <v>309</v>
      </c>
      <c r="G3747" s="10">
        <v>6.0</v>
      </c>
      <c r="H3747" s="10">
        <v>5.0</v>
      </c>
      <c r="I3747" s="10">
        <v>6.0</v>
      </c>
      <c r="J3747" s="172">
        <v>50.0</v>
      </c>
      <c r="K3747" s="173">
        <v>8.33</v>
      </c>
      <c r="L3747" s="162" t="s">
        <v>1761</v>
      </c>
      <c r="M3747" s="163"/>
      <c r="N3747" s="163"/>
      <c r="O3747" s="163"/>
      <c r="P3747" s="163"/>
      <c r="Q3747" s="163"/>
      <c r="R3747" s="163"/>
      <c r="S3747" s="163"/>
      <c r="T3747" s="163"/>
      <c r="U3747" s="163"/>
      <c r="V3747" s="163"/>
      <c r="W3747" s="163"/>
      <c r="X3747" s="163"/>
    </row>
    <row r="3748" ht="11.25" customHeight="1">
      <c r="A3748" s="162" t="s">
        <v>2812</v>
      </c>
      <c r="B3748" s="162" t="s">
        <v>2813</v>
      </c>
      <c r="C3748" s="10" t="s">
        <v>52</v>
      </c>
      <c r="D3748" s="162" t="s">
        <v>4934</v>
      </c>
      <c r="E3748" s="162" t="s">
        <v>4935</v>
      </c>
      <c r="F3748" s="161" t="s">
        <v>309</v>
      </c>
      <c r="G3748" s="10">
        <v>6.0</v>
      </c>
      <c r="H3748" s="10">
        <v>5.0</v>
      </c>
      <c r="I3748" s="10">
        <v>6.0</v>
      </c>
      <c r="J3748" s="172">
        <v>50.0</v>
      </c>
      <c r="K3748" s="173">
        <v>8.33</v>
      </c>
      <c r="L3748" s="162" t="s">
        <v>1761</v>
      </c>
      <c r="M3748" s="163"/>
      <c r="N3748" s="163"/>
      <c r="O3748" s="163"/>
      <c r="P3748" s="163"/>
      <c r="Q3748" s="163"/>
      <c r="R3748" s="163"/>
      <c r="S3748" s="163"/>
      <c r="T3748" s="163"/>
      <c r="U3748" s="163"/>
      <c r="V3748" s="163"/>
      <c r="W3748" s="163"/>
      <c r="X3748" s="163"/>
    </row>
    <row r="3749" ht="11.25" customHeight="1">
      <c r="A3749" s="162" t="s">
        <v>2812</v>
      </c>
      <c r="B3749" s="162" t="s">
        <v>2813</v>
      </c>
      <c r="C3749" s="10" t="s">
        <v>52</v>
      </c>
      <c r="D3749" s="162" t="s">
        <v>4936</v>
      </c>
      <c r="E3749" s="162" t="s">
        <v>4937</v>
      </c>
      <c r="F3749" s="161" t="s">
        <v>309</v>
      </c>
      <c r="G3749" s="10">
        <v>6.0</v>
      </c>
      <c r="H3749" s="10">
        <v>5.0</v>
      </c>
      <c r="I3749" s="10">
        <v>6.0</v>
      </c>
      <c r="J3749" s="172">
        <v>50.0</v>
      </c>
      <c r="K3749" s="173">
        <v>8.33</v>
      </c>
      <c r="L3749" s="162" t="s">
        <v>1761</v>
      </c>
      <c r="M3749" s="163"/>
      <c r="N3749" s="163"/>
      <c r="O3749" s="163"/>
      <c r="P3749" s="163"/>
      <c r="Q3749" s="163"/>
      <c r="R3749" s="163"/>
      <c r="S3749" s="163"/>
      <c r="T3749" s="163"/>
      <c r="U3749" s="163"/>
      <c r="V3749" s="163"/>
      <c r="W3749" s="163"/>
      <c r="X3749" s="163"/>
    </row>
    <row r="3750" ht="11.25" customHeight="1">
      <c r="A3750" s="162" t="s">
        <v>2812</v>
      </c>
      <c r="B3750" s="162" t="s">
        <v>2813</v>
      </c>
      <c r="C3750" s="10" t="s">
        <v>52</v>
      </c>
      <c r="D3750" s="162" t="s">
        <v>4938</v>
      </c>
      <c r="E3750" s="162" t="s">
        <v>4939</v>
      </c>
      <c r="F3750" s="161" t="s">
        <v>309</v>
      </c>
      <c r="G3750" s="10">
        <v>6.0</v>
      </c>
      <c r="H3750" s="10">
        <v>5.0</v>
      </c>
      <c r="I3750" s="10">
        <v>6.0</v>
      </c>
      <c r="J3750" s="172">
        <v>50.0</v>
      </c>
      <c r="K3750" s="173">
        <v>8.33</v>
      </c>
      <c r="L3750" s="162" t="s">
        <v>1761</v>
      </c>
      <c r="M3750" s="163"/>
      <c r="N3750" s="163"/>
      <c r="O3750" s="163"/>
      <c r="P3750" s="163"/>
      <c r="Q3750" s="163"/>
      <c r="R3750" s="163"/>
      <c r="S3750" s="163"/>
      <c r="T3750" s="163"/>
      <c r="U3750" s="163"/>
      <c r="V3750" s="163"/>
      <c r="W3750" s="163"/>
      <c r="X3750" s="163"/>
    </row>
    <row r="3751" ht="11.25" customHeight="1">
      <c r="A3751" s="162" t="s">
        <v>2812</v>
      </c>
      <c r="B3751" s="162" t="s">
        <v>2813</v>
      </c>
      <c r="C3751" s="10" t="s">
        <v>52</v>
      </c>
      <c r="D3751" s="162" t="s">
        <v>4940</v>
      </c>
      <c r="E3751" s="162" t="s">
        <v>4941</v>
      </c>
      <c r="F3751" s="161" t="s">
        <v>309</v>
      </c>
      <c r="G3751" s="10">
        <v>6.0</v>
      </c>
      <c r="H3751" s="10">
        <v>5.0</v>
      </c>
      <c r="I3751" s="10">
        <v>6.0</v>
      </c>
      <c r="J3751" s="172">
        <v>50.0</v>
      </c>
      <c r="K3751" s="173">
        <v>8.33</v>
      </c>
      <c r="L3751" s="162" t="s">
        <v>1761</v>
      </c>
      <c r="M3751" s="163"/>
      <c r="N3751" s="163"/>
      <c r="O3751" s="163"/>
      <c r="P3751" s="163"/>
      <c r="Q3751" s="163"/>
      <c r="R3751" s="163"/>
      <c r="S3751" s="163"/>
      <c r="T3751" s="163"/>
      <c r="U3751" s="163"/>
      <c r="V3751" s="163"/>
      <c r="W3751" s="163"/>
      <c r="X3751" s="163"/>
    </row>
    <row r="3752" ht="11.25" customHeight="1">
      <c r="A3752" s="162" t="s">
        <v>2812</v>
      </c>
      <c r="B3752" s="162" t="s">
        <v>2813</v>
      </c>
      <c r="C3752" s="10" t="s">
        <v>52</v>
      </c>
      <c r="D3752" s="162" t="s">
        <v>4942</v>
      </c>
      <c r="E3752" s="162" t="s">
        <v>4943</v>
      </c>
      <c r="F3752" s="161" t="s">
        <v>309</v>
      </c>
      <c r="G3752" s="10">
        <v>6.0</v>
      </c>
      <c r="H3752" s="10">
        <v>5.0</v>
      </c>
      <c r="I3752" s="10">
        <v>6.0</v>
      </c>
      <c r="J3752" s="172">
        <v>50.0</v>
      </c>
      <c r="K3752" s="173">
        <v>8.33</v>
      </c>
      <c r="L3752" s="162" t="s">
        <v>1761</v>
      </c>
      <c r="M3752" s="163"/>
      <c r="N3752" s="163"/>
      <c r="O3752" s="163"/>
      <c r="P3752" s="163"/>
      <c r="Q3752" s="163"/>
      <c r="R3752" s="163"/>
      <c r="S3752" s="163"/>
      <c r="T3752" s="163"/>
      <c r="U3752" s="163"/>
      <c r="V3752" s="163"/>
      <c r="W3752" s="163"/>
      <c r="X3752" s="163"/>
    </row>
    <row r="3753" ht="11.25" customHeight="1">
      <c r="A3753" s="162" t="s">
        <v>2812</v>
      </c>
      <c r="B3753" s="162" t="s">
        <v>2813</v>
      </c>
      <c r="C3753" s="10" t="s">
        <v>52</v>
      </c>
      <c r="D3753" s="162" t="s">
        <v>4944</v>
      </c>
      <c r="E3753" s="162" t="s">
        <v>4945</v>
      </c>
      <c r="F3753" s="161" t="s">
        <v>309</v>
      </c>
      <c r="G3753" s="10">
        <v>6.0</v>
      </c>
      <c r="H3753" s="10">
        <v>5.0</v>
      </c>
      <c r="I3753" s="10">
        <v>6.0</v>
      </c>
      <c r="J3753" s="172">
        <v>50.0</v>
      </c>
      <c r="K3753" s="173">
        <v>8.33</v>
      </c>
      <c r="L3753" s="162" t="s">
        <v>1761</v>
      </c>
      <c r="M3753" s="163"/>
      <c r="N3753" s="163"/>
      <c r="O3753" s="163"/>
      <c r="P3753" s="163"/>
      <c r="Q3753" s="163"/>
      <c r="R3753" s="163"/>
      <c r="S3753" s="163"/>
      <c r="T3753" s="163"/>
      <c r="U3753" s="163"/>
      <c r="V3753" s="163"/>
      <c r="W3753" s="163"/>
      <c r="X3753" s="163"/>
    </row>
    <row r="3754" ht="11.25" customHeight="1">
      <c r="A3754" s="162" t="s">
        <v>2812</v>
      </c>
      <c r="B3754" s="162" t="s">
        <v>2813</v>
      </c>
      <c r="C3754" s="10" t="s">
        <v>52</v>
      </c>
      <c r="D3754" s="162" t="s">
        <v>4946</v>
      </c>
      <c r="E3754" s="162" t="s">
        <v>4947</v>
      </c>
      <c r="F3754" s="161" t="s">
        <v>309</v>
      </c>
      <c r="G3754" s="10">
        <v>6.0</v>
      </c>
      <c r="H3754" s="10">
        <v>5.0</v>
      </c>
      <c r="I3754" s="10">
        <v>6.0</v>
      </c>
      <c r="J3754" s="172">
        <v>50.0</v>
      </c>
      <c r="K3754" s="173">
        <v>8.33</v>
      </c>
      <c r="L3754" s="162" t="s">
        <v>1761</v>
      </c>
      <c r="M3754" s="163"/>
      <c r="N3754" s="163"/>
      <c r="O3754" s="163"/>
      <c r="P3754" s="163"/>
      <c r="Q3754" s="163"/>
      <c r="R3754" s="163"/>
      <c r="S3754" s="163"/>
      <c r="T3754" s="163"/>
      <c r="U3754" s="163"/>
      <c r="V3754" s="163"/>
      <c r="W3754" s="163"/>
      <c r="X3754" s="163"/>
    </row>
    <row r="3755" ht="11.25" customHeight="1">
      <c r="A3755" s="162" t="s">
        <v>2812</v>
      </c>
      <c r="B3755" s="162" t="s">
        <v>2813</v>
      </c>
      <c r="C3755" s="10" t="s">
        <v>52</v>
      </c>
      <c r="D3755" s="162" t="s">
        <v>4948</v>
      </c>
      <c r="E3755" s="162" t="s">
        <v>4949</v>
      </c>
      <c r="F3755" s="161" t="s">
        <v>309</v>
      </c>
      <c r="G3755" s="10">
        <v>6.0</v>
      </c>
      <c r="H3755" s="10">
        <v>5.0</v>
      </c>
      <c r="I3755" s="10">
        <v>6.0</v>
      </c>
      <c r="J3755" s="172">
        <v>50.0</v>
      </c>
      <c r="K3755" s="173">
        <v>8.33</v>
      </c>
      <c r="L3755" s="162" t="s">
        <v>1761</v>
      </c>
      <c r="M3755" s="163"/>
      <c r="N3755" s="163"/>
      <c r="O3755" s="163"/>
      <c r="P3755" s="163"/>
      <c r="Q3755" s="163"/>
      <c r="R3755" s="163"/>
      <c r="S3755" s="163"/>
      <c r="T3755" s="163"/>
      <c r="U3755" s="163"/>
      <c r="V3755" s="163"/>
      <c r="W3755" s="163"/>
      <c r="X3755" s="163"/>
    </row>
    <row r="3756" ht="11.25" customHeight="1">
      <c r="A3756" s="162" t="s">
        <v>2812</v>
      </c>
      <c r="B3756" s="162" t="s">
        <v>2813</v>
      </c>
      <c r="C3756" s="10" t="s">
        <v>52</v>
      </c>
      <c r="D3756" s="162" t="s">
        <v>4950</v>
      </c>
      <c r="E3756" s="162" t="s">
        <v>4951</v>
      </c>
      <c r="F3756" s="161" t="s">
        <v>309</v>
      </c>
      <c r="G3756" s="10">
        <v>6.0</v>
      </c>
      <c r="H3756" s="10">
        <v>5.0</v>
      </c>
      <c r="I3756" s="10">
        <v>6.0</v>
      </c>
      <c r="J3756" s="172">
        <v>50.0</v>
      </c>
      <c r="K3756" s="173">
        <v>8.33</v>
      </c>
      <c r="L3756" s="162" t="s">
        <v>1761</v>
      </c>
      <c r="M3756" s="163"/>
      <c r="N3756" s="163"/>
      <c r="O3756" s="163"/>
      <c r="P3756" s="163"/>
      <c r="Q3756" s="163"/>
      <c r="R3756" s="163"/>
      <c r="S3756" s="163"/>
      <c r="T3756" s="163"/>
      <c r="U3756" s="163"/>
      <c r="V3756" s="163"/>
      <c r="W3756" s="163"/>
      <c r="X3756" s="163"/>
    </row>
    <row r="3757" ht="11.25" customHeight="1">
      <c r="A3757" s="162" t="s">
        <v>2812</v>
      </c>
      <c r="B3757" s="162" t="s">
        <v>2813</v>
      </c>
      <c r="C3757" s="10" t="s">
        <v>52</v>
      </c>
      <c r="D3757" s="162" t="s">
        <v>4952</v>
      </c>
      <c r="E3757" s="162" t="s">
        <v>4953</v>
      </c>
      <c r="F3757" s="161" t="s">
        <v>309</v>
      </c>
      <c r="G3757" s="10">
        <v>6.0</v>
      </c>
      <c r="H3757" s="10">
        <v>5.0</v>
      </c>
      <c r="I3757" s="10">
        <v>6.0</v>
      </c>
      <c r="J3757" s="172">
        <v>50.0</v>
      </c>
      <c r="K3757" s="173">
        <v>8.33</v>
      </c>
      <c r="L3757" s="162" t="s">
        <v>1761</v>
      </c>
      <c r="M3757" s="163"/>
      <c r="N3757" s="163"/>
      <c r="O3757" s="163"/>
      <c r="P3757" s="163"/>
      <c r="Q3757" s="163"/>
      <c r="R3757" s="163"/>
      <c r="S3757" s="163"/>
      <c r="T3757" s="163"/>
      <c r="U3757" s="163"/>
      <c r="V3757" s="163"/>
      <c r="W3757" s="163"/>
      <c r="X3757" s="163"/>
    </row>
    <row r="3758" ht="11.25" customHeight="1">
      <c r="A3758" s="162" t="s">
        <v>2812</v>
      </c>
      <c r="B3758" s="162" t="s">
        <v>2813</v>
      </c>
      <c r="C3758" s="10" t="s">
        <v>52</v>
      </c>
      <c r="D3758" s="162" t="s">
        <v>4954</v>
      </c>
      <c r="E3758" s="162" t="s">
        <v>4955</v>
      </c>
      <c r="F3758" s="161" t="s">
        <v>309</v>
      </c>
      <c r="G3758" s="10">
        <v>6.0</v>
      </c>
      <c r="H3758" s="10">
        <v>5.0</v>
      </c>
      <c r="I3758" s="10">
        <v>6.0</v>
      </c>
      <c r="J3758" s="172">
        <v>50.0</v>
      </c>
      <c r="K3758" s="173">
        <v>8.33</v>
      </c>
      <c r="L3758" s="162" t="s">
        <v>1761</v>
      </c>
      <c r="M3758" s="163"/>
      <c r="N3758" s="163"/>
      <c r="O3758" s="163"/>
      <c r="P3758" s="163"/>
      <c r="Q3758" s="163"/>
      <c r="R3758" s="163"/>
      <c r="S3758" s="163"/>
      <c r="T3758" s="163"/>
      <c r="U3758" s="163"/>
      <c r="V3758" s="163"/>
      <c r="W3758" s="163"/>
      <c r="X3758" s="163"/>
    </row>
    <row r="3759" ht="11.25" customHeight="1">
      <c r="A3759" s="162" t="s">
        <v>2812</v>
      </c>
      <c r="B3759" s="162" t="s">
        <v>2813</v>
      </c>
      <c r="C3759" s="10" t="s">
        <v>52</v>
      </c>
      <c r="D3759" s="162" t="s">
        <v>4956</v>
      </c>
      <c r="E3759" s="162" t="s">
        <v>4957</v>
      </c>
      <c r="F3759" s="161" t="s">
        <v>309</v>
      </c>
      <c r="G3759" s="10">
        <v>6.0</v>
      </c>
      <c r="H3759" s="10">
        <v>5.0</v>
      </c>
      <c r="I3759" s="10">
        <v>6.0</v>
      </c>
      <c r="J3759" s="172">
        <v>50.0</v>
      </c>
      <c r="K3759" s="173">
        <v>8.33</v>
      </c>
      <c r="L3759" s="162" t="s">
        <v>1761</v>
      </c>
      <c r="M3759" s="163"/>
      <c r="N3759" s="163"/>
      <c r="O3759" s="163"/>
      <c r="P3759" s="163"/>
      <c r="Q3759" s="163"/>
      <c r="R3759" s="163"/>
      <c r="S3759" s="163"/>
      <c r="T3759" s="163"/>
      <c r="U3759" s="163"/>
      <c r="V3759" s="163"/>
      <c r="W3759" s="163"/>
      <c r="X3759" s="163"/>
    </row>
    <row r="3760" ht="11.25" customHeight="1">
      <c r="A3760" s="162" t="s">
        <v>3427</v>
      </c>
      <c r="B3760" s="162" t="s">
        <v>3428</v>
      </c>
      <c r="C3760" s="10" t="s">
        <v>52</v>
      </c>
      <c r="D3760" s="162" t="s">
        <v>4958</v>
      </c>
      <c r="E3760" s="162" t="s">
        <v>3430</v>
      </c>
      <c r="F3760" s="161" t="s">
        <v>655</v>
      </c>
      <c r="G3760" s="10">
        <v>10.0</v>
      </c>
      <c r="H3760" s="10">
        <v>9.0</v>
      </c>
      <c r="I3760" s="10">
        <v>11.0</v>
      </c>
      <c r="J3760" s="172">
        <v>50.0</v>
      </c>
      <c r="K3760" s="173">
        <v>5.0</v>
      </c>
      <c r="L3760" s="162" t="s">
        <v>1761</v>
      </c>
      <c r="M3760" s="163"/>
      <c r="N3760" s="163"/>
      <c r="O3760" s="163"/>
      <c r="P3760" s="163"/>
      <c r="Q3760" s="163"/>
      <c r="R3760" s="163"/>
      <c r="S3760" s="163"/>
      <c r="T3760" s="163"/>
      <c r="U3760" s="163"/>
      <c r="V3760" s="163"/>
      <c r="W3760" s="163"/>
      <c r="X3760" s="163"/>
    </row>
    <row r="3761" ht="11.25" customHeight="1">
      <c r="A3761" s="162" t="s">
        <v>3427</v>
      </c>
      <c r="B3761" s="162" t="s">
        <v>3428</v>
      </c>
      <c r="C3761" s="10" t="s">
        <v>52</v>
      </c>
      <c r="D3761" s="162" t="s">
        <v>3431</v>
      </c>
      <c r="E3761" s="162" t="s">
        <v>3432</v>
      </c>
      <c r="F3761" s="161" t="s">
        <v>655</v>
      </c>
      <c r="G3761" s="10">
        <v>10.0</v>
      </c>
      <c r="H3761" s="10">
        <v>9.0</v>
      </c>
      <c r="I3761" s="10">
        <v>11.0</v>
      </c>
      <c r="J3761" s="172">
        <v>50.0</v>
      </c>
      <c r="K3761" s="173">
        <v>5.0</v>
      </c>
      <c r="L3761" s="162" t="s">
        <v>1761</v>
      </c>
      <c r="M3761" s="163"/>
      <c r="N3761" s="163"/>
      <c r="O3761" s="163"/>
      <c r="P3761" s="163"/>
      <c r="Q3761" s="163"/>
      <c r="R3761" s="163"/>
      <c r="S3761" s="163"/>
      <c r="T3761" s="163"/>
      <c r="U3761" s="163"/>
      <c r="V3761" s="163"/>
      <c r="W3761" s="163"/>
      <c r="X3761" s="163"/>
    </row>
    <row r="3762" ht="11.25" customHeight="1">
      <c r="A3762" s="162" t="s">
        <v>4959</v>
      </c>
      <c r="B3762" s="162" t="s">
        <v>3405</v>
      </c>
      <c r="C3762" s="10" t="s">
        <v>52</v>
      </c>
      <c r="D3762" s="162" t="s">
        <v>4960</v>
      </c>
      <c r="E3762" s="162" t="s">
        <v>4961</v>
      </c>
      <c r="F3762" s="161" t="s">
        <v>2223</v>
      </c>
      <c r="G3762" s="10">
        <v>8.0</v>
      </c>
      <c r="H3762" s="10">
        <v>7.0</v>
      </c>
      <c r="I3762" s="10">
        <v>8.0</v>
      </c>
      <c r="J3762" s="172">
        <v>50.0</v>
      </c>
      <c r="K3762" s="173">
        <v>6.25</v>
      </c>
      <c r="L3762" s="162" t="s">
        <v>1761</v>
      </c>
      <c r="M3762" s="163"/>
      <c r="N3762" s="163"/>
      <c r="O3762" s="163"/>
      <c r="P3762" s="163"/>
      <c r="Q3762" s="163"/>
      <c r="R3762" s="163"/>
      <c r="S3762" s="163"/>
      <c r="T3762" s="163"/>
      <c r="U3762" s="163"/>
      <c r="V3762" s="163"/>
      <c r="W3762" s="163"/>
      <c r="X3762" s="163"/>
    </row>
    <row r="3763" ht="11.25" customHeight="1">
      <c r="A3763" s="162" t="s">
        <v>4959</v>
      </c>
      <c r="B3763" s="162" t="s">
        <v>3405</v>
      </c>
      <c r="C3763" s="10" t="s">
        <v>52</v>
      </c>
      <c r="D3763" s="162" t="s">
        <v>4962</v>
      </c>
      <c r="E3763" s="162" t="s">
        <v>4963</v>
      </c>
      <c r="F3763" s="161" t="s">
        <v>2223</v>
      </c>
      <c r="G3763" s="10">
        <v>8.0</v>
      </c>
      <c r="H3763" s="10">
        <v>7.0</v>
      </c>
      <c r="I3763" s="10">
        <v>8.0</v>
      </c>
      <c r="J3763" s="172">
        <v>50.0</v>
      </c>
      <c r="K3763" s="173">
        <v>6.25</v>
      </c>
      <c r="L3763" s="162" t="s">
        <v>1761</v>
      </c>
      <c r="M3763" s="163"/>
      <c r="N3763" s="163"/>
      <c r="O3763" s="163"/>
      <c r="P3763" s="163"/>
      <c r="Q3763" s="163"/>
      <c r="R3763" s="163"/>
      <c r="S3763" s="163"/>
      <c r="T3763" s="163"/>
      <c r="U3763" s="163"/>
      <c r="V3763" s="163"/>
      <c r="W3763" s="163"/>
      <c r="X3763" s="163"/>
    </row>
    <row r="3764" ht="11.25" customHeight="1">
      <c r="A3764" s="162" t="s">
        <v>3033</v>
      </c>
      <c r="B3764" s="162" t="s">
        <v>3034</v>
      </c>
      <c r="C3764" s="10" t="s">
        <v>52</v>
      </c>
      <c r="D3764" s="162" t="s">
        <v>4964</v>
      </c>
      <c r="E3764" s="162" t="s">
        <v>4965</v>
      </c>
      <c r="F3764" s="161" t="s">
        <v>2223</v>
      </c>
      <c r="G3764" s="10">
        <v>10.0</v>
      </c>
      <c r="H3764" s="10">
        <v>5.0</v>
      </c>
      <c r="I3764" s="10">
        <v>10.0</v>
      </c>
      <c r="J3764" s="172">
        <v>50.0</v>
      </c>
      <c r="K3764" s="173">
        <v>5.0</v>
      </c>
      <c r="L3764" s="162" t="s">
        <v>1761</v>
      </c>
      <c r="M3764" s="163"/>
      <c r="N3764" s="163"/>
      <c r="O3764" s="163"/>
      <c r="P3764" s="163"/>
      <c r="Q3764" s="163"/>
      <c r="R3764" s="163"/>
      <c r="S3764" s="163"/>
      <c r="T3764" s="163"/>
      <c r="U3764" s="163"/>
      <c r="V3764" s="163"/>
      <c r="W3764" s="163"/>
      <c r="X3764" s="163"/>
    </row>
    <row r="3765" ht="11.25" customHeight="1">
      <c r="A3765" s="162" t="s">
        <v>3033</v>
      </c>
      <c r="B3765" s="162" t="s">
        <v>3034</v>
      </c>
      <c r="C3765" s="10" t="s">
        <v>52</v>
      </c>
      <c r="D3765" s="162" t="s">
        <v>4966</v>
      </c>
      <c r="E3765" s="162" t="s">
        <v>4967</v>
      </c>
      <c r="F3765" s="161" t="s">
        <v>2223</v>
      </c>
      <c r="G3765" s="10">
        <v>10.0</v>
      </c>
      <c r="H3765" s="10">
        <v>5.0</v>
      </c>
      <c r="I3765" s="10">
        <v>10.0</v>
      </c>
      <c r="J3765" s="172">
        <v>50.0</v>
      </c>
      <c r="K3765" s="173">
        <v>5.0</v>
      </c>
      <c r="L3765" s="162" t="s">
        <v>1761</v>
      </c>
      <c r="M3765" s="163"/>
      <c r="N3765" s="163"/>
      <c r="O3765" s="163"/>
      <c r="P3765" s="163"/>
      <c r="Q3765" s="163"/>
      <c r="R3765" s="163"/>
      <c r="S3765" s="163"/>
      <c r="T3765" s="163"/>
      <c r="U3765" s="163"/>
      <c r="V3765" s="163"/>
      <c r="W3765" s="163"/>
      <c r="X3765" s="163"/>
    </row>
    <row r="3766" ht="11.25" customHeight="1">
      <c r="A3766" s="162" t="s">
        <v>4968</v>
      </c>
      <c r="B3766" s="162" t="s">
        <v>2794</v>
      </c>
      <c r="C3766" s="10" t="s">
        <v>52</v>
      </c>
      <c r="D3766" s="162" t="s">
        <v>4969</v>
      </c>
      <c r="E3766" s="162" t="s">
        <v>4970</v>
      </c>
      <c r="F3766" s="161" t="s">
        <v>2223</v>
      </c>
      <c r="G3766" s="10">
        <v>11.0</v>
      </c>
      <c r="H3766" s="10">
        <v>8.0</v>
      </c>
      <c r="I3766" s="10">
        <v>11.0</v>
      </c>
      <c r="J3766" s="172">
        <v>50.0</v>
      </c>
      <c r="K3766" s="173">
        <v>4.55</v>
      </c>
      <c r="L3766" s="162" t="s">
        <v>1761</v>
      </c>
      <c r="M3766" s="163"/>
      <c r="N3766" s="163"/>
      <c r="O3766" s="163"/>
      <c r="P3766" s="163"/>
      <c r="Q3766" s="163"/>
      <c r="R3766" s="163"/>
      <c r="S3766" s="163"/>
      <c r="T3766" s="163"/>
      <c r="U3766" s="163"/>
      <c r="V3766" s="163"/>
      <c r="W3766" s="163"/>
      <c r="X3766" s="163"/>
    </row>
    <row r="3767" ht="11.25" customHeight="1">
      <c r="A3767" s="162" t="s">
        <v>4968</v>
      </c>
      <c r="B3767" s="162" t="s">
        <v>2794</v>
      </c>
      <c r="C3767" s="10" t="s">
        <v>52</v>
      </c>
      <c r="D3767" s="162" t="s">
        <v>4971</v>
      </c>
      <c r="E3767" s="162" t="s">
        <v>4972</v>
      </c>
      <c r="F3767" s="161" t="s">
        <v>2223</v>
      </c>
      <c r="G3767" s="10">
        <v>11.0</v>
      </c>
      <c r="H3767" s="10">
        <v>8.0</v>
      </c>
      <c r="I3767" s="10">
        <v>11.0</v>
      </c>
      <c r="J3767" s="172">
        <v>50.0</v>
      </c>
      <c r="K3767" s="173">
        <v>4.55</v>
      </c>
      <c r="L3767" s="162" t="s">
        <v>1761</v>
      </c>
      <c r="M3767" s="163"/>
      <c r="N3767" s="163"/>
      <c r="O3767" s="163"/>
      <c r="P3767" s="163"/>
      <c r="Q3767" s="163"/>
      <c r="R3767" s="163"/>
      <c r="S3767" s="163"/>
      <c r="T3767" s="163"/>
      <c r="U3767" s="163"/>
      <c r="V3767" s="163"/>
      <c r="W3767" s="163"/>
      <c r="X3767" s="163"/>
    </row>
    <row r="3768" ht="11.25" customHeight="1">
      <c r="A3768" s="162" t="s">
        <v>4968</v>
      </c>
      <c r="B3768" s="162" t="s">
        <v>2794</v>
      </c>
      <c r="C3768" s="10" t="s">
        <v>52</v>
      </c>
      <c r="D3768" s="162" t="s">
        <v>4973</v>
      </c>
      <c r="E3768" s="162" t="s">
        <v>4974</v>
      </c>
      <c r="F3768" s="161" t="s">
        <v>2223</v>
      </c>
      <c r="G3768" s="10">
        <v>11.0</v>
      </c>
      <c r="H3768" s="10">
        <v>8.0</v>
      </c>
      <c r="I3768" s="10">
        <v>11.0</v>
      </c>
      <c r="J3768" s="172">
        <v>50.0</v>
      </c>
      <c r="K3768" s="173">
        <v>4.55</v>
      </c>
      <c r="L3768" s="162" t="s">
        <v>1761</v>
      </c>
      <c r="M3768" s="163"/>
      <c r="N3768" s="163"/>
      <c r="O3768" s="163"/>
      <c r="P3768" s="163"/>
      <c r="Q3768" s="163"/>
      <c r="R3768" s="163"/>
      <c r="S3768" s="163"/>
      <c r="T3768" s="163"/>
      <c r="U3768" s="163"/>
      <c r="V3768" s="163"/>
      <c r="W3768" s="163"/>
      <c r="X3768" s="163"/>
    </row>
    <row r="3769" ht="11.25" customHeight="1">
      <c r="A3769" s="162" t="s">
        <v>3271</v>
      </c>
      <c r="B3769" s="162" t="s">
        <v>3272</v>
      </c>
      <c r="C3769" s="10" t="s">
        <v>52</v>
      </c>
      <c r="D3769" s="162" t="s">
        <v>4975</v>
      </c>
      <c r="E3769" s="162" t="s">
        <v>4976</v>
      </c>
      <c r="F3769" s="161" t="s">
        <v>2223</v>
      </c>
      <c r="G3769" s="10">
        <v>10.0</v>
      </c>
      <c r="H3769" s="10">
        <v>9.0</v>
      </c>
      <c r="I3769" s="10">
        <v>10.0</v>
      </c>
      <c r="J3769" s="172">
        <v>50.0</v>
      </c>
      <c r="K3769" s="173">
        <v>5.0</v>
      </c>
      <c r="L3769" s="162" t="s">
        <v>1761</v>
      </c>
      <c r="M3769" s="163"/>
      <c r="N3769" s="163"/>
      <c r="O3769" s="163"/>
      <c r="P3769" s="163"/>
      <c r="Q3769" s="163"/>
      <c r="R3769" s="163"/>
      <c r="S3769" s="163"/>
      <c r="T3769" s="163"/>
      <c r="U3769" s="163"/>
      <c r="V3769" s="163"/>
      <c r="W3769" s="163"/>
      <c r="X3769" s="163"/>
    </row>
    <row r="3770" ht="11.25" customHeight="1">
      <c r="A3770" s="162" t="s">
        <v>3271</v>
      </c>
      <c r="B3770" s="162" t="s">
        <v>3272</v>
      </c>
      <c r="C3770" s="10" t="s">
        <v>52</v>
      </c>
      <c r="D3770" s="162" t="s">
        <v>4977</v>
      </c>
      <c r="E3770" s="162" t="s">
        <v>4978</v>
      </c>
      <c r="F3770" s="161" t="s">
        <v>2223</v>
      </c>
      <c r="G3770" s="10">
        <v>10.0</v>
      </c>
      <c r="H3770" s="10">
        <v>9.0</v>
      </c>
      <c r="I3770" s="10">
        <v>10.0</v>
      </c>
      <c r="J3770" s="172">
        <v>50.0</v>
      </c>
      <c r="K3770" s="173">
        <v>5.0</v>
      </c>
      <c r="L3770" s="162" t="s">
        <v>1761</v>
      </c>
      <c r="M3770" s="163"/>
      <c r="N3770" s="163"/>
      <c r="O3770" s="163"/>
      <c r="P3770" s="163"/>
      <c r="Q3770" s="163"/>
      <c r="R3770" s="163"/>
      <c r="S3770" s="163"/>
      <c r="T3770" s="163"/>
      <c r="U3770" s="163"/>
      <c r="V3770" s="163"/>
      <c r="W3770" s="163"/>
      <c r="X3770" s="163"/>
    </row>
    <row r="3771" ht="11.25" customHeight="1">
      <c r="A3771" s="162" t="s">
        <v>3271</v>
      </c>
      <c r="B3771" s="162" t="s">
        <v>3272</v>
      </c>
      <c r="C3771" s="10" t="s">
        <v>52</v>
      </c>
      <c r="D3771" s="162" t="s">
        <v>4979</v>
      </c>
      <c r="E3771" s="162" t="s">
        <v>4980</v>
      </c>
      <c r="F3771" s="161" t="s">
        <v>2223</v>
      </c>
      <c r="G3771" s="10">
        <v>10.0</v>
      </c>
      <c r="H3771" s="10">
        <v>9.0</v>
      </c>
      <c r="I3771" s="10">
        <v>10.0</v>
      </c>
      <c r="J3771" s="172">
        <v>50.0</v>
      </c>
      <c r="K3771" s="173">
        <v>5.0</v>
      </c>
      <c r="L3771" s="162" t="s">
        <v>1761</v>
      </c>
      <c r="M3771" s="163"/>
      <c r="N3771" s="163"/>
      <c r="O3771" s="163"/>
      <c r="P3771" s="163"/>
      <c r="Q3771" s="163"/>
      <c r="R3771" s="163"/>
      <c r="S3771" s="163"/>
      <c r="T3771" s="163"/>
      <c r="U3771" s="163"/>
      <c r="V3771" s="163"/>
      <c r="W3771" s="163"/>
      <c r="X3771" s="163"/>
    </row>
    <row r="3772" ht="11.25" customHeight="1">
      <c r="A3772" s="162" t="s">
        <v>3271</v>
      </c>
      <c r="B3772" s="162" t="s">
        <v>3272</v>
      </c>
      <c r="C3772" s="10" t="s">
        <v>52</v>
      </c>
      <c r="D3772" s="162" t="s">
        <v>4981</v>
      </c>
      <c r="E3772" s="162" t="s">
        <v>4982</v>
      </c>
      <c r="F3772" s="161" t="s">
        <v>2223</v>
      </c>
      <c r="G3772" s="10">
        <v>10.0</v>
      </c>
      <c r="H3772" s="10">
        <v>9.0</v>
      </c>
      <c r="I3772" s="10">
        <v>10.0</v>
      </c>
      <c r="J3772" s="172">
        <v>50.0</v>
      </c>
      <c r="K3772" s="173">
        <v>5.0</v>
      </c>
      <c r="L3772" s="162" t="s">
        <v>1761</v>
      </c>
      <c r="M3772" s="163"/>
      <c r="N3772" s="163"/>
      <c r="O3772" s="163"/>
      <c r="P3772" s="163"/>
      <c r="Q3772" s="163"/>
      <c r="R3772" s="163"/>
      <c r="S3772" s="163"/>
      <c r="T3772" s="163"/>
      <c r="U3772" s="163"/>
      <c r="V3772" s="163"/>
      <c r="W3772" s="163"/>
      <c r="X3772" s="163"/>
    </row>
    <row r="3773" ht="11.25" customHeight="1">
      <c r="A3773" s="162" t="s">
        <v>3271</v>
      </c>
      <c r="B3773" s="162" t="s">
        <v>3272</v>
      </c>
      <c r="C3773" s="10" t="s">
        <v>52</v>
      </c>
      <c r="D3773" s="162" t="s">
        <v>4983</v>
      </c>
      <c r="E3773" s="162" t="s">
        <v>4984</v>
      </c>
      <c r="F3773" s="161" t="s">
        <v>2223</v>
      </c>
      <c r="G3773" s="10">
        <v>10.0</v>
      </c>
      <c r="H3773" s="10">
        <v>9.0</v>
      </c>
      <c r="I3773" s="10">
        <v>10.0</v>
      </c>
      <c r="J3773" s="172">
        <v>50.0</v>
      </c>
      <c r="K3773" s="173">
        <v>5.0</v>
      </c>
      <c r="L3773" s="162" t="s">
        <v>1761</v>
      </c>
      <c r="M3773" s="163"/>
      <c r="N3773" s="163"/>
      <c r="O3773" s="163"/>
      <c r="P3773" s="163"/>
      <c r="Q3773" s="163"/>
      <c r="R3773" s="163"/>
      <c r="S3773" s="163"/>
      <c r="T3773" s="163"/>
      <c r="U3773" s="163"/>
      <c r="V3773" s="163"/>
      <c r="W3773" s="163"/>
      <c r="X3773" s="163"/>
    </row>
    <row r="3774" ht="11.25" customHeight="1">
      <c r="A3774" s="162" t="s">
        <v>4985</v>
      </c>
      <c r="B3774" s="162" t="s">
        <v>4986</v>
      </c>
      <c r="C3774" s="10" t="s">
        <v>52</v>
      </c>
      <c r="D3774" s="162" t="s">
        <v>4987</v>
      </c>
      <c r="E3774" s="162" t="s">
        <v>4988</v>
      </c>
      <c r="F3774" s="161" t="s">
        <v>2223</v>
      </c>
      <c r="G3774" s="10">
        <v>5.0</v>
      </c>
      <c r="H3774" s="10">
        <v>4.0</v>
      </c>
      <c r="I3774" s="10">
        <v>4.0</v>
      </c>
      <c r="J3774" s="172">
        <v>50.0</v>
      </c>
      <c r="K3774" s="173">
        <v>10.0</v>
      </c>
      <c r="L3774" s="162" t="s">
        <v>1761</v>
      </c>
      <c r="M3774" s="163"/>
      <c r="N3774" s="163"/>
      <c r="O3774" s="163"/>
      <c r="P3774" s="163"/>
      <c r="Q3774" s="163"/>
      <c r="R3774" s="163"/>
      <c r="S3774" s="163"/>
      <c r="T3774" s="163"/>
      <c r="U3774" s="163"/>
      <c r="V3774" s="163"/>
      <c r="W3774" s="163"/>
      <c r="X3774" s="163"/>
    </row>
    <row r="3775" ht="11.25" customHeight="1">
      <c r="A3775" s="162" t="s">
        <v>4989</v>
      </c>
      <c r="B3775" s="162" t="s">
        <v>4986</v>
      </c>
      <c r="C3775" s="10" t="s">
        <v>52</v>
      </c>
      <c r="D3775" s="162" t="s">
        <v>4990</v>
      </c>
      <c r="E3775" s="162" t="s">
        <v>2101</v>
      </c>
      <c r="F3775" s="161" t="s">
        <v>2223</v>
      </c>
      <c r="G3775" s="10">
        <v>5.0</v>
      </c>
      <c r="H3775" s="10">
        <v>4.0</v>
      </c>
      <c r="I3775" s="10">
        <v>5.0</v>
      </c>
      <c r="J3775" s="172">
        <v>50.0</v>
      </c>
      <c r="K3775" s="173">
        <v>10.0</v>
      </c>
      <c r="L3775" s="162" t="s">
        <v>1761</v>
      </c>
      <c r="M3775" s="163"/>
      <c r="N3775" s="163"/>
      <c r="O3775" s="163"/>
      <c r="P3775" s="163"/>
      <c r="Q3775" s="163"/>
      <c r="R3775" s="163"/>
      <c r="S3775" s="163"/>
      <c r="T3775" s="163"/>
      <c r="U3775" s="163"/>
      <c r="V3775" s="163"/>
      <c r="W3775" s="163"/>
      <c r="X3775" s="163"/>
    </row>
    <row r="3776" ht="11.25" customHeight="1">
      <c r="A3776" s="162" t="s">
        <v>4991</v>
      </c>
      <c r="B3776" s="162" t="s">
        <v>3284</v>
      </c>
      <c r="C3776" s="10" t="s">
        <v>52</v>
      </c>
      <c r="D3776" s="162" t="s">
        <v>4992</v>
      </c>
      <c r="E3776" s="162" t="s">
        <v>4993</v>
      </c>
      <c r="F3776" s="161" t="s">
        <v>2223</v>
      </c>
      <c r="G3776" s="10">
        <v>4.0</v>
      </c>
      <c r="H3776" s="10">
        <v>3.0</v>
      </c>
      <c r="I3776" s="10">
        <v>4.0</v>
      </c>
      <c r="J3776" s="172">
        <v>50.0</v>
      </c>
      <c r="K3776" s="173">
        <v>12.5</v>
      </c>
      <c r="L3776" s="162" t="s">
        <v>1761</v>
      </c>
      <c r="M3776" s="163"/>
      <c r="N3776" s="163"/>
      <c r="O3776" s="163"/>
      <c r="P3776" s="163"/>
      <c r="Q3776" s="163"/>
      <c r="R3776" s="163"/>
      <c r="S3776" s="163"/>
      <c r="T3776" s="163"/>
      <c r="U3776" s="163"/>
      <c r="V3776" s="163"/>
      <c r="W3776" s="163"/>
      <c r="X3776" s="163"/>
    </row>
    <row r="3777" ht="11.25" customHeight="1">
      <c r="A3777" s="162" t="s">
        <v>4994</v>
      </c>
      <c r="B3777" s="162" t="s">
        <v>4995</v>
      </c>
      <c r="C3777" s="10" t="s">
        <v>52</v>
      </c>
      <c r="D3777" s="162" t="s">
        <v>4996</v>
      </c>
      <c r="E3777" s="162" t="s">
        <v>4997</v>
      </c>
      <c r="F3777" s="161" t="s">
        <v>309</v>
      </c>
      <c r="G3777" s="10">
        <v>4.0</v>
      </c>
      <c r="H3777" s="10">
        <v>4.0</v>
      </c>
      <c r="I3777" s="10">
        <v>4.0</v>
      </c>
      <c r="J3777" s="172">
        <v>50.0</v>
      </c>
      <c r="K3777" s="173">
        <v>12.5</v>
      </c>
      <c r="L3777" s="162" t="s">
        <v>1761</v>
      </c>
      <c r="M3777" s="163"/>
      <c r="N3777" s="163"/>
      <c r="O3777" s="163"/>
      <c r="P3777" s="163"/>
      <c r="Q3777" s="163"/>
      <c r="R3777" s="163"/>
      <c r="S3777" s="163"/>
      <c r="T3777" s="163"/>
      <c r="U3777" s="163"/>
      <c r="V3777" s="163"/>
      <c r="W3777" s="163"/>
      <c r="X3777" s="163"/>
    </row>
    <row r="3778" ht="11.25" customHeight="1">
      <c r="A3778" s="162" t="s">
        <v>7755</v>
      </c>
      <c r="B3778" s="162" t="s">
        <v>5854</v>
      </c>
      <c r="C3778" s="10" t="s">
        <v>1764</v>
      </c>
      <c r="D3778" s="162" t="s">
        <v>7756</v>
      </c>
      <c r="E3778" s="162"/>
      <c r="F3778" s="161" t="s">
        <v>2206</v>
      </c>
      <c r="G3778" s="10">
        <v>5.0</v>
      </c>
      <c r="H3778" s="10">
        <v>3.0</v>
      </c>
      <c r="I3778" s="10">
        <v>5.0</v>
      </c>
      <c r="J3778" s="172">
        <v>50.0</v>
      </c>
      <c r="K3778" s="173">
        <v>16.66</v>
      </c>
      <c r="L3778" s="162" t="s">
        <v>54</v>
      </c>
      <c r="M3778" s="163"/>
      <c r="N3778" s="163"/>
      <c r="O3778" s="163"/>
      <c r="P3778" s="163"/>
      <c r="Q3778" s="163"/>
      <c r="R3778" s="163"/>
      <c r="S3778" s="163"/>
      <c r="T3778" s="163"/>
      <c r="U3778" s="163"/>
      <c r="V3778" s="163"/>
      <c r="W3778" s="163"/>
      <c r="X3778" s="163"/>
    </row>
    <row r="3779" ht="11.25" customHeight="1">
      <c r="A3779" s="162" t="s">
        <v>7755</v>
      </c>
      <c r="B3779" s="162" t="s">
        <v>5854</v>
      </c>
      <c r="C3779" s="10" t="s">
        <v>1764</v>
      </c>
      <c r="D3779" s="162" t="s">
        <v>7757</v>
      </c>
      <c r="E3779" s="162"/>
      <c r="F3779" s="161" t="s">
        <v>2206</v>
      </c>
      <c r="G3779" s="10">
        <v>5.0</v>
      </c>
      <c r="H3779" s="10">
        <v>3.0</v>
      </c>
      <c r="I3779" s="10">
        <v>5.0</v>
      </c>
      <c r="J3779" s="172">
        <v>50.0</v>
      </c>
      <c r="K3779" s="173">
        <v>16.66</v>
      </c>
      <c r="L3779" s="162" t="s">
        <v>54</v>
      </c>
      <c r="M3779" s="163"/>
      <c r="N3779" s="163"/>
      <c r="O3779" s="163"/>
      <c r="P3779" s="163"/>
      <c r="Q3779" s="163"/>
      <c r="R3779" s="163"/>
      <c r="S3779" s="163"/>
      <c r="T3779" s="163"/>
      <c r="U3779" s="163"/>
      <c r="V3779" s="163"/>
      <c r="W3779" s="163"/>
      <c r="X3779" s="163"/>
    </row>
    <row r="3780" ht="11.25" customHeight="1">
      <c r="A3780" s="162" t="s">
        <v>7755</v>
      </c>
      <c r="B3780" s="162" t="s">
        <v>5854</v>
      </c>
      <c r="C3780" s="10" t="s">
        <v>1764</v>
      </c>
      <c r="D3780" s="162" t="s">
        <v>7758</v>
      </c>
      <c r="E3780" s="162"/>
      <c r="F3780" s="161" t="s">
        <v>2206</v>
      </c>
      <c r="G3780" s="10">
        <v>5.0</v>
      </c>
      <c r="H3780" s="10">
        <v>3.0</v>
      </c>
      <c r="I3780" s="10">
        <v>5.0</v>
      </c>
      <c r="J3780" s="172">
        <v>50.0</v>
      </c>
      <c r="K3780" s="173">
        <v>16.66</v>
      </c>
      <c r="L3780" s="162" t="s">
        <v>54</v>
      </c>
      <c r="M3780" s="163"/>
      <c r="N3780" s="163"/>
      <c r="O3780" s="163"/>
      <c r="P3780" s="163"/>
      <c r="Q3780" s="163"/>
      <c r="R3780" s="163"/>
      <c r="S3780" s="163"/>
      <c r="T3780" s="163"/>
      <c r="U3780" s="163"/>
      <c r="V3780" s="163"/>
      <c r="W3780" s="163"/>
      <c r="X3780" s="163"/>
    </row>
    <row r="3781" ht="11.25" customHeight="1">
      <c r="A3781" s="162" t="s">
        <v>7755</v>
      </c>
      <c r="B3781" s="162" t="s">
        <v>5854</v>
      </c>
      <c r="C3781" s="10" t="s">
        <v>1764</v>
      </c>
      <c r="D3781" s="162" t="s">
        <v>7759</v>
      </c>
      <c r="E3781" s="162"/>
      <c r="F3781" s="161" t="s">
        <v>2206</v>
      </c>
      <c r="G3781" s="10">
        <v>5.0</v>
      </c>
      <c r="H3781" s="10">
        <v>3.0</v>
      </c>
      <c r="I3781" s="10">
        <v>5.0</v>
      </c>
      <c r="J3781" s="172">
        <v>50.0</v>
      </c>
      <c r="K3781" s="173">
        <v>16.66</v>
      </c>
      <c r="L3781" s="162" t="s">
        <v>54</v>
      </c>
      <c r="M3781" s="163"/>
      <c r="N3781" s="163"/>
      <c r="O3781" s="163"/>
      <c r="P3781" s="163"/>
      <c r="Q3781" s="163"/>
      <c r="R3781" s="163"/>
      <c r="S3781" s="163"/>
      <c r="T3781" s="163"/>
      <c r="U3781" s="163"/>
      <c r="V3781" s="163"/>
      <c r="W3781" s="163"/>
      <c r="X3781" s="163"/>
    </row>
    <row r="3782" ht="11.25" customHeight="1">
      <c r="A3782" s="162" t="s">
        <v>7760</v>
      </c>
      <c r="B3782" s="162" t="s">
        <v>6521</v>
      </c>
      <c r="C3782" s="10" t="s">
        <v>1764</v>
      </c>
      <c r="D3782" s="162" t="s">
        <v>1446</v>
      </c>
      <c r="E3782" s="162"/>
      <c r="F3782" s="161" t="s">
        <v>2206</v>
      </c>
      <c r="G3782" s="10">
        <v>5.0</v>
      </c>
      <c r="H3782" s="10">
        <v>3.0</v>
      </c>
      <c r="I3782" s="10">
        <v>5.0</v>
      </c>
      <c r="J3782" s="172">
        <v>50.0</v>
      </c>
      <c r="K3782" s="173">
        <v>16.66</v>
      </c>
      <c r="L3782" s="162" t="s">
        <v>54</v>
      </c>
      <c r="M3782" s="163"/>
      <c r="N3782" s="163"/>
      <c r="O3782" s="163"/>
      <c r="P3782" s="163"/>
      <c r="Q3782" s="163"/>
      <c r="R3782" s="163"/>
      <c r="S3782" s="163"/>
      <c r="T3782" s="163"/>
      <c r="U3782" s="163"/>
      <c r="V3782" s="163"/>
      <c r="W3782" s="163"/>
      <c r="X3782" s="163"/>
    </row>
    <row r="3783" ht="11.25" customHeight="1">
      <c r="A3783" s="162" t="s">
        <v>7760</v>
      </c>
      <c r="B3783" s="162" t="s">
        <v>6521</v>
      </c>
      <c r="C3783" s="10" t="s">
        <v>1764</v>
      </c>
      <c r="D3783" s="162" t="s">
        <v>1672</v>
      </c>
      <c r="E3783" s="162"/>
      <c r="F3783" s="161" t="s">
        <v>2206</v>
      </c>
      <c r="G3783" s="10">
        <v>5.0</v>
      </c>
      <c r="H3783" s="10">
        <v>3.0</v>
      </c>
      <c r="I3783" s="10">
        <v>5.0</v>
      </c>
      <c r="J3783" s="172">
        <v>50.0</v>
      </c>
      <c r="K3783" s="173">
        <v>16.66</v>
      </c>
      <c r="L3783" s="162" t="s">
        <v>54</v>
      </c>
      <c r="M3783" s="163"/>
      <c r="N3783" s="163"/>
      <c r="O3783" s="163"/>
      <c r="P3783" s="163"/>
      <c r="Q3783" s="163"/>
      <c r="R3783" s="163"/>
      <c r="S3783" s="163"/>
      <c r="T3783" s="163"/>
      <c r="U3783" s="163"/>
      <c r="V3783" s="163"/>
      <c r="W3783" s="163"/>
      <c r="X3783" s="163"/>
    </row>
    <row r="3784" ht="11.25" customHeight="1">
      <c r="A3784" s="162" t="s">
        <v>7760</v>
      </c>
      <c r="B3784" s="162" t="s">
        <v>6521</v>
      </c>
      <c r="C3784" s="10" t="s">
        <v>1764</v>
      </c>
      <c r="D3784" s="162" t="s">
        <v>1810</v>
      </c>
      <c r="E3784" s="162"/>
      <c r="F3784" s="161" t="s">
        <v>2206</v>
      </c>
      <c r="G3784" s="10">
        <v>5.0</v>
      </c>
      <c r="H3784" s="10">
        <v>3.0</v>
      </c>
      <c r="I3784" s="10">
        <v>5.0</v>
      </c>
      <c r="J3784" s="172">
        <v>50.0</v>
      </c>
      <c r="K3784" s="173">
        <v>16.66</v>
      </c>
      <c r="L3784" s="162" t="s">
        <v>54</v>
      </c>
      <c r="M3784" s="163"/>
      <c r="N3784" s="163"/>
      <c r="O3784" s="163"/>
      <c r="P3784" s="163"/>
      <c r="Q3784" s="163"/>
      <c r="R3784" s="163"/>
      <c r="S3784" s="163"/>
      <c r="T3784" s="163"/>
      <c r="U3784" s="163"/>
      <c r="V3784" s="163"/>
      <c r="W3784" s="163"/>
      <c r="X3784" s="163"/>
    </row>
    <row r="3785" ht="11.25" customHeight="1">
      <c r="A3785" s="162" t="s">
        <v>1763</v>
      </c>
      <c r="B3785" s="162" t="s">
        <v>1762</v>
      </c>
      <c r="C3785" s="10" t="s">
        <v>1764</v>
      </c>
      <c r="D3785" s="162" t="s">
        <v>7761</v>
      </c>
      <c r="E3785" s="162"/>
      <c r="F3785" s="161" t="s">
        <v>2206</v>
      </c>
      <c r="G3785" s="10">
        <v>9.0</v>
      </c>
      <c r="H3785" s="10">
        <v>5.0</v>
      </c>
      <c r="I3785" s="10">
        <v>9.0</v>
      </c>
      <c r="J3785" s="172">
        <v>50.0</v>
      </c>
      <c r="K3785" s="173">
        <v>10.0</v>
      </c>
      <c r="L3785" s="162" t="s">
        <v>54</v>
      </c>
      <c r="M3785" s="163"/>
      <c r="N3785" s="163"/>
      <c r="O3785" s="163"/>
      <c r="P3785" s="163"/>
      <c r="Q3785" s="163"/>
      <c r="R3785" s="163"/>
      <c r="S3785" s="163"/>
      <c r="T3785" s="163"/>
      <c r="U3785" s="163"/>
      <c r="V3785" s="163"/>
      <c r="W3785" s="163"/>
      <c r="X3785" s="163"/>
    </row>
    <row r="3786" ht="11.25" customHeight="1">
      <c r="A3786" s="162" t="s">
        <v>1763</v>
      </c>
      <c r="B3786" s="162" t="s">
        <v>1762</v>
      </c>
      <c r="C3786" s="10" t="s">
        <v>1764</v>
      </c>
      <c r="D3786" s="162" t="s">
        <v>1098</v>
      </c>
      <c r="E3786" s="162"/>
      <c r="F3786" s="161" t="s">
        <v>2206</v>
      </c>
      <c r="G3786" s="10">
        <v>9.0</v>
      </c>
      <c r="H3786" s="10">
        <v>5.0</v>
      </c>
      <c r="I3786" s="10">
        <v>9.0</v>
      </c>
      <c r="J3786" s="172">
        <v>50.0</v>
      </c>
      <c r="K3786" s="173">
        <v>10.0</v>
      </c>
      <c r="L3786" s="162" t="s">
        <v>54</v>
      </c>
      <c r="M3786" s="163"/>
      <c r="N3786" s="163"/>
      <c r="O3786" s="163"/>
      <c r="P3786" s="163"/>
      <c r="Q3786" s="163"/>
      <c r="R3786" s="163"/>
      <c r="S3786" s="163"/>
      <c r="T3786" s="163"/>
      <c r="U3786" s="163"/>
      <c r="V3786" s="163"/>
      <c r="W3786" s="163"/>
      <c r="X3786" s="163"/>
    </row>
    <row r="3787" ht="11.25" customHeight="1">
      <c r="A3787" s="162" t="s">
        <v>1763</v>
      </c>
      <c r="B3787" s="162" t="s">
        <v>1762</v>
      </c>
      <c r="C3787" s="10" t="s">
        <v>1764</v>
      </c>
      <c r="D3787" s="162" t="s">
        <v>7762</v>
      </c>
      <c r="E3787" s="162"/>
      <c r="F3787" s="161" t="s">
        <v>2206</v>
      </c>
      <c r="G3787" s="10">
        <v>9.0</v>
      </c>
      <c r="H3787" s="10">
        <v>5.0</v>
      </c>
      <c r="I3787" s="10">
        <v>9.0</v>
      </c>
      <c r="J3787" s="172">
        <v>50.0</v>
      </c>
      <c r="K3787" s="173">
        <v>10.0</v>
      </c>
      <c r="L3787" s="162" t="s">
        <v>54</v>
      </c>
      <c r="M3787" s="163"/>
      <c r="N3787" s="163"/>
      <c r="O3787" s="163"/>
      <c r="P3787" s="163"/>
      <c r="Q3787" s="163"/>
      <c r="R3787" s="163"/>
      <c r="S3787" s="163"/>
      <c r="T3787" s="163"/>
      <c r="U3787" s="163"/>
      <c r="V3787" s="163"/>
      <c r="W3787" s="163"/>
      <c r="X3787" s="163"/>
    </row>
    <row r="3788" ht="11.25" customHeight="1">
      <c r="A3788" s="162" t="s">
        <v>1766</v>
      </c>
      <c r="B3788" s="162" t="s">
        <v>487</v>
      </c>
      <c r="C3788" s="10" t="s">
        <v>1764</v>
      </c>
      <c r="D3788" s="162" t="s">
        <v>501</v>
      </c>
      <c r="E3788" s="162"/>
      <c r="F3788" s="161" t="s">
        <v>2206</v>
      </c>
      <c r="G3788" s="10">
        <v>13.0</v>
      </c>
      <c r="H3788" s="10">
        <v>12.0</v>
      </c>
      <c r="I3788" s="10">
        <v>13.0</v>
      </c>
      <c r="J3788" s="172">
        <v>50.0</v>
      </c>
      <c r="K3788" s="173">
        <v>4.16</v>
      </c>
      <c r="L3788" s="162" t="s">
        <v>54</v>
      </c>
      <c r="M3788" s="163"/>
      <c r="N3788" s="163"/>
      <c r="O3788" s="163"/>
      <c r="P3788" s="163"/>
      <c r="Q3788" s="163"/>
      <c r="R3788" s="163"/>
      <c r="S3788" s="163"/>
      <c r="T3788" s="163"/>
      <c r="U3788" s="163"/>
      <c r="V3788" s="163"/>
      <c r="W3788" s="163"/>
      <c r="X3788" s="163"/>
    </row>
    <row r="3789" ht="11.25" customHeight="1">
      <c r="A3789" s="162" t="s">
        <v>7763</v>
      </c>
      <c r="B3789" s="162" t="s">
        <v>5792</v>
      </c>
      <c r="C3789" s="10" t="s">
        <v>1764</v>
      </c>
      <c r="D3789" s="162" t="s">
        <v>861</v>
      </c>
      <c r="E3789" s="162"/>
      <c r="F3789" s="161" t="s">
        <v>2218</v>
      </c>
      <c r="G3789" s="10">
        <v>7.0</v>
      </c>
      <c r="H3789" s="10">
        <v>5.0</v>
      </c>
      <c r="I3789" s="10">
        <v>5.0</v>
      </c>
      <c r="J3789" s="172">
        <v>50.0</v>
      </c>
      <c r="K3789" s="173">
        <v>10.0</v>
      </c>
      <c r="L3789" s="162" t="s">
        <v>55</v>
      </c>
      <c r="M3789" s="163"/>
      <c r="N3789" s="163"/>
      <c r="O3789" s="163"/>
      <c r="P3789" s="163"/>
      <c r="Q3789" s="163"/>
      <c r="R3789" s="163"/>
      <c r="S3789" s="163"/>
      <c r="T3789" s="163"/>
      <c r="U3789" s="163"/>
      <c r="V3789" s="163"/>
      <c r="W3789" s="163"/>
      <c r="X3789" s="163"/>
    </row>
    <row r="3790" ht="11.25" customHeight="1">
      <c r="A3790" s="162" t="s">
        <v>7763</v>
      </c>
      <c r="B3790" s="162" t="s">
        <v>5792</v>
      </c>
      <c r="C3790" s="10" t="s">
        <v>1764</v>
      </c>
      <c r="D3790" s="162" t="s">
        <v>7757</v>
      </c>
      <c r="E3790" s="162"/>
      <c r="F3790" s="161" t="s">
        <v>2218</v>
      </c>
      <c r="G3790" s="10">
        <v>7.0</v>
      </c>
      <c r="H3790" s="10">
        <v>5.0</v>
      </c>
      <c r="I3790" s="10">
        <v>5.0</v>
      </c>
      <c r="J3790" s="172">
        <v>50.0</v>
      </c>
      <c r="K3790" s="173">
        <v>10.0</v>
      </c>
      <c r="L3790" s="162" t="s">
        <v>55</v>
      </c>
      <c r="M3790" s="163"/>
      <c r="N3790" s="163"/>
      <c r="O3790" s="163"/>
      <c r="P3790" s="163"/>
      <c r="Q3790" s="163"/>
      <c r="R3790" s="163"/>
      <c r="S3790" s="163"/>
      <c r="T3790" s="163"/>
      <c r="U3790" s="163"/>
      <c r="V3790" s="163"/>
      <c r="W3790" s="163"/>
      <c r="X3790" s="163"/>
    </row>
    <row r="3791" ht="11.25" customHeight="1">
      <c r="A3791" s="162" t="s">
        <v>7763</v>
      </c>
      <c r="B3791" s="162" t="s">
        <v>5792</v>
      </c>
      <c r="C3791" s="10" t="s">
        <v>1764</v>
      </c>
      <c r="D3791" s="162" t="s">
        <v>7764</v>
      </c>
      <c r="E3791" s="162"/>
      <c r="F3791" s="161" t="s">
        <v>2218</v>
      </c>
      <c r="G3791" s="10">
        <v>7.0</v>
      </c>
      <c r="H3791" s="10">
        <v>5.0</v>
      </c>
      <c r="I3791" s="10">
        <v>5.0</v>
      </c>
      <c r="J3791" s="172">
        <v>50.0</v>
      </c>
      <c r="K3791" s="173">
        <v>10.0</v>
      </c>
      <c r="L3791" s="162" t="s">
        <v>55</v>
      </c>
      <c r="M3791" s="163"/>
      <c r="N3791" s="163"/>
      <c r="O3791" s="163"/>
      <c r="P3791" s="163"/>
      <c r="Q3791" s="163"/>
      <c r="R3791" s="163"/>
      <c r="S3791" s="163"/>
      <c r="T3791" s="163"/>
      <c r="U3791" s="163"/>
      <c r="V3791" s="163"/>
      <c r="W3791" s="163"/>
      <c r="X3791" s="163"/>
    </row>
    <row r="3792" ht="11.25" customHeight="1">
      <c r="A3792" s="162" t="s">
        <v>7765</v>
      </c>
      <c r="B3792" s="162" t="s">
        <v>5251</v>
      </c>
      <c r="C3792" s="10" t="s">
        <v>1764</v>
      </c>
      <c r="D3792" s="162" t="s">
        <v>7766</v>
      </c>
      <c r="E3792" s="162"/>
      <c r="F3792" s="161"/>
      <c r="G3792" s="10">
        <v>8.0</v>
      </c>
      <c r="H3792" s="10">
        <v>6.0</v>
      </c>
      <c r="I3792" s="10">
        <v>8.0</v>
      </c>
      <c r="J3792" s="172">
        <v>50.0</v>
      </c>
      <c r="K3792" s="173">
        <v>8.33</v>
      </c>
      <c r="L3792" s="162" t="s">
        <v>55</v>
      </c>
      <c r="M3792" s="163"/>
      <c r="N3792" s="163"/>
      <c r="O3792" s="163"/>
      <c r="P3792" s="163"/>
      <c r="Q3792" s="163"/>
      <c r="R3792" s="163"/>
      <c r="S3792" s="163"/>
      <c r="T3792" s="163"/>
      <c r="U3792" s="163"/>
      <c r="V3792" s="163"/>
      <c r="W3792" s="163"/>
      <c r="X3792" s="163"/>
    </row>
    <row r="3793" ht="11.25" customHeight="1">
      <c r="A3793" s="162" t="s">
        <v>7765</v>
      </c>
      <c r="B3793" s="162" t="s">
        <v>5251</v>
      </c>
      <c r="C3793" s="10" t="s">
        <v>1764</v>
      </c>
      <c r="D3793" s="162" t="s">
        <v>7767</v>
      </c>
      <c r="E3793" s="162"/>
      <c r="F3793" s="161"/>
      <c r="G3793" s="10">
        <v>8.0</v>
      </c>
      <c r="H3793" s="10">
        <v>6.0</v>
      </c>
      <c r="I3793" s="10">
        <v>8.0</v>
      </c>
      <c r="J3793" s="172">
        <v>50.0</v>
      </c>
      <c r="K3793" s="173">
        <v>8.33</v>
      </c>
      <c r="L3793" s="162" t="s">
        <v>55</v>
      </c>
      <c r="M3793" s="163"/>
      <c r="N3793" s="163"/>
      <c r="O3793" s="163"/>
      <c r="P3793" s="163"/>
      <c r="Q3793" s="163"/>
      <c r="R3793" s="163"/>
      <c r="S3793" s="163"/>
      <c r="T3793" s="163"/>
      <c r="U3793" s="163"/>
      <c r="V3793" s="163"/>
      <c r="W3793" s="163"/>
      <c r="X3793" s="163"/>
    </row>
    <row r="3794" ht="11.25" customHeight="1">
      <c r="A3794" s="162" t="s">
        <v>7765</v>
      </c>
      <c r="B3794" s="162" t="s">
        <v>5251</v>
      </c>
      <c r="C3794" s="10" t="s">
        <v>1764</v>
      </c>
      <c r="D3794" s="162" t="s">
        <v>7768</v>
      </c>
      <c r="E3794" s="162"/>
      <c r="F3794" s="161"/>
      <c r="G3794" s="10">
        <v>8.0</v>
      </c>
      <c r="H3794" s="10">
        <v>6.0</v>
      </c>
      <c r="I3794" s="10">
        <v>8.0</v>
      </c>
      <c r="J3794" s="172">
        <v>50.0</v>
      </c>
      <c r="K3794" s="173">
        <v>8.33</v>
      </c>
      <c r="L3794" s="162" t="s">
        <v>55</v>
      </c>
      <c r="M3794" s="163"/>
      <c r="N3794" s="163"/>
      <c r="O3794" s="163"/>
      <c r="P3794" s="163"/>
      <c r="Q3794" s="163"/>
      <c r="R3794" s="163"/>
      <c r="S3794" s="163"/>
      <c r="T3794" s="163"/>
      <c r="U3794" s="163"/>
      <c r="V3794" s="163"/>
      <c r="W3794" s="163"/>
      <c r="X3794" s="163"/>
    </row>
    <row r="3795" ht="11.25" customHeight="1">
      <c r="A3795" s="162" t="s">
        <v>7765</v>
      </c>
      <c r="B3795" s="162" t="s">
        <v>5251</v>
      </c>
      <c r="C3795" s="10" t="s">
        <v>1764</v>
      </c>
      <c r="D3795" s="162" t="s">
        <v>7769</v>
      </c>
      <c r="E3795" s="162"/>
      <c r="F3795" s="161"/>
      <c r="G3795" s="10">
        <v>8.0</v>
      </c>
      <c r="H3795" s="10">
        <v>6.0</v>
      </c>
      <c r="I3795" s="10">
        <v>8.0</v>
      </c>
      <c r="J3795" s="172">
        <v>50.0</v>
      </c>
      <c r="K3795" s="173">
        <v>8.33</v>
      </c>
      <c r="L3795" s="162" t="s">
        <v>55</v>
      </c>
      <c r="M3795" s="163"/>
      <c r="N3795" s="163"/>
      <c r="O3795" s="163"/>
      <c r="P3795" s="163"/>
      <c r="Q3795" s="163"/>
      <c r="R3795" s="163"/>
      <c r="S3795" s="163"/>
      <c r="T3795" s="163"/>
      <c r="U3795" s="163"/>
      <c r="V3795" s="163"/>
      <c r="W3795" s="163"/>
      <c r="X3795" s="163"/>
    </row>
    <row r="3796" ht="11.25" customHeight="1">
      <c r="A3796" s="162" t="s">
        <v>7765</v>
      </c>
      <c r="B3796" s="162" t="s">
        <v>5251</v>
      </c>
      <c r="C3796" s="10" t="s">
        <v>1764</v>
      </c>
      <c r="D3796" s="162" t="s">
        <v>7770</v>
      </c>
      <c r="E3796" s="162"/>
      <c r="F3796" s="161" t="s">
        <v>2218</v>
      </c>
      <c r="G3796" s="10">
        <v>8.0</v>
      </c>
      <c r="H3796" s="10">
        <v>6.0</v>
      </c>
      <c r="I3796" s="10">
        <v>8.0</v>
      </c>
      <c r="J3796" s="172">
        <v>50.0</v>
      </c>
      <c r="K3796" s="173">
        <v>8.33</v>
      </c>
      <c r="L3796" s="162" t="s">
        <v>55</v>
      </c>
      <c r="M3796" s="163"/>
      <c r="N3796" s="163"/>
      <c r="O3796" s="163"/>
      <c r="P3796" s="163"/>
      <c r="Q3796" s="163"/>
      <c r="R3796" s="163"/>
      <c r="S3796" s="163"/>
      <c r="T3796" s="163"/>
      <c r="U3796" s="163"/>
      <c r="V3796" s="163"/>
      <c r="W3796" s="163"/>
      <c r="X3796" s="163"/>
    </row>
    <row r="3797" ht="11.25" customHeight="1">
      <c r="A3797" s="162" t="s">
        <v>7765</v>
      </c>
      <c r="B3797" s="162" t="s">
        <v>5251</v>
      </c>
      <c r="C3797" s="10"/>
      <c r="D3797" s="162" t="s">
        <v>7771</v>
      </c>
      <c r="E3797" s="162"/>
      <c r="F3797" s="161" t="s">
        <v>2218</v>
      </c>
      <c r="G3797" s="10">
        <v>8.0</v>
      </c>
      <c r="H3797" s="10">
        <v>6.0</v>
      </c>
      <c r="I3797" s="10">
        <v>8.0</v>
      </c>
      <c r="J3797" s="172">
        <v>50.0</v>
      </c>
      <c r="K3797" s="173">
        <v>8.33</v>
      </c>
      <c r="L3797" s="162" t="s">
        <v>55</v>
      </c>
      <c r="M3797" s="163"/>
      <c r="N3797" s="163"/>
      <c r="O3797" s="163"/>
      <c r="P3797" s="163"/>
      <c r="Q3797" s="163"/>
      <c r="R3797" s="163"/>
      <c r="S3797" s="163"/>
      <c r="T3797" s="163"/>
      <c r="U3797" s="163"/>
      <c r="V3797" s="163"/>
      <c r="W3797" s="163"/>
      <c r="X3797" s="163"/>
    </row>
    <row r="3798" ht="11.25" customHeight="1">
      <c r="A3798" s="162" t="s">
        <v>7765</v>
      </c>
      <c r="B3798" s="162" t="s">
        <v>5251</v>
      </c>
      <c r="C3798" s="10" t="s">
        <v>1764</v>
      </c>
      <c r="D3798" s="162" t="s">
        <v>7772</v>
      </c>
      <c r="E3798" s="162"/>
      <c r="F3798" s="161" t="s">
        <v>2218</v>
      </c>
      <c r="G3798" s="10">
        <v>8.0</v>
      </c>
      <c r="H3798" s="10">
        <v>6.0</v>
      </c>
      <c r="I3798" s="10"/>
      <c r="J3798" s="172">
        <v>50.0</v>
      </c>
      <c r="K3798" s="173">
        <v>8.33</v>
      </c>
      <c r="L3798" s="162" t="s">
        <v>55</v>
      </c>
      <c r="M3798" s="163"/>
      <c r="N3798" s="163"/>
      <c r="O3798" s="163"/>
      <c r="P3798" s="163"/>
      <c r="Q3798" s="163"/>
      <c r="R3798" s="163"/>
      <c r="S3798" s="163"/>
      <c r="T3798" s="163"/>
      <c r="U3798" s="163"/>
      <c r="V3798" s="163"/>
      <c r="W3798" s="163"/>
      <c r="X3798" s="163"/>
    </row>
    <row r="3799" ht="11.25" customHeight="1">
      <c r="A3799" s="162" t="s">
        <v>7765</v>
      </c>
      <c r="B3799" s="162" t="s">
        <v>5251</v>
      </c>
      <c r="C3799" s="10" t="s">
        <v>1764</v>
      </c>
      <c r="D3799" s="162" t="s">
        <v>7773</v>
      </c>
      <c r="E3799" s="162"/>
      <c r="F3799" s="161"/>
      <c r="G3799" s="10">
        <v>8.0</v>
      </c>
      <c r="H3799" s="10">
        <v>6.0</v>
      </c>
      <c r="I3799" s="10">
        <v>8.0</v>
      </c>
      <c r="J3799" s="172">
        <v>50.0</v>
      </c>
      <c r="K3799" s="173">
        <v>8.33</v>
      </c>
      <c r="L3799" s="162" t="s">
        <v>55</v>
      </c>
      <c r="M3799" s="163"/>
      <c r="N3799" s="163"/>
      <c r="O3799" s="163"/>
      <c r="P3799" s="163"/>
      <c r="Q3799" s="163"/>
      <c r="R3799" s="163"/>
      <c r="S3799" s="163"/>
      <c r="T3799" s="163"/>
      <c r="U3799" s="163"/>
      <c r="V3799" s="163"/>
      <c r="W3799" s="163"/>
      <c r="X3799" s="163"/>
    </row>
    <row r="3800" ht="11.25" customHeight="1">
      <c r="A3800" s="162" t="s">
        <v>7765</v>
      </c>
      <c r="B3800" s="162" t="s">
        <v>5251</v>
      </c>
      <c r="C3800" s="10" t="s">
        <v>1764</v>
      </c>
      <c r="D3800" s="162" t="s">
        <v>2805</v>
      </c>
      <c r="E3800" s="162"/>
      <c r="F3800" s="161" t="s">
        <v>2218</v>
      </c>
      <c r="G3800" s="10">
        <v>8.0</v>
      </c>
      <c r="H3800" s="10">
        <v>6.0</v>
      </c>
      <c r="I3800" s="10">
        <v>8.0</v>
      </c>
      <c r="J3800" s="172">
        <v>50.0</v>
      </c>
      <c r="K3800" s="173">
        <v>8.33</v>
      </c>
      <c r="L3800" s="162" t="s">
        <v>55</v>
      </c>
      <c r="M3800" s="163"/>
      <c r="N3800" s="163"/>
      <c r="O3800" s="163"/>
      <c r="P3800" s="163"/>
      <c r="Q3800" s="163"/>
      <c r="R3800" s="163"/>
      <c r="S3800" s="163"/>
      <c r="T3800" s="163"/>
      <c r="U3800" s="163"/>
      <c r="V3800" s="163"/>
      <c r="W3800" s="163"/>
      <c r="X3800" s="163"/>
    </row>
    <row r="3801" ht="11.25" customHeight="1">
      <c r="A3801" s="162" t="s">
        <v>7755</v>
      </c>
      <c r="B3801" s="162" t="s">
        <v>5854</v>
      </c>
      <c r="C3801" s="10" t="s">
        <v>1764</v>
      </c>
      <c r="D3801" s="162" t="s">
        <v>7759</v>
      </c>
      <c r="E3801" s="162"/>
      <c r="F3801" s="161" t="s">
        <v>2218</v>
      </c>
      <c r="G3801" s="10">
        <v>5.0</v>
      </c>
      <c r="H3801" s="10">
        <v>3.0</v>
      </c>
      <c r="I3801" s="10">
        <v>5.0</v>
      </c>
      <c r="J3801" s="172">
        <v>50.0</v>
      </c>
      <c r="K3801" s="173">
        <v>16.66</v>
      </c>
      <c r="L3801" s="162" t="s">
        <v>55</v>
      </c>
      <c r="M3801" s="163"/>
      <c r="N3801" s="163"/>
      <c r="O3801" s="163"/>
      <c r="P3801" s="163"/>
      <c r="Q3801" s="163"/>
      <c r="R3801" s="163"/>
      <c r="S3801" s="163"/>
      <c r="T3801" s="163"/>
      <c r="U3801" s="163"/>
      <c r="V3801" s="163"/>
      <c r="W3801" s="163"/>
      <c r="X3801" s="163"/>
    </row>
    <row r="3802" ht="11.25" customHeight="1">
      <c r="A3802" s="162" t="s">
        <v>7755</v>
      </c>
      <c r="B3802" s="162" t="s">
        <v>5854</v>
      </c>
      <c r="C3802" s="10" t="s">
        <v>1764</v>
      </c>
      <c r="D3802" s="162" t="s">
        <v>7758</v>
      </c>
      <c r="E3802" s="162"/>
      <c r="F3802" s="161" t="s">
        <v>2218</v>
      </c>
      <c r="G3802" s="10">
        <v>5.0</v>
      </c>
      <c r="H3802" s="10">
        <v>3.0</v>
      </c>
      <c r="I3802" s="10">
        <v>5.0</v>
      </c>
      <c r="J3802" s="172">
        <v>50.0</v>
      </c>
      <c r="K3802" s="173">
        <v>16.66</v>
      </c>
      <c r="L3802" s="162" t="s">
        <v>55</v>
      </c>
      <c r="M3802" s="163"/>
      <c r="N3802" s="163"/>
      <c r="O3802" s="163"/>
      <c r="P3802" s="163"/>
      <c r="Q3802" s="163"/>
      <c r="R3802" s="163"/>
      <c r="S3802" s="163"/>
      <c r="T3802" s="163"/>
      <c r="U3802" s="163"/>
      <c r="V3802" s="163"/>
      <c r="W3802" s="163"/>
      <c r="X3802" s="163"/>
    </row>
    <row r="3803" ht="11.25" customHeight="1">
      <c r="A3803" s="162" t="s">
        <v>7755</v>
      </c>
      <c r="B3803" s="162" t="s">
        <v>5854</v>
      </c>
      <c r="C3803" s="10" t="s">
        <v>1764</v>
      </c>
      <c r="D3803" s="162" t="s">
        <v>7757</v>
      </c>
      <c r="E3803" s="162"/>
      <c r="F3803" s="161" t="s">
        <v>2218</v>
      </c>
      <c r="G3803" s="10">
        <v>5.0</v>
      </c>
      <c r="H3803" s="10">
        <v>3.0</v>
      </c>
      <c r="I3803" s="10">
        <v>5.0</v>
      </c>
      <c r="J3803" s="172">
        <v>50.0</v>
      </c>
      <c r="K3803" s="173">
        <v>16.66</v>
      </c>
      <c r="L3803" s="162" t="s">
        <v>55</v>
      </c>
      <c r="M3803" s="163"/>
      <c r="N3803" s="163"/>
      <c r="O3803" s="163"/>
      <c r="P3803" s="163"/>
      <c r="Q3803" s="163"/>
      <c r="R3803" s="163"/>
      <c r="S3803" s="163"/>
      <c r="T3803" s="163"/>
      <c r="U3803" s="163"/>
      <c r="V3803" s="163"/>
      <c r="W3803" s="163"/>
      <c r="X3803" s="163"/>
    </row>
    <row r="3804" ht="11.25" customHeight="1">
      <c r="A3804" s="162" t="s">
        <v>7755</v>
      </c>
      <c r="B3804" s="162" t="s">
        <v>5854</v>
      </c>
      <c r="C3804" s="10" t="s">
        <v>1764</v>
      </c>
      <c r="D3804" s="162" t="s">
        <v>7756</v>
      </c>
      <c r="E3804" s="162"/>
      <c r="F3804" s="161" t="s">
        <v>2218</v>
      </c>
      <c r="G3804" s="10">
        <v>5.0</v>
      </c>
      <c r="H3804" s="10">
        <v>3.0</v>
      </c>
      <c r="I3804" s="10">
        <v>5.0</v>
      </c>
      <c r="J3804" s="172">
        <v>50.0</v>
      </c>
      <c r="K3804" s="173">
        <v>16.66</v>
      </c>
      <c r="L3804" s="162" t="s">
        <v>55</v>
      </c>
      <c r="M3804" s="163"/>
      <c r="N3804" s="163"/>
      <c r="O3804" s="163"/>
      <c r="P3804" s="163"/>
      <c r="Q3804" s="163"/>
      <c r="R3804" s="163"/>
      <c r="S3804" s="163"/>
      <c r="T3804" s="163"/>
      <c r="U3804" s="163"/>
      <c r="V3804" s="163"/>
      <c r="W3804" s="163"/>
      <c r="X3804" s="163"/>
    </row>
    <row r="3805" ht="11.25" customHeight="1">
      <c r="A3805" s="162" t="s">
        <v>7774</v>
      </c>
      <c r="B3805" s="162" t="s">
        <v>6042</v>
      </c>
      <c r="C3805" s="10" t="s">
        <v>1764</v>
      </c>
      <c r="D3805" s="162" t="s">
        <v>861</v>
      </c>
      <c r="E3805" s="162"/>
      <c r="F3805" s="161" t="s">
        <v>2218</v>
      </c>
      <c r="G3805" s="10">
        <v>4.0</v>
      </c>
      <c r="H3805" s="10">
        <v>2.0</v>
      </c>
      <c r="I3805" s="10">
        <v>4.0</v>
      </c>
      <c r="J3805" s="172">
        <v>50.0</v>
      </c>
      <c r="K3805" s="173">
        <v>25.0</v>
      </c>
      <c r="L3805" s="162" t="s">
        <v>55</v>
      </c>
      <c r="M3805" s="163"/>
      <c r="N3805" s="163"/>
      <c r="O3805" s="163"/>
      <c r="P3805" s="163"/>
      <c r="Q3805" s="163"/>
      <c r="R3805" s="163"/>
      <c r="S3805" s="163"/>
      <c r="T3805" s="163"/>
      <c r="U3805" s="163"/>
      <c r="V3805" s="163"/>
      <c r="W3805" s="163"/>
      <c r="X3805" s="163"/>
    </row>
    <row r="3806" ht="11.25" customHeight="1">
      <c r="A3806" s="162" t="s">
        <v>7774</v>
      </c>
      <c r="B3806" s="162" t="s">
        <v>6042</v>
      </c>
      <c r="C3806" s="10" t="s">
        <v>1764</v>
      </c>
      <c r="D3806" s="162" t="s">
        <v>7757</v>
      </c>
      <c r="E3806" s="162"/>
      <c r="F3806" s="161" t="s">
        <v>2218</v>
      </c>
      <c r="G3806" s="10">
        <v>4.0</v>
      </c>
      <c r="H3806" s="10">
        <v>2.0</v>
      </c>
      <c r="I3806" s="10">
        <v>4.0</v>
      </c>
      <c r="J3806" s="172">
        <v>50.0</v>
      </c>
      <c r="K3806" s="173">
        <v>25.0</v>
      </c>
      <c r="L3806" s="162" t="s">
        <v>55</v>
      </c>
      <c r="M3806" s="163"/>
      <c r="N3806" s="163"/>
      <c r="O3806" s="163"/>
      <c r="P3806" s="163"/>
      <c r="Q3806" s="163"/>
      <c r="R3806" s="163"/>
      <c r="S3806" s="163"/>
      <c r="T3806" s="163"/>
      <c r="U3806" s="163"/>
      <c r="V3806" s="163"/>
      <c r="W3806" s="163"/>
      <c r="X3806" s="163"/>
    </row>
    <row r="3807" ht="11.25" customHeight="1">
      <c r="A3807" s="162" t="s">
        <v>7774</v>
      </c>
      <c r="B3807" s="162" t="s">
        <v>6042</v>
      </c>
      <c r="C3807" s="10" t="s">
        <v>1764</v>
      </c>
      <c r="D3807" s="162" t="s">
        <v>7775</v>
      </c>
      <c r="E3807" s="162"/>
      <c r="F3807" s="161" t="s">
        <v>2218</v>
      </c>
      <c r="G3807" s="10">
        <v>4.0</v>
      </c>
      <c r="H3807" s="10">
        <v>2.0</v>
      </c>
      <c r="I3807" s="10">
        <v>4.0</v>
      </c>
      <c r="J3807" s="172">
        <v>50.0</v>
      </c>
      <c r="K3807" s="173">
        <v>25.0</v>
      </c>
      <c r="L3807" s="162" t="s">
        <v>55</v>
      </c>
      <c r="M3807" s="163"/>
      <c r="N3807" s="163"/>
      <c r="O3807" s="163"/>
      <c r="P3807" s="163"/>
      <c r="Q3807" s="163"/>
      <c r="R3807" s="163"/>
      <c r="S3807" s="163"/>
      <c r="T3807" s="163"/>
      <c r="U3807" s="163"/>
      <c r="V3807" s="163"/>
      <c r="W3807" s="163"/>
      <c r="X3807" s="163"/>
    </row>
    <row r="3808" ht="11.25" customHeight="1">
      <c r="A3808" s="162" t="s">
        <v>7776</v>
      </c>
      <c r="B3808" s="162" t="s">
        <v>4712</v>
      </c>
      <c r="C3808" s="10" t="s">
        <v>1764</v>
      </c>
      <c r="D3808" s="162" t="s">
        <v>501</v>
      </c>
      <c r="E3808" s="162"/>
      <c r="F3808" s="161" t="s">
        <v>2218</v>
      </c>
      <c r="G3808" s="10">
        <v>5.0</v>
      </c>
      <c r="H3808" s="10">
        <v>4.0</v>
      </c>
      <c r="I3808" s="10">
        <v>5.0</v>
      </c>
      <c r="J3808" s="172">
        <v>50.0</v>
      </c>
      <c r="K3808" s="173">
        <v>12.5</v>
      </c>
      <c r="L3808" s="162" t="s">
        <v>55</v>
      </c>
      <c r="M3808" s="163"/>
      <c r="N3808" s="163"/>
      <c r="O3808" s="163"/>
      <c r="P3808" s="163"/>
      <c r="Q3808" s="163"/>
      <c r="R3808" s="163"/>
      <c r="S3808" s="163"/>
      <c r="T3808" s="163"/>
      <c r="U3808" s="163"/>
      <c r="V3808" s="163"/>
      <c r="W3808" s="163"/>
      <c r="X3808" s="163"/>
    </row>
    <row r="3809" ht="11.25" customHeight="1">
      <c r="A3809" s="162" t="s">
        <v>7776</v>
      </c>
      <c r="B3809" s="162" t="s">
        <v>4712</v>
      </c>
      <c r="C3809" s="10" t="s">
        <v>1764</v>
      </c>
      <c r="D3809" s="162" t="s">
        <v>7757</v>
      </c>
      <c r="E3809" s="162"/>
      <c r="F3809" s="161" t="s">
        <v>2218</v>
      </c>
      <c r="G3809" s="10">
        <v>5.0</v>
      </c>
      <c r="H3809" s="10">
        <v>4.0</v>
      </c>
      <c r="I3809" s="10">
        <v>5.0</v>
      </c>
      <c r="J3809" s="172">
        <v>50.0</v>
      </c>
      <c r="K3809" s="173">
        <v>12.5</v>
      </c>
      <c r="L3809" s="162" t="s">
        <v>55</v>
      </c>
      <c r="M3809" s="163"/>
      <c r="N3809" s="163"/>
      <c r="O3809" s="163"/>
      <c r="P3809" s="163"/>
      <c r="Q3809" s="163"/>
      <c r="R3809" s="163"/>
      <c r="S3809" s="163"/>
      <c r="T3809" s="163"/>
      <c r="U3809" s="163"/>
      <c r="V3809" s="163"/>
      <c r="W3809" s="163"/>
      <c r="X3809" s="163"/>
    </row>
    <row r="3810" ht="11.25" customHeight="1">
      <c r="A3810" s="162" t="s">
        <v>7776</v>
      </c>
      <c r="B3810" s="162" t="s">
        <v>4712</v>
      </c>
      <c r="C3810" s="10" t="s">
        <v>1764</v>
      </c>
      <c r="D3810" s="162" t="s">
        <v>487</v>
      </c>
      <c r="E3810" s="162"/>
      <c r="F3810" s="161" t="s">
        <v>2218</v>
      </c>
      <c r="G3810" s="10">
        <v>5.0</v>
      </c>
      <c r="H3810" s="10">
        <v>4.0</v>
      </c>
      <c r="I3810" s="10">
        <v>5.0</v>
      </c>
      <c r="J3810" s="172">
        <v>50.0</v>
      </c>
      <c r="K3810" s="173">
        <v>12.5</v>
      </c>
      <c r="L3810" s="162" t="s">
        <v>55</v>
      </c>
      <c r="M3810" s="163"/>
      <c r="N3810" s="163"/>
      <c r="O3810" s="163"/>
      <c r="P3810" s="163"/>
      <c r="Q3810" s="163"/>
      <c r="R3810" s="163"/>
      <c r="S3810" s="163"/>
      <c r="T3810" s="163"/>
      <c r="U3810" s="163"/>
      <c r="V3810" s="163"/>
      <c r="W3810" s="163"/>
      <c r="X3810" s="163"/>
    </row>
    <row r="3811" ht="11.25" customHeight="1">
      <c r="A3811" s="162" t="s">
        <v>7776</v>
      </c>
      <c r="B3811" s="162" t="s">
        <v>4712</v>
      </c>
      <c r="C3811" s="10" t="s">
        <v>1764</v>
      </c>
      <c r="D3811" s="162" t="s">
        <v>1056</v>
      </c>
      <c r="E3811" s="162"/>
      <c r="F3811" s="161" t="s">
        <v>2218</v>
      </c>
      <c r="G3811" s="10">
        <v>5.0</v>
      </c>
      <c r="H3811" s="10">
        <v>4.0</v>
      </c>
      <c r="I3811" s="10">
        <v>5.0</v>
      </c>
      <c r="J3811" s="172">
        <v>50.0</v>
      </c>
      <c r="K3811" s="173">
        <v>12.5</v>
      </c>
      <c r="L3811" s="162" t="s">
        <v>55</v>
      </c>
      <c r="M3811" s="163"/>
      <c r="N3811" s="163"/>
      <c r="O3811" s="163"/>
      <c r="P3811" s="163"/>
      <c r="Q3811" s="163"/>
      <c r="R3811" s="163"/>
      <c r="S3811" s="163"/>
      <c r="T3811" s="163"/>
      <c r="U3811" s="163"/>
      <c r="V3811" s="163"/>
      <c r="W3811" s="163"/>
      <c r="X3811" s="163"/>
    </row>
    <row r="3812" ht="11.25" customHeight="1">
      <c r="A3812" s="162" t="s">
        <v>7777</v>
      </c>
      <c r="B3812" s="162" t="s">
        <v>6135</v>
      </c>
      <c r="C3812" s="10" t="s">
        <v>1764</v>
      </c>
      <c r="D3812" s="162" t="s">
        <v>7757</v>
      </c>
      <c r="E3812" s="162"/>
      <c r="F3812" s="161" t="s">
        <v>2218</v>
      </c>
      <c r="G3812" s="10">
        <v>5.0</v>
      </c>
      <c r="H3812" s="10">
        <v>3.0</v>
      </c>
      <c r="I3812" s="10">
        <v>3.0</v>
      </c>
      <c r="J3812" s="172">
        <v>50.0</v>
      </c>
      <c r="K3812" s="173">
        <v>16.66</v>
      </c>
      <c r="L3812" s="162" t="s">
        <v>55</v>
      </c>
      <c r="M3812" s="163"/>
      <c r="N3812" s="163"/>
      <c r="O3812" s="163"/>
      <c r="P3812" s="163"/>
      <c r="Q3812" s="163"/>
      <c r="R3812" s="163"/>
      <c r="S3812" s="163"/>
      <c r="T3812" s="163"/>
      <c r="U3812" s="163"/>
      <c r="V3812" s="163"/>
      <c r="W3812" s="163"/>
      <c r="X3812" s="163"/>
    </row>
    <row r="3813" ht="11.25" customHeight="1">
      <c r="A3813" s="162" t="s">
        <v>1766</v>
      </c>
      <c r="B3813" s="162" t="s">
        <v>487</v>
      </c>
      <c r="C3813" s="10" t="s">
        <v>1764</v>
      </c>
      <c r="D3813" s="162" t="s">
        <v>501</v>
      </c>
      <c r="E3813" s="162"/>
      <c r="F3813" s="161" t="s">
        <v>2218</v>
      </c>
      <c r="G3813" s="10">
        <v>13.0</v>
      </c>
      <c r="H3813" s="10">
        <v>12.0</v>
      </c>
      <c r="I3813" s="10">
        <v>13.0</v>
      </c>
      <c r="J3813" s="172">
        <v>50.0</v>
      </c>
      <c r="K3813" s="173">
        <v>4.16</v>
      </c>
      <c r="L3813" s="162" t="s">
        <v>55</v>
      </c>
      <c r="M3813" s="163"/>
      <c r="N3813" s="163"/>
      <c r="O3813" s="163"/>
      <c r="P3813" s="163"/>
      <c r="Q3813" s="163"/>
      <c r="R3813" s="163"/>
      <c r="S3813" s="163"/>
      <c r="T3813" s="163"/>
      <c r="U3813" s="163"/>
      <c r="V3813" s="163"/>
      <c r="W3813" s="163"/>
      <c r="X3813" s="163"/>
    </row>
    <row r="3814" ht="11.25" customHeight="1">
      <c r="A3814" s="162" t="s">
        <v>7778</v>
      </c>
      <c r="B3814" s="162" t="s">
        <v>2719</v>
      </c>
      <c r="C3814" s="10" t="s">
        <v>52</v>
      </c>
      <c r="D3814" s="162" t="s">
        <v>2720</v>
      </c>
      <c r="E3814" s="162"/>
      <c r="F3814" s="161" t="s">
        <v>2223</v>
      </c>
      <c r="G3814" s="10"/>
      <c r="H3814" s="10"/>
      <c r="I3814" s="10">
        <v>16.0</v>
      </c>
      <c r="J3814" s="172">
        <v>50.0</v>
      </c>
      <c r="K3814" s="173">
        <v>3.12</v>
      </c>
      <c r="L3814" s="162" t="s">
        <v>1775</v>
      </c>
      <c r="M3814" s="163"/>
      <c r="N3814" s="163"/>
      <c r="O3814" s="163"/>
      <c r="P3814" s="163"/>
      <c r="Q3814" s="163"/>
      <c r="R3814" s="163"/>
      <c r="S3814" s="163"/>
      <c r="T3814" s="163"/>
      <c r="U3814" s="163"/>
      <c r="V3814" s="163"/>
      <c r="W3814" s="163"/>
      <c r="X3814" s="163"/>
    </row>
    <row r="3815" ht="11.25" customHeight="1">
      <c r="A3815" s="162" t="s">
        <v>7778</v>
      </c>
      <c r="B3815" s="162" t="s">
        <v>2719</v>
      </c>
      <c r="C3815" s="10" t="s">
        <v>52</v>
      </c>
      <c r="D3815" s="162" t="s">
        <v>2722</v>
      </c>
      <c r="E3815" s="162"/>
      <c r="F3815" s="161" t="s">
        <v>2223</v>
      </c>
      <c r="G3815" s="10"/>
      <c r="H3815" s="10"/>
      <c r="I3815" s="10">
        <v>16.0</v>
      </c>
      <c r="J3815" s="172">
        <v>50.0</v>
      </c>
      <c r="K3815" s="173">
        <v>3.12</v>
      </c>
      <c r="L3815" s="162" t="s">
        <v>1775</v>
      </c>
      <c r="M3815" s="163"/>
      <c r="N3815" s="163"/>
      <c r="O3815" s="163"/>
      <c r="P3815" s="163"/>
      <c r="Q3815" s="163"/>
      <c r="R3815" s="163"/>
      <c r="S3815" s="163"/>
      <c r="T3815" s="163"/>
      <c r="U3815" s="163"/>
      <c r="V3815" s="163"/>
      <c r="W3815" s="163"/>
      <c r="X3815" s="163"/>
    </row>
    <row r="3816" ht="11.25" customHeight="1">
      <c r="A3816" s="162" t="s">
        <v>7778</v>
      </c>
      <c r="B3816" s="162" t="s">
        <v>2719</v>
      </c>
      <c r="C3816" s="10" t="s">
        <v>52</v>
      </c>
      <c r="D3816" s="162" t="s">
        <v>2723</v>
      </c>
      <c r="E3816" s="162"/>
      <c r="F3816" s="161" t="s">
        <v>2223</v>
      </c>
      <c r="G3816" s="10"/>
      <c r="H3816" s="10"/>
      <c r="I3816" s="10">
        <v>16.0</v>
      </c>
      <c r="J3816" s="172">
        <v>50.0</v>
      </c>
      <c r="K3816" s="173">
        <v>3.12</v>
      </c>
      <c r="L3816" s="162" t="s">
        <v>1775</v>
      </c>
      <c r="M3816" s="163"/>
      <c r="N3816" s="163"/>
      <c r="O3816" s="163"/>
      <c r="P3816" s="163"/>
      <c r="Q3816" s="163"/>
      <c r="R3816" s="163"/>
      <c r="S3816" s="163"/>
      <c r="T3816" s="163"/>
      <c r="U3816" s="163"/>
      <c r="V3816" s="163"/>
      <c r="W3816" s="163"/>
      <c r="X3816" s="163"/>
    </row>
    <row r="3817" ht="11.25" customHeight="1">
      <c r="A3817" s="162" t="s">
        <v>7778</v>
      </c>
      <c r="B3817" s="162" t="s">
        <v>2719</v>
      </c>
      <c r="C3817" s="10" t="s">
        <v>52</v>
      </c>
      <c r="D3817" s="162" t="s">
        <v>2724</v>
      </c>
      <c r="E3817" s="162"/>
      <c r="F3817" s="161" t="s">
        <v>2223</v>
      </c>
      <c r="G3817" s="10"/>
      <c r="H3817" s="10"/>
      <c r="I3817" s="10">
        <v>16.0</v>
      </c>
      <c r="J3817" s="172">
        <v>50.0</v>
      </c>
      <c r="K3817" s="173">
        <v>3.12</v>
      </c>
      <c r="L3817" s="162" t="s">
        <v>1775</v>
      </c>
      <c r="M3817" s="163"/>
      <c r="N3817" s="163"/>
      <c r="O3817" s="163"/>
      <c r="P3817" s="163"/>
      <c r="Q3817" s="163"/>
      <c r="R3817" s="163"/>
      <c r="S3817" s="163"/>
      <c r="T3817" s="163"/>
      <c r="U3817" s="163"/>
      <c r="V3817" s="163"/>
      <c r="W3817" s="163"/>
      <c r="X3817" s="163"/>
    </row>
    <row r="3818" ht="11.25" customHeight="1">
      <c r="A3818" s="162" t="s">
        <v>7778</v>
      </c>
      <c r="B3818" s="162" t="s">
        <v>2719</v>
      </c>
      <c r="C3818" s="10" t="s">
        <v>52</v>
      </c>
      <c r="D3818" s="162" t="s">
        <v>2725</v>
      </c>
      <c r="E3818" s="162"/>
      <c r="F3818" s="161" t="s">
        <v>2223</v>
      </c>
      <c r="G3818" s="10"/>
      <c r="H3818" s="10"/>
      <c r="I3818" s="10">
        <v>16.0</v>
      </c>
      <c r="J3818" s="172">
        <v>50.0</v>
      </c>
      <c r="K3818" s="173">
        <v>3.12</v>
      </c>
      <c r="L3818" s="162" t="s">
        <v>1775</v>
      </c>
      <c r="M3818" s="163"/>
      <c r="N3818" s="163"/>
      <c r="O3818" s="163"/>
      <c r="P3818" s="163"/>
      <c r="Q3818" s="163"/>
      <c r="R3818" s="163"/>
      <c r="S3818" s="163"/>
      <c r="T3818" s="163"/>
      <c r="U3818" s="163"/>
      <c r="V3818" s="163"/>
      <c r="W3818" s="163"/>
      <c r="X3818" s="163"/>
    </row>
    <row r="3819" ht="11.25" customHeight="1">
      <c r="A3819" s="162" t="s">
        <v>7778</v>
      </c>
      <c r="B3819" s="162" t="s">
        <v>2719</v>
      </c>
      <c r="C3819" s="10" t="s">
        <v>52</v>
      </c>
      <c r="D3819" s="162" t="s">
        <v>2726</v>
      </c>
      <c r="E3819" s="162"/>
      <c r="F3819" s="161" t="s">
        <v>2223</v>
      </c>
      <c r="G3819" s="10"/>
      <c r="H3819" s="10"/>
      <c r="I3819" s="10">
        <v>16.0</v>
      </c>
      <c r="J3819" s="172">
        <v>50.0</v>
      </c>
      <c r="K3819" s="173">
        <v>3.12</v>
      </c>
      <c r="L3819" s="162" t="s">
        <v>1775</v>
      </c>
      <c r="M3819" s="163"/>
      <c r="N3819" s="163"/>
      <c r="O3819" s="163"/>
      <c r="P3819" s="163"/>
      <c r="Q3819" s="163"/>
      <c r="R3819" s="163"/>
      <c r="S3819" s="163"/>
      <c r="T3819" s="163"/>
      <c r="U3819" s="163"/>
      <c r="V3819" s="163"/>
      <c r="W3819" s="163"/>
      <c r="X3819" s="163"/>
    </row>
    <row r="3820" ht="11.25" customHeight="1">
      <c r="A3820" s="162" t="s">
        <v>7778</v>
      </c>
      <c r="B3820" s="162" t="s">
        <v>2719</v>
      </c>
      <c r="C3820" s="10" t="s">
        <v>52</v>
      </c>
      <c r="D3820" s="162" t="s">
        <v>2727</v>
      </c>
      <c r="E3820" s="162"/>
      <c r="F3820" s="161" t="s">
        <v>2223</v>
      </c>
      <c r="G3820" s="10"/>
      <c r="H3820" s="10"/>
      <c r="I3820" s="10">
        <v>16.0</v>
      </c>
      <c r="J3820" s="172">
        <v>50.0</v>
      </c>
      <c r="K3820" s="173">
        <v>3.12</v>
      </c>
      <c r="L3820" s="162" t="s">
        <v>1775</v>
      </c>
      <c r="M3820" s="163"/>
      <c r="N3820" s="163"/>
      <c r="O3820" s="163"/>
      <c r="P3820" s="163"/>
      <c r="Q3820" s="163"/>
      <c r="R3820" s="163"/>
      <c r="S3820" s="163"/>
      <c r="T3820" s="163"/>
      <c r="U3820" s="163"/>
      <c r="V3820" s="163"/>
      <c r="W3820" s="163"/>
      <c r="X3820" s="163"/>
    </row>
    <row r="3821" ht="11.25" customHeight="1">
      <c r="A3821" s="162" t="s">
        <v>7778</v>
      </c>
      <c r="B3821" s="162" t="s">
        <v>2719</v>
      </c>
      <c r="C3821" s="10" t="s">
        <v>52</v>
      </c>
      <c r="D3821" s="162" t="s">
        <v>2728</v>
      </c>
      <c r="E3821" s="162"/>
      <c r="F3821" s="161" t="s">
        <v>2223</v>
      </c>
      <c r="G3821" s="10"/>
      <c r="H3821" s="10"/>
      <c r="I3821" s="10">
        <v>16.0</v>
      </c>
      <c r="J3821" s="172">
        <v>50.0</v>
      </c>
      <c r="K3821" s="173">
        <v>3.12</v>
      </c>
      <c r="L3821" s="162" t="s">
        <v>1775</v>
      </c>
      <c r="M3821" s="163"/>
      <c r="N3821" s="163"/>
      <c r="O3821" s="163"/>
      <c r="P3821" s="163"/>
      <c r="Q3821" s="163"/>
      <c r="R3821" s="163"/>
      <c r="S3821" s="163"/>
      <c r="T3821" s="163"/>
      <c r="U3821" s="163"/>
      <c r="V3821" s="163"/>
      <c r="W3821" s="163"/>
      <c r="X3821" s="163"/>
    </row>
    <row r="3822" ht="11.25" customHeight="1">
      <c r="A3822" s="162" t="s">
        <v>7778</v>
      </c>
      <c r="B3822" s="162" t="s">
        <v>2719</v>
      </c>
      <c r="C3822" s="10" t="s">
        <v>52</v>
      </c>
      <c r="D3822" s="162" t="s">
        <v>2729</v>
      </c>
      <c r="E3822" s="162"/>
      <c r="F3822" s="161" t="s">
        <v>2223</v>
      </c>
      <c r="G3822" s="10"/>
      <c r="H3822" s="10"/>
      <c r="I3822" s="10">
        <v>16.0</v>
      </c>
      <c r="J3822" s="172">
        <v>50.0</v>
      </c>
      <c r="K3822" s="173">
        <v>3.12</v>
      </c>
      <c r="L3822" s="162" t="s">
        <v>1775</v>
      </c>
      <c r="M3822" s="163"/>
      <c r="N3822" s="163"/>
      <c r="O3822" s="163"/>
      <c r="P3822" s="163"/>
      <c r="Q3822" s="163"/>
      <c r="R3822" s="163"/>
      <c r="S3822" s="163"/>
      <c r="T3822" s="163"/>
      <c r="U3822" s="163"/>
      <c r="V3822" s="163"/>
      <c r="W3822" s="163"/>
      <c r="X3822" s="163"/>
    </row>
    <row r="3823" ht="11.25" customHeight="1">
      <c r="A3823" s="162" t="s">
        <v>7778</v>
      </c>
      <c r="B3823" s="162" t="s">
        <v>2719</v>
      </c>
      <c r="C3823" s="10" t="s">
        <v>52</v>
      </c>
      <c r="D3823" s="162" t="s">
        <v>2730</v>
      </c>
      <c r="E3823" s="162"/>
      <c r="F3823" s="161" t="s">
        <v>2223</v>
      </c>
      <c r="G3823" s="10"/>
      <c r="H3823" s="10"/>
      <c r="I3823" s="10">
        <v>16.0</v>
      </c>
      <c r="J3823" s="172">
        <v>50.0</v>
      </c>
      <c r="K3823" s="173">
        <v>3.12</v>
      </c>
      <c r="L3823" s="162" t="s">
        <v>1775</v>
      </c>
      <c r="M3823" s="163"/>
      <c r="N3823" s="163"/>
      <c r="O3823" s="163"/>
      <c r="P3823" s="163"/>
      <c r="Q3823" s="163"/>
      <c r="R3823" s="163"/>
      <c r="S3823" s="163"/>
      <c r="T3823" s="163"/>
      <c r="U3823" s="163"/>
      <c r="V3823" s="163"/>
      <c r="W3823" s="163"/>
      <c r="X3823" s="163"/>
    </row>
    <row r="3824" ht="11.25" customHeight="1">
      <c r="A3824" s="162" t="s">
        <v>7778</v>
      </c>
      <c r="B3824" s="162" t="s">
        <v>2719</v>
      </c>
      <c r="C3824" s="10" t="s">
        <v>52</v>
      </c>
      <c r="D3824" s="162" t="s">
        <v>2731</v>
      </c>
      <c r="E3824" s="162"/>
      <c r="F3824" s="161" t="s">
        <v>2223</v>
      </c>
      <c r="G3824" s="10"/>
      <c r="H3824" s="10"/>
      <c r="I3824" s="10">
        <v>16.0</v>
      </c>
      <c r="J3824" s="172">
        <v>50.0</v>
      </c>
      <c r="K3824" s="173">
        <v>3.12</v>
      </c>
      <c r="L3824" s="162" t="s">
        <v>1775</v>
      </c>
      <c r="M3824" s="163"/>
      <c r="N3824" s="163"/>
      <c r="O3824" s="163"/>
      <c r="P3824" s="163"/>
      <c r="Q3824" s="163"/>
      <c r="R3824" s="163"/>
      <c r="S3824" s="163"/>
      <c r="T3824" s="163"/>
      <c r="U3824" s="163"/>
      <c r="V3824" s="163"/>
      <c r="W3824" s="163"/>
      <c r="X3824" s="163"/>
    </row>
    <row r="3825" ht="11.25" customHeight="1">
      <c r="A3825" s="162" t="s">
        <v>7778</v>
      </c>
      <c r="B3825" s="162" t="s">
        <v>2719</v>
      </c>
      <c r="C3825" s="10" t="s">
        <v>52</v>
      </c>
      <c r="D3825" s="162" t="s">
        <v>2732</v>
      </c>
      <c r="E3825" s="162"/>
      <c r="F3825" s="161" t="s">
        <v>2223</v>
      </c>
      <c r="G3825" s="10"/>
      <c r="H3825" s="10"/>
      <c r="I3825" s="10">
        <v>16.0</v>
      </c>
      <c r="J3825" s="172">
        <v>50.0</v>
      </c>
      <c r="K3825" s="173">
        <v>3.12</v>
      </c>
      <c r="L3825" s="162" t="s">
        <v>1775</v>
      </c>
      <c r="M3825" s="163"/>
      <c r="N3825" s="163"/>
      <c r="O3825" s="163"/>
      <c r="P3825" s="163"/>
      <c r="Q3825" s="163"/>
      <c r="R3825" s="163"/>
      <c r="S3825" s="163"/>
      <c r="T3825" s="163"/>
      <c r="U3825" s="163"/>
      <c r="V3825" s="163"/>
      <c r="W3825" s="163"/>
      <c r="X3825" s="163"/>
    </row>
    <row r="3826" ht="11.25" customHeight="1">
      <c r="A3826" s="162" t="s">
        <v>7778</v>
      </c>
      <c r="B3826" s="162" t="s">
        <v>2719</v>
      </c>
      <c r="C3826" s="10" t="s">
        <v>52</v>
      </c>
      <c r="D3826" s="162" t="s">
        <v>2733</v>
      </c>
      <c r="E3826" s="162"/>
      <c r="F3826" s="161" t="s">
        <v>2223</v>
      </c>
      <c r="G3826" s="10"/>
      <c r="H3826" s="10"/>
      <c r="I3826" s="10">
        <v>16.0</v>
      </c>
      <c r="J3826" s="172">
        <v>50.0</v>
      </c>
      <c r="K3826" s="173">
        <v>3.12</v>
      </c>
      <c r="L3826" s="162" t="s">
        <v>1775</v>
      </c>
      <c r="M3826" s="163"/>
      <c r="N3826" s="163"/>
      <c r="O3826" s="163"/>
      <c r="P3826" s="163"/>
      <c r="Q3826" s="163"/>
      <c r="R3826" s="163"/>
      <c r="S3826" s="163"/>
      <c r="T3826" s="163"/>
      <c r="U3826" s="163"/>
      <c r="V3826" s="163"/>
      <c r="W3826" s="163"/>
      <c r="X3826" s="163"/>
    </row>
    <row r="3827" ht="11.25" customHeight="1">
      <c r="A3827" s="162" t="s">
        <v>7778</v>
      </c>
      <c r="B3827" s="162" t="s">
        <v>2719</v>
      </c>
      <c r="C3827" s="10" t="s">
        <v>52</v>
      </c>
      <c r="D3827" s="162" t="s">
        <v>2734</v>
      </c>
      <c r="E3827" s="162"/>
      <c r="F3827" s="161" t="s">
        <v>2223</v>
      </c>
      <c r="G3827" s="10"/>
      <c r="H3827" s="10"/>
      <c r="I3827" s="10">
        <v>16.0</v>
      </c>
      <c r="J3827" s="172">
        <v>50.0</v>
      </c>
      <c r="K3827" s="173">
        <v>3.12</v>
      </c>
      <c r="L3827" s="162" t="s">
        <v>1775</v>
      </c>
      <c r="M3827" s="163"/>
      <c r="N3827" s="163"/>
      <c r="O3827" s="163"/>
      <c r="P3827" s="163"/>
      <c r="Q3827" s="163"/>
      <c r="R3827" s="163"/>
      <c r="S3827" s="163"/>
      <c r="T3827" s="163"/>
      <c r="U3827" s="163"/>
      <c r="V3827" s="163"/>
      <c r="W3827" s="163"/>
      <c r="X3827" s="163"/>
    </row>
    <row r="3828" ht="11.25" customHeight="1">
      <c r="A3828" s="162" t="s">
        <v>7778</v>
      </c>
      <c r="B3828" s="162" t="s">
        <v>2719</v>
      </c>
      <c r="C3828" s="10" t="s">
        <v>52</v>
      </c>
      <c r="D3828" s="162" t="s">
        <v>2735</v>
      </c>
      <c r="E3828" s="162"/>
      <c r="F3828" s="161" t="s">
        <v>2223</v>
      </c>
      <c r="G3828" s="10"/>
      <c r="H3828" s="10"/>
      <c r="I3828" s="10">
        <v>16.0</v>
      </c>
      <c r="J3828" s="172">
        <v>50.0</v>
      </c>
      <c r="K3828" s="173">
        <v>3.12</v>
      </c>
      <c r="L3828" s="162" t="s">
        <v>1775</v>
      </c>
      <c r="M3828" s="163"/>
      <c r="N3828" s="163"/>
      <c r="O3828" s="163"/>
      <c r="P3828" s="163"/>
      <c r="Q3828" s="163"/>
      <c r="R3828" s="163"/>
      <c r="S3828" s="163"/>
      <c r="T3828" s="163"/>
      <c r="U3828" s="163"/>
      <c r="V3828" s="163"/>
      <c r="W3828" s="163"/>
      <c r="X3828" s="163"/>
    </row>
    <row r="3829" ht="11.25" customHeight="1">
      <c r="A3829" s="162" t="s">
        <v>7778</v>
      </c>
      <c r="B3829" s="162" t="s">
        <v>2719</v>
      </c>
      <c r="C3829" s="10" t="s">
        <v>52</v>
      </c>
      <c r="D3829" s="162" t="s">
        <v>2736</v>
      </c>
      <c r="E3829" s="162"/>
      <c r="F3829" s="161" t="s">
        <v>2223</v>
      </c>
      <c r="G3829" s="10"/>
      <c r="H3829" s="10"/>
      <c r="I3829" s="10">
        <v>16.0</v>
      </c>
      <c r="J3829" s="172">
        <v>50.0</v>
      </c>
      <c r="K3829" s="173">
        <v>3.12</v>
      </c>
      <c r="L3829" s="162" t="s">
        <v>1775</v>
      </c>
      <c r="M3829" s="163"/>
      <c r="N3829" s="163"/>
      <c r="O3829" s="163"/>
      <c r="P3829" s="163"/>
      <c r="Q3829" s="163"/>
      <c r="R3829" s="163"/>
      <c r="S3829" s="163"/>
      <c r="T3829" s="163"/>
      <c r="U3829" s="163"/>
      <c r="V3829" s="163"/>
      <c r="W3829" s="163"/>
      <c r="X3829" s="163"/>
    </row>
    <row r="3830" ht="11.25" customHeight="1">
      <c r="A3830" s="162" t="s">
        <v>7778</v>
      </c>
      <c r="B3830" s="162" t="s">
        <v>2719</v>
      </c>
      <c r="C3830" s="10" t="s">
        <v>52</v>
      </c>
      <c r="D3830" s="162" t="s">
        <v>2737</v>
      </c>
      <c r="E3830" s="162"/>
      <c r="F3830" s="161" t="s">
        <v>2223</v>
      </c>
      <c r="G3830" s="10"/>
      <c r="H3830" s="10"/>
      <c r="I3830" s="10">
        <v>16.0</v>
      </c>
      <c r="J3830" s="172">
        <v>50.0</v>
      </c>
      <c r="K3830" s="173">
        <v>3.12</v>
      </c>
      <c r="L3830" s="162" t="s">
        <v>1775</v>
      </c>
      <c r="M3830" s="163"/>
      <c r="N3830" s="163"/>
      <c r="O3830" s="163"/>
      <c r="P3830" s="163"/>
      <c r="Q3830" s="163"/>
      <c r="R3830" s="163"/>
      <c r="S3830" s="163"/>
      <c r="T3830" s="163"/>
      <c r="U3830" s="163"/>
      <c r="V3830" s="163"/>
      <c r="W3830" s="163"/>
      <c r="X3830" s="163"/>
    </row>
    <row r="3831" ht="11.25" customHeight="1">
      <c r="A3831" s="162" t="s">
        <v>7778</v>
      </c>
      <c r="B3831" s="162" t="s">
        <v>2719</v>
      </c>
      <c r="C3831" s="10" t="s">
        <v>52</v>
      </c>
      <c r="D3831" s="162" t="s">
        <v>2738</v>
      </c>
      <c r="E3831" s="162"/>
      <c r="F3831" s="161" t="s">
        <v>2223</v>
      </c>
      <c r="G3831" s="10"/>
      <c r="H3831" s="10"/>
      <c r="I3831" s="10">
        <v>16.0</v>
      </c>
      <c r="J3831" s="172">
        <v>50.0</v>
      </c>
      <c r="K3831" s="173">
        <v>3.12</v>
      </c>
      <c r="L3831" s="162" t="s">
        <v>1775</v>
      </c>
      <c r="M3831" s="163"/>
      <c r="N3831" s="163"/>
      <c r="O3831" s="163"/>
      <c r="P3831" s="163"/>
      <c r="Q3831" s="163"/>
      <c r="R3831" s="163"/>
      <c r="S3831" s="163"/>
      <c r="T3831" s="163"/>
      <c r="U3831" s="163"/>
      <c r="V3831" s="163"/>
      <c r="W3831" s="163"/>
      <c r="X3831" s="163"/>
    </row>
    <row r="3832" ht="11.25" customHeight="1">
      <c r="A3832" s="162" t="s">
        <v>7778</v>
      </c>
      <c r="B3832" s="162" t="s">
        <v>2719</v>
      </c>
      <c r="C3832" s="10" t="s">
        <v>52</v>
      </c>
      <c r="D3832" s="162" t="s">
        <v>2739</v>
      </c>
      <c r="E3832" s="162"/>
      <c r="F3832" s="161" t="s">
        <v>2223</v>
      </c>
      <c r="G3832" s="10"/>
      <c r="H3832" s="10"/>
      <c r="I3832" s="10">
        <v>16.0</v>
      </c>
      <c r="J3832" s="172">
        <v>50.0</v>
      </c>
      <c r="K3832" s="173">
        <v>3.12</v>
      </c>
      <c r="L3832" s="162" t="s">
        <v>1775</v>
      </c>
      <c r="M3832" s="163"/>
      <c r="N3832" s="163"/>
      <c r="O3832" s="163"/>
      <c r="P3832" s="163"/>
      <c r="Q3832" s="163"/>
      <c r="R3832" s="163"/>
      <c r="S3832" s="163"/>
      <c r="T3832" s="163"/>
      <c r="U3832" s="163"/>
      <c r="V3832" s="163"/>
      <c r="W3832" s="163"/>
      <c r="X3832" s="163"/>
    </row>
    <row r="3833" ht="11.25" customHeight="1">
      <c r="A3833" s="162" t="s">
        <v>7778</v>
      </c>
      <c r="B3833" s="162" t="s">
        <v>2719</v>
      </c>
      <c r="C3833" s="10" t="s">
        <v>52</v>
      </c>
      <c r="D3833" s="162" t="s">
        <v>2740</v>
      </c>
      <c r="E3833" s="162"/>
      <c r="F3833" s="161" t="s">
        <v>2223</v>
      </c>
      <c r="G3833" s="10"/>
      <c r="H3833" s="10"/>
      <c r="I3833" s="10">
        <v>16.0</v>
      </c>
      <c r="J3833" s="172">
        <v>50.0</v>
      </c>
      <c r="K3833" s="173">
        <v>3.12</v>
      </c>
      <c r="L3833" s="162" t="s">
        <v>1775</v>
      </c>
      <c r="M3833" s="163"/>
      <c r="N3833" s="163"/>
      <c r="O3833" s="163"/>
      <c r="P3833" s="163"/>
      <c r="Q3833" s="163"/>
      <c r="R3833" s="163"/>
      <c r="S3833" s="163"/>
      <c r="T3833" s="163"/>
      <c r="U3833" s="163"/>
      <c r="V3833" s="163"/>
      <c r="W3833" s="163"/>
      <c r="X3833" s="163"/>
    </row>
    <row r="3834" ht="11.25" customHeight="1">
      <c r="A3834" s="162" t="s">
        <v>7778</v>
      </c>
      <c r="B3834" s="162" t="s">
        <v>2719</v>
      </c>
      <c r="C3834" s="10" t="s">
        <v>52</v>
      </c>
      <c r="D3834" s="162" t="s">
        <v>2741</v>
      </c>
      <c r="E3834" s="162"/>
      <c r="F3834" s="161" t="s">
        <v>2223</v>
      </c>
      <c r="G3834" s="10"/>
      <c r="H3834" s="10"/>
      <c r="I3834" s="10">
        <v>16.0</v>
      </c>
      <c r="J3834" s="172">
        <v>50.0</v>
      </c>
      <c r="K3834" s="173">
        <v>3.12</v>
      </c>
      <c r="L3834" s="162" t="s">
        <v>1775</v>
      </c>
      <c r="M3834" s="163"/>
      <c r="N3834" s="163"/>
      <c r="O3834" s="163"/>
      <c r="P3834" s="163"/>
      <c r="Q3834" s="163"/>
      <c r="R3834" s="163"/>
      <c r="S3834" s="163"/>
      <c r="T3834" s="163"/>
      <c r="U3834" s="163"/>
      <c r="V3834" s="163"/>
      <c r="W3834" s="163"/>
      <c r="X3834" s="163"/>
    </row>
    <row r="3835" ht="11.25" customHeight="1">
      <c r="A3835" s="162" t="s">
        <v>7778</v>
      </c>
      <c r="B3835" s="162" t="s">
        <v>7779</v>
      </c>
      <c r="C3835" s="10" t="s">
        <v>52</v>
      </c>
      <c r="D3835" s="162" t="s">
        <v>7780</v>
      </c>
      <c r="E3835" s="162"/>
      <c r="F3835" s="161" t="s">
        <v>2223</v>
      </c>
      <c r="G3835" s="10"/>
      <c r="H3835" s="10"/>
      <c r="I3835" s="10">
        <v>7.0</v>
      </c>
      <c r="J3835" s="172">
        <v>50.0</v>
      </c>
      <c r="K3835" s="173">
        <v>7.14</v>
      </c>
      <c r="L3835" s="162" t="s">
        <v>1793</v>
      </c>
      <c r="M3835" s="163"/>
      <c r="N3835" s="163"/>
      <c r="O3835" s="163"/>
      <c r="P3835" s="163"/>
      <c r="Q3835" s="163"/>
      <c r="R3835" s="163"/>
      <c r="S3835" s="163"/>
      <c r="T3835" s="163"/>
      <c r="U3835" s="163"/>
      <c r="V3835" s="163"/>
      <c r="W3835" s="163"/>
      <c r="X3835" s="163"/>
    </row>
    <row r="3836" ht="11.25" customHeight="1">
      <c r="A3836" s="162" t="s">
        <v>7778</v>
      </c>
      <c r="B3836" s="162" t="s">
        <v>7779</v>
      </c>
      <c r="C3836" s="10" t="s">
        <v>52</v>
      </c>
      <c r="D3836" s="162" t="s">
        <v>7781</v>
      </c>
      <c r="E3836" s="162"/>
      <c r="F3836" s="161" t="s">
        <v>2223</v>
      </c>
      <c r="G3836" s="10"/>
      <c r="H3836" s="10"/>
      <c r="I3836" s="10">
        <v>7.0</v>
      </c>
      <c r="J3836" s="172">
        <v>50.0</v>
      </c>
      <c r="K3836" s="173">
        <v>7.14</v>
      </c>
      <c r="L3836" s="162" t="s">
        <v>1793</v>
      </c>
      <c r="M3836" s="163"/>
      <c r="N3836" s="163"/>
      <c r="O3836" s="163"/>
      <c r="P3836" s="163"/>
      <c r="Q3836" s="163"/>
      <c r="R3836" s="163"/>
      <c r="S3836" s="163"/>
      <c r="T3836" s="163"/>
      <c r="U3836" s="163"/>
      <c r="V3836" s="163"/>
      <c r="W3836" s="163"/>
      <c r="X3836" s="163"/>
    </row>
    <row r="3837" ht="11.25" customHeight="1">
      <c r="A3837" s="162" t="s">
        <v>7778</v>
      </c>
      <c r="B3837" s="162" t="s">
        <v>7779</v>
      </c>
      <c r="C3837" s="10" t="s">
        <v>52</v>
      </c>
      <c r="D3837" s="162" t="s">
        <v>7782</v>
      </c>
      <c r="E3837" s="162"/>
      <c r="F3837" s="161" t="s">
        <v>2223</v>
      </c>
      <c r="G3837" s="10"/>
      <c r="H3837" s="10"/>
      <c r="I3837" s="10">
        <v>7.0</v>
      </c>
      <c r="J3837" s="172">
        <v>50.0</v>
      </c>
      <c r="K3837" s="173">
        <v>7.14</v>
      </c>
      <c r="L3837" s="162" t="s">
        <v>1793</v>
      </c>
      <c r="M3837" s="163"/>
      <c r="N3837" s="163"/>
      <c r="O3837" s="163"/>
      <c r="P3837" s="163"/>
      <c r="Q3837" s="163"/>
      <c r="R3837" s="163"/>
      <c r="S3837" s="163"/>
      <c r="T3837" s="163"/>
      <c r="U3837" s="163"/>
      <c r="V3837" s="163"/>
      <c r="W3837" s="163"/>
      <c r="X3837" s="163"/>
    </row>
    <row r="3838" ht="11.25" customHeight="1">
      <c r="A3838" s="162" t="s">
        <v>7778</v>
      </c>
      <c r="B3838" s="162" t="s">
        <v>7779</v>
      </c>
      <c r="C3838" s="10" t="s">
        <v>52</v>
      </c>
      <c r="D3838" s="162" t="s">
        <v>7783</v>
      </c>
      <c r="E3838" s="162"/>
      <c r="F3838" s="161" t="s">
        <v>2223</v>
      </c>
      <c r="G3838" s="10"/>
      <c r="H3838" s="10"/>
      <c r="I3838" s="10">
        <v>7.0</v>
      </c>
      <c r="J3838" s="172">
        <v>50.0</v>
      </c>
      <c r="K3838" s="173">
        <v>7.14</v>
      </c>
      <c r="L3838" s="162" t="s">
        <v>1793</v>
      </c>
      <c r="M3838" s="163"/>
      <c r="N3838" s="163"/>
      <c r="O3838" s="163"/>
      <c r="P3838" s="163"/>
      <c r="Q3838" s="163"/>
      <c r="R3838" s="163"/>
      <c r="S3838" s="163"/>
      <c r="T3838" s="163"/>
      <c r="U3838" s="163"/>
      <c r="V3838" s="163"/>
      <c r="W3838" s="163"/>
      <c r="X3838" s="163"/>
    </row>
    <row r="3839" ht="11.25" customHeight="1">
      <c r="A3839" s="162" t="s">
        <v>7778</v>
      </c>
      <c r="B3839" s="162" t="s">
        <v>7779</v>
      </c>
      <c r="C3839" s="10" t="s">
        <v>52</v>
      </c>
      <c r="D3839" s="162" t="s">
        <v>7784</v>
      </c>
      <c r="E3839" s="162"/>
      <c r="F3839" s="161" t="s">
        <v>2223</v>
      </c>
      <c r="G3839" s="10"/>
      <c r="H3839" s="10"/>
      <c r="I3839" s="10">
        <v>7.0</v>
      </c>
      <c r="J3839" s="172">
        <v>50.0</v>
      </c>
      <c r="K3839" s="173">
        <v>7.14</v>
      </c>
      <c r="L3839" s="162" t="s">
        <v>1793</v>
      </c>
      <c r="M3839" s="163"/>
      <c r="N3839" s="163"/>
      <c r="O3839" s="163"/>
      <c r="P3839" s="163"/>
      <c r="Q3839" s="163"/>
      <c r="R3839" s="163"/>
      <c r="S3839" s="163"/>
      <c r="T3839" s="163"/>
      <c r="U3839" s="163"/>
      <c r="V3839" s="163"/>
      <c r="W3839" s="163"/>
      <c r="X3839" s="163"/>
    </row>
    <row r="3840" ht="11.25" customHeight="1">
      <c r="A3840" s="162" t="s">
        <v>7778</v>
      </c>
      <c r="B3840" s="162" t="s">
        <v>7779</v>
      </c>
      <c r="C3840" s="10" t="s">
        <v>52</v>
      </c>
      <c r="D3840" s="162" t="s">
        <v>861</v>
      </c>
      <c r="E3840" s="162"/>
      <c r="F3840" s="161" t="s">
        <v>2223</v>
      </c>
      <c r="G3840" s="10"/>
      <c r="H3840" s="10"/>
      <c r="I3840" s="10">
        <v>7.0</v>
      </c>
      <c r="J3840" s="172">
        <v>50.0</v>
      </c>
      <c r="K3840" s="173">
        <v>7.14</v>
      </c>
      <c r="L3840" s="162" t="s">
        <v>1793</v>
      </c>
      <c r="M3840" s="163"/>
      <c r="N3840" s="163"/>
      <c r="O3840" s="163"/>
      <c r="P3840" s="163"/>
      <c r="Q3840" s="163"/>
      <c r="R3840" s="163"/>
      <c r="S3840" s="163"/>
      <c r="T3840" s="163"/>
      <c r="U3840" s="163"/>
      <c r="V3840" s="163"/>
      <c r="W3840" s="163"/>
      <c r="X3840" s="163"/>
    </row>
    <row r="3841" ht="11.25" customHeight="1">
      <c r="A3841" s="162" t="s">
        <v>7778</v>
      </c>
      <c r="B3841" s="162" t="s">
        <v>7779</v>
      </c>
      <c r="C3841" s="10" t="s">
        <v>52</v>
      </c>
      <c r="D3841" s="162" t="s">
        <v>7785</v>
      </c>
      <c r="E3841" s="162"/>
      <c r="F3841" s="161" t="s">
        <v>2223</v>
      </c>
      <c r="G3841" s="10"/>
      <c r="H3841" s="10"/>
      <c r="I3841" s="10">
        <v>7.0</v>
      </c>
      <c r="J3841" s="172">
        <v>50.0</v>
      </c>
      <c r="K3841" s="173">
        <v>7.14</v>
      </c>
      <c r="L3841" s="162" t="s">
        <v>1793</v>
      </c>
      <c r="M3841" s="163"/>
      <c r="N3841" s="163"/>
      <c r="O3841" s="163"/>
      <c r="P3841" s="163"/>
      <c r="Q3841" s="163"/>
      <c r="R3841" s="163"/>
      <c r="S3841" s="163"/>
      <c r="T3841" s="163"/>
      <c r="U3841" s="163"/>
      <c r="V3841" s="163"/>
      <c r="W3841" s="163"/>
      <c r="X3841" s="163"/>
    </row>
    <row r="3842" ht="11.25" customHeight="1">
      <c r="A3842" s="162" t="s">
        <v>7778</v>
      </c>
      <c r="B3842" s="162" t="s">
        <v>7779</v>
      </c>
      <c r="C3842" s="10" t="s">
        <v>52</v>
      </c>
      <c r="D3842" s="162" t="s">
        <v>7786</v>
      </c>
      <c r="E3842" s="162"/>
      <c r="F3842" s="161" t="s">
        <v>2223</v>
      </c>
      <c r="G3842" s="10"/>
      <c r="H3842" s="10"/>
      <c r="I3842" s="10">
        <v>7.0</v>
      </c>
      <c r="J3842" s="172">
        <v>50.0</v>
      </c>
      <c r="K3842" s="173">
        <v>7.14</v>
      </c>
      <c r="L3842" s="162" t="s">
        <v>1793</v>
      </c>
      <c r="M3842" s="163"/>
      <c r="N3842" s="163"/>
      <c r="O3842" s="163"/>
      <c r="P3842" s="163"/>
      <c r="Q3842" s="163"/>
      <c r="R3842" s="163"/>
      <c r="S3842" s="163"/>
      <c r="T3842" s="163"/>
      <c r="U3842" s="163"/>
      <c r="V3842" s="163"/>
      <c r="W3842" s="163"/>
      <c r="X3842" s="163"/>
    </row>
    <row r="3843" ht="11.25" customHeight="1">
      <c r="A3843" s="162" t="s">
        <v>7778</v>
      </c>
      <c r="B3843" s="162" t="s">
        <v>7779</v>
      </c>
      <c r="C3843" s="10" t="s">
        <v>52</v>
      </c>
      <c r="D3843" s="162" t="s">
        <v>7787</v>
      </c>
      <c r="E3843" s="162"/>
      <c r="F3843" s="161" t="s">
        <v>2223</v>
      </c>
      <c r="G3843" s="10"/>
      <c r="H3843" s="10"/>
      <c r="I3843" s="10">
        <v>7.0</v>
      </c>
      <c r="J3843" s="172">
        <v>50.0</v>
      </c>
      <c r="K3843" s="173">
        <v>7.14</v>
      </c>
      <c r="L3843" s="162" t="s">
        <v>1793</v>
      </c>
      <c r="M3843" s="163"/>
      <c r="N3843" s="163"/>
      <c r="O3843" s="163"/>
      <c r="P3843" s="163"/>
      <c r="Q3843" s="163"/>
      <c r="R3843" s="163"/>
      <c r="S3843" s="163"/>
      <c r="T3843" s="163"/>
      <c r="U3843" s="163"/>
      <c r="V3843" s="163"/>
      <c r="W3843" s="163"/>
      <c r="X3843" s="163"/>
    </row>
    <row r="3844" ht="11.25" customHeight="1">
      <c r="A3844" s="162" t="s">
        <v>7778</v>
      </c>
      <c r="B3844" s="162" t="s">
        <v>2719</v>
      </c>
      <c r="C3844" s="10" t="s">
        <v>52</v>
      </c>
      <c r="D3844" s="162" t="s">
        <v>2720</v>
      </c>
      <c r="E3844" s="162"/>
      <c r="F3844" s="161" t="s">
        <v>2223</v>
      </c>
      <c r="G3844" s="10"/>
      <c r="H3844" s="10"/>
      <c r="I3844" s="10">
        <v>16.0</v>
      </c>
      <c r="J3844" s="172">
        <v>50.0</v>
      </c>
      <c r="K3844" s="173">
        <v>3.12</v>
      </c>
      <c r="L3844" s="162" t="s">
        <v>1793</v>
      </c>
      <c r="M3844" s="163"/>
      <c r="N3844" s="163"/>
      <c r="O3844" s="163"/>
      <c r="P3844" s="163"/>
      <c r="Q3844" s="163"/>
      <c r="R3844" s="163"/>
      <c r="S3844" s="163"/>
      <c r="T3844" s="163"/>
      <c r="U3844" s="163"/>
      <c r="V3844" s="163"/>
      <c r="W3844" s="163"/>
      <c r="X3844" s="163"/>
    </row>
    <row r="3845" ht="11.25" customHeight="1">
      <c r="A3845" s="162" t="s">
        <v>7778</v>
      </c>
      <c r="B3845" s="162" t="s">
        <v>2719</v>
      </c>
      <c r="C3845" s="10" t="s">
        <v>52</v>
      </c>
      <c r="D3845" s="162" t="s">
        <v>2722</v>
      </c>
      <c r="E3845" s="162"/>
      <c r="F3845" s="161" t="s">
        <v>2223</v>
      </c>
      <c r="G3845" s="10"/>
      <c r="H3845" s="10"/>
      <c r="I3845" s="10">
        <v>16.0</v>
      </c>
      <c r="J3845" s="172">
        <v>50.0</v>
      </c>
      <c r="K3845" s="173">
        <v>3.12</v>
      </c>
      <c r="L3845" s="162" t="s">
        <v>1793</v>
      </c>
      <c r="M3845" s="163"/>
      <c r="N3845" s="163"/>
      <c r="O3845" s="163"/>
      <c r="P3845" s="163"/>
      <c r="Q3845" s="163"/>
      <c r="R3845" s="163"/>
      <c r="S3845" s="163"/>
      <c r="T3845" s="163"/>
      <c r="U3845" s="163"/>
      <c r="V3845" s="163"/>
      <c r="W3845" s="163"/>
      <c r="X3845" s="163"/>
    </row>
    <row r="3846" ht="11.25" customHeight="1">
      <c r="A3846" s="162" t="s">
        <v>7778</v>
      </c>
      <c r="B3846" s="162" t="s">
        <v>2719</v>
      </c>
      <c r="C3846" s="10" t="s">
        <v>52</v>
      </c>
      <c r="D3846" s="162" t="s">
        <v>2723</v>
      </c>
      <c r="E3846" s="162"/>
      <c r="F3846" s="161" t="s">
        <v>2223</v>
      </c>
      <c r="G3846" s="10"/>
      <c r="H3846" s="10"/>
      <c r="I3846" s="10">
        <v>16.0</v>
      </c>
      <c r="J3846" s="172">
        <v>50.0</v>
      </c>
      <c r="K3846" s="173">
        <v>3.12</v>
      </c>
      <c r="L3846" s="162" t="s">
        <v>1793</v>
      </c>
      <c r="M3846" s="163"/>
      <c r="N3846" s="163"/>
      <c r="O3846" s="163"/>
      <c r="P3846" s="163"/>
      <c r="Q3846" s="163"/>
      <c r="R3846" s="163"/>
      <c r="S3846" s="163"/>
      <c r="T3846" s="163"/>
      <c r="U3846" s="163"/>
      <c r="V3846" s="163"/>
      <c r="W3846" s="163"/>
      <c r="X3846" s="163"/>
    </row>
    <row r="3847" ht="11.25" customHeight="1">
      <c r="A3847" s="162" t="s">
        <v>7778</v>
      </c>
      <c r="B3847" s="162" t="s">
        <v>2719</v>
      </c>
      <c r="C3847" s="10" t="s">
        <v>52</v>
      </c>
      <c r="D3847" s="162" t="s">
        <v>2724</v>
      </c>
      <c r="E3847" s="162"/>
      <c r="F3847" s="161" t="s">
        <v>2223</v>
      </c>
      <c r="G3847" s="10"/>
      <c r="H3847" s="10"/>
      <c r="I3847" s="10">
        <v>16.0</v>
      </c>
      <c r="J3847" s="172">
        <v>50.0</v>
      </c>
      <c r="K3847" s="173">
        <v>3.12</v>
      </c>
      <c r="L3847" s="162" t="s">
        <v>1793</v>
      </c>
      <c r="M3847" s="163"/>
      <c r="N3847" s="163"/>
      <c r="O3847" s="163"/>
      <c r="P3847" s="163"/>
      <c r="Q3847" s="163"/>
      <c r="R3847" s="163"/>
      <c r="S3847" s="163"/>
      <c r="T3847" s="163"/>
      <c r="U3847" s="163"/>
      <c r="V3847" s="163"/>
      <c r="W3847" s="163"/>
      <c r="X3847" s="163"/>
    </row>
    <row r="3848" ht="11.25" customHeight="1">
      <c r="A3848" s="162" t="s">
        <v>7778</v>
      </c>
      <c r="B3848" s="162" t="s">
        <v>2719</v>
      </c>
      <c r="C3848" s="10" t="s">
        <v>52</v>
      </c>
      <c r="D3848" s="162" t="s">
        <v>2725</v>
      </c>
      <c r="E3848" s="162"/>
      <c r="F3848" s="161" t="s">
        <v>2223</v>
      </c>
      <c r="G3848" s="10"/>
      <c r="H3848" s="10"/>
      <c r="I3848" s="10">
        <v>16.0</v>
      </c>
      <c r="J3848" s="172">
        <v>50.0</v>
      </c>
      <c r="K3848" s="173">
        <v>3.12</v>
      </c>
      <c r="L3848" s="162" t="s">
        <v>1793</v>
      </c>
      <c r="M3848" s="163"/>
      <c r="N3848" s="163"/>
      <c r="O3848" s="163"/>
      <c r="P3848" s="163"/>
      <c r="Q3848" s="163"/>
      <c r="R3848" s="163"/>
      <c r="S3848" s="163"/>
      <c r="T3848" s="163"/>
      <c r="U3848" s="163"/>
      <c r="V3848" s="163"/>
      <c r="W3848" s="163"/>
      <c r="X3848" s="163"/>
    </row>
    <row r="3849" ht="11.25" customHeight="1">
      <c r="A3849" s="162" t="s">
        <v>7778</v>
      </c>
      <c r="B3849" s="162" t="s">
        <v>2719</v>
      </c>
      <c r="C3849" s="10" t="s">
        <v>52</v>
      </c>
      <c r="D3849" s="162" t="s">
        <v>2726</v>
      </c>
      <c r="E3849" s="162"/>
      <c r="F3849" s="161" t="s">
        <v>2223</v>
      </c>
      <c r="G3849" s="10"/>
      <c r="H3849" s="10"/>
      <c r="I3849" s="10">
        <v>16.0</v>
      </c>
      <c r="J3849" s="172">
        <v>50.0</v>
      </c>
      <c r="K3849" s="173">
        <v>3.12</v>
      </c>
      <c r="L3849" s="162" t="s">
        <v>1793</v>
      </c>
      <c r="M3849" s="163"/>
      <c r="N3849" s="163"/>
      <c r="O3849" s="163"/>
      <c r="P3849" s="163"/>
      <c r="Q3849" s="163"/>
      <c r="R3849" s="163"/>
      <c r="S3849" s="163"/>
      <c r="T3849" s="163"/>
      <c r="U3849" s="163"/>
      <c r="V3849" s="163"/>
      <c r="W3849" s="163"/>
      <c r="X3849" s="163"/>
    </row>
    <row r="3850" ht="11.25" customHeight="1">
      <c r="A3850" s="162" t="s">
        <v>7778</v>
      </c>
      <c r="B3850" s="162" t="s">
        <v>2719</v>
      </c>
      <c r="C3850" s="10" t="s">
        <v>52</v>
      </c>
      <c r="D3850" s="162" t="s">
        <v>2727</v>
      </c>
      <c r="E3850" s="162"/>
      <c r="F3850" s="161" t="s">
        <v>2223</v>
      </c>
      <c r="G3850" s="10"/>
      <c r="H3850" s="10"/>
      <c r="I3850" s="10">
        <v>16.0</v>
      </c>
      <c r="J3850" s="172">
        <v>50.0</v>
      </c>
      <c r="K3850" s="173">
        <v>3.12</v>
      </c>
      <c r="L3850" s="162" t="s">
        <v>1793</v>
      </c>
      <c r="M3850" s="163"/>
      <c r="N3850" s="163"/>
      <c r="O3850" s="163"/>
      <c r="P3850" s="163"/>
      <c r="Q3850" s="163"/>
      <c r="R3850" s="163"/>
      <c r="S3850" s="163"/>
      <c r="T3850" s="163"/>
      <c r="U3850" s="163"/>
      <c r="V3850" s="163"/>
      <c r="W3850" s="163"/>
      <c r="X3850" s="163"/>
    </row>
    <row r="3851" ht="11.25" customHeight="1">
      <c r="A3851" s="162" t="s">
        <v>7778</v>
      </c>
      <c r="B3851" s="162" t="s">
        <v>2719</v>
      </c>
      <c r="C3851" s="10" t="s">
        <v>52</v>
      </c>
      <c r="D3851" s="162" t="s">
        <v>2728</v>
      </c>
      <c r="E3851" s="162"/>
      <c r="F3851" s="161" t="s">
        <v>2223</v>
      </c>
      <c r="G3851" s="10"/>
      <c r="H3851" s="10"/>
      <c r="I3851" s="10">
        <v>16.0</v>
      </c>
      <c r="J3851" s="172">
        <v>50.0</v>
      </c>
      <c r="K3851" s="173">
        <v>3.12</v>
      </c>
      <c r="L3851" s="162" t="s">
        <v>1793</v>
      </c>
      <c r="M3851" s="163"/>
      <c r="N3851" s="163"/>
      <c r="O3851" s="163"/>
      <c r="P3851" s="163"/>
      <c r="Q3851" s="163"/>
      <c r="R3851" s="163"/>
      <c r="S3851" s="163"/>
      <c r="T3851" s="163"/>
      <c r="U3851" s="163"/>
      <c r="V3851" s="163"/>
      <c r="W3851" s="163"/>
      <c r="X3851" s="163"/>
    </row>
    <row r="3852" ht="11.25" customHeight="1">
      <c r="A3852" s="162" t="s">
        <v>7778</v>
      </c>
      <c r="B3852" s="162" t="s">
        <v>2719</v>
      </c>
      <c r="C3852" s="10" t="s">
        <v>52</v>
      </c>
      <c r="D3852" s="162" t="s">
        <v>2729</v>
      </c>
      <c r="E3852" s="162"/>
      <c r="F3852" s="161" t="s">
        <v>2223</v>
      </c>
      <c r="G3852" s="10"/>
      <c r="H3852" s="10"/>
      <c r="I3852" s="10">
        <v>16.0</v>
      </c>
      <c r="J3852" s="172">
        <v>50.0</v>
      </c>
      <c r="K3852" s="173">
        <v>3.12</v>
      </c>
      <c r="L3852" s="162" t="s">
        <v>1793</v>
      </c>
      <c r="M3852" s="163"/>
      <c r="N3852" s="163"/>
      <c r="O3852" s="163"/>
      <c r="P3852" s="163"/>
      <c r="Q3852" s="163"/>
      <c r="R3852" s="163"/>
      <c r="S3852" s="163"/>
      <c r="T3852" s="163"/>
      <c r="U3852" s="163"/>
      <c r="V3852" s="163"/>
      <c r="W3852" s="163"/>
      <c r="X3852" s="163"/>
    </row>
    <row r="3853" ht="11.25" customHeight="1">
      <c r="A3853" s="162" t="s">
        <v>7778</v>
      </c>
      <c r="B3853" s="162" t="s">
        <v>2719</v>
      </c>
      <c r="C3853" s="10" t="s">
        <v>52</v>
      </c>
      <c r="D3853" s="162" t="s">
        <v>2730</v>
      </c>
      <c r="E3853" s="162"/>
      <c r="F3853" s="161" t="s">
        <v>2223</v>
      </c>
      <c r="G3853" s="10"/>
      <c r="H3853" s="10"/>
      <c r="I3853" s="10">
        <v>16.0</v>
      </c>
      <c r="J3853" s="172">
        <v>50.0</v>
      </c>
      <c r="K3853" s="173">
        <v>3.12</v>
      </c>
      <c r="L3853" s="162" t="s">
        <v>1793</v>
      </c>
      <c r="M3853" s="163"/>
      <c r="N3853" s="163"/>
      <c r="O3853" s="163"/>
      <c r="P3853" s="163"/>
      <c r="Q3853" s="163"/>
      <c r="R3853" s="163"/>
      <c r="S3853" s="163"/>
      <c r="T3853" s="163"/>
      <c r="U3853" s="163"/>
      <c r="V3853" s="163"/>
      <c r="W3853" s="163"/>
      <c r="X3853" s="163"/>
    </row>
    <row r="3854" ht="11.25" customHeight="1">
      <c r="A3854" s="162" t="s">
        <v>7778</v>
      </c>
      <c r="B3854" s="162" t="s">
        <v>2719</v>
      </c>
      <c r="C3854" s="10" t="s">
        <v>52</v>
      </c>
      <c r="D3854" s="162" t="s">
        <v>2731</v>
      </c>
      <c r="E3854" s="162"/>
      <c r="F3854" s="161" t="s">
        <v>2223</v>
      </c>
      <c r="G3854" s="10"/>
      <c r="H3854" s="10"/>
      <c r="I3854" s="10">
        <v>16.0</v>
      </c>
      <c r="J3854" s="172">
        <v>50.0</v>
      </c>
      <c r="K3854" s="173">
        <v>3.12</v>
      </c>
      <c r="L3854" s="162" t="s">
        <v>1793</v>
      </c>
      <c r="M3854" s="163"/>
      <c r="N3854" s="163"/>
      <c r="O3854" s="163"/>
      <c r="P3854" s="163"/>
      <c r="Q3854" s="163"/>
      <c r="R3854" s="163"/>
      <c r="S3854" s="163"/>
      <c r="T3854" s="163"/>
      <c r="U3854" s="163"/>
      <c r="V3854" s="163"/>
      <c r="W3854" s="163"/>
      <c r="X3854" s="163"/>
    </row>
    <row r="3855" ht="11.25" customHeight="1">
      <c r="A3855" s="162" t="s">
        <v>7778</v>
      </c>
      <c r="B3855" s="162" t="s">
        <v>2719</v>
      </c>
      <c r="C3855" s="10" t="s">
        <v>52</v>
      </c>
      <c r="D3855" s="162" t="s">
        <v>2732</v>
      </c>
      <c r="E3855" s="162"/>
      <c r="F3855" s="161" t="s">
        <v>2223</v>
      </c>
      <c r="G3855" s="10"/>
      <c r="H3855" s="10"/>
      <c r="I3855" s="10">
        <v>16.0</v>
      </c>
      <c r="J3855" s="172">
        <v>50.0</v>
      </c>
      <c r="K3855" s="173">
        <v>3.12</v>
      </c>
      <c r="L3855" s="162" t="s">
        <v>1793</v>
      </c>
      <c r="M3855" s="163"/>
      <c r="N3855" s="163"/>
      <c r="O3855" s="163"/>
      <c r="P3855" s="163"/>
      <c r="Q3855" s="163"/>
      <c r="R3855" s="163"/>
      <c r="S3855" s="163"/>
      <c r="T3855" s="163"/>
      <c r="U3855" s="163"/>
      <c r="V3855" s="163"/>
      <c r="W3855" s="163"/>
      <c r="X3855" s="163"/>
    </row>
    <row r="3856" ht="11.25" customHeight="1">
      <c r="A3856" s="162" t="s">
        <v>7778</v>
      </c>
      <c r="B3856" s="162" t="s">
        <v>2719</v>
      </c>
      <c r="C3856" s="10" t="s">
        <v>52</v>
      </c>
      <c r="D3856" s="162" t="s">
        <v>2733</v>
      </c>
      <c r="E3856" s="162"/>
      <c r="F3856" s="161" t="s">
        <v>2223</v>
      </c>
      <c r="G3856" s="10"/>
      <c r="H3856" s="10"/>
      <c r="I3856" s="10">
        <v>16.0</v>
      </c>
      <c r="J3856" s="172">
        <v>50.0</v>
      </c>
      <c r="K3856" s="173">
        <v>3.12</v>
      </c>
      <c r="L3856" s="162" t="s">
        <v>1793</v>
      </c>
      <c r="M3856" s="163"/>
      <c r="N3856" s="163"/>
      <c r="O3856" s="163"/>
      <c r="P3856" s="163"/>
      <c r="Q3856" s="163"/>
      <c r="R3856" s="163"/>
      <c r="S3856" s="163"/>
      <c r="T3856" s="163"/>
      <c r="U3856" s="163"/>
      <c r="V3856" s="163"/>
      <c r="W3856" s="163"/>
      <c r="X3856" s="163"/>
    </row>
    <row r="3857" ht="11.25" customHeight="1">
      <c r="A3857" s="162" t="s">
        <v>7778</v>
      </c>
      <c r="B3857" s="162" t="s">
        <v>2719</v>
      </c>
      <c r="C3857" s="10" t="s">
        <v>52</v>
      </c>
      <c r="D3857" s="162" t="s">
        <v>2734</v>
      </c>
      <c r="E3857" s="162"/>
      <c r="F3857" s="161" t="s">
        <v>2223</v>
      </c>
      <c r="G3857" s="10"/>
      <c r="H3857" s="10"/>
      <c r="I3857" s="10">
        <v>16.0</v>
      </c>
      <c r="J3857" s="172">
        <v>50.0</v>
      </c>
      <c r="K3857" s="173">
        <v>3.12</v>
      </c>
      <c r="L3857" s="162" t="s">
        <v>1793</v>
      </c>
      <c r="M3857" s="163"/>
      <c r="N3857" s="163"/>
      <c r="O3857" s="163"/>
      <c r="P3857" s="163"/>
      <c r="Q3857" s="163"/>
      <c r="R3857" s="163"/>
      <c r="S3857" s="163"/>
      <c r="T3857" s="163"/>
      <c r="U3857" s="163"/>
      <c r="V3857" s="163"/>
      <c r="W3857" s="163"/>
      <c r="X3857" s="163"/>
    </row>
    <row r="3858" ht="11.25" customHeight="1">
      <c r="A3858" s="162" t="s">
        <v>7778</v>
      </c>
      <c r="B3858" s="162" t="s">
        <v>2719</v>
      </c>
      <c r="C3858" s="10" t="s">
        <v>52</v>
      </c>
      <c r="D3858" s="162" t="s">
        <v>2735</v>
      </c>
      <c r="E3858" s="162"/>
      <c r="F3858" s="161" t="s">
        <v>2223</v>
      </c>
      <c r="G3858" s="10"/>
      <c r="H3858" s="10"/>
      <c r="I3858" s="10">
        <v>16.0</v>
      </c>
      <c r="J3858" s="172">
        <v>50.0</v>
      </c>
      <c r="K3858" s="173">
        <v>3.12</v>
      </c>
      <c r="L3858" s="162" t="s">
        <v>1793</v>
      </c>
      <c r="M3858" s="163"/>
      <c r="N3858" s="163"/>
      <c r="O3858" s="163"/>
      <c r="P3858" s="163"/>
      <c r="Q3858" s="163"/>
      <c r="R3858" s="163"/>
      <c r="S3858" s="163"/>
      <c r="T3858" s="163"/>
      <c r="U3858" s="163"/>
      <c r="V3858" s="163"/>
      <c r="W3858" s="163"/>
      <c r="X3858" s="163"/>
    </row>
    <row r="3859" ht="11.25" customHeight="1">
      <c r="A3859" s="162" t="s">
        <v>7778</v>
      </c>
      <c r="B3859" s="162" t="s">
        <v>2719</v>
      </c>
      <c r="C3859" s="10" t="s">
        <v>52</v>
      </c>
      <c r="D3859" s="162" t="s">
        <v>2736</v>
      </c>
      <c r="E3859" s="162"/>
      <c r="F3859" s="161" t="s">
        <v>2223</v>
      </c>
      <c r="G3859" s="10"/>
      <c r="H3859" s="10"/>
      <c r="I3859" s="10">
        <v>16.0</v>
      </c>
      <c r="J3859" s="172">
        <v>50.0</v>
      </c>
      <c r="K3859" s="173">
        <v>3.12</v>
      </c>
      <c r="L3859" s="162" t="s">
        <v>1793</v>
      </c>
      <c r="M3859" s="163"/>
      <c r="N3859" s="163"/>
      <c r="O3859" s="163"/>
      <c r="P3859" s="163"/>
      <c r="Q3859" s="163"/>
      <c r="R3859" s="163"/>
      <c r="S3859" s="163"/>
      <c r="T3859" s="163"/>
      <c r="U3859" s="163"/>
      <c r="V3859" s="163"/>
      <c r="W3859" s="163"/>
      <c r="X3859" s="163"/>
    </row>
    <row r="3860" ht="11.25" customHeight="1">
      <c r="A3860" s="162" t="s">
        <v>7778</v>
      </c>
      <c r="B3860" s="162" t="s">
        <v>2719</v>
      </c>
      <c r="C3860" s="10" t="s">
        <v>52</v>
      </c>
      <c r="D3860" s="162" t="s">
        <v>2737</v>
      </c>
      <c r="E3860" s="162"/>
      <c r="F3860" s="161" t="s">
        <v>2223</v>
      </c>
      <c r="G3860" s="10"/>
      <c r="H3860" s="10"/>
      <c r="I3860" s="10">
        <v>16.0</v>
      </c>
      <c r="J3860" s="172">
        <v>50.0</v>
      </c>
      <c r="K3860" s="173">
        <v>3.12</v>
      </c>
      <c r="L3860" s="162" t="s">
        <v>1793</v>
      </c>
      <c r="M3860" s="163"/>
      <c r="N3860" s="163"/>
      <c r="O3860" s="163"/>
      <c r="P3860" s="163"/>
      <c r="Q3860" s="163"/>
      <c r="R3860" s="163"/>
      <c r="S3860" s="163"/>
      <c r="T3860" s="163"/>
      <c r="U3860" s="163"/>
      <c r="V3860" s="163"/>
      <c r="W3860" s="163"/>
      <c r="X3860" s="163"/>
    </row>
    <row r="3861" ht="11.25" customHeight="1">
      <c r="A3861" s="162" t="s">
        <v>7778</v>
      </c>
      <c r="B3861" s="162" t="s">
        <v>2719</v>
      </c>
      <c r="C3861" s="10" t="s">
        <v>52</v>
      </c>
      <c r="D3861" s="162" t="s">
        <v>2738</v>
      </c>
      <c r="E3861" s="162"/>
      <c r="F3861" s="161" t="s">
        <v>2223</v>
      </c>
      <c r="G3861" s="10"/>
      <c r="H3861" s="10"/>
      <c r="I3861" s="10">
        <v>16.0</v>
      </c>
      <c r="J3861" s="172">
        <v>50.0</v>
      </c>
      <c r="K3861" s="173">
        <v>3.12</v>
      </c>
      <c r="L3861" s="162" t="s">
        <v>1793</v>
      </c>
      <c r="M3861" s="163"/>
      <c r="N3861" s="163"/>
      <c r="O3861" s="163"/>
      <c r="P3861" s="163"/>
      <c r="Q3861" s="163"/>
      <c r="R3861" s="163"/>
      <c r="S3861" s="163"/>
      <c r="T3861" s="163"/>
      <c r="U3861" s="163"/>
      <c r="V3861" s="163"/>
      <c r="W3861" s="163"/>
      <c r="X3861" s="163"/>
    </row>
    <row r="3862" ht="11.25" customHeight="1">
      <c r="A3862" s="162" t="s">
        <v>7778</v>
      </c>
      <c r="B3862" s="162" t="s">
        <v>2719</v>
      </c>
      <c r="C3862" s="10" t="s">
        <v>52</v>
      </c>
      <c r="D3862" s="162" t="s">
        <v>2739</v>
      </c>
      <c r="E3862" s="162"/>
      <c r="F3862" s="161" t="s">
        <v>2223</v>
      </c>
      <c r="G3862" s="10"/>
      <c r="H3862" s="10"/>
      <c r="I3862" s="10">
        <v>16.0</v>
      </c>
      <c r="J3862" s="172">
        <v>50.0</v>
      </c>
      <c r="K3862" s="173">
        <v>3.12</v>
      </c>
      <c r="L3862" s="162" t="s">
        <v>1793</v>
      </c>
      <c r="M3862" s="163"/>
      <c r="N3862" s="163"/>
      <c r="O3862" s="163"/>
      <c r="P3862" s="163"/>
      <c r="Q3862" s="163"/>
      <c r="R3862" s="163"/>
      <c r="S3862" s="163"/>
      <c r="T3862" s="163"/>
      <c r="U3862" s="163"/>
      <c r="V3862" s="163"/>
      <c r="W3862" s="163"/>
      <c r="X3862" s="163"/>
    </row>
    <row r="3863" ht="11.25" customHeight="1">
      <c r="A3863" s="162" t="s">
        <v>7778</v>
      </c>
      <c r="B3863" s="162" t="s">
        <v>2719</v>
      </c>
      <c r="C3863" s="10" t="s">
        <v>52</v>
      </c>
      <c r="D3863" s="162" t="s">
        <v>2740</v>
      </c>
      <c r="E3863" s="162"/>
      <c r="F3863" s="161" t="s">
        <v>2223</v>
      </c>
      <c r="G3863" s="10"/>
      <c r="H3863" s="10"/>
      <c r="I3863" s="10">
        <v>16.0</v>
      </c>
      <c r="J3863" s="172">
        <v>50.0</v>
      </c>
      <c r="K3863" s="173">
        <v>3.12</v>
      </c>
      <c r="L3863" s="162" t="s">
        <v>1793</v>
      </c>
      <c r="M3863" s="163"/>
      <c r="N3863" s="163"/>
      <c r="O3863" s="163"/>
      <c r="P3863" s="163"/>
      <c r="Q3863" s="163"/>
      <c r="R3863" s="163"/>
      <c r="S3863" s="163"/>
      <c r="T3863" s="163"/>
      <c r="U3863" s="163"/>
      <c r="V3863" s="163"/>
      <c r="W3863" s="163"/>
      <c r="X3863" s="163"/>
    </row>
    <row r="3864" ht="11.25" customHeight="1">
      <c r="A3864" s="162" t="s">
        <v>7778</v>
      </c>
      <c r="B3864" s="162" t="s">
        <v>2719</v>
      </c>
      <c r="C3864" s="10" t="s">
        <v>52</v>
      </c>
      <c r="D3864" s="162" t="s">
        <v>2741</v>
      </c>
      <c r="E3864" s="162"/>
      <c r="F3864" s="161" t="s">
        <v>2223</v>
      </c>
      <c r="G3864" s="10"/>
      <c r="H3864" s="10"/>
      <c r="I3864" s="10">
        <v>16.0</v>
      </c>
      <c r="J3864" s="172">
        <v>50.0</v>
      </c>
      <c r="K3864" s="173">
        <v>3.12</v>
      </c>
      <c r="L3864" s="162" t="s">
        <v>1793</v>
      </c>
      <c r="M3864" s="163"/>
      <c r="N3864" s="163"/>
      <c r="O3864" s="163"/>
      <c r="P3864" s="163"/>
      <c r="Q3864" s="163"/>
      <c r="R3864" s="163"/>
      <c r="S3864" s="163"/>
      <c r="T3864" s="163"/>
      <c r="U3864" s="163"/>
      <c r="V3864" s="163"/>
      <c r="W3864" s="163"/>
      <c r="X3864" s="163"/>
    </row>
    <row r="3865" ht="11.25" customHeight="1">
      <c r="A3865" s="162" t="s">
        <v>7778</v>
      </c>
      <c r="B3865" s="162" t="s">
        <v>7788</v>
      </c>
      <c r="C3865" s="10" t="s">
        <v>52</v>
      </c>
      <c r="D3865" s="162" t="s">
        <v>7789</v>
      </c>
      <c r="E3865" s="162"/>
      <c r="F3865" s="161" t="s">
        <v>2223</v>
      </c>
      <c r="G3865" s="10"/>
      <c r="H3865" s="10"/>
      <c r="I3865" s="10">
        <v>15.0</v>
      </c>
      <c r="J3865" s="172">
        <v>50.0</v>
      </c>
      <c r="K3865" s="173">
        <v>3.33</v>
      </c>
      <c r="L3865" s="162" t="s">
        <v>1793</v>
      </c>
      <c r="M3865" s="163"/>
      <c r="N3865" s="163"/>
      <c r="O3865" s="163"/>
      <c r="P3865" s="163"/>
      <c r="Q3865" s="163"/>
      <c r="R3865" s="163"/>
      <c r="S3865" s="163"/>
      <c r="T3865" s="163"/>
      <c r="U3865" s="163"/>
      <c r="V3865" s="163"/>
      <c r="W3865" s="163"/>
      <c r="X3865" s="163"/>
    </row>
    <row r="3866" ht="11.25" customHeight="1">
      <c r="A3866" s="162" t="s">
        <v>7778</v>
      </c>
      <c r="B3866" s="162" t="s">
        <v>7788</v>
      </c>
      <c r="C3866" s="10" t="s">
        <v>52</v>
      </c>
      <c r="D3866" s="162" t="s">
        <v>7790</v>
      </c>
      <c r="E3866" s="162"/>
      <c r="F3866" s="161" t="s">
        <v>2223</v>
      </c>
      <c r="G3866" s="10"/>
      <c r="H3866" s="10"/>
      <c r="I3866" s="10">
        <v>15.0</v>
      </c>
      <c r="J3866" s="172">
        <v>50.0</v>
      </c>
      <c r="K3866" s="173">
        <v>3.33</v>
      </c>
      <c r="L3866" s="162" t="s">
        <v>1793</v>
      </c>
      <c r="M3866" s="163"/>
      <c r="N3866" s="163"/>
      <c r="O3866" s="163"/>
      <c r="P3866" s="163"/>
      <c r="Q3866" s="163"/>
      <c r="R3866" s="163"/>
      <c r="S3866" s="163"/>
      <c r="T3866" s="163"/>
      <c r="U3866" s="163"/>
      <c r="V3866" s="163"/>
      <c r="W3866" s="163"/>
      <c r="X3866" s="163"/>
    </row>
    <row r="3867" ht="11.25" customHeight="1">
      <c r="A3867" s="162" t="s">
        <v>7778</v>
      </c>
      <c r="B3867" s="162" t="s">
        <v>7788</v>
      </c>
      <c r="C3867" s="10" t="s">
        <v>52</v>
      </c>
      <c r="D3867" s="162" t="s">
        <v>7791</v>
      </c>
      <c r="E3867" s="162"/>
      <c r="F3867" s="161" t="s">
        <v>2223</v>
      </c>
      <c r="G3867" s="10"/>
      <c r="H3867" s="10"/>
      <c r="I3867" s="10">
        <v>15.0</v>
      </c>
      <c r="J3867" s="172">
        <v>50.0</v>
      </c>
      <c r="K3867" s="173">
        <v>3.33</v>
      </c>
      <c r="L3867" s="162" t="s">
        <v>1793</v>
      </c>
      <c r="M3867" s="163"/>
      <c r="N3867" s="163"/>
      <c r="O3867" s="163"/>
      <c r="P3867" s="163"/>
      <c r="Q3867" s="163"/>
      <c r="R3867" s="163"/>
      <c r="S3867" s="163"/>
      <c r="T3867" s="163"/>
      <c r="U3867" s="163"/>
      <c r="V3867" s="163"/>
      <c r="W3867" s="163"/>
      <c r="X3867" s="163"/>
    </row>
    <row r="3868" ht="11.25" customHeight="1">
      <c r="A3868" s="162" t="s">
        <v>7778</v>
      </c>
      <c r="B3868" s="162" t="s">
        <v>7788</v>
      </c>
      <c r="C3868" s="10" t="s">
        <v>52</v>
      </c>
      <c r="D3868" s="162" t="s">
        <v>7792</v>
      </c>
      <c r="E3868" s="162"/>
      <c r="F3868" s="161" t="s">
        <v>2223</v>
      </c>
      <c r="G3868" s="10"/>
      <c r="H3868" s="10"/>
      <c r="I3868" s="10">
        <v>15.0</v>
      </c>
      <c r="J3868" s="172">
        <v>50.0</v>
      </c>
      <c r="K3868" s="173">
        <v>3.33</v>
      </c>
      <c r="L3868" s="162" t="s">
        <v>1793</v>
      </c>
      <c r="M3868" s="163"/>
      <c r="N3868" s="163"/>
      <c r="O3868" s="163"/>
      <c r="P3868" s="163"/>
      <c r="Q3868" s="163"/>
      <c r="R3868" s="163"/>
      <c r="S3868" s="163"/>
      <c r="T3868" s="163"/>
      <c r="U3868" s="163"/>
      <c r="V3868" s="163"/>
      <c r="W3868" s="163"/>
      <c r="X3868" s="163"/>
    </row>
    <row r="3869" ht="11.25" customHeight="1">
      <c r="A3869" s="162" t="s">
        <v>7778</v>
      </c>
      <c r="B3869" s="162" t="s">
        <v>7788</v>
      </c>
      <c r="C3869" s="10" t="s">
        <v>52</v>
      </c>
      <c r="D3869" s="162" t="s">
        <v>7793</v>
      </c>
      <c r="E3869" s="162"/>
      <c r="F3869" s="161" t="s">
        <v>2223</v>
      </c>
      <c r="G3869" s="10"/>
      <c r="H3869" s="10"/>
      <c r="I3869" s="10">
        <v>15.0</v>
      </c>
      <c r="J3869" s="172">
        <v>50.0</v>
      </c>
      <c r="K3869" s="173">
        <v>3.33</v>
      </c>
      <c r="L3869" s="162" t="s">
        <v>1793</v>
      </c>
      <c r="M3869" s="163"/>
      <c r="N3869" s="163"/>
      <c r="O3869" s="163"/>
      <c r="P3869" s="163"/>
      <c r="Q3869" s="163"/>
      <c r="R3869" s="163"/>
      <c r="S3869" s="163"/>
      <c r="T3869" s="163"/>
      <c r="U3869" s="163"/>
      <c r="V3869" s="163"/>
      <c r="W3869" s="163"/>
      <c r="X3869" s="163"/>
    </row>
    <row r="3870" ht="11.25" customHeight="1">
      <c r="A3870" s="162" t="s">
        <v>7778</v>
      </c>
      <c r="B3870" s="162" t="s">
        <v>7788</v>
      </c>
      <c r="C3870" s="10" t="s">
        <v>52</v>
      </c>
      <c r="D3870" s="162" t="s">
        <v>7794</v>
      </c>
      <c r="E3870" s="162"/>
      <c r="F3870" s="161" t="s">
        <v>2223</v>
      </c>
      <c r="G3870" s="10"/>
      <c r="H3870" s="10"/>
      <c r="I3870" s="10">
        <v>15.0</v>
      </c>
      <c r="J3870" s="172">
        <v>50.0</v>
      </c>
      <c r="K3870" s="173">
        <v>3.33</v>
      </c>
      <c r="L3870" s="162" t="s">
        <v>1793</v>
      </c>
      <c r="M3870" s="163"/>
      <c r="N3870" s="163"/>
      <c r="O3870" s="163"/>
      <c r="P3870" s="163"/>
      <c r="Q3870" s="163"/>
      <c r="R3870" s="163"/>
      <c r="S3870" s="163"/>
      <c r="T3870" s="163"/>
      <c r="U3870" s="163"/>
      <c r="V3870" s="163"/>
      <c r="W3870" s="163"/>
      <c r="X3870" s="163"/>
    </row>
    <row r="3871" ht="11.25" customHeight="1">
      <c r="A3871" s="162" t="s">
        <v>7778</v>
      </c>
      <c r="B3871" s="162" t="s">
        <v>7788</v>
      </c>
      <c r="C3871" s="10" t="s">
        <v>52</v>
      </c>
      <c r="D3871" s="162" t="s">
        <v>7795</v>
      </c>
      <c r="E3871" s="162"/>
      <c r="F3871" s="161" t="s">
        <v>2223</v>
      </c>
      <c r="G3871" s="10"/>
      <c r="H3871" s="10"/>
      <c r="I3871" s="10">
        <v>15.0</v>
      </c>
      <c r="J3871" s="172">
        <v>50.0</v>
      </c>
      <c r="K3871" s="173">
        <v>3.33</v>
      </c>
      <c r="L3871" s="162" t="s">
        <v>1793</v>
      </c>
      <c r="M3871" s="163"/>
      <c r="N3871" s="163"/>
      <c r="O3871" s="163"/>
      <c r="P3871" s="163"/>
      <c r="Q3871" s="163"/>
      <c r="R3871" s="163"/>
      <c r="S3871" s="163"/>
      <c r="T3871" s="163"/>
      <c r="U3871" s="163"/>
      <c r="V3871" s="163"/>
      <c r="W3871" s="163"/>
      <c r="X3871" s="163"/>
    </row>
    <row r="3872" ht="11.25" customHeight="1">
      <c r="A3872" s="162" t="s">
        <v>7778</v>
      </c>
      <c r="B3872" s="162" t="s">
        <v>7788</v>
      </c>
      <c r="C3872" s="10" t="s">
        <v>52</v>
      </c>
      <c r="D3872" s="162" t="s">
        <v>7796</v>
      </c>
      <c r="E3872" s="162"/>
      <c r="F3872" s="161" t="s">
        <v>2223</v>
      </c>
      <c r="G3872" s="10"/>
      <c r="H3872" s="10"/>
      <c r="I3872" s="10">
        <v>15.0</v>
      </c>
      <c r="J3872" s="172">
        <v>50.0</v>
      </c>
      <c r="K3872" s="173">
        <v>3.33</v>
      </c>
      <c r="L3872" s="162" t="s">
        <v>1793</v>
      </c>
      <c r="M3872" s="163"/>
      <c r="N3872" s="163"/>
      <c r="O3872" s="163"/>
      <c r="P3872" s="163"/>
      <c r="Q3872" s="163"/>
      <c r="R3872" s="163"/>
      <c r="S3872" s="163"/>
      <c r="T3872" s="163"/>
      <c r="U3872" s="163"/>
      <c r="V3872" s="163"/>
      <c r="W3872" s="163"/>
      <c r="X3872" s="163"/>
    </row>
    <row r="3873" ht="11.25" customHeight="1">
      <c r="A3873" s="162" t="s">
        <v>7778</v>
      </c>
      <c r="B3873" s="162" t="s">
        <v>7788</v>
      </c>
      <c r="C3873" s="10" t="s">
        <v>52</v>
      </c>
      <c r="D3873" s="162" t="s">
        <v>7797</v>
      </c>
      <c r="E3873" s="162"/>
      <c r="F3873" s="161" t="s">
        <v>2223</v>
      </c>
      <c r="G3873" s="10"/>
      <c r="H3873" s="10"/>
      <c r="I3873" s="10">
        <v>15.0</v>
      </c>
      <c r="J3873" s="172">
        <v>50.0</v>
      </c>
      <c r="K3873" s="173">
        <v>3.33</v>
      </c>
      <c r="L3873" s="162" t="s">
        <v>1793</v>
      </c>
      <c r="M3873" s="163"/>
      <c r="N3873" s="163"/>
      <c r="O3873" s="163"/>
      <c r="P3873" s="163"/>
      <c r="Q3873" s="163"/>
      <c r="R3873" s="163"/>
      <c r="S3873" s="163"/>
      <c r="T3873" s="163"/>
      <c r="U3873" s="163"/>
      <c r="V3873" s="163"/>
      <c r="W3873" s="163"/>
      <c r="X3873" s="163"/>
    </row>
    <row r="3874" ht="11.25" customHeight="1">
      <c r="A3874" s="162" t="s">
        <v>7778</v>
      </c>
      <c r="B3874" s="162" t="s">
        <v>7788</v>
      </c>
      <c r="C3874" s="10" t="s">
        <v>52</v>
      </c>
      <c r="D3874" s="162" t="s">
        <v>7798</v>
      </c>
      <c r="E3874" s="162"/>
      <c r="F3874" s="161" t="s">
        <v>2223</v>
      </c>
      <c r="G3874" s="10"/>
      <c r="H3874" s="10"/>
      <c r="I3874" s="10">
        <v>15.0</v>
      </c>
      <c r="J3874" s="172">
        <v>50.0</v>
      </c>
      <c r="K3874" s="173">
        <v>3.33</v>
      </c>
      <c r="L3874" s="162" t="s">
        <v>1793</v>
      </c>
      <c r="M3874" s="163"/>
      <c r="N3874" s="163"/>
      <c r="O3874" s="163"/>
      <c r="P3874" s="163"/>
      <c r="Q3874" s="163"/>
      <c r="R3874" s="163"/>
      <c r="S3874" s="163"/>
      <c r="T3874" s="163"/>
      <c r="U3874" s="163"/>
      <c r="V3874" s="163"/>
      <c r="W3874" s="163"/>
      <c r="X3874" s="163"/>
    </row>
    <row r="3875" ht="11.25" customHeight="1">
      <c r="A3875" s="162" t="s">
        <v>7778</v>
      </c>
      <c r="B3875" s="162" t="s">
        <v>7788</v>
      </c>
      <c r="C3875" s="10" t="s">
        <v>52</v>
      </c>
      <c r="D3875" s="162" t="s">
        <v>7799</v>
      </c>
      <c r="E3875" s="162"/>
      <c r="F3875" s="161" t="s">
        <v>2223</v>
      </c>
      <c r="G3875" s="10"/>
      <c r="H3875" s="10"/>
      <c r="I3875" s="10">
        <v>15.0</v>
      </c>
      <c r="J3875" s="172">
        <v>50.0</v>
      </c>
      <c r="K3875" s="173">
        <v>3.33</v>
      </c>
      <c r="L3875" s="162" t="s">
        <v>1793</v>
      </c>
      <c r="M3875" s="163"/>
      <c r="N3875" s="163"/>
      <c r="O3875" s="163"/>
      <c r="P3875" s="163"/>
      <c r="Q3875" s="163"/>
      <c r="R3875" s="163"/>
      <c r="S3875" s="163"/>
      <c r="T3875" s="163"/>
      <c r="U3875" s="163"/>
      <c r="V3875" s="163"/>
      <c r="W3875" s="163"/>
      <c r="X3875" s="163"/>
    </row>
    <row r="3876" ht="11.25" customHeight="1">
      <c r="A3876" s="162" t="s">
        <v>7778</v>
      </c>
      <c r="B3876" s="162" t="s">
        <v>7788</v>
      </c>
      <c r="C3876" s="10" t="s">
        <v>52</v>
      </c>
      <c r="D3876" s="162" t="s">
        <v>7800</v>
      </c>
      <c r="E3876" s="162"/>
      <c r="F3876" s="161" t="s">
        <v>2223</v>
      </c>
      <c r="G3876" s="10"/>
      <c r="H3876" s="10"/>
      <c r="I3876" s="10">
        <v>15.0</v>
      </c>
      <c r="J3876" s="172">
        <v>50.0</v>
      </c>
      <c r="K3876" s="173">
        <v>3.33</v>
      </c>
      <c r="L3876" s="162" t="s">
        <v>1793</v>
      </c>
      <c r="M3876" s="163"/>
      <c r="N3876" s="163"/>
      <c r="O3876" s="163"/>
      <c r="P3876" s="163"/>
      <c r="Q3876" s="163"/>
      <c r="R3876" s="163"/>
      <c r="S3876" s="163"/>
      <c r="T3876" s="163"/>
      <c r="U3876" s="163"/>
      <c r="V3876" s="163"/>
      <c r="W3876" s="163"/>
      <c r="X3876" s="163"/>
    </row>
    <row r="3877" ht="11.25" customHeight="1">
      <c r="A3877" s="162" t="s">
        <v>7778</v>
      </c>
      <c r="B3877" s="162" t="s">
        <v>7788</v>
      </c>
      <c r="C3877" s="10" t="s">
        <v>52</v>
      </c>
      <c r="D3877" s="162" t="s">
        <v>7801</v>
      </c>
      <c r="E3877" s="162"/>
      <c r="F3877" s="161" t="s">
        <v>2223</v>
      </c>
      <c r="G3877" s="10"/>
      <c r="H3877" s="10"/>
      <c r="I3877" s="10">
        <v>15.0</v>
      </c>
      <c r="J3877" s="172">
        <v>50.0</v>
      </c>
      <c r="K3877" s="173">
        <v>3.33</v>
      </c>
      <c r="L3877" s="162" t="s">
        <v>1793</v>
      </c>
      <c r="M3877" s="163"/>
      <c r="N3877" s="163"/>
      <c r="O3877" s="163"/>
      <c r="P3877" s="163"/>
      <c r="Q3877" s="163"/>
      <c r="R3877" s="163"/>
      <c r="S3877" s="163"/>
      <c r="T3877" s="163"/>
      <c r="U3877" s="163"/>
      <c r="V3877" s="163"/>
      <c r="W3877" s="163"/>
      <c r="X3877" s="163"/>
    </row>
    <row r="3878" ht="11.25" customHeight="1">
      <c r="A3878" s="162" t="s">
        <v>2782</v>
      </c>
      <c r="B3878" s="162" t="s">
        <v>2783</v>
      </c>
      <c r="C3878" s="10" t="s">
        <v>52</v>
      </c>
      <c r="D3878" s="162" t="s">
        <v>2767</v>
      </c>
      <c r="E3878" s="162" t="s">
        <v>686</v>
      </c>
      <c r="F3878" s="161" t="s">
        <v>2246</v>
      </c>
      <c r="G3878" s="10">
        <v>7.0</v>
      </c>
      <c r="H3878" s="10">
        <v>7.0</v>
      </c>
      <c r="I3878" s="10">
        <v>7.0</v>
      </c>
      <c r="J3878" s="172">
        <v>50.0</v>
      </c>
      <c r="K3878" s="173">
        <v>7.14</v>
      </c>
      <c r="L3878" s="162" t="s">
        <v>102</v>
      </c>
      <c r="M3878" s="163"/>
      <c r="N3878" s="163"/>
      <c r="O3878" s="163"/>
      <c r="P3878" s="163"/>
      <c r="Q3878" s="163"/>
      <c r="R3878" s="163"/>
      <c r="S3878" s="163"/>
      <c r="T3878" s="163"/>
      <c r="U3878" s="163"/>
      <c r="V3878" s="163"/>
      <c r="W3878" s="163"/>
      <c r="X3878" s="163"/>
    </row>
    <row r="3879" ht="11.25" customHeight="1">
      <c r="A3879" s="162" t="s">
        <v>7802</v>
      </c>
      <c r="B3879" s="162" t="s">
        <v>7363</v>
      </c>
      <c r="C3879" s="10" t="s">
        <v>52</v>
      </c>
      <c r="D3879" s="162" t="s">
        <v>7803</v>
      </c>
      <c r="E3879" s="162"/>
      <c r="F3879" s="161" t="s">
        <v>2223</v>
      </c>
      <c r="G3879" s="10">
        <v>8.0</v>
      </c>
      <c r="H3879" s="10">
        <v>7.0</v>
      </c>
      <c r="I3879" s="10">
        <v>8.0</v>
      </c>
      <c r="J3879" s="172">
        <v>50.0</v>
      </c>
      <c r="K3879" s="173">
        <v>7.14</v>
      </c>
      <c r="L3879" s="162" t="s">
        <v>1809</v>
      </c>
      <c r="M3879" s="163"/>
      <c r="N3879" s="163"/>
      <c r="O3879" s="163"/>
      <c r="P3879" s="163"/>
      <c r="Q3879" s="163"/>
      <c r="R3879" s="163"/>
      <c r="S3879" s="163"/>
      <c r="T3879" s="163"/>
      <c r="U3879" s="163"/>
      <c r="V3879" s="163"/>
      <c r="W3879" s="163"/>
      <c r="X3879" s="163"/>
    </row>
    <row r="3880" ht="11.25" customHeight="1">
      <c r="A3880" s="162" t="s">
        <v>7804</v>
      </c>
      <c r="B3880" s="162" t="s">
        <v>7805</v>
      </c>
      <c r="C3880" s="10" t="s">
        <v>52</v>
      </c>
      <c r="D3880" s="162" t="s">
        <v>7806</v>
      </c>
      <c r="E3880" s="162" t="s">
        <v>7807</v>
      </c>
      <c r="F3880" s="161" t="s">
        <v>2223</v>
      </c>
      <c r="G3880" s="10">
        <v>6.0</v>
      </c>
      <c r="H3880" s="10">
        <v>5.0</v>
      </c>
      <c r="I3880" s="10">
        <v>6.0</v>
      </c>
      <c r="J3880" s="172">
        <v>50.0</v>
      </c>
      <c r="K3880" s="173">
        <v>10.0</v>
      </c>
      <c r="L3880" s="162" t="s">
        <v>1809</v>
      </c>
      <c r="M3880" s="163"/>
      <c r="N3880" s="163"/>
      <c r="O3880" s="163"/>
      <c r="P3880" s="163"/>
      <c r="Q3880" s="163"/>
      <c r="R3880" s="163"/>
      <c r="S3880" s="163"/>
      <c r="T3880" s="163"/>
      <c r="U3880" s="163"/>
      <c r="V3880" s="163"/>
      <c r="W3880" s="163"/>
      <c r="X3880" s="163"/>
    </row>
    <row r="3881" ht="11.25" customHeight="1">
      <c r="A3881" s="162" t="s">
        <v>7804</v>
      </c>
      <c r="B3881" s="162" t="s">
        <v>7805</v>
      </c>
      <c r="C3881" s="10" t="s">
        <v>52</v>
      </c>
      <c r="D3881" s="162" t="s">
        <v>7808</v>
      </c>
      <c r="E3881" s="162" t="s">
        <v>7809</v>
      </c>
      <c r="F3881" s="161" t="s">
        <v>2223</v>
      </c>
      <c r="G3881" s="10">
        <v>6.0</v>
      </c>
      <c r="H3881" s="10">
        <v>5.0</v>
      </c>
      <c r="I3881" s="10">
        <v>6.0</v>
      </c>
      <c r="J3881" s="172">
        <v>50.0</v>
      </c>
      <c r="K3881" s="173">
        <v>10.0</v>
      </c>
      <c r="L3881" s="162" t="s">
        <v>1809</v>
      </c>
      <c r="M3881" s="163"/>
      <c r="N3881" s="163"/>
      <c r="O3881" s="163"/>
      <c r="P3881" s="163"/>
      <c r="Q3881" s="163"/>
      <c r="R3881" s="163"/>
      <c r="S3881" s="163"/>
      <c r="T3881" s="163"/>
      <c r="U3881" s="163"/>
      <c r="V3881" s="163"/>
      <c r="W3881" s="163"/>
      <c r="X3881" s="163"/>
    </row>
    <row r="3882" ht="11.25" customHeight="1">
      <c r="A3882" s="162" t="s">
        <v>7804</v>
      </c>
      <c r="B3882" s="162" t="s">
        <v>7805</v>
      </c>
      <c r="C3882" s="10" t="s">
        <v>52</v>
      </c>
      <c r="D3882" s="162" t="s">
        <v>7810</v>
      </c>
      <c r="E3882" s="162" t="s">
        <v>2116</v>
      </c>
      <c r="F3882" s="161" t="s">
        <v>2223</v>
      </c>
      <c r="G3882" s="10">
        <v>6.0</v>
      </c>
      <c r="H3882" s="10">
        <v>5.0</v>
      </c>
      <c r="I3882" s="10">
        <v>6.0</v>
      </c>
      <c r="J3882" s="172">
        <v>50.0</v>
      </c>
      <c r="K3882" s="173">
        <v>10.0</v>
      </c>
      <c r="L3882" s="162" t="s">
        <v>1809</v>
      </c>
      <c r="M3882" s="163"/>
      <c r="N3882" s="163"/>
      <c r="O3882" s="163"/>
      <c r="P3882" s="163"/>
      <c r="Q3882" s="163"/>
      <c r="R3882" s="163"/>
      <c r="S3882" s="163"/>
      <c r="T3882" s="163"/>
      <c r="U3882" s="163"/>
      <c r="V3882" s="163"/>
      <c r="W3882" s="163"/>
      <c r="X3882" s="163"/>
    </row>
    <row r="3883" ht="11.25" customHeight="1">
      <c r="A3883" s="162" t="s">
        <v>7804</v>
      </c>
      <c r="B3883" s="162" t="s">
        <v>7805</v>
      </c>
      <c r="C3883" s="10" t="s">
        <v>52</v>
      </c>
      <c r="D3883" s="162" t="s">
        <v>7811</v>
      </c>
      <c r="E3883" s="162" t="s">
        <v>7812</v>
      </c>
      <c r="F3883" s="161" t="s">
        <v>2223</v>
      </c>
      <c r="G3883" s="10">
        <v>6.0</v>
      </c>
      <c r="H3883" s="10">
        <v>5.0</v>
      </c>
      <c r="I3883" s="10">
        <v>6.0</v>
      </c>
      <c r="J3883" s="172">
        <v>50.0</v>
      </c>
      <c r="K3883" s="173">
        <v>10.0</v>
      </c>
      <c r="L3883" s="162" t="s">
        <v>1809</v>
      </c>
      <c r="M3883" s="163"/>
      <c r="N3883" s="163"/>
      <c r="O3883" s="163"/>
      <c r="P3883" s="163"/>
      <c r="Q3883" s="163"/>
      <c r="R3883" s="163"/>
      <c r="S3883" s="163"/>
      <c r="T3883" s="163"/>
      <c r="U3883" s="163"/>
      <c r="V3883" s="163"/>
      <c r="W3883" s="163"/>
      <c r="X3883" s="163"/>
    </row>
    <row r="3884" ht="11.25" customHeight="1">
      <c r="A3884" s="162" t="s">
        <v>7804</v>
      </c>
      <c r="B3884" s="162" t="s">
        <v>7805</v>
      </c>
      <c r="C3884" s="10" t="s">
        <v>52</v>
      </c>
      <c r="D3884" s="162"/>
      <c r="E3884" s="162"/>
      <c r="F3884" s="161"/>
      <c r="G3884" s="10">
        <v>6.0</v>
      </c>
      <c r="H3884" s="10">
        <v>5.0</v>
      </c>
      <c r="I3884" s="10">
        <v>6.0</v>
      </c>
      <c r="J3884" s="172">
        <v>50.0</v>
      </c>
      <c r="K3884" s="173">
        <v>10.0</v>
      </c>
      <c r="L3884" s="162" t="s">
        <v>1809</v>
      </c>
      <c r="M3884" s="163"/>
      <c r="N3884" s="163"/>
      <c r="O3884" s="163"/>
      <c r="P3884" s="163"/>
      <c r="Q3884" s="163"/>
      <c r="R3884" s="163"/>
      <c r="S3884" s="163"/>
      <c r="T3884" s="163"/>
      <c r="U3884" s="163"/>
      <c r="V3884" s="163"/>
      <c r="W3884" s="163"/>
      <c r="X3884" s="163"/>
    </row>
    <row r="3885" ht="11.25" customHeight="1">
      <c r="A3885" s="162" t="s">
        <v>7804</v>
      </c>
      <c r="B3885" s="162" t="s">
        <v>7805</v>
      </c>
      <c r="C3885" s="10" t="s">
        <v>52</v>
      </c>
      <c r="D3885" s="162"/>
      <c r="E3885" s="162"/>
      <c r="F3885" s="161"/>
      <c r="G3885" s="10">
        <v>6.0</v>
      </c>
      <c r="H3885" s="10">
        <v>5.0</v>
      </c>
      <c r="I3885" s="10">
        <v>6.0</v>
      </c>
      <c r="J3885" s="172">
        <v>50.0</v>
      </c>
      <c r="K3885" s="173">
        <v>10.0</v>
      </c>
      <c r="L3885" s="162" t="s">
        <v>1809</v>
      </c>
      <c r="M3885" s="163"/>
      <c r="N3885" s="163"/>
      <c r="O3885" s="163"/>
      <c r="P3885" s="163"/>
      <c r="Q3885" s="163"/>
      <c r="R3885" s="163"/>
      <c r="S3885" s="163"/>
      <c r="T3885" s="163"/>
      <c r="U3885" s="163"/>
      <c r="V3885" s="163"/>
      <c r="W3885" s="163"/>
      <c r="X3885" s="163"/>
    </row>
    <row r="3886" ht="11.25" customHeight="1">
      <c r="A3886" s="162" t="s">
        <v>7813</v>
      </c>
      <c r="B3886" s="162" t="s">
        <v>2503</v>
      </c>
      <c r="C3886" s="10" t="s">
        <v>52</v>
      </c>
      <c r="D3886" s="162" t="s">
        <v>7814</v>
      </c>
      <c r="E3886" s="162" t="s">
        <v>2505</v>
      </c>
      <c r="F3886" s="161" t="s">
        <v>2223</v>
      </c>
      <c r="G3886" s="10">
        <v>14.0</v>
      </c>
      <c r="H3886" s="10">
        <v>14.0</v>
      </c>
      <c r="I3886" s="10">
        <v>14.0</v>
      </c>
      <c r="J3886" s="172">
        <v>50.0</v>
      </c>
      <c r="K3886" s="173">
        <v>3.57</v>
      </c>
      <c r="L3886" s="162" t="s">
        <v>1809</v>
      </c>
      <c r="M3886" s="163"/>
      <c r="N3886" s="163"/>
      <c r="O3886" s="163"/>
      <c r="P3886" s="163"/>
      <c r="Q3886" s="163"/>
      <c r="R3886" s="163"/>
      <c r="S3886" s="163"/>
      <c r="T3886" s="163"/>
      <c r="U3886" s="163"/>
      <c r="V3886" s="163"/>
      <c r="W3886" s="163"/>
      <c r="X3886" s="163"/>
    </row>
    <row r="3887" ht="11.25" customHeight="1">
      <c r="A3887" s="162" t="s">
        <v>7813</v>
      </c>
      <c r="B3887" s="162" t="s">
        <v>2503</v>
      </c>
      <c r="C3887" s="10" t="s">
        <v>52</v>
      </c>
      <c r="D3887" s="162" t="s">
        <v>7815</v>
      </c>
      <c r="E3887" s="162" t="s">
        <v>2507</v>
      </c>
      <c r="F3887" s="161" t="s">
        <v>2223</v>
      </c>
      <c r="G3887" s="10">
        <v>14.0</v>
      </c>
      <c r="H3887" s="10">
        <v>14.0</v>
      </c>
      <c r="I3887" s="10">
        <v>14.0</v>
      </c>
      <c r="J3887" s="172">
        <v>50.0</v>
      </c>
      <c r="K3887" s="173">
        <v>3.57</v>
      </c>
      <c r="L3887" s="162" t="s">
        <v>1809</v>
      </c>
      <c r="M3887" s="163"/>
      <c r="N3887" s="163"/>
      <c r="O3887" s="163"/>
      <c r="P3887" s="163"/>
      <c r="Q3887" s="163"/>
      <c r="R3887" s="163"/>
      <c r="S3887" s="163"/>
      <c r="T3887" s="163"/>
      <c r="U3887" s="163"/>
      <c r="V3887" s="163"/>
      <c r="W3887" s="163"/>
      <c r="X3887" s="163"/>
    </row>
    <row r="3888" ht="11.25" customHeight="1">
      <c r="A3888" s="162" t="s">
        <v>7813</v>
      </c>
      <c r="B3888" s="162" t="s">
        <v>2503</v>
      </c>
      <c r="C3888" s="10" t="s">
        <v>52</v>
      </c>
      <c r="D3888" s="162" t="s">
        <v>7816</v>
      </c>
      <c r="E3888" s="162" t="s">
        <v>2509</v>
      </c>
      <c r="F3888" s="161" t="s">
        <v>2223</v>
      </c>
      <c r="G3888" s="10">
        <v>14.0</v>
      </c>
      <c r="H3888" s="10">
        <v>14.0</v>
      </c>
      <c r="I3888" s="10">
        <v>14.0</v>
      </c>
      <c r="J3888" s="172">
        <v>50.0</v>
      </c>
      <c r="K3888" s="173">
        <v>3.57</v>
      </c>
      <c r="L3888" s="162" t="s">
        <v>1809</v>
      </c>
      <c r="M3888" s="163"/>
      <c r="N3888" s="163"/>
      <c r="O3888" s="163"/>
      <c r="P3888" s="163"/>
      <c r="Q3888" s="163"/>
      <c r="R3888" s="163"/>
      <c r="S3888" s="163"/>
      <c r="T3888" s="163"/>
      <c r="U3888" s="163"/>
      <c r="V3888" s="163"/>
      <c r="W3888" s="163"/>
      <c r="X3888" s="163"/>
    </row>
    <row r="3889" ht="11.25" customHeight="1">
      <c r="A3889" s="162" t="s">
        <v>7813</v>
      </c>
      <c r="B3889" s="162" t="s">
        <v>2503</v>
      </c>
      <c r="C3889" s="10" t="s">
        <v>52</v>
      </c>
      <c r="D3889" s="162" t="s">
        <v>7817</v>
      </c>
      <c r="E3889" s="162" t="s">
        <v>2511</v>
      </c>
      <c r="F3889" s="161" t="s">
        <v>2223</v>
      </c>
      <c r="G3889" s="10">
        <v>14.0</v>
      </c>
      <c r="H3889" s="10">
        <v>14.0</v>
      </c>
      <c r="I3889" s="10">
        <v>14.0</v>
      </c>
      <c r="J3889" s="172">
        <v>50.0</v>
      </c>
      <c r="K3889" s="173">
        <v>3.57</v>
      </c>
      <c r="L3889" s="162" t="s">
        <v>1809</v>
      </c>
      <c r="M3889" s="163"/>
      <c r="N3889" s="163"/>
      <c r="O3889" s="163"/>
      <c r="P3889" s="163"/>
      <c r="Q3889" s="163"/>
      <c r="R3889" s="163"/>
      <c r="S3889" s="163"/>
      <c r="T3889" s="163"/>
      <c r="U3889" s="163"/>
      <c r="V3889" s="163"/>
      <c r="W3889" s="163"/>
      <c r="X3889" s="163"/>
    </row>
    <row r="3890" ht="11.25" customHeight="1">
      <c r="A3890" s="162" t="s">
        <v>7813</v>
      </c>
      <c r="B3890" s="162" t="s">
        <v>2503</v>
      </c>
      <c r="C3890" s="10" t="s">
        <v>52</v>
      </c>
      <c r="D3890" s="162" t="s">
        <v>7818</v>
      </c>
      <c r="E3890" s="162" t="s">
        <v>2513</v>
      </c>
      <c r="F3890" s="161" t="s">
        <v>2223</v>
      </c>
      <c r="G3890" s="10">
        <v>14.0</v>
      </c>
      <c r="H3890" s="10">
        <v>14.0</v>
      </c>
      <c r="I3890" s="10">
        <v>14.0</v>
      </c>
      <c r="J3890" s="172">
        <v>50.0</v>
      </c>
      <c r="K3890" s="173">
        <v>3.57</v>
      </c>
      <c r="L3890" s="162" t="s">
        <v>1809</v>
      </c>
      <c r="M3890" s="163"/>
      <c r="N3890" s="163"/>
      <c r="O3890" s="163"/>
      <c r="P3890" s="163"/>
      <c r="Q3890" s="163"/>
      <c r="R3890" s="163"/>
      <c r="S3890" s="163"/>
      <c r="T3890" s="163"/>
      <c r="U3890" s="163"/>
      <c r="V3890" s="163"/>
      <c r="W3890" s="163"/>
      <c r="X3890" s="163"/>
    </row>
    <row r="3891" ht="11.25" customHeight="1">
      <c r="A3891" s="162" t="s">
        <v>7813</v>
      </c>
      <c r="B3891" s="162" t="s">
        <v>2503</v>
      </c>
      <c r="C3891" s="10" t="s">
        <v>52</v>
      </c>
      <c r="D3891" s="162" t="s">
        <v>7819</v>
      </c>
      <c r="E3891" s="162" t="s">
        <v>2515</v>
      </c>
      <c r="F3891" s="161" t="s">
        <v>2223</v>
      </c>
      <c r="G3891" s="10">
        <v>14.0</v>
      </c>
      <c r="H3891" s="10">
        <v>14.0</v>
      </c>
      <c r="I3891" s="10">
        <v>14.0</v>
      </c>
      <c r="J3891" s="172">
        <v>50.0</v>
      </c>
      <c r="K3891" s="173">
        <v>3.57</v>
      </c>
      <c r="L3891" s="162" t="s">
        <v>1809</v>
      </c>
      <c r="M3891" s="163"/>
      <c r="N3891" s="163"/>
      <c r="O3891" s="163"/>
      <c r="P3891" s="163"/>
      <c r="Q3891" s="163"/>
      <c r="R3891" s="163"/>
      <c r="S3891" s="163"/>
      <c r="T3891" s="163"/>
      <c r="U3891" s="163"/>
      <c r="V3891" s="163"/>
      <c r="W3891" s="163"/>
      <c r="X3891" s="163"/>
    </row>
    <row r="3892" ht="11.25" customHeight="1">
      <c r="A3892" s="162" t="s">
        <v>7813</v>
      </c>
      <c r="B3892" s="162" t="s">
        <v>2503</v>
      </c>
      <c r="C3892" s="10" t="s">
        <v>52</v>
      </c>
      <c r="D3892" s="162" t="s">
        <v>7820</v>
      </c>
      <c r="E3892" s="162" t="s">
        <v>2517</v>
      </c>
      <c r="F3892" s="161" t="s">
        <v>2223</v>
      </c>
      <c r="G3892" s="10">
        <v>14.0</v>
      </c>
      <c r="H3892" s="10">
        <v>14.0</v>
      </c>
      <c r="I3892" s="10">
        <v>14.0</v>
      </c>
      <c r="J3892" s="172">
        <v>50.0</v>
      </c>
      <c r="K3892" s="173">
        <v>3.57</v>
      </c>
      <c r="L3892" s="162" t="s">
        <v>1809</v>
      </c>
      <c r="M3892" s="163"/>
      <c r="N3892" s="163"/>
      <c r="O3892" s="163"/>
      <c r="P3892" s="163"/>
      <c r="Q3892" s="163"/>
      <c r="R3892" s="163"/>
      <c r="S3892" s="163"/>
      <c r="T3892" s="163"/>
      <c r="U3892" s="163"/>
      <c r="V3892" s="163"/>
      <c r="W3892" s="163"/>
      <c r="X3892" s="163"/>
    </row>
    <row r="3893" ht="11.25" customHeight="1">
      <c r="A3893" s="162" t="s">
        <v>7813</v>
      </c>
      <c r="B3893" s="162" t="s">
        <v>2503</v>
      </c>
      <c r="C3893" s="10" t="s">
        <v>52</v>
      </c>
      <c r="D3893" s="162" t="s">
        <v>7821</v>
      </c>
      <c r="E3893" s="162" t="s">
        <v>2519</v>
      </c>
      <c r="F3893" s="161" t="s">
        <v>2223</v>
      </c>
      <c r="G3893" s="10">
        <v>14.0</v>
      </c>
      <c r="H3893" s="10">
        <v>14.0</v>
      </c>
      <c r="I3893" s="10">
        <v>14.0</v>
      </c>
      <c r="J3893" s="172">
        <v>50.0</v>
      </c>
      <c r="K3893" s="173">
        <v>3.57</v>
      </c>
      <c r="L3893" s="162" t="s">
        <v>1809</v>
      </c>
      <c r="M3893" s="163"/>
      <c r="N3893" s="163"/>
      <c r="O3893" s="163"/>
      <c r="P3893" s="163"/>
      <c r="Q3893" s="163"/>
      <c r="R3893" s="163"/>
      <c r="S3893" s="163"/>
      <c r="T3893" s="163"/>
      <c r="U3893" s="163"/>
      <c r="V3893" s="163"/>
      <c r="W3893" s="163"/>
      <c r="X3893" s="163"/>
    </row>
    <row r="3894" ht="11.25" customHeight="1">
      <c r="A3894" s="162" t="s">
        <v>7813</v>
      </c>
      <c r="B3894" s="162" t="s">
        <v>2503</v>
      </c>
      <c r="C3894" s="10" t="s">
        <v>52</v>
      </c>
      <c r="D3894" s="162" t="s">
        <v>7822</v>
      </c>
      <c r="E3894" s="162" t="s">
        <v>2521</v>
      </c>
      <c r="F3894" s="161" t="s">
        <v>2223</v>
      </c>
      <c r="G3894" s="10">
        <v>14.0</v>
      </c>
      <c r="H3894" s="10">
        <v>14.0</v>
      </c>
      <c r="I3894" s="10">
        <v>14.0</v>
      </c>
      <c r="J3894" s="172">
        <v>50.0</v>
      </c>
      <c r="K3894" s="173">
        <v>3.57</v>
      </c>
      <c r="L3894" s="162" t="s">
        <v>1809</v>
      </c>
      <c r="M3894" s="163"/>
      <c r="N3894" s="163"/>
      <c r="O3894" s="163"/>
      <c r="P3894" s="163"/>
      <c r="Q3894" s="163"/>
      <c r="R3894" s="163"/>
      <c r="S3894" s="163"/>
      <c r="T3894" s="163"/>
      <c r="U3894" s="163"/>
      <c r="V3894" s="163"/>
      <c r="W3894" s="163"/>
      <c r="X3894" s="163"/>
    </row>
    <row r="3895" ht="11.25" customHeight="1">
      <c r="A3895" s="162" t="s">
        <v>7813</v>
      </c>
      <c r="B3895" s="162" t="s">
        <v>2503</v>
      </c>
      <c r="C3895" s="10" t="s">
        <v>52</v>
      </c>
      <c r="D3895" s="162" t="s">
        <v>7823</v>
      </c>
      <c r="E3895" s="162" t="s">
        <v>2523</v>
      </c>
      <c r="F3895" s="161" t="s">
        <v>2223</v>
      </c>
      <c r="G3895" s="10">
        <v>14.0</v>
      </c>
      <c r="H3895" s="10">
        <v>14.0</v>
      </c>
      <c r="I3895" s="10">
        <v>14.0</v>
      </c>
      <c r="J3895" s="172">
        <v>50.0</v>
      </c>
      <c r="K3895" s="173">
        <v>3.57</v>
      </c>
      <c r="L3895" s="162" t="s">
        <v>1809</v>
      </c>
      <c r="M3895" s="163"/>
      <c r="N3895" s="163"/>
      <c r="O3895" s="163"/>
      <c r="P3895" s="163"/>
      <c r="Q3895" s="163"/>
      <c r="R3895" s="163"/>
      <c r="S3895" s="163"/>
      <c r="T3895" s="163"/>
      <c r="U3895" s="163"/>
      <c r="V3895" s="163"/>
      <c r="W3895" s="163"/>
      <c r="X3895" s="163"/>
    </row>
    <row r="3896" ht="11.25" customHeight="1">
      <c r="A3896" s="162" t="s">
        <v>7813</v>
      </c>
      <c r="B3896" s="162" t="s">
        <v>2503</v>
      </c>
      <c r="C3896" s="10" t="s">
        <v>52</v>
      </c>
      <c r="D3896" s="162" t="s">
        <v>7824</v>
      </c>
      <c r="E3896" s="162" t="s">
        <v>2525</v>
      </c>
      <c r="F3896" s="161" t="s">
        <v>2223</v>
      </c>
      <c r="G3896" s="10">
        <v>14.0</v>
      </c>
      <c r="H3896" s="10">
        <v>14.0</v>
      </c>
      <c r="I3896" s="10">
        <v>14.0</v>
      </c>
      <c r="J3896" s="172">
        <v>50.0</v>
      </c>
      <c r="K3896" s="173">
        <v>3.57</v>
      </c>
      <c r="L3896" s="162" t="s">
        <v>1809</v>
      </c>
      <c r="M3896" s="163"/>
      <c r="N3896" s="163"/>
      <c r="O3896" s="163"/>
      <c r="P3896" s="163"/>
      <c r="Q3896" s="163"/>
      <c r="R3896" s="163"/>
      <c r="S3896" s="163"/>
      <c r="T3896" s="163"/>
      <c r="U3896" s="163"/>
      <c r="V3896" s="163"/>
      <c r="W3896" s="163"/>
      <c r="X3896" s="163"/>
    </row>
    <row r="3897" ht="11.25" customHeight="1">
      <c r="A3897" s="162" t="s">
        <v>7813</v>
      </c>
      <c r="B3897" s="162" t="s">
        <v>2503</v>
      </c>
      <c r="C3897" s="10" t="s">
        <v>52</v>
      </c>
      <c r="D3897" s="162" t="s">
        <v>7825</v>
      </c>
      <c r="E3897" s="162" t="s">
        <v>2527</v>
      </c>
      <c r="F3897" s="161" t="s">
        <v>2223</v>
      </c>
      <c r="G3897" s="10">
        <v>14.0</v>
      </c>
      <c r="H3897" s="10">
        <v>14.0</v>
      </c>
      <c r="I3897" s="10">
        <v>14.0</v>
      </c>
      <c r="J3897" s="172">
        <v>50.0</v>
      </c>
      <c r="K3897" s="173">
        <v>3.57</v>
      </c>
      <c r="L3897" s="162" t="s">
        <v>1809</v>
      </c>
      <c r="M3897" s="163"/>
      <c r="N3897" s="163"/>
      <c r="O3897" s="163"/>
      <c r="P3897" s="163"/>
      <c r="Q3897" s="163"/>
      <c r="R3897" s="163"/>
      <c r="S3897" s="163"/>
      <c r="T3897" s="163"/>
      <c r="U3897" s="163"/>
      <c r="V3897" s="163"/>
      <c r="W3897" s="163"/>
      <c r="X3897" s="163"/>
    </row>
    <row r="3898" ht="11.25" customHeight="1">
      <c r="A3898" s="162" t="s">
        <v>7813</v>
      </c>
      <c r="B3898" s="162" t="s">
        <v>2503</v>
      </c>
      <c r="C3898" s="10" t="s">
        <v>52</v>
      </c>
      <c r="D3898" s="162" t="s">
        <v>7826</v>
      </c>
      <c r="E3898" s="162" t="s">
        <v>2529</v>
      </c>
      <c r="F3898" s="161" t="s">
        <v>2223</v>
      </c>
      <c r="G3898" s="10">
        <v>14.0</v>
      </c>
      <c r="H3898" s="10">
        <v>14.0</v>
      </c>
      <c r="I3898" s="10">
        <v>14.0</v>
      </c>
      <c r="J3898" s="172">
        <v>50.0</v>
      </c>
      <c r="K3898" s="173">
        <v>3.57</v>
      </c>
      <c r="L3898" s="162" t="s">
        <v>1809</v>
      </c>
      <c r="M3898" s="163"/>
      <c r="N3898" s="163"/>
      <c r="O3898" s="163"/>
      <c r="P3898" s="163"/>
      <c r="Q3898" s="163"/>
      <c r="R3898" s="163"/>
      <c r="S3898" s="163"/>
      <c r="T3898" s="163"/>
      <c r="U3898" s="163"/>
      <c r="V3898" s="163"/>
      <c r="W3898" s="163"/>
      <c r="X3898" s="163"/>
    </row>
    <row r="3899" ht="11.25" customHeight="1">
      <c r="A3899" s="162" t="s">
        <v>7813</v>
      </c>
      <c r="B3899" s="162" t="s">
        <v>2503</v>
      </c>
      <c r="C3899" s="10" t="s">
        <v>52</v>
      </c>
      <c r="D3899" s="162" t="s">
        <v>7827</v>
      </c>
      <c r="E3899" s="162" t="s">
        <v>2531</v>
      </c>
      <c r="F3899" s="161" t="s">
        <v>2223</v>
      </c>
      <c r="G3899" s="10">
        <v>14.0</v>
      </c>
      <c r="H3899" s="10">
        <v>14.0</v>
      </c>
      <c r="I3899" s="10">
        <v>14.0</v>
      </c>
      <c r="J3899" s="172">
        <v>50.0</v>
      </c>
      <c r="K3899" s="173">
        <v>3.57</v>
      </c>
      <c r="L3899" s="162" t="s">
        <v>1809</v>
      </c>
      <c r="M3899" s="163"/>
      <c r="N3899" s="163"/>
      <c r="O3899" s="163"/>
      <c r="P3899" s="163"/>
      <c r="Q3899" s="163"/>
      <c r="R3899" s="163"/>
      <c r="S3899" s="163"/>
      <c r="T3899" s="163"/>
      <c r="U3899" s="163"/>
      <c r="V3899" s="163"/>
      <c r="W3899" s="163"/>
      <c r="X3899" s="163"/>
    </row>
    <row r="3900" ht="11.25" customHeight="1">
      <c r="A3900" s="162" t="s">
        <v>7813</v>
      </c>
      <c r="B3900" s="162" t="s">
        <v>2503</v>
      </c>
      <c r="C3900" s="10" t="s">
        <v>52</v>
      </c>
      <c r="D3900" s="162" t="s">
        <v>7828</v>
      </c>
      <c r="E3900" s="162" t="s">
        <v>2533</v>
      </c>
      <c r="F3900" s="161" t="s">
        <v>2223</v>
      </c>
      <c r="G3900" s="10">
        <v>14.0</v>
      </c>
      <c r="H3900" s="10">
        <v>14.0</v>
      </c>
      <c r="I3900" s="10">
        <v>14.0</v>
      </c>
      <c r="J3900" s="172">
        <v>50.0</v>
      </c>
      <c r="K3900" s="173">
        <v>3.57</v>
      </c>
      <c r="L3900" s="162" t="s">
        <v>1809</v>
      </c>
      <c r="M3900" s="163"/>
      <c r="N3900" s="163"/>
      <c r="O3900" s="163"/>
      <c r="P3900" s="163"/>
      <c r="Q3900" s="163"/>
      <c r="R3900" s="163"/>
      <c r="S3900" s="163"/>
      <c r="T3900" s="163"/>
      <c r="U3900" s="163"/>
      <c r="V3900" s="163"/>
      <c r="W3900" s="163"/>
      <c r="X3900" s="163"/>
    </row>
    <row r="3901" ht="11.25" customHeight="1">
      <c r="A3901" s="162" t="s">
        <v>7813</v>
      </c>
      <c r="B3901" s="162" t="s">
        <v>2503</v>
      </c>
      <c r="C3901" s="10" t="s">
        <v>52</v>
      </c>
      <c r="D3901" s="162" t="s">
        <v>7829</v>
      </c>
      <c r="E3901" s="162" t="s">
        <v>2535</v>
      </c>
      <c r="F3901" s="161" t="s">
        <v>2223</v>
      </c>
      <c r="G3901" s="10">
        <v>14.0</v>
      </c>
      <c r="H3901" s="10">
        <v>14.0</v>
      </c>
      <c r="I3901" s="10">
        <v>14.0</v>
      </c>
      <c r="J3901" s="172">
        <v>50.0</v>
      </c>
      <c r="K3901" s="173">
        <v>3.57</v>
      </c>
      <c r="L3901" s="162" t="s">
        <v>1809</v>
      </c>
      <c r="M3901" s="163"/>
      <c r="N3901" s="163"/>
      <c r="O3901" s="163"/>
      <c r="P3901" s="163"/>
      <c r="Q3901" s="163"/>
      <c r="R3901" s="163"/>
      <c r="S3901" s="163"/>
      <c r="T3901" s="163"/>
      <c r="U3901" s="163"/>
      <c r="V3901" s="163"/>
      <c r="W3901" s="163"/>
      <c r="X3901" s="163"/>
    </row>
    <row r="3902" ht="11.25" customHeight="1">
      <c r="A3902" s="162" t="s">
        <v>7813</v>
      </c>
      <c r="B3902" s="162" t="s">
        <v>2503</v>
      </c>
      <c r="C3902" s="10" t="s">
        <v>52</v>
      </c>
      <c r="D3902" s="162" t="s">
        <v>7830</v>
      </c>
      <c r="E3902" s="162" t="s">
        <v>2537</v>
      </c>
      <c r="F3902" s="161" t="s">
        <v>2223</v>
      </c>
      <c r="G3902" s="10">
        <v>14.0</v>
      </c>
      <c r="H3902" s="10">
        <v>14.0</v>
      </c>
      <c r="I3902" s="10">
        <v>14.0</v>
      </c>
      <c r="J3902" s="172">
        <v>50.0</v>
      </c>
      <c r="K3902" s="173">
        <v>3.57</v>
      </c>
      <c r="L3902" s="162" t="s">
        <v>1809</v>
      </c>
      <c r="M3902" s="163"/>
      <c r="N3902" s="163"/>
      <c r="O3902" s="163"/>
      <c r="P3902" s="163"/>
      <c r="Q3902" s="163"/>
      <c r="R3902" s="163"/>
      <c r="S3902" s="163"/>
      <c r="T3902" s="163"/>
      <c r="U3902" s="163"/>
      <c r="V3902" s="163"/>
      <c r="W3902" s="163"/>
      <c r="X3902" s="163"/>
    </row>
    <row r="3903" ht="11.25" customHeight="1">
      <c r="A3903" s="162" t="s">
        <v>7813</v>
      </c>
      <c r="B3903" s="162" t="s">
        <v>2503</v>
      </c>
      <c r="C3903" s="10" t="s">
        <v>52</v>
      </c>
      <c r="D3903" s="162" t="s">
        <v>7831</v>
      </c>
      <c r="E3903" s="162" t="s">
        <v>2539</v>
      </c>
      <c r="F3903" s="161" t="s">
        <v>2223</v>
      </c>
      <c r="G3903" s="10">
        <v>14.0</v>
      </c>
      <c r="H3903" s="10">
        <v>14.0</v>
      </c>
      <c r="I3903" s="10">
        <v>14.0</v>
      </c>
      <c r="J3903" s="172">
        <v>50.0</v>
      </c>
      <c r="K3903" s="173">
        <v>3.57</v>
      </c>
      <c r="L3903" s="162" t="s">
        <v>1809</v>
      </c>
      <c r="M3903" s="163"/>
      <c r="N3903" s="163"/>
      <c r="O3903" s="163"/>
      <c r="P3903" s="163"/>
      <c r="Q3903" s="163"/>
      <c r="R3903" s="163"/>
      <c r="S3903" s="163"/>
      <c r="T3903" s="163"/>
      <c r="U3903" s="163"/>
      <c r="V3903" s="163"/>
      <c r="W3903" s="163"/>
      <c r="X3903" s="163"/>
    </row>
    <row r="3904" ht="11.25" customHeight="1">
      <c r="A3904" s="162" t="s">
        <v>7813</v>
      </c>
      <c r="B3904" s="162" t="s">
        <v>2503</v>
      </c>
      <c r="C3904" s="10" t="s">
        <v>52</v>
      </c>
      <c r="D3904" s="162" t="s">
        <v>7832</v>
      </c>
      <c r="E3904" s="162" t="s">
        <v>2541</v>
      </c>
      <c r="F3904" s="161" t="s">
        <v>2223</v>
      </c>
      <c r="G3904" s="10">
        <v>14.0</v>
      </c>
      <c r="H3904" s="10">
        <v>14.0</v>
      </c>
      <c r="I3904" s="10">
        <v>14.0</v>
      </c>
      <c r="J3904" s="172">
        <v>50.0</v>
      </c>
      <c r="K3904" s="173">
        <v>3.57</v>
      </c>
      <c r="L3904" s="162" t="s">
        <v>1809</v>
      </c>
      <c r="M3904" s="163"/>
      <c r="N3904" s="163"/>
      <c r="O3904" s="163"/>
      <c r="P3904" s="163"/>
      <c r="Q3904" s="163"/>
      <c r="R3904" s="163"/>
      <c r="S3904" s="163"/>
      <c r="T3904" s="163"/>
      <c r="U3904" s="163"/>
      <c r="V3904" s="163"/>
      <c r="W3904" s="163"/>
      <c r="X3904" s="163"/>
    </row>
    <row r="3905" ht="11.25" customHeight="1">
      <c r="A3905" s="162" t="s">
        <v>7813</v>
      </c>
      <c r="B3905" s="162" t="s">
        <v>2503</v>
      </c>
      <c r="C3905" s="10" t="s">
        <v>52</v>
      </c>
      <c r="D3905" s="162" t="s">
        <v>7833</v>
      </c>
      <c r="E3905" s="162" t="s">
        <v>2543</v>
      </c>
      <c r="F3905" s="161" t="s">
        <v>2223</v>
      </c>
      <c r="G3905" s="10">
        <v>14.0</v>
      </c>
      <c r="H3905" s="10">
        <v>14.0</v>
      </c>
      <c r="I3905" s="10">
        <v>14.0</v>
      </c>
      <c r="J3905" s="172">
        <v>50.0</v>
      </c>
      <c r="K3905" s="173">
        <v>3.57</v>
      </c>
      <c r="L3905" s="162" t="s">
        <v>1809</v>
      </c>
      <c r="M3905" s="163"/>
      <c r="N3905" s="163"/>
      <c r="O3905" s="163"/>
      <c r="P3905" s="163"/>
      <c r="Q3905" s="163"/>
      <c r="R3905" s="163"/>
      <c r="S3905" s="163"/>
      <c r="T3905" s="163"/>
      <c r="U3905" s="163"/>
      <c r="V3905" s="163"/>
      <c r="W3905" s="163"/>
      <c r="X3905" s="163"/>
    </row>
    <row r="3906" ht="11.25" customHeight="1">
      <c r="A3906" s="162" t="s">
        <v>7813</v>
      </c>
      <c r="B3906" s="162" t="s">
        <v>2503</v>
      </c>
      <c r="C3906" s="10" t="s">
        <v>52</v>
      </c>
      <c r="D3906" s="162" t="s">
        <v>7834</v>
      </c>
      <c r="E3906" s="162" t="s">
        <v>2555</v>
      </c>
      <c r="F3906" s="161" t="s">
        <v>2223</v>
      </c>
      <c r="G3906" s="10">
        <v>14.0</v>
      </c>
      <c r="H3906" s="10">
        <v>14.0</v>
      </c>
      <c r="I3906" s="10">
        <v>14.0</v>
      </c>
      <c r="J3906" s="172">
        <v>50.0</v>
      </c>
      <c r="K3906" s="173">
        <v>3.57</v>
      </c>
      <c r="L3906" s="162" t="s">
        <v>1809</v>
      </c>
      <c r="M3906" s="163"/>
      <c r="N3906" s="163"/>
      <c r="O3906" s="163"/>
      <c r="P3906" s="163"/>
      <c r="Q3906" s="163"/>
      <c r="R3906" s="163"/>
      <c r="S3906" s="163"/>
      <c r="T3906" s="163"/>
      <c r="U3906" s="163"/>
      <c r="V3906" s="163"/>
      <c r="W3906" s="163"/>
      <c r="X3906" s="163"/>
    </row>
    <row r="3907" ht="11.25" customHeight="1">
      <c r="A3907" s="162" t="s">
        <v>7813</v>
      </c>
      <c r="B3907" s="162" t="s">
        <v>2503</v>
      </c>
      <c r="C3907" s="10" t="s">
        <v>52</v>
      </c>
      <c r="D3907" s="162" t="s">
        <v>7835</v>
      </c>
      <c r="E3907" s="162" t="s">
        <v>2557</v>
      </c>
      <c r="F3907" s="161" t="s">
        <v>2223</v>
      </c>
      <c r="G3907" s="10">
        <v>14.0</v>
      </c>
      <c r="H3907" s="10">
        <v>14.0</v>
      </c>
      <c r="I3907" s="10">
        <v>14.0</v>
      </c>
      <c r="J3907" s="172">
        <v>50.0</v>
      </c>
      <c r="K3907" s="173">
        <v>3.57</v>
      </c>
      <c r="L3907" s="162" t="s">
        <v>1809</v>
      </c>
      <c r="M3907" s="163"/>
      <c r="N3907" s="163"/>
      <c r="O3907" s="163"/>
      <c r="P3907" s="163"/>
      <c r="Q3907" s="163"/>
      <c r="R3907" s="163"/>
      <c r="S3907" s="163"/>
      <c r="T3907" s="163"/>
      <c r="U3907" s="163"/>
      <c r="V3907" s="163"/>
      <c r="W3907" s="163"/>
      <c r="X3907" s="163"/>
    </row>
    <row r="3908" ht="11.25" customHeight="1">
      <c r="A3908" s="162" t="s">
        <v>7813</v>
      </c>
      <c r="B3908" s="162" t="s">
        <v>2503</v>
      </c>
      <c r="C3908" s="10" t="s">
        <v>52</v>
      </c>
      <c r="D3908" s="162" t="s">
        <v>7836</v>
      </c>
      <c r="E3908" s="162" t="s">
        <v>2559</v>
      </c>
      <c r="F3908" s="161" t="s">
        <v>2223</v>
      </c>
      <c r="G3908" s="10">
        <v>14.0</v>
      </c>
      <c r="H3908" s="10">
        <v>14.0</v>
      </c>
      <c r="I3908" s="10">
        <v>14.0</v>
      </c>
      <c r="J3908" s="172">
        <v>50.0</v>
      </c>
      <c r="K3908" s="173">
        <v>3.57</v>
      </c>
      <c r="L3908" s="162" t="s">
        <v>1809</v>
      </c>
      <c r="M3908" s="163"/>
      <c r="N3908" s="163"/>
      <c r="O3908" s="163"/>
      <c r="P3908" s="163"/>
      <c r="Q3908" s="163"/>
      <c r="R3908" s="163"/>
      <c r="S3908" s="163"/>
      <c r="T3908" s="163"/>
      <c r="U3908" s="163"/>
      <c r="V3908" s="163"/>
      <c r="W3908" s="163"/>
      <c r="X3908" s="163"/>
    </row>
    <row r="3909" ht="11.25" customHeight="1">
      <c r="A3909" s="162" t="s">
        <v>7813</v>
      </c>
      <c r="B3909" s="162" t="s">
        <v>2503</v>
      </c>
      <c r="C3909" s="10" t="s">
        <v>52</v>
      </c>
      <c r="D3909" s="162" t="s">
        <v>7837</v>
      </c>
      <c r="E3909" s="162" t="s">
        <v>2561</v>
      </c>
      <c r="F3909" s="161" t="s">
        <v>2223</v>
      </c>
      <c r="G3909" s="10">
        <v>14.0</v>
      </c>
      <c r="H3909" s="10">
        <v>14.0</v>
      </c>
      <c r="I3909" s="10">
        <v>14.0</v>
      </c>
      <c r="J3909" s="172">
        <v>50.0</v>
      </c>
      <c r="K3909" s="173">
        <v>3.57</v>
      </c>
      <c r="L3909" s="162" t="s">
        <v>1809</v>
      </c>
      <c r="M3909" s="163"/>
      <c r="N3909" s="163"/>
      <c r="O3909" s="163"/>
      <c r="P3909" s="163"/>
      <c r="Q3909" s="163"/>
      <c r="R3909" s="163"/>
      <c r="S3909" s="163"/>
      <c r="T3909" s="163"/>
      <c r="U3909" s="163"/>
      <c r="V3909" s="163"/>
      <c r="W3909" s="163"/>
      <c r="X3909" s="163"/>
    </row>
    <row r="3910" ht="11.25" customHeight="1">
      <c r="A3910" s="162" t="s">
        <v>7813</v>
      </c>
      <c r="B3910" s="162" t="s">
        <v>2503</v>
      </c>
      <c r="C3910" s="10" t="s">
        <v>52</v>
      </c>
      <c r="D3910" s="162" t="s">
        <v>7838</v>
      </c>
      <c r="E3910" s="162" t="s">
        <v>2563</v>
      </c>
      <c r="F3910" s="161" t="s">
        <v>2223</v>
      </c>
      <c r="G3910" s="10">
        <v>14.0</v>
      </c>
      <c r="H3910" s="10">
        <v>14.0</v>
      </c>
      <c r="I3910" s="10">
        <v>14.0</v>
      </c>
      <c r="J3910" s="172">
        <v>50.0</v>
      </c>
      <c r="K3910" s="173">
        <v>3.57</v>
      </c>
      <c r="L3910" s="162" t="s">
        <v>1809</v>
      </c>
      <c r="M3910" s="163"/>
      <c r="N3910" s="163"/>
      <c r="O3910" s="163"/>
      <c r="P3910" s="163"/>
      <c r="Q3910" s="163"/>
      <c r="R3910" s="163"/>
      <c r="S3910" s="163"/>
      <c r="T3910" s="163"/>
      <c r="U3910" s="163"/>
      <c r="V3910" s="163"/>
      <c r="W3910" s="163"/>
      <c r="X3910" s="163"/>
    </row>
    <row r="3911" ht="11.25" customHeight="1">
      <c r="A3911" s="162" t="s">
        <v>7813</v>
      </c>
      <c r="B3911" s="162" t="s">
        <v>2503</v>
      </c>
      <c r="C3911" s="10" t="s">
        <v>52</v>
      </c>
      <c r="D3911" s="162" t="s">
        <v>7839</v>
      </c>
      <c r="E3911" s="162" t="s">
        <v>2565</v>
      </c>
      <c r="F3911" s="161" t="s">
        <v>2223</v>
      </c>
      <c r="G3911" s="10">
        <v>14.0</v>
      </c>
      <c r="H3911" s="10">
        <v>14.0</v>
      </c>
      <c r="I3911" s="10">
        <v>14.0</v>
      </c>
      <c r="J3911" s="172">
        <v>50.0</v>
      </c>
      <c r="K3911" s="173">
        <v>3.57</v>
      </c>
      <c r="L3911" s="162" t="s">
        <v>1809</v>
      </c>
      <c r="M3911" s="163"/>
      <c r="N3911" s="163"/>
      <c r="O3911" s="163"/>
      <c r="P3911" s="163"/>
      <c r="Q3911" s="163"/>
      <c r="R3911" s="163"/>
      <c r="S3911" s="163"/>
      <c r="T3911" s="163"/>
      <c r="U3911" s="163"/>
      <c r="V3911" s="163"/>
      <c r="W3911" s="163"/>
      <c r="X3911" s="163"/>
    </row>
    <row r="3912" ht="11.25" customHeight="1">
      <c r="A3912" s="162" t="s">
        <v>7813</v>
      </c>
      <c r="B3912" s="162" t="s">
        <v>2503</v>
      </c>
      <c r="C3912" s="10" t="s">
        <v>52</v>
      </c>
      <c r="D3912" s="162" t="s">
        <v>7840</v>
      </c>
      <c r="E3912" s="162" t="s">
        <v>2567</v>
      </c>
      <c r="F3912" s="161" t="s">
        <v>2223</v>
      </c>
      <c r="G3912" s="10">
        <v>14.0</v>
      </c>
      <c r="H3912" s="10">
        <v>14.0</v>
      </c>
      <c r="I3912" s="10">
        <v>14.0</v>
      </c>
      <c r="J3912" s="172">
        <v>50.0</v>
      </c>
      <c r="K3912" s="173">
        <v>3.57</v>
      </c>
      <c r="L3912" s="162" t="s">
        <v>1809</v>
      </c>
      <c r="M3912" s="163"/>
      <c r="N3912" s="163"/>
      <c r="O3912" s="163"/>
      <c r="P3912" s="163"/>
      <c r="Q3912" s="163"/>
      <c r="R3912" s="163"/>
      <c r="S3912" s="163"/>
      <c r="T3912" s="163"/>
      <c r="U3912" s="163"/>
      <c r="V3912" s="163"/>
      <c r="W3912" s="163"/>
      <c r="X3912" s="163"/>
    </row>
    <row r="3913" ht="11.25" customHeight="1">
      <c r="A3913" s="162" t="s">
        <v>7813</v>
      </c>
      <c r="B3913" s="162" t="s">
        <v>2503</v>
      </c>
      <c r="C3913" s="10" t="s">
        <v>52</v>
      </c>
      <c r="D3913" s="162" t="s">
        <v>7841</v>
      </c>
      <c r="E3913" s="162" t="s">
        <v>2569</v>
      </c>
      <c r="F3913" s="161" t="s">
        <v>2223</v>
      </c>
      <c r="G3913" s="10">
        <v>14.0</v>
      </c>
      <c r="H3913" s="10">
        <v>14.0</v>
      </c>
      <c r="I3913" s="10">
        <v>14.0</v>
      </c>
      <c r="J3913" s="172">
        <v>50.0</v>
      </c>
      <c r="K3913" s="173">
        <v>3.57</v>
      </c>
      <c r="L3913" s="162" t="s">
        <v>1809</v>
      </c>
      <c r="M3913" s="163"/>
      <c r="N3913" s="163"/>
      <c r="O3913" s="163"/>
      <c r="P3913" s="163"/>
      <c r="Q3913" s="163"/>
      <c r="R3913" s="163"/>
      <c r="S3913" s="163"/>
      <c r="T3913" s="163"/>
      <c r="U3913" s="163"/>
      <c r="V3913" s="163"/>
      <c r="W3913" s="163"/>
      <c r="X3913" s="163"/>
    </row>
    <row r="3914" ht="11.25" customHeight="1">
      <c r="A3914" s="162" t="s">
        <v>7813</v>
      </c>
      <c r="B3914" s="162" t="s">
        <v>2503</v>
      </c>
      <c r="C3914" s="10" t="s">
        <v>52</v>
      </c>
      <c r="D3914" s="162" t="s">
        <v>7842</v>
      </c>
      <c r="E3914" s="162" t="s">
        <v>2571</v>
      </c>
      <c r="F3914" s="161" t="s">
        <v>2223</v>
      </c>
      <c r="G3914" s="10">
        <v>14.0</v>
      </c>
      <c r="H3914" s="10">
        <v>14.0</v>
      </c>
      <c r="I3914" s="10">
        <v>14.0</v>
      </c>
      <c r="J3914" s="172">
        <v>50.0</v>
      </c>
      <c r="K3914" s="173">
        <v>3.57</v>
      </c>
      <c r="L3914" s="162" t="s">
        <v>1809</v>
      </c>
      <c r="M3914" s="163"/>
      <c r="N3914" s="163"/>
      <c r="O3914" s="163"/>
      <c r="P3914" s="163"/>
      <c r="Q3914" s="163"/>
      <c r="R3914" s="163"/>
      <c r="S3914" s="163"/>
      <c r="T3914" s="163"/>
      <c r="U3914" s="163"/>
      <c r="V3914" s="163"/>
      <c r="W3914" s="163"/>
      <c r="X3914" s="163"/>
    </row>
    <row r="3915" ht="11.25" customHeight="1">
      <c r="A3915" s="162" t="s">
        <v>7813</v>
      </c>
      <c r="B3915" s="162" t="s">
        <v>2503</v>
      </c>
      <c r="C3915" s="10" t="s">
        <v>52</v>
      </c>
      <c r="D3915" s="162" t="s">
        <v>7843</v>
      </c>
      <c r="E3915" s="162" t="s">
        <v>2573</v>
      </c>
      <c r="F3915" s="161" t="s">
        <v>2223</v>
      </c>
      <c r="G3915" s="10">
        <v>14.0</v>
      </c>
      <c r="H3915" s="10">
        <v>14.0</v>
      </c>
      <c r="I3915" s="10">
        <v>14.0</v>
      </c>
      <c r="J3915" s="172">
        <v>50.0</v>
      </c>
      <c r="K3915" s="173">
        <v>3.57</v>
      </c>
      <c r="L3915" s="162" t="s">
        <v>1809</v>
      </c>
      <c r="M3915" s="163"/>
      <c r="N3915" s="163"/>
      <c r="O3915" s="163"/>
      <c r="P3915" s="163"/>
      <c r="Q3915" s="163"/>
      <c r="R3915" s="163"/>
      <c r="S3915" s="163"/>
      <c r="T3915" s="163"/>
      <c r="U3915" s="163"/>
      <c r="V3915" s="163"/>
      <c r="W3915" s="163"/>
      <c r="X3915" s="163"/>
    </row>
    <row r="3916" ht="11.25" customHeight="1">
      <c r="A3916" s="162" t="s">
        <v>7813</v>
      </c>
      <c r="B3916" s="162" t="s">
        <v>2503</v>
      </c>
      <c r="C3916" s="10" t="s">
        <v>52</v>
      </c>
      <c r="D3916" s="162" t="s">
        <v>7844</v>
      </c>
      <c r="E3916" s="162" t="s">
        <v>2575</v>
      </c>
      <c r="F3916" s="161" t="s">
        <v>2223</v>
      </c>
      <c r="G3916" s="10">
        <v>14.0</v>
      </c>
      <c r="H3916" s="10">
        <v>14.0</v>
      </c>
      <c r="I3916" s="10">
        <v>14.0</v>
      </c>
      <c r="J3916" s="172">
        <v>50.0</v>
      </c>
      <c r="K3916" s="173">
        <v>3.57</v>
      </c>
      <c r="L3916" s="162" t="s">
        <v>1809</v>
      </c>
      <c r="M3916" s="163"/>
      <c r="N3916" s="163"/>
      <c r="O3916" s="163"/>
      <c r="P3916" s="163"/>
      <c r="Q3916" s="163"/>
      <c r="R3916" s="163"/>
      <c r="S3916" s="163"/>
      <c r="T3916" s="163"/>
      <c r="U3916" s="163"/>
      <c r="V3916" s="163"/>
      <c r="W3916" s="163"/>
      <c r="X3916" s="163"/>
    </row>
    <row r="3917" ht="11.25" customHeight="1">
      <c r="A3917" s="162" t="s">
        <v>7813</v>
      </c>
      <c r="B3917" s="162" t="s">
        <v>2503</v>
      </c>
      <c r="C3917" s="10" t="s">
        <v>52</v>
      </c>
      <c r="D3917" s="162" t="s">
        <v>7845</v>
      </c>
      <c r="E3917" s="162" t="s">
        <v>2577</v>
      </c>
      <c r="F3917" s="161" t="s">
        <v>2223</v>
      </c>
      <c r="G3917" s="10">
        <v>14.0</v>
      </c>
      <c r="H3917" s="10">
        <v>14.0</v>
      </c>
      <c r="I3917" s="10">
        <v>14.0</v>
      </c>
      <c r="J3917" s="172">
        <v>50.0</v>
      </c>
      <c r="K3917" s="173">
        <v>3.57</v>
      </c>
      <c r="L3917" s="162" t="s">
        <v>1809</v>
      </c>
      <c r="M3917" s="163"/>
      <c r="N3917" s="163"/>
      <c r="O3917" s="163"/>
      <c r="P3917" s="163"/>
      <c r="Q3917" s="163"/>
      <c r="R3917" s="163"/>
      <c r="S3917" s="163"/>
      <c r="T3917" s="163"/>
      <c r="U3917" s="163"/>
      <c r="V3917" s="163"/>
      <c r="W3917" s="163"/>
      <c r="X3917" s="163"/>
    </row>
    <row r="3918" ht="11.25" customHeight="1">
      <c r="A3918" s="162" t="s">
        <v>7813</v>
      </c>
      <c r="B3918" s="162" t="s">
        <v>2503</v>
      </c>
      <c r="C3918" s="10" t="s">
        <v>52</v>
      </c>
      <c r="D3918" s="162" t="s">
        <v>7846</v>
      </c>
      <c r="E3918" s="162" t="s">
        <v>2579</v>
      </c>
      <c r="F3918" s="161" t="s">
        <v>2223</v>
      </c>
      <c r="G3918" s="10">
        <v>14.0</v>
      </c>
      <c r="H3918" s="10">
        <v>14.0</v>
      </c>
      <c r="I3918" s="10">
        <v>14.0</v>
      </c>
      <c r="J3918" s="172">
        <v>50.0</v>
      </c>
      <c r="K3918" s="173">
        <v>3.57</v>
      </c>
      <c r="L3918" s="162" t="s">
        <v>1809</v>
      </c>
      <c r="M3918" s="163"/>
      <c r="N3918" s="163"/>
      <c r="O3918" s="163"/>
      <c r="P3918" s="163"/>
      <c r="Q3918" s="163"/>
      <c r="R3918" s="163"/>
      <c r="S3918" s="163"/>
      <c r="T3918" s="163"/>
      <c r="U3918" s="163"/>
      <c r="V3918" s="163"/>
      <c r="W3918" s="163"/>
      <c r="X3918" s="163"/>
    </row>
    <row r="3919" ht="11.25" customHeight="1">
      <c r="A3919" s="162" t="s">
        <v>7813</v>
      </c>
      <c r="B3919" s="162" t="s">
        <v>2503</v>
      </c>
      <c r="C3919" s="10" t="s">
        <v>52</v>
      </c>
      <c r="D3919" s="162" t="s">
        <v>7847</v>
      </c>
      <c r="E3919" s="162" t="s">
        <v>2581</v>
      </c>
      <c r="F3919" s="161" t="s">
        <v>2223</v>
      </c>
      <c r="G3919" s="10">
        <v>14.0</v>
      </c>
      <c r="H3919" s="10">
        <v>14.0</v>
      </c>
      <c r="I3919" s="10">
        <v>14.0</v>
      </c>
      <c r="J3919" s="172">
        <v>50.0</v>
      </c>
      <c r="K3919" s="173">
        <v>3.57</v>
      </c>
      <c r="L3919" s="162" t="s">
        <v>1809</v>
      </c>
      <c r="M3919" s="163"/>
      <c r="N3919" s="163"/>
      <c r="O3919" s="163"/>
      <c r="P3919" s="163"/>
      <c r="Q3919" s="163"/>
      <c r="R3919" s="163"/>
      <c r="S3919" s="163"/>
      <c r="T3919" s="163"/>
      <c r="U3919" s="163"/>
      <c r="V3919" s="163"/>
      <c r="W3919" s="163"/>
      <c r="X3919" s="163"/>
    </row>
    <row r="3920" ht="11.25" customHeight="1">
      <c r="A3920" s="162" t="s">
        <v>7813</v>
      </c>
      <c r="B3920" s="162" t="s">
        <v>2503</v>
      </c>
      <c r="C3920" s="10" t="s">
        <v>52</v>
      </c>
      <c r="D3920" s="162" t="s">
        <v>7848</v>
      </c>
      <c r="E3920" s="162" t="s">
        <v>2583</v>
      </c>
      <c r="F3920" s="161" t="s">
        <v>2223</v>
      </c>
      <c r="G3920" s="10">
        <v>14.0</v>
      </c>
      <c r="H3920" s="10">
        <v>14.0</v>
      </c>
      <c r="I3920" s="10">
        <v>14.0</v>
      </c>
      <c r="J3920" s="172">
        <v>50.0</v>
      </c>
      <c r="K3920" s="173">
        <v>3.57</v>
      </c>
      <c r="L3920" s="162" t="s">
        <v>1809</v>
      </c>
      <c r="M3920" s="163"/>
      <c r="N3920" s="163"/>
      <c r="O3920" s="163"/>
      <c r="P3920" s="163"/>
      <c r="Q3920" s="163"/>
      <c r="R3920" s="163"/>
      <c r="S3920" s="163"/>
      <c r="T3920" s="163"/>
      <c r="U3920" s="163"/>
      <c r="V3920" s="163"/>
      <c r="W3920" s="163"/>
      <c r="X3920" s="163"/>
    </row>
    <row r="3921" ht="11.25" customHeight="1">
      <c r="A3921" s="162" t="s">
        <v>7813</v>
      </c>
      <c r="B3921" s="162" t="s">
        <v>2503</v>
      </c>
      <c r="C3921" s="10" t="s">
        <v>52</v>
      </c>
      <c r="D3921" s="162" t="s">
        <v>7849</v>
      </c>
      <c r="E3921" s="162" t="s">
        <v>2585</v>
      </c>
      <c r="F3921" s="161" t="s">
        <v>2223</v>
      </c>
      <c r="G3921" s="10">
        <v>14.0</v>
      </c>
      <c r="H3921" s="10">
        <v>14.0</v>
      </c>
      <c r="I3921" s="10">
        <v>14.0</v>
      </c>
      <c r="J3921" s="172">
        <v>50.0</v>
      </c>
      <c r="K3921" s="173">
        <v>3.57</v>
      </c>
      <c r="L3921" s="162" t="s">
        <v>1809</v>
      </c>
      <c r="M3921" s="163"/>
      <c r="N3921" s="163"/>
      <c r="O3921" s="163"/>
      <c r="P3921" s="163"/>
      <c r="Q3921" s="163"/>
      <c r="R3921" s="163"/>
      <c r="S3921" s="163"/>
      <c r="T3921" s="163"/>
      <c r="U3921" s="163"/>
      <c r="V3921" s="163"/>
      <c r="W3921" s="163"/>
      <c r="X3921" s="163"/>
    </row>
    <row r="3922" ht="11.25" customHeight="1">
      <c r="A3922" s="162" t="s">
        <v>7813</v>
      </c>
      <c r="B3922" s="162" t="s">
        <v>2503</v>
      </c>
      <c r="C3922" s="10" t="s">
        <v>52</v>
      </c>
      <c r="D3922" s="162" t="s">
        <v>7850</v>
      </c>
      <c r="E3922" s="162" t="s">
        <v>2587</v>
      </c>
      <c r="F3922" s="161" t="s">
        <v>2223</v>
      </c>
      <c r="G3922" s="10">
        <v>14.0</v>
      </c>
      <c r="H3922" s="10">
        <v>14.0</v>
      </c>
      <c r="I3922" s="10">
        <v>14.0</v>
      </c>
      <c r="J3922" s="172">
        <v>50.0</v>
      </c>
      <c r="K3922" s="173">
        <v>3.57</v>
      </c>
      <c r="L3922" s="162" t="s">
        <v>1809</v>
      </c>
      <c r="M3922" s="163"/>
      <c r="N3922" s="163"/>
      <c r="O3922" s="163"/>
      <c r="P3922" s="163"/>
      <c r="Q3922" s="163"/>
      <c r="R3922" s="163"/>
      <c r="S3922" s="163"/>
      <c r="T3922" s="163"/>
      <c r="U3922" s="163"/>
      <c r="V3922" s="163"/>
      <c r="W3922" s="163"/>
      <c r="X3922" s="163"/>
    </row>
    <row r="3923" ht="11.25" customHeight="1">
      <c r="A3923" s="162" t="s">
        <v>7813</v>
      </c>
      <c r="B3923" s="162" t="s">
        <v>2503</v>
      </c>
      <c r="C3923" s="10" t="s">
        <v>52</v>
      </c>
      <c r="D3923" s="162" t="s">
        <v>7851</v>
      </c>
      <c r="E3923" s="162" t="s">
        <v>2589</v>
      </c>
      <c r="F3923" s="161" t="s">
        <v>2223</v>
      </c>
      <c r="G3923" s="10">
        <v>14.0</v>
      </c>
      <c r="H3923" s="10">
        <v>14.0</v>
      </c>
      <c r="I3923" s="10">
        <v>14.0</v>
      </c>
      <c r="J3923" s="172">
        <v>50.0</v>
      </c>
      <c r="K3923" s="173">
        <v>3.57</v>
      </c>
      <c r="L3923" s="162" t="s">
        <v>1809</v>
      </c>
      <c r="M3923" s="163"/>
      <c r="N3923" s="163"/>
      <c r="O3923" s="163"/>
      <c r="P3923" s="163"/>
      <c r="Q3923" s="163"/>
      <c r="R3923" s="163"/>
      <c r="S3923" s="163"/>
      <c r="T3923" s="163"/>
      <c r="U3923" s="163"/>
      <c r="V3923" s="163"/>
      <c r="W3923" s="163"/>
      <c r="X3923" s="163"/>
    </row>
    <row r="3924" ht="11.25" customHeight="1">
      <c r="A3924" s="162" t="s">
        <v>7813</v>
      </c>
      <c r="B3924" s="162" t="s">
        <v>2503</v>
      </c>
      <c r="C3924" s="10" t="s">
        <v>52</v>
      </c>
      <c r="D3924" s="162" t="s">
        <v>7852</v>
      </c>
      <c r="E3924" s="162" t="s">
        <v>2591</v>
      </c>
      <c r="F3924" s="161" t="s">
        <v>2223</v>
      </c>
      <c r="G3924" s="10">
        <v>14.0</v>
      </c>
      <c r="H3924" s="10">
        <v>14.0</v>
      </c>
      <c r="I3924" s="10">
        <v>14.0</v>
      </c>
      <c r="J3924" s="172">
        <v>50.0</v>
      </c>
      <c r="K3924" s="173">
        <v>3.57</v>
      </c>
      <c r="L3924" s="162" t="s">
        <v>1809</v>
      </c>
      <c r="M3924" s="163"/>
      <c r="N3924" s="163"/>
      <c r="O3924" s="163"/>
      <c r="P3924" s="163"/>
      <c r="Q3924" s="163"/>
      <c r="R3924" s="163"/>
      <c r="S3924" s="163"/>
      <c r="T3924" s="163"/>
      <c r="U3924" s="163"/>
      <c r="V3924" s="163"/>
      <c r="W3924" s="163"/>
      <c r="X3924" s="163"/>
    </row>
    <row r="3925" ht="11.25" customHeight="1">
      <c r="A3925" s="162" t="s">
        <v>7813</v>
      </c>
      <c r="B3925" s="162" t="s">
        <v>2503</v>
      </c>
      <c r="C3925" s="10" t="s">
        <v>52</v>
      </c>
      <c r="D3925" s="162" t="s">
        <v>7852</v>
      </c>
      <c r="E3925" s="162" t="s">
        <v>2591</v>
      </c>
      <c r="F3925" s="161" t="s">
        <v>2223</v>
      </c>
      <c r="G3925" s="10">
        <v>14.0</v>
      </c>
      <c r="H3925" s="10">
        <v>14.0</v>
      </c>
      <c r="I3925" s="10">
        <v>14.0</v>
      </c>
      <c r="J3925" s="172">
        <v>50.0</v>
      </c>
      <c r="K3925" s="173">
        <v>3.57</v>
      </c>
      <c r="L3925" s="162" t="s">
        <v>1809</v>
      </c>
      <c r="M3925" s="163"/>
      <c r="N3925" s="163"/>
      <c r="O3925" s="163"/>
      <c r="P3925" s="163"/>
      <c r="Q3925" s="163"/>
      <c r="R3925" s="163"/>
      <c r="S3925" s="163"/>
      <c r="T3925" s="163"/>
      <c r="U3925" s="163"/>
      <c r="V3925" s="163"/>
      <c r="W3925" s="163"/>
      <c r="X3925" s="163"/>
    </row>
    <row r="3926" ht="11.25" customHeight="1">
      <c r="A3926" s="162" t="s">
        <v>7813</v>
      </c>
      <c r="B3926" s="162" t="s">
        <v>2503</v>
      </c>
      <c r="C3926" s="10" t="s">
        <v>52</v>
      </c>
      <c r="D3926" s="162" t="s">
        <v>7853</v>
      </c>
      <c r="E3926" s="162" t="s">
        <v>2593</v>
      </c>
      <c r="F3926" s="161" t="s">
        <v>2223</v>
      </c>
      <c r="G3926" s="10">
        <v>14.0</v>
      </c>
      <c r="H3926" s="10">
        <v>14.0</v>
      </c>
      <c r="I3926" s="10">
        <v>14.0</v>
      </c>
      <c r="J3926" s="172">
        <v>50.0</v>
      </c>
      <c r="K3926" s="173">
        <v>3.57</v>
      </c>
      <c r="L3926" s="162" t="s">
        <v>1809</v>
      </c>
      <c r="M3926" s="163"/>
      <c r="N3926" s="163"/>
      <c r="O3926" s="163"/>
      <c r="P3926" s="163"/>
      <c r="Q3926" s="163"/>
      <c r="R3926" s="163"/>
      <c r="S3926" s="163"/>
      <c r="T3926" s="163"/>
      <c r="U3926" s="163"/>
      <c r="V3926" s="163"/>
      <c r="W3926" s="163"/>
      <c r="X3926" s="163"/>
    </row>
    <row r="3927" ht="11.25" customHeight="1">
      <c r="A3927" s="162" t="s">
        <v>7813</v>
      </c>
      <c r="B3927" s="162" t="s">
        <v>2503</v>
      </c>
      <c r="C3927" s="10" t="s">
        <v>52</v>
      </c>
      <c r="D3927" s="162" t="s">
        <v>7854</v>
      </c>
      <c r="E3927" s="162" t="s">
        <v>2595</v>
      </c>
      <c r="F3927" s="161" t="s">
        <v>2223</v>
      </c>
      <c r="G3927" s="10">
        <v>14.0</v>
      </c>
      <c r="H3927" s="10">
        <v>14.0</v>
      </c>
      <c r="I3927" s="10">
        <v>14.0</v>
      </c>
      <c r="J3927" s="172">
        <v>50.0</v>
      </c>
      <c r="K3927" s="173">
        <v>3.57</v>
      </c>
      <c r="L3927" s="162" t="s">
        <v>1809</v>
      </c>
      <c r="M3927" s="163"/>
      <c r="N3927" s="163"/>
      <c r="O3927" s="163"/>
      <c r="P3927" s="163"/>
      <c r="Q3927" s="163"/>
      <c r="R3927" s="163"/>
      <c r="S3927" s="163"/>
      <c r="T3927" s="163"/>
      <c r="U3927" s="163"/>
      <c r="V3927" s="163"/>
      <c r="W3927" s="163"/>
      <c r="X3927" s="163"/>
    </row>
    <row r="3928" ht="11.25" customHeight="1">
      <c r="A3928" s="162" t="s">
        <v>7813</v>
      </c>
      <c r="B3928" s="162" t="s">
        <v>2503</v>
      </c>
      <c r="C3928" s="10" t="s">
        <v>52</v>
      </c>
      <c r="D3928" s="162" t="s">
        <v>7855</v>
      </c>
      <c r="E3928" s="162" t="s">
        <v>2597</v>
      </c>
      <c r="F3928" s="161" t="s">
        <v>2223</v>
      </c>
      <c r="G3928" s="10">
        <v>14.0</v>
      </c>
      <c r="H3928" s="10">
        <v>14.0</v>
      </c>
      <c r="I3928" s="10">
        <v>14.0</v>
      </c>
      <c r="J3928" s="172">
        <v>50.0</v>
      </c>
      <c r="K3928" s="173">
        <v>3.57</v>
      </c>
      <c r="L3928" s="162" t="s">
        <v>1809</v>
      </c>
      <c r="M3928" s="163"/>
      <c r="N3928" s="163"/>
      <c r="O3928" s="163"/>
      <c r="P3928" s="163"/>
      <c r="Q3928" s="163"/>
      <c r="R3928" s="163"/>
      <c r="S3928" s="163"/>
      <c r="T3928" s="163"/>
      <c r="U3928" s="163"/>
      <c r="V3928" s="163"/>
      <c r="W3928" s="163"/>
      <c r="X3928" s="163"/>
    </row>
    <row r="3929" ht="11.25" customHeight="1">
      <c r="A3929" s="162" t="s">
        <v>7813</v>
      </c>
      <c r="B3929" s="162" t="s">
        <v>2503</v>
      </c>
      <c r="C3929" s="10" t="s">
        <v>52</v>
      </c>
      <c r="D3929" s="162" t="s">
        <v>7856</v>
      </c>
      <c r="E3929" s="162" t="s">
        <v>2599</v>
      </c>
      <c r="F3929" s="161" t="s">
        <v>2223</v>
      </c>
      <c r="G3929" s="10">
        <v>14.0</v>
      </c>
      <c r="H3929" s="10">
        <v>14.0</v>
      </c>
      <c r="I3929" s="10">
        <v>14.0</v>
      </c>
      <c r="J3929" s="172">
        <v>50.0</v>
      </c>
      <c r="K3929" s="173">
        <v>3.57</v>
      </c>
      <c r="L3929" s="162" t="s">
        <v>1809</v>
      </c>
      <c r="M3929" s="163"/>
      <c r="N3929" s="163"/>
      <c r="O3929" s="163"/>
      <c r="P3929" s="163"/>
      <c r="Q3929" s="163"/>
      <c r="R3929" s="163"/>
      <c r="S3929" s="163"/>
      <c r="T3929" s="163"/>
      <c r="U3929" s="163"/>
      <c r="V3929" s="163"/>
      <c r="W3929" s="163"/>
      <c r="X3929" s="163"/>
    </row>
    <row r="3930" ht="11.25" customHeight="1">
      <c r="A3930" s="162" t="s">
        <v>7813</v>
      </c>
      <c r="B3930" s="162" t="s">
        <v>2503</v>
      </c>
      <c r="C3930" s="10" t="s">
        <v>52</v>
      </c>
      <c r="D3930" s="162" t="s">
        <v>7857</v>
      </c>
      <c r="E3930" s="162" t="s">
        <v>2601</v>
      </c>
      <c r="F3930" s="161" t="s">
        <v>2223</v>
      </c>
      <c r="G3930" s="10">
        <v>14.0</v>
      </c>
      <c r="H3930" s="10">
        <v>14.0</v>
      </c>
      <c r="I3930" s="10">
        <v>14.0</v>
      </c>
      <c r="J3930" s="172">
        <v>50.0</v>
      </c>
      <c r="K3930" s="173">
        <v>3.57</v>
      </c>
      <c r="L3930" s="162" t="s">
        <v>1809</v>
      </c>
      <c r="M3930" s="163"/>
      <c r="N3930" s="163"/>
      <c r="O3930" s="163"/>
      <c r="P3930" s="163"/>
      <c r="Q3930" s="163"/>
      <c r="R3930" s="163"/>
      <c r="S3930" s="163"/>
      <c r="T3930" s="163"/>
      <c r="U3930" s="163"/>
      <c r="V3930" s="163"/>
      <c r="W3930" s="163"/>
      <c r="X3930" s="163"/>
    </row>
    <row r="3931" ht="11.25" customHeight="1">
      <c r="A3931" s="162" t="s">
        <v>7813</v>
      </c>
      <c r="B3931" s="162" t="s">
        <v>2503</v>
      </c>
      <c r="C3931" s="10" t="s">
        <v>52</v>
      </c>
      <c r="D3931" s="162" t="s">
        <v>7858</v>
      </c>
      <c r="E3931" s="162" t="s">
        <v>2603</v>
      </c>
      <c r="F3931" s="161" t="s">
        <v>2223</v>
      </c>
      <c r="G3931" s="10">
        <v>14.0</v>
      </c>
      <c r="H3931" s="10">
        <v>14.0</v>
      </c>
      <c r="I3931" s="10">
        <v>14.0</v>
      </c>
      <c r="J3931" s="172">
        <v>50.0</v>
      </c>
      <c r="K3931" s="173">
        <v>3.57</v>
      </c>
      <c r="L3931" s="162" t="s">
        <v>1809</v>
      </c>
      <c r="M3931" s="163"/>
      <c r="N3931" s="163"/>
      <c r="O3931" s="163"/>
      <c r="P3931" s="163"/>
      <c r="Q3931" s="163"/>
      <c r="R3931" s="163"/>
      <c r="S3931" s="163"/>
      <c r="T3931" s="163"/>
      <c r="U3931" s="163"/>
      <c r="V3931" s="163"/>
      <c r="W3931" s="163"/>
      <c r="X3931" s="163"/>
    </row>
    <row r="3932" ht="11.25" customHeight="1">
      <c r="A3932" s="162" t="s">
        <v>7813</v>
      </c>
      <c r="B3932" s="162" t="s">
        <v>2503</v>
      </c>
      <c r="C3932" s="10" t="s">
        <v>52</v>
      </c>
      <c r="D3932" s="162" t="s">
        <v>7859</v>
      </c>
      <c r="E3932" s="162" t="s">
        <v>2605</v>
      </c>
      <c r="F3932" s="161" t="s">
        <v>2223</v>
      </c>
      <c r="G3932" s="10">
        <v>14.0</v>
      </c>
      <c r="H3932" s="10">
        <v>14.0</v>
      </c>
      <c r="I3932" s="10">
        <v>14.0</v>
      </c>
      <c r="J3932" s="172">
        <v>50.0</v>
      </c>
      <c r="K3932" s="173">
        <v>3.57</v>
      </c>
      <c r="L3932" s="162" t="s">
        <v>1809</v>
      </c>
      <c r="M3932" s="163"/>
      <c r="N3932" s="163"/>
      <c r="O3932" s="163"/>
      <c r="P3932" s="163"/>
      <c r="Q3932" s="163"/>
      <c r="R3932" s="163"/>
      <c r="S3932" s="163"/>
      <c r="T3932" s="163"/>
      <c r="U3932" s="163"/>
      <c r="V3932" s="163"/>
      <c r="W3932" s="163"/>
      <c r="X3932" s="163"/>
    </row>
    <row r="3933" ht="11.25" customHeight="1">
      <c r="A3933" s="162" t="s">
        <v>7813</v>
      </c>
      <c r="B3933" s="162" t="s">
        <v>2503</v>
      </c>
      <c r="C3933" s="10" t="s">
        <v>52</v>
      </c>
      <c r="D3933" s="162" t="s">
        <v>7860</v>
      </c>
      <c r="E3933" s="162" t="s">
        <v>2607</v>
      </c>
      <c r="F3933" s="161" t="s">
        <v>2223</v>
      </c>
      <c r="G3933" s="10">
        <v>14.0</v>
      </c>
      <c r="H3933" s="10">
        <v>14.0</v>
      </c>
      <c r="I3933" s="10">
        <v>14.0</v>
      </c>
      <c r="J3933" s="172">
        <v>50.0</v>
      </c>
      <c r="K3933" s="173">
        <v>3.57</v>
      </c>
      <c r="L3933" s="162" t="s">
        <v>1809</v>
      </c>
      <c r="M3933" s="163"/>
      <c r="N3933" s="163"/>
      <c r="O3933" s="163"/>
      <c r="P3933" s="163"/>
      <c r="Q3933" s="163"/>
      <c r="R3933" s="163"/>
      <c r="S3933" s="163"/>
      <c r="T3933" s="163"/>
      <c r="U3933" s="163"/>
      <c r="V3933" s="163"/>
      <c r="W3933" s="163"/>
      <c r="X3933" s="163"/>
    </row>
    <row r="3934" ht="11.25" customHeight="1">
      <c r="A3934" s="162" t="s">
        <v>7813</v>
      </c>
      <c r="B3934" s="162" t="s">
        <v>2503</v>
      </c>
      <c r="C3934" s="10" t="s">
        <v>52</v>
      </c>
      <c r="D3934" s="162" t="s">
        <v>7861</v>
      </c>
      <c r="E3934" s="162" t="s">
        <v>2609</v>
      </c>
      <c r="F3934" s="161" t="s">
        <v>2223</v>
      </c>
      <c r="G3934" s="10">
        <v>14.0</v>
      </c>
      <c r="H3934" s="10">
        <v>14.0</v>
      </c>
      <c r="I3934" s="10">
        <v>14.0</v>
      </c>
      <c r="J3934" s="172">
        <v>50.0</v>
      </c>
      <c r="K3934" s="173">
        <v>3.57</v>
      </c>
      <c r="L3934" s="162" t="s">
        <v>1809</v>
      </c>
      <c r="M3934" s="163"/>
      <c r="N3934" s="163"/>
      <c r="O3934" s="163"/>
      <c r="P3934" s="163"/>
      <c r="Q3934" s="163"/>
      <c r="R3934" s="163"/>
      <c r="S3934" s="163"/>
      <c r="T3934" s="163"/>
      <c r="U3934" s="163"/>
      <c r="V3934" s="163"/>
      <c r="W3934" s="163"/>
      <c r="X3934" s="163"/>
    </row>
    <row r="3935" ht="11.25" customHeight="1">
      <c r="A3935" s="162" t="s">
        <v>7813</v>
      </c>
      <c r="B3935" s="162" t="s">
        <v>2503</v>
      </c>
      <c r="C3935" s="10" t="s">
        <v>52</v>
      </c>
      <c r="D3935" s="162" t="s">
        <v>7862</v>
      </c>
      <c r="E3935" s="162" t="s">
        <v>2611</v>
      </c>
      <c r="F3935" s="161" t="s">
        <v>2223</v>
      </c>
      <c r="G3935" s="10">
        <v>14.0</v>
      </c>
      <c r="H3935" s="10">
        <v>14.0</v>
      </c>
      <c r="I3935" s="10">
        <v>14.0</v>
      </c>
      <c r="J3935" s="172">
        <v>50.0</v>
      </c>
      <c r="K3935" s="173">
        <v>3.57</v>
      </c>
      <c r="L3935" s="162" t="s">
        <v>1809</v>
      </c>
      <c r="M3935" s="163"/>
      <c r="N3935" s="163"/>
      <c r="O3935" s="163"/>
      <c r="P3935" s="163"/>
      <c r="Q3935" s="163"/>
      <c r="R3935" s="163"/>
      <c r="S3935" s="163"/>
      <c r="T3935" s="163"/>
      <c r="U3935" s="163"/>
      <c r="V3935" s="163"/>
      <c r="W3935" s="163"/>
      <c r="X3935" s="163"/>
    </row>
    <row r="3936" ht="11.25" customHeight="1">
      <c r="A3936" s="162" t="s">
        <v>7813</v>
      </c>
      <c r="B3936" s="162" t="s">
        <v>2503</v>
      </c>
      <c r="C3936" s="10" t="s">
        <v>52</v>
      </c>
      <c r="D3936" s="162" t="s">
        <v>7863</v>
      </c>
      <c r="E3936" s="162" t="s">
        <v>2613</v>
      </c>
      <c r="F3936" s="161" t="s">
        <v>2223</v>
      </c>
      <c r="G3936" s="10">
        <v>14.0</v>
      </c>
      <c r="H3936" s="10">
        <v>14.0</v>
      </c>
      <c r="I3936" s="10">
        <v>14.0</v>
      </c>
      <c r="J3936" s="172">
        <v>50.0</v>
      </c>
      <c r="K3936" s="173">
        <v>3.57</v>
      </c>
      <c r="L3936" s="162" t="s">
        <v>1809</v>
      </c>
      <c r="M3936" s="163"/>
      <c r="N3936" s="163"/>
      <c r="O3936" s="163"/>
      <c r="P3936" s="163"/>
      <c r="Q3936" s="163"/>
      <c r="R3936" s="163"/>
      <c r="S3936" s="163"/>
      <c r="T3936" s="163"/>
      <c r="U3936" s="163"/>
      <c r="V3936" s="163"/>
      <c r="W3936" s="163"/>
      <c r="X3936" s="163"/>
    </row>
    <row r="3937" ht="11.25" customHeight="1">
      <c r="A3937" s="162" t="s">
        <v>7813</v>
      </c>
      <c r="B3937" s="162" t="s">
        <v>2503</v>
      </c>
      <c r="C3937" s="10" t="s">
        <v>52</v>
      </c>
      <c r="D3937" s="162" t="s">
        <v>7864</v>
      </c>
      <c r="E3937" s="162" t="s">
        <v>2615</v>
      </c>
      <c r="F3937" s="161" t="s">
        <v>2223</v>
      </c>
      <c r="G3937" s="10">
        <v>14.0</v>
      </c>
      <c r="H3937" s="10">
        <v>14.0</v>
      </c>
      <c r="I3937" s="10">
        <v>14.0</v>
      </c>
      <c r="J3937" s="172">
        <v>50.0</v>
      </c>
      <c r="K3937" s="173">
        <v>3.57</v>
      </c>
      <c r="L3937" s="162" t="s">
        <v>1809</v>
      </c>
      <c r="M3937" s="163"/>
      <c r="N3937" s="163"/>
      <c r="O3937" s="163"/>
      <c r="P3937" s="163"/>
      <c r="Q3937" s="163"/>
      <c r="R3937" s="163"/>
      <c r="S3937" s="163"/>
      <c r="T3937" s="163"/>
      <c r="U3937" s="163"/>
      <c r="V3937" s="163"/>
      <c r="W3937" s="163"/>
      <c r="X3937" s="163"/>
    </row>
    <row r="3938" ht="11.25" customHeight="1">
      <c r="A3938" s="162" t="s">
        <v>7813</v>
      </c>
      <c r="B3938" s="162" t="s">
        <v>2503</v>
      </c>
      <c r="C3938" s="10" t="s">
        <v>52</v>
      </c>
      <c r="D3938" s="162" t="s">
        <v>7865</v>
      </c>
      <c r="E3938" s="162" t="s">
        <v>2617</v>
      </c>
      <c r="F3938" s="161" t="s">
        <v>2223</v>
      </c>
      <c r="G3938" s="10">
        <v>14.0</v>
      </c>
      <c r="H3938" s="10">
        <v>14.0</v>
      </c>
      <c r="I3938" s="10">
        <v>14.0</v>
      </c>
      <c r="J3938" s="172">
        <v>50.0</v>
      </c>
      <c r="K3938" s="173">
        <v>3.57</v>
      </c>
      <c r="L3938" s="162" t="s">
        <v>1809</v>
      </c>
      <c r="M3938" s="163"/>
      <c r="N3938" s="163"/>
      <c r="O3938" s="163"/>
      <c r="P3938" s="163"/>
      <c r="Q3938" s="163"/>
      <c r="R3938" s="163"/>
      <c r="S3938" s="163"/>
      <c r="T3938" s="163"/>
      <c r="U3938" s="163"/>
      <c r="V3938" s="163"/>
      <c r="W3938" s="163"/>
      <c r="X3938" s="163"/>
    </row>
    <row r="3939" ht="11.25" customHeight="1">
      <c r="A3939" s="162" t="s">
        <v>7813</v>
      </c>
      <c r="B3939" s="162" t="s">
        <v>2503</v>
      </c>
      <c r="C3939" s="10" t="s">
        <v>52</v>
      </c>
      <c r="D3939" s="162" t="s">
        <v>7866</v>
      </c>
      <c r="E3939" s="162" t="s">
        <v>2619</v>
      </c>
      <c r="F3939" s="161" t="s">
        <v>2223</v>
      </c>
      <c r="G3939" s="10">
        <v>14.0</v>
      </c>
      <c r="H3939" s="10">
        <v>14.0</v>
      </c>
      <c r="I3939" s="10">
        <v>14.0</v>
      </c>
      <c r="J3939" s="172">
        <v>50.0</v>
      </c>
      <c r="K3939" s="173">
        <v>3.57</v>
      </c>
      <c r="L3939" s="162" t="s">
        <v>1809</v>
      </c>
      <c r="M3939" s="163"/>
      <c r="N3939" s="163"/>
      <c r="O3939" s="163"/>
      <c r="P3939" s="163"/>
      <c r="Q3939" s="163"/>
      <c r="R3939" s="163"/>
      <c r="S3939" s="163"/>
      <c r="T3939" s="163"/>
      <c r="U3939" s="163"/>
      <c r="V3939" s="163"/>
      <c r="W3939" s="163"/>
      <c r="X3939" s="163"/>
    </row>
    <row r="3940" ht="11.25" customHeight="1">
      <c r="A3940" s="162" t="s">
        <v>7813</v>
      </c>
      <c r="B3940" s="162" t="s">
        <v>2503</v>
      </c>
      <c r="C3940" s="10" t="s">
        <v>52</v>
      </c>
      <c r="D3940" s="162" t="s">
        <v>7867</v>
      </c>
      <c r="E3940" s="162" t="s">
        <v>2621</v>
      </c>
      <c r="F3940" s="161" t="s">
        <v>2223</v>
      </c>
      <c r="G3940" s="10">
        <v>14.0</v>
      </c>
      <c r="H3940" s="10">
        <v>14.0</v>
      </c>
      <c r="I3940" s="10">
        <v>14.0</v>
      </c>
      <c r="J3940" s="172">
        <v>50.0</v>
      </c>
      <c r="K3940" s="173">
        <v>3.57</v>
      </c>
      <c r="L3940" s="162" t="s">
        <v>1809</v>
      </c>
      <c r="M3940" s="163"/>
      <c r="N3940" s="163"/>
      <c r="O3940" s="163"/>
      <c r="P3940" s="163"/>
      <c r="Q3940" s="163"/>
      <c r="R3940" s="163"/>
      <c r="S3940" s="163"/>
      <c r="T3940" s="163"/>
      <c r="U3940" s="163"/>
      <c r="V3940" s="163"/>
      <c r="W3940" s="163"/>
      <c r="X3940" s="163"/>
    </row>
    <row r="3941" ht="11.25" customHeight="1">
      <c r="A3941" s="162" t="s">
        <v>7813</v>
      </c>
      <c r="B3941" s="162" t="s">
        <v>2503</v>
      </c>
      <c r="C3941" s="10" t="s">
        <v>52</v>
      </c>
      <c r="D3941" s="162" t="s">
        <v>7868</v>
      </c>
      <c r="E3941" s="162" t="s">
        <v>2623</v>
      </c>
      <c r="F3941" s="161" t="s">
        <v>2223</v>
      </c>
      <c r="G3941" s="10">
        <v>14.0</v>
      </c>
      <c r="H3941" s="10">
        <v>14.0</v>
      </c>
      <c r="I3941" s="10">
        <v>14.0</v>
      </c>
      <c r="J3941" s="172">
        <v>50.0</v>
      </c>
      <c r="K3941" s="173">
        <v>3.57</v>
      </c>
      <c r="L3941" s="162" t="s">
        <v>1809</v>
      </c>
      <c r="M3941" s="163"/>
      <c r="N3941" s="163"/>
      <c r="O3941" s="163"/>
      <c r="P3941" s="163"/>
      <c r="Q3941" s="163"/>
      <c r="R3941" s="163"/>
      <c r="S3941" s="163"/>
      <c r="T3941" s="163"/>
      <c r="U3941" s="163"/>
      <c r="V3941" s="163"/>
      <c r="W3941" s="163"/>
      <c r="X3941" s="163"/>
    </row>
    <row r="3942" ht="11.25" customHeight="1">
      <c r="A3942" s="162" t="s">
        <v>7813</v>
      </c>
      <c r="B3942" s="162" t="s">
        <v>2503</v>
      </c>
      <c r="C3942" s="10" t="s">
        <v>52</v>
      </c>
      <c r="D3942" s="162" t="s">
        <v>7869</v>
      </c>
      <c r="E3942" s="162" t="s">
        <v>2625</v>
      </c>
      <c r="F3942" s="161" t="s">
        <v>2223</v>
      </c>
      <c r="G3942" s="10">
        <v>14.0</v>
      </c>
      <c r="H3942" s="10">
        <v>14.0</v>
      </c>
      <c r="I3942" s="10">
        <v>14.0</v>
      </c>
      <c r="J3942" s="172">
        <v>50.0</v>
      </c>
      <c r="K3942" s="173">
        <v>3.57</v>
      </c>
      <c r="L3942" s="162" t="s">
        <v>1809</v>
      </c>
      <c r="M3942" s="163"/>
      <c r="N3942" s="163"/>
      <c r="O3942" s="163"/>
      <c r="P3942" s="163"/>
      <c r="Q3942" s="163"/>
      <c r="R3942" s="163"/>
      <c r="S3942" s="163"/>
      <c r="T3942" s="163"/>
      <c r="U3942" s="163"/>
      <c r="V3942" s="163"/>
      <c r="W3942" s="163"/>
      <c r="X3942" s="163"/>
    </row>
    <row r="3943" ht="11.25" customHeight="1">
      <c r="A3943" s="162" t="s">
        <v>7813</v>
      </c>
      <c r="B3943" s="162" t="s">
        <v>2503</v>
      </c>
      <c r="C3943" s="10" t="s">
        <v>52</v>
      </c>
      <c r="D3943" s="162" t="s">
        <v>7870</v>
      </c>
      <c r="E3943" s="162" t="s">
        <v>2627</v>
      </c>
      <c r="F3943" s="161" t="s">
        <v>2223</v>
      </c>
      <c r="G3943" s="10">
        <v>14.0</v>
      </c>
      <c r="H3943" s="10">
        <v>14.0</v>
      </c>
      <c r="I3943" s="10">
        <v>14.0</v>
      </c>
      <c r="J3943" s="172">
        <v>50.0</v>
      </c>
      <c r="K3943" s="173">
        <v>3.57</v>
      </c>
      <c r="L3943" s="162" t="s">
        <v>1809</v>
      </c>
      <c r="M3943" s="163"/>
      <c r="N3943" s="163"/>
      <c r="O3943" s="163"/>
      <c r="P3943" s="163"/>
      <c r="Q3943" s="163"/>
      <c r="R3943" s="163"/>
      <c r="S3943" s="163"/>
      <c r="T3943" s="163"/>
      <c r="U3943" s="163"/>
      <c r="V3943" s="163"/>
      <c r="W3943" s="163"/>
      <c r="X3943" s="163"/>
    </row>
    <row r="3944" ht="11.25" customHeight="1">
      <c r="A3944" s="162" t="s">
        <v>7813</v>
      </c>
      <c r="B3944" s="162" t="s">
        <v>2503</v>
      </c>
      <c r="C3944" s="10" t="s">
        <v>52</v>
      </c>
      <c r="D3944" s="162" t="s">
        <v>7871</v>
      </c>
      <c r="E3944" s="162" t="s">
        <v>2629</v>
      </c>
      <c r="F3944" s="161" t="s">
        <v>2223</v>
      </c>
      <c r="G3944" s="10">
        <v>14.0</v>
      </c>
      <c r="H3944" s="10">
        <v>14.0</v>
      </c>
      <c r="I3944" s="10">
        <v>14.0</v>
      </c>
      <c r="J3944" s="172">
        <v>50.0</v>
      </c>
      <c r="K3944" s="173">
        <v>3.57</v>
      </c>
      <c r="L3944" s="162" t="s">
        <v>1809</v>
      </c>
      <c r="M3944" s="163"/>
      <c r="N3944" s="163"/>
      <c r="O3944" s="163"/>
      <c r="P3944" s="163"/>
      <c r="Q3944" s="163"/>
      <c r="R3944" s="163"/>
      <c r="S3944" s="163"/>
      <c r="T3944" s="163"/>
      <c r="U3944" s="163"/>
      <c r="V3944" s="163"/>
      <c r="W3944" s="163"/>
      <c r="X3944" s="163"/>
    </row>
    <row r="3945" ht="11.25" customHeight="1">
      <c r="A3945" s="162" t="s">
        <v>7813</v>
      </c>
      <c r="B3945" s="162" t="s">
        <v>2503</v>
      </c>
      <c r="C3945" s="10" t="s">
        <v>52</v>
      </c>
      <c r="D3945" s="162" t="s">
        <v>7872</v>
      </c>
      <c r="E3945" s="162" t="s">
        <v>2631</v>
      </c>
      <c r="F3945" s="161" t="s">
        <v>2223</v>
      </c>
      <c r="G3945" s="10">
        <v>14.0</v>
      </c>
      <c r="H3945" s="10">
        <v>14.0</v>
      </c>
      <c r="I3945" s="10">
        <v>14.0</v>
      </c>
      <c r="J3945" s="172">
        <v>50.0</v>
      </c>
      <c r="K3945" s="173">
        <v>3.57</v>
      </c>
      <c r="L3945" s="162" t="s">
        <v>1809</v>
      </c>
      <c r="M3945" s="163"/>
      <c r="N3945" s="163"/>
      <c r="O3945" s="163"/>
      <c r="P3945" s="163"/>
      <c r="Q3945" s="163"/>
      <c r="R3945" s="163"/>
      <c r="S3945" s="163"/>
      <c r="T3945" s="163"/>
      <c r="U3945" s="163"/>
      <c r="V3945" s="163"/>
      <c r="W3945" s="163"/>
      <c r="X3945" s="163"/>
    </row>
    <row r="3946" ht="11.25" customHeight="1">
      <c r="A3946" s="162" t="s">
        <v>7813</v>
      </c>
      <c r="B3946" s="162" t="s">
        <v>2503</v>
      </c>
      <c r="C3946" s="10" t="s">
        <v>52</v>
      </c>
      <c r="D3946" s="162" t="s">
        <v>7873</v>
      </c>
      <c r="E3946" s="162" t="s">
        <v>2633</v>
      </c>
      <c r="F3946" s="161" t="s">
        <v>2223</v>
      </c>
      <c r="G3946" s="10">
        <v>14.0</v>
      </c>
      <c r="H3946" s="10">
        <v>14.0</v>
      </c>
      <c r="I3946" s="10">
        <v>14.0</v>
      </c>
      <c r="J3946" s="172">
        <v>50.0</v>
      </c>
      <c r="K3946" s="173">
        <v>3.57</v>
      </c>
      <c r="L3946" s="162" t="s">
        <v>1809</v>
      </c>
      <c r="M3946" s="163"/>
      <c r="N3946" s="163"/>
      <c r="O3946" s="163"/>
      <c r="P3946" s="163"/>
      <c r="Q3946" s="163"/>
      <c r="R3946" s="163"/>
      <c r="S3946" s="163"/>
      <c r="T3946" s="163"/>
      <c r="U3946" s="163"/>
      <c r="V3946" s="163"/>
      <c r="W3946" s="163"/>
      <c r="X3946" s="163"/>
    </row>
    <row r="3947" ht="11.25" customHeight="1">
      <c r="A3947" s="162" t="s">
        <v>7813</v>
      </c>
      <c r="B3947" s="162" t="s">
        <v>2503</v>
      </c>
      <c r="C3947" s="10" t="s">
        <v>52</v>
      </c>
      <c r="D3947" s="162" t="s">
        <v>7874</v>
      </c>
      <c r="E3947" s="162" t="s">
        <v>2635</v>
      </c>
      <c r="F3947" s="161" t="s">
        <v>2223</v>
      </c>
      <c r="G3947" s="10">
        <v>14.0</v>
      </c>
      <c r="H3947" s="10">
        <v>14.0</v>
      </c>
      <c r="I3947" s="10">
        <v>14.0</v>
      </c>
      <c r="J3947" s="172">
        <v>50.0</v>
      </c>
      <c r="K3947" s="173">
        <v>3.57</v>
      </c>
      <c r="L3947" s="162" t="s">
        <v>1809</v>
      </c>
      <c r="M3947" s="163"/>
      <c r="N3947" s="163"/>
      <c r="O3947" s="163"/>
      <c r="P3947" s="163"/>
      <c r="Q3947" s="163"/>
      <c r="R3947" s="163"/>
      <c r="S3947" s="163"/>
      <c r="T3947" s="163"/>
      <c r="U3947" s="163"/>
      <c r="V3947" s="163"/>
      <c r="W3947" s="163"/>
      <c r="X3947" s="163"/>
    </row>
    <row r="3948" ht="11.25" customHeight="1">
      <c r="A3948" s="162" t="s">
        <v>7813</v>
      </c>
      <c r="B3948" s="162" t="s">
        <v>2503</v>
      </c>
      <c r="C3948" s="10" t="s">
        <v>52</v>
      </c>
      <c r="D3948" s="162" t="s">
        <v>7875</v>
      </c>
      <c r="E3948" s="162" t="s">
        <v>2637</v>
      </c>
      <c r="F3948" s="161" t="s">
        <v>2223</v>
      </c>
      <c r="G3948" s="10">
        <v>14.0</v>
      </c>
      <c r="H3948" s="10">
        <v>14.0</v>
      </c>
      <c r="I3948" s="10">
        <v>14.0</v>
      </c>
      <c r="J3948" s="172">
        <v>50.0</v>
      </c>
      <c r="K3948" s="173">
        <v>3.57</v>
      </c>
      <c r="L3948" s="162" t="s">
        <v>1809</v>
      </c>
      <c r="M3948" s="163"/>
      <c r="N3948" s="163"/>
      <c r="O3948" s="163"/>
      <c r="P3948" s="163"/>
      <c r="Q3948" s="163"/>
      <c r="R3948" s="163"/>
      <c r="S3948" s="163"/>
      <c r="T3948" s="163"/>
      <c r="U3948" s="163"/>
      <c r="V3948" s="163"/>
      <c r="W3948" s="163"/>
      <c r="X3948" s="163"/>
    </row>
    <row r="3949" ht="11.25" customHeight="1">
      <c r="A3949" s="162" t="s">
        <v>7813</v>
      </c>
      <c r="B3949" s="162" t="s">
        <v>2503</v>
      </c>
      <c r="C3949" s="10" t="s">
        <v>52</v>
      </c>
      <c r="D3949" s="162" t="s">
        <v>7876</v>
      </c>
      <c r="E3949" s="162" t="s">
        <v>2639</v>
      </c>
      <c r="F3949" s="161" t="s">
        <v>2223</v>
      </c>
      <c r="G3949" s="10">
        <v>14.0</v>
      </c>
      <c r="H3949" s="10">
        <v>14.0</v>
      </c>
      <c r="I3949" s="10">
        <v>14.0</v>
      </c>
      <c r="J3949" s="172">
        <v>50.0</v>
      </c>
      <c r="K3949" s="173">
        <v>3.57</v>
      </c>
      <c r="L3949" s="162" t="s">
        <v>1809</v>
      </c>
      <c r="M3949" s="163"/>
      <c r="N3949" s="163"/>
      <c r="O3949" s="163"/>
      <c r="P3949" s="163"/>
      <c r="Q3949" s="163"/>
      <c r="R3949" s="163"/>
      <c r="S3949" s="163"/>
      <c r="T3949" s="163"/>
      <c r="U3949" s="163"/>
      <c r="V3949" s="163"/>
      <c r="W3949" s="163"/>
      <c r="X3949" s="163"/>
    </row>
    <row r="3950" ht="11.25" customHeight="1">
      <c r="A3950" s="162" t="s">
        <v>7813</v>
      </c>
      <c r="B3950" s="162" t="s">
        <v>2503</v>
      </c>
      <c r="C3950" s="10" t="s">
        <v>52</v>
      </c>
      <c r="D3950" s="162" t="s">
        <v>7877</v>
      </c>
      <c r="E3950" s="162" t="s">
        <v>2641</v>
      </c>
      <c r="F3950" s="161" t="s">
        <v>2223</v>
      </c>
      <c r="G3950" s="10">
        <v>14.0</v>
      </c>
      <c r="H3950" s="10">
        <v>14.0</v>
      </c>
      <c r="I3950" s="10">
        <v>14.0</v>
      </c>
      <c r="J3950" s="172">
        <v>50.0</v>
      </c>
      <c r="K3950" s="173">
        <v>3.57</v>
      </c>
      <c r="L3950" s="162" t="s">
        <v>1809</v>
      </c>
      <c r="M3950" s="163"/>
      <c r="N3950" s="163"/>
      <c r="O3950" s="163"/>
      <c r="P3950" s="163"/>
      <c r="Q3950" s="163"/>
      <c r="R3950" s="163"/>
      <c r="S3950" s="163"/>
      <c r="T3950" s="163"/>
      <c r="U3950" s="163"/>
      <c r="V3950" s="163"/>
      <c r="W3950" s="163"/>
      <c r="X3950" s="163"/>
    </row>
    <row r="3951" ht="11.25" customHeight="1">
      <c r="A3951" s="162" t="s">
        <v>7813</v>
      </c>
      <c r="B3951" s="162" t="s">
        <v>2503</v>
      </c>
      <c r="C3951" s="10" t="s">
        <v>52</v>
      </c>
      <c r="D3951" s="162" t="s">
        <v>7874</v>
      </c>
      <c r="E3951" s="162" t="s">
        <v>2635</v>
      </c>
      <c r="F3951" s="161" t="s">
        <v>2223</v>
      </c>
      <c r="G3951" s="10">
        <v>14.0</v>
      </c>
      <c r="H3951" s="10">
        <v>14.0</v>
      </c>
      <c r="I3951" s="10">
        <v>14.0</v>
      </c>
      <c r="J3951" s="172">
        <v>50.0</v>
      </c>
      <c r="K3951" s="173">
        <v>3.57</v>
      </c>
      <c r="L3951" s="162" t="s">
        <v>1809</v>
      </c>
      <c r="M3951" s="163"/>
      <c r="N3951" s="163"/>
      <c r="O3951" s="163"/>
      <c r="P3951" s="163"/>
      <c r="Q3951" s="163"/>
      <c r="R3951" s="163"/>
      <c r="S3951" s="163"/>
      <c r="T3951" s="163"/>
      <c r="U3951" s="163"/>
      <c r="V3951" s="163"/>
      <c r="W3951" s="163"/>
      <c r="X3951" s="163"/>
    </row>
    <row r="3952" ht="11.25" customHeight="1">
      <c r="A3952" s="162" t="s">
        <v>7813</v>
      </c>
      <c r="B3952" s="162" t="s">
        <v>2503</v>
      </c>
      <c r="C3952" s="10" t="s">
        <v>52</v>
      </c>
      <c r="D3952" s="162" t="s">
        <v>7875</v>
      </c>
      <c r="E3952" s="162" t="s">
        <v>2637</v>
      </c>
      <c r="F3952" s="161" t="s">
        <v>2223</v>
      </c>
      <c r="G3952" s="10">
        <v>14.0</v>
      </c>
      <c r="H3952" s="10">
        <v>14.0</v>
      </c>
      <c r="I3952" s="10">
        <v>14.0</v>
      </c>
      <c r="J3952" s="172">
        <v>50.0</v>
      </c>
      <c r="K3952" s="173">
        <v>3.57</v>
      </c>
      <c r="L3952" s="162" t="s">
        <v>1809</v>
      </c>
      <c r="M3952" s="163"/>
      <c r="N3952" s="163"/>
      <c r="O3952" s="163"/>
      <c r="P3952" s="163"/>
      <c r="Q3952" s="163"/>
      <c r="R3952" s="163"/>
      <c r="S3952" s="163"/>
      <c r="T3952" s="163"/>
      <c r="U3952" s="163"/>
      <c r="V3952" s="163"/>
      <c r="W3952" s="163"/>
      <c r="X3952" s="163"/>
    </row>
    <row r="3953" ht="11.25" customHeight="1">
      <c r="A3953" s="162" t="s">
        <v>7813</v>
      </c>
      <c r="B3953" s="162" t="s">
        <v>2503</v>
      </c>
      <c r="C3953" s="10" t="s">
        <v>52</v>
      </c>
      <c r="D3953" s="162" t="s">
        <v>7876</v>
      </c>
      <c r="E3953" s="162" t="s">
        <v>2639</v>
      </c>
      <c r="F3953" s="161" t="s">
        <v>2223</v>
      </c>
      <c r="G3953" s="10">
        <v>14.0</v>
      </c>
      <c r="H3953" s="10">
        <v>14.0</v>
      </c>
      <c r="I3953" s="10">
        <v>14.0</v>
      </c>
      <c r="J3953" s="172">
        <v>50.0</v>
      </c>
      <c r="K3953" s="173">
        <v>3.57</v>
      </c>
      <c r="L3953" s="162" t="s">
        <v>1809</v>
      </c>
      <c r="M3953" s="163"/>
      <c r="N3953" s="163"/>
      <c r="O3953" s="163"/>
      <c r="P3953" s="163"/>
      <c r="Q3953" s="163"/>
      <c r="R3953" s="163"/>
      <c r="S3953" s="163"/>
      <c r="T3953" s="163"/>
      <c r="U3953" s="163"/>
      <c r="V3953" s="163"/>
      <c r="W3953" s="163"/>
      <c r="X3953" s="163"/>
    </row>
    <row r="3954" ht="11.25" customHeight="1">
      <c r="A3954" s="162" t="s">
        <v>7813</v>
      </c>
      <c r="B3954" s="162" t="s">
        <v>2503</v>
      </c>
      <c r="C3954" s="10" t="s">
        <v>52</v>
      </c>
      <c r="D3954" s="162" t="s">
        <v>7877</v>
      </c>
      <c r="E3954" s="162" t="s">
        <v>2641</v>
      </c>
      <c r="F3954" s="161" t="s">
        <v>2223</v>
      </c>
      <c r="G3954" s="10">
        <v>14.0</v>
      </c>
      <c r="H3954" s="10">
        <v>14.0</v>
      </c>
      <c r="I3954" s="10">
        <v>14.0</v>
      </c>
      <c r="J3954" s="172">
        <v>50.0</v>
      </c>
      <c r="K3954" s="173">
        <v>3.57</v>
      </c>
      <c r="L3954" s="162" t="s">
        <v>1809</v>
      </c>
      <c r="M3954" s="163"/>
      <c r="N3954" s="163"/>
      <c r="O3954" s="163"/>
      <c r="P3954" s="163"/>
      <c r="Q3954" s="163"/>
      <c r="R3954" s="163"/>
      <c r="S3954" s="163"/>
      <c r="T3954" s="163"/>
      <c r="U3954" s="163"/>
      <c r="V3954" s="163"/>
      <c r="W3954" s="163"/>
      <c r="X3954" s="163"/>
    </row>
    <row r="3955" ht="11.25" customHeight="1">
      <c r="A3955" s="162" t="s">
        <v>7813</v>
      </c>
      <c r="B3955" s="162" t="s">
        <v>2503</v>
      </c>
      <c r="C3955" s="10" t="s">
        <v>52</v>
      </c>
      <c r="D3955" s="162" t="s">
        <v>7878</v>
      </c>
      <c r="E3955" s="162" t="s">
        <v>2643</v>
      </c>
      <c r="F3955" s="161" t="s">
        <v>2223</v>
      </c>
      <c r="G3955" s="10">
        <v>14.0</v>
      </c>
      <c r="H3955" s="10">
        <v>14.0</v>
      </c>
      <c r="I3955" s="10">
        <v>14.0</v>
      </c>
      <c r="J3955" s="172">
        <v>50.0</v>
      </c>
      <c r="K3955" s="173">
        <v>3.57</v>
      </c>
      <c r="L3955" s="162" t="s">
        <v>1809</v>
      </c>
      <c r="M3955" s="163"/>
      <c r="N3955" s="163"/>
      <c r="O3955" s="163"/>
      <c r="P3955" s="163"/>
      <c r="Q3955" s="163"/>
      <c r="R3955" s="163"/>
      <c r="S3955" s="163"/>
      <c r="T3955" s="163"/>
      <c r="U3955" s="163"/>
      <c r="V3955" s="163"/>
      <c r="W3955" s="163"/>
      <c r="X3955" s="163"/>
    </row>
    <row r="3956" ht="11.25" customHeight="1">
      <c r="A3956" s="162" t="s">
        <v>7813</v>
      </c>
      <c r="B3956" s="162" t="s">
        <v>2503</v>
      </c>
      <c r="C3956" s="10" t="s">
        <v>52</v>
      </c>
      <c r="D3956" s="162" t="s">
        <v>7879</v>
      </c>
      <c r="E3956" s="162" t="s">
        <v>2645</v>
      </c>
      <c r="F3956" s="161" t="s">
        <v>2223</v>
      </c>
      <c r="G3956" s="10">
        <v>14.0</v>
      </c>
      <c r="H3956" s="10">
        <v>14.0</v>
      </c>
      <c r="I3956" s="10">
        <v>14.0</v>
      </c>
      <c r="J3956" s="172">
        <v>50.0</v>
      </c>
      <c r="K3956" s="173">
        <v>3.57</v>
      </c>
      <c r="L3956" s="162" t="s">
        <v>1809</v>
      </c>
      <c r="M3956" s="163"/>
      <c r="N3956" s="163"/>
      <c r="O3956" s="163"/>
      <c r="P3956" s="163"/>
      <c r="Q3956" s="163"/>
      <c r="R3956" s="163"/>
      <c r="S3956" s="163"/>
      <c r="T3956" s="163"/>
      <c r="U3956" s="163"/>
      <c r="V3956" s="163"/>
      <c r="W3956" s="163"/>
      <c r="X3956" s="163"/>
    </row>
    <row r="3957" ht="11.25" customHeight="1">
      <c r="A3957" s="162" t="s">
        <v>7813</v>
      </c>
      <c r="B3957" s="162" t="s">
        <v>2503</v>
      </c>
      <c r="C3957" s="10" t="s">
        <v>52</v>
      </c>
      <c r="D3957" s="162" t="s">
        <v>7880</v>
      </c>
      <c r="E3957" s="162" t="s">
        <v>2647</v>
      </c>
      <c r="F3957" s="161" t="s">
        <v>2223</v>
      </c>
      <c r="G3957" s="10">
        <v>14.0</v>
      </c>
      <c r="H3957" s="10">
        <v>14.0</v>
      </c>
      <c r="I3957" s="10">
        <v>14.0</v>
      </c>
      <c r="J3957" s="172">
        <v>50.0</v>
      </c>
      <c r="K3957" s="173">
        <v>3.57</v>
      </c>
      <c r="L3957" s="162" t="s">
        <v>1809</v>
      </c>
      <c r="M3957" s="163"/>
      <c r="N3957" s="163"/>
      <c r="O3957" s="163"/>
      <c r="P3957" s="163"/>
      <c r="Q3957" s="163"/>
      <c r="R3957" s="163"/>
      <c r="S3957" s="163"/>
      <c r="T3957" s="163"/>
      <c r="U3957" s="163"/>
      <c r="V3957" s="163"/>
      <c r="W3957" s="163"/>
      <c r="X3957" s="163"/>
    </row>
    <row r="3958" ht="11.25" customHeight="1">
      <c r="A3958" s="162" t="s">
        <v>7813</v>
      </c>
      <c r="B3958" s="162" t="s">
        <v>2503</v>
      </c>
      <c r="C3958" s="10" t="s">
        <v>52</v>
      </c>
      <c r="D3958" s="162" t="s">
        <v>7881</v>
      </c>
      <c r="E3958" s="162" t="s">
        <v>2649</v>
      </c>
      <c r="F3958" s="161" t="s">
        <v>2223</v>
      </c>
      <c r="G3958" s="10">
        <v>14.0</v>
      </c>
      <c r="H3958" s="10">
        <v>14.0</v>
      </c>
      <c r="I3958" s="10">
        <v>14.0</v>
      </c>
      <c r="J3958" s="172">
        <v>50.0</v>
      </c>
      <c r="K3958" s="173">
        <v>3.57</v>
      </c>
      <c r="L3958" s="162" t="s">
        <v>1809</v>
      </c>
      <c r="M3958" s="163"/>
      <c r="N3958" s="163"/>
      <c r="O3958" s="163"/>
      <c r="P3958" s="163"/>
      <c r="Q3958" s="163"/>
      <c r="R3958" s="163"/>
      <c r="S3958" s="163"/>
      <c r="T3958" s="163"/>
      <c r="U3958" s="163"/>
      <c r="V3958" s="163"/>
      <c r="W3958" s="163"/>
      <c r="X3958" s="163"/>
    </row>
    <row r="3959" ht="11.25" customHeight="1">
      <c r="A3959" s="162" t="s">
        <v>7813</v>
      </c>
      <c r="B3959" s="162" t="s">
        <v>2503</v>
      </c>
      <c r="C3959" s="10" t="s">
        <v>52</v>
      </c>
      <c r="D3959" s="162" t="s">
        <v>7882</v>
      </c>
      <c r="E3959" s="162" t="s">
        <v>2651</v>
      </c>
      <c r="F3959" s="161" t="s">
        <v>2223</v>
      </c>
      <c r="G3959" s="10">
        <v>14.0</v>
      </c>
      <c r="H3959" s="10">
        <v>14.0</v>
      </c>
      <c r="I3959" s="10">
        <v>14.0</v>
      </c>
      <c r="J3959" s="172">
        <v>50.0</v>
      </c>
      <c r="K3959" s="173">
        <v>3.57</v>
      </c>
      <c r="L3959" s="162" t="s">
        <v>1809</v>
      </c>
      <c r="M3959" s="163"/>
      <c r="N3959" s="163"/>
      <c r="O3959" s="163"/>
      <c r="P3959" s="163"/>
      <c r="Q3959" s="163"/>
      <c r="R3959" s="163"/>
      <c r="S3959" s="163"/>
      <c r="T3959" s="163"/>
      <c r="U3959" s="163"/>
      <c r="V3959" s="163"/>
      <c r="W3959" s="163"/>
      <c r="X3959" s="163"/>
    </row>
    <row r="3960" ht="11.25" customHeight="1">
      <c r="A3960" s="162" t="s">
        <v>7813</v>
      </c>
      <c r="B3960" s="162" t="s">
        <v>2503</v>
      </c>
      <c r="C3960" s="10" t="s">
        <v>52</v>
      </c>
      <c r="D3960" s="162" t="s">
        <v>7883</v>
      </c>
      <c r="E3960" s="162" t="s">
        <v>2653</v>
      </c>
      <c r="F3960" s="161" t="s">
        <v>2223</v>
      </c>
      <c r="G3960" s="10">
        <v>14.0</v>
      </c>
      <c r="H3960" s="10">
        <v>14.0</v>
      </c>
      <c r="I3960" s="10">
        <v>14.0</v>
      </c>
      <c r="J3960" s="172">
        <v>50.0</v>
      </c>
      <c r="K3960" s="173">
        <v>3.57</v>
      </c>
      <c r="L3960" s="162" t="s">
        <v>1809</v>
      </c>
      <c r="M3960" s="163"/>
      <c r="N3960" s="163"/>
      <c r="O3960" s="163"/>
      <c r="P3960" s="163"/>
      <c r="Q3960" s="163"/>
      <c r="R3960" s="163"/>
      <c r="S3960" s="163"/>
      <c r="T3960" s="163"/>
      <c r="U3960" s="163"/>
      <c r="V3960" s="163"/>
      <c r="W3960" s="163"/>
      <c r="X3960" s="163"/>
    </row>
    <row r="3961" ht="11.25" customHeight="1">
      <c r="A3961" s="162" t="s">
        <v>7813</v>
      </c>
      <c r="B3961" s="162" t="s">
        <v>2503</v>
      </c>
      <c r="C3961" s="10" t="s">
        <v>52</v>
      </c>
      <c r="D3961" s="162" t="s">
        <v>7884</v>
      </c>
      <c r="E3961" s="162" t="s">
        <v>2655</v>
      </c>
      <c r="F3961" s="161" t="s">
        <v>2223</v>
      </c>
      <c r="G3961" s="10">
        <v>14.0</v>
      </c>
      <c r="H3961" s="10">
        <v>14.0</v>
      </c>
      <c r="I3961" s="10">
        <v>14.0</v>
      </c>
      <c r="J3961" s="172">
        <v>50.0</v>
      </c>
      <c r="K3961" s="173">
        <v>3.57</v>
      </c>
      <c r="L3961" s="162" t="s">
        <v>1809</v>
      </c>
      <c r="M3961" s="163"/>
      <c r="N3961" s="163"/>
      <c r="O3961" s="163"/>
      <c r="P3961" s="163"/>
      <c r="Q3961" s="163"/>
      <c r="R3961" s="163"/>
      <c r="S3961" s="163"/>
      <c r="T3961" s="163"/>
      <c r="U3961" s="163"/>
      <c r="V3961" s="163"/>
      <c r="W3961" s="163"/>
      <c r="X3961" s="163"/>
    </row>
    <row r="3962" ht="11.25" customHeight="1">
      <c r="A3962" s="162" t="s">
        <v>7813</v>
      </c>
      <c r="B3962" s="162" t="s">
        <v>2503</v>
      </c>
      <c r="C3962" s="10" t="s">
        <v>52</v>
      </c>
      <c r="D3962" s="162" t="s">
        <v>7885</v>
      </c>
      <c r="E3962" s="162" t="s">
        <v>2657</v>
      </c>
      <c r="F3962" s="161" t="s">
        <v>2223</v>
      </c>
      <c r="G3962" s="10">
        <v>14.0</v>
      </c>
      <c r="H3962" s="10">
        <v>14.0</v>
      </c>
      <c r="I3962" s="10">
        <v>14.0</v>
      </c>
      <c r="J3962" s="172">
        <v>50.0</v>
      </c>
      <c r="K3962" s="173">
        <v>3.57</v>
      </c>
      <c r="L3962" s="162" t="s">
        <v>1809</v>
      </c>
      <c r="M3962" s="163"/>
      <c r="N3962" s="163"/>
      <c r="O3962" s="163"/>
      <c r="P3962" s="163"/>
      <c r="Q3962" s="163"/>
      <c r="R3962" s="163"/>
      <c r="S3962" s="163"/>
      <c r="T3962" s="163"/>
      <c r="U3962" s="163"/>
      <c r="V3962" s="163"/>
      <c r="W3962" s="163"/>
      <c r="X3962" s="163"/>
    </row>
    <row r="3963" ht="11.25" customHeight="1">
      <c r="A3963" s="162" t="s">
        <v>7813</v>
      </c>
      <c r="B3963" s="162" t="s">
        <v>2503</v>
      </c>
      <c r="C3963" s="10" t="s">
        <v>52</v>
      </c>
      <c r="D3963" s="162" t="s">
        <v>7885</v>
      </c>
      <c r="E3963" s="162" t="s">
        <v>2657</v>
      </c>
      <c r="F3963" s="161" t="s">
        <v>2223</v>
      </c>
      <c r="G3963" s="10">
        <v>14.0</v>
      </c>
      <c r="H3963" s="10">
        <v>14.0</v>
      </c>
      <c r="I3963" s="10">
        <v>14.0</v>
      </c>
      <c r="J3963" s="172">
        <v>50.0</v>
      </c>
      <c r="K3963" s="173">
        <v>3.57</v>
      </c>
      <c r="L3963" s="162" t="s">
        <v>1809</v>
      </c>
      <c r="M3963" s="163"/>
      <c r="N3963" s="163"/>
      <c r="O3963" s="163"/>
      <c r="P3963" s="163"/>
      <c r="Q3963" s="163"/>
      <c r="R3963" s="163"/>
      <c r="S3963" s="163"/>
      <c r="T3963" s="163"/>
      <c r="U3963" s="163"/>
      <c r="V3963" s="163"/>
      <c r="W3963" s="163"/>
      <c r="X3963" s="163"/>
    </row>
    <row r="3964" ht="11.25" customHeight="1">
      <c r="A3964" s="162" t="s">
        <v>7813</v>
      </c>
      <c r="B3964" s="162" t="s">
        <v>2503</v>
      </c>
      <c r="C3964" s="10" t="s">
        <v>52</v>
      </c>
      <c r="D3964" s="162" t="s">
        <v>7886</v>
      </c>
      <c r="E3964" s="162" t="s">
        <v>2659</v>
      </c>
      <c r="F3964" s="161" t="s">
        <v>2223</v>
      </c>
      <c r="G3964" s="10">
        <v>14.0</v>
      </c>
      <c r="H3964" s="10">
        <v>14.0</v>
      </c>
      <c r="I3964" s="10">
        <v>14.0</v>
      </c>
      <c r="J3964" s="172">
        <v>50.0</v>
      </c>
      <c r="K3964" s="173">
        <v>3.57</v>
      </c>
      <c r="L3964" s="162" t="s">
        <v>1809</v>
      </c>
      <c r="M3964" s="163"/>
      <c r="N3964" s="163"/>
      <c r="O3964" s="163"/>
      <c r="P3964" s="163"/>
      <c r="Q3964" s="163"/>
      <c r="R3964" s="163"/>
      <c r="S3964" s="163"/>
      <c r="T3964" s="163"/>
      <c r="U3964" s="163"/>
      <c r="V3964" s="163"/>
      <c r="W3964" s="163"/>
      <c r="X3964" s="163"/>
    </row>
    <row r="3965" ht="11.25" customHeight="1">
      <c r="A3965" s="162" t="s">
        <v>7813</v>
      </c>
      <c r="B3965" s="162" t="s">
        <v>2503</v>
      </c>
      <c r="C3965" s="10" t="s">
        <v>52</v>
      </c>
      <c r="D3965" s="162" t="s">
        <v>7887</v>
      </c>
      <c r="E3965" s="162" t="s">
        <v>2661</v>
      </c>
      <c r="F3965" s="161" t="s">
        <v>2223</v>
      </c>
      <c r="G3965" s="10">
        <v>14.0</v>
      </c>
      <c r="H3965" s="10">
        <v>14.0</v>
      </c>
      <c r="I3965" s="10">
        <v>14.0</v>
      </c>
      <c r="J3965" s="172">
        <v>50.0</v>
      </c>
      <c r="K3965" s="173">
        <v>3.57</v>
      </c>
      <c r="L3965" s="162" t="s">
        <v>1809</v>
      </c>
      <c r="M3965" s="163"/>
      <c r="N3965" s="163"/>
      <c r="O3965" s="163"/>
      <c r="P3965" s="163"/>
      <c r="Q3965" s="163"/>
      <c r="R3965" s="163"/>
      <c r="S3965" s="163"/>
      <c r="T3965" s="163"/>
      <c r="U3965" s="163"/>
      <c r="V3965" s="163"/>
      <c r="W3965" s="163"/>
      <c r="X3965" s="163"/>
    </row>
    <row r="3966" ht="11.25" customHeight="1">
      <c r="A3966" s="162" t="s">
        <v>7813</v>
      </c>
      <c r="B3966" s="162" t="s">
        <v>2503</v>
      </c>
      <c r="C3966" s="10" t="s">
        <v>52</v>
      </c>
      <c r="D3966" s="162" t="s">
        <v>7888</v>
      </c>
      <c r="E3966" s="162" t="s">
        <v>2663</v>
      </c>
      <c r="F3966" s="161" t="s">
        <v>2223</v>
      </c>
      <c r="G3966" s="10">
        <v>14.0</v>
      </c>
      <c r="H3966" s="10">
        <v>14.0</v>
      </c>
      <c r="I3966" s="10">
        <v>14.0</v>
      </c>
      <c r="J3966" s="172">
        <v>50.0</v>
      </c>
      <c r="K3966" s="173">
        <v>3.57</v>
      </c>
      <c r="L3966" s="162" t="s">
        <v>1809</v>
      </c>
      <c r="M3966" s="163"/>
      <c r="N3966" s="163"/>
      <c r="O3966" s="163"/>
      <c r="P3966" s="163"/>
      <c r="Q3966" s="163"/>
      <c r="R3966" s="163"/>
      <c r="S3966" s="163"/>
      <c r="T3966" s="163"/>
      <c r="U3966" s="163"/>
      <c r="V3966" s="163"/>
      <c r="W3966" s="163"/>
      <c r="X3966" s="163"/>
    </row>
    <row r="3967" ht="11.25" customHeight="1">
      <c r="A3967" s="162" t="s">
        <v>7813</v>
      </c>
      <c r="B3967" s="162" t="s">
        <v>2503</v>
      </c>
      <c r="C3967" s="10" t="s">
        <v>52</v>
      </c>
      <c r="D3967" s="162" t="s">
        <v>7889</v>
      </c>
      <c r="E3967" s="162" t="s">
        <v>2665</v>
      </c>
      <c r="F3967" s="161" t="s">
        <v>2223</v>
      </c>
      <c r="G3967" s="10">
        <v>14.0</v>
      </c>
      <c r="H3967" s="10">
        <v>14.0</v>
      </c>
      <c r="I3967" s="10">
        <v>14.0</v>
      </c>
      <c r="J3967" s="172">
        <v>50.0</v>
      </c>
      <c r="K3967" s="173">
        <v>3.57</v>
      </c>
      <c r="L3967" s="162" t="s">
        <v>1809</v>
      </c>
      <c r="M3967" s="163"/>
      <c r="N3967" s="163"/>
      <c r="O3967" s="163"/>
      <c r="P3967" s="163"/>
      <c r="Q3967" s="163"/>
      <c r="R3967" s="163"/>
      <c r="S3967" s="163"/>
      <c r="T3967" s="163"/>
      <c r="U3967" s="163"/>
      <c r="V3967" s="163"/>
      <c r="W3967" s="163"/>
      <c r="X3967" s="163"/>
    </row>
    <row r="3968" ht="11.25" customHeight="1">
      <c r="A3968" s="162" t="s">
        <v>7813</v>
      </c>
      <c r="B3968" s="162" t="s">
        <v>2503</v>
      </c>
      <c r="C3968" s="10" t="s">
        <v>52</v>
      </c>
      <c r="D3968" s="162" t="s">
        <v>7890</v>
      </c>
      <c r="E3968" s="162" t="s">
        <v>2667</v>
      </c>
      <c r="F3968" s="161" t="s">
        <v>2223</v>
      </c>
      <c r="G3968" s="10">
        <v>14.0</v>
      </c>
      <c r="H3968" s="10">
        <v>14.0</v>
      </c>
      <c r="I3968" s="10">
        <v>14.0</v>
      </c>
      <c r="J3968" s="172">
        <v>50.0</v>
      </c>
      <c r="K3968" s="173">
        <v>3.57</v>
      </c>
      <c r="L3968" s="162" t="s">
        <v>1809</v>
      </c>
      <c r="M3968" s="163"/>
      <c r="N3968" s="163"/>
      <c r="O3968" s="163"/>
      <c r="P3968" s="163"/>
      <c r="Q3968" s="163"/>
      <c r="R3968" s="163"/>
      <c r="S3968" s="163"/>
      <c r="T3968" s="163"/>
      <c r="U3968" s="163"/>
      <c r="V3968" s="163"/>
      <c r="W3968" s="163"/>
      <c r="X3968" s="163"/>
    </row>
    <row r="3969" ht="11.25" customHeight="1">
      <c r="A3969" s="162" t="s">
        <v>7813</v>
      </c>
      <c r="B3969" s="162" t="s">
        <v>2503</v>
      </c>
      <c r="C3969" s="10" t="s">
        <v>52</v>
      </c>
      <c r="D3969" s="162" t="s">
        <v>7891</v>
      </c>
      <c r="E3969" s="162" t="s">
        <v>2669</v>
      </c>
      <c r="F3969" s="161" t="s">
        <v>2223</v>
      </c>
      <c r="G3969" s="10">
        <v>14.0</v>
      </c>
      <c r="H3969" s="10">
        <v>14.0</v>
      </c>
      <c r="I3969" s="10">
        <v>14.0</v>
      </c>
      <c r="J3969" s="172">
        <v>50.0</v>
      </c>
      <c r="K3969" s="173">
        <v>3.57</v>
      </c>
      <c r="L3969" s="162" t="s">
        <v>1809</v>
      </c>
      <c r="M3969" s="163"/>
      <c r="N3969" s="163"/>
      <c r="O3969" s="163"/>
      <c r="P3969" s="163"/>
      <c r="Q3969" s="163"/>
      <c r="R3969" s="163"/>
      <c r="S3969" s="163"/>
      <c r="T3969" s="163"/>
      <c r="U3969" s="163"/>
      <c r="V3969" s="163"/>
      <c r="W3969" s="163"/>
      <c r="X3969" s="163"/>
    </row>
    <row r="3970" ht="11.25" customHeight="1">
      <c r="A3970" s="162" t="s">
        <v>7813</v>
      </c>
      <c r="B3970" s="162" t="s">
        <v>2503</v>
      </c>
      <c r="C3970" s="10" t="s">
        <v>52</v>
      </c>
      <c r="D3970" s="162" t="s">
        <v>7892</v>
      </c>
      <c r="E3970" s="162" t="s">
        <v>2671</v>
      </c>
      <c r="F3970" s="161" t="s">
        <v>2223</v>
      </c>
      <c r="G3970" s="10">
        <v>14.0</v>
      </c>
      <c r="H3970" s="10">
        <v>14.0</v>
      </c>
      <c r="I3970" s="10">
        <v>14.0</v>
      </c>
      <c r="J3970" s="172">
        <v>50.0</v>
      </c>
      <c r="K3970" s="173">
        <v>3.57</v>
      </c>
      <c r="L3970" s="162" t="s">
        <v>1809</v>
      </c>
      <c r="M3970" s="163"/>
      <c r="N3970" s="163"/>
      <c r="O3970" s="163"/>
      <c r="P3970" s="163"/>
      <c r="Q3970" s="163"/>
      <c r="R3970" s="163"/>
      <c r="S3970" s="163"/>
      <c r="T3970" s="163"/>
      <c r="U3970" s="163"/>
      <c r="V3970" s="163"/>
      <c r="W3970" s="163"/>
      <c r="X3970" s="163"/>
    </row>
    <row r="3971" ht="11.25" customHeight="1">
      <c r="A3971" s="162" t="s">
        <v>7813</v>
      </c>
      <c r="B3971" s="162" t="s">
        <v>2503</v>
      </c>
      <c r="C3971" s="10" t="s">
        <v>52</v>
      </c>
      <c r="D3971" s="162" t="s">
        <v>7893</v>
      </c>
      <c r="E3971" s="162" t="s">
        <v>2673</v>
      </c>
      <c r="F3971" s="161" t="s">
        <v>2223</v>
      </c>
      <c r="G3971" s="10">
        <v>14.0</v>
      </c>
      <c r="H3971" s="10">
        <v>14.0</v>
      </c>
      <c r="I3971" s="10">
        <v>14.0</v>
      </c>
      <c r="J3971" s="172">
        <v>50.0</v>
      </c>
      <c r="K3971" s="173">
        <v>3.57</v>
      </c>
      <c r="L3971" s="162" t="s">
        <v>1809</v>
      </c>
      <c r="M3971" s="163"/>
      <c r="N3971" s="163"/>
      <c r="O3971" s="163"/>
      <c r="P3971" s="163"/>
      <c r="Q3971" s="163"/>
      <c r="R3971" s="163"/>
      <c r="S3971" s="163"/>
      <c r="T3971" s="163"/>
      <c r="U3971" s="163"/>
      <c r="V3971" s="163"/>
      <c r="W3971" s="163"/>
      <c r="X3971" s="163"/>
    </row>
    <row r="3972" ht="11.25" customHeight="1">
      <c r="A3972" s="162" t="s">
        <v>7813</v>
      </c>
      <c r="B3972" s="162" t="s">
        <v>2503</v>
      </c>
      <c r="C3972" s="10" t="s">
        <v>52</v>
      </c>
      <c r="D3972" s="162" t="s">
        <v>7894</v>
      </c>
      <c r="E3972" s="162" t="s">
        <v>2675</v>
      </c>
      <c r="F3972" s="161" t="s">
        <v>2223</v>
      </c>
      <c r="G3972" s="10">
        <v>14.0</v>
      </c>
      <c r="H3972" s="10">
        <v>14.0</v>
      </c>
      <c r="I3972" s="10">
        <v>14.0</v>
      </c>
      <c r="J3972" s="172">
        <v>50.0</v>
      </c>
      <c r="K3972" s="173">
        <v>3.57</v>
      </c>
      <c r="L3972" s="162" t="s">
        <v>1809</v>
      </c>
      <c r="M3972" s="163"/>
      <c r="N3972" s="163"/>
      <c r="O3972" s="163"/>
      <c r="P3972" s="163"/>
      <c r="Q3972" s="163"/>
      <c r="R3972" s="163"/>
      <c r="S3972" s="163"/>
      <c r="T3972" s="163"/>
      <c r="U3972" s="163"/>
      <c r="V3972" s="163"/>
      <c r="W3972" s="163"/>
      <c r="X3972" s="163"/>
    </row>
    <row r="3973" ht="11.25" customHeight="1">
      <c r="A3973" s="162" t="s">
        <v>7813</v>
      </c>
      <c r="B3973" s="162" t="s">
        <v>2503</v>
      </c>
      <c r="C3973" s="10" t="s">
        <v>52</v>
      </c>
      <c r="D3973" s="162" t="s">
        <v>7895</v>
      </c>
      <c r="E3973" s="162" t="s">
        <v>2677</v>
      </c>
      <c r="F3973" s="161" t="s">
        <v>2223</v>
      </c>
      <c r="G3973" s="10">
        <v>14.0</v>
      </c>
      <c r="H3973" s="10">
        <v>14.0</v>
      </c>
      <c r="I3973" s="10">
        <v>14.0</v>
      </c>
      <c r="J3973" s="172">
        <v>50.0</v>
      </c>
      <c r="K3973" s="173">
        <v>3.57</v>
      </c>
      <c r="L3973" s="162" t="s">
        <v>1809</v>
      </c>
      <c r="M3973" s="163"/>
      <c r="N3973" s="163"/>
      <c r="O3973" s="163"/>
      <c r="P3973" s="163"/>
      <c r="Q3973" s="163"/>
      <c r="R3973" s="163"/>
      <c r="S3973" s="163"/>
      <c r="T3973" s="163"/>
      <c r="U3973" s="163"/>
      <c r="V3973" s="163"/>
      <c r="W3973" s="163"/>
      <c r="X3973" s="163"/>
    </row>
    <row r="3974" ht="11.25" customHeight="1">
      <c r="A3974" s="162" t="s">
        <v>7813</v>
      </c>
      <c r="B3974" s="162" t="s">
        <v>2503</v>
      </c>
      <c r="C3974" s="10" t="s">
        <v>52</v>
      </c>
      <c r="D3974" s="162" t="s">
        <v>7896</v>
      </c>
      <c r="E3974" s="162" t="s">
        <v>2679</v>
      </c>
      <c r="F3974" s="161" t="s">
        <v>2223</v>
      </c>
      <c r="G3974" s="10">
        <v>14.0</v>
      </c>
      <c r="H3974" s="10">
        <v>14.0</v>
      </c>
      <c r="I3974" s="10">
        <v>14.0</v>
      </c>
      <c r="J3974" s="172">
        <v>50.0</v>
      </c>
      <c r="K3974" s="173">
        <v>3.57</v>
      </c>
      <c r="L3974" s="162" t="s">
        <v>1809</v>
      </c>
      <c r="M3974" s="163"/>
      <c r="N3974" s="163"/>
      <c r="O3974" s="163"/>
      <c r="P3974" s="163"/>
      <c r="Q3974" s="163"/>
      <c r="R3974" s="163"/>
      <c r="S3974" s="163"/>
      <c r="T3974" s="163"/>
      <c r="U3974" s="163"/>
      <c r="V3974" s="163"/>
      <c r="W3974" s="163"/>
      <c r="X3974" s="163"/>
    </row>
    <row r="3975" ht="11.25" customHeight="1">
      <c r="A3975" s="162" t="s">
        <v>7813</v>
      </c>
      <c r="B3975" s="162" t="s">
        <v>2503</v>
      </c>
      <c r="C3975" s="10" t="s">
        <v>52</v>
      </c>
      <c r="D3975" s="162" t="s">
        <v>7897</v>
      </c>
      <c r="E3975" s="162" t="s">
        <v>2681</v>
      </c>
      <c r="F3975" s="161" t="s">
        <v>2223</v>
      </c>
      <c r="G3975" s="10">
        <v>14.0</v>
      </c>
      <c r="H3975" s="10">
        <v>14.0</v>
      </c>
      <c r="I3975" s="10">
        <v>14.0</v>
      </c>
      <c r="J3975" s="172">
        <v>50.0</v>
      </c>
      <c r="K3975" s="173">
        <v>3.57</v>
      </c>
      <c r="L3975" s="162" t="s">
        <v>1809</v>
      </c>
      <c r="M3975" s="163"/>
      <c r="N3975" s="163"/>
      <c r="O3975" s="163"/>
      <c r="P3975" s="163"/>
      <c r="Q3975" s="163"/>
      <c r="R3975" s="163"/>
      <c r="S3975" s="163"/>
      <c r="T3975" s="163"/>
      <c r="U3975" s="163"/>
      <c r="V3975" s="163"/>
      <c r="W3975" s="163"/>
      <c r="X3975" s="163"/>
    </row>
    <row r="3976" ht="11.25" customHeight="1">
      <c r="A3976" s="162" t="s">
        <v>7898</v>
      </c>
      <c r="B3976" s="162" t="s">
        <v>3885</v>
      </c>
      <c r="C3976" s="10" t="s">
        <v>52</v>
      </c>
      <c r="D3976" s="162" t="s">
        <v>7899</v>
      </c>
      <c r="E3976" s="162" t="s">
        <v>7900</v>
      </c>
      <c r="F3976" s="161" t="s">
        <v>2223</v>
      </c>
      <c r="G3976" s="10">
        <v>8.0</v>
      </c>
      <c r="H3976" s="10">
        <v>4.0</v>
      </c>
      <c r="I3976" s="10">
        <v>8.0</v>
      </c>
      <c r="J3976" s="172">
        <v>50.0</v>
      </c>
      <c r="K3976" s="173">
        <v>12.5</v>
      </c>
      <c r="L3976" s="162" t="s">
        <v>1809</v>
      </c>
      <c r="M3976" s="163"/>
      <c r="N3976" s="163"/>
      <c r="O3976" s="163"/>
      <c r="P3976" s="163"/>
      <c r="Q3976" s="163"/>
      <c r="R3976" s="163"/>
      <c r="S3976" s="163"/>
      <c r="T3976" s="163"/>
      <c r="U3976" s="163"/>
      <c r="V3976" s="163"/>
      <c r="W3976" s="163"/>
      <c r="X3976" s="163"/>
    </row>
    <row r="3977" ht="11.25" customHeight="1">
      <c r="A3977" s="162" t="s">
        <v>7898</v>
      </c>
      <c r="B3977" s="162" t="s">
        <v>3885</v>
      </c>
      <c r="C3977" s="10" t="s">
        <v>52</v>
      </c>
      <c r="D3977" s="162" t="s">
        <v>7901</v>
      </c>
      <c r="E3977" s="162" t="s">
        <v>7902</v>
      </c>
      <c r="F3977" s="161" t="s">
        <v>2223</v>
      </c>
      <c r="G3977" s="10">
        <v>8.0</v>
      </c>
      <c r="H3977" s="10">
        <v>4.0</v>
      </c>
      <c r="I3977" s="10">
        <v>8.0</v>
      </c>
      <c r="J3977" s="172">
        <v>50.0</v>
      </c>
      <c r="K3977" s="173">
        <v>12.5</v>
      </c>
      <c r="L3977" s="162" t="s">
        <v>1809</v>
      </c>
      <c r="M3977" s="163"/>
      <c r="N3977" s="163"/>
      <c r="O3977" s="163"/>
      <c r="P3977" s="163"/>
      <c r="Q3977" s="163"/>
      <c r="R3977" s="163"/>
      <c r="S3977" s="163"/>
      <c r="T3977" s="163"/>
      <c r="U3977" s="163"/>
      <c r="V3977" s="163"/>
      <c r="W3977" s="163"/>
      <c r="X3977" s="163"/>
    </row>
    <row r="3978" ht="11.25" customHeight="1">
      <c r="A3978" s="162" t="s">
        <v>7898</v>
      </c>
      <c r="B3978" s="162" t="s">
        <v>3885</v>
      </c>
      <c r="C3978" s="10" t="s">
        <v>52</v>
      </c>
      <c r="D3978" s="162" t="s">
        <v>7903</v>
      </c>
      <c r="E3978" s="162" t="s">
        <v>880</v>
      </c>
      <c r="F3978" s="161" t="s">
        <v>2223</v>
      </c>
      <c r="G3978" s="10">
        <v>8.0</v>
      </c>
      <c r="H3978" s="10">
        <v>4.0</v>
      </c>
      <c r="I3978" s="10">
        <v>8.0</v>
      </c>
      <c r="J3978" s="172">
        <v>50.0</v>
      </c>
      <c r="K3978" s="173">
        <v>12.5</v>
      </c>
      <c r="L3978" s="162" t="s">
        <v>1809</v>
      </c>
      <c r="M3978" s="163"/>
      <c r="N3978" s="163"/>
      <c r="O3978" s="163"/>
      <c r="P3978" s="163"/>
      <c r="Q3978" s="163"/>
      <c r="R3978" s="163"/>
      <c r="S3978" s="163"/>
      <c r="T3978" s="163"/>
      <c r="U3978" s="163"/>
      <c r="V3978" s="163"/>
      <c r="W3978" s="163"/>
      <c r="X3978" s="163"/>
    </row>
    <row r="3979" ht="11.25" customHeight="1">
      <c r="A3979" s="162" t="s">
        <v>7898</v>
      </c>
      <c r="B3979" s="162" t="s">
        <v>3885</v>
      </c>
      <c r="C3979" s="10" t="s">
        <v>52</v>
      </c>
      <c r="D3979" s="162" t="s">
        <v>7904</v>
      </c>
      <c r="E3979" s="162" t="s">
        <v>7905</v>
      </c>
      <c r="F3979" s="161" t="s">
        <v>2223</v>
      </c>
      <c r="G3979" s="10">
        <v>8.0</v>
      </c>
      <c r="H3979" s="10">
        <v>4.0</v>
      </c>
      <c r="I3979" s="10">
        <v>8.0</v>
      </c>
      <c r="J3979" s="172">
        <v>50.0</v>
      </c>
      <c r="K3979" s="173">
        <v>12.5</v>
      </c>
      <c r="L3979" s="162" t="s">
        <v>1809</v>
      </c>
      <c r="M3979" s="163"/>
      <c r="N3979" s="163"/>
      <c r="O3979" s="163"/>
      <c r="P3979" s="163"/>
      <c r="Q3979" s="163"/>
      <c r="R3979" s="163"/>
      <c r="S3979" s="163"/>
      <c r="T3979" s="163"/>
      <c r="U3979" s="163"/>
      <c r="V3979" s="163"/>
      <c r="W3979" s="163"/>
      <c r="X3979" s="163"/>
    </row>
    <row r="3980" ht="11.25" customHeight="1">
      <c r="A3980" s="162" t="s">
        <v>7898</v>
      </c>
      <c r="B3980" s="162" t="s">
        <v>3885</v>
      </c>
      <c r="C3980" s="10" t="s">
        <v>52</v>
      </c>
      <c r="D3980" s="162" t="s">
        <v>7906</v>
      </c>
      <c r="E3980" s="162" t="s">
        <v>7907</v>
      </c>
      <c r="F3980" s="161" t="s">
        <v>2223</v>
      </c>
      <c r="G3980" s="10">
        <v>8.0</v>
      </c>
      <c r="H3980" s="10">
        <v>4.0</v>
      </c>
      <c r="I3980" s="10">
        <v>8.0</v>
      </c>
      <c r="J3980" s="172">
        <v>50.0</v>
      </c>
      <c r="K3980" s="173">
        <v>12.5</v>
      </c>
      <c r="L3980" s="162" t="s">
        <v>1809</v>
      </c>
      <c r="M3980" s="163"/>
      <c r="N3980" s="163"/>
      <c r="O3980" s="163"/>
      <c r="P3980" s="163"/>
      <c r="Q3980" s="163"/>
      <c r="R3980" s="163"/>
      <c r="S3980" s="163"/>
      <c r="T3980" s="163"/>
      <c r="U3980" s="163"/>
      <c r="V3980" s="163"/>
      <c r="W3980" s="163"/>
      <c r="X3980" s="163"/>
    </row>
    <row r="3981" ht="11.25" customHeight="1">
      <c r="A3981" s="162" t="s">
        <v>7898</v>
      </c>
      <c r="B3981" s="162" t="s">
        <v>3885</v>
      </c>
      <c r="C3981" s="10" t="s">
        <v>52</v>
      </c>
      <c r="D3981" s="162" t="s">
        <v>7908</v>
      </c>
      <c r="E3981" s="162" t="s">
        <v>5446</v>
      </c>
      <c r="F3981" s="161" t="s">
        <v>2223</v>
      </c>
      <c r="G3981" s="10">
        <v>8.0</v>
      </c>
      <c r="H3981" s="10">
        <v>4.0</v>
      </c>
      <c r="I3981" s="10">
        <v>8.0</v>
      </c>
      <c r="J3981" s="172">
        <v>50.0</v>
      </c>
      <c r="K3981" s="173">
        <v>12.5</v>
      </c>
      <c r="L3981" s="162" t="s">
        <v>1809</v>
      </c>
      <c r="M3981" s="163"/>
      <c r="N3981" s="163"/>
      <c r="O3981" s="163"/>
      <c r="P3981" s="163"/>
      <c r="Q3981" s="163"/>
      <c r="R3981" s="163"/>
      <c r="S3981" s="163"/>
      <c r="T3981" s="163"/>
      <c r="U3981" s="163"/>
      <c r="V3981" s="163"/>
      <c r="W3981" s="163"/>
      <c r="X3981" s="163"/>
    </row>
    <row r="3982" ht="11.25" customHeight="1">
      <c r="A3982" s="162" t="s">
        <v>7898</v>
      </c>
      <c r="B3982" s="162" t="s">
        <v>3885</v>
      </c>
      <c r="C3982" s="10" t="s">
        <v>52</v>
      </c>
      <c r="D3982" s="162" t="s">
        <v>7909</v>
      </c>
      <c r="E3982" s="162" t="s">
        <v>7528</v>
      </c>
      <c r="F3982" s="161" t="s">
        <v>2223</v>
      </c>
      <c r="G3982" s="10">
        <v>8.0</v>
      </c>
      <c r="H3982" s="10">
        <v>4.0</v>
      </c>
      <c r="I3982" s="10">
        <v>8.0</v>
      </c>
      <c r="J3982" s="172">
        <v>50.0</v>
      </c>
      <c r="K3982" s="173">
        <v>12.5</v>
      </c>
      <c r="L3982" s="162" t="s">
        <v>1809</v>
      </c>
      <c r="M3982" s="163"/>
      <c r="N3982" s="163"/>
      <c r="O3982" s="163"/>
      <c r="P3982" s="163"/>
      <c r="Q3982" s="163"/>
      <c r="R3982" s="163"/>
      <c r="S3982" s="163"/>
      <c r="T3982" s="163"/>
      <c r="U3982" s="163"/>
      <c r="V3982" s="163"/>
      <c r="W3982" s="163"/>
      <c r="X3982" s="163"/>
    </row>
    <row r="3983" ht="11.25" customHeight="1">
      <c r="A3983" s="162" t="s">
        <v>7898</v>
      </c>
      <c r="B3983" s="162" t="s">
        <v>3885</v>
      </c>
      <c r="C3983" s="10" t="s">
        <v>52</v>
      </c>
      <c r="D3983" s="162" t="s">
        <v>7910</v>
      </c>
      <c r="E3983" s="162" t="s">
        <v>7911</v>
      </c>
      <c r="F3983" s="161" t="s">
        <v>2223</v>
      </c>
      <c r="G3983" s="10">
        <v>8.0</v>
      </c>
      <c r="H3983" s="10">
        <v>4.0</v>
      </c>
      <c r="I3983" s="10">
        <v>8.0</v>
      </c>
      <c r="J3983" s="172">
        <v>50.0</v>
      </c>
      <c r="K3983" s="173">
        <v>12.5</v>
      </c>
      <c r="L3983" s="162" t="s">
        <v>1809</v>
      </c>
      <c r="M3983" s="163"/>
      <c r="N3983" s="163"/>
      <c r="O3983" s="163"/>
      <c r="P3983" s="163"/>
      <c r="Q3983" s="163"/>
      <c r="R3983" s="163"/>
      <c r="S3983" s="163"/>
      <c r="T3983" s="163"/>
      <c r="U3983" s="163"/>
      <c r="V3983" s="163"/>
      <c r="W3983" s="163"/>
      <c r="X3983" s="163"/>
    </row>
    <row r="3984" ht="11.25" customHeight="1">
      <c r="A3984" s="162" t="s">
        <v>7898</v>
      </c>
      <c r="B3984" s="162" t="s">
        <v>3885</v>
      </c>
      <c r="C3984" s="10" t="s">
        <v>52</v>
      </c>
      <c r="D3984" s="162" t="s">
        <v>7912</v>
      </c>
      <c r="E3984" s="162" t="s">
        <v>7913</v>
      </c>
      <c r="F3984" s="161" t="s">
        <v>2223</v>
      </c>
      <c r="G3984" s="10">
        <v>8.0</v>
      </c>
      <c r="H3984" s="10">
        <v>4.0</v>
      </c>
      <c r="I3984" s="10">
        <v>8.0</v>
      </c>
      <c r="J3984" s="172">
        <v>50.0</v>
      </c>
      <c r="K3984" s="173">
        <v>12.5</v>
      </c>
      <c r="L3984" s="162" t="s">
        <v>1809</v>
      </c>
      <c r="M3984" s="163"/>
      <c r="N3984" s="163"/>
      <c r="O3984" s="163"/>
      <c r="P3984" s="163"/>
      <c r="Q3984" s="163"/>
      <c r="R3984" s="163"/>
      <c r="S3984" s="163"/>
      <c r="T3984" s="163"/>
      <c r="U3984" s="163"/>
      <c r="V3984" s="163"/>
      <c r="W3984" s="163"/>
      <c r="X3984" s="163"/>
    </row>
    <row r="3985" ht="11.25" customHeight="1">
      <c r="A3985" s="162" t="s">
        <v>7898</v>
      </c>
      <c r="B3985" s="162" t="s">
        <v>3885</v>
      </c>
      <c r="C3985" s="10" t="s">
        <v>52</v>
      </c>
      <c r="D3985" s="162" t="s">
        <v>7914</v>
      </c>
      <c r="E3985" s="162" t="s">
        <v>7915</v>
      </c>
      <c r="F3985" s="161" t="s">
        <v>2223</v>
      </c>
      <c r="G3985" s="10">
        <v>8.0</v>
      </c>
      <c r="H3985" s="10">
        <v>4.0</v>
      </c>
      <c r="I3985" s="10">
        <v>8.0</v>
      </c>
      <c r="J3985" s="172">
        <v>50.0</v>
      </c>
      <c r="K3985" s="173">
        <v>12.5</v>
      </c>
      <c r="L3985" s="162" t="s">
        <v>1809</v>
      </c>
      <c r="M3985" s="163"/>
      <c r="N3985" s="163"/>
      <c r="O3985" s="163"/>
      <c r="P3985" s="163"/>
      <c r="Q3985" s="163"/>
      <c r="R3985" s="163"/>
      <c r="S3985" s="163"/>
      <c r="T3985" s="163"/>
      <c r="U3985" s="163"/>
      <c r="V3985" s="163"/>
      <c r="W3985" s="163"/>
      <c r="X3985" s="163"/>
    </row>
    <row r="3986" ht="11.25" customHeight="1">
      <c r="A3986" s="162" t="s">
        <v>7916</v>
      </c>
      <c r="B3986" s="162" t="s">
        <v>7917</v>
      </c>
      <c r="C3986" s="10" t="s">
        <v>52</v>
      </c>
      <c r="D3986" s="162" t="s">
        <v>7899</v>
      </c>
      <c r="E3986" s="162" t="s">
        <v>7900</v>
      </c>
      <c r="F3986" s="161" t="s">
        <v>2223</v>
      </c>
      <c r="G3986" s="10">
        <v>9.0</v>
      </c>
      <c r="H3986" s="10">
        <v>9.0</v>
      </c>
      <c r="I3986" s="10">
        <v>9.0</v>
      </c>
      <c r="J3986" s="172">
        <v>50.0</v>
      </c>
      <c r="K3986" s="173">
        <v>5.55</v>
      </c>
      <c r="L3986" s="162" t="s">
        <v>1809</v>
      </c>
      <c r="M3986" s="163"/>
      <c r="N3986" s="163"/>
      <c r="O3986" s="163"/>
      <c r="P3986" s="163"/>
      <c r="Q3986" s="163"/>
      <c r="R3986" s="163"/>
      <c r="S3986" s="163"/>
      <c r="T3986" s="163"/>
      <c r="U3986" s="163"/>
      <c r="V3986" s="163"/>
      <c r="W3986" s="163"/>
      <c r="X3986" s="163"/>
    </row>
    <row r="3987" ht="11.25" customHeight="1">
      <c r="A3987" s="162" t="s">
        <v>7916</v>
      </c>
      <c r="B3987" s="162" t="s">
        <v>7917</v>
      </c>
      <c r="C3987" s="10" t="s">
        <v>52</v>
      </c>
      <c r="D3987" s="162" t="s">
        <v>7901</v>
      </c>
      <c r="E3987" s="162" t="s">
        <v>7902</v>
      </c>
      <c r="F3987" s="161" t="s">
        <v>2223</v>
      </c>
      <c r="G3987" s="10">
        <v>9.0</v>
      </c>
      <c r="H3987" s="10">
        <v>9.0</v>
      </c>
      <c r="I3987" s="10">
        <v>9.0</v>
      </c>
      <c r="J3987" s="172">
        <v>50.0</v>
      </c>
      <c r="K3987" s="173">
        <v>5.55</v>
      </c>
      <c r="L3987" s="162" t="s">
        <v>1809</v>
      </c>
      <c r="M3987" s="163"/>
      <c r="N3987" s="163"/>
      <c r="O3987" s="163"/>
      <c r="P3987" s="163"/>
      <c r="Q3987" s="163"/>
      <c r="R3987" s="163"/>
      <c r="S3987" s="163"/>
      <c r="T3987" s="163"/>
      <c r="U3987" s="163"/>
      <c r="V3987" s="163"/>
      <c r="W3987" s="163"/>
      <c r="X3987" s="163"/>
    </row>
    <row r="3988" ht="11.25" customHeight="1">
      <c r="A3988" s="162" t="s">
        <v>7916</v>
      </c>
      <c r="B3988" s="162" t="s">
        <v>7917</v>
      </c>
      <c r="C3988" s="10" t="s">
        <v>52</v>
      </c>
      <c r="D3988" s="162" t="s">
        <v>7910</v>
      </c>
      <c r="E3988" s="162" t="s">
        <v>7911</v>
      </c>
      <c r="F3988" s="161" t="s">
        <v>2223</v>
      </c>
      <c r="G3988" s="10">
        <v>9.0</v>
      </c>
      <c r="H3988" s="10">
        <v>9.0</v>
      </c>
      <c r="I3988" s="10">
        <v>9.0</v>
      </c>
      <c r="J3988" s="172">
        <v>50.0</v>
      </c>
      <c r="K3988" s="173">
        <v>5.55</v>
      </c>
      <c r="L3988" s="162" t="s">
        <v>1809</v>
      </c>
      <c r="M3988" s="163"/>
      <c r="N3988" s="163"/>
      <c r="O3988" s="163"/>
      <c r="P3988" s="163"/>
      <c r="Q3988" s="163"/>
      <c r="R3988" s="163"/>
      <c r="S3988" s="163"/>
      <c r="T3988" s="163"/>
      <c r="U3988" s="163"/>
      <c r="V3988" s="163"/>
      <c r="W3988" s="163"/>
      <c r="X3988" s="163"/>
    </row>
    <row r="3989" ht="11.25" customHeight="1">
      <c r="A3989" s="162" t="s">
        <v>7916</v>
      </c>
      <c r="B3989" s="162" t="s">
        <v>7917</v>
      </c>
      <c r="C3989" s="10" t="s">
        <v>52</v>
      </c>
      <c r="D3989" s="162" t="s">
        <v>7909</v>
      </c>
      <c r="E3989" s="162" t="s">
        <v>7528</v>
      </c>
      <c r="F3989" s="161" t="s">
        <v>2223</v>
      </c>
      <c r="G3989" s="10">
        <v>9.0</v>
      </c>
      <c r="H3989" s="10">
        <v>9.0</v>
      </c>
      <c r="I3989" s="10">
        <v>9.0</v>
      </c>
      <c r="J3989" s="172">
        <v>50.0</v>
      </c>
      <c r="K3989" s="173">
        <v>5.55</v>
      </c>
      <c r="L3989" s="162" t="s">
        <v>1809</v>
      </c>
      <c r="M3989" s="163"/>
      <c r="N3989" s="163"/>
      <c r="O3989" s="163"/>
      <c r="P3989" s="163"/>
      <c r="Q3989" s="163"/>
      <c r="R3989" s="163"/>
      <c r="S3989" s="163"/>
      <c r="T3989" s="163"/>
      <c r="U3989" s="163"/>
      <c r="V3989" s="163"/>
      <c r="W3989" s="163"/>
      <c r="X3989" s="163"/>
    </row>
    <row r="3990" ht="11.25" customHeight="1">
      <c r="A3990" s="162" t="s">
        <v>7916</v>
      </c>
      <c r="B3990" s="162" t="s">
        <v>7917</v>
      </c>
      <c r="C3990" s="10" t="s">
        <v>52</v>
      </c>
      <c r="D3990" s="162" t="s">
        <v>7908</v>
      </c>
      <c r="E3990" s="162" t="s">
        <v>5446</v>
      </c>
      <c r="F3990" s="161" t="s">
        <v>2223</v>
      </c>
      <c r="G3990" s="10">
        <v>9.0</v>
      </c>
      <c r="H3990" s="10">
        <v>9.0</v>
      </c>
      <c r="I3990" s="10">
        <v>9.0</v>
      </c>
      <c r="J3990" s="172">
        <v>50.0</v>
      </c>
      <c r="K3990" s="173">
        <v>5.55</v>
      </c>
      <c r="L3990" s="162" t="s">
        <v>1809</v>
      </c>
      <c r="M3990" s="163"/>
      <c r="N3990" s="163"/>
      <c r="O3990" s="163"/>
      <c r="P3990" s="163"/>
      <c r="Q3990" s="163"/>
      <c r="R3990" s="163"/>
      <c r="S3990" s="163"/>
      <c r="T3990" s="163"/>
      <c r="U3990" s="163"/>
      <c r="V3990" s="163"/>
      <c r="W3990" s="163"/>
      <c r="X3990" s="163"/>
    </row>
    <row r="3991" ht="11.25" customHeight="1">
      <c r="A3991" s="162" t="s">
        <v>7916</v>
      </c>
      <c r="B3991" s="162" t="s">
        <v>7917</v>
      </c>
      <c r="C3991" s="10" t="s">
        <v>52</v>
      </c>
      <c r="D3991" s="162" t="s">
        <v>7918</v>
      </c>
      <c r="E3991" s="162" t="s">
        <v>7919</v>
      </c>
      <c r="F3991" s="161" t="s">
        <v>2223</v>
      </c>
      <c r="G3991" s="10">
        <v>9.0</v>
      </c>
      <c r="H3991" s="10">
        <v>9.0</v>
      </c>
      <c r="I3991" s="10">
        <v>9.0</v>
      </c>
      <c r="J3991" s="172">
        <v>50.0</v>
      </c>
      <c r="K3991" s="173">
        <v>5.55</v>
      </c>
      <c r="L3991" s="162" t="s">
        <v>1809</v>
      </c>
      <c r="M3991" s="163"/>
      <c r="N3991" s="163"/>
      <c r="O3991" s="163"/>
      <c r="P3991" s="163"/>
      <c r="Q3991" s="163"/>
      <c r="R3991" s="163"/>
      <c r="S3991" s="163"/>
      <c r="T3991" s="163"/>
      <c r="U3991" s="163"/>
      <c r="V3991" s="163"/>
      <c r="W3991" s="163"/>
      <c r="X3991" s="163"/>
    </row>
    <row r="3992" ht="11.25" customHeight="1">
      <c r="A3992" s="162" t="s">
        <v>7916</v>
      </c>
      <c r="B3992" s="162" t="s">
        <v>7917</v>
      </c>
      <c r="C3992" s="10" t="s">
        <v>52</v>
      </c>
      <c r="D3992" s="162" t="s">
        <v>7920</v>
      </c>
      <c r="E3992" s="162" t="s">
        <v>7921</v>
      </c>
      <c r="F3992" s="161" t="s">
        <v>2223</v>
      </c>
      <c r="G3992" s="10">
        <v>9.0</v>
      </c>
      <c r="H3992" s="10">
        <v>9.0</v>
      </c>
      <c r="I3992" s="10">
        <v>9.0</v>
      </c>
      <c r="J3992" s="172">
        <v>50.0</v>
      </c>
      <c r="K3992" s="173">
        <v>5.55</v>
      </c>
      <c r="L3992" s="162" t="s">
        <v>1809</v>
      </c>
      <c r="M3992" s="163"/>
      <c r="N3992" s="163"/>
      <c r="O3992" s="163"/>
      <c r="P3992" s="163"/>
      <c r="Q3992" s="163"/>
      <c r="R3992" s="163"/>
      <c r="S3992" s="163"/>
      <c r="T3992" s="163"/>
      <c r="U3992" s="163"/>
      <c r="V3992" s="163"/>
      <c r="W3992" s="163"/>
      <c r="X3992" s="163"/>
    </row>
    <row r="3993" ht="11.25" customHeight="1">
      <c r="A3993" s="162" t="s">
        <v>7916</v>
      </c>
      <c r="B3993" s="162" t="s">
        <v>7917</v>
      </c>
      <c r="C3993" s="10" t="s">
        <v>52</v>
      </c>
      <c r="D3993" s="162" t="s">
        <v>7912</v>
      </c>
      <c r="E3993" s="162" t="s">
        <v>7913</v>
      </c>
      <c r="F3993" s="161" t="s">
        <v>2223</v>
      </c>
      <c r="G3993" s="10">
        <v>9.0</v>
      </c>
      <c r="H3993" s="10">
        <v>9.0</v>
      </c>
      <c r="I3993" s="10">
        <v>9.0</v>
      </c>
      <c r="J3993" s="172">
        <v>50.0</v>
      </c>
      <c r="K3993" s="173">
        <v>5.55</v>
      </c>
      <c r="L3993" s="162" t="s">
        <v>1809</v>
      </c>
      <c r="M3993" s="163"/>
      <c r="N3993" s="163"/>
      <c r="O3993" s="163"/>
      <c r="P3993" s="163"/>
      <c r="Q3993" s="163"/>
      <c r="R3993" s="163"/>
      <c r="S3993" s="163"/>
      <c r="T3993" s="163"/>
      <c r="U3993" s="163"/>
      <c r="V3993" s="163"/>
      <c r="W3993" s="163"/>
      <c r="X3993" s="163"/>
    </row>
    <row r="3994" ht="11.25" customHeight="1">
      <c r="A3994" s="162" t="s">
        <v>7916</v>
      </c>
      <c r="B3994" s="162" t="s">
        <v>7917</v>
      </c>
      <c r="C3994" s="10" t="s">
        <v>52</v>
      </c>
      <c r="D3994" s="162" t="s">
        <v>7914</v>
      </c>
      <c r="E3994" s="162" t="s">
        <v>7915</v>
      </c>
      <c r="F3994" s="161" t="s">
        <v>2223</v>
      </c>
      <c r="G3994" s="10">
        <v>9.0</v>
      </c>
      <c r="H3994" s="10">
        <v>9.0</v>
      </c>
      <c r="I3994" s="10">
        <v>9.0</v>
      </c>
      <c r="J3994" s="172">
        <v>50.0</v>
      </c>
      <c r="K3994" s="173">
        <v>5.55</v>
      </c>
      <c r="L3994" s="162" t="s">
        <v>1809</v>
      </c>
      <c r="M3994" s="163"/>
      <c r="N3994" s="163"/>
      <c r="O3994" s="163"/>
      <c r="P3994" s="163"/>
      <c r="Q3994" s="163"/>
      <c r="R3994" s="163"/>
      <c r="S3994" s="163"/>
      <c r="T3994" s="163"/>
      <c r="U3994" s="163"/>
      <c r="V3994" s="163"/>
      <c r="W3994" s="163"/>
      <c r="X3994" s="163"/>
    </row>
    <row r="3995" ht="11.25" customHeight="1">
      <c r="A3995" s="162" t="s">
        <v>7922</v>
      </c>
      <c r="B3995" s="162" t="s">
        <v>7923</v>
      </c>
      <c r="C3995" s="10" t="s">
        <v>52</v>
      </c>
      <c r="D3995" s="162" t="s">
        <v>7924</v>
      </c>
      <c r="E3995" s="162" t="s">
        <v>7925</v>
      </c>
      <c r="F3995" s="161" t="s">
        <v>2206</v>
      </c>
      <c r="G3995" s="10">
        <v>13.0</v>
      </c>
      <c r="H3995" s="10">
        <v>9.0</v>
      </c>
      <c r="I3995" s="10">
        <v>13.0</v>
      </c>
      <c r="J3995" s="172">
        <v>50.0</v>
      </c>
      <c r="K3995" s="173">
        <v>5.56</v>
      </c>
      <c r="L3995" s="162" t="s">
        <v>1809</v>
      </c>
      <c r="M3995" s="163"/>
      <c r="N3995" s="163"/>
      <c r="O3995" s="163"/>
      <c r="P3995" s="163"/>
      <c r="Q3995" s="163"/>
      <c r="R3995" s="163"/>
      <c r="S3995" s="163"/>
      <c r="T3995" s="163"/>
      <c r="U3995" s="163"/>
      <c r="V3995" s="163"/>
      <c r="W3995" s="163"/>
      <c r="X3995" s="163"/>
    </row>
    <row r="3996" ht="11.25" customHeight="1">
      <c r="A3996" s="162" t="s">
        <v>7926</v>
      </c>
      <c r="B3996" s="162" t="s">
        <v>7927</v>
      </c>
      <c r="C3996" s="10" t="s">
        <v>52</v>
      </c>
      <c r="D3996" s="162" t="s">
        <v>7928</v>
      </c>
      <c r="E3996" s="162" t="s">
        <v>7929</v>
      </c>
      <c r="F3996" s="161" t="s">
        <v>2206</v>
      </c>
      <c r="G3996" s="10">
        <v>3.0</v>
      </c>
      <c r="H3996" s="10">
        <v>2.0</v>
      </c>
      <c r="I3996" s="10">
        <v>3.0</v>
      </c>
      <c r="J3996" s="172">
        <v>50.0</v>
      </c>
      <c r="K3996" s="173">
        <v>25.0</v>
      </c>
      <c r="L3996" s="162" t="s">
        <v>1809</v>
      </c>
      <c r="M3996" s="163"/>
      <c r="N3996" s="163"/>
      <c r="O3996" s="163"/>
      <c r="P3996" s="163"/>
      <c r="Q3996" s="163"/>
      <c r="R3996" s="163"/>
      <c r="S3996" s="163"/>
      <c r="T3996" s="163"/>
      <c r="U3996" s="163"/>
      <c r="V3996" s="163"/>
      <c r="W3996" s="163"/>
      <c r="X3996" s="163"/>
    </row>
    <row r="3997" ht="11.25" customHeight="1">
      <c r="A3997" s="162" t="s">
        <v>7930</v>
      </c>
      <c r="B3997" s="162" t="s">
        <v>7931</v>
      </c>
      <c r="C3997" s="10" t="s">
        <v>52</v>
      </c>
      <c r="D3997" s="162" t="s">
        <v>7932</v>
      </c>
      <c r="E3997" s="162" t="s">
        <v>7933</v>
      </c>
      <c r="F3997" s="161" t="s">
        <v>2206</v>
      </c>
      <c r="G3997" s="10">
        <v>3.0</v>
      </c>
      <c r="H3997" s="10">
        <v>2.0</v>
      </c>
      <c r="I3997" s="10">
        <v>3.0</v>
      </c>
      <c r="J3997" s="172">
        <v>50.0</v>
      </c>
      <c r="K3997" s="173">
        <v>25.0</v>
      </c>
      <c r="L3997" s="162" t="s">
        <v>1809</v>
      </c>
      <c r="M3997" s="163"/>
      <c r="N3997" s="163"/>
      <c r="O3997" s="163"/>
      <c r="P3997" s="163"/>
      <c r="Q3997" s="163"/>
      <c r="R3997" s="163"/>
      <c r="S3997" s="163"/>
      <c r="T3997" s="163"/>
      <c r="U3997" s="163"/>
      <c r="V3997" s="163"/>
      <c r="W3997" s="163"/>
      <c r="X3997" s="163"/>
    </row>
    <row r="3998" ht="11.25" customHeight="1">
      <c r="A3998" s="162" t="s">
        <v>7934</v>
      </c>
      <c r="B3998" s="162" t="s">
        <v>7935</v>
      </c>
      <c r="C3998" s="10" t="s">
        <v>52</v>
      </c>
      <c r="D3998" s="162" t="s">
        <v>7936</v>
      </c>
      <c r="E3998" s="162" t="s">
        <v>7937</v>
      </c>
      <c r="F3998" s="161" t="s">
        <v>2206</v>
      </c>
      <c r="G3998" s="10">
        <v>7.0</v>
      </c>
      <c r="H3998" s="10">
        <v>5.0</v>
      </c>
      <c r="I3998" s="10">
        <v>7.0</v>
      </c>
      <c r="J3998" s="172">
        <v>50.0</v>
      </c>
      <c r="K3998" s="173">
        <v>10.0</v>
      </c>
      <c r="L3998" s="162" t="s">
        <v>1809</v>
      </c>
      <c r="M3998" s="163"/>
      <c r="N3998" s="163"/>
      <c r="O3998" s="163"/>
      <c r="P3998" s="163"/>
      <c r="Q3998" s="163"/>
      <c r="R3998" s="163"/>
      <c r="S3998" s="163"/>
      <c r="T3998" s="163"/>
      <c r="U3998" s="163"/>
      <c r="V3998" s="163"/>
      <c r="W3998" s="163"/>
      <c r="X3998" s="163"/>
    </row>
    <row r="3999" ht="11.25" customHeight="1">
      <c r="A3999" s="162" t="s">
        <v>7804</v>
      </c>
      <c r="B3999" s="162" t="s">
        <v>7805</v>
      </c>
      <c r="C3999" s="10" t="s">
        <v>52</v>
      </c>
      <c r="D3999" s="162" t="s">
        <v>7938</v>
      </c>
      <c r="E3999" s="162" t="s">
        <v>7939</v>
      </c>
      <c r="F3999" s="161" t="s">
        <v>2206</v>
      </c>
      <c r="G3999" s="10">
        <v>6.0</v>
      </c>
      <c r="H3999" s="10">
        <v>5.0</v>
      </c>
      <c r="I3999" s="10">
        <v>6.0</v>
      </c>
      <c r="J3999" s="172">
        <v>50.0</v>
      </c>
      <c r="K3999" s="173">
        <v>10.0</v>
      </c>
      <c r="L3999" s="162" t="s">
        <v>1809</v>
      </c>
      <c r="M3999" s="163"/>
      <c r="N3999" s="163"/>
      <c r="O3999" s="163"/>
      <c r="P3999" s="163"/>
      <c r="Q3999" s="163"/>
      <c r="R3999" s="163"/>
      <c r="S3999" s="163"/>
      <c r="T3999" s="163"/>
      <c r="U3999" s="163"/>
      <c r="V3999" s="163"/>
      <c r="W3999" s="163"/>
      <c r="X3999" s="163"/>
    </row>
    <row r="4000" ht="11.25" customHeight="1">
      <c r="A4000" s="162" t="s">
        <v>7940</v>
      </c>
      <c r="B4000" s="162" t="s">
        <v>7941</v>
      </c>
      <c r="C4000" s="10" t="s">
        <v>52</v>
      </c>
      <c r="D4000" s="162" t="s">
        <v>7942</v>
      </c>
      <c r="E4000" s="162" t="s">
        <v>7943</v>
      </c>
      <c r="F4000" s="161" t="s">
        <v>2206</v>
      </c>
      <c r="G4000" s="10">
        <v>7.0</v>
      </c>
      <c r="H4000" s="10">
        <v>4.0</v>
      </c>
      <c r="I4000" s="10">
        <v>7.0</v>
      </c>
      <c r="J4000" s="172">
        <v>50.0</v>
      </c>
      <c r="K4000" s="173">
        <v>7.14</v>
      </c>
      <c r="L4000" s="162" t="s">
        <v>1809</v>
      </c>
      <c r="M4000" s="163"/>
      <c r="N4000" s="163"/>
      <c r="O4000" s="163"/>
      <c r="P4000" s="163"/>
      <c r="Q4000" s="163"/>
      <c r="R4000" s="163"/>
      <c r="S4000" s="163"/>
      <c r="T4000" s="163"/>
      <c r="U4000" s="163"/>
      <c r="V4000" s="163"/>
      <c r="W4000" s="163"/>
      <c r="X4000" s="163"/>
    </row>
    <row r="4001" ht="11.25" customHeight="1">
      <c r="A4001" s="162" t="s">
        <v>7944</v>
      </c>
      <c r="B4001" s="162" t="s">
        <v>7945</v>
      </c>
      <c r="C4001" s="10" t="s">
        <v>52</v>
      </c>
      <c r="D4001" s="162" t="s">
        <v>7946</v>
      </c>
      <c r="E4001" s="162" t="s">
        <v>7947</v>
      </c>
      <c r="F4001" s="161" t="s">
        <v>2206</v>
      </c>
      <c r="G4001" s="10">
        <v>7.0</v>
      </c>
      <c r="H4001" s="10">
        <v>6.0</v>
      </c>
      <c r="I4001" s="10">
        <v>7.0</v>
      </c>
      <c r="J4001" s="172">
        <v>50.0</v>
      </c>
      <c r="K4001" s="173">
        <v>7.14</v>
      </c>
      <c r="L4001" s="162" t="s">
        <v>1809</v>
      </c>
      <c r="M4001" s="163"/>
      <c r="N4001" s="163"/>
      <c r="O4001" s="163"/>
      <c r="P4001" s="163"/>
      <c r="Q4001" s="163"/>
      <c r="R4001" s="163"/>
      <c r="S4001" s="163"/>
      <c r="T4001" s="163"/>
      <c r="U4001" s="163"/>
      <c r="V4001" s="163"/>
      <c r="W4001" s="163"/>
      <c r="X4001" s="163"/>
    </row>
    <row r="4002" ht="11.25" customHeight="1">
      <c r="A4002" s="162" t="s">
        <v>7948</v>
      </c>
      <c r="B4002" s="162" t="s">
        <v>7949</v>
      </c>
      <c r="C4002" s="10" t="s">
        <v>52</v>
      </c>
      <c r="D4002" s="162" t="s">
        <v>7950</v>
      </c>
      <c r="E4002" s="162" t="s">
        <v>7951</v>
      </c>
      <c r="F4002" s="161" t="s">
        <v>2206</v>
      </c>
      <c r="G4002" s="10">
        <v>3.0</v>
      </c>
      <c r="H4002" s="10">
        <v>3.0</v>
      </c>
      <c r="I4002" s="10">
        <v>3.0</v>
      </c>
      <c r="J4002" s="172">
        <v>50.0</v>
      </c>
      <c r="K4002" s="173">
        <v>16.67</v>
      </c>
      <c r="L4002" s="162" t="s">
        <v>1809</v>
      </c>
      <c r="M4002" s="163"/>
      <c r="N4002" s="163"/>
      <c r="O4002" s="163"/>
      <c r="P4002" s="163"/>
      <c r="Q4002" s="163"/>
      <c r="R4002" s="163"/>
      <c r="S4002" s="163"/>
      <c r="T4002" s="163"/>
      <c r="U4002" s="163"/>
      <c r="V4002" s="163"/>
      <c r="W4002" s="163"/>
      <c r="X4002" s="163"/>
    </row>
    <row r="4003" ht="11.25" customHeight="1">
      <c r="A4003" s="162" t="s">
        <v>7948</v>
      </c>
      <c r="B4003" s="162" t="s">
        <v>7949</v>
      </c>
      <c r="C4003" s="10" t="s">
        <v>52</v>
      </c>
      <c r="D4003" s="162" t="s">
        <v>7952</v>
      </c>
      <c r="E4003" s="162" t="s">
        <v>7953</v>
      </c>
      <c r="F4003" s="161" t="s">
        <v>2206</v>
      </c>
      <c r="G4003" s="10">
        <v>3.0</v>
      </c>
      <c r="H4003" s="10">
        <v>3.0</v>
      </c>
      <c r="I4003" s="10">
        <v>3.0</v>
      </c>
      <c r="J4003" s="172">
        <v>50.0</v>
      </c>
      <c r="K4003" s="173">
        <v>16.67</v>
      </c>
      <c r="L4003" s="162" t="s">
        <v>1809</v>
      </c>
      <c r="M4003" s="163"/>
      <c r="N4003" s="163"/>
      <c r="O4003" s="163"/>
      <c r="P4003" s="163"/>
      <c r="Q4003" s="163"/>
      <c r="R4003" s="163"/>
      <c r="S4003" s="163"/>
      <c r="T4003" s="163"/>
      <c r="U4003" s="163"/>
      <c r="V4003" s="163"/>
      <c r="W4003" s="163"/>
      <c r="X4003" s="163"/>
    </row>
    <row r="4004" ht="11.25" customHeight="1">
      <c r="A4004" s="162" t="s">
        <v>7948</v>
      </c>
      <c r="B4004" s="162" t="s">
        <v>7949</v>
      </c>
      <c r="C4004" s="10" t="s">
        <v>52</v>
      </c>
      <c r="D4004" s="162" t="s">
        <v>7954</v>
      </c>
      <c r="E4004" s="162" t="s">
        <v>7561</v>
      </c>
      <c r="F4004" s="161" t="s">
        <v>2206</v>
      </c>
      <c r="G4004" s="10">
        <v>3.0</v>
      </c>
      <c r="H4004" s="10">
        <v>3.0</v>
      </c>
      <c r="I4004" s="10">
        <v>3.0</v>
      </c>
      <c r="J4004" s="172">
        <v>50.0</v>
      </c>
      <c r="K4004" s="173">
        <v>16.67</v>
      </c>
      <c r="L4004" s="162" t="s">
        <v>1809</v>
      </c>
      <c r="M4004" s="163"/>
      <c r="N4004" s="163"/>
      <c r="O4004" s="163"/>
      <c r="P4004" s="163"/>
      <c r="Q4004" s="163"/>
      <c r="R4004" s="163"/>
      <c r="S4004" s="163"/>
      <c r="T4004" s="163"/>
      <c r="U4004" s="163"/>
      <c r="V4004" s="163"/>
      <c r="W4004" s="163"/>
      <c r="X4004" s="163"/>
    </row>
    <row r="4005" ht="11.25" customHeight="1">
      <c r="A4005" s="162" t="s">
        <v>7948</v>
      </c>
      <c r="B4005" s="162" t="s">
        <v>7949</v>
      </c>
      <c r="C4005" s="10" t="s">
        <v>52</v>
      </c>
      <c r="D4005" s="162" t="s">
        <v>7955</v>
      </c>
      <c r="E4005" s="162" t="s">
        <v>7956</v>
      </c>
      <c r="F4005" s="161" t="s">
        <v>2206</v>
      </c>
      <c r="G4005" s="10">
        <v>3.0</v>
      </c>
      <c r="H4005" s="10">
        <v>3.0</v>
      </c>
      <c r="I4005" s="10">
        <v>3.0</v>
      </c>
      <c r="J4005" s="172">
        <v>50.0</v>
      </c>
      <c r="K4005" s="173">
        <v>16.67</v>
      </c>
      <c r="L4005" s="162" t="s">
        <v>1809</v>
      </c>
      <c r="M4005" s="163"/>
      <c r="N4005" s="163"/>
      <c r="O4005" s="163"/>
      <c r="P4005" s="163"/>
      <c r="Q4005" s="163"/>
      <c r="R4005" s="163"/>
      <c r="S4005" s="163"/>
      <c r="T4005" s="163"/>
      <c r="U4005" s="163"/>
      <c r="V4005" s="163"/>
      <c r="W4005" s="163"/>
      <c r="X4005" s="163"/>
    </row>
    <row r="4006" ht="11.25" customHeight="1">
      <c r="A4006" s="162" t="s">
        <v>7557</v>
      </c>
      <c r="B4006" s="162" t="s">
        <v>2467</v>
      </c>
      <c r="C4006" s="10" t="s">
        <v>52</v>
      </c>
      <c r="D4006" s="162" t="s">
        <v>7957</v>
      </c>
      <c r="E4006" s="162" t="s">
        <v>7951</v>
      </c>
      <c r="F4006" s="161" t="s">
        <v>2206</v>
      </c>
      <c r="G4006" s="10">
        <v>6.0</v>
      </c>
      <c r="H4006" s="10">
        <v>6.0</v>
      </c>
      <c r="I4006" s="10">
        <v>6.0</v>
      </c>
      <c r="J4006" s="172">
        <v>50.0</v>
      </c>
      <c r="K4006" s="173">
        <v>8.33</v>
      </c>
      <c r="L4006" s="162" t="s">
        <v>1809</v>
      </c>
      <c r="M4006" s="163"/>
      <c r="N4006" s="163"/>
      <c r="O4006" s="163"/>
      <c r="P4006" s="163"/>
      <c r="Q4006" s="163"/>
      <c r="R4006" s="163"/>
      <c r="S4006" s="163"/>
      <c r="T4006" s="163"/>
      <c r="U4006" s="163"/>
      <c r="V4006" s="163"/>
      <c r="W4006" s="163"/>
      <c r="X4006" s="163"/>
    </row>
    <row r="4007" ht="11.25" customHeight="1">
      <c r="A4007" s="162" t="s">
        <v>7557</v>
      </c>
      <c r="B4007" s="162" t="s">
        <v>2467</v>
      </c>
      <c r="C4007" s="10" t="s">
        <v>52</v>
      </c>
      <c r="D4007" s="162" t="s">
        <v>7958</v>
      </c>
      <c r="E4007" s="162" t="s">
        <v>7953</v>
      </c>
      <c r="F4007" s="161" t="s">
        <v>6357</v>
      </c>
      <c r="G4007" s="10">
        <v>6.0</v>
      </c>
      <c r="H4007" s="10">
        <v>6.0</v>
      </c>
      <c r="I4007" s="10">
        <v>6.0</v>
      </c>
      <c r="J4007" s="172">
        <v>50.0</v>
      </c>
      <c r="K4007" s="173">
        <v>8.33</v>
      </c>
      <c r="L4007" s="162" t="s">
        <v>1809</v>
      </c>
      <c r="M4007" s="163"/>
      <c r="N4007" s="163"/>
      <c r="O4007" s="163"/>
      <c r="P4007" s="163"/>
      <c r="Q4007" s="163"/>
      <c r="R4007" s="163"/>
      <c r="S4007" s="163"/>
      <c r="T4007" s="163"/>
      <c r="U4007" s="163"/>
      <c r="V4007" s="163"/>
      <c r="W4007" s="163"/>
      <c r="X4007" s="163"/>
    </row>
    <row r="4008" ht="11.25" customHeight="1">
      <c r="A4008" s="162" t="s">
        <v>7557</v>
      </c>
      <c r="B4008" s="162" t="s">
        <v>2467</v>
      </c>
      <c r="C4008" s="10" t="s">
        <v>52</v>
      </c>
      <c r="D4008" s="162" t="s">
        <v>7954</v>
      </c>
      <c r="E4008" s="162" t="s">
        <v>7561</v>
      </c>
      <c r="F4008" s="161" t="s">
        <v>6357</v>
      </c>
      <c r="G4008" s="10">
        <v>6.0</v>
      </c>
      <c r="H4008" s="10">
        <v>6.0</v>
      </c>
      <c r="I4008" s="10">
        <v>6.0</v>
      </c>
      <c r="J4008" s="172">
        <v>50.0</v>
      </c>
      <c r="K4008" s="173">
        <v>8.33</v>
      </c>
      <c r="L4008" s="162" t="s">
        <v>1809</v>
      </c>
      <c r="M4008" s="163"/>
      <c r="N4008" s="163"/>
      <c r="O4008" s="163"/>
      <c r="P4008" s="163"/>
      <c r="Q4008" s="163"/>
      <c r="R4008" s="163"/>
      <c r="S4008" s="163"/>
      <c r="T4008" s="163"/>
      <c r="U4008" s="163"/>
      <c r="V4008" s="163"/>
      <c r="W4008" s="163"/>
      <c r="X4008" s="163"/>
    </row>
    <row r="4009" ht="11.25" customHeight="1">
      <c r="A4009" s="162" t="s">
        <v>7959</v>
      </c>
      <c r="B4009" s="162" t="s">
        <v>6155</v>
      </c>
      <c r="C4009" s="10" t="s">
        <v>52</v>
      </c>
      <c r="D4009" s="162" t="s">
        <v>7955</v>
      </c>
      <c r="E4009" s="162" t="s">
        <v>7956</v>
      </c>
      <c r="F4009" s="161" t="s">
        <v>655</v>
      </c>
      <c r="G4009" s="10">
        <v>6.0</v>
      </c>
      <c r="H4009" s="10">
        <v>6.0</v>
      </c>
      <c r="I4009" s="10">
        <v>6.0</v>
      </c>
      <c r="J4009" s="172">
        <v>50.0</v>
      </c>
      <c r="K4009" s="173">
        <v>8.33</v>
      </c>
      <c r="L4009" s="162" t="s">
        <v>1809</v>
      </c>
      <c r="M4009" s="163"/>
      <c r="N4009" s="163"/>
      <c r="O4009" s="163"/>
      <c r="P4009" s="163"/>
      <c r="Q4009" s="163"/>
      <c r="R4009" s="163"/>
      <c r="S4009" s="163"/>
      <c r="T4009" s="163"/>
      <c r="U4009" s="163"/>
      <c r="V4009" s="163"/>
      <c r="W4009" s="163"/>
      <c r="X4009" s="163"/>
    </row>
    <row r="4010" ht="11.25" customHeight="1">
      <c r="A4010" s="162" t="s">
        <v>7813</v>
      </c>
      <c r="B4010" s="162" t="s">
        <v>2503</v>
      </c>
      <c r="C4010" s="10" t="s">
        <v>52</v>
      </c>
      <c r="D4010" s="162" t="s">
        <v>3077</v>
      </c>
      <c r="E4010" s="162" t="s">
        <v>3078</v>
      </c>
      <c r="F4010" s="161" t="s">
        <v>655</v>
      </c>
      <c r="G4010" s="10">
        <v>14.0</v>
      </c>
      <c r="H4010" s="10">
        <v>14.0</v>
      </c>
      <c r="I4010" s="10">
        <v>14.0</v>
      </c>
      <c r="J4010" s="172">
        <v>50.0</v>
      </c>
      <c r="K4010" s="173">
        <v>3.57</v>
      </c>
      <c r="L4010" s="162" t="s">
        <v>1809</v>
      </c>
      <c r="M4010" s="163"/>
      <c r="N4010" s="163"/>
      <c r="O4010" s="163"/>
      <c r="P4010" s="163"/>
      <c r="Q4010" s="163"/>
      <c r="R4010" s="163"/>
      <c r="S4010" s="163"/>
      <c r="T4010" s="163"/>
      <c r="U4010" s="163"/>
      <c r="V4010" s="163"/>
      <c r="W4010" s="163"/>
      <c r="X4010" s="163"/>
    </row>
    <row r="4011" ht="11.25" customHeight="1">
      <c r="A4011" s="162" t="s">
        <v>7813</v>
      </c>
      <c r="B4011" s="162" t="s">
        <v>2503</v>
      </c>
      <c r="C4011" s="10" t="s">
        <v>52</v>
      </c>
      <c r="D4011" s="162" t="s">
        <v>3089</v>
      </c>
      <c r="E4011" s="162" t="s">
        <v>3090</v>
      </c>
      <c r="F4011" s="161" t="s">
        <v>655</v>
      </c>
      <c r="G4011" s="10">
        <v>14.0</v>
      </c>
      <c r="H4011" s="10">
        <v>14.0</v>
      </c>
      <c r="I4011" s="10">
        <v>14.0</v>
      </c>
      <c r="J4011" s="172">
        <v>50.0</v>
      </c>
      <c r="K4011" s="173">
        <v>3.57</v>
      </c>
      <c r="L4011" s="162" t="s">
        <v>1809</v>
      </c>
      <c r="M4011" s="163"/>
      <c r="N4011" s="163"/>
      <c r="O4011" s="163"/>
      <c r="P4011" s="163"/>
      <c r="Q4011" s="163"/>
      <c r="R4011" s="163"/>
      <c r="S4011" s="163"/>
      <c r="T4011" s="163"/>
      <c r="U4011" s="163"/>
      <c r="V4011" s="163"/>
      <c r="W4011" s="163"/>
      <c r="X4011" s="163"/>
    </row>
    <row r="4012" ht="11.25" customHeight="1">
      <c r="A4012" s="162" t="s">
        <v>7813</v>
      </c>
      <c r="B4012" s="162" t="s">
        <v>2503</v>
      </c>
      <c r="C4012" s="10" t="s">
        <v>52</v>
      </c>
      <c r="D4012" s="162" t="s">
        <v>3191</v>
      </c>
      <c r="E4012" s="162" t="s">
        <v>3192</v>
      </c>
      <c r="F4012" s="161" t="s">
        <v>655</v>
      </c>
      <c r="G4012" s="10">
        <v>14.0</v>
      </c>
      <c r="H4012" s="10">
        <v>14.0</v>
      </c>
      <c r="I4012" s="10">
        <v>14.0</v>
      </c>
      <c r="J4012" s="172">
        <v>50.0</v>
      </c>
      <c r="K4012" s="173">
        <v>3.57</v>
      </c>
      <c r="L4012" s="162" t="s">
        <v>1809</v>
      </c>
      <c r="M4012" s="163"/>
      <c r="N4012" s="163"/>
      <c r="O4012" s="163"/>
      <c r="P4012" s="163"/>
      <c r="Q4012" s="163"/>
      <c r="R4012" s="163"/>
      <c r="S4012" s="163"/>
      <c r="T4012" s="163"/>
      <c r="U4012" s="163"/>
      <c r="V4012" s="163"/>
      <c r="W4012" s="163"/>
      <c r="X4012" s="163"/>
    </row>
    <row r="4013" ht="11.25" customHeight="1">
      <c r="A4013" s="162" t="s">
        <v>7813</v>
      </c>
      <c r="B4013" s="162" t="s">
        <v>2503</v>
      </c>
      <c r="C4013" s="10" t="s">
        <v>52</v>
      </c>
      <c r="D4013" s="162" t="s">
        <v>3045</v>
      </c>
      <c r="E4013" s="162" t="s">
        <v>3046</v>
      </c>
      <c r="F4013" s="161" t="s">
        <v>655</v>
      </c>
      <c r="G4013" s="10">
        <v>14.0</v>
      </c>
      <c r="H4013" s="10">
        <v>14.0</v>
      </c>
      <c r="I4013" s="10">
        <v>14.0</v>
      </c>
      <c r="J4013" s="172">
        <v>50.0</v>
      </c>
      <c r="K4013" s="173">
        <v>3.57</v>
      </c>
      <c r="L4013" s="162" t="s">
        <v>1809</v>
      </c>
      <c r="M4013" s="163"/>
      <c r="N4013" s="163"/>
      <c r="O4013" s="163"/>
      <c r="P4013" s="163"/>
      <c r="Q4013" s="163"/>
      <c r="R4013" s="163"/>
      <c r="S4013" s="163"/>
      <c r="T4013" s="163"/>
      <c r="U4013" s="163"/>
      <c r="V4013" s="163"/>
      <c r="W4013" s="163"/>
      <c r="X4013" s="163"/>
    </row>
    <row r="4014" ht="11.25" customHeight="1">
      <c r="A4014" s="162" t="s">
        <v>7813</v>
      </c>
      <c r="B4014" s="162" t="s">
        <v>2503</v>
      </c>
      <c r="C4014" s="10" t="s">
        <v>52</v>
      </c>
      <c r="D4014" s="162" t="s">
        <v>3185</v>
      </c>
      <c r="E4014" s="162" t="s">
        <v>3186</v>
      </c>
      <c r="F4014" s="161" t="s">
        <v>655</v>
      </c>
      <c r="G4014" s="10">
        <v>14.0</v>
      </c>
      <c r="H4014" s="10">
        <v>14.0</v>
      </c>
      <c r="I4014" s="10">
        <v>14.0</v>
      </c>
      <c r="J4014" s="172">
        <v>50.0</v>
      </c>
      <c r="K4014" s="173">
        <v>3.57</v>
      </c>
      <c r="L4014" s="162" t="s">
        <v>1809</v>
      </c>
      <c r="M4014" s="163"/>
      <c r="N4014" s="163"/>
      <c r="O4014" s="163"/>
      <c r="P4014" s="163"/>
      <c r="Q4014" s="163"/>
      <c r="R4014" s="163"/>
      <c r="S4014" s="163"/>
      <c r="T4014" s="163"/>
      <c r="U4014" s="163"/>
      <c r="V4014" s="163"/>
      <c r="W4014" s="163"/>
      <c r="X4014" s="163"/>
    </row>
    <row r="4015" ht="11.25" customHeight="1">
      <c r="A4015" s="162" t="s">
        <v>7813</v>
      </c>
      <c r="B4015" s="162" t="s">
        <v>2503</v>
      </c>
      <c r="C4015" s="10" t="s">
        <v>52</v>
      </c>
      <c r="D4015" s="162" t="s">
        <v>7960</v>
      </c>
      <c r="E4015" s="162" t="s">
        <v>3246</v>
      </c>
      <c r="F4015" s="161" t="s">
        <v>655</v>
      </c>
      <c r="G4015" s="10">
        <v>14.0</v>
      </c>
      <c r="H4015" s="10">
        <v>14.0</v>
      </c>
      <c r="I4015" s="10">
        <v>14.0</v>
      </c>
      <c r="J4015" s="172">
        <v>50.0</v>
      </c>
      <c r="K4015" s="173">
        <v>3.57</v>
      </c>
      <c r="L4015" s="162" t="s">
        <v>1809</v>
      </c>
      <c r="M4015" s="163"/>
      <c r="N4015" s="163"/>
      <c r="O4015" s="163"/>
      <c r="P4015" s="163"/>
      <c r="Q4015" s="163"/>
      <c r="R4015" s="163"/>
      <c r="S4015" s="163"/>
      <c r="T4015" s="163"/>
      <c r="U4015" s="163"/>
      <c r="V4015" s="163"/>
      <c r="W4015" s="163"/>
      <c r="X4015" s="163"/>
    </row>
    <row r="4016" ht="11.25" customHeight="1">
      <c r="A4016" s="162" t="s">
        <v>7813</v>
      </c>
      <c r="B4016" s="162" t="s">
        <v>2503</v>
      </c>
      <c r="C4016" s="10" t="s">
        <v>52</v>
      </c>
      <c r="D4016" s="162" t="s">
        <v>7960</v>
      </c>
      <c r="E4016" s="162" t="s">
        <v>3246</v>
      </c>
      <c r="F4016" s="161" t="s">
        <v>655</v>
      </c>
      <c r="G4016" s="10">
        <v>14.0</v>
      </c>
      <c r="H4016" s="10">
        <v>14.0</v>
      </c>
      <c r="I4016" s="10">
        <v>14.0</v>
      </c>
      <c r="J4016" s="172">
        <v>50.0</v>
      </c>
      <c r="K4016" s="173">
        <v>3.57</v>
      </c>
      <c r="L4016" s="162" t="s">
        <v>1809</v>
      </c>
      <c r="M4016" s="163"/>
      <c r="N4016" s="163"/>
      <c r="O4016" s="163"/>
      <c r="P4016" s="163"/>
      <c r="Q4016" s="163"/>
      <c r="R4016" s="163"/>
      <c r="S4016" s="163"/>
      <c r="T4016" s="163"/>
      <c r="U4016" s="163"/>
      <c r="V4016" s="163"/>
      <c r="W4016" s="163"/>
      <c r="X4016" s="163"/>
    </row>
    <row r="4017" ht="11.25" customHeight="1">
      <c r="A4017" s="162" t="s">
        <v>7813</v>
      </c>
      <c r="B4017" s="162" t="s">
        <v>2503</v>
      </c>
      <c r="C4017" s="10" t="s">
        <v>52</v>
      </c>
      <c r="D4017" s="162" t="s">
        <v>3169</v>
      </c>
      <c r="E4017" s="162" t="s">
        <v>3170</v>
      </c>
      <c r="F4017" s="161" t="s">
        <v>655</v>
      </c>
      <c r="G4017" s="10">
        <v>14.0</v>
      </c>
      <c r="H4017" s="10">
        <v>14.0</v>
      </c>
      <c r="I4017" s="10">
        <v>14.0</v>
      </c>
      <c r="J4017" s="172">
        <v>50.0</v>
      </c>
      <c r="K4017" s="173">
        <v>3.57</v>
      </c>
      <c r="L4017" s="162" t="s">
        <v>1809</v>
      </c>
      <c r="M4017" s="163"/>
      <c r="N4017" s="163"/>
      <c r="O4017" s="163"/>
      <c r="P4017" s="163"/>
      <c r="Q4017" s="163"/>
      <c r="R4017" s="163"/>
      <c r="S4017" s="163"/>
      <c r="T4017" s="163"/>
      <c r="U4017" s="163"/>
      <c r="V4017" s="163"/>
      <c r="W4017" s="163"/>
      <c r="X4017" s="163"/>
    </row>
    <row r="4018" ht="11.25" customHeight="1">
      <c r="A4018" s="162" t="s">
        <v>7813</v>
      </c>
      <c r="B4018" s="162" t="s">
        <v>2503</v>
      </c>
      <c r="C4018" s="10" t="s">
        <v>52</v>
      </c>
      <c r="D4018" s="162" t="s">
        <v>3105</v>
      </c>
      <c r="E4018" s="162" t="s">
        <v>3106</v>
      </c>
      <c r="F4018" s="161" t="s">
        <v>655</v>
      </c>
      <c r="G4018" s="10">
        <v>14.0</v>
      </c>
      <c r="H4018" s="10">
        <v>14.0</v>
      </c>
      <c r="I4018" s="10">
        <v>14.0</v>
      </c>
      <c r="J4018" s="172">
        <v>50.0</v>
      </c>
      <c r="K4018" s="173">
        <v>3.57</v>
      </c>
      <c r="L4018" s="162" t="s">
        <v>1809</v>
      </c>
      <c r="M4018" s="163"/>
      <c r="N4018" s="163"/>
      <c r="O4018" s="163"/>
      <c r="P4018" s="163"/>
      <c r="Q4018" s="163"/>
      <c r="R4018" s="163"/>
      <c r="S4018" s="163"/>
      <c r="T4018" s="163"/>
      <c r="U4018" s="163"/>
      <c r="V4018" s="163"/>
      <c r="W4018" s="163"/>
      <c r="X4018" s="163"/>
    </row>
    <row r="4019" ht="11.25" customHeight="1">
      <c r="A4019" s="162" t="s">
        <v>7813</v>
      </c>
      <c r="B4019" s="162" t="s">
        <v>2503</v>
      </c>
      <c r="C4019" s="10" t="s">
        <v>52</v>
      </c>
      <c r="D4019" s="162" t="s">
        <v>3129</v>
      </c>
      <c r="E4019" s="162" t="s">
        <v>3130</v>
      </c>
      <c r="F4019" s="161" t="s">
        <v>655</v>
      </c>
      <c r="G4019" s="10">
        <v>14.0</v>
      </c>
      <c r="H4019" s="10">
        <v>14.0</v>
      </c>
      <c r="I4019" s="10">
        <v>14.0</v>
      </c>
      <c r="J4019" s="172">
        <v>50.0</v>
      </c>
      <c r="K4019" s="173">
        <v>3.57</v>
      </c>
      <c r="L4019" s="162" t="s">
        <v>1809</v>
      </c>
      <c r="M4019" s="163"/>
      <c r="N4019" s="163"/>
      <c r="O4019" s="163"/>
      <c r="P4019" s="163"/>
      <c r="Q4019" s="163"/>
      <c r="R4019" s="163"/>
      <c r="S4019" s="163"/>
      <c r="T4019" s="163"/>
      <c r="U4019" s="163"/>
      <c r="V4019" s="163"/>
      <c r="W4019" s="163"/>
      <c r="X4019" s="163"/>
    </row>
    <row r="4020" ht="11.25" customHeight="1">
      <c r="A4020" s="162" t="s">
        <v>7813</v>
      </c>
      <c r="B4020" s="162" t="s">
        <v>2503</v>
      </c>
      <c r="C4020" s="10" t="s">
        <v>52</v>
      </c>
      <c r="D4020" s="162" t="s">
        <v>7961</v>
      </c>
      <c r="E4020" s="162" t="s">
        <v>3208</v>
      </c>
      <c r="F4020" s="161" t="s">
        <v>655</v>
      </c>
      <c r="G4020" s="10">
        <v>14.0</v>
      </c>
      <c r="H4020" s="10">
        <v>14.0</v>
      </c>
      <c r="I4020" s="10">
        <v>14.0</v>
      </c>
      <c r="J4020" s="172">
        <v>50.0</v>
      </c>
      <c r="K4020" s="173">
        <v>3.57</v>
      </c>
      <c r="L4020" s="162" t="s">
        <v>1809</v>
      </c>
      <c r="M4020" s="163"/>
      <c r="N4020" s="163"/>
      <c r="O4020" s="163"/>
      <c r="P4020" s="163"/>
      <c r="Q4020" s="163"/>
      <c r="R4020" s="163"/>
      <c r="S4020" s="163"/>
      <c r="T4020" s="163"/>
      <c r="U4020" s="163"/>
      <c r="V4020" s="163"/>
      <c r="W4020" s="163"/>
      <c r="X4020" s="163"/>
    </row>
    <row r="4021" ht="11.25" customHeight="1">
      <c r="A4021" s="162" t="s">
        <v>7813</v>
      </c>
      <c r="B4021" s="162" t="s">
        <v>2503</v>
      </c>
      <c r="C4021" s="10" t="s">
        <v>52</v>
      </c>
      <c r="D4021" s="162" t="s">
        <v>3195</v>
      </c>
      <c r="E4021" s="162" t="s">
        <v>3196</v>
      </c>
      <c r="F4021" s="161" t="s">
        <v>655</v>
      </c>
      <c r="G4021" s="10">
        <v>14.0</v>
      </c>
      <c r="H4021" s="10">
        <v>14.0</v>
      </c>
      <c r="I4021" s="10">
        <v>14.0</v>
      </c>
      <c r="J4021" s="172">
        <v>50.0</v>
      </c>
      <c r="K4021" s="173">
        <v>3.57</v>
      </c>
      <c r="L4021" s="162" t="s">
        <v>1809</v>
      </c>
      <c r="M4021" s="163"/>
      <c r="N4021" s="163"/>
      <c r="O4021" s="163"/>
      <c r="P4021" s="163"/>
      <c r="Q4021" s="163"/>
      <c r="R4021" s="163"/>
      <c r="S4021" s="163"/>
      <c r="T4021" s="163"/>
      <c r="U4021" s="163"/>
      <c r="V4021" s="163"/>
      <c r="W4021" s="163"/>
      <c r="X4021" s="163"/>
    </row>
    <row r="4022" ht="11.25" customHeight="1">
      <c r="A4022" s="162" t="s">
        <v>7813</v>
      </c>
      <c r="B4022" s="162" t="s">
        <v>2503</v>
      </c>
      <c r="C4022" s="10" t="s">
        <v>52</v>
      </c>
      <c r="D4022" s="162" t="s">
        <v>3097</v>
      </c>
      <c r="E4022" s="162" t="s">
        <v>3098</v>
      </c>
      <c r="F4022" s="161" t="s">
        <v>655</v>
      </c>
      <c r="G4022" s="10">
        <v>14.0</v>
      </c>
      <c r="H4022" s="10">
        <v>14.0</v>
      </c>
      <c r="I4022" s="10">
        <v>14.0</v>
      </c>
      <c r="J4022" s="172">
        <v>50.0</v>
      </c>
      <c r="K4022" s="173">
        <v>3.57</v>
      </c>
      <c r="L4022" s="162" t="s">
        <v>1809</v>
      </c>
      <c r="M4022" s="163"/>
      <c r="N4022" s="163"/>
      <c r="O4022" s="163"/>
      <c r="P4022" s="163"/>
      <c r="Q4022" s="163"/>
      <c r="R4022" s="163"/>
      <c r="S4022" s="163"/>
      <c r="T4022" s="163"/>
      <c r="U4022" s="163"/>
      <c r="V4022" s="163"/>
      <c r="W4022" s="163"/>
      <c r="X4022" s="163"/>
    </row>
    <row r="4023" ht="11.25" customHeight="1">
      <c r="A4023" s="162" t="s">
        <v>7813</v>
      </c>
      <c r="B4023" s="162" t="s">
        <v>2503</v>
      </c>
      <c r="C4023" s="10" t="s">
        <v>52</v>
      </c>
      <c r="D4023" s="162" t="s">
        <v>7962</v>
      </c>
      <c r="E4023" s="162" t="s">
        <v>3070</v>
      </c>
      <c r="F4023" s="161" t="s">
        <v>655</v>
      </c>
      <c r="G4023" s="10">
        <v>14.0</v>
      </c>
      <c r="H4023" s="10">
        <v>14.0</v>
      </c>
      <c r="I4023" s="10">
        <v>14.0</v>
      </c>
      <c r="J4023" s="172">
        <v>50.0</v>
      </c>
      <c r="K4023" s="173">
        <v>3.57</v>
      </c>
      <c r="L4023" s="162" t="s">
        <v>1809</v>
      </c>
      <c r="M4023" s="163"/>
      <c r="N4023" s="163"/>
      <c r="O4023" s="163"/>
      <c r="P4023" s="163"/>
      <c r="Q4023" s="163"/>
      <c r="R4023" s="163"/>
      <c r="S4023" s="163"/>
      <c r="T4023" s="163"/>
      <c r="U4023" s="163"/>
      <c r="V4023" s="163"/>
      <c r="W4023" s="163"/>
      <c r="X4023" s="163"/>
    </row>
    <row r="4024" ht="11.25" customHeight="1">
      <c r="A4024" s="162" t="s">
        <v>7813</v>
      </c>
      <c r="B4024" s="162" t="s">
        <v>2503</v>
      </c>
      <c r="C4024" s="10" t="s">
        <v>52</v>
      </c>
      <c r="D4024" s="162" t="s">
        <v>3073</v>
      </c>
      <c r="E4024" s="162" t="s">
        <v>3074</v>
      </c>
      <c r="F4024" s="161" t="s">
        <v>655</v>
      </c>
      <c r="G4024" s="10">
        <v>14.0</v>
      </c>
      <c r="H4024" s="10">
        <v>14.0</v>
      </c>
      <c r="I4024" s="10">
        <v>14.0</v>
      </c>
      <c r="J4024" s="172">
        <v>50.0</v>
      </c>
      <c r="K4024" s="173">
        <v>3.57</v>
      </c>
      <c r="L4024" s="162" t="s">
        <v>1809</v>
      </c>
      <c r="M4024" s="163"/>
      <c r="N4024" s="163"/>
      <c r="O4024" s="163"/>
      <c r="P4024" s="163"/>
      <c r="Q4024" s="163"/>
      <c r="R4024" s="163"/>
      <c r="S4024" s="163"/>
      <c r="T4024" s="163"/>
      <c r="U4024" s="163"/>
      <c r="V4024" s="163"/>
      <c r="W4024" s="163"/>
      <c r="X4024" s="163"/>
    </row>
    <row r="4025" ht="11.25" customHeight="1">
      <c r="A4025" s="162" t="s">
        <v>7813</v>
      </c>
      <c r="B4025" s="162" t="s">
        <v>2503</v>
      </c>
      <c r="C4025" s="10" t="s">
        <v>52</v>
      </c>
      <c r="D4025" s="162" t="s">
        <v>3257</v>
      </c>
      <c r="E4025" s="162" t="s">
        <v>3258</v>
      </c>
      <c r="F4025" s="161" t="s">
        <v>655</v>
      </c>
      <c r="G4025" s="10">
        <v>14.0</v>
      </c>
      <c r="H4025" s="10">
        <v>14.0</v>
      </c>
      <c r="I4025" s="10">
        <v>14.0</v>
      </c>
      <c r="J4025" s="172">
        <v>50.0</v>
      </c>
      <c r="K4025" s="173">
        <v>3.57</v>
      </c>
      <c r="L4025" s="162" t="s">
        <v>1809</v>
      </c>
      <c r="M4025" s="163"/>
      <c r="N4025" s="163"/>
      <c r="O4025" s="163"/>
      <c r="P4025" s="163"/>
      <c r="Q4025" s="163"/>
      <c r="R4025" s="163"/>
      <c r="S4025" s="163"/>
      <c r="T4025" s="163"/>
      <c r="U4025" s="163"/>
      <c r="V4025" s="163"/>
      <c r="W4025" s="163"/>
      <c r="X4025" s="163"/>
    </row>
    <row r="4026" ht="11.25" customHeight="1">
      <c r="A4026" s="162" t="s">
        <v>7813</v>
      </c>
      <c r="B4026" s="162" t="s">
        <v>2503</v>
      </c>
      <c r="C4026" s="10" t="s">
        <v>52</v>
      </c>
      <c r="D4026" s="162" t="s">
        <v>3151</v>
      </c>
      <c r="E4026" s="162" t="s">
        <v>3152</v>
      </c>
      <c r="F4026" s="161" t="s">
        <v>655</v>
      </c>
      <c r="G4026" s="10">
        <v>14.0</v>
      </c>
      <c r="H4026" s="10">
        <v>14.0</v>
      </c>
      <c r="I4026" s="10">
        <v>14.0</v>
      </c>
      <c r="J4026" s="172">
        <v>50.0</v>
      </c>
      <c r="K4026" s="173">
        <v>3.57</v>
      </c>
      <c r="L4026" s="162" t="s">
        <v>1809</v>
      </c>
      <c r="M4026" s="163"/>
      <c r="N4026" s="163"/>
      <c r="O4026" s="163"/>
      <c r="P4026" s="163"/>
      <c r="Q4026" s="163"/>
      <c r="R4026" s="163"/>
      <c r="S4026" s="163"/>
      <c r="T4026" s="163"/>
      <c r="U4026" s="163"/>
      <c r="V4026" s="163"/>
      <c r="W4026" s="163"/>
      <c r="X4026" s="163"/>
    </row>
    <row r="4027" ht="11.25" customHeight="1">
      <c r="A4027" s="162" t="s">
        <v>7813</v>
      </c>
      <c r="B4027" s="162" t="s">
        <v>2503</v>
      </c>
      <c r="C4027" s="10" t="s">
        <v>52</v>
      </c>
      <c r="D4027" s="162" t="s">
        <v>7963</v>
      </c>
      <c r="E4027" s="162" t="s">
        <v>3194</v>
      </c>
      <c r="F4027" s="161" t="s">
        <v>655</v>
      </c>
      <c r="G4027" s="10">
        <v>14.0</v>
      </c>
      <c r="H4027" s="10">
        <v>14.0</v>
      </c>
      <c r="I4027" s="10">
        <v>14.0</v>
      </c>
      <c r="J4027" s="172">
        <v>50.0</v>
      </c>
      <c r="K4027" s="173">
        <v>3.57</v>
      </c>
      <c r="L4027" s="162" t="s">
        <v>1809</v>
      </c>
      <c r="M4027" s="163"/>
      <c r="N4027" s="163"/>
      <c r="O4027" s="163"/>
      <c r="P4027" s="163"/>
      <c r="Q4027" s="163"/>
      <c r="R4027" s="163"/>
      <c r="S4027" s="163"/>
      <c r="T4027" s="163"/>
      <c r="U4027" s="163"/>
      <c r="V4027" s="163"/>
      <c r="W4027" s="163"/>
      <c r="X4027" s="163"/>
    </row>
    <row r="4028" ht="11.25" customHeight="1">
      <c r="A4028" s="162" t="s">
        <v>7813</v>
      </c>
      <c r="B4028" s="162" t="s">
        <v>2503</v>
      </c>
      <c r="C4028" s="10" t="s">
        <v>52</v>
      </c>
      <c r="D4028" s="162" t="s">
        <v>7964</v>
      </c>
      <c r="E4028" s="162" t="s">
        <v>3076</v>
      </c>
      <c r="F4028" s="161" t="s">
        <v>655</v>
      </c>
      <c r="G4028" s="10">
        <v>14.0</v>
      </c>
      <c r="H4028" s="10">
        <v>14.0</v>
      </c>
      <c r="I4028" s="10">
        <v>14.0</v>
      </c>
      <c r="J4028" s="172">
        <v>50.0</v>
      </c>
      <c r="K4028" s="173">
        <v>3.57</v>
      </c>
      <c r="L4028" s="162" t="s">
        <v>1809</v>
      </c>
      <c r="M4028" s="163"/>
      <c r="N4028" s="163"/>
      <c r="O4028" s="163"/>
      <c r="P4028" s="163"/>
      <c r="Q4028" s="163"/>
      <c r="R4028" s="163"/>
      <c r="S4028" s="163"/>
      <c r="T4028" s="163"/>
      <c r="U4028" s="163"/>
      <c r="V4028" s="163"/>
      <c r="W4028" s="163"/>
      <c r="X4028" s="163"/>
    </row>
    <row r="4029" ht="11.25" customHeight="1">
      <c r="A4029" s="162" t="s">
        <v>7813</v>
      </c>
      <c r="B4029" s="162" t="s">
        <v>2503</v>
      </c>
      <c r="C4029" s="10" t="s">
        <v>52</v>
      </c>
      <c r="D4029" s="162" t="s">
        <v>3203</v>
      </c>
      <c r="E4029" s="162" t="s">
        <v>3204</v>
      </c>
      <c r="F4029" s="161" t="s">
        <v>655</v>
      </c>
      <c r="G4029" s="10">
        <v>14.0</v>
      </c>
      <c r="H4029" s="10">
        <v>14.0</v>
      </c>
      <c r="I4029" s="10">
        <v>14.0</v>
      </c>
      <c r="J4029" s="172">
        <v>50.0</v>
      </c>
      <c r="K4029" s="173">
        <v>3.57</v>
      </c>
      <c r="L4029" s="162" t="s">
        <v>1809</v>
      </c>
      <c r="M4029" s="163"/>
      <c r="N4029" s="163"/>
      <c r="O4029" s="163"/>
      <c r="P4029" s="163"/>
      <c r="Q4029" s="163"/>
      <c r="R4029" s="163"/>
      <c r="S4029" s="163"/>
      <c r="T4029" s="163"/>
      <c r="U4029" s="163"/>
      <c r="V4029" s="163"/>
      <c r="W4029" s="163"/>
      <c r="X4029" s="163"/>
    </row>
    <row r="4030" ht="11.25" customHeight="1">
      <c r="A4030" s="162" t="s">
        <v>7813</v>
      </c>
      <c r="B4030" s="162" t="s">
        <v>2503</v>
      </c>
      <c r="C4030" s="10" t="s">
        <v>52</v>
      </c>
      <c r="D4030" s="162" t="s">
        <v>3249</v>
      </c>
      <c r="E4030" s="162" t="s">
        <v>3250</v>
      </c>
      <c r="F4030" s="161" t="s">
        <v>655</v>
      </c>
      <c r="G4030" s="10">
        <v>14.0</v>
      </c>
      <c r="H4030" s="10">
        <v>14.0</v>
      </c>
      <c r="I4030" s="10">
        <v>14.0</v>
      </c>
      <c r="J4030" s="172">
        <v>50.0</v>
      </c>
      <c r="K4030" s="173">
        <v>3.57</v>
      </c>
      <c r="L4030" s="162" t="s">
        <v>1809</v>
      </c>
      <c r="M4030" s="163"/>
      <c r="N4030" s="163"/>
      <c r="O4030" s="163"/>
      <c r="P4030" s="163"/>
      <c r="Q4030" s="163"/>
      <c r="R4030" s="163"/>
      <c r="S4030" s="163"/>
      <c r="T4030" s="163"/>
      <c r="U4030" s="163"/>
      <c r="V4030" s="163"/>
      <c r="W4030" s="163"/>
      <c r="X4030" s="163"/>
    </row>
    <row r="4031" ht="11.25" customHeight="1">
      <c r="A4031" s="162" t="s">
        <v>7813</v>
      </c>
      <c r="B4031" s="162" t="s">
        <v>2503</v>
      </c>
      <c r="C4031" s="10" t="s">
        <v>52</v>
      </c>
      <c r="D4031" s="162" t="s">
        <v>7965</v>
      </c>
      <c r="E4031" s="162" t="s">
        <v>3222</v>
      </c>
      <c r="F4031" s="161" t="s">
        <v>655</v>
      </c>
      <c r="G4031" s="10">
        <v>14.0</v>
      </c>
      <c r="H4031" s="10">
        <v>14.0</v>
      </c>
      <c r="I4031" s="10">
        <v>14.0</v>
      </c>
      <c r="J4031" s="172">
        <v>50.0</v>
      </c>
      <c r="K4031" s="173">
        <v>3.57</v>
      </c>
      <c r="L4031" s="162" t="s">
        <v>1809</v>
      </c>
      <c r="M4031" s="163"/>
      <c r="N4031" s="163"/>
      <c r="O4031" s="163"/>
      <c r="P4031" s="163"/>
      <c r="Q4031" s="163"/>
      <c r="R4031" s="163"/>
      <c r="S4031" s="163"/>
      <c r="T4031" s="163"/>
      <c r="U4031" s="163"/>
      <c r="V4031" s="163"/>
      <c r="W4031" s="163"/>
      <c r="X4031" s="163"/>
    </row>
    <row r="4032" ht="11.25" customHeight="1">
      <c r="A4032" s="162" t="s">
        <v>7813</v>
      </c>
      <c r="B4032" s="162" t="s">
        <v>2503</v>
      </c>
      <c r="C4032" s="10" t="s">
        <v>52</v>
      </c>
      <c r="D4032" s="162" t="s">
        <v>3247</v>
      </c>
      <c r="E4032" s="162" t="s">
        <v>3248</v>
      </c>
      <c r="F4032" s="161" t="s">
        <v>655</v>
      </c>
      <c r="G4032" s="10">
        <v>14.0</v>
      </c>
      <c r="H4032" s="10">
        <v>14.0</v>
      </c>
      <c r="I4032" s="10">
        <v>14.0</v>
      </c>
      <c r="J4032" s="172">
        <v>50.0</v>
      </c>
      <c r="K4032" s="173">
        <v>3.57</v>
      </c>
      <c r="L4032" s="162" t="s">
        <v>1809</v>
      </c>
      <c r="M4032" s="163"/>
      <c r="N4032" s="163"/>
      <c r="O4032" s="163"/>
      <c r="P4032" s="163"/>
      <c r="Q4032" s="163"/>
      <c r="R4032" s="163"/>
      <c r="S4032" s="163"/>
      <c r="T4032" s="163"/>
      <c r="U4032" s="163"/>
      <c r="V4032" s="163"/>
      <c r="W4032" s="163"/>
      <c r="X4032" s="163"/>
    </row>
    <row r="4033" ht="11.25" customHeight="1">
      <c r="A4033" s="162" t="s">
        <v>7813</v>
      </c>
      <c r="B4033" s="162" t="s">
        <v>2503</v>
      </c>
      <c r="C4033" s="10" t="s">
        <v>52</v>
      </c>
      <c r="D4033" s="162" t="s">
        <v>7966</v>
      </c>
      <c r="E4033" s="162" t="s">
        <v>3082</v>
      </c>
      <c r="F4033" s="161" t="s">
        <v>655</v>
      </c>
      <c r="G4033" s="10">
        <v>14.0</v>
      </c>
      <c r="H4033" s="10">
        <v>14.0</v>
      </c>
      <c r="I4033" s="10">
        <v>14.0</v>
      </c>
      <c r="J4033" s="172">
        <v>50.0</v>
      </c>
      <c r="K4033" s="173">
        <v>3.57</v>
      </c>
      <c r="L4033" s="162" t="s">
        <v>1809</v>
      </c>
      <c r="M4033" s="163"/>
      <c r="N4033" s="163"/>
      <c r="O4033" s="163"/>
      <c r="P4033" s="163"/>
      <c r="Q4033" s="163"/>
      <c r="R4033" s="163"/>
      <c r="S4033" s="163"/>
      <c r="T4033" s="163"/>
      <c r="U4033" s="163"/>
      <c r="V4033" s="163"/>
      <c r="W4033" s="163"/>
      <c r="X4033" s="163"/>
    </row>
    <row r="4034" ht="11.25" customHeight="1">
      <c r="A4034" s="162" t="s">
        <v>7813</v>
      </c>
      <c r="B4034" s="162" t="s">
        <v>2503</v>
      </c>
      <c r="C4034" s="10" t="s">
        <v>52</v>
      </c>
      <c r="D4034" s="162" t="s">
        <v>3123</v>
      </c>
      <c r="E4034" s="162" t="s">
        <v>3124</v>
      </c>
      <c r="F4034" s="161" t="s">
        <v>655</v>
      </c>
      <c r="G4034" s="10">
        <v>14.0</v>
      </c>
      <c r="H4034" s="10">
        <v>14.0</v>
      </c>
      <c r="I4034" s="10">
        <v>14.0</v>
      </c>
      <c r="J4034" s="172">
        <v>50.0</v>
      </c>
      <c r="K4034" s="173">
        <v>3.57</v>
      </c>
      <c r="L4034" s="162" t="s">
        <v>1809</v>
      </c>
      <c r="M4034" s="163"/>
      <c r="N4034" s="163"/>
      <c r="O4034" s="163"/>
      <c r="P4034" s="163"/>
      <c r="Q4034" s="163"/>
      <c r="R4034" s="163"/>
      <c r="S4034" s="163"/>
      <c r="T4034" s="163"/>
      <c r="U4034" s="163"/>
      <c r="V4034" s="163"/>
      <c r="W4034" s="163"/>
      <c r="X4034" s="163"/>
    </row>
    <row r="4035" ht="11.25" customHeight="1">
      <c r="A4035" s="162" t="s">
        <v>7813</v>
      </c>
      <c r="B4035" s="162" t="s">
        <v>2503</v>
      </c>
      <c r="C4035" s="10" t="s">
        <v>52</v>
      </c>
      <c r="D4035" s="162" t="s">
        <v>3163</v>
      </c>
      <c r="E4035" s="162" t="s">
        <v>3164</v>
      </c>
      <c r="F4035" s="161" t="s">
        <v>655</v>
      </c>
      <c r="G4035" s="10">
        <v>14.0</v>
      </c>
      <c r="H4035" s="10">
        <v>14.0</v>
      </c>
      <c r="I4035" s="10">
        <v>14.0</v>
      </c>
      <c r="J4035" s="172">
        <v>50.0</v>
      </c>
      <c r="K4035" s="173">
        <v>3.57</v>
      </c>
      <c r="L4035" s="162" t="s">
        <v>1809</v>
      </c>
      <c r="M4035" s="163"/>
      <c r="N4035" s="163"/>
      <c r="O4035" s="163"/>
      <c r="P4035" s="163"/>
      <c r="Q4035" s="163"/>
      <c r="R4035" s="163"/>
      <c r="S4035" s="163"/>
      <c r="T4035" s="163"/>
      <c r="U4035" s="163"/>
      <c r="V4035" s="163"/>
      <c r="W4035" s="163"/>
      <c r="X4035" s="163"/>
    </row>
    <row r="4036" ht="11.25" customHeight="1">
      <c r="A4036" s="162" t="s">
        <v>7813</v>
      </c>
      <c r="B4036" s="162" t="s">
        <v>2503</v>
      </c>
      <c r="C4036" s="10" t="s">
        <v>52</v>
      </c>
      <c r="D4036" s="162" t="s">
        <v>3163</v>
      </c>
      <c r="E4036" s="162" t="s">
        <v>3164</v>
      </c>
      <c r="F4036" s="161" t="s">
        <v>655</v>
      </c>
      <c r="G4036" s="10">
        <v>14.0</v>
      </c>
      <c r="H4036" s="10">
        <v>14.0</v>
      </c>
      <c r="I4036" s="10">
        <v>14.0</v>
      </c>
      <c r="J4036" s="172">
        <v>50.0</v>
      </c>
      <c r="K4036" s="173">
        <v>3.57</v>
      </c>
      <c r="L4036" s="162" t="s">
        <v>1809</v>
      </c>
      <c r="M4036" s="163"/>
      <c r="N4036" s="163"/>
      <c r="O4036" s="163"/>
      <c r="P4036" s="163"/>
      <c r="Q4036" s="163"/>
      <c r="R4036" s="163"/>
      <c r="S4036" s="163"/>
      <c r="T4036" s="163"/>
      <c r="U4036" s="163"/>
      <c r="V4036" s="163"/>
      <c r="W4036" s="163"/>
      <c r="X4036" s="163"/>
    </row>
    <row r="4037" ht="11.25" customHeight="1">
      <c r="A4037" s="162" t="s">
        <v>7813</v>
      </c>
      <c r="B4037" s="162" t="s">
        <v>2503</v>
      </c>
      <c r="C4037" s="10" t="s">
        <v>52</v>
      </c>
      <c r="D4037" s="162" t="s">
        <v>7590</v>
      </c>
      <c r="E4037" s="162" t="s">
        <v>7591</v>
      </c>
      <c r="F4037" s="161" t="s">
        <v>655</v>
      </c>
      <c r="G4037" s="10">
        <v>14.0</v>
      </c>
      <c r="H4037" s="10">
        <v>14.0</v>
      </c>
      <c r="I4037" s="10">
        <v>14.0</v>
      </c>
      <c r="J4037" s="172">
        <v>50.0</v>
      </c>
      <c r="K4037" s="173">
        <v>3.57</v>
      </c>
      <c r="L4037" s="162" t="s">
        <v>1809</v>
      </c>
      <c r="M4037" s="163"/>
      <c r="N4037" s="163"/>
      <c r="O4037" s="163"/>
      <c r="P4037" s="163"/>
      <c r="Q4037" s="163"/>
      <c r="R4037" s="163"/>
      <c r="S4037" s="163"/>
      <c r="T4037" s="163"/>
      <c r="U4037" s="163"/>
      <c r="V4037" s="163"/>
      <c r="W4037" s="163"/>
      <c r="X4037" s="163"/>
    </row>
    <row r="4038" ht="11.25" customHeight="1">
      <c r="A4038" s="162" t="s">
        <v>7967</v>
      </c>
      <c r="B4038" s="162" t="s">
        <v>7968</v>
      </c>
      <c r="C4038" s="10" t="s">
        <v>52</v>
      </c>
      <c r="D4038" s="162" t="s">
        <v>7899</v>
      </c>
      <c r="E4038" s="162" t="s">
        <v>7900</v>
      </c>
      <c r="F4038" s="161" t="s">
        <v>2223</v>
      </c>
      <c r="G4038" s="10">
        <v>7.0</v>
      </c>
      <c r="H4038" s="10">
        <v>7.0</v>
      </c>
      <c r="I4038" s="10">
        <v>7.0</v>
      </c>
      <c r="J4038" s="172">
        <v>50.0</v>
      </c>
      <c r="K4038" s="173">
        <v>7.14</v>
      </c>
      <c r="L4038" s="162" t="s">
        <v>1809</v>
      </c>
      <c r="M4038" s="163"/>
      <c r="N4038" s="163"/>
      <c r="O4038" s="163"/>
      <c r="P4038" s="163"/>
      <c r="Q4038" s="163"/>
      <c r="R4038" s="163"/>
      <c r="S4038" s="163"/>
      <c r="T4038" s="163"/>
      <c r="U4038" s="163"/>
      <c r="V4038" s="163"/>
      <c r="W4038" s="163"/>
      <c r="X4038" s="163"/>
    </row>
    <row r="4039" ht="11.25" customHeight="1">
      <c r="A4039" s="162" t="s">
        <v>7967</v>
      </c>
      <c r="B4039" s="162" t="s">
        <v>7968</v>
      </c>
      <c r="C4039" s="10" t="s">
        <v>52</v>
      </c>
      <c r="D4039" s="162" t="s">
        <v>7912</v>
      </c>
      <c r="E4039" s="162" t="s">
        <v>7913</v>
      </c>
      <c r="F4039" s="161" t="s">
        <v>2223</v>
      </c>
      <c r="G4039" s="10">
        <v>7.0</v>
      </c>
      <c r="H4039" s="10">
        <v>7.0</v>
      </c>
      <c r="I4039" s="10">
        <v>7.0</v>
      </c>
      <c r="J4039" s="172">
        <v>50.0</v>
      </c>
      <c r="K4039" s="173">
        <v>7.14</v>
      </c>
      <c r="L4039" s="162" t="s">
        <v>1809</v>
      </c>
      <c r="M4039" s="163"/>
      <c r="N4039" s="163"/>
      <c r="O4039" s="163"/>
      <c r="P4039" s="163"/>
      <c r="Q4039" s="163"/>
      <c r="R4039" s="163"/>
      <c r="S4039" s="163"/>
      <c r="T4039" s="163"/>
      <c r="U4039" s="163"/>
      <c r="V4039" s="163"/>
      <c r="W4039" s="163"/>
      <c r="X4039" s="163"/>
    </row>
    <row r="4040" ht="11.25" customHeight="1">
      <c r="A4040" s="162" t="s">
        <v>7967</v>
      </c>
      <c r="B4040" s="162" t="s">
        <v>7968</v>
      </c>
      <c r="C4040" s="10" t="s">
        <v>52</v>
      </c>
      <c r="D4040" s="162" t="s">
        <v>7969</v>
      </c>
      <c r="E4040" s="162" t="s">
        <v>7970</v>
      </c>
      <c r="F4040" s="161" t="s">
        <v>2223</v>
      </c>
      <c r="G4040" s="10">
        <v>7.0</v>
      </c>
      <c r="H4040" s="10">
        <v>7.0</v>
      </c>
      <c r="I4040" s="10">
        <v>7.0</v>
      </c>
      <c r="J4040" s="172">
        <v>50.0</v>
      </c>
      <c r="K4040" s="173">
        <v>7.14</v>
      </c>
      <c r="L4040" s="162" t="s">
        <v>1809</v>
      </c>
      <c r="M4040" s="163"/>
      <c r="N4040" s="163"/>
      <c r="O4040" s="163"/>
      <c r="P4040" s="163"/>
      <c r="Q4040" s="163"/>
      <c r="R4040" s="163"/>
      <c r="S4040" s="163"/>
      <c r="T4040" s="163"/>
      <c r="U4040" s="163"/>
      <c r="V4040" s="163"/>
      <c r="W4040" s="163"/>
      <c r="X4040" s="163"/>
    </row>
    <row r="4041" ht="11.25" customHeight="1">
      <c r="A4041" s="162" t="s">
        <v>7967</v>
      </c>
      <c r="B4041" s="162" t="s">
        <v>7968</v>
      </c>
      <c r="C4041" s="10" t="s">
        <v>52</v>
      </c>
      <c r="D4041" s="162" t="s">
        <v>7920</v>
      </c>
      <c r="E4041" s="162" t="s">
        <v>7921</v>
      </c>
      <c r="F4041" s="161" t="s">
        <v>2223</v>
      </c>
      <c r="G4041" s="10">
        <v>7.0</v>
      </c>
      <c r="H4041" s="10">
        <v>7.0</v>
      </c>
      <c r="I4041" s="10">
        <v>7.0</v>
      </c>
      <c r="J4041" s="172">
        <v>50.0</v>
      </c>
      <c r="K4041" s="173">
        <v>7.14</v>
      </c>
      <c r="L4041" s="162" t="s">
        <v>1809</v>
      </c>
      <c r="M4041" s="163"/>
      <c r="N4041" s="163"/>
      <c r="O4041" s="163"/>
      <c r="P4041" s="163"/>
      <c r="Q4041" s="163"/>
      <c r="R4041" s="163"/>
      <c r="S4041" s="163"/>
      <c r="T4041" s="163"/>
      <c r="U4041" s="163"/>
      <c r="V4041" s="163"/>
      <c r="W4041" s="163"/>
      <c r="X4041" s="163"/>
    </row>
    <row r="4042" ht="11.25" customHeight="1">
      <c r="A4042" s="162" t="s">
        <v>7967</v>
      </c>
      <c r="B4042" s="162" t="s">
        <v>7968</v>
      </c>
      <c r="C4042" s="10" t="s">
        <v>52</v>
      </c>
      <c r="D4042" s="162" t="s">
        <v>7971</v>
      </c>
      <c r="E4042" s="162" t="s">
        <v>7972</v>
      </c>
      <c r="F4042" s="161" t="s">
        <v>2223</v>
      </c>
      <c r="G4042" s="10">
        <v>7.0</v>
      </c>
      <c r="H4042" s="10">
        <v>7.0</v>
      </c>
      <c r="I4042" s="10">
        <v>7.0</v>
      </c>
      <c r="J4042" s="172">
        <v>50.0</v>
      </c>
      <c r="K4042" s="173">
        <v>7.14</v>
      </c>
      <c r="L4042" s="162" t="s">
        <v>1809</v>
      </c>
      <c r="M4042" s="163"/>
      <c r="N4042" s="163"/>
      <c r="O4042" s="163"/>
      <c r="P4042" s="163"/>
      <c r="Q4042" s="163"/>
      <c r="R4042" s="163"/>
      <c r="S4042" s="163"/>
      <c r="T4042" s="163"/>
      <c r="U4042" s="163"/>
      <c r="V4042" s="163"/>
      <c r="W4042" s="163"/>
      <c r="X4042" s="163"/>
    </row>
    <row r="4043" ht="11.25" customHeight="1">
      <c r="A4043" s="162" t="s">
        <v>7967</v>
      </c>
      <c r="B4043" s="162" t="s">
        <v>7968</v>
      </c>
      <c r="C4043" s="10" t="s">
        <v>52</v>
      </c>
      <c r="D4043" s="162" t="s">
        <v>7973</v>
      </c>
      <c r="E4043" s="162" t="s">
        <v>533</v>
      </c>
      <c r="F4043" s="161" t="s">
        <v>2223</v>
      </c>
      <c r="G4043" s="10">
        <v>7.0</v>
      </c>
      <c r="H4043" s="10">
        <v>7.0</v>
      </c>
      <c r="I4043" s="10">
        <v>7.0</v>
      </c>
      <c r="J4043" s="172">
        <v>50.0</v>
      </c>
      <c r="K4043" s="173">
        <v>7.14</v>
      </c>
      <c r="L4043" s="162" t="s">
        <v>1809</v>
      </c>
      <c r="M4043" s="163"/>
      <c r="N4043" s="163"/>
      <c r="O4043" s="163"/>
      <c r="P4043" s="163"/>
      <c r="Q4043" s="163"/>
      <c r="R4043" s="163"/>
      <c r="S4043" s="163"/>
      <c r="T4043" s="163"/>
      <c r="U4043" s="163"/>
      <c r="V4043" s="163"/>
      <c r="W4043" s="163"/>
      <c r="X4043" s="163"/>
    </row>
    <row r="4044" ht="11.25" customHeight="1">
      <c r="A4044" s="162" t="s">
        <v>7967</v>
      </c>
      <c r="B4044" s="162" t="s">
        <v>7968</v>
      </c>
      <c r="C4044" s="10" t="s">
        <v>52</v>
      </c>
      <c r="D4044" s="162" t="s">
        <v>7912</v>
      </c>
      <c r="E4044" s="162" t="s">
        <v>7913</v>
      </c>
      <c r="F4044" s="161" t="s">
        <v>2223</v>
      </c>
      <c r="G4044" s="10">
        <v>7.0</v>
      </c>
      <c r="H4044" s="10">
        <v>7.0</v>
      </c>
      <c r="I4044" s="10">
        <v>7.0</v>
      </c>
      <c r="J4044" s="172">
        <v>50.0</v>
      </c>
      <c r="K4044" s="173">
        <v>7.14</v>
      </c>
      <c r="L4044" s="162" t="s">
        <v>1809</v>
      </c>
      <c r="M4044" s="163"/>
      <c r="N4044" s="163"/>
      <c r="O4044" s="163"/>
      <c r="P4044" s="163"/>
      <c r="Q4044" s="163"/>
      <c r="R4044" s="163"/>
      <c r="S4044" s="163"/>
      <c r="T4044" s="163"/>
      <c r="U4044" s="163"/>
      <c r="V4044" s="163"/>
      <c r="W4044" s="163"/>
      <c r="X4044" s="163"/>
    </row>
    <row r="4045" ht="11.25" customHeight="1">
      <c r="A4045" s="162" t="s">
        <v>7974</v>
      </c>
      <c r="B4045" s="162" t="s">
        <v>7975</v>
      </c>
      <c r="C4045" s="10" t="s">
        <v>52</v>
      </c>
      <c r="D4045" s="162" t="s">
        <v>7976</v>
      </c>
      <c r="E4045" s="162" t="s">
        <v>7977</v>
      </c>
      <c r="F4045" s="161" t="s">
        <v>2223</v>
      </c>
      <c r="G4045" s="10">
        <v>3.0</v>
      </c>
      <c r="H4045" s="10">
        <v>3.0</v>
      </c>
      <c r="I4045" s="10">
        <v>3.0</v>
      </c>
      <c r="J4045" s="172">
        <v>50.0</v>
      </c>
      <c r="K4045" s="173">
        <v>16.67</v>
      </c>
      <c r="L4045" s="162" t="s">
        <v>1809</v>
      </c>
      <c r="M4045" s="163"/>
      <c r="N4045" s="163"/>
      <c r="O4045" s="163"/>
      <c r="P4045" s="163"/>
      <c r="Q4045" s="163"/>
      <c r="R4045" s="163"/>
      <c r="S4045" s="163"/>
      <c r="T4045" s="163"/>
      <c r="U4045" s="163"/>
      <c r="V4045" s="163"/>
      <c r="W4045" s="163"/>
      <c r="X4045" s="163"/>
    </row>
    <row r="4046" ht="11.25" customHeight="1">
      <c r="A4046" s="162" t="s">
        <v>7557</v>
      </c>
      <c r="B4046" s="162" t="s">
        <v>7978</v>
      </c>
      <c r="C4046" s="10" t="s">
        <v>52</v>
      </c>
      <c r="D4046" s="162" t="s">
        <v>7979</v>
      </c>
      <c r="E4046" s="162" t="s">
        <v>7561</v>
      </c>
      <c r="F4046" s="161" t="s">
        <v>2790</v>
      </c>
      <c r="G4046" s="10">
        <v>6.0</v>
      </c>
      <c r="H4046" s="10">
        <v>6.0</v>
      </c>
      <c r="I4046" s="10">
        <v>6.0</v>
      </c>
      <c r="J4046" s="172">
        <v>50.0</v>
      </c>
      <c r="K4046" s="173">
        <v>8.33</v>
      </c>
      <c r="L4046" s="162" t="s">
        <v>1809</v>
      </c>
      <c r="M4046" s="163"/>
      <c r="N4046" s="163"/>
      <c r="O4046" s="163"/>
      <c r="P4046" s="163"/>
      <c r="Q4046" s="163"/>
      <c r="R4046" s="163"/>
      <c r="S4046" s="163"/>
      <c r="T4046" s="163"/>
      <c r="U4046" s="163"/>
      <c r="V4046" s="163"/>
      <c r="W4046" s="163"/>
      <c r="X4046" s="163"/>
    </row>
    <row r="4047" ht="11.25" customHeight="1">
      <c r="A4047" s="162" t="s">
        <v>7542</v>
      </c>
      <c r="B4047" s="162" t="s">
        <v>2451</v>
      </c>
      <c r="C4047" s="10" t="s">
        <v>52</v>
      </c>
      <c r="D4047" s="162" t="s">
        <v>7980</v>
      </c>
      <c r="E4047" s="162" t="s">
        <v>7981</v>
      </c>
      <c r="F4047" s="161" t="s">
        <v>2790</v>
      </c>
      <c r="G4047" s="10">
        <v>6.0</v>
      </c>
      <c r="H4047" s="10">
        <v>4.0</v>
      </c>
      <c r="I4047" s="10">
        <v>6.0</v>
      </c>
      <c r="J4047" s="172">
        <v>50.0</v>
      </c>
      <c r="K4047" s="173">
        <v>12.5</v>
      </c>
      <c r="L4047" s="162" t="s">
        <v>1809</v>
      </c>
      <c r="M4047" s="163"/>
      <c r="N4047" s="163"/>
      <c r="O4047" s="163"/>
      <c r="P4047" s="163"/>
      <c r="Q4047" s="163"/>
      <c r="R4047" s="163"/>
      <c r="S4047" s="163"/>
      <c r="T4047" s="163"/>
      <c r="U4047" s="163"/>
      <c r="V4047" s="163"/>
      <c r="W4047" s="163"/>
      <c r="X4047" s="163"/>
    </row>
    <row r="4048" ht="11.25" customHeight="1">
      <c r="A4048" s="162" t="s">
        <v>7542</v>
      </c>
      <c r="B4048" s="162" t="s">
        <v>2451</v>
      </c>
      <c r="C4048" s="10" t="s">
        <v>52</v>
      </c>
      <c r="D4048" s="162" t="s">
        <v>7982</v>
      </c>
      <c r="E4048" s="162" t="s">
        <v>7983</v>
      </c>
      <c r="F4048" s="161" t="s">
        <v>2790</v>
      </c>
      <c r="G4048" s="10">
        <v>6.0</v>
      </c>
      <c r="H4048" s="10">
        <v>4.0</v>
      </c>
      <c r="I4048" s="10">
        <v>6.0</v>
      </c>
      <c r="J4048" s="172">
        <v>50.0</v>
      </c>
      <c r="K4048" s="173">
        <v>12.5</v>
      </c>
      <c r="L4048" s="162" t="s">
        <v>1809</v>
      </c>
      <c r="M4048" s="163"/>
      <c r="N4048" s="163"/>
      <c r="O4048" s="163"/>
      <c r="P4048" s="163"/>
      <c r="Q4048" s="163"/>
      <c r="R4048" s="163"/>
      <c r="S4048" s="163"/>
      <c r="T4048" s="163"/>
      <c r="U4048" s="163"/>
      <c r="V4048" s="163"/>
      <c r="W4048" s="163"/>
      <c r="X4048" s="163"/>
    </row>
    <row r="4049" ht="11.25" customHeight="1">
      <c r="A4049" s="162" t="s">
        <v>7542</v>
      </c>
      <c r="B4049" s="162" t="s">
        <v>2451</v>
      </c>
      <c r="C4049" s="10" t="s">
        <v>52</v>
      </c>
      <c r="D4049" s="162">
        <v>7.14</v>
      </c>
      <c r="E4049" s="162" t="s">
        <v>7984</v>
      </c>
      <c r="F4049" s="161" t="s">
        <v>2790</v>
      </c>
      <c r="G4049" s="10">
        <v>6.0</v>
      </c>
      <c r="H4049" s="10">
        <v>4.0</v>
      </c>
      <c r="I4049" s="10">
        <v>6.0</v>
      </c>
      <c r="J4049" s="172">
        <v>50.0</v>
      </c>
      <c r="K4049" s="173">
        <v>12.5</v>
      </c>
      <c r="L4049" s="162" t="s">
        <v>1809</v>
      </c>
      <c r="M4049" s="163"/>
      <c r="N4049" s="163"/>
      <c r="O4049" s="163"/>
      <c r="P4049" s="163"/>
      <c r="Q4049" s="163"/>
      <c r="R4049" s="163"/>
      <c r="S4049" s="163"/>
      <c r="T4049" s="163"/>
      <c r="U4049" s="163"/>
      <c r="V4049" s="163"/>
      <c r="W4049" s="163"/>
      <c r="X4049" s="163"/>
    </row>
    <row r="4050" ht="11.25" customHeight="1">
      <c r="A4050" s="162" t="s">
        <v>7542</v>
      </c>
      <c r="B4050" s="162" t="s">
        <v>2451</v>
      </c>
      <c r="C4050" s="10" t="s">
        <v>52</v>
      </c>
      <c r="D4050" s="162" t="s">
        <v>7985</v>
      </c>
      <c r="E4050" s="162" t="s">
        <v>7986</v>
      </c>
      <c r="F4050" s="161" t="s">
        <v>2790</v>
      </c>
      <c r="G4050" s="10">
        <v>6.0</v>
      </c>
      <c r="H4050" s="10">
        <v>4.0</v>
      </c>
      <c r="I4050" s="10">
        <v>6.0</v>
      </c>
      <c r="J4050" s="172">
        <v>50.0</v>
      </c>
      <c r="K4050" s="173">
        <v>12.5</v>
      </c>
      <c r="L4050" s="162" t="s">
        <v>1809</v>
      </c>
      <c r="M4050" s="163"/>
      <c r="N4050" s="163"/>
      <c r="O4050" s="163"/>
      <c r="P4050" s="163"/>
      <c r="Q4050" s="163"/>
      <c r="R4050" s="163"/>
      <c r="S4050" s="163"/>
      <c r="T4050" s="163"/>
      <c r="U4050" s="163"/>
      <c r="V4050" s="163"/>
      <c r="W4050" s="163"/>
      <c r="X4050" s="163"/>
    </row>
    <row r="4051" ht="11.25" customHeight="1">
      <c r="A4051" s="162" t="s">
        <v>7987</v>
      </c>
      <c r="B4051" s="162" t="s">
        <v>7945</v>
      </c>
      <c r="C4051" s="10" t="s">
        <v>52</v>
      </c>
      <c r="D4051" s="162" t="s">
        <v>7988</v>
      </c>
      <c r="E4051" s="162" t="s">
        <v>7989</v>
      </c>
      <c r="F4051" s="161" t="s">
        <v>2790</v>
      </c>
      <c r="G4051" s="10">
        <v>7.0</v>
      </c>
      <c r="H4051" s="10">
        <v>6.0</v>
      </c>
      <c r="I4051" s="10">
        <v>7.0</v>
      </c>
      <c r="J4051" s="172">
        <v>50.0</v>
      </c>
      <c r="K4051" s="173">
        <v>8.33</v>
      </c>
      <c r="L4051" s="162" t="s">
        <v>1809</v>
      </c>
      <c r="M4051" s="163"/>
      <c r="N4051" s="163"/>
      <c r="O4051" s="163"/>
      <c r="P4051" s="163"/>
      <c r="Q4051" s="163"/>
      <c r="R4051" s="163"/>
      <c r="S4051" s="163"/>
      <c r="T4051" s="163"/>
      <c r="U4051" s="163"/>
      <c r="V4051" s="163"/>
      <c r="W4051" s="163"/>
      <c r="X4051" s="163"/>
    </row>
    <row r="4052" ht="11.25" customHeight="1">
      <c r="A4052" s="162" t="s">
        <v>7987</v>
      </c>
      <c r="B4052" s="162" t="s">
        <v>7945</v>
      </c>
      <c r="C4052" s="10" t="s">
        <v>52</v>
      </c>
      <c r="D4052" s="162" t="s">
        <v>7990</v>
      </c>
      <c r="E4052" s="162" t="s">
        <v>7991</v>
      </c>
      <c r="F4052" s="161" t="s">
        <v>2790</v>
      </c>
      <c r="G4052" s="10">
        <v>7.0</v>
      </c>
      <c r="H4052" s="10">
        <v>6.0</v>
      </c>
      <c r="I4052" s="10">
        <v>7.0</v>
      </c>
      <c r="J4052" s="172">
        <v>50.0</v>
      </c>
      <c r="K4052" s="173">
        <v>8.33</v>
      </c>
      <c r="L4052" s="162" t="s">
        <v>1809</v>
      </c>
      <c r="M4052" s="163"/>
      <c r="N4052" s="163"/>
      <c r="O4052" s="163"/>
      <c r="P4052" s="163"/>
      <c r="Q4052" s="163"/>
      <c r="R4052" s="163"/>
      <c r="S4052" s="163"/>
      <c r="T4052" s="163"/>
      <c r="U4052" s="163"/>
      <c r="V4052" s="163"/>
      <c r="W4052" s="163"/>
      <c r="X4052" s="163"/>
    </row>
    <row r="4053" ht="11.25" customHeight="1">
      <c r="A4053" s="162" t="s">
        <v>7987</v>
      </c>
      <c r="B4053" s="162" t="s">
        <v>7945</v>
      </c>
      <c r="C4053" s="10" t="s">
        <v>52</v>
      </c>
      <c r="D4053" s="162" t="s">
        <v>7992</v>
      </c>
      <c r="E4053" s="162" t="s">
        <v>7993</v>
      </c>
      <c r="F4053" s="161" t="s">
        <v>2790</v>
      </c>
      <c r="G4053" s="10">
        <v>7.0</v>
      </c>
      <c r="H4053" s="10">
        <v>6.0</v>
      </c>
      <c r="I4053" s="10">
        <v>7.0</v>
      </c>
      <c r="J4053" s="172">
        <v>50.0</v>
      </c>
      <c r="K4053" s="173">
        <v>8.33</v>
      </c>
      <c r="L4053" s="162" t="s">
        <v>1809</v>
      </c>
      <c r="M4053" s="163"/>
      <c r="N4053" s="163"/>
      <c r="O4053" s="163"/>
      <c r="P4053" s="163"/>
      <c r="Q4053" s="163"/>
      <c r="R4053" s="163"/>
      <c r="S4053" s="163"/>
      <c r="T4053" s="163"/>
      <c r="U4053" s="163"/>
      <c r="V4053" s="163"/>
      <c r="W4053" s="163"/>
      <c r="X4053" s="163"/>
    </row>
    <row r="4054" ht="11.25" customHeight="1">
      <c r="A4054" s="162" t="s">
        <v>7994</v>
      </c>
      <c r="B4054" s="162" t="s">
        <v>7550</v>
      </c>
      <c r="C4054" s="10" t="s">
        <v>52</v>
      </c>
      <c r="D4054" s="162" t="s">
        <v>7995</v>
      </c>
      <c r="E4054" s="162" t="s">
        <v>7996</v>
      </c>
      <c r="F4054" s="161" t="s">
        <v>2790</v>
      </c>
      <c r="G4054" s="10">
        <v>3.0</v>
      </c>
      <c r="H4054" s="10">
        <v>2.0</v>
      </c>
      <c r="I4054" s="10">
        <v>3.0</v>
      </c>
      <c r="J4054" s="172">
        <v>50.0</v>
      </c>
      <c r="K4054" s="173">
        <v>25.0</v>
      </c>
      <c r="L4054" s="162" t="s">
        <v>1809</v>
      </c>
      <c r="M4054" s="163"/>
      <c r="N4054" s="163"/>
      <c r="O4054" s="163"/>
      <c r="P4054" s="163"/>
      <c r="Q4054" s="163"/>
      <c r="R4054" s="163"/>
      <c r="S4054" s="163"/>
      <c r="T4054" s="163"/>
      <c r="U4054" s="163"/>
      <c r="V4054" s="163"/>
      <c r="W4054" s="163"/>
      <c r="X4054" s="163"/>
    </row>
    <row r="4055" ht="11.25" customHeight="1">
      <c r="A4055" s="162" t="s">
        <v>7997</v>
      </c>
      <c r="B4055" s="162" t="s">
        <v>7998</v>
      </c>
      <c r="C4055" s="10" t="s">
        <v>52</v>
      </c>
      <c r="D4055" s="162" t="s">
        <v>7995</v>
      </c>
      <c r="E4055" s="162" t="s">
        <v>7996</v>
      </c>
      <c r="F4055" s="161" t="s">
        <v>2790</v>
      </c>
      <c r="G4055" s="10">
        <v>3.0</v>
      </c>
      <c r="H4055" s="10">
        <v>2.0</v>
      </c>
      <c r="I4055" s="10">
        <v>3.0</v>
      </c>
      <c r="J4055" s="172">
        <v>50.0</v>
      </c>
      <c r="K4055" s="173">
        <v>25.0</v>
      </c>
      <c r="L4055" s="162" t="s">
        <v>1809</v>
      </c>
      <c r="M4055" s="163"/>
      <c r="N4055" s="163"/>
      <c r="O4055" s="163"/>
      <c r="P4055" s="163"/>
      <c r="Q4055" s="163"/>
      <c r="R4055" s="163"/>
      <c r="S4055" s="163"/>
      <c r="T4055" s="163"/>
      <c r="U4055" s="163"/>
      <c r="V4055" s="163"/>
      <c r="W4055" s="163"/>
      <c r="X4055" s="163"/>
    </row>
    <row r="4056" ht="11.25" customHeight="1">
      <c r="A4056" s="162" t="s">
        <v>7999</v>
      </c>
      <c r="B4056" s="162" t="s">
        <v>2479</v>
      </c>
      <c r="C4056" s="10" t="s">
        <v>52</v>
      </c>
      <c r="D4056" s="162" t="s">
        <v>8000</v>
      </c>
      <c r="E4056" s="162" t="s">
        <v>8001</v>
      </c>
      <c r="F4056" s="161" t="s">
        <v>2790</v>
      </c>
      <c r="G4056" s="10">
        <v>5.0</v>
      </c>
      <c r="H4056" s="10">
        <v>3.0</v>
      </c>
      <c r="I4056" s="10">
        <v>5.0</v>
      </c>
      <c r="J4056" s="172">
        <v>50.0</v>
      </c>
      <c r="K4056" s="173">
        <v>16.66</v>
      </c>
      <c r="L4056" s="162" t="s">
        <v>1809</v>
      </c>
      <c r="M4056" s="163"/>
      <c r="N4056" s="163"/>
      <c r="O4056" s="163"/>
      <c r="P4056" s="163"/>
      <c r="Q4056" s="163"/>
      <c r="R4056" s="163"/>
      <c r="S4056" s="163"/>
      <c r="T4056" s="163"/>
      <c r="U4056" s="163"/>
      <c r="V4056" s="163"/>
      <c r="W4056" s="163"/>
      <c r="X4056" s="163"/>
    </row>
    <row r="4057" ht="11.25" customHeight="1">
      <c r="A4057" s="162" t="s">
        <v>2502</v>
      </c>
      <c r="B4057" s="162" t="s">
        <v>2503</v>
      </c>
      <c r="C4057" s="10" t="s">
        <v>52</v>
      </c>
      <c r="D4057" s="162" t="s">
        <v>8002</v>
      </c>
      <c r="E4057" s="162" t="s">
        <v>8003</v>
      </c>
      <c r="F4057" s="161" t="s">
        <v>655</v>
      </c>
      <c r="G4057" s="10">
        <v>14.0</v>
      </c>
      <c r="H4057" s="10">
        <v>14.0</v>
      </c>
      <c r="I4057" s="10">
        <v>14.0</v>
      </c>
      <c r="J4057" s="172">
        <v>50.0</v>
      </c>
      <c r="K4057" s="173">
        <v>3.57</v>
      </c>
      <c r="L4057" s="162" t="s">
        <v>1809</v>
      </c>
      <c r="M4057" s="163"/>
      <c r="N4057" s="163"/>
      <c r="O4057" s="163"/>
      <c r="P4057" s="163"/>
      <c r="Q4057" s="163"/>
      <c r="R4057" s="163"/>
      <c r="S4057" s="163"/>
      <c r="T4057" s="163"/>
      <c r="U4057" s="163"/>
      <c r="V4057" s="163"/>
      <c r="W4057" s="163"/>
      <c r="X4057" s="163"/>
    </row>
    <row r="4058" ht="11.25" customHeight="1">
      <c r="A4058" s="162" t="s">
        <v>2502</v>
      </c>
      <c r="B4058" s="162" t="s">
        <v>2503</v>
      </c>
      <c r="C4058" s="10" t="s">
        <v>52</v>
      </c>
      <c r="D4058" s="162" t="s">
        <v>8004</v>
      </c>
      <c r="E4058" s="162" t="s">
        <v>8005</v>
      </c>
      <c r="F4058" s="161" t="s">
        <v>655</v>
      </c>
      <c r="G4058" s="10">
        <v>14.0</v>
      </c>
      <c r="H4058" s="10">
        <v>14.0</v>
      </c>
      <c r="I4058" s="10">
        <v>14.0</v>
      </c>
      <c r="J4058" s="172">
        <v>50.0</v>
      </c>
      <c r="K4058" s="173">
        <v>3.57</v>
      </c>
      <c r="L4058" s="162" t="s">
        <v>1809</v>
      </c>
      <c r="M4058" s="163"/>
      <c r="N4058" s="163"/>
      <c r="O4058" s="163"/>
      <c r="P4058" s="163"/>
      <c r="Q4058" s="163"/>
      <c r="R4058" s="163"/>
      <c r="S4058" s="163"/>
      <c r="T4058" s="163"/>
      <c r="U4058" s="163"/>
      <c r="V4058" s="163"/>
      <c r="W4058" s="163"/>
      <c r="X4058" s="163"/>
    </row>
    <row r="4059" ht="11.25" customHeight="1">
      <c r="A4059" s="162" t="s">
        <v>2502</v>
      </c>
      <c r="B4059" s="162" t="s">
        <v>2503</v>
      </c>
      <c r="C4059" s="10" t="s">
        <v>52</v>
      </c>
      <c r="D4059" s="162" t="s">
        <v>8006</v>
      </c>
      <c r="E4059" s="162" t="s">
        <v>8005</v>
      </c>
      <c r="F4059" s="161" t="s">
        <v>655</v>
      </c>
      <c r="G4059" s="10">
        <v>14.0</v>
      </c>
      <c r="H4059" s="10">
        <v>14.0</v>
      </c>
      <c r="I4059" s="10">
        <v>14.0</v>
      </c>
      <c r="J4059" s="172">
        <v>50.0</v>
      </c>
      <c r="K4059" s="173">
        <v>3.57</v>
      </c>
      <c r="L4059" s="162" t="s">
        <v>1809</v>
      </c>
      <c r="M4059" s="163"/>
      <c r="N4059" s="163"/>
      <c r="O4059" s="163"/>
      <c r="P4059" s="163"/>
      <c r="Q4059" s="163"/>
      <c r="R4059" s="163"/>
      <c r="S4059" s="163"/>
      <c r="T4059" s="163"/>
      <c r="U4059" s="163"/>
      <c r="V4059" s="163"/>
      <c r="W4059" s="163"/>
      <c r="X4059" s="163"/>
    </row>
    <row r="4060" ht="11.25" customHeight="1">
      <c r="A4060" s="162" t="s">
        <v>2502</v>
      </c>
      <c r="B4060" s="162" t="s">
        <v>2503</v>
      </c>
      <c r="C4060" s="10" t="s">
        <v>52</v>
      </c>
      <c r="D4060" s="162" t="s">
        <v>8007</v>
      </c>
      <c r="E4060" s="162" t="s">
        <v>8008</v>
      </c>
      <c r="F4060" s="161" t="s">
        <v>655</v>
      </c>
      <c r="G4060" s="10">
        <v>14.0</v>
      </c>
      <c r="H4060" s="10">
        <v>14.0</v>
      </c>
      <c r="I4060" s="10">
        <v>14.0</v>
      </c>
      <c r="J4060" s="172">
        <v>50.0</v>
      </c>
      <c r="K4060" s="173">
        <v>3.57</v>
      </c>
      <c r="L4060" s="162" t="s">
        <v>1809</v>
      </c>
      <c r="M4060" s="163"/>
      <c r="N4060" s="163"/>
      <c r="O4060" s="163"/>
      <c r="P4060" s="163"/>
      <c r="Q4060" s="163"/>
      <c r="R4060" s="163"/>
      <c r="S4060" s="163"/>
      <c r="T4060" s="163"/>
      <c r="U4060" s="163"/>
      <c r="V4060" s="163"/>
      <c r="W4060" s="163"/>
      <c r="X4060" s="163"/>
    </row>
    <row r="4061" ht="11.25" customHeight="1">
      <c r="A4061" s="162" t="s">
        <v>2502</v>
      </c>
      <c r="B4061" s="162" t="s">
        <v>2503</v>
      </c>
      <c r="C4061" s="10" t="s">
        <v>52</v>
      </c>
      <c r="D4061" s="162" t="s">
        <v>8009</v>
      </c>
      <c r="E4061" s="162" t="s">
        <v>8008</v>
      </c>
      <c r="F4061" s="161" t="s">
        <v>655</v>
      </c>
      <c r="G4061" s="10">
        <v>14.0</v>
      </c>
      <c r="H4061" s="10">
        <v>14.0</v>
      </c>
      <c r="I4061" s="10">
        <v>14.0</v>
      </c>
      <c r="J4061" s="172">
        <v>50.0</v>
      </c>
      <c r="K4061" s="173">
        <v>3.57</v>
      </c>
      <c r="L4061" s="162" t="s">
        <v>1809</v>
      </c>
      <c r="M4061" s="163"/>
      <c r="N4061" s="163"/>
      <c r="O4061" s="163"/>
      <c r="P4061" s="163"/>
      <c r="Q4061" s="163"/>
      <c r="R4061" s="163"/>
      <c r="S4061" s="163"/>
      <c r="T4061" s="163"/>
      <c r="U4061" s="163"/>
      <c r="V4061" s="163"/>
      <c r="W4061" s="163"/>
      <c r="X4061" s="163"/>
    </row>
    <row r="4062" ht="11.25" customHeight="1">
      <c r="A4062" s="162" t="s">
        <v>2502</v>
      </c>
      <c r="B4062" s="162" t="s">
        <v>2503</v>
      </c>
      <c r="C4062" s="10" t="s">
        <v>52</v>
      </c>
      <c r="D4062" s="162" t="s">
        <v>8010</v>
      </c>
      <c r="E4062" s="162" t="s">
        <v>8008</v>
      </c>
      <c r="F4062" s="161" t="s">
        <v>655</v>
      </c>
      <c r="G4062" s="10">
        <v>14.0</v>
      </c>
      <c r="H4062" s="10">
        <v>14.0</v>
      </c>
      <c r="I4062" s="10">
        <v>14.0</v>
      </c>
      <c r="J4062" s="172">
        <v>50.0</v>
      </c>
      <c r="K4062" s="173">
        <v>3.57</v>
      </c>
      <c r="L4062" s="162" t="s">
        <v>1809</v>
      </c>
      <c r="M4062" s="163"/>
      <c r="N4062" s="163"/>
      <c r="O4062" s="163"/>
      <c r="P4062" s="163"/>
      <c r="Q4062" s="163"/>
      <c r="R4062" s="163"/>
      <c r="S4062" s="163"/>
      <c r="T4062" s="163"/>
      <c r="U4062" s="163"/>
      <c r="V4062" s="163"/>
      <c r="W4062" s="163"/>
      <c r="X4062" s="163"/>
    </row>
    <row r="4063" ht="11.25" customHeight="1">
      <c r="A4063" s="162" t="s">
        <v>2502</v>
      </c>
      <c r="B4063" s="162" t="s">
        <v>2503</v>
      </c>
      <c r="C4063" s="10" t="s">
        <v>52</v>
      </c>
      <c r="D4063" s="162" t="s">
        <v>8011</v>
      </c>
      <c r="E4063" s="162" t="s">
        <v>8008</v>
      </c>
      <c r="F4063" s="161" t="s">
        <v>655</v>
      </c>
      <c r="G4063" s="10">
        <v>14.0</v>
      </c>
      <c r="H4063" s="10">
        <v>14.0</v>
      </c>
      <c r="I4063" s="10">
        <v>14.0</v>
      </c>
      <c r="J4063" s="172">
        <v>50.0</v>
      </c>
      <c r="K4063" s="173">
        <v>3.57</v>
      </c>
      <c r="L4063" s="162" t="s">
        <v>1809</v>
      </c>
      <c r="M4063" s="163"/>
      <c r="N4063" s="163"/>
      <c r="O4063" s="163"/>
      <c r="P4063" s="163"/>
      <c r="Q4063" s="163"/>
      <c r="R4063" s="163"/>
      <c r="S4063" s="163"/>
      <c r="T4063" s="163"/>
      <c r="U4063" s="163"/>
      <c r="V4063" s="163"/>
      <c r="W4063" s="163"/>
      <c r="X4063" s="163"/>
    </row>
    <row r="4064" ht="11.25" customHeight="1">
      <c r="A4064" s="162" t="s">
        <v>2502</v>
      </c>
      <c r="B4064" s="162" t="s">
        <v>2503</v>
      </c>
      <c r="C4064" s="10" t="s">
        <v>52</v>
      </c>
      <c r="D4064" s="162" t="s">
        <v>8012</v>
      </c>
      <c r="E4064" s="162" t="s">
        <v>8008</v>
      </c>
      <c r="F4064" s="161" t="s">
        <v>655</v>
      </c>
      <c r="G4064" s="10">
        <v>14.0</v>
      </c>
      <c r="H4064" s="10">
        <v>14.0</v>
      </c>
      <c r="I4064" s="10">
        <v>14.0</v>
      </c>
      <c r="J4064" s="172">
        <v>50.0</v>
      </c>
      <c r="K4064" s="173">
        <v>3.57</v>
      </c>
      <c r="L4064" s="162" t="s">
        <v>1809</v>
      </c>
      <c r="M4064" s="163"/>
      <c r="N4064" s="163"/>
      <c r="O4064" s="163"/>
      <c r="P4064" s="163"/>
      <c r="Q4064" s="163"/>
      <c r="R4064" s="163"/>
      <c r="S4064" s="163"/>
      <c r="T4064" s="163"/>
      <c r="U4064" s="163"/>
      <c r="V4064" s="163"/>
      <c r="W4064" s="163"/>
      <c r="X4064" s="163"/>
    </row>
    <row r="4065" ht="11.25" customHeight="1">
      <c r="A4065" s="162" t="s">
        <v>2502</v>
      </c>
      <c r="B4065" s="162" t="s">
        <v>2503</v>
      </c>
      <c r="C4065" s="10" t="s">
        <v>52</v>
      </c>
      <c r="D4065" s="162" t="s">
        <v>8013</v>
      </c>
      <c r="E4065" s="162" t="s">
        <v>8008</v>
      </c>
      <c r="F4065" s="161" t="s">
        <v>655</v>
      </c>
      <c r="G4065" s="10">
        <v>14.0</v>
      </c>
      <c r="H4065" s="10">
        <v>14.0</v>
      </c>
      <c r="I4065" s="10">
        <v>14.0</v>
      </c>
      <c r="J4065" s="172">
        <v>50.0</v>
      </c>
      <c r="K4065" s="173">
        <v>3.57</v>
      </c>
      <c r="L4065" s="162" t="s">
        <v>1809</v>
      </c>
      <c r="M4065" s="163"/>
      <c r="N4065" s="163"/>
      <c r="O4065" s="163"/>
      <c r="P4065" s="163"/>
      <c r="Q4065" s="163"/>
      <c r="R4065" s="163"/>
      <c r="S4065" s="163"/>
      <c r="T4065" s="163"/>
      <c r="U4065" s="163"/>
      <c r="V4065" s="163"/>
      <c r="W4065" s="163"/>
      <c r="X4065" s="163"/>
    </row>
    <row r="4066" ht="11.25" customHeight="1">
      <c r="A4066" s="162" t="s">
        <v>2502</v>
      </c>
      <c r="B4066" s="162" t="s">
        <v>2503</v>
      </c>
      <c r="C4066" s="10" t="s">
        <v>52</v>
      </c>
      <c r="D4066" s="162" t="s">
        <v>8014</v>
      </c>
      <c r="E4066" s="162" t="s">
        <v>8008</v>
      </c>
      <c r="F4066" s="161" t="s">
        <v>655</v>
      </c>
      <c r="G4066" s="10">
        <v>14.0</v>
      </c>
      <c r="H4066" s="10">
        <v>14.0</v>
      </c>
      <c r="I4066" s="10">
        <v>14.0</v>
      </c>
      <c r="J4066" s="172">
        <v>50.0</v>
      </c>
      <c r="K4066" s="173">
        <v>3.57</v>
      </c>
      <c r="L4066" s="162" t="s">
        <v>1809</v>
      </c>
      <c r="M4066" s="163"/>
      <c r="N4066" s="163"/>
      <c r="O4066" s="163"/>
      <c r="P4066" s="163"/>
      <c r="Q4066" s="163"/>
      <c r="R4066" s="163"/>
      <c r="S4066" s="163"/>
      <c r="T4066" s="163"/>
      <c r="U4066" s="163"/>
      <c r="V4066" s="163"/>
      <c r="W4066" s="163"/>
      <c r="X4066" s="163"/>
    </row>
    <row r="4067" ht="11.25" customHeight="1">
      <c r="A4067" s="162" t="s">
        <v>2502</v>
      </c>
      <c r="B4067" s="162" t="s">
        <v>2503</v>
      </c>
      <c r="C4067" s="10" t="s">
        <v>52</v>
      </c>
      <c r="D4067" s="162" t="s">
        <v>8015</v>
      </c>
      <c r="E4067" s="162" t="s">
        <v>8008</v>
      </c>
      <c r="F4067" s="161" t="s">
        <v>655</v>
      </c>
      <c r="G4067" s="10">
        <v>14.0</v>
      </c>
      <c r="H4067" s="10">
        <v>14.0</v>
      </c>
      <c r="I4067" s="10">
        <v>14.0</v>
      </c>
      <c r="J4067" s="172">
        <v>50.0</v>
      </c>
      <c r="K4067" s="173">
        <v>3.57</v>
      </c>
      <c r="L4067" s="162" t="s">
        <v>1809</v>
      </c>
      <c r="M4067" s="163"/>
      <c r="N4067" s="163"/>
      <c r="O4067" s="163"/>
      <c r="P4067" s="163"/>
      <c r="Q4067" s="163"/>
      <c r="R4067" s="163"/>
      <c r="S4067" s="163"/>
      <c r="T4067" s="163"/>
      <c r="U4067" s="163"/>
      <c r="V4067" s="163"/>
      <c r="W4067" s="163"/>
      <c r="X4067" s="163"/>
    </row>
    <row r="4068" ht="11.25" customHeight="1">
      <c r="A4068" s="162" t="s">
        <v>2502</v>
      </c>
      <c r="B4068" s="162" t="s">
        <v>2503</v>
      </c>
      <c r="C4068" s="10" t="s">
        <v>52</v>
      </c>
      <c r="D4068" s="162" t="s">
        <v>8016</v>
      </c>
      <c r="E4068" s="162" t="s">
        <v>8008</v>
      </c>
      <c r="F4068" s="161" t="s">
        <v>655</v>
      </c>
      <c r="G4068" s="10">
        <v>14.0</v>
      </c>
      <c r="H4068" s="10">
        <v>14.0</v>
      </c>
      <c r="I4068" s="10">
        <v>14.0</v>
      </c>
      <c r="J4068" s="172">
        <v>50.0</v>
      </c>
      <c r="K4068" s="173">
        <v>3.57</v>
      </c>
      <c r="L4068" s="162" t="s">
        <v>1809</v>
      </c>
      <c r="M4068" s="163"/>
      <c r="N4068" s="163"/>
      <c r="O4068" s="163"/>
      <c r="P4068" s="163"/>
      <c r="Q4068" s="163"/>
      <c r="R4068" s="163"/>
      <c r="S4068" s="163"/>
      <c r="T4068" s="163"/>
      <c r="U4068" s="163"/>
      <c r="V4068" s="163"/>
      <c r="W4068" s="163"/>
      <c r="X4068" s="163"/>
    </row>
    <row r="4069" ht="11.25" customHeight="1">
      <c r="A4069" s="162" t="s">
        <v>7813</v>
      </c>
      <c r="B4069" s="162" t="s">
        <v>2503</v>
      </c>
      <c r="C4069" s="10" t="s">
        <v>52</v>
      </c>
      <c r="D4069" s="162" t="s">
        <v>8017</v>
      </c>
      <c r="E4069" s="162" t="s">
        <v>8018</v>
      </c>
      <c r="F4069" s="161" t="s">
        <v>2774</v>
      </c>
      <c r="G4069" s="10">
        <v>14.0</v>
      </c>
      <c r="H4069" s="10">
        <v>14.0</v>
      </c>
      <c r="I4069" s="10">
        <v>14.0</v>
      </c>
      <c r="J4069" s="172">
        <v>50.0</v>
      </c>
      <c r="K4069" s="173">
        <v>3.57</v>
      </c>
      <c r="L4069" s="162" t="s">
        <v>1809</v>
      </c>
      <c r="M4069" s="163"/>
      <c r="N4069" s="163"/>
      <c r="O4069" s="163"/>
      <c r="P4069" s="163"/>
      <c r="Q4069" s="163"/>
      <c r="R4069" s="163"/>
      <c r="S4069" s="163"/>
      <c r="T4069" s="163"/>
      <c r="U4069" s="163"/>
      <c r="V4069" s="163"/>
      <c r="W4069" s="163"/>
      <c r="X4069" s="163"/>
    </row>
    <row r="4070" ht="11.25" customHeight="1">
      <c r="A4070" s="162" t="s">
        <v>8019</v>
      </c>
      <c r="B4070" s="162" t="s">
        <v>8020</v>
      </c>
      <c r="C4070" s="10" t="s">
        <v>52</v>
      </c>
      <c r="D4070" s="162" t="s">
        <v>8021</v>
      </c>
      <c r="E4070" s="162" t="s">
        <v>8022</v>
      </c>
      <c r="F4070" s="161" t="s">
        <v>309</v>
      </c>
      <c r="G4070" s="10">
        <v>7.0</v>
      </c>
      <c r="H4070" s="10">
        <v>6.0</v>
      </c>
      <c r="I4070" s="10">
        <v>8.0</v>
      </c>
      <c r="J4070" s="172">
        <v>50.0</v>
      </c>
      <c r="K4070" s="173">
        <v>7.14</v>
      </c>
      <c r="L4070" s="162" t="s">
        <v>103</v>
      </c>
      <c r="M4070" s="163"/>
      <c r="N4070" s="163"/>
      <c r="O4070" s="163"/>
      <c r="P4070" s="163"/>
      <c r="Q4070" s="163"/>
      <c r="R4070" s="163"/>
      <c r="S4070" s="163"/>
      <c r="T4070" s="163"/>
      <c r="U4070" s="163"/>
      <c r="V4070" s="163"/>
      <c r="W4070" s="163"/>
      <c r="X4070" s="163"/>
    </row>
    <row r="4071" ht="11.25" customHeight="1">
      <c r="A4071" s="162" t="s">
        <v>1079</v>
      </c>
      <c r="B4071" s="162" t="s">
        <v>1846</v>
      </c>
      <c r="C4071" s="10" t="s">
        <v>52</v>
      </c>
      <c r="D4071" s="162" t="s">
        <v>4742</v>
      </c>
      <c r="E4071" s="162" t="s">
        <v>4743</v>
      </c>
      <c r="F4071" s="161" t="s">
        <v>2206</v>
      </c>
      <c r="G4071" s="10">
        <v>12.0</v>
      </c>
      <c r="H4071" s="10">
        <v>11.0</v>
      </c>
      <c r="I4071" s="10">
        <v>12.0</v>
      </c>
      <c r="J4071" s="172">
        <v>50.0</v>
      </c>
      <c r="K4071" s="173">
        <v>4.17</v>
      </c>
      <c r="L4071" s="162" t="s">
        <v>69</v>
      </c>
      <c r="M4071" s="163"/>
      <c r="N4071" s="163"/>
      <c r="O4071" s="163"/>
      <c r="P4071" s="163"/>
      <c r="Q4071" s="163"/>
      <c r="R4071" s="163"/>
      <c r="S4071" s="163"/>
      <c r="T4071" s="163"/>
      <c r="U4071" s="163"/>
      <c r="V4071" s="163"/>
      <c r="W4071" s="163"/>
      <c r="X4071" s="163"/>
    </row>
    <row r="4072" ht="11.25" customHeight="1">
      <c r="A4072" s="162" t="s">
        <v>1079</v>
      </c>
      <c r="B4072" s="162" t="s">
        <v>1846</v>
      </c>
      <c r="C4072" s="10" t="s">
        <v>52</v>
      </c>
      <c r="D4072" s="162" t="s">
        <v>4744</v>
      </c>
      <c r="E4072" s="162" t="s">
        <v>4745</v>
      </c>
      <c r="F4072" s="161" t="s">
        <v>2206</v>
      </c>
      <c r="G4072" s="10">
        <v>12.0</v>
      </c>
      <c r="H4072" s="10">
        <v>11.0</v>
      </c>
      <c r="I4072" s="10">
        <v>12.0</v>
      </c>
      <c r="J4072" s="172">
        <v>50.0</v>
      </c>
      <c r="K4072" s="173">
        <v>4.17</v>
      </c>
      <c r="L4072" s="162" t="s">
        <v>69</v>
      </c>
      <c r="M4072" s="163"/>
      <c r="N4072" s="163"/>
      <c r="O4072" s="163"/>
      <c r="P4072" s="163"/>
      <c r="Q4072" s="163"/>
      <c r="R4072" s="163"/>
      <c r="S4072" s="163"/>
      <c r="T4072" s="163"/>
      <c r="U4072" s="163"/>
      <c r="V4072" s="163"/>
      <c r="W4072" s="163"/>
      <c r="X4072" s="163"/>
    </row>
    <row r="4073" ht="11.25" customHeight="1">
      <c r="A4073" s="162" t="s">
        <v>470</v>
      </c>
      <c r="B4073" s="162" t="s">
        <v>469</v>
      </c>
      <c r="C4073" s="10" t="s">
        <v>52</v>
      </c>
      <c r="D4073" s="162" t="s">
        <v>2500</v>
      </c>
      <c r="E4073" s="162" t="s">
        <v>2501</v>
      </c>
      <c r="F4073" s="161" t="s">
        <v>2206</v>
      </c>
      <c r="G4073" s="10">
        <v>11.0</v>
      </c>
      <c r="H4073" s="10">
        <v>11.0</v>
      </c>
      <c r="I4073" s="10">
        <v>11.0</v>
      </c>
      <c r="J4073" s="172">
        <v>50.0</v>
      </c>
      <c r="K4073" s="173">
        <v>4.55</v>
      </c>
      <c r="L4073" s="162" t="s">
        <v>69</v>
      </c>
      <c r="M4073" s="163"/>
      <c r="N4073" s="163"/>
      <c r="O4073" s="163"/>
      <c r="P4073" s="163"/>
      <c r="Q4073" s="163"/>
      <c r="R4073" s="163"/>
      <c r="S4073" s="163"/>
      <c r="T4073" s="163"/>
      <c r="U4073" s="163"/>
      <c r="V4073" s="163"/>
      <c r="W4073" s="163"/>
      <c r="X4073" s="163"/>
    </row>
    <row r="4074" ht="11.25" customHeight="1">
      <c r="A4074" s="162" t="s">
        <v>3484</v>
      </c>
      <c r="B4074" s="162" t="s">
        <v>3330</v>
      </c>
      <c r="C4074" s="10" t="s">
        <v>52</v>
      </c>
      <c r="D4074" s="162" t="s">
        <v>3519</v>
      </c>
      <c r="E4074" s="162" t="s">
        <v>3486</v>
      </c>
      <c r="F4074" s="161" t="s">
        <v>2206</v>
      </c>
      <c r="G4074" s="10">
        <v>9.0</v>
      </c>
      <c r="H4074" s="10">
        <v>9.0</v>
      </c>
      <c r="I4074" s="10">
        <v>9.0</v>
      </c>
      <c r="J4074" s="172">
        <v>50.0</v>
      </c>
      <c r="K4074" s="173">
        <v>5.56</v>
      </c>
      <c r="L4074" s="162" t="s">
        <v>69</v>
      </c>
      <c r="M4074" s="163"/>
      <c r="N4074" s="163"/>
      <c r="O4074" s="163"/>
      <c r="P4074" s="163"/>
      <c r="Q4074" s="163"/>
      <c r="R4074" s="163"/>
      <c r="S4074" s="163"/>
      <c r="T4074" s="163"/>
      <c r="U4074" s="163"/>
      <c r="V4074" s="163"/>
      <c r="W4074" s="163"/>
      <c r="X4074" s="163"/>
    </row>
    <row r="4075" ht="11.25" customHeight="1">
      <c r="A4075" s="162" t="s">
        <v>3484</v>
      </c>
      <c r="B4075" s="162" t="s">
        <v>3330</v>
      </c>
      <c r="C4075" s="10" t="s">
        <v>52</v>
      </c>
      <c r="D4075" s="162" t="s">
        <v>3488</v>
      </c>
      <c r="E4075" s="162" t="s">
        <v>3489</v>
      </c>
      <c r="F4075" s="161" t="s">
        <v>2206</v>
      </c>
      <c r="G4075" s="10">
        <v>9.0</v>
      </c>
      <c r="H4075" s="10">
        <v>9.0</v>
      </c>
      <c r="I4075" s="10">
        <v>9.0</v>
      </c>
      <c r="J4075" s="172">
        <v>50.0</v>
      </c>
      <c r="K4075" s="173">
        <v>5.56</v>
      </c>
      <c r="L4075" s="162" t="s">
        <v>69</v>
      </c>
      <c r="M4075" s="163"/>
      <c r="N4075" s="163"/>
      <c r="O4075" s="163"/>
      <c r="P4075" s="163"/>
      <c r="Q4075" s="163"/>
      <c r="R4075" s="163"/>
      <c r="S4075" s="163"/>
      <c r="T4075" s="163"/>
      <c r="U4075" s="163"/>
      <c r="V4075" s="163"/>
      <c r="W4075" s="163"/>
      <c r="X4075" s="163"/>
    </row>
    <row r="4076" ht="11.25" customHeight="1">
      <c r="A4076" s="162" t="s">
        <v>3484</v>
      </c>
      <c r="B4076" s="162" t="s">
        <v>3330</v>
      </c>
      <c r="C4076" s="10" t="s">
        <v>52</v>
      </c>
      <c r="D4076" s="162" t="s">
        <v>3490</v>
      </c>
      <c r="E4076" s="162" t="s">
        <v>3491</v>
      </c>
      <c r="F4076" s="161" t="s">
        <v>2206</v>
      </c>
      <c r="G4076" s="10">
        <v>9.0</v>
      </c>
      <c r="H4076" s="10">
        <v>9.0</v>
      </c>
      <c r="I4076" s="10">
        <v>9.0</v>
      </c>
      <c r="J4076" s="172">
        <v>50.0</v>
      </c>
      <c r="K4076" s="173">
        <v>5.56</v>
      </c>
      <c r="L4076" s="162" t="s">
        <v>69</v>
      </c>
      <c r="M4076" s="163"/>
      <c r="N4076" s="163"/>
      <c r="O4076" s="163"/>
      <c r="P4076" s="163"/>
      <c r="Q4076" s="163"/>
      <c r="R4076" s="163"/>
      <c r="S4076" s="163"/>
      <c r="T4076" s="163"/>
      <c r="U4076" s="163"/>
      <c r="V4076" s="163"/>
      <c r="W4076" s="163"/>
      <c r="X4076" s="163"/>
    </row>
    <row r="4077" ht="11.25" customHeight="1">
      <c r="A4077" s="162" t="s">
        <v>3484</v>
      </c>
      <c r="B4077" s="162" t="s">
        <v>3330</v>
      </c>
      <c r="C4077" s="10" t="s">
        <v>52</v>
      </c>
      <c r="D4077" s="162" t="s">
        <v>3492</v>
      </c>
      <c r="E4077" s="162" t="s">
        <v>3493</v>
      </c>
      <c r="F4077" s="161" t="s">
        <v>2206</v>
      </c>
      <c r="G4077" s="10">
        <v>9.0</v>
      </c>
      <c r="H4077" s="10">
        <v>9.0</v>
      </c>
      <c r="I4077" s="10">
        <v>9.0</v>
      </c>
      <c r="J4077" s="172">
        <v>50.0</v>
      </c>
      <c r="K4077" s="173">
        <v>5.56</v>
      </c>
      <c r="L4077" s="162" t="s">
        <v>69</v>
      </c>
      <c r="M4077" s="163"/>
      <c r="N4077" s="163"/>
      <c r="O4077" s="163"/>
      <c r="P4077" s="163"/>
      <c r="Q4077" s="163"/>
      <c r="R4077" s="163"/>
      <c r="S4077" s="163"/>
      <c r="T4077" s="163"/>
      <c r="U4077" s="163"/>
      <c r="V4077" s="163"/>
      <c r="W4077" s="163"/>
      <c r="X4077" s="163"/>
    </row>
    <row r="4078" ht="11.25" customHeight="1">
      <c r="A4078" s="162" t="s">
        <v>3484</v>
      </c>
      <c r="B4078" s="162" t="s">
        <v>3330</v>
      </c>
      <c r="C4078" s="10" t="s">
        <v>52</v>
      </c>
      <c r="D4078" s="162" t="s">
        <v>3494</v>
      </c>
      <c r="E4078" s="162" t="s">
        <v>3495</v>
      </c>
      <c r="F4078" s="161" t="s">
        <v>2206</v>
      </c>
      <c r="G4078" s="10">
        <v>9.0</v>
      </c>
      <c r="H4078" s="10">
        <v>9.0</v>
      </c>
      <c r="I4078" s="10">
        <v>9.0</v>
      </c>
      <c r="J4078" s="172">
        <v>50.0</v>
      </c>
      <c r="K4078" s="173">
        <v>5.56</v>
      </c>
      <c r="L4078" s="162" t="s">
        <v>69</v>
      </c>
      <c r="M4078" s="163"/>
      <c r="N4078" s="163"/>
      <c r="O4078" s="163"/>
      <c r="P4078" s="163"/>
      <c r="Q4078" s="163"/>
      <c r="R4078" s="163"/>
      <c r="S4078" s="163"/>
      <c r="T4078" s="163"/>
      <c r="U4078" s="163"/>
      <c r="V4078" s="163"/>
      <c r="W4078" s="163"/>
      <c r="X4078" s="163"/>
    </row>
    <row r="4079" ht="11.25" customHeight="1">
      <c r="A4079" s="162" t="s">
        <v>3484</v>
      </c>
      <c r="B4079" s="162" t="s">
        <v>3330</v>
      </c>
      <c r="C4079" s="10" t="s">
        <v>52</v>
      </c>
      <c r="D4079" s="162" t="s">
        <v>3496</v>
      </c>
      <c r="E4079" s="162" t="s">
        <v>3497</v>
      </c>
      <c r="F4079" s="161" t="s">
        <v>2206</v>
      </c>
      <c r="G4079" s="10">
        <v>9.0</v>
      </c>
      <c r="H4079" s="10">
        <v>9.0</v>
      </c>
      <c r="I4079" s="10">
        <v>9.0</v>
      </c>
      <c r="J4079" s="172">
        <v>50.0</v>
      </c>
      <c r="K4079" s="173">
        <v>5.56</v>
      </c>
      <c r="L4079" s="162" t="s">
        <v>69</v>
      </c>
      <c r="M4079" s="163"/>
      <c r="N4079" s="163"/>
      <c r="O4079" s="163"/>
      <c r="P4079" s="163"/>
      <c r="Q4079" s="163"/>
      <c r="R4079" s="163"/>
      <c r="S4079" s="163"/>
      <c r="T4079" s="163"/>
      <c r="U4079" s="163"/>
      <c r="V4079" s="163"/>
      <c r="W4079" s="163"/>
      <c r="X4079" s="163"/>
    </row>
    <row r="4080" ht="11.25" customHeight="1">
      <c r="A4080" s="162" t="s">
        <v>3484</v>
      </c>
      <c r="B4080" s="162" t="s">
        <v>3330</v>
      </c>
      <c r="C4080" s="10" t="s">
        <v>52</v>
      </c>
      <c r="D4080" s="162" t="s">
        <v>3520</v>
      </c>
      <c r="E4080" s="162" t="s">
        <v>3499</v>
      </c>
      <c r="F4080" s="161" t="s">
        <v>2206</v>
      </c>
      <c r="G4080" s="10">
        <v>9.0</v>
      </c>
      <c r="H4080" s="10">
        <v>9.0</v>
      </c>
      <c r="I4080" s="10">
        <v>9.0</v>
      </c>
      <c r="J4080" s="172">
        <v>50.0</v>
      </c>
      <c r="K4080" s="173">
        <v>5.56</v>
      </c>
      <c r="L4080" s="162" t="s">
        <v>69</v>
      </c>
      <c r="M4080" s="163"/>
      <c r="N4080" s="163"/>
      <c r="O4080" s="163"/>
      <c r="P4080" s="163"/>
      <c r="Q4080" s="163"/>
      <c r="R4080" s="163"/>
      <c r="S4080" s="163"/>
      <c r="T4080" s="163"/>
      <c r="U4080" s="163"/>
      <c r="V4080" s="163"/>
      <c r="W4080" s="163"/>
      <c r="X4080" s="163"/>
    </row>
    <row r="4081" ht="11.25" customHeight="1">
      <c r="A4081" s="162" t="s">
        <v>3484</v>
      </c>
      <c r="B4081" s="162" t="s">
        <v>3330</v>
      </c>
      <c r="C4081" s="10" t="s">
        <v>52</v>
      </c>
      <c r="D4081" s="162" t="s">
        <v>3500</v>
      </c>
      <c r="E4081" s="162" t="s">
        <v>3501</v>
      </c>
      <c r="F4081" s="161" t="s">
        <v>2206</v>
      </c>
      <c r="G4081" s="10">
        <v>9.0</v>
      </c>
      <c r="H4081" s="10">
        <v>9.0</v>
      </c>
      <c r="I4081" s="10">
        <v>9.0</v>
      </c>
      <c r="J4081" s="172">
        <v>50.0</v>
      </c>
      <c r="K4081" s="173">
        <v>5.56</v>
      </c>
      <c r="L4081" s="162" t="s">
        <v>69</v>
      </c>
      <c r="M4081" s="163"/>
      <c r="N4081" s="163"/>
      <c r="O4081" s="163"/>
      <c r="P4081" s="163"/>
      <c r="Q4081" s="163"/>
      <c r="R4081" s="163"/>
      <c r="S4081" s="163"/>
      <c r="T4081" s="163"/>
      <c r="U4081" s="163"/>
      <c r="V4081" s="163"/>
      <c r="W4081" s="163"/>
      <c r="X4081" s="163"/>
    </row>
    <row r="4082" ht="11.25" customHeight="1">
      <c r="A4082" s="162" t="s">
        <v>3484</v>
      </c>
      <c r="B4082" s="162" t="s">
        <v>3330</v>
      </c>
      <c r="C4082" s="10" t="s">
        <v>52</v>
      </c>
      <c r="D4082" s="162" t="s">
        <v>3502</v>
      </c>
      <c r="E4082" s="162" t="s">
        <v>3503</v>
      </c>
      <c r="F4082" s="161" t="s">
        <v>2206</v>
      </c>
      <c r="G4082" s="10">
        <v>9.0</v>
      </c>
      <c r="H4082" s="10">
        <v>9.0</v>
      </c>
      <c r="I4082" s="10">
        <v>9.0</v>
      </c>
      <c r="J4082" s="172">
        <v>50.0</v>
      </c>
      <c r="K4082" s="173">
        <v>5.56</v>
      </c>
      <c r="L4082" s="162" t="s">
        <v>69</v>
      </c>
      <c r="M4082" s="163"/>
      <c r="N4082" s="163"/>
      <c r="O4082" s="163"/>
      <c r="P4082" s="163"/>
      <c r="Q4082" s="163"/>
      <c r="R4082" s="163"/>
      <c r="S4082" s="163"/>
      <c r="T4082" s="163"/>
      <c r="U4082" s="163"/>
      <c r="V4082" s="163"/>
      <c r="W4082" s="163"/>
      <c r="X4082" s="163"/>
    </row>
    <row r="4083" ht="11.25" customHeight="1">
      <c r="A4083" s="162" t="s">
        <v>3484</v>
      </c>
      <c r="B4083" s="162" t="s">
        <v>3330</v>
      </c>
      <c r="C4083" s="10" t="s">
        <v>52</v>
      </c>
      <c r="D4083" s="162" t="s">
        <v>3504</v>
      </c>
      <c r="E4083" s="162" t="s">
        <v>3505</v>
      </c>
      <c r="F4083" s="161" t="s">
        <v>2206</v>
      </c>
      <c r="G4083" s="10">
        <v>9.0</v>
      </c>
      <c r="H4083" s="10">
        <v>9.0</v>
      </c>
      <c r="I4083" s="10">
        <v>9.0</v>
      </c>
      <c r="J4083" s="172">
        <v>50.0</v>
      </c>
      <c r="K4083" s="173">
        <v>5.56</v>
      </c>
      <c r="L4083" s="162" t="s">
        <v>69</v>
      </c>
      <c r="M4083" s="163"/>
      <c r="N4083" s="163"/>
      <c r="O4083" s="163"/>
      <c r="P4083" s="163"/>
      <c r="Q4083" s="163"/>
      <c r="R4083" s="163"/>
      <c r="S4083" s="163"/>
      <c r="T4083" s="163"/>
      <c r="U4083" s="163"/>
      <c r="V4083" s="163"/>
      <c r="W4083" s="163"/>
      <c r="X4083" s="163"/>
    </row>
    <row r="4084" ht="11.25" customHeight="1">
      <c r="A4084" s="162" t="s">
        <v>3484</v>
      </c>
      <c r="B4084" s="162" t="s">
        <v>3330</v>
      </c>
      <c r="C4084" s="10" t="s">
        <v>52</v>
      </c>
      <c r="D4084" s="162" t="s">
        <v>3521</v>
      </c>
      <c r="E4084" s="162" t="s">
        <v>3507</v>
      </c>
      <c r="F4084" s="161" t="s">
        <v>2206</v>
      </c>
      <c r="G4084" s="10">
        <v>9.0</v>
      </c>
      <c r="H4084" s="10">
        <v>9.0</v>
      </c>
      <c r="I4084" s="10">
        <v>9.0</v>
      </c>
      <c r="J4084" s="172">
        <v>50.0</v>
      </c>
      <c r="K4084" s="173">
        <v>5.56</v>
      </c>
      <c r="L4084" s="162" t="s">
        <v>69</v>
      </c>
      <c r="M4084" s="163"/>
      <c r="N4084" s="163"/>
      <c r="O4084" s="163"/>
      <c r="P4084" s="163"/>
      <c r="Q4084" s="163"/>
      <c r="R4084" s="163"/>
      <c r="S4084" s="163"/>
      <c r="T4084" s="163"/>
      <c r="U4084" s="163"/>
      <c r="V4084" s="163"/>
      <c r="W4084" s="163"/>
      <c r="X4084" s="163"/>
    </row>
    <row r="4085" ht="11.25" customHeight="1">
      <c r="A4085" s="162" t="s">
        <v>3484</v>
      </c>
      <c r="B4085" s="162" t="s">
        <v>3330</v>
      </c>
      <c r="C4085" s="10" t="s">
        <v>52</v>
      </c>
      <c r="D4085" s="162" t="s">
        <v>3508</v>
      </c>
      <c r="E4085" s="162" t="s">
        <v>3509</v>
      </c>
      <c r="F4085" s="161" t="s">
        <v>2206</v>
      </c>
      <c r="G4085" s="10">
        <v>9.0</v>
      </c>
      <c r="H4085" s="10">
        <v>9.0</v>
      </c>
      <c r="I4085" s="10">
        <v>9.0</v>
      </c>
      <c r="J4085" s="172">
        <v>50.0</v>
      </c>
      <c r="K4085" s="173">
        <v>5.56</v>
      </c>
      <c r="L4085" s="162" t="s">
        <v>69</v>
      </c>
      <c r="M4085" s="163"/>
      <c r="N4085" s="163"/>
      <c r="O4085" s="163"/>
      <c r="P4085" s="163"/>
      <c r="Q4085" s="163"/>
      <c r="R4085" s="163"/>
      <c r="S4085" s="163"/>
      <c r="T4085" s="163"/>
      <c r="U4085" s="163"/>
      <c r="V4085" s="163"/>
      <c r="W4085" s="163"/>
      <c r="X4085" s="163"/>
    </row>
    <row r="4086" ht="11.25" customHeight="1">
      <c r="A4086" s="162" t="s">
        <v>3484</v>
      </c>
      <c r="B4086" s="162" t="s">
        <v>3330</v>
      </c>
      <c r="C4086" s="10" t="s">
        <v>52</v>
      </c>
      <c r="D4086" s="162" t="s">
        <v>3510</v>
      </c>
      <c r="E4086" s="162" t="s">
        <v>3511</v>
      </c>
      <c r="F4086" s="161" t="s">
        <v>2206</v>
      </c>
      <c r="G4086" s="10">
        <v>9.0</v>
      </c>
      <c r="H4086" s="10">
        <v>9.0</v>
      </c>
      <c r="I4086" s="10">
        <v>9.0</v>
      </c>
      <c r="J4086" s="172">
        <v>50.0</v>
      </c>
      <c r="K4086" s="173">
        <v>5.56</v>
      </c>
      <c r="L4086" s="162" t="s">
        <v>69</v>
      </c>
      <c r="M4086" s="163"/>
      <c r="N4086" s="163"/>
      <c r="O4086" s="163"/>
      <c r="P4086" s="163"/>
      <c r="Q4086" s="163"/>
      <c r="R4086" s="163"/>
      <c r="S4086" s="163"/>
      <c r="T4086" s="163"/>
      <c r="U4086" s="163"/>
      <c r="V4086" s="163"/>
      <c r="W4086" s="163"/>
      <c r="X4086" s="163"/>
    </row>
    <row r="4087" ht="11.25" customHeight="1">
      <c r="A4087" s="162" t="s">
        <v>3484</v>
      </c>
      <c r="B4087" s="162" t="s">
        <v>3330</v>
      </c>
      <c r="C4087" s="10" t="s">
        <v>52</v>
      </c>
      <c r="D4087" s="162" t="s">
        <v>3512</v>
      </c>
      <c r="E4087" s="162" t="s">
        <v>3513</v>
      </c>
      <c r="F4087" s="161" t="s">
        <v>2206</v>
      </c>
      <c r="G4087" s="10">
        <v>9.0</v>
      </c>
      <c r="H4087" s="10">
        <v>9.0</v>
      </c>
      <c r="I4087" s="10">
        <v>9.0</v>
      </c>
      <c r="J4087" s="172">
        <v>50.0</v>
      </c>
      <c r="K4087" s="173">
        <v>5.56</v>
      </c>
      <c r="L4087" s="162" t="s">
        <v>69</v>
      </c>
      <c r="M4087" s="163"/>
      <c r="N4087" s="163"/>
      <c r="O4087" s="163"/>
      <c r="P4087" s="163"/>
      <c r="Q4087" s="163"/>
      <c r="R4087" s="163"/>
      <c r="S4087" s="163"/>
      <c r="T4087" s="163"/>
      <c r="U4087" s="163"/>
      <c r="V4087" s="163"/>
      <c r="W4087" s="163"/>
      <c r="X4087" s="163"/>
    </row>
    <row r="4088" ht="11.25" customHeight="1">
      <c r="A4088" s="162" t="s">
        <v>3484</v>
      </c>
      <c r="B4088" s="162" t="s">
        <v>3330</v>
      </c>
      <c r="C4088" s="10" t="s">
        <v>52</v>
      </c>
      <c r="D4088" s="162" t="s">
        <v>3514</v>
      </c>
      <c r="E4088" s="162" t="s">
        <v>3515</v>
      </c>
      <c r="F4088" s="161" t="s">
        <v>2206</v>
      </c>
      <c r="G4088" s="10">
        <v>9.0</v>
      </c>
      <c r="H4088" s="10">
        <v>9.0</v>
      </c>
      <c r="I4088" s="10">
        <v>9.0</v>
      </c>
      <c r="J4088" s="172">
        <v>50.0</v>
      </c>
      <c r="K4088" s="173">
        <v>5.56</v>
      </c>
      <c r="L4088" s="162" t="s">
        <v>69</v>
      </c>
      <c r="M4088" s="163"/>
      <c r="N4088" s="163"/>
      <c r="O4088" s="163"/>
      <c r="P4088" s="163"/>
      <c r="Q4088" s="163"/>
      <c r="R4088" s="163"/>
      <c r="S4088" s="163"/>
      <c r="T4088" s="163"/>
      <c r="U4088" s="163"/>
      <c r="V4088" s="163"/>
      <c r="W4088" s="163"/>
      <c r="X4088" s="163"/>
    </row>
    <row r="4089" ht="11.25" customHeight="1">
      <c r="A4089" s="162" t="s">
        <v>3378</v>
      </c>
      <c r="B4089" s="162" t="s">
        <v>3379</v>
      </c>
      <c r="C4089" s="10" t="s">
        <v>52</v>
      </c>
      <c r="D4089" s="162" t="s">
        <v>3421</v>
      </c>
      <c r="E4089" s="162" t="s">
        <v>3422</v>
      </c>
      <c r="F4089" s="161" t="s">
        <v>2223</v>
      </c>
      <c r="G4089" s="10">
        <v>10.0</v>
      </c>
      <c r="H4089" s="10">
        <v>7.0</v>
      </c>
      <c r="I4089" s="10">
        <v>10.0</v>
      </c>
      <c r="J4089" s="172">
        <v>50.0</v>
      </c>
      <c r="K4089" s="173">
        <v>5.0</v>
      </c>
      <c r="L4089" s="162" t="s">
        <v>69</v>
      </c>
      <c r="M4089" s="163"/>
      <c r="N4089" s="163"/>
      <c r="O4089" s="163"/>
      <c r="P4089" s="163"/>
      <c r="Q4089" s="163"/>
      <c r="R4089" s="163"/>
      <c r="S4089" s="163"/>
      <c r="T4089" s="163"/>
      <c r="U4089" s="163"/>
      <c r="V4089" s="163"/>
      <c r="W4089" s="163"/>
      <c r="X4089" s="163"/>
    </row>
    <row r="4090" ht="11.25" customHeight="1">
      <c r="A4090" s="162" t="s">
        <v>3378</v>
      </c>
      <c r="B4090" s="162" t="s">
        <v>3379</v>
      </c>
      <c r="C4090" s="10" t="s">
        <v>52</v>
      </c>
      <c r="D4090" s="162" t="s">
        <v>3423</v>
      </c>
      <c r="E4090" s="162" t="s">
        <v>3424</v>
      </c>
      <c r="F4090" s="161" t="s">
        <v>2223</v>
      </c>
      <c r="G4090" s="10">
        <v>10.0</v>
      </c>
      <c r="H4090" s="10">
        <v>7.0</v>
      </c>
      <c r="I4090" s="10">
        <v>10.0</v>
      </c>
      <c r="J4090" s="172">
        <v>50.0</v>
      </c>
      <c r="K4090" s="173">
        <v>5.0</v>
      </c>
      <c r="L4090" s="162" t="s">
        <v>69</v>
      </c>
      <c r="M4090" s="163"/>
      <c r="N4090" s="163"/>
      <c r="O4090" s="163"/>
      <c r="P4090" s="163"/>
      <c r="Q4090" s="163"/>
      <c r="R4090" s="163"/>
      <c r="S4090" s="163"/>
      <c r="T4090" s="163"/>
      <c r="U4090" s="163"/>
      <c r="V4090" s="163"/>
      <c r="W4090" s="163"/>
      <c r="X4090" s="163"/>
    </row>
    <row r="4091" ht="11.25" customHeight="1">
      <c r="A4091" s="162" t="s">
        <v>3378</v>
      </c>
      <c r="B4091" s="162" t="s">
        <v>3379</v>
      </c>
      <c r="C4091" s="10" t="s">
        <v>52</v>
      </c>
      <c r="D4091" s="162" t="s">
        <v>3425</v>
      </c>
      <c r="E4091" s="162" t="s">
        <v>3426</v>
      </c>
      <c r="F4091" s="161" t="s">
        <v>655</v>
      </c>
      <c r="G4091" s="10">
        <v>10.0</v>
      </c>
      <c r="H4091" s="10">
        <v>7.0</v>
      </c>
      <c r="I4091" s="10">
        <v>10.0</v>
      </c>
      <c r="J4091" s="172">
        <v>50.0</v>
      </c>
      <c r="K4091" s="173">
        <v>5.0</v>
      </c>
      <c r="L4091" s="162" t="s">
        <v>69</v>
      </c>
      <c r="M4091" s="163"/>
      <c r="N4091" s="163"/>
      <c r="O4091" s="163"/>
      <c r="P4091" s="163"/>
      <c r="Q4091" s="163"/>
      <c r="R4091" s="163"/>
      <c r="S4091" s="163"/>
      <c r="T4091" s="163"/>
      <c r="U4091" s="163"/>
      <c r="V4091" s="163"/>
      <c r="W4091" s="163"/>
      <c r="X4091" s="163"/>
    </row>
    <row r="4092" ht="11.25" customHeight="1">
      <c r="A4092" s="162" t="s">
        <v>8023</v>
      </c>
      <c r="B4092" s="162" t="s">
        <v>8024</v>
      </c>
      <c r="C4092" s="10" t="s">
        <v>52</v>
      </c>
      <c r="D4092" s="162" t="s">
        <v>8025</v>
      </c>
      <c r="E4092" s="162" t="s">
        <v>8026</v>
      </c>
      <c r="F4092" s="161" t="s">
        <v>2223</v>
      </c>
      <c r="G4092" s="10">
        <v>4.0</v>
      </c>
      <c r="H4092" s="10">
        <v>1.0</v>
      </c>
      <c r="I4092" s="10">
        <v>6.0</v>
      </c>
      <c r="J4092" s="172">
        <v>50.0</v>
      </c>
      <c r="K4092" s="173">
        <v>12.5</v>
      </c>
      <c r="L4092" s="162" t="s">
        <v>69</v>
      </c>
      <c r="M4092" s="163"/>
      <c r="N4092" s="163"/>
      <c r="O4092" s="163"/>
      <c r="P4092" s="163"/>
      <c r="Q4092" s="163"/>
      <c r="R4092" s="163"/>
      <c r="S4092" s="163"/>
      <c r="T4092" s="163"/>
      <c r="U4092" s="163"/>
      <c r="V4092" s="163"/>
      <c r="W4092" s="163"/>
      <c r="X4092" s="163"/>
    </row>
    <row r="4093" ht="11.25" customHeight="1">
      <c r="A4093" s="162" t="s">
        <v>8023</v>
      </c>
      <c r="B4093" s="162" t="s">
        <v>8024</v>
      </c>
      <c r="C4093" s="10" t="s">
        <v>52</v>
      </c>
      <c r="D4093" s="162" t="s">
        <v>8027</v>
      </c>
      <c r="E4093" s="162" t="s">
        <v>8028</v>
      </c>
      <c r="F4093" s="161" t="s">
        <v>2223</v>
      </c>
      <c r="G4093" s="10">
        <v>4.0</v>
      </c>
      <c r="H4093" s="10">
        <v>1.0</v>
      </c>
      <c r="I4093" s="10">
        <v>6.0</v>
      </c>
      <c r="J4093" s="172">
        <v>50.0</v>
      </c>
      <c r="K4093" s="173">
        <v>12.5</v>
      </c>
      <c r="L4093" s="162" t="s">
        <v>69</v>
      </c>
      <c r="M4093" s="163"/>
      <c r="N4093" s="163"/>
      <c r="O4093" s="163"/>
      <c r="P4093" s="163"/>
      <c r="Q4093" s="163"/>
      <c r="R4093" s="163"/>
      <c r="S4093" s="163"/>
      <c r="T4093" s="163"/>
      <c r="U4093" s="163"/>
      <c r="V4093" s="163"/>
      <c r="W4093" s="163"/>
      <c r="X4093" s="163"/>
    </row>
    <row r="4094" ht="11.25" customHeight="1">
      <c r="A4094" s="162" t="s">
        <v>8023</v>
      </c>
      <c r="B4094" s="162" t="s">
        <v>8024</v>
      </c>
      <c r="C4094" s="10" t="s">
        <v>52</v>
      </c>
      <c r="D4094" s="162" t="s">
        <v>8029</v>
      </c>
      <c r="E4094" s="162" t="s">
        <v>8030</v>
      </c>
      <c r="F4094" s="161" t="s">
        <v>2223</v>
      </c>
      <c r="G4094" s="10">
        <v>4.0</v>
      </c>
      <c r="H4094" s="10">
        <v>1.0</v>
      </c>
      <c r="I4094" s="10">
        <v>6.0</v>
      </c>
      <c r="J4094" s="172">
        <v>50.0</v>
      </c>
      <c r="K4094" s="173">
        <v>12.5</v>
      </c>
      <c r="L4094" s="162" t="s">
        <v>69</v>
      </c>
      <c r="M4094" s="163"/>
      <c r="N4094" s="163"/>
      <c r="O4094" s="163"/>
      <c r="P4094" s="163"/>
      <c r="Q4094" s="163"/>
      <c r="R4094" s="163"/>
      <c r="S4094" s="163"/>
      <c r="T4094" s="163"/>
      <c r="U4094" s="163"/>
      <c r="V4094" s="163"/>
      <c r="W4094" s="163"/>
      <c r="X4094" s="163"/>
    </row>
    <row r="4095" ht="11.25" customHeight="1">
      <c r="A4095" s="162" t="s">
        <v>8031</v>
      </c>
      <c r="B4095" s="162" t="s">
        <v>8032</v>
      </c>
      <c r="C4095" s="10" t="s">
        <v>52</v>
      </c>
      <c r="D4095" s="162" t="s">
        <v>8029</v>
      </c>
      <c r="E4095" s="162" t="s">
        <v>8030</v>
      </c>
      <c r="F4095" s="161" t="s">
        <v>2223</v>
      </c>
      <c r="G4095" s="10">
        <v>4.0</v>
      </c>
      <c r="H4095" s="10">
        <v>1.0</v>
      </c>
      <c r="I4095" s="10">
        <v>4.0</v>
      </c>
      <c r="J4095" s="172">
        <v>50.0</v>
      </c>
      <c r="K4095" s="173">
        <v>12.5</v>
      </c>
      <c r="L4095" s="162" t="s">
        <v>69</v>
      </c>
      <c r="M4095" s="163"/>
      <c r="N4095" s="163"/>
      <c r="O4095" s="163"/>
      <c r="P4095" s="163"/>
      <c r="Q4095" s="163"/>
      <c r="R4095" s="163"/>
      <c r="S4095" s="163"/>
      <c r="T4095" s="163"/>
      <c r="U4095" s="163"/>
      <c r="V4095" s="163"/>
      <c r="W4095" s="163"/>
      <c r="X4095" s="163"/>
    </row>
    <row r="4096" ht="11.25" customHeight="1">
      <c r="A4096" s="162" t="s">
        <v>8033</v>
      </c>
      <c r="B4096" s="162" t="s">
        <v>8034</v>
      </c>
      <c r="C4096" s="10" t="s">
        <v>52</v>
      </c>
      <c r="D4096" s="162" t="s">
        <v>8035</v>
      </c>
      <c r="E4096" s="162" t="s">
        <v>8036</v>
      </c>
      <c r="F4096" s="161" t="s">
        <v>2223</v>
      </c>
      <c r="G4096" s="10">
        <v>4.0</v>
      </c>
      <c r="H4096" s="10">
        <v>1.0</v>
      </c>
      <c r="I4096" s="10">
        <v>4.0</v>
      </c>
      <c r="J4096" s="172">
        <v>50.0</v>
      </c>
      <c r="K4096" s="173">
        <v>12.5</v>
      </c>
      <c r="L4096" s="162" t="s">
        <v>69</v>
      </c>
      <c r="M4096" s="163"/>
      <c r="N4096" s="163"/>
      <c r="O4096" s="163"/>
      <c r="P4096" s="163"/>
      <c r="Q4096" s="163"/>
      <c r="R4096" s="163"/>
      <c r="S4096" s="163"/>
      <c r="T4096" s="163"/>
      <c r="U4096" s="163"/>
      <c r="V4096" s="163"/>
      <c r="W4096" s="163"/>
      <c r="X4096" s="163"/>
    </row>
    <row r="4097" ht="11.25" customHeight="1">
      <c r="A4097" s="162" t="s">
        <v>8037</v>
      </c>
      <c r="B4097" s="162" t="s">
        <v>8038</v>
      </c>
      <c r="C4097" s="10" t="s">
        <v>52</v>
      </c>
      <c r="D4097" s="162" t="s">
        <v>8039</v>
      </c>
      <c r="E4097" s="162" t="s">
        <v>8040</v>
      </c>
      <c r="F4097" s="161" t="s">
        <v>2223</v>
      </c>
      <c r="G4097" s="10">
        <v>3.0</v>
      </c>
      <c r="H4097" s="10">
        <v>1.0</v>
      </c>
      <c r="I4097" s="10">
        <v>3.0</v>
      </c>
      <c r="J4097" s="172">
        <v>50.0</v>
      </c>
      <c r="K4097" s="173">
        <v>16.67</v>
      </c>
      <c r="L4097" s="162" t="s">
        <v>69</v>
      </c>
      <c r="M4097" s="163"/>
      <c r="N4097" s="163"/>
      <c r="O4097" s="163"/>
      <c r="P4097" s="163"/>
      <c r="Q4097" s="163"/>
      <c r="R4097" s="163"/>
      <c r="S4097" s="163"/>
      <c r="T4097" s="163"/>
      <c r="U4097" s="163"/>
      <c r="V4097" s="163"/>
      <c r="W4097" s="163"/>
      <c r="X4097" s="163"/>
    </row>
    <row r="4098" ht="11.25" customHeight="1">
      <c r="A4098" s="162" t="s">
        <v>2502</v>
      </c>
      <c r="B4098" s="162" t="s">
        <v>2503</v>
      </c>
      <c r="C4098" s="10" t="s">
        <v>52</v>
      </c>
      <c r="D4098" s="162" t="s">
        <v>2504</v>
      </c>
      <c r="E4098" s="162" t="s">
        <v>2505</v>
      </c>
      <c r="F4098" s="161" t="s">
        <v>2223</v>
      </c>
      <c r="G4098" s="10">
        <v>14.0</v>
      </c>
      <c r="H4098" s="10">
        <v>14.0</v>
      </c>
      <c r="I4098" s="10">
        <v>14.0</v>
      </c>
      <c r="J4098" s="172">
        <v>50.0</v>
      </c>
      <c r="K4098" s="173">
        <v>3.57</v>
      </c>
      <c r="L4098" s="162" t="s">
        <v>69</v>
      </c>
      <c r="M4098" s="163"/>
      <c r="N4098" s="163"/>
      <c r="O4098" s="163"/>
      <c r="P4098" s="163"/>
      <c r="Q4098" s="163"/>
      <c r="R4098" s="163"/>
      <c r="S4098" s="163"/>
      <c r="T4098" s="163"/>
      <c r="U4098" s="163"/>
      <c r="V4098" s="163"/>
      <c r="W4098" s="163"/>
      <c r="X4098" s="163"/>
    </row>
    <row r="4099" ht="11.25" customHeight="1">
      <c r="A4099" s="162" t="s">
        <v>2502</v>
      </c>
      <c r="B4099" s="162" t="s">
        <v>2503</v>
      </c>
      <c r="C4099" s="10" t="s">
        <v>52</v>
      </c>
      <c r="D4099" s="162" t="s">
        <v>2506</v>
      </c>
      <c r="E4099" s="162" t="s">
        <v>2507</v>
      </c>
      <c r="F4099" s="161" t="s">
        <v>2223</v>
      </c>
      <c r="G4099" s="10">
        <v>14.0</v>
      </c>
      <c r="H4099" s="10">
        <v>14.0</v>
      </c>
      <c r="I4099" s="10">
        <v>14.0</v>
      </c>
      <c r="J4099" s="172">
        <v>50.0</v>
      </c>
      <c r="K4099" s="173">
        <v>3.57</v>
      </c>
      <c r="L4099" s="162" t="s">
        <v>69</v>
      </c>
      <c r="M4099" s="163"/>
      <c r="N4099" s="163"/>
      <c r="O4099" s="163"/>
      <c r="P4099" s="163"/>
      <c r="Q4099" s="163"/>
      <c r="R4099" s="163"/>
      <c r="S4099" s="163"/>
      <c r="T4099" s="163"/>
      <c r="U4099" s="163"/>
      <c r="V4099" s="163"/>
      <c r="W4099" s="163"/>
      <c r="X4099" s="163"/>
    </row>
    <row r="4100" ht="11.25" customHeight="1">
      <c r="A4100" s="162" t="s">
        <v>2502</v>
      </c>
      <c r="B4100" s="162" t="s">
        <v>2503</v>
      </c>
      <c r="C4100" s="10" t="s">
        <v>52</v>
      </c>
      <c r="D4100" s="162" t="s">
        <v>2508</v>
      </c>
      <c r="E4100" s="162" t="s">
        <v>2509</v>
      </c>
      <c r="F4100" s="161" t="s">
        <v>2223</v>
      </c>
      <c r="G4100" s="10">
        <v>14.0</v>
      </c>
      <c r="H4100" s="10">
        <v>14.0</v>
      </c>
      <c r="I4100" s="10">
        <v>14.0</v>
      </c>
      <c r="J4100" s="172">
        <v>50.0</v>
      </c>
      <c r="K4100" s="173">
        <v>3.57</v>
      </c>
      <c r="L4100" s="162" t="s">
        <v>69</v>
      </c>
      <c r="M4100" s="163"/>
      <c r="N4100" s="163"/>
      <c r="O4100" s="163"/>
      <c r="P4100" s="163"/>
      <c r="Q4100" s="163"/>
      <c r="R4100" s="163"/>
      <c r="S4100" s="163"/>
      <c r="T4100" s="163"/>
      <c r="U4100" s="163"/>
      <c r="V4100" s="163"/>
      <c r="W4100" s="163"/>
      <c r="X4100" s="163"/>
    </row>
    <row r="4101" ht="11.25" customHeight="1">
      <c r="A4101" s="162" t="s">
        <v>2502</v>
      </c>
      <c r="B4101" s="162" t="s">
        <v>2503</v>
      </c>
      <c r="C4101" s="10" t="s">
        <v>52</v>
      </c>
      <c r="D4101" s="162" t="s">
        <v>2510</v>
      </c>
      <c r="E4101" s="162" t="s">
        <v>2511</v>
      </c>
      <c r="F4101" s="161" t="s">
        <v>2223</v>
      </c>
      <c r="G4101" s="10">
        <v>14.0</v>
      </c>
      <c r="H4101" s="10">
        <v>14.0</v>
      </c>
      <c r="I4101" s="10">
        <v>14.0</v>
      </c>
      <c r="J4101" s="172">
        <v>50.0</v>
      </c>
      <c r="K4101" s="173">
        <v>3.57</v>
      </c>
      <c r="L4101" s="162" t="s">
        <v>69</v>
      </c>
      <c r="M4101" s="163"/>
      <c r="N4101" s="163"/>
      <c r="O4101" s="163"/>
      <c r="P4101" s="163"/>
      <c r="Q4101" s="163"/>
      <c r="R4101" s="163"/>
      <c r="S4101" s="163"/>
      <c r="T4101" s="163"/>
      <c r="U4101" s="163"/>
      <c r="V4101" s="163"/>
      <c r="W4101" s="163"/>
      <c r="X4101" s="163"/>
    </row>
    <row r="4102" ht="11.25" customHeight="1">
      <c r="A4102" s="162" t="s">
        <v>2502</v>
      </c>
      <c r="B4102" s="162" t="s">
        <v>2503</v>
      </c>
      <c r="C4102" s="10" t="s">
        <v>52</v>
      </c>
      <c r="D4102" s="162" t="s">
        <v>2512</v>
      </c>
      <c r="E4102" s="162" t="s">
        <v>2513</v>
      </c>
      <c r="F4102" s="161" t="s">
        <v>2223</v>
      </c>
      <c r="G4102" s="10">
        <v>14.0</v>
      </c>
      <c r="H4102" s="10">
        <v>14.0</v>
      </c>
      <c r="I4102" s="10">
        <v>14.0</v>
      </c>
      <c r="J4102" s="172">
        <v>50.0</v>
      </c>
      <c r="K4102" s="173">
        <v>3.57</v>
      </c>
      <c r="L4102" s="162" t="s">
        <v>69</v>
      </c>
      <c r="M4102" s="163"/>
      <c r="N4102" s="163"/>
      <c r="O4102" s="163"/>
      <c r="P4102" s="163"/>
      <c r="Q4102" s="163"/>
      <c r="R4102" s="163"/>
      <c r="S4102" s="163"/>
      <c r="T4102" s="163"/>
      <c r="U4102" s="163"/>
      <c r="V4102" s="163"/>
      <c r="W4102" s="163"/>
      <c r="X4102" s="163"/>
    </row>
    <row r="4103" ht="11.25" customHeight="1">
      <c r="A4103" s="162" t="s">
        <v>2502</v>
      </c>
      <c r="B4103" s="162" t="s">
        <v>2503</v>
      </c>
      <c r="C4103" s="10" t="s">
        <v>52</v>
      </c>
      <c r="D4103" s="162" t="s">
        <v>2514</v>
      </c>
      <c r="E4103" s="162" t="s">
        <v>2515</v>
      </c>
      <c r="F4103" s="161" t="s">
        <v>2223</v>
      </c>
      <c r="G4103" s="10">
        <v>14.0</v>
      </c>
      <c r="H4103" s="10">
        <v>14.0</v>
      </c>
      <c r="I4103" s="10">
        <v>14.0</v>
      </c>
      <c r="J4103" s="172">
        <v>50.0</v>
      </c>
      <c r="K4103" s="173">
        <v>3.57</v>
      </c>
      <c r="L4103" s="162" t="s">
        <v>69</v>
      </c>
      <c r="M4103" s="163"/>
      <c r="N4103" s="163"/>
      <c r="O4103" s="163"/>
      <c r="P4103" s="163"/>
      <c r="Q4103" s="163"/>
      <c r="R4103" s="163"/>
      <c r="S4103" s="163"/>
      <c r="T4103" s="163"/>
      <c r="U4103" s="163"/>
      <c r="V4103" s="163"/>
      <c r="W4103" s="163"/>
      <c r="X4103" s="163"/>
    </row>
    <row r="4104" ht="11.25" customHeight="1">
      <c r="A4104" s="162" t="s">
        <v>2502</v>
      </c>
      <c r="B4104" s="162" t="s">
        <v>2503</v>
      </c>
      <c r="C4104" s="10" t="s">
        <v>52</v>
      </c>
      <c r="D4104" s="162" t="s">
        <v>2516</v>
      </c>
      <c r="E4104" s="162" t="s">
        <v>2517</v>
      </c>
      <c r="F4104" s="161" t="s">
        <v>2223</v>
      </c>
      <c r="G4104" s="10">
        <v>14.0</v>
      </c>
      <c r="H4104" s="10">
        <v>14.0</v>
      </c>
      <c r="I4104" s="10">
        <v>14.0</v>
      </c>
      <c r="J4104" s="172">
        <v>50.0</v>
      </c>
      <c r="K4104" s="173">
        <v>3.57</v>
      </c>
      <c r="L4104" s="162" t="s">
        <v>69</v>
      </c>
      <c r="M4104" s="163"/>
      <c r="N4104" s="163"/>
      <c r="O4104" s="163"/>
      <c r="P4104" s="163"/>
      <c r="Q4104" s="163"/>
      <c r="R4104" s="163"/>
      <c r="S4104" s="163"/>
      <c r="T4104" s="163"/>
      <c r="U4104" s="163"/>
      <c r="V4104" s="163"/>
      <c r="W4104" s="163"/>
      <c r="X4104" s="163"/>
    </row>
    <row r="4105" ht="11.25" customHeight="1">
      <c r="A4105" s="162" t="s">
        <v>2502</v>
      </c>
      <c r="B4105" s="162" t="s">
        <v>2503</v>
      </c>
      <c r="C4105" s="10" t="s">
        <v>52</v>
      </c>
      <c r="D4105" s="162" t="s">
        <v>2518</v>
      </c>
      <c r="E4105" s="162" t="s">
        <v>2519</v>
      </c>
      <c r="F4105" s="161" t="s">
        <v>2223</v>
      </c>
      <c r="G4105" s="10">
        <v>14.0</v>
      </c>
      <c r="H4105" s="10">
        <v>14.0</v>
      </c>
      <c r="I4105" s="10">
        <v>14.0</v>
      </c>
      <c r="J4105" s="172">
        <v>50.0</v>
      </c>
      <c r="K4105" s="173">
        <v>3.57</v>
      </c>
      <c r="L4105" s="162" t="s">
        <v>69</v>
      </c>
      <c r="M4105" s="163"/>
      <c r="N4105" s="163"/>
      <c r="O4105" s="163"/>
      <c r="P4105" s="163"/>
      <c r="Q4105" s="163"/>
      <c r="R4105" s="163"/>
      <c r="S4105" s="163"/>
      <c r="T4105" s="163"/>
      <c r="U4105" s="163"/>
      <c r="V4105" s="163"/>
      <c r="W4105" s="163"/>
      <c r="X4105" s="163"/>
    </row>
    <row r="4106" ht="11.25" customHeight="1">
      <c r="A4106" s="162" t="s">
        <v>2502</v>
      </c>
      <c r="B4106" s="162" t="s">
        <v>2503</v>
      </c>
      <c r="C4106" s="10" t="s">
        <v>52</v>
      </c>
      <c r="D4106" s="162" t="s">
        <v>2520</v>
      </c>
      <c r="E4106" s="162" t="s">
        <v>2521</v>
      </c>
      <c r="F4106" s="161" t="s">
        <v>2223</v>
      </c>
      <c r="G4106" s="10">
        <v>14.0</v>
      </c>
      <c r="H4106" s="10">
        <v>14.0</v>
      </c>
      <c r="I4106" s="10">
        <v>14.0</v>
      </c>
      <c r="J4106" s="172">
        <v>50.0</v>
      </c>
      <c r="K4106" s="173">
        <v>3.57</v>
      </c>
      <c r="L4106" s="162" t="s">
        <v>69</v>
      </c>
      <c r="M4106" s="163"/>
      <c r="N4106" s="163"/>
      <c r="O4106" s="163"/>
      <c r="P4106" s="163"/>
      <c r="Q4106" s="163"/>
      <c r="R4106" s="163"/>
      <c r="S4106" s="163"/>
      <c r="T4106" s="163"/>
      <c r="U4106" s="163"/>
      <c r="V4106" s="163"/>
      <c r="W4106" s="163"/>
      <c r="X4106" s="163"/>
    </row>
    <row r="4107" ht="11.25" customHeight="1">
      <c r="A4107" s="162" t="s">
        <v>2502</v>
      </c>
      <c r="B4107" s="162" t="s">
        <v>2503</v>
      </c>
      <c r="C4107" s="10" t="s">
        <v>52</v>
      </c>
      <c r="D4107" s="162" t="s">
        <v>2522</v>
      </c>
      <c r="E4107" s="162" t="s">
        <v>2523</v>
      </c>
      <c r="F4107" s="161" t="s">
        <v>2223</v>
      </c>
      <c r="G4107" s="10">
        <v>14.0</v>
      </c>
      <c r="H4107" s="10">
        <v>14.0</v>
      </c>
      <c r="I4107" s="10">
        <v>14.0</v>
      </c>
      <c r="J4107" s="172">
        <v>50.0</v>
      </c>
      <c r="K4107" s="173">
        <v>3.57</v>
      </c>
      <c r="L4107" s="162" t="s">
        <v>69</v>
      </c>
      <c r="M4107" s="163"/>
      <c r="N4107" s="163"/>
      <c r="O4107" s="163"/>
      <c r="P4107" s="163"/>
      <c r="Q4107" s="163"/>
      <c r="R4107" s="163"/>
      <c r="S4107" s="163"/>
      <c r="T4107" s="163"/>
      <c r="U4107" s="163"/>
      <c r="V4107" s="163"/>
      <c r="W4107" s="163"/>
      <c r="X4107" s="163"/>
    </row>
    <row r="4108" ht="11.25" customHeight="1">
      <c r="A4108" s="162" t="s">
        <v>2502</v>
      </c>
      <c r="B4108" s="162" t="s">
        <v>2503</v>
      </c>
      <c r="C4108" s="10" t="s">
        <v>52</v>
      </c>
      <c r="D4108" s="162" t="s">
        <v>2524</v>
      </c>
      <c r="E4108" s="162" t="s">
        <v>2525</v>
      </c>
      <c r="F4108" s="161" t="s">
        <v>2223</v>
      </c>
      <c r="G4108" s="10">
        <v>14.0</v>
      </c>
      <c r="H4108" s="10">
        <v>14.0</v>
      </c>
      <c r="I4108" s="10">
        <v>14.0</v>
      </c>
      <c r="J4108" s="172">
        <v>50.0</v>
      </c>
      <c r="K4108" s="173">
        <v>3.57</v>
      </c>
      <c r="L4108" s="162" t="s">
        <v>69</v>
      </c>
      <c r="M4108" s="163"/>
      <c r="N4108" s="163"/>
      <c r="O4108" s="163"/>
      <c r="P4108" s="163"/>
      <c r="Q4108" s="163"/>
      <c r="R4108" s="163"/>
      <c r="S4108" s="163"/>
      <c r="T4108" s="163"/>
      <c r="U4108" s="163"/>
      <c r="V4108" s="163"/>
      <c r="W4108" s="163"/>
      <c r="X4108" s="163"/>
    </row>
    <row r="4109" ht="11.25" customHeight="1">
      <c r="A4109" s="162" t="s">
        <v>2502</v>
      </c>
      <c r="B4109" s="162" t="s">
        <v>2503</v>
      </c>
      <c r="C4109" s="10" t="s">
        <v>52</v>
      </c>
      <c r="D4109" s="162" t="s">
        <v>2526</v>
      </c>
      <c r="E4109" s="162" t="s">
        <v>2527</v>
      </c>
      <c r="F4109" s="161" t="s">
        <v>2223</v>
      </c>
      <c r="G4109" s="10">
        <v>14.0</v>
      </c>
      <c r="H4109" s="10">
        <v>14.0</v>
      </c>
      <c r="I4109" s="10">
        <v>14.0</v>
      </c>
      <c r="J4109" s="172">
        <v>50.0</v>
      </c>
      <c r="K4109" s="173">
        <v>3.57</v>
      </c>
      <c r="L4109" s="162" t="s">
        <v>69</v>
      </c>
      <c r="M4109" s="163"/>
      <c r="N4109" s="163"/>
      <c r="O4109" s="163"/>
      <c r="P4109" s="163"/>
      <c r="Q4109" s="163"/>
      <c r="R4109" s="163"/>
      <c r="S4109" s="163"/>
      <c r="T4109" s="163"/>
      <c r="U4109" s="163"/>
      <c r="V4109" s="163"/>
      <c r="W4109" s="163"/>
      <c r="X4109" s="163"/>
    </row>
    <row r="4110" ht="11.25" customHeight="1">
      <c r="A4110" s="162" t="s">
        <v>2502</v>
      </c>
      <c r="B4110" s="162" t="s">
        <v>2503</v>
      </c>
      <c r="C4110" s="10" t="s">
        <v>52</v>
      </c>
      <c r="D4110" s="162" t="s">
        <v>2528</v>
      </c>
      <c r="E4110" s="162" t="s">
        <v>2529</v>
      </c>
      <c r="F4110" s="161" t="s">
        <v>2223</v>
      </c>
      <c r="G4110" s="10">
        <v>14.0</v>
      </c>
      <c r="H4110" s="10">
        <v>14.0</v>
      </c>
      <c r="I4110" s="10">
        <v>14.0</v>
      </c>
      <c r="J4110" s="172">
        <v>50.0</v>
      </c>
      <c r="K4110" s="173">
        <v>3.57</v>
      </c>
      <c r="L4110" s="162" t="s">
        <v>69</v>
      </c>
      <c r="M4110" s="163"/>
      <c r="N4110" s="163"/>
      <c r="O4110" s="163"/>
      <c r="P4110" s="163"/>
      <c r="Q4110" s="163"/>
      <c r="R4110" s="163"/>
      <c r="S4110" s="163"/>
      <c r="T4110" s="163"/>
      <c r="U4110" s="163"/>
      <c r="V4110" s="163"/>
      <c r="W4110" s="163"/>
      <c r="X4110" s="163"/>
    </row>
    <row r="4111" ht="11.25" customHeight="1">
      <c r="A4111" s="162" t="s">
        <v>2502</v>
      </c>
      <c r="B4111" s="162" t="s">
        <v>2503</v>
      </c>
      <c r="C4111" s="10" t="s">
        <v>52</v>
      </c>
      <c r="D4111" s="162" t="s">
        <v>2530</v>
      </c>
      <c r="E4111" s="162" t="s">
        <v>2531</v>
      </c>
      <c r="F4111" s="161" t="s">
        <v>2223</v>
      </c>
      <c r="G4111" s="10">
        <v>14.0</v>
      </c>
      <c r="H4111" s="10">
        <v>14.0</v>
      </c>
      <c r="I4111" s="10">
        <v>14.0</v>
      </c>
      <c r="J4111" s="172">
        <v>50.0</v>
      </c>
      <c r="K4111" s="173">
        <v>3.57</v>
      </c>
      <c r="L4111" s="162" t="s">
        <v>69</v>
      </c>
      <c r="M4111" s="163"/>
      <c r="N4111" s="163"/>
      <c r="O4111" s="163"/>
      <c r="P4111" s="163"/>
      <c r="Q4111" s="163"/>
      <c r="R4111" s="163"/>
      <c r="S4111" s="163"/>
      <c r="T4111" s="163"/>
      <c r="U4111" s="163"/>
      <c r="V4111" s="163"/>
      <c r="W4111" s="163"/>
      <c r="X4111" s="163"/>
    </row>
    <row r="4112" ht="11.25" customHeight="1">
      <c r="A4112" s="162" t="s">
        <v>2502</v>
      </c>
      <c r="B4112" s="162" t="s">
        <v>2503</v>
      </c>
      <c r="C4112" s="10" t="s">
        <v>52</v>
      </c>
      <c r="D4112" s="162" t="s">
        <v>2532</v>
      </c>
      <c r="E4112" s="162" t="s">
        <v>2533</v>
      </c>
      <c r="F4112" s="161" t="s">
        <v>2223</v>
      </c>
      <c r="G4112" s="10">
        <v>14.0</v>
      </c>
      <c r="H4112" s="10">
        <v>14.0</v>
      </c>
      <c r="I4112" s="10">
        <v>14.0</v>
      </c>
      <c r="J4112" s="172">
        <v>50.0</v>
      </c>
      <c r="K4112" s="173">
        <v>3.57</v>
      </c>
      <c r="L4112" s="162" t="s">
        <v>69</v>
      </c>
      <c r="M4112" s="163"/>
      <c r="N4112" s="163"/>
      <c r="O4112" s="163"/>
      <c r="P4112" s="163"/>
      <c r="Q4112" s="163"/>
      <c r="R4112" s="163"/>
      <c r="S4112" s="163"/>
      <c r="T4112" s="163"/>
      <c r="U4112" s="163"/>
      <c r="V4112" s="163"/>
      <c r="W4112" s="163"/>
      <c r="X4112" s="163"/>
    </row>
    <row r="4113" ht="11.25" customHeight="1">
      <c r="A4113" s="162" t="s">
        <v>2502</v>
      </c>
      <c r="B4113" s="162" t="s">
        <v>2503</v>
      </c>
      <c r="C4113" s="10" t="s">
        <v>52</v>
      </c>
      <c r="D4113" s="162" t="s">
        <v>2534</v>
      </c>
      <c r="E4113" s="162" t="s">
        <v>2535</v>
      </c>
      <c r="F4113" s="161" t="s">
        <v>2223</v>
      </c>
      <c r="G4113" s="10">
        <v>14.0</v>
      </c>
      <c r="H4113" s="10">
        <v>14.0</v>
      </c>
      <c r="I4113" s="10">
        <v>14.0</v>
      </c>
      <c r="J4113" s="172">
        <v>50.0</v>
      </c>
      <c r="K4113" s="173">
        <v>3.57</v>
      </c>
      <c r="L4113" s="162" t="s">
        <v>69</v>
      </c>
      <c r="M4113" s="163"/>
      <c r="N4113" s="163"/>
      <c r="O4113" s="163"/>
      <c r="P4113" s="163"/>
      <c r="Q4113" s="163"/>
      <c r="R4113" s="163"/>
      <c r="S4113" s="163"/>
      <c r="T4113" s="163"/>
      <c r="U4113" s="163"/>
      <c r="V4113" s="163"/>
      <c r="W4113" s="163"/>
      <c r="X4113" s="163"/>
    </row>
    <row r="4114" ht="11.25" customHeight="1">
      <c r="A4114" s="162" t="s">
        <v>2502</v>
      </c>
      <c r="B4114" s="162" t="s">
        <v>2503</v>
      </c>
      <c r="C4114" s="10" t="s">
        <v>52</v>
      </c>
      <c r="D4114" s="162" t="s">
        <v>2536</v>
      </c>
      <c r="E4114" s="162" t="s">
        <v>2537</v>
      </c>
      <c r="F4114" s="161" t="s">
        <v>2223</v>
      </c>
      <c r="G4114" s="10">
        <v>14.0</v>
      </c>
      <c r="H4114" s="10">
        <v>14.0</v>
      </c>
      <c r="I4114" s="10">
        <v>14.0</v>
      </c>
      <c r="J4114" s="172">
        <v>50.0</v>
      </c>
      <c r="K4114" s="173">
        <v>3.57</v>
      </c>
      <c r="L4114" s="162" t="s">
        <v>69</v>
      </c>
      <c r="M4114" s="163"/>
      <c r="N4114" s="163"/>
      <c r="O4114" s="163"/>
      <c r="P4114" s="163"/>
      <c r="Q4114" s="163"/>
      <c r="R4114" s="163"/>
      <c r="S4114" s="163"/>
      <c r="T4114" s="163"/>
      <c r="U4114" s="163"/>
      <c r="V4114" s="163"/>
      <c r="W4114" s="163"/>
      <c r="X4114" s="163"/>
    </row>
    <row r="4115" ht="11.25" customHeight="1">
      <c r="A4115" s="162" t="s">
        <v>2502</v>
      </c>
      <c r="B4115" s="162" t="s">
        <v>2503</v>
      </c>
      <c r="C4115" s="10" t="s">
        <v>52</v>
      </c>
      <c r="D4115" s="162" t="s">
        <v>2538</v>
      </c>
      <c r="E4115" s="162" t="s">
        <v>2539</v>
      </c>
      <c r="F4115" s="161" t="s">
        <v>2223</v>
      </c>
      <c r="G4115" s="10">
        <v>14.0</v>
      </c>
      <c r="H4115" s="10">
        <v>14.0</v>
      </c>
      <c r="I4115" s="10">
        <v>14.0</v>
      </c>
      <c r="J4115" s="172">
        <v>50.0</v>
      </c>
      <c r="K4115" s="173">
        <v>3.57</v>
      </c>
      <c r="L4115" s="162" t="s">
        <v>69</v>
      </c>
      <c r="M4115" s="163"/>
      <c r="N4115" s="163"/>
      <c r="O4115" s="163"/>
      <c r="P4115" s="163"/>
      <c r="Q4115" s="163"/>
      <c r="R4115" s="163"/>
      <c r="S4115" s="163"/>
      <c r="T4115" s="163"/>
      <c r="U4115" s="163"/>
      <c r="V4115" s="163"/>
      <c r="W4115" s="163"/>
      <c r="X4115" s="163"/>
    </row>
    <row r="4116" ht="11.25" customHeight="1">
      <c r="A4116" s="162" t="s">
        <v>2502</v>
      </c>
      <c r="B4116" s="162" t="s">
        <v>2503</v>
      </c>
      <c r="C4116" s="10" t="s">
        <v>52</v>
      </c>
      <c r="D4116" s="162" t="s">
        <v>2540</v>
      </c>
      <c r="E4116" s="162" t="s">
        <v>2541</v>
      </c>
      <c r="F4116" s="161" t="s">
        <v>2223</v>
      </c>
      <c r="G4116" s="10">
        <v>14.0</v>
      </c>
      <c r="H4116" s="10">
        <v>14.0</v>
      </c>
      <c r="I4116" s="10">
        <v>14.0</v>
      </c>
      <c r="J4116" s="172">
        <v>50.0</v>
      </c>
      <c r="K4116" s="173">
        <v>3.57</v>
      </c>
      <c r="L4116" s="162" t="s">
        <v>69</v>
      </c>
      <c r="M4116" s="163"/>
      <c r="N4116" s="163"/>
      <c r="O4116" s="163"/>
      <c r="P4116" s="163"/>
      <c r="Q4116" s="163"/>
      <c r="R4116" s="163"/>
      <c r="S4116" s="163"/>
      <c r="T4116" s="163"/>
      <c r="U4116" s="163"/>
      <c r="V4116" s="163"/>
      <c r="W4116" s="163"/>
      <c r="X4116" s="163"/>
    </row>
    <row r="4117" ht="11.25" customHeight="1">
      <c r="A4117" s="162" t="s">
        <v>2502</v>
      </c>
      <c r="B4117" s="162" t="s">
        <v>2503</v>
      </c>
      <c r="C4117" s="10" t="s">
        <v>52</v>
      </c>
      <c r="D4117" s="162" t="s">
        <v>2542</v>
      </c>
      <c r="E4117" s="162" t="s">
        <v>2543</v>
      </c>
      <c r="F4117" s="161" t="s">
        <v>2223</v>
      </c>
      <c r="G4117" s="10">
        <v>14.0</v>
      </c>
      <c r="H4117" s="10">
        <v>14.0</v>
      </c>
      <c r="I4117" s="10">
        <v>14.0</v>
      </c>
      <c r="J4117" s="172">
        <v>50.0</v>
      </c>
      <c r="K4117" s="173">
        <v>3.57</v>
      </c>
      <c r="L4117" s="162" t="s">
        <v>69</v>
      </c>
      <c r="M4117" s="163"/>
      <c r="N4117" s="163"/>
      <c r="O4117" s="163"/>
      <c r="P4117" s="163"/>
      <c r="Q4117" s="163"/>
      <c r="R4117" s="163"/>
      <c r="S4117" s="163"/>
      <c r="T4117" s="163"/>
      <c r="U4117" s="163"/>
      <c r="V4117" s="163"/>
      <c r="W4117" s="163"/>
      <c r="X4117" s="163"/>
    </row>
    <row r="4118" ht="11.25" customHeight="1">
      <c r="A4118" s="162" t="s">
        <v>2502</v>
      </c>
      <c r="B4118" s="162" t="s">
        <v>2503</v>
      </c>
      <c r="C4118" s="10" t="s">
        <v>52</v>
      </c>
      <c r="D4118" s="162" t="s">
        <v>2544</v>
      </c>
      <c r="E4118" s="162" t="s">
        <v>2545</v>
      </c>
      <c r="F4118" s="161" t="s">
        <v>2223</v>
      </c>
      <c r="G4118" s="10">
        <v>14.0</v>
      </c>
      <c r="H4118" s="10">
        <v>14.0</v>
      </c>
      <c r="I4118" s="10">
        <v>14.0</v>
      </c>
      <c r="J4118" s="172">
        <v>50.0</v>
      </c>
      <c r="K4118" s="173">
        <v>3.57</v>
      </c>
      <c r="L4118" s="162" t="s">
        <v>69</v>
      </c>
      <c r="M4118" s="163"/>
      <c r="N4118" s="163"/>
      <c r="O4118" s="163"/>
      <c r="P4118" s="163"/>
      <c r="Q4118" s="163"/>
      <c r="R4118" s="163"/>
      <c r="S4118" s="163"/>
      <c r="T4118" s="163"/>
      <c r="U4118" s="163"/>
      <c r="V4118" s="163"/>
      <c r="W4118" s="163"/>
      <c r="X4118" s="163"/>
    </row>
    <row r="4119" ht="11.25" customHeight="1">
      <c r="A4119" s="162" t="s">
        <v>2502</v>
      </c>
      <c r="B4119" s="162" t="s">
        <v>2503</v>
      </c>
      <c r="C4119" s="10" t="s">
        <v>52</v>
      </c>
      <c r="D4119" s="162" t="s">
        <v>2546</v>
      </c>
      <c r="E4119" s="162" t="s">
        <v>2547</v>
      </c>
      <c r="F4119" s="161" t="s">
        <v>2223</v>
      </c>
      <c r="G4119" s="10">
        <v>14.0</v>
      </c>
      <c r="H4119" s="10">
        <v>14.0</v>
      </c>
      <c r="I4119" s="10">
        <v>14.0</v>
      </c>
      <c r="J4119" s="172">
        <v>50.0</v>
      </c>
      <c r="K4119" s="173">
        <v>3.57</v>
      </c>
      <c r="L4119" s="162" t="s">
        <v>69</v>
      </c>
      <c r="M4119" s="163"/>
      <c r="N4119" s="163"/>
      <c r="O4119" s="163"/>
      <c r="P4119" s="163"/>
      <c r="Q4119" s="163"/>
      <c r="R4119" s="163"/>
      <c r="S4119" s="163"/>
      <c r="T4119" s="163"/>
      <c r="U4119" s="163"/>
      <c r="V4119" s="163"/>
      <c r="W4119" s="163"/>
      <c r="X4119" s="163"/>
    </row>
    <row r="4120" ht="11.25" customHeight="1">
      <c r="A4120" s="162" t="s">
        <v>2502</v>
      </c>
      <c r="B4120" s="162" t="s">
        <v>2503</v>
      </c>
      <c r="C4120" s="10" t="s">
        <v>52</v>
      </c>
      <c r="D4120" s="162" t="s">
        <v>2548</v>
      </c>
      <c r="E4120" s="162" t="s">
        <v>2549</v>
      </c>
      <c r="F4120" s="161" t="s">
        <v>2223</v>
      </c>
      <c r="G4120" s="10">
        <v>14.0</v>
      </c>
      <c r="H4120" s="10">
        <v>14.0</v>
      </c>
      <c r="I4120" s="10">
        <v>14.0</v>
      </c>
      <c r="J4120" s="172">
        <v>50.0</v>
      </c>
      <c r="K4120" s="173">
        <v>3.57</v>
      </c>
      <c r="L4120" s="162" t="s">
        <v>69</v>
      </c>
      <c r="M4120" s="163"/>
      <c r="N4120" s="163"/>
      <c r="O4120" s="163"/>
      <c r="P4120" s="163"/>
      <c r="Q4120" s="163"/>
      <c r="R4120" s="163"/>
      <c r="S4120" s="163"/>
      <c r="T4120" s="163"/>
      <c r="U4120" s="163"/>
      <c r="V4120" s="163"/>
      <c r="W4120" s="163"/>
      <c r="X4120" s="163"/>
    </row>
    <row r="4121" ht="11.25" customHeight="1">
      <c r="A4121" s="162" t="s">
        <v>2502</v>
      </c>
      <c r="B4121" s="162" t="s">
        <v>2503</v>
      </c>
      <c r="C4121" s="10" t="s">
        <v>52</v>
      </c>
      <c r="D4121" s="162" t="s">
        <v>2550</v>
      </c>
      <c r="E4121" s="162" t="s">
        <v>2551</v>
      </c>
      <c r="F4121" s="161" t="s">
        <v>2223</v>
      </c>
      <c r="G4121" s="10">
        <v>14.0</v>
      </c>
      <c r="H4121" s="10">
        <v>14.0</v>
      </c>
      <c r="I4121" s="10">
        <v>14.0</v>
      </c>
      <c r="J4121" s="172">
        <v>50.0</v>
      </c>
      <c r="K4121" s="173">
        <v>3.57</v>
      </c>
      <c r="L4121" s="162" t="s">
        <v>69</v>
      </c>
      <c r="M4121" s="163"/>
      <c r="N4121" s="163"/>
      <c r="O4121" s="163"/>
      <c r="P4121" s="163"/>
      <c r="Q4121" s="163"/>
      <c r="R4121" s="163"/>
      <c r="S4121" s="163"/>
      <c r="T4121" s="163"/>
      <c r="U4121" s="163"/>
      <c r="V4121" s="163"/>
      <c r="W4121" s="163"/>
      <c r="X4121" s="163"/>
    </row>
    <row r="4122" ht="11.25" customHeight="1">
      <c r="A4122" s="162" t="s">
        <v>2502</v>
      </c>
      <c r="B4122" s="162" t="s">
        <v>2503</v>
      </c>
      <c r="C4122" s="10" t="s">
        <v>52</v>
      </c>
      <c r="D4122" s="162" t="s">
        <v>2552</v>
      </c>
      <c r="E4122" s="162" t="s">
        <v>2553</v>
      </c>
      <c r="F4122" s="161" t="s">
        <v>2223</v>
      </c>
      <c r="G4122" s="10">
        <v>14.0</v>
      </c>
      <c r="H4122" s="10">
        <v>14.0</v>
      </c>
      <c r="I4122" s="10">
        <v>14.0</v>
      </c>
      <c r="J4122" s="172">
        <v>50.0</v>
      </c>
      <c r="K4122" s="173">
        <v>3.57</v>
      </c>
      <c r="L4122" s="162" t="s">
        <v>69</v>
      </c>
      <c r="M4122" s="163"/>
      <c r="N4122" s="163"/>
      <c r="O4122" s="163"/>
      <c r="P4122" s="163"/>
      <c r="Q4122" s="163"/>
      <c r="R4122" s="163"/>
      <c r="S4122" s="163"/>
      <c r="T4122" s="163"/>
      <c r="U4122" s="163"/>
      <c r="V4122" s="163"/>
      <c r="W4122" s="163"/>
      <c r="X4122" s="163"/>
    </row>
    <row r="4123" ht="11.25" customHeight="1">
      <c r="A4123" s="162" t="s">
        <v>2502</v>
      </c>
      <c r="B4123" s="162" t="s">
        <v>2503</v>
      </c>
      <c r="C4123" s="10" t="s">
        <v>52</v>
      </c>
      <c r="D4123" s="162" t="s">
        <v>2554</v>
      </c>
      <c r="E4123" s="162" t="s">
        <v>2555</v>
      </c>
      <c r="F4123" s="161" t="s">
        <v>2223</v>
      </c>
      <c r="G4123" s="10">
        <v>14.0</v>
      </c>
      <c r="H4123" s="10">
        <v>14.0</v>
      </c>
      <c r="I4123" s="10">
        <v>14.0</v>
      </c>
      <c r="J4123" s="172">
        <v>50.0</v>
      </c>
      <c r="K4123" s="173">
        <v>3.57</v>
      </c>
      <c r="L4123" s="162" t="s">
        <v>69</v>
      </c>
      <c r="M4123" s="163"/>
      <c r="N4123" s="163"/>
      <c r="O4123" s="163"/>
      <c r="P4123" s="163"/>
      <c r="Q4123" s="163"/>
      <c r="R4123" s="163"/>
      <c r="S4123" s="163"/>
      <c r="T4123" s="163"/>
      <c r="U4123" s="163"/>
      <c r="V4123" s="163"/>
      <c r="W4123" s="163"/>
      <c r="X4123" s="163"/>
    </row>
    <row r="4124" ht="11.25" customHeight="1">
      <c r="A4124" s="162" t="s">
        <v>2502</v>
      </c>
      <c r="B4124" s="162" t="s">
        <v>2503</v>
      </c>
      <c r="C4124" s="10" t="s">
        <v>52</v>
      </c>
      <c r="D4124" s="162" t="s">
        <v>2556</v>
      </c>
      <c r="E4124" s="162" t="s">
        <v>2557</v>
      </c>
      <c r="F4124" s="161" t="s">
        <v>2223</v>
      </c>
      <c r="G4124" s="10">
        <v>14.0</v>
      </c>
      <c r="H4124" s="10">
        <v>14.0</v>
      </c>
      <c r="I4124" s="10">
        <v>14.0</v>
      </c>
      <c r="J4124" s="172">
        <v>50.0</v>
      </c>
      <c r="K4124" s="173">
        <v>3.57</v>
      </c>
      <c r="L4124" s="162" t="s">
        <v>69</v>
      </c>
      <c r="M4124" s="163"/>
      <c r="N4124" s="163"/>
      <c r="O4124" s="163"/>
      <c r="P4124" s="163"/>
      <c r="Q4124" s="163"/>
      <c r="R4124" s="163"/>
      <c r="S4124" s="163"/>
      <c r="T4124" s="163"/>
      <c r="U4124" s="163"/>
      <c r="V4124" s="163"/>
      <c r="W4124" s="163"/>
      <c r="X4124" s="163"/>
    </row>
    <row r="4125" ht="11.25" customHeight="1">
      <c r="A4125" s="162" t="s">
        <v>2502</v>
      </c>
      <c r="B4125" s="162" t="s">
        <v>2503</v>
      </c>
      <c r="C4125" s="10" t="s">
        <v>52</v>
      </c>
      <c r="D4125" s="162" t="s">
        <v>2558</v>
      </c>
      <c r="E4125" s="162" t="s">
        <v>2559</v>
      </c>
      <c r="F4125" s="161" t="s">
        <v>2223</v>
      </c>
      <c r="G4125" s="10">
        <v>14.0</v>
      </c>
      <c r="H4125" s="10">
        <v>14.0</v>
      </c>
      <c r="I4125" s="10">
        <v>14.0</v>
      </c>
      <c r="J4125" s="172">
        <v>50.0</v>
      </c>
      <c r="K4125" s="173">
        <v>3.57</v>
      </c>
      <c r="L4125" s="162" t="s">
        <v>69</v>
      </c>
      <c r="M4125" s="163"/>
      <c r="N4125" s="163"/>
      <c r="O4125" s="163"/>
      <c r="P4125" s="163"/>
      <c r="Q4125" s="163"/>
      <c r="R4125" s="163"/>
      <c r="S4125" s="163"/>
      <c r="T4125" s="163"/>
      <c r="U4125" s="163"/>
      <c r="V4125" s="163"/>
      <c r="W4125" s="163"/>
      <c r="X4125" s="163"/>
    </row>
    <row r="4126" ht="11.25" customHeight="1">
      <c r="A4126" s="162" t="s">
        <v>2502</v>
      </c>
      <c r="B4126" s="162" t="s">
        <v>2503</v>
      </c>
      <c r="C4126" s="10" t="s">
        <v>52</v>
      </c>
      <c r="D4126" s="162" t="s">
        <v>2560</v>
      </c>
      <c r="E4126" s="162" t="s">
        <v>2561</v>
      </c>
      <c r="F4126" s="161" t="s">
        <v>2223</v>
      </c>
      <c r="G4126" s="10">
        <v>14.0</v>
      </c>
      <c r="H4126" s="10">
        <v>14.0</v>
      </c>
      <c r="I4126" s="10">
        <v>14.0</v>
      </c>
      <c r="J4126" s="172">
        <v>50.0</v>
      </c>
      <c r="K4126" s="173">
        <v>3.57</v>
      </c>
      <c r="L4126" s="162" t="s">
        <v>69</v>
      </c>
      <c r="M4126" s="163"/>
      <c r="N4126" s="163"/>
      <c r="O4126" s="163"/>
      <c r="P4126" s="163"/>
      <c r="Q4126" s="163"/>
      <c r="R4126" s="163"/>
      <c r="S4126" s="163"/>
      <c r="T4126" s="163"/>
      <c r="U4126" s="163"/>
      <c r="V4126" s="163"/>
      <c r="W4126" s="163"/>
      <c r="X4126" s="163"/>
    </row>
    <row r="4127" ht="11.25" customHeight="1">
      <c r="A4127" s="162" t="s">
        <v>2502</v>
      </c>
      <c r="B4127" s="162" t="s">
        <v>2503</v>
      </c>
      <c r="C4127" s="10" t="s">
        <v>52</v>
      </c>
      <c r="D4127" s="162" t="s">
        <v>2562</v>
      </c>
      <c r="E4127" s="162" t="s">
        <v>2563</v>
      </c>
      <c r="F4127" s="161" t="s">
        <v>2223</v>
      </c>
      <c r="G4127" s="10">
        <v>14.0</v>
      </c>
      <c r="H4127" s="10">
        <v>14.0</v>
      </c>
      <c r="I4127" s="10">
        <v>14.0</v>
      </c>
      <c r="J4127" s="172">
        <v>50.0</v>
      </c>
      <c r="K4127" s="173">
        <v>3.57</v>
      </c>
      <c r="L4127" s="162" t="s">
        <v>69</v>
      </c>
      <c r="M4127" s="163"/>
      <c r="N4127" s="163"/>
      <c r="O4127" s="163"/>
      <c r="P4127" s="163"/>
      <c r="Q4127" s="163"/>
      <c r="R4127" s="163"/>
      <c r="S4127" s="163"/>
      <c r="T4127" s="163"/>
      <c r="U4127" s="163"/>
      <c r="V4127" s="163"/>
      <c r="W4127" s="163"/>
      <c r="X4127" s="163"/>
    </row>
    <row r="4128" ht="11.25" customHeight="1">
      <c r="A4128" s="162" t="s">
        <v>2502</v>
      </c>
      <c r="B4128" s="162" t="s">
        <v>2503</v>
      </c>
      <c r="C4128" s="10" t="s">
        <v>52</v>
      </c>
      <c r="D4128" s="162" t="s">
        <v>2564</v>
      </c>
      <c r="E4128" s="162" t="s">
        <v>2565</v>
      </c>
      <c r="F4128" s="161" t="s">
        <v>2223</v>
      </c>
      <c r="G4128" s="10">
        <v>14.0</v>
      </c>
      <c r="H4128" s="10">
        <v>14.0</v>
      </c>
      <c r="I4128" s="10">
        <v>14.0</v>
      </c>
      <c r="J4128" s="172">
        <v>50.0</v>
      </c>
      <c r="K4128" s="173">
        <v>3.57</v>
      </c>
      <c r="L4128" s="162" t="s">
        <v>69</v>
      </c>
      <c r="M4128" s="163"/>
      <c r="N4128" s="163"/>
      <c r="O4128" s="163"/>
      <c r="P4128" s="163"/>
      <c r="Q4128" s="163"/>
      <c r="R4128" s="163"/>
      <c r="S4128" s="163"/>
      <c r="T4128" s="163"/>
      <c r="U4128" s="163"/>
      <c r="V4128" s="163"/>
      <c r="W4128" s="163"/>
      <c r="X4128" s="163"/>
    </row>
    <row r="4129" ht="11.25" customHeight="1">
      <c r="A4129" s="162" t="s">
        <v>2502</v>
      </c>
      <c r="B4129" s="162" t="s">
        <v>2503</v>
      </c>
      <c r="C4129" s="10" t="s">
        <v>52</v>
      </c>
      <c r="D4129" s="162" t="s">
        <v>2566</v>
      </c>
      <c r="E4129" s="162" t="s">
        <v>2567</v>
      </c>
      <c r="F4129" s="161" t="s">
        <v>2223</v>
      </c>
      <c r="G4129" s="10">
        <v>14.0</v>
      </c>
      <c r="H4129" s="10">
        <v>14.0</v>
      </c>
      <c r="I4129" s="10">
        <v>14.0</v>
      </c>
      <c r="J4129" s="172">
        <v>50.0</v>
      </c>
      <c r="K4129" s="173">
        <v>3.57</v>
      </c>
      <c r="L4129" s="162" t="s">
        <v>69</v>
      </c>
      <c r="M4129" s="163"/>
      <c r="N4129" s="163"/>
      <c r="O4129" s="163"/>
      <c r="P4129" s="163"/>
      <c r="Q4129" s="163"/>
      <c r="R4129" s="163"/>
      <c r="S4129" s="163"/>
      <c r="T4129" s="163"/>
      <c r="U4129" s="163"/>
      <c r="V4129" s="163"/>
      <c r="W4129" s="163"/>
      <c r="X4129" s="163"/>
    </row>
    <row r="4130" ht="11.25" customHeight="1">
      <c r="A4130" s="162" t="s">
        <v>2502</v>
      </c>
      <c r="B4130" s="162" t="s">
        <v>2503</v>
      </c>
      <c r="C4130" s="10" t="s">
        <v>52</v>
      </c>
      <c r="D4130" s="162" t="s">
        <v>2568</v>
      </c>
      <c r="E4130" s="162" t="s">
        <v>2569</v>
      </c>
      <c r="F4130" s="161" t="s">
        <v>2223</v>
      </c>
      <c r="G4130" s="10">
        <v>14.0</v>
      </c>
      <c r="H4130" s="10">
        <v>14.0</v>
      </c>
      <c r="I4130" s="10">
        <v>14.0</v>
      </c>
      <c r="J4130" s="172">
        <v>50.0</v>
      </c>
      <c r="K4130" s="173">
        <v>3.57</v>
      </c>
      <c r="L4130" s="162" t="s">
        <v>69</v>
      </c>
      <c r="M4130" s="163"/>
      <c r="N4130" s="163"/>
      <c r="O4130" s="163"/>
      <c r="P4130" s="163"/>
      <c r="Q4130" s="163"/>
      <c r="R4130" s="163"/>
      <c r="S4130" s="163"/>
      <c r="T4130" s="163"/>
      <c r="U4130" s="163"/>
      <c r="V4130" s="163"/>
      <c r="W4130" s="163"/>
      <c r="X4130" s="163"/>
    </row>
    <row r="4131" ht="11.25" customHeight="1">
      <c r="A4131" s="162" t="s">
        <v>2502</v>
      </c>
      <c r="B4131" s="162" t="s">
        <v>2503</v>
      </c>
      <c r="C4131" s="10" t="s">
        <v>52</v>
      </c>
      <c r="D4131" s="162" t="s">
        <v>2570</v>
      </c>
      <c r="E4131" s="162" t="s">
        <v>2571</v>
      </c>
      <c r="F4131" s="161" t="s">
        <v>2223</v>
      </c>
      <c r="G4131" s="10">
        <v>14.0</v>
      </c>
      <c r="H4131" s="10">
        <v>14.0</v>
      </c>
      <c r="I4131" s="10">
        <v>14.0</v>
      </c>
      <c r="J4131" s="172">
        <v>50.0</v>
      </c>
      <c r="K4131" s="173">
        <v>3.57</v>
      </c>
      <c r="L4131" s="162" t="s">
        <v>69</v>
      </c>
      <c r="M4131" s="163"/>
      <c r="N4131" s="163"/>
      <c r="O4131" s="163"/>
      <c r="P4131" s="163"/>
      <c r="Q4131" s="163"/>
      <c r="R4131" s="163"/>
      <c r="S4131" s="163"/>
      <c r="T4131" s="163"/>
      <c r="U4131" s="163"/>
      <c r="V4131" s="163"/>
      <c r="W4131" s="163"/>
      <c r="X4131" s="163"/>
    </row>
    <row r="4132" ht="11.25" customHeight="1">
      <c r="A4132" s="162" t="s">
        <v>2502</v>
      </c>
      <c r="B4132" s="162" t="s">
        <v>2503</v>
      </c>
      <c r="C4132" s="10" t="s">
        <v>52</v>
      </c>
      <c r="D4132" s="162" t="s">
        <v>2572</v>
      </c>
      <c r="E4132" s="162" t="s">
        <v>2573</v>
      </c>
      <c r="F4132" s="161" t="s">
        <v>2223</v>
      </c>
      <c r="G4132" s="10">
        <v>14.0</v>
      </c>
      <c r="H4132" s="10">
        <v>14.0</v>
      </c>
      <c r="I4132" s="10">
        <v>14.0</v>
      </c>
      <c r="J4132" s="172">
        <v>50.0</v>
      </c>
      <c r="K4132" s="173">
        <v>3.57</v>
      </c>
      <c r="L4132" s="162" t="s">
        <v>69</v>
      </c>
      <c r="M4132" s="163"/>
      <c r="N4132" s="163"/>
      <c r="O4132" s="163"/>
      <c r="P4132" s="163"/>
      <c r="Q4132" s="163"/>
      <c r="R4132" s="163"/>
      <c r="S4132" s="163"/>
      <c r="T4132" s="163"/>
      <c r="U4132" s="163"/>
      <c r="V4132" s="163"/>
      <c r="W4132" s="163"/>
      <c r="X4132" s="163"/>
    </row>
    <row r="4133" ht="11.25" customHeight="1">
      <c r="A4133" s="162" t="s">
        <v>2502</v>
      </c>
      <c r="B4133" s="162" t="s">
        <v>2503</v>
      </c>
      <c r="C4133" s="10" t="s">
        <v>52</v>
      </c>
      <c r="D4133" s="162" t="s">
        <v>2574</v>
      </c>
      <c r="E4133" s="162" t="s">
        <v>2575</v>
      </c>
      <c r="F4133" s="161" t="s">
        <v>2223</v>
      </c>
      <c r="G4133" s="10">
        <v>14.0</v>
      </c>
      <c r="H4133" s="10">
        <v>14.0</v>
      </c>
      <c r="I4133" s="10">
        <v>14.0</v>
      </c>
      <c r="J4133" s="172">
        <v>50.0</v>
      </c>
      <c r="K4133" s="173">
        <v>3.57</v>
      </c>
      <c r="L4133" s="162" t="s">
        <v>69</v>
      </c>
      <c r="M4133" s="163"/>
      <c r="N4133" s="163"/>
      <c r="O4133" s="163"/>
      <c r="P4133" s="163"/>
      <c r="Q4133" s="163"/>
      <c r="R4133" s="163"/>
      <c r="S4133" s="163"/>
      <c r="T4133" s="163"/>
      <c r="U4133" s="163"/>
      <c r="V4133" s="163"/>
      <c r="W4133" s="163"/>
      <c r="X4133" s="163"/>
    </row>
    <row r="4134" ht="11.25" customHeight="1">
      <c r="A4134" s="162" t="s">
        <v>2502</v>
      </c>
      <c r="B4134" s="162" t="s">
        <v>2503</v>
      </c>
      <c r="C4134" s="10" t="s">
        <v>52</v>
      </c>
      <c r="D4134" s="162" t="s">
        <v>2576</v>
      </c>
      <c r="E4134" s="162" t="s">
        <v>2577</v>
      </c>
      <c r="F4134" s="161" t="s">
        <v>2223</v>
      </c>
      <c r="G4134" s="10">
        <v>14.0</v>
      </c>
      <c r="H4134" s="10">
        <v>14.0</v>
      </c>
      <c r="I4134" s="10">
        <v>14.0</v>
      </c>
      <c r="J4134" s="172">
        <v>50.0</v>
      </c>
      <c r="K4134" s="173">
        <v>3.57</v>
      </c>
      <c r="L4134" s="162" t="s">
        <v>69</v>
      </c>
      <c r="M4134" s="163"/>
      <c r="N4134" s="163"/>
      <c r="O4134" s="163"/>
      <c r="P4134" s="163"/>
      <c r="Q4134" s="163"/>
      <c r="R4134" s="163"/>
      <c r="S4134" s="163"/>
      <c r="T4134" s="163"/>
      <c r="U4134" s="163"/>
      <c r="V4134" s="163"/>
      <c r="W4134" s="163"/>
      <c r="X4134" s="163"/>
    </row>
    <row r="4135" ht="11.25" customHeight="1">
      <c r="A4135" s="162" t="s">
        <v>2502</v>
      </c>
      <c r="B4135" s="162" t="s">
        <v>2503</v>
      </c>
      <c r="C4135" s="10" t="s">
        <v>52</v>
      </c>
      <c r="D4135" s="162" t="s">
        <v>2578</v>
      </c>
      <c r="E4135" s="162" t="s">
        <v>2579</v>
      </c>
      <c r="F4135" s="161" t="s">
        <v>2223</v>
      </c>
      <c r="G4135" s="10">
        <v>14.0</v>
      </c>
      <c r="H4135" s="10">
        <v>14.0</v>
      </c>
      <c r="I4135" s="10">
        <v>14.0</v>
      </c>
      <c r="J4135" s="172">
        <v>50.0</v>
      </c>
      <c r="K4135" s="173">
        <v>3.57</v>
      </c>
      <c r="L4135" s="162" t="s">
        <v>69</v>
      </c>
      <c r="M4135" s="163"/>
      <c r="N4135" s="163"/>
      <c r="O4135" s="163"/>
      <c r="P4135" s="163"/>
      <c r="Q4135" s="163"/>
      <c r="R4135" s="163"/>
      <c r="S4135" s="163"/>
      <c r="T4135" s="163"/>
      <c r="U4135" s="163"/>
      <c r="V4135" s="163"/>
      <c r="W4135" s="163"/>
      <c r="X4135" s="163"/>
    </row>
    <row r="4136" ht="11.25" customHeight="1">
      <c r="A4136" s="162" t="s">
        <v>2502</v>
      </c>
      <c r="B4136" s="162" t="s">
        <v>2503</v>
      </c>
      <c r="C4136" s="10" t="s">
        <v>52</v>
      </c>
      <c r="D4136" s="162" t="s">
        <v>2580</v>
      </c>
      <c r="E4136" s="162" t="s">
        <v>2581</v>
      </c>
      <c r="F4136" s="161" t="s">
        <v>2223</v>
      </c>
      <c r="G4136" s="10">
        <v>14.0</v>
      </c>
      <c r="H4136" s="10">
        <v>14.0</v>
      </c>
      <c r="I4136" s="10">
        <v>14.0</v>
      </c>
      <c r="J4136" s="172">
        <v>50.0</v>
      </c>
      <c r="K4136" s="173">
        <v>3.57</v>
      </c>
      <c r="L4136" s="162" t="s">
        <v>69</v>
      </c>
      <c r="M4136" s="163"/>
      <c r="N4136" s="163"/>
      <c r="O4136" s="163"/>
      <c r="P4136" s="163"/>
      <c r="Q4136" s="163"/>
      <c r="R4136" s="163"/>
      <c r="S4136" s="163"/>
      <c r="T4136" s="163"/>
      <c r="U4136" s="163"/>
      <c r="V4136" s="163"/>
      <c r="W4136" s="163"/>
      <c r="X4136" s="163"/>
    </row>
    <row r="4137" ht="11.25" customHeight="1">
      <c r="A4137" s="162" t="s">
        <v>2502</v>
      </c>
      <c r="B4137" s="162" t="s">
        <v>2503</v>
      </c>
      <c r="C4137" s="10" t="s">
        <v>52</v>
      </c>
      <c r="D4137" s="162" t="s">
        <v>2582</v>
      </c>
      <c r="E4137" s="162" t="s">
        <v>2583</v>
      </c>
      <c r="F4137" s="161" t="s">
        <v>2223</v>
      </c>
      <c r="G4137" s="10">
        <v>14.0</v>
      </c>
      <c r="H4137" s="10">
        <v>14.0</v>
      </c>
      <c r="I4137" s="10">
        <v>14.0</v>
      </c>
      <c r="J4137" s="172">
        <v>50.0</v>
      </c>
      <c r="K4137" s="173">
        <v>3.57</v>
      </c>
      <c r="L4137" s="162" t="s">
        <v>69</v>
      </c>
      <c r="M4137" s="163"/>
      <c r="N4137" s="163"/>
      <c r="O4137" s="163"/>
      <c r="P4137" s="163"/>
      <c r="Q4137" s="163"/>
      <c r="R4137" s="163"/>
      <c r="S4137" s="163"/>
      <c r="T4137" s="163"/>
      <c r="U4137" s="163"/>
      <c r="V4137" s="163"/>
      <c r="W4137" s="163"/>
      <c r="X4137" s="163"/>
    </row>
    <row r="4138" ht="11.25" customHeight="1">
      <c r="A4138" s="162" t="s">
        <v>2502</v>
      </c>
      <c r="B4138" s="162" t="s">
        <v>2503</v>
      </c>
      <c r="C4138" s="10" t="s">
        <v>52</v>
      </c>
      <c r="D4138" s="162" t="s">
        <v>2584</v>
      </c>
      <c r="E4138" s="162" t="s">
        <v>2585</v>
      </c>
      <c r="F4138" s="161" t="s">
        <v>2223</v>
      </c>
      <c r="G4138" s="10">
        <v>14.0</v>
      </c>
      <c r="H4138" s="10">
        <v>14.0</v>
      </c>
      <c r="I4138" s="10">
        <v>14.0</v>
      </c>
      <c r="J4138" s="172">
        <v>50.0</v>
      </c>
      <c r="K4138" s="173">
        <v>3.57</v>
      </c>
      <c r="L4138" s="162" t="s">
        <v>69</v>
      </c>
      <c r="M4138" s="163"/>
      <c r="N4138" s="163"/>
      <c r="O4138" s="163"/>
      <c r="P4138" s="163"/>
      <c r="Q4138" s="163"/>
      <c r="R4138" s="163"/>
      <c r="S4138" s="163"/>
      <c r="T4138" s="163"/>
      <c r="U4138" s="163"/>
      <c r="V4138" s="163"/>
      <c r="W4138" s="163"/>
      <c r="X4138" s="163"/>
    </row>
    <row r="4139" ht="11.25" customHeight="1">
      <c r="A4139" s="162" t="s">
        <v>2502</v>
      </c>
      <c r="B4139" s="162" t="s">
        <v>2503</v>
      </c>
      <c r="C4139" s="10" t="s">
        <v>52</v>
      </c>
      <c r="D4139" s="162" t="s">
        <v>2586</v>
      </c>
      <c r="E4139" s="162" t="s">
        <v>2587</v>
      </c>
      <c r="F4139" s="161" t="s">
        <v>2223</v>
      </c>
      <c r="G4139" s="10">
        <v>14.0</v>
      </c>
      <c r="H4139" s="10">
        <v>14.0</v>
      </c>
      <c r="I4139" s="10">
        <v>14.0</v>
      </c>
      <c r="J4139" s="172">
        <v>50.0</v>
      </c>
      <c r="K4139" s="173">
        <v>3.57</v>
      </c>
      <c r="L4139" s="162" t="s">
        <v>69</v>
      </c>
      <c r="M4139" s="163"/>
      <c r="N4139" s="163"/>
      <c r="O4139" s="163"/>
      <c r="P4139" s="163"/>
      <c r="Q4139" s="163"/>
      <c r="R4139" s="163"/>
      <c r="S4139" s="163"/>
      <c r="T4139" s="163"/>
      <c r="U4139" s="163"/>
      <c r="V4139" s="163"/>
      <c r="W4139" s="163"/>
      <c r="X4139" s="163"/>
    </row>
    <row r="4140" ht="11.25" customHeight="1">
      <c r="A4140" s="162" t="s">
        <v>2502</v>
      </c>
      <c r="B4140" s="162" t="s">
        <v>2503</v>
      </c>
      <c r="C4140" s="10" t="s">
        <v>52</v>
      </c>
      <c r="D4140" s="162" t="s">
        <v>2588</v>
      </c>
      <c r="E4140" s="162" t="s">
        <v>2589</v>
      </c>
      <c r="F4140" s="161" t="s">
        <v>2223</v>
      </c>
      <c r="G4140" s="10">
        <v>14.0</v>
      </c>
      <c r="H4140" s="10">
        <v>14.0</v>
      </c>
      <c r="I4140" s="10">
        <v>14.0</v>
      </c>
      <c r="J4140" s="172">
        <v>50.0</v>
      </c>
      <c r="K4140" s="173">
        <v>3.57</v>
      </c>
      <c r="L4140" s="162" t="s">
        <v>69</v>
      </c>
      <c r="M4140" s="163"/>
      <c r="N4140" s="163"/>
      <c r="O4140" s="163"/>
      <c r="P4140" s="163"/>
      <c r="Q4140" s="163"/>
      <c r="R4140" s="163"/>
      <c r="S4140" s="163"/>
      <c r="T4140" s="163"/>
      <c r="U4140" s="163"/>
      <c r="V4140" s="163"/>
      <c r="W4140" s="163"/>
      <c r="X4140" s="163"/>
    </row>
    <row r="4141" ht="11.25" customHeight="1">
      <c r="A4141" s="162" t="s">
        <v>2502</v>
      </c>
      <c r="B4141" s="162" t="s">
        <v>2503</v>
      </c>
      <c r="C4141" s="10" t="s">
        <v>52</v>
      </c>
      <c r="D4141" s="162" t="s">
        <v>2590</v>
      </c>
      <c r="E4141" s="162" t="s">
        <v>2591</v>
      </c>
      <c r="F4141" s="161" t="s">
        <v>2223</v>
      </c>
      <c r="G4141" s="10">
        <v>14.0</v>
      </c>
      <c r="H4141" s="10">
        <v>14.0</v>
      </c>
      <c r="I4141" s="10">
        <v>14.0</v>
      </c>
      <c r="J4141" s="172">
        <v>50.0</v>
      </c>
      <c r="K4141" s="173">
        <v>3.57</v>
      </c>
      <c r="L4141" s="162" t="s">
        <v>69</v>
      </c>
      <c r="M4141" s="163"/>
      <c r="N4141" s="163"/>
      <c r="O4141" s="163"/>
      <c r="P4141" s="163"/>
      <c r="Q4141" s="163"/>
      <c r="R4141" s="163"/>
      <c r="S4141" s="163"/>
      <c r="T4141" s="163"/>
      <c r="U4141" s="163"/>
      <c r="V4141" s="163"/>
      <c r="W4141" s="163"/>
      <c r="X4141" s="163"/>
    </row>
    <row r="4142" ht="11.25" customHeight="1">
      <c r="A4142" s="162" t="s">
        <v>2502</v>
      </c>
      <c r="B4142" s="162" t="s">
        <v>2503</v>
      </c>
      <c r="C4142" s="10" t="s">
        <v>52</v>
      </c>
      <c r="D4142" s="162" t="s">
        <v>2592</v>
      </c>
      <c r="E4142" s="162" t="s">
        <v>2593</v>
      </c>
      <c r="F4142" s="161" t="s">
        <v>2223</v>
      </c>
      <c r="G4142" s="10">
        <v>14.0</v>
      </c>
      <c r="H4142" s="10">
        <v>14.0</v>
      </c>
      <c r="I4142" s="10">
        <v>14.0</v>
      </c>
      <c r="J4142" s="172">
        <v>50.0</v>
      </c>
      <c r="K4142" s="173">
        <v>3.57</v>
      </c>
      <c r="L4142" s="162" t="s">
        <v>69</v>
      </c>
      <c r="M4142" s="163"/>
      <c r="N4142" s="163"/>
      <c r="O4142" s="163"/>
      <c r="P4142" s="163"/>
      <c r="Q4142" s="163"/>
      <c r="R4142" s="163"/>
      <c r="S4142" s="163"/>
      <c r="T4142" s="163"/>
      <c r="U4142" s="163"/>
      <c r="V4142" s="163"/>
      <c r="W4142" s="163"/>
      <c r="X4142" s="163"/>
    </row>
    <row r="4143" ht="11.25" customHeight="1">
      <c r="A4143" s="162" t="s">
        <v>2502</v>
      </c>
      <c r="B4143" s="162" t="s">
        <v>2503</v>
      </c>
      <c r="C4143" s="10" t="s">
        <v>52</v>
      </c>
      <c r="D4143" s="162" t="s">
        <v>2594</v>
      </c>
      <c r="E4143" s="162" t="s">
        <v>2595</v>
      </c>
      <c r="F4143" s="161" t="s">
        <v>2223</v>
      </c>
      <c r="G4143" s="10">
        <v>14.0</v>
      </c>
      <c r="H4143" s="10">
        <v>14.0</v>
      </c>
      <c r="I4143" s="10">
        <v>14.0</v>
      </c>
      <c r="J4143" s="172">
        <v>50.0</v>
      </c>
      <c r="K4143" s="173">
        <v>3.57</v>
      </c>
      <c r="L4143" s="162" t="s">
        <v>69</v>
      </c>
      <c r="M4143" s="163"/>
      <c r="N4143" s="163"/>
      <c r="O4143" s="163"/>
      <c r="P4143" s="163"/>
      <c r="Q4143" s="163"/>
      <c r="R4143" s="163"/>
      <c r="S4143" s="163"/>
      <c r="T4143" s="163"/>
      <c r="U4143" s="163"/>
      <c r="V4143" s="163"/>
      <c r="W4143" s="163"/>
      <c r="X4143" s="163"/>
    </row>
    <row r="4144" ht="11.25" customHeight="1">
      <c r="A4144" s="162" t="s">
        <v>2502</v>
      </c>
      <c r="B4144" s="162" t="s">
        <v>2503</v>
      </c>
      <c r="C4144" s="10" t="s">
        <v>52</v>
      </c>
      <c r="D4144" s="162" t="s">
        <v>2596</v>
      </c>
      <c r="E4144" s="162" t="s">
        <v>2597</v>
      </c>
      <c r="F4144" s="161" t="s">
        <v>2223</v>
      </c>
      <c r="G4144" s="10">
        <v>14.0</v>
      </c>
      <c r="H4144" s="10">
        <v>14.0</v>
      </c>
      <c r="I4144" s="10">
        <v>14.0</v>
      </c>
      <c r="J4144" s="172">
        <v>50.0</v>
      </c>
      <c r="K4144" s="173">
        <v>3.57</v>
      </c>
      <c r="L4144" s="162" t="s">
        <v>69</v>
      </c>
      <c r="M4144" s="163"/>
      <c r="N4144" s="163"/>
      <c r="O4144" s="163"/>
      <c r="P4144" s="163"/>
      <c r="Q4144" s="163"/>
      <c r="R4144" s="163"/>
      <c r="S4144" s="163"/>
      <c r="T4144" s="163"/>
      <c r="U4144" s="163"/>
      <c r="V4144" s="163"/>
      <c r="W4144" s="163"/>
      <c r="X4144" s="163"/>
    </row>
    <row r="4145" ht="11.25" customHeight="1">
      <c r="A4145" s="162" t="s">
        <v>2502</v>
      </c>
      <c r="B4145" s="162" t="s">
        <v>2503</v>
      </c>
      <c r="C4145" s="10" t="s">
        <v>52</v>
      </c>
      <c r="D4145" s="162" t="s">
        <v>2598</v>
      </c>
      <c r="E4145" s="162" t="s">
        <v>2599</v>
      </c>
      <c r="F4145" s="161" t="s">
        <v>2223</v>
      </c>
      <c r="G4145" s="10">
        <v>14.0</v>
      </c>
      <c r="H4145" s="10">
        <v>14.0</v>
      </c>
      <c r="I4145" s="10">
        <v>14.0</v>
      </c>
      <c r="J4145" s="172">
        <v>50.0</v>
      </c>
      <c r="K4145" s="173">
        <v>3.57</v>
      </c>
      <c r="L4145" s="162" t="s">
        <v>69</v>
      </c>
      <c r="M4145" s="163"/>
      <c r="N4145" s="163"/>
      <c r="O4145" s="163"/>
      <c r="P4145" s="163"/>
      <c r="Q4145" s="163"/>
      <c r="R4145" s="163"/>
      <c r="S4145" s="163"/>
      <c r="T4145" s="163"/>
      <c r="U4145" s="163"/>
      <c r="V4145" s="163"/>
      <c r="W4145" s="163"/>
      <c r="X4145" s="163"/>
    </row>
    <row r="4146" ht="11.25" customHeight="1">
      <c r="A4146" s="162" t="s">
        <v>2502</v>
      </c>
      <c r="B4146" s="162" t="s">
        <v>2503</v>
      </c>
      <c r="C4146" s="10" t="s">
        <v>52</v>
      </c>
      <c r="D4146" s="162" t="s">
        <v>2600</v>
      </c>
      <c r="E4146" s="162" t="s">
        <v>2601</v>
      </c>
      <c r="F4146" s="161" t="s">
        <v>2223</v>
      </c>
      <c r="G4146" s="10">
        <v>14.0</v>
      </c>
      <c r="H4146" s="10">
        <v>14.0</v>
      </c>
      <c r="I4146" s="10">
        <v>14.0</v>
      </c>
      <c r="J4146" s="172">
        <v>50.0</v>
      </c>
      <c r="K4146" s="173">
        <v>3.57</v>
      </c>
      <c r="L4146" s="162" t="s">
        <v>69</v>
      </c>
      <c r="M4146" s="163"/>
      <c r="N4146" s="163"/>
      <c r="O4146" s="163"/>
      <c r="P4146" s="163"/>
      <c r="Q4146" s="163"/>
      <c r="R4146" s="163"/>
      <c r="S4146" s="163"/>
      <c r="T4146" s="163"/>
      <c r="U4146" s="163"/>
      <c r="V4146" s="163"/>
      <c r="W4146" s="163"/>
      <c r="X4146" s="163"/>
    </row>
    <row r="4147" ht="11.25" customHeight="1">
      <c r="A4147" s="162" t="s">
        <v>2502</v>
      </c>
      <c r="B4147" s="162" t="s">
        <v>2503</v>
      </c>
      <c r="C4147" s="10" t="s">
        <v>52</v>
      </c>
      <c r="D4147" s="162" t="s">
        <v>2602</v>
      </c>
      <c r="E4147" s="162" t="s">
        <v>2603</v>
      </c>
      <c r="F4147" s="161" t="s">
        <v>2223</v>
      </c>
      <c r="G4147" s="10">
        <v>14.0</v>
      </c>
      <c r="H4147" s="10">
        <v>14.0</v>
      </c>
      <c r="I4147" s="10">
        <v>14.0</v>
      </c>
      <c r="J4147" s="172">
        <v>50.0</v>
      </c>
      <c r="K4147" s="173">
        <v>3.57</v>
      </c>
      <c r="L4147" s="162" t="s">
        <v>69</v>
      </c>
      <c r="M4147" s="163"/>
      <c r="N4147" s="163"/>
      <c r="O4147" s="163"/>
      <c r="P4147" s="163"/>
      <c r="Q4147" s="163"/>
      <c r="R4147" s="163"/>
      <c r="S4147" s="163"/>
      <c r="T4147" s="163"/>
      <c r="U4147" s="163"/>
      <c r="V4147" s="163"/>
      <c r="W4147" s="163"/>
      <c r="X4147" s="163"/>
    </row>
    <row r="4148" ht="11.25" customHeight="1">
      <c r="A4148" s="162" t="s">
        <v>2502</v>
      </c>
      <c r="B4148" s="162" t="s">
        <v>2503</v>
      </c>
      <c r="C4148" s="10" t="s">
        <v>52</v>
      </c>
      <c r="D4148" s="162" t="s">
        <v>2604</v>
      </c>
      <c r="E4148" s="162" t="s">
        <v>2605</v>
      </c>
      <c r="F4148" s="161" t="s">
        <v>2223</v>
      </c>
      <c r="G4148" s="10">
        <v>14.0</v>
      </c>
      <c r="H4148" s="10">
        <v>14.0</v>
      </c>
      <c r="I4148" s="10">
        <v>14.0</v>
      </c>
      <c r="J4148" s="172">
        <v>50.0</v>
      </c>
      <c r="K4148" s="173">
        <v>3.57</v>
      </c>
      <c r="L4148" s="162" t="s">
        <v>69</v>
      </c>
      <c r="M4148" s="163"/>
      <c r="N4148" s="163"/>
      <c r="O4148" s="163"/>
      <c r="P4148" s="163"/>
      <c r="Q4148" s="163"/>
      <c r="R4148" s="163"/>
      <c r="S4148" s="163"/>
      <c r="T4148" s="163"/>
      <c r="U4148" s="163"/>
      <c r="V4148" s="163"/>
      <c r="W4148" s="163"/>
      <c r="X4148" s="163"/>
    </row>
    <row r="4149" ht="11.25" customHeight="1">
      <c r="A4149" s="162" t="s">
        <v>2502</v>
      </c>
      <c r="B4149" s="162" t="s">
        <v>2503</v>
      </c>
      <c r="C4149" s="10" t="s">
        <v>52</v>
      </c>
      <c r="D4149" s="162" t="s">
        <v>2606</v>
      </c>
      <c r="E4149" s="162" t="s">
        <v>2607</v>
      </c>
      <c r="F4149" s="161" t="s">
        <v>2223</v>
      </c>
      <c r="G4149" s="10">
        <v>14.0</v>
      </c>
      <c r="H4149" s="10">
        <v>14.0</v>
      </c>
      <c r="I4149" s="10">
        <v>14.0</v>
      </c>
      <c r="J4149" s="172">
        <v>50.0</v>
      </c>
      <c r="K4149" s="173">
        <v>3.57</v>
      </c>
      <c r="L4149" s="162" t="s">
        <v>69</v>
      </c>
      <c r="M4149" s="163"/>
      <c r="N4149" s="163"/>
      <c r="O4149" s="163"/>
      <c r="P4149" s="163"/>
      <c r="Q4149" s="163"/>
      <c r="R4149" s="163"/>
      <c r="S4149" s="163"/>
      <c r="T4149" s="163"/>
      <c r="U4149" s="163"/>
      <c r="V4149" s="163"/>
      <c r="W4149" s="163"/>
      <c r="X4149" s="163"/>
    </row>
    <row r="4150" ht="11.25" customHeight="1">
      <c r="A4150" s="162" t="s">
        <v>2502</v>
      </c>
      <c r="B4150" s="162" t="s">
        <v>2503</v>
      </c>
      <c r="C4150" s="10" t="s">
        <v>52</v>
      </c>
      <c r="D4150" s="162" t="s">
        <v>2608</v>
      </c>
      <c r="E4150" s="162" t="s">
        <v>2609</v>
      </c>
      <c r="F4150" s="161" t="s">
        <v>2223</v>
      </c>
      <c r="G4150" s="10">
        <v>14.0</v>
      </c>
      <c r="H4150" s="10">
        <v>14.0</v>
      </c>
      <c r="I4150" s="10">
        <v>14.0</v>
      </c>
      <c r="J4150" s="172">
        <v>50.0</v>
      </c>
      <c r="K4150" s="173">
        <v>3.57</v>
      </c>
      <c r="L4150" s="162" t="s">
        <v>69</v>
      </c>
      <c r="M4150" s="163"/>
      <c r="N4150" s="163"/>
      <c r="O4150" s="163"/>
      <c r="P4150" s="163"/>
      <c r="Q4150" s="163"/>
      <c r="R4150" s="163"/>
      <c r="S4150" s="163"/>
      <c r="T4150" s="163"/>
      <c r="U4150" s="163"/>
      <c r="V4150" s="163"/>
      <c r="W4150" s="163"/>
      <c r="X4150" s="163"/>
    </row>
    <row r="4151" ht="11.25" customHeight="1">
      <c r="A4151" s="162" t="s">
        <v>2502</v>
      </c>
      <c r="B4151" s="162" t="s">
        <v>2503</v>
      </c>
      <c r="C4151" s="10" t="s">
        <v>52</v>
      </c>
      <c r="D4151" s="162" t="s">
        <v>2610</v>
      </c>
      <c r="E4151" s="162" t="s">
        <v>2611</v>
      </c>
      <c r="F4151" s="161" t="s">
        <v>2223</v>
      </c>
      <c r="G4151" s="10">
        <v>14.0</v>
      </c>
      <c r="H4151" s="10">
        <v>14.0</v>
      </c>
      <c r="I4151" s="10">
        <v>14.0</v>
      </c>
      <c r="J4151" s="172">
        <v>50.0</v>
      </c>
      <c r="K4151" s="173">
        <v>3.57</v>
      </c>
      <c r="L4151" s="162" t="s">
        <v>69</v>
      </c>
      <c r="M4151" s="163"/>
      <c r="N4151" s="163"/>
      <c r="O4151" s="163"/>
      <c r="P4151" s="163"/>
      <c r="Q4151" s="163"/>
      <c r="R4151" s="163"/>
      <c r="S4151" s="163"/>
      <c r="T4151" s="163"/>
      <c r="U4151" s="163"/>
      <c r="V4151" s="163"/>
      <c r="W4151" s="163"/>
      <c r="X4151" s="163"/>
    </row>
    <row r="4152" ht="11.25" customHeight="1">
      <c r="A4152" s="162" t="s">
        <v>2502</v>
      </c>
      <c r="B4152" s="162" t="s">
        <v>2503</v>
      </c>
      <c r="C4152" s="10" t="s">
        <v>52</v>
      </c>
      <c r="D4152" s="162" t="s">
        <v>2612</v>
      </c>
      <c r="E4152" s="162" t="s">
        <v>2613</v>
      </c>
      <c r="F4152" s="161" t="s">
        <v>2223</v>
      </c>
      <c r="G4152" s="10">
        <v>14.0</v>
      </c>
      <c r="H4152" s="10">
        <v>14.0</v>
      </c>
      <c r="I4152" s="10">
        <v>14.0</v>
      </c>
      <c r="J4152" s="172">
        <v>50.0</v>
      </c>
      <c r="K4152" s="173">
        <v>3.57</v>
      </c>
      <c r="L4152" s="162" t="s">
        <v>69</v>
      </c>
      <c r="M4152" s="163"/>
      <c r="N4152" s="163"/>
      <c r="O4152" s="163"/>
      <c r="P4152" s="163"/>
      <c r="Q4152" s="163"/>
      <c r="R4152" s="163"/>
      <c r="S4152" s="163"/>
      <c r="T4152" s="163"/>
      <c r="U4152" s="163"/>
      <c r="V4152" s="163"/>
      <c r="W4152" s="163"/>
      <c r="X4152" s="163"/>
    </row>
    <row r="4153" ht="11.25" customHeight="1">
      <c r="A4153" s="162" t="s">
        <v>2502</v>
      </c>
      <c r="B4153" s="162" t="s">
        <v>2503</v>
      </c>
      <c r="C4153" s="10" t="s">
        <v>52</v>
      </c>
      <c r="D4153" s="162" t="s">
        <v>2614</v>
      </c>
      <c r="E4153" s="162" t="s">
        <v>2615</v>
      </c>
      <c r="F4153" s="161" t="s">
        <v>2223</v>
      </c>
      <c r="G4153" s="10">
        <v>14.0</v>
      </c>
      <c r="H4153" s="10">
        <v>14.0</v>
      </c>
      <c r="I4153" s="10">
        <v>14.0</v>
      </c>
      <c r="J4153" s="172">
        <v>50.0</v>
      </c>
      <c r="K4153" s="173">
        <v>3.57</v>
      </c>
      <c r="L4153" s="162" t="s">
        <v>69</v>
      </c>
      <c r="M4153" s="163"/>
      <c r="N4153" s="163"/>
      <c r="O4153" s="163"/>
      <c r="P4153" s="163"/>
      <c r="Q4153" s="163"/>
      <c r="R4153" s="163"/>
      <c r="S4153" s="163"/>
      <c r="T4153" s="163"/>
      <c r="U4153" s="163"/>
      <c r="V4153" s="163"/>
      <c r="W4153" s="163"/>
      <c r="X4153" s="163"/>
    </row>
    <row r="4154" ht="11.25" customHeight="1">
      <c r="A4154" s="162" t="s">
        <v>2502</v>
      </c>
      <c r="B4154" s="162" t="s">
        <v>2503</v>
      </c>
      <c r="C4154" s="10" t="s">
        <v>52</v>
      </c>
      <c r="D4154" s="162" t="s">
        <v>2616</v>
      </c>
      <c r="E4154" s="162" t="s">
        <v>2617</v>
      </c>
      <c r="F4154" s="161" t="s">
        <v>2223</v>
      </c>
      <c r="G4154" s="10">
        <v>14.0</v>
      </c>
      <c r="H4154" s="10">
        <v>14.0</v>
      </c>
      <c r="I4154" s="10">
        <v>14.0</v>
      </c>
      <c r="J4154" s="172">
        <v>50.0</v>
      </c>
      <c r="K4154" s="173">
        <v>3.57</v>
      </c>
      <c r="L4154" s="162" t="s">
        <v>69</v>
      </c>
      <c r="M4154" s="163"/>
      <c r="N4154" s="163"/>
      <c r="O4154" s="163"/>
      <c r="P4154" s="163"/>
      <c r="Q4154" s="163"/>
      <c r="R4154" s="163"/>
      <c r="S4154" s="163"/>
      <c r="T4154" s="163"/>
      <c r="U4154" s="163"/>
      <c r="V4154" s="163"/>
      <c r="W4154" s="163"/>
      <c r="X4154" s="163"/>
    </row>
    <row r="4155" ht="11.25" customHeight="1">
      <c r="A4155" s="162" t="s">
        <v>2502</v>
      </c>
      <c r="B4155" s="162" t="s">
        <v>2503</v>
      </c>
      <c r="C4155" s="10" t="s">
        <v>52</v>
      </c>
      <c r="D4155" s="162" t="s">
        <v>2618</v>
      </c>
      <c r="E4155" s="162" t="s">
        <v>2619</v>
      </c>
      <c r="F4155" s="161" t="s">
        <v>2223</v>
      </c>
      <c r="G4155" s="10">
        <v>14.0</v>
      </c>
      <c r="H4155" s="10">
        <v>14.0</v>
      </c>
      <c r="I4155" s="10">
        <v>14.0</v>
      </c>
      <c r="J4155" s="172">
        <v>50.0</v>
      </c>
      <c r="K4155" s="173">
        <v>3.57</v>
      </c>
      <c r="L4155" s="162" t="s">
        <v>69</v>
      </c>
      <c r="M4155" s="163"/>
      <c r="N4155" s="163"/>
      <c r="O4155" s="163"/>
      <c r="P4155" s="163"/>
      <c r="Q4155" s="163"/>
      <c r="R4155" s="163"/>
      <c r="S4155" s="163"/>
      <c r="T4155" s="163"/>
      <c r="U4155" s="163"/>
      <c r="V4155" s="163"/>
      <c r="W4155" s="163"/>
      <c r="X4155" s="163"/>
    </row>
    <row r="4156" ht="11.25" customHeight="1">
      <c r="A4156" s="162" t="s">
        <v>2502</v>
      </c>
      <c r="B4156" s="162" t="s">
        <v>2503</v>
      </c>
      <c r="C4156" s="10" t="s">
        <v>52</v>
      </c>
      <c r="D4156" s="162" t="s">
        <v>2620</v>
      </c>
      <c r="E4156" s="162" t="s">
        <v>2621</v>
      </c>
      <c r="F4156" s="161" t="s">
        <v>2223</v>
      </c>
      <c r="G4156" s="10">
        <v>14.0</v>
      </c>
      <c r="H4156" s="10">
        <v>14.0</v>
      </c>
      <c r="I4156" s="10">
        <v>14.0</v>
      </c>
      <c r="J4156" s="172">
        <v>50.0</v>
      </c>
      <c r="K4156" s="173">
        <v>3.57</v>
      </c>
      <c r="L4156" s="162" t="s">
        <v>69</v>
      </c>
      <c r="M4156" s="163"/>
      <c r="N4156" s="163"/>
      <c r="O4156" s="163"/>
      <c r="P4156" s="163"/>
      <c r="Q4156" s="163"/>
      <c r="R4156" s="163"/>
      <c r="S4156" s="163"/>
      <c r="T4156" s="163"/>
      <c r="U4156" s="163"/>
      <c r="V4156" s="163"/>
      <c r="W4156" s="163"/>
      <c r="X4156" s="163"/>
    </row>
    <row r="4157" ht="11.25" customHeight="1">
      <c r="A4157" s="162" t="s">
        <v>2502</v>
      </c>
      <c r="B4157" s="162" t="s">
        <v>2503</v>
      </c>
      <c r="C4157" s="10" t="s">
        <v>52</v>
      </c>
      <c r="D4157" s="162" t="s">
        <v>2622</v>
      </c>
      <c r="E4157" s="162" t="s">
        <v>2623</v>
      </c>
      <c r="F4157" s="161" t="s">
        <v>2223</v>
      </c>
      <c r="G4157" s="10">
        <v>14.0</v>
      </c>
      <c r="H4157" s="10">
        <v>14.0</v>
      </c>
      <c r="I4157" s="10">
        <v>14.0</v>
      </c>
      <c r="J4157" s="172">
        <v>50.0</v>
      </c>
      <c r="K4157" s="173">
        <v>3.57</v>
      </c>
      <c r="L4157" s="162" t="s">
        <v>69</v>
      </c>
      <c r="M4157" s="163"/>
      <c r="N4157" s="163"/>
      <c r="O4157" s="163"/>
      <c r="P4157" s="163"/>
      <c r="Q4157" s="163"/>
      <c r="R4157" s="163"/>
      <c r="S4157" s="163"/>
      <c r="T4157" s="163"/>
      <c r="U4157" s="163"/>
      <c r="V4157" s="163"/>
      <c r="W4157" s="163"/>
      <c r="X4157" s="163"/>
    </row>
    <row r="4158" ht="11.25" customHeight="1">
      <c r="A4158" s="162" t="s">
        <v>2502</v>
      </c>
      <c r="B4158" s="162" t="s">
        <v>2503</v>
      </c>
      <c r="C4158" s="10" t="s">
        <v>52</v>
      </c>
      <c r="D4158" s="162" t="s">
        <v>2624</v>
      </c>
      <c r="E4158" s="162" t="s">
        <v>2625</v>
      </c>
      <c r="F4158" s="161" t="s">
        <v>2223</v>
      </c>
      <c r="G4158" s="10">
        <v>14.0</v>
      </c>
      <c r="H4158" s="10">
        <v>14.0</v>
      </c>
      <c r="I4158" s="10">
        <v>14.0</v>
      </c>
      <c r="J4158" s="172">
        <v>50.0</v>
      </c>
      <c r="K4158" s="173">
        <v>3.57</v>
      </c>
      <c r="L4158" s="162" t="s">
        <v>69</v>
      </c>
      <c r="M4158" s="163"/>
      <c r="N4158" s="163"/>
      <c r="O4158" s="163"/>
      <c r="P4158" s="163"/>
      <c r="Q4158" s="163"/>
      <c r="R4158" s="163"/>
      <c r="S4158" s="163"/>
      <c r="T4158" s="163"/>
      <c r="U4158" s="163"/>
      <c r="V4158" s="163"/>
      <c r="W4158" s="163"/>
      <c r="X4158" s="163"/>
    </row>
    <row r="4159" ht="11.25" customHeight="1">
      <c r="A4159" s="162" t="s">
        <v>2502</v>
      </c>
      <c r="B4159" s="162" t="s">
        <v>2503</v>
      </c>
      <c r="C4159" s="10" t="s">
        <v>52</v>
      </c>
      <c r="D4159" s="162" t="s">
        <v>2626</v>
      </c>
      <c r="E4159" s="162" t="s">
        <v>2627</v>
      </c>
      <c r="F4159" s="161" t="s">
        <v>2223</v>
      </c>
      <c r="G4159" s="10">
        <v>14.0</v>
      </c>
      <c r="H4159" s="10">
        <v>14.0</v>
      </c>
      <c r="I4159" s="10">
        <v>14.0</v>
      </c>
      <c r="J4159" s="172">
        <v>50.0</v>
      </c>
      <c r="K4159" s="173">
        <v>3.57</v>
      </c>
      <c r="L4159" s="162" t="s">
        <v>69</v>
      </c>
      <c r="M4159" s="163"/>
      <c r="N4159" s="163"/>
      <c r="O4159" s="163"/>
      <c r="P4159" s="163"/>
      <c r="Q4159" s="163"/>
      <c r="R4159" s="163"/>
      <c r="S4159" s="163"/>
      <c r="T4159" s="163"/>
      <c r="U4159" s="163"/>
      <c r="V4159" s="163"/>
      <c r="W4159" s="163"/>
      <c r="X4159" s="163"/>
    </row>
    <row r="4160" ht="11.25" customHeight="1">
      <c r="A4160" s="162" t="s">
        <v>2502</v>
      </c>
      <c r="B4160" s="162" t="s">
        <v>2503</v>
      </c>
      <c r="C4160" s="10" t="s">
        <v>52</v>
      </c>
      <c r="D4160" s="162" t="s">
        <v>2628</v>
      </c>
      <c r="E4160" s="162" t="s">
        <v>2629</v>
      </c>
      <c r="F4160" s="161" t="s">
        <v>2223</v>
      </c>
      <c r="G4160" s="10">
        <v>14.0</v>
      </c>
      <c r="H4160" s="10">
        <v>14.0</v>
      </c>
      <c r="I4160" s="10">
        <v>14.0</v>
      </c>
      <c r="J4160" s="172">
        <v>50.0</v>
      </c>
      <c r="K4160" s="173">
        <v>3.57</v>
      </c>
      <c r="L4160" s="162" t="s">
        <v>69</v>
      </c>
      <c r="M4160" s="163"/>
      <c r="N4160" s="163"/>
      <c r="O4160" s="163"/>
      <c r="P4160" s="163"/>
      <c r="Q4160" s="163"/>
      <c r="R4160" s="163"/>
      <c r="S4160" s="163"/>
      <c r="T4160" s="163"/>
      <c r="U4160" s="163"/>
      <c r="V4160" s="163"/>
      <c r="W4160" s="163"/>
      <c r="X4160" s="163"/>
    </row>
    <row r="4161" ht="11.25" customHeight="1">
      <c r="A4161" s="162" t="s">
        <v>2502</v>
      </c>
      <c r="B4161" s="162" t="s">
        <v>2503</v>
      </c>
      <c r="C4161" s="10" t="s">
        <v>52</v>
      </c>
      <c r="D4161" s="162" t="s">
        <v>2630</v>
      </c>
      <c r="E4161" s="162" t="s">
        <v>2631</v>
      </c>
      <c r="F4161" s="161" t="s">
        <v>2223</v>
      </c>
      <c r="G4161" s="10">
        <v>14.0</v>
      </c>
      <c r="H4161" s="10">
        <v>14.0</v>
      </c>
      <c r="I4161" s="10">
        <v>14.0</v>
      </c>
      <c r="J4161" s="172">
        <v>50.0</v>
      </c>
      <c r="K4161" s="173">
        <v>3.57</v>
      </c>
      <c r="L4161" s="162" t="s">
        <v>69</v>
      </c>
      <c r="M4161" s="163"/>
      <c r="N4161" s="163"/>
      <c r="O4161" s="163"/>
      <c r="P4161" s="163"/>
      <c r="Q4161" s="163"/>
      <c r="R4161" s="163"/>
      <c r="S4161" s="163"/>
      <c r="T4161" s="163"/>
      <c r="U4161" s="163"/>
      <c r="V4161" s="163"/>
      <c r="W4161" s="163"/>
      <c r="X4161" s="163"/>
    </row>
    <row r="4162" ht="11.25" customHeight="1">
      <c r="A4162" s="162" t="s">
        <v>2502</v>
      </c>
      <c r="B4162" s="162" t="s">
        <v>2503</v>
      </c>
      <c r="C4162" s="10" t="s">
        <v>52</v>
      </c>
      <c r="D4162" s="162" t="s">
        <v>2632</v>
      </c>
      <c r="E4162" s="162" t="s">
        <v>2633</v>
      </c>
      <c r="F4162" s="161" t="s">
        <v>2223</v>
      </c>
      <c r="G4162" s="10">
        <v>14.0</v>
      </c>
      <c r="H4162" s="10">
        <v>14.0</v>
      </c>
      <c r="I4162" s="10">
        <v>14.0</v>
      </c>
      <c r="J4162" s="172">
        <v>50.0</v>
      </c>
      <c r="K4162" s="173">
        <v>3.57</v>
      </c>
      <c r="L4162" s="162" t="s">
        <v>69</v>
      </c>
      <c r="M4162" s="163"/>
      <c r="N4162" s="163"/>
      <c r="O4162" s="163"/>
      <c r="P4162" s="163"/>
      <c r="Q4162" s="163"/>
      <c r="R4162" s="163"/>
      <c r="S4162" s="163"/>
      <c r="T4162" s="163"/>
      <c r="U4162" s="163"/>
      <c r="V4162" s="163"/>
      <c r="W4162" s="163"/>
      <c r="X4162" s="163"/>
    </row>
    <row r="4163" ht="11.25" customHeight="1">
      <c r="A4163" s="162" t="s">
        <v>2502</v>
      </c>
      <c r="B4163" s="162" t="s">
        <v>2503</v>
      </c>
      <c r="C4163" s="10" t="s">
        <v>52</v>
      </c>
      <c r="D4163" s="162" t="s">
        <v>2634</v>
      </c>
      <c r="E4163" s="162" t="s">
        <v>2635</v>
      </c>
      <c r="F4163" s="161" t="s">
        <v>2223</v>
      </c>
      <c r="G4163" s="10">
        <v>14.0</v>
      </c>
      <c r="H4163" s="10">
        <v>14.0</v>
      </c>
      <c r="I4163" s="10">
        <v>14.0</v>
      </c>
      <c r="J4163" s="172">
        <v>50.0</v>
      </c>
      <c r="K4163" s="173">
        <v>3.57</v>
      </c>
      <c r="L4163" s="162" t="s">
        <v>69</v>
      </c>
      <c r="M4163" s="163"/>
      <c r="N4163" s="163"/>
      <c r="O4163" s="163"/>
      <c r="P4163" s="163"/>
      <c r="Q4163" s="163"/>
      <c r="R4163" s="163"/>
      <c r="S4163" s="163"/>
      <c r="T4163" s="163"/>
      <c r="U4163" s="163"/>
      <c r="V4163" s="163"/>
      <c r="W4163" s="163"/>
      <c r="X4163" s="163"/>
    </row>
    <row r="4164" ht="11.25" customHeight="1">
      <c r="A4164" s="162" t="s">
        <v>2502</v>
      </c>
      <c r="B4164" s="162" t="s">
        <v>2503</v>
      </c>
      <c r="C4164" s="10" t="s">
        <v>52</v>
      </c>
      <c r="D4164" s="162" t="s">
        <v>2636</v>
      </c>
      <c r="E4164" s="162" t="s">
        <v>2637</v>
      </c>
      <c r="F4164" s="161" t="s">
        <v>2223</v>
      </c>
      <c r="G4164" s="10">
        <v>14.0</v>
      </c>
      <c r="H4164" s="10">
        <v>14.0</v>
      </c>
      <c r="I4164" s="10">
        <v>14.0</v>
      </c>
      <c r="J4164" s="172">
        <v>50.0</v>
      </c>
      <c r="K4164" s="173">
        <v>3.57</v>
      </c>
      <c r="L4164" s="162" t="s">
        <v>69</v>
      </c>
      <c r="M4164" s="163"/>
      <c r="N4164" s="163"/>
      <c r="O4164" s="163"/>
      <c r="P4164" s="163"/>
      <c r="Q4164" s="163"/>
      <c r="R4164" s="163"/>
      <c r="S4164" s="163"/>
      <c r="T4164" s="163"/>
      <c r="U4164" s="163"/>
      <c r="V4164" s="163"/>
      <c r="W4164" s="163"/>
      <c r="X4164" s="163"/>
    </row>
    <row r="4165" ht="11.25" customHeight="1">
      <c r="A4165" s="162" t="s">
        <v>2502</v>
      </c>
      <c r="B4165" s="162" t="s">
        <v>2503</v>
      </c>
      <c r="C4165" s="10" t="s">
        <v>52</v>
      </c>
      <c r="D4165" s="162" t="s">
        <v>2638</v>
      </c>
      <c r="E4165" s="162" t="s">
        <v>2639</v>
      </c>
      <c r="F4165" s="161" t="s">
        <v>2223</v>
      </c>
      <c r="G4165" s="10">
        <v>14.0</v>
      </c>
      <c r="H4165" s="10">
        <v>14.0</v>
      </c>
      <c r="I4165" s="10">
        <v>14.0</v>
      </c>
      <c r="J4165" s="172">
        <v>50.0</v>
      </c>
      <c r="K4165" s="173">
        <v>3.57</v>
      </c>
      <c r="L4165" s="162" t="s">
        <v>69</v>
      </c>
      <c r="M4165" s="163"/>
      <c r="N4165" s="163"/>
      <c r="O4165" s="163"/>
      <c r="P4165" s="163"/>
      <c r="Q4165" s="163"/>
      <c r="R4165" s="163"/>
      <c r="S4165" s="163"/>
      <c r="T4165" s="163"/>
      <c r="U4165" s="163"/>
      <c r="V4165" s="163"/>
      <c r="W4165" s="163"/>
      <c r="X4165" s="163"/>
    </row>
    <row r="4166" ht="11.25" customHeight="1">
      <c r="A4166" s="162" t="s">
        <v>2502</v>
      </c>
      <c r="B4166" s="162" t="s">
        <v>2503</v>
      </c>
      <c r="C4166" s="10" t="s">
        <v>52</v>
      </c>
      <c r="D4166" s="162" t="s">
        <v>2640</v>
      </c>
      <c r="E4166" s="162" t="s">
        <v>2641</v>
      </c>
      <c r="F4166" s="161" t="s">
        <v>2223</v>
      </c>
      <c r="G4166" s="10">
        <v>14.0</v>
      </c>
      <c r="H4166" s="10">
        <v>14.0</v>
      </c>
      <c r="I4166" s="10">
        <v>14.0</v>
      </c>
      <c r="J4166" s="172">
        <v>50.0</v>
      </c>
      <c r="K4166" s="173">
        <v>3.57</v>
      </c>
      <c r="L4166" s="162" t="s">
        <v>69</v>
      </c>
      <c r="M4166" s="163"/>
      <c r="N4166" s="163"/>
      <c r="O4166" s="163"/>
      <c r="P4166" s="163"/>
      <c r="Q4166" s="163"/>
      <c r="R4166" s="163"/>
      <c r="S4166" s="163"/>
      <c r="T4166" s="163"/>
      <c r="U4166" s="163"/>
      <c r="V4166" s="163"/>
      <c r="W4166" s="163"/>
      <c r="X4166" s="163"/>
    </row>
    <row r="4167" ht="11.25" customHeight="1">
      <c r="A4167" s="162" t="s">
        <v>2502</v>
      </c>
      <c r="B4167" s="162" t="s">
        <v>2503</v>
      </c>
      <c r="C4167" s="10" t="s">
        <v>52</v>
      </c>
      <c r="D4167" s="162" t="s">
        <v>2642</v>
      </c>
      <c r="E4167" s="162" t="s">
        <v>2643</v>
      </c>
      <c r="F4167" s="161" t="s">
        <v>2223</v>
      </c>
      <c r="G4167" s="10">
        <v>14.0</v>
      </c>
      <c r="H4167" s="10">
        <v>14.0</v>
      </c>
      <c r="I4167" s="10">
        <v>14.0</v>
      </c>
      <c r="J4167" s="172">
        <v>50.0</v>
      </c>
      <c r="K4167" s="173">
        <v>3.57</v>
      </c>
      <c r="L4167" s="162" t="s">
        <v>69</v>
      </c>
      <c r="M4167" s="163"/>
      <c r="N4167" s="163"/>
      <c r="O4167" s="163"/>
      <c r="P4167" s="163"/>
      <c r="Q4167" s="163"/>
      <c r="R4167" s="163"/>
      <c r="S4167" s="163"/>
      <c r="T4167" s="163"/>
      <c r="U4167" s="163"/>
      <c r="V4167" s="163"/>
      <c r="W4167" s="163"/>
      <c r="X4167" s="163"/>
    </row>
    <row r="4168" ht="11.25" customHeight="1">
      <c r="A4168" s="162" t="s">
        <v>2502</v>
      </c>
      <c r="B4168" s="162" t="s">
        <v>2503</v>
      </c>
      <c r="C4168" s="10" t="s">
        <v>52</v>
      </c>
      <c r="D4168" s="162" t="s">
        <v>2644</v>
      </c>
      <c r="E4168" s="162" t="s">
        <v>2645</v>
      </c>
      <c r="F4168" s="161" t="s">
        <v>2223</v>
      </c>
      <c r="G4168" s="10">
        <v>14.0</v>
      </c>
      <c r="H4168" s="10">
        <v>14.0</v>
      </c>
      <c r="I4168" s="10">
        <v>14.0</v>
      </c>
      <c r="J4168" s="172">
        <v>50.0</v>
      </c>
      <c r="K4168" s="173">
        <v>3.57</v>
      </c>
      <c r="L4168" s="162" t="s">
        <v>69</v>
      </c>
      <c r="M4168" s="163"/>
      <c r="N4168" s="163"/>
      <c r="O4168" s="163"/>
      <c r="P4168" s="163"/>
      <c r="Q4168" s="163"/>
      <c r="R4168" s="163"/>
      <c r="S4168" s="163"/>
      <c r="T4168" s="163"/>
      <c r="U4168" s="163"/>
      <c r="V4168" s="163"/>
      <c r="W4168" s="163"/>
      <c r="X4168" s="163"/>
    </row>
    <row r="4169" ht="11.25" customHeight="1">
      <c r="A4169" s="162" t="s">
        <v>2502</v>
      </c>
      <c r="B4169" s="162" t="s">
        <v>2503</v>
      </c>
      <c r="C4169" s="10" t="s">
        <v>52</v>
      </c>
      <c r="D4169" s="162" t="s">
        <v>2646</v>
      </c>
      <c r="E4169" s="162" t="s">
        <v>2647</v>
      </c>
      <c r="F4169" s="161" t="s">
        <v>2223</v>
      </c>
      <c r="G4169" s="10">
        <v>14.0</v>
      </c>
      <c r="H4169" s="10">
        <v>14.0</v>
      </c>
      <c r="I4169" s="10">
        <v>14.0</v>
      </c>
      <c r="J4169" s="172">
        <v>50.0</v>
      </c>
      <c r="K4169" s="173">
        <v>3.57</v>
      </c>
      <c r="L4169" s="162" t="s">
        <v>69</v>
      </c>
      <c r="M4169" s="163"/>
      <c r="N4169" s="163"/>
      <c r="O4169" s="163"/>
      <c r="P4169" s="163"/>
      <c r="Q4169" s="163"/>
      <c r="R4169" s="163"/>
      <c r="S4169" s="163"/>
      <c r="T4169" s="163"/>
      <c r="U4169" s="163"/>
      <c r="V4169" s="163"/>
      <c r="W4169" s="163"/>
      <c r="X4169" s="163"/>
    </row>
    <row r="4170" ht="11.25" customHeight="1">
      <c r="A4170" s="162" t="s">
        <v>2502</v>
      </c>
      <c r="B4170" s="162" t="s">
        <v>2503</v>
      </c>
      <c r="C4170" s="10" t="s">
        <v>52</v>
      </c>
      <c r="D4170" s="162" t="s">
        <v>2648</v>
      </c>
      <c r="E4170" s="162" t="s">
        <v>2649</v>
      </c>
      <c r="F4170" s="161" t="s">
        <v>2223</v>
      </c>
      <c r="G4170" s="10">
        <v>14.0</v>
      </c>
      <c r="H4170" s="10">
        <v>14.0</v>
      </c>
      <c r="I4170" s="10">
        <v>14.0</v>
      </c>
      <c r="J4170" s="172">
        <v>50.0</v>
      </c>
      <c r="K4170" s="173">
        <v>3.57</v>
      </c>
      <c r="L4170" s="162" t="s">
        <v>69</v>
      </c>
      <c r="M4170" s="163"/>
      <c r="N4170" s="163"/>
      <c r="O4170" s="163"/>
      <c r="P4170" s="163"/>
      <c r="Q4170" s="163"/>
      <c r="R4170" s="163"/>
      <c r="S4170" s="163"/>
      <c r="T4170" s="163"/>
      <c r="U4170" s="163"/>
      <c r="V4170" s="163"/>
      <c r="W4170" s="163"/>
      <c r="X4170" s="163"/>
    </row>
    <row r="4171" ht="11.25" customHeight="1">
      <c r="A4171" s="162" t="s">
        <v>2502</v>
      </c>
      <c r="B4171" s="162" t="s">
        <v>2503</v>
      </c>
      <c r="C4171" s="10" t="s">
        <v>52</v>
      </c>
      <c r="D4171" s="162" t="s">
        <v>2650</v>
      </c>
      <c r="E4171" s="162" t="s">
        <v>2651</v>
      </c>
      <c r="F4171" s="161" t="s">
        <v>2223</v>
      </c>
      <c r="G4171" s="10">
        <v>14.0</v>
      </c>
      <c r="H4171" s="10">
        <v>14.0</v>
      </c>
      <c r="I4171" s="10">
        <v>14.0</v>
      </c>
      <c r="J4171" s="172">
        <v>50.0</v>
      </c>
      <c r="K4171" s="173">
        <v>3.57</v>
      </c>
      <c r="L4171" s="162" t="s">
        <v>69</v>
      </c>
      <c r="M4171" s="163"/>
      <c r="N4171" s="163"/>
      <c r="O4171" s="163"/>
      <c r="P4171" s="163"/>
      <c r="Q4171" s="163"/>
      <c r="R4171" s="163"/>
      <c r="S4171" s="163"/>
      <c r="T4171" s="163"/>
      <c r="U4171" s="163"/>
      <c r="V4171" s="163"/>
      <c r="W4171" s="163"/>
      <c r="X4171" s="163"/>
    </row>
    <row r="4172" ht="11.25" customHeight="1">
      <c r="A4172" s="162" t="s">
        <v>2502</v>
      </c>
      <c r="B4172" s="162" t="s">
        <v>2503</v>
      </c>
      <c r="C4172" s="10" t="s">
        <v>52</v>
      </c>
      <c r="D4172" s="162" t="s">
        <v>2652</v>
      </c>
      <c r="E4172" s="162" t="s">
        <v>2653</v>
      </c>
      <c r="F4172" s="161" t="s">
        <v>2223</v>
      </c>
      <c r="G4172" s="10">
        <v>14.0</v>
      </c>
      <c r="H4172" s="10">
        <v>14.0</v>
      </c>
      <c r="I4172" s="10">
        <v>14.0</v>
      </c>
      <c r="J4172" s="172">
        <v>50.0</v>
      </c>
      <c r="K4172" s="173">
        <v>3.57</v>
      </c>
      <c r="L4172" s="162" t="s">
        <v>69</v>
      </c>
      <c r="M4172" s="163"/>
      <c r="N4172" s="163"/>
      <c r="O4172" s="163"/>
      <c r="P4172" s="163"/>
      <c r="Q4172" s="163"/>
      <c r="R4172" s="163"/>
      <c r="S4172" s="163"/>
      <c r="T4172" s="163"/>
      <c r="U4172" s="163"/>
      <c r="V4172" s="163"/>
      <c r="W4172" s="163"/>
      <c r="X4172" s="163"/>
    </row>
    <row r="4173" ht="11.25" customHeight="1">
      <c r="A4173" s="162" t="s">
        <v>2502</v>
      </c>
      <c r="B4173" s="162" t="s">
        <v>2503</v>
      </c>
      <c r="C4173" s="10" t="s">
        <v>52</v>
      </c>
      <c r="D4173" s="162" t="s">
        <v>2654</v>
      </c>
      <c r="E4173" s="162" t="s">
        <v>2655</v>
      </c>
      <c r="F4173" s="161" t="s">
        <v>2223</v>
      </c>
      <c r="G4173" s="10">
        <v>14.0</v>
      </c>
      <c r="H4173" s="10">
        <v>14.0</v>
      </c>
      <c r="I4173" s="10">
        <v>14.0</v>
      </c>
      <c r="J4173" s="172">
        <v>50.0</v>
      </c>
      <c r="K4173" s="173">
        <v>3.57</v>
      </c>
      <c r="L4173" s="162" t="s">
        <v>69</v>
      </c>
      <c r="M4173" s="163"/>
      <c r="N4173" s="163"/>
      <c r="O4173" s="163"/>
      <c r="P4173" s="163"/>
      <c r="Q4173" s="163"/>
      <c r="R4173" s="163"/>
      <c r="S4173" s="163"/>
      <c r="T4173" s="163"/>
      <c r="U4173" s="163"/>
      <c r="V4173" s="163"/>
      <c r="W4173" s="163"/>
      <c r="X4173" s="163"/>
    </row>
    <row r="4174" ht="11.25" customHeight="1">
      <c r="A4174" s="162" t="s">
        <v>2502</v>
      </c>
      <c r="B4174" s="162" t="s">
        <v>2503</v>
      </c>
      <c r="C4174" s="10" t="s">
        <v>52</v>
      </c>
      <c r="D4174" s="162" t="s">
        <v>2656</v>
      </c>
      <c r="E4174" s="162" t="s">
        <v>2657</v>
      </c>
      <c r="F4174" s="161" t="s">
        <v>2223</v>
      </c>
      <c r="G4174" s="10">
        <v>14.0</v>
      </c>
      <c r="H4174" s="10">
        <v>14.0</v>
      </c>
      <c r="I4174" s="10">
        <v>14.0</v>
      </c>
      <c r="J4174" s="172">
        <v>50.0</v>
      </c>
      <c r="K4174" s="173">
        <v>3.57</v>
      </c>
      <c r="L4174" s="162" t="s">
        <v>69</v>
      </c>
      <c r="M4174" s="163"/>
      <c r="N4174" s="163"/>
      <c r="O4174" s="163"/>
      <c r="P4174" s="163"/>
      <c r="Q4174" s="163"/>
      <c r="R4174" s="163"/>
      <c r="S4174" s="163"/>
      <c r="T4174" s="163"/>
      <c r="U4174" s="163"/>
      <c r="V4174" s="163"/>
      <c r="W4174" s="163"/>
      <c r="X4174" s="163"/>
    </row>
    <row r="4175" ht="11.25" customHeight="1">
      <c r="A4175" s="162" t="s">
        <v>2502</v>
      </c>
      <c r="B4175" s="162" t="s">
        <v>2503</v>
      </c>
      <c r="C4175" s="10" t="s">
        <v>52</v>
      </c>
      <c r="D4175" s="162" t="s">
        <v>2658</v>
      </c>
      <c r="E4175" s="162" t="s">
        <v>2659</v>
      </c>
      <c r="F4175" s="161" t="s">
        <v>2223</v>
      </c>
      <c r="G4175" s="10">
        <v>14.0</v>
      </c>
      <c r="H4175" s="10">
        <v>14.0</v>
      </c>
      <c r="I4175" s="10">
        <v>14.0</v>
      </c>
      <c r="J4175" s="172">
        <v>50.0</v>
      </c>
      <c r="K4175" s="173">
        <v>3.57</v>
      </c>
      <c r="L4175" s="162" t="s">
        <v>69</v>
      </c>
      <c r="M4175" s="163"/>
      <c r="N4175" s="163"/>
      <c r="O4175" s="163"/>
      <c r="P4175" s="163"/>
      <c r="Q4175" s="163"/>
      <c r="R4175" s="163"/>
      <c r="S4175" s="163"/>
      <c r="T4175" s="163"/>
      <c r="U4175" s="163"/>
      <c r="V4175" s="163"/>
      <c r="W4175" s="163"/>
      <c r="X4175" s="163"/>
    </row>
    <row r="4176" ht="11.25" customHeight="1">
      <c r="A4176" s="162" t="s">
        <v>2502</v>
      </c>
      <c r="B4176" s="162" t="s">
        <v>2503</v>
      </c>
      <c r="C4176" s="10" t="s">
        <v>52</v>
      </c>
      <c r="D4176" s="162" t="s">
        <v>2660</v>
      </c>
      <c r="E4176" s="162" t="s">
        <v>2661</v>
      </c>
      <c r="F4176" s="161" t="s">
        <v>2223</v>
      </c>
      <c r="G4176" s="10">
        <v>14.0</v>
      </c>
      <c r="H4176" s="10">
        <v>14.0</v>
      </c>
      <c r="I4176" s="10">
        <v>14.0</v>
      </c>
      <c r="J4176" s="172">
        <v>50.0</v>
      </c>
      <c r="K4176" s="173">
        <v>3.57</v>
      </c>
      <c r="L4176" s="162" t="s">
        <v>69</v>
      </c>
      <c r="M4176" s="163"/>
      <c r="N4176" s="163"/>
      <c r="O4176" s="163"/>
      <c r="P4176" s="163"/>
      <c r="Q4176" s="163"/>
      <c r="R4176" s="163"/>
      <c r="S4176" s="163"/>
      <c r="T4176" s="163"/>
      <c r="U4176" s="163"/>
      <c r="V4176" s="163"/>
      <c r="W4176" s="163"/>
      <c r="X4176" s="163"/>
    </row>
    <row r="4177" ht="11.25" customHeight="1">
      <c r="A4177" s="162" t="s">
        <v>2502</v>
      </c>
      <c r="B4177" s="162" t="s">
        <v>2503</v>
      </c>
      <c r="C4177" s="10" t="s">
        <v>52</v>
      </c>
      <c r="D4177" s="162" t="s">
        <v>2662</v>
      </c>
      <c r="E4177" s="162" t="s">
        <v>2663</v>
      </c>
      <c r="F4177" s="161" t="s">
        <v>2223</v>
      </c>
      <c r="G4177" s="10">
        <v>14.0</v>
      </c>
      <c r="H4177" s="10">
        <v>14.0</v>
      </c>
      <c r="I4177" s="10">
        <v>14.0</v>
      </c>
      <c r="J4177" s="172">
        <v>50.0</v>
      </c>
      <c r="K4177" s="173">
        <v>3.57</v>
      </c>
      <c r="L4177" s="162" t="s">
        <v>69</v>
      </c>
      <c r="M4177" s="163"/>
      <c r="N4177" s="163"/>
      <c r="O4177" s="163"/>
      <c r="P4177" s="163"/>
      <c r="Q4177" s="163"/>
      <c r="R4177" s="163"/>
      <c r="S4177" s="163"/>
      <c r="T4177" s="163"/>
      <c r="U4177" s="163"/>
      <c r="V4177" s="163"/>
      <c r="W4177" s="163"/>
      <c r="X4177" s="163"/>
    </row>
    <row r="4178" ht="11.25" customHeight="1">
      <c r="A4178" s="162" t="s">
        <v>2502</v>
      </c>
      <c r="B4178" s="162" t="s">
        <v>2503</v>
      </c>
      <c r="C4178" s="10" t="s">
        <v>52</v>
      </c>
      <c r="D4178" s="162" t="s">
        <v>2664</v>
      </c>
      <c r="E4178" s="162" t="s">
        <v>2665</v>
      </c>
      <c r="F4178" s="161" t="s">
        <v>2223</v>
      </c>
      <c r="G4178" s="10">
        <v>14.0</v>
      </c>
      <c r="H4178" s="10">
        <v>14.0</v>
      </c>
      <c r="I4178" s="10">
        <v>14.0</v>
      </c>
      <c r="J4178" s="172">
        <v>50.0</v>
      </c>
      <c r="K4178" s="173">
        <v>3.57</v>
      </c>
      <c r="L4178" s="162" t="s">
        <v>69</v>
      </c>
      <c r="M4178" s="163"/>
      <c r="N4178" s="163"/>
      <c r="O4178" s="163"/>
      <c r="P4178" s="163"/>
      <c r="Q4178" s="163"/>
      <c r="R4178" s="163"/>
      <c r="S4178" s="163"/>
      <c r="T4178" s="163"/>
      <c r="U4178" s="163"/>
      <c r="V4178" s="163"/>
      <c r="W4178" s="163"/>
      <c r="X4178" s="163"/>
    </row>
    <row r="4179" ht="11.25" customHeight="1">
      <c r="A4179" s="162" t="s">
        <v>2502</v>
      </c>
      <c r="B4179" s="162" t="s">
        <v>2503</v>
      </c>
      <c r="C4179" s="10" t="s">
        <v>52</v>
      </c>
      <c r="D4179" s="162" t="s">
        <v>2666</v>
      </c>
      <c r="E4179" s="162" t="s">
        <v>2667</v>
      </c>
      <c r="F4179" s="161" t="s">
        <v>2223</v>
      </c>
      <c r="G4179" s="10">
        <v>14.0</v>
      </c>
      <c r="H4179" s="10">
        <v>14.0</v>
      </c>
      <c r="I4179" s="10">
        <v>14.0</v>
      </c>
      <c r="J4179" s="172">
        <v>50.0</v>
      </c>
      <c r="K4179" s="173">
        <v>3.57</v>
      </c>
      <c r="L4179" s="162" t="s">
        <v>69</v>
      </c>
      <c r="M4179" s="163"/>
      <c r="N4179" s="163"/>
      <c r="O4179" s="163"/>
      <c r="P4179" s="163"/>
      <c r="Q4179" s="163"/>
      <c r="R4179" s="163"/>
      <c r="S4179" s="163"/>
      <c r="T4179" s="163"/>
      <c r="U4179" s="163"/>
      <c r="V4179" s="163"/>
      <c r="W4179" s="163"/>
      <c r="X4179" s="163"/>
    </row>
    <row r="4180" ht="11.25" customHeight="1">
      <c r="A4180" s="162" t="s">
        <v>2502</v>
      </c>
      <c r="B4180" s="162" t="s">
        <v>2503</v>
      </c>
      <c r="C4180" s="10" t="s">
        <v>52</v>
      </c>
      <c r="D4180" s="162" t="s">
        <v>2668</v>
      </c>
      <c r="E4180" s="162" t="s">
        <v>2669</v>
      </c>
      <c r="F4180" s="161" t="s">
        <v>2223</v>
      </c>
      <c r="G4180" s="10">
        <v>14.0</v>
      </c>
      <c r="H4180" s="10">
        <v>14.0</v>
      </c>
      <c r="I4180" s="10">
        <v>14.0</v>
      </c>
      <c r="J4180" s="172">
        <v>50.0</v>
      </c>
      <c r="K4180" s="173">
        <v>3.57</v>
      </c>
      <c r="L4180" s="162" t="s">
        <v>69</v>
      </c>
      <c r="M4180" s="163"/>
      <c r="N4180" s="163"/>
      <c r="O4180" s="163"/>
      <c r="P4180" s="163"/>
      <c r="Q4180" s="163"/>
      <c r="R4180" s="163"/>
      <c r="S4180" s="163"/>
      <c r="T4180" s="163"/>
      <c r="U4180" s="163"/>
      <c r="V4180" s="163"/>
      <c r="W4180" s="163"/>
      <c r="X4180" s="163"/>
    </row>
    <row r="4181" ht="11.25" customHeight="1">
      <c r="A4181" s="162" t="s">
        <v>2502</v>
      </c>
      <c r="B4181" s="162" t="s">
        <v>2503</v>
      </c>
      <c r="C4181" s="10" t="s">
        <v>52</v>
      </c>
      <c r="D4181" s="162" t="s">
        <v>2670</v>
      </c>
      <c r="E4181" s="162" t="s">
        <v>2671</v>
      </c>
      <c r="F4181" s="161" t="s">
        <v>2223</v>
      </c>
      <c r="G4181" s="10">
        <v>14.0</v>
      </c>
      <c r="H4181" s="10">
        <v>14.0</v>
      </c>
      <c r="I4181" s="10">
        <v>14.0</v>
      </c>
      <c r="J4181" s="172">
        <v>50.0</v>
      </c>
      <c r="K4181" s="173">
        <v>3.57</v>
      </c>
      <c r="L4181" s="162" t="s">
        <v>69</v>
      </c>
      <c r="M4181" s="163"/>
      <c r="N4181" s="163"/>
      <c r="O4181" s="163"/>
      <c r="P4181" s="163"/>
      <c r="Q4181" s="163"/>
      <c r="R4181" s="163"/>
      <c r="S4181" s="163"/>
      <c r="T4181" s="163"/>
      <c r="U4181" s="163"/>
      <c r="V4181" s="163"/>
      <c r="W4181" s="163"/>
      <c r="X4181" s="163"/>
    </row>
    <row r="4182" ht="11.25" customHeight="1">
      <c r="A4182" s="162" t="s">
        <v>2502</v>
      </c>
      <c r="B4182" s="162" t="s">
        <v>2503</v>
      </c>
      <c r="C4182" s="10" t="s">
        <v>52</v>
      </c>
      <c r="D4182" s="162" t="s">
        <v>2672</v>
      </c>
      <c r="E4182" s="162" t="s">
        <v>2673</v>
      </c>
      <c r="F4182" s="161" t="s">
        <v>2223</v>
      </c>
      <c r="G4182" s="10">
        <v>14.0</v>
      </c>
      <c r="H4182" s="10">
        <v>14.0</v>
      </c>
      <c r="I4182" s="10">
        <v>14.0</v>
      </c>
      <c r="J4182" s="172">
        <v>50.0</v>
      </c>
      <c r="K4182" s="173">
        <v>3.57</v>
      </c>
      <c r="L4182" s="162" t="s">
        <v>69</v>
      </c>
      <c r="M4182" s="163"/>
      <c r="N4182" s="163"/>
      <c r="O4182" s="163"/>
      <c r="P4182" s="163"/>
      <c r="Q4182" s="163"/>
      <c r="R4182" s="163"/>
      <c r="S4182" s="163"/>
      <c r="T4182" s="163"/>
      <c r="U4182" s="163"/>
      <c r="V4182" s="163"/>
      <c r="W4182" s="163"/>
      <c r="X4182" s="163"/>
    </row>
    <row r="4183" ht="11.25" customHeight="1">
      <c r="A4183" s="162" t="s">
        <v>2502</v>
      </c>
      <c r="B4183" s="162" t="s">
        <v>2503</v>
      </c>
      <c r="C4183" s="10" t="s">
        <v>52</v>
      </c>
      <c r="D4183" s="162" t="s">
        <v>2674</v>
      </c>
      <c r="E4183" s="162" t="s">
        <v>2675</v>
      </c>
      <c r="F4183" s="161" t="s">
        <v>2223</v>
      </c>
      <c r="G4183" s="10">
        <v>14.0</v>
      </c>
      <c r="H4183" s="10">
        <v>14.0</v>
      </c>
      <c r="I4183" s="10">
        <v>14.0</v>
      </c>
      <c r="J4183" s="172">
        <v>50.0</v>
      </c>
      <c r="K4183" s="173">
        <v>3.57</v>
      </c>
      <c r="L4183" s="162" t="s">
        <v>69</v>
      </c>
      <c r="M4183" s="163"/>
      <c r="N4183" s="163"/>
      <c r="O4183" s="163"/>
      <c r="P4183" s="163"/>
      <c r="Q4183" s="163"/>
      <c r="R4183" s="163"/>
      <c r="S4183" s="163"/>
      <c r="T4183" s="163"/>
      <c r="U4183" s="163"/>
      <c r="V4183" s="163"/>
      <c r="W4183" s="163"/>
      <c r="X4183" s="163"/>
    </row>
    <row r="4184" ht="11.25" customHeight="1">
      <c r="A4184" s="162" t="s">
        <v>2502</v>
      </c>
      <c r="B4184" s="162" t="s">
        <v>2503</v>
      </c>
      <c r="C4184" s="10" t="s">
        <v>52</v>
      </c>
      <c r="D4184" s="162" t="s">
        <v>2676</v>
      </c>
      <c r="E4184" s="162" t="s">
        <v>2677</v>
      </c>
      <c r="F4184" s="161" t="s">
        <v>2223</v>
      </c>
      <c r="G4184" s="10">
        <v>14.0</v>
      </c>
      <c r="H4184" s="10">
        <v>14.0</v>
      </c>
      <c r="I4184" s="10">
        <v>14.0</v>
      </c>
      <c r="J4184" s="172">
        <v>50.0</v>
      </c>
      <c r="K4184" s="173">
        <v>3.57</v>
      </c>
      <c r="L4184" s="162" t="s">
        <v>69</v>
      </c>
      <c r="M4184" s="163"/>
      <c r="N4184" s="163"/>
      <c r="O4184" s="163"/>
      <c r="P4184" s="163"/>
      <c r="Q4184" s="163"/>
      <c r="R4184" s="163"/>
      <c r="S4184" s="163"/>
      <c r="T4184" s="163"/>
      <c r="U4184" s="163"/>
      <c r="V4184" s="163"/>
      <c r="W4184" s="163"/>
      <c r="X4184" s="163"/>
    </row>
    <row r="4185" ht="11.25" customHeight="1">
      <c r="A4185" s="162" t="s">
        <v>2502</v>
      </c>
      <c r="B4185" s="162" t="s">
        <v>2503</v>
      </c>
      <c r="C4185" s="10" t="s">
        <v>52</v>
      </c>
      <c r="D4185" s="162" t="s">
        <v>2678</v>
      </c>
      <c r="E4185" s="162" t="s">
        <v>2679</v>
      </c>
      <c r="F4185" s="161" t="s">
        <v>2223</v>
      </c>
      <c r="G4185" s="10">
        <v>14.0</v>
      </c>
      <c r="H4185" s="10">
        <v>14.0</v>
      </c>
      <c r="I4185" s="10">
        <v>14.0</v>
      </c>
      <c r="J4185" s="172">
        <v>50.0</v>
      </c>
      <c r="K4185" s="173">
        <v>3.57</v>
      </c>
      <c r="L4185" s="162" t="s">
        <v>69</v>
      </c>
      <c r="M4185" s="163"/>
      <c r="N4185" s="163"/>
      <c r="O4185" s="163"/>
      <c r="P4185" s="163"/>
      <c r="Q4185" s="163"/>
      <c r="R4185" s="163"/>
      <c r="S4185" s="163"/>
      <c r="T4185" s="163"/>
      <c r="U4185" s="163"/>
      <c r="V4185" s="163"/>
      <c r="W4185" s="163"/>
      <c r="X4185" s="163"/>
    </row>
    <row r="4186" ht="11.25" customHeight="1">
      <c r="A4186" s="162" t="s">
        <v>2502</v>
      </c>
      <c r="B4186" s="162" t="s">
        <v>2503</v>
      </c>
      <c r="C4186" s="10" t="s">
        <v>52</v>
      </c>
      <c r="D4186" s="162" t="s">
        <v>2680</v>
      </c>
      <c r="E4186" s="162" t="s">
        <v>2681</v>
      </c>
      <c r="F4186" s="161" t="s">
        <v>2223</v>
      </c>
      <c r="G4186" s="10">
        <v>14.0</v>
      </c>
      <c r="H4186" s="10">
        <v>14.0</v>
      </c>
      <c r="I4186" s="10">
        <v>14.0</v>
      </c>
      <c r="J4186" s="172">
        <v>50.0</v>
      </c>
      <c r="K4186" s="173">
        <v>3.57</v>
      </c>
      <c r="L4186" s="162" t="s">
        <v>69</v>
      </c>
      <c r="M4186" s="163"/>
      <c r="N4186" s="163"/>
      <c r="O4186" s="163"/>
      <c r="P4186" s="163"/>
      <c r="Q4186" s="163"/>
      <c r="R4186" s="163"/>
      <c r="S4186" s="163"/>
      <c r="T4186" s="163"/>
      <c r="U4186" s="163"/>
      <c r="V4186" s="163"/>
      <c r="W4186" s="163"/>
      <c r="X4186" s="163"/>
    </row>
    <row r="4187" ht="11.25" customHeight="1">
      <c r="A4187" s="162" t="s">
        <v>2812</v>
      </c>
      <c r="B4187" s="162" t="s">
        <v>2813</v>
      </c>
      <c r="C4187" s="10" t="s">
        <v>52</v>
      </c>
      <c r="D4187" s="162" t="s">
        <v>4749</v>
      </c>
      <c r="E4187" s="162" t="s">
        <v>4750</v>
      </c>
      <c r="F4187" s="161" t="s">
        <v>2223</v>
      </c>
      <c r="G4187" s="10">
        <v>6.0</v>
      </c>
      <c r="H4187" s="10">
        <v>5.0</v>
      </c>
      <c r="I4187" s="10">
        <v>7.0</v>
      </c>
      <c r="J4187" s="172">
        <v>50.0</v>
      </c>
      <c r="K4187" s="173">
        <v>8.33</v>
      </c>
      <c r="L4187" s="162" t="s">
        <v>69</v>
      </c>
      <c r="M4187" s="163"/>
      <c r="N4187" s="163"/>
      <c r="O4187" s="163"/>
      <c r="P4187" s="163"/>
      <c r="Q4187" s="163"/>
      <c r="R4187" s="163"/>
      <c r="S4187" s="163"/>
      <c r="T4187" s="163"/>
      <c r="U4187" s="163"/>
      <c r="V4187" s="163"/>
      <c r="W4187" s="163"/>
      <c r="X4187" s="163"/>
    </row>
    <row r="4188" ht="11.25" customHeight="1">
      <c r="A4188" s="162" t="s">
        <v>2812</v>
      </c>
      <c r="B4188" s="162" t="s">
        <v>2813</v>
      </c>
      <c r="C4188" s="10" t="s">
        <v>52</v>
      </c>
      <c r="D4188" s="162" t="s">
        <v>4751</v>
      </c>
      <c r="E4188" s="162" t="s">
        <v>4752</v>
      </c>
      <c r="F4188" s="161" t="s">
        <v>2223</v>
      </c>
      <c r="G4188" s="10">
        <v>6.0</v>
      </c>
      <c r="H4188" s="10">
        <v>5.0</v>
      </c>
      <c r="I4188" s="10">
        <v>7.0</v>
      </c>
      <c r="J4188" s="172">
        <v>50.0</v>
      </c>
      <c r="K4188" s="173">
        <v>8.33</v>
      </c>
      <c r="L4188" s="162" t="s">
        <v>69</v>
      </c>
      <c r="M4188" s="163"/>
      <c r="N4188" s="163"/>
      <c r="O4188" s="163"/>
      <c r="P4188" s="163"/>
      <c r="Q4188" s="163"/>
      <c r="R4188" s="163"/>
      <c r="S4188" s="163"/>
      <c r="T4188" s="163"/>
      <c r="U4188" s="163"/>
      <c r="V4188" s="163"/>
      <c r="W4188" s="163"/>
      <c r="X4188" s="163"/>
    </row>
    <row r="4189" ht="11.25" customHeight="1">
      <c r="A4189" s="162" t="s">
        <v>2812</v>
      </c>
      <c r="B4189" s="162" t="s">
        <v>2813</v>
      </c>
      <c r="C4189" s="10" t="s">
        <v>52</v>
      </c>
      <c r="D4189" s="162" t="s">
        <v>4753</v>
      </c>
      <c r="E4189" s="162" t="s">
        <v>4754</v>
      </c>
      <c r="F4189" s="161" t="s">
        <v>2223</v>
      </c>
      <c r="G4189" s="10">
        <v>6.0</v>
      </c>
      <c r="H4189" s="10">
        <v>5.0</v>
      </c>
      <c r="I4189" s="10">
        <v>7.0</v>
      </c>
      <c r="J4189" s="172">
        <v>50.0</v>
      </c>
      <c r="K4189" s="173">
        <v>8.33</v>
      </c>
      <c r="L4189" s="162" t="s">
        <v>69</v>
      </c>
      <c r="M4189" s="163"/>
      <c r="N4189" s="163"/>
      <c r="O4189" s="163"/>
      <c r="P4189" s="163"/>
      <c r="Q4189" s="163"/>
      <c r="R4189" s="163"/>
      <c r="S4189" s="163"/>
      <c r="T4189" s="163"/>
      <c r="U4189" s="163"/>
      <c r="V4189" s="163"/>
      <c r="W4189" s="163"/>
      <c r="X4189" s="163"/>
    </row>
    <row r="4190" ht="11.25" customHeight="1">
      <c r="A4190" s="162" t="s">
        <v>2812</v>
      </c>
      <c r="B4190" s="162" t="s">
        <v>2813</v>
      </c>
      <c r="C4190" s="10" t="s">
        <v>52</v>
      </c>
      <c r="D4190" s="162" t="s">
        <v>4755</v>
      </c>
      <c r="E4190" s="162" t="s">
        <v>4756</v>
      </c>
      <c r="F4190" s="161" t="s">
        <v>2223</v>
      </c>
      <c r="G4190" s="10">
        <v>6.0</v>
      </c>
      <c r="H4190" s="10">
        <v>5.0</v>
      </c>
      <c r="I4190" s="10">
        <v>7.0</v>
      </c>
      <c r="J4190" s="172">
        <v>50.0</v>
      </c>
      <c r="K4190" s="173">
        <v>8.33</v>
      </c>
      <c r="L4190" s="162" t="s">
        <v>69</v>
      </c>
      <c r="M4190" s="163"/>
      <c r="N4190" s="163"/>
      <c r="O4190" s="163"/>
      <c r="P4190" s="163"/>
      <c r="Q4190" s="163"/>
      <c r="R4190" s="163"/>
      <c r="S4190" s="163"/>
      <c r="T4190" s="163"/>
      <c r="U4190" s="163"/>
      <c r="V4190" s="163"/>
      <c r="W4190" s="163"/>
      <c r="X4190" s="163"/>
    </row>
    <row r="4191" ht="11.25" customHeight="1">
      <c r="A4191" s="162" t="s">
        <v>2812</v>
      </c>
      <c r="B4191" s="162" t="s">
        <v>2813</v>
      </c>
      <c r="C4191" s="10" t="s">
        <v>52</v>
      </c>
      <c r="D4191" s="162" t="s">
        <v>4757</v>
      </c>
      <c r="E4191" s="162" t="s">
        <v>4758</v>
      </c>
      <c r="F4191" s="161" t="s">
        <v>2223</v>
      </c>
      <c r="G4191" s="10">
        <v>6.0</v>
      </c>
      <c r="H4191" s="10">
        <v>5.0</v>
      </c>
      <c r="I4191" s="10">
        <v>7.0</v>
      </c>
      <c r="J4191" s="172">
        <v>50.0</v>
      </c>
      <c r="K4191" s="173">
        <v>8.33</v>
      </c>
      <c r="L4191" s="162" t="s">
        <v>69</v>
      </c>
      <c r="M4191" s="163"/>
      <c r="N4191" s="163"/>
      <c r="O4191" s="163"/>
      <c r="P4191" s="163"/>
      <c r="Q4191" s="163"/>
      <c r="R4191" s="163"/>
      <c r="S4191" s="163"/>
      <c r="T4191" s="163"/>
      <c r="U4191" s="163"/>
      <c r="V4191" s="163"/>
      <c r="W4191" s="163"/>
      <c r="X4191" s="163"/>
    </row>
    <row r="4192" ht="11.25" customHeight="1">
      <c r="A4192" s="162" t="s">
        <v>2812</v>
      </c>
      <c r="B4192" s="162" t="s">
        <v>2813</v>
      </c>
      <c r="C4192" s="10" t="s">
        <v>52</v>
      </c>
      <c r="D4192" s="162" t="s">
        <v>4759</v>
      </c>
      <c r="E4192" s="162" t="s">
        <v>4760</v>
      </c>
      <c r="F4192" s="161" t="s">
        <v>2223</v>
      </c>
      <c r="G4192" s="10">
        <v>6.0</v>
      </c>
      <c r="H4192" s="10">
        <v>5.0</v>
      </c>
      <c r="I4192" s="10">
        <v>7.0</v>
      </c>
      <c r="J4192" s="172">
        <v>50.0</v>
      </c>
      <c r="K4192" s="173">
        <v>8.33</v>
      </c>
      <c r="L4192" s="162" t="s">
        <v>69</v>
      </c>
      <c r="M4192" s="163"/>
      <c r="N4192" s="163"/>
      <c r="O4192" s="163"/>
      <c r="P4192" s="163"/>
      <c r="Q4192" s="163"/>
      <c r="R4192" s="163"/>
      <c r="S4192" s="163"/>
      <c r="T4192" s="163"/>
      <c r="U4192" s="163"/>
      <c r="V4192" s="163"/>
      <c r="W4192" s="163"/>
      <c r="X4192" s="163"/>
    </row>
    <row r="4193" ht="11.25" customHeight="1">
      <c r="A4193" s="162" t="s">
        <v>2812</v>
      </c>
      <c r="B4193" s="162" t="s">
        <v>2813</v>
      </c>
      <c r="C4193" s="10" t="s">
        <v>52</v>
      </c>
      <c r="D4193" s="162" t="s">
        <v>4761</v>
      </c>
      <c r="E4193" s="162" t="s">
        <v>4762</v>
      </c>
      <c r="F4193" s="161" t="s">
        <v>2223</v>
      </c>
      <c r="G4193" s="10">
        <v>6.0</v>
      </c>
      <c r="H4193" s="10">
        <v>5.0</v>
      </c>
      <c r="I4193" s="10">
        <v>7.0</v>
      </c>
      <c r="J4193" s="172">
        <v>50.0</v>
      </c>
      <c r="K4193" s="173">
        <v>8.33</v>
      </c>
      <c r="L4193" s="162" t="s">
        <v>69</v>
      </c>
      <c r="M4193" s="163"/>
      <c r="N4193" s="163"/>
      <c r="O4193" s="163"/>
      <c r="P4193" s="163"/>
      <c r="Q4193" s="163"/>
      <c r="R4193" s="163"/>
      <c r="S4193" s="163"/>
      <c r="T4193" s="163"/>
      <c r="U4193" s="163"/>
      <c r="V4193" s="163"/>
      <c r="W4193" s="163"/>
      <c r="X4193" s="163"/>
    </row>
    <row r="4194" ht="11.25" customHeight="1">
      <c r="A4194" s="162" t="s">
        <v>2812</v>
      </c>
      <c r="B4194" s="162" t="s">
        <v>2813</v>
      </c>
      <c r="C4194" s="10" t="s">
        <v>52</v>
      </c>
      <c r="D4194" s="162" t="s">
        <v>4763</v>
      </c>
      <c r="E4194" s="162" t="s">
        <v>4764</v>
      </c>
      <c r="F4194" s="161" t="s">
        <v>2223</v>
      </c>
      <c r="G4194" s="10">
        <v>6.0</v>
      </c>
      <c r="H4194" s="10">
        <v>5.0</v>
      </c>
      <c r="I4194" s="10">
        <v>7.0</v>
      </c>
      <c r="J4194" s="172">
        <v>50.0</v>
      </c>
      <c r="K4194" s="173">
        <v>8.33</v>
      </c>
      <c r="L4194" s="162" t="s">
        <v>69</v>
      </c>
      <c r="M4194" s="163"/>
      <c r="N4194" s="163"/>
      <c r="O4194" s="163"/>
      <c r="P4194" s="163"/>
      <c r="Q4194" s="163"/>
      <c r="R4194" s="163"/>
      <c r="S4194" s="163"/>
      <c r="T4194" s="163"/>
      <c r="U4194" s="163"/>
      <c r="V4194" s="163"/>
      <c r="W4194" s="163"/>
      <c r="X4194" s="163"/>
    </row>
    <row r="4195" ht="11.25" customHeight="1">
      <c r="A4195" s="162" t="s">
        <v>2812</v>
      </c>
      <c r="B4195" s="162" t="s">
        <v>2813</v>
      </c>
      <c r="C4195" s="10" t="s">
        <v>52</v>
      </c>
      <c r="D4195" s="162" t="s">
        <v>4765</v>
      </c>
      <c r="E4195" s="162" t="s">
        <v>4766</v>
      </c>
      <c r="F4195" s="161" t="s">
        <v>2223</v>
      </c>
      <c r="G4195" s="10">
        <v>6.0</v>
      </c>
      <c r="H4195" s="10">
        <v>5.0</v>
      </c>
      <c r="I4195" s="10">
        <v>7.0</v>
      </c>
      <c r="J4195" s="172">
        <v>50.0</v>
      </c>
      <c r="K4195" s="173">
        <v>8.33</v>
      </c>
      <c r="L4195" s="162" t="s">
        <v>69</v>
      </c>
      <c r="M4195" s="163"/>
      <c r="N4195" s="163"/>
      <c r="O4195" s="163"/>
      <c r="P4195" s="163"/>
      <c r="Q4195" s="163"/>
      <c r="R4195" s="163"/>
      <c r="S4195" s="163"/>
      <c r="T4195" s="163"/>
      <c r="U4195" s="163"/>
      <c r="V4195" s="163"/>
      <c r="W4195" s="163"/>
      <c r="X4195" s="163"/>
    </row>
    <row r="4196" ht="11.25" customHeight="1">
      <c r="A4196" s="162" t="s">
        <v>2812</v>
      </c>
      <c r="B4196" s="162" t="s">
        <v>2813</v>
      </c>
      <c r="C4196" s="10" t="s">
        <v>52</v>
      </c>
      <c r="D4196" s="162" t="s">
        <v>4767</v>
      </c>
      <c r="E4196" s="162" t="s">
        <v>4768</v>
      </c>
      <c r="F4196" s="161" t="s">
        <v>2223</v>
      </c>
      <c r="G4196" s="10">
        <v>6.0</v>
      </c>
      <c r="H4196" s="10">
        <v>5.0</v>
      </c>
      <c r="I4196" s="10">
        <v>7.0</v>
      </c>
      <c r="J4196" s="172">
        <v>50.0</v>
      </c>
      <c r="K4196" s="173">
        <v>8.33</v>
      </c>
      <c r="L4196" s="162" t="s">
        <v>69</v>
      </c>
      <c r="M4196" s="163"/>
      <c r="N4196" s="163"/>
      <c r="O4196" s="163"/>
      <c r="P4196" s="163"/>
      <c r="Q4196" s="163"/>
      <c r="R4196" s="163"/>
      <c r="S4196" s="163"/>
      <c r="T4196" s="163"/>
      <c r="U4196" s="163"/>
      <c r="V4196" s="163"/>
      <c r="W4196" s="163"/>
      <c r="X4196" s="163"/>
    </row>
    <row r="4197" ht="11.25" customHeight="1">
      <c r="A4197" s="162" t="s">
        <v>2812</v>
      </c>
      <c r="B4197" s="162" t="s">
        <v>2813</v>
      </c>
      <c r="C4197" s="10" t="s">
        <v>52</v>
      </c>
      <c r="D4197" s="162" t="s">
        <v>4769</v>
      </c>
      <c r="E4197" s="162" t="s">
        <v>4770</v>
      </c>
      <c r="F4197" s="161" t="s">
        <v>2223</v>
      </c>
      <c r="G4197" s="10">
        <v>6.0</v>
      </c>
      <c r="H4197" s="10">
        <v>5.0</v>
      </c>
      <c r="I4197" s="10">
        <v>7.0</v>
      </c>
      <c r="J4197" s="172">
        <v>50.0</v>
      </c>
      <c r="K4197" s="173">
        <v>8.33</v>
      </c>
      <c r="L4197" s="162" t="s">
        <v>69</v>
      </c>
      <c r="M4197" s="163"/>
      <c r="N4197" s="163"/>
      <c r="O4197" s="163"/>
      <c r="P4197" s="163"/>
      <c r="Q4197" s="163"/>
      <c r="R4197" s="163"/>
      <c r="S4197" s="163"/>
      <c r="T4197" s="163"/>
      <c r="U4197" s="163"/>
      <c r="V4197" s="163"/>
      <c r="W4197" s="163"/>
      <c r="X4197" s="163"/>
    </row>
    <row r="4198" ht="11.25" customHeight="1">
      <c r="A4198" s="162" t="s">
        <v>2812</v>
      </c>
      <c r="B4198" s="162" t="s">
        <v>2813</v>
      </c>
      <c r="C4198" s="10" t="s">
        <v>52</v>
      </c>
      <c r="D4198" s="162" t="s">
        <v>4771</v>
      </c>
      <c r="E4198" s="162" t="s">
        <v>4772</v>
      </c>
      <c r="F4198" s="161" t="s">
        <v>2223</v>
      </c>
      <c r="G4198" s="10">
        <v>6.0</v>
      </c>
      <c r="H4198" s="10">
        <v>5.0</v>
      </c>
      <c r="I4198" s="10">
        <v>7.0</v>
      </c>
      <c r="J4198" s="172">
        <v>50.0</v>
      </c>
      <c r="K4198" s="173">
        <v>8.33</v>
      </c>
      <c r="L4198" s="162" t="s">
        <v>69</v>
      </c>
      <c r="M4198" s="163"/>
      <c r="N4198" s="163"/>
      <c r="O4198" s="163"/>
      <c r="P4198" s="163"/>
      <c r="Q4198" s="163"/>
      <c r="R4198" s="163"/>
      <c r="S4198" s="163"/>
      <c r="T4198" s="163"/>
      <c r="U4198" s="163"/>
      <c r="V4198" s="163"/>
      <c r="W4198" s="163"/>
      <c r="X4198" s="163"/>
    </row>
    <row r="4199" ht="11.25" customHeight="1">
      <c r="A4199" s="162" t="s">
        <v>2812</v>
      </c>
      <c r="B4199" s="162" t="s">
        <v>2813</v>
      </c>
      <c r="C4199" s="10" t="s">
        <v>52</v>
      </c>
      <c r="D4199" s="162" t="s">
        <v>4773</v>
      </c>
      <c r="E4199" s="162" t="s">
        <v>4774</v>
      </c>
      <c r="F4199" s="161" t="s">
        <v>2223</v>
      </c>
      <c r="G4199" s="10">
        <v>6.0</v>
      </c>
      <c r="H4199" s="10">
        <v>5.0</v>
      </c>
      <c r="I4199" s="10">
        <v>7.0</v>
      </c>
      <c r="J4199" s="172">
        <v>50.0</v>
      </c>
      <c r="K4199" s="173">
        <v>8.33</v>
      </c>
      <c r="L4199" s="162" t="s">
        <v>69</v>
      </c>
      <c r="M4199" s="163"/>
      <c r="N4199" s="163"/>
      <c r="O4199" s="163"/>
      <c r="P4199" s="163"/>
      <c r="Q4199" s="163"/>
      <c r="R4199" s="163"/>
      <c r="S4199" s="163"/>
      <c r="T4199" s="163"/>
      <c r="U4199" s="163"/>
      <c r="V4199" s="163"/>
      <c r="W4199" s="163"/>
      <c r="X4199" s="163"/>
    </row>
    <row r="4200" ht="11.25" customHeight="1">
      <c r="A4200" s="162" t="s">
        <v>2812</v>
      </c>
      <c r="B4200" s="162" t="s">
        <v>2813</v>
      </c>
      <c r="C4200" s="10" t="s">
        <v>52</v>
      </c>
      <c r="D4200" s="162" t="s">
        <v>4775</v>
      </c>
      <c r="E4200" s="162" t="s">
        <v>4776</v>
      </c>
      <c r="F4200" s="161" t="s">
        <v>2223</v>
      </c>
      <c r="G4200" s="10">
        <v>6.0</v>
      </c>
      <c r="H4200" s="10">
        <v>5.0</v>
      </c>
      <c r="I4200" s="10">
        <v>7.0</v>
      </c>
      <c r="J4200" s="172">
        <v>50.0</v>
      </c>
      <c r="K4200" s="173">
        <v>8.33</v>
      </c>
      <c r="L4200" s="162" t="s">
        <v>69</v>
      </c>
      <c r="M4200" s="163"/>
      <c r="N4200" s="163"/>
      <c r="O4200" s="163"/>
      <c r="P4200" s="163"/>
      <c r="Q4200" s="163"/>
      <c r="R4200" s="163"/>
      <c r="S4200" s="163"/>
      <c r="T4200" s="163"/>
      <c r="U4200" s="163"/>
      <c r="V4200" s="163"/>
      <c r="W4200" s="163"/>
      <c r="X4200" s="163"/>
    </row>
    <row r="4201" ht="11.25" customHeight="1">
      <c r="A4201" s="162" t="s">
        <v>2812</v>
      </c>
      <c r="B4201" s="162" t="s">
        <v>2813</v>
      </c>
      <c r="C4201" s="10" t="s">
        <v>52</v>
      </c>
      <c r="D4201" s="162" t="s">
        <v>4777</v>
      </c>
      <c r="E4201" s="162" t="s">
        <v>4778</v>
      </c>
      <c r="F4201" s="161" t="s">
        <v>2223</v>
      </c>
      <c r="G4201" s="10">
        <v>6.0</v>
      </c>
      <c r="H4201" s="10">
        <v>5.0</v>
      </c>
      <c r="I4201" s="10">
        <v>7.0</v>
      </c>
      <c r="J4201" s="172">
        <v>50.0</v>
      </c>
      <c r="K4201" s="173">
        <v>8.33</v>
      </c>
      <c r="L4201" s="162" t="s">
        <v>69</v>
      </c>
      <c r="M4201" s="163"/>
      <c r="N4201" s="163"/>
      <c r="O4201" s="163"/>
      <c r="P4201" s="163"/>
      <c r="Q4201" s="163"/>
      <c r="R4201" s="163"/>
      <c r="S4201" s="163"/>
      <c r="T4201" s="163"/>
      <c r="U4201" s="163"/>
      <c r="V4201" s="163"/>
      <c r="W4201" s="163"/>
      <c r="X4201" s="163"/>
    </row>
    <row r="4202" ht="11.25" customHeight="1">
      <c r="A4202" s="162" t="s">
        <v>2812</v>
      </c>
      <c r="B4202" s="162" t="s">
        <v>2813</v>
      </c>
      <c r="C4202" s="10" t="s">
        <v>52</v>
      </c>
      <c r="D4202" s="162" t="s">
        <v>4779</v>
      </c>
      <c r="E4202" s="162" t="s">
        <v>4780</v>
      </c>
      <c r="F4202" s="161" t="s">
        <v>2223</v>
      </c>
      <c r="G4202" s="10">
        <v>6.0</v>
      </c>
      <c r="H4202" s="10">
        <v>5.0</v>
      </c>
      <c r="I4202" s="10">
        <v>7.0</v>
      </c>
      <c r="J4202" s="172">
        <v>50.0</v>
      </c>
      <c r="K4202" s="173">
        <v>8.33</v>
      </c>
      <c r="L4202" s="162" t="s">
        <v>69</v>
      </c>
      <c r="M4202" s="163"/>
      <c r="N4202" s="163"/>
      <c r="O4202" s="163"/>
      <c r="P4202" s="163"/>
      <c r="Q4202" s="163"/>
      <c r="R4202" s="163"/>
      <c r="S4202" s="163"/>
      <c r="T4202" s="163"/>
      <c r="U4202" s="163"/>
      <c r="V4202" s="163"/>
      <c r="W4202" s="163"/>
      <c r="X4202" s="163"/>
    </row>
    <row r="4203" ht="11.25" customHeight="1">
      <c r="A4203" s="162" t="s">
        <v>2812</v>
      </c>
      <c r="B4203" s="162" t="s">
        <v>2813</v>
      </c>
      <c r="C4203" s="10" t="s">
        <v>52</v>
      </c>
      <c r="D4203" s="162" t="s">
        <v>4781</v>
      </c>
      <c r="E4203" s="162" t="s">
        <v>4782</v>
      </c>
      <c r="F4203" s="161" t="s">
        <v>2223</v>
      </c>
      <c r="G4203" s="10">
        <v>6.0</v>
      </c>
      <c r="H4203" s="10">
        <v>5.0</v>
      </c>
      <c r="I4203" s="10">
        <v>7.0</v>
      </c>
      <c r="J4203" s="172">
        <v>50.0</v>
      </c>
      <c r="K4203" s="173">
        <v>8.33</v>
      </c>
      <c r="L4203" s="162" t="s">
        <v>69</v>
      </c>
      <c r="M4203" s="163"/>
      <c r="N4203" s="163"/>
      <c r="O4203" s="163"/>
      <c r="P4203" s="163"/>
      <c r="Q4203" s="163"/>
      <c r="R4203" s="163"/>
      <c r="S4203" s="163"/>
      <c r="T4203" s="163"/>
      <c r="U4203" s="163"/>
      <c r="V4203" s="163"/>
      <c r="W4203" s="163"/>
      <c r="X4203" s="163"/>
    </row>
    <row r="4204" ht="11.25" customHeight="1">
      <c r="A4204" s="162" t="s">
        <v>2812</v>
      </c>
      <c r="B4204" s="162" t="s">
        <v>2813</v>
      </c>
      <c r="C4204" s="10" t="s">
        <v>52</v>
      </c>
      <c r="D4204" s="162" t="s">
        <v>4783</v>
      </c>
      <c r="E4204" s="162" t="s">
        <v>4784</v>
      </c>
      <c r="F4204" s="161" t="s">
        <v>2223</v>
      </c>
      <c r="G4204" s="10">
        <v>6.0</v>
      </c>
      <c r="H4204" s="10">
        <v>5.0</v>
      </c>
      <c r="I4204" s="10">
        <v>7.0</v>
      </c>
      <c r="J4204" s="172">
        <v>50.0</v>
      </c>
      <c r="K4204" s="173">
        <v>8.33</v>
      </c>
      <c r="L4204" s="162" t="s">
        <v>69</v>
      </c>
      <c r="M4204" s="163"/>
      <c r="N4204" s="163"/>
      <c r="O4204" s="163"/>
      <c r="P4204" s="163"/>
      <c r="Q4204" s="163"/>
      <c r="R4204" s="163"/>
      <c r="S4204" s="163"/>
      <c r="T4204" s="163"/>
      <c r="U4204" s="163"/>
      <c r="V4204" s="163"/>
      <c r="W4204" s="163"/>
      <c r="X4204" s="163"/>
    </row>
    <row r="4205" ht="11.25" customHeight="1">
      <c r="A4205" s="162" t="s">
        <v>2812</v>
      </c>
      <c r="B4205" s="162" t="s">
        <v>2813</v>
      </c>
      <c r="C4205" s="10" t="s">
        <v>52</v>
      </c>
      <c r="D4205" s="162" t="s">
        <v>4785</v>
      </c>
      <c r="E4205" s="162" t="s">
        <v>4786</v>
      </c>
      <c r="F4205" s="161" t="s">
        <v>2223</v>
      </c>
      <c r="G4205" s="10">
        <v>6.0</v>
      </c>
      <c r="H4205" s="10">
        <v>5.0</v>
      </c>
      <c r="I4205" s="10">
        <v>7.0</v>
      </c>
      <c r="J4205" s="172">
        <v>50.0</v>
      </c>
      <c r="K4205" s="173">
        <v>8.33</v>
      </c>
      <c r="L4205" s="162" t="s">
        <v>69</v>
      </c>
      <c r="M4205" s="163"/>
      <c r="N4205" s="163"/>
      <c r="O4205" s="163"/>
      <c r="P4205" s="163"/>
      <c r="Q4205" s="163"/>
      <c r="R4205" s="163"/>
      <c r="S4205" s="163"/>
      <c r="T4205" s="163"/>
      <c r="U4205" s="163"/>
      <c r="V4205" s="163"/>
      <c r="W4205" s="163"/>
      <c r="X4205" s="163"/>
    </row>
    <row r="4206" ht="11.25" customHeight="1">
      <c r="A4206" s="162" t="s">
        <v>2812</v>
      </c>
      <c r="B4206" s="162" t="s">
        <v>2813</v>
      </c>
      <c r="C4206" s="10" t="s">
        <v>52</v>
      </c>
      <c r="D4206" s="162" t="s">
        <v>4787</v>
      </c>
      <c r="E4206" s="162" t="s">
        <v>4788</v>
      </c>
      <c r="F4206" s="161" t="s">
        <v>2223</v>
      </c>
      <c r="G4206" s="10">
        <v>6.0</v>
      </c>
      <c r="H4206" s="10">
        <v>5.0</v>
      </c>
      <c r="I4206" s="10">
        <v>7.0</v>
      </c>
      <c r="J4206" s="172">
        <v>50.0</v>
      </c>
      <c r="K4206" s="173">
        <v>8.33</v>
      </c>
      <c r="L4206" s="162" t="s">
        <v>69</v>
      </c>
      <c r="M4206" s="163"/>
      <c r="N4206" s="163"/>
      <c r="O4206" s="163"/>
      <c r="P4206" s="163"/>
      <c r="Q4206" s="163"/>
      <c r="R4206" s="163"/>
      <c r="S4206" s="163"/>
      <c r="T4206" s="163"/>
      <c r="U4206" s="163"/>
      <c r="V4206" s="163"/>
      <c r="W4206" s="163"/>
      <c r="X4206" s="163"/>
    </row>
    <row r="4207" ht="11.25" customHeight="1">
      <c r="A4207" s="162" t="s">
        <v>2812</v>
      </c>
      <c r="B4207" s="162" t="s">
        <v>2813</v>
      </c>
      <c r="C4207" s="10" t="s">
        <v>52</v>
      </c>
      <c r="D4207" s="162" t="s">
        <v>4789</v>
      </c>
      <c r="E4207" s="162" t="s">
        <v>4790</v>
      </c>
      <c r="F4207" s="161" t="s">
        <v>2223</v>
      </c>
      <c r="G4207" s="10">
        <v>6.0</v>
      </c>
      <c r="H4207" s="10">
        <v>5.0</v>
      </c>
      <c r="I4207" s="10">
        <v>7.0</v>
      </c>
      <c r="J4207" s="172">
        <v>50.0</v>
      </c>
      <c r="K4207" s="173">
        <v>8.33</v>
      </c>
      <c r="L4207" s="162" t="s">
        <v>69</v>
      </c>
      <c r="M4207" s="163"/>
      <c r="N4207" s="163"/>
      <c r="O4207" s="163"/>
      <c r="P4207" s="163"/>
      <c r="Q4207" s="163"/>
      <c r="R4207" s="163"/>
      <c r="S4207" s="163"/>
      <c r="T4207" s="163"/>
      <c r="U4207" s="163"/>
      <c r="V4207" s="163"/>
      <c r="W4207" s="163"/>
      <c r="X4207" s="163"/>
    </row>
    <row r="4208" ht="11.25" customHeight="1">
      <c r="A4208" s="162" t="s">
        <v>2812</v>
      </c>
      <c r="B4208" s="162" t="s">
        <v>2813</v>
      </c>
      <c r="C4208" s="10" t="s">
        <v>52</v>
      </c>
      <c r="D4208" s="162" t="s">
        <v>4791</v>
      </c>
      <c r="E4208" s="162" t="s">
        <v>4792</v>
      </c>
      <c r="F4208" s="161" t="s">
        <v>2223</v>
      </c>
      <c r="G4208" s="10">
        <v>6.0</v>
      </c>
      <c r="H4208" s="10">
        <v>5.0</v>
      </c>
      <c r="I4208" s="10">
        <v>7.0</v>
      </c>
      <c r="J4208" s="172">
        <v>50.0</v>
      </c>
      <c r="K4208" s="173">
        <v>8.33</v>
      </c>
      <c r="L4208" s="162" t="s">
        <v>69</v>
      </c>
      <c r="M4208" s="163"/>
      <c r="N4208" s="163"/>
      <c r="O4208" s="163"/>
      <c r="P4208" s="163"/>
      <c r="Q4208" s="163"/>
      <c r="R4208" s="163"/>
      <c r="S4208" s="163"/>
      <c r="T4208" s="163"/>
      <c r="U4208" s="163"/>
      <c r="V4208" s="163"/>
      <c r="W4208" s="163"/>
      <c r="X4208" s="163"/>
    </row>
    <row r="4209" ht="11.25" customHeight="1">
      <c r="A4209" s="162" t="s">
        <v>2812</v>
      </c>
      <c r="B4209" s="162" t="s">
        <v>2813</v>
      </c>
      <c r="C4209" s="10" t="s">
        <v>52</v>
      </c>
      <c r="D4209" s="162" t="s">
        <v>4793</v>
      </c>
      <c r="E4209" s="162" t="s">
        <v>4794</v>
      </c>
      <c r="F4209" s="161" t="s">
        <v>2223</v>
      </c>
      <c r="G4209" s="10">
        <v>6.0</v>
      </c>
      <c r="H4209" s="10">
        <v>5.0</v>
      </c>
      <c r="I4209" s="10">
        <v>7.0</v>
      </c>
      <c r="J4209" s="172">
        <v>50.0</v>
      </c>
      <c r="K4209" s="173">
        <v>8.33</v>
      </c>
      <c r="L4209" s="162" t="s">
        <v>69</v>
      </c>
      <c r="M4209" s="163"/>
      <c r="N4209" s="163"/>
      <c r="O4209" s="163"/>
      <c r="P4209" s="163"/>
      <c r="Q4209" s="163"/>
      <c r="R4209" s="163"/>
      <c r="S4209" s="163"/>
      <c r="T4209" s="163"/>
      <c r="U4209" s="163"/>
      <c r="V4209" s="163"/>
      <c r="W4209" s="163"/>
      <c r="X4209" s="163"/>
    </row>
    <row r="4210" ht="11.25" customHeight="1">
      <c r="A4210" s="162" t="s">
        <v>2812</v>
      </c>
      <c r="B4210" s="162" t="s">
        <v>2813</v>
      </c>
      <c r="C4210" s="10" t="s">
        <v>52</v>
      </c>
      <c r="D4210" s="162" t="s">
        <v>4795</v>
      </c>
      <c r="E4210" s="162" t="s">
        <v>4796</v>
      </c>
      <c r="F4210" s="161" t="s">
        <v>2223</v>
      </c>
      <c r="G4210" s="10">
        <v>6.0</v>
      </c>
      <c r="H4210" s="10">
        <v>5.0</v>
      </c>
      <c r="I4210" s="10">
        <v>7.0</v>
      </c>
      <c r="J4210" s="172">
        <v>50.0</v>
      </c>
      <c r="K4210" s="173">
        <v>8.33</v>
      </c>
      <c r="L4210" s="162" t="s">
        <v>69</v>
      </c>
      <c r="M4210" s="163"/>
      <c r="N4210" s="163"/>
      <c r="O4210" s="163"/>
      <c r="P4210" s="163"/>
      <c r="Q4210" s="163"/>
      <c r="R4210" s="163"/>
      <c r="S4210" s="163"/>
      <c r="T4210" s="163"/>
      <c r="U4210" s="163"/>
      <c r="V4210" s="163"/>
      <c r="W4210" s="163"/>
      <c r="X4210" s="163"/>
    </row>
    <row r="4211" ht="11.25" customHeight="1">
      <c r="A4211" s="162" t="s">
        <v>2812</v>
      </c>
      <c r="B4211" s="162" t="s">
        <v>2813</v>
      </c>
      <c r="C4211" s="10" t="s">
        <v>52</v>
      </c>
      <c r="D4211" s="162" t="s">
        <v>4797</v>
      </c>
      <c r="E4211" s="162" t="s">
        <v>4798</v>
      </c>
      <c r="F4211" s="161" t="s">
        <v>2223</v>
      </c>
      <c r="G4211" s="10">
        <v>6.0</v>
      </c>
      <c r="H4211" s="10">
        <v>5.0</v>
      </c>
      <c r="I4211" s="10">
        <v>7.0</v>
      </c>
      <c r="J4211" s="172">
        <v>50.0</v>
      </c>
      <c r="K4211" s="173">
        <v>8.33</v>
      </c>
      <c r="L4211" s="162" t="s">
        <v>69</v>
      </c>
      <c r="M4211" s="163"/>
      <c r="N4211" s="163"/>
      <c r="O4211" s="163"/>
      <c r="P4211" s="163"/>
      <c r="Q4211" s="163"/>
      <c r="R4211" s="163"/>
      <c r="S4211" s="163"/>
      <c r="T4211" s="163"/>
      <c r="U4211" s="163"/>
      <c r="V4211" s="163"/>
      <c r="W4211" s="163"/>
      <c r="X4211" s="163"/>
    </row>
    <row r="4212" ht="11.25" customHeight="1">
      <c r="A4212" s="162" t="s">
        <v>2812</v>
      </c>
      <c r="B4212" s="162" t="s">
        <v>2813</v>
      </c>
      <c r="C4212" s="10" t="s">
        <v>52</v>
      </c>
      <c r="D4212" s="162" t="s">
        <v>4799</v>
      </c>
      <c r="E4212" s="162" t="s">
        <v>4800</v>
      </c>
      <c r="F4212" s="161" t="s">
        <v>2223</v>
      </c>
      <c r="G4212" s="10">
        <v>6.0</v>
      </c>
      <c r="H4212" s="10">
        <v>5.0</v>
      </c>
      <c r="I4212" s="10">
        <v>7.0</v>
      </c>
      <c r="J4212" s="172">
        <v>50.0</v>
      </c>
      <c r="K4212" s="173">
        <v>8.33</v>
      </c>
      <c r="L4212" s="162" t="s">
        <v>69</v>
      </c>
      <c r="M4212" s="163"/>
      <c r="N4212" s="163"/>
      <c r="O4212" s="163"/>
      <c r="P4212" s="163"/>
      <c r="Q4212" s="163"/>
      <c r="R4212" s="163"/>
      <c r="S4212" s="163"/>
      <c r="T4212" s="163"/>
      <c r="U4212" s="163"/>
      <c r="V4212" s="163"/>
      <c r="W4212" s="163"/>
      <c r="X4212" s="163"/>
    </row>
    <row r="4213" ht="11.25" customHeight="1">
      <c r="A4213" s="162" t="s">
        <v>2812</v>
      </c>
      <c r="B4213" s="162" t="s">
        <v>2813</v>
      </c>
      <c r="C4213" s="10" t="s">
        <v>52</v>
      </c>
      <c r="D4213" s="162" t="s">
        <v>4801</v>
      </c>
      <c r="E4213" s="162" t="s">
        <v>4802</v>
      </c>
      <c r="F4213" s="161" t="s">
        <v>2223</v>
      </c>
      <c r="G4213" s="10">
        <v>6.0</v>
      </c>
      <c r="H4213" s="10">
        <v>5.0</v>
      </c>
      <c r="I4213" s="10">
        <v>7.0</v>
      </c>
      <c r="J4213" s="172">
        <v>50.0</v>
      </c>
      <c r="K4213" s="173">
        <v>8.33</v>
      </c>
      <c r="L4213" s="162" t="s">
        <v>69</v>
      </c>
      <c r="M4213" s="163"/>
      <c r="N4213" s="163"/>
      <c r="O4213" s="163"/>
      <c r="P4213" s="163"/>
      <c r="Q4213" s="163"/>
      <c r="R4213" s="163"/>
      <c r="S4213" s="163"/>
      <c r="T4213" s="163"/>
      <c r="U4213" s="163"/>
      <c r="V4213" s="163"/>
      <c r="W4213" s="163"/>
      <c r="X4213" s="163"/>
    </row>
    <row r="4214" ht="11.25" customHeight="1">
      <c r="A4214" s="162" t="s">
        <v>2812</v>
      </c>
      <c r="B4214" s="162" t="s">
        <v>2813</v>
      </c>
      <c r="C4214" s="10" t="s">
        <v>52</v>
      </c>
      <c r="D4214" s="162" t="s">
        <v>4803</v>
      </c>
      <c r="E4214" s="162" t="s">
        <v>4804</v>
      </c>
      <c r="F4214" s="161" t="s">
        <v>2223</v>
      </c>
      <c r="G4214" s="10">
        <v>6.0</v>
      </c>
      <c r="H4214" s="10">
        <v>5.0</v>
      </c>
      <c r="I4214" s="10">
        <v>7.0</v>
      </c>
      <c r="J4214" s="172">
        <v>50.0</v>
      </c>
      <c r="K4214" s="173">
        <v>8.33</v>
      </c>
      <c r="L4214" s="162" t="s">
        <v>69</v>
      </c>
      <c r="M4214" s="163"/>
      <c r="N4214" s="163"/>
      <c r="O4214" s="163"/>
      <c r="P4214" s="163"/>
      <c r="Q4214" s="163"/>
      <c r="R4214" s="163"/>
      <c r="S4214" s="163"/>
      <c r="T4214" s="163"/>
      <c r="U4214" s="163"/>
      <c r="V4214" s="163"/>
      <c r="W4214" s="163"/>
      <c r="X4214" s="163"/>
    </row>
    <row r="4215" ht="11.25" customHeight="1">
      <c r="A4215" s="162" t="s">
        <v>2812</v>
      </c>
      <c r="B4215" s="162" t="s">
        <v>2813</v>
      </c>
      <c r="C4215" s="10" t="s">
        <v>52</v>
      </c>
      <c r="D4215" s="162" t="s">
        <v>4805</v>
      </c>
      <c r="E4215" s="162" t="s">
        <v>4806</v>
      </c>
      <c r="F4215" s="161" t="s">
        <v>2223</v>
      </c>
      <c r="G4215" s="10">
        <v>6.0</v>
      </c>
      <c r="H4215" s="10">
        <v>5.0</v>
      </c>
      <c r="I4215" s="10">
        <v>7.0</v>
      </c>
      <c r="J4215" s="172">
        <v>50.0</v>
      </c>
      <c r="K4215" s="173">
        <v>8.33</v>
      </c>
      <c r="L4215" s="162" t="s">
        <v>69</v>
      </c>
      <c r="M4215" s="163"/>
      <c r="N4215" s="163"/>
      <c r="O4215" s="163"/>
      <c r="P4215" s="163"/>
      <c r="Q4215" s="163"/>
      <c r="R4215" s="163"/>
      <c r="S4215" s="163"/>
      <c r="T4215" s="163"/>
      <c r="U4215" s="163"/>
      <c r="V4215" s="163"/>
      <c r="W4215" s="163"/>
      <c r="X4215" s="163"/>
    </row>
    <row r="4216" ht="11.25" customHeight="1">
      <c r="A4216" s="162" t="s">
        <v>2812</v>
      </c>
      <c r="B4216" s="162" t="s">
        <v>2813</v>
      </c>
      <c r="C4216" s="10" t="s">
        <v>52</v>
      </c>
      <c r="D4216" s="162" t="s">
        <v>4807</v>
      </c>
      <c r="E4216" s="162" t="s">
        <v>4808</v>
      </c>
      <c r="F4216" s="161" t="s">
        <v>2223</v>
      </c>
      <c r="G4216" s="10">
        <v>6.0</v>
      </c>
      <c r="H4216" s="10">
        <v>5.0</v>
      </c>
      <c r="I4216" s="10">
        <v>7.0</v>
      </c>
      <c r="J4216" s="172">
        <v>50.0</v>
      </c>
      <c r="K4216" s="173">
        <v>8.33</v>
      </c>
      <c r="L4216" s="162" t="s">
        <v>69</v>
      </c>
      <c r="M4216" s="163"/>
      <c r="N4216" s="163"/>
      <c r="O4216" s="163"/>
      <c r="P4216" s="163"/>
      <c r="Q4216" s="163"/>
      <c r="R4216" s="163"/>
      <c r="S4216" s="163"/>
      <c r="T4216" s="163"/>
      <c r="U4216" s="163"/>
      <c r="V4216" s="163"/>
      <c r="W4216" s="163"/>
      <c r="X4216" s="163"/>
    </row>
    <row r="4217" ht="11.25" customHeight="1">
      <c r="A4217" s="162" t="s">
        <v>2812</v>
      </c>
      <c r="B4217" s="162" t="s">
        <v>2813</v>
      </c>
      <c r="C4217" s="10" t="s">
        <v>52</v>
      </c>
      <c r="D4217" s="162" t="s">
        <v>4809</v>
      </c>
      <c r="E4217" s="162" t="s">
        <v>4810</v>
      </c>
      <c r="F4217" s="161" t="s">
        <v>2223</v>
      </c>
      <c r="G4217" s="10">
        <v>6.0</v>
      </c>
      <c r="H4217" s="10">
        <v>5.0</v>
      </c>
      <c r="I4217" s="10">
        <v>7.0</v>
      </c>
      <c r="J4217" s="172">
        <v>50.0</v>
      </c>
      <c r="K4217" s="173">
        <v>8.33</v>
      </c>
      <c r="L4217" s="162" t="s">
        <v>69</v>
      </c>
      <c r="M4217" s="163"/>
      <c r="N4217" s="163"/>
      <c r="O4217" s="163"/>
      <c r="P4217" s="163"/>
      <c r="Q4217" s="163"/>
      <c r="R4217" s="163"/>
      <c r="S4217" s="163"/>
      <c r="T4217" s="163"/>
      <c r="U4217" s="163"/>
      <c r="V4217" s="163"/>
      <c r="W4217" s="163"/>
      <c r="X4217" s="163"/>
    </row>
    <row r="4218" ht="11.25" customHeight="1">
      <c r="A4218" s="162" t="s">
        <v>2812</v>
      </c>
      <c r="B4218" s="162" t="s">
        <v>2813</v>
      </c>
      <c r="C4218" s="10" t="s">
        <v>52</v>
      </c>
      <c r="D4218" s="162" t="s">
        <v>4811</v>
      </c>
      <c r="E4218" s="162" t="s">
        <v>4812</v>
      </c>
      <c r="F4218" s="161" t="s">
        <v>2223</v>
      </c>
      <c r="G4218" s="10">
        <v>6.0</v>
      </c>
      <c r="H4218" s="10">
        <v>5.0</v>
      </c>
      <c r="I4218" s="10">
        <v>7.0</v>
      </c>
      <c r="J4218" s="172">
        <v>50.0</v>
      </c>
      <c r="K4218" s="173">
        <v>8.33</v>
      </c>
      <c r="L4218" s="162" t="s">
        <v>69</v>
      </c>
      <c r="M4218" s="163"/>
      <c r="N4218" s="163"/>
      <c r="O4218" s="163"/>
      <c r="P4218" s="163"/>
      <c r="Q4218" s="163"/>
      <c r="R4218" s="163"/>
      <c r="S4218" s="163"/>
      <c r="T4218" s="163"/>
      <c r="U4218" s="163"/>
      <c r="V4218" s="163"/>
      <c r="W4218" s="163"/>
      <c r="X4218" s="163"/>
    </row>
    <row r="4219" ht="11.25" customHeight="1">
      <c r="A4219" s="162" t="s">
        <v>2812</v>
      </c>
      <c r="B4219" s="162" t="s">
        <v>2813</v>
      </c>
      <c r="C4219" s="10" t="s">
        <v>52</v>
      </c>
      <c r="D4219" s="162" t="s">
        <v>4813</v>
      </c>
      <c r="E4219" s="162" t="s">
        <v>4814</v>
      </c>
      <c r="F4219" s="161" t="s">
        <v>2223</v>
      </c>
      <c r="G4219" s="10">
        <v>6.0</v>
      </c>
      <c r="H4219" s="10">
        <v>5.0</v>
      </c>
      <c r="I4219" s="10">
        <v>7.0</v>
      </c>
      <c r="J4219" s="172">
        <v>50.0</v>
      </c>
      <c r="K4219" s="173">
        <v>8.33</v>
      </c>
      <c r="L4219" s="162" t="s">
        <v>69</v>
      </c>
      <c r="M4219" s="163"/>
      <c r="N4219" s="163"/>
      <c r="O4219" s="163"/>
      <c r="P4219" s="163"/>
      <c r="Q4219" s="163"/>
      <c r="R4219" s="163"/>
      <c r="S4219" s="163"/>
      <c r="T4219" s="163"/>
      <c r="U4219" s="163"/>
      <c r="V4219" s="163"/>
      <c r="W4219" s="163"/>
      <c r="X4219" s="163"/>
    </row>
    <row r="4220" ht="11.25" customHeight="1">
      <c r="A4220" s="162" t="s">
        <v>2812</v>
      </c>
      <c r="B4220" s="162" t="s">
        <v>2813</v>
      </c>
      <c r="C4220" s="10" t="s">
        <v>52</v>
      </c>
      <c r="D4220" s="162" t="s">
        <v>4815</v>
      </c>
      <c r="E4220" s="162" t="s">
        <v>4816</v>
      </c>
      <c r="F4220" s="161" t="s">
        <v>2223</v>
      </c>
      <c r="G4220" s="10">
        <v>6.0</v>
      </c>
      <c r="H4220" s="10">
        <v>5.0</v>
      </c>
      <c r="I4220" s="10">
        <v>7.0</v>
      </c>
      <c r="J4220" s="172">
        <v>50.0</v>
      </c>
      <c r="K4220" s="173">
        <v>8.33</v>
      </c>
      <c r="L4220" s="162" t="s">
        <v>69</v>
      </c>
      <c r="M4220" s="163"/>
      <c r="N4220" s="163"/>
      <c r="O4220" s="163"/>
      <c r="P4220" s="163"/>
      <c r="Q4220" s="163"/>
      <c r="R4220" s="163"/>
      <c r="S4220" s="163"/>
      <c r="T4220" s="163"/>
      <c r="U4220" s="163"/>
      <c r="V4220" s="163"/>
      <c r="W4220" s="163"/>
      <c r="X4220" s="163"/>
    </row>
    <row r="4221" ht="11.25" customHeight="1">
      <c r="A4221" s="162" t="s">
        <v>2812</v>
      </c>
      <c r="B4221" s="162" t="s">
        <v>2813</v>
      </c>
      <c r="C4221" s="10" t="s">
        <v>52</v>
      </c>
      <c r="D4221" s="162" t="s">
        <v>4817</v>
      </c>
      <c r="E4221" s="162" t="s">
        <v>4818</v>
      </c>
      <c r="F4221" s="161" t="s">
        <v>2223</v>
      </c>
      <c r="G4221" s="10">
        <v>6.0</v>
      </c>
      <c r="H4221" s="10">
        <v>5.0</v>
      </c>
      <c r="I4221" s="10">
        <v>7.0</v>
      </c>
      <c r="J4221" s="172">
        <v>50.0</v>
      </c>
      <c r="K4221" s="173">
        <v>8.33</v>
      </c>
      <c r="L4221" s="162" t="s">
        <v>69</v>
      </c>
      <c r="M4221" s="163"/>
      <c r="N4221" s="163"/>
      <c r="O4221" s="163"/>
      <c r="P4221" s="163"/>
      <c r="Q4221" s="163"/>
      <c r="R4221" s="163"/>
      <c r="S4221" s="163"/>
      <c r="T4221" s="163"/>
      <c r="U4221" s="163"/>
      <c r="V4221" s="163"/>
      <c r="W4221" s="163"/>
      <c r="X4221" s="163"/>
    </row>
    <row r="4222" ht="11.25" customHeight="1">
      <c r="A4222" s="162" t="s">
        <v>2812</v>
      </c>
      <c r="B4222" s="162" t="s">
        <v>2813</v>
      </c>
      <c r="C4222" s="10" t="s">
        <v>52</v>
      </c>
      <c r="D4222" s="162" t="s">
        <v>4819</v>
      </c>
      <c r="E4222" s="162" t="s">
        <v>4820</v>
      </c>
      <c r="F4222" s="161" t="s">
        <v>2223</v>
      </c>
      <c r="G4222" s="10">
        <v>6.0</v>
      </c>
      <c r="H4222" s="10">
        <v>5.0</v>
      </c>
      <c r="I4222" s="10">
        <v>7.0</v>
      </c>
      <c r="J4222" s="172">
        <v>50.0</v>
      </c>
      <c r="K4222" s="173">
        <v>8.33</v>
      </c>
      <c r="L4222" s="162" t="s">
        <v>69</v>
      </c>
      <c r="M4222" s="163"/>
      <c r="N4222" s="163"/>
      <c r="O4222" s="163"/>
      <c r="P4222" s="163"/>
      <c r="Q4222" s="163"/>
      <c r="R4222" s="163"/>
      <c r="S4222" s="163"/>
      <c r="T4222" s="163"/>
      <c r="U4222" s="163"/>
      <c r="V4222" s="163"/>
      <c r="W4222" s="163"/>
      <c r="X4222" s="163"/>
    </row>
    <row r="4223" ht="11.25" customHeight="1">
      <c r="A4223" s="162" t="s">
        <v>2812</v>
      </c>
      <c r="B4223" s="162" t="s">
        <v>2813</v>
      </c>
      <c r="C4223" s="10" t="s">
        <v>52</v>
      </c>
      <c r="D4223" s="162" t="s">
        <v>4821</v>
      </c>
      <c r="E4223" s="162" t="s">
        <v>4822</v>
      </c>
      <c r="F4223" s="161" t="s">
        <v>2223</v>
      </c>
      <c r="G4223" s="10">
        <v>6.0</v>
      </c>
      <c r="H4223" s="10">
        <v>5.0</v>
      </c>
      <c r="I4223" s="10">
        <v>7.0</v>
      </c>
      <c r="J4223" s="172">
        <v>50.0</v>
      </c>
      <c r="K4223" s="173">
        <v>8.33</v>
      </c>
      <c r="L4223" s="162" t="s">
        <v>69</v>
      </c>
      <c r="M4223" s="163"/>
      <c r="N4223" s="163"/>
      <c r="O4223" s="163"/>
      <c r="P4223" s="163"/>
      <c r="Q4223" s="163"/>
      <c r="R4223" s="163"/>
      <c r="S4223" s="163"/>
      <c r="T4223" s="163"/>
      <c r="U4223" s="163"/>
      <c r="V4223" s="163"/>
      <c r="W4223" s="163"/>
      <c r="X4223" s="163"/>
    </row>
    <row r="4224" ht="11.25" customHeight="1">
      <c r="A4224" s="162" t="s">
        <v>2812</v>
      </c>
      <c r="B4224" s="162" t="s">
        <v>2813</v>
      </c>
      <c r="C4224" s="10" t="s">
        <v>52</v>
      </c>
      <c r="D4224" s="162" t="s">
        <v>4823</v>
      </c>
      <c r="E4224" s="162" t="s">
        <v>4824</v>
      </c>
      <c r="F4224" s="161" t="s">
        <v>2223</v>
      </c>
      <c r="G4224" s="10">
        <v>6.0</v>
      </c>
      <c r="H4224" s="10">
        <v>5.0</v>
      </c>
      <c r="I4224" s="10">
        <v>7.0</v>
      </c>
      <c r="J4224" s="172">
        <v>50.0</v>
      </c>
      <c r="K4224" s="173">
        <v>8.33</v>
      </c>
      <c r="L4224" s="162" t="s">
        <v>69</v>
      </c>
      <c r="M4224" s="163"/>
      <c r="N4224" s="163"/>
      <c r="O4224" s="163"/>
      <c r="P4224" s="163"/>
      <c r="Q4224" s="163"/>
      <c r="R4224" s="163"/>
      <c r="S4224" s="163"/>
      <c r="T4224" s="163"/>
      <c r="U4224" s="163"/>
      <c r="V4224" s="163"/>
      <c r="W4224" s="163"/>
      <c r="X4224" s="163"/>
    </row>
    <row r="4225" ht="11.25" customHeight="1">
      <c r="A4225" s="162" t="s">
        <v>2812</v>
      </c>
      <c r="B4225" s="162" t="s">
        <v>2813</v>
      </c>
      <c r="C4225" s="10" t="s">
        <v>52</v>
      </c>
      <c r="D4225" s="162" t="s">
        <v>4825</v>
      </c>
      <c r="E4225" s="162" t="s">
        <v>4826</v>
      </c>
      <c r="F4225" s="161" t="s">
        <v>2223</v>
      </c>
      <c r="G4225" s="10">
        <v>6.0</v>
      </c>
      <c r="H4225" s="10">
        <v>5.0</v>
      </c>
      <c r="I4225" s="10">
        <v>7.0</v>
      </c>
      <c r="J4225" s="172">
        <v>50.0</v>
      </c>
      <c r="K4225" s="173">
        <v>8.33</v>
      </c>
      <c r="L4225" s="162" t="s">
        <v>69</v>
      </c>
      <c r="M4225" s="163"/>
      <c r="N4225" s="163"/>
      <c r="O4225" s="163"/>
      <c r="P4225" s="163"/>
      <c r="Q4225" s="163"/>
      <c r="R4225" s="163"/>
      <c r="S4225" s="163"/>
      <c r="T4225" s="163"/>
      <c r="U4225" s="163"/>
      <c r="V4225" s="163"/>
      <c r="W4225" s="163"/>
      <c r="X4225" s="163"/>
    </row>
    <row r="4226" ht="11.25" customHeight="1">
      <c r="A4226" s="162" t="s">
        <v>2812</v>
      </c>
      <c r="B4226" s="162" t="s">
        <v>2813</v>
      </c>
      <c r="C4226" s="10" t="s">
        <v>52</v>
      </c>
      <c r="D4226" s="162" t="s">
        <v>4827</v>
      </c>
      <c r="E4226" s="162" t="s">
        <v>4828</v>
      </c>
      <c r="F4226" s="161" t="s">
        <v>2223</v>
      </c>
      <c r="G4226" s="10">
        <v>6.0</v>
      </c>
      <c r="H4226" s="10">
        <v>5.0</v>
      </c>
      <c r="I4226" s="10">
        <v>7.0</v>
      </c>
      <c r="J4226" s="172">
        <v>50.0</v>
      </c>
      <c r="K4226" s="173">
        <v>8.33</v>
      </c>
      <c r="L4226" s="162" t="s">
        <v>69</v>
      </c>
      <c r="M4226" s="163"/>
      <c r="N4226" s="163"/>
      <c r="O4226" s="163"/>
      <c r="P4226" s="163"/>
      <c r="Q4226" s="163"/>
      <c r="R4226" s="163"/>
      <c r="S4226" s="163"/>
      <c r="T4226" s="163"/>
      <c r="U4226" s="163"/>
      <c r="V4226" s="163"/>
      <c r="W4226" s="163"/>
      <c r="X4226" s="163"/>
    </row>
    <row r="4227" ht="11.25" customHeight="1">
      <c r="A4227" s="162" t="s">
        <v>2812</v>
      </c>
      <c r="B4227" s="162" t="s">
        <v>2813</v>
      </c>
      <c r="C4227" s="10" t="s">
        <v>52</v>
      </c>
      <c r="D4227" s="162" t="s">
        <v>4829</v>
      </c>
      <c r="E4227" s="162" t="s">
        <v>4830</v>
      </c>
      <c r="F4227" s="161" t="s">
        <v>2223</v>
      </c>
      <c r="G4227" s="10">
        <v>6.0</v>
      </c>
      <c r="H4227" s="10">
        <v>5.0</v>
      </c>
      <c r="I4227" s="10">
        <v>7.0</v>
      </c>
      <c r="J4227" s="172">
        <v>50.0</v>
      </c>
      <c r="K4227" s="173">
        <v>8.33</v>
      </c>
      <c r="L4227" s="162" t="s">
        <v>69</v>
      </c>
      <c r="M4227" s="163"/>
      <c r="N4227" s="163"/>
      <c r="O4227" s="163"/>
      <c r="P4227" s="163"/>
      <c r="Q4227" s="163"/>
      <c r="R4227" s="163"/>
      <c r="S4227" s="163"/>
      <c r="T4227" s="163"/>
      <c r="U4227" s="163"/>
      <c r="V4227" s="163"/>
      <c r="W4227" s="163"/>
      <c r="X4227" s="163"/>
    </row>
    <row r="4228" ht="11.25" customHeight="1">
      <c r="A4228" s="162" t="s">
        <v>2812</v>
      </c>
      <c r="B4228" s="162" t="s">
        <v>2813</v>
      </c>
      <c r="C4228" s="10" t="s">
        <v>52</v>
      </c>
      <c r="D4228" s="162" t="s">
        <v>4831</v>
      </c>
      <c r="E4228" s="162" t="s">
        <v>4832</v>
      </c>
      <c r="F4228" s="161" t="s">
        <v>2223</v>
      </c>
      <c r="G4228" s="10">
        <v>6.0</v>
      </c>
      <c r="H4228" s="10">
        <v>5.0</v>
      </c>
      <c r="I4228" s="10">
        <v>7.0</v>
      </c>
      <c r="J4228" s="172">
        <v>50.0</v>
      </c>
      <c r="K4228" s="173">
        <v>8.33</v>
      </c>
      <c r="L4228" s="162" t="s">
        <v>69</v>
      </c>
      <c r="M4228" s="163"/>
      <c r="N4228" s="163"/>
      <c r="O4228" s="163"/>
      <c r="P4228" s="163"/>
      <c r="Q4228" s="163"/>
      <c r="R4228" s="163"/>
      <c r="S4228" s="163"/>
      <c r="T4228" s="163"/>
      <c r="U4228" s="163"/>
      <c r="V4228" s="163"/>
      <c r="W4228" s="163"/>
      <c r="X4228" s="163"/>
    </row>
    <row r="4229" ht="11.25" customHeight="1">
      <c r="A4229" s="162" t="s">
        <v>2812</v>
      </c>
      <c r="B4229" s="162" t="s">
        <v>2813</v>
      </c>
      <c r="C4229" s="10" t="s">
        <v>52</v>
      </c>
      <c r="D4229" s="162" t="s">
        <v>4833</v>
      </c>
      <c r="E4229" s="162" t="s">
        <v>4834</v>
      </c>
      <c r="F4229" s="161" t="s">
        <v>2223</v>
      </c>
      <c r="G4229" s="10">
        <v>6.0</v>
      </c>
      <c r="H4229" s="10">
        <v>5.0</v>
      </c>
      <c r="I4229" s="10">
        <v>7.0</v>
      </c>
      <c r="J4229" s="172">
        <v>50.0</v>
      </c>
      <c r="K4229" s="173">
        <v>8.33</v>
      </c>
      <c r="L4229" s="162" t="s">
        <v>69</v>
      </c>
      <c r="M4229" s="163"/>
      <c r="N4229" s="163"/>
      <c r="O4229" s="163"/>
      <c r="P4229" s="163"/>
      <c r="Q4229" s="163"/>
      <c r="R4229" s="163"/>
      <c r="S4229" s="163"/>
      <c r="T4229" s="163"/>
      <c r="U4229" s="163"/>
      <c r="V4229" s="163"/>
      <c r="W4229" s="163"/>
      <c r="X4229" s="163"/>
    </row>
    <row r="4230" ht="11.25" customHeight="1">
      <c r="A4230" s="162" t="s">
        <v>2812</v>
      </c>
      <c r="B4230" s="162" t="s">
        <v>2813</v>
      </c>
      <c r="C4230" s="10" t="s">
        <v>52</v>
      </c>
      <c r="D4230" s="162" t="s">
        <v>4835</v>
      </c>
      <c r="E4230" s="162" t="s">
        <v>4836</v>
      </c>
      <c r="F4230" s="161" t="s">
        <v>2223</v>
      </c>
      <c r="G4230" s="10">
        <v>6.0</v>
      </c>
      <c r="H4230" s="10">
        <v>5.0</v>
      </c>
      <c r="I4230" s="10">
        <v>7.0</v>
      </c>
      <c r="J4230" s="172">
        <v>50.0</v>
      </c>
      <c r="K4230" s="173">
        <v>8.33</v>
      </c>
      <c r="L4230" s="162" t="s">
        <v>69</v>
      </c>
      <c r="M4230" s="163"/>
      <c r="N4230" s="163"/>
      <c r="O4230" s="163"/>
      <c r="P4230" s="163"/>
      <c r="Q4230" s="163"/>
      <c r="R4230" s="163"/>
      <c r="S4230" s="163"/>
      <c r="T4230" s="163"/>
      <c r="U4230" s="163"/>
      <c r="V4230" s="163"/>
      <c r="W4230" s="163"/>
      <c r="X4230" s="163"/>
    </row>
    <row r="4231" ht="11.25" customHeight="1">
      <c r="A4231" s="162" t="s">
        <v>2812</v>
      </c>
      <c r="B4231" s="162" t="s">
        <v>2813</v>
      </c>
      <c r="C4231" s="10" t="s">
        <v>52</v>
      </c>
      <c r="D4231" s="162" t="s">
        <v>4837</v>
      </c>
      <c r="E4231" s="162" t="s">
        <v>4838</v>
      </c>
      <c r="F4231" s="161" t="s">
        <v>2223</v>
      </c>
      <c r="G4231" s="10">
        <v>6.0</v>
      </c>
      <c r="H4231" s="10">
        <v>5.0</v>
      </c>
      <c r="I4231" s="10">
        <v>7.0</v>
      </c>
      <c r="J4231" s="172">
        <v>50.0</v>
      </c>
      <c r="K4231" s="173">
        <v>8.33</v>
      </c>
      <c r="L4231" s="162" t="s">
        <v>69</v>
      </c>
      <c r="M4231" s="163"/>
      <c r="N4231" s="163"/>
      <c r="O4231" s="163"/>
      <c r="P4231" s="163"/>
      <c r="Q4231" s="163"/>
      <c r="R4231" s="163"/>
      <c r="S4231" s="163"/>
      <c r="T4231" s="163"/>
      <c r="U4231" s="163"/>
      <c r="V4231" s="163"/>
      <c r="W4231" s="163"/>
      <c r="X4231" s="163"/>
    </row>
    <row r="4232" ht="11.25" customHeight="1">
      <c r="A4232" s="162" t="s">
        <v>2812</v>
      </c>
      <c r="B4232" s="162" t="s">
        <v>2813</v>
      </c>
      <c r="C4232" s="10" t="s">
        <v>52</v>
      </c>
      <c r="D4232" s="162" t="s">
        <v>4839</v>
      </c>
      <c r="E4232" s="162" t="s">
        <v>4840</v>
      </c>
      <c r="F4232" s="161" t="s">
        <v>2223</v>
      </c>
      <c r="G4232" s="10">
        <v>6.0</v>
      </c>
      <c r="H4232" s="10">
        <v>5.0</v>
      </c>
      <c r="I4232" s="10">
        <v>7.0</v>
      </c>
      <c r="J4232" s="172">
        <v>50.0</v>
      </c>
      <c r="K4232" s="173">
        <v>8.33</v>
      </c>
      <c r="L4232" s="162" t="s">
        <v>69</v>
      </c>
      <c r="M4232" s="163"/>
      <c r="N4232" s="163"/>
      <c r="O4232" s="163"/>
      <c r="P4232" s="163"/>
      <c r="Q4232" s="163"/>
      <c r="R4232" s="163"/>
      <c r="S4232" s="163"/>
      <c r="T4232" s="163"/>
      <c r="U4232" s="163"/>
      <c r="V4232" s="163"/>
      <c r="W4232" s="163"/>
      <c r="X4232" s="163"/>
    </row>
    <row r="4233" ht="11.25" customHeight="1">
      <c r="A4233" s="162" t="s">
        <v>2812</v>
      </c>
      <c r="B4233" s="162" t="s">
        <v>2813</v>
      </c>
      <c r="C4233" s="10" t="s">
        <v>52</v>
      </c>
      <c r="D4233" s="162" t="s">
        <v>4841</v>
      </c>
      <c r="E4233" s="162" t="s">
        <v>4842</v>
      </c>
      <c r="F4233" s="161" t="s">
        <v>2223</v>
      </c>
      <c r="G4233" s="10">
        <v>6.0</v>
      </c>
      <c r="H4233" s="10">
        <v>5.0</v>
      </c>
      <c r="I4233" s="10">
        <v>7.0</v>
      </c>
      <c r="J4233" s="172">
        <v>50.0</v>
      </c>
      <c r="K4233" s="173">
        <v>8.33</v>
      </c>
      <c r="L4233" s="162" t="s">
        <v>69</v>
      </c>
      <c r="M4233" s="163"/>
      <c r="N4233" s="163"/>
      <c r="O4233" s="163"/>
      <c r="P4233" s="163"/>
      <c r="Q4233" s="163"/>
      <c r="R4233" s="163"/>
      <c r="S4233" s="163"/>
      <c r="T4233" s="163"/>
      <c r="U4233" s="163"/>
      <c r="V4233" s="163"/>
      <c r="W4233" s="163"/>
      <c r="X4233" s="163"/>
    </row>
    <row r="4234" ht="11.25" customHeight="1">
      <c r="A4234" s="162" t="s">
        <v>2812</v>
      </c>
      <c r="B4234" s="162" t="s">
        <v>2813</v>
      </c>
      <c r="C4234" s="10" t="s">
        <v>52</v>
      </c>
      <c r="D4234" s="162" t="s">
        <v>4843</v>
      </c>
      <c r="E4234" s="162" t="s">
        <v>4844</v>
      </c>
      <c r="F4234" s="161" t="s">
        <v>2223</v>
      </c>
      <c r="G4234" s="10">
        <v>6.0</v>
      </c>
      <c r="H4234" s="10">
        <v>5.0</v>
      </c>
      <c r="I4234" s="10">
        <v>7.0</v>
      </c>
      <c r="J4234" s="172">
        <v>50.0</v>
      </c>
      <c r="K4234" s="173">
        <v>8.33</v>
      </c>
      <c r="L4234" s="162" t="s">
        <v>69</v>
      </c>
      <c r="M4234" s="163"/>
      <c r="N4234" s="163"/>
      <c r="O4234" s="163"/>
      <c r="P4234" s="163"/>
      <c r="Q4234" s="163"/>
      <c r="R4234" s="163"/>
      <c r="S4234" s="163"/>
      <c r="T4234" s="163"/>
      <c r="U4234" s="163"/>
      <c r="V4234" s="163"/>
      <c r="W4234" s="163"/>
      <c r="X4234" s="163"/>
    </row>
    <row r="4235" ht="11.25" customHeight="1">
      <c r="A4235" s="162" t="s">
        <v>2812</v>
      </c>
      <c r="B4235" s="162" t="s">
        <v>2813</v>
      </c>
      <c r="C4235" s="10" t="s">
        <v>52</v>
      </c>
      <c r="D4235" s="162" t="s">
        <v>4845</v>
      </c>
      <c r="E4235" s="162" t="s">
        <v>4846</v>
      </c>
      <c r="F4235" s="161" t="s">
        <v>2223</v>
      </c>
      <c r="G4235" s="10">
        <v>6.0</v>
      </c>
      <c r="H4235" s="10">
        <v>5.0</v>
      </c>
      <c r="I4235" s="10">
        <v>7.0</v>
      </c>
      <c r="J4235" s="172">
        <v>50.0</v>
      </c>
      <c r="K4235" s="173">
        <v>8.33</v>
      </c>
      <c r="L4235" s="162" t="s">
        <v>69</v>
      </c>
      <c r="M4235" s="163"/>
      <c r="N4235" s="163"/>
      <c r="O4235" s="163"/>
      <c r="P4235" s="163"/>
      <c r="Q4235" s="163"/>
      <c r="R4235" s="163"/>
      <c r="S4235" s="163"/>
      <c r="T4235" s="163"/>
      <c r="U4235" s="163"/>
      <c r="V4235" s="163"/>
      <c r="W4235" s="163"/>
      <c r="X4235" s="163"/>
    </row>
    <row r="4236" ht="11.25" customHeight="1">
      <c r="A4236" s="162" t="s">
        <v>2812</v>
      </c>
      <c r="B4236" s="162" t="s">
        <v>2813</v>
      </c>
      <c r="C4236" s="10" t="s">
        <v>52</v>
      </c>
      <c r="D4236" s="162" t="s">
        <v>4847</v>
      </c>
      <c r="E4236" s="162" t="s">
        <v>4848</v>
      </c>
      <c r="F4236" s="161" t="s">
        <v>2223</v>
      </c>
      <c r="G4236" s="10">
        <v>6.0</v>
      </c>
      <c r="H4236" s="10">
        <v>5.0</v>
      </c>
      <c r="I4236" s="10">
        <v>7.0</v>
      </c>
      <c r="J4236" s="172">
        <v>50.0</v>
      </c>
      <c r="K4236" s="173">
        <v>8.33</v>
      </c>
      <c r="L4236" s="162" t="s">
        <v>69</v>
      </c>
      <c r="M4236" s="163"/>
      <c r="N4236" s="163"/>
      <c r="O4236" s="163"/>
      <c r="P4236" s="163"/>
      <c r="Q4236" s="163"/>
      <c r="R4236" s="163"/>
      <c r="S4236" s="163"/>
      <c r="T4236" s="163"/>
      <c r="U4236" s="163"/>
      <c r="V4236" s="163"/>
      <c r="W4236" s="163"/>
      <c r="X4236" s="163"/>
    </row>
    <row r="4237" ht="11.25" customHeight="1">
      <c r="A4237" s="162" t="s">
        <v>2812</v>
      </c>
      <c r="B4237" s="162" t="s">
        <v>2813</v>
      </c>
      <c r="C4237" s="10" t="s">
        <v>52</v>
      </c>
      <c r="D4237" s="162" t="s">
        <v>4849</v>
      </c>
      <c r="E4237" s="162" t="s">
        <v>4850</v>
      </c>
      <c r="F4237" s="161" t="s">
        <v>2223</v>
      </c>
      <c r="G4237" s="10">
        <v>6.0</v>
      </c>
      <c r="H4237" s="10">
        <v>5.0</v>
      </c>
      <c r="I4237" s="10">
        <v>7.0</v>
      </c>
      <c r="J4237" s="172">
        <v>50.0</v>
      </c>
      <c r="K4237" s="173">
        <v>8.33</v>
      </c>
      <c r="L4237" s="162" t="s">
        <v>69</v>
      </c>
      <c r="M4237" s="163"/>
      <c r="N4237" s="163"/>
      <c r="O4237" s="163"/>
      <c r="P4237" s="163"/>
      <c r="Q4237" s="163"/>
      <c r="R4237" s="163"/>
      <c r="S4237" s="163"/>
      <c r="T4237" s="163"/>
      <c r="U4237" s="163"/>
      <c r="V4237" s="163"/>
      <c r="W4237" s="163"/>
      <c r="X4237" s="163"/>
    </row>
    <row r="4238" ht="11.25" customHeight="1">
      <c r="A4238" s="162" t="s">
        <v>2812</v>
      </c>
      <c r="B4238" s="162" t="s">
        <v>2813</v>
      </c>
      <c r="C4238" s="10" t="s">
        <v>52</v>
      </c>
      <c r="D4238" s="162" t="s">
        <v>4851</v>
      </c>
      <c r="E4238" s="162" t="s">
        <v>4852</v>
      </c>
      <c r="F4238" s="161" t="s">
        <v>2223</v>
      </c>
      <c r="G4238" s="10">
        <v>6.0</v>
      </c>
      <c r="H4238" s="10">
        <v>5.0</v>
      </c>
      <c r="I4238" s="10">
        <v>7.0</v>
      </c>
      <c r="J4238" s="172">
        <v>50.0</v>
      </c>
      <c r="K4238" s="173">
        <v>8.33</v>
      </c>
      <c r="L4238" s="162" t="s">
        <v>69</v>
      </c>
      <c r="M4238" s="163"/>
      <c r="N4238" s="163"/>
      <c r="O4238" s="163"/>
      <c r="P4238" s="163"/>
      <c r="Q4238" s="163"/>
      <c r="R4238" s="163"/>
      <c r="S4238" s="163"/>
      <c r="T4238" s="163"/>
      <c r="U4238" s="163"/>
      <c r="V4238" s="163"/>
      <c r="W4238" s="163"/>
      <c r="X4238" s="163"/>
    </row>
    <row r="4239" ht="11.25" customHeight="1">
      <c r="A4239" s="162" t="s">
        <v>2812</v>
      </c>
      <c r="B4239" s="162" t="s">
        <v>2813</v>
      </c>
      <c r="C4239" s="10" t="s">
        <v>52</v>
      </c>
      <c r="D4239" s="162" t="s">
        <v>4853</v>
      </c>
      <c r="E4239" s="162" t="s">
        <v>4854</v>
      </c>
      <c r="F4239" s="161" t="s">
        <v>2223</v>
      </c>
      <c r="G4239" s="10">
        <v>6.0</v>
      </c>
      <c r="H4239" s="10">
        <v>5.0</v>
      </c>
      <c r="I4239" s="10">
        <v>7.0</v>
      </c>
      <c r="J4239" s="172">
        <v>50.0</v>
      </c>
      <c r="K4239" s="173">
        <v>8.33</v>
      </c>
      <c r="L4239" s="162" t="s">
        <v>69</v>
      </c>
      <c r="M4239" s="163"/>
      <c r="N4239" s="163"/>
      <c r="O4239" s="163"/>
      <c r="P4239" s="163"/>
      <c r="Q4239" s="163"/>
      <c r="R4239" s="163"/>
      <c r="S4239" s="163"/>
      <c r="T4239" s="163"/>
      <c r="U4239" s="163"/>
      <c r="V4239" s="163"/>
      <c r="W4239" s="163"/>
      <c r="X4239" s="163"/>
    </row>
    <row r="4240" ht="11.25" customHeight="1">
      <c r="A4240" s="162" t="s">
        <v>2812</v>
      </c>
      <c r="B4240" s="162" t="s">
        <v>2813</v>
      </c>
      <c r="C4240" s="10" t="s">
        <v>52</v>
      </c>
      <c r="D4240" s="162" t="s">
        <v>4855</v>
      </c>
      <c r="E4240" s="162" t="s">
        <v>4856</v>
      </c>
      <c r="F4240" s="161" t="s">
        <v>2223</v>
      </c>
      <c r="G4240" s="10">
        <v>6.0</v>
      </c>
      <c r="H4240" s="10">
        <v>5.0</v>
      </c>
      <c r="I4240" s="10">
        <v>7.0</v>
      </c>
      <c r="J4240" s="172">
        <v>50.0</v>
      </c>
      <c r="K4240" s="173">
        <v>8.33</v>
      </c>
      <c r="L4240" s="162" t="s">
        <v>69</v>
      </c>
      <c r="M4240" s="163"/>
      <c r="N4240" s="163"/>
      <c r="O4240" s="163"/>
      <c r="P4240" s="163"/>
      <c r="Q4240" s="163"/>
      <c r="R4240" s="163"/>
      <c r="S4240" s="163"/>
      <c r="T4240" s="163"/>
      <c r="U4240" s="163"/>
      <c r="V4240" s="163"/>
      <c r="W4240" s="163"/>
      <c r="X4240" s="163"/>
    </row>
    <row r="4241" ht="11.25" customHeight="1">
      <c r="A4241" s="162" t="s">
        <v>2812</v>
      </c>
      <c r="B4241" s="162" t="s">
        <v>2813</v>
      </c>
      <c r="C4241" s="10" t="s">
        <v>52</v>
      </c>
      <c r="D4241" s="162" t="s">
        <v>4857</v>
      </c>
      <c r="E4241" s="162" t="s">
        <v>4858</v>
      </c>
      <c r="F4241" s="161" t="s">
        <v>2223</v>
      </c>
      <c r="G4241" s="10">
        <v>6.0</v>
      </c>
      <c r="H4241" s="10">
        <v>5.0</v>
      </c>
      <c r="I4241" s="10">
        <v>7.0</v>
      </c>
      <c r="J4241" s="172">
        <v>50.0</v>
      </c>
      <c r="K4241" s="173">
        <v>8.33</v>
      </c>
      <c r="L4241" s="162" t="s">
        <v>69</v>
      </c>
      <c r="M4241" s="163"/>
      <c r="N4241" s="163"/>
      <c r="O4241" s="163"/>
      <c r="P4241" s="163"/>
      <c r="Q4241" s="163"/>
      <c r="R4241" s="163"/>
      <c r="S4241" s="163"/>
      <c r="T4241" s="163"/>
      <c r="U4241" s="163"/>
      <c r="V4241" s="163"/>
      <c r="W4241" s="163"/>
      <c r="X4241" s="163"/>
    </row>
    <row r="4242" ht="11.25" customHeight="1">
      <c r="A4242" s="162" t="s">
        <v>2812</v>
      </c>
      <c r="B4242" s="162" t="s">
        <v>2813</v>
      </c>
      <c r="C4242" s="10" t="s">
        <v>52</v>
      </c>
      <c r="D4242" s="162" t="s">
        <v>4859</v>
      </c>
      <c r="E4242" s="162" t="s">
        <v>4860</v>
      </c>
      <c r="F4242" s="161" t="s">
        <v>2223</v>
      </c>
      <c r="G4242" s="10">
        <v>6.0</v>
      </c>
      <c r="H4242" s="10">
        <v>5.0</v>
      </c>
      <c r="I4242" s="10">
        <v>7.0</v>
      </c>
      <c r="J4242" s="172">
        <v>50.0</v>
      </c>
      <c r="K4242" s="173">
        <v>8.33</v>
      </c>
      <c r="L4242" s="162" t="s">
        <v>69</v>
      </c>
      <c r="M4242" s="163"/>
      <c r="N4242" s="163"/>
      <c r="O4242" s="163"/>
      <c r="P4242" s="163"/>
      <c r="Q4242" s="163"/>
      <c r="R4242" s="163"/>
      <c r="S4242" s="163"/>
      <c r="T4242" s="163"/>
      <c r="U4242" s="163"/>
      <c r="V4242" s="163"/>
      <c r="W4242" s="163"/>
      <c r="X4242" s="163"/>
    </row>
    <row r="4243" ht="11.25" customHeight="1">
      <c r="A4243" s="162" t="s">
        <v>2812</v>
      </c>
      <c r="B4243" s="162" t="s">
        <v>2813</v>
      </c>
      <c r="C4243" s="10" t="s">
        <v>52</v>
      </c>
      <c r="D4243" s="162" t="s">
        <v>4861</v>
      </c>
      <c r="E4243" s="162" t="s">
        <v>4862</v>
      </c>
      <c r="F4243" s="161" t="s">
        <v>2223</v>
      </c>
      <c r="G4243" s="10">
        <v>6.0</v>
      </c>
      <c r="H4243" s="10">
        <v>5.0</v>
      </c>
      <c r="I4243" s="10">
        <v>7.0</v>
      </c>
      <c r="J4243" s="172">
        <v>50.0</v>
      </c>
      <c r="K4243" s="173">
        <v>8.33</v>
      </c>
      <c r="L4243" s="162" t="s">
        <v>69</v>
      </c>
      <c r="M4243" s="163"/>
      <c r="N4243" s="163"/>
      <c r="O4243" s="163"/>
      <c r="P4243" s="163"/>
      <c r="Q4243" s="163"/>
      <c r="R4243" s="163"/>
      <c r="S4243" s="163"/>
      <c r="T4243" s="163"/>
      <c r="U4243" s="163"/>
      <c r="V4243" s="163"/>
      <c r="W4243" s="163"/>
      <c r="X4243" s="163"/>
    </row>
    <row r="4244" ht="11.25" customHeight="1">
      <c r="A4244" s="162" t="s">
        <v>2812</v>
      </c>
      <c r="B4244" s="162" t="s">
        <v>2813</v>
      </c>
      <c r="C4244" s="10" t="s">
        <v>52</v>
      </c>
      <c r="D4244" s="162" t="s">
        <v>4863</v>
      </c>
      <c r="E4244" s="162" t="s">
        <v>4864</v>
      </c>
      <c r="F4244" s="161" t="s">
        <v>2223</v>
      </c>
      <c r="G4244" s="10">
        <v>6.0</v>
      </c>
      <c r="H4244" s="10">
        <v>5.0</v>
      </c>
      <c r="I4244" s="10">
        <v>7.0</v>
      </c>
      <c r="J4244" s="172">
        <v>50.0</v>
      </c>
      <c r="K4244" s="173">
        <v>8.33</v>
      </c>
      <c r="L4244" s="162" t="s">
        <v>69</v>
      </c>
      <c r="M4244" s="163"/>
      <c r="N4244" s="163"/>
      <c r="O4244" s="163"/>
      <c r="P4244" s="163"/>
      <c r="Q4244" s="163"/>
      <c r="R4244" s="163"/>
      <c r="S4244" s="163"/>
      <c r="T4244" s="163"/>
      <c r="U4244" s="163"/>
      <c r="V4244" s="163"/>
      <c r="W4244" s="163"/>
      <c r="X4244" s="163"/>
    </row>
    <row r="4245" ht="11.25" customHeight="1">
      <c r="A4245" s="162" t="s">
        <v>2812</v>
      </c>
      <c r="B4245" s="162" t="s">
        <v>2813</v>
      </c>
      <c r="C4245" s="10" t="s">
        <v>52</v>
      </c>
      <c r="D4245" s="162" t="s">
        <v>4865</v>
      </c>
      <c r="E4245" s="162" t="s">
        <v>4866</v>
      </c>
      <c r="F4245" s="161" t="s">
        <v>2223</v>
      </c>
      <c r="G4245" s="10">
        <v>6.0</v>
      </c>
      <c r="H4245" s="10">
        <v>5.0</v>
      </c>
      <c r="I4245" s="10">
        <v>7.0</v>
      </c>
      <c r="J4245" s="172">
        <v>50.0</v>
      </c>
      <c r="K4245" s="173">
        <v>8.33</v>
      </c>
      <c r="L4245" s="162" t="s">
        <v>69</v>
      </c>
      <c r="M4245" s="163"/>
      <c r="N4245" s="163"/>
      <c r="O4245" s="163"/>
      <c r="P4245" s="163"/>
      <c r="Q4245" s="163"/>
      <c r="R4245" s="163"/>
      <c r="S4245" s="163"/>
      <c r="T4245" s="163"/>
      <c r="U4245" s="163"/>
      <c r="V4245" s="163"/>
      <c r="W4245" s="163"/>
      <c r="X4245" s="163"/>
    </row>
    <row r="4246" ht="11.25" customHeight="1">
      <c r="A4246" s="162" t="s">
        <v>2812</v>
      </c>
      <c r="B4246" s="162" t="s">
        <v>2813</v>
      </c>
      <c r="C4246" s="10" t="s">
        <v>52</v>
      </c>
      <c r="D4246" s="162" t="s">
        <v>4867</v>
      </c>
      <c r="E4246" s="162" t="s">
        <v>4868</v>
      </c>
      <c r="F4246" s="161" t="s">
        <v>2223</v>
      </c>
      <c r="G4246" s="10">
        <v>6.0</v>
      </c>
      <c r="H4246" s="10">
        <v>5.0</v>
      </c>
      <c r="I4246" s="10">
        <v>7.0</v>
      </c>
      <c r="J4246" s="172">
        <v>50.0</v>
      </c>
      <c r="K4246" s="173">
        <v>8.33</v>
      </c>
      <c r="L4246" s="162" t="s">
        <v>69</v>
      </c>
      <c r="M4246" s="163"/>
      <c r="N4246" s="163"/>
      <c r="O4246" s="163"/>
      <c r="P4246" s="163"/>
      <c r="Q4246" s="163"/>
      <c r="R4246" s="163"/>
      <c r="S4246" s="163"/>
      <c r="T4246" s="163"/>
      <c r="U4246" s="163"/>
      <c r="V4246" s="163"/>
      <c r="W4246" s="163"/>
      <c r="X4246" s="163"/>
    </row>
    <row r="4247" ht="11.25" customHeight="1">
      <c r="A4247" s="162" t="s">
        <v>2812</v>
      </c>
      <c r="B4247" s="162" t="s">
        <v>2813</v>
      </c>
      <c r="C4247" s="10" t="s">
        <v>52</v>
      </c>
      <c r="D4247" s="162" t="s">
        <v>4869</v>
      </c>
      <c r="E4247" s="162" t="s">
        <v>4870</v>
      </c>
      <c r="F4247" s="161" t="s">
        <v>2223</v>
      </c>
      <c r="G4247" s="10">
        <v>6.0</v>
      </c>
      <c r="H4247" s="10">
        <v>5.0</v>
      </c>
      <c r="I4247" s="10">
        <v>7.0</v>
      </c>
      <c r="J4247" s="172">
        <v>50.0</v>
      </c>
      <c r="K4247" s="173">
        <v>8.33</v>
      </c>
      <c r="L4247" s="162" t="s">
        <v>69</v>
      </c>
      <c r="M4247" s="163"/>
      <c r="N4247" s="163"/>
      <c r="O4247" s="163"/>
      <c r="P4247" s="163"/>
      <c r="Q4247" s="163"/>
      <c r="R4247" s="163"/>
      <c r="S4247" s="163"/>
      <c r="T4247" s="163"/>
      <c r="U4247" s="163"/>
      <c r="V4247" s="163"/>
      <c r="W4247" s="163"/>
      <c r="X4247" s="163"/>
    </row>
    <row r="4248" ht="11.25" customHeight="1">
      <c r="A4248" s="162" t="s">
        <v>2812</v>
      </c>
      <c r="B4248" s="162" t="s">
        <v>2813</v>
      </c>
      <c r="C4248" s="10" t="s">
        <v>52</v>
      </c>
      <c r="D4248" s="162" t="s">
        <v>4871</v>
      </c>
      <c r="E4248" s="162" t="s">
        <v>4872</v>
      </c>
      <c r="F4248" s="161" t="s">
        <v>2223</v>
      </c>
      <c r="G4248" s="10">
        <v>6.0</v>
      </c>
      <c r="H4248" s="10">
        <v>5.0</v>
      </c>
      <c r="I4248" s="10">
        <v>7.0</v>
      </c>
      <c r="J4248" s="172">
        <v>50.0</v>
      </c>
      <c r="K4248" s="173">
        <v>8.33</v>
      </c>
      <c r="L4248" s="162" t="s">
        <v>69</v>
      </c>
      <c r="M4248" s="163"/>
      <c r="N4248" s="163"/>
      <c r="O4248" s="163"/>
      <c r="P4248" s="163"/>
      <c r="Q4248" s="163"/>
      <c r="R4248" s="163"/>
      <c r="S4248" s="163"/>
      <c r="T4248" s="163"/>
      <c r="U4248" s="163"/>
      <c r="V4248" s="163"/>
      <c r="W4248" s="163"/>
      <c r="X4248" s="163"/>
    </row>
    <row r="4249" ht="11.25" customHeight="1">
      <c r="A4249" s="162" t="s">
        <v>2812</v>
      </c>
      <c r="B4249" s="162" t="s">
        <v>2813</v>
      </c>
      <c r="C4249" s="10" t="s">
        <v>52</v>
      </c>
      <c r="D4249" s="162" t="s">
        <v>4873</v>
      </c>
      <c r="E4249" s="162" t="s">
        <v>4874</v>
      </c>
      <c r="F4249" s="161" t="s">
        <v>2223</v>
      </c>
      <c r="G4249" s="10">
        <v>6.0</v>
      </c>
      <c r="H4249" s="10">
        <v>5.0</v>
      </c>
      <c r="I4249" s="10">
        <v>7.0</v>
      </c>
      <c r="J4249" s="172">
        <v>50.0</v>
      </c>
      <c r="K4249" s="173">
        <v>8.33</v>
      </c>
      <c r="L4249" s="162" t="s">
        <v>69</v>
      </c>
      <c r="M4249" s="163"/>
      <c r="N4249" s="163"/>
      <c r="O4249" s="163"/>
      <c r="P4249" s="163"/>
      <c r="Q4249" s="163"/>
      <c r="R4249" s="163"/>
      <c r="S4249" s="163"/>
      <c r="T4249" s="163"/>
      <c r="U4249" s="163"/>
      <c r="V4249" s="163"/>
      <c r="W4249" s="163"/>
      <c r="X4249" s="163"/>
    </row>
    <row r="4250" ht="11.25" customHeight="1">
      <c r="A4250" s="162" t="s">
        <v>2812</v>
      </c>
      <c r="B4250" s="162" t="s">
        <v>2813</v>
      </c>
      <c r="C4250" s="10" t="s">
        <v>52</v>
      </c>
      <c r="D4250" s="162" t="s">
        <v>4875</v>
      </c>
      <c r="E4250" s="162" t="s">
        <v>4876</v>
      </c>
      <c r="F4250" s="161" t="s">
        <v>2223</v>
      </c>
      <c r="G4250" s="10">
        <v>6.0</v>
      </c>
      <c r="H4250" s="10">
        <v>5.0</v>
      </c>
      <c r="I4250" s="10">
        <v>7.0</v>
      </c>
      <c r="J4250" s="172">
        <v>50.0</v>
      </c>
      <c r="K4250" s="173">
        <v>8.33</v>
      </c>
      <c r="L4250" s="162" t="s">
        <v>69</v>
      </c>
      <c r="M4250" s="163"/>
      <c r="N4250" s="163"/>
      <c r="O4250" s="163"/>
      <c r="P4250" s="163"/>
      <c r="Q4250" s="163"/>
      <c r="R4250" s="163"/>
      <c r="S4250" s="163"/>
      <c r="T4250" s="163"/>
      <c r="U4250" s="163"/>
      <c r="V4250" s="163"/>
      <c r="W4250" s="163"/>
      <c r="X4250" s="163"/>
    </row>
    <row r="4251" ht="11.25" customHeight="1">
      <c r="A4251" s="162" t="s">
        <v>2812</v>
      </c>
      <c r="B4251" s="162" t="s">
        <v>2813</v>
      </c>
      <c r="C4251" s="10" t="s">
        <v>52</v>
      </c>
      <c r="D4251" s="162" t="s">
        <v>4877</v>
      </c>
      <c r="E4251" s="162" t="s">
        <v>4878</v>
      </c>
      <c r="F4251" s="161" t="s">
        <v>2223</v>
      </c>
      <c r="G4251" s="10">
        <v>6.0</v>
      </c>
      <c r="H4251" s="10">
        <v>5.0</v>
      </c>
      <c r="I4251" s="10">
        <v>7.0</v>
      </c>
      <c r="J4251" s="172">
        <v>50.0</v>
      </c>
      <c r="K4251" s="173">
        <v>8.33</v>
      </c>
      <c r="L4251" s="162" t="s">
        <v>69</v>
      </c>
      <c r="M4251" s="163"/>
      <c r="N4251" s="163"/>
      <c r="O4251" s="163"/>
      <c r="P4251" s="163"/>
      <c r="Q4251" s="163"/>
      <c r="R4251" s="163"/>
      <c r="S4251" s="163"/>
      <c r="T4251" s="163"/>
      <c r="U4251" s="163"/>
      <c r="V4251" s="163"/>
      <c r="W4251" s="163"/>
      <c r="X4251" s="163"/>
    </row>
    <row r="4252" ht="11.25" customHeight="1">
      <c r="A4252" s="162" t="s">
        <v>2812</v>
      </c>
      <c r="B4252" s="162" t="s">
        <v>2813</v>
      </c>
      <c r="C4252" s="10" t="s">
        <v>52</v>
      </c>
      <c r="D4252" s="162" t="s">
        <v>4879</v>
      </c>
      <c r="E4252" s="162" t="s">
        <v>4880</v>
      </c>
      <c r="F4252" s="161" t="s">
        <v>2223</v>
      </c>
      <c r="G4252" s="10">
        <v>6.0</v>
      </c>
      <c r="H4252" s="10">
        <v>5.0</v>
      </c>
      <c r="I4252" s="10">
        <v>7.0</v>
      </c>
      <c r="J4252" s="172">
        <v>50.0</v>
      </c>
      <c r="K4252" s="173">
        <v>8.33</v>
      </c>
      <c r="L4252" s="162" t="s">
        <v>69</v>
      </c>
      <c r="M4252" s="163"/>
      <c r="N4252" s="163"/>
      <c r="O4252" s="163"/>
      <c r="P4252" s="163"/>
      <c r="Q4252" s="163"/>
      <c r="R4252" s="163"/>
      <c r="S4252" s="163"/>
      <c r="T4252" s="163"/>
      <c r="U4252" s="163"/>
      <c r="V4252" s="163"/>
      <c r="W4252" s="163"/>
      <c r="X4252" s="163"/>
    </row>
    <row r="4253" ht="11.25" customHeight="1">
      <c r="A4253" s="162" t="s">
        <v>2812</v>
      </c>
      <c r="B4253" s="162" t="s">
        <v>2813</v>
      </c>
      <c r="C4253" s="10" t="s">
        <v>52</v>
      </c>
      <c r="D4253" s="162" t="s">
        <v>4881</v>
      </c>
      <c r="E4253" s="162" t="s">
        <v>4882</v>
      </c>
      <c r="F4253" s="161" t="s">
        <v>2223</v>
      </c>
      <c r="G4253" s="10">
        <v>6.0</v>
      </c>
      <c r="H4253" s="10">
        <v>5.0</v>
      </c>
      <c r="I4253" s="10">
        <v>7.0</v>
      </c>
      <c r="J4253" s="172">
        <v>50.0</v>
      </c>
      <c r="K4253" s="173">
        <v>8.33</v>
      </c>
      <c r="L4253" s="162" t="s">
        <v>69</v>
      </c>
      <c r="M4253" s="163"/>
      <c r="N4253" s="163"/>
      <c r="O4253" s="163"/>
      <c r="P4253" s="163"/>
      <c r="Q4253" s="163"/>
      <c r="R4253" s="163"/>
      <c r="S4253" s="163"/>
      <c r="T4253" s="163"/>
      <c r="U4253" s="163"/>
      <c r="V4253" s="163"/>
      <c r="W4253" s="163"/>
      <c r="X4253" s="163"/>
    </row>
    <row r="4254" ht="11.25" customHeight="1">
      <c r="A4254" s="162" t="s">
        <v>2812</v>
      </c>
      <c r="B4254" s="162" t="s">
        <v>2813</v>
      </c>
      <c r="C4254" s="10" t="s">
        <v>52</v>
      </c>
      <c r="D4254" s="162" t="s">
        <v>4883</v>
      </c>
      <c r="E4254" s="162" t="s">
        <v>4884</v>
      </c>
      <c r="F4254" s="161" t="s">
        <v>2223</v>
      </c>
      <c r="G4254" s="10">
        <v>6.0</v>
      </c>
      <c r="H4254" s="10">
        <v>5.0</v>
      </c>
      <c r="I4254" s="10">
        <v>7.0</v>
      </c>
      <c r="J4254" s="172">
        <v>50.0</v>
      </c>
      <c r="K4254" s="173">
        <v>8.33</v>
      </c>
      <c r="L4254" s="162" t="s">
        <v>69</v>
      </c>
      <c r="M4254" s="163"/>
      <c r="N4254" s="163"/>
      <c r="O4254" s="163"/>
      <c r="P4254" s="163"/>
      <c r="Q4254" s="163"/>
      <c r="R4254" s="163"/>
      <c r="S4254" s="163"/>
      <c r="T4254" s="163"/>
      <c r="U4254" s="163"/>
      <c r="V4254" s="163"/>
      <c r="W4254" s="163"/>
      <c r="X4254" s="163"/>
    </row>
    <row r="4255" ht="11.25" customHeight="1">
      <c r="A4255" s="162" t="s">
        <v>2812</v>
      </c>
      <c r="B4255" s="162" t="s">
        <v>2813</v>
      </c>
      <c r="C4255" s="10" t="s">
        <v>52</v>
      </c>
      <c r="D4255" s="162" t="s">
        <v>4885</v>
      </c>
      <c r="E4255" s="162" t="s">
        <v>4886</v>
      </c>
      <c r="F4255" s="161" t="s">
        <v>2223</v>
      </c>
      <c r="G4255" s="10">
        <v>6.0</v>
      </c>
      <c r="H4255" s="10">
        <v>5.0</v>
      </c>
      <c r="I4255" s="10">
        <v>7.0</v>
      </c>
      <c r="J4255" s="172">
        <v>50.0</v>
      </c>
      <c r="K4255" s="173">
        <v>8.33</v>
      </c>
      <c r="L4255" s="162" t="s">
        <v>69</v>
      </c>
      <c r="M4255" s="163"/>
      <c r="N4255" s="163"/>
      <c r="O4255" s="163"/>
      <c r="P4255" s="163"/>
      <c r="Q4255" s="163"/>
      <c r="R4255" s="163"/>
      <c r="S4255" s="163"/>
      <c r="T4255" s="163"/>
      <c r="U4255" s="163"/>
      <c r="V4255" s="163"/>
      <c r="W4255" s="163"/>
      <c r="X4255" s="163"/>
    </row>
    <row r="4256" ht="11.25" customHeight="1">
      <c r="A4256" s="162" t="s">
        <v>2812</v>
      </c>
      <c r="B4256" s="162" t="s">
        <v>2813</v>
      </c>
      <c r="C4256" s="10" t="s">
        <v>52</v>
      </c>
      <c r="D4256" s="162" t="s">
        <v>4887</v>
      </c>
      <c r="E4256" s="162" t="s">
        <v>4888</v>
      </c>
      <c r="F4256" s="161" t="s">
        <v>2223</v>
      </c>
      <c r="G4256" s="10">
        <v>6.0</v>
      </c>
      <c r="H4256" s="10">
        <v>5.0</v>
      </c>
      <c r="I4256" s="10">
        <v>7.0</v>
      </c>
      <c r="J4256" s="172">
        <v>50.0</v>
      </c>
      <c r="K4256" s="173">
        <v>8.33</v>
      </c>
      <c r="L4256" s="162" t="s">
        <v>69</v>
      </c>
      <c r="M4256" s="163"/>
      <c r="N4256" s="163"/>
      <c r="O4256" s="163"/>
      <c r="P4256" s="163"/>
      <c r="Q4256" s="163"/>
      <c r="R4256" s="163"/>
      <c r="S4256" s="163"/>
      <c r="T4256" s="163"/>
      <c r="U4256" s="163"/>
      <c r="V4256" s="163"/>
      <c r="W4256" s="163"/>
      <c r="X4256" s="163"/>
    </row>
    <row r="4257" ht="11.25" customHeight="1">
      <c r="A4257" s="162" t="s">
        <v>2812</v>
      </c>
      <c r="B4257" s="162" t="s">
        <v>2813</v>
      </c>
      <c r="C4257" s="10" t="s">
        <v>52</v>
      </c>
      <c r="D4257" s="162" t="s">
        <v>4889</v>
      </c>
      <c r="E4257" s="162" t="s">
        <v>4890</v>
      </c>
      <c r="F4257" s="161" t="s">
        <v>2223</v>
      </c>
      <c r="G4257" s="10">
        <v>6.0</v>
      </c>
      <c r="H4257" s="10">
        <v>5.0</v>
      </c>
      <c r="I4257" s="10">
        <v>7.0</v>
      </c>
      <c r="J4257" s="172">
        <v>50.0</v>
      </c>
      <c r="K4257" s="173">
        <v>8.33</v>
      </c>
      <c r="L4257" s="162" t="s">
        <v>69</v>
      </c>
      <c r="M4257" s="163"/>
      <c r="N4257" s="163"/>
      <c r="O4257" s="163"/>
      <c r="P4257" s="163"/>
      <c r="Q4257" s="163"/>
      <c r="R4257" s="163"/>
      <c r="S4257" s="163"/>
      <c r="T4257" s="163"/>
      <c r="U4257" s="163"/>
      <c r="V4257" s="163"/>
      <c r="W4257" s="163"/>
      <c r="X4257" s="163"/>
    </row>
    <row r="4258" ht="11.25" customHeight="1">
      <c r="A4258" s="162" t="s">
        <v>2812</v>
      </c>
      <c r="B4258" s="162" t="s">
        <v>2813</v>
      </c>
      <c r="C4258" s="10" t="s">
        <v>52</v>
      </c>
      <c r="D4258" s="162" t="s">
        <v>4891</v>
      </c>
      <c r="E4258" s="162" t="s">
        <v>4892</v>
      </c>
      <c r="F4258" s="161" t="s">
        <v>2223</v>
      </c>
      <c r="G4258" s="10">
        <v>6.0</v>
      </c>
      <c r="H4258" s="10">
        <v>5.0</v>
      </c>
      <c r="I4258" s="10">
        <v>7.0</v>
      </c>
      <c r="J4258" s="172">
        <v>50.0</v>
      </c>
      <c r="K4258" s="173">
        <v>8.33</v>
      </c>
      <c r="L4258" s="162" t="s">
        <v>69</v>
      </c>
      <c r="M4258" s="163"/>
      <c r="N4258" s="163"/>
      <c r="O4258" s="163"/>
      <c r="P4258" s="163"/>
      <c r="Q4258" s="163"/>
      <c r="R4258" s="163"/>
      <c r="S4258" s="163"/>
      <c r="T4258" s="163"/>
      <c r="U4258" s="163"/>
      <c r="V4258" s="163"/>
      <c r="W4258" s="163"/>
      <c r="X4258" s="163"/>
    </row>
    <row r="4259" ht="11.25" customHeight="1">
      <c r="A4259" s="162" t="s">
        <v>2812</v>
      </c>
      <c r="B4259" s="162" t="s">
        <v>2813</v>
      </c>
      <c r="C4259" s="10" t="s">
        <v>52</v>
      </c>
      <c r="D4259" s="162" t="s">
        <v>4893</v>
      </c>
      <c r="E4259" s="162" t="s">
        <v>4894</v>
      </c>
      <c r="F4259" s="161" t="s">
        <v>2223</v>
      </c>
      <c r="G4259" s="10">
        <v>6.0</v>
      </c>
      <c r="H4259" s="10">
        <v>5.0</v>
      </c>
      <c r="I4259" s="10">
        <v>7.0</v>
      </c>
      <c r="J4259" s="172">
        <v>50.0</v>
      </c>
      <c r="K4259" s="173">
        <v>8.33</v>
      </c>
      <c r="L4259" s="162" t="s">
        <v>69</v>
      </c>
      <c r="M4259" s="163"/>
      <c r="N4259" s="163"/>
      <c r="O4259" s="163"/>
      <c r="P4259" s="163"/>
      <c r="Q4259" s="163"/>
      <c r="R4259" s="163"/>
      <c r="S4259" s="163"/>
      <c r="T4259" s="163"/>
      <c r="U4259" s="163"/>
      <c r="V4259" s="163"/>
      <c r="W4259" s="163"/>
      <c r="X4259" s="163"/>
    </row>
    <row r="4260" ht="11.25" customHeight="1">
      <c r="A4260" s="162" t="s">
        <v>2812</v>
      </c>
      <c r="B4260" s="162" t="s">
        <v>2813</v>
      </c>
      <c r="C4260" s="10" t="s">
        <v>52</v>
      </c>
      <c r="D4260" s="162" t="s">
        <v>4895</v>
      </c>
      <c r="E4260" s="162" t="s">
        <v>4896</v>
      </c>
      <c r="F4260" s="161" t="s">
        <v>2223</v>
      </c>
      <c r="G4260" s="10">
        <v>6.0</v>
      </c>
      <c r="H4260" s="10">
        <v>5.0</v>
      </c>
      <c r="I4260" s="10">
        <v>7.0</v>
      </c>
      <c r="J4260" s="172">
        <v>50.0</v>
      </c>
      <c r="K4260" s="173">
        <v>8.33</v>
      </c>
      <c r="L4260" s="162" t="s">
        <v>69</v>
      </c>
      <c r="M4260" s="163"/>
      <c r="N4260" s="163"/>
      <c r="O4260" s="163"/>
      <c r="P4260" s="163"/>
      <c r="Q4260" s="163"/>
      <c r="R4260" s="163"/>
      <c r="S4260" s="163"/>
      <c r="T4260" s="163"/>
      <c r="U4260" s="163"/>
      <c r="V4260" s="163"/>
      <c r="W4260" s="163"/>
      <c r="X4260" s="163"/>
    </row>
    <row r="4261" ht="11.25" customHeight="1">
      <c r="A4261" s="162" t="s">
        <v>2812</v>
      </c>
      <c r="B4261" s="162" t="s">
        <v>2813</v>
      </c>
      <c r="C4261" s="10" t="s">
        <v>52</v>
      </c>
      <c r="D4261" s="162" t="s">
        <v>4897</v>
      </c>
      <c r="E4261" s="162" t="s">
        <v>4898</v>
      </c>
      <c r="F4261" s="161" t="s">
        <v>2223</v>
      </c>
      <c r="G4261" s="10">
        <v>6.0</v>
      </c>
      <c r="H4261" s="10">
        <v>5.0</v>
      </c>
      <c r="I4261" s="10">
        <v>7.0</v>
      </c>
      <c r="J4261" s="172">
        <v>50.0</v>
      </c>
      <c r="K4261" s="173">
        <v>8.33</v>
      </c>
      <c r="L4261" s="162" t="s">
        <v>69</v>
      </c>
      <c r="M4261" s="163"/>
      <c r="N4261" s="163"/>
      <c r="O4261" s="163"/>
      <c r="P4261" s="163"/>
      <c r="Q4261" s="163"/>
      <c r="R4261" s="163"/>
      <c r="S4261" s="163"/>
      <c r="T4261" s="163"/>
      <c r="U4261" s="163"/>
      <c r="V4261" s="163"/>
      <c r="W4261" s="163"/>
      <c r="X4261" s="163"/>
    </row>
    <row r="4262" ht="11.25" customHeight="1">
      <c r="A4262" s="162" t="s">
        <v>2812</v>
      </c>
      <c r="B4262" s="162" t="s">
        <v>2813</v>
      </c>
      <c r="C4262" s="10" t="s">
        <v>52</v>
      </c>
      <c r="D4262" s="162" t="s">
        <v>4899</v>
      </c>
      <c r="E4262" s="162" t="s">
        <v>4900</v>
      </c>
      <c r="F4262" s="161" t="s">
        <v>2223</v>
      </c>
      <c r="G4262" s="10">
        <v>6.0</v>
      </c>
      <c r="H4262" s="10">
        <v>5.0</v>
      </c>
      <c r="I4262" s="10">
        <v>7.0</v>
      </c>
      <c r="J4262" s="172">
        <v>50.0</v>
      </c>
      <c r="K4262" s="173">
        <v>8.33</v>
      </c>
      <c r="L4262" s="162" t="s">
        <v>69</v>
      </c>
      <c r="M4262" s="163"/>
      <c r="N4262" s="163"/>
      <c r="O4262" s="163"/>
      <c r="P4262" s="163"/>
      <c r="Q4262" s="163"/>
      <c r="R4262" s="163"/>
      <c r="S4262" s="163"/>
      <c r="T4262" s="163"/>
      <c r="U4262" s="163"/>
      <c r="V4262" s="163"/>
      <c r="W4262" s="163"/>
      <c r="X4262" s="163"/>
    </row>
    <row r="4263" ht="11.25" customHeight="1">
      <c r="A4263" s="162" t="s">
        <v>3427</v>
      </c>
      <c r="B4263" s="162" t="s">
        <v>3428</v>
      </c>
      <c r="C4263" s="10" t="s">
        <v>52</v>
      </c>
      <c r="D4263" s="162" t="s">
        <v>3429</v>
      </c>
      <c r="E4263" s="162" t="s">
        <v>3430</v>
      </c>
      <c r="F4263" s="161" t="s">
        <v>655</v>
      </c>
      <c r="G4263" s="10">
        <v>10.0</v>
      </c>
      <c r="H4263" s="10">
        <v>9.0</v>
      </c>
      <c r="I4263" s="10">
        <v>11.0</v>
      </c>
      <c r="J4263" s="172">
        <v>50.0</v>
      </c>
      <c r="K4263" s="173">
        <v>5.0</v>
      </c>
      <c r="L4263" s="162" t="s">
        <v>69</v>
      </c>
      <c r="M4263" s="163"/>
      <c r="N4263" s="163"/>
      <c r="O4263" s="163"/>
      <c r="P4263" s="163"/>
      <c r="Q4263" s="163"/>
      <c r="R4263" s="163"/>
      <c r="S4263" s="163"/>
      <c r="T4263" s="163"/>
      <c r="U4263" s="163"/>
      <c r="V4263" s="163"/>
      <c r="W4263" s="163"/>
      <c r="X4263" s="163"/>
    </row>
    <row r="4264" ht="11.25" customHeight="1">
      <c r="A4264" s="162" t="s">
        <v>3427</v>
      </c>
      <c r="B4264" s="162" t="s">
        <v>3428</v>
      </c>
      <c r="C4264" s="10" t="s">
        <v>52</v>
      </c>
      <c r="D4264" s="162" t="s">
        <v>3431</v>
      </c>
      <c r="E4264" s="162" t="s">
        <v>3432</v>
      </c>
      <c r="F4264" s="161" t="s">
        <v>655</v>
      </c>
      <c r="G4264" s="10">
        <v>10.0</v>
      </c>
      <c r="H4264" s="10">
        <v>9.0</v>
      </c>
      <c r="I4264" s="10">
        <v>11.0</v>
      </c>
      <c r="J4264" s="172">
        <v>50.0</v>
      </c>
      <c r="K4264" s="173">
        <v>5.0</v>
      </c>
      <c r="L4264" s="162" t="s">
        <v>69</v>
      </c>
      <c r="M4264" s="163"/>
      <c r="N4264" s="163"/>
      <c r="O4264" s="163"/>
      <c r="P4264" s="163"/>
      <c r="Q4264" s="163"/>
      <c r="R4264" s="163"/>
      <c r="S4264" s="163"/>
      <c r="T4264" s="163"/>
      <c r="U4264" s="163"/>
      <c r="V4264" s="163"/>
      <c r="W4264" s="163"/>
      <c r="X4264" s="163"/>
    </row>
    <row r="4265" ht="11.25" customHeight="1">
      <c r="A4265" s="162" t="s">
        <v>8023</v>
      </c>
      <c r="B4265" s="162" t="s">
        <v>8024</v>
      </c>
      <c r="C4265" s="10" t="s">
        <v>52</v>
      </c>
      <c r="D4265" s="162" t="s">
        <v>8041</v>
      </c>
      <c r="E4265" s="162" t="s">
        <v>8042</v>
      </c>
      <c r="F4265" s="161" t="s">
        <v>655</v>
      </c>
      <c r="G4265" s="10">
        <v>4.0</v>
      </c>
      <c r="H4265" s="10">
        <v>1.0</v>
      </c>
      <c r="I4265" s="10">
        <v>6.0</v>
      </c>
      <c r="J4265" s="172">
        <v>50.0</v>
      </c>
      <c r="K4265" s="173">
        <v>12.5</v>
      </c>
      <c r="L4265" s="162" t="s">
        <v>69</v>
      </c>
      <c r="M4265" s="163"/>
      <c r="N4265" s="163"/>
      <c r="O4265" s="163"/>
      <c r="P4265" s="163"/>
      <c r="Q4265" s="163"/>
      <c r="R4265" s="163"/>
      <c r="S4265" s="163"/>
      <c r="T4265" s="163"/>
      <c r="U4265" s="163"/>
      <c r="V4265" s="163"/>
      <c r="W4265" s="163"/>
      <c r="X4265" s="163"/>
    </row>
    <row r="4266" ht="11.25" customHeight="1">
      <c r="A4266" s="162" t="s">
        <v>8023</v>
      </c>
      <c r="B4266" s="162" t="s">
        <v>8024</v>
      </c>
      <c r="C4266" s="10" t="s">
        <v>52</v>
      </c>
      <c r="D4266" s="162" t="s">
        <v>8043</v>
      </c>
      <c r="E4266" s="162" t="s">
        <v>8044</v>
      </c>
      <c r="F4266" s="161" t="s">
        <v>655</v>
      </c>
      <c r="G4266" s="10">
        <v>4.0</v>
      </c>
      <c r="H4266" s="10">
        <v>1.0</v>
      </c>
      <c r="I4266" s="10">
        <v>6.0</v>
      </c>
      <c r="J4266" s="172">
        <v>50.0</v>
      </c>
      <c r="K4266" s="173">
        <v>12.5</v>
      </c>
      <c r="L4266" s="162" t="s">
        <v>69</v>
      </c>
      <c r="M4266" s="163"/>
      <c r="N4266" s="163"/>
      <c r="O4266" s="163"/>
      <c r="P4266" s="163"/>
      <c r="Q4266" s="163"/>
      <c r="R4266" s="163"/>
      <c r="S4266" s="163"/>
      <c r="T4266" s="163"/>
      <c r="U4266" s="163"/>
      <c r="V4266" s="163"/>
      <c r="W4266" s="163"/>
      <c r="X4266" s="163"/>
    </row>
    <row r="4267" ht="11.25" customHeight="1">
      <c r="A4267" s="162" t="s">
        <v>3484</v>
      </c>
      <c r="B4267" s="162" t="s">
        <v>3330</v>
      </c>
      <c r="C4267" s="10" t="s">
        <v>52</v>
      </c>
      <c r="D4267" s="162" t="s">
        <v>4998</v>
      </c>
      <c r="E4267" s="162" t="s">
        <v>3523</v>
      </c>
      <c r="F4267" s="161" t="s">
        <v>655</v>
      </c>
      <c r="G4267" s="10">
        <v>9.0</v>
      </c>
      <c r="H4267" s="10">
        <v>9.0</v>
      </c>
      <c r="I4267" s="10">
        <v>9.0</v>
      </c>
      <c r="J4267" s="172">
        <v>50.0</v>
      </c>
      <c r="K4267" s="173">
        <v>5.56</v>
      </c>
      <c r="L4267" s="162" t="s">
        <v>69</v>
      </c>
      <c r="M4267" s="163"/>
      <c r="N4267" s="163"/>
      <c r="O4267" s="163"/>
      <c r="P4267" s="163"/>
      <c r="Q4267" s="163"/>
      <c r="R4267" s="163"/>
      <c r="S4267" s="163"/>
      <c r="T4267" s="163"/>
      <c r="U4267" s="163"/>
      <c r="V4267" s="163"/>
      <c r="W4267" s="163"/>
      <c r="X4267" s="163"/>
    </row>
    <row r="4268" ht="11.25" customHeight="1">
      <c r="A4268" s="162" t="s">
        <v>3484</v>
      </c>
      <c r="B4268" s="162" t="s">
        <v>3330</v>
      </c>
      <c r="C4268" s="10" t="s">
        <v>52</v>
      </c>
      <c r="D4268" s="162" t="s">
        <v>4999</v>
      </c>
      <c r="E4268" s="162" t="s">
        <v>3525</v>
      </c>
      <c r="F4268" s="161" t="s">
        <v>655</v>
      </c>
      <c r="G4268" s="10">
        <v>9.0</v>
      </c>
      <c r="H4268" s="10">
        <v>9.0</v>
      </c>
      <c r="I4268" s="10">
        <v>9.0</v>
      </c>
      <c r="J4268" s="172">
        <v>50.0</v>
      </c>
      <c r="K4268" s="173">
        <v>5.56</v>
      </c>
      <c r="L4268" s="162" t="s">
        <v>69</v>
      </c>
      <c r="M4268" s="163"/>
      <c r="N4268" s="163"/>
      <c r="O4268" s="163"/>
      <c r="P4268" s="163"/>
      <c r="Q4268" s="163"/>
      <c r="R4268" s="163"/>
      <c r="S4268" s="163"/>
      <c r="T4268" s="163"/>
      <c r="U4268" s="163"/>
      <c r="V4268" s="163"/>
      <c r="W4268" s="163"/>
      <c r="X4268" s="163"/>
    </row>
    <row r="4269" ht="11.25" customHeight="1">
      <c r="A4269" s="162" t="s">
        <v>3484</v>
      </c>
      <c r="B4269" s="162" t="s">
        <v>3330</v>
      </c>
      <c r="C4269" s="10" t="s">
        <v>52</v>
      </c>
      <c r="D4269" s="162" t="s">
        <v>5000</v>
      </c>
      <c r="E4269" s="162" t="s">
        <v>3527</v>
      </c>
      <c r="F4269" s="161" t="s">
        <v>655</v>
      </c>
      <c r="G4269" s="10">
        <v>9.0</v>
      </c>
      <c r="H4269" s="10">
        <v>9.0</v>
      </c>
      <c r="I4269" s="10">
        <v>9.0</v>
      </c>
      <c r="J4269" s="172">
        <v>50.0</v>
      </c>
      <c r="K4269" s="173">
        <v>5.56</v>
      </c>
      <c r="L4269" s="162" t="s">
        <v>69</v>
      </c>
      <c r="M4269" s="163"/>
      <c r="N4269" s="163"/>
      <c r="O4269" s="163"/>
      <c r="P4269" s="163"/>
      <c r="Q4269" s="163"/>
      <c r="R4269" s="163"/>
      <c r="S4269" s="163"/>
      <c r="T4269" s="163"/>
      <c r="U4269" s="163"/>
      <c r="V4269" s="163"/>
      <c r="W4269" s="163"/>
      <c r="X4269" s="163"/>
    </row>
    <row r="4270" ht="11.25" customHeight="1">
      <c r="A4270" s="162" t="s">
        <v>3484</v>
      </c>
      <c r="B4270" s="162" t="s">
        <v>3330</v>
      </c>
      <c r="C4270" s="10" t="s">
        <v>52</v>
      </c>
      <c r="D4270" s="162" t="s">
        <v>5001</v>
      </c>
      <c r="E4270" s="162" t="s">
        <v>3529</v>
      </c>
      <c r="F4270" s="161" t="s">
        <v>655</v>
      </c>
      <c r="G4270" s="10">
        <v>9.0</v>
      </c>
      <c r="H4270" s="10">
        <v>9.0</v>
      </c>
      <c r="I4270" s="10">
        <v>9.0</v>
      </c>
      <c r="J4270" s="172">
        <v>50.0</v>
      </c>
      <c r="K4270" s="173">
        <v>5.56</v>
      </c>
      <c r="L4270" s="162" t="s">
        <v>69</v>
      </c>
      <c r="M4270" s="163"/>
      <c r="N4270" s="163"/>
      <c r="O4270" s="163"/>
      <c r="P4270" s="163"/>
      <c r="Q4270" s="163"/>
      <c r="R4270" s="163"/>
      <c r="S4270" s="163"/>
      <c r="T4270" s="163"/>
      <c r="U4270" s="163"/>
      <c r="V4270" s="163"/>
      <c r="W4270" s="163"/>
      <c r="X4270" s="163"/>
    </row>
    <row r="4271" ht="11.25" customHeight="1">
      <c r="A4271" s="162" t="s">
        <v>3484</v>
      </c>
      <c r="B4271" s="162" t="s">
        <v>3330</v>
      </c>
      <c r="C4271" s="10" t="s">
        <v>52</v>
      </c>
      <c r="D4271" s="162" t="s">
        <v>5002</v>
      </c>
      <c r="E4271" s="162" t="s">
        <v>3531</v>
      </c>
      <c r="F4271" s="161" t="s">
        <v>655</v>
      </c>
      <c r="G4271" s="10">
        <v>9.0</v>
      </c>
      <c r="H4271" s="10">
        <v>9.0</v>
      </c>
      <c r="I4271" s="10">
        <v>9.0</v>
      </c>
      <c r="J4271" s="172">
        <v>50.0</v>
      </c>
      <c r="K4271" s="173">
        <v>5.56</v>
      </c>
      <c r="L4271" s="162" t="s">
        <v>69</v>
      </c>
      <c r="M4271" s="163"/>
      <c r="N4271" s="163"/>
      <c r="O4271" s="163"/>
      <c r="P4271" s="163"/>
      <c r="Q4271" s="163"/>
      <c r="R4271" s="163"/>
      <c r="S4271" s="163"/>
      <c r="T4271" s="163"/>
      <c r="U4271" s="163"/>
      <c r="V4271" s="163"/>
      <c r="W4271" s="163"/>
      <c r="X4271" s="163"/>
    </row>
    <row r="4272" ht="11.25" customHeight="1">
      <c r="A4272" s="162" t="s">
        <v>2502</v>
      </c>
      <c r="B4272" s="162" t="s">
        <v>2503</v>
      </c>
      <c r="C4272" s="10" t="s">
        <v>52</v>
      </c>
      <c r="D4272" s="162" t="s">
        <v>3433</v>
      </c>
      <c r="E4272" s="162" t="s">
        <v>3078</v>
      </c>
      <c r="F4272" s="161" t="s">
        <v>655</v>
      </c>
      <c r="G4272" s="10">
        <v>14.0</v>
      </c>
      <c r="H4272" s="10">
        <v>14.0</v>
      </c>
      <c r="I4272" s="10">
        <v>14.0</v>
      </c>
      <c r="J4272" s="172">
        <v>50.0</v>
      </c>
      <c r="K4272" s="173">
        <v>3.57</v>
      </c>
      <c r="L4272" s="162" t="s">
        <v>69</v>
      </c>
      <c r="M4272" s="163"/>
      <c r="N4272" s="163"/>
      <c r="O4272" s="163"/>
      <c r="P4272" s="163"/>
      <c r="Q4272" s="163"/>
      <c r="R4272" s="163"/>
      <c r="S4272" s="163"/>
      <c r="T4272" s="163"/>
      <c r="U4272" s="163"/>
      <c r="V4272" s="163"/>
      <c r="W4272" s="163"/>
      <c r="X4272" s="163"/>
    </row>
    <row r="4273" ht="11.25" customHeight="1">
      <c r="A4273" s="162" t="s">
        <v>2502</v>
      </c>
      <c r="B4273" s="162" t="s">
        <v>2503</v>
      </c>
      <c r="C4273" s="10" t="s">
        <v>52</v>
      </c>
      <c r="D4273" s="162" t="s">
        <v>3434</v>
      </c>
      <c r="E4273" s="162" t="s">
        <v>3435</v>
      </c>
      <c r="F4273" s="161" t="s">
        <v>655</v>
      </c>
      <c r="G4273" s="10">
        <v>14.0</v>
      </c>
      <c r="H4273" s="10">
        <v>14.0</v>
      </c>
      <c r="I4273" s="10">
        <v>14.0</v>
      </c>
      <c r="J4273" s="172">
        <v>50.0</v>
      </c>
      <c r="K4273" s="173">
        <v>3.57</v>
      </c>
      <c r="L4273" s="162" t="s">
        <v>69</v>
      </c>
      <c r="M4273" s="163"/>
      <c r="N4273" s="163"/>
      <c r="O4273" s="163"/>
      <c r="P4273" s="163"/>
      <c r="Q4273" s="163"/>
      <c r="R4273" s="163"/>
      <c r="S4273" s="163"/>
      <c r="T4273" s="163"/>
      <c r="U4273" s="163"/>
      <c r="V4273" s="163"/>
      <c r="W4273" s="163"/>
      <c r="X4273" s="163"/>
    </row>
    <row r="4274" ht="11.25" customHeight="1">
      <c r="A4274" s="162" t="s">
        <v>2502</v>
      </c>
      <c r="B4274" s="162" t="s">
        <v>2503</v>
      </c>
      <c r="C4274" s="10" t="s">
        <v>52</v>
      </c>
      <c r="D4274" s="162" t="s">
        <v>3436</v>
      </c>
      <c r="E4274" s="162" t="s">
        <v>3437</v>
      </c>
      <c r="F4274" s="161" t="s">
        <v>655</v>
      </c>
      <c r="G4274" s="10">
        <v>14.0</v>
      </c>
      <c r="H4274" s="10">
        <v>14.0</v>
      </c>
      <c r="I4274" s="10">
        <v>14.0</v>
      </c>
      <c r="J4274" s="172">
        <v>50.0</v>
      </c>
      <c r="K4274" s="173">
        <v>3.57</v>
      </c>
      <c r="L4274" s="162" t="s">
        <v>69</v>
      </c>
      <c r="M4274" s="163"/>
      <c r="N4274" s="163"/>
      <c r="O4274" s="163"/>
      <c r="P4274" s="163"/>
      <c r="Q4274" s="163"/>
      <c r="R4274" s="163"/>
      <c r="S4274" s="163"/>
      <c r="T4274" s="163"/>
      <c r="U4274" s="163"/>
      <c r="V4274" s="163"/>
      <c r="W4274" s="163"/>
      <c r="X4274" s="163"/>
    </row>
    <row r="4275" ht="11.25" customHeight="1">
      <c r="A4275" s="162" t="s">
        <v>2502</v>
      </c>
      <c r="B4275" s="162" t="s">
        <v>2503</v>
      </c>
      <c r="C4275" s="10" t="s">
        <v>52</v>
      </c>
      <c r="D4275" s="162" t="s">
        <v>3438</v>
      </c>
      <c r="E4275" s="162" t="s">
        <v>3439</v>
      </c>
      <c r="F4275" s="161" t="s">
        <v>655</v>
      </c>
      <c r="G4275" s="10">
        <v>14.0</v>
      </c>
      <c r="H4275" s="10">
        <v>14.0</v>
      </c>
      <c r="I4275" s="10">
        <v>14.0</v>
      </c>
      <c r="J4275" s="172">
        <v>50.0</v>
      </c>
      <c r="K4275" s="173">
        <v>3.57</v>
      </c>
      <c r="L4275" s="162" t="s">
        <v>69</v>
      </c>
      <c r="M4275" s="163"/>
      <c r="N4275" s="163"/>
      <c r="O4275" s="163"/>
      <c r="P4275" s="163"/>
      <c r="Q4275" s="163"/>
      <c r="R4275" s="163"/>
      <c r="S4275" s="163"/>
      <c r="T4275" s="163"/>
      <c r="U4275" s="163"/>
      <c r="V4275" s="163"/>
      <c r="W4275" s="163"/>
      <c r="X4275" s="163"/>
    </row>
    <row r="4276" ht="11.25" customHeight="1">
      <c r="A4276" s="162" t="s">
        <v>2502</v>
      </c>
      <c r="B4276" s="162" t="s">
        <v>2503</v>
      </c>
      <c r="C4276" s="10" t="s">
        <v>52</v>
      </c>
      <c r="D4276" s="162" t="s">
        <v>3440</v>
      </c>
      <c r="E4276" s="162" t="s">
        <v>3441</v>
      </c>
      <c r="F4276" s="161" t="s">
        <v>655</v>
      </c>
      <c r="G4276" s="10">
        <v>14.0</v>
      </c>
      <c r="H4276" s="10">
        <v>14.0</v>
      </c>
      <c r="I4276" s="10">
        <v>14.0</v>
      </c>
      <c r="J4276" s="172">
        <v>50.0</v>
      </c>
      <c r="K4276" s="173">
        <v>3.57</v>
      </c>
      <c r="L4276" s="162" t="s">
        <v>69</v>
      </c>
      <c r="M4276" s="163"/>
      <c r="N4276" s="163"/>
      <c r="O4276" s="163"/>
      <c r="P4276" s="163"/>
      <c r="Q4276" s="163"/>
      <c r="R4276" s="163"/>
      <c r="S4276" s="163"/>
      <c r="T4276" s="163"/>
      <c r="U4276" s="163"/>
      <c r="V4276" s="163"/>
      <c r="W4276" s="163"/>
      <c r="X4276" s="163"/>
    </row>
    <row r="4277" ht="11.25" customHeight="1">
      <c r="A4277" s="162" t="s">
        <v>2502</v>
      </c>
      <c r="B4277" s="162" t="s">
        <v>2503</v>
      </c>
      <c r="C4277" s="10" t="s">
        <v>52</v>
      </c>
      <c r="D4277" s="162" t="s">
        <v>3442</v>
      </c>
      <c r="E4277" s="162" t="s">
        <v>3443</v>
      </c>
      <c r="F4277" s="161" t="s">
        <v>655</v>
      </c>
      <c r="G4277" s="10">
        <v>14.0</v>
      </c>
      <c r="H4277" s="10">
        <v>14.0</v>
      </c>
      <c r="I4277" s="10">
        <v>14.0</v>
      </c>
      <c r="J4277" s="172">
        <v>50.0</v>
      </c>
      <c r="K4277" s="173">
        <v>3.57</v>
      </c>
      <c r="L4277" s="162" t="s">
        <v>69</v>
      </c>
      <c r="M4277" s="163"/>
      <c r="N4277" s="163"/>
      <c r="O4277" s="163"/>
      <c r="P4277" s="163"/>
      <c r="Q4277" s="163"/>
      <c r="R4277" s="163"/>
      <c r="S4277" s="163"/>
      <c r="T4277" s="163"/>
      <c r="U4277" s="163"/>
      <c r="V4277" s="163"/>
      <c r="W4277" s="163"/>
      <c r="X4277" s="163"/>
    </row>
    <row r="4278" ht="11.25" customHeight="1">
      <c r="A4278" s="162" t="s">
        <v>2502</v>
      </c>
      <c r="B4278" s="162" t="s">
        <v>2503</v>
      </c>
      <c r="C4278" s="10" t="s">
        <v>52</v>
      </c>
      <c r="D4278" s="162" t="s">
        <v>3444</v>
      </c>
      <c r="E4278" s="162" t="s">
        <v>3445</v>
      </c>
      <c r="F4278" s="161" t="s">
        <v>655</v>
      </c>
      <c r="G4278" s="10">
        <v>14.0</v>
      </c>
      <c r="H4278" s="10">
        <v>14.0</v>
      </c>
      <c r="I4278" s="10">
        <v>14.0</v>
      </c>
      <c r="J4278" s="172">
        <v>50.0</v>
      </c>
      <c r="K4278" s="173">
        <v>3.57</v>
      </c>
      <c r="L4278" s="162" t="s">
        <v>69</v>
      </c>
      <c r="M4278" s="163"/>
      <c r="N4278" s="163"/>
      <c r="O4278" s="163"/>
      <c r="P4278" s="163"/>
      <c r="Q4278" s="163"/>
      <c r="R4278" s="163"/>
      <c r="S4278" s="163"/>
      <c r="T4278" s="163"/>
      <c r="U4278" s="163"/>
      <c r="V4278" s="163"/>
      <c r="W4278" s="163"/>
      <c r="X4278" s="163"/>
    </row>
    <row r="4279" ht="11.25" customHeight="1">
      <c r="A4279" s="162" t="s">
        <v>2502</v>
      </c>
      <c r="B4279" s="162" t="s">
        <v>2503</v>
      </c>
      <c r="C4279" s="10" t="s">
        <v>52</v>
      </c>
      <c r="D4279" s="162" t="s">
        <v>3446</v>
      </c>
      <c r="E4279" s="162" t="s">
        <v>3447</v>
      </c>
      <c r="F4279" s="161" t="s">
        <v>655</v>
      </c>
      <c r="G4279" s="10">
        <v>14.0</v>
      </c>
      <c r="H4279" s="10">
        <v>14.0</v>
      </c>
      <c r="I4279" s="10">
        <v>14.0</v>
      </c>
      <c r="J4279" s="172">
        <v>50.0</v>
      </c>
      <c r="K4279" s="173">
        <v>3.57</v>
      </c>
      <c r="L4279" s="162" t="s">
        <v>69</v>
      </c>
      <c r="M4279" s="163"/>
      <c r="N4279" s="163"/>
      <c r="O4279" s="163"/>
      <c r="P4279" s="163"/>
      <c r="Q4279" s="163"/>
      <c r="R4279" s="163"/>
      <c r="S4279" s="163"/>
      <c r="T4279" s="163"/>
      <c r="U4279" s="163"/>
      <c r="V4279" s="163"/>
      <c r="W4279" s="163"/>
      <c r="X4279" s="163"/>
    </row>
    <row r="4280" ht="11.25" customHeight="1">
      <c r="A4280" s="162" t="s">
        <v>2502</v>
      </c>
      <c r="B4280" s="162" t="s">
        <v>2503</v>
      </c>
      <c r="C4280" s="10" t="s">
        <v>52</v>
      </c>
      <c r="D4280" s="162" t="s">
        <v>3448</v>
      </c>
      <c r="E4280" s="162" t="s">
        <v>3449</v>
      </c>
      <c r="F4280" s="161" t="s">
        <v>655</v>
      </c>
      <c r="G4280" s="10">
        <v>14.0</v>
      </c>
      <c r="H4280" s="10">
        <v>14.0</v>
      </c>
      <c r="I4280" s="10">
        <v>14.0</v>
      </c>
      <c r="J4280" s="172">
        <v>50.0</v>
      </c>
      <c r="K4280" s="173">
        <v>3.57</v>
      </c>
      <c r="L4280" s="162" t="s">
        <v>69</v>
      </c>
      <c r="M4280" s="163"/>
      <c r="N4280" s="163"/>
      <c r="O4280" s="163"/>
      <c r="P4280" s="163"/>
      <c r="Q4280" s="163"/>
      <c r="R4280" s="163"/>
      <c r="S4280" s="163"/>
      <c r="T4280" s="163"/>
      <c r="U4280" s="163"/>
      <c r="V4280" s="163"/>
      <c r="W4280" s="163"/>
      <c r="X4280" s="163"/>
    </row>
    <row r="4281" ht="11.25" customHeight="1">
      <c r="A4281" s="162" t="s">
        <v>2502</v>
      </c>
      <c r="B4281" s="162" t="s">
        <v>2503</v>
      </c>
      <c r="C4281" s="10" t="s">
        <v>52</v>
      </c>
      <c r="D4281" s="162" t="s">
        <v>3450</v>
      </c>
      <c r="E4281" s="162" t="s">
        <v>3451</v>
      </c>
      <c r="F4281" s="161" t="s">
        <v>655</v>
      </c>
      <c r="G4281" s="10">
        <v>14.0</v>
      </c>
      <c r="H4281" s="10">
        <v>14.0</v>
      </c>
      <c r="I4281" s="10">
        <v>14.0</v>
      </c>
      <c r="J4281" s="172">
        <v>50.0</v>
      </c>
      <c r="K4281" s="173">
        <v>3.57</v>
      </c>
      <c r="L4281" s="162" t="s">
        <v>69</v>
      </c>
      <c r="M4281" s="163"/>
      <c r="N4281" s="163"/>
      <c r="O4281" s="163"/>
      <c r="P4281" s="163"/>
      <c r="Q4281" s="163"/>
      <c r="R4281" s="163"/>
      <c r="S4281" s="163"/>
      <c r="T4281" s="163"/>
      <c r="U4281" s="163"/>
      <c r="V4281" s="163"/>
      <c r="W4281" s="163"/>
      <c r="X4281" s="163"/>
    </row>
    <row r="4282" ht="11.25" customHeight="1">
      <c r="A4282" s="162" t="s">
        <v>2502</v>
      </c>
      <c r="B4282" s="162" t="s">
        <v>2503</v>
      </c>
      <c r="C4282" s="10" t="s">
        <v>52</v>
      </c>
      <c r="D4282" s="162" t="s">
        <v>3452</v>
      </c>
      <c r="E4282" s="162" t="s">
        <v>3453</v>
      </c>
      <c r="F4282" s="161" t="s">
        <v>655</v>
      </c>
      <c r="G4282" s="10">
        <v>14.0</v>
      </c>
      <c r="H4282" s="10">
        <v>14.0</v>
      </c>
      <c r="I4282" s="10">
        <v>14.0</v>
      </c>
      <c r="J4282" s="172">
        <v>50.0</v>
      </c>
      <c r="K4282" s="173">
        <v>3.57</v>
      </c>
      <c r="L4282" s="162" t="s">
        <v>69</v>
      </c>
      <c r="M4282" s="163"/>
      <c r="N4282" s="163"/>
      <c r="O4282" s="163"/>
      <c r="P4282" s="163"/>
      <c r="Q4282" s="163"/>
      <c r="R4282" s="163"/>
      <c r="S4282" s="163"/>
      <c r="T4282" s="163"/>
      <c r="U4282" s="163"/>
      <c r="V4282" s="163"/>
      <c r="W4282" s="163"/>
      <c r="X4282" s="163"/>
    </row>
    <row r="4283" ht="11.25" customHeight="1">
      <c r="A4283" s="162" t="s">
        <v>2502</v>
      </c>
      <c r="B4283" s="162" t="s">
        <v>2503</v>
      </c>
      <c r="C4283" s="10" t="s">
        <v>52</v>
      </c>
      <c r="D4283" s="162" t="s">
        <v>3454</v>
      </c>
      <c r="E4283" s="162" t="s">
        <v>3455</v>
      </c>
      <c r="F4283" s="161" t="s">
        <v>655</v>
      </c>
      <c r="G4283" s="10">
        <v>14.0</v>
      </c>
      <c r="H4283" s="10">
        <v>14.0</v>
      </c>
      <c r="I4283" s="10">
        <v>14.0</v>
      </c>
      <c r="J4283" s="172">
        <v>50.0</v>
      </c>
      <c r="K4283" s="173">
        <v>3.57</v>
      </c>
      <c r="L4283" s="162" t="s">
        <v>69</v>
      </c>
      <c r="M4283" s="163"/>
      <c r="N4283" s="163"/>
      <c r="O4283" s="163"/>
      <c r="P4283" s="163"/>
      <c r="Q4283" s="163"/>
      <c r="R4283" s="163"/>
      <c r="S4283" s="163"/>
      <c r="T4283" s="163"/>
      <c r="U4283" s="163"/>
      <c r="V4283" s="163"/>
      <c r="W4283" s="163"/>
      <c r="X4283" s="163"/>
    </row>
    <row r="4284" ht="11.25" customHeight="1">
      <c r="A4284" s="162" t="s">
        <v>2502</v>
      </c>
      <c r="B4284" s="162" t="s">
        <v>2503</v>
      </c>
      <c r="C4284" s="10" t="s">
        <v>52</v>
      </c>
      <c r="D4284" s="162" t="s">
        <v>3456</v>
      </c>
      <c r="E4284" s="162" t="s">
        <v>3457</v>
      </c>
      <c r="F4284" s="161" t="s">
        <v>655</v>
      </c>
      <c r="G4284" s="10">
        <v>14.0</v>
      </c>
      <c r="H4284" s="10">
        <v>14.0</v>
      </c>
      <c r="I4284" s="10">
        <v>14.0</v>
      </c>
      <c r="J4284" s="172">
        <v>50.0</v>
      </c>
      <c r="K4284" s="173">
        <v>3.57</v>
      </c>
      <c r="L4284" s="162" t="s">
        <v>69</v>
      </c>
      <c r="M4284" s="163"/>
      <c r="N4284" s="163"/>
      <c r="O4284" s="163"/>
      <c r="P4284" s="163"/>
      <c r="Q4284" s="163"/>
      <c r="R4284" s="163"/>
      <c r="S4284" s="163"/>
      <c r="T4284" s="163"/>
      <c r="U4284" s="163"/>
      <c r="V4284" s="163"/>
      <c r="W4284" s="163"/>
      <c r="X4284" s="163"/>
    </row>
    <row r="4285" ht="11.25" customHeight="1">
      <c r="A4285" s="162" t="s">
        <v>2502</v>
      </c>
      <c r="B4285" s="162" t="s">
        <v>2503</v>
      </c>
      <c r="C4285" s="10" t="s">
        <v>52</v>
      </c>
      <c r="D4285" s="162" t="s">
        <v>3458</v>
      </c>
      <c r="E4285" s="162" t="s">
        <v>3459</v>
      </c>
      <c r="F4285" s="161" t="s">
        <v>655</v>
      </c>
      <c r="G4285" s="10">
        <v>14.0</v>
      </c>
      <c r="H4285" s="10">
        <v>14.0</v>
      </c>
      <c r="I4285" s="10">
        <v>14.0</v>
      </c>
      <c r="J4285" s="172">
        <v>50.0</v>
      </c>
      <c r="K4285" s="173">
        <v>3.57</v>
      </c>
      <c r="L4285" s="162" t="s">
        <v>69</v>
      </c>
      <c r="M4285" s="163"/>
      <c r="N4285" s="163"/>
      <c r="O4285" s="163"/>
      <c r="P4285" s="163"/>
      <c r="Q4285" s="163"/>
      <c r="R4285" s="163"/>
      <c r="S4285" s="163"/>
      <c r="T4285" s="163"/>
      <c r="U4285" s="163"/>
      <c r="V4285" s="163"/>
      <c r="W4285" s="163"/>
      <c r="X4285" s="163"/>
    </row>
    <row r="4286" ht="11.25" customHeight="1">
      <c r="A4286" s="162" t="s">
        <v>2502</v>
      </c>
      <c r="B4286" s="162" t="s">
        <v>2503</v>
      </c>
      <c r="C4286" s="10" t="s">
        <v>52</v>
      </c>
      <c r="D4286" s="162" t="s">
        <v>3460</v>
      </c>
      <c r="E4286" s="162" t="s">
        <v>3461</v>
      </c>
      <c r="F4286" s="161" t="s">
        <v>655</v>
      </c>
      <c r="G4286" s="10">
        <v>14.0</v>
      </c>
      <c r="H4286" s="10">
        <v>14.0</v>
      </c>
      <c r="I4286" s="10">
        <v>14.0</v>
      </c>
      <c r="J4286" s="172">
        <v>50.0</v>
      </c>
      <c r="K4286" s="173">
        <v>3.57</v>
      </c>
      <c r="L4286" s="162" t="s">
        <v>69</v>
      </c>
      <c r="M4286" s="163"/>
      <c r="N4286" s="163"/>
      <c r="O4286" s="163"/>
      <c r="P4286" s="163"/>
      <c r="Q4286" s="163"/>
      <c r="R4286" s="163"/>
      <c r="S4286" s="163"/>
      <c r="T4286" s="163"/>
      <c r="U4286" s="163"/>
      <c r="V4286" s="163"/>
      <c r="W4286" s="163"/>
      <c r="X4286" s="163"/>
    </row>
    <row r="4287" ht="11.25" customHeight="1">
      <c r="A4287" s="162" t="s">
        <v>2502</v>
      </c>
      <c r="B4287" s="162" t="s">
        <v>2503</v>
      </c>
      <c r="C4287" s="10" t="s">
        <v>52</v>
      </c>
      <c r="D4287" s="162" t="s">
        <v>3462</v>
      </c>
      <c r="E4287" s="162" t="s">
        <v>3463</v>
      </c>
      <c r="F4287" s="161" t="s">
        <v>655</v>
      </c>
      <c r="G4287" s="10">
        <v>14.0</v>
      </c>
      <c r="H4287" s="10">
        <v>14.0</v>
      </c>
      <c r="I4287" s="10">
        <v>14.0</v>
      </c>
      <c r="J4287" s="172">
        <v>50.0</v>
      </c>
      <c r="K4287" s="173">
        <v>3.57</v>
      </c>
      <c r="L4287" s="162" t="s">
        <v>69</v>
      </c>
      <c r="M4287" s="163"/>
      <c r="N4287" s="163"/>
      <c r="O4287" s="163"/>
      <c r="P4287" s="163"/>
      <c r="Q4287" s="163"/>
      <c r="R4287" s="163"/>
      <c r="S4287" s="163"/>
      <c r="T4287" s="163"/>
      <c r="U4287" s="163"/>
      <c r="V4287" s="163"/>
      <c r="W4287" s="163"/>
      <c r="X4287" s="163"/>
    </row>
    <row r="4288" ht="11.25" customHeight="1">
      <c r="A4288" s="162" t="s">
        <v>2502</v>
      </c>
      <c r="B4288" s="162" t="s">
        <v>2503</v>
      </c>
      <c r="C4288" s="10" t="s">
        <v>52</v>
      </c>
      <c r="D4288" s="162" t="s">
        <v>3464</v>
      </c>
      <c r="E4288" s="162" t="s">
        <v>3465</v>
      </c>
      <c r="F4288" s="161" t="s">
        <v>655</v>
      </c>
      <c r="G4288" s="10">
        <v>14.0</v>
      </c>
      <c r="H4288" s="10">
        <v>14.0</v>
      </c>
      <c r="I4288" s="10">
        <v>14.0</v>
      </c>
      <c r="J4288" s="172">
        <v>50.0</v>
      </c>
      <c r="K4288" s="173">
        <v>3.57</v>
      </c>
      <c r="L4288" s="162" t="s">
        <v>69</v>
      </c>
      <c r="M4288" s="163"/>
      <c r="N4288" s="163"/>
      <c r="O4288" s="163"/>
      <c r="P4288" s="163"/>
      <c r="Q4288" s="163"/>
      <c r="R4288" s="163"/>
      <c r="S4288" s="163"/>
      <c r="T4288" s="163"/>
      <c r="U4288" s="163"/>
      <c r="V4288" s="163"/>
      <c r="W4288" s="163"/>
      <c r="X4288" s="163"/>
    </row>
    <row r="4289" ht="11.25" customHeight="1">
      <c r="A4289" s="162" t="s">
        <v>2502</v>
      </c>
      <c r="B4289" s="162" t="s">
        <v>2503</v>
      </c>
      <c r="C4289" s="10" t="s">
        <v>52</v>
      </c>
      <c r="D4289" s="162" t="s">
        <v>3466</v>
      </c>
      <c r="E4289" s="162" t="s">
        <v>3467</v>
      </c>
      <c r="F4289" s="161" t="s">
        <v>655</v>
      </c>
      <c r="G4289" s="10">
        <v>14.0</v>
      </c>
      <c r="H4289" s="10">
        <v>14.0</v>
      </c>
      <c r="I4289" s="10">
        <v>14.0</v>
      </c>
      <c r="J4289" s="172">
        <v>50.0</v>
      </c>
      <c r="K4289" s="173">
        <v>3.57</v>
      </c>
      <c r="L4289" s="162" t="s">
        <v>69</v>
      </c>
      <c r="M4289" s="163"/>
      <c r="N4289" s="163"/>
      <c r="O4289" s="163"/>
      <c r="P4289" s="163"/>
      <c r="Q4289" s="163"/>
      <c r="R4289" s="163"/>
      <c r="S4289" s="163"/>
      <c r="T4289" s="163"/>
      <c r="U4289" s="163"/>
      <c r="V4289" s="163"/>
      <c r="W4289" s="163"/>
      <c r="X4289" s="163"/>
    </row>
    <row r="4290" ht="11.25" customHeight="1">
      <c r="A4290" s="162" t="s">
        <v>2502</v>
      </c>
      <c r="B4290" s="162" t="s">
        <v>2503</v>
      </c>
      <c r="C4290" s="10" t="s">
        <v>52</v>
      </c>
      <c r="D4290" s="162" t="s">
        <v>3468</v>
      </c>
      <c r="E4290" s="162" t="s">
        <v>3469</v>
      </c>
      <c r="F4290" s="161" t="s">
        <v>655</v>
      </c>
      <c r="G4290" s="10">
        <v>14.0</v>
      </c>
      <c r="H4290" s="10">
        <v>14.0</v>
      </c>
      <c r="I4290" s="10">
        <v>14.0</v>
      </c>
      <c r="J4290" s="172">
        <v>50.0</v>
      </c>
      <c r="K4290" s="173">
        <v>3.57</v>
      </c>
      <c r="L4290" s="162" t="s">
        <v>69</v>
      </c>
      <c r="M4290" s="163"/>
      <c r="N4290" s="163"/>
      <c r="O4290" s="163"/>
      <c r="P4290" s="163"/>
      <c r="Q4290" s="163"/>
      <c r="R4290" s="163"/>
      <c r="S4290" s="163"/>
      <c r="T4290" s="163"/>
      <c r="U4290" s="163"/>
      <c r="V4290" s="163"/>
      <c r="W4290" s="163"/>
      <c r="X4290" s="163"/>
    </row>
    <row r="4291" ht="11.25" customHeight="1">
      <c r="A4291" s="162" t="s">
        <v>2502</v>
      </c>
      <c r="B4291" s="162" t="s">
        <v>2503</v>
      </c>
      <c r="C4291" s="10" t="s">
        <v>52</v>
      </c>
      <c r="D4291" s="162" t="s">
        <v>3470</v>
      </c>
      <c r="E4291" s="162" t="s">
        <v>3471</v>
      </c>
      <c r="F4291" s="161" t="s">
        <v>655</v>
      </c>
      <c r="G4291" s="10">
        <v>14.0</v>
      </c>
      <c r="H4291" s="10">
        <v>14.0</v>
      </c>
      <c r="I4291" s="10">
        <v>14.0</v>
      </c>
      <c r="J4291" s="172">
        <v>50.0</v>
      </c>
      <c r="K4291" s="173">
        <v>3.57</v>
      </c>
      <c r="L4291" s="162" t="s">
        <v>69</v>
      </c>
      <c r="M4291" s="163"/>
      <c r="N4291" s="163"/>
      <c r="O4291" s="163"/>
      <c r="P4291" s="163"/>
      <c r="Q4291" s="163"/>
      <c r="R4291" s="163"/>
      <c r="S4291" s="163"/>
      <c r="T4291" s="163"/>
      <c r="U4291" s="163"/>
      <c r="V4291" s="163"/>
      <c r="W4291" s="163"/>
      <c r="X4291" s="163"/>
    </row>
    <row r="4292" ht="11.25" customHeight="1">
      <c r="A4292" s="162" t="s">
        <v>2502</v>
      </c>
      <c r="B4292" s="162" t="s">
        <v>2503</v>
      </c>
      <c r="C4292" s="10" t="s">
        <v>52</v>
      </c>
      <c r="D4292" s="162" t="s">
        <v>3472</v>
      </c>
      <c r="E4292" s="162" t="s">
        <v>3473</v>
      </c>
      <c r="F4292" s="161" t="s">
        <v>655</v>
      </c>
      <c r="G4292" s="10">
        <v>14.0</v>
      </c>
      <c r="H4292" s="10">
        <v>14.0</v>
      </c>
      <c r="I4292" s="10">
        <v>14.0</v>
      </c>
      <c r="J4292" s="172">
        <v>50.0</v>
      </c>
      <c r="K4292" s="173">
        <v>3.57</v>
      </c>
      <c r="L4292" s="162" t="s">
        <v>69</v>
      </c>
      <c r="M4292" s="163"/>
      <c r="N4292" s="163"/>
      <c r="O4292" s="163"/>
      <c r="P4292" s="163"/>
      <c r="Q4292" s="163"/>
      <c r="R4292" s="163"/>
      <c r="S4292" s="163"/>
      <c r="T4292" s="163"/>
      <c r="U4292" s="163"/>
      <c r="V4292" s="163"/>
      <c r="W4292" s="163"/>
      <c r="X4292" s="163"/>
    </row>
    <row r="4293" ht="11.25" customHeight="1">
      <c r="A4293" s="162" t="s">
        <v>2502</v>
      </c>
      <c r="B4293" s="162" t="s">
        <v>2503</v>
      </c>
      <c r="C4293" s="10" t="s">
        <v>52</v>
      </c>
      <c r="D4293" s="162" t="s">
        <v>3474</v>
      </c>
      <c r="E4293" s="162" t="s">
        <v>3475</v>
      </c>
      <c r="F4293" s="161" t="s">
        <v>655</v>
      </c>
      <c r="G4293" s="10">
        <v>14.0</v>
      </c>
      <c r="H4293" s="10">
        <v>14.0</v>
      </c>
      <c r="I4293" s="10">
        <v>14.0</v>
      </c>
      <c r="J4293" s="172">
        <v>50.0</v>
      </c>
      <c r="K4293" s="173">
        <v>3.57</v>
      </c>
      <c r="L4293" s="162" t="s">
        <v>69</v>
      </c>
      <c r="M4293" s="163"/>
      <c r="N4293" s="163"/>
      <c r="O4293" s="163"/>
      <c r="P4293" s="163"/>
      <c r="Q4293" s="163"/>
      <c r="R4293" s="163"/>
      <c r="S4293" s="163"/>
      <c r="T4293" s="163"/>
      <c r="U4293" s="163"/>
      <c r="V4293" s="163"/>
      <c r="W4293" s="163"/>
      <c r="X4293" s="163"/>
    </row>
    <row r="4294" ht="11.25" customHeight="1">
      <c r="A4294" s="162" t="s">
        <v>2502</v>
      </c>
      <c r="B4294" s="162" t="s">
        <v>2503</v>
      </c>
      <c r="C4294" s="10" t="s">
        <v>52</v>
      </c>
      <c r="D4294" s="162" t="s">
        <v>3476</v>
      </c>
      <c r="E4294" s="162" t="s">
        <v>3477</v>
      </c>
      <c r="F4294" s="161" t="s">
        <v>655</v>
      </c>
      <c r="G4294" s="10">
        <v>14.0</v>
      </c>
      <c r="H4294" s="10">
        <v>14.0</v>
      </c>
      <c r="I4294" s="10">
        <v>14.0</v>
      </c>
      <c r="J4294" s="172">
        <v>50.0</v>
      </c>
      <c r="K4294" s="173">
        <v>3.57</v>
      </c>
      <c r="L4294" s="162" t="s">
        <v>69</v>
      </c>
      <c r="M4294" s="163"/>
      <c r="N4294" s="163"/>
      <c r="O4294" s="163"/>
      <c r="P4294" s="163"/>
      <c r="Q4294" s="163"/>
      <c r="R4294" s="163"/>
      <c r="S4294" s="163"/>
      <c r="T4294" s="163"/>
      <c r="U4294" s="163"/>
      <c r="V4294" s="163"/>
      <c r="W4294" s="163"/>
      <c r="X4294" s="163"/>
    </row>
    <row r="4295" ht="11.25" customHeight="1">
      <c r="A4295" s="162" t="s">
        <v>2502</v>
      </c>
      <c r="B4295" s="162" t="s">
        <v>2503</v>
      </c>
      <c r="C4295" s="10" t="s">
        <v>52</v>
      </c>
      <c r="D4295" s="162" t="s">
        <v>3478</v>
      </c>
      <c r="E4295" s="162" t="s">
        <v>3479</v>
      </c>
      <c r="F4295" s="161" t="s">
        <v>655</v>
      </c>
      <c r="G4295" s="10">
        <v>14.0</v>
      </c>
      <c r="H4295" s="10">
        <v>14.0</v>
      </c>
      <c r="I4295" s="10">
        <v>14.0</v>
      </c>
      <c r="J4295" s="172">
        <v>50.0</v>
      </c>
      <c r="K4295" s="173">
        <v>3.57</v>
      </c>
      <c r="L4295" s="162" t="s">
        <v>69</v>
      </c>
      <c r="M4295" s="163"/>
      <c r="N4295" s="163"/>
      <c r="O4295" s="163"/>
      <c r="P4295" s="163"/>
      <c r="Q4295" s="163"/>
      <c r="R4295" s="163"/>
      <c r="S4295" s="163"/>
      <c r="T4295" s="163"/>
      <c r="U4295" s="163"/>
      <c r="V4295" s="163"/>
      <c r="W4295" s="163"/>
      <c r="X4295" s="163"/>
    </row>
    <row r="4296" ht="11.25" customHeight="1">
      <c r="A4296" s="162" t="s">
        <v>2502</v>
      </c>
      <c r="B4296" s="162" t="s">
        <v>2503</v>
      </c>
      <c r="C4296" s="10" t="s">
        <v>52</v>
      </c>
      <c r="D4296" s="162" t="s">
        <v>3480</v>
      </c>
      <c r="E4296" s="162" t="s">
        <v>3481</v>
      </c>
      <c r="F4296" s="161" t="s">
        <v>655</v>
      </c>
      <c r="G4296" s="10">
        <v>14.0</v>
      </c>
      <c r="H4296" s="10">
        <v>14.0</v>
      </c>
      <c r="I4296" s="10">
        <v>14.0</v>
      </c>
      <c r="J4296" s="172">
        <v>50.0</v>
      </c>
      <c r="K4296" s="173">
        <v>3.57</v>
      </c>
      <c r="L4296" s="162" t="s">
        <v>69</v>
      </c>
      <c r="M4296" s="163"/>
      <c r="N4296" s="163"/>
      <c r="O4296" s="163"/>
      <c r="P4296" s="163"/>
      <c r="Q4296" s="163"/>
      <c r="R4296" s="163"/>
      <c r="S4296" s="163"/>
      <c r="T4296" s="163"/>
      <c r="U4296" s="163"/>
      <c r="V4296" s="163"/>
      <c r="W4296" s="163"/>
      <c r="X4296" s="163"/>
    </row>
    <row r="4297" ht="11.25" customHeight="1">
      <c r="A4297" s="162" t="s">
        <v>2502</v>
      </c>
      <c r="B4297" s="162" t="s">
        <v>2503</v>
      </c>
      <c r="C4297" s="10" t="s">
        <v>52</v>
      </c>
      <c r="D4297" s="162" t="s">
        <v>3482</v>
      </c>
      <c r="E4297" s="162" t="s">
        <v>3483</v>
      </c>
      <c r="F4297" s="161" t="s">
        <v>655</v>
      </c>
      <c r="G4297" s="10">
        <v>14.0</v>
      </c>
      <c r="H4297" s="10">
        <v>14.0</v>
      </c>
      <c r="I4297" s="10">
        <v>14.0</v>
      </c>
      <c r="J4297" s="172">
        <v>50.0</v>
      </c>
      <c r="K4297" s="173">
        <v>3.57</v>
      </c>
      <c r="L4297" s="162" t="s">
        <v>69</v>
      </c>
      <c r="M4297" s="163"/>
      <c r="N4297" s="163"/>
      <c r="O4297" s="163"/>
      <c r="P4297" s="163"/>
      <c r="Q4297" s="163"/>
      <c r="R4297" s="163"/>
      <c r="S4297" s="163"/>
      <c r="T4297" s="163"/>
      <c r="U4297" s="163"/>
      <c r="V4297" s="163"/>
      <c r="W4297" s="163"/>
      <c r="X4297" s="163"/>
    </row>
    <row r="4298" ht="11.25" customHeight="1">
      <c r="A4298" s="162" t="s">
        <v>3484</v>
      </c>
      <c r="B4298" s="162" t="s">
        <v>3330</v>
      </c>
      <c r="C4298" s="10" t="s">
        <v>52</v>
      </c>
      <c r="D4298" s="162" t="s">
        <v>3532</v>
      </c>
      <c r="E4298" s="162" t="s">
        <v>3364</v>
      </c>
      <c r="F4298" s="161" t="s">
        <v>655</v>
      </c>
      <c r="G4298" s="10">
        <v>9.0</v>
      </c>
      <c r="H4298" s="10">
        <v>9.0</v>
      </c>
      <c r="I4298" s="10">
        <v>9.0</v>
      </c>
      <c r="J4298" s="172">
        <v>50.0</v>
      </c>
      <c r="K4298" s="173">
        <v>5.56</v>
      </c>
      <c r="L4298" s="162" t="s">
        <v>69</v>
      </c>
      <c r="M4298" s="163"/>
      <c r="N4298" s="163"/>
      <c r="O4298" s="163"/>
      <c r="P4298" s="163"/>
      <c r="Q4298" s="163"/>
      <c r="R4298" s="163"/>
      <c r="S4298" s="163"/>
      <c r="T4298" s="163"/>
      <c r="U4298" s="163"/>
      <c r="V4298" s="163"/>
      <c r="W4298" s="163"/>
      <c r="X4298" s="163"/>
    </row>
    <row r="4299" ht="11.25" customHeight="1">
      <c r="A4299" s="162" t="s">
        <v>2812</v>
      </c>
      <c r="B4299" s="162" t="s">
        <v>2813</v>
      </c>
      <c r="C4299" s="10" t="s">
        <v>52</v>
      </c>
      <c r="D4299" s="162" t="s">
        <v>8045</v>
      </c>
      <c r="E4299" s="162" t="s">
        <v>2977</v>
      </c>
      <c r="F4299" s="161" t="s">
        <v>655</v>
      </c>
      <c r="G4299" s="10">
        <v>6.0</v>
      </c>
      <c r="H4299" s="10">
        <v>5.0</v>
      </c>
      <c r="I4299" s="10">
        <v>7.0</v>
      </c>
      <c r="J4299" s="172">
        <v>50.0</v>
      </c>
      <c r="K4299" s="173">
        <v>8.33</v>
      </c>
      <c r="L4299" s="162" t="s">
        <v>69</v>
      </c>
      <c r="M4299" s="163"/>
      <c r="N4299" s="163"/>
      <c r="O4299" s="163"/>
      <c r="P4299" s="163"/>
      <c r="Q4299" s="163"/>
      <c r="R4299" s="163"/>
      <c r="S4299" s="163"/>
      <c r="T4299" s="163"/>
      <c r="U4299" s="163"/>
      <c r="V4299" s="163"/>
      <c r="W4299" s="163"/>
      <c r="X4299" s="163"/>
    </row>
    <row r="4300" ht="11.25" customHeight="1">
      <c r="A4300" s="162" t="s">
        <v>2812</v>
      </c>
      <c r="B4300" s="162" t="s">
        <v>2813</v>
      </c>
      <c r="C4300" s="10" t="s">
        <v>52</v>
      </c>
      <c r="D4300" s="162" t="s">
        <v>8046</v>
      </c>
      <c r="E4300" s="162" t="s">
        <v>2924</v>
      </c>
      <c r="F4300" s="161" t="s">
        <v>655</v>
      </c>
      <c r="G4300" s="10">
        <v>6.0</v>
      </c>
      <c r="H4300" s="10">
        <v>5.0</v>
      </c>
      <c r="I4300" s="10">
        <v>7.0</v>
      </c>
      <c r="J4300" s="172">
        <v>50.0</v>
      </c>
      <c r="K4300" s="173">
        <v>8.33</v>
      </c>
      <c r="L4300" s="162" t="s">
        <v>69</v>
      </c>
      <c r="M4300" s="163"/>
      <c r="N4300" s="163"/>
      <c r="O4300" s="163"/>
      <c r="P4300" s="163"/>
      <c r="Q4300" s="163"/>
      <c r="R4300" s="163"/>
      <c r="S4300" s="163"/>
      <c r="T4300" s="163"/>
      <c r="U4300" s="163"/>
      <c r="V4300" s="163"/>
      <c r="W4300" s="163"/>
      <c r="X4300" s="163"/>
    </row>
    <row r="4301" ht="11.25" customHeight="1">
      <c r="A4301" s="162" t="s">
        <v>2812</v>
      </c>
      <c r="B4301" s="162" t="s">
        <v>2813</v>
      </c>
      <c r="C4301" s="10" t="s">
        <v>52</v>
      </c>
      <c r="D4301" s="162" t="s">
        <v>8047</v>
      </c>
      <c r="E4301" s="162" t="s">
        <v>3015</v>
      </c>
      <c r="F4301" s="161" t="s">
        <v>655</v>
      </c>
      <c r="G4301" s="10">
        <v>6.0</v>
      </c>
      <c r="H4301" s="10">
        <v>5.0</v>
      </c>
      <c r="I4301" s="10">
        <v>7.0</v>
      </c>
      <c r="J4301" s="172">
        <v>50.0</v>
      </c>
      <c r="K4301" s="173">
        <v>8.33</v>
      </c>
      <c r="L4301" s="162" t="s">
        <v>69</v>
      </c>
      <c r="M4301" s="163"/>
      <c r="N4301" s="163"/>
      <c r="O4301" s="163"/>
      <c r="P4301" s="163"/>
      <c r="Q4301" s="163"/>
      <c r="R4301" s="163"/>
      <c r="S4301" s="163"/>
      <c r="T4301" s="163"/>
      <c r="U4301" s="163"/>
      <c r="V4301" s="163"/>
      <c r="W4301" s="163"/>
      <c r="X4301" s="163"/>
    </row>
    <row r="4302" ht="11.25" customHeight="1">
      <c r="A4302" s="162" t="s">
        <v>2812</v>
      </c>
      <c r="B4302" s="162" t="s">
        <v>2813</v>
      </c>
      <c r="C4302" s="10" t="s">
        <v>52</v>
      </c>
      <c r="D4302" s="162" t="s">
        <v>8048</v>
      </c>
      <c r="E4302" s="162" t="s">
        <v>8049</v>
      </c>
      <c r="F4302" s="161" t="s">
        <v>655</v>
      </c>
      <c r="G4302" s="10">
        <v>6.0</v>
      </c>
      <c r="H4302" s="10">
        <v>5.0</v>
      </c>
      <c r="I4302" s="10">
        <v>7.0</v>
      </c>
      <c r="J4302" s="172">
        <v>50.0</v>
      </c>
      <c r="K4302" s="173">
        <v>8.33</v>
      </c>
      <c r="L4302" s="162" t="s">
        <v>69</v>
      </c>
      <c r="M4302" s="163"/>
      <c r="N4302" s="163"/>
      <c r="O4302" s="163"/>
      <c r="P4302" s="163"/>
      <c r="Q4302" s="163"/>
      <c r="R4302" s="163"/>
      <c r="S4302" s="163"/>
      <c r="T4302" s="163"/>
      <c r="U4302" s="163"/>
      <c r="V4302" s="163"/>
      <c r="W4302" s="163"/>
      <c r="X4302" s="163"/>
    </row>
    <row r="4303" ht="11.25" customHeight="1">
      <c r="A4303" s="162" t="s">
        <v>2812</v>
      </c>
      <c r="B4303" s="162" t="s">
        <v>2813</v>
      </c>
      <c r="C4303" s="10" t="s">
        <v>52</v>
      </c>
      <c r="D4303" s="162" t="s">
        <v>8050</v>
      </c>
      <c r="E4303" s="162" t="s">
        <v>8051</v>
      </c>
      <c r="F4303" s="161" t="s">
        <v>655</v>
      </c>
      <c r="G4303" s="10">
        <v>6.0</v>
      </c>
      <c r="H4303" s="10">
        <v>5.0</v>
      </c>
      <c r="I4303" s="10">
        <v>7.0</v>
      </c>
      <c r="J4303" s="172">
        <v>50.0</v>
      </c>
      <c r="K4303" s="173">
        <v>8.33</v>
      </c>
      <c r="L4303" s="162" t="s">
        <v>69</v>
      </c>
      <c r="M4303" s="163"/>
      <c r="N4303" s="163"/>
      <c r="O4303" s="163"/>
      <c r="P4303" s="163"/>
      <c r="Q4303" s="163"/>
      <c r="R4303" s="163"/>
      <c r="S4303" s="163"/>
      <c r="T4303" s="163"/>
      <c r="U4303" s="163"/>
      <c r="V4303" s="163"/>
      <c r="W4303" s="163"/>
      <c r="X4303" s="163"/>
    </row>
    <row r="4304" ht="11.25" customHeight="1">
      <c r="A4304" s="162" t="s">
        <v>2812</v>
      </c>
      <c r="B4304" s="162" t="s">
        <v>2813</v>
      </c>
      <c r="C4304" s="10" t="s">
        <v>52</v>
      </c>
      <c r="D4304" s="162" t="s">
        <v>8052</v>
      </c>
      <c r="E4304" s="162" t="s">
        <v>2942</v>
      </c>
      <c r="F4304" s="161" t="s">
        <v>655</v>
      </c>
      <c r="G4304" s="10">
        <v>6.0</v>
      </c>
      <c r="H4304" s="10">
        <v>5.0</v>
      </c>
      <c r="I4304" s="10">
        <v>7.0</v>
      </c>
      <c r="J4304" s="172">
        <v>50.0</v>
      </c>
      <c r="K4304" s="173">
        <v>8.33</v>
      </c>
      <c r="L4304" s="162" t="s">
        <v>69</v>
      </c>
      <c r="M4304" s="163"/>
      <c r="N4304" s="163"/>
      <c r="O4304" s="163"/>
      <c r="P4304" s="163"/>
      <c r="Q4304" s="163"/>
      <c r="R4304" s="163"/>
      <c r="S4304" s="163"/>
      <c r="T4304" s="163"/>
      <c r="U4304" s="163"/>
      <c r="V4304" s="163"/>
      <c r="W4304" s="163"/>
      <c r="X4304" s="163"/>
    </row>
    <row r="4305" ht="11.25" customHeight="1">
      <c r="A4305" s="162" t="s">
        <v>2812</v>
      </c>
      <c r="B4305" s="162" t="s">
        <v>2813</v>
      </c>
      <c r="C4305" s="10" t="s">
        <v>52</v>
      </c>
      <c r="D4305" s="162" t="s">
        <v>8053</v>
      </c>
      <c r="E4305" s="162" t="s">
        <v>3005</v>
      </c>
      <c r="F4305" s="161" t="s">
        <v>655</v>
      </c>
      <c r="G4305" s="10">
        <v>6.0</v>
      </c>
      <c r="H4305" s="10">
        <v>5.0</v>
      </c>
      <c r="I4305" s="10">
        <v>7.0</v>
      </c>
      <c r="J4305" s="172">
        <v>50.0</v>
      </c>
      <c r="K4305" s="173">
        <v>8.33</v>
      </c>
      <c r="L4305" s="162" t="s">
        <v>69</v>
      </c>
      <c r="M4305" s="163"/>
      <c r="N4305" s="163"/>
      <c r="O4305" s="163"/>
      <c r="P4305" s="163"/>
      <c r="Q4305" s="163"/>
      <c r="R4305" s="163"/>
      <c r="S4305" s="163"/>
      <c r="T4305" s="163"/>
      <c r="U4305" s="163"/>
      <c r="V4305" s="163"/>
      <c r="W4305" s="163"/>
      <c r="X4305" s="163"/>
    </row>
    <row r="4306" ht="11.25" customHeight="1">
      <c r="A4306" s="162" t="s">
        <v>2812</v>
      </c>
      <c r="B4306" s="162" t="s">
        <v>2813</v>
      </c>
      <c r="C4306" s="10" t="s">
        <v>52</v>
      </c>
      <c r="D4306" s="162" t="s">
        <v>8054</v>
      </c>
      <c r="E4306" s="162" t="s">
        <v>2827</v>
      </c>
      <c r="F4306" s="161" t="s">
        <v>655</v>
      </c>
      <c r="G4306" s="10">
        <v>6.0</v>
      </c>
      <c r="H4306" s="10">
        <v>5.0</v>
      </c>
      <c r="I4306" s="10">
        <v>7.0</v>
      </c>
      <c r="J4306" s="172">
        <v>50.0</v>
      </c>
      <c r="K4306" s="173">
        <v>8.33</v>
      </c>
      <c r="L4306" s="162" t="s">
        <v>69</v>
      </c>
      <c r="M4306" s="163"/>
      <c r="N4306" s="163"/>
      <c r="O4306" s="163"/>
      <c r="P4306" s="163"/>
      <c r="Q4306" s="163"/>
      <c r="R4306" s="163"/>
      <c r="S4306" s="163"/>
      <c r="T4306" s="163"/>
      <c r="U4306" s="163"/>
      <c r="V4306" s="163"/>
      <c r="W4306" s="163"/>
      <c r="X4306" s="163"/>
    </row>
    <row r="4307" ht="11.25" customHeight="1">
      <c r="A4307" s="162" t="s">
        <v>2812</v>
      </c>
      <c r="B4307" s="162" t="s">
        <v>2813</v>
      </c>
      <c r="C4307" s="10" t="s">
        <v>52</v>
      </c>
      <c r="D4307" s="162" t="s">
        <v>8055</v>
      </c>
      <c r="E4307" s="162" t="s">
        <v>8056</v>
      </c>
      <c r="F4307" s="161" t="s">
        <v>655</v>
      </c>
      <c r="G4307" s="10">
        <v>6.0</v>
      </c>
      <c r="H4307" s="10">
        <v>5.0</v>
      </c>
      <c r="I4307" s="10">
        <v>7.0</v>
      </c>
      <c r="J4307" s="172">
        <v>50.0</v>
      </c>
      <c r="K4307" s="173">
        <v>8.33</v>
      </c>
      <c r="L4307" s="162" t="s">
        <v>69</v>
      </c>
      <c r="M4307" s="163"/>
      <c r="N4307" s="163"/>
      <c r="O4307" s="163"/>
      <c r="P4307" s="163"/>
      <c r="Q4307" s="163"/>
      <c r="R4307" s="163"/>
      <c r="S4307" s="163"/>
      <c r="T4307" s="163"/>
      <c r="U4307" s="163"/>
      <c r="V4307" s="163"/>
      <c r="W4307" s="163"/>
      <c r="X4307" s="163"/>
    </row>
    <row r="4308" ht="11.25" customHeight="1">
      <c r="A4308" s="162" t="s">
        <v>2812</v>
      </c>
      <c r="B4308" s="162" t="s">
        <v>2813</v>
      </c>
      <c r="C4308" s="10" t="s">
        <v>52</v>
      </c>
      <c r="D4308" s="162" t="s">
        <v>8057</v>
      </c>
      <c r="E4308" s="162" t="s">
        <v>8058</v>
      </c>
      <c r="F4308" s="161" t="s">
        <v>655</v>
      </c>
      <c r="G4308" s="10">
        <v>6.0</v>
      </c>
      <c r="H4308" s="10">
        <v>5.0</v>
      </c>
      <c r="I4308" s="10">
        <v>7.0</v>
      </c>
      <c r="J4308" s="172">
        <v>50.0</v>
      </c>
      <c r="K4308" s="173">
        <v>8.33</v>
      </c>
      <c r="L4308" s="162" t="s">
        <v>69</v>
      </c>
      <c r="M4308" s="163"/>
      <c r="N4308" s="163"/>
      <c r="O4308" s="163"/>
      <c r="P4308" s="163"/>
      <c r="Q4308" s="163"/>
      <c r="R4308" s="163"/>
      <c r="S4308" s="163"/>
      <c r="T4308" s="163"/>
      <c r="U4308" s="163"/>
      <c r="V4308" s="163"/>
      <c r="W4308" s="163"/>
      <c r="X4308" s="163"/>
    </row>
    <row r="4309" ht="11.25" customHeight="1">
      <c r="A4309" s="162" t="s">
        <v>2812</v>
      </c>
      <c r="B4309" s="162" t="s">
        <v>2813</v>
      </c>
      <c r="C4309" s="10" t="s">
        <v>52</v>
      </c>
      <c r="D4309" s="162" t="s">
        <v>8059</v>
      </c>
      <c r="E4309" s="162" t="s">
        <v>2838</v>
      </c>
      <c r="F4309" s="161" t="s">
        <v>655</v>
      </c>
      <c r="G4309" s="10">
        <v>6.0</v>
      </c>
      <c r="H4309" s="10">
        <v>5.0</v>
      </c>
      <c r="I4309" s="10">
        <v>7.0</v>
      </c>
      <c r="J4309" s="172">
        <v>50.0</v>
      </c>
      <c r="K4309" s="173">
        <v>8.33</v>
      </c>
      <c r="L4309" s="162" t="s">
        <v>69</v>
      </c>
      <c r="M4309" s="163"/>
      <c r="N4309" s="163"/>
      <c r="O4309" s="163"/>
      <c r="P4309" s="163"/>
      <c r="Q4309" s="163"/>
      <c r="R4309" s="163"/>
      <c r="S4309" s="163"/>
      <c r="T4309" s="163"/>
      <c r="U4309" s="163"/>
      <c r="V4309" s="163"/>
      <c r="W4309" s="163"/>
      <c r="X4309" s="163"/>
    </row>
    <row r="4310" ht="11.25" customHeight="1">
      <c r="A4310" s="162" t="s">
        <v>2812</v>
      </c>
      <c r="B4310" s="162" t="s">
        <v>2813</v>
      </c>
      <c r="C4310" s="10" t="s">
        <v>52</v>
      </c>
      <c r="D4310" s="162" t="s">
        <v>8060</v>
      </c>
      <c r="E4310" s="162" t="s">
        <v>2940</v>
      </c>
      <c r="F4310" s="161" t="s">
        <v>655</v>
      </c>
      <c r="G4310" s="10">
        <v>6.0</v>
      </c>
      <c r="H4310" s="10">
        <v>5.0</v>
      </c>
      <c r="I4310" s="10">
        <v>7.0</v>
      </c>
      <c r="J4310" s="172">
        <v>50.0</v>
      </c>
      <c r="K4310" s="173">
        <v>8.33</v>
      </c>
      <c r="L4310" s="162" t="s">
        <v>69</v>
      </c>
      <c r="M4310" s="163"/>
      <c r="N4310" s="163"/>
      <c r="O4310" s="163"/>
      <c r="P4310" s="163"/>
      <c r="Q4310" s="163"/>
      <c r="R4310" s="163"/>
      <c r="S4310" s="163"/>
      <c r="T4310" s="163"/>
      <c r="U4310" s="163"/>
      <c r="V4310" s="163"/>
      <c r="W4310" s="163"/>
      <c r="X4310" s="163"/>
    </row>
    <row r="4311" ht="11.25" customHeight="1">
      <c r="A4311" s="162" t="s">
        <v>2812</v>
      </c>
      <c r="B4311" s="162" t="s">
        <v>2813</v>
      </c>
      <c r="C4311" s="10" t="s">
        <v>52</v>
      </c>
      <c r="D4311" s="162" t="s">
        <v>8061</v>
      </c>
      <c r="E4311" s="162" t="s">
        <v>2973</v>
      </c>
      <c r="F4311" s="161" t="s">
        <v>655</v>
      </c>
      <c r="G4311" s="10">
        <v>6.0</v>
      </c>
      <c r="H4311" s="10">
        <v>5.0</v>
      </c>
      <c r="I4311" s="10">
        <v>7.0</v>
      </c>
      <c r="J4311" s="172">
        <v>50.0</v>
      </c>
      <c r="K4311" s="173">
        <v>8.33</v>
      </c>
      <c r="L4311" s="162" t="s">
        <v>69</v>
      </c>
      <c r="M4311" s="163"/>
      <c r="N4311" s="163"/>
      <c r="O4311" s="163"/>
      <c r="P4311" s="163"/>
      <c r="Q4311" s="163"/>
      <c r="R4311" s="163"/>
      <c r="S4311" s="163"/>
      <c r="T4311" s="163"/>
      <c r="U4311" s="163"/>
      <c r="V4311" s="163"/>
      <c r="W4311" s="163"/>
      <c r="X4311" s="163"/>
    </row>
    <row r="4312" ht="11.25" customHeight="1">
      <c r="A4312" s="162" t="s">
        <v>2812</v>
      </c>
      <c r="B4312" s="162" t="s">
        <v>2813</v>
      </c>
      <c r="C4312" s="10" t="s">
        <v>52</v>
      </c>
      <c r="D4312" s="162" t="s">
        <v>8062</v>
      </c>
      <c r="E4312" s="162" t="s">
        <v>2840</v>
      </c>
      <c r="F4312" s="161" t="s">
        <v>655</v>
      </c>
      <c r="G4312" s="10">
        <v>6.0</v>
      </c>
      <c r="H4312" s="10">
        <v>5.0</v>
      </c>
      <c r="I4312" s="10">
        <v>7.0</v>
      </c>
      <c r="J4312" s="172">
        <v>50.0</v>
      </c>
      <c r="K4312" s="173">
        <v>8.33</v>
      </c>
      <c r="L4312" s="162" t="s">
        <v>69</v>
      </c>
      <c r="M4312" s="163"/>
      <c r="N4312" s="163"/>
      <c r="O4312" s="163"/>
      <c r="P4312" s="163"/>
      <c r="Q4312" s="163"/>
      <c r="R4312" s="163"/>
      <c r="S4312" s="163"/>
      <c r="T4312" s="163"/>
      <c r="U4312" s="163"/>
      <c r="V4312" s="163"/>
      <c r="W4312" s="163"/>
      <c r="X4312" s="163"/>
    </row>
    <row r="4313" ht="11.25" customHeight="1">
      <c r="A4313" s="162" t="s">
        <v>2812</v>
      </c>
      <c r="B4313" s="162" t="s">
        <v>2813</v>
      </c>
      <c r="C4313" s="10" t="s">
        <v>52</v>
      </c>
      <c r="D4313" s="162" t="s">
        <v>8063</v>
      </c>
      <c r="E4313" s="162" t="s">
        <v>2894</v>
      </c>
      <c r="F4313" s="161" t="s">
        <v>655</v>
      </c>
      <c r="G4313" s="10">
        <v>6.0</v>
      </c>
      <c r="H4313" s="10">
        <v>5.0</v>
      </c>
      <c r="I4313" s="10">
        <v>7.0</v>
      </c>
      <c r="J4313" s="172">
        <v>50.0</v>
      </c>
      <c r="K4313" s="173">
        <v>8.33</v>
      </c>
      <c r="L4313" s="162" t="s">
        <v>69</v>
      </c>
      <c r="M4313" s="163"/>
      <c r="N4313" s="163"/>
      <c r="O4313" s="163"/>
      <c r="P4313" s="163"/>
      <c r="Q4313" s="163"/>
      <c r="R4313" s="163"/>
      <c r="S4313" s="163"/>
      <c r="T4313" s="163"/>
      <c r="U4313" s="163"/>
      <c r="V4313" s="163"/>
      <c r="W4313" s="163"/>
      <c r="X4313" s="163"/>
    </row>
    <row r="4314" ht="11.25" customHeight="1">
      <c r="A4314" s="162" t="s">
        <v>2812</v>
      </c>
      <c r="B4314" s="162" t="s">
        <v>2813</v>
      </c>
      <c r="C4314" s="10" t="s">
        <v>52</v>
      </c>
      <c r="D4314" s="162" t="s">
        <v>8064</v>
      </c>
      <c r="E4314" s="162" t="s">
        <v>2836</v>
      </c>
      <c r="F4314" s="161" t="s">
        <v>655</v>
      </c>
      <c r="G4314" s="10">
        <v>6.0</v>
      </c>
      <c r="H4314" s="10">
        <v>5.0</v>
      </c>
      <c r="I4314" s="10">
        <v>7.0</v>
      </c>
      <c r="J4314" s="172">
        <v>50.0</v>
      </c>
      <c r="K4314" s="173">
        <v>8.33</v>
      </c>
      <c r="L4314" s="162" t="s">
        <v>69</v>
      </c>
      <c r="M4314" s="163"/>
      <c r="N4314" s="163"/>
      <c r="O4314" s="163"/>
      <c r="P4314" s="163"/>
      <c r="Q4314" s="163"/>
      <c r="R4314" s="163"/>
      <c r="S4314" s="163"/>
      <c r="T4314" s="163"/>
      <c r="U4314" s="163"/>
      <c r="V4314" s="163"/>
      <c r="W4314" s="163"/>
      <c r="X4314" s="163"/>
    </row>
    <row r="4315" ht="11.25" customHeight="1">
      <c r="A4315" s="162" t="s">
        <v>2812</v>
      </c>
      <c r="B4315" s="162" t="s">
        <v>2813</v>
      </c>
      <c r="C4315" s="10" t="s">
        <v>52</v>
      </c>
      <c r="D4315" s="162" t="s">
        <v>8065</v>
      </c>
      <c r="E4315" s="162" t="s">
        <v>2890</v>
      </c>
      <c r="F4315" s="161" t="s">
        <v>655</v>
      </c>
      <c r="G4315" s="10">
        <v>6.0</v>
      </c>
      <c r="H4315" s="10">
        <v>5.0</v>
      </c>
      <c r="I4315" s="10">
        <v>7.0</v>
      </c>
      <c r="J4315" s="172">
        <v>50.0</v>
      </c>
      <c r="K4315" s="173">
        <v>8.33</v>
      </c>
      <c r="L4315" s="162" t="s">
        <v>69</v>
      </c>
      <c r="M4315" s="163"/>
      <c r="N4315" s="163"/>
      <c r="O4315" s="163"/>
      <c r="P4315" s="163"/>
      <c r="Q4315" s="163"/>
      <c r="R4315" s="163"/>
      <c r="S4315" s="163"/>
      <c r="T4315" s="163"/>
      <c r="U4315" s="163"/>
      <c r="V4315" s="163"/>
      <c r="W4315" s="163"/>
      <c r="X4315" s="163"/>
    </row>
    <row r="4316" ht="11.25" customHeight="1">
      <c r="A4316" s="162" t="s">
        <v>2812</v>
      </c>
      <c r="B4316" s="162" t="s">
        <v>2813</v>
      </c>
      <c r="C4316" s="10" t="s">
        <v>52</v>
      </c>
      <c r="D4316" s="162" t="s">
        <v>8066</v>
      </c>
      <c r="E4316" s="162" t="s">
        <v>2928</v>
      </c>
      <c r="F4316" s="161" t="s">
        <v>655</v>
      </c>
      <c r="G4316" s="10">
        <v>6.0</v>
      </c>
      <c r="H4316" s="10">
        <v>5.0</v>
      </c>
      <c r="I4316" s="10">
        <v>7.0</v>
      </c>
      <c r="J4316" s="172">
        <v>50.0</v>
      </c>
      <c r="K4316" s="173">
        <v>8.33</v>
      </c>
      <c r="L4316" s="162" t="s">
        <v>69</v>
      </c>
      <c r="M4316" s="163"/>
      <c r="N4316" s="163"/>
      <c r="O4316" s="163"/>
      <c r="P4316" s="163"/>
      <c r="Q4316" s="163"/>
      <c r="R4316" s="163"/>
      <c r="S4316" s="163"/>
      <c r="T4316" s="163"/>
      <c r="U4316" s="163"/>
      <c r="V4316" s="163"/>
      <c r="W4316" s="163"/>
      <c r="X4316" s="163"/>
    </row>
    <row r="4317" ht="11.25" customHeight="1">
      <c r="A4317" s="162" t="s">
        <v>2812</v>
      </c>
      <c r="B4317" s="162" t="s">
        <v>2813</v>
      </c>
      <c r="C4317" s="10" t="s">
        <v>52</v>
      </c>
      <c r="D4317" s="162" t="s">
        <v>8067</v>
      </c>
      <c r="E4317" s="162" t="s">
        <v>3019</v>
      </c>
      <c r="F4317" s="161" t="s">
        <v>655</v>
      </c>
      <c r="G4317" s="10">
        <v>6.0</v>
      </c>
      <c r="H4317" s="10">
        <v>5.0</v>
      </c>
      <c r="I4317" s="10">
        <v>7.0</v>
      </c>
      <c r="J4317" s="172">
        <v>50.0</v>
      </c>
      <c r="K4317" s="173">
        <v>8.33</v>
      </c>
      <c r="L4317" s="162" t="s">
        <v>69</v>
      </c>
      <c r="M4317" s="163"/>
      <c r="N4317" s="163"/>
      <c r="O4317" s="163"/>
      <c r="P4317" s="163"/>
      <c r="Q4317" s="163"/>
      <c r="R4317" s="163"/>
      <c r="S4317" s="163"/>
      <c r="T4317" s="163"/>
      <c r="U4317" s="163"/>
      <c r="V4317" s="163"/>
      <c r="W4317" s="163"/>
      <c r="X4317" s="163"/>
    </row>
    <row r="4318" ht="11.25" customHeight="1">
      <c r="A4318" s="162" t="s">
        <v>2812</v>
      </c>
      <c r="B4318" s="162" t="s">
        <v>2813</v>
      </c>
      <c r="C4318" s="10" t="s">
        <v>52</v>
      </c>
      <c r="D4318" s="162" t="s">
        <v>8068</v>
      </c>
      <c r="E4318" s="162" t="s">
        <v>8069</v>
      </c>
      <c r="F4318" s="161" t="s">
        <v>655</v>
      </c>
      <c r="G4318" s="10">
        <v>6.0</v>
      </c>
      <c r="H4318" s="10">
        <v>5.0</v>
      </c>
      <c r="I4318" s="10">
        <v>7.0</v>
      </c>
      <c r="J4318" s="172">
        <v>50.0</v>
      </c>
      <c r="K4318" s="173">
        <v>8.33</v>
      </c>
      <c r="L4318" s="162" t="s">
        <v>69</v>
      </c>
      <c r="M4318" s="163"/>
      <c r="N4318" s="163"/>
      <c r="O4318" s="163"/>
      <c r="P4318" s="163"/>
      <c r="Q4318" s="163"/>
      <c r="R4318" s="163"/>
      <c r="S4318" s="163"/>
      <c r="T4318" s="163"/>
      <c r="U4318" s="163"/>
      <c r="V4318" s="163"/>
      <c r="W4318" s="163"/>
      <c r="X4318" s="163"/>
    </row>
    <row r="4319" ht="11.25" customHeight="1">
      <c r="A4319" s="162" t="s">
        <v>2812</v>
      </c>
      <c r="B4319" s="162" t="s">
        <v>2813</v>
      </c>
      <c r="C4319" s="10" t="s">
        <v>52</v>
      </c>
      <c r="D4319" s="162" t="s">
        <v>8070</v>
      </c>
      <c r="E4319" s="162" t="s">
        <v>2910</v>
      </c>
      <c r="F4319" s="161" t="s">
        <v>655</v>
      </c>
      <c r="G4319" s="10">
        <v>6.0</v>
      </c>
      <c r="H4319" s="10">
        <v>5.0</v>
      </c>
      <c r="I4319" s="10">
        <v>7.0</v>
      </c>
      <c r="J4319" s="172">
        <v>50.0</v>
      </c>
      <c r="K4319" s="173">
        <v>8.33</v>
      </c>
      <c r="L4319" s="162" t="s">
        <v>69</v>
      </c>
      <c r="M4319" s="163"/>
      <c r="N4319" s="163"/>
      <c r="O4319" s="163"/>
      <c r="P4319" s="163"/>
      <c r="Q4319" s="163"/>
      <c r="R4319" s="163"/>
      <c r="S4319" s="163"/>
      <c r="T4319" s="163"/>
      <c r="U4319" s="163"/>
      <c r="V4319" s="163"/>
      <c r="W4319" s="163"/>
      <c r="X4319" s="163"/>
    </row>
    <row r="4320" ht="11.25" customHeight="1">
      <c r="A4320" s="162" t="s">
        <v>2812</v>
      </c>
      <c r="B4320" s="162" t="s">
        <v>2813</v>
      </c>
      <c r="C4320" s="10" t="s">
        <v>52</v>
      </c>
      <c r="D4320" s="162" t="s">
        <v>8071</v>
      </c>
      <c r="E4320" s="162" t="s">
        <v>2815</v>
      </c>
      <c r="F4320" s="161" t="s">
        <v>655</v>
      </c>
      <c r="G4320" s="10">
        <v>6.0</v>
      </c>
      <c r="H4320" s="10">
        <v>5.0</v>
      </c>
      <c r="I4320" s="10">
        <v>7.0</v>
      </c>
      <c r="J4320" s="172">
        <v>50.0</v>
      </c>
      <c r="K4320" s="173">
        <v>8.33</v>
      </c>
      <c r="L4320" s="162" t="s">
        <v>69</v>
      </c>
      <c r="M4320" s="163"/>
      <c r="N4320" s="163"/>
      <c r="O4320" s="163"/>
      <c r="P4320" s="163"/>
      <c r="Q4320" s="163"/>
      <c r="R4320" s="163"/>
      <c r="S4320" s="163"/>
      <c r="T4320" s="163"/>
      <c r="U4320" s="163"/>
      <c r="V4320" s="163"/>
      <c r="W4320" s="163"/>
      <c r="X4320" s="163"/>
    </row>
    <row r="4321" ht="11.25" customHeight="1">
      <c r="A4321" s="162" t="s">
        <v>2812</v>
      </c>
      <c r="B4321" s="162" t="s">
        <v>2813</v>
      </c>
      <c r="C4321" s="10" t="s">
        <v>52</v>
      </c>
      <c r="D4321" s="162" t="s">
        <v>8072</v>
      </c>
      <c r="E4321" s="162" t="s">
        <v>3017</v>
      </c>
      <c r="F4321" s="161" t="s">
        <v>655</v>
      </c>
      <c r="G4321" s="10">
        <v>6.0</v>
      </c>
      <c r="H4321" s="10">
        <v>5.0</v>
      </c>
      <c r="I4321" s="10">
        <v>7.0</v>
      </c>
      <c r="J4321" s="172">
        <v>50.0</v>
      </c>
      <c r="K4321" s="173">
        <v>8.33</v>
      </c>
      <c r="L4321" s="162" t="s">
        <v>69</v>
      </c>
      <c r="M4321" s="163"/>
      <c r="N4321" s="163"/>
      <c r="O4321" s="163"/>
      <c r="P4321" s="163"/>
      <c r="Q4321" s="163"/>
      <c r="R4321" s="163"/>
      <c r="S4321" s="163"/>
      <c r="T4321" s="163"/>
      <c r="U4321" s="163"/>
      <c r="V4321" s="163"/>
      <c r="W4321" s="163"/>
      <c r="X4321" s="163"/>
    </row>
    <row r="4322" ht="11.25" customHeight="1">
      <c r="A4322" s="162" t="s">
        <v>2812</v>
      </c>
      <c r="B4322" s="162" t="s">
        <v>2813</v>
      </c>
      <c r="C4322" s="10" t="s">
        <v>52</v>
      </c>
      <c r="D4322" s="162" t="s">
        <v>8073</v>
      </c>
      <c r="E4322" s="162" t="s">
        <v>2969</v>
      </c>
      <c r="F4322" s="161" t="s">
        <v>655</v>
      </c>
      <c r="G4322" s="10">
        <v>6.0</v>
      </c>
      <c r="H4322" s="10">
        <v>5.0</v>
      </c>
      <c r="I4322" s="10">
        <v>7.0</v>
      </c>
      <c r="J4322" s="172">
        <v>50.0</v>
      </c>
      <c r="K4322" s="173">
        <v>8.33</v>
      </c>
      <c r="L4322" s="162" t="s">
        <v>69</v>
      </c>
      <c r="M4322" s="163"/>
      <c r="N4322" s="163"/>
      <c r="O4322" s="163"/>
      <c r="P4322" s="163"/>
      <c r="Q4322" s="163"/>
      <c r="R4322" s="163"/>
      <c r="S4322" s="163"/>
      <c r="T4322" s="163"/>
      <c r="U4322" s="163"/>
      <c r="V4322" s="163"/>
      <c r="W4322" s="163"/>
      <c r="X4322" s="163"/>
    </row>
    <row r="4323" ht="11.25" customHeight="1">
      <c r="A4323" s="162" t="s">
        <v>2812</v>
      </c>
      <c r="B4323" s="162" t="s">
        <v>2813</v>
      </c>
      <c r="C4323" s="10" t="s">
        <v>52</v>
      </c>
      <c r="D4323" s="162" t="s">
        <v>8074</v>
      </c>
      <c r="E4323" s="162" t="s">
        <v>2876</v>
      </c>
      <c r="F4323" s="161" t="s">
        <v>655</v>
      </c>
      <c r="G4323" s="10">
        <v>6.0</v>
      </c>
      <c r="H4323" s="10">
        <v>5.0</v>
      </c>
      <c r="I4323" s="10">
        <v>7.0</v>
      </c>
      <c r="J4323" s="172">
        <v>50.0</v>
      </c>
      <c r="K4323" s="173">
        <v>8.33</v>
      </c>
      <c r="L4323" s="162" t="s">
        <v>69</v>
      </c>
      <c r="M4323" s="163"/>
      <c r="N4323" s="163"/>
      <c r="O4323" s="163"/>
      <c r="P4323" s="163"/>
      <c r="Q4323" s="163"/>
      <c r="R4323" s="163"/>
      <c r="S4323" s="163"/>
      <c r="T4323" s="163"/>
      <c r="U4323" s="163"/>
      <c r="V4323" s="163"/>
      <c r="W4323" s="163"/>
      <c r="X4323" s="163"/>
    </row>
    <row r="4324" ht="11.25" customHeight="1">
      <c r="A4324" s="162" t="s">
        <v>2812</v>
      </c>
      <c r="B4324" s="162" t="s">
        <v>2813</v>
      </c>
      <c r="C4324" s="10" t="s">
        <v>52</v>
      </c>
      <c r="D4324" s="162" t="s">
        <v>8075</v>
      </c>
      <c r="E4324" s="162" t="s">
        <v>2868</v>
      </c>
      <c r="F4324" s="161" t="s">
        <v>655</v>
      </c>
      <c r="G4324" s="10">
        <v>6.0</v>
      </c>
      <c r="H4324" s="10">
        <v>5.0</v>
      </c>
      <c r="I4324" s="10">
        <v>7.0</v>
      </c>
      <c r="J4324" s="172">
        <v>50.0</v>
      </c>
      <c r="K4324" s="173">
        <v>8.33</v>
      </c>
      <c r="L4324" s="162" t="s">
        <v>69</v>
      </c>
      <c r="M4324" s="163"/>
      <c r="N4324" s="163"/>
      <c r="O4324" s="163"/>
      <c r="P4324" s="163"/>
      <c r="Q4324" s="163"/>
      <c r="R4324" s="163"/>
      <c r="S4324" s="163"/>
      <c r="T4324" s="163"/>
      <c r="U4324" s="163"/>
      <c r="V4324" s="163"/>
      <c r="W4324" s="163"/>
      <c r="X4324" s="163"/>
    </row>
    <row r="4325" ht="11.25" customHeight="1">
      <c r="A4325" s="162" t="s">
        <v>2812</v>
      </c>
      <c r="B4325" s="162" t="s">
        <v>2813</v>
      </c>
      <c r="C4325" s="10" t="s">
        <v>52</v>
      </c>
      <c r="D4325" s="162" t="s">
        <v>8076</v>
      </c>
      <c r="E4325" s="162" t="s">
        <v>2874</v>
      </c>
      <c r="F4325" s="161" t="s">
        <v>655</v>
      </c>
      <c r="G4325" s="10">
        <v>6.0</v>
      </c>
      <c r="H4325" s="10">
        <v>5.0</v>
      </c>
      <c r="I4325" s="10">
        <v>7.0</v>
      </c>
      <c r="J4325" s="172">
        <v>50.0</v>
      </c>
      <c r="K4325" s="173">
        <v>8.33</v>
      </c>
      <c r="L4325" s="162" t="s">
        <v>69</v>
      </c>
      <c r="M4325" s="163"/>
      <c r="N4325" s="163"/>
      <c r="O4325" s="163"/>
      <c r="P4325" s="163"/>
      <c r="Q4325" s="163"/>
      <c r="R4325" s="163"/>
      <c r="S4325" s="163"/>
      <c r="T4325" s="163"/>
      <c r="U4325" s="163"/>
      <c r="V4325" s="163"/>
      <c r="W4325" s="163"/>
      <c r="X4325" s="163"/>
    </row>
    <row r="4326" ht="11.25" customHeight="1">
      <c r="A4326" s="162" t="s">
        <v>2812</v>
      </c>
      <c r="B4326" s="162" t="s">
        <v>2813</v>
      </c>
      <c r="C4326" s="10" t="s">
        <v>52</v>
      </c>
      <c r="D4326" s="162" t="s">
        <v>8077</v>
      </c>
      <c r="E4326" s="162" t="s">
        <v>8078</v>
      </c>
      <c r="F4326" s="161" t="s">
        <v>655</v>
      </c>
      <c r="G4326" s="10">
        <v>6.0</v>
      </c>
      <c r="H4326" s="10">
        <v>5.0</v>
      </c>
      <c r="I4326" s="10">
        <v>7.0</v>
      </c>
      <c r="J4326" s="172">
        <v>50.0</v>
      </c>
      <c r="K4326" s="173">
        <v>8.33</v>
      </c>
      <c r="L4326" s="162" t="s">
        <v>69</v>
      </c>
      <c r="M4326" s="163"/>
      <c r="N4326" s="163"/>
      <c r="O4326" s="163"/>
      <c r="P4326" s="163"/>
      <c r="Q4326" s="163"/>
      <c r="R4326" s="163"/>
      <c r="S4326" s="163"/>
      <c r="T4326" s="163"/>
      <c r="U4326" s="163"/>
      <c r="V4326" s="163"/>
      <c r="W4326" s="163"/>
      <c r="X4326" s="163"/>
    </row>
    <row r="4327" ht="11.25" customHeight="1">
      <c r="A4327" s="162" t="s">
        <v>2812</v>
      </c>
      <c r="B4327" s="162" t="s">
        <v>2813</v>
      </c>
      <c r="C4327" s="10" t="s">
        <v>52</v>
      </c>
      <c r="D4327" s="162" t="s">
        <v>8079</v>
      </c>
      <c r="E4327" s="162" t="s">
        <v>2862</v>
      </c>
      <c r="F4327" s="161" t="s">
        <v>655</v>
      </c>
      <c r="G4327" s="10">
        <v>6.0</v>
      </c>
      <c r="H4327" s="10">
        <v>5.0</v>
      </c>
      <c r="I4327" s="10">
        <v>7.0</v>
      </c>
      <c r="J4327" s="172">
        <v>50.0</v>
      </c>
      <c r="K4327" s="173">
        <v>8.33</v>
      </c>
      <c r="L4327" s="162" t="s">
        <v>69</v>
      </c>
      <c r="M4327" s="163"/>
      <c r="N4327" s="163"/>
      <c r="O4327" s="163"/>
      <c r="P4327" s="163"/>
      <c r="Q4327" s="163"/>
      <c r="R4327" s="163"/>
      <c r="S4327" s="163"/>
      <c r="T4327" s="163"/>
      <c r="U4327" s="163"/>
      <c r="V4327" s="163"/>
      <c r="W4327" s="163"/>
      <c r="X4327" s="163"/>
    </row>
    <row r="4328" ht="11.25" customHeight="1">
      <c r="A4328" s="162" t="s">
        <v>2812</v>
      </c>
      <c r="B4328" s="162" t="s">
        <v>2813</v>
      </c>
      <c r="C4328" s="10" t="s">
        <v>52</v>
      </c>
      <c r="D4328" s="162" t="s">
        <v>8080</v>
      </c>
      <c r="E4328" s="162" t="s">
        <v>2888</v>
      </c>
      <c r="F4328" s="161" t="s">
        <v>655</v>
      </c>
      <c r="G4328" s="10">
        <v>6.0</v>
      </c>
      <c r="H4328" s="10">
        <v>5.0</v>
      </c>
      <c r="I4328" s="10">
        <v>7.0</v>
      </c>
      <c r="J4328" s="172">
        <v>50.0</v>
      </c>
      <c r="K4328" s="173">
        <v>8.33</v>
      </c>
      <c r="L4328" s="162" t="s">
        <v>69</v>
      </c>
      <c r="M4328" s="163"/>
      <c r="N4328" s="163"/>
      <c r="O4328" s="163"/>
      <c r="P4328" s="163"/>
      <c r="Q4328" s="163"/>
      <c r="R4328" s="163"/>
      <c r="S4328" s="163"/>
      <c r="T4328" s="163"/>
      <c r="U4328" s="163"/>
      <c r="V4328" s="163"/>
      <c r="W4328" s="163"/>
      <c r="X4328" s="163"/>
    </row>
    <row r="4329" ht="11.25" customHeight="1">
      <c r="A4329" s="162" t="s">
        <v>2812</v>
      </c>
      <c r="B4329" s="162" t="s">
        <v>2813</v>
      </c>
      <c r="C4329" s="10" t="s">
        <v>52</v>
      </c>
      <c r="D4329" s="162" t="s">
        <v>8081</v>
      </c>
      <c r="E4329" s="162" t="s">
        <v>2995</v>
      </c>
      <c r="F4329" s="161" t="s">
        <v>655</v>
      </c>
      <c r="G4329" s="10">
        <v>6.0</v>
      </c>
      <c r="H4329" s="10">
        <v>5.0</v>
      </c>
      <c r="I4329" s="10">
        <v>7.0</v>
      </c>
      <c r="J4329" s="172">
        <v>50.0</v>
      </c>
      <c r="K4329" s="173">
        <v>8.33</v>
      </c>
      <c r="L4329" s="162" t="s">
        <v>69</v>
      </c>
      <c r="M4329" s="163"/>
      <c r="N4329" s="163"/>
      <c r="O4329" s="163"/>
      <c r="P4329" s="163"/>
      <c r="Q4329" s="163"/>
      <c r="R4329" s="163"/>
      <c r="S4329" s="163"/>
      <c r="T4329" s="163"/>
      <c r="U4329" s="163"/>
      <c r="V4329" s="163"/>
      <c r="W4329" s="163"/>
      <c r="X4329" s="163"/>
    </row>
    <row r="4330" ht="11.25" customHeight="1">
      <c r="A4330" s="162" t="s">
        <v>2812</v>
      </c>
      <c r="B4330" s="162" t="s">
        <v>2813</v>
      </c>
      <c r="C4330" s="10" t="s">
        <v>52</v>
      </c>
      <c r="D4330" s="162" t="s">
        <v>8082</v>
      </c>
      <c r="E4330" s="162" t="s">
        <v>2979</v>
      </c>
      <c r="F4330" s="161" t="s">
        <v>655</v>
      </c>
      <c r="G4330" s="10">
        <v>6.0</v>
      </c>
      <c r="H4330" s="10">
        <v>5.0</v>
      </c>
      <c r="I4330" s="10">
        <v>7.0</v>
      </c>
      <c r="J4330" s="172">
        <v>50.0</v>
      </c>
      <c r="K4330" s="173">
        <v>8.33</v>
      </c>
      <c r="L4330" s="162" t="s">
        <v>69</v>
      </c>
      <c r="M4330" s="163"/>
      <c r="N4330" s="163"/>
      <c r="O4330" s="163"/>
      <c r="P4330" s="163"/>
      <c r="Q4330" s="163"/>
      <c r="R4330" s="163"/>
      <c r="S4330" s="163"/>
      <c r="T4330" s="163"/>
      <c r="U4330" s="163"/>
      <c r="V4330" s="163"/>
      <c r="W4330" s="163"/>
      <c r="X4330" s="163"/>
    </row>
    <row r="4331" ht="11.25" customHeight="1">
      <c r="A4331" s="162" t="s">
        <v>2812</v>
      </c>
      <c r="B4331" s="162" t="s">
        <v>2813</v>
      </c>
      <c r="C4331" s="10" t="s">
        <v>52</v>
      </c>
      <c r="D4331" s="162" t="s">
        <v>8083</v>
      </c>
      <c r="E4331" s="162" t="s">
        <v>2944</v>
      </c>
      <c r="F4331" s="161" t="s">
        <v>655</v>
      </c>
      <c r="G4331" s="10">
        <v>6.0</v>
      </c>
      <c r="H4331" s="10">
        <v>5.0</v>
      </c>
      <c r="I4331" s="10">
        <v>7.0</v>
      </c>
      <c r="J4331" s="172">
        <v>50.0</v>
      </c>
      <c r="K4331" s="173">
        <v>8.33</v>
      </c>
      <c r="L4331" s="162" t="s">
        <v>69</v>
      </c>
      <c r="M4331" s="163"/>
      <c r="N4331" s="163"/>
      <c r="O4331" s="163"/>
      <c r="P4331" s="163"/>
      <c r="Q4331" s="163"/>
      <c r="R4331" s="163"/>
      <c r="S4331" s="163"/>
      <c r="T4331" s="163"/>
      <c r="U4331" s="163"/>
      <c r="V4331" s="163"/>
      <c r="W4331" s="163"/>
      <c r="X4331" s="163"/>
    </row>
    <row r="4332" ht="11.25" customHeight="1">
      <c r="A4332" s="162" t="s">
        <v>2812</v>
      </c>
      <c r="B4332" s="162" t="s">
        <v>2813</v>
      </c>
      <c r="C4332" s="10" t="s">
        <v>52</v>
      </c>
      <c r="D4332" s="162" t="s">
        <v>8084</v>
      </c>
      <c r="E4332" s="162" t="s">
        <v>2832</v>
      </c>
      <c r="F4332" s="161" t="s">
        <v>655</v>
      </c>
      <c r="G4332" s="10">
        <v>6.0</v>
      </c>
      <c r="H4332" s="10">
        <v>5.0</v>
      </c>
      <c r="I4332" s="10">
        <v>7.0</v>
      </c>
      <c r="J4332" s="172">
        <v>50.0</v>
      </c>
      <c r="K4332" s="173">
        <v>8.33</v>
      </c>
      <c r="L4332" s="162" t="s">
        <v>69</v>
      </c>
      <c r="M4332" s="163"/>
      <c r="N4332" s="163"/>
      <c r="O4332" s="163"/>
      <c r="P4332" s="163"/>
      <c r="Q4332" s="163"/>
      <c r="R4332" s="163"/>
      <c r="S4332" s="163"/>
      <c r="T4332" s="163"/>
      <c r="U4332" s="163"/>
      <c r="V4332" s="163"/>
      <c r="W4332" s="163"/>
      <c r="X4332" s="163"/>
    </row>
    <row r="4333" ht="11.25" customHeight="1">
      <c r="A4333" s="162" t="s">
        <v>8085</v>
      </c>
      <c r="B4333" s="162" t="s">
        <v>1861</v>
      </c>
      <c r="C4333" s="10" t="s">
        <v>106</v>
      </c>
      <c r="D4333" s="162" t="s">
        <v>8086</v>
      </c>
      <c r="E4333" s="162" t="s">
        <v>8087</v>
      </c>
      <c r="F4333" s="161" t="s">
        <v>2206</v>
      </c>
      <c r="G4333" s="10">
        <v>9.0</v>
      </c>
      <c r="H4333" s="10">
        <v>3.0</v>
      </c>
      <c r="I4333" s="10">
        <v>9.0</v>
      </c>
      <c r="J4333" s="172">
        <v>50.0</v>
      </c>
      <c r="K4333" s="173">
        <v>6.0</v>
      </c>
      <c r="L4333" s="162" t="s">
        <v>127</v>
      </c>
      <c r="M4333" s="163"/>
      <c r="N4333" s="163"/>
      <c r="O4333" s="163"/>
      <c r="P4333" s="163"/>
      <c r="Q4333" s="163"/>
      <c r="R4333" s="163"/>
      <c r="S4333" s="163"/>
      <c r="T4333" s="163"/>
      <c r="U4333" s="163"/>
      <c r="V4333" s="163"/>
      <c r="W4333" s="163"/>
      <c r="X4333" s="163"/>
    </row>
    <row r="4334" ht="11.25" customHeight="1">
      <c r="A4334" s="162" t="s">
        <v>8088</v>
      </c>
      <c r="B4334" s="162" t="s">
        <v>8089</v>
      </c>
      <c r="C4334" s="10" t="s">
        <v>106</v>
      </c>
      <c r="D4334" s="162" t="s">
        <v>6739</v>
      </c>
      <c r="E4334" s="162" t="s">
        <v>6740</v>
      </c>
      <c r="F4334" s="161" t="s">
        <v>2206</v>
      </c>
      <c r="G4334" s="10">
        <v>6.0</v>
      </c>
      <c r="H4334" s="10">
        <v>6.0</v>
      </c>
      <c r="I4334" s="10">
        <v>9.0</v>
      </c>
      <c r="J4334" s="172">
        <v>50.0</v>
      </c>
      <c r="K4334" s="173">
        <v>9.0</v>
      </c>
      <c r="L4334" s="162" t="s">
        <v>127</v>
      </c>
      <c r="M4334" s="163"/>
      <c r="N4334" s="163"/>
      <c r="O4334" s="163"/>
      <c r="P4334" s="163"/>
      <c r="Q4334" s="163"/>
      <c r="R4334" s="163"/>
      <c r="S4334" s="163"/>
      <c r="T4334" s="163"/>
      <c r="U4334" s="163"/>
      <c r="V4334" s="163"/>
      <c r="W4334" s="163"/>
      <c r="X4334" s="163"/>
    </row>
    <row r="4335" ht="11.25" customHeight="1">
      <c r="A4335" s="162" t="s">
        <v>736</v>
      </c>
      <c r="B4335" s="162" t="s">
        <v>474</v>
      </c>
      <c r="C4335" s="10" t="s">
        <v>106</v>
      </c>
      <c r="D4335" s="162" t="s">
        <v>7797</v>
      </c>
      <c r="E4335" s="162" t="s">
        <v>8090</v>
      </c>
      <c r="F4335" s="161" t="s">
        <v>2206</v>
      </c>
      <c r="G4335" s="10">
        <v>11.0</v>
      </c>
      <c r="H4335" s="10">
        <v>11.0</v>
      </c>
      <c r="I4335" s="10">
        <v>15.0</v>
      </c>
      <c r="J4335" s="172">
        <v>50.0</v>
      </c>
      <c r="K4335" s="173">
        <v>5.0</v>
      </c>
      <c r="L4335" s="162" t="s">
        <v>127</v>
      </c>
      <c r="M4335" s="163"/>
      <c r="N4335" s="163"/>
      <c r="O4335" s="163"/>
      <c r="P4335" s="163"/>
      <c r="Q4335" s="163"/>
      <c r="R4335" s="163"/>
      <c r="S4335" s="163"/>
      <c r="T4335" s="163"/>
      <c r="U4335" s="163"/>
      <c r="V4335" s="163"/>
      <c r="W4335" s="163"/>
      <c r="X4335" s="163"/>
    </row>
    <row r="4336" ht="11.25" customHeight="1">
      <c r="A4336" s="162" t="s">
        <v>736</v>
      </c>
      <c r="B4336" s="162" t="s">
        <v>474</v>
      </c>
      <c r="C4336" s="10" t="s">
        <v>106</v>
      </c>
      <c r="D4336" s="162" t="s">
        <v>7798</v>
      </c>
      <c r="E4336" s="162" t="s">
        <v>8091</v>
      </c>
      <c r="F4336" s="161" t="s">
        <v>2206</v>
      </c>
      <c r="G4336" s="10">
        <v>11.0</v>
      </c>
      <c r="H4336" s="10">
        <v>11.0</v>
      </c>
      <c r="I4336" s="10">
        <v>15.0</v>
      </c>
      <c r="J4336" s="172">
        <v>50.0</v>
      </c>
      <c r="K4336" s="173">
        <v>5.0</v>
      </c>
      <c r="L4336" s="162" t="s">
        <v>127</v>
      </c>
      <c r="M4336" s="163"/>
      <c r="N4336" s="163"/>
      <c r="O4336" s="163"/>
      <c r="P4336" s="163"/>
      <c r="Q4336" s="163"/>
      <c r="R4336" s="163"/>
      <c r="S4336" s="163"/>
      <c r="T4336" s="163"/>
      <c r="U4336" s="163"/>
      <c r="V4336" s="163"/>
      <c r="W4336" s="163"/>
      <c r="X4336" s="163"/>
    </row>
    <row r="4337" ht="11.25" customHeight="1">
      <c r="A4337" s="162" t="s">
        <v>736</v>
      </c>
      <c r="B4337" s="162" t="s">
        <v>474</v>
      </c>
      <c r="C4337" s="10" t="s">
        <v>106</v>
      </c>
      <c r="D4337" s="162" t="s">
        <v>7791</v>
      </c>
      <c r="E4337" s="162" t="s">
        <v>8092</v>
      </c>
      <c r="F4337" s="161" t="s">
        <v>2206</v>
      </c>
      <c r="G4337" s="10">
        <v>11.0</v>
      </c>
      <c r="H4337" s="10">
        <v>11.0</v>
      </c>
      <c r="I4337" s="10">
        <v>15.0</v>
      </c>
      <c r="J4337" s="172">
        <v>50.0</v>
      </c>
      <c r="K4337" s="173">
        <v>5.0</v>
      </c>
      <c r="L4337" s="162" t="s">
        <v>127</v>
      </c>
      <c r="M4337" s="163"/>
      <c r="N4337" s="163"/>
      <c r="O4337" s="163"/>
      <c r="P4337" s="163"/>
      <c r="Q4337" s="163"/>
      <c r="R4337" s="163"/>
      <c r="S4337" s="163"/>
      <c r="T4337" s="163"/>
      <c r="U4337" s="163"/>
      <c r="V4337" s="163"/>
      <c r="W4337" s="163"/>
      <c r="X4337" s="163"/>
    </row>
    <row r="4338" ht="11.25" customHeight="1">
      <c r="A4338" s="162" t="s">
        <v>736</v>
      </c>
      <c r="B4338" s="162" t="s">
        <v>474</v>
      </c>
      <c r="C4338" s="10" t="s">
        <v>106</v>
      </c>
      <c r="D4338" s="162" t="s">
        <v>7799</v>
      </c>
      <c r="E4338" s="162" t="s">
        <v>8093</v>
      </c>
      <c r="F4338" s="161" t="s">
        <v>2206</v>
      </c>
      <c r="G4338" s="10">
        <v>11.0</v>
      </c>
      <c r="H4338" s="10">
        <v>11.0</v>
      </c>
      <c r="I4338" s="10">
        <v>15.0</v>
      </c>
      <c r="J4338" s="172">
        <v>50.0</v>
      </c>
      <c r="K4338" s="173">
        <v>5.0</v>
      </c>
      <c r="L4338" s="162" t="s">
        <v>127</v>
      </c>
      <c r="M4338" s="163"/>
      <c r="N4338" s="163"/>
      <c r="O4338" s="163"/>
      <c r="P4338" s="163"/>
      <c r="Q4338" s="163"/>
      <c r="R4338" s="163"/>
      <c r="S4338" s="163"/>
      <c r="T4338" s="163"/>
      <c r="U4338" s="163"/>
      <c r="V4338" s="163"/>
      <c r="W4338" s="163"/>
      <c r="X4338" s="163"/>
    </row>
    <row r="4339" ht="11.25" customHeight="1">
      <c r="A4339" s="162" t="s">
        <v>736</v>
      </c>
      <c r="B4339" s="162" t="s">
        <v>474</v>
      </c>
      <c r="C4339" s="10" t="s">
        <v>106</v>
      </c>
      <c r="D4339" s="162" t="s">
        <v>7790</v>
      </c>
      <c r="E4339" s="162" t="s">
        <v>8094</v>
      </c>
      <c r="F4339" s="161" t="s">
        <v>2206</v>
      </c>
      <c r="G4339" s="10">
        <v>11.0</v>
      </c>
      <c r="H4339" s="10">
        <v>11.0</v>
      </c>
      <c r="I4339" s="10">
        <v>15.0</v>
      </c>
      <c r="J4339" s="172">
        <v>50.0</v>
      </c>
      <c r="K4339" s="173">
        <v>5.0</v>
      </c>
      <c r="L4339" s="162" t="s">
        <v>127</v>
      </c>
      <c r="M4339" s="163"/>
      <c r="N4339" s="163"/>
      <c r="O4339" s="163"/>
      <c r="P4339" s="163"/>
      <c r="Q4339" s="163"/>
      <c r="R4339" s="163"/>
      <c r="S4339" s="163"/>
      <c r="T4339" s="163"/>
      <c r="U4339" s="163"/>
      <c r="V4339" s="163"/>
      <c r="W4339" s="163"/>
      <c r="X4339" s="163"/>
    </row>
    <row r="4340" ht="11.25" customHeight="1">
      <c r="A4340" s="162" t="s">
        <v>736</v>
      </c>
      <c r="B4340" s="162" t="s">
        <v>474</v>
      </c>
      <c r="C4340" s="10" t="s">
        <v>106</v>
      </c>
      <c r="D4340" s="162" t="s">
        <v>7801</v>
      </c>
      <c r="E4340" s="162" t="s">
        <v>8095</v>
      </c>
      <c r="F4340" s="161" t="s">
        <v>2206</v>
      </c>
      <c r="G4340" s="10">
        <v>11.0</v>
      </c>
      <c r="H4340" s="10">
        <v>11.0</v>
      </c>
      <c r="I4340" s="10">
        <v>15.0</v>
      </c>
      <c r="J4340" s="172">
        <v>50.0</v>
      </c>
      <c r="K4340" s="173">
        <v>5.0</v>
      </c>
      <c r="L4340" s="162" t="s">
        <v>127</v>
      </c>
      <c r="M4340" s="163"/>
      <c r="N4340" s="163"/>
      <c r="O4340" s="163"/>
      <c r="P4340" s="163"/>
      <c r="Q4340" s="163"/>
      <c r="R4340" s="163"/>
      <c r="S4340" s="163"/>
      <c r="T4340" s="163"/>
      <c r="U4340" s="163"/>
      <c r="V4340" s="163"/>
      <c r="W4340" s="163"/>
      <c r="X4340" s="163"/>
    </row>
    <row r="4341" ht="11.25" customHeight="1">
      <c r="A4341" s="162" t="s">
        <v>736</v>
      </c>
      <c r="B4341" s="162" t="s">
        <v>474</v>
      </c>
      <c r="C4341" s="10" t="s">
        <v>106</v>
      </c>
      <c r="D4341" s="162" t="s">
        <v>7800</v>
      </c>
      <c r="E4341" s="162" t="s">
        <v>8096</v>
      </c>
      <c r="F4341" s="161" t="s">
        <v>2206</v>
      </c>
      <c r="G4341" s="10">
        <v>11.0</v>
      </c>
      <c r="H4341" s="10">
        <v>11.0</v>
      </c>
      <c r="I4341" s="10">
        <v>15.0</v>
      </c>
      <c r="J4341" s="172">
        <v>50.0</v>
      </c>
      <c r="K4341" s="173">
        <v>5.0</v>
      </c>
      <c r="L4341" s="162" t="s">
        <v>127</v>
      </c>
      <c r="M4341" s="163"/>
      <c r="N4341" s="163"/>
      <c r="O4341" s="163"/>
      <c r="P4341" s="163"/>
      <c r="Q4341" s="163"/>
      <c r="R4341" s="163"/>
      <c r="S4341" s="163"/>
      <c r="T4341" s="163"/>
      <c r="U4341" s="163"/>
      <c r="V4341" s="163"/>
      <c r="W4341" s="163"/>
      <c r="X4341" s="163"/>
    </row>
    <row r="4342" ht="11.25" customHeight="1">
      <c r="A4342" s="162" t="s">
        <v>8097</v>
      </c>
      <c r="B4342" s="162" t="s">
        <v>483</v>
      </c>
      <c r="C4342" s="10" t="s">
        <v>106</v>
      </c>
      <c r="D4342" s="162" t="s">
        <v>8098</v>
      </c>
      <c r="E4342" s="162" t="s">
        <v>8099</v>
      </c>
      <c r="F4342" s="161" t="s">
        <v>2206</v>
      </c>
      <c r="G4342" s="10">
        <v>11.0</v>
      </c>
      <c r="H4342" s="10">
        <v>11.0</v>
      </c>
      <c r="I4342" s="10">
        <v>15.0</v>
      </c>
      <c r="J4342" s="172">
        <v>50.0</v>
      </c>
      <c r="K4342" s="173">
        <v>5.0</v>
      </c>
      <c r="L4342" s="162" t="s">
        <v>127</v>
      </c>
      <c r="M4342" s="163"/>
      <c r="N4342" s="163"/>
      <c r="O4342" s="163"/>
      <c r="P4342" s="163"/>
      <c r="Q4342" s="163"/>
      <c r="R4342" s="163"/>
      <c r="S4342" s="163"/>
      <c r="T4342" s="163"/>
      <c r="U4342" s="163"/>
      <c r="V4342" s="163"/>
      <c r="W4342" s="163"/>
      <c r="X4342" s="163"/>
    </row>
    <row r="4343" ht="11.25" customHeight="1">
      <c r="A4343" s="162" t="s">
        <v>8097</v>
      </c>
      <c r="B4343" s="162" t="s">
        <v>483</v>
      </c>
      <c r="C4343" s="10" t="s">
        <v>106</v>
      </c>
      <c r="D4343" s="162" t="s">
        <v>8100</v>
      </c>
      <c r="E4343" s="162" t="s">
        <v>8101</v>
      </c>
      <c r="F4343" s="161" t="s">
        <v>2206</v>
      </c>
      <c r="G4343" s="10">
        <v>11.0</v>
      </c>
      <c r="H4343" s="10">
        <v>11.0</v>
      </c>
      <c r="I4343" s="10">
        <v>15.0</v>
      </c>
      <c r="J4343" s="172">
        <v>50.0</v>
      </c>
      <c r="K4343" s="173">
        <v>5.0</v>
      </c>
      <c r="L4343" s="162" t="s">
        <v>127</v>
      </c>
      <c r="M4343" s="163"/>
      <c r="N4343" s="163"/>
      <c r="O4343" s="163"/>
      <c r="P4343" s="163"/>
      <c r="Q4343" s="163"/>
      <c r="R4343" s="163"/>
      <c r="S4343" s="163"/>
      <c r="T4343" s="163"/>
      <c r="U4343" s="163"/>
      <c r="V4343" s="163"/>
      <c r="W4343" s="163"/>
      <c r="X4343" s="163"/>
    </row>
    <row r="4344" ht="11.25" customHeight="1">
      <c r="A4344" s="162" t="s">
        <v>8102</v>
      </c>
      <c r="B4344" s="162" t="s">
        <v>8103</v>
      </c>
      <c r="C4344" s="10" t="s">
        <v>106</v>
      </c>
      <c r="D4344" s="162" t="s">
        <v>8104</v>
      </c>
      <c r="E4344" s="162" t="s">
        <v>8105</v>
      </c>
      <c r="F4344" s="161" t="s">
        <v>2206</v>
      </c>
      <c r="G4344" s="10">
        <v>12.0</v>
      </c>
      <c r="H4344" s="10">
        <v>2.0</v>
      </c>
      <c r="I4344" s="10">
        <v>15.0</v>
      </c>
      <c r="J4344" s="172">
        <v>50.0</v>
      </c>
      <c r="K4344" s="173">
        <v>5.0</v>
      </c>
      <c r="L4344" s="162" t="s">
        <v>127</v>
      </c>
      <c r="M4344" s="163"/>
      <c r="N4344" s="163"/>
      <c r="O4344" s="163"/>
      <c r="P4344" s="163"/>
      <c r="Q4344" s="163"/>
      <c r="R4344" s="163"/>
      <c r="S4344" s="163"/>
      <c r="T4344" s="163"/>
      <c r="U4344" s="163"/>
      <c r="V4344" s="163"/>
      <c r="W4344" s="163"/>
      <c r="X4344" s="163"/>
    </row>
    <row r="4345" ht="11.25" customHeight="1">
      <c r="A4345" s="162" t="s">
        <v>8106</v>
      </c>
      <c r="B4345" s="162" t="s">
        <v>8107</v>
      </c>
      <c r="C4345" s="10" t="s">
        <v>106</v>
      </c>
      <c r="D4345" s="162" t="s">
        <v>8108</v>
      </c>
      <c r="E4345" s="162" t="s">
        <v>8109</v>
      </c>
      <c r="F4345" s="161" t="s">
        <v>2206</v>
      </c>
      <c r="G4345" s="10">
        <v>12.0</v>
      </c>
      <c r="H4345" s="10">
        <v>2.0</v>
      </c>
      <c r="I4345" s="10">
        <v>16.0</v>
      </c>
      <c r="J4345" s="172">
        <v>50.0</v>
      </c>
      <c r="K4345" s="173">
        <v>5.0</v>
      </c>
      <c r="L4345" s="162" t="s">
        <v>127</v>
      </c>
      <c r="M4345" s="163"/>
      <c r="N4345" s="163"/>
      <c r="O4345" s="163"/>
      <c r="P4345" s="163"/>
      <c r="Q4345" s="163"/>
      <c r="R4345" s="163"/>
      <c r="S4345" s="163"/>
      <c r="T4345" s="163"/>
      <c r="U4345" s="163"/>
      <c r="V4345" s="163"/>
      <c r="W4345" s="163"/>
      <c r="X4345" s="163"/>
    </row>
    <row r="4346" ht="11.25" customHeight="1">
      <c r="A4346" s="162" t="s">
        <v>8110</v>
      </c>
      <c r="B4346" s="162" t="s">
        <v>8111</v>
      </c>
      <c r="C4346" s="10" t="s">
        <v>106</v>
      </c>
      <c r="D4346" s="162" t="s">
        <v>8112</v>
      </c>
      <c r="E4346" s="162" t="s">
        <v>8113</v>
      </c>
      <c r="F4346" s="161" t="s">
        <v>2206</v>
      </c>
      <c r="G4346" s="10">
        <v>11.0</v>
      </c>
      <c r="H4346" s="10">
        <v>2.0</v>
      </c>
      <c r="I4346" s="10">
        <v>14.0</v>
      </c>
      <c r="J4346" s="172">
        <v>50.0</v>
      </c>
      <c r="K4346" s="173">
        <v>5.0</v>
      </c>
      <c r="L4346" s="162" t="s">
        <v>127</v>
      </c>
      <c r="M4346" s="163"/>
      <c r="N4346" s="163"/>
      <c r="O4346" s="163"/>
      <c r="P4346" s="163"/>
      <c r="Q4346" s="163"/>
      <c r="R4346" s="163"/>
      <c r="S4346" s="163"/>
      <c r="T4346" s="163"/>
      <c r="U4346" s="163"/>
      <c r="V4346" s="163"/>
      <c r="W4346" s="163"/>
      <c r="X4346" s="163"/>
    </row>
    <row r="4347" ht="11.25" customHeight="1">
      <c r="A4347" s="162" t="s">
        <v>8110</v>
      </c>
      <c r="B4347" s="162" t="s">
        <v>8111</v>
      </c>
      <c r="C4347" s="10" t="s">
        <v>106</v>
      </c>
      <c r="D4347" s="162" t="s">
        <v>8114</v>
      </c>
      <c r="E4347" s="162" t="s">
        <v>8115</v>
      </c>
      <c r="F4347" s="161" t="s">
        <v>2206</v>
      </c>
      <c r="G4347" s="10">
        <v>11.0</v>
      </c>
      <c r="H4347" s="10">
        <v>2.0</v>
      </c>
      <c r="I4347" s="10">
        <v>14.0</v>
      </c>
      <c r="J4347" s="172">
        <v>50.0</v>
      </c>
      <c r="K4347" s="173">
        <v>5.0</v>
      </c>
      <c r="L4347" s="162" t="s">
        <v>127</v>
      </c>
      <c r="M4347" s="163"/>
      <c r="N4347" s="163"/>
      <c r="O4347" s="163"/>
      <c r="P4347" s="163"/>
      <c r="Q4347" s="163"/>
      <c r="R4347" s="163"/>
      <c r="S4347" s="163"/>
      <c r="T4347" s="163"/>
      <c r="U4347" s="163"/>
      <c r="V4347" s="163"/>
      <c r="W4347" s="163"/>
      <c r="X4347" s="163"/>
    </row>
    <row r="4348" ht="11.25" customHeight="1">
      <c r="A4348" s="162" t="s">
        <v>8110</v>
      </c>
      <c r="B4348" s="162" t="s">
        <v>8111</v>
      </c>
      <c r="C4348" s="10" t="s">
        <v>106</v>
      </c>
      <c r="D4348" s="162" t="s">
        <v>8116</v>
      </c>
      <c r="E4348" s="162" t="s">
        <v>8117</v>
      </c>
      <c r="F4348" s="161" t="s">
        <v>2206</v>
      </c>
      <c r="G4348" s="10">
        <v>11.0</v>
      </c>
      <c r="H4348" s="10">
        <v>2.0</v>
      </c>
      <c r="I4348" s="10">
        <v>14.0</v>
      </c>
      <c r="J4348" s="172">
        <v>50.0</v>
      </c>
      <c r="K4348" s="173">
        <v>5.0</v>
      </c>
      <c r="L4348" s="162" t="s">
        <v>127</v>
      </c>
      <c r="M4348" s="163"/>
      <c r="N4348" s="163"/>
      <c r="O4348" s="163"/>
      <c r="P4348" s="163"/>
      <c r="Q4348" s="163"/>
      <c r="R4348" s="163"/>
      <c r="S4348" s="163"/>
      <c r="T4348" s="163"/>
      <c r="U4348" s="163"/>
      <c r="V4348" s="163"/>
      <c r="W4348" s="163"/>
      <c r="X4348" s="163"/>
    </row>
    <row r="4349" ht="11.25" customHeight="1">
      <c r="A4349" s="162" t="s">
        <v>8110</v>
      </c>
      <c r="B4349" s="162" t="s">
        <v>8111</v>
      </c>
      <c r="C4349" s="10" t="s">
        <v>106</v>
      </c>
      <c r="D4349" s="162" t="s">
        <v>8118</v>
      </c>
      <c r="E4349" s="162" t="s">
        <v>8119</v>
      </c>
      <c r="F4349" s="161" t="s">
        <v>2206</v>
      </c>
      <c r="G4349" s="10">
        <v>11.0</v>
      </c>
      <c r="H4349" s="10">
        <v>2.0</v>
      </c>
      <c r="I4349" s="10">
        <v>14.0</v>
      </c>
      <c r="J4349" s="172">
        <v>50.0</v>
      </c>
      <c r="K4349" s="173">
        <v>5.0</v>
      </c>
      <c r="L4349" s="162" t="s">
        <v>127</v>
      </c>
      <c r="M4349" s="163"/>
      <c r="N4349" s="163"/>
      <c r="O4349" s="163"/>
      <c r="P4349" s="163"/>
      <c r="Q4349" s="163"/>
      <c r="R4349" s="163"/>
      <c r="S4349" s="163"/>
      <c r="T4349" s="163"/>
      <c r="U4349" s="163"/>
      <c r="V4349" s="163"/>
      <c r="W4349" s="163"/>
      <c r="X4349" s="163"/>
    </row>
    <row r="4350" ht="11.25" customHeight="1">
      <c r="A4350" s="162" t="s">
        <v>8110</v>
      </c>
      <c r="B4350" s="162" t="s">
        <v>8111</v>
      </c>
      <c r="C4350" s="10" t="s">
        <v>106</v>
      </c>
      <c r="D4350" s="162" t="s">
        <v>8120</v>
      </c>
      <c r="E4350" s="162" t="s">
        <v>8121</v>
      </c>
      <c r="F4350" s="161" t="s">
        <v>2206</v>
      </c>
      <c r="G4350" s="10">
        <v>11.0</v>
      </c>
      <c r="H4350" s="10">
        <v>2.0</v>
      </c>
      <c r="I4350" s="10">
        <v>14.0</v>
      </c>
      <c r="J4350" s="172">
        <v>50.0</v>
      </c>
      <c r="K4350" s="173">
        <v>5.0</v>
      </c>
      <c r="L4350" s="162" t="s">
        <v>127</v>
      </c>
      <c r="M4350" s="163"/>
      <c r="N4350" s="163"/>
      <c r="O4350" s="163"/>
      <c r="P4350" s="163"/>
      <c r="Q4350" s="163"/>
      <c r="R4350" s="163"/>
      <c r="S4350" s="163"/>
      <c r="T4350" s="163"/>
      <c r="U4350" s="163"/>
      <c r="V4350" s="163"/>
      <c r="W4350" s="163"/>
      <c r="X4350" s="163"/>
    </row>
    <row r="4351" ht="11.25" customHeight="1">
      <c r="A4351" s="162" t="s">
        <v>8110</v>
      </c>
      <c r="B4351" s="162" t="s">
        <v>8111</v>
      </c>
      <c r="C4351" s="10" t="s">
        <v>106</v>
      </c>
      <c r="D4351" s="162" t="s">
        <v>8122</v>
      </c>
      <c r="E4351" s="162" t="s">
        <v>8123</v>
      </c>
      <c r="F4351" s="161" t="s">
        <v>2206</v>
      </c>
      <c r="G4351" s="10">
        <v>11.0</v>
      </c>
      <c r="H4351" s="10">
        <v>2.0</v>
      </c>
      <c r="I4351" s="10">
        <v>14.0</v>
      </c>
      <c r="J4351" s="172">
        <v>50.0</v>
      </c>
      <c r="K4351" s="173">
        <v>5.0</v>
      </c>
      <c r="L4351" s="162" t="s">
        <v>127</v>
      </c>
      <c r="M4351" s="163"/>
      <c r="N4351" s="163"/>
      <c r="O4351" s="163"/>
      <c r="P4351" s="163"/>
      <c r="Q4351" s="163"/>
      <c r="R4351" s="163"/>
      <c r="S4351" s="163"/>
      <c r="T4351" s="163"/>
      <c r="U4351" s="163"/>
      <c r="V4351" s="163"/>
      <c r="W4351" s="163"/>
      <c r="X4351" s="163"/>
    </row>
    <row r="4352" ht="11.25" customHeight="1">
      <c r="A4352" s="162" t="s">
        <v>8110</v>
      </c>
      <c r="B4352" s="162" t="s">
        <v>8111</v>
      </c>
      <c r="C4352" s="10" t="s">
        <v>106</v>
      </c>
      <c r="D4352" s="162" t="s">
        <v>8124</v>
      </c>
      <c r="E4352" s="162" t="s">
        <v>8125</v>
      </c>
      <c r="F4352" s="161" t="s">
        <v>2206</v>
      </c>
      <c r="G4352" s="10">
        <v>11.0</v>
      </c>
      <c r="H4352" s="10">
        <v>2.0</v>
      </c>
      <c r="I4352" s="10">
        <v>14.0</v>
      </c>
      <c r="J4352" s="172">
        <v>50.0</v>
      </c>
      <c r="K4352" s="173">
        <v>5.0</v>
      </c>
      <c r="L4352" s="162" t="s">
        <v>127</v>
      </c>
      <c r="M4352" s="163"/>
      <c r="N4352" s="163"/>
      <c r="O4352" s="163"/>
      <c r="P4352" s="163"/>
      <c r="Q4352" s="163"/>
      <c r="R4352" s="163"/>
      <c r="S4352" s="163"/>
      <c r="T4352" s="163"/>
      <c r="U4352" s="163"/>
      <c r="V4352" s="163"/>
      <c r="W4352" s="163"/>
      <c r="X4352" s="163"/>
    </row>
    <row r="4353" ht="11.25" customHeight="1">
      <c r="A4353" s="162" t="s">
        <v>8126</v>
      </c>
      <c r="B4353" s="162" t="s">
        <v>8127</v>
      </c>
      <c r="C4353" s="10" t="s">
        <v>106</v>
      </c>
      <c r="D4353" s="162" t="s">
        <v>8128</v>
      </c>
      <c r="E4353" s="162" t="s">
        <v>8129</v>
      </c>
      <c r="F4353" s="161" t="s">
        <v>2206</v>
      </c>
      <c r="G4353" s="10">
        <v>12.0</v>
      </c>
      <c r="H4353" s="10">
        <v>2.0</v>
      </c>
      <c r="I4353" s="10">
        <v>15.0</v>
      </c>
      <c r="J4353" s="172">
        <v>50.0</v>
      </c>
      <c r="K4353" s="173">
        <v>5.0</v>
      </c>
      <c r="L4353" s="162" t="s">
        <v>127</v>
      </c>
      <c r="M4353" s="163"/>
      <c r="N4353" s="163"/>
      <c r="O4353" s="163"/>
      <c r="P4353" s="163"/>
      <c r="Q4353" s="163"/>
      <c r="R4353" s="163"/>
      <c r="S4353" s="163"/>
      <c r="T4353" s="163"/>
      <c r="U4353" s="163"/>
      <c r="V4353" s="163"/>
      <c r="W4353" s="163"/>
      <c r="X4353" s="163"/>
    </row>
    <row r="4354" ht="11.25" customHeight="1">
      <c r="A4354" s="162" t="s">
        <v>8130</v>
      </c>
      <c r="B4354" s="162" t="s">
        <v>8131</v>
      </c>
      <c r="C4354" s="10" t="s">
        <v>106</v>
      </c>
      <c r="D4354" s="162" t="s">
        <v>8132</v>
      </c>
      <c r="E4354" s="162" t="s">
        <v>8133</v>
      </c>
      <c r="F4354" s="161" t="s">
        <v>2206</v>
      </c>
      <c r="G4354" s="10">
        <v>14.0</v>
      </c>
      <c r="H4354" s="10">
        <v>2.0</v>
      </c>
      <c r="I4354" s="10">
        <v>14.0</v>
      </c>
      <c r="J4354" s="172">
        <v>50.0</v>
      </c>
      <c r="K4354" s="173">
        <v>4.0</v>
      </c>
      <c r="L4354" s="162" t="s">
        <v>127</v>
      </c>
      <c r="M4354" s="163"/>
      <c r="N4354" s="163"/>
      <c r="O4354" s="163"/>
      <c r="P4354" s="163"/>
      <c r="Q4354" s="163"/>
      <c r="R4354" s="163"/>
      <c r="S4354" s="163"/>
      <c r="T4354" s="163"/>
      <c r="U4354" s="163"/>
      <c r="V4354" s="163"/>
      <c r="W4354" s="163"/>
      <c r="X4354" s="163"/>
    </row>
    <row r="4355" ht="11.25" customHeight="1">
      <c r="A4355" s="162" t="s">
        <v>8130</v>
      </c>
      <c r="B4355" s="162" t="s">
        <v>8131</v>
      </c>
      <c r="C4355" s="10" t="s">
        <v>106</v>
      </c>
      <c r="D4355" s="162" t="s">
        <v>8134</v>
      </c>
      <c r="E4355" s="162" t="s">
        <v>8135</v>
      </c>
      <c r="F4355" s="161" t="s">
        <v>2206</v>
      </c>
      <c r="G4355" s="10">
        <v>14.0</v>
      </c>
      <c r="H4355" s="10">
        <v>2.0</v>
      </c>
      <c r="I4355" s="10">
        <v>14.0</v>
      </c>
      <c r="J4355" s="172">
        <v>50.0</v>
      </c>
      <c r="K4355" s="173">
        <v>4.0</v>
      </c>
      <c r="L4355" s="162" t="s">
        <v>127</v>
      </c>
      <c r="M4355" s="163"/>
      <c r="N4355" s="163"/>
      <c r="O4355" s="163"/>
      <c r="P4355" s="163"/>
      <c r="Q4355" s="163"/>
      <c r="R4355" s="163"/>
      <c r="S4355" s="163"/>
      <c r="T4355" s="163"/>
      <c r="U4355" s="163"/>
      <c r="V4355" s="163"/>
      <c r="W4355" s="163"/>
      <c r="X4355" s="163"/>
    </row>
    <row r="4356" ht="11.25" customHeight="1">
      <c r="A4356" s="162" t="s">
        <v>8130</v>
      </c>
      <c r="B4356" s="162" t="s">
        <v>8131</v>
      </c>
      <c r="C4356" s="10" t="s">
        <v>106</v>
      </c>
      <c r="D4356" s="162" t="s">
        <v>8136</v>
      </c>
      <c r="E4356" s="162" t="s">
        <v>8137</v>
      </c>
      <c r="F4356" s="161" t="s">
        <v>2206</v>
      </c>
      <c r="G4356" s="10">
        <v>14.0</v>
      </c>
      <c r="H4356" s="10">
        <v>2.0</v>
      </c>
      <c r="I4356" s="10">
        <v>14.0</v>
      </c>
      <c r="J4356" s="172">
        <v>50.0</v>
      </c>
      <c r="K4356" s="173">
        <v>4.0</v>
      </c>
      <c r="L4356" s="162" t="s">
        <v>127</v>
      </c>
      <c r="M4356" s="163"/>
      <c r="N4356" s="163"/>
      <c r="O4356" s="163"/>
      <c r="P4356" s="163"/>
      <c r="Q4356" s="163"/>
      <c r="R4356" s="163"/>
      <c r="S4356" s="163"/>
      <c r="T4356" s="163"/>
      <c r="U4356" s="163"/>
      <c r="V4356" s="163"/>
      <c r="W4356" s="163"/>
      <c r="X4356" s="163"/>
    </row>
    <row r="4357" ht="11.25" customHeight="1">
      <c r="A4357" s="162" t="s">
        <v>8138</v>
      </c>
      <c r="B4357" s="162" t="s">
        <v>6985</v>
      </c>
      <c r="C4357" s="10" t="s">
        <v>106</v>
      </c>
      <c r="D4357" s="162" t="s">
        <v>6986</v>
      </c>
      <c r="E4357" s="162" t="s">
        <v>6987</v>
      </c>
      <c r="F4357" s="161" t="s">
        <v>2206</v>
      </c>
      <c r="G4357" s="10">
        <v>7.0</v>
      </c>
      <c r="H4357" s="10">
        <v>6.0</v>
      </c>
      <c r="I4357" s="10">
        <v>8.0</v>
      </c>
      <c r="J4357" s="172">
        <v>50.0</v>
      </c>
      <c r="K4357" s="173">
        <v>7.0</v>
      </c>
      <c r="L4357" s="162" t="s">
        <v>127</v>
      </c>
      <c r="M4357" s="163"/>
      <c r="N4357" s="163"/>
      <c r="O4357" s="163"/>
      <c r="P4357" s="163"/>
      <c r="Q4357" s="163"/>
      <c r="R4357" s="163"/>
      <c r="S4357" s="163"/>
      <c r="T4357" s="163"/>
      <c r="U4357" s="163"/>
      <c r="V4357" s="163"/>
      <c r="W4357" s="163"/>
      <c r="X4357" s="163"/>
    </row>
    <row r="4358" ht="11.25" customHeight="1">
      <c r="A4358" s="162" t="s">
        <v>8139</v>
      </c>
      <c r="B4358" s="162" t="s">
        <v>6708</v>
      </c>
      <c r="C4358" s="10" t="s">
        <v>106</v>
      </c>
      <c r="D4358" s="162" t="s">
        <v>6709</v>
      </c>
      <c r="E4358" s="162" t="s">
        <v>6710</v>
      </c>
      <c r="F4358" s="161" t="s">
        <v>2206</v>
      </c>
      <c r="G4358" s="10">
        <v>15.0</v>
      </c>
      <c r="H4358" s="10">
        <v>2.0</v>
      </c>
      <c r="I4358" s="10">
        <v>15.0</v>
      </c>
      <c r="J4358" s="172">
        <v>50.0</v>
      </c>
      <c r="K4358" s="173">
        <v>4.0</v>
      </c>
      <c r="L4358" s="162" t="s">
        <v>127</v>
      </c>
      <c r="M4358" s="163"/>
      <c r="N4358" s="163"/>
      <c r="O4358" s="163"/>
      <c r="P4358" s="163"/>
      <c r="Q4358" s="163"/>
      <c r="R4358" s="163"/>
      <c r="S4358" s="163"/>
      <c r="T4358" s="163"/>
      <c r="U4358" s="163"/>
      <c r="V4358" s="163"/>
      <c r="W4358" s="163"/>
      <c r="X4358" s="163"/>
    </row>
    <row r="4359" ht="11.25" customHeight="1">
      <c r="A4359" s="162" t="s">
        <v>8139</v>
      </c>
      <c r="B4359" s="162" t="s">
        <v>6708</v>
      </c>
      <c r="C4359" s="10" t="s">
        <v>106</v>
      </c>
      <c r="D4359" s="162" t="s">
        <v>6711</v>
      </c>
      <c r="E4359" s="162" t="s">
        <v>6712</v>
      </c>
      <c r="F4359" s="161" t="s">
        <v>2206</v>
      </c>
      <c r="G4359" s="10">
        <v>15.0</v>
      </c>
      <c r="H4359" s="10">
        <v>2.0</v>
      </c>
      <c r="I4359" s="10">
        <v>15.0</v>
      </c>
      <c r="J4359" s="172">
        <v>50.0</v>
      </c>
      <c r="K4359" s="173">
        <v>4.0</v>
      </c>
      <c r="L4359" s="162" t="s">
        <v>127</v>
      </c>
      <c r="M4359" s="163"/>
      <c r="N4359" s="163"/>
      <c r="O4359" s="163"/>
      <c r="P4359" s="163"/>
      <c r="Q4359" s="163"/>
      <c r="R4359" s="163"/>
      <c r="S4359" s="163"/>
      <c r="T4359" s="163"/>
      <c r="U4359" s="163"/>
      <c r="V4359" s="163"/>
      <c r="W4359" s="163"/>
      <c r="X4359" s="163"/>
    </row>
    <row r="4360" ht="11.25" customHeight="1">
      <c r="A4360" s="162" t="s">
        <v>8139</v>
      </c>
      <c r="B4360" s="162" t="s">
        <v>6708</v>
      </c>
      <c r="C4360" s="10" t="s">
        <v>106</v>
      </c>
      <c r="D4360" s="162" t="s">
        <v>6713</v>
      </c>
      <c r="E4360" s="162" t="s">
        <v>6714</v>
      </c>
      <c r="F4360" s="161" t="s">
        <v>2206</v>
      </c>
      <c r="G4360" s="10">
        <v>15.0</v>
      </c>
      <c r="H4360" s="10">
        <v>2.0</v>
      </c>
      <c r="I4360" s="10">
        <v>15.0</v>
      </c>
      <c r="J4360" s="172">
        <v>50.0</v>
      </c>
      <c r="K4360" s="173">
        <v>4.0</v>
      </c>
      <c r="L4360" s="162" t="s">
        <v>127</v>
      </c>
      <c r="M4360" s="163"/>
      <c r="N4360" s="163"/>
      <c r="O4360" s="163"/>
      <c r="P4360" s="163"/>
      <c r="Q4360" s="163"/>
      <c r="R4360" s="163"/>
      <c r="S4360" s="163"/>
      <c r="T4360" s="163"/>
      <c r="U4360" s="163"/>
      <c r="V4360" s="163"/>
      <c r="W4360" s="163"/>
      <c r="X4360" s="163"/>
    </row>
    <row r="4361" ht="11.25" customHeight="1">
      <c r="A4361" s="162" t="s">
        <v>8139</v>
      </c>
      <c r="B4361" s="162" t="s">
        <v>6708</v>
      </c>
      <c r="C4361" s="10" t="s">
        <v>106</v>
      </c>
      <c r="D4361" s="162" t="s">
        <v>6715</v>
      </c>
      <c r="E4361" s="162" t="s">
        <v>6716</v>
      </c>
      <c r="F4361" s="161" t="s">
        <v>2206</v>
      </c>
      <c r="G4361" s="10">
        <v>15.0</v>
      </c>
      <c r="H4361" s="10">
        <v>2.0</v>
      </c>
      <c r="I4361" s="10">
        <v>15.0</v>
      </c>
      <c r="J4361" s="172">
        <v>50.0</v>
      </c>
      <c r="K4361" s="173">
        <v>4.0</v>
      </c>
      <c r="L4361" s="162" t="s">
        <v>127</v>
      </c>
      <c r="M4361" s="163"/>
      <c r="N4361" s="163"/>
      <c r="O4361" s="163"/>
      <c r="P4361" s="163"/>
      <c r="Q4361" s="163"/>
      <c r="R4361" s="163"/>
      <c r="S4361" s="163"/>
      <c r="T4361" s="163"/>
      <c r="U4361" s="163"/>
      <c r="V4361" s="163"/>
      <c r="W4361" s="163"/>
      <c r="X4361" s="163"/>
    </row>
    <row r="4362" ht="11.25" customHeight="1">
      <c r="A4362" s="162" t="s">
        <v>8139</v>
      </c>
      <c r="B4362" s="162" t="s">
        <v>6708</v>
      </c>
      <c r="C4362" s="10" t="s">
        <v>106</v>
      </c>
      <c r="D4362" s="162" t="s">
        <v>6717</v>
      </c>
      <c r="E4362" s="162" t="s">
        <v>6718</v>
      </c>
      <c r="F4362" s="161" t="s">
        <v>2206</v>
      </c>
      <c r="G4362" s="10">
        <v>15.0</v>
      </c>
      <c r="H4362" s="10">
        <v>2.0</v>
      </c>
      <c r="I4362" s="10">
        <v>15.0</v>
      </c>
      <c r="J4362" s="172">
        <v>50.0</v>
      </c>
      <c r="K4362" s="173">
        <v>4.0</v>
      </c>
      <c r="L4362" s="162" t="s">
        <v>127</v>
      </c>
      <c r="M4362" s="163"/>
      <c r="N4362" s="163"/>
      <c r="O4362" s="163"/>
      <c r="P4362" s="163"/>
      <c r="Q4362" s="163"/>
      <c r="R4362" s="163"/>
      <c r="S4362" s="163"/>
      <c r="T4362" s="163"/>
      <c r="U4362" s="163"/>
      <c r="V4362" s="163"/>
      <c r="W4362" s="163"/>
      <c r="X4362" s="163"/>
    </row>
    <row r="4363" ht="11.25" customHeight="1">
      <c r="A4363" s="162" t="s">
        <v>8139</v>
      </c>
      <c r="B4363" s="162" t="s">
        <v>6708</v>
      </c>
      <c r="C4363" s="10" t="s">
        <v>106</v>
      </c>
      <c r="D4363" s="162" t="s">
        <v>6719</v>
      </c>
      <c r="E4363" s="162" t="s">
        <v>6720</v>
      </c>
      <c r="F4363" s="161" t="s">
        <v>2206</v>
      </c>
      <c r="G4363" s="10">
        <v>15.0</v>
      </c>
      <c r="H4363" s="10">
        <v>2.0</v>
      </c>
      <c r="I4363" s="10">
        <v>15.0</v>
      </c>
      <c r="J4363" s="172">
        <v>50.0</v>
      </c>
      <c r="K4363" s="173">
        <v>4.0</v>
      </c>
      <c r="L4363" s="162" t="s">
        <v>127</v>
      </c>
      <c r="M4363" s="163"/>
      <c r="N4363" s="163"/>
      <c r="O4363" s="163"/>
      <c r="P4363" s="163"/>
      <c r="Q4363" s="163"/>
      <c r="R4363" s="163"/>
      <c r="S4363" s="163"/>
      <c r="T4363" s="163"/>
      <c r="U4363" s="163"/>
      <c r="V4363" s="163"/>
      <c r="W4363" s="163"/>
      <c r="X4363" s="163"/>
    </row>
    <row r="4364" ht="11.25" customHeight="1">
      <c r="A4364" s="162" t="s">
        <v>8139</v>
      </c>
      <c r="B4364" s="162" t="s">
        <v>6708</v>
      </c>
      <c r="C4364" s="10" t="s">
        <v>106</v>
      </c>
      <c r="D4364" s="162" t="s">
        <v>6721</v>
      </c>
      <c r="E4364" s="162" t="s">
        <v>6722</v>
      </c>
      <c r="F4364" s="161" t="s">
        <v>2206</v>
      </c>
      <c r="G4364" s="10">
        <v>15.0</v>
      </c>
      <c r="H4364" s="10">
        <v>2.0</v>
      </c>
      <c r="I4364" s="10">
        <v>15.0</v>
      </c>
      <c r="J4364" s="172">
        <v>50.0</v>
      </c>
      <c r="K4364" s="173">
        <v>4.0</v>
      </c>
      <c r="L4364" s="162" t="s">
        <v>127</v>
      </c>
      <c r="M4364" s="163"/>
      <c r="N4364" s="163"/>
      <c r="O4364" s="163"/>
      <c r="P4364" s="163"/>
      <c r="Q4364" s="163"/>
      <c r="R4364" s="163"/>
      <c r="S4364" s="163"/>
      <c r="T4364" s="163"/>
      <c r="U4364" s="163"/>
      <c r="V4364" s="163"/>
      <c r="W4364" s="163"/>
      <c r="X4364" s="163"/>
    </row>
    <row r="4365" ht="11.25" customHeight="1">
      <c r="A4365" s="162" t="s">
        <v>8139</v>
      </c>
      <c r="B4365" s="162" t="s">
        <v>6708</v>
      </c>
      <c r="C4365" s="10" t="s">
        <v>106</v>
      </c>
      <c r="D4365" s="162" t="s">
        <v>6723</v>
      </c>
      <c r="E4365" s="162" t="s">
        <v>6724</v>
      </c>
      <c r="F4365" s="161" t="s">
        <v>2206</v>
      </c>
      <c r="G4365" s="10">
        <v>15.0</v>
      </c>
      <c r="H4365" s="10">
        <v>2.0</v>
      </c>
      <c r="I4365" s="10">
        <v>15.0</v>
      </c>
      <c r="J4365" s="172">
        <v>50.0</v>
      </c>
      <c r="K4365" s="173">
        <v>4.0</v>
      </c>
      <c r="L4365" s="162" t="s">
        <v>127</v>
      </c>
      <c r="M4365" s="163"/>
      <c r="N4365" s="163"/>
      <c r="O4365" s="163"/>
      <c r="P4365" s="163"/>
      <c r="Q4365" s="163"/>
      <c r="R4365" s="163"/>
      <c r="S4365" s="163"/>
      <c r="T4365" s="163"/>
      <c r="U4365" s="163"/>
      <c r="V4365" s="163"/>
      <c r="W4365" s="163"/>
      <c r="X4365" s="163"/>
    </row>
    <row r="4366" ht="11.25" customHeight="1">
      <c r="A4366" s="162" t="s">
        <v>8139</v>
      </c>
      <c r="B4366" s="162" t="s">
        <v>6708</v>
      </c>
      <c r="C4366" s="10" t="s">
        <v>106</v>
      </c>
      <c r="D4366" s="162" t="s">
        <v>6725</v>
      </c>
      <c r="E4366" s="162" t="s">
        <v>6726</v>
      </c>
      <c r="F4366" s="161" t="s">
        <v>2206</v>
      </c>
      <c r="G4366" s="10">
        <v>15.0</v>
      </c>
      <c r="H4366" s="10">
        <v>2.0</v>
      </c>
      <c r="I4366" s="10">
        <v>15.0</v>
      </c>
      <c r="J4366" s="172">
        <v>50.0</v>
      </c>
      <c r="K4366" s="173">
        <v>4.0</v>
      </c>
      <c r="L4366" s="162" t="s">
        <v>127</v>
      </c>
      <c r="M4366" s="163"/>
      <c r="N4366" s="163"/>
      <c r="O4366" s="163"/>
      <c r="P4366" s="163"/>
      <c r="Q4366" s="163"/>
      <c r="R4366" s="163"/>
      <c r="S4366" s="163"/>
      <c r="T4366" s="163"/>
      <c r="U4366" s="163"/>
      <c r="V4366" s="163"/>
      <c r="W4366" s="163"/>
      <c r="X4366" s="163"/>
    </row>
    <row r="4367" ht="11.25" customHeight="1">
      <c r="A4367" s="162" t="s">
        <v>8139</v>
      </c>
      <c r="B4367" s="162" t="s">
        <v>6708</v>
      </c>
      <c r="C4367" s="10" t="s">
        <v>106</v>
      </c>
      <c r="D4367" s="162" t="s">
        <v>6727</v>
      </c>
      <c r="E4367" s="162" t="s">
        <v>6728</v>
      </c>
      <c r="F4367" s="161" t="s">
        <v>2206</v>
      </c>
      <c r="G4367" s="10">
        <v>15.0</v>
      </c>
      <c r="H4367" s="10">
        <v>2.0</v>
      </c>
      <c r="I4367" s="10">
        <v>15.0</v>
      </c>
      <c r="J4367" s="172">
        <v>50.0</v>
      </c>
      <c r="K4367" s="173">
        <v>4.0</v>
      </c>
      <c r="L4367" s="162" t="s">
        <v>127</v>
      </c>
      <c r="M4367" s="163"/>
      <c r="N4367" s="163"/>
      <c r="O4367" s="163"/>
      <c r="P4367" s="163"/>
      <c r="Q4367" s="163"/>
      <c r="R4367" s="163"/>
      <c r="S4367" s="163"/>
      <c r="T4367" s="163"/>
      <c r="U4367" s="163"/>
      <c r="V4367" s="163"/>
      <c r="W4367" s="163"/>
      <c r="X4367" s="163"/>
    </row>
    <row r="4368" ht="11.25" customHeight="1">
      <c r="A4368" s="162" t="s">
        <v>8140</v>
      </c>
      <c r="B4368" s="162" t="s">
        <v>6730</v>
      </c>
      <c r="C4368" s="10" t="s">
        <v>106</v>
      </c>
      <c r="D4368" s="162" t="s">
        <v>928</v>
      </c>
      <c r="E4368" s="162" t="s">
        <v>6731</v>
      </c>
      <c r="F4368" s="161" t="s">
        <v>2206</v>
      </c>
      <c r="G4368" s="10">
        <v>8.0</v>
      </c>
      <c r="H4368" s="10">
        <v>6.0</v>
      </c>
      <c r="I4368" s="10">
        <v>9.0</v>
      </c>
      <c r="J4368" s="172">
        <v>50.0</v>
      </c>
      <c r="K4368" s="173">
        <v>8.0</v>
      </c>
      <c r="L4368" s="162" t="s">
        <v>127</v>
      </c>
      <c r="M4368" s="163"/>
      <c r="N4368" s="163"/>
      <c r="O4368" s="163"/>
      <c r="P4368" s="163"/>
      <c r="Q4368" s="163"/>
      <c r="R4368" s="163"/>
      <c r="S4368" s="163"/>
      <c r="T4368" s="163"/>
      <c r="U4368" s="163"/>
      <c r="V4368" s="163"/>
      <c r="W4368" s="163"/>
      <c r="X4368" s="163"/>
    </row>
    <row r="4369" ht="11.25" customHeight="1">
      <c r="A4369" s="162" t="s">
        <v>8140</v>
      </c>
      <c r="B4369" s="162" t="s">
        <v>6730</v>
      </c>
      <c r="C4369" s="10" t="s">
        <v>106</v>
      </c>
      <c r="D4369" s="162" t="s">
        <v>6732</v>
      </c>
      <c r="E4369" s="162" t="s">
        <v>6733</v>
      </c>
      <c r="F4369" s="161" t="s">
        <v>2206</v>
      </c>
      <c r="G4369" s="10">
        <v>8.0</v>
      </c>
      <c r="H4369" s="10">
        <v>6.0</v>
      </c>
      <c r="I4369" s="10">
        <v>9.0</v>
      </c>
      <c r="J4369" s="172">
        <v>50.0</v>
      </c>
      <c r="K4369" s="173">
        <v>8.0</v>
      </c>
      <c r="L4369" s="162" t="s">
        <v>127</v>
      </c>
      <c r="M4369" s="163"/>
      <c r="N4369" s="163"/>
      <c r="O4369" s="163"/>
      <c r="P4369" s="163"/>
      <c r="Q4369" s="163"/>
      <c r="R4369" s="163"/>
      <c r="S4369" s="163"/>
      <c r="T4369" s="163"/>
      <c r="U4369" s="163"/>
      <c r="V4369" s="163"/>
      <c r="W4369" s="163"/>
      <c r="X4369" s="163"/>
    </row>
    <row r="4370" ht="11.25" customHeight="1">
      <c r="A4370" s="162" t="s">
        <v>8140</v>
      </c>
      <c r="B4370" s="162" t="s">
        <v>6730</v>
      </c>
      <c r="C4370" s="10" t="s">
        <v>106</v>
      </c>
      <c r="D4370" s="162" t="s">
        <v>6734</v>
      </c>
      <c r="E4370" s="162" t="s">
        <v>6735</v>
      </c>
      <c r="F4370" s="161" t="s">
        <v>2206</v>
      </c>
      <c r="G4370" s="10">
        <v>8.0</v>
      </c>
      <c r="H4370" s="10">
        <v>6.0</v>
      </c>
      <c r="I4370" s="10">
        <v>9.0</v>
      </c>
      <c r="J4370" s="172">
        <v>50.0</v>
      </c>
      <c r="K4370" s="173">
        <v>8.0</v>
      </c>
      <c r="L4370" s="162" t="s">
        <v>127</v>
      </c>
      <c r="M4370" s="163"/>
      <c r="N4370" s="163"/>
      <c r="O4370" s="163"/>
      <c r="P4370" s="163"/>
      <c r="Q4370" s="163"/>
      <c r="R4370" s="163"/>
      <c r="S4370" s="163"/>
      <c r="T4370" s="163"/>
      <c r="U4370" s="163"/>
      <c r="V4370" s="163"/>
      <c r="W4370" s="163"/>
      <c r="X4370" s="163"/>
    </row>
    <row r="4371" ht="11.25" customHeight="1">
      <c r="A4371" s="162" t="s">
        <v>8140</v>
      </c>
      <c r="B4371" s="162" t="s">
        <v>6730</v>
      </c>
      <c r="C4371" s="10" t="s">
        <v>106</v>
      </c>
      <c r="D4371" s="162" t="s">
        <v>6736</v>
      </c>
      <c r="E4371" s="162" t="s">
        <v>6737</v>
      </c>
      <c r="F4371" s="161" t="s">
        <v>2206</v>
      </c>
      <c r="G4371" s="10">
        <v>8.0</v>
      </c>
      <c r="H4371" s="10">
        <v>6.0</v>
      </c>
      <c r="I4371" s="10">
        <v>9.0</v>
      </c>
      <c r="J4371" s="172">
        <v>50.0</v>
      </c>
      <c r="K4371" s="173">
        <v>8.0</v>
      </c>
      <c r="L4371" s="162" t="s">
        <v>127</v>
      </c>
      <c r="M4371" s="163"/>
      <c r="N4371" s="163"/>
      <c r="O4371" s="163"/>
      <c r="P4371" s="163"/>
      <c r="Q4371" s="163"/>
      <c r="R4371" s="163"/>
      <c r="S4371" s="163"/>
      <c r="T4371" s="163"/>
      <c r="U4371" s="163"/>
      <c r="V4371" s="163"/>
      <c r="W4371" s="163"/>
      <c r="X4371" s="163"/>
    </row>
    <row r="4372" ht="11.25" customHeight="1">
      <c r="A4372" s="162" t="s">
        <v>8141</v>
      </c>
      <c r="B4372" s="162" t="s">
        <v>6970</v>
      </c>
      <c r="C4372" s="10" t="s">
        <v>106</v>
      </c>
      <c r="D4372" s="162" t="s">
        <v>8142</v>
      </c>
      <c r="E4372" s="162" t="s">
        <v>8143</v>
      </c>
      <c r="F4372" s="161" t="s">
        <v>2206</v>
      </c>
      <c r="G4372" s="10">
        <v>5.0</v>
      </c>
      <c r="H4372" s="10">
        <v>5.0</v>
      </c>
      <c r="I4372" s="10">
        <v>8.0</v>
      </c>
      <c r="J4372" s="172">
        <v>50.0</v>
      </c>
      <c r="K4372" s="173">
        <v>10.0</v>
      </c>
      <c r="L4372" s="162" t="s">
        <v>127</v>
      </c>
      <c r="M4372" s="163"/>
      <c r="N4372" s="163"/>
      <c r="O4372" s="163"/>
      <c r="P4372" s="163"/>
      <c r="Q4372" s="163"/>
      <c r="R4372" s="163"/>
      <c r="S4372" s="163"/>
      <c r="T4372" s="163"/>
      <c r="U4372" s="163"/>
      <c r="V4372" s="163"/>
      <c r="W4372" s="163"/>
      <c r="X4372" s="163"/>
    </row>
    <row r="4373" ht="11.25" customHeight="1">
      <c r="A4373" s="162" t="s">
        <v>8144</v>
      </c>
      <c r="B4373" s="162" t="s">
        <v>8145</v>
      </c>
      <c r="C4373" s="10" t="s">
        <v>106</v>
      </c>
      <c r="D4373" s="162" t="s">
        <v>8146</v>
      </c>
      <c r="E4373" s="162" t="s">
        <v>8147</v>
      </c>
      <c r="F4373" s="161" t="s">
        <v>2206</v>
      </c>
      <c r="G4373" s="10">
        <v>5.0</v>
      </c>
      <c r="H4373" s="10">
        <v>1.0</v>
      </c>
      <c r="I4373" s="10">
        <v>10.0</v>
      </c>
      <c r="J4373" s="172">
        <v>50.0</v>
      </c>
      <c r="K4373" s="173">
        <v>10.0</v>
      </c>
      <c r="L4373" s="162" t="s">
        <v>127</v>
      </c>
      <c r="M4373" s="163"/>
      <c r="N4373" s="163"/>
      <c r="O4373" s="163"/>
      <c r="P4373" s="163"/>
      <c r="Q4373" s="163"/>
      <c r="R4373" s="163"/>
      <c r="S4373" s="163"/>
      <c r="T4373" s="163"/>
      <c r="U4373" s="163"/>
      <c r="V4373" s="163"/>
      <c r="W4373" s="163"/>
      <c r="X4373" s="163"/>
    </row>
    <row r="4374" ht="11.25" customHeight="1">
      <c r="A4374" s="162" t="s">
        <v>8144</v>
      </c>
      <c r="B4374" s="162" t="s">
        <v>8145</v>
      </c>
      <c r="C4374" s="10" t="s">
        <v>106</v>
      </c>
      <c r="D4374" s="162" t="s">
        <v>8148</v>
      </c>
      <c r="E4374" s="162" t="s">
        <v>8149</v>
      </c>
      <c r="F4374" s="161" t="s">
        <v>2206</v>
      </c>
      <c r="G4374" s="10">
        <v>5.0</v>
      </c>
      <c r="H4374" s="10">
        <v>1.0</v>
      </c>
      <c r="I4374" s="10">
        <v>10.0</v>
      </c>
      <c r="J4374" s="172">
        <v>50.0</v>
      </c>
      <c r="K4374" s="173">
        <v>10.0</v>
      </c>
      <c r="L4374" s="162" t="s">
        <v>127</v>
      </c>
      <c r="M4374" s="163"/>
      <c r="N4374" s="163"/>
      <c r="O4374" s="163"/>
      <c r="P4374" s="163"/>
      <c r="Q4374" s="163"/>
      <c r="R4374" s="163"/>
      <c r="S4374" s="163"/>
      <c r="T4374" s="163"/>
      <c r="U4374" s="163"/>
      <c r="V4374" s="163"/>
      <c r="W4374" s="163"/>
      <c r="X4374" s="163"/>
    </row>
    <row r="4375" ht="11.25" customHeight="1">
      <c r="A4375" s="162" t="s">
        <v>8144</v>
      </c>
      <c r="B4375" s="162" t="s">
        <v>8145</v>
      </c>
      <c r="C4375" s="10" t="s">
        <v>106</v>
      </c>
      <c r="D4375" s="162" t="s">
        <v>8150</v>
      </c>
      <c r="E4375" s="162" t="s">
        <v>8151</v>
      </c>
      <c r="F4375" s="161" t="s">
        <v>2206</v>
      </c>
      <c r="G4375" s="10">
        <v>5.0</v>
      </c>
      <c r="H4375" s="10">
        <v>1.0</v>
      </c>
      <c r="I4375" s="10">
        <v>10.0</v>
      </c>
      <c r="J4375" s="172">
        <v>50.0</v>
      </c>
      <c r="K4375" s="173">
        <v>10.0</v>
      </c>
      <c r="L4375" s="162" t="s">
        <v>127</v>
      </c>
      <c r="M4375" s="163"/>
      <c r="N4375" s="163"/>
      <c r="O4375" s="163"/>
      <c r="P4375" s="163"/>
      <c r="Q4375" s="163"/>
      <c r="R4375" s="163"/>
      <c r="S4375" s="163"/>
      <c r="T4375" s="163"/>
      <c r="U4375" s="163"/>
      <c r="V4375" s="163"/>
      <c r="W4375" s="163"/>
      <c r="X4375" s="163"/>
    </row>
    <row r="4376" ht="11.25" customHeight="1">
      <c r="A4376" s="162" t="s">
        <v>8144</v>
      </c>
      <c r="B4376" s="162" t="s">
        <v>8145</v>
      </c>
      <c r="C4376" s="10" t="s">
        <v>106</v>
      </c>
      <c r="D4376" s="162" t="s">
        <v>8152</v>
      </c>
      <c r="E4376" s="162" t="s">
        <v>8153</v>
      </c>
      <c r="F4376" s="161" t="s">
        <v>2206</v>
      </c>
      <c r="G4376" s="10">
        <v>5.0</v>
      </c>
      <c r="H4376" s="10">
        <v>1.0</v>
      </c>
      <c r="I4376" s="10">
        <v>10.0</v>
      </c>
      <c r="J4376" s="172">
        <v>50.0</v>
      </c>
      <c r="K4376" s="173">
        <v>10.0</v>
      </c>
      <c r="L4376" s="162" t="s">
        <v>127</v>
      </c>
      <c r="M4376" s="163"/>
      <c r="N4376" s="163"/>
      <c r="O4376" s="163"/>
      <c r="P4376" s="163"/>
      <c r="Q4376" s="163"/>
      <c r="R4376" s="163"/>
      <c r="S4376" s="163"/>
      <c r="T4376" s="163"/>
      <c r="U4376" s="163"/>
      <c r="V4376" s="163"/>
      <c r="W4376" s="163"/>
      <c r="X4376" s="163"/>
    </row>
    <row r="4377" ht="11.25" customHeight="1">
      <c r="A4377" s="162" t="s">
        <v>8144</v>
      </c>
      <c r="B4377" s="162" t="s">
        <v>8145</v>
      </c>
      <c r="C4377" s="10" t="s">
        <v>106</v>
      </c>
      <c r="D4377" s="162" t="s">
        <v>8154</v>
      </c>
      <c r="E4377" s="162" t="s">
        <v>8155</v>
      </c>
      <c r="F4377" s="161" t="s">
        <v>2206</v>
      </c>
      <c r="G4377" s="10">
        <v>5.0</v>
      </c>
      <c r="H4377" s="10">
        <v>1.0</v>
      </c>
      <c r="I4377" s="10">
        <v>10.0</v>
      </c>
      <c r="J4377" s="172">
        <v>50.0</v>
      </c>
      <c r="K4377" s="173">
        <v>10.0</v>
      </c>
      <c r="L4377" s="162" t="s">
        <v>127</v>
      </c>
      <c r="M4377" s="163"/>
      <c r="N4377" s="163"/>
      <c r="O4377" s="163"/>
      <c r="P4377" s="163"/>
      <c r="Q4377" s="163"/>
      <c r="R4377" s="163"/>
      <c r="S4377" s="163"/>
      <c r="T4377" s="163"/>
      <c r="U4377" s="163"/>
      <c r="V4377" s="163"/>
      <c r="W4377" s="163"/>
      <c r="X4377" s="163"/>
    </row>
    <row r="4378" ht="11.25" customHeight="1">
      <c r="A4378" s="162" t="s">
        <v>8144</v>
      </c>
      <c r="B4378" s="162" t="s">
        <v>8145</v>
      </c>
      <c r="C4378" s="10" t="s">
        <v>106</v>
      </c>
      <c r="D4378" s="162" t="s">
        <v>6732</v>
      </c>
      <c r="E4378" s="162" t="s">
        <v>8156</v>
      </c>
      <c r="F4378" s="161" t="s">
        <v>2206</v>
      </c>
      <c r="G4378" s="10">
        <v>5.0</v>
      </c>
      <c r="H4378" s="10">
        <v>1.0</v>
      </c>
      <c r="I4378" s="10">
        <v>10.0</v>
      </c>
      <c r="J4378" s="172">
        <v>50.0</v>
      </c>
      <c r="K4378" s="173">
        <v>10.0</v>
      </c>
      <c r="L4378" s="162" t="s">
        <v>127</v>
      </c>
      <c r="M4378" s="163"/>
      <c r="N4378" s="163"/>
      <c r="O4378" s="163"/>
      <c r="P4378" s="163"/>
      <c r="Q4378" s="163"/>
      <c r="R4378" s="163"/>
      <c r="S4378" s="163"/>
      <c r="T4378" s="163"/>
      <c r="U4378" s="163"/>
      <c r="V4378" s="163"/>
      <c r="W4378" s="163"/>
      <c r="X4378" s="163"/>
    </row>
    <row r="4379" ht="11.25" customHeight="1">
      <c r="A4379" s="162" t="s">
        <v>8144</v>
      </c>
      <c r="B4379" s="162" t="s">
        <v>8145</v>
      </c>
      <c r="C4379" s="10" t="s">
        <v>106</v>
      </c>
      <c r="D4379" s="162" t="s">
        <v>8157</v>
      </c>
      <c r="E4379" s="162" t="s">
        <v>8158</v>
      </c>
      <c r="F4379" s="161" t="s">
        <v>2206</v>
      </c>
      <c r="G4379" s="10">
        <v>5.0</v>
      </c>
      <c r="H4379" s="10">
        <v>1.0</v>
      </c>
      <c r="I4379" s="10">
        <v>10.0</v>
      </c>
      <c r="J4379" s="172">
        <v>50.0</v>
      </c>
      <c r="K4379" s="173">
        <v>10.0</v>
      </c>
      <c r="L4379" s="162" t="s">
        <v>127</v>
      </c>
      <c r="M4379" s="163"/>
      <c r="N4379" s="163"/>
      <c r="O4379" s="163"/>
      <c r="P4379" s="163"/>
      <c r="Q4379" s="163"/>
      <c r="R4379" s="163"/>
      <c r="S4379" s="163"/>
      <c r="T4379" s="163"/>
      <c r="U4379" s="163"/>
      <c r="V4379" s="163"/>
      <c r="W4379" s="163"/>
      <c r="X4379" s="163"/>
    </row>
    <row r="4380" ht="11.25" customHeight="1">
      <c r="A4380" s="162" t="s">
        <v>8144</v>
      </c>
      <c r="B4380" s="162" t="s">
        <v>8145</v>
      </c>
      <c r="C4380" s="10" t="s">
        <v>106</v>
      </c>
      <c r="D4380" s="162" t="s">
        <v>8159</v>
      </c>
      <c r="E4380" s="162" t="s">
        <v>8160</v>
      </c>
      <c r="F4380" s="161" t="s">
        <v>2206</v>
      </c>
      <c r="G4380" s="10">
        <v>5.0</v>
      </c>
      <c r="H4380" s="10">
        <v>1.0</v>
      </c>
      <c r="I4380" s="10">
        <v>10.0</v>
      </c>
      <c r="J4380" s="172">
        <v>50.0</v>
      </c>
      <c r="K4380" s="173">
        <v>10.0</v>
      </c>
      <c r="L4380" s="162" t="s">
        <v>127</v>
      </c>
      <c r="M4380" s="163"/>
      <c r="N4380" s="163"/>
      <c r="O4380" s="163"/>
      <c r="P4380" s="163"/>
      <c r="Q4380" s="163"/>
      <c r="R4380" s="163"/>
      <c r="S4380" s="163"/>
      <c r="T4380" s="163"/>
      <c r="U4380" s="163"/>
      <c r="V4380" s="163"/>
      <c r="W4380" s="163"/>
      <c r="X4380" s="163"/>
    </row>
    <row r="4381" ht="11.25" customHeight="1">
      <c r="A4381" s="162" t="s">
        <v>8144</v>
      </c>
      <c r="B4381" s="162" t="s">
        <v>8145</v>
      </c>
      <c r="C4381" s="10" t="s">
        <v>106</v>
      </c>
      <c r="D4381" s="162" t="s">
        <v>8161</v>
      </c>
      <c r="E4381" s="162" t="s">
        <v>8162</v>
      </c>
      <c r="F4381" s="161" t="s">
        <v>2206</v>
      </c>
      <c r="G4381" s="10">
        <v>5.0</v>
      </c>
      <c r="H4381" s="10">
        <v>1.0</v>
      </c>
      <c r="I4381" s="10">
        <v>10.0</v>
      </c>
      <c r="J4381" s="172">
        <v>50.0</v>
      </c>
      <c r="K4381" s="173">
        <v>10.0</v>
      </c>
      <c r="L4381" s="162" t="s">
        <v>127</v>
      </c>
      <c r="M4381" s="163"/>
      <c r="N4381" s="163"/>
      <c r="O4381" s="163"/>
      <c r="P4381" s="163"/>
      <c r="Q4381" s="163"/>
      <c r="R4381" s="163"/>
      <c r="S4381" s="163"/>
      <c r="T4381" s="163"/>
      <c r="U4381" s="163"/>
      <c r="V4381" s="163"/>
      <c r="W4381" s="163"/>
      <c r="X4381" s="163"/>
    </row>
    <row r="4382" ht="11.25" customHeight="1">
      <c r="A4382" s="162" t="s">
        <v>8163</v>
      </c>
      <c r="B4382" s="162" t="s">
        <v>8164</v>
      </c>
      <c r="C4382" s="10" t="s">
        <v>106</v>
      </c>
      <c r="D4382" s="162" t="s">
        <v>8165</v>
      </c>
      <c r="E4382" s="162" t="s">
        <v>8166</v>
      </c>
      <c r="F4382" s="161" t="s">
        <v>2206</v>
      </c>
      <c r="G4382" s="10">
        <v>7.0</v>
      </c>
      <c r="H4382" s="10">
        <v>1.0</v>
      </c>
      <c r="I4382" s="10">
        <v>13.0</v>
      </c>
      <c r="J4382" s="172">
        <v>50.0</v>
      </c>
      <c r="K4382" s="173">
        <v>7.0</v>
      </c>
      <c r="L4382" s="162" t="s">
        <v>127</v>
      </c>
      <c r="M4382" s="163"/>
      <c r="N4382" s="163"/>
      <c r="O4382" s="163"/>
      <c r="P4382" s="163"/>
      <c r="Q4382" s="163"/>
      <c r="R4382" s="163"/>
      <c r="S4382" s="163"/>
      <c r="T4382" s="163"/>
      <c r="U4382" s="163"/>
      <c r="V4382" s="163"/>
      <c r="W4382" s="163"/>
      <c r="X4382" s="163"/>
    </row>
    <row r="4383" ht="11.25" customHeight="1">
      <c r="A4383" s="162" t="s">
        <v>8163</v>
      </c>
      <c r="B4383" s="162" t="s">
        <v>8164</v>
      </c>
      <c r="C4383" s="10" t="s">
        <v>106</v>
      </c>
      <c r="D4383" s="162" t="s">
        <v>8167</v>
      </c>
      <c r="E4383" s="162" t="s">
        <v>8168</v>
      </c>
      <c r="F4383" s="161" t="s">
        <v>2206</v>
      </c>
      <c r="G4383" s="10">
        <v>7.0</v>
      </c>
      <c r="H4383" s="10">
        <v>1.0</v>
      </c>
      <c r="I4383" s="10">
        <v>13.0</v>
      </c>
      <c r="J4383" s="172">
        <v>50.0</v>
      </c>
      <c r="K4383" s="173">
        <v>7.0</v>
      </c>
      <c r="L4383" s="162" t="s">
        <v>127</v>
      </c>
      <c r="M4383" s="163"/>
      <c r="N4383" s="163"/>
      <c r="O4383" s="163"/>
      <c r="P4383" s="163"/>
      <c r="Q4383" s="163"/>
      <c r="R4383" s="163"/>
      <c r="S4383" s="163"/>
      <c r="T4383" s="163"/>
      <c r="U4383" s="163"/>
      <c r="V4383" s="163"/>
      <c r="W4383" s="163"/>
      <c r="X4383" s="163"/>
    </row>
    <row r="4384" ht="11.25" customHeight="1">
      <c r="A4384" s="162" t="s">
        <v>8163</v>
      </c>
      <c r="B4384" s="162" t="s">
        <v>8164</v>
      </c>
      <c r="C4384" s="10" t="s">
        <v>106</v>
      </c>
      <c r="D4384" s="162" t="s">
        <v>8169</v>
      </c>
      <c r="E4384" s="162" t="s">
        <v>8170</v>
      </c>
      <c r="F4384" s="161" t="s">
        <v>2206</v>
      </c>
      <c r="G4384" s="10">
        <v>7.0</v>
      </c>
      <c r="H4384" s="10">
        <v>1.0</v>
      </c>
      <c r="I4384" s="10">
        <v>13.0</v>
      </c>
      <c r="J4384" s="172">
        <v>50.0</v>
      </c>
      <c r="K4384" s="173">
        <v>7.0</v>
      </c>
      <c r="L4384" s="162" t="s">
        <v>127</v>
      </c>
      <c r="M4384" s="163"/>
      <c r="N4384" s="163"/>
      <c r="O4384" s="163"/>
      <c r="P4384" s="163"/>
      <c r="Q4384" s="163"/>
      <c r="R4384" s="163"/>
      <c r="S4384" s="163"/>
      <c r="T4384" s="163"/>
      <c r="U4384" s="163"/>
      <c r="V4384" s="163"/>
      <c r="W4384" s="163"/>
      <c r="X4384" s="163"/>
    </row>
    <row r="4385" ht="11.25" customHeight="1">
      <c r="A4385" s="162" t="s">
        <v>8163</v>
      </c>
      <c r="B4385" s="162" t="s">
        <v>8164</v>
      </c>
      <c r="C4385" s="10" t="s">
        <v>106</v>
      </c>
      <c r="D4385" s="162" t="s">
        <v>8171</v>
      </c>
      <c r="E4385" s="162" t="s">
        <v>8172</v>
      </c>
      <c r="F4385" s="161" t="s">
        <v>2206</v>
      </c>
      <c r="G4385" s="10">
        <v>7.0</v>
      </c>
      <c r="H4385" s="10">
        <v>1.0</v>
      </c>
      <c r="I4385" s="10">
        <v>13.0</v>
      </c>
      <c r="J4385" s="172">
        <v>50.0</v>
      </c>
      <c r="K4385" s="173">
        <v>7.0</v>
      </c>
      <c r="L4385" s="162" t="s">
        <v>127</v>
      </c>
      <c r="M4385" s="163"/>
      <c r="N4385" s="163"/>
      <c r="O4385" s="163"/>
      <c r="P4385" s="163"/>
      <c r="Q4385" s="163"/>
      <c r="R4385" s="163"/>
      <c r="S4385" s="163"/>
      <c r="T4385" s="163"/>
      <c r="U4385" s="163"/>
      <c r="V4385" s="163"/>
      <c r="W4385" s="163"/>
      <c r="X4385" s="163"/>
    </row>
    <row r="4386" ht="11.25" customHeight="1">
      <c r="A4386" s="162" t="s">
        <v>8163</v>
      </c>
      <c r="B4386" s="162" t="s">
        <v>8164</v>
      </c>
      <c r="C4386" s="10" t="s">
        <v>106</v>
      </c>
      <c r="D4386" s="162" t="s">
        <v>8173</v>
      </c>
      <c r="E4386" s="162" t="s">
        <v>8174</v>
      </c>
      <c r="F4386" s="161" t="s">
        <v>2206</v>
      </c>
      <c r="G4386" s="10">
        <v>7.0</v>
      </c>
      <c r="H4386" s="10">
        <v>1.0</v>
      </c>
      <c r="I4386" s="10">
        <v>13.0</v>
      </c>
      <c r="J4386" s="172">
        <v>50.0</v>
      </c>
      <c r="K4386" s="173">
        <v>7.0</v>
      </c>
      <c r="L4386" s="162" t="s">
        <v>127</v>
      </c>
      <c r="M4386" s="163"/>
      <c r="N4386" s="163"/>
      <c r="O4386" s="163"/>
      <c r="P4386" s="163"/>
      <c r="Q4386" s="163"/>
      <c r="R4386" s="163"/>
      <c r="S4386" s="163"/>
      <c r="T4386" s="163"/>
      <c r="U4386" s="163"/>
      <c r="V4386" s="163"/>
      <c r="W4386" s="163"/>
      <c r="X4386" s="163"/>
    </row>
    <row r="4387" ht="11.25" customHeight="1">
      <c r="A4387" s="162" t="s">
        <v>8175</v>
      </c>
      <c r="B4387" s="162" t="s">
        <v>8176</v>
      </c>
      <c r="C4387" s="10" t="s">
        <v>106</v>
      </c>
      <c r="D4387" s="162" t="s">
        <v>8177</v>
      </c>
      <c r="E4387" s="162" t="s">
        <v>8178</v>
      </c>
      <c r="F4387" s="161" t="s">
        <v>2206</v>
      </c>
      <c r="G4387" s="10">
        <v>11.0</v>
      </c>
      <c r="H4387" s="10">
        <v>2.0</v>
      </c>
      <c r="I4387" s="10">
        <v>13.0</v>
      </c>
      <c r="J4387" s="172">
        <v>50.0</v>
      </c>
      <c r="K4387" s="173">
        <v>5.0</v>
      </c>
      <c r="L4387" s="162" t="s">
        <v>127</v>
      </c>
      <c r="M4387" s="163"/>
      <c r="N4387" s="163"/>
      <c r="O4387" s="163"/>
      <c r="P4387" s="163"/>
      <c r="Q4387" s="163"/>
      <c r="R4387" s="163"/>
      <c r="S4387" s="163"/>
      <c r="T4387" s="163"/>
      <c r="U4387" s="163"/>
      <c r="V4387" s="163"/>
      <c r="W4387" s="163"/>
      <c r="X4387" s="163"/>
    </row>
    <row r="4388" ht="11.25" customHeight="1">
      <c r="A4388" s="162" t="s">
        <v>8175</v>
      </c>
      <c r="B4388" s="162" t="s">
        <v>8176</v>
      </c>
      <c r="C4388" s="10" t="s">
        <v>106</v>
      </c>
      <c r="D4388" s="162" t="s">
        <v>8179</v>
      </c>
      <c r="E4388" s="162" t="s">
        <v>8180</v>
      </c>
      <c r="F4388" s="161" t="s">
        <v>2206</v>
      </c>
      <c r="G4388" s="10">
        <v>11.0</v>
      </c>
      <c r="H4388" s="10">
        <v>2.0</v>
      </c>
      <c r="I4388" s="10">
        <v>13.0</v>
      </c>
      <c r="J4388" s="172">
        <v>50.0</v>
      </c>
      <c r="K4388" s="173">
        <v>5.0</v>
      </c>
      <c r="L4388" s="162" t="s">
        <v>127</v>
      </c>
      <c r="M4388" s="163"/>
      <c r="N4388" s="163"/>
      <c r="O4388" s="163"/>
      <c r="P4388" s="163"/>
      <c r="Q4388" s="163"/>
      <c r="R4388" s="163"/>
      <c r="S4388" s="163"/>
      <c r="T4388" s="163"/>
      <c r="U4388" s="163"/>
      <c r="V4388" s="163"/>
      <c r="W4388" s="163"/>
      <c r="X4388" s="163"/>
    </row>
    <row r="4389" ht="11.25" customHeight="1">
      <c r="A4389" s="162" t="s">
        <v>8181</v>
      </c>
      <c r="B4389" s="162" t="s">
        <v>8182</v>
      </c>
      <c r="C4389" s="10" t="s">
        <v>106</v>
      </c>
      <c r="D4389" s="162" t="s">
        <v>8183</v>
      </c>
      <c r="E4389" s="162" t="s">
        <v>8184</v>
      </c>
      <c r="F4389" s="161" t="s">
        <v>2206</v>
      </c>
      <c r="G4389" s="10">
        <v>10.0</v>
      </c>
      <c r="H4389" s="10">
        <v>1.0</v>
      </c>
      <c r="I4389" s="10">
        <v>11.0</v>
      </c>
      <c r="J4389" s="172">
        <v>50.0</v>
      </c>
      <c r="K4389" s="173">
        <v>5.0</v>
      </c>
      <c r="L4389" s="162" t="s">
        <v>127</v>
      </c>
      <c r="M4389" s="163"/>
      <c r="N4389" s="163"/>
      <c r="O4389" s="163"/>
      <c r="P4389" s="163"/>
      <c r="Q4389" s="163"/>
      <c r="R4389" s="163"/>
      <c r="S4389" s="163"/>
      <c r="T4389" s="163"/>
      <c r="U4389" s="163"/>
      <c r="V4389" s="163"/>
      <c r="W4389" s="163"/>
      <c r="X4389" s="163"/>
    </row>
    <row r="4390" ht="11.25" customHeight="1">
      <c r="A4390" s="162" t="s">
        <v>8181</v>
      </c>
      <c r="B4390" s="162" t="s">
        <v>8182</v>
      </c>
      <c r="C4390" s="10" t="s">
        <v>106</v>
      </c>
      <c r="D4390" s="162" t="s">
        <v>8185</v>
      </c>
      <c r="E4390" s="162" t="s">
        <v>8186</v>
      </c>
      <c r="F4390" s="161" t="s">
        <v>2206</v>
      </c>
      <c r="G4390" s="10">
        <v>10.0</v>
      </c>
      <c r="H4390" s="10">
        <v>1.0</v>
      </c>
      <c r="I4390" s="10">
        <v>11.0</v>
      </c>
      <c r="J4390" s="172">
        <v>50.0</v>
      </c>
      <c r="K4390" s="173">
        <v>5.0</v>
      </c>
      <c r="L4390" s="162" t="s">
        <v>127</v>
      </c>
      <c r="M4390" s="163"/>
      <c r="N4390" s="163"/>
      <c r="O4390" s="163"/>
      <c r="P4390" s="163"/>
      <c r="Q4390" s="163"/>
      <c r="R4390" s="163"/>
      <c r="S4390" s="163"/>
      <c r="T4390" s="163"/>
      <c r="U4390" s="163"/>
      <c r="V4390" s="163"/>
      <c r="W4390" s="163"/>
      <c r="X4390" s="163"/>
    </row>
    <row r="4391" ht="11.25" customHeight="1">
      <c r="A4391" s="162" t="s">
        <v>8181</v>
      </c>
      <c r="B4391" s="162" t="s">
        <v>8182</v>
      </c>
      <c r="C4391" s="10" t="s">
        <v>106</v>
      </c>
      <c r="D4391" s="162" t="s">
        <v>6727</v>
      </c>
      <c r="E4391" s="162" t="s">
        <v>8187</v>
      </c>
      <c r="F4391" s="161" t="s">
        <v>2206</v>
      </c>
      <c r="G4391" s="10">
        <v>10.0</v>
      </c>
      <c r="H4391" s="10">
        <v>1.0</v>
      </c>
      <c r="I4391" s="10">
        <v>11.0</v>
      </c>
      <c r="J4391" s="172">
        <v>50.0</v>
      </c>
      <c r="K4391" s="173">
        <v>5.0</v>
      </c>
      <c r="L4391" s="162" t="s">
        <v>127</v>
      </c>
      <c r="M4391" s="163"/>
      <c r="N4391" s="163"/>
      <c r="O4391" s="163"/>
      <c r="P4391" s="163"/>
      <c r="Q4391" s="163"/>
      <c r="R4391" s="163"/>
      <c r="S4391" s="163"/>
      <c r="T4391" s="163"/>
      <c r="U4391" s="163"/>
      <c r="V4391" s="163"/>
      <c r="W4391" s="163"/>
      <c r="X4391" s="163"/>
    </row>
    <row r="4392" ht="11.25" customHeight="1">
      <c r="A4392" s="162" t="s">
        <v>8188</v>
      </c>
      <c r="B4392" s="162" t="s">
        <v>106</v>
      </c>
      <c r="C4392" s="10" t="s">
        <v>1895</v>
      </c>
      <c r="D4392" s="162" t="s">
        <v>8189</v>
      </c>
      <c r="E4392" s="162" t="s">
        <v>8190</v>
      </c>
      <c r="F4392" s="161" t="s">
        <v>2223</v>
      </c>
      <c r="G4392" s="10">
        <v>5.0</v>
      </c>
      <c r="H4392" s="10">
        <v>3.0</v>
      </c>
      <c r="I4392" s="10">
        <v>5.0</v>
      </c>
      <c r="J4392" s="172">
        <v>50.0</v>
      </c>
      <c r="K4392" s="173">
        <v>10.0</v>
      </c>
      <c r="L4392" s="162" t="s">
        <v>128</v>
      </c>
      <c r="M4392" s="163"/>
      <c r="N4392" s="163"/>
      <c r="O4392" s="163"/>
      <c r="P4392" s="163"/>
      <c r="Q4392" s="163"/>
      <c r="R4392" s="163"/>
      <c r="S4392" s="163"/>
      <c r="T4392" s="163"/>
      <c r="U4392" s="163"/>
      <c r="V4392" s="163"/>
      <c r="W4392" s="163"/>
      <c r="X4392" s="163"/>
    </row>
    <row r="4393" ht="11.25" customHeight="1">
      <c r="A4393" s="162" t="s">
        <v>8188</v>
      </c>
      <c r="B4393" s="162" t="s">
        <v>106</v>
      </c>
      <c r="C4393" s="10" t="s">
        <v>1895</v>
      </c>
      <c r="D4393" s="162" t="s">
        <v>8191</v>
      </c>
      <c r="E4393" s="162" t="s">
        <v>8192</v>
      </c>
      <c r="F4393" s="161" t="s">
        <v>2223</v>
      </c>
      <c r="G4393" s="10">
        <v>5.0</v>
      </c>
      <c r="H4393" s="10">
        <v>3.0</v>
      </c>
      <c r="I4393" s="10">
        <v>5.0</v>
      </c>
      <c r="J4393" s="172">
        <v>50.0</v>
      </c>
      <c r="K4393" s="173">
        <v>10.0</v>
      </c>
      <c r="L4393" s="162" t="s">
        <v>128</v>
      </c>
      <c r="M4393" s="163"/>
      <c r="N4393" s="163"/>
      <c r="O4393" s="163"/>
      <c r="P4393" s="163"/>
      <c r="Q4393" s="163"/>
      <c r="R4393" s="163"/>
      <c r="S4393" s="163"/>
      <c r="T4393" s="163"/>
      <c r="U4393" s="163"/>
      <c r="V4393" s="163"/>
      <c r="W4393" s="163"/>
      <c r="X4393" s="163"/>
    </row>
    <row r="4394" ht="11.25" customHeight="1">
      <c r="A4394" s="162" t="s">
        <v>8188</v>
      </c>
      <c r="B4394" s="162" t="s">
        <v>106</v>
      </c>
      <c r="C4394" s="10" t="s">
        <v>1895</v>
      </c>
      <c r="D4394" s="162" t="s">
        <v>8193</v>
      </c>
      <c r="E4394" s="162" t="s">
        <v>8194</v>
      </c>
      <c r="F4394" s="161" t="s">
        <v>2223</v>
      </c>
      <c r="G4394" s="10">
        <v>5.0</v>
      </c>
      <c r="H4394" s="10">
        <v>3.0</v>
      </c>
      <c r="I4394" s="10">
        <v>5.0</v>
      </c>
      <c r="J4394" s="172">
        <v>50.0</v>
      </c>
      <c r="K4394" s="173">
        <v>10.0</v>
      </c>
      <c r="L4394" s="162" t="s">
        <v>128</v>
      </c>
      <c r="M4394" s="163"/>
      <c r="N4394" s="163"/>
      <c r="O4394" s="163"/>
      <c r="P4394" s="163"/>
      <c r="Q4394" s="163"/>
      <c r="R4394" s="163"/>
      <c r="S4394" s="163"/>
      <c r="T4394" s="163"/>
      <c r="U4394" s="163"/>
      <c r="V4394" s="163"/>
      <c r="W4394" s="163"/>
      <c r="X4394" s="163"/>
    </row>
    <row r="4395" ht="11.25" customHeight="1">
      <c r="A4395" s="162" t="s">
        <v>8195</v>
      </c>
      <c r="B4395" s="162" t="s">
        <v>106</v>
      </c>
      <c r="C4395" s="10" t="s">
        <v>5081</v>
      </c>
      <c r="D4395" s="162" t="s">
        <v>8196</v>
      </c>
      <c r="E4395" s="162" t="s">
        <v>5083</v>
      </c>
      <c r="F4395" s="161" t="s">
        <v>2223</v>
      </c>
      <c r="G4395" s="10">
        <v>10.0</v>
      </c>
      <c r="H4395" s="10">
        <v>7.0</v>
      </c>
      <c r="I4395" s="10">
        <v>10.0</v>
      </c>
      <c r="J4395" s="172">
        <v>50.0</v>
      </c>
      <c r="K4395" s="173">
        <v>5.0</v>
      </c>
      <c r="L4395" s="162" t="s">
        <v>128</v>
      </c>
      <c r="M4395" s="163"/>
      <c r="N4395" s="163"/>
      <c r="O4395" s="163"/>
      <c r="P4395" s="163"/>
      <c r="Q4395" s="163"/>
      <c r="R4395" s="163"/>
      <c r="S4395" s="163"/>
      <c r="T4395" s="163"/>
      <c r="U4395" s="163"/>
      <c r="V4395" s="163"/>
      <c r="W4395" s="163"/>
      <c r="X4395" s="163"/>
    </row>
    <row r="4396" ht="11.25" customHeight="1">
      <c r="A4396" s="162" t="s">
        <v>8197</v>
      </c>
      <c r="B4396" s="162" t="s">
        <v>106</v>
      </c>
      <c r="C4396" s="10" t="s">
        <v>3570</v>
      </c>
      <c r="D4396" s="162" t="s">
        <v>8198</v>
      </c>
      <c r="E4396" s="162" t="s">
        <v>5100</v>
      </c>
      <c r="F4396" s="161" t="s">
        <v>2223</v>
      </c>
      <c r="G4396" s="10">
        <v>12.0</v>
      </c>
      <c r="H4396" s="10">
        <v>10.0</v>
      </c>
      <c r="I4396" s="10">
        <v>12.0</v>
      </c>
      <c r="J4396" s="172">
        <v>50.0</v>
      </c>
      <c r="K4396" s="173">
        <v>4.17</v>
      </c>
      <c r="L4396" s="162" t="s">
        <v>128</v>
      </c>
      <c r="M4396" s="163"/>
      <c r="N4396" s="163"/>
      <c r="O4396" s="163"/>
      <c r="P4396" s="163"/>
      <c r="Q4396" s="163"/>
      <c r="R4396" s="163"/>
      <c r="S4396" s="163"/>
      <c r="T4396" s="163"/>
      <c r="U4396" s="163"/>
      <c r="V4396" s="163"/>
      <c r="W4396" s="163"/>
      <c r="X4396" s="163"/>
    </row>
    <row r="4397" ht="11.25" customHeight="1">
      <c r="A4397" s="162" t="s">
        <v>8197</v>
      </c>
      <c r="B4397" s="162" t="s">
        <v>106</v>
      </c>
      <c r="C4397" s="10" t="s">
        <v>3570</v>
      </c>
      <c r="D4397" s="162" t="s">
        <v>8199</v>
      </c>
      <c r="E4397" s="162" t="s">
        <v>5094</v>
      </c>
      <c r="F4397" s="161" t="s">
        <v>2223</v>
      </c>
      <c r="G4397" s="10">
        <v>12.0</v>
      </c>
      <c r="H4397" s="10">
        <v>10.0</v>
      </c>
      <c r="I4397" s="10">
        <v>12.0</v>
      </c>
      <c r="J4397" s="172">
        <v>50.0</v>
      </c>
      <c r="K4397" s="173">
        <v>4.16</v>
      </c>
      <c r="L4397" s="162" t="s">
        <v>128</v>
      </c>
      <c r="M4397" s="163"/>
      <c r="N4397" s="163"/>
      <c r="O4397" s="163"/>
      <c r="P4397" s="163"/>
      <c r="Q4397" s="163"/>
      <c r="R4397" s="163"/>
      <c r="S4397" s="163"/>
      <c r="T4397" s="163"/>
      <c r="U4397" s="163"/>
      <c r="V4397" s="163"/>
      <c r="W4397" s="163"/>
      <c r="X4397" s="163"/>
    </row>
    <row r="4398" ht="11.25" customHeight="1">
      <c r="A4398" s="162" t="s">
        <v>8197</v>
      </c>
      <c r="B4398" s="162" t="s">
        <v>106</v>
      </c>
      <c r="C4398" s="10" t="s">
        <v>3570</v>
      </c>
      <c r="D4398" s="162" t="s">
        <v>8200</v>
      </c>
      <c r="E4398" s="162" t="s">
        <v>5097</v>
      </c>
      <c r="F4398" s="161" t="s">
        <v>2223</v>
      </c>
      <c r="G4398" s="10">
        <v>12.0</v>
      </c>
      <c r="H4398" s="10">
        <v>10.0</v>
      </c>
      <c r="I4398" s="10">
        <v>12.0</v>
      </c>
      <c r="J4398" s="172">
        <v>50.0</v>
      </c>
      <c r="K4398" s="173">
        <v>4.16</v>
      </c>
      <c r="L4398" s="162" t="s">
        <v>128</v>
      </c>
      <c r="M4398" s="163"/>
      <c r="N4398" s="163"/>
      <c r="O4398" s="163"/>
      <c r="P4398" s="163"/>
      <c r="Q4398" s="163"/>
      <c r="R4398" s="163"/>
      <c r="S4398" s="163"/>
      <c r="T4398" s="163"/>
      <c r="U4398" s="163"/>
      <c r="V4398" s="163"/>
      <c r="W4398" s="163"/>
      <c r="X4398" s="163"/>
    </row>
    <row r="4399" ht="11.25" customHeight="1">
      <c r="A4399" s="162" t="s">
        <v>8197</v>
      </c>
      <c r="B4399" s="162" t="s">
        <v>106</v>
      </c>
      <c r="C4399" s="10" t="s">
        <v>3570</v>
      </c>
      <c r="D4399" s="162" t="s">
        <v>8201</v>
      </c>
      <c r="E4399" s="162" t="s">
        <v>5109</v>
      </c>
      <c r="F4399" s="161" t="s">
        <v>2223</v>
      </c>
      <c r="G4399" s="10">
        <v>12.0</v>
      </c>
      <c r="H4399" s="10">
        <v>10.0</v>
      </c>
      <c r="I4399" s="10">
        <v>12.0</v>
      </c>
      <c r="J4399" s="172">
        <v>50.0</v>
      </c>
      <c r="K4399" s="173">
        <v>4.16</v>
      </c>
      <c r="L4399" s="162" t="s">
        <v>128</v>
      </c>
      <c r="M4399" s="163"/>
      <c r="N4399" s="163"/>
      <c r="O4399" s="163"/>
      <c r="P4399" s="163"/>
      <c r="Q4399" s="163"/>
      <c r="R4399" s="163"/>
      <c r="S4399" s="163"/>
      <c r="T4399" s="163"/>
      <c r="U4399" s="163"/>
      <c r="V4399" s="163"/>
      <c r="W4399" s="163"/>
      <c r="X4399" s="163"/>
    </row>
    <row r="4400" ht="11.25" customHeight="1">
      <c r="A4400" s="162" t="s">
        <v>8197</v>
      </c>
      <c r="B4400" s="162" t="s">
        <v>106</v>
      </c>
      <c r="C4400" s="10" t="s">
        <v>3570</v>
      </c>
      <c r="D4400" s="162" t="s">
        <v>8202</v>
      </c>
      <c r="E4400" s="162" t="s">
        <v>8203</v>
      </c>
      <c r="F4400" s="161" t="s">
        <v>2223</v>
      </c>
      <c r="G4400" s="10">
        <v>12.0</v>
      </c>
      <c r="H4400" s="10">
        <v>10.0</v>
      </c>
      <c r="I4400" s="10">
        <v>12.0</v>
      </c>
      <c r="J4400" s="172">
        <v>50.0</v>
      </c>
      <c r="K4400" s="173">
        <v>4.16</v>
      </c>
      <c r="L4400" s="162" t="s">
        <v>128</v>
      </c>
      <c r="M4400" s="163"/>
      <c r="N4400" s="163"/>
      <c r="O4400" s="163"/>
      <c r="P4400" s="163"/>
      <c r="Q4400" s="163"/>
      <c r="R4400" s="163"/>
      <c r="S4400" s="163"/>
      <c r="T4400" s="163"/>
      <c r="U4400" s="163"/>
      <c r="V4400" s="163"/>
      <c r="W4400" s="163"/>
      <c r="X4400" s="163"/>
    </row>
    <row r="4401" ht="11.25" customHeight="1">
      <c r="A4401" s="162" t="s">
        <v>8197</v>
      </c>
      <c r="B4401" s="162" t="s">
        <v>106</v>
      </c>
      <c r="C4401" s="10" t="s">
        <v>3570</v>
      </c>
      <c r="D4401" s="162" t="s">
        <v>8204</v>
      </c>
      <c r="E4401" s="162" t="s">
        <v>8205</v>
      </c>
      <c r="F4401" s="161" t="s">
        <v>2223</v>
      </c>
      <c r="G4401" s="10">
        <v>12.0</v>
      </c>
      <c r="H4401" s="10">
        <v>10.0</v>
      </c>
      <c r="I4401" s="10">
        <v>12.0</v>
      </c>
      <c r="J4401" s="172">
        <v>50.0</v>
      </c>
      <c r="K4401" s="173">
        <v>4.16</v>
      </c>
      <c r="L4401" s="162" t="s">
        <v>128</v>
      </c>
      <c r="M4401" s="163"/>
      <c r="N4401" s="163"/>
      <c r="O4401" s="163"/>
      <c r="P4401" s="163"/>
      <c r="Q4401" s="163"/>
      <c r="R4401" s="163"/>
      <c r="S4401" s="163"/>
      <c r="T4401" s="163"/>
      <c r="U4401" s="163"/>
      <c r="V4401" s="163"/>
      <c r="W4401" s="163"/>
      <c r="X4401" s="163"/>
    </row>
    <row r="4402" ht="11.25" customHeight="1">
      <c r="A4402" s="162" t="s">
        <v>8197</v>
      </c>
      <c r="B4402" s="162" t="s">
        <v>106</v>
      </c>
      <c r="C4402" s="10" t="s">
        <v>3570</v>
      </c>
      <c r="D4402" s="162" t="s">
        <v>8206</v>
      </c>
      <c r="E4402" s="162" t="s">
        <v>4206</v>
      </c>
      <c r="F4402" s="161" t="s">
        <v>2223</v>
      </c>
      <c r="G4402" s="10">
        <v>12.0</v>
      </c>
      <c r="H4402" s="10">
        <v>10.0</v>
      </c>
      <c r="I4402" s="10">
        <v>12.0</v>
      </c>
      <c r="J4402" s="172">
        <v>50.0</v>
      </c>
      <c r="K4402" s="173">
        <v>4.16</v>
      </c>
      <c r="L4402" s="162" t="s">
        <v>128</v>
      </c>
      <c r="M4402" s="163"/>
      <c r="N4402" s="163"/>
      <c r="O4402" s="163"/>
      <c r="P4402" s="163"/>
      <c r="Q4402" s="163"/>
      <c r="R4402" s="163"/>
      <c r="S4402" s="163"/>
      <c r="T4402" s="163"/>
      <c r="U4402" s="163"/>
      <c r="V4402" s="163"/>
      <c r="W4402" s="163"/>
      <c r="X4402" s="163"/>
    </row>
    <row r="4403" ht="11.25" customHeight="1">
      <c r="A4403" s="162" t="s">
        <v>8207</v>
      </c>
      <c r="B4403" s="162" t="s">
        <v>106</v>
      </c>
      <c r="C4403" s="10" t="s">
        <v>3586</v>
      </c>
      <c r="D4403" s="162" t="s">
        <v>8208</v>
      </c>
      <c r="E4403" s="162" t="s">
        <v>8209</v>
      </c>
      <c r="F4403" s="161" t="s">
        <v>2223</v>
      </c>
      <c r="G4403" s="10">
        <v>12.0</v>
      </c>
      <c r="H4403" s="10">
        <v>10.0</v>
      </c>
      <c r="I4403" s="10">
        <v>12.0</v>
      </c>
      <c r="J4403" s="172">
        <v>50.0</v>
      </c>
      <c r="K4403" s="173">
        <v>4.16</v>
      </c>
      <c r="L4403" s="162" t="s">
        <v>128</v>
      </c>
      <c r="M4403" s="163"/>
      <c r="N4403" s="163"/>
      <c r="O4403" s="163"/>
      <c r="P4403" s="163"/>
      <c r="Q4403" s="163"/>
      <c r="R4403" s="163"/>
      <c r="S4403" s="163"/>
      <c r="T4403" s="163"/>
      <c r="U4403" s="163"/>
      <c r="V4403" s="163"/>
      <c r="W4403" s="163"/>
      <c r="X4403" s="163"/>
    </row>
    <row r="4404" ht="11.25" customHeight="1">
      <c r="A4404" s="162" t="s">
        <v>8210</v>
      </c>
      <c r="B4404" s="162" t="s">
        <v>106</v>
      </c>
      <c r="C4404" s="10" t="s">
        <v>5246</v>
      </c>
      <c r="D4404" s="162" t="s">
        <v>8211</v>
      </c>
      <c r="E4404" s="162" t="s">
        <v>8212</v>
      </c>
      <c r="F4404" s="161" t="s">
        <v>2223</v>
      </c>
      <c r="G4404" s="10">
        <v>6.0</v>
      </c>
      <c r="H4404" s="10">
        <v>4.0</v>
      </c>
      <c r="I4404" s="10">
        <v>6.0</v>
      </c>
      <c r="J4404" s="172">
        <v>50.0</v>
      </c>
      <c r="K4404" s="173">
        <v>8.33</v>
      </c>
      <c r="L4404" s="162" t="s">
        <v>128</v>
      </c>
      <c r="M4404" s="163"/>
      <c r="N4404" s="163"/>
      <c r="O4404" s="163"/>
      <c r="P4404" s="163"/>
      <c r="Q4404" s="163"/>
      <c r="R4404" s="163"/>
      <c r="S4404" s="163"/>
      <c r="T4404" s="163"/>
      <c r="U4404" s="163"/>
      <c r="V4404" s="163"/>
      <c r="W4404" s="163"/>
      <c r="X4404" s="163"/>
    </row>
    <row r="4405" ht="11.25" customHeight="1">
      <c r="A4405" s="162" t="s">
        <v>8210</v>
      </c>
      <c r="B4405" s="162" t="s">
        <v>106</v>
      </c>
      <c r="C4405" s="10" t="s">
        <v>5246</v>
      </c>
      <c r="D4405" s="162" t="s">
        <v>8213</v>
      </c>
      <c r="E4405" s="162" t="s">
        <v>5248</v>
      </c>
      <c r="F4405" s="161" t="s">
        <v>2223</v>
      </c>
      <c r="G4405" s="10">
        <v>6.0</v>
      </c>
      <c r="H4405" s="10">
        <v>4.0</v>
      </c>
      <c r="I4405" s="10">
        <v>6.0</v>
      </c>
      <c r="J4405" s="172">
        <v>50.0</v>
      </c>
      <c r="K4405" s="173">
        <v>8.33</v>
      </c>
      <c r="L4405" s="162" t="s">
        <v>128</v>
      </c>
      <c r="M4405" s="163"/>
      <c r="N4405" s="163"/>
      <c r="O4405" s="163"/>
      <c r="P4405" s="163"/>
      <c r="Q4405" s="163"/>
      <c r="R4405" s="163"/>
      <c r="S4405" s="163"/>
      <c r="T4405" s="163"/>
      <c r="U4405" s="163"/>
      <c r="V4405" s="163"/>
      <c r="W4405" s="163"/>
      <c r="X4405" s="163"/>
    </row>
    <row r="4406" ht="11.25" customHeight="1">
      <c r="A4406" s="162" t="s">
        <v>8214</v>
      </c>
      <c r="B4406" s="162" t="s">
        <v>106</v>
      </c>
      <c r="C4406" s="10" t="s">
        <v>5273</v>
      </c>
      <c r="D4406" s="162" t="s">
        <v>7254</v>
      </c>
      <c r="E4406" s="162" t="s">
        <v>686</v>
      </c>
      <c r="F4406" s="161" t="s">
        <v>2223</v>
      </c>
      <c r="G4406" s="10">
        <v>8.0</v>
      </c>
      <c r="H4406" s="10">
        <v>7.0</v>
      </c>
      <c r="I4406" s="10">
        <v>8.0</v>
      </c>
      <c r="J4406" s="172">
        <v>50.0</v>
      </c>
      <c r="K4406" s="173">
        <v>6.25</v>
      </c>
      <c r="L4406" s="162" t="s">
        <v>128</v>
      </c>
      <c r="M4406" s="163"/>
      <c r="N4406" s="163"/>
      <c r="O4406" s="163"/>
      <c r="P4406" s="163"/>
      <c r="Q4406" s="163"/>
      <c r="R4406" s="163"/>
      <c r="S4406" s="163"/>
      <c r="T4406" s="163"/>
      <c r="U4406" s="163"/>
      <c r="V4406" s="163"/>
      <c r="W4406" s="163"/>
      <c r="X4406" s="163"/>
    </row>
    <row r="4407" ht="11.25" customHeight="1">
      <c r="A4407" s="162" t="s">
        <v>8214</v>
      </c>
      <c r="B4407" s="162" t="s">
        <v>106</v>
      </c>
      <c r="C4407" s="10" t="s">
        <v>5273</v>
      </c>
      <c r="D4407" s="162" t="s">
        <v>8215</v>
      </c>
      <c r="E4407" s="162" t="s">
        <v>8216</v>
      </c>
      <c r="F4407" s="161" t="s">
        <v>2223</v>
      </c>
      <c r="G4407" s="10">
        <v>8.0</v>
      </c>
      <c r="H4407" s="10">
        <v>7.0</v>
      </c>
      <c r="I4407" s="10">
        <v>8.0</v>
      </c>
      <c r="J4407" s="172">
        <v>50.0</v>
      </c>
      <c r="K4407" s="173">
        <v>6.25</v>
      </c>
      <c r="L4407" s="162" t="s">
        <v>128</v>
      </c>
      <c r="M4407" s="163"/>
      <c r="N4407" s="163"/>
      <c r="O4407" s="163"/>
      <c r="P4407" s="163"/>
      <c r="Q4407" s="163"/>
      <c r="R4407" s="163"/>
      <c r="S4407" s="163"/>
      <c r="T4407" s="163"/>
      <c r="U4407" s="163"/>
      <c r="V4407" s="163"/>
      <c r="W4407" s="163"/>
      <c r="X4407" s="163"/>
    </row>
    <row r="4408" ht="11.25" customHeight="1">
      <c r="A4408" s="162" t="s">
        <v>1918</v>
      </c>
      <c r="B4408" s="162" t="s">
        <v>1917</v>
      </c>
      <c r="C4408" s="10" t="s">
        <v>106</v>
      </c>
      <c r="D4408" s="162" t="s">
        <v>8217</v>
      </c>
      <c r="E4408" s="162" t="s">
        <v>8218</v>
      </c>
      <c r="F4408" s="161" t="s">
        <v>2206</v>
      </c>
      <c r="G4408" s="10">
        <v>5.0</v>
      </c>
      <c r="H4408" s="10">
        <v>5.0</v>
      </c>
      <c r="I4408" s="10">
        <v>5.0</v>
      </c>
      <c r="J4408" s="172">
        <v>50.0</v>
      </c>
      <c r="K4408" s="173">
        <v>10.0</v>
      </c>
      <c r="L4408" s="162" t="s">
        <v>125</v>
      </c>
      <c r="M4408" s="163"/>
      <c r="N4408" s="163"/>
      <c r="O4408" s="163"/>
      <c r="P4408" s="163"/>
      <c r="Q4408" s="163"/>
      <c r="R4408" s="163"/>
      <c r="S4408" s="163"/>
      <c r="T4408" s="163"/>
      <c r="U4408" s="163"/>
      <c r="V4408" s="163"/>
      <c r="W4408" s="163"/>
      <c r="X4408" s="163"/>
    </row>
    <row r="4409" ht="11.25" customHeight="1">
      <c r="A4409" s="162" t="s">
        <v>1918</v>
      </c>
      <c r="B4409" s="162" t="s">
        <v>1917</v>
      </c>
      <c r="C4409" s="10" t="s">
        <v>106</v>
      </c>
      <c r="D4409" s="162" t="s">
        <v>8219</v>
      </c>
      <c r="E4409" s="162" t="s">
        <v>8220</v>
      </c>
      <c r="F4409" s="161" t="s">
        <v>2206</v>
      </c>
      <c r="G4409" s="10">
        <v>5.0</v>
      </c>
      <c r="H4409" s="10">
        <v>5.0</v>
      </c>
      <c r="I4409" s="10">
        <v>5.0</v>
      </c>
      <c r="J4409" s="172">
        <v>50.0</v>
      </c>
      <c r="K4409" s="173">
        <v>10.0</v>
      </c>
      <c r="L4409" s="162" t="s">
        <v>125</v>
      </c>
      <c r="M4409" s="163"/>
      <c r="N4409" s="163"/>
      <c r="O4409" s="163"/>
      <c r="P4409" s="163"/>
      <c r="Q4409" s="163"/>
      <c r="R4409" s="163"/>
      <c r="S4409" s="163"/>
      <c r="T4409" s="163"/>
      <c r="U4409" s="163"/>
      <c r="V4409" s="163"/>
      <c r="W4409" s="163"/>
      <c r="X4409" s="163"/>
    </row>
    <row r="4410" ht="11.25" customHeight="1">
      <c r="A4410" s="162" t="s">
        <v>1918</v>
      </c>
      <c r="B4410" s="162" t="s">
        <v>1917</v>
      </c>
      <c r="C4410" s="10" t="s">
        <v>106</v>
      </c>
      <c r="D4410" s="162" t="s">
        <v>8221</v>
      </c>
      <c r="E4410" s="162" t="s">
        <v>8222</v>
      </c>
      <c r="F4410" s="161" t="s">
        <v>2206</v>
      </c>
      <c r="G4410" s="10">
        <v>5.0</v>
      </c>
      <c r="H4410" s="10">
        <v>5.0</v>
      </c>
      <c r="I4410" s="10">
        <v>5.0</v>
      </c>
      <c r="J4410" s="172">
        <v>50.0</v>
      </c>
      <c r="K4410" s="173">
        <v>10.0</v>
      </c>
      <c r="L4410" s="162" t="s">
        <v>125</v>
      </c>
      <c r="M4410" s="163"/>
      <c r="N4410" s="163"/>
      <c r="O4410" s="163"/>
      <c r="P4410" s="163"/>
      <c r="Q4410" s="163"/>
      <c r="R4410" s="163"/>
      <c r="S4410" s="163"/>
      <c r="T4410" s="163"/>
      <c r="U4410" s="163"/>
      <c r="V4410" s="163"/>
      <c r="W4410" s="163"/>
      <c r="X4410" s="163"/>
    </row>
    <row r="4411" ht="11.25" customHeight="1">
      <c r="A4411" s="162" t="s">
        <v>1918</v>
      </c>
      <c r="B4411" s="162" t="s">
        <v>1917</v>
      </c>
      <c r="C4411" s="10" t="s">
        <v>106</v>
      </c>
      <c r="D4411" s="162" t="s">
        <v>8223</v>
      </c>
      <c r="E4411" s="162" t="s">
        <v>8224</v>
      </c>
      <c r="F4411" s="161" t="s">
        <v>2206</v>
      </c>
      <c r="G4411" s="10">
        <v>5.0</v>
      </c>
      <c r="H4411" s="10">
        <v>5.0</v>
      </c>
      <c r="I4411" s="10">
        <v>5.0</v>
      </c>
      <c r="J4411" s="172">
        <v>50.0</v>
      </c>
      <c r="K4411" s="173">
        <v>10.0</v>
      </c>
      <c r="L4411" s="162" t="s">
        <v>125</v>
      </c>
      <c r="M4411" s="163"/>
      <c r="N4411" s="163"/>
      <c r="O4411" s="163"/>
      <c r="P4411" s="163"/>
      <c r="Q4411" s="163"/>
      <c r="R4411" s="163"/>
      <c r="S4411" s="163"/>
      <c r="T4411" s="163"/>
      <c r="U4411" s="163"/>
      <c r="V4411" s="163"/>
      <c r="W4411" s="163"/>
      <c r="X4411" s="163"/>
    </row>
    <row r="4412" ht="11.25" customHeight="1">
      <c r="A4412" s="162" t="s">
        <v>1918</v>
      </c>
      <c r="B4412" s="162" t="s">
        <v>1917</v>
      </c>
      <c r="C4412" s="10" t="s">
        <v>106</v>
      </c>
      <c r="D4412" s="162" t="s">
        <v>8225</v>
      </c>
      <c r="E4412" s="162" t="s">
        <v>8226</v>
      </c>
      <c r="F4412" s="161" t="s">
        <v>2206</v>
      </c>
      <c r="G4412" s="10">
        <v>5.0</v>
      </c>
      <c r="H4412" s="10">
        <v>5.0</v>
      </c>
      <c r="I4412" s="10">
        <v>5.0</v>
      </c>
      <c r="J4412" s="172">
        <v>50.0</v>
      </c>
      <c r="K4412" s="173">
        <v>10.0</v>
      </c>
      <c r="L4412" s="162" t="s">
        <v>125</v>
      </c>
      <c r="M4412" s="163"/>
      <c r="N4412" s="163"/>
      <c r="O4412" s="163"/>
      <c r="P4412" s="163"/>
      <c r="Q4412" s="163"/>
      <c r="R4412" s="163"/>
      <c r="S4412" s="163"/>
      <c r="T4412" s="163"/>
      <c r="U4412" s="163"/>
      <c r="V4412" s="163"/>
      <c r="W4412" s="163"/>
      <c r="X4412" s="163"/>
    </row>
    <row r="4413" ht="11.25" customHeight="1">
      <c r="A4413" s="162" t="s">
        <v>1918</v>
      </c>
      <c r="B4413" s="162" t="s">
        <v>1917</v>
      </c>
      <c r="C4413" s="10" t="s">
        <v>106</v>
      </c>
      <c r="D4413" s="162" t="s">
        <v>8227</v>
      </c>
      <c r="E4413" s="162" t="s">
        <v>8228</v>
      </c>
      <c r="F4413" s="161" t="s">
        <v>2206</v>
      </c>
      <c r="G4413" s="10">
        <v>5.0</v>
      </c>
      <c r="H4413" s="10">
        <v>5.0</v>
      </c>
      <c r="I4413" s="10">
        <v>5.0</v>
      </c>
      <c r="J4413" s="172">
        <v>50.0</v>
      </c>
      <c r="K4413" s="173">
        <v>10.0</v>
      </c>
      <c r="L4413" s="162" t="s">
        <v>125</v>
      </c>
      <c r="M4413" s="163"/>
      <c r="N4413" s="163"/>
      <c r="O4413" s="163"/>
      <c r="P4413" s="163"/>
      <c r="Q4413" s="163"/>
      <c r="R4413" s="163"/>
      <c r="S4413" s="163"/>
      <c r="T4413" s="163"/>
      <c r="U4413" s="163"/>
      <c r="V4413" s="163"/>
      <c r="W4413" s="163"/>
      <c r="X4413" s="163"/>
    </row>
    <row r="4414" ht="11.25" customHeight="1">
      <c r="A4414" s="162" t="s">
        <v>1918</v>
      </c>
      <c r="B4414" s="162" t="s">
        <v>1917</v>
      </c>
      <c r="C4414" s="10" t="s">
        <v>106</v>
      </c>
      <c r="D4414" s="162" t="s">
        <v>8229</v>
      </c>
      <c r="E4414" s="162" t="s">
        <v>8230</v>
      </c>
      <c r="F4414" s="161" t="s">
        <v>2206</v>
      </c>
      <c r="G4414" s="10">
        <v>5.0</v>
      </c>
      <c r="H4414" s="10">
        <v>5.0</v>
      </c>
      <c r="I4414" s="10">
        <v>5.0</v>
      </c>
      <c r="J4414" s="172">
        <v>50.0</v>
      </c>
      <c r="K4414" s="173">
        <v>10.0</v>
      </c>
      <c r="L4414" s="162" t="s">
        <v>125</v>
      </c>
      <c r="M4414" s="163"/>
      <c r="N4414" s="163"/>
      <c r="O4414" s="163"/>
      <c r="P4414" s="163"/>
      <c r="Q4414" s="163"/>
      <c r="R4414" s="163"/>
      <c r="S4414" s="163"/>
      <c r="T4414" s="163"/>
      <c r="U4414" s="163"/>
      <c r="V4414" s="163"/>
      <c r="W4414" s="163"/>
      <c r="X4414" s="163"/>
    </row>
    <row r="4415" ht="11.25" customHeight="1">
      <c r="A4415" s="162" t="s">
        <v>1918</v>
      </c>
      <c r="B4415" s="162" t="s">
        <v>1917</v>
      </c>
      <c r="C4415" s="10" t="s">
        <v>106</v>
      </c>
      <c r="D4415" s="162" t="s">
        <v>8231</v>
      </c>
      <c r="E4415" s="162" t="s">
        <v>8232</v>
      </c>
      <c r="F4415" s="161" t="s">
        <v>2206</v>
      </c>
      <c r="G4415" s="10">
        <v>5.0</v>
      </c>
      <c r="H4415" s="10">
        <v>5.0</v>
      </c>
      <c r="I4415" s="10">
        <v>5.0</v>
      </c>
      <c r="J4415" s="172">
        <v>50.0</v>
      </c>
      <c r="K4415" s="173">
        <v>10.0</v>
      </c>
      <c r="L4415" s="162" t="s">
        <v>125</v>
      </c>
      <c r="M4415" s="163"/>
      <c r="N4415" s="163"/>
      <c r="O4415" s="163"/>
      <c r="P4415" s="163"/>
      <c r="Q4415" s="163"/>
      <c r="R4415" s="163"/>
      <c r="S4415" s="163"/>
      <c r="T4415" s="163"/>
      <c r="U4415" s="163"/>
      <c r="V4415" s="163"/>
      <c r="W4415" s="163"/>
      <c r="X4415" s="163"/>
    </row>
    <row r="4416" ht="11.25" customHeight="1">
      <c r="A4416" s="162" t="s">
        <v>1918</v>
      </c>
      <c r="B4416" s="162" t="s">
        <v>1917</v>
      </c>
      <c r="C4416" s="10" t="s">
        <v>106</v>
      </c>
      <c r="D4416" s="162" t="s">
        <v>8233</v>
      </c>
      <c r="E4416" s="162" t="s">
        <v>8234</v>
      </c>
      <c r="F4416" s="161" t="s">
        <v>2206</v>
      </c>
      <c r="G4416" s="10">
        <v>5.0</v>
      </c>
      <c r="H4416" s="10">
        <v>5.0</v>
      </c>
      <c r="I4416" s="10">
        <v>5.0</v>
      </c>
      <c r="J4416" s="172">
        <v>50.0</v>
      </c>
      <c r="K4416" s="173">
        <v>10.0</v>
      </c>
      <c r="L4416" s="162" t="s">
        <v>125</v>
      </c>
      <c r="M4416" s="163"/>
      <c r="N4416" s="163"/>
      <c r="O4416" s="163"/>
      <c r="P4416" s="163"/>
      <c r="Q4416" s="163"/>
      <c r="R4416" s="163"/>
      <c r="S4416" s="163"/>
      <c r="T4416" s="163"/>
      <c r="U4416" s="163"/>
      <c r="V4416" s="163"/>
      <c r="W4416" s="163"/>
      <c r="X4416" s="163"/>
    </row>
    <row r="4417" ht="11.25" customHeight="1">
      <c r="A4417" s="162" t="s">
        <v>1918</v>
      </c>
      <c r="B4417" s="162" t="s">
        <v>1917</v>
      </c>
      <c r="C4417" s="10" t="s">
        <v>106</v>
      </c>
      <c r="D4417" s="162" t="s">
        <v>8235</v>
      </c>
      <c r="E4417" s="162" t="s">
        <v>8236</v>
      </c>
      <c r="F4417" s="161" t="s">
        <v>2206</v>
      </c>
      <c r="G4417" s="10">
        <v>5.0</v>
      </c>
      <c r="H4417" s="10">
        <v>5.0</v>
      </c>
      <c r="I4417" s="10">
        <v>5.0</v>
      </c>
      <c r="J4417" s="172">
        <v>50.0</v>
      </c>
      <c r="K4417" s="173">
        <v>10.0</v>
      </c>
      <c r="L4417" s="162" t="s">
        <v>125</v>
      </c>
      <c r="M4417" s="163"/>
      <c r="N4417" s="163"/>
      <c r="O4417" s="163"/>
      <c r="P4417" s="163"/>
      <c r="Q4417" s="163"/>
      <c r="R4417" s="163"/>
      <c r="S4417" s="163"/>
      <c r="T4417" s="163"/>
      <c r="U4417" s="163"/>
      <c r="V4417" s="163"/>
      <c r="W4417" s="163"/>
      <c r="X4417" s="163"/>
    </row>
    <row r="4418" ht="11.25" customHeight="1">
      <c r="A4418" s="162" t="s">
        <v>1918</v>
      </c>
      <c r="B4418" s="162" t="s">
        <v>1917</v>
      </c>
      <c r="C4418" s="10" t="s">
        <v>106</v>
      </c>
      <c r="D4418" s="162" t="s">
        <v>8237</v>
      </c>
      <c r="E4418" s="162" t="s">
        <v>8238</v>
      </c>
      <c r="F4418" s="161" t="s">
        <v>2206</v>
      </c>
      <c r="G4418" s="10">
        <v>5.0</v>
      </c>
      <c r="H4418" s="10">
        <v>5.0</v>
      </c>
      <c r="I4418" s="10">
        <v>5.0</v>
      </c>
      <c r="J4418" s="172">
        <v>50.0</v>
      </c>
      <c r="K4418" s="173">
        <v>10.0</v>
      </c>
      <c r="L4418" s="162" t="s">
        <v>125</v>
      </c>
      <c r="M4418" s="163"/>
      <c r="N4418" s="163"/>
      <c r="O4418" s="163"/>
      <c r="P4418" s="163"/>
      <c r="Q4418" s="163"/>
      <c r="R4418" s="163"/>
      <c r="S4418" s="163"/>
      <c r="T4418" s="163"/>
      <c r="U4418" s="163"/>
      <c r="V4418" s="163"/>
      <c r="W4418" s="163"/>
      <c r="X4418" s="163"/>
    </row>
    <row r="4419" ht="11.25" customHeight="1">
      <c r="A4419" s="162" t="s">
        <v>1918</v>
      </c>
      <c r="B4419" s="162" t="s">
        <v>1917</v>
      </c>
      <c r="C4419" s="10" t="s">
        <v>106</v>
      </c>
      <c r="D4419" s="162" t="s">
        <v>8239</v>
      </c>
      <c r="E4419" s="162" t="s">
        <v>8240</v>
      </c>
      <c r="F4419" s="161" t="s">
        <v>2206</v>
      </c>
      <c r="G4419" s="10">
        <v>5.0</v>
      </c>
      <c r="H4419" s="10">
        <v>5.0</v>
      </c>
      <c r="I4419" s="10">
        <v>5.0</v>
      </c>
      <c r="J4419" s="172">
        <v>50.0</v>
      </c>
      <c r="K4419" s="173">
        <v>10.0</v>
      </c>
      <c r="L4419" s="162" t="s">
        <v>125</v>
      </c>
      <c r="M4419" s="163"/>
      <c r="N4419" s="163"/>
      <c r="O4419" s="163"/>
      <c r="P4419" s="163"/>
      <c r="Q4419" s="163"/>
      <c r="R4419" s="163"/>
      <c r="S4419" s="163"/>
      <c r="T4419" s="163"/>
      <c r="U4419" s="163"/>
      <c r="V4419" s="163"/>
      <c r="W4419" s="163"/>
      <c r="X4419" s="163"/>
    </row>
    <row r="4420" ht="11.25" customHeight="1">
      <c r="A4420" s="162" t="s">
        <v>1918</v>
      </c>
      <c r="B4420" s="162" t="s">
        <v>1917</v>
      </c>
      <c r="C4420" s="10" t="s">
        <v>106</v>
      </c>
      <c r="D4420" s="162" t="s">
        <v>8241</v>
      </c>
      <c r="E4420" s="162" t="s">
        <v>8242</v>
      </c>
      <c r="F4420" s="161" t="s">
        <v>2206</v>
      </c>
      <c r="G4420" s="10">
        <v>5.0</v>
      </c>
      <c r="H4420" s="10">
        <v>5.0</v>
      </c>
      <c r="I4420" s="10">
        <v>5.0</v>
      </c>
      <c r="J4420" s="172">
        <v>50.0</v>
      </c>
      <c r="K4420" s="173">
        <v>10.0</v>
      </c>
      <c r="L4420" s="162" t="s">
        <v>125</v>
      </c>
      <c r="M4420" s="163"/>
      <c r="N4420" s="163"/>
      <c r="O4420" s="163"/>
      <c r="P4420" s="163"/>
      <c r="Q4420" s="163"/>
      <c r="R4420" s="163"/>
      <c r="S4420" s="163"/>
      <c r="T4420" s="163"/>
      <c r="U4420" s="163"/>
      <c r="V4420" s="163"/>
      <c r="W4420" s="163"/>
      <c r="X4420" s="163"/>
    </row>
    <row r="4421" ht="11.25" customHeight="1">
      <c r="A4421" s="162" t="s">
        <v>1918</v>
      </c>
      <c r="B4421" s="162" t="s">
        <v>1917</v>
      </c>
      <c r="C4421" s="10" t="s">
        <v>106</v>
      </c>
      <c r="D4421" s="162" t="s">
        <v>8243</v>
      </c>
      <c r="E4421" s="162" t="s">
        <v>3999</v>
      </c>
      <c r="F4421" s="161" t="s">
        <v>2206</v>
      </c>
      <c r="G4421" s="10">
        <v>5.0</v>
      </c>
      <c r="H4421" s="10">
        <v>5.0</v>
      </c>
      <c r="I4421" s="10">
        <v>5.0</v>
      </c>
      <c r="J4421" s="172">
        <v>50.0</v>
      </c>
      <c r="K4421" s="173">
        <v>10.0</v>
      </c>
      <c r="L4421" s="162" t="s">
        <v>125</v>
      </c>
      <c r="M4421" s="163"/>
      <c r="N4421" s="163"/>
      <c r="O4421" s="163"/>
      <c r="P4421" s="163"/>
      <c r="Q4421" s="163"/>
      <c r="R4421" s="163"/>
      <c r="S4421" s="163"/>
      <c r="T4421" s="163"/>
      <c r="U4421" s="163"/>
      <c r="V4421" s="163"/>
      <c r="W4421" s="163"/>
      <c r="X4421" s="163"/>
    </row>
    <row r="4422" ht="11.25" customHeight="1">
      <c r="A4422" s="162" t="s">
        <v>1918</v>
      </c>
      <c r="B4422" s="162" t="s">
        <v>1917</v>
      </c>
      <c r="C4422" s="10" t="s">
        <v>106</v>
      </c>
      <c r="D4422" s="162" t="s">
        <v>8244</v>
      </c>
      <c r="E4422" s="162" t="s">
        <v>5801</v>
      </c>
      <c r="F4422" s="161" t="s">
        <v>2206</v>
      </c>
      <c r="G4422" s="10">
        <v>5.0</v>
      </c>
      <c r="H4422" s="10">
        <v>5.0</v>
      </c>
      <c r="I4422" s="10">
        <v>5.0</v>
      </c>
      <c r="J4422" s="172">
        <v>50.0</v>
      </c>
      <c r="K4422" s="173">
        <v>10.0</v>
      </c>
      <c r="L4422" s="162" t="s">
        <v>125</v>
      </c>
      <c r="M4422" s="163"/>
      <c r="N4422" s="163"/>
      <c r="O4422" s="163"/>
      <c r="P4422" s="163"/>
      <c r="Q4422" s="163"/>
      <c r="R4422" s="163"/>
      <c r="S4422" s="163"/>
      <c r="T4422" s="163"/>
      <c r="U4422" s="163"/>
      <c r="V4422" s="163"/>
      <c r="W4422" s="163"/>
      <c r="X4422" s="163"/>
    </row>
    <row r="4423" ht="11.25" customHeight="1">
      <c r="A4423" s="162" t="s">
        <v>1918</v>
      </c>
      <c r="B4423" s="162" t="s">
        <v>1917</v>
      </c>
      <c r="C4423" s="10" t="s">
        <v>106</v>
      </c>
      <c r="D4423" s="162" t="s">
        <v>8245</v>
      </c>
      <c r="E4423" s="162" t="s">
        <v>8246</v>
      </c>
      <c r="F4423" s="161" t="s">
        <v>2206</v>
      </c>
      <c r="G4423" s="10">
        <v>5.0</v>
      </c>
      <c r="H4423" s="10">
        <v>5.0</v>
      </c>
      <c r="I4423" s="10">
        <v>5.0</v>
      </c>
      <c r="J4423" s="172">
        <v>50.0</v>
      </c>
      <c r="K4423" s="173">
        <v>10.0</v>
      </c>
      <c r="L4423" s="162" t="s">
        <v>125</v>
      </c>
      <c r="M4423" s="163"/>
      <c r="N4423" s="163"/>
      <c r="O4423" s="163"/>
      <c r="P4423" s="163"/>
      <c r="Q4423" s="163"/>
      <c r="R4423" s="163"/>
      <c r="S4423" s="163"/>
      <c r="T4423" s="163"/>
      <c r="U4423" s="163"/>
      <c r="V4423" s="163"/>
      <c r="W4423" s="163"/>
      <c r="X4423" s="163"/>
    </row>
    <row r="4424" ht="11.25" customHeight="1">
      <c r="A4424" s="162" t="s">
        <v>1918</v>
      </c>
      <c r="B4424" s="162" t="s">
        <v>1917</v>
      </c>
      <c r="C4424" s="10" t="s">
        <v>106</v>
      </c>
      <c r="D4424" s="162" t="s">
        <v>8247</v>
      </c>
      <c r="E4424" s="162" t="s">
        <v>5822</v>
      </c>
      <c r="F4424" s="161" t="s">
        <v>2206</v>
      </c>
      <c r="G4424" s="10">
        <v>5.0</v>
      </c>
      <c r="H4424" s="10">
        <v>5.0</v>
      </c>
      <c r="I4424" s="10">
        <v>5.0</v>
      </c>
      <c r="J4424" s="172">
        <v>50.0</v>
      </c>
      <c r="K4424" s="173">
        <v>10.0</v>
      </c>
      <c r="L4424" s="162" t="s">
        <v>125</v>
      </c>
      <c r="M4424" s="163"/>
      <c r="N4424" s="163"/>
      <c r="O4424" s="163"/>
      <c r="P4424" s="163"/>
      <c r="Q4424" s="163"/>
      <c r="R4424" s="163"/>
      <c r="S4424" s="163"/>
      <c r="T4424" s="163"/>
      <c r="U4424" s="163"/>
      <c r="V4424" s="163"/>
      <c r="W4424" s="163"/>
      <c r="X4424" s="163"/>
    </row>
    <row r="4425" ht="11.25" customHeight="1">
      <c r="A4425" s="162" t="s">
        <v>1918</v>
      </c>
      <c r="B4425" s="162" t="s">
        <v>1917</v>
      </c>
      <c r="C4425" s="10" t="s">
        <v>106</v>
      </c>
      <c r="D4425" s="162" t="s">
        <v>8248</v>
      </c>
      <c r="E4425" s="162" t="s">
        <v>8249</v>
      </c>
      <c r="F4425" s="161" t="s">
        <v>2206</v>
      </c>
      <c r="G4425" s="10">
        <v>5.0</v>
      </c>
      <c r="H4425" s="10">
        <v>5.0</v>
      </c>
      <c r="I4425" s="10">
        <v>5.0</v>
      </c>
      <c r="J4425" s="172">
        <v>50.0</v>
      </c>
      <c r="K4425" s="173">
        <v>10.0</v>
      </c>
      <c r="L4425" s="162" t="s">
        <v>125</v>
      </c>
      <c r="M4425" s="163"/>
      <c r="N4425" s="163"/>
      <c r="O4425" s="163"/>
      <c r="P4425" s="163"/>
      <c r="Q4425" s="163"/>
      <c r="R4425" s="163"/>
      <c r="S4425" s="163"/>
      <c r="T4425" s="163"/>
      <c r="U4425" s="163"/>
      <c r="V4425" s="163"/>
      <c r="W4425" s="163"/>
      <c r="X4425" s="163"/>
    </row>
    <row r="4426" ht="11.25" customHeight="1">
      <c r="A4426" s="162" t="s">
        <v>1918</v>
      </c>
      <c r="B4426" s="162" t="s">
        <v>1917</v>
      </c>
      <c r="C4426" s="10" t="s">
        <v>106</v>
      </c>
      <c r="D4426" s="162" t="s">
        <v>8250</v>
      </c>
      <c r="E4426" s="162" t="s">
        <v>8251</v>
      </c>
      <c r="F4426" s="161" t="s">
        <v>2206</v>
      </c>
      <c r="G4426" s="10">
        <v>5.0</v>
      </c>
      <c r="H4426" s="10">
        <v>5.0</v>
      </c>
      <c r="I4426" s="10">
        <v>5.0</v>
      </c>
      <c r="J4426" s="172">
        <v>50.0</v>
      </c>
      <c r="K4426" s="173">
        <v>10.0</v>
      </c>
      <c r="L4426" s="162" t="s">
        <v>125</v>
      </c>
      <c r="M4426" s="163"/>
      <c r="N4426" s="163"/>
      <c r="O4426" s="163"/>
      <c r="P4426" s="163"/>
      <c r="Q4426" s="163"/>
      <c r="R4426" s="163"/>
      <c r="S4426" s="163"/>
      <c r="T4426" s="163"/>
      <c r="U4426" s="163"/>
      <c r="V4426" s="163"/>
      <c r="W4426" s="163"/>
      <c r="X4426" s="163"/>
    </row>
    <row r="4427" ht="11.25" customHeight="1">
      <c r="A4427" s="162" t="s">
        <v>1918</v>
      </c>
      <c r="B4427" s="162" t="s">
        <v>1917</v>
      </c>
      <c r="C4427" s="10" t="s">
        <v>106</v>
      </c>
      <c r="D4427" s="162" t="s">
        <v>8252</v>
      </c>
      <c r="E4427" s="162" t="s">
        <v>8253</v>
      </c>
      <c r="F4427" s="161" t="s">
        <v>2206</v>
      </c>
      <c r="G4427" s="10">
        <v>5.0</v>
      </c>
      <c r="H4427" s="10">
        <v>5.0</v>
      </c>
      <c r="I4427" s="10">
        <v>5.0</v>
      </c>
      <c r="J4427" s="172">
        <v>50.0</v>
      </c>
      <c r="K4427" s="173">
        <v>10.0</v>
      </c>
      <c r="L4427" s="162" t="s">
        <v>125</v>
      </c>
      <c r="M4427" s="163"/>
      <c r="N4427" s="163"/>
      <c r="O4427" s="163"/>
      <c r="P4427" s="163"/>
      <c r="Q4427" s="163"/>
      <c r="R4427" s="163"/>
      <c r="S4427" s="163"/>
      <c r="T4427" s="163"/>
      <c r="U4427" s="163"/>
      <c r="V4427" s="163"/>
      <c r="W4427" s="163"/>
      <c r="X4427" s="163"/>
    </row>
    <row r="4428" ht="11.25" customHeight="1">
      <c r="A4428" s="162" t="s">
        <v>1918</v>
      </c>
      <c r="B4428" s="162" t="s">
        <v>1917</v>
      </c>
      <c r="C4428" s="10" t="s">
        <v>106</v>
      </c>
      <c r="D4428" s="162" t="s">
        <v>8254</v>
      </c>
      <c r="E4428" s="162" t="s">
        <v>7224</v>
      </c>
      <c r="F4428" s="161" t="s">
        <v>2206</v>
      </c>
      <c r="G4428" s="10">
        <v>5.0</v>
      </c>
      <c r="H4428" s="10">
        <v>5.0</v>
      </c>
      <c r="I4428" s="10">
        <v>5.0</v>
      </c>
      <c r="J4428" s="172">
        <v>50.0</v>
      </c>
      <c r="K4428" s="173">
        <v>10.0</v>
      </c>
      <c r="L4428" s="162" t="s">
        <v>125</v>
      </c>
      <c r="M4428" s="163"/>
      <c r="N4428" s="163"/>
      <c r="O4428" s="163"/>
      <c r="P4428" s="163"/>
      <c r="Q4428" s="163"/>
      <c r="R4428" s="163"/>
      <c r="S4428" s="163"/>
      <c r="T4428" s="163"/>
      <c r="U4428" s="163"/>
      <c r="V4428" s="163"/>
      <c r="W4428" s="163"/>
      <c r="X4428" s="163"/>
    </row>
    <row r="4429" ht="11.25" customHeight="1">
      <c r="A4429" s="162" t="s">
        <v>1918</v>
      </c>
      <c r="B4429" s="162" t="s">
        <v>1917</v>
      </c>
      <c r="C4429" s="10" t="s">
        <v>106</v>
      </c>
      <c r="D4429" s="162" t="s">
        <v>8255</v>
      </c>
      <c r="E4429" s="162" t="s">
        <v>8256</v>
      </c>
      <c r="F4429" s="161" t="s">
        <v>2206</v>
      </c>
      <c r="G4429" s="10">
        <v>5.0</v>
      </c>
      <c r="H4429" s="10">
        <v>5.0</v>
      </c>
      <c r="I4429" s="10">
        <v>5.0</v>
      </c>
      <c r="J4429" s="172">
        <v>50.0</v>
      </c>
      <c r="K4429" s="173">
        <v>10.0</v>
      </c>
      <c r="L4429" s="162" t="s">
        <v>125</v>
      </c>
      <c r="M4429" s="163"/>
      <c r="N4429" s="163"/>
      <c r="O4429" s="163"/>
      <c r="P4429" s="163"/>
      <c r="Q4429" s="163"/>
      <c r="R4429" s="163"/>
      <c r="S4429" s="163"/>
      <c r="T4429" s="163"/>
      <c r="U4429" s="163"/>
      <c r="V4429" s="163"/>
      <c r="W4429" s="163"/>
      <c r="X4429" s="163"/>
    </row>
    <row r="4430" ht="11.25" customHeight="1">
      <c r="A4430" s="162" t="s">
        <v>1918</v>
      </c>
      <c r="B4430" s="162" t="s">
        <v>1917</v>
      </c>
      <c r="C4430" s="10" t="s">
        <v>106</v>
      </c>
      <c r="D4430" s="162" t="s">
        <v>8257</v>
      </c>
      <c r="E4430" s="162" t="s">
        <v>8258</v>
      </c>
      <c r="F4430" s="161" t="s">
        <v>2206</v>
      </c>
      <c r="G4430" s="10">
        <v>5.0</v>
      </c>
      <c r="H4430" s="10">
        <v>5.0</v>
      </c>
      <c r="I4430" s="10">
        <v>5.0</v>
      </c>
      <c r="J4430" s="172">
        <v>50.0</v>
      </c>
      <c r="K4430" s="173">
        <v>10.0</v>
      </c>
      <c r="L4430" s="162" t="s">
        <v>125</v>
      </c>
      <c r="M4430" s="163"/>
      <c r="N4430" s="163"/>
      <c r="O4430" s="163"/>
      <c r="P4430" s="163"/>
      <c r="Q4430" s="163"/>
      <c r="R4430" s="163"/>
      <c r="S4430" s="163"/>
      <c r="T4430" s="163"/>
      <c r="U4430" s="163"/>
      <c r="V4430" s="163"/>
      <c r="W4430" s="163"/>
      <c r="X4430" s="163"/>
    </row>
    <row r="4431" ht="11.25" customHeight="1">
      <c r="A4431" s="162" t="s">
        <v>1918</v>
      </c>
      <c r="B4431" s="162" t="s">
        <v>1917</v>
      </c>
      <c r="C4431" s="10" t="s">
        <v>106</v>
      </c>
      <c r="D4431" s="162" t="s">
        <v>8259</v>
      </c>
      <c r="E4431" s="162" t="s">
        <v>8260</v>
      </c>
      <c r="F4431" s="161" t="s">
        <v>2206</v>
      </c>
      <c r="G4431" s="10">
        <v>5.0</v>
      </c>
      <c r="H4431" s="10">
        <v>5.0</v>
      </c>
      <c r="I4431" s="10">
        <v>5.0</v>
      </c>
      <c r="J4431" s="172">
        <v>50.0</v>
      </c>
      <c r="K4431" s="173">
        <v>10.0</v>
      </c>
      <c r="L4431" s="162" t="s">
        <v>125</v>
      </c>
      <c r="M4431" s="163"/>
      <c r="N4431" s="163"/>
      <c r="O4431" s="163"/>
      <c r="P4431" s="163"/>
      <c r="Q4431" s="163"/>
      <c r="R4431" s="163"/>
      <c r="S4431" s="163"/>
      <c r="T4431" s="163"/>
      <c r="U4431" s="163"/>
      <c r="V4431" s="163"/>
      <c r="W4431" s="163"/>
      <c r="X4431" s="163"/>
    </row>
    <row r="4432" ht="11.25" customHeight="1">
      <c r="A4432" s="162" t="s">
        <v>1918</v>
      </c>
      <c r="B4432" s="162" t="s">
        <v>1917</v>
      </c>
      <c r="C4432" s="10" t="s">
        <v>106</v>
      </c>
      <c r="D4432" s="162" t="s">
        <v>8261</v>
      </c>
      <c r="E4432" s="162" t="s">
        <v>5803</v>
      </c>
      <c r="F4432" s="161" t="s">
        <v>2206</v>
      </c>
      <c r="G4432" s="10">
        <v>5.0</v>
      </c>
      <c r="H4432" s="10">
        <v>5.0</v>
      </c>
      <c r="I4432" s="10">
        <v>5.0</v>
      </c>
      <c r="J4432" s="172">
        <v>50.0</v>
      </c>
      <c r="K4432" s="173">
        <v>10.0</v>
      </c>
      <c r="L4432" s="162" t="s">
        <v>125</v>
      </c>
      <c r="M4432" s="163"/>
      <c r="N4432" s="163"/>
      <c r="O4432" s="163"/>
      <c r="P4432" s="163"/>
      <c r="Q4432" s="163"/>
      <c r="R4432" s="163"/>
      <c r="S4432" s="163"/>
      <c r="T4432" s="163"/>
      <c r="U4432" s="163"/>
      <c r="V4432" s="163"/>
      <c r="W4432" s="163"/>
      <c r="X4432" s="163"/>
    </row>
    <row r="4433" ht="11.25" customHeight="1">
      <c r="A4433" s="162" t="s">
        <v>1918</v>
      </c>
      <c r="B4433" s="162" t="s">
        <v>1917</v>
      </c>
      <c r="C4433" s="10" t="s">
        <v>106</v>
      </c>
      <c r="D4433" s="162" t="s">
        <v>8262</v>
      </c>
      <c r="E4433" s="162" t="s">
        <v>8263</v>
      </c>
      <c r="F4433" s="161" t="s">
        <v>2206</v>
      </c>
      <c r="G4433" s="10">
        <v>5.0</v>
      </c>
      <c r="H4433" s="10">
        <v>5.0</v>
      </c>
      <c r="I4433" s="10">
        <v>5.0</v>
      </c>
      <c r="J4433" s="172">
        <v>50.0</v>
      </c>
      <c r="K4433" s="173">
        <v>10.0</v>
      </c>
      <c r="L4433" s="162" t="s">
        <v>125</v>
      </c>
      <c r="M4433" s="163"/>
      <c r="N4433" s="163"/>
      <c r="O4433" s="163"/>
      <c r="P4433" s="163"/>
      <c r="Q4433" s="163"/>
      <c r="R4433" s="163"/>
      <c r="S4433" s="163"/>
      <c r="T4433" s="163"/>
      <c r="U4433" s="163"/>
      <c r="V4433" s="163"/>
      <c r="W4433" s="163"/>
      <c r="X4433" s="163"/>
    </row>
    <row r="4434" ht="11.25" customHeight="1">
      <c r="A4434" s="162" t="s">
        <v>1918</v>
      </c>
      <c r="B4434" s="162" t="s">
        <v>1917</v>
      </c>
      <c r="C4434" s="10" t="s">
        <v>106</v>
      </c>
      <c r="D4434" s="162" t="s">
        <v>8264</v>
      </c>
      <c r="E4434" s="162" t="s">
        <v>5913</v>
      </c>
      <c r="F4434" s="161" t="s">
        <v>2206</v>
      </c>
      <c r="G4434" s="10">
        <v>5.0</v>
      </c>
      <c r="H4434" s="10">
        <v>5.0</v>
      </c>
      <c r="I4434" s="10">
        <v>5.0</v>
      </c>
      <c r="J4434" s="172">
        <v>50.0</v>
      </c>
      <c r="K4434" s="173">
        <v>10.0</v>
      </c>
      <c r="L4434" s="162" t="s">
        <v>125</v>
      </c>
      <c r="M4434" s="163"/>
      <c r="N4434" s="163"/>
      <c r="O4434" s="163"/>
      <c r="P4434" s="163"/>
      <c r="Q4434" s="163"/>
      <c r="R4434" s="163"/>
      <c r="S4434" s="163"/>
      <c r="T4434" s="163"/>
      <c r="U4434" s="163"/>
      <c r="V4434" s="163"/>
      <c r="W4434" s="163"/>
      <c r="X4434" s="163"/>
    </row>
    <row r="4435" ht="11.25" customHeight="1">
      <c r="A4435" s="162" t="s">
        <v>8265</v>
      </c>
      <c r="B4435" s="162" t="s">
        <v>2746</v>
      </c>
      <c r="C4435" s="10" t="s">
        <v>106</v>
      </c>
      <c r="D4435" s="162" t="s">
        <v>8266</v>
      </c>
      <c r="E4435" s="162" t="s">
        <v>686</v>
      </c>
      <c r="F4435" s="161" t="s">
        <v>8267</v>
      </c>
      <c r="G4435" s="10">
        <v>7.0</v>
      </c>
      <c r="H4435" s="10">
        <v>7.0</v>
      </c>
      <c r="I4435" s="10">
        <v>7.0</v>
      </c>
      <c r="J4435" s="172">
        <v>50.0</v>
      </c>
      <c r="K4435" s="173">
        <v>7.14</v>
      </c>
      <c r="L4435" s="162" t="s">
        <v>135</v>
      </c>
      <c r="M4435" s="163"/>
      <c r="N4435" s="163"/>
      <c r="O4435" s="163"/>
      <c r="P4435" s="163"/>
      <c r="Q4435" s="163"/>
      <c r="R4435" s="163"/>
      <c r="S4435" s="163"/>
      <c r="T4435" s="163"/>
      <c r="U4435" s="163"/>
      <c r="V4435" s="163"/>
      <c r="W4435" s="163"/>
      <c r="X4435" s="163"/>
    </row>
    <row r="4436" ht="11.25" customHeight="1">
      <c r="A4436" s="162" t="s">
        <v>8265</v>
      </c>
      <c r="B4436" s="162" t="s">
        <v>2746</v>
      </c>
      <c r="C4436" s="10" t="s">
        <v>106</v>
      </c>
      <c r="D4436" s="162" t="s">
        <v>8268</v>
      </c>
      <c r="E4436" s="162" t="s">
        <v>8269</v>
      </c>
      <c r="F4436" s="161" t="s">
        <v>655</v>
      </c>
      <c r="G4436" s="10">
        <v>7.0</v>
      </c>
      <c r="H4436" s="10">
        <v>7.0</v>
      </c>
      <c r="I4436" s="10">
        <v>7.0</v>
      </c>
      <c r="J4436" s="172">
        <v>50.0</v>
      </c>
      <c r="K4436" s="173">
        <v>7.14</v>
      </c>
      <c r="L4436" s="162" t="s">
        <v>135</v>
      </c>
      <c r="M4436" s="163"/>
      <c r="N4436" s="163"/>
      <c r="O4436" s="163"/>
      <c r="P4436" s="163"/>
      <c r="Q4436" s="163"/>
      <c r="R4436" s="163"/>
      <c r="S4436" s="163"/>
      <c r="T4436" s="163"/>
      <c r="U4436" s="163"/>
      <c r="V4436" s="163"/>
      <c r="W4436" s="163"/>
      <c r="X4436" s="163"/>
    </row>
    <row r="4437" ht="11.25" customHeight="1">
      <c r="A4437" s="162" t="s">
        <v>8270</v>
      </c>
      <c r="B4437" s="162" t="s">
        <v>8271</v>
      </c>
      <c r="C4437" s="10" t="s">
        <v>106</v>
      </c>
      <c r="D4437" s="162" t="s">
        <v>8272</v>
      </c>
      <c r="E4437" s="162" t="s">
        <v>8273</v>
      </c>
      <c r="F4437" s="161" t="s">
        <v>655</v>
      </c>
      <c r="G4437" s="10">
        <v>5.0</v>
      </c>
      <c r="H4437" s="10">
        <v>5.0</v>
      </c>
      <c r="I4437" s="10">
        <v>6.0</v>
      </c>
      <c r="J4437" s="172">
        <v>50.0</v>
      </c>
      <c r="K4437" s="173">
        <v>10.0</v>
      </c>
      <c r="L4437" s="162" t="s">
        <v>136</v>
      </c>
      <c r="M4437" s="163"/>
      <c r="N4437" s="163"/>
      <c r="O4437" s="163"/>
      <c r="P4437" s="163"/>
      <c r="Q4437" s="163"/>
      <c r="R4437" s="163"/>
      <c r="S4437" s="163"/>
      <c r="T4437" s="163"/>
      <c r="U4437" s="163"/>
      <c r="V4437" s="163"/>
      <c r="W4437" s="163"/>
      <c r="X4437" s="163"/>
    </row>
    <row r="4438" ht="11.25" customHeight="1">
      <c r="A4438" s="162" t="s">
        <v>8274</v>
      </c>
      <c r="B4438" s="162" t="s">
        <v>8275</v>
      </c>
      <c r="C4438" s="10" t="s">
        <v>106</v>
      </c>
      <c r="D4438" s="162" t="s">
        <v>8276</v>
      </c>
      <c r="E4438" s="162" t="s">
        <v>8277</v>
      </c>
      <c r="F4438" s="161" t="s">
        <v>655</v>
      </c>
      <c r="G4438" s="10">
        <v>4.0</v>
      </c>
      <c r="H4438" s="10">
        <v>2.0</v>
      </c>
      <c r="I4438" s="10">
        <v>4.0</v>
      </c>
      <c r="J4438" s="172">
        <v>50.0</v>
      </c>
      <c r="K4438" s="173">
        <v>25.0</v>
      </c>
      <c r="L4438" s="162" t="s">
        <v>136</v>
      </c>
      <c r="M4438" s="163"/>
      <c r="N4438" s="163"/>
      <c r="O4438" s="163"/>
      <c r="P4438" s="163"/>
      <c r="Q4438" s="163"/>
      <c r="R4438" s="163"/>
      <c r="S4438" s="163"/>
      <c r="T4438" s="163"/>
      <c r="U4438" s="163"/>
      <c r="V4438" s="163"/>
      <c r="W4438" s="163"/>
      <c r="X4438" s="163"/>
    </row>
    <row r="4439" ht="11.25" customHeight="1">
      <c r="A4439" s="162" t="s">
        <v>8278</v>
      </c>
      <c r="B4439" s="162" t="s">
        <v>3570</v>
      </c>
      <c r="C4439" s="10" t="s">
        <v>106</v>
      </c>
      <c r="D4439" s="162" t="s">
        <v>8279</v>
      </c>
      <c r="E4439" s="162" t="s">
        <v>8280</v>
      </c>
      <c r="F4439" s="161" t="s">
        <v>655</v>
      </c>
      <c r="G4439" s="10">
        <v>10.0</v>
      </c>
      <c r="H4439" s="10">
        <v>10.0</v>
      </c>
      <c r="I4439" s="10">
        <v>12.0</v>
      </c>
      <c r="J4439" s="172">
        <v>50.0</v>
      </c>
      <c r="K4439" s="173">
        <v>5.0</v>
      </c>
      <c r="L4439" s="162" t="s">
        <v>136</v>
      </c>
      <c r="M4439" s="163"/>
      <c r="N4439" s="163"/>
      <c r="O4439" s="163"/>
      <c r="P4439" s="163"/>
      <c r="Q4439" s="163"/>
      <c r="R4439" s="163"/>
      <c r="S4439" s="163"/>
      <c r="T4439" s="163"/>
      <c r="U4439" s="163"/>
      <c r="V4439" s="163"/>
      <c r="W4439" s="163"/>
      <c r="X4439" s="163"/>
    </row>
    <row r="4440" ht="11.25" customHeight="1">
      <c r="A4440" s="162" t="s">
        <v>8278</v>
      </c>
      <c r="B4440" s="162" t="s">
        <v>3570</v>
      </c>
      <c r="C4440" s="10" t="s">
        <v>106</v>
      </c>
      <c r="D4440" s="162" t="s">
        <v>8281</v>
      </c>
      <c r="E4440" s="162" t="s">
        <v>3578</v>
      </c>
      <c r="F4440" s="161" t="s">
        <v>655</v>
      </c>
      <c r="G4440" s="10">
        <v>10.0</v>
      </c>
      <c r="H4440" s="10">
        <v>10.0</v>
      </c>
      <c r="I4440" s="10">
        <v>12.0</v>
      </c>
      <c r="J4440" s="172">
        <v>50.0</v>
      </c>
      <c r="K4440" s="173">
        <v>5.0</v>
      </c>
      <c r="L4440" s="162" t="s">
        <v>136</v>
      </c>
      <c r="M4440" s="163"/>
      <c r="N4440" s="163"/>
      <c r="O4440" s="163"/>
      <c r="P4440" s="163"/>
      <c r="Q4440" s="163"/>
      <c r="R4440" s="163"/>
      <c r="S4440" s="163"/>
      <c r="T4440" s="163"/>
      <c r="U4440" s="163"/>
      <c r="V4440" s="163"/>
      <c r="W4440" s="163"/>
      <c r="X4440" s="163"/>
    </row>
    <row r="4441" ht="11.25" customHeight="1">
      <c r="A4441" s="162" t="s">
        <v>8278</v>
      </c>
      <c r="B4441" s="162" t="s">
        <v>3570</v>
      </c>
      <c r="C4441" s="10" t="s">
        <v>106</v>
      </c>
      <c r="D4441" s="162" t="s">
        <v>8282</v>
      </c>
      <c r="E4441" s="162" t="s">
        <v>8283</v>
      </c>
      <c r="F4441" s="161" t="s">
        <v>655</v>
      </c>
      <c r="G4441" s="10">
        <v>10.0</v>
      </c>
      <c r="H4441" s="10">
        <v>10.0</v>
      </c>
      <c r="I4441" s="10">
        <v>12.0</v>
      </c>
      <c r="J4441" s="172">
        <v>50.0</v>
      </c>
      <c r="K4441" s="173">
        <v>5.0</v>
      </c>
      <c r="L4441" s="162" t="s">
        <v>136</v>
      </c>
      <c r="M4441" s="163"/>
      <c r="N4441" s="163"/>
      <c r="O4441" s="163"/>
      <c r="P4441" s="163"/>
      <c r="Q4441" s="163"/>
      <c r="R4441" s="163"/>
      <c r="S4441" s="163"/>
      <c r="T4441" s="163"/>
      <c r="U4441" s="163"/>
      <c r="V4441" s="163"/>
      <c r="W4441" s="163"/>
      <c r="X4441" s="163"/>
    </row>
    <row r="4442" ht="11.25" customHeight="1">
      <c r="A4442" s="162" t="s">
        <v>8278</v>
      </c>
      <c r="B4442" s="162" t="s">
        <v>3570</v>
      </c>
      <c r="C4442" s="10" t="s">
        <v>106</v>
      </c>
      <c r="D4442" s="162" t="s">
        <v>8284</v>
      </c>
      <c r="E4442" s="162" t="s">
        <v>8285</v>
      </c>
      <c r="F4442" s="161" t="s">
        <v>655</v>
      </c>
      <c r="G4442" s="10">
        <v>10.0</v>
      </c>
      <c r="H4442" s="10">
        <v>10.0</v>
      </c>
      <c r="I4442" s="10">
        <v>12.0</v>
      </c>
      <c r="J4442" s="172">
        <v>50.0</v>
      </c>
      <c r="K4442" s="173">
        <v>5.0</v>
      </c>
      <c r="L4442" s="162" t="s">
        <v>136</v>
      </c>
      <c r="M4442" s="163"/>
      <c r="N4442" s="163"/>
      <c r="O4442" s="163"/>
      <c r="P4442" s="163"/>
      <c r="Q4442" s="163"/>
      <c r="R4442" s="163"/>
      <c r="S4442" s="163"/>
      <c r="T4442" s="163"/>
      <c r="U4442" s="163"/>
      <c r="V4442" s="163"/>
      <c r="W4442" s="163"/>
      <c r="X4442" s="163"/>
    </row>
    <row r="4443" ht="11.25" customHeight="1">
      <c r="A4443" s="162" t="s">
        <v>8278</v>
      </c>
      <c r="B4443" s="162" t="s">
        <v>3570</v>
      </c>
      <c r="C4443" s="10" t="s">
        <v>106</v>
      </c>
      <c r="D4443" s="162" t="s">
        <v>8286</v>
      </c>
      <c r="E4443" s="162" t="s">
        <v>8287</v>
      </c>
      <c r="F4443" s="161" t="s">
        <v>655</v>
      </c>
      <c r="G4443" s="10">
        <v>10.0</v>
      </c>
      <c r="H4443" s="10">
        <v>10.0</v>
      </c>
      <c r="I4443" s="10">
        <v>12.0</v>
      </c>
      <c r="J4443" s="172">
        <v>50.0</v>
      </c>
      <c r="K4443" s="173">
        <v>5.0</v>
      </c>
      <c r="L4443" s="162" t="s">
        <v>136</v>
      </c>
      <c r="M4443" s="163"/>
      <c r="N4443" s="163"/>
      <c r="O4443" s="163"/>
      <c r="P4443" s="163"/>
      <c r="Q4443" s="163"/>
      <c r="R4443" s="163"/>
      <c r="S4443" s="163"/>
      <c r="T4443" s="163"/>
      <c r="U4443" s="163"/>
      <c r="V4443" s="163"/>
      <c r="W4443" s="163"/>
      <c r="X4443" s="163"/>
    </row>
    <row r="4444" ht="11.25" customHeight="1">
      <c r="A4444" s="162" t="s">
        <v>8278</v>
      </c>
      <c r="B4444" s="162" t="s">
        <v>3570</v>
      </c>
      <c r="C4444" s="10" t="s">
        <v>106</v>
      </c>
      <c r="D4444" s="162" t="s">
        <v>8288</v>
      </c>
      <c r="E4444" s="162" t="s">
        <v>8289</v>
      </c>
      <c r="F4444" s="161" t="s">
        <v>655</v>
      </c>
      <c r="G4444" s="10">
        <v>10.0</v>
      </c>
      <c r="H4444" s="10">
        <v>10.0</v>
      </c>
      <c r="I4444" s="10">
        <v>12.0</v>
      </c>
      <c r="J4444" s="172">
        <v>50.0</v>
      </c>
      <c r="K4444" s="173">
        <v>5.0</v>
      </c>
      <c r="L4444" s="162" t="s">
        <v>136</v>
      </c>
      <c r="M4444" s="163"/>
      <c r="N4444" s="163"/>
      <c r="O4444" s="163"/>
      <c r="P4444" s="163"/>
      <c r="Q4444" s="163"/>
      <c r="R4444" s="163"/>
      <c r="S4444" s="163"/>
      <c r="T4444" s="163"/>
      <c r="U4444" s="163"/>
      <c r="V4444" s="163"/>
      <c r="W4444" s="163"/>
      <c r="X4444" s="163"/>
    </row>
    <row r="4445" ht="11.25" customHeight="1">
      <c r="A4445" s="162" t="s">
        <v>8278</v>
      </c>
      <c r="B4445" s="162" t="s">
        <v>3570</v>
      </c>
      <c r="C4445" s="10" t="s">
        <v>106</v>
      </c>
      <c r="D4445" s="162" t="s">
        <v>8290</v>
      </c>
      <c r="E4445" s="162" t="s">
        <v>8291</v>
      </c>
      <c r="F4445" s="161" t="s">
        <v>655</v>
      </c>
      <c r="G4445" s="10">
        <v>10.0</v>
      </c>
      <c r="H4445" s="10">
        <v>10.0</v>
      </c>
      <c r="I4445" s="10">
        <v>12.0</v>
      </c>
      <c r="J4445" s="172">
        <v>50.0</v>
      </c>
      <c r="K4445" s="173">
        <v>5.0</v>
      </c>
      <c r="L4445" s="162" t="s">
        <v>136</v>
      </c>
      <c r="M4445" s="163"/>
      <c r="N4445" s="163"/>
      <c r="O4445" s="163"/>
      <c r="P4445" s="163"/>
      <c r="Q4445" s="163"/>
      <c r="R4445" s="163"/>
      <c r="S4445" s="163"/>
      <c r="T4445" s="163"/>
      <c r="U4445" s="163"/>
      <c r="V4445" s="163"/>
      <c r="W4445" s="163"/>
      <c r="X4445" s="163"/>
    </row>
    <row r="4446" ht="11.25" customHeight="1">
      <c r="A4446" s="162" t="s">
        <v>8292</v>
      </c>
      <c r="B4446" s="162" t="s">
        <v>8293</v>
      </c>
      <c r="C4446" s="10" t="s">
        <v>106</v>
      </c>
      <c r="D4446" s="162" t="s">
        <v>8294</v>
      </c>
      <c r="E4446" s="162" t="s">
        <v>8295</v>
      </c>
      <c r="F4446" s="161" t="s">
        <v>655</v>
      </c>
      <c r="G4446" s="10">
        <v>10.0</v>
      </c>
      <c r="H4446" s="10">
        <v>10.0</v>
      </c>
      <c r="I4446" s="10">
        <v>12.0</v>
      </c>
      <c r="J4446" s="172">
        <v>50.0</v>
      </c>
      <c r="K4446" s="173">
        <v>5.0</v>
      </c>
      <c r="L4446" s="162" t="s">
        <v>136</v>
      </c>
      <c r="M4446" s="163"/>
      <c r="N4446" s="163"/>
      <c r="O4446" s="163"/>
      <c r="P4446" s="163"/>
      <c r="Q4446" s="163"/>
      <c r="R4446" s="163"/>
      <c r="S4446" s="163"/>
      <c r="T4446" s="163"/>
      <c r="U4446" s="163"/>
      <c r="V4446" s="163"/>
      <c r="W4446" s="163"/>
      <c r="X4446" s="163"/>
    </row>
    <row r="4447" ht="11.25" customHeight="1">
      <c r="A4447" s="162" t="s">
        <v>8296</v>
      </c>
      <c r="B4447" s="162" t="s">
        <v>8293</v>
      </c>
      <c r="C4447" s="10" t="s">
        <v>106</v>
      </c>
      <c r="D4447" s="162" t="s">
        <v>8297</v>
      </c>
      <c r="E4447" s="162" t="s">
        <v>8298</v>
      </c>
      <c r="F4447" s="161" t="s">
        <v>655</v>
      </c>
      <c r="G4447" s="10">
        <v>10.0</v>
      </c>
      <c r="H4447" s="10">
        <v>10.0</v>
      </c>
      <c r="I4447" s="10">
        <v>12.0</v>
      </c>
      <c r="J4447" s="172">
        <v>50.0</v>
      </c>
      <c r="K4447" s="173">
        <v>5.0</v>
      </c>
      <c r="L4447" s="162" t="s">
        <v>136</v>
      </c>
      <c r="M4447" s="163"/>
      <c r="N4447" s="163"/>
      <c r="O4447" s="163"/>
      <c r="P4447" s="163"/>
      <c r="Q4447" s="163"/>
      <c r="R4447" s="163"/>
      <c r="S4447" s="163"/>
      <c r="T4447" s="163"/>
      <c r="U4447" s="163"/>
      <c r="V4447" s="163"/>
      <c r="W4447" s="163"/>
      <c r="X4447" s="163"/>
    </row>
    <row r="4448" ht="11.25" customHeight="1">
      <c r="A4448" s="162" t="s">
        <v>8278</v>
      </c>
      <c r="B4448" s="162" t="s">
        <v>3570</v>
      </c>
      <c r="C4448" s="10" t="s">
        <v>106</v>
      </c>
      <c r="D4448" s="162" t="s">
        <v>8299</v>
      </c>
      <c r="E4448" s="162" t="s">
        <v>8300</v>
      </c>
      <c r="F4448" s="161" t="s">
        <v>655</v>
      </c>
      <c r="G4448" s="10">
        <v>10.0</v>
      </c>
      <c r="H4448" s="10">
        <v>10.0</v>
      </c>
      <c r="I4448" s="10">
        <v>12.0</v>
      </c>
      <c r="J4448" s="172">
        <v>50.0</v>
      </c>
      <c r="K4448" s="173">
        <v>5.0</v>
      </c>
      <c r="L4448" s="162" t="s">
        <v>136</v>
      </c>
      <c r="M4448" s="163"/>
      <c r="N4448" s="163"/>
      <c r="O4448" s="163"/>
      <c r="P4448" s="163"/>
      <c r="Q4448" s="163"/>
      <c r="R4448" s="163"/>
      <c r="S4448" s="163"/>
      <c r="T4448" s="163"/>
      <c r="U4448" s="163"/>
      <c r="V4448" s="163"/>
      <c r="W4448" s="163"/>
      <c r="X4448" s="163"/>
    </row>
    <row r="4449" ht="11.25" customHeight="1">
      <c r="A4449" s="162" t="s">
        <v>8278</v>
      </c>
      <c r="B4449" s="162" t="s">
        <v>3570</v>
      </c>
      <c r="C4449" s="10" t="s">
        <v>106</v>
      </c>
      <c r="D4449" s="162" t="s">
        <v>8301</v>
      </c>
      <c r="E4449" s="162" t="s">
        <v>8302</v>
      </c>
      <c r="F4449" s="161" t="s">
        <v>655</v>
      </c>
      <c r="G4449" s="10">
        <v>10.0</v>
      </c>
      <c r="H4449" s="10">
        <v>10.0</v>
      </c>
      <c r="I4449" s="10">
        <v>12.0</v>
      </c>
      <c r="J4449" s="172">
        <v>50.0</v>
      </c>
      <c r="K4449" s="173">
        <v>5.0</v>
      </c>
      <c r="L4449" s="162" t="s">
        <v>136</v>
      </c>
      <c r="M4449" s="163"/>
      <c r="N4449" s="163"/>
      <c r="O4449" s="163"/>
      <c r="P4449" s="163"/>
      <c r="Q4449" s="163"/>
      <c r="R4449" s="163"/>
      <c r="S4449" s="163"/>
      <c r="T4449" s="163"/>
      <c r="U4449" s="163"/>
      <c r="V4449" s="163"/>
      <c r="W4449" s="163"/>
      <c r="X4449" s="163"/>
    </row>
    <row r="4450" ht="11.25" customHeight="1">
      <c r="A4450" s="162" t="s">
        <v>8278</v>
      </c>
      <c r="B4450" s="162" t="s">
        <v>3570</v>
      </c>
      <c r="C4450" s="10" t="s">
        <v>106</v>
      </c>
      <c r="D4450" s="162" t="s">
        <v>8303</v>
      </c>
      <c r="E4450" s="162" t="s">
        <v>8304</v>
      </c>
      <c r="F4450" s="161" t="s">
        <v>655</v>
      </c>
      <c r="G4450" s="10">
        <v>10.0</v>
      </c>
      <c r="H4450" s="10">
        <v>10.0</v>
      </c>
      <c r="I4450" s="10">
        <v>12.0</v>
      </c>
      <c r="J4450" s="172">
        <v>50.0</v>
      </c>
      <c r="K4450" s="173">
        <v>5.0</v>
      </c>
      <c r="L4450" s="162" t="s">
        <v>136</v>
      </c>
      <c r="M4450" s="163"/>
      <c r="N4450" s="163"/>
      <c r="O4450" s="163"/>
      <c r="P4450" s="163"/>
      <c r="Q4450" s="163"/>
      <c r="R4450" s="163"/>
      <c r="S4450" s="163"/>
      <c r="T4450" s="163"/>
      <c r="U4450" s="163"/>
      <c r="V4450" s="163"/>
      <c r="W4450" s="163"/>
      <c r="X4450" s="163"/>
    </row>
    <row r="4451" ht="11.25" customHeight="1">
      <c r="A4451" s="162" t="s">
        <v>8278</v>
      </c>
      <c r="B4451" s="162" t="s">
        <v>3570</v>
      </c>
      <c r="C4451" s="10" t="s">
        <v>106</v>
      </c>
      <c r="D4451" s="162" t="s">
        <v>8305</v>
      </c>
      <c r="E4451" s="162" t="s">
        <v>8306</v>
      </c>
      <c r="F4451" s="161" t="s">
        <v>655</v>
      </c>
      <c r="G4451" s="10">
        <v>10.0</v>
      </c>
      <c r="H4451" s="10">
        <v>10.0</v>
      </c>
      <c r="I4451" s="10">
        <v>12.0</v>
      </c>
      <c r="J4451" s="172">
        <v>50.0</v>
      </c>
      <c r="K4451" s="173">
        <v>5.0</v>
      </c>
      <c r="L4451" s="162" t="s">
        <v>136</v>
      </c>
      <c r="M4451" s="163"/>
      <c r="N4451" s="163"/>
      <c r="O4451" s="163"/>
      <c r="P4451" s="163"/>
      <c r="Q4451" s="163"/>
      <c r="R4451" s="163"/>
      <c r="S4451" s="163"/>
      <c r="T4451" s="163"/>
      <c r="U4451" s="163"/>
      <c r="V4451" s="163"/>
      <c r="W4451" s="163"/>
      <c r="X4451" s="163"/>
    </row>
    <row r="4452" ht="11.25" customHeight="1">
      <c r="A4452" s="162" t="s">
        <v>8278</v>
      </c>
      <c r="B4452" s="162" t="s">
        <v>3570</v>
      </c>
      <c r="C4452" s="10" t="s">
        <v>106</v>
      </c>
      <c r="D4452" s="162" t="s">
        <v>8307</v>
      </c>
      <c r="E4452" s="162" t="s">
        <v>8308</v>
      </c>
      <c r="F4452" s="161" t="s">
        <v>655</v>
      </c>
      <c r="G4452" s="10">
        <v>10.0</v>
      </c>
      <c r="H4452" s="10">
        <v>10.0</v>
      </c>
      <c r="I4452" s="10">
        <v>12.0</v>
      </c>
      <c r="J4452" s="172">
        <v>50.0</v>
      </c>
      <c r="K4452" s="173">
        <v>5.0</v>
      </c>
      <c r="L4452" s="162" t="s">
        <v>136</v>
      </c>
      <c r="M4452" s="163"/>
      <c r="N4452" s="163"/>
      <c r="O4452" s="163"/>
      <c r="P4452" s="163"/>
      <c r="Q4452" s="163"/>
      <c r="R4452" s="163"/>
      <c r="S4452" s="163"/>
      <c r="T4452" s="163"/>
      <c r="U4452" s="163"/>
      <c r="V4452" s="163"/>
      <c r="W4452" s="163"/>
      <c r="X4452" s="163"/>
    </row>
    <row r="4453" ht="11.25" customHeight="1">
      <c r="A4453" s="162" t="s">
        <v>8278</v>
      </c>
      <c r="B4453" s="162" t="s">
        <v>3570</v>
      </c>
      <c r="C4453" s="10" t="s">
        <v>106</v>
      </c>
      <c r="D4453" s="162" t="s">
        <v>8309</v>
      </c>
      <c r="E4453" s="162" t="s">
        <v>8310</v>
      </c>
      <c r="F4453" s="161" t="s">
        <v>655</v>
      </c>
      <c r="G4453" s="10">
        <v>10.0</v>
      </c>
      <c r="H4453" s="10">
        <v>10.0</v>
      </c>
      <c r="I4453" s="10">
        <v>12.0</v>
      </c>
      <c r="J4453" s="172">
        <v>50.0</v>
      </c>
      <c r="K4453" s="173">
        <v>5.0</v>
      </c>
      <c r="L4453" s="162" t="s">
        <v>136</v>
      </c>
      <c r="M4453" s="163"/>
      <c r="N4453" s="163"/>
      <c r="O4453" s="163"/>
      <c r="P4453" s="163"/>
      <c r="Q4453" s="163"/>
      <c r="R4453" s="163"/>
      <c r="S4453" s="163"/>
      <c r="T4453" s="163"/>
      <c r="U4453" s="163"/>
      <c r="V4453" s="163"/>
      <c r="W4453" s="163"/>
      <c r="X4453" s="163"/>
    </row>
    <row r="4454" ht="11.25" customHeight="1">
      <c r="A4454" s="162" t="s">
        <v>8278</v>
      </c>
      <c r="B4454" s="162" t="s">
        <v>3570</v>
      </c>
      <c r="C4454" s="10" t="s">
        <v>106</v>
      </c>
      <c r="D4454" s="162" t="s">
        <v>8311</v>
      </c>
      <c r="E4454" s="162" t="s">
        <v>3578</v>
      </c>
      <c r="F4454" s="161" t="s">
        <v>655</v>
      </c>
      <c r="G4454" s="10">
        <v>10.0</v>
      </c>
      <c r="H4454" s="10">
        <v>10.0</v>
      </c>
      <c r="I4454" s="10">
        <v>12.0</v>
      </c>
      <c r="J4454" s="172">
        <v>50.0</v>
      </c>
      <c r="K4454" s="173">
        <v>5.0</v>
      </c>
      <c r="L4454" s="162" t="s">
        <v>136</v>
      </c>
      <c r="M4454" s="163"/>
      <c r="N4454" s="163"/>
      <c r="O4454" s="163"/>
      <c r="P4454" s="163"/>
      <c r="Q4454" s="163"/>
      <c r="R4454" s="163"/>
      <c r="S4454" s="163"/>
      <c r="T4454" s="163"/>
      <c r="U4454" s="163"/>
      <c r="V4454" s="163"/>
      <c r="W4454" s="163"/>
      <c r="X4454" s="163"/>
    </row>
    <row r="4455" ht="11.25" customHeight="1">
      <c r="A4455" s="162" t="s">
        <v>8278</v>
      </c>
      <c r="B4455" s="162" t="s">
        <v>3570</v>
      </c>
      <c r="C4455" s="10" t="s">
        <v>106</v>
      </c>
      <c r="D4455" s="162" t="s">
        <v>8312</v>
      </c>
      <c r="E4455" s="162" t="s">
        <v>8283</v>
      </c>
      <c r="F4455" s="161" t="s">
        <v>655</v>
      </c>
      <c r="G4455" s="10">
        <v>10.0</v>
      </c>
      <c r="H4455" s="10">
        <v>10.0</v>
      </c>
      <c r="I4455" s="10">
        <v>12.0</v>
      </c>
      <c r="J4455" s="172">
        <v>50.0</v>
      </c>
      <c r="K4455" s="173">
        <v>5.0</v>
      </c>
      <c r="L4455" s="162" t="s">
        <v>136</v>
      </c>
      <c r="M4455" s="163"/>
      <c r="N4455" s="163"/>
      <c r="O4455" s="163"/>
      <c r="P4455" s="163"/>
      <c r="Q4455" s="163"/>
      <c r="R4455" s="163"/>
      <c r="S4455" s="163"/>
      <c r="T4455" s="163"/>
      <c r="U4455" s="163"/>
      <c r="V4455" s="163"/>
      <c r="W4455" s="163"/>
      <c r="X4455" s="163"/>
    </row>
    <row r="4456" ht="11.25" customHeight="1">
      <c r="A4456" s="162" t="s">
        <v>8278</v>
      </c>
      <c r="B4456" s="162" t="s">
        <v>3570</v>
      </c>
      <c r="C4456" s="10" t="s">
        <v>106</v>
      </c>
      <c r="D4456" s="162" t="s">
        <v>8313</v>
      </c>
      <c r="E4456" s="162" t="s">
        <v>8314</v>
      </c>
      <c r="F4456" s="161" t="s">
        <v>655</v>
      </c>
      <c r="G4456" s="10">
        <v>10.0</v>
      </c>
      <c r="H4456" s="10">
        <v>10.0</v>
      </c>
      <c r="I4456" s="10">
        <v>12.0</v>
      </c>
      <c r="J4456" s="172">
        <v>50.0</v>
      </c>
      <c r="K4456" s="173">
        <v>5.0</v>
      </c>
      <c r="L4456" s="162" t="s">
        <v>136</v>
      </c>
      <c r="M4456" s="163"/>
      <c r="N4456" s="163"/>
      <c r="O4456" s="163"/>
      <c r="P4456" s="163"/>
      <c r="Q4456" s="163"/>
      <c r="R4456" s="163"/>
      <c r="S4456" s="163"/>
      <c r="T4456" s="163"/>
      <c r="U4456" s="163"/>
      <c r="V4456" s="163"/>
      <c r="W4456" s="163"/>
      <c r="X4456" s="163"/>
    </row>
    <row r="4457" ht="11.25" customHeight="1">
      <c r="A4457" s="162" t="s">
        <v>8315</v>
      </c>
      <c r="B4457" s="162" t="s">
        <v>8316</v>
      </c>
      <c r="C4457" s="10" t="s">
        <v>106</v>
      </c>
      <c r="D4457" s="162" t="s">
        <v>8317</v>
      </c>
      <c r="E4457" s="162" t="s">
        <v>8318</v>
      </c>
      <c r="F4457" s="161" t="s">
        <v>2206</v>
      </c>
      <c r="G4457" s="10">
        <v>6.0</v>
      </c>
      <c r="H4457" s="10">
        <v>1.0</v>
      </c>
      <c r="I4457" s="10">
        <v>6.0</v>
      </c>
      <c r="J4457" s="172">
        <v>50.0</v>
      </c>
      <c r="K4457" s="173">
        <v>8.33</v>
      </c>
      <c r="L4457" s="162" t="s">
        <v>1923</v>
      </c>
      <c r="M4457" s="163"/>
      <c r="N4457" s="163"/>
      <c r="O4457" s="163"/>
      <c r="P4457" s="163"/>
      <c r="Q4457" s="163"/>
      <c r="R4457" s="163"/>
      <c r="S4457" s="163"/>
      <c r="T4457" s="163"/>
      <c r="U4457" s="163"/>
      <c r="V4457" s="163"/>
      <c r="W4457" s="163"/>
      <c r="X4457" s="163"/>
    </row>
    <row r="4458" ht="11.25" customHeight="1">
      <c r="A4458" s="162" t="s">
        <v>8315</v>
      </c>
      <c r="B4458" s="162" t="s">
        <v>8316</v>
      </c>
      <c r="C4458" s="10" t="s">
        <v>106</v>
      </c>
      <c r="D4458" s="162" t="s">
        <v>8319</v>
      </c>
      <c r="E4458" s="162" t="s">
        <v>8320</v>
      </c>
      <c r="F4458" s="161" t="s">
        <v>2206</v>
      </c>
      <c r="G4458" s="10">
        <v>6.0</v>
      </c>
      <c r="H4458" s="10">
        <v>1.0</v>
      </c>
      <c r="I4458" s="10">
        <v>6.0</v>
      </c>
      <c r="J4458" s="172">
        <v>50.0</v>
      </c>
      <c r="K4458" s="173">
        <v>8.33</v>
      </c>
      <c r="L4458" s="162" t="s">
        <v>1923</v>
      </c>
      <c r="M4458" s="163"/>
      <c r="N4458" s="163"/>
      <c r="O4458" s="163"/>
      <c r="P4458" s="163"/>
      <c r="Q4458" s="163"/>
      <c r="R4458" s="163"/>
      <c r="S4458" s="163"/>
      <c r="T4458" s="163"/>
      <c r="U4458" s="163"/>
      <c r="V4458" s="163"/>
      <c r="W4458" s="163"/>
      <c r="X4458" s="163"/>
    </row>
    <row r="4459" ht="11.25" customHeight="1">
      <c r="A4459" s="162" t="s">
        <v>8315</v>
      </c>
      <c r="B4459" s="162" t="s">
        <v>8316</v>
      </c>
      <c r="C4459" s="10" t="s">
        <v>106</v>
      </c>
      <c r="D4459" s="162" t="s">
        <v>8321</v>
      </c>
      <c r="E4459" s="162" t="s">
        <v>8322</v>
      </c>
      <c r="F4459" s="161" t="s">
        <v>2206</v>
      </c>
      <c r="G4459" s="10">
        <v>6.0</v>
      </c>
      <c r="H4459" s="10">
        <v>1.0</v>
      </c>
      <c r="I4459" s="10">
        <v>6.0</v>
      </c>
      <c r="J4459" s="172">
        <v>50.0</v>
      </c>
      <c r="K4459" s="173">
        <v>8.33</v>
      </c>
      <c r="L4459" s="162" t="s">
        <v>1923</v>
      </c>
      <c r="M4459" s="163"/>
      <c r="N4459" s="163"/>
      <c r="O4459" s="163"/>
      <c r="P4459" s="163"/>
      <c r="Q4459" s="163"/>
      <c r="R4459" s="163"/>
      <c r="S4459" s="163"/>
      <c r="T4459" s="163"/>
      <c r="U4459" s="163"/>
      <c r="V4459" s="163"/>
      <c r="W4459" s="163"/>
      <c r="X4459" s="163"/>
    </row>
    <row r="4460" ht="11.25" customHeight="1">
      <c r="A4460" s="162" t="s">
        <v>8315</v>
      </c>
      <c r="B4460" s="162" t="s">
        <v>8316</v>
      </c>
      <c r="C4460" s="10" t="s">
        <v>106</v>
      </c>
      <c r="D4460" s="162" t="s">
        <v>8323</v>
      </c>
      <c r="E4460" s="162" t="s">
        <v>8324</v>
      </c>
      <c r="F4460" s="161" t="s">
        <v>2206</v>
      </c>
      <c r="G4460" s="10">
        <v>6.0</v>
      </c>
      <c r="H4460" s="10">
        <v>1.0</v>
      </c>
      <c r="I4460" s="10">
        <v>6.0</v>
      </c>
      <c r="J4460" s="172">
        <v>50.0</v>
      </c>
      <c r="K4460" s="173">
        <v>8.33</v>
      </c>
      <c r="L4460" s="162" t="s">
        <v>1923</v>
      </c>
      <c r="M4460" s="163"/>
      <c r="N4460" s="163"/>
      <c r="O4460" s="163"/>
      <c r="P4460" s="163"/>
      <c r="Q4460" s="163"/>
      <c r="R4460" s="163"/>
      <c r="S4460" s="163"/>
      <c r="T4460" s="163"/>
      <c r="U4460" s="163"/>
      <c r="V4460" s="163"/>
      <c r="W4460" s="163"/>
      <c r="X4460" s="163"/>
    </row>
    <row r="4461" ht="11.25" customHeight="1">
      <c r="A4461" s="162" t="s">
        <v>8315</v>
      </c>
      <c r="B4461" s="162" t="s">
        <v>8316</v>
      </c>
      <c r="C4461" s="10" t="s">
        <v>106</v>
      </c>
      <c r="D4461" s="162" t="s">
        <v>8325</v>
      </c>
      <c r="E4461" s="162" t="s">
        <v>8326</v>
      </c>
      <c r="F4461" s="161" t="s">
        <v>2206</v>
      </c>
      <c r="G4461" s="10">
        <v>6.0</v>
      </c>
      <c r="H4461" s="10">
        <v>1.0</v>
      </c>
      <c r="I4461" s="10">
        <v>6.0</v>
      </c>
      <c r="J4461" s="172">
        <v>50.0</v>
      </c>
      <c r="K4461" s="173">
        <v>8.33</v>
      </c>
      <c r="L4461" s="162" t="s">
        <v>1923</v>
      </c>
      <c r="M4461" s="163"/>
      <c r="N4461" s="163"/>
      <c r="O4461" s="163"/>
      <c r="P4461" s="163"/>
      <c r="Q4461" s="163"/>
      <c r="R4461" s="163"/>
      <c r="S4461" s="163"/>
      <c r="T4461" s="163"/>
      <c r="U4461" s="163"/>
      <c r="V4461" s="163"/>
      <c r="W4461" s="163"/>
      <c r="X4461" s="163"/>
    </row>
    <row r="4462" ht="11.25" customHeight="1">
      <c r="A4462" s="162" t="s">
        <v>8315</v>
      </c>
      <c r="B4462" s="162" t="s">
        <v>8316</v>
      </c>
      <c r="C4462" s="10" t="s">
        <v>106</v>
      </c>
      <c r="D4462" s="162" t="s">
        <v>8327</v>
      </c>
      <c r="E4462" s="162" t="s">
        <v>8328</v>
      </c>
      <c r="F4462" s="161" t="s">
        <v>2206</v>
      </c>
      <c r="G4462" s="10">
        <v>6.0</v>
      </c>
      <c r="H4462" s="10">
        <v>1.0</v>
      </c>
      <c r="I4462" s="10">
        <v>6.0</v>
      </c>
      <c r="J4462" s="172">
        <v>50.0</v>
      </c>
      <c r="K4462" s="173">
        <v>8.33</v>
      </c>
      <c r="L4462" s="162" t="s">
        <v>1923</v>
      </c>
      <c r="M4462" s="163"/>
      <c r="N4462" s="163"/>
      <c r="O4462" s="163"/>
      <c r="P4462" s="163"/>
      <c r="Q4462" s="163"/>
      <c r="R4462" s="163"/>
      <c r="S4462" s="163"/>
      <c r="T4462" s="163"/>
      <c r="U4462" s="163"/>
      <c r="V4462" s="163"/>
      <c r="W4462" s="163"/>
      <c r="X4462" s="163"/>
    </row>
    <row r="4463" ht="11.25" customHeight="1">
      <c r="A4463" s="162" t="s">
        <v>8315</v>
      </c>
      <c r="B4463" s="162" t="s">
        <v>8316</v>
      </c>
      <c r="C4463" s="10" t="s">
        <v>106</v>
      </c>
      <c r="D4463" s="162" t="s">
        <v>8329</v>
      </c>
      <c r="E4463" s="162" t="s">
        <v>8330</v>
      </c>
      <c r="F4463" s="161" t="s">
        <v>2206</v>
      </c>
      <c r="G4463" s="10">
        <v>6.0</v>
      </c>
      <c r="H4463" s="10">
        <v>1.0</v>
      </c>
      <c r="I4463" s="10">
        <v>6.0</v>
      </c>
      <c r="J4463" s="172">
        <v>50.0</v>
      </c>
      <c r="K4463" s="173">
        <v>8.33</v>
      </c>
      <c r="L4463" s="162" t="s">
        <v>1923</v>
      </c>
      <c r="M4463" s="163"/>
      <c r="N4463" s="163"/>
      <c r="O4463" s="163"/>
      <c r="P4463" s="163"/>
      <c r="Q4463" s="163"/>
      <c r="R4463" s="163"/>
      <c r="S4463" s="163"/>
      <c r="T4463" s="163"/>
      <c r="U4463" s="163"/>
      <c r="V4463" s="163"/>
      <c r="W4463" s="163"/>
      <c r="X4463" s="163"/>
    </row>
    <row r="4464" ht="11.25" customHeight="1">
      <c r="A4464" s="162" t="s">
        <v>8315</v>
      </c>
      <c r="B4464" s="162" t="s">
        <v>8316</v>
      </c>
      <c r="C4464" s="10" t="s">
        <v>106</v>
      </c>
      <c r="D4464" s="162" t="s">
        <v>8331</v>
      </c>
      <c r="E4464" s="162" t="s">
        <v>8332</v>
      </c>
      <c r="F4464" s="161" t="s">
        <v>2206</v>
      </c>
      <c r="G4464" s="10">
        <v>6.0</v>
      </c>
      <c r="H4464" s="10">
        <v>1.0</v>
      </c>
      <c r="I4464" s="10">
        <v>6.0</v>
      </c>
      <c r="J4464" s="172">
        <v>50.0</v>
      </c>
      <c r="K4464" s="173">
        <v>8.33</v>
      </c>
      <c r="L4464" s="162" t="s">
        <v>1923</v>
      </c>
      <c r="M4464" s="163"/>
      <c r="N4464" s="163"/>
      <c r="O4464" s="163"/>
      <c r="P4464" s="163"/>
      <c r="Q4464" s="163"/>
      <c r="R4464" s="163"/>
      <c r="S4464" s="163"/>
      <c r="T4464" s="163"/>
      <c r="U4464" s="163"/>
      <c r="V4464" s="163"/>
      <c r="W4464" s="163"/>
      <c r="X4464" s="163"/>
    </row>
    <row r="4465" ht="11.25" customHeight="1">
      <c r="A4465" s="162" t="s">
        <v>8315</v>
      </c>
      <c r="B4465" s="162" t="s">
        <v>8316</v>
      </c>
      <c r="C4465" s="10" t="s">
        <v>106</v>
      </c>
      <c r="D4465" s="162" t="s">
        <v>8333</v>
      </c>
      <c r="E4465" s="162" t="s">
        <v>8334</v>
      </c>
      <c r="F4465" s="161" t="s">
        <v>2206</v>
      </c>
      <c r="G4465" s="10">
        <v>6.0</v>
      </c>
      <c r="H4465" s="10">
        <v>1.0</v>
      </c>
      <c r="I4465" s="10">
        <v>6.0</v>
      </c>
      <c r="J4465" s="172">
        <v>50.0</v>
      </c>
      <c r="K4465" s="173">
        <v>8.33</v>
      </c>
      <c r="L4465" s="162" t="s">
        <v>1923</v>
      </c>
      <c r="M4465" s="163"/>
      <c r="N4465" s="163"/>
      <c r="O4465" s="163"/>
      <c r="P4465" s="163"/>
      <c r="Q4465" s="163"/>
      <c r="R4465" s="163"/>
      <c r="S4465" s="163"/>
      <c r="T4465" s="163"/>
      <c r="U4465" s="163"/>
      <c r="V4465" s="163"/>
      <c r="W4465" s="163"/>
      <c r="X4465" s="163"/>
    </row>
    <row r="4466" ht="11.25" customHeight="1">
      <c r="A4466" s="162" t="s">
        <v>8335</v>
      </c>
      <c r="B4466" s="162" t="s">
        <v>7805</v>
      </c>
      <c r="C4466" s="10" t="s">
        <v>106</v>
      </c>
      <c r="D4466" s="162" t="s">
        <v>8336</v>
      </c>
      <c r="E4466" s="162" t="s">
        <v>8337</v>
      </c>
      <c r="F4466" s="161" t="s">
        <v>2206</v>
      </c>
      <c r="G4466" s="10">
        <v>6.0</v>
      </c>
      <c r="H4466" s="10">
        <v>6.0</v>
      </c>
      <c r="I4466" s="10">
        <v>6.0</v>
      </c>
      <c r="J4466" s="172">
        <v>50.0</v>
      </c>
      <c r="K4466" s="173">
        <v>8.33</v>
      </c>
      <c r="L4466" s="162" t="s">
        <v>1923</v>
      </c>
      <c r="M4466" s="163"/>
      <c r="N4466" s="163"/>
      <c r="O4466" s="163"/>
      <c r="P4466" s="163"/>
      <c r="Q4466" s="163"/>
      <c r="R4466" s="163"/>
      <c r="S4466" s="163"/>
      <c r="T4466" s="163"/>
      <c r="U4466" s="163"/>
      <c r="V4466" s="163"/>
      <c r="W4466" s="163"/>
      <c r="X4466" s="163"/>
    </row>
    <row r="4467" ht="11.25" customHeight="1">
      <c r="A4467" s="162" t="s">
        <v>8335</v>
      </c>
      <c r="B4467" s="162" t="s">
        <v>7805</v>
      </c>
      <c r="C4467" s="10" t="s">
        <v>106</v>
      </c>
      <c r="D4467" s="162" t="s">
        <v>8338</v>
      </c>
      <c r="E4467" s="162" t="s">
        <v>8339</v>
      </c>
      <c r="F4467" s="161" t="s">
        <v>2206</v>
      </c>
      <c r="G4467" s="10">
        <v>6.0</v>
      </c>
      <c r="H4467" s="10">
        <v>6.0</v>
      </c>
      <c r="I4467" s="10">
        <v>6.0</v>
      </c>
      <c r="J4467" s="172">
        <v>50.0</v>
      </c>
      <c r="K4467" s="173">
        <v>8.33</v>
      </c>
      <c r="L4467" s="162" t="s">
        <v>1923</v>
      </c>
      <c r="M4467" s="163"/>
      <c r="N4467" s="163"/>
      <c r="O4467" s="163"/>
      <c r="P4467" s="163"/>
      <c r="Q4467" s="163"/>
      <c r="R4467" s="163"/>
      <c r="S4467" s="163"/>
      <c r="T4467" s="163"/>
      <c r="U4467" s="163"/>
      <c r="V4467" s="163"/>
      <c r="W4467" s="163"/>
      <c r="X4467" s="163"/>
    </row>
    <row r="4468" ht="11.25" customHeight="1">
      <c r="A4468" s="162" t="s">
        <v>8340</v>
      </c>
      <c r="B4468" s="162" t="s">
        <v>8341</v>
      </c>
      <c r="C4468" s="10" t="s">
        <v>106</v>
      </c>
      <c r="D4468" s="162" t="s">
        <v>8342</v>
      </c>
      <c r="E4468" s="162" t="s">
        <v>8343</v>
      </c>
      <c r="F4468" s="161" t="s">
        <v>2206</v>
      </c>
      <c r="G4468" s="10">
        <v>4.0</v>
      </c>
      <c r="H4468" s="10">
        <v>3.0</v>
      </c>
      <c r="I4468" s="10">
        <v>8.0</v>
      </c>
      <c r="J4468" s="172">
        <v>50.0</v>
      </c>
      <c r="K4468" s="173">
        <v>12.5</v>
      </c>
      <c r="L4468" s="162" t="s">
        <v>1923</v>
      </c>
      <c r="M4468" s="163"/>
      <c r="N4468" s="163"/>
      <c r="O4468" s="163"/>
      <c r="P4468" s="163"/>
      <c r="Q4468" s="163"/>
      <c r="R4468" s="163"/>
      <c r="S4468" s="163"/>
      <c r="T4468" s="163"/>
      <c r="U4468" s="163"/>
      <c r="V4468" s="163"/>
      <c r="W4468" s="163"/>
      <c r="X4468" s="163"/>
    </row>
    <row r="4469" ht="11.25" customHeight="1">
      <c r="A4469" s="162" t="s">
        <v>8344</v>
      </c>
      <c r="B4469" s="162" t="s">
        <v>7378</v>
      </c>
      <c r="C4469" s="10" t="s">
        <v>106</v>
      </c>
      <c r="D4469" s="162" t="s">
        <v>8345</v>
      </c>
      <c r="E4469" s="162" t="s">
        <v>8346</v>
      </c>
      <c r="F4469" s="161" t="s">
        <v>2206</v>
      </c>
      <c r="G4469" s="10">
        <v>2.0</v>
      </c>
      <c r="H4469" s="10">
        <v>2.0</v>
      </c>
      <c r="I4469" s="10">
        <v>3.0</v>
      </c>
      <c r="J4469" s="172">
        <v>50.0</v>
      </c>
      <c r="K4469" s="173">
        <v>25.0</v>
      </c>
      <c r="L4469" s="162" t="s">
        <v>1923</v>
      </c>
      <c r="M4469" s="163"/>
      <c r="N4469" s="163"/>
      <c r="O4469" s="163"/>
      <c r="P4469" s="163"/>
      <c r="Q4469" s="163"/>
      <c r="R4469" s="163"/>
      <c r="S4469" s="163"/>
      <c r="T4469" s="163"/>
      <c r="U4469" s="163"/>
      <c r="V4469" s="163"/>
      <c r="W4469" s="163"/>
      <c r="X4469" s="163"/>
    </row>
    <row r="4470" ht="11.25" customHeight="1">
      <c r="A4470" s="162" t="s">
        <v>8347</v>
      </c>
      <c r="B4470" s="162" t="s">
        <v>6577</v>
      </c>
      <c r="C4470" s="10" t="s">
        <v>106</v>
      </c>
      <c r="D4470" s="162" t="s">
        <v>8348</v>
      </c>
      <c r="E4470" s="162" t="s">
        <v>8349</v>
      </c>
      <c r="F4470" s="161" t="s">
        <v>2206</v>
      </c>
      <c r="G4470" s="10">
        <v>4.0</v>
      </c>
      <c r="H4470" s="10">
        <v>4.0</v>
      </c>
      <c r="I4470" s="10">
        <v>6.0</v>
      </c>
      <c r="J4470" s="172">
        <v>50.0</v>
      </c>
      <c r="K4470" s="173">
        <v>12.5</v>
      </c>
      <c r="L4470" s="162" t="s">
        <v>1923</v>
      </c>
      <c r="M4470" s="163"/>
      <c r="N4470" s="163"/>
      <c r="O4470" s="163"/>
      <c r="P4470" s="163"/>
      <c r="Q4470" s="163"/>
      <c r="R4470" s="163"/>
      <c r="S4470" s="163"/>
      <c r="T4470" s="163"/>
      <c r="U4470" s="163"/>
      <c r="V4470" s="163"/>
      <c r="W4470" s="163"/>
      <c r="X4470" s="163"/>
    </row>
    <row r="4471" ht="11.25" customHeight="1">
      <c r="A4471" s="162" t="s">
        <v>8350</v>
      </c>
      <c r="B4471" s="162" t="s">
        <v>366</v>
      </c>
      <c r="C4471" s="10" t="s">
        <v>106</v>
      </c>
      <c r="D4471" s="162" t="s">
        <v>8351</v>
      </c>
      <c r="E4471" s="162" t="s">
        <v>3720</v>
      </c>
      <c r="F4471" s="161" t="s">
        <v>2206</v>
      </c>
      <c r="G4471" s="10">
        <v>17.0</v>
      </c>
      <c r="H4471" s="10">
        <v>17.0</v>
      </c>
      <c r="I4471" s="10">
        <v>18.0</v>
      </c>
      <c r="J4471" s="172">
        <v>50.0</v>
      </c>
      <c r="K4471" s="173">
        <v>2.94</v>
      </c>
      <c r="L4471" s="162" t="s">
        <v>1923</v>
      </c>
      <c r="M4471" s="163"/>
      <c r="N4471" s="163"/>
      <c r="O4471" s="163"/>
      <c r="P4471" s="163"/>
      <c r="Q4471" s="163"/>
      <c r="R4471" s="163"/>
      <c r="S4471" s="163"/>
      <c r="T4471" s="163"/>
      <c r="U4471" s="163"/>
      <c r="V4471" s="163"/>
      <c r="W4471" s="163"/>
      <c r="X4471" s="163"/>
    </row>
    <row r="4472" ht="11.25" customHeight="1">
      <c r="A4472" s="162" t="s">
        <v>8350</v>
      </c>
      <c r="B4472" s="162" t="s">
        <v>366</v>
      </c>
      <c r="C4472" s="10" t="s">
        <v>106</v>
      </c>
      <c r="D4472" s="162" t="s">
        <v>8352</v>
      </c>
      <c r="E4472" s="162" t="s">
        <v>3734</v>
      </c>
      <c r="F4472" s="161" t="s">
        <v>2206</v>
      </c>
      <c r="G4472" s="10">
        <v>17.0</v>
      </c>
      <c r="H4472" s="10">
        <v>17.0</v>
      </c>
      <c r="I4472" s="10">
        <v>18.0</v>
      </c>
      <c r="J4472" s="172">
        <v>50.0</v>
      </c>
      <c r="K4472" s="173">
        <v>2.94</v>
      </c>
      <c r="L4472" s="162" t="s">
        <v>1923</v>
      </c>
      <c r="M4472" s="163"/>
      <c r="N4472" s="163"/>
      <c r="O4472" s="163"/>
      <c r="P4472" s="163"/>
      <c r="Q4472" s="163"/>
      <c r="R4472" s="163"/>
      <c r="S4472" s="163"/>
      <c r="T4472" s="163"/>
      <c r="U4472" s="163"/>
      <c r="V4472" s="163"/>
      <c r="W4472" s="163"/>
      <c r="X4472" s="163"/>
    </row>
    <row r="4473" ht="11.25" customHeight="1">
      <c r="A4473" s="162" t="s">
        <v>8350</v>
      </c>
      <c r="B4473" s="162" t="s">
        <v>366</v>
      </c>
      <c r="C4473" s="10" t="s">
        <v>106</v>
      </c>
      <c r="D4473" s="162" t="s">
        <v>8353</v>
      </c>
      <c r="E4473" s="162" t="s">
        <v>3722</v>
      </c>
      <c r="F4473" s="161" t="s">
        <v>2206</v>
      </c>
      <c r="G4473" s="10">
        <v>17.0</v>
      </c>
      <c r="H4473" s="10">
        <v>17.0</v>
      </c>
      <c r="I4473" s="10">
        <v>18.0</v>
      </c>
      <c r="J4473" s="172">
        <v>50.0</v>
      </c>
      <c r="K4473" s="173">
        <v>2.94</v>
      </c>
      <c r="L4473" s="162" t="s">
        <v>1923</v>
      </c>
      <c r="M4473" s="163"/>
      <c r="N4473" s="163"/>
      <c r="O4473" s="163"/>
      <c r="P4473" s="163"/>
      <c r="Q4473" s="163"/>
      <c r="R4473" s="163"/>
      <c r="S4473" s="163"/>
      <c r="T4473" s="163"/>
      <c r="U4473" s="163"/>
      <c r="V4473" s="163"/>
      <c r="W4473" s="163"/>
      <c r="X4473" s="163"/>
    </row>
    <row r="4474" ht="11.25" customHeight="1">
      <c r="A4474" s="162" t="s">
        <v>8350</v>
      </c>
      <c r="B4474" s="162" t="s">
        <v>366</v>
      </c>
      <c r="C4474" s="10" t="s">
        <v>106</v>
      </c>
      <c r="D4474" s="162" t="s">
        <v>8354</v>
      </c>
      <c r="E4474" s="162" t="s">
        <v>3736</v>
      </c>
      <c r="F4474" s="161" t="s">
        <v>2206</v>
      </c>
      <c r="G4474" s="10">
        <v>17.0</v>
      </c>
      <c r="H4474" s="10">
        <v>17.0</v>
      </c>
      <c r="I4474" s="10">
        <v>18.0</v>
      </c>
      <c r="J4474" s="172">
        <v>50.0</v>
      </c>
      <c r="K4474" s="173">
        <v>2.94</v>
      </c>
      <c r="L4474" s="162" t="s">
        <v>1923</v>
      </c>
      <c r="M4474" s="163"/>
      <c r="N4474" s="163"/>
      <c r="O4474" s="163"/>
      <c r="P4474" s="163"/>
      <c r="Q4474" s="163"/>
      <c r="R4474" s="163"/>
      <c r="S4474" s="163"/>
      <c r="T4474" s="163"/>
      <c r="U4474" s="163"/>
      <c r="V4474" s="163"/>
      <c r="W4474" s="163"/>
      <c r="X4474" s="163"/>
    </row>
    <row r="4475" ht="11.25" customHeight="1">
      <c r="A4475" s="162" t="s">
        <v>8350</v>
      </c>
      <c r="B4475" s="162" t="s">
        <v>366</v>
      </c>
      <c r="C4475" s="10" t="s">
        <v>106</v>
      </c>
      <c r="D4475" s="162" t="s">
        <v>8355</v>
      </c>
      <c r="E4475" s="162" t="s">
        <v>3738</v>
      </c>
      <c r="F4475" s="161" t="s">
        <v>2206</v>
      </c>
      <c r="G4475" s="10">
        <v>17.0</v>
      </c>
      <c r="H4475" s="10">
        <v>17.0</v>
      </c>
      <c r="I4475" s="10">
        <v>18.0</v>
      </c>
      <c r="J4475" s="172">
        <v>50.0</v>
      </c>
      <c r="K4475" s="173">
        <v>2.94</v>
      </c>
      <c r="L4475" s="162" t="s">
        <v>1923</v>
      </c>
      <c r="M4475" s="163"/>
      <c r="N4475" s="163"/>
      <c r="O4475" s="163"/>
      <c r="P4475" s="163"/>
      <c r="Q4475" s="163"/>
      <c r="R4475" s="163"/>
      <c r="S4475" s="163"/>
      <c r="T4475" s="163"/>
      <c r="U4475" s="163"/>
      <c r="V4475" s="163"/>
      <c r="W4475" s="163"/>
      <c r="X4475" s="163"/>
    </row>
    <row r="4476" ht="11.25" customHeight="1">
      <c r="A4476" s="162" t="s">
        <v>8350</v>
      </c>
      <c r="B4476" s="162" t="s">
        <v>366</v>
      </c>
      <c r="C4476" s="10" t="s">
        <v>106</v>
      </c>
      <c r="D4476" s="162" t="s">
        <v>8356</v>
      </c>
      <c r="E4476" s="162" t="s">
        <v>3740</v>
      </c>
      <c r="F4476" s="161" t="s">
        <v>2206</v>
      </c>
      <c r="G4476" s="10">
        <v>17.0</v>
      </c>
      <c r="H4476" s="10">
        <v>17.0</v>
      </c>
      <c r="I4476" s="10">
        <v>18.0</v>
      </c>
      <c r="J4476" s="172">
        <v>50.0</v>
      </c>
      <c r="K4476" s="173">
        <v>2.94</v>
      </c>
      <c r="L4476" s="162" t="s">
        <v>1923</v>
      </c>
      <c r="M4476" s="163"/>
      <c r="N4476" s="163"/>
      <c r="O4476" s="163"/>
      <c r="P4476" s="163"/>
      <c r="Q4476" s="163"/>
      <c r="R4476" s="163"/>
      <c r="S4476" s="163"/>
      <c r="T4476" s="163"/>
      <c r="U4476" s="163"/>
      <c r="V4476" s="163"/>
      <c r="W4476" s="163"/>
      <c r="X4476" s="163"/>
    </row>
    <row r="4477" ht="11.25" customHeight="1">
      <c r="A4477" s="162" t="s">
        <v>8350</v>
      </c>
      <c r="B4477" s="162" t="s">
        <v>366</v>
      </c>
      <c r="C4477" s="10" t="s">
        <v>106</v>
      </c>
      <c r="D4477" s="162" t="s">
        <v>8357</v>
      </c>
      <c r="E4477" s="162" t="s">
        <v>3729</v>
      </c>
      <c r="F4477" s="161" t="s">
        <v>2206</v>
      </c>
      <c r="G4477" s="10">
        <v>17.0</v>
      </c>
      <c r="H4477" s="10">
        <v>17.0</v>
      </c>
      <c r="I4477" s="10">
        <v>18.0</v>
      </c>
      <c r="J4477" s="172">
        <v>50.0</v>
      </c>
      <c r="K4477" s="173">
        <v>2.94</v>
      </c>
      <c r="L4477" s="162" t="s">
        <v>1923</v>
      </c>
      <c r="M4477" s="163"/>
      <c r="N4477" s="163"/>
      <c r="O4477" s="163"/>
      <c r="P4477" s="163"/>
      <c r="Q4477" s="163"/>
      <c r="R4477" s="163"/>
      <c r="S4477" s="163"/>
      <c r="T4477" s="163"/>
      <c r="U4477" s="163"/>
      <c r="V4477" s="163"/>
      <c r="W4477" s="163"/>
      <c r="X4477" s="163"/>
    </row>
    <row r="4478" ht="11.25" customHeight="1">
      <c r="A4478" s="162" t="s">
        <v>8350</v>
      </c>
      <c r="B4478" s="162" t="s">
        <v>366</v>
      </c>
      <c r="C4478" s="10" t="s">
        <v>106</v>
      </c>
      <c r="D4478" s="162" t="s">
        <v>8358</v>
      </c>
      <c r="E4478" s="162" t="s">
        <v>3731</v>
      </c>
      <c r="F4478" s="161" t="s">
        <v>2206</v>
      </c>
      <c r="G4478" s="10">
        <v>17.0</v>
      </c>
      <c r="H4478" s="10">
        <v>17.0</v>
      </c>
      <c r="I4478" s="10">
        <v>18.0</v>
      </c>
      <c r="J4478" s="172">
        <v>50.0</v>
      </c>
      <c r="K4478" s="173">
        <v>2.94</v>
      </c>
      <c r="L4478" s="162" t="s">
        <v>1923</v>
      </c>
      <c r="M4478" s="163"/>
      <c r="N4478" s="163"/>
      <c r="O4478" s="163"/>
      <c r="P4478" s="163"/>
      <c r="Q4478" s="163"/>
      <c r="R4478" s="163"/>
      <c r="S4478" s="163"/>
      <c r="T4478" s="163"/>
      <c r="U4478" s="163"/>
      <c r="V4478" s="163"/>
      <c r="W4478" s="163"/>
      <c r="X4478" s="163"/>
    </row>
    <row r="4479" ht="11.25" customHeight="1">
      <c r="A4479" s="162" t="s">
        <v>8350</v>
      </c>
      <c r="B4479" s="162" t="s">
        <v>366</v>
      </c>
      <c r="C4479" s="10" t="s">
        <v>106</v>
      </c>
      <c r="D4479" s="162" t="s">
        <v>8359</v>
      </c>
      <c r="E4479" s="162" t="s">
        <v>3743</v>
      </c>
      <c r="F4479" s="161" t="s">
        <v>2206</v>
      </c>
      <c r="G4479" s="10">
        <v>17.0</v>
      </c>
      <c r="H4479" s="10">
        <v>17.0</v>
      </c>
      <c r="I4479" s="10">
        <v>18.0</v>
      </c>
      <c r="J4479" s="172">
        <v>50.0</v>
      </c>
      <c r="K4479" s="173">
        <v>2.94</v>
      </c>
      <c r="L4479" s="162" t="s">
        <v>1923</v>
      </c>
      <c r="M4479" s="163"/>
      <c r="N4479" s="163"/>
      <c r="O4479" s="163"/>
      <c r="P4479" s="163"/>
      <c r="Q4479" s="163"/>
      <c r="R4479" s="163"/>
      <c r="S4479" s="163"/>
      <c r="T4479" s="163"/>
      <c r="U4479" s="163"/>
      <c r="V4479" s="163"/>
      <c r="W4479" s="163"/>
      <c r="X4479" s="163"/>
    </row>
    <row r="4480" ht="11.25" customHeight="1">
      <c r="A4480" s="162" t="s">
        <v>8350</v>
      </c>
      <c r="B4480" s="162" t="s">
        <v>366</v>
      </c>
      <c r="C4480" s="10" t="s">
        <v>106</v>
      </c>
      <c r="D4480" s="162" t="s">
        <v>8360</v>
      </c>
      <c r="E4480" s="162" t="s">
        <v>3745</v>
      </c>
      <c r="F4480" s="161" t="s">
        <v>2206</v>
      </c>
      <c r="G4480" s="10">
        <v>17.0</v>
      </c>
      <c r="H4480" s="10">
        <v>17.0</v>
      </c>
      <c r="I4480" s="10">
        <v>18.0</v>
      </c>
      <c r="J4480" s="172">
        <v>50.0</v>
      </c>
      <c r="K4480" s="173">
        <v>2.94</v>
      </c>
      <c r="L4480" s="162" t="s">
        <v>1923</v>
      </c>
      <c r="M4480" s="163"/>
      <c r="N4480" s="163"/>
      <c r="O4480" s="163"/>
      <c r="P4480" s="163"/>
      <c r="Q4480" s="163"/>
      <c r="R4480" s="163"/>
      <c r="S4480" s="163"/>
      <c r="T4480" s="163"/>
      <c r="U4480" s="163"/>
      <c r="V4480" s="163"/>
      <c r="W4480" s="163"/>
      <c r="X4480" s="163"/>
    </row>
    <row r="4481" ht="11.25" customHeight="1">
      <c r="A4481" s="162" t="s">
        <v>8350</v>
      </c>
      <c r="B4481" s="162" t="s">
        <v>366</v>
      </c>
      <c r="C4481" s="10" t="s">
        <v>106</v>
      </c>
      <c r="D4481" s="162" t="s">
        <v>8361</v>
      </c>
      <c r="E4481" s="162" t="s">
        <v>3747</v>
      </c>
      <c r="F4481" s="161" t="s">
        <v>2206</v>
      </c>
      <c r="G4481" s="10">
        <v>17.0</v>
      </c>
      <c r="H4481" s="10">
        <v>17.0</v>
      </c>
      <c r="I4481" s="10">
        <v>18.0</v>
      </c>
      <c r="J4481" s="172">
        <v>50.0</v>
      </c>
      <c r="K4481" s="173">
        <v>2.94</v>
      </c>
      <c r="L4481" s="162" t="s">
        <v>1923</v>
      </c>
      <c r="M4481" s="163"/>
      <c r="N4481" s="163"/>
      <c r="O4481" s="163"/>
      <c r="P4481" s="163"/>
      <c r="Q4481" s="163"/>
      <c r="R4481" s="163"/>
      <c r="S4481" s="163"/>
      <c r="T4481" s="163"/>
      <c r="U4481" s="163"/>
      <c r="V4481" s="163"/>
      <c r="W4481" s="163"/>
      <c r="X4481" s="163"/>
    </row>
    <row r="4482" ht="11.25" customHeight="1">
      <c r="A4482" s="162" t="s">
        <v>8350</v>
      </c>
      <c r="B4482" s="162" t="s">
        <v>366</v>
      </c>
      <c r="C4482" s="10" t="s">
        <v>106</v>
      </c>
      <c r="D4482" s="162" t="s">
        <v>8362</v>
      </c>
      <c r="E4482" s="162" t="s">
        <v>3749</v>
      </c>
      <c r="F4482" s="161" t="s">
        <v>2206</v>
      </c>
      <c r="G4482" s="10">
        <v>17.0</v>
      </c>
      <c r="H4482" s="10">
        <v>17.0</v>
      </c>
      <c r="I4482" s="10">
        <v>18.0</v>
      </c>
      <c r="J4482" s="172">
        <v>50.0</v>
      </c>
      <c r="K4482" s="173">
        <v>2.94</v>
      </c>
      <c r="L4482" s="162" t="s">
        <v>1923</v>
      </c>
      <c r="M4482" s="163"/>
      <c r="N4482" s="163"/>
      <c r="O4482" s="163"/>
      <c r="P4482" s="163"/>
      <c r="Q4482" s="163"/>
      <c r="R4482" s="163"/>
      <c r="S4482" s="163"/>
      <c r="T4482" s="163"/>
      <c r="U4482" s="163"/>
      <c r="V4482" s="163"/>
      <c r="W4482" s="163"/>
      <c r="X4482" s="163"/>
    </row>
    <row r="4483" ht="11.25" customHeight="1">
      <c r="A4483" s="162" t="s">
        <v>8350</v>
      </c>
      <c r="B4483" s="162" t="s">
        <v>366</v>
      </c>
      <c r="C4483" s="10" t="s">
        <v>106</v>
      </c>
      <c r="D4483" s="162" t="s">
        <v>8363</v>
      </c>
      <c r="E4483" s="162" t="s">
        <v>3751</v>
      </c>
      <c r="F4483" s="161" t="s">
        <v>2206</v>
      </c>
      <c r="G4483" s="10">
        <v>17.0</v>
      </c>
      <c r="H4483" s="10">
        <v>17.0</v>
      </c>
      <c r="I4483" s="10">
        <v>18.0</v>
      </c>
      <c r="J4483" s="172">
        <v>50.0</v>
      </c>
      <c r="K4483" s="173">
        <v>2.94</v>
      </c>
      <c r="L4483" s="162" t="s">
        <v>1923</v>
      </c>
      <c r="M4483" s="163"/>
      <c r="N4483" s="163"/>
      <c r="O4483" s="163"/>
      <c r="P4483" s="163"/>
      <c r="Q4483" s="163"/>
      <c r="R4483" s="163"/>
      <c r="S4483" s="163"/>
      <c r="T4483" s="163"/>
      <c r="U4483" s="163"/>
      <c r="V4483" s="163"/>
      <c r="W4483" s="163"/>
      <c r="X4483" s="163"/>
    </row>
    <row r="4484" ht="11.25" customHeight="1">
      <c r="A4484" s="162" t="s">
        <v>8350</v>
      </c>
      <c r="B4484" s="162" t="s">
        <v>366</v>
      </c>
      <c r="C4484" s="10" t="s">
        <v>106</v>
      </c>
      <c r="D4484" s="162" t="s">
        <v>8364</v>
      </c>
      <c r="E4484" s="162" t="s">
        <v>3753</v>
      </c>
      <c r="F4484" s="161" t="s">
        <v>2206</v>
      </c>
      <c r="G4484" s="10">
        <v>17.0</v>
      </c>
      <c r="H4484" s="10">
        <v>17.0</v>
      </c>
      <c r="I4484" s="10">
        <v>18.0</v>
      </c>
      <c r="J4484" s="172">
        <v>50.0</v>
      </c>
      <c r="K4484" s="173">
        <v>2.94</v>
      </c>
      <c r="L4484" s="162" t="s">
        <v>1923</v>
      </c>
      <c r="M4484" s="163"/>
      <c r="N4484" s="163"/>
      <c r="O4484" s="163"/>
      <c r="P4484" s="163"/>
      <c r="Q4484" s="163"/>
      <c r="R4484" s="163"/>
      <c r="S4484" s="163"/>
      <c r="T4484" s="163"/>
      <c r="U4484" s="163"/>
      <c r="V4484" s="163"/>
      <c r="W4484" s="163"/>
      <c r="X4484" s="163"/>
    </row>
    <row r="4485" ht="11.25" customHeight="1">
      <c r="A4485" s="162" t="s">
        <v>8350</v>
      </c>
      <c r="B4485" s="162" t="s">
        <v>366</v>
      </c>
      <c r="C4485" s="10" t="s">
        <v>106</v>
      </c>
      <c r="D4485" s="162" t="s">
        <v>8365</v>
      </c>
      <c r="E4485" s="162" t="s">
        <v>3755</v>
      </c>
      <c r="F4485" s="161" t="s">
        <v>2206</v>
      </c>
      <c r="G4485" s="10">
        <v>17.0</v>
      </c>
      <c r="H4485" s="10">
        <v>17.0</v>
      </c>
      <c r="I4485" s="10">
        <v>18.0</v>
      </c>
      <c r="J4485" s="172">
        <v>50.0</v>
      </c>
      <c r="K4485" s="173">
        <v>2.94</v>
      </c>
      <c r="L4485" s="162" t="s">
        <v>1923</v>
      </c>
      <c r="M4485" s="163"/>
      <c r="N4485" s="163"/>
      <c r="O4485" s="163"/>
      <c r="P4485" s="163"/>
      <c r="Q4485" s="163"/>
      <c r="R4485" s="163"/>
      <c r="S4485" s="163"/>
      <c r="T4485" s="163"/>
      <c r="U4485" s="163"/>
      <c r="V4485" s="163"/>
      <c r="W4485" s="163"/>
      <c r="X4485" s="163"/>
    </row>
    <row r="4486" ht="11.25" customHeight="1">
      <c r="A4486" s="162" t="s">
        <v>8350</v>
      </c>
      <c r="B4486" s="162" t="s">
        <v>366</v>
      </c>
      <c r="C4486" s="10" t="s">
        <v>106</v>
      </c>
      <c r="D4486" s="162" t="s">
        <v>8366</v>
      </c>
      <c r="E4486" s="162" t="s">
        <v>3757</v>
      </c>
      <c r="F4486" s="161" t="s">
        <v>2206</v>
      </c>
      <c r="G4486" s="10">
        <v>17.0</v>
      </c>
      <c r="H4486" s="10">
        <v>17.0</v>
      </c>
      <c r="I4486" s="10">
        <v>18.0</v>
      </c>
      <c r="J4486" s="172">
        <v>50.0</v>
      </c>
      <c r="K4486" s="173">
        <v>2.94</v>
      </c>
      <c r="L4486" s="162" t="s">
        <v>1923</v>
      </c>
      <c r="M4486" s="163"/>
      <c r="N4486" s="163"/>
      <c r="O4486" s="163"/>
      <c r="P4486" s="163"/>
      <c r="Q4486" s="163"/>
      <c r="R4486" s="163"/>
      <c r="S4486" s="163"/>
      <c r="T4486" s="163"/>
      <c r="U4486" s="163"/>
      <c r="V4486" s="163"/>
      <c r="W4486" s="163"/>
      <c r="X4486" s="163"/>
    </row>
    <row r="4487" ht="11.25" customHeight="1">
      <c r="A4487" s="162" t="s">
        <v>8350</v>
      </c>
      <c r="B4487" s="162" t="s">
        <v>366</v>
      </c>
      <c r="C4487" s="10" t="s">
        <v>106</v>
      </c>
      <c r="D4487" s="162" t="s">
        <v>8367</v>
      </c>
      <c r="E4487" s="162" t="s">
        <v>3759</v>
      </c>
      <c r="F4487" s="161" t="s">
        <v>2206</v>
      </c>
      <c r="G4487" s="10">
        <v>17.0</v>
      </c>
      <c r="H4487" s="10">
        <v>17.0</v>
      </c>
      <c r="I4487" s="10">
        <v>18.0</v>
      </c>
      <c r="J4487" s="172">
        <v>50.0</v>
      </c>
      <c r="K4487" s="173">
        <v>2.94</v>
      </c>
      <c r="L4487" s="162" t="s">
        <v>1923</v>
      </c>
      <c r="M4487" s="163"/>
      <c r="N4487" s="163"/>
      <c r="O4487" s="163"/>
      <c r="P4487" s="163"/>
      <c r="Q4487" s="163"/>
      <c r="R4487" s="163"/>
      <c r="S4487" s="163"/>
      <c r="T4487" s="163"/>
      <c r="U4487" s="163"/>
      <c r="V4487" s="163"/>
      <c r="W4487" s="163"/>
      <c r="X4487" s="163"/>
    </row>
    <row r="4488" ht="11.25" customHeight="1">
      <c r="A4488" s="162" t="s">
        <v>8368</v>
      </c>
      <c r="B4488" s="162" t="s">
        <v>7363</v>
      </c>
      <c r="C4488" s="10" t="s">
        <v>106</v>
      </c>
      <c r="D4488" s="162" t="s">
        <v>8369</v>
      </c>
      <c r="E4488" s="162" t="s">
        <v>930</v>
      </c>
      <c r="F4488" s="161" t="s">
        <v>2206</v>
      </c>
      <c r="G4488" s="10">
        <v>8.0</v>
      </c>
      <c r="H4488" s="10">
        <v>7.0</v>
      </c>
      <c r="I4488" s="10">
        <v>8.0</v>
      </c>
      <c r="J4488" s="172">
        <v>50.0</v>
      </c>
      <c r="K4488" s="173">
        <v>6.25</v>
      </c>
      <c r="L4488" s="162" t="s">
        <v>1923</v>
      </c>
      <c r="M4488" s="163"/>
      <c r="N4488" s="163"/>
      <c r="O4488" s="163"/>
      <c r="P4488" s="163"/>
      <c r="Q4488" s="163"/>
      <c r="R4488" s="163"/>
      <c r="S4488" s="163"/>
      <c r="T4488" s="163"/>
      <c r="U4488" s="163"/>
      <c r="V4488" s="163"/>
      <c r="W4488" s="163"/>
      <c r="X4488" s="163"/>
    </row>
    <row r="4489" ht="11.25" customHeight="1">
      <c r="A4489" s="162" t="s">
        <v>8370</v>
      </c>
      <c r="B4489" s="162" t="s">
        <v>8371</v>
      </c>
      <c r="C4489" s="10" t="s">
        <v>106</v>
      </c>
      <c r="D4489" s="162" t="s">
        <v>8372</v>
      </c>
      <c r="E4489" s="162" t="s">
        <v>8373</v>
      </c>
      <c r="F4489" s="161" t="s">
        <v>2206</v>
      </c>
      <c r="G4489" s="10">
        <v>10.0</v>
      </c>
      <c r="H4489" s="10">
        <v>10.0</v>
      </c>
      <c r="I4489" s="10">
        <v>10.0</v>
      </c>
      <c r="J4489" s="172">
        <v>50.0</v>
      </c>
      <c r="K4489" s="173">
        <v>5.0</v>
      </c>
      <c r="L4489" s="162" t="s">
        <v>1923</v>
      </c>
      <c r="M4489" s="163"/>
      <c r="N4489" s="163"/>
      <c r="O4489" s="163"/>
      <c r="P4489" s="163"/>
      <c r="Q4489" s="163"/>
      <c r="R4489" s="163"/>
      <c r="S4489" s="163"/>
      <c r="T4489" s="163"/>
      <c r="U4489" s="163"/>
      <c r="V4489" s="163"/>
      <c r="W4489" s="163"/>
      <c r="X4489" s="163"/>
    </row>
    <row r="4490" ht="11.25" customHeight="1">
      <c r="A4490" s="162" t="s">
        <v>8370</v>
      </c>
      <c r="B4490" s="162" t="s">
        <v>8371</v>
      </c>
      <c r="C4490" s="10" t="s">
        <v>106</v>
      </c>
      <c r="D4490" s="162" t="s">
        <v>8374</v>
      </c>
      <c r="E4490" s="162" t="s">
        <v>8375</v>
      </c>
      <c r="F4490" s="161" t="s">
        <v>2206</v>
      </c>
      <c r="G4490" s="10">
        <v>10.0</v>
      </c>
      <c r="H4490" s="10">
        <v>10.0</v>
      </c>
      <c r="I4490" s="10">
        <v>10.0</v>
      </c>
      <c r="J4490" s="172">
        <v>50.0</v>
      </c>
      <c r="K4490" s="173">
        <v>5.0</v>
      </c>
      <c r="L4490" s="162" t="s">
        <v>1923</v>
      </c>
      <c r="M4490" s="163"/>
      <c r="N4490" s="163"/>
      <c r="O4490" s="163"/>
      <c r="P4490" s="163"/>
      <c r="Q4490" s="163"/>
      <c r="R4490" s="163"/>
      <c r="S4490" s="163"/>
      <c r="T4490" s="163"/>
      <c r="U4490" s="163"/>
      <c r="V4490" s="163"/>
      <c r="W4490" s="163"/>
      <c r="X4490" s="163"/>
    </row>
    <row r="4491" ht="11.25" customHeight="1">
      <c r="A4491" s="162" t="s">
        <v>8370</v>
      </c>
      <c r="B4491" s="162" t="s">
        <v>8371</v>
      </c>
      <c r="C4491" s="10" t="s">
        <v>106</v>
      </c>
      <c r="D4491" s="162" t="s">
        <v>8376</v>
      </c>
      <c r="E4491" s="162" t="s">
        <v>8377</v>
      </c>
      <c r="F4491" s="161" t="s">
        <v>2206</v>
      </c>
      <c r="G4491" s="10">
        <v>10.0</v>
      </c>
      <c r="H4491" s="10">
        <v>10.0</v>
      </c>
      <c r="I4491" s="10">
        <v>10.0</v>
      </c>
      <c r="J4491" s="172">
        <v>50.0</v>
      </c>
      <c r="K4491" s="173">
        <v>5.0</v>
      </c>
      <c r="L4491" s="162" t="s">
        <v>1923</v>
      </c>
      <c r="M4491" s="163"/>
      <c r="N4491" s="163"/>
      <c r="O4491" s="163"/>
      <c r="P4491" s="163"/>
      <c r="Q4491" s="163"/>
      <c r="R4491" s="163"/>
      <c r="S4491" s="163"/>
      <c r="T4491" s="163"/>
      <c r="U4491" s="163"/>
      <c r="V4491" s="163"/>
      <c r="W4491" s="163"/>
      <c r="X4491" s="163"/>
    </row>
    <row r="4492" ht="11.25" customHeight="1">
      <c r="A4492" s="162" t="s">
        <v>8370</v>
      </c>
      <c r="B4492" s="162" t="s">
        <v>8371</v>
      </c>
      <c r="C4492" s="10" t="s">
        <v>106</v>
      </c>
      <c r="D4492" s="162" t="s">
        <v>8378</v>
      </c>
      <c r="E4492" s="162" t="s">
        <v>8379</v>
      </c>
      <c r="F4492" s="161" t="s">
        <v>2206</v>
      </c>
      <c r="G4492" s="10">
        <v>10.0</v>
      </c>
      <c r="H4492" s="10">
        <v>10.0</v>
      </c>
      <c r="I4492" s="10">
        <v>10.0</v>
      </c>
      <c r="J4492" s="172">
        <v>50.0</v>
      </c>
      <c r="K4492" s="173">
        <v>5.0</v>
      </c>
      <c r="L4492" s="162" t="s">
        <v>1923</v>
      </c>
      <c r="M4492" s="163"/>
      <c r="N4492" s="163"/>
      <c r="O4492" s="163"/>
      <c r="P4492" s="163"/>
      <c r="Q4492" s="163"/>
      <c r="R4492" s="163"/>
      <c r="S4492" s="163"/>
      <c r="T4492" s="163"/>
      <c r="U4492" s="163"/>
      <c r="V4492" s="163"/>
      <c r="W4492" s="163"/>
      <c r="X4492" s="163"/>
    </row>
    <row r="4493" ht="11.25" customHeight="1">
      <c r="A4493" s="162" t="s">
        <v>8370</v>
      </c>
      <c r="B4493" s="162" t="s">
        <v>8371</v>
      </c>
      <c r="C4493" s="10" t="s">
        <v>106</v>
      </c>
      <c r="D4493" s="162" t="s">
        <v>8380</v>
      </c>
      <c r="E4493" s="162" t="s">
        <v>8381</v>
      </c>
      <c r="F4493" s="161" t="s">
        <v>2206</v>
      </c>
      <c r="G4493" s="10">
        <v>10.0</v>
      </c>
      <c r="H4493" s="10">
        <v>10.0</v>
      </c>
      <c r="I4493" s="10">
        <v>10.0</v>
      </c>
      <c r="J4493" s="172">
        <v>50.0</v>
      </c>
      <c r="K4493" s="173">
        <v>5.0</v>
      </c>
      <c r="L4493" s="162" t="s">
        <v>1923</v>
      </c>
      <c r="M4493" s="163"/>
      <c r="N4493" s="163"/>
      <c r="O4493" s="163"/>
      <c r="P4493" s="163"/>
      <c r="Q4493" s="163"/>
      <c r="R4493" s="163"/>
      <c r="S4493" s="163"/>
      <c r="T4493" s="163"/>
      <c r="U4493" s="163"/>
      <c r="V4493" s="163"/>
      <c r="W4493" s="163"/>
      <c r="X4493" s="163"/>
    </row>
    <row r="4494" ht="11.25" customHeight="1">
      <c r="A4494" s="162" t="s">
        <v>8370</v>
      </c>
      <c r="B4494" s="162" t="s">
        <v>8371</v>
      </c>
      <c r="C4494" s="10" t="s">
        <v>106</v>
      </c>
      <c r="D4494" s="162" t="s">
        <v>8382</v>
      </c>
      <c r="E4494" s="162" t="s">
        <v>8383</v>
      </c>
      <c r="F4494" s="161" t="s">
        <v>2206</v>
      </c>
      <c r="G4494" s="10">
        <v>10.0</v>
      </c>
      <c r="H4494" s="10">
        <v>10.0</v>
      </c>
      <c r="I4494" s="10">
        <v>10.0</v>
      </c>
      <c r="J4494" s="172">
        <v>50.0</v>
      </c>
      <c r="K4494" s="173">
        <v>5.0</v>
      </c>
      <c r="L4494" s="162" t="s">
        <v>1923</v>
      </c>
      <c r="M4494" s="163"/>
      <c r="N4494" s="163"/>
      <c r="O4494" s="163"/>
      <c r="P4494" s="163"/>
      <c r="Q4494" s="163"/>
      <c r="R4494" s="163"/>
      <c r="S4494" s="163"/>
      <c r="T4494" s="163"/>
      <c r="U4494" s="163"/>
      <c r="V4494" s="163"/>
      <c r="W4494" s="163"/>
      <c r="X4494" s="163"/>
    </row>
    <row r="4495" ht="11.25" customHeight="1">
      <c r="A4495" s="162" t="s">
        <v>8370</v>
      </c>
      <c r="B4495" s="162" t="s">
        <v>8371</v>
      </c>
      <c r="C4495" s="10" t="s">
        <v>106</v>
      </c>
      <c r="D4495" s="162" t="s">
        <v>8384</v>
      </c>
      <c r="E4495" s="162" t="s">
        <v>8385</v>
      </c>
      <c r="F4495" s="161" t="s">
        <v>2206</v>
      </c>
      <c r="G4495" s="10">
        <v>10.0</v>
      </c>
      <c r="H4495" s="10">
        <v>10.0</v>
      </c>
      <c r="I4495" s="10">
        <v>10.0</v>
      </c>
      <c r="J4495" s="172">
        <v>50.0</v>
      </c>
      <c r="K4495" s="173">
        <v>5.0</v>
      </c>
      <c r="L4495" s="162" t="s">
        <v>1923</v>
      </c>
      <c r="M4495" s="163"/>
      <c r="N4495" s="163"/>
      <c r="O4495" s="163"/>
      <c r="P4495" s="163"/>
      <c r="Q4495" s="163"/>
      <c r="R4495" s="163"/>
      <c r="S4495" s="163"/>
      <c r="T4495" s="163"/>
      <c r="U4495" s="163"/>
      <c r="V4495" s="163"/>
      <c r="W4495" s="163"/>
      <c r="X4495" s="163"/>
    </row>
    <row r="4496" ht="11.25" customHeight="1">
      <c r="A4496" s="162" t="s">
        <v>8370</v>
      </c>
      <c r="B4496" s="162" t="s">
        <v>8371</v>
      </c>
      <c r="C4496" s="10" t="s">
        <v>106</v>
      </c>
      <c r="D4496" s="162" t="s">
        <v>8386</v>
      </c>
      <c r="E4496" s="162" t="s">
        <v>8387</v>
      </c>
      <c r="F4496" s="161" t="s">
        <v>2206</v>
      </c>
      <c r="G4496" s="10">
        <v>10.0</v>
      </c>
      <c r="H4496" s="10">
        <v>10.0</v>
      </c>
      <c r="I4496" s="10">
        <v>10.0</v>
      </c>
      <c r="J4496" s="172">
        <v>50.0</v>
      </c>
      <c r="K4496" s="173">
        <v>5.0</v>
      </c>
      <c r="L4496" s="162" t="s">
        <v>1923</v>
      </c>
      <c r="M4496" s="163"/>
      <c r="N4496" s="163"/>
      <c r="O4496" s="163"/>
      <c r="P4496" s="163"/>
      <c r="Q4496" s="163"/>
      <c r="R4496" s="163"/>
      <c r="S4496" s="163"/>
      <c r="T4496" s="163"/>
      <c r="U4496" s="163"/>
      <c r="V4496" s="163"/>
      <c r="W4496" s="163"/>
      <c r="X4496" s="163"/>
    </row>
    <row r="4497" ht="11.25" customHeight="1">
      <c r="A4497" s="162" t="s">
        <v>8370</v>
      </c>
      <c r="B4497" s="162" t="s">
        <v>8371</v>
      </c>
      <c r="C4497" s="10" t="s">
        <v>106</v>
      </c>
      <c r="D4497" s="162" t="s">
        <v>8388</v>
      </c>
      <c r="E4497" s="162" t="s">
        <v>8389</v>
      </c>
      <c r="F4497" s="161" t="s">
        <v>2206</v>
      </c>
      <c r="G4497" s="10">
        <v>10.0</v>
      </c>
      <c r="H4497" s="10">
        <v>10.0</v>
      </c>
      <c r="I4497" s="10">
        <v>10.0</v>
      </c>
      <c r="J4497" s="172">
        <v>50.0</v>
      </c>
      <c r="K4497" s="173">
        <v>5.0</v>
      </c>
      <c r="L4497" s="162" t="s">
        <v>1923</v>
      </c>
      <c r="M4497" s="163"/>
      <c r="N4497" s="163"/>
      <c r="O4497" s="163"/>
      <c r="P4497" s="163"/>
      <c r="Q4497" s="163"/>
      <c r="R4497" s="163"/>
      <c r="S4497" s="163"/>
      <c r="T4497" s="163"/>
      <c r="U4497" s="163"/>
      <c r="V4497" s="163"/>
      <c r="W4497" s="163"/>
      <c r="X4497" s="163"/>
    </row>
    <row r="4498" ht="11.25" customHeight="1">
      <c r="A4498" s="162" t="s">
        <v>8390</v>
      </c>
      <c r="B4498" s="162" t="s">
        <v>8391</v>
      </c>
      <c r="C4498" s="10" t="s">
        <v>106</v>
      </c>
      <c r="D4498" s="162" t="s">
        <v>8392</v>
      </c>
      <c r="E4498" s="162" t="s">
        <v>8393</v>
      </c>
      <c r="F4498" s="161" t="s">
        <v>2206</v>
      </c>
      <c r="G4498" s="10">
        <v>5.0</v>
      </c>
      <c r="H4498" s="10">
        <v>1.0</v>
      </c>
      <c r="I4498" s="10">
        <v>5.0</v>
      </c>
      <c r="J4498" s="172">
        <v>50.0</v>
      </c>
      <c r="K4498" s="173">
        <v>10.0</v>
      </c>
      <c r="L4498" s="162" t="s">
        <v>1923</v>
      </c>
      <c r="M4498" s="163"/>
      <c r="N4498" s="163"/>
      <c r="O4498" s="163"/>
      <c r="P4498" s="163"/>
      <c r="Q4498" s="163"/>
      <c r="R4498" s="163"/>
      <c r="S4498" s="163"/>
      <c r="T4498" s="163"/>
      <c r="U4498" s="163"/>
      <c r="V4498" s="163"/>
      <c r="W4498" s="163"/>
      <c r="X4498" s="163"/>
    </row>
    <row r="4499" ht="11.25" customHeight="1">
      <c r="A4499" s="162" t="s">
        <v>8394</v>
      </c>
      <c r="B4499" s="162" t="s">
        <v>992</v>
      </c>
      <c r="C4499" s="10" t="s">
        <v>106</v>
      </c>
      <c r="D4499" s="162" t="s">
        <v>8395</v>
      </c>
      <c r="E4499" s="162" t="s">
        <v>8396</v>
      </c>
      <c r="F4499" s="161" t="s">
        <v>2206</v>
      </c>
      <c r="G4499" s="10">
        <v>6.0</v>
      </c>
      <c r="H4499" s="10">
        <v>5.0</v>
      </c>
      <c r="I4499" s="10">
        <v>6.0</v>
      </c>
      <c r="J4499" s="172">
        <v>50.0</v>
      </c>
      <c r="K4499" s="173">
        <v>8.33</v>
      </c>
      <c r="L4499" s="162" t="s">
        <v>1923</v>
      </c>
      <c r="M4499" s="163"/>
      <c r="N4499" s="163"/>
      <c r="O4499" s="163"/>
      <c r="P4499" s="163"/>
      <c r="Q4499" s="163"/>
      <c r="R4499" s="163"/>
      <c r="S4499" s="163"/>
      <c r="T4499" s="163"/>
      <c r="U4499" s="163"/>
      <c r="V4499" s="163"/>
      <c r="W4499" s="163"/>
      <c r="X4499" s="163"/>
    </row>
    <row r="4500" ht="11.25" customHeight="1">
      <c r="A4500" s="162" t="s">
        <v>8397</v>
      </c>
      <c r="B4500" s="162" t="s">
        <v>8398</v>
      </c>
      <c r="C4500" s="10" t="s">
        <v>106</v>
      </c>
      <c r="D4500" s="162" t="s">
        <v>8399</v>
      </c>
      <c r="E4500" s="162" t="s">
        <v>8400</v>
      </c>
      <c r="F4500" s="161" t="s">
        <v>2206</v>
      </c>
      <c r="G4500" s="10">
        <v>5.0</v>
      </c>
      <c r="H4500" s="10">
        <v>4.0</v>
      </c>
      <c r="I4500" s="10">
        <v>5.0</v>
      </c>
      <c r="J4500" s="172">
        <v>50.0</v>
      </c>
      <c r="K4500" s="173">
        <v>10.0</v>
      </c>
      <c r="L4500" s="162" t="s">
        <v>1923</v>
      </c>
      <c r="M4500" s="163"/>
      <c r="N4500" s="163"/>
      <c r="O4500" s="163"/>
      <c r="P4500" s="163"/>
      <c r="Q4500" s="163"/>
      <c r="R4500" s="163"/>
      <c r="S4500" s="163"/>
      <c r="T4500" s="163"/>
      <c r="U4500" s="163"/>
      <c r="V4500" s="163"/>
      <c r="W4500" s="163"/>
      <c r="X4500" s="163"/>
    </row>
    <row r="4501" ht="11.25" customHeight="1">
      <c r="A4501" s="162" t="s">
        <v>8401</v>
      </c>
      <c r="B4501" s="162" t="s">
        <v>8402</v>
      </c>
      <c r="C4501" s="10" t="s">
        <v>106</v>
      </c>
      <c r="D4501" s="162" t="s">
        <v>8403</v>
      </c>
      <c r="E4501" s="162" t="s">
        <v>8404</v>
      </c>
      <c r="F4501" s="161" t="s">
        <v>2206</v>
      </c>
      <c r="G4501" s="10">
        <v>4.0</v>
      </c>
      <c r="H4501" s="10">
        <v>3.0</v>
      </c>
      <c r="I4501" s="10">
        <v>4.0</v>
      </c>
      <c r="J4501" s="172">
        <v>50.0</v>
      </c>
      <c r="K4501" s="173">
        <v>12.5</v>
      </c>
      <c r="L4501" s="162" t="s">
        <v>1923</v>
      </c>
      <c r="M4501" s="163"/>
      <c r="N4501" s="163"/>
      <c r="O4501" s="163"/>
      <c r="P4501" s="163"/>
      <c r="Q4501" s="163"/>
      <c r="R4501" s="163"/>
      <c r="S4501" s="163"/>
      <c r="T4501" s="163"/>
      <c r="U4501" s="163"/>
      <c r="V4501" s="163"/>
      <c r="W4501" s="163"/>
      <c r="X4501" s="163"/>
    </row>
    <row r="4502" ht="11.25" customHeight="1">
      <c r="A4502" s="162" t="s">
        <v>8405</v>
      </c>
      <c r="B4502" s="162" t="s">
        <v>8406</v>
      </c>
      <c r="C4502" s="10" t="s">
        <v>106</v>
      </c>
      <c r="D4502" s="162" t="s">
        <v>8407</v>
      </c>
      <c r="E4502" s="162" t="s">
        <v>8408</v>
      </c>
      <c r="F4502" s="161" t="s">
        <v>2206</v>
      </c>
      <c r="G4502" s="10">
        <v>2.0</v>
      </c>
      <c r="H4502" s="10">
        <v>1.0</v>
      </c>
      <c r="I4502" s="10">
        <v>3.0</v>
      </c>
      <c r="J4502" s="172">
        <v>50.0</v>
      </c>
      <c r="K4502" s="173">
        <v>25.0</v>
      </c>
      <c r="L4502" s="162" t="s">
        <v>1923</v>
      </c>
      <c r="M4502" s="163"/>
      <c r="N4502" s="163"/>
      <c r="O4502" s="163"/>
      <c r="P4502" s="163"/>
      <c r="Q4502" s="163"/>
      <c r="R4502" s="163"/>
      <c r="S4502" s="163"/>
      <c r="T4502" s="163"/>
      <c r="U4502" s="163"/>
      <c r="V4502" s="163"/>
      <c r="W4502" s="163"/>
      <c r="X4502" s="163"/>
    </row>
    <row r="4503" ht="11.25" customHeight="1">
      <c r="A4503" s="162" t="s">
        <v>8409</v>
      </c>
      <c r="B4503" s="162" t="s">
        <v>8410</v>
      </c>
      <c r="C4503" s="10" t="s">
        <v>106</v>
      </c>
      <c r="D4503" s="162" t="s">
        <v>8411</v>
      </c>
      <c r="E4503" s="162" t="s">
        <v>8412</v>
      </c>
      <c r="F4503" s="161" t="s">
        <v>2223</v>
      </c>
      <c r="G4503" s="10">
        <v>9.0</v>
      </c>
      <c r="H4503" s="10">
        <v>1.0</v>
      </c>
      <c r="I4503" s="10">
        <v>10.0</v>
      </c>
      <c r="J4503" s="172">
        <v>50.0</v>
      </c>
      <c r="K4503" s="173">
        <v>5.55</v>
      </c>
      <c r="L4503" s="162" t="s">
        <v>116</v>
      </c>
      <c r="M4503" s="163"/>
      <c r="N4503" s="163"/>
      <c r="O4503" s="163"/>
      <c r="P4503" s="163"/>
      <c r="Q4503" s="163"/>
      <c r="R4503" s="163"/>
      <c r="S4503" s="163"/>
      <c r="T4503" s="163"/>
      <c r="U4503" s="163"/>
      <c r="V4503" s="163"/>
      <c r="W4503" s="163"/>
      <c r="X4503" s="163"/>
    </row>
    <row r="4504" ht="11.25" customHeight="1">
      <c r="A4504" s="162" t="s">
        <v>8409</v>
      </c>
      <c r="B4504" s="162" t="s">
        <v>8410</v>
      </c>
      <c r="C4504" s="10" t="s">
        <v>106</v>
      </c>
      <c r="D4504" s="162" t="s">
        <v>8413</v>
      </c>
      <c r="E4504" s="162" t="s">
        <v>8414</v>
      </c>
      <c r="F4504" s="161" t="s">
        <v>2223</v>
      </c>
      <c r="G4504" s="10">
        <v>9.0</v>
      </c>
      <c r="H4504" s="10">
        <v>1.0</v>
      </c>
      <c r="I4504" s="10">
        <v>10.0</v>
      </c>
      <c r="J4504" s="172">
        <v>50.0</v>
      </c>
      <c r="K4504" s="173">
        <v>5.55</v>
      </c>
      <c r="L4504" s="162" t="s">
        <v>116</v>
      </c>
      <c r="M4504" s="163"/>
      <c r="N4504" s="163"/>
      <c r="O4504" s="163"/>
      <c r="P4504" s="163"/>
      <c r="Q4504" s="163"/>
      <c r="R4504" s="163"/>
      <c r="S4504" s="163"/>
      <c r="T4504" s="163"/>
      <c r="U4504" s="163"/>
      <c r="V4504" s="163"/>
      <c r="W4504" s="163"/>
      <c r="X4504" s="163"/>
    </row>
    <row r="4505" ht="11.25" customHeight="1">
      <c r="A4505" s="162" t="s">
        <v>8409</v>
      </c>
      <c r="B4505" s="162" t="s">
        <v>8410</v>
      </c>
      <c r="C4505" s="10" t="s">
        <v>106</v>
      </c>
      <c r="D4505" s="162" t="s">
        <v>8415</v>
      </c>
      <c r="E4505" s="162" t="s">
        <v>8416</v>
      </c>
      <c r="F4505" s="161" t="s">
        <v>2223</v>
      </c>
      <c r="G4505" s="10">
        <v>9.0</v>
      </c>
      <c r="H4505" s="10">
        <v>1.0</v>
      </c>
      <c r="I4505" s="10">
        <v>10.0</v>
      </c>
      <c r="J4505" s="172">
        <v>50.0</v>
      </c>
      <c r="K4505" s="173">
        <v>5.55</v>
      </c>
      <c r="L4505" s="162" t="s">
        <v>116</v>
      </c>
      <c r="M4505" s="163"/>
      <c r="N4505" s="163"/>
      <c r="O4505" s="163"/>
      <c r="P4505" s="163"/>
      <c r="Q4505" s="163"/>
      <c r="R4505" s="163"/>
      <c r="S4505" s="163"/>
      <c r="T4505" s="163"/>
      <c r="U4505" s="163"/>
      <c r="V4505" s="163"/>
      <c r="W4505" s="163"/>
      <c r="X4505" s="163"/>
    </row>
    <row r="4506" ht="11.25" customHeight="1">
      <c r="A4506" s="162" t="s">
        <v>8409</v>
      </c>
      <c r="B4506" s="162" t="s">
        <v>8410</v>
      </c>
      <c r="C4506" s="10" t="s">
        <v>106</v>
      </c>
      <c r="D4506" s="162" t="s">
        <v>8417</v>
      </c>
      <c r="E4506" s="162" t="s">
        <v>8418</v>
      </c>
      <c r="F4506" s="161" t="s">
        <v>2223</v>
      </c>
      <c r="G4506" s="10">
        <v>9.0</v>
      </c>
      <c r="H4506" s="10">
        <v>1.0</v>
      </c>
      <c r="I4506" s="10">
        <v>10.0</v>
      </c>
      <c r="J4506" s="172">
        <v>50.0</v>
      </c>
      <c r="K4506" s="173">
        <v>5.55</v>
      </c>
      <c r="L4506" s="162" t="s">
        <v>116</v>
      </c>
      <c r="M4506" s="163"/>
      <c r="N4506" s="163"/>
      <c r="O4506" s="163"/>
      <c r="P4506" s="163"/>
      <c r="Q4506" s="163"/>
      <c r="R4506" s="163"/>
      <c r="S4506" s="163"/>
      <c r="T4506" s="163"/>
      <c r="U4506" s="163"/>
      <c r="V4506" s="163"/>
      <c r="W4506" s="163"/>
      <c r="X4506" s="163"/>
    </row>
    <row r="4507" ht="11.25" customHeight="1">
      <c r="A4507" s="162" t="s">
        <v>8409</v>
      </c>
      <c r="B4507" s="162" t="s">
        <v>8410</v>
      </c>
      <c r="C4507" s="10" t="s">
        <v>106</v>
      </c>
      <c r="D4507" s="162" t="s">
        <v>8419</v>
      </c>
      <c r="E4507" s="162" t="s">
        <v>8420</v>
      </c>
      <c r="F4507" s="161" t="s">
        <v>2223</v>
      </c>
      <c r="G4507" s="10">
        <v>9.0</v>
      </c>
      <c r="H4507" s="10">
        <v>1.0</v>
      </c>
      <c r="I4507" s="10">
        <v>10.0</v>
      </c>
      <c r="J4507" s="172">
        <v>50.0</v>
      </c>
      <c r="K4507" s="173">
        <v>5.55</v>
      </c>
      <c r="L4507" s="162" t="s">
        <v>116</v>
      </c>
      <c r="M4507" s="163"/>
      <c r="N4507" s="163"/>
      <c r="O4507" s="163"/>
      <c r="P4507" s="163"/>
      <c r="Q4507" s="163"/>
      <c r="R4507" s="163"/>
      <c r="S4507" s="163"/>
      <c r="T4507" s="163"/>
      <c r="U4507" s="163"/>
      <c r="V4507" s="163"/>
      <c r="W4507" s="163"/>
      <c r="X4507" s="163"/>
    </row>
    <row r="4508" ht="11.25" customHeight="1">
      <c r="A4508" s="162" t="s">
        <v>8409</v>
      </c>
      <c r="B4508" s="162" t="s">
        <v>8410</v>
      </c>
      <c r="C4508" s="10" t="s">
        <v>106</v>
      </c>
      <c r="D4508" s="162" t="s">
        <v>8421</v>
      </c>
      <c r="E4508" s="162" t="s">
        <v>8422</v>
      </c>
      <c r="F4508" s="161" t="s">
        <v>2223</v>
      </c>
      <c r="G4508" s="10">
        <v>9.0</v>
      </c>
      <c r="H4508" s="10">
        <v>1.0</v>
      </c>
      <c r="I4508" s="10">
        <v>10.0</v>
      </c>
      <c r="J4508" s="172">
        <v>50.0</v>
      </c>
      <c r="K4508" s="173">
        <v>5.55</v>
      </c>
      <c r="L4508" s="162" t="s">
        <v>116</v>
      </c>
      <c r="M4508" s="163"/>
      <c r="N4508" s="163"/>
      <c r="O4508" s="163"/>
      <c r="P4508" s="163"/>
      <c r="Q4508" s="163"/>
      <c r="R4508" s="163"/>
      <c r="S4508" s="163"/>
      <c r="T4508" s="163"/>
      <c r="U4508" s="163"/>
      <c r="V4508" s="163"/>
      <c r="W4508" s="163"/>
      <c r="X4508" s="163"/>
    </row>
    <row r="4509" ht="11.25" customHeight="1">
      <c r="A4509" s="162" t="s">
        <v>8409</v>
      </c>
      <c r="B4509" s="162" t="s">
        <v>8410</v>
      </c>
      <c r="C4509" s="10" t="s">
        <v>106</v>
      </c>
      <c r="D4509" s="162" t="s">
        <v>8423</v>
      </c>
      <c r="E4509" s="162" t="s">
        <v>8424</v>
      </c>
      <c r="F4509" s="161" t="s">
        <v>2223</v>
      </c>
      <c r="G4509" s="10">
        <v>9.0</v>
      </c>
      <c r="H4509" s="10">
        <v>1.0</v>
      </c>
      <c r="I4509" s="10">
        <v>10.0</v>
      </c>
      <c r="J4509" s="172">
        <v>50.0</v>
      </c>
      <c r="K4509" s="173">
        <v>5.55</v>
      </c>
      <c r="L4509" s="162" t="s">
        <v>116</v>
      </c>
      <c r="M4509" s="163"/>
      <c r="N4509" s="163"/>
      <c r="O4509" s="163"/>
      <c r="P4509" s="163"/>
      <c r="Q4509" s="163"/>
      <c r="R4509" s="163"/>
      <c r="S4509" s="163"/>
      <c r="T4509" s="163"/>
      <c r="U4509" s="163"/>
      <c r="V4509" s="163"/>
      <c r="W4509" s="163"/>
      <c r="X4509" s="163"/>
    </row>
    <row r="4510" ht="11.25" customHeight="1">
      <c r="A4510" s="162" t="s">
        <v>8409</v>
      </c>
      <c r="B4510" s="162" t="s">
        <v>8410</v>
      </c>
      <c r="C4510" s="10" t="s">
        <v>106</v>
      </c>
      <c r="D4510" s="162" t="s">
        <v>8425</v>
      </c>
      <c r="E4510" s="162" t="s">
        <v>8426</v>
      </c>
      <c r="F4510" s="161" t="s">
        <v>2223</v>
      </c>
      <c r="G4510" s="10">
        <v>9.0</v>
      </c>
      <c r="H4510" s="10">
        <v>1.0</v>
      </c>
      <c r="I4510" s="10">
        <v>10.0</v>
      </c>
      <c r="J4510" s="172">
        <v>50.0</v>
      </c>
      <c r="K4510" s="173">
        <v>5.55</v>
      </c>
      <c r="L4510" s="162" t="s">
        <v>116</v>
      </c>
      <c r="M4510" s="163"/>
      <c r="N4510" s="163"/>
      <c r="O4510" s="163"/>
      <c r="P4510" s="163"/>
      <c r="Q4510" s="163"/>
      <c r="R4510" s="163"/>
      <c r="S4510" s="163"/>
      <c r="T4510" s="163"/>
      <c r="U4510" s="163"/>
      <c r="V4510" s="163"/>
      <c r="W4510" s="163"/>
      <c r="X4510" s="163"/>
    </row>
    <row r="4511" ht="11.25" customHeight="1">
      <c r="A4511" s="162" t="s">
        <v>8409</v>
      </c>
      <c r="B4511" s="162" t="s">
        <v>8410</v>
      </c>
      <c r="C4511" s="10" t="s">
        <v>106</v>
      </c>
      <c r="D4511" s="162" t="s">
        <v>8427</v>
      </c>
      <c r="E4511" s="162" t="s">
        <v>8428</v>
      </c>
      <c r="F4511" s="161" t="s">
        <v>2223</v>
      </c>
      <c r="G4511" s="10">
        <v>9.0</v>
      </c>
      <c r="H4511" s="10">
        <v>1.0</v>
      </c>
      <c r="I4511" s="10">
        <v>10.0</v>
      </c>
      <c r="J4511" s="172">
        <v>50.0</v>
      </c>
      <c r="K4511" s="173">
        <v>5.55</v>
      </c>
      <c r="L4511" s="162" t="s">
        <v>116</v>
      </c>
      <c r="M4511" s="163"/>
      <c r="N4511" s="163"/>
      <c r="O4511" s="163"/>
      <c r="P4511" s="163"/>
      <c r="Q4511" s="163"/>
      <c r="R4511" s="163"/>
      <c r="S4511" s="163"/>
      <c r="T4511" s="163"/>
      <c r="U4511" s="163"/>
      <c r="V4511" s="163"/>
      <c r="W4511" s="163"/>
      <c r="X4511" s="163"/>
    </row>
    <row r="4512" ht="11.25" customHeight="1">
      <c r="A4512" s="162" t="s">
        <v>8409</v>
      </c>
      <c r="B4512" s="162" t="s">
        <v>8410</v>
      </c>
      <c r="C4512" s="10" t="s">
        <v>106</v>
      </c>
      <c r="D4512" s="162" t="s">
        <v>8429</v>
      </c>
      <c r="E4512" s="162" t="s">
        <v>8430</v>
      </c>
      <c r="F4512" s="161" t="s">
        <v>2223</v>
      </c>
      <c r="G4512" s="10">
        <v>9.0</v>
      </c>
      <c r="H4512" s="10">
        <v>1.0</v>
      </c>
      <c r="I4512" s="10">
        <v>10.0</v>
      </c>
      <c r="J4512" s="172">
        <v>50.0</v>
      </c>
      <c r="K4512" s="173">
        <v>5.55</v>
      </c>
      <c r="L4512" s="162" t="s">
        <v>116</v>
      </c>
      <c r="M4512" s="163"/>
      <c r="N4512" s="163"/>
      <c r="O4512" s="163"/>
      <c r="P4512" s="163"/>
      <c r="Q4512" s="163"/>
      <c r="R4512" s="163"/>
      <c r="S4512" s="163"/>
      <c r="T4512" s="163"/>
      <c r="U4512" s="163"/>
      <c r="V4512" s="163"/>
      <c r="W4512" s="163"/>
      <c r="X4512" s="163"/>
    </row>
    <row r="4513" ht="11.25" customHeight="1">
      <c r="A4513" s="162" t="s">
        <v>8409</v>
      </c>
      <c r="B4513" s="162" t="s">
        <v>8410</v>
      </c>
      <c r="C4513" s="10" t="s">
        <v>106</v>
      </c>
      <c r="D4513" s="162" t="s">
        <v>8431</v>
      </c>
      <c r="E4513" s="162" t="s">
        <v>8432</v>
      </c>
      <c r="F4513" s="161" t="s">
        <v>2223</v>
      </c>
      <c r="G4513" s="10">
        <v>9.0</v>
      </c>
      <c r="H4513" s="10">
        <v>1.0</v>
      </c>
      <c r="I4513" s="10">
        <v>10.0</v>
      </c>
      <c r="J4513" s="172">
        <v>50.0</v>
      </c>
      <c r="K4513" s="173">
        <v>5.55</v>
      </c>
      <c r="L4513" s="162" t="s">
        <v>116</v>
      </c>
      <c r="M4513" s="163"/>
      <c r="N4513" s="163"/>
      <c r="O4513" s="163"/>
      <c r="P4513" s="163"/>
      <c r="Q4513" s="163"/>
      <c r="R4513" s="163"/>
      <c r="S4513" s="163"/>
      <c r="T4513" s="163"/>
      <c r="U4513" s="163"/>
      <c r="V4513" s="163"/>
      <c r="W4513" s="163"/>
      <c r="X4513" s="163"/>
    </row>
    <row r="4514" ht="11.25" customHeight="1">
      <c r="A4514" s="162" t="s">
        <v>8409</v>
      </c>
      <c r="B4514" s="162" t="s">
        <v>8410</v>
      </c>
      <c r="C4514" s="10" t="s">
        <v>106</v>
      </c>
      <c r="D4514" s="162" t="s">
        <v>8433</v>
      </c>
      <c r="E4514" s="162" t="s">
        <v>8434</v>
      </c>
      <c r="F4514" s="161" t="s">
        <v>2223</v>
      </c>
      <c r="G4514" s="10">
        <v>9.0</v>
      </c>
      <c r="H4514" s="10">
        <v>1.0</v>
      </c>
      <c r="I4514" s="10">
        <v>10.0</v>
      </c>
      <c r="J4514" s="172">
        <v>50.0</v>
      </c>
      <c r="K4514" s="173">
        <v>5.55</v>
      </c>
      <c r="L4514" s="162" t="s">
        <v>116</v>
      </c>
      <c r="M4514" s="163"/>
      <c r="N4514" s="163"/>
      <c r="O4514" s="163"/>
      <c r="P4514" s="163"/>
      <c r="Q4514" s="163"/>
      <c r="R4514" s="163"/>
      <c r="S4514" s="163"/>
      <c r="T4514" s="163"/>
      <c r="U4514" s="163"/>
      <c r="V4514" s="163"/>
      <c r="W4514" s="163"/>
      <c r="X4514" s="163"/>
    </row>
    <row r="4515" ht="11.25" customHeight="1">
      <c r="A4515" s="162" t="s">
        <v>8409</v>
      </c>
      <c r="B4515" s="162" t="s">
        <v>8410</v>
      </c>
      <c r="C4515" s="10" t="s">
        <v>106</v>
      </c>
      <c r="D4515" s="162" t="s">
        <v>8435</v>
      </c>
      <c r="E4515" s="162" t="s">
        <v>8436</v>
      </c>
      <c r="F4515" s="161" t="s">
        <v>2223</v>
      </c>
      <c r="G4515" s="10">
        <v>9.0</v>
      </c>
      <c r="H4515" s="10">
        <v>1.0</v>
      </c>
      <c r="I4515" s="10">
        <v>10.0</v>
      </c>
      <c r="J4515" s="172">
        <v>50.0</v>
      </c>
      <c r="K4515" s="173">
        <v>5.55</v>
      </c>
      <c r="L4515" s="162" t="s">
        <v>116</v>
      </c>
      <c r="M4515" s="163"/>
      <c r="N4515" s="163"/>
      <c r="O4515" s="163"/>
      <c r="P4515" s="163"/>
      <c r="Q4515" s="163"/>
      <c r="R4515" s="163"/>
      <c r="S4515" s="163"/>
      <c r="T4515" s="163"/>
      <c r="U4515" s="163"/>
      <c r="V4515" s="163"/>
      <c r="W4515" s="163"/>
      <c r="X4515" s="163"/>
    </row>
    <row r="4516" ht="11.25" customHeight="1">
      <c r="A4516" s="162" t="s">
        <v>8409</v>
      </c>
      <c r="B4516" s="162" t="s">
        <v>8410</v>
      </c>
      <c r="C4516" s="10" t="s">
        <v>106</v>
      </c>
      <c r="D4516" s="162" t="s">
        <v>8437</v>
      </c>
      <c r="E4516" s="162" t="s">
        <v>8438</v>
      </c>
      <c r="F4516" s="161" t="s">
        <v>2223</v>
      </c>
      <c r="G4516" s="10">
        <v>9.0</v>
      </c>
      <c r="H4516" s="10">
        <v>1.0</v>
      </c>
      <c r="I4516" s="10">
        <v>10.0</v>
      </c>
      <c r="J4516" s="172">
        <v>50.0</v>
      </c>
      <c r="K4516" s="173">
        <v>5.55</v>
      </c>
      <c r="L4516" s="162" t="s">
        <v>116</v>
      </c>
      <c r="M4516" s="163"/>
      <c r="N4516" s="163"/>
      <c r="O4516" s="163"/>
      <c r="P4516" s="163"/>
      <c r="Q4516" s="163"/>
      <c r="R4516" s="163"/>
      <c r="S4516" s="163"/>
      <c r="T4516" s="163"/>
      <c r="U4516" s="163"/>
      <c r="V4516" s="163"/>
      <c r="W4516" s="163"/>
      <c r="X4516" s="163"/>
    </row>
    <row r="4517" ht="11.25" customHeight="1">
      <c r="A4517" s="162" t="s">
        <v>8409</v>
      </c>
      <c r="B4517" s="162" t="s">
        <v>8410</v>
      </c>
      <c r="C4517" s="10" t="s">
        <v>106</v>
      </c>
      <c r="D4517" s="162" t="s">
        <v>8439</v>
      </c>
      <c r="E4517" s="162" t="s">
        <v>8440</v>
      </c>
      <c r="F4517" s="161" t="s">
        <v>2223</v>
      </c>
      <c r="G4517" s="10">
        <v>9.0</v>
      </c>
      <c r="H4517" s="10">
        <v>1.0</v>
      </c>
      <c r="I4517" s="10">
        <v>10.0</v>
      </c>
      <c r="J4517" s="172">
        <v>50.0</v>
      </c>
      <c r="K4517" s="173">
        <v>5.55</v>
      </c>
      <c r="L4517" s="162" t="s">
        <v>116</v>
      </c>
      <c r="M4517" s="163"/>
      <c r="N4517" s="163"/>
      <c r="O4517" s="163"/>
      <c r="P4517" s="163"/>
      <c r="Q4517" s="163"/>
      <c r="R4517" s="163"/>
      <c r="S4517" s="163"/>
      <c r="T4517" s="163"/>
      <c r="U4517" s="163"/>
      <c r="V4517" s="163"/>
      <c r="W4517" s="163"/>
      <c r="X4517" s="163"/>
    </row>
    <row r="4518" ht="11.25" customHeight="1">
      <c r="A4518" s="162" t="s">
        <v>8409</v>
      </c>
      <c r="B4518" s="162" t="s">
        <v>8410</v>
      </c>
      <c r="C4518" s="10" t="s">
        <v>106</v>
      </c>
      <c r="D4518" s="162" t="s">
        <v>8441</v>
      </c>
      <c r="E4518" s="162" t="s">
        <v>8442</v>
      </c>
      <c r="F4518" s="161" t="s">
        <v>2223</v>
      </c>
      <c r="G4518" s="10">
        <v>9.0</v>
      </c>
      <c r="H4518" s="10">
        <v>1.0</v>
      </c>
      <c r="I4518" s="10">
        <v>10.0</v>
      </c>
      <c r="J4518" s="172">
        <v>50.0</v>
      </c>
      <c r="K4518" s="173">
        <v>5.55</v>
      </c>
      <c r="L4518" s="162" t="s">
        <v>116</v>
      </c>
      <c r="M4518" s="163"/>
      <c r="N4518" s="163"/>
      <c r="O4518" s="163"/>
      <c r="P4518" s="163"/>
      <c r="Q4518" s="163"/>
      <c r="R4518" s="163"/>
      <c r="S4518" s="163"/>
      <c r="T4518" s="163"/>
      <c r="U4518" s="163"/>
      <c r="V4518" s="163"/>
      <c r="W4518" s="163"/>
      <c r="X4518" s="163"/>
    </row>
    <row r="4519" ht="11.25" customHeight="1">
      <c r="A4519" s="162" t="s">
        <v>8409</v>
      </c>
      <c r="B4519" s="162" t="s">
        <v>8410</v>
      </c>
      <c r="C4519" s="10" t="s">
        <v>106</v>
      </c>
      <c r="D4519" s="162" t="s">
        <v>8443</v>
      </c>
      <c r="E4519" s="162" t="s">
        <v>8444</v>
      </c>
      <c r="F4519" s="161" t="s">
        <v>2223</v>
      </c>
      <c r="G4519" s="10">
        <v>9.0</v>
      </c>
      <c r="H4519" s="10">
        <v>1.0</v>
      </c>
      <c r="I4519" s="10">
        <v>10.0</v>
      </c>
      <c r="J4519" s="172">
        <v>50.0</v>
      </c>
      <c r="K4519" s="173">
        <v>5.55</v>
      </c>
      <c r="L4519" s="162" t="s">
        <v>116</v>
      </c>
      <c r="M4519" s="163"/>
      <c r="N4519" s="163"/>
      <c r="O4519" s="163"/>
      <c r="P4519" s="163"/>
      <c r="Q4519" s="163"/>
      <c r="R4519" s="163"/>
      <c r="S4519" s="163"/>
      <c r="T4519" s="163"/>
      <c r="U4519" s="163"/>
      <c r="V4519" s="163"/>
      <c r="W4519" s="163"/>
      <c r="X4519" s="163"/>
    </row>
    <row r="4520" ht="11.25" customHeight="1">
      <c r="A4520" s="162" t="s">
        <v>8409</v>
      </c>
      <c r="B4520" s="162" t="s">
        <v>8410</v>
      </c>
      <c r="C4520" s="10" t="s">
        <v>106</v>
      </c>
      <c r="D4520" s="162" t="s">
        <v>8445</v>
      </c>
      <c r="E4520" s="162" t="s">
        <v>8446</v>
      </c>
      <c r="F4520" s="161" t="s">
        <v>2223</v>
      </c>
      <c r="G4520" s="10">
        <v>9.0</v>
      </c>
      <c r="H4520" s="10">
        <v>1.0</v>
      </c>
      <c r="I4520" s="10">
        <v>10.0</v>
      </c>
      <c r="J4520" s="172">
        <v>50.0</v>
      </c>
      <c r="K4520" s="173">
        <v>5.55</v>
      </c>
      <c r="L4520" s="162" t="s">
        <v>116</v>
      </c>
      <c r="M4520" s="163"/>
      <c r="N4520" s="163"/>
      <c r="O4520" s="163"/>
      <c r="P4520" s="163"/>
      <c r="Q4520" s="163"/>
      <c r="R4520" s="163"/>
      <c r="S4520" s="163"/>
      <c r="T4520" s="163"/>
      <c r="U4520" s="163"/>
      <c r="V4520" s="163"/>
      <c r="W4520" s="163"/>
      <c r="X4520" s="163"/>
    </row>
    <row r="4521" ht="11.25" customHeight="1">
      <c r="A4521" s="162" t="s">
        <v>8409</v>
      </c>
      <c r="B4521" s="162" t="s">
        <v>8410</v>
      </c>
      <c r="C4521" s="10" t="s">
        <v>106</v>
      </c>
      <c r="D4521" s="162" t="s">
        <v>8447</v>
      </c>
      <c r="E4521" s="162" t="s">
        <v>8448</v>
      </c>
      <c r="F4521" s="161" t="s">
        <v>2223</v>
      </c>
      <c r="G4521" s="10">
        <v>9.0</v>
      </c>
      <c r="H4521" s="10">
        <v>1.0</v>
      </c>
      <c r="I4521" s="10">
        <v>10.0</v>
      </c>
      <c r="J4521" s="172">
        <v>50.0</v>
      </c>
      <c r="K4521" s="173">
        <v>5.55</v>
      </c>
      <c r="L4521" s="162" t="s">
        <v>116</v>
      </c>
      <c r="M4521" s="163"/>
      <c r="N4521" s="163"/>
      <c r="O4521" s="163"/>
      <c r="P4521" s="163"/>
      <c r="Q4521" s="163"/>
      <c r="R4521" s="163"/>
      <c r="S4521" s="163"/>
      <c r="T4521" s="163"/>
      <c r="U4521" s="163"/>
      <c r="V4521" s="163"/>
      <c r="W4521" s="163"/>
      <c r="X4521" s="163"/>
    </row>
    <row r="4522" ht="11.25" customHeight="1">
      <c r="A4522" s="162" t="s">
        <v>8409</v>
      </c>
      <c r="B4522" s="162" t="s">
        <v>8410</v>
      </c>
      <c r="C4522" s="10" t="s">
        <v>106</v>
      </c>
      <c r="D4522" s="162" t="s">
        <v>8449</v>
      </c>
      <c r="E4522" s="162" t="s">
        <v>8450</v>
      </c>
      <c r="F4522" s="161" t="s">
        <v>2223</v>
      </c>
      <c r="G4522" s="10">
        <v>9.0</v>
      </c>
      <c r="H4522" s="10">
        <v>1.0</v>
      </c>
      <c r="I4522" s="10">
        <v>10.0</v>
      </c>
      <c r="J4522" s="172">
        <v>50.0</v>
      </c>
      <c r="K4522" s="173">
        <v>5.55</v>
      </c>
      <c r="L4522" s="162" t="s">
        <v>116</v>
      </c>
      <c r="M4522" s="163"/>
      <c r="N4522" s="163"/>
      <c r="O4522" s="163"/>
      <c r="P4522" s="163"/>
      <c r="Q4522" s="163"/>
      <c r="R4522" s="163"/>
      <c r="S4522" s="163"/>
      <c r="T4522" s="163"/>
      <c r="U4522" s="163"/>
      <c r="V4522" s="163"/>
      <c r="W4522" s="163"/>
      <c r="X4522" s="163"/>
    </row>
    <row r="4523" ht="11.25" customHeight="1">
      <c r="A4523" s="162" t="s">
        <v>8409</v>
      </c>
      <c r="B4523" s="162" t="s">
        <v>8410</v>
      </c>
      <c r="C4523" s="10" t="s">
        <v>106</v>
      </c>
      <c r="D4523" s="162" t="s">
        <v>8451</v>
      </c>
      <c r="E4523" s="162" t="s">
        <v>8452</v>
      </c>
      <c r="F4523" s="161" t="s">
        <v>2223</v>
      </c>
      <c r="G4523" s="10">
        <v>9.0</v>
      </c>
      <c r="H4523" s="10">
        <v>1.0</v>
      </c>
      <c r="I4523" s="10">
        <v>10.0</v>
      </c>
      <c r="J4523" s="172">
        <v>50.0</v>
      </c>
      <c r="K4523" s="173">
        <v>5.55</v>
      </c>
      <c r="L4523" s="162" t="s">
        <v>116</v>
      </c>
      <c r="M4523" s="163"/>
      <c r="N4523" s="163"/>
      <c r="O4523" s="163"/>
      <c r="P4523" s="163"/>
      <c r="Q4523" s="163"/>
      <c r="R4523" s="163"/>
      <c r="S4523" s="163"/>
      <c r="T4523" s="163"/>
      <c r="U4523" s="163"/>
      <c r="V4523" s="163"/>
      <c r="W4523" s="163"/>
      <c r="X4523" s="163"/>
    </row>
    <row r="4524" ht="11.25" customHeight="1">
      <c r="A4524" s="162" t="s">
        <v>8409</v>
      </c>
      <c r="B4524" s="162" t="s">
        <v>8410</v>
      </c>
      <c r="C4524" s="10" t="s">
        <v>106</v>
      </c>
      <c r="D4524" s="162" t="s">
        <v>8453</v>
      </c>
      <c r="E4524" s="162" t="s">
        <v>8454</v>
      </c>
      <c r="F4524" s="161" t="s">
        <v>2223</v>
      </c>
      <c r="G4524" s="10">
        <v>9.0</v>
      </c>
      <c r="H4524" s="10">
        <v>1.0</v>
      </c>
      <c r="I4524" s="10">
        <v>10.0</v>
      </c>
      <c r="J4524" s="172">
        <v>50.0</v>
      </c>
      <c r="K4524" s="173">
        <v>5.55</v>
      </c>
      <c r="L4524" s="162" t="s">
        <v>116</v>
      </c>
      <c r="M4524" s="163"/>
      <c r="N4524" s="163"/>
      <c r="O4524" s="163"/>
      <c r="P4524" s="163"/>
      <c r="Q4524" s="163"/>
      <c r="R4524" s="163"/>
      <c r="S4524" s="163"/>
      <c r="T4524" s="163"/>
      <c r="U4524" s="163"/>
      <c r="V4524" s="163"/>
      <c r="W4524" s="163"/>
      <c r="X4524" s="163"/>
    </row>
    <row r="4525" ht="11.25" customHeight="1">
      <c r="A4525" s="162" t="s">
        <v>8409</v>
      </c>
      <c r="B4525" s="162" t="s">
        <v>8410</v>
      </c>
      <c r="C4525" s="10" t="s">
        <v>106</v>
      </c>
      <c r="D4525" s="162" t="s">
        <v>8455</v>
      </c>
      <c r="E4525" s="162" t="s">
        <v>8456</v>
      </c>
      <c r="F4525" s="161" t="s">
        <v>2223</v>
      </c>
      <c r="G4525" s="10">
        <v>9.0</v>
      </c>
      <c r="H4525" s="10">
        <v>1.0</v>
      </c>
      <c r="I4525" s="10">
        <v>10.0</v>
      </c>
      <c r="J4525" s="172">
        <v>50.0</v>
      </c>
      <c r="K4525" s="173">
        <v>5.55</v>
      </c>
      <c r="L4525" s="162" t="s">
        <v>116</v>
      </c>
      <c r="M4525" s="163"/>
      <c r="N4525" s="163"/>
      <c r="O4525" s="163"/>
      <c r="P4525" s="163"/>
      <c r="Q4525" s="163"/>
      <c r="R4525" s="163"/>
      <c r="S4525" s="163"/>
      <c r="T4525" s="163"/>
      <c r="U4525" s="163"/>
      <c r="V4525" s="163"/>
      <c r="W4525" s="163"/>
      <c r="X4525" s="163"/>
    </row>
    <row r="4526" ht="11.25" customHeight="1">
      <c r="A4526" s="162" t="s">
        <v>8409</v>
      </c>
      <c r="B4526" s="162" t="s">
        <v>8410</v>
      </c>
      <c r="C4526" s="10" t="s">
        <v>106</v>
      </c>
      <c r="D4526" s="162" t="s">
        <v>8457</v>
      </c>
      <c r="E4526" s="162" t="s">
        <v>8458</v>
      </c>
      <c r="F4526" s="161" t="s">
        <v>2223</v>
      </c>
      <c r="G4526" s="10">
        <v>9.0</v>
      </c>
      <c r="H4526" s="10">
        <v>1.0</v>
      </c>
      <c r="I4526" s="10">
        <v>10.0</v>
      </c>
      <c r="J4526" s="172">
        <v>50.0</v>
      </c>
      <c r="K4526" s="173">
        <v>5.55</v>
      </c>
      <c r="L4526" s="162" t="s">
        <v>116</v>
      </c>
      <c r="M4526" s="163"/>
      <c r="N4526" s="163"/>
      <c r="O4526" s="163"/>
      <c r="P4526" s="163"/>
      <c r="Q4526" s="163"/>
      <c r="R4526" s="163"/>
      <c r="S4526" s="163"/>
      <c r="T4526" s="163"/>
      <c r="U4526" s="163"/>
      <c r="V4526" s="163"/>
      <c r="W4526" s="163"/>
      <c r="X4526" s="163"/>
    </row>
    <row r="4527" ht="11.25" customHeight="1">
      <c r="A4527" s="162" t="s">
        <v>8409</v>
      </c>
      <c r="B4527" s="162" t="s">
        <v>8410</v>
      </c>
      <c r="C4527" s="10" t="s">
        <v>106</v>
      </c>
      <c r="D4527" s="162" t="s">
        <v>8459</v>
      </c>
      <c r="E4527" s="162" t="s">
        <v>8460</v>
      </c>
      <c r="F4527" s="161" t="s">
        <v>2223</v>
      </c>
      <c r="G4527" s="10">
        <v>9.0</v>
      </c>
      <c r="H4527" s="10">
        <v>1.0</v>
      </c>
      <c r="I4527" s="10">
        <v>10.0</v>
      </c>
      <c r="J4527" s="172">
        <v>50.0</v>
      </c>
      <c r="K4527" s="173">
        <v>5.55</v>
      </c>
      <c r="L4527" s="162" t="s">
        <v>116</v>
      </c>
      <c r="M4527" s="163"/>
      <c r="N4527" s="163"/>
      <c r="O4527" s="163"/>
      <c r="P4527" s="163"/>
      <c r="Q4527" s="163"/>
      <c r="R4527" s="163"/>
      <c r="S4527" s="163"/>
      <c r="T4527" s="163"/>
      <c r="U4527" s="163"/>
      <c r="V4527" s="163"/>
      <c r="W4527" s="163"/>
      <c r="X4527" s="163"/>
    </row>
    <row r="4528" ht="11.25" customHeight="1">
      <c r="A4528" s="162" t="s">
        <v>8461</v>
      </c>
      <c r="B4528" s="162" t="s">
        <v>8462</v>
      </c>
      <c r="C4528" s="10" t="s">
        <v>106</v>
      </c>
      <c r="D4528" s="162" t="s">
        <v>8463</v>
      </c>
      <c r="E4528" s="162" t="s">
        <v>8464</v>
      </c>
      <c r="F4528" s="161" t="s">
        <v>2223</v>
      </c>
      <c r="G4528" s="10">
        <v>4.0</v>
      </c>
      <c r="H4528" s="10">
        <v>1.0</v>
      </c>
      <c r="I4528" s="10">
        <v>6.0</v>
      </c>
      <c r="J4528" s="172">
        <v>50.0</v>
      </c>
      <c r="K4528" s="173">
        <v>12.5</v>
      </c>
      <c r="L4528" s="162" t="s">
        <v>116</v>
      </c>
      <c r="M4528" s="163"/>
      <c r="N4528" s="163"/>
      <c r="O4528" s="163"/>
      <c r="P4528" s="163"/>
      <c r="Q4528" s="163"/>
      <c r="R4528" s="163"/>
      <c r="S4528" s="163"/>
      <c r="T4528" s="163"/>
      <c r="U4528" s="163"/>
      <c r="V4528" s="163"/>
      <c r="W4528" s="163"/>
      <c r="X4528" s="163"/>
    </row>
    <row r="4529" ht="11.25" customHeight="1">
      <c r="A4529" s="162" t="s">
        <v>8461</v>
      </c>
      <c r="B4529" s="162" t="s">
        <v>8462</v>
      </c>
      <c r="C4529" s="10" t="s">
        <v>106</v>
      </c>
      <c r="D4529" s="162" t="s">
        <v>8465</v>
      </c>
      <c r="E4529" s="162" t="s">
        <v>8466</v>
      </c>
      <c r="F4529" s="161" t="s">
        <v>2223</v>
      </c>
      <c r="G4529" s="10">
        <v>4.0</v>
      </c>
      <c r="H4529" s="10">
        <v>1.0</v>
      </c>
      <c r="I4529" s="10">
        <v>6.0</v>
      </c>
      <c r="J4529" s="172">
        <v>50.0</v>
      </c>
      <c r="K4529" s="173">
        <v>12.5</v>
      </c>
      <c r="L4529" s="162" t="s">
        <v>116</v>
      </c>
      <c r="M4529" s="163"/>
      <c r="N4529" s="163"/>
      <c r="O4529" s="163"/>
      <c r="P4529" s="163"/>
      <c r="Q4529" s="163"/>
      <c r="R4529" s="163"/>
      <c r="S4529" s="163"/>
      <c r="T4529" s="163"/>
      <c r="U4529" s="163"/>
      <c r="V4529" s="163"/>
      <c r="W4529" s="163"/>
      <c r="X4529" s="163"/>
    </row>
    <row r="4530" ht="11.25" customHeight="1">
      <c r="A4530" s="162" t="s">
        <v>8461</v>
      </c>
      <c r="B4530" s="162" t="s">
        <v>8462</v>
      </c>
      <c r="C4530" s="10" t="s">
        <v>106</v>
      </c>
      <c r="D4530" s="162" t="s">
        <v>8467</v>
      </c>
      <c r="E4530" s="162" t="s">
        <v>8468</v>
      </c>
      <c r="F4530" s="161" t="s">
        <v>2223</v>
      </c>
      <c r="G4530" s="10">
        <v>4.0</v>
      </c>
      <c r="H4530" s="10">
        <v>1.0</v>
      </c>
      <c r="I4530" s="10">
        <v>6.0</v>
      </c>
      <c r="J4530" s="172">
        <v>50.0</v>
      </c>
      <c r="K4530" s="173">
        <v>12.5</v>
      </c>
      <c r="L4530" s="162" t="s">
        <v>116</v>
      </c>
      <c r="M4530" s="163"/>
      <c r="N4530" s="163"/>
      <c r="O4530" s="163"/>
      <c r="P4530" s="163"/>
      <c r="Q4530" s="163"/>
      <c r="R4530" s="163"/>
      <c r="S4530" s="163"/>
      <c r="T4530" s="163"/>
      <c r="U4530" s="163"/>
      <c r="V4530" s="163"/>
      <c r="W4530" s="163"/>
      <c r="X4530" s="163"/>
    </row>
    <row r="4531" ht="11.25" customHeight="1">
      <c r="A4531" s="162" t="s">
        <v>8461</v>
      </c>
      <c r="B4531" s="162" t="s">
        <v>8462</v>
      </c>
      <c r="C4531" s="10" t="s">
        <v>106</v>
      </c>
      <c r="D4531" s="162" t="s">
        <v>8469</v>
      </c>
      <c r="E4531" s="162" t="s">
        <v>8470</v>
      </c>
      <c r="F4531" s="161" t="s">
        <v>2223</v>
      </c>
      <c r="G4531" s="10">
        <v>4.0</v>
      </c>
      <c r="H4531" s="10">
        <v>1.0</v>
      </c>
      <c r="I4531" s="10">
        <v>6.0</v>
      </c>
      <c r="J4531" s="172">
        <v>50.0</v>
      </c>
      <c r="K4531" s="173">
        <v>12.5</v>
      </c>
      <c r="L4531" s="162" t="s">
        <v>116</v>
      </c>
      <c r="M4531" s="163"/>
      <c r="N4531" s="163"/>
      <c r="O4531" s="163"/>
      <c r="P4531" s="163"/>
      <c r="Q4531" s="163"/>
      <c r="R4531" s="163"/>
      <c r="S4531" s="163"/>
      <c r="T4531" s="163"/>
      <c r="U4531" s="163"/>
      <c r="V4531" s="163"/>
      <c r="W4531" s="163"/>
      <c r="X4531" s="163"/>
    </row>
    <row r="4532" ht="11.25" customHeight="1">
      <c r="A4532" s="162" t="s">
        <v>8461</v>
      </c>
      <c r="B4532" s="162" t="s">
        <v>8462</v>
      </c>
      <c r="C4532" s="10" t="s">
        <v>106</v>
      </c>
      <c r="D4532" s="162" t="s">
        <v>8471</v>
      </c>
      <c r="E4532" s="162" t="s">
        <v>8472</v>
      </c>
      <c r="F4532" s="161" t="s">
        <v>2223</v>
      </c>
      <c r="G4532" s="10">
        <v>4.0</v>
      </c>
      <c r="H4532" s="10">
        <v>1.0</v>
      </c>
      <c r="I4532" s="10">
        <v>6.0</v>
      </c>
      <c r="J4532" s="172">
        <v>50.0</v>
      </c>
      <c r="K4532" s="173">
        <v>12.5</v>
      </c>
      <c r="L4532" s="162" t="s">
        <v>116</v>
      </c>
      <c r="M4532" s="163"/>
      <c r="N4532" s="163"/>
      <c r="O4532" s="163"/>
      <c r="P4532" s="163"/>
      <c r="Q4532" s="163"/>
      <c r="R4532" s="163"/>
      <c r="S4532" s="163"/>
      <c r="T4532" s="163"/>
      <c r="U4532" s="163"/>
      <c r="V4532" s="163"/>
      <c r="W4532" s="163"/>
      <c r="X4532" s="163"/>
    </row>
    <row r="4533" ht="11.25" customHeight="1">
      <c r="A4533" s="162" t="s">
        <v>8461</v>
      </c>
      <c r="B4533" s="162" t="s">
        <v>8462</v>
      </c>
      <c r="C4533" s="10" t="s">
        <v>106</v>
      </c>
      <c r="D4533" s="162" t="s">
        <v>8473</v>
      </c>
      <c r="E4533" s="162" t="s">
        <v>8474</v>
      </c>
      <c r="F4533" s="161" t="s">
        <v>2223</v>
      </c>
      <c r="G4533" s="10">
        <v>4.0</v>
      </c>
      <c r="H4533" s="10">
        <v>1.0</v>
      </c>
      <c r="I4533" s="10">
        <v>6.0</v>
      </c>
      <c r="J4533" s="172">
        <v>50.0</v>
      </c>
      <c r="K4533" s="173">
        <v>12.5</v>
      </c>
      <c r="L4533" s="162" t="s">
        <v>116</v>
      </c>
      <c r="M4533" s="163"/>
      <c r="N4533" s="163"/>
      <c r="O4533" s="163"/>
      <c r="P4533" s="163"/>
      <c r="Q4533" s="163"/>
      <c r="R4533" s="163"/>
      <c r="S4533" s="163"/>
      <c r="T4533" s="163"/>
      <c r="U4533" s="163"/>
      <c r="V4533" s="163"/>
      <c r="W4533" s="163"/>
      <c r="X4533" s="163"/>
    </row>
    <row r="4534" ht="11.25" customHeight="1">
      <c r="A4534" s="162" t="s">
        <v>8461</v>
      </c>
      <c r="B4534" s="162" t="s">
        <v>8462</v>
      </c>
      <c r="C4534" s="10" t="s">
        <v>106</v>
      </c>
      <c r="D4534" s="162" t="s">
        <v>8475</v>
      </c>
      <c r="E4534" s="162" t="s">
        <v>8476</v>
      </c>
      <c r="F4534" s="161" t="s">
        <v>2223</v>
      </c>
      <c r="G4534" s="10">
        <v>4.0</v>
      </c>
      <c r="H4534" s="10">
        <v>1.0</v>
      </c>
      <c r="I4534" s="10">
        <v>6.0</v>
      </c>
      <c r="J4534" s="172">
        <v>50.0</v>
      </c>
      <c r="K4534" s="173">
        <v>12.5</v>
      </c>
      <c r="L4534" s="162" t="s">
        <v>116</v>
      </c>
      <c r="M4534" s="163"/>
      <c r="N4534" s="163"/>
      <c r="O4534" s="163"/>
      <c r="P4534" s="163"/>
      <c r="Q4534" s="163"/>
      <c r="R4534" s="163"/>
      <c r="S4534" s="163"/>
      <c r="T4534" s="163"/>
      <c r="U4534" s="163"/>
      <c r="V4534" s="163"/>
      <c r="W4534" s="163"/>
      <c r="X4534" s="163"/>
    </row>
    <row r="4535" ht="11.25" customHeight="1">
      <c r="A4535" s="162" t="s">
        <v>8461</v>
      </c>
      <c r="B4535" s="162" t="s">
        <v>8462</v>
      </c>
      <c r="C4535" s="10" t="s">
        <v>106</v>
      </c>
      <c r="D4535" s="162" t="s">
        <v>8477</v>
      </c>
      <c r="E4535" s="162" t="s">
        <v>8478</v>
      </c>
      <c r="F4535" s="161" t="s">
        <v>2223</v>
      </c>
      <c r="G4535" s="10">
        <v>4.0</v>
      </c>
      <c r="H4535" s="10">
        <v>1.0</v>
      </c>
      <c r="I4535" s="10">
        <v>6.0</v>
      </c>
      <c r="J4535" s="172">
        <v>50.0</v>
      </c>
      <c r="K4535" s="173">
        <v>12.5</v>
      </c>
      <c r="L4535" s="162" t="s">
        <v>116</v>
      </c>
      <c r="M4535" s="163"/>
      <c r="N4535" s="163"/>
      <c r="O4535" s="163"/>
      <c r="P4535" s="163"/>
      <c r="Q4535" s="163"/>
      <c r="R4535" s="163"/>
      <c r="S4535" s="163"/>
      <c r="T4535" s="163"/>
      <c r="U4535" s="163"/>
      <c r="V4535" s="163"/>
      <c r="W4535" s="163"/>
      <c r="X4535" s="163"/>
    </row>
    <row r="4536" ht="11.25" customHeight="1">
      <c r="A4536" s="162" t="s">
        <v>8479</v>
      </c>
      <c r="B4536" s="162" t="s">
        <v>8480</v>
      </c>
      <c r="C4536" s="10" t="s">
        <v>106</v>
      </c>
      <c r="D4536" s="162" t="s">
        <v>8481</v>
      </c>
      <c r="E4536" s="162" t="s">
        <v>8482</v>
      </c>
      <c r="F4536" s="161" t="s">
        <v>2223</v>
      </c>
      <c r="G4536" s="10">
        <v>10.0</v>
      </c>
      <c r="H4536" s="10">
        <v>1.0</v>
      </c>
      <c r="I4536" s="10">
        <v>10.0</v>
      </c>
      <c r="J4536" s="172">
        <v>50.0</v>
      </c>
      <c r="K4536" s="173">
        <v>5.0</v>
      </c>
      <c r="L4536" s="162" t="s">
        <v>116</v>
      </c>
      <c r="M4536" s="163"/>
      <c r="N4536" s="163"/>
      <c r="O4536" s="163"/>
      <c r="P4536" s="163"/>
      <c r="Q4536" s="163"/>
      <c r="R4536" s="163"/>
      <c r="S4536" s="163"/>
      <c r="T4536" s="163"/>
      <c r="U4536" s="163"/>
      <c r="V4536" s="163"/>
      <c r="W4536" s="163"/>
      <c r="X4536" s="163"/>
    </row>
    <row r="4537" ht="11.25" customHeight="1">
      <c r="A4537" s="162" t="s">
        <v>8479</v>
      </c>
      <c r="B4537" s="162" t="s">
        <v>8480</v>
      </c>
      <c r="C4537" s="10" t="s">
        <v>106</v>
      </c>
      <c r="D4537" s="162" t="s">
        <v>8483</v>
      </c>
      <c r="E4537" s="162" t="s">
        <v>8484</v>
      </c>
      <c r="F4537" s="161" t="s">
        <v>2223</v>
      </c>
      <c r="G4537" s="10">
        <v>10.0</v>
      </c>
      <c r="H4537" s="10">
        <v>1.0</v>
      </c>
      <c r="I4537" s="10">
        <v>10.0</v>
      </c>
      <c r="J4537" s="172">
        <v>50.0</v>
      </c>
      <c r="K4537" s="173">
        <v>5.0</v>
      </c>
      <c r="L4537" s="162" t="s">
        <v>116</v>
      </c>
      <c r="M4537" s="163"/>
      <c r="N4537" s="163"/>
      <c r="O4537" s="163"/>
      <c r="P4537" s="163"/>
      <c r="Q4537" s="163"/>
      <c r="R4537" s="163"/>
      <c r="S4537" s="163"/>
      <c r="T4537" s="163"/>
      <c r="U4537" s="163"/>
      <c r="V4537" s="163"/>
      <c r="W4537" s="163"/>
      <c r="X4537" s="163"/>
    </row>
    <row r="4538" ht="11.25" customHeight="1">
      <c r="A4538" s="162" t="s">
        <v>8479</v>
      </c>
      <c r="B4538" s="162" t="s">
        <v>8480</v>
      </c>
      <c r="C4538" s="10" t="s">
        <v>106</v>
      </c>
      <c r="D4538" s="162" t="s">
        <v>8485</v>
      </c>
      <c r="E4538" s="162" t="s">
        <v>8486</v>
      </c>
      <c r="F4538" s="161" t="s">
        <v>2223</v>
      </c>
      <c r="G4538" s="10">
        <v>10.0</v>
      </c>
      <c r="H4538" s="10">
        <v>1.0</v>
      </c>
      <c r="I4538" s="10">
        <v>10.0</v>
      </c>
      <c r="J4538" s="172">
        <v>50.0</v>
      </c>
      <c r="K4538" s="173">
        <v>5.0</v>
      </c>
      <c r="L4538" s="162" t="s">
        <v>116</v>
      </c>
      <c r="M4538" s="163"/>
      <c r="N4538" s="163"/>
      <c r="O4538" s="163"/>
      <c r="P4538" s="163"/>
      <c r="Q4538" s="163"/>
      <c r="R4538" s="163"/>
      <c r="S4538" s="163"/>
      <c r="T4538" s="163"/>
      <c r="U4538" s="163"/>
      <c r="V4538" s="163"/>
      <c r="W4538" s="163"/>
      <c r="X4538" s="163"/>
    </row>
    <row r="4539" ht="11.25" customHeight="1">
      <c r="A4539" s="162" t="s">
        <v>8479</v>
      </c>
      <c r="B4539" s="162" t="s">
        <v>8480</v>
      </c>
      <c r="C4539" s="10" t="s">
        <v>106</v>
      </c>
      <c r="D4539" s="162" t="s">
        <v>8487</v>
      </c>
      <c r="E4539" s="162" t="s">
        <v>8488</v>
      </c>
      <c r="F4539" s="161" t="s">
        <v>2223</v>
      </c>
      <c r="G4539" s="10">
        <v>10.0</v>
      </c>
      <c r="H4539" s="10">
        <v>1.0</v>
      </c>
      <c r="I4539" s="10">
        <v>10.0</v>
      </c>
      <c r="J4539" s="172">
        <v>50.0</v>
      </c>
      <c r="K4539" s="173">
        <v>5.0</v>
      </c>
      <c r="L4539" s="162" t="s">
        <v>116</v>
      </c>
      <c r="M4539" s="163"/>
      <c r="N4539" s="163"/>
      <c r="O4539" s="163"/>
      <c r="P4539" s="163"/>
      <c r="Q4539" s="163"/>
      <c r="R4539" s="163"/>
      <c r="S4539" s="163"/>
      <c r="T4539" s="163"/>
      <c r="U4539" s="163"/>
      <c r="V4539" s="163"/>
      <c r="W4539" s="163"/>
      <c r="X4539" s="163"/>
    </row>
    <row r="4540" ht="11.25" customHeight="1">
      <c r="A4540" s="162" t="s">
        <v>8479</v>
      </c>
      <c r="B4540" s="162" t="s">
        <v>8480</v>
      </c>
      <c r="C4540" s="10" t="s">
        <v>106</v>
      </c>
      <c r="D4540" s="162" t="s">
        <v>8489</v>
      </c>
      <c r="E4540" s="162" t="s">
        <v>8490</v>
      </c>
      <c r="F4540" s="161" t="s">
        <v>2223</v>
      </c>
      <c r="G4540" s="10">
        <v>10.0</v>
      </c>
      <c r="H4540" s="10">
        <v>1.0</v>
      </c>
      <c r="I4540" s="10">
        <v>10.0</v>
      </c>
      <c r="J4540" s="172">
        <v>50.0</v>
      </c>
      <c r="K4540" s="173">
        <v>5.0</v>
      </c>
      <c r="L4540" s="162" t="s">
        <v>116</v>
      </c>
      <c r="M4540" s="163"/>
      <c r="N4540" s="163"/>
      <c r="O4540" s="163"/>
      <c r="P4540" s="163"/>
      <c r="Q4540" s="163"/>
      <c r="R4540" s="163"/>
      <c r="S4540" s="163"/>
      <c r="T4540" s="163"/>
      <c r="U4540" s="163"/>
      <c r="V4540" s="163"/>
      <c r="W4540" s="163"/>
      <c r="X4540" s="163"/>
    </row>
    <row r="4541" ht="11.25" customHeight="1">
      <c r="A4541" s="162" t="s">
        <v>8479</v>
      </c>
      <c r="B4541" s="162" t="s">
        <v>8480</v>
      </c>
      <c r="C4541" s="10" t="s">
        <v>106</v>
      </c>
      <c r="D4541" s="162" t="s">
        <v>8491</v>
      </c>
      <c r="E4541" s="162" t="s">
        <v>8492</v>
      </c>
      <c r="F4541" s="161" t="s">
        <v>2223</v>
      </c>
      <c r="G4541" s="10">
        <v>10.0</v>
      </c>
      <c r="H4541" s="10">
        <v>1.0</v>
      </c>
      <c r="I4541" s="10">
        <v>10.0</v>
      </c>
      <c r="J4541" s="172">
        <v>50.0</v>
      </c>
      <c r="K4541" s="173">
        <v>5.0</v>
      </c>
      <c r="L4541" s="162" t="s">
        <v>116</v>
      </c>
      <c r="M4541" s="163"/>
      <c r="N4541" s="163"/>
      <c r="O4541" s="163"/>
      <c r="P4541" s="163"/>
      <c r="Q4541" s="163"/>
      <c r="R4541" s="163"/>
      <c r="S4541" s="163"/>
      <c r="T4541" s="163"/>
      <c r="U4541" s="163"/>
      <c r="V4541" s="163"/>
      <c r="W4541" s="163"/>
      <c r="X4541" s="163"/>
    </row>
    <row r="4542" ht="11.25" customHeight="1">
      <c r="A4542" s="162" t="s">
        <v>8479</v>
      </c>
      <c r="B4542" s="162" t="s">
        <v>8480</v>
      </c>
      <c r="C4542" s="10" t="s">
        <v>106</v>
      </c>
      <c r="D4542" s="162" t="s">
        <v>8493</v>
      </c>
      <c r="E4542" s="162" t="s">
        <v>8494</v>
      </c>
      <c r="F4542" s="161" t="s">
        <v>2223</v>
      </c>
      <c r="G4542" s="10">
        <v>10.0</v>
      </c>
      <c r="H4542" s="10">
        <v>1.0</v>
      </c>
      <c r="I4542" s="10">
        <v>10.0</v>
      </c>
      <c r="J4542" s="172">
        <v>50.0</v>
      </c>
      <c r="K4542" s="173">
        <v>5.0</v>
      </c>
      <c r="L4542" s="162" t="s">
        <v>116</v>
      </c>
      <c r="M4542" s="163"/>
      <c r="N4542" s="163"/>
      <c r="O4542" s="163"/>
      <c r="P4542" s="163"/>
      <c r="Q4542" s="163"/>
      <c r="R4542" s="163"/>
      <c r="S4542" s="163"/>
      <c r="T4542" s="163"/>
      <c r="U4542" s="163"/>
      <c r="V4542" s="163"/>
      <c r="W4542" s="163"/>
      <c r="X4542" s="163"/>
    </row>
    <row r="4543" ht="11.25" customHeight="1">
      <c r="A4543" s="162" t="s">
        <v>8479</v>
      </c>
      <c r="B4543" s="162" t="s">
        <v>8480</v>
      </c>
      <c r="C4543" s="10" t="s">
        <v>106</v>
      </c>
      <c r="D4543" s="162" t="s">
        <v>8495</v>
      </c>
      <c r="E4543" s="162" t="s">
        <v>8496</v>
      </c>
      <c r="F4543" s="161" t="s">
        <v>2223</v>
      </c>
      <c r="G4543" s="10">
        <v>10.0</v>
      </c>
      <c r="H4543" s="10">
        <v>1.0</v>
      </c>
      <c r="I4543" s="10">
        <v>10.0</v>
      </c>
      <c r="J4543" s="172">
        <v>50.0</v>
      </c>
      <c r="K4543" s="173">
        <v>5.0</v>
      </c>
      <c r="L4543" s="162" t="s">
        <v>116</v>
      </c>
      <c r="M4543" s="163"/>
      <c r="N4543" s="163"/>
      <c r="O4543" s="163"/>
      <c r="P4543" s="163"/>
      <c r="Q4543" s="163"/>
      <c r="R4543" s="163"/>
      <c r="S4543" s="163"/>
      <c r="T4543" s="163"/>
      <c r="U4543" s="163"/>
      <c r="V4543" s="163"/>
      <c r="W4543" s="163"/>
      <c r="X4543" s="163"/>
    </row>
    <row r="4544" ht="11.25" customHeight="1">
      <c r="A4544" s="162" t="s">
        <v>8479</v>
      </c>
      <c r="B4544" s="162" t="s">
        <v>8480</v>
      </c>
      <c r="C4544" s="10" t="s">
        <v>106</v>
      </c>
      <c r="D4544" s="162" t="s">
        <v>8497</v>
      </c>
      <c r="E4544" s="162" t="s">
        <v>8498</v>
      </c>
      <c r="F4544" s="161" t="s">
        <v>2223</v>
      </c>
      <c r="G4544" s="10">
        <v>10.0</v>
      </c>
      <c r="H4544" s="10">
        <v>1.0</v>
      </c>
      <c r="I4544" s="10">
        <v>10.0</v>
      </c>
      <c r="J4544" s="172">
        <v>50.0</v>
      </c>
      <c r="K4544" s="173">
        <v>5.0</v>
      </c>
      <c r="L4544" s="162" t="s">
        <v>116</v>
      </c>
      <c r="M4544" s="163"/>
      <c r="N4544" s="163"/>
      <c r="O4544" s="163"/>
      <c r="P4544" s="163"/>
      <c r="Q4544" s="163"/>
      <c r="R4544" s="163"/>
      <c r="S4544" s="163"/>
      <c r="T4544" s="163"/>
      <c r="U4544" s="163"/>
      <c r="V4544" s="163"/>
      <c r="W4544" s="163"/>
      <c r="X4544" s="163"/>
    </row>
    <row r="4545" ht="11.25" customHeight="1">
      <c r="A4545" s="162" t="s">
        <v>8479</v>
      </c>
      <c r="B4545" s="162" t="s">
        <v>8480</v>
      </c>
      <c r="C4545" s="10" t="s">
        <v>106</v>
      </c>
      <c r="D4545" s="162" t="s">
        <v>8499</v>
      </c>
      <c r="E4545" s="162" t="s">
        <v>8500</v>
      </c>
      <c r="F4545" s="161" t="s">
        <v>2223</v>
      </c>
      <c r="G4545" s="10">
        <v>10.0</v>
      </c>
      <c r="H4545" s="10">
        <v>1.0</v>
      </c>
      <c r="I4545" s="10">
        <v>10.0</v>
      </c>
      <c r="J4545" s="172">
        <v>50.0</v>
      </c>
      <c r="K4545" s="173">
        <v>5.0</v>
      </c>
      <c r="L4545" s="162" t="s">
        <v>116</v>
      </c>
      <c r="M4545" s="163"/>
      <c r="N4545" s="163"/>
      <c r="O4545" s="163"/>
      <c r="P4545" s="163"/>
      <c r="Q4545" s="163"/>
      <c r="R4545" s="163"/>
      <c r="S4545" s="163"/>
      <c r="T4545" s="163"/>
      <c r="U4545" s="163"/>
      <c r="V4545" s="163"/>
      <c r="W4545" s="163"/>
      <c r="X4545" s="163"/>
    </row>
    <row r="4546" ht="11.25" customHeight="1">
      <c r="A4546" s="162" t="s">
        <v>8479</v>
      </c>
      <c r="B4546" s="162" t="s">
        <v>8480</v>
      </c>
      <c r="C4546" s="10" t="s">
        <v>106</v>
      </c>
      <c r="D4546" s="162" t="s">
        <v>8501</v>
      </c>
      <c r="E4546" s="162" t="s">
        <v>8502</v>
      </c>
      <c r="F4546" s="161" t="s">
        <v>2223</v>
      </c>
      <c r="G4546" s="10">
        <v>10.0</v>
      </c>
      <c r="H4546" s="10">
        <v>1.0</v>
      </c>
      <c r="I4546" s="10">
        <v>10.0</v>
      </c>
      <c r="J4546" s="172">
        <v>50.0</v>
      </c>
      <c r="K4546" s="173">
        <v>5.0</v>
      </c>
      <c r="L4546" s="162" t="s">
        <v>116</v>
      </c>
      <c r="M4546" s="163"/>
      <c r="N4546" s="163"/>
      <c r="O4546" s="163"/>
      <c r="P4546" s="163"/>
      <c r="Q4546" s="163"/>
      <c r="R4546" s="163"/>
      <c r="S4546" s="163"/>
      <c r="T4546" s="163"/>
      <c r="U4546" s="163"/>
      <c r="V4546" s="163"/>
      <c r="W4546" s="163"/>
      <c r="X4546" s="163"/>
    </row>
    <row r="4547" ht="11.25" customHeight="1">
      <c r="A4547" s="162" t="s">
        <v>8479</v>
      </c>
      <c r="B4547" s="162" t="s">
        <v>8480</v>
      </c>
      <c r="C4547" s="10" t="s">
        <v>106</v>
      </c>
      <c r="D4547" s="162" t="s">
        <v>8503</v>
      </c>
      <c r="E4547" s="162" t="s">
        <v>8504</v>
      </c>
      <c r="F4547" s="161" t="s">
        <v>2223</v>
      </c>
      <c r="G4547" s="10">
        <v>10.0</v>
      </c>
      <c r="H4547" s="10">
        <v>1.0</v>
      </c>
      <c r="I4547" s="10">
        <v>10.0</v>
      </c>
      <c r="J4547" s="172">
        <v>50.0</v>
      </c>
      <c r="K4547" s="173">
        <v>5.0</v>
      </c>
      <c r="L4547" s="162" t="s">
        <v>116</v>
      </c>
      <c r="M4547" s="163"/>
      <c r="N4547" s="163"/>
      <c r="O4547" s="163"/>
      <c r="P4547" s="163"/>
      <c r="Q4547" s="163"/>
      <c r="R4547" s="163"/>
      <c r="S4547" s="163"/>
      <c r="T4547" s="163"/>
      <c r="U4547" s="163"/>
      <c r="V4547" s="163"/>
      <c r="W4547" s="163"/>
      <c r="X4547" s="163"/>
    </row>
    <row r="4548" ht="11.25" customHeight="1">
      <c r="A4548" s="162" t="s">
        <v>8479</v>
      </c>
      <c r="B4548" s="162" t="s">
        <v>8480</v>
      </c>
      <c r="C4548" s="10" t="s">
        <v>106</v>
      </c>
      <c r="D4548" s="162" t="s">
        <v>8505</v>
      </c>
      <c r="E4548" s="162" t="s">
        <v>8506</v>
      </c>
      <c r="F4548" s="161" t="s">
        <v>2223</v>
      </c>
      <c r="G4548" s="10">
        <v>10.0</v>
      </c>
      <c r="H4548" s="10">
        <v>1.0</v>
      </c>
      <c r="I4548" s="10">
        <v>10.0</v>
      </c>
      <c r="J4548" s="172">
        <v>50.0</v>
      </c>
      <c r="K4548" s="173">
        <v>5.0</v>
      </c>
      <c r="L4548" s="162" t="s">
        <v>116</v>
      </c>
      <c r="M4548" s="163"/>
      <c r="N4548" s="163"/>
      <c r="O4548" s="163"/>
      <c r="P4548" s="163"/>
      <c r="Q4548" s="163"/>
      <c r="R4548" s="163"/>
      <c r="S4548" s="163"/>
      <c r="T4548" s="163"/>
      <c r="U4548" s="163"/>
      <c r="V4548" s="163"/>
      <c r="W4548" s="163"/>
      <c r="X4548" s="163"/>
    </row>
    <row r="4549" ht="11.25" customHeight="1">
      <c r="A4549" s="162" t="s">
        <v>8479</v>
      </c>
      <c r="B4549" s="162" t="s">
        <v>8480</v>
      </c>
      <c r="C4549" s="10" t="s">
        <v>106</v>
      </c>
      <c r="D4549" s="162" t="s">
        <v>8507</v>
      </c>
      <c r="E4549" s="162" t="s">
        <v>8508</v>
      </c>
      <c r="F4549" s="161" t="s">
        <v>2223</v>
      </c>
      <c r="G4549" s="10">
        <v>10.0</v>
      </c>
      <c r="H4549" s="10">
        <v>1.0</v>
      </c>
      <c r="I4549" s="10">
        <v>10.0</v>
      </c>
      <c r="J4549" s="172">
        <v>50.0</v>
      </c>
      <c r="K4549" s="173">
        <v>5.0</v>
      </c>
      <c r="L4549" s="162" t="s">
        <v>116</v>
      </c>
      <c r="M4549" s="163"/>
      <c r="N4549" s="163"/>
      <c r="O4549" s="163"/>
      <c r="P4549" s="163"/>
      <c r="Q4549" s="163"/>
      <c r="R4549" s="163"/>
      <c r="S4549" s="163"/>
      <c r="T4549" s="163"/>
      <c r="U4549" s="163"/>
      <c r="V4549" s="163"/>
      <c r="W4549" s="163"/>
      <c r="X4549" s="163"/>
    </row>
    <row r="4550" ht="11.25" customHeight="1">
      <c r="A4550" s="162" t="s">
        <v>8479</v>
      </c>
      <c r="B4550" s="162" t="s">
        <v>8480</v>
      </c>
      <c r="C4550" s="10" t="s">
        <v>106</v>
      </c>
      <c r="D4550" s="162" t="s">
        <v>8509</v>
      </c>
      <c r="E4550" s="162" t="s">
        <v>8510</v>
      </c>
      <c r="F4550" s="161" t="s">
        <v>2223</v>
      </c>
      <c r="G4550" s="10">
        <v>10.0</v>
      </c>
      <c r="H4550" s="10">
        <v>1.0</v>
      </c>
      <c r="I4550" s="10">
        <v>10.0</v>
      </c>
      <c r="J4550" s="172">
        <v>50.0</v>
      </c>
      <c r="K4550" s="173">
        <v>5.0</v>
      </c>
      <c r="L4550" s="162" t="s">
        <v>116</v>
      </c>
      <c r="M4550" s="163"/>
      <c r="N4550" s="163"/>
      <c r="O4550" s="163"/>
      <c r="P4550" s="163"/>
      <c r="Q4550" s="163"/>
      <c r="R4550" s="163"/>
      <c r="S4550" s="163"/>
      <c r="T4550" s="163"/>
      <c r="U4550" s="163"/>
      <c r="V4550" s="163"/>
      <c r="W4550" s="163"/>
      <c r="X4550" s="163"/>
    </row>
    <row r="4551" ht="11.25" customHeight="1">
      <c r="A4551" s="162" t="s">
        <v>8479</v>
      </c>
      <c r="B4551" s="162" t="s">
        <v>8480</v>
      </c>
      <c r="C4551" s="10" t="s">
        <v>106</v>
      </c>
      <c r="D4551" s="162" t="s">
        <v>8511</v>
      </c>
      <c r="E4551" s="162" t="s">
        <v>8512</v>
      </c>
      <c r="F4551" s="161" t="s">
        <v>2223</v>
      </c>
      <c r="G4551" s="10">
        <v>10.0</v>
      </c>
      <c r="H4551" s="10">
        <v>1.0</v>
      </c>
      <c r="I4551" s="10">
        <v>10.0</v>
      </c>
      <c r="J4551" s="172">
        <v>50.0</v>
      </c>
      <c r="K4551" s="173">
        <v>5.0</v>
      </c>
      <c r="L4551" s="162" t="s">
        <v>116</v>
      </c>
      <c r="M4551" s="163"/>
      <c r="N4551" s="163"/>
      <c r="O4551" s="163"/>
      <c r="P4551" s="163"/>
      <c r="Q4551" s="163"/>
      <c r="R4551" s="163"/>
      <c r="S4551" s="163"/>
      <c r="T4551" s="163"/>
      <c r="U4551" s="163"/>
      <c r="V4551" s="163"/>
      <c r="W4551" s="163"/>
      <c r="X4551" s="163"/>
    </row>
    <row r="4552" ht="11.25" customHeight="1">
      <c r="A4552" s="162" t="s">
        <v>8479</v>
      </c>
      <c r="B4552" s="162" t="s">
        <v>8480</v>
      </c>
      <c r="C4552" s="10" t="s">
        <v>106</v>
      </c>
      <c r="D4552" s="162" t="s">
        <v>8513</v>
      </c>
      <c r="E4552" s="162" t="s">
        <v>8514</v>
      </c>
      <c r="F4552" s="161" t="s">
        <v>2223</v>
      </c>
      <c r="G4552" s="10">
        <v>10.0</v>
      </c>
      <c r="H4552" s="10">
        <v>1.0</v>
      </c>
      <c r="I4552" s="10">
        <v>10.0</v>
      </c>
      <c r="J4552" s="172">
        <v>50.0</v>
      </c>
      <c r="K4552" s="173">
        <v>5.0</v>
      </c>
      <c r="L4552" s="162" t="s">
        <v>116</v>
      </c>
      <c r="M4552" s="163"/>
      <c r="N4552" s="163"/>
      <c r="O4552" s="163"/>
      <c r="P4552" s="163"/>
      <c r="Q4552" s="163"/>
      <c r="R4552" s="163"/>
      <c r="S4552" s="163"/>
      <c r="T4552" s="163"/>
      <c r="U4552" s="163"/>
      <c r="V4552" s="163"/>
      <c r="W4552" s="163"/>
      <c r="X4552" s="163"/>
    </row>
    <row r="4553" ht="11.25" customHeight="1">
      <c r="A4553" s="162" t="s">
        <v>8479</v>
      </c>
      <c r="B4553" s="162" t="s">
        <v>8480</v>
      </c>
      <c r="C4553" s="10" t="s">
        <v>106</v>
      </c>
      <c r="D4553" s="162" t="s">
        <v>8515</v>
      </c>
      <c r="E4553" s="162" t="s">
        <v>8516</v>
      </c>
      <c r="F4553" s="161" t="s">
        <v>2223</v>
      </c>
      <c r="G4553" s="10">
        <v>10.0</v>
      </c>
      <c r="H4553" s="10">
        <v>1.0</v>
      </c>
      <c r="I4553" s="10">
        <v>10.0</v>
      </c>
      <c r="J4553" s="172">
        <v>50.0</v>
      </c>
      <c r="K4553" s="173">
        <v>5.0</v>
      </c>
      <c r="L4553" s="162" t="s">
        <v>116</v>
      </c>
      <c r="M4553" s="163"/>
      <c r="N4553" s="163"/>
      <c r="O4553" s="163"/>
      <c r="P4553" s="163"/>
      <c r="Q4553" s="163"/>
      <c r="R4553" s="163"/>
      <c r="S4553" s="163"/>
      <c r="T4553" s="163"/>
      <c r="U4553" s="163"/>
      <c r="V4553" s="163"/>
      <c r="W4553" s="163"/>
      <c r="X4553" s="163"/>
    </row>
    <row r="4554" ht="11.25" customHeight="1">
      <c r="A4554" s="162" t="s">
        <v>8479</v>
      </c>
      <c r="B4554" s="162" t="s">
        <v>8480</v>
      </c>
      <c r="C4554" s="10" t="s">
        <v>106</v>
      </c>
      <c r="D4554" s="162" t="s">
        <v>8517</v>
      </c>
      <c r="E4554" s="162" t="s">
        <v>8518</v>
      </c>
      <c r="F4554" s="161" t="s">
        <v>2223</v>
      </c>
      <c r="G4554" s="10">
        <v>10.0</v>
      </c>
      <c r="H4554" s="10">
        <v>1.0</v>
      </c>
      <c r="I4554" s="10">
        <v>10.0</v>
      </c>
      <c r="J4554" s="172">
        <v>50.0</v>
      </c>
      <c r="K4554" s="173">
        <v>5.0</v>
      </c>
      <c r="L4554" s="162" t="s">
        <v>116</v>
      </c>
      <c r="M4554" s="163"/>
      <c r="N4554" s="163"/>
      <c r="O4554" s="163"/>
      <c r="P4554" s="163"/>
      <c r="Q4554" s="163"/>
      <c r="R4554" s="163"/>
      <c r="S4554" s="163"/>
      <c r="T4554" s="163"/>
      <c r="U4554" s="163"/>
      <c r="V4554" s="163"/>
      <c r="W4554" s="163"/>
      <c r="X4554" s="163"/>
    </row>
    <row r="4555" ht="11.25" customHeight="1">
      <c r="A4555" s="162" t="s">
        <v>8479</v>
      </c>
      <c r="B4555" s="162" t="s">
        <v>8480</v>
      </c>
      <c r="C4555" s="10" t="s">
        <v>106</v>
      </c>
      <c r="D4555" s="162" t="s">
        <v>8519</v>
      </c>
      <c r="E4555" s="162" t="s">
        <v>8520</v>
      </c>
      <c r="F4555" s="161" t="s">
        <v>2223</v>
      </c>
      <c r="G4555" s="10">
        <v>10.0</v>
      </c>
      <c r="H4555" s="10">
        <v>1.0</v>
      </c>
      <c r="I4555" s="10">
        <v>10.0</v>
      </c>
      <c r="J4555" s="172">
        <v>50.0</v>
      </c>
      <c r="K4555" s="173">
        <v>5.0</v>
      </c>
      <c r="L4555" s="162" t="s">
        <v>116</v>
      </c>
      <c r="M4555" s="163"/>
      <c r="N4555" s="163"/>
      <c r="O4555" s="163"/>
      <c r="P4555" s="163"/>
      <c r="Q4555" s="163"/>
      <c r="R4555" s="163"/>
      <c r="S4555" s="163"/>
      <c r="T4555" s="163"/>
      <c r="U4555" s="163"/>
      <c r="V4555" s="163"/>
      <c r="W4555" s="163"/>
      <c r="X4555" s="163"/>
    </row>
    <row r="4556" ht="11.25" customHeight="1">
      <c r="A4556" s="162" t="s">
        <v>8479</v>
      </c>
      <c r="B4556" s="162" t="s">
        <v>8480</v>
      </c>
      <c r="C4556" s="10" t="s">
        <v>106</v>
      </c>
      <c r="D4556" s="162" t="s">
        <v>8521</v>
      </c>
      <c r="E4556" s="162" t="s">
        <v>8522</v>
      </c>
      <c r="F4556" s="161" t="s">
        <v>2223</v>
      </c>
      <c r="G4556" s="10">
        <v>10.0</v>
      </c>
      <c r="H4556" s="10">
        <v>1.0</v>
      </c>
      <c r="I4556" s="10">
        <v>10.0</v>
      </c>
      <c r="J4556" s="172">
        <v>50.0</v>
      </c>
      <c r="K4556" s="173">
        <v>5.0</v>
      </c>
      <c r="L4556" s="162" t="s">
        <v>116</v>
      </c>
      <c r="M4556" s="163"/>
      <c r="N4556" s="163"/>
      <c r="O4556" s="163"/>
      <c r="P4556" s="163"/>
      <c r="Q4556" s="163"/>
      <c r="R4556" s="163"/>
      <c r="S4556" s="163"/>
      <c r="T4556" s="163"/>
      <c r="U4556" s="163"/>
      <c r="V4556" s="163"/>
      <c r="W4556" s="163"/>
      <c r="X4556" s="163"/>
    </row>
    <row r="4557" ht="11.25" customHeight="1">
      <c r="A4557" s="162" t="s">
        <v>8479</v>
      </c>
      <c r="B4557" s="162" t="s">
        <v>8480</v>
      </c>
      <c r="C4557" s="10" t="s">
        <v>106</v>
      </c>
      <c r="D4557" s="162" t="s">
        <v>8523</v>
      </c>
      <c r="E4557" s="162" t="s">
        <v>8524</v>
      </c>
      <c r="F4557" s="161" t="s">
        <v>2223</v>
      </c>
      <c r="G4557" s="10">
        <v>10.0</v>
      </c>
      <c r="H4557" s="10">
        <v>1.0</v>
      </c>
      <c r="I4557" s="10">
        <v>10.0</v>
      </c>
      <c r="J4557" s="172">
        <v>50.0</v>
      </c>
      <c r="K4557" s="173">
        <v>5.0</v>
      </c>
      <c r="L4557" s="162" t="s">
        <v>116</v>
      </c>
      <c r="M4557" s="163"/>
      <c r="N4557" s="163"/>
      <c r="O4557" s="163"/>
      <c r="P4557" s="163"/>
      <c r="Q4557" s="163"/>
      <c r="R4557" s="163"/>
      <c r="S4557" s="163"/>
      <c r="T4557" s="163"/>
      <c r="U4557" s="163"/>
      <c r="V4557" s="163"/>
      <c r="W4557" s="163"/>
      <c r="X4557" s="163"/>
    </row>
    <row r="4558" ht="11.25" customHeight="1">
      <c r="A4558" s="162" t="s">
        <v>8479</v>
      </c>
      <c r="B4558" s="162" t="s">
        <v>8480</v>
      </c>
      <c r="C4558" s="10" t="s">
        <v>106</v>
      </c>
      <c r="D4558" s="162" t="s">
        <v>8525</v>
      </c>
      <c r="E4558" s="162" t="s">
        <v>8526</v>
      </c>
      <c r="F4558" s="161" t="s">
        <v>2223</v>
      </c>
      <c r="G4558" s="10">
        <v>10.0</v>
      </c>
      <c r="H4558" s="10">
        <v>1.0</v>
      </c>
      <c r="I4558" s="10">
        <v>10.0</v>
      </c>
      <c r="J4558" s="172">
        <v>50.0</v>
      </c>
      <c r="K4558" s="173">
        <v>5.0</v>
      </c>
      <c r="L4558" s="162" t="s">
        <v>116</v>
      </c>
      <c r="M4558" s="163"/>
      <c r="N4558" s="163"/>
      <c r="O4558" s="163"/>
      <c r="P4558" s="163"/>
      <c r="Q4558" s="163"/>
      <c r="R4558" s="163"/>
      <c r="S4558" s="163"/>
      <c r="T4558" s="163"/>
      <c r="U4558" s="163"/>
      <c r="V4558" s="163"/>
      <c r="W4558" s="163"/>
      <c r="X4558" s="163"/>
    </row>
    <row r="4559" ht="11.25" customHeight="1">
      <c r="A4559" s="162" t="s">
        <v>8527</v>
      </c>
      <c r="B4559" s="162" t="s">
        <v>8528</v>
      </c>
      <c r="C4559" s="10" t="s">
        <v>106</v>
      </c>
      <c r="D4559" s="162" t="s">
        <v>8529</v>
      </c>
      <c r="E4559" s="162" t="s">
        <v>8530</v>
      </c>
      <c r="F4559" s="161" t="s">
        <v>2223</v>
      </c>
      <c r="G4559" s="10">
        <v>7.0</v>
      </c>
      <c r="H4559" s="10">
        <v>1.0</v>
      </c>
      <c r="I4559" s="10">
        <v>7.0</v>
      </c>
      <c r="J4559" s="172">
        <v>50.0</v>
      </c>
      <c r="K4559" s="173">
        <v>7.14</v>
      </c>
      <c r="L4559" s="162" t="s">
        <v>116</v>
      </c>
      <c r="M4559" s="163"/>
      <c r="N4559" s="163"/>
      <c r="O4559" s="163"/>
      <c r="P4559" s="163"/>
      <c r="Q4559" s="163"/>
      <c r="R4559" s="163"/>
      <c r="S4559" s="163"/>
      <c r="T4559" s="163"/>
      <c r="U4559" s="163"/>
      <c r="V4559" s="163"/>
      <c r="W4559" s="163"/>
      <c r="X4559" s="163"/>
    </row>
    <row r="4560" ht="11.25" customHeight="1">
      <c r="A4560" s="162" t="s">
        <v>8531</v>
      </c>
      <c r="B4560" s="162" t="s">
        <v>8528</v>
      </c>
      <c r="C4560" s="10" t="s">
        <v>106</v>
      </c>
      <c r="D4560" s="162" t="s">
        <v>8532</v>
      </c>
      <c r="E4560" s="162" t="s">
        <v>8533</v>
      </c>
      <c r="F4560" s="161" t="s">
        <v>2223</v>
      </c>
      <c r="G4560" s="10">
        <v>7.0</v>
      </c>
      <c r="H4560" s="10">
        <v>1.0</v>
      </c>
      <c r="I4560" s="10">
        <v>7.0</v>
      </c>
      <c r="J4560" s="172">
        <v>50.0</v>
      </c>
      <c r="K4560" s="173">
        <v>7.14</v>
      </c>
      <c r="L4560" s="162" t="s">
        <v>116</v>
      </c>
      <c r="M4560" s="163"/>
      <c r="N4560" s="163"/>
      <c r="O4560" s="163"/>
      <c r="P4560" s="163"/>
      <c r="Q4560" s="163"/>
      <c r="R4560" s="163"/>
      <c r="S4560" s="163"/>
      <c r="T4560" s="163"/>
      <c r="U4560" s="163"/>
      <c r="V4560" s="163"/>
      <c r="W4560" s="163"/>
      <c r="X4560" s="163"/>
    </row>
    <row r="4561" ht="11.25" customHeight="1">
      <c r="A4561" s="162" t="s">
        <v>8531</v>
      </c>
      <c r="B4561" s="162" t="s">
        <v>8528</v>
      </c>
      <c r="C4561" s="10" t="s">
        <v>106</v>
      </c>
      <c r="D4561" s="162" t="s">
        <v>8534</v>
      </c>
      <c r="E4561" s="162" t="s">
        <v>8535</v>
      </c>
      <c r="F4561" s="161" t="s">
        <v>2223</v>
      </c>
      <c r="G4561" s="10">
        <v>7.0</v>
      </c>
      <c r="H4561" s="10">
        <v>1.0</v>
      </c>
      <c r="I4561" s="10">
        <v>7.0</v>
      </c>
      <c r="J4561" s="172">
        <v>50.0</v>
      </c>
      <c r="K4561" s="173">
        <v>7.14</v>
      </c>
      <c r="L4561" s="162" t="s">
        <v>116</v>
      </c>
      <c r="M4561" s="163"/>
      <c r="N4561" s="163"/>
      <c r="O4561" s="163"/>
      <c r="P4561" s="163"/>
      <c r="Q4561" s="163"/>
      <c r="R4561" s="163"/>
      <c r="S4561" s="163"/>
      <c r="T4561" s="163"/>
      <c r="U4561" s="163"/>
      <c r="V4561" s="163"/>
      <c r="W4561" s="163"/>
      <c r="X4561" s="163"/>
    </row>
    <row r="4562" ht="11.25" customHeight="1">
      <c r="A4562" s="162" t="s">
        <v>8531</v>
      </c>
      <c r="B4562" s="162" t="s">
        <v>8528</v>
      </c>
      <c r="C4562" s="10" t="s">
        <v>106</v>
      </c>
      <c r="D4562" s="162" t="s">
        <v>8536</v>
      </c>
      <c r="E4562" s="162" t="s">
        <v>8537</v>
      </c>
      <c r="F4562" s="161" t="s">
        <v>2223</v>
      </c>
      <c r="G4562" s="10">
        <v>7.0</v>
      </c>
      <c r="H4562" s="10">
        <v>1.0</v>
      </c>
      <c r="I4562" s="10">
        <v>7.0</v>
      </c>
      <c r="J4562" s="172">
        <v>50.0</v>
      </c>
      <c r="K4562" s="173">
        <v>7.14</v>
      </c>
      <c r="L4562" s="162" t="s">
        <v>116</v>
      </c>
      <c r="M4562" s="163"/>
      <c r="N4562" s="163"/>
      <c r="O4562" s="163"/>
      <c r="P4562" s="163"/>
      <c r="Q4562" s="163"/>
      <c r="R4562" s="163"/>
      <c r="S4562" s="163"/>
      <c r="T4562" s="163"/>
      <c r="U4562" s="163"/>
      <c r="V4562" s="163"/>
      <c r="W4562" s="163"/>
      <c r="X4562" s="163"/>
    </row>
    <row r="4563" ht="11.25" customHeight="1">
      <c r="A4563" s="162" t="s">
        <v>8538</v>
      </c>
      <c r="B4563" s="162" t="s">
        <v>8539</v>
      </c>
      <c r="C4563" s="10" t="s">
        <v>106</v>
      </c>
      <c r="D4563" s="162" t="s">
        <v>8540</v>
      </c>
      <c r="E4563" s="162" t="s">
        <v>8541</v>
      </c>
      <c r="F4563" s="161" t="s">
        <v>2223</v>
      </c>
      <c r="G4563" s="10">
        <v>4.0</v>
      </c>
      <c r="H4563" s="10">
        <v>1.0</v>
      </c>
      <c r="I4563" s="10">
        <v>5.0</v>
      </c>
      <c r="J4563" s="172">
        <v>50.0</v>
      </c>
      <c r="K4563" s="173">
        <v>12.5</v>
      </c>
      <c r="L4563" s="162" t="s">
        <v>116</v>
      </c>
      <c r="M4563" s="163"/>
      <c r="N4563" s="163"/>
      <c r="O4563" s="163"/>
      <c r="P4563" s="163"/>
      <c r="Q4563" s="163"/>
      <c r="R4563" s="163"/>
      <c r="S4563" s="163"/>
      <c r="T4563" s="163"/>
      <c r="U4563" s="163"/>
      <c r="V4563" s="163"/>
      <c r="W4563" s="163"/>
      <c r="X4563" s="163"/>
    </row>
    <row r="4564" ht="11.25" customHeight="1">
      <c r="A4564" s="162" t="s">
        <v>8538</v>
      </c>
      <c r="B4564" s="162" t="s">
        <v>8539</v>
      </c>
      <c r="C4564" s="10" t="s">
        <v>106</v>
      </c>
      <c r="D4564" s="162" t="s">
        <v>8542</v>
      </c>
      <c r="E4564" s="162" t="s">
        <v>8543</v>
      </c>
      <c r="F4564" s="161" t="s">
        <v>2223</v>
      </c>
      <c r="G4564" s="10">
        <v>4.0</v>
      </c>
      <c r="H4564" s="10">
        <v>1.0</v>
      </c>
      <c r="I4564" s="10">
        <v>5.0</v>
      </c>
      <c r="J4564" s="172">
        <v>50.0</v>
      </c>
      <c r="K4564" s="173">
        <v>12.5</v>
      </c>
      <c r="L4564" s="162" t="s">
        <v>116</v>
      </c>
      <c r="M4564" s="163"/>
      <c r="N4564" s="163"/>
      <c r="O4564" s="163"/>
      <c r="P4564" s="163"/>
      <c r="Q4564" s="163"/>
      <c r="R4564" s="163"/>
      <c r="S4564" s="163"/>
      <c r="T4564" s="163"/>
      <c r="U4564" s="163"/>
      <c r="V4564" s="163"/>
      <c r="W4564" s="163"/>
      <c r="X4564" s="163"/>
    </row>
    <row r="4565" ht="11.25" customHeight="1">
      <c r="A4565" s="162" t="s">
        <v>8538</v>
      </c>
      <c r="B4565" s="162" t="s">
        <v>8539</v>
      </c>
      <c r="C4565" s="10" t="s">
        <v>106</v>
      </c>
      <c r="D4565" s="162" t="s">
        <v>8544</v>
      </c>
      <c r="E4565" s="162" t="s">
        <v>8545</v>
      </c>
      <c r="F4565" s="161" t="s">
        <v>2223</v>
      </c>
      <c r="G4565" s="10">
        <v>4.0</v>
      </c>
      <c r="H4565" s="10">
        <v>1.0</v>
      </c>
      <c r="I4565" s="10">
        <v>5.0</v>
      </c>
      <c r="J4565" s="172">
        <v>50.0</v>
      </c>
      <c r="K4565" s="173">
        <v>12.5</v>
      </c>
      <c r="L4565" s="162" t="s">
        <v>116</v>
      </c>
      <c r="M4565" s="163"/>
      <c r="N4565" s="163"/>
      <c r="O4565" s="163"/>
      <c r="P4565" s="163"/>
      <c r="Q4565" s="163"/>
      <c r="R4565" s="163"/>
      <c r="S4565" s="163"/>
      <c r="T4565" s="163"/>
      <c r="U4565" s="163"/>
      <c r="V4565" s="163"/>
      <c r="W4565" s="163"/>
      <c r="X4565" s="163"/>
    </row>
    <row r="4566" ht="11.25" customHeight="1">
      <c r="A4566" s="162" t="s">
        <v>8546</v>
      </c>
      <c r="B4566" s="162" t="s">
        <v>8547</v>
      </c>
      <c r="C4566" s="10" t="s">
        <v>106</v>
      </c>
      <c r="D4566" s="162" t="s">
        <v>8548</v>
      </c>
      <c r="E4566" s="162" t="s">
        <v>8549</v>
      </c>
      <c r="F4566" s="161" t="s">
        <v>2223</v>
      </c>
      <c r="G4566" s="10">
        <v>7.0</v>
      </c>
      <c r="H4566" s="10">
        <v>1.0</v>
      </c>
      <c r="I4566" s="10">
        <v>7.0</v>
      </c>
      <c r="J4566" s="172">
        <v>50.0</v>
      </c>
      <c r="K4566" s="173">
        <v>7.14</v>
      </c>
      <c r="L4566" s="162" t="s">
        <v>116</v>
      </c>
      <c r="M4566" s="163"/>
      <c r="N4566" s="163"/>
      <c r="O4566" s="163"/>
      <c r="P4566" s="163"/>
      <c r="Q4566" s="163"/>
      <c r="R4566" s="163"/>
      <c r="S4566" s="163"/>
      <c r="T4566" s="163"/>
      <c r="U4566" s="163"/>
      <c r="V4566" s="163"/>
      <c r="W4566" s="163"/>
      <c r="X4566" s="163"/>
    </row>
    <row r="4567" ht="11.25" customHeight="1">
      <c r="A4567" s="162" t="s">
        <v>8550</v>
      </c>
      <c r="B4567" s="162" t="s">
        <v>8547</v>
      </c>
      <c r="C4567" s="10" t="s">
        <v>106</v>
      </c>
      <c r="D4567" s="162" t="s">
        <v>8551</v>
      </c>
      <c r="E4567" s="162" t="s">
        <v>8552</v>
      </c>
      <c r="F4567" s="161" t="s">
        <v>2223</v>
      </c>
      <c r="G4567" s="10">
        <v>7.0</v>
      </c>
      <c r="H4567" s="10">
        <v>1.0</v>
      </c>
      <c r="I4567" s="10">
        <v>7.0</v>
      </c>
      <c r="J4567" s="172">
        <v>50.0</v>
      </c>
      <c r="K4567" s="173">
        <v>7.14</v>
      </c>
      <c r="L4567" s="162" t="s">
        <v>116</v>
      </c>
      <c r="M4567" s="163"/>
      <c r="N4567" s="163"/>
      <c r="O4567" s="163"/>
      <c r="P4567" s="163"/>
      <c r="Q4567" s="163"/>
      <c r="R4567" s="163"/>
      <c r="S4567" s="163"/>
      <c r="T4567" s="163"/>
      <c r="U4567" s="163"/>
      <c r="V4567" s="163"/>
      <c r="W4567" s="163"/>
      <c r="X4567" s="163"/>
    </row>
    <row r="4568" ht="11.25" customHeight="1">
      <c r="A4568" s="162" t="s">
        <v>8550</v>
      </c>
      <c r="B4568" s="162" t="s">
        <v>8547</v>
      </c>
      <c r="C4568" s="10" t="s">
        <v>106</v>
      </c>
      <c r="D4568" s="162" t="s">
        <v>8553</v>
      </c>
      <c r="E4568" s="162" t="s">
        <v>8554</v>
      </c>
      <c r="F4568" s="161" t="s">
        <v>2223</v>
      </c>
      <c r="G4568" s="10">
        <v>7.0</v>
      </c>
      <c r="H4568" s="10">
        <v>1.0</v>
      </c>
      <c r="I4568" s="10">
        <v>7.0</v>
      </c>
      <c r="J4568" s="172">
        <v>50.0</v>
      </c>
      <c r="K4568" s="173">
        <v>7.14</v>
      </c>
      <c r="L4568" s="162" t="s">
        <v>116</v>
      </c>
      <c r="M4568" s="163"/>
      <c r="N4568" s="163"/>
      <c r="O4568" s="163"/>
      <c r="P4568" s="163"/>
      <c r="Q4568" s="163"/>
      <c r="R4568" s="163"/>
      <c r="S4568" s="163"/>
      <c r="T4568" s="163"/>
      <c r="U4568" s="163"/>
      <c r="V4568" s="163"/>
      <c r="W4568" s="163"/>
      <c r="X4568" s="163"/>
    </row>
    <row r="4569" ht="11.25" customHeight="1">
      <c r="A4569" s="162" t="s">
        <v>8550</v>
      </c>
      <c r="B4569" s="162" t="s">
        <v>8547</v>
      </c>
      <c r="C4569" s="10" t="s">
        <v>106</v>
      </c>
      <c r="D4569" s="162" t="s">
        <v>8555</v>
      </c>
      <c r="E4569" s="162" t="s">
        <v>8556</v>
      </c>
      <c r="F4569" s="161" t="s">
        <v>2223</v>
      </c>
      <c r="G4569" s="10">
        <v>7.0</v>
      </c>
      <c r="H4569" s="10">
        <v>1.0</v>
      </c>
      <c r="I4569" s="10">
        <v>7.0</v>
      </c>
      <c r="J4569" s="172">
        <v>50.0</v>
      </c>
      <c r="K4569" s="173">
        <v>7.14</v>
      </c>
      <c r="L4569" s="162" t="s">
        <v>116</v>
      </c>
      <c r="M4569" s="163"/>
      <c r="N4569" s="163"/>
      <c r="O4569" s="163"/>
      <c r="P4569" s="163"/>
      <c r="Q4569" s="163"/>
      <c r="R4569" s="163"/>
      <c r="S4569" s="163"/>
      <c r="T4569" s="163"/>
      <c r="U4569" s="163"/>
      <c r="V4569" s="163"/>
      <c r="W4569" s="163"/>
      <c r="X4569" s="163"/>
    </row>
    <row r="4570" ht="11.25" customHeight="1">
      <c r="A4570" s="162" t="s">
        <v>8550</v>
      </c>
      <c r="B4570" s="162" t="s">
        <v>8547</v>
      </c>
      <c r="C4570" s="10" t="s">
        <v>106</v>
      </c>
      <c r="D4570" s="162" t="s">
        <v>8557</v>
      </c>
      <c r="E4570" s="162" t="s">
        <v>8558</v>
      </c>
      <c r="F4570" s="161" t="s">
        <v>2223</v>
      </c>
      <c r="G4570" s="10">
        <v>7.0</v>
      </c>
      <c r="H4570" s="10">
        <v>1.0</v>
      </c>
      <c r="I4570" s="10">
        <v>7.0</v>
      </c>
      <c r="J4570" s="172">
        <v>50.0</v>
      </c>
      <c r="K4570" s="173">
        <v>7.14</v>
      </c>
      <c r="L4570" s="162" t="s">
        <v>116</v>
      </c>
      <c r="M4570" s="163"/>
      <c r="N4570" s="163"/>
      <c r="O4570" s="163"/>
      <c r="P4570" s="163"/>
      <c r="Q4570" s="163"/>
      <c r="R4570" s="163"/>
      <c r="S4570" s="163"/>
      <c r="T4570" s="163"/>
      <c r="U4570" s="163"/>
      <c r="V4570" s="163"/>
      <c r="W4570" s="163"/>
      <c r="X4570" s="163"/>
    </row>
    <row r="4571" ht="11.25" customHeight="1">
      <c r="A4571" s="162" t="s">
        <v>8550</v>
      </c>
      <c r="B4571" s="162" t="s">
        <v>8547</v>
      </c>
      <c r="C4571" s="10" t="s">
        <v>106</v>
      </c>
      <c r="D4571" s="162" t="s">
        <v>8559</v>
      </c>
      <c r="E4571" s="162" t="s">
        <v>8560</v>
      </c>
      <c r="F4571" s="161" t="s">
        <v>2223</v>
      </c>
      <c r="G4571" s="10">
        <v>7.0</v>
      </c>
      <c r="H4571" s="10">
        <v>1.0</v>
      </c>
      <c r="I4571" s="10">
        <v>7.0</v>
      </c>
      <c r="J4571" s="172">
        <v>50.0</v>
      </c>
      <c r="K4571" s="173">
        <v>7.14</v>
      </c>
      <c r="L4571" s="162" t="s">
        <v>116</v>
      </c>
      <c r="M4571" s="163"/>
      <c r="N4571" s="163"/>
      <c r="O4571" s="163"/>
      <c r="P4571" s="163"/>
      <c r="Q4571" s="163"/>
      <c r="R4571" s="163"/>
      <c r="S4571" s="163"/>
      <c r="T4571" s="163"/>
      <c r="U4571" s="163"/>
      <c r="V4571" s="163"/>
      <c r="W4571" s="163"/>
      <c r="X4571" s="163"/>
    </row>
    <row r="4572" ht="11.25" customHeight="1">
      <c r="A4572" s="162" t="s">
        <v>8550</v>
      </c>
      <c r="B4572" s="162" t="s">
        <v>8547</v>
      </c>
      <c r="C4572" s="10" t="s">
        <v>106</v>
      </c>
      <c r="D4572" s="162" t="s">
        <v>8561</v>
      </c>
      <c r="E4572" s="162" t="s">
        <v>8562</v>
      </c>
      <c r="F4572" s="161" t="s">
        <v>2223</v>
      </c>
      <c r="G4572" s="10">
        <v>7.0</v>
      </c>
      <c r="H4572" s="10">
        <v>1.0</v>
      </c>
      <c r="I4572" s="10">
        <v>7.0</v>
      </c>
      <c r="J4572" s="172">
        <v>50.0</v>
      </c>
      <c r="K4572" s="173">
        <v>7.14</v>
      </c>
      <c r="L4572" s="162" t="s">
        <v>116</v>
      </c>
      <c r="M4572" s="163"/>
      <c r="N4572" s="163"/>
      <c r="O4572" s="163"/>
      <c r="P4572" s="163"/>
      <c r="Q4572" s="163"/>
      <c r="R4572" s="163"/>
      <c r="S4572" s="163"/>
      <c r="T4572" s="163"/>
      <c r="U4572" s="163"/>
      <c r="V4572" s="163"/>
      <c r="W4572" s="163"/>
      <c r="X4572" s="163"/>
    </row>
    <row r="4573" ht="11.25" customHeight="1">
      <c r="A4573" s="162" t="s">
        <v>8550</v>
      </c>
      <c r="B4573" s="162" t="s">
        <v>8547</v>
      </c>
      <c r="C4573" s="10" t="s">
        <v>106</v>
      </c>
      <c r="D4573" s="162" t="s">
        <v>8499</v>
      </c>
      <c r="E4573" s="162" t="s">
        <v>8500</v>
      </c>
      <c r="F4573" s="161" t="s">
        <v>2223</v>
      </c>
      <c r="G4573" s="10">
        <v>7.0</v>
      </c>
      <c r="H4573" s="10">
        <v>1.0</v>
      </c>
      <c r="I4573" s="10">
        <v>7.0</v>
      </c>
      <c r="J4573" s="172">
        <v>50.0</v>
      </c>
      <c r="K4573" s="173">
        <v>7.14</v>
      </c>
      <c r="L4573" s="162" t="s">
        <v>116</v>
      </c>
      <c r="M4573" s="163"/>
      <c r="N4573" s="163"/>
      <c r="O4573" s="163"/>
      <c r="P4573" s="163"/>
      <c r="Q4573" s="163"/>
      <c r="R4573" s="163"/>
      <c r="S4573" s="163"/>
      <c r="T4573" s="163"/>
      <c r="U4573" s="163"/>
      <c r="V4573" s="163"/>
      <c r="W4573" s="163"/>
      <c r="X4573" s="163"/>
    </row>
    <row r="4574" ht="11.25" customHeight="1">
      <c r="A4574" s="162" t="s">
        <v>8550</v>
      </c>
      <c r="B4574" s="162" t="s">
        <v>8547</v>
      </c>
      <c r="C4574" s="10" t="s">
        <v>106</v>
      </c>
      <c r="D4574" s="162" t="s">
        <v>8563</v>
      </c>
      <c r="E4574" s="162" t="s">
        <v>8564</v>
      </c>
      <c r="F4574" s="161" t="s">
        <v>2223</v>
      </c>
      <c r="G4574" s="10">
        <v>7.0</v>
      </c>
      <c r="H4574" s="10">
        <v>1.0</v>
      </c>
      <c r="I4574" s="10">
        <v>7.0</v>
      </c>
      <c r="J4574" s="172">
        <v>50.0</v>
      </c>
      <c r="K4574" s="173">
        <v>7.14</v>
      </c>
      <c r="L4574" s="162" t="s">
        <v>116</v>
      </c>
      <c r="M4574" s="163"/>
      <c r="N4574" s="163"/>
      <c r="O4574" s="163"/>
      <c r="P4574" s="163"/>
      <c r="Q4574" s="163"/>
      <c r="R4574" s="163"/>
      <c r="S4574" s="163"/>
      <c r="T4574" s="163"/>
      <c r="U4574" s="163"/>
      <c r="V4574" s="163"/>
      <c r="W4574" s="163"/>
      <c r="X4574" s="163"/>
    </row>
    <row r="4575" ht="11.25" customHeight="1">
      <c r="A4575" s="162" t="s">
        <v>8550</v>
      </c>
      <c r="B4575" s="162" t="s">
        <v>8547</v>
      </c>
      <c r="C4575" s="10" t="s">
        <v>106</v>
      </c>
      <c r="D4575" s="162" t="s">
        <v>8565</v>
      </c>
      <c r="E4575" s="162" t="s">
        <v>8566</v>
      </c>
      <c r="F4575" s="161" t="s">
        <v>2223</v>
      </c>
      <c r="G4575" s="10">
        <v>7.0</v>
      </c>
      <c r="H4575" s="10">
        <v>1.0</v>
      </c>
      <c r="I4575" s="10">
        <v>7.0</v>
      </c>
      <c r="J4575" s="172">
        <v>50.0</v>
      </c>
      <c r="K4575" s="173">
        <v>7.14</v>
      </c>
      <c r="L4575" s="162" t="s">
        <v>116</v>
      </c>
      <c r="M4575" s="163"/>
      <c r="N4575" s="163"/>
      <c r="O4575" s="163"/>
      <c r="P4575" s="163"/>
      <c r="Q4575" s="163"/>
      <c r="R4575" s="163"/>
      <c r="S4575" s="163"/>
      <c r="T4575" s="163"/>
      <c r="U4575" s="163"/>
      <c r="V4575" s="163"/>
      <c r="W4575" s="163"/>
      <c r="X4575" s="163"/>
    </row>
    <row r="4576" ht="11.25" customHeight="1">
      <c r="A4576" s="162" t="s">
        <v>8550</v>
      </c>
      <c r="B4576" s="162" t="s">
        <v>8547</v>
      </c>
      <c r="C4576" s="10" t="s">
        <v>106</v>
      </c>
      <c r="D4576" s="162" t="s">
        <v>8567</v>
      </c>
      <c r="E4576" s="162" t="s">
        <v>8568</v>
      </c>
      <c r="F4576" s="161" t="s">
        <v>2223</v>
      </c>
      <c r="G4576" s="10">
        <v>7.0</v>
      </c>
      <c r="H4576" s="10">
        <v>1.0</v>
      </c>
      <c r="I4576" s="10">
        <v>7.0</v>
      </c>
      <c r="J4576" s="172">
        <v>50.0</v>
      </c>
      <c r="K4576" s="173">
        <v>7.14</v>
      </c>
      <c r="L4576" s="162" t="s">
        <v>116</v>
      </c>
      <c r="M4576" s="163"/>
      <c r="N4576" s="163"/>
      <c r="O4576" s="163"/>
      <c r="P4576" s="163"/>
      <c r="Q4576" s="163"/>
      <c r="R4576" s="163"/>
      <c r="S4576" s="163"/>
      <c r="T4576" s="163"/>
      <c r="U4576" s="163"/>
      <c r="V4576" s="163"/>
      <c r="W4576" s="163"/>
      <c r="X4576" s="163"/>
    </row>
    <row r="4577" ht="11.25" customHeight="1">
      <c r="A4577" s="162" t="s">
        <v>8550</v>
      </c>
      <c r="B4577" s="162" t="s">
        <v>8547</v>
      </c>
      <c r="C4577" s="10" t="s">
        <v>106</v>
      </c>
      <c r="D4577" s="162" t="s">
        <v>8569</v>
      </c>
      <c r="E4577" s="162" t="s">
        <v>8570</v>
      </c>
      <c r="F4577" s="161" t="s">
        <v>2223</v>
      </c>
      <c r="G4577" s="10">
        <v>7.0</v>
      </c>
      <c r="H4577" s="10">
        <v>1.0</v>
      </c>
      <c r="I4577" s="10">
        <v>7.0</v>
      </c>
      <c r="J4577" s="172">
        <v>50.0</v>
      </c>
      <c r="K4577" s="173">
        <v>7.14</v>
      </c>
      <c r="L4577" s="162" t="s">
        <v>116</v>
      </c>
      <c r="M4577" s="163"/>
      <c r="N4577" s="163"/>
      <c r="O4577" s="163"/>
      <c r="P4577" s="163"/>
      <c r="Q4577" s="163"/>
      <c r="R4577" s="163"/>
      <c r="S4577" s="163"/>
      <c r="T4577" s="163"/>
      <c r="U4577" s="163"/>
      <c r="V4577" s="163"/>
      <c r="W4577" s="163"/>
      <c r="X4577" s="163"/>
    </row>
    <row r="4578" ht="11.25" customHeight="1">
      <c r="A4578" s="162" t="s">
        <v>8550</v>
      </c>
      <c r="B4578" s="162" t="s">
        <v>8547</v>
      </c>
      <c r="C4578" s="10" t="s">
        <v>106</v>
      </c>
      <c r="D4578" s="162" t="s">
        <v>8571</v>
      </c>
      <c r="E4578" s="162" t="s">
        <v>8572</v>
      </c>
      <c r="F4578" s="161" t="s">
        <v>2223</v>
      </c>
      <c r="G4578" s="10">
        <v>7.0</v>
      </c>
      <c r="H4578" s="10">
        <v>1.0</v>
      </c>
      <c r="I4578" s="10">
        <v>7.0</v>
      </c>
      <c r="J4578" s="172">
        <v>50.0</v>
      </c>
      <c r="K4578" s="173">
        <v>7.14</v>
      </c>
      <c r="L4578" s="162" t="s">
        <v>116</v>
      </c>
      <c r="M4578" s="163"/>
      <c r="N4578" s="163"/>
      <c r="O4578" s="163"/>
      <c r="P4578" s="163"/>
      <c r="Q4578" s="163"/>
      <c r="R4578" s="163"/>
      <c r="S4578" s="163"/>
      <c r="T4578" s="163"/>
      <c r="U4578" s="163"/>
      <c r="V4578" s="163"/>
      <c r="W4578" s="163"/>
      <c r="X4578" s="163"/>
    </row>
    <row r="4579" ht="11.25" customHeight="1">
      <c r="A4579" s="162" t="s">
        <v>8550</v>
      </c>
      <c r="B4579" s="162" t="s">
        <v>8547</v>
      </c>
      <c r="C4579" s="10" t="s">
        <v>106</v>
      </c>
      <c r="D4579" s="162" t="s">
        <v>8573</v>
      </c>
      <c r="E4579" s="162" t="s">
        <v>8574</v>
      </c>
      <c r="F4579" s="161" t="s">
        <v>2223</v>
      </c>
      <c r="G4579" s="10">
        <v>7.0</v>
      </c>
      <c r="H4579" s="10">
        <v>1.0</v>
      </c>
      <c r="I4579" s="10">
        <v>7.0</v>
      </c>
      <c r="J4579" s="172">
        <v>50.0</v>
      </c>
      <c r="K4579" s="173">
        <v>7.14</v>
      </c>
      <c r="L4579" s="162" t="s">
        <v>116</v>
      </c>
      <c r="M4579" s="163"/>
      <c r="N4579" s="163"/>
      <c r="O4579" s="163"/>
      <c r="P4579" s="163"/>
      <c r="Q4579" s="163"/>
      <c r="R4579" s="163"/>
      <c r="S4579" s="163"/>
      <c r="T4579" s="163"/>
      <c r="U4579" s="163"/>
      <c r="V4579" s="163"/>
      <c r="W4579" s="163"/>
      <c r="X4579" s="163"/>
    </row>
    <row r="4580" ht="11.25" customHeight="1">
      <c r="A4580" s="162" t="s">
        <v>8550</v>
      </c>
      <c r="B4580" s="162" t="s">
        <v>8547</v>
      </c>
      <c r="C4580" s="10" t="s">
        <v>106</v>
      </c>
      <c r="D4580" s="162" t="s">
        <v>8575</v>
      </c>
      <c r="E4580" s="162" t="s">
        <v>8576</v>
      </c>
      <c r="F4580" s="161" t="s">
        <v>2223</v>
      </c>
      <c r="G4580" s="10">
        <v>7.0</v>
      </c>
      <c r="H4580" s="10">
        <v>1.0</v>
      </c>
      <c r="I4580" s="10">
        <v>7.0</v>
      </c>
      <c r="J4580" s="172">
        <v>50.0</v>
      </c>
      <c r="K4580" s="173">
        <v>7.14</v>
      </c>
      <c r="L4580" s="162" t="s">
        <v>116</v>
      </c>
      <c r="M4580" s="163"/>
      <c r="N4580" s="163"/>
      <c r="O4580" s="163"/>
      <c r="P4580" s="163"/>
      <c r="Q4580" s="163"/>
      <c r="R4580" s="163"/>
      <c r="S4580" s="163"/>
      <c r="T4580" s="163"/>
      <c r="U4580" s="163"/>
      <c r="V4580" s="163"/>
      <c r="W4580" s="163"/>
      <c r="X4580" s="163"/>
    </row>
    <row r="4581" ht="11.25" customHeight="1">
      <c r="A4581" s="162" t="s">
        <v>8550</v>
      </c>
      <c r="B4581" s="162" t="s">
        <v>8547</v>
      </c>
      <c r="C4581" s="10" t="s">
        <v>106</v>
      </c>
      <c r="D4581" s="162" t="s">
        <v>8577</v>
      </c>
      <c r="E4581" s="162" t="s">
        <v>8578</v>
      </c>
      <c r="F4581" s="161" t="s">
        <v>2223</v>
      </c>
      <c r="G4581" s="10">
        <v>7.0</v>
      </c>
      <c r="H4581" s="10">
        <v>1.0</v>
      </c>
      <c r="I4581" s="10">
        <v>7.0</v>
      </c>
      <c r="J4581" s="172">
        <v>50.0</v>
      </c>
      <c r="K4581" s="173">
        <v>7.14</v>
      </c>
      <c r="L4581" s="162" t="s">
        <v>116</v>
      </c>
      <c r="M4581" s="163"/>
      <c r="N4581" s="163"/>
      <c r="O4581" s="163"/>
      <c r="P4581" s="163"/>
      <c r="Q4581" s="163"/>
      <c r="R4581" s="163"/>
      <c r="S4581" s="163"/>
      <c r="T4581" s="163"/>
      <c r="U4581" s="163"/>
      <c r="V4581" s="163"/>
      <c r="W4581" s="163"/>
      <c r="X4581" s="163"/>
    </row>
    <row r="4582" ht="11.25" customHeight="1">
      <c r="A4582" s="162" t="s">
        <v>8579</v>
      </c>
      <c r="B4582" s="162" t="s">
        <v>8580</v>
      </c>
      <c r="C4582" s="10" t="s">
        <v>106</v>
      </c>
      <c r="D4582" s="162" t="s">
        <v>8581</v>
      </c>
      <c r="E4582" s="162" t="s">
        <v>8582</v>
      </c>
      <c r="F4582" s="161" t="s">
        <v>2223</v>
      </c>
      <c r="G4582" s="10">
        <v>12.0</v>
      </c>
      <c r="H4582" s="10">
        <v>1.0</v>
      </c>
      <c r="I4582" s="10">
        <v>12.0</v>
      </c>
      <c r="J4582" s="172">
        <v>50.0</v>
      </c>
      <c r="K4582" s="173">
        <v>4.16</v>
      </c>
      <c r="L4582" s="162" t="s">
        <v>116</v>
      </c>
      <c r="M4582" s="163"/>
      <c r="N4582" s="163"/>
      <c r="O4582" s="163"/>
      <c r="P4582" s="163"/>
      <c r="Q4582" s="163"/>
      <c r="R4582" s="163"/>
      <c r="S4582" s="163"/>
      <c r="T4582" s="163"/>
      <c r="U4582" s="163"/>
      <c r="V4582" s="163"/>
      <c r="W4582" s="163"/>
      <c r="X4582" s="163"/>
    </row>
    <row r="4583" ht="11.25" customHeight="1">
      <c r="A4583" s="162" t="s">
        <v>8583</v>
      </c>
      <c r="B4583" s="162" t="s">
        <v>8580</v>
      </c>
      <c r="C4583" s="10" t="s">
        <v>106</v>
      </c>
      <c r="D4583" s="162" t="s">
        <v>8584</v>
      </c>
      <c r="E4583" s="162" t="s">
        <v>8585</v>
      </c>
      <c r="F4583" s="161" t="s">
        <v>2223</v>
      </c>
      <c r="G4583" s="10">
        <v>12.0</v>
      </c>
      <c r="H4583" s="10">
        <v>1.0</v>
      </c>
      <c r="I4583" s="10">
        <v>12.0</v>
      </c>
      <c r="J4583" s="172">
        <v>50.0</v>
      </c>
      <c r="K4583" s="173">
        <v>4.16</v>
      </c>
      <c r="L4583" s="162" t="s">
        <v>116</v>
      </c>
      <c r="M4583" s="163"/>
      <c r="N4583" s="163"/>
      <c r="O4583" s="163"/>
      <c r="P4583" s="163"/>
      <c r="Q4583" s="163"/>
      <c r="R4583" s="163"/>
      <c r="S4583" s="163"/>
      <c r="T4583" s="163"/>
      <c r="U4583" s="163"/>
      <c r="V4583" s="163"/>
      <c r="W4583" s="163"/>
      <c r="X4583" s="163"/>
    </row>
    <row r="4584" ht="11.25" customHeight="1">
      <c r="A4584" s="162" t="s">
        <v>8583</v>
      </c>
      <c r="B4584" s="162" t="s">
        <v>8580</v>
      </c>
      <c r="C4584" s="10" t="s">
        <v>106</v>
      </c>
      <c r="D4584" s="162" t="s">
        <v>8586</v>
      </c>
      <c r="E4584" s="162" t="s">
        <v>8587</v>
      </c>
      <c r="F4584" s="161" t="s">
        <v>2223</v>
      </c>
      <c r="G4584" s="10">
        <v>12.0</v>
      </c>
      <c r="H4584" s="10">
        <v>1.0</v>
      </c>
      <c r="I4584" s="10">
        <v>12.0</v>
      </c>
      <c r="J4584" s="172">
        <v>50.0</v>
      </c>
      <c r="K4584" s="173">
        <v>4.16</v>
      </c>
      <c r="L4584" s="162" t="s">
        <v>116</v>
      </c>
      <c r="M4584" s="163"/>
      <c r="N4584" s="163"/>
      <c r="O4584" s="163"/>
      <c r="P4584" s="163"/>
      <c r="Q4584" s="163"/>
      <c r="R4584" s="163"/>
      <c r="S4584" s="163"/>
      <c r="T4584" s="163"/>
      <c r="U4584" s="163"/>
      <c r="V4584" s="163"/>
      <c r="W4584" s="163"/>
      <c r="X4584" s="163"/>
    </row>
    <row r="4585" ht="11.25" customHeight="1">
      <c r="A4585" s="162" t="s">
        <v>8583</v>
      </c>
      <c r="B4585" s="162" t="s">
        <v>8580</v>
      </c>
      <c r="C4585" s="10" t="s">
        <v>106</v>
      </c>
      <c r="D4585" s="162" t="s">
        <v>8588</v>
      </c>
      <c r="E4585" s="162" t="s">
        <v>8589</v>
      </c>
      <c r="F4585" s="161" t="s">
        <v>2223</v>
      </c>
      <c r="G4585" s="10">
        <v>12.0</v>
      </c>
      <c r="H4585" s="10">
        <v>1.0</v>
      </c>
      <c r="I4585" s="10">
        <v>12.0</v>
      </c>
      <c r="J4585" s="172">
        <v>50.0</v>
      </c>
      <c r="K4585" s="173">
        <v>4.16</v>
      </c>
      <c r="L4585" s="162" t="s">
        <v>116</v>
      </c>
      <c r="M4585" s="163"/>
      <c r="N4585" s="163"/>
      <c r="O4585" s="163"/>
      <c r="P4585" s="163"/>
      <c r="Q4585" s="163"/>
      <c r="R4585" s="163"/>
      <c r="S4585" s="163"/>
      <c r="T4585" s="163"/>
      <c r="U4585" s="163"/>
      <c r="V4585" s="163"/>
      <c r="W4585" s="163"/>
      <c r="X4585" s="163"/>
    </row>
    <row r="4586" ht="11.25" customHeight="1">
      <c r="A4586" s="162" t="s">
        <v>8583</v>
      </c>
      <c r="B4586" s="162" t="s">
        <v>8580</v>
      </c>
      <c r="C4586" s="10" t="s">
        <v>106</v>
      </c>
      <c r="D4586" s="162" t="s">
        <v>8590</v>
      </c>
      <c r="E4586" s="162" t="s">
        <v>8591</v>
      </c>
      <c r="F4586" s="161" t="s">
        <v>2223</v>
      </c>
      <c r="G4586" s="10">
        <v>12.0</v>
      </c>
      <c r="H4586" s="10">
        <v>1.0</v>
      </c>
      <c r="I4586" s="10">
        <v>12.0</v>
      </c>
      <c r="J4586" s="172">
        <v>50.0</v>
      </c>
      <c r="K4586" s="173">
        <v>4.16</v>
      </c>
      <c r="L4586" s="162" t="s">
        <v>116</v>
      </c>
      <c r="M4586" s="163"/>
      <c r="N4586" s="163"/>
      <c r="O4586" s="163"/>
      <c r="P4586" s="163"/>
      <c r="Q4586" s="163"/>
      <c r="R4586" s="163"/>
      <c r="S4586" s="163"/>
      <c r="T4586" s="163"/>
      <c r="U4586" s="163"/>
      <c r="V4586" s="163"/>
      <c r="W4586" s="163"/>
      <c r="X4586" s="163"/>
    </row>
    <row r="4587" ht="11.25" customHeight="1">
      <c r="A4587" s="162" t="s">
        <v>8583</v>
      </c>
      <c r="B4587" s="162" t="s">
        <v>8580</v>
      </c>
      <c r="C4587" s="10" t="s">
        <v>106</v>
      </c>
      <c r="D4587" s="162" t="s">
        <v>8592</v>
      </c>
      <c r="E4587" s="162" t="s">
        <v>8593</v>
      </c>
      <c r="F4587" s="161" t="s">
        <v>2223</v>
      </c>
      <c r="G4587" s="10">
        <v>12.0</v>
      </c>
      <c r="H4587" s="10">
        <v>1.0</v>
      </c>
      <c r="I4587" s="10">
        <v>12.0</v>
      </c>
      <c r="J4587" s="172">
        <v>50.0</v>
      </c>
      <c r="K4587" s="173">
        <v>4.16</v>
      </c>
      <c r="L4587" s="162" t="s">
        <v>116</v>
      </c>
      <c r="M4587" s="163"/>
      <c r="N4587" s="163"/>
      <c r="O4587" s="163"/>
      <c r="P4587" s="163"/>
      <c r="Q4587" s="163"/>
      <c r="R4587" s="163"/>
      <c r="S4587" s="163"/>
      <c r="T4587" s="163"/>
      <c r="U4587" s="163"/>
      <c r="V4587" s="163"/>
      <c r="W4587" s="163"/>
      <c r="X4587" s="163"/>
    </row>
    <row r="4588" ht="11.25" customHeight="1">
      <c r="A4588" s="162" t="s">
        <v>8594</v>
      </c>
      <c r="B4588" s="162" t="s">
        <v>8595</v>
      </c>
      <c r="C4588" s="10" t="s">
        <v>106</v>
      </c>
      <c r="D4588" s="162" t="s">
        <v>8596</v>
      </c>
      <c r="E4588" s="162" t="s">
        <v>8597</v>
      </c>
      <c r="F4588" s="161" t="s">
        <v>2223</v>
      </c>
      <c r="G4588" s="10">
        <v>1.0</v>
      </c>
      <c r="H4588" s="10">
        <v>1.0</v>
      </c>
      <c r="I4588" s="10">
        <v>4.0</v>
      </c>
      <c r="J4588" s="172">
        <v>50.0</v>
      </c>
      <c r="K4588" s="173">
        <v>50.0</v>
      </c>
      <c r="L4588" s="162" t="s">
        <v>116</v>
      </c>
      <c r="M4588" s="163"/>
      <c r="N4588" s="163"/>
      <c r="O4588" s="163"/>
      <c r="P4588" s="163"/>
      <c r="Q4588" s="163"/>
      <c r="R4588" s="163"/>
      <c r="S4588" s="163"/>
      <c r="T4588" s="163"/>
      <c r="U4588" s="163"/>
      <c r="V4588" s="163"/>
      <c r="W4588" s="163"/>
      <c r="X4588" s="163"/>
    </row>
    <row r="4589" ht="11.25" customHeight="1">
      <c r="A4589" s="162" t="s">
        <v>8594</v>
      </c>
      <c r="B4589" s="162" t="s">
        <v>8595</v>
      </c>
      <c r="C4589" s="10" t="s">
        <v>106</v>
      </c>
      <c r="D4589" s="162" t="s">
        <v>8598</v>
      </c>
      <c r="E4589" s="162" t="s">
        <v>8599</v>
      </c>
      <c r="F4589" s="161" t="s">
        <v>2223</v>
      </c>
      <c r="G4589" s="10">
        <v>1.0</v>
      </c>
      <c r="H4589" s="10">
        <v>1.0</v>
      </c>
      <c r="I4589" s="10">
        <v>4.0</v>
      </c>
      <c r="J4589" s="172">
        <v>50.0</v>
      </c>
      <c r="K4589" s="173">
        <v>50.0</v>
      </c>
      <c r="L4589" s="162" t="s">
        <v>116</v>
      </c>
      <c r="M4589" s="163"/>
      <c r="N4589" s="163"/>
      <c r="O4589" s="163"/>
      <c r="P4589" s="163"/>
      <c r="Q4589" s="163"/>
      <c r="R4589" s="163"/>
      <c r="S4589" s="163"/>
      <c r="T4589" s="163"/>
      <c r="U4589" s="163"/>
      <c r="V4589" s="163"/>
      <c r="W4589" s="163"/>
      <c r="X4589" s="163"/>
    </row>
    <row r="4590" ht="11.25" customHeight="1">
      <c r="A4590" s="162" t="s">
        <v>8594</v>
      </c>
      <c r="B4590" s="162" t="s">
        <v>8595</v>
      </c>
      <c r="C4590" s="10" t="s">
        <v>106</v>
      </c>
      <c r="D4590" s="162" t="s">
        <v>8600</v>
      </c>
      <c r="E4590" s="162" t="s">
        <v>8601</v>
      </c>
      <c r="F4590" s="161" t="s">
        <v>2223</v>
      </c>
      <c r="G4590" s="10">
        <v>1.0</v>
      </c>
      <c r="H4590" s="10">
        <v>1.0</v>
      </c>
      <c r="I4590" s="10">
        <v>4.0</v>
      </c>
      <c r="J4590" s="172">
        <v>50.0</v>
      </c>
      <c r="K4590" s="173">
        <v>50.0</v>
      </c>
      <c r="L4590" s="162" t="s">
        <v>116</v>
      </c>
      <c r="M4590" s="163"/>
      <c r="N4590" s="163"/>
      <c r="O4590" s="163"/>
      <c r="P4590" s="163"/>
      <c r="Q4590" s="163"/>
      <c r="R4590" s="163"/>
      <c r="S4590" s="163"/>
      <c r="T4590" s="163"/>
      <c r="U4590" s="163"/>
      <c r="V4590" s="163"/>
      <c r="W4590" s="163"/>
      <c r="X4590" s="163"/>
    </row>
    <row r="4591" ht="11.25" customHeight="1">
      <c r="A4591" s="162" t="s">
        <v>8594</v>
      </c>
      <c r="B4591" s="162" t="s">
        <v>8595</v>
      </c>
      <c r="C4591" s="10" t="s">
        <v>106</v>
      </c>
      <c r="D4591" s="162" t="s">
        <v>8602</v>
      </c>
      <c r="E4591" s="162" t="s">
        <v>8603</v>
      </c>
      <c r="F4591" s="161" t="s">
        <v>2223</v>
      </c>
      <c r="G4591" s="10">
        <v>1.0</v>
      </c>
      <c r="H4591" s="10">
        <v>1.0</v>
      </c>
      <c r="I4591" s="10">
        <v>4.0</v>
      </c>
      <c r="J4591" s="172">
        <v>50.0</v>
      </c>
      <c r="K4591" s="173">
        <v>50.0</v>
      </c>
      <c r="L4591" s="162" t="s">
        <v>116</v>
      </c>
      <c r="M4591" s="163"/>
      <c r="N4591" s="163"/>
      <c r="O4591" s="163"/>
      <c r="P4591" s="163"/>
      <c r="Q4591" s="163"/>
      <c r="R4591" s="163"/>
      <c r="S4591" s="163"/>
      <c r="T4591" s="163"/>
      <c r="U4591" s="163"/>
      <c r="V4591" s="163"/>
      <c r="W4591" s="163"/>
      <c r="X4591" s="163"/>
    </row>
    <row r="4592" ht="11.25" customHeight="1">
      <c r="A4592" s="162" t="s">
        <v>8604</v>
      </c>
      <c r="B4592" s="162" t="s">
        <v>8605</v>
      </c>
      <c r="C4592" s="10" t="s">
        <v>106</v>
      </c>
      <c r="D4592" s="162" t="s">
        <v>8606</v>
      </c>
      <c r="E4592" s="162" t="s">
        <v>8607</v>
      </c>
      <c r="F4592" s="161" t="s">
        <v>2223</v>
      </c>
      <c r="G4592" s="10">
        <v>9.0</v>
      </c>
      <c r="H4592" s="10">
        <v>1.0</v>
      </c>
      <c r="I4592" s="10">
        <v>11.0</v>
      </c>
      <c r="J4592" s="172">
        <v>50.0</v>
      </c>
      <c r="K4592" s="173">
        <v>5.55</v>
      </c>
      <c r="L4592" s="162" t="s">
        <v>116</v>
      </c>
      <c r="M4592" s="163"/>
      <c r="N4592" s="163"/>
      <c r="O4592" s="163"/>
      <c r="P4592" s="163"/>
      <c r="Q4592" s="163"/>
      <c r="R4592" s="163"/>
      <c r="S4592" s="163"/>
      <c r="T4592" s="163"/>
      <c r="U4592" s="163"/>
      <c r="V4592" s="163"/>
      <c r="W4592" s="163"/>
      <c r="X4592" s="163"/>
    </row>
    <row r="4593" ht="11.25" customHeight="1">
      <c r="A4593" s="162" t="s">
        <v>8604</v>
      </c>
      <c r="B4593" s="162" t="s">
        <v>8605</v>
      </c>
      <c r="C4593" s="10" t="s">
        <v>106</v>
      </c>
      <c r="D4593" s="162" t="s">
        <v>8608</v>
      </c>
      <c r="E4593" s="162" t="s">
        <v>8609</v>
      </c>
      <c r="F4593" s="161" t="s">
        <v>2223</v>
      </c>
      <c r="G4593" s="10">
        <v>9.0</v>
      </c>
      <c r="H4593" s="10">
        <v>1.0</v>
      </c>
      <c r="I4593" s="10">
        <v>11.0</v>
      </c>
      <c r="J4593" s="172">
        <v>50.0</v>
      </c>
      <c r="K4593" s="173">
        <v>5.55</v>
      </c>
      <c r="L4593" s="162" t="s">
        <v>116</v>
      </c>
      <c r="M4593" s="163"/>
      <c r="N4593" s="163"/>
      <c r="O4593" s="163"/>
      <c r="P4593" s="163"/>
      <c r="Q4593" s="163"/>
      <c r="R4593" s="163"/>
      <c r="S4593" s="163"/>
      <c r="T4593" s="163"/>
      <c r="U4593" s="163"/>
      <c r="V4593" s="163"/>
      <c r="W4593" s="163"/>
      <c r="X4593" s="163"/>
    </row>
    <row r="4594" ht="11.25" customHeight="1">
      <c r="A4594" s="162" t="s">
        <v>8604</v>
      </c>
      <c r="B4594" s="162" t="s">
        <v>8605</v>
      </c>
      <c r="C4594" s="10" t="s">
        <v>106</v>
      </c>
      <c r="D4594" s="162" t="s">
        <v>8610</v>
      </c>
      <c r="E4594" s="162" t="s">
        <v>8611</v>
      </c>
      <c r="F4594" s="161" t="s">
        <v>2223</v>
      </c>
      <c r="G4594" s="10">
        <v>9.0</v>
      </c>
      <c r="H4594" s="10">
        <v>1.0</v>
      </c>
      <c r="I4594" s="10">
        <v>11.0</v>
      </c>
      <c r="J4594" s="172">
        <v>50.0</v>
      </c>
      <c r="K4594" s="173">
        <v>5.55</v>
      </c>
      <c r="L4594" s="162" t="s">
        <v>116</v>
      </c>
      <c r="M4594" s="163"/>
      <c r="N4594" s="163"/>
      <c r="O4594" s="163"/>
      <c r="P4594" s="163"/>
      <c r="Q4594" s="163"/>
      <c r="R4594" s="163"/>
      <c r="S4594" s="163"/>
      <c r="T4594" s="163"/>
      <c r="U4594" s="163"/>
      <c r="V4594" s="163"/>
      <c r="W4594" s="163"/>
      <c r="X4594" s="163"/>
    </row>
    <row r="4595" ht="11.25" customHeight="1">
      <c r="A4595" s="162" t="s">
        <v>8604</v>
      </c>
      <c r="B4595" s="162" t="s">
        <v>8605</v>
      </c>
      <c r="C4595" s="10" t="s">
        <v>106</v>
      </c>
      <c r="D4595" s="162" t="s">
        <v>8612</v>
      </c>
      <c r="E4595" s="162" t="s">
        <v>8613</v>
      </c>
      <c r="F4595" s="161" t="s">
        <v>2223</v>
      </c>
      <c r="G4595" s="10">
        <v>9.0</v>
      </c>
      <c r="H4595" s="10">
        <v>1.0</v>
      </c>
      <c r="I4595" s="10">
        <v>11.0</v>
      </c>
      <c r="J4595" s="172">
        <v>50.0</v>
      </c>
      <c r="K4595" s="173">
        <v>5.55</v>
      </c>
      <c r="L4595" s="162" t="s">
        <v>116</v>
      </c>
      <c r="M4595" s="163"/>
      <c r="N4595" s="163"/>
      <c r="O4595" s="163"/>
      <c r="P4595" s="163"/>
      <c r="Q4595" s="163"/>
      <c r="R4595" s="163"/>
      <c r="S4595" s="163"/>
      <c r="T4595" s="163"/>
      <c r="U4595" s="163"/>
      <c r="V4595" s="163"/>
      <c r="W4595" s="163"/>
      <c r="X4595" s="163"/>
    </row>
    <row r="4596" ht="11.25" customHeight="1">
      <c r="A4596" s="162" t="s">
        <v>8604</v>
      </c>
      <c r="B4596" s="162" t="s">
        <v>8605</v>
      </c>
      <c r="C4596" s="10" t="s">
        <v>106</v>
      </c>
      <c r="D4596" s="162" t="s">
        <v>8614</v>
      </c>
      <c r="E4596" s="162" t="s">
        <v>8615</v>
      </c>
      <c r="F4596" s="161" t="s">
        <v>2223</v>
      </c>
      <c r="G4596" s="10">
        <v>9.0</v>
      </c>
      <c r="H4596" s="10">
        <v>1.0</v>
      </c>
      <c r="I4596" s="10">
        <v>11.0</v>
      </c>
      <c r="J4596" s="172">
        <v>50.0</v>
      </c>
      <c r="K4596" s="173">
        <v>5.55</v>
      </c>
      <c r="L4596" s="162" t="s">
        <v>116</v>
      </c>
      <c r="M4596" s="163"/>
      <c r="N4596" s="163"/>
      <c r="O4596" s="163"/>
      <c r="P4596" s="163"/>
      <c r="Q4596" s="163"/>
      <c r="R4596" s="163"/>
      <c r="S4596" s="163"/>
      <c r="T4596" s="163"/>
      <c r="U4596" s="163"/>
      <c r="V4596" s="163"/>
      <c r="W4596" s="163"/>
      <c r="X4596" s="163"/>
    </row>
    <row r="4597" ht="11.25" customHeight="1">
      <c r="A4597" s="162" t="s">
        <v>8616</v>
      </c>
      <c r="B4597" s="162" t="s">
        <v>2371</v>
      </c>
      <c r="C4597" s="10" t="s">
        <v>106</v>
      </c>
      <c r="D4597" s="162" t="s">
        <v>2372</v>
      </c>
      <c r="E4597" s="162" t="s">
        <v>2373</v>
      </c>
      <c r="F4597" s="161" t="s">
        <v>2223</v>
      </c>
      <c r="G4597" s="10">
        <v>11.0</v>
      </c>
      <c r="H4597" s="10">
        <v>2.0</v>
      </c>
      <c r="I4597" s="10">
        <v>11.0</v>
      </c>
      <c r="J4597" s="172">
        <v>50.0</v>
      </c>
      <c r="K4597" s="173">
        <v>4.54</v>
      </c>
      <c r="L4597" s="162" t="s">
        <v>116</v>
      </c>
      <c r="M4597" s="163"/>
      <c r="N4597" s="163"/>
      <c r="O4597" s="163"/>
      <c r="P4597" s="163"/>
      <c r="Q4597" s="163"/>
      <c r="R4597" s="163"/>
      <c r="S4597" s="163"/>
      <c r="T4597" s="163"/>
      <c r="U4597" s="163"/>
      <c r="V4597" s="163"/>
      <c r="W4597" s="163"/>
      <c r="X4597" s="163"/>
    </row>
    <row r="4598" ht="11.25" customHeight="1">
      <c r="A4598" s="162" t="s">
        <v>8617</v>
      </c>
      <c r="B4598" s="162" t="s">
        <v>8618</v>
      </c>
      <c r="C4598" s="10" t="s">
        <v>106</v>
      </c>
      <c r="D4598" s="162" t="s">
        <v>8619</v>
      </c>
      <c r="E4598" s="162" t="s">
        <v>432</v>
      </c>
      <c r="F4598" s="161" t="s">
        <v>2223</v>
      </c>
      <c r="G4598" s="10">
        <v>8.0</v>
      </c>
      <c r="H4598" s="10">
        <v>1.0</v>
      </c>
      <c r="I4598" s="10">
        <v>8.0</v>
      </c>
      <c r="J4598" s="172">
        <v>50.0</v>
      </c>
      <c r="K4598" s="173">
        <v>6.25</v>
      </c>
      <c r="L4598" s="162" t="s">
        <v>116</v>
      </c>
      <c r="M4598" s="163"/>
      <c r="N4598" s="163"/>
      <c r="O4598" s="163"/>
      <c r="P4598" s="163"/>
      <c r="Q4598" s="163"/>
      <c r="R4598" s="163"/>
      <c r="S4598" s="163"/>
      <c r="T4598" s="163"/>
      <c r="U4598" s="163"/>
      <c r="V4598" s="163"/>
      <c r="W4598" s="163"/>
      <c r="X4598" s="163"/>
    </row>
    <row r="4599" ht="11.25" customHeight="1">
      <c r="A4599" s="162" t="s">
        <v>8617</v>
      </c>
      <c r="B4599" s="162" t="s">
        <v>8618</v>
      </c>
      <c r="C4599" s="10" t="s">
        <v>106</v>
      </c>
      <c r="D4599" s="162" t="s">
        <v>8620</v>
      </c>
      <c r="E4599" s="162" t="s">
        <v>8621</v>
      </c>
      <c r="F4599" s="161" t="s">
        <v>2223</v>
      </c>
      <c r="G4599" s="10">
        <v>8.0</v>
      </c>
      <c r="H4599" s="10">
        <v>1.0</v>
      </c>
      <c r="I4599" s="10">
        <v>8.0</v>
      </c>
      <c r="J4599" s="172">
        <v>50.0</v>
      </c>
      <c r="K4599" s="173">
        <v>6.25</v>
      </c>
      <c r="L4599" s="162" t="s">
        <v>116</v>
      </c>
      <c r="M4599" s="163"/>
      <c r="N4599" s="163"/>
      <c r="O4599" s="163"/>
      <c r="P4599" s="163"/>
      <c r="Q4599" s="163"/>
      <c r="R4599" s="163"/>
      <c r="S4599" s="163"/>
      <c r="T4599" s="163"/>
      <c r="U4599" s="163"/>
      <c r="V4599" s="163"/>
      <c r="W4599" s="163"/>
      <c r="X4599" s="163"/>
    </row>
    <row r="4600" ht="11.25" customHeight="1">
      <c r="A4600" s="162" t="s">
        <v>8622</v>
      </c>
      <c r="B4600" s="162" t="s">
        <v>8623</v>
      </c>
      <c r="C4600" s="10" t="s">
        <v>106</v>
      </c>
      <c r="D4600" s="162" t="s">
        <v>8624</v>
      </c>
      <c r="E4600" s="162" t="s">
        <v>8625</v>
      </c>
      <c r="F4600" s="161" t="s">
        <v>2223</v>
      </c>
      <c r="G4600" s="10">
        <v>11.0</v>
      </c>
      <c r="H4600" s="10">
        <v>1.0</v>
      </c>
      <c r="I4600" s="10">
        <v>11.0</v>
      </c>
      <c r="J4600" s="172">
        <v>50.0</v>
      </c>
      <c r="K4600" s="173">
        <v>4.54</v>
      </c>
      <c r="L4600" s="162" t="s">
        <v>116</v>
      </c>
      <c r="M4600" s="163"/>
      <c r="N4600" s="163"/>
      <c r="O4600" s="163"/>
      <c r="P4600" s="163"/>
      <c r="Q4600" s="163"/>
      <c r="R4600" s="163"/>
      <c r="S4600" s="163"/>
      <c r="T4600" s="163"/>
      <c r="U4600" s="163"/>
      <c r="V4600" s="163"/>
      <c r="W4600" s="163"/>
      <c r="X4600" s="163"/>
    </row>
    <row r="4601" ht="11.25" customHeight="1">
      <c r="A4601" s="162" t="s">
        <v>8626</v>
      </c>
      <c r="B4601" s="162" t="s">
        <v>8627</v>
      </c>
      <c r="C4601" s="10" t="s">
        <v>106</v>
      </c>
      <c r="D4601" s="162" t="s">
        <v>8628</v>
      </c>
      <c r="E4601" s="162" t="s">
        <v>8629</v>
      </c>
      <c r="F4601" s="161" t="s">
        <v>2223</v>
      </c>
      <c r="G4601" s="10">
        <v>5.0</v>
      </c>
      <c r="H4601" s="10">
        <v>1.0</v>
      </c>
      <c r="I4601" s="10">
        <v>5.0</v>
      </c>
      <c r="J4601" s="172">
        <v>50.0</v>
      </c>
      <c r="K4601" s="173">
        <v>10.0</v>
      </c>
      <c r="L4601" s="162" t="s">
        <v>116</v>
      </c>
      <c r="M4601" s="163"/>
      <c r="N4601" s="163"/>
      <c r="O4601" s="163"/>
      <c r="P4601" s="163"/>
      <c r="Q4601" s="163"/>
      <c r="R4601" s="163"/>
      <c r="S4601" s="163"/>
      <c r="T4601" s="163"/>
      <c r="U4601" s="163"/>
      <c r="V4601" s="163"/>
      <c r="W4601" s="163"/>
      <c r="X4601" s="163"/>
    </row>
    <row r="4602" ht="11.25" customHeight="1">
      <c r="A4602" s="162" t="s">
        <v>8626</v>
      </c>
      <c r="B4602" s="162" t="s">
        <v>8627</v>
      </c>
      <c r="C4602" s="10" t="s">
        <v>106</v>
      </c>
      <c r="D4602" s="162" t="s">
        <v>8630</v>
      </c>
      <c r="E4602" s="162" t="s">
        <v>8631</v>
      </c>
      <c r="F4602" s="161" t="s">
        <v>2223</v>
      </c>
      <c r="G4602" s="10">
        <v>5.0</v>
      </c>
      <c r="H4602" s="10">
        <v>1.0</v>
      </c>
      <c r="I4602" s="10">
        <v>5.0</v>
      </c>
      <c r="J4602" s="172">
        <v>50.0</v>
      </c>
      <c r="K4602" s="173">
        <v>10.0</v>
      </c>
      <c r="L4602" s="162" t="s">
        <v>116</v>
      </c>
      <c r="M4602" s="163"/>
      <c r="N4602" s="163"/>
      <c r="O4602" s="163"/>
      <c r="P4602" s="163"/>
      <c r="Q4602" s="163"/>
      <c r="R4602" s="163"/>
      <c r="S4602" s="163"/>
      <c r="T4602" s="163"/>
      <c r="U4602" s="163"/>
      <c r="V4602" s="163"/>
      <c r="W4602" s="163"/>
      <c r="X4602" s="163"/>
    </row>
    <row r="4603" ht="11.25" customHeight="1">
      <c r="A4603" s="162" t="s">
        <v>8626</v>
      </c>
      <c r="B4603" s="162" t="s">
        <v>8627</v>
      </c>
      <c r="C4603" s="10" t="s">
        <v>106</v>
      </c>
      <c r="D4603" s="162" t="s">
        <v>8632</v>
      </c>
      <c r="E4603" s="162" t="s">
        <v>8574</v>
      </c>
      <c r="F4603" s="161" t="s">
        <v>2223</v>
      </c>
      <c r="G4603" s="10">
        <v>5.0</v>
      </c>
      <c r="H4603" s="10">
        <v>1.0</v>
      </c>
      <c r="I4603" s="10">
        <v>5.0</v>
      </c>
      <c r="J4603" s="172">
        <v>50.0</v>
      </c>
      <c r="K4603" s="173">
        <v>10.0</v>
      </c>
      <c r="L4603" s="162" t="s">
        <v>116</v>
      </c>
      <c r="M4603" s="163"/>
      <c r="N4603" s="163"/>
      <c r="O4603" s="163"/>
      <c r="P4603" s="163"/>
      <c r="Q4603" s="163"/>
      <c r="R4603" s="163"/>
      <c r="S4603" s="163"/>
      <c r="T4603" s="163"/>
      <c r="U4603" s="163"/>
      <c r="V4603" s="163"/>
      <c r="W4603" s="163"/>
      <c r="X4603" s="163"/>
    </row>
    <row r="4604" ht="11.25" customHeight="1">
      <c r="A4604" s="162" t="s">
        <v>8626</v>
      </c>
      <c r="B4604" s="162" t="s">
        <v>8627</v>
      </c>
      <c r="C4604" s="10" t="s">
        <v>106</v>
      </c>
      <c r="D4604" s="162" t="s">
        <v>8633</v>
      </c>
      <c r="E4604" s="162" t="s">
        <v>8634</v>
      </c>
      <c r="F4604" s="161" t="s">
        <v>2223</v>
      </c>
      <c r="G4604" s="10">
        <v>5.0</v>
      </c>
      <c r="H4604" s="10">
        <v>1.0</v>
      </c>
      <c r="I4604" s="10">
        <v>5.0</v>
      </c>
      <c r="J4604" s="172">
        <v>50.0</v>
      </c>
      <c r="K4604" s="173">
        <v>10.0</v>
      </c>
      <c r="L4604" s="162" t="s">
        <v>116</v>
      </c>
      <c r="M4604" s="163"/>
      <c r="N4604" s="163"/>
      <c r="O4604" s="163"/>
      <c r="P4604" s="163"/>
      <c r="Q4604" s="163"/>
      <c r="R4604" s="163"/>
      <c r="S4604" s="163"/>
      <c r="T4604" s="163"/>
      <c r="U4604" s="163"/>
      <c r="V4604" s="163"/>
      <c r="W4604" s="163"/>
      <c r="X4604" s="163"/>
    </row>
    <row r="4605" ht="11.25" customHeight="1">
      <c r="A4605" s="162" t="s">
        <v>8635</v>
      </c>
      <c r="B4605" s="162" t="s">
        <v>8636</v>
      </c>
      <c r="C4605" s="10" t="s">
        <v>106</v>
      </c>
      <c r="D4605" s="162" t="s">
        <v>8637</v>
      </c>
      <c r="E4605" s="162" t="s">
        <v>8638</v>
      </c>
      <c r="F4605" s="161" t="s">
        <v>2223</v>
      </c>
      <c r="G4605" s="10">
        <v>5.0</v>
      </c>
      <c r="H4605" s="10">
        <v>1.0</v>
      </c>
      <c r="I4605" s="10">
        <v>5.0</v>
      </c>
      <c r="J4605" s="172">
        <v>50.0</v>
      </c>
      <c r="K4605" s="173">
        <v>10.0</v>
      </c>
      <c r="L4605" s="162" t="s">
        <v>116</v>
      </c>
      <c r="M4605" s="163"/>
      <c r="N4605" s="163"/>
      <c r="O4605" s="163"/>
      <c r="P4605" s="163"/>
      <c r="Q4605" s="163"/>
      <c r="R4605" s="163"/>
      <c r="S4605" s="163"/>
      <c r="T4605" s="163"/>
      <c r="U4605" s="163"/>
      <c r="V4605" s="163"/>
      <c r="W4605" s="163"/>
      <c r="X4605" s="163"/>
    </row>
    <row r="4606" ht="11.25" customHeight="1">
      <c r="A4606" s="162" t="s">
        <v>8635</v>
      </c>
      <c r="B4606" s="162" t="s">
        <v>8636</v>
      </c>
      <c r="C4606" s="10" t="s">
        <v>106</v>
      </c>
      <c r="D4606" s="162" t="s">
        <v>8639</v>
      </c>
      <c r="E4606" s="162" t="s">
        <v>8640</v>
      </c>
      <c r="F4606" s="161" t="s">
        <v>2223</v>
      </c>
      <c r="G4606" s="10">
        <v>5.0</v>
      </c>
      <c r="H4606" s="10">
        <v>1.0</v>
      </c>
      <c r="I4606" s="10">
        <v>5.0</v>
      </c>
      <c r="J4606" s="172">
        <v>50.0</v>
      </c>
      <c r="K4606" s="173">
        <v>10.0</v>
      </c>
      <c r="L4606" s="162" t="s">
        <v>116</v>
      </c>
      <c r="M4606" s="163"/>
      <c r="N4606" s="163"/>
      <c r="O4606" s="163"/>
      <c r="P4606" s="163"/>
      <c r="Q4606" s="163"/>
      <c r="R4606" s="163"/>
      <c r="S4606" s="163"/>
      <c r="T4606" s="163"/>
      <c r="U4606" s="163"/>
      <c r="V4606" s="163"/>
      <c r="W4606" s="163"/>
      <c r="X4606" s="163"/>
    </row>
    <row r="4607" ht="11.25" customHeight="1">
      <c r="A4607" s="162" t="s">
        <v>8635</v>
      </c>
      <c r="B4607" s="162" t="s">
        <v>8636</v>
      </c>
      <c r="C4607" s="10" t="s">
        <v>106</v>
      </c>
      <c r="D4607" s="162" t="s">
        <v>8641</v>
      </c>
      <c r="E4607" s="162" t="s">
        <v>8642</v>
      </c>
      <c r="F4607" s="161" t="s">
        <v>2223</v>
      </c>
      <c r="G4607" s="10">
        <v>5.0</v>
      </c>
      <c r="H4607" s="10">
        <v>1.0</v>
      </c>
      <c r="I4607" s="10">
        <v>5.0</v>
      </c>
      <c r="J4607" s="172">
        <v>50.0</v>
      </c>
      <c r="K4607" s="173">
        <v>10.0</v>
      </c>
      <c r="L4607" s="162" t="s">
        <v>116</v>
      </c>
      <c r="M4607" s="163"/>
      <c r="N4607" s="163"/>
      <c r="O4607" s="163"/>
      <c r="P4607" s="163"/>
      <c r="Q4607" s="163"/>
      <c r="R4607" s="163"/>
      <c r="S4607" s="163"/>
      <c r="T4607" s="163"/>
      <c r="U4607" s="163"/>
      <c r="V4607" s="163"/>
      <c r="W4607" s="163"/>
      <c r="X4607" s="163"/>
    </row>
    <row r="4608" ht="11.25" customHeight="1">
      <c r="A4608" s="162" t="s">
        <v>8635</v>
      </c>
      <c r="B4608" s="162" t="s">
        <v>8636</v>
      </c>
      <c r="C4608" s="10" t="s">
        <v>106</v>
      </c>
      <c r="D4608" s="162" t="s">
        <v>8643</v>
      </c>
      <c r="E4608" s="162" t="s">
        <v>8644</v>
      </c>
      <c r="F4608" s="161" t="s">
        <v>2223</v>
      </c>
      <c r="G4608" s="10">
        <v>5.0</v>
      </c>
      <c r="H4608" s="10">
        <v>1.0</v>
      </c>
      <c r="I4608" s="10">
        <v>5.0</v>
      </c>
      <c r="J4608" s="172">
        <v>50.0</v>
      </c>
      <c r="K4608" s="173">
        <v>10.0</v>
      </c>
      <c r="L4608" s="162" t="s">
        <v>116</v>
      </c>
      <c r="M4608" s="163"/>
      <c r="N4608" s="163"/>
      <c r="O4608" s="163"/>
      <c r="P4608" s="163"/>
      <c r="Q4608" s="163"/>
      <c r="R4608" s="163"/>
      <c r="S4608" s="163"/>
      <c r="T4608" s="163"/>
      <c r="U4608" s="163"/>
      <c r="V4608" s="163"/>
      <c r="W4608" s="163"/>
      <c r="X4608" s="163"/>
    </row>
    <row r="4609" ht="11.25" customHeight="1">
      <c r="A4609" s="162" t="s">
        <v>8635</v>
      </c>
      <c r="B4609" s="162" t="s">
        <v>8636</v>
      </c>
      <c r="C4609" s="10" t="s">
        <v>106</v>
      </c>
      <c r="D4609" s="162" t="s">
        <v>8645</v>
      </c>
      <c r="E4609" s="162" t="s">
        <v>8646</v>
      </c>
      <c r="F4609" s="161" t="s">
        <v>2223</v>
      </c>
      <c r="G4609" s="10">
        <v>5.0</v>
      </c>
      <c r="H4609" s="10">
        <v>1.0</v>
      </c>
      <c r="I4609" s="10">
        <v>5.0</v>
      </c>
      <c r="J4609" s="172">
        <v>50.0</v>
      </c>
      <c r="K4609" s="173">
        <v>10.0</v>
      </c>
      <c r="L4609" s="162" t="s">
        <v>116</v>
      </c>
      <c r="M4609" s="163"/>
      <c r="N4609" s="163"/>
      <c r="O4609" s="163"/>
      <c r="P4609" s="163"/>
      <c r="Q4609" s="163"/>
      <c r="R4609" s="163"/>
      <c r="S4609" s="163"/>
      <c r="T4609" s="163"/>
      <c r="U4609" s="163"/>
      <c r="V4609" s="163"/>
      <c r="W4609" s="163"/>
      <c r="X4609" s="163"/>
    </row>
    <row r="4610" ht="11.25" customHeight="1">
      <c r="A4610" s="162" t="s">
        <v>8635</v>
      </c>
      <c r="B4610" s="162" t="s">
        <v>8636</v>
      </c>
      <c r="C4610" s="10" t="s">
        <v>106</v>
      </c>
      <c r="D4610" s="162" t="s">
        <v>8647</v>
      </c>
      <c r="E4610" s="162" t="s">
        <v>8648</v>
      </c>
      <c r="F4610" s="161" t="s">
        <v>2223</v>
      </c>
      <c r="G4610" s="10">
        <v>5.0</v>
      </c>
      <c r="H4610" s="10">
        <v>1.0</v>
      </c>
      <c r="I4610" s="10">
        <v>5.0</v>
      </c>
      <c r="J4610" s="172">
        <v>50.0</v>
      </c>
      <c r="K4610" s="173">
        <v>10.0</v>
      </c>
      <c r="L4610" s="162" t="s">
        <v>116</v>
      </c>
      <c r="M4610" s="163"/>
      <c r="N4610" s="163"/>
      <c r="O4610" s="163"/>
      <c r="P4610" s="163"/>
      <c r="Q4610" s="163"/>
      <c r="R4610" s="163"/>
      <c r="S4610" s="163"/>
      <c r="T4610" s="163"/>
      <c r="U4610" s="163"/>
      <c r="V4610" s="163"/>
      <c r="W4610" s="163"/>
      <c r="X4610" s="163"/>
    </row>
    <row r="4611" ht="11.25" customHeight="1">
      <c r="A4611" s="162" t="s">
        <v>8635</v>
      </c>
      <c r="B4611" s="162" t="s">
        <v>8636</v>
      </c>
      <c r="C4611" s="10" t="s">
        <v>106</v>
      </c>
      <c r="D4611" s="162" t="s">
        <v>8649</v>
      </c>
      <c r="E4611" s="162" t="s">
        <v>8650</v>
      </c>
      <c r="F4611" s="161" t="s">
        <v>2223</v>
      </c>
      <c r="G4611" s="10">
        <v>5.0</v>
      </c>
      <c r="H4611" s="10">
        <v>1.0</v>
      </c>
      <c r="I4611" s="10">
        <v>5.0</v>
      </c>
      <c r="J4611" s="172">
        <v>50.0</v>
      </c>
      <c r="K4611" s="173">
        <v>10.0</v>
      </c>
      <c r="L4611" s="162" t="s">
        <v>116</v>
      </c>
      <c r="M4611" s="163"/>
      <c r="N4611" s="163"/>
      <c r="O4611" s="163"/>
      <c r="P4611" s="163"/>
      <c r="Q4611" s="163"/>
      <c r="R4611" s="163"/>
      <c r="S4611" s="163"/>
      <c r="T4611" s="163"/>
      <c r="U4611" s="163"/>
      <c r="V4611" s="163"/>
      <c r="W4611" s="163"/>
      <c r="X4611" s="163"/>
    </row>
    <row r="4612" ht="11.25" customHeight="1">
      <c r="A4612" s="162" t="s">
        <v>8651</v>
      </c>
      <c r="B4612" s="162" t="s">
        <v>8652</v>
      </c>
      <c r="C4612" s="10" t="s">
        <v>106</v>
      </c>
      <c r="D4612" s="162" t="s">
        <v>8653</v>
      </c>
      <c r="E4612" s="162" t="s">
        <v>8629</v>
      </c>
      <c r="F4612" s="161" t="s">
        <v>2223</v>
      </c>
      <c r="G4612" s="10">
        <v>5.0</v>
      </c>
      <c r="H4612" s="10">
        <v>1.0</v>
      </c>
      <c r="I4612" s="10">
        <v>5.0</v>
      </c>
      <c r="J4612" s="172">
        <v>50.0</v>
      </c>
      <c r="K4612" s="173">
        <v>10.0</v>
      </c>
      <c r="L4612" s="162" t="s">
        <v>116</v>
      </c>
      <c r="M4612" s="163"/>
      <c r="N4612" s="163"/>
      <c r="O4612" s="163"/>
      <c r="P4612" s="163"/>
      <c r="Q4612" s="163"/>
      <c r="R4612" s="163"/>
      <c r="S4612" s="163"/>
      <c r="T4612" s="163"/>
      <c r="U4612" s="163"/>
      <c r="V4612" s="163"/>
      <c r="W4612" s="163"/>
      <c r="X4612" s="163"/>
    </row>
    <row r="4613" ht="11.25" customHeight="1">
      <c r="A4613" s="162" t="s">
        <v>8654</v>
      </c>
      <c r="B4613" s="162" t="s">
        <v>8652</v>
      </c>
      <c r="C4613" s="10" t="s">
        <v>106</v>
      </c>
      <c r="D4613" s="162" t="s">
        <v>8655</v>
      </c>
      <c r="E4613" s="162" t="s">
        <v>8634</v>
      </c>
      <c r="F4613" s="161" t="s">
        <v>2223</v>
      </c>
      <c r="G4613" s="10">
        <v>5.0</v>
      </c>
      <c r="H4613" s="10">
        <v>1.0</v>
      </c>
      <c r="I4613" s="10">
        <v>5.0</v>
      </c>
      <c r="J4613" s="172">
        <v>50.0</v>
      </c>
      <c r="K4613" s="173">
        <v>10.0</v>
      </c>
      <c r="L4613" s="162" t="s">
        <v>116</v>
      </c>
      <c r="M4613" s="163"/>
      <c r="N4613" s="163"/>
      <c r="O4613" s="163"/>
      <c r="P4613" s="163"/>
      <c r="Q4613" s="163"/>
      <c r="R4613" s="163"/>
      <c r="S4613" s="163"/>
      <c r="T4613" s="163"/>
      <c r="U4613" s="163"/>
      <c r="V4613" s="163"/>
      <c r="W4613" s="163"/>
      <c r="X4613" s="163"/>
    </row>
    <row r="4614" ht="11.25" customHeight="1">
      <c r="A4614" s="162" t="s">
        <v>8656</v>
      </c>
      <c r="B4614" s="162" t="s">
        <v>8657</v>
      </c>
      <c r="C4614" s="10" t="s">
        <v>106</v>
      </c>
      <c r="D4614" s="162" t="s">
        <v>8658</v>
      </c>
      <c r="E4614" s="162" t="s">
        <v>8659</v>
      </c>
      <c r="F4614" s="161" t="s">
        <v>2223</v>
      </c>
      <c r="G4614" s="10">
        <v>5.0</v>
      </c>
      <c r="H4614" s="10">
        <v>1.0</v>
      </c>
      <c r="I4614" s="10">
        <v>5.0</v>
      </c>
      <c r="J4614" s="172">
        <v>50.0</v>
      </c>
      <c r="K4614" s="173">
        <v>10.0</v>
      </c>
      <c r="L4614" s="162" t="s">
        <v>116</v>
      </c>
      <c r="M4614" s="163"/>
      <c r="N4614" s="163"/>
      <c r="O4614" s="163"/>
      <c r="P4614" s="163"/>
      <c r="Q4614" s="163"/>
      <c r="R4614" s="163"/>
      <c r="S4614" s="163"/>
      <c r="T4614" s="163"/>
      <c r="U4614" s="163"/>
      <c r="V4614" s="163"/>
      <c r="W4614" s="163"/>
      <c r="X4614" s="163"/>
    </row>
    <row r="4615" ht="11.25" customHeight="1">
      <c r="A4615" s="162" t="s">
        <v>8660</v>
      </c>
      <c r="B4615" s="162" t="s">
        <v>8657</v>
      </c>
      <c r="C4615" s="10" t="s">
        <v>106</v>
      </c>
      <c r="D4615" s="162" t="s">
        <v>8661</v>
      </c>
      <c r="E4615" s="162" t="s">
        <v>8662</v>
      </c>
      <c r="F4615" s="161" t="s">
        <v>2223</v>
      </c>
      <c r="G4615" s="10">
        <v>5.0</v>
      </c>
      <c r="H4615" s="10">
        <v>1.0</v>
      </c>
      <c r="I4615" s="10">
        <v>5.0</v>
      </c>
      <c r="J4615" s="172">
        <v>50.0</v>
      </c>
      <c r="K4615" s="173">
        <v>10.0</v>
      </c>
      <c r="L4615" s="162" t="s">
        <v>116</v>
      </c>
      <c r="M4615" s="163"/>
      <c r="N4615" s="163"/>
      <c r="O4615" s="163"/>
      <c r="P4615" s="163"/>
      <c r="Q4615" s="163"/>
      <c r="R4615" s="163"/>
      <c r="S4615" s="163"/>
      <c r="T4615" s="163"/>
      <c r="U4615" s="163"/>
      <c r="V4615" s="163"/>
      <c r="W4615" s="163"/>
      <c r="X4615" s="163"/>
    </row>
    <row r="4616" ht="11.25" customHeight="1">
      <c r="A4616" s="162" t="s">
        <v>8663</v>
      </c>
      <c r="B4616" s="162" t="s">
        <v>8664</v>
      </c>
      <c r="C4616" s="10" t="s">
        <v>106</v>
      </c>
      <c r="D4616" s="162" t="s">
        <v>8665</v>
      </c>
      <c r="E4616" s="162" t="s">
        <v>8666</v>
      </c>
      <c r="F4616" s="161" t="s">
        <v>2223</v>
      </c>
      <c r="G4616" s="10">
        <v>5.0</v>
      </c>
      <c r="H4616" s="10">
        <v>1.0</v>
      </c>
      <c r="I4616" s="10">
        <v>5.0</v>
      </c>
      <c r="J4616" s="172">
        <v>50.0</v>
      </c>
      <c r="K4616" s="173">
        <v>10.0</v>
      </c>
      <c r="L4616" s="162" t="s">
        <v>116</v>
      </c>
      <c r="M4616" s="163"/>
      <c r="N4616" s="163"/>
      <c r="O4616" s="163"/>
      <c r="P4616" s="163"/>
      <c r="Q4616" s="163"/>
      <c r="R4616" s="163"/>
      <c r="S4616" s="163"/>
      <c r="T4616" s="163"/>
      <c r="U4616" s="163"/>
      <c r="V4616" s="163"/>
      <c r="W4616" s="163"/>
      <c r="X4616" s="163"/>
    </row>
    <row r="4617" ht="11.25" customHeight="1">
      <c r="A4617" s="162" t="s">
        <v>745</v>
      </c>
      <c r="B4617" s="162" t="s">
        <v>744</v>
      </c>
      <c r="C4617" s="10" t="s">
        <v>106</v>
      </c>
      <c r="D4617" s="162" t="s">
        <v>8667</v>
      </c>
      <c r="E4617" s="162" t="s">
        <v>1354</v>
      </c>
      <c r="F4617" s="161" t="s">
        <v>2223</v>
      </c>
      <c r="G4617" s="10">
        <v>8.0</v>
      </c>
      <c r="H4617" s="10">
        <v>8.0</v>
      </c>
      <c r="I4617" s="10">
        <v>8.0</v>
      </c>
      <c r="J4617" s="172">
        <v>50.0</v>
      </c>
      <c r="K4617" s="173">
        <v>6.25</v>
      </c>
      <c r="L4617" s="162" t="s">
        <v>116</v>
      </c>
      <c r="M4617" s="163"/>
      <c r="N4617" s="163"/>
      <c r="O4617" s="163"/>
      <c r="P4617" s="163"/>
      <c r="Q4617" s="163"/>
      <c r="R4617" s="163"/>
      <c r="S4617" s="163"/>
      <c r="T4617" s="163"/>
      <c r="U4617" s="163"/>
      <c r="V4617" s="163"/>
      <c r="W4617" s="163"/>
      <c r="X4617" s="163"/>
    </row>
    <row r="4618" ht="11.25" customHeight="1">
      <c r="A4618" s="162" t="s">
        <v>745</v>
      </c>
      <c r="B4618" s="162" t="s">
        <v>8668</v>
      </c>
      <c r="C4618" s="10" t="s">
        <v>106</v>
      </c>
      <c r="D4618" s="162" t="s">
        <v>8669</v>
      </c>
      <c r="E4618" s="162" t="s">
        <v>8670</v>
      </c>
      <c r="F4618" s="161" t="s">
        <v>2223</v>
      </c>
      <c r="G4618" s="10">
        <v>8.0</v>
      </c>
      <c r="H4618" s="10">
        <v>8.0</v>
      </c>
      <c r="I4618" s="10">
        <v>8.0</v>
      </c>
      <c r="J4618" s="172">
        <v>50.0</v>
      </c>
      <c r="K4618" s="173">
        <v>6.25</v>
      </c>
      <c r="L4618" s="162" t="s">
        <v>116</v>
      </c>
      <c r="M4618" s="163"/>
      <c r="N4618" s="163"/>
      <c r="O4618" s="163"/>
      <c r="P4618" s="163"/>
      <c r="Q4618" s="163"/>
      <c r="R4618" s="163"/>
      <c r="S4618" s="163"/>
      <c r="T4618" s="163"/>
      <c r="U4618" s="163"/>
      <c r="V4618" s="163"/>
      <c r="W4618" s="163"/>
      <c r="X4618" s="163"/>
    </row>
    <row r="4619" ht="11.25" customHeight="1">
      <c r="A4619" s="162" t="s">
        <v>745</v>
      </c>
      <c r="B4619" s="162" t="s">
        <v>744</v>
      </c>
      <c r="C4619" s="10" t="s">
        <v>106</v>
      </c>
      <c r="D4619" s="162" t="s">
        <v>8671</v>
      </c>
      <c r="E4619" s="162" t="s">
        <v>880</v>
      </c>
      <c r="F4619" s="161" t="s">
        <v>2223</v>
      </c>
      <c r="G4619" s="10">
        <v>8.0</v>
      </c>
      <c r="H4619" s="10">
        <v>8.0</v>
      </c>
      <c r="I4619" s="10">
        <v>8.0</v>
      </c>
      <c r="J4619" s="172">
        <v>50.0</v>
      </c>
      <c r="K4619" s="173">
        <v>6.25</v>
      </c>
      <c r="L4619" s="162" t="s">
        <v>116</v>
      </c>
      <c r="M4619" s="163"/>
      <c r="N4619" s="163"/>
      <c r="O4619" s="163"/>
      <c r="P4619" s="163"/>
      <c r="Q4619" s="163"/>
      <c r="R4619" s="163"/>
      <c r="S4619" s="163"/>
      <c r="T4619" s="163"/>
      <c r="U4619" s="163"/>
      <c r="V4619" s="163"/>
      <c r="W4619" s="163"/>
      <c r="X4619" s="163"/>
    </row>
    <row r="4620" ht="11.25" customHeight="1">
      <c r="A4620" s="162" t="s">
        <v>8672</v>
      </c>
      <c r="B4620" s="162" t="s">
        <v>8673</v>
      </c>
      <c r="C4620" s="10" t="s">
        <v>106</v>
      </c>
      <c r="D4620" s="162" t="s">
        <v>8674</v>
      </c>
      <c r="E4620" s="162" t="s">
        <v>8675</v>
      </c>
      <c r="F4620" s="161" t="s">
        <v>2223</v>
      </c>
      <c r="G4620" s="10">
        <v>2.0</v>
      </c>
      <c r="H4620" s="10">
        <v>1.0</v>
      </c>
      <c r="I4620" s="10">
        <v>4.0</v>
      </c>
      <c r="J4620" s="172">
        <v>50.0</v>
      </c>
      <c r="K4620" s="173">
        <v>25.0</v>
      </c>
      <c r="L4620" s="162" t="s">
        <v>116</v>
      </c>
      <c r="M4620" s="163"/>
      <c r="N4620" s="163"/>
      <c r="O4620" s="163"/>
      <c r="P4620" s="163"/>
      <c r="Q4620" s="163"/>
      <c r="R4620" s="163"/>
      <c r="S4620" s="163"/>
      <c r="T4620" s="163"/>
      <c r="U4620" s="163"/>
      <c r="V4620" s="163"/>
      <c r="W4620" s="163"/>
      <c r="X4620" s="163"/>
    </row>
    <row r="4621" ht="11.25" customHeight="1">
      <c r="A4621" s="162" t="s">
        <v>8676</v>
      </c>
      <c r="B4621" s="162" t="s">
        <v>8673</v>
      </c>
      <c r="C4621" s="10" t="s">
        <v>106</v>
      </c>
      <c r="D4621" s="162" t="s">
        <v>8677</v>
      </c>
      <c r="E4621" s="162" t="s">
        <v>8678</v>
      </c>
      <c r="F4621" s="161" t="s">
        <v>2223</v>
      </c>
      <c r="G4621" s="10">
        <v>2.0</v>
      </c>
      <c r="H4621" s="10">
        <v>1.0</v>
      </c>
      <c r="I4621" s="10">
        <v>4.0</v>
      </c>
      <c r="J4621" s="172">
        <v>50.0</v>
      </c>
      <c r="K4621" s="173">
        <v>25.0</v>
      </c>
      <c r="L4621" s="162" t="s">
        <v>116</v>
      </c>
      <c r="M4621" s="163"/>
      <c r="N4621" s="163"/>
      <c r="O4621" s="163"/>
      <c r="P4621" s="163"/>
      <c r="Q4621" s="163"/>
      <c r="R4621" s="163"/>
      <c r="S4621" s="163"/>
      <c r="T4621" s="163"/>
      <c r="U4621" s="163"/>
      <c r="V4621" s="163"/>
      <c r="W4621" s="163"/>
      <c r="X4621" s="163"/>
    </row>
    <row r="4622" ht="11.25" customHeight="1">
      <c r="A4622" s="162" t="s">
        <v>8679</v>
      </c>
      <c r="B4622" s="162" t="s">
        <v>8680</v>
      </c>
      <c r="C4622" s="10" t="s">
        <v>106</v>
      </c>
      <c r="D4622" s="162" t="s">
        <v>8681</v>
      </c>
      <c r="E4622" s="162" t="s">
        <v>8682</v>
      </c>
      <c r="F4622" s="161" t="s">
        <v>2223</v>
      </c>
      <c r="G4622" s="10">
        <v>5.0</v>
      </c>
      <c r="H4622" s="10">
        <v>1.0</v>
      </c>
      <c r="I4622" s="10">
        <v>5.0</v>
      </c>
      <c r="J4622" s="172">
        <v>50.0</v>
      </c>
      <c r="K4622" s="173">
        <v>10.0</v>
      </c>
      <c r="L4622" s="162" t="s">
        <v>116</v>
      </c>
      <c r="M4622" s="163"/>
      <c r="N4622" s="163"/>
      <c r="O4622" s="163"/>
      <c r="P4622" s="163"/>
      <c r="Q4622" s="163"/>
      <c r="R4622" s="163"/>
      <c r="S4622" s="163"/>
      <c r="T4622" s="163"/>
      <c r="U4622" s="163"/>
      <c r="V4622" s="163"/>
      <c r="W4622" s="163"/>
      <c r="X4622" s="163"/>
    </row>
    <row r="4623" ht="11.25" customHeight="1">
      <c r="A4623" s="162" t="s">
        <v>8679</v>
      </c>
      <c r="B4623" s="162" t="s">
        <v>8680</v>
      </c>
      <c r="C4623" s="10" t="s">
        <v>106</v>
      </c>
      <c r="D4623" s="162" t="s">
        <v>8683</v>
      </c>
      <c r="E4623" s="162" t="s">
        <v>8684</v>
      </c>
      <c r="F4623" s="161" t="s">
        <v>2223</v>
      </c>
      <c r="G4623" s="10">
        <v>5.0</v>
      </c>
      <c r="H4623" s="10">
        <v>1.0</v>
      </c>
      <c r="I4623" s="10">
        <v>5.0</v>
      </c>
      <c r="J4623" s="172">
        <v>50.0</v>
      </c>
      <c r="K4623" s="173">
        <v>10.0</v>
      </c>
      <c r="L4623" s="162" t="s">
        <v>116</v>
      </c>
      <c r="M4623" s="163"/>
      <c r="N4623" s="163"/>
      <c r="O4623" s="163"/>
      <c r="P4623" s="163"/>
      <c r="Q4623" s="163"/>
      <c r="R4623" s="163"/>
      <c r="S4623" s="163"/>
      <c r="T4623" s="163"/>
      <c r="U4623" s="163"/>
      <c r="V4623" s="163"/>
      <c r="W4623" s="163"/>
      <c r="X4623" s="163"/>
    </row>
    <row r="4624" ht="11.25" customHeight="1">
      <c r="A4624" s="162" t="s">
        <v>8685</v>
      </c>
      <c r="B4624" s="162" t="s">
        <v>8686</v>
      </c>
      <c r="C4624" s="10" t="s">
        <v>106</v>
      </c>
      <c r="D4624" s="162" t="s">
        <v>8687</v>
      </c>
      <c r="E4624" s="162" t="s">
        <v>8688</v>
      </c>
      <c r="F4624" s="161" t="s">
        <v>2223</v>
      </c>
      <c r="G4624" s="10">
        <v>2.0</v>
      </c>
      <c r="H4624" s="10">
        <v>2.0</v>
      </c>
      <c r="I4624" s="10">
        <v>7.0</v>
      </c>
      <c r="J4624" s="172">
        <v>50.0</v>
      </c>
      <c r="K4624" s="173">
        <v>25.0</v>
      </c>
      <c r="L4624" s="162" t="s">
        <v>116</v>
      </c>
      <c r="M4624" s="163"/>
      <c r="N4624" s="163"/>
      <c r="O4624" s="163"/>
      <c r="P4624" s="163"/>
      <c r="Q4624" s="163"/>
      <c r="R4624" s="163"/>
      <c r="S4624" s="163"/>
      <c r="T4624" s="163"/>
      <c r="U4624" s="163"/>
      <c r="V4624" s="163"/>
      <c r="W4624" s="163"/>
      <c r="X4624" s="163"/>
    </row>
    <row r="4625" ht="11.25" customHeight="1">
      <c r="A4625" s="162" t="s">
        <v>8689</v>
      </c>
      <c r="B4625" s="162" t="s">
        <v>8690</v>
      </c>
      <c r="C4625" s="10" t="s">
        <v>106</v>
      </c>
      <c r="D4625" s="162" t="s">
        <v>8691</v>
      </c>
      <c r="E4625" s="162" t="s">
        <v>8692</v>
      </c>
      <c r="F4625" s="161" t="s">
        <v>2223</v>
      </c>
      <c r="G4625" s="10">
        <v>3.0</v>
      </c>
      <c r="H4625" s="10">
        <v>1.0</v>
      </c>
      <c r="I4625" s="10">
        <v>6.0</v>
      </c>
      <c r="J4625" s="172">
        <v>50.0</v>
      </c>
      <c r="K4625" s="173">
        <v>16.66</v>
      </c>
      <c r="L4625" s="162" t="s">
        <v>116</v>
      </c>
      <c r="M4625" s="163"/>
      <c r="N4625" s="163"/>
      <c r="O4625" s="163"/>
      <c r="P4625" s="163"/>
      <c r="Q4625" s="163"/>
      <c r="R4625" s="163"/>
      <c r="S4625" s="163"/>
      <c r="T4625" s="163"/>
      <c r="U4625" s="163"/>
      <c r="V4625" s="163"/>
      <c r="W4625" s="163"/>
      <c r="X4625" s="163"/>
    </row>
    <row r="4626" ht="11.25" customHeight="1">
      <c r="A4626" s="162" t="s">
        <v>8693</v>
      </c>
      <c r="B4626" s="162" t="s">
        <v>8694</v>
      </c>
      <c r="C4626" s="10" t="s">
        <v>106</v>
      </c>
      <c r="D4626" s="162" t="s">
        <v>8695</v>
      </c>
      <c r="E4626" s="162" t="s">
        <v>8696</v>
      </c>
      <c r="F4626" s="161" t="s">
        <v>2223</v>
      </c>
      <c r="G4626" s="10">
        <v>5.0</v>
      </c>
      <c r="H4626" s="10">
        <v>1.0</v>
      </c>
      <c r="I4626" s="10">
        <v>5.0</v>
      </c>
      <c r="J4626" s="172">
        <v>50.0</v>
      </c>
      <c r="K4626" s="173">
        <v>10.0</v>
      </c>
      <c r="L4626" s="162" t="s">
        <v>116</v>
      </c>
      <c r="M4626" s="163"/>
      <c r="N4626" s="163"/>
      <c r="O4626" s="163"/>
      <c r="P4626" s="163"/>
      <c r="Q4626" s="163"/>
      <c r="R4626" s="163"/>
      <c r="S4626" s="163"/>
      <c r="T4626" s="163"/>
      <c r="U4626" s="163"/>
      <c r="V4626" s="163"/>
      <c r="W4626" s="163"/>
      <c r="X4626" s="163"/>
    </row>
    <row r="4627" ht="11.25" customHeight="1">
      <c r="A4627" s="162" t="s">
        <v>8697</v>
      </c>
      <c r="B4627" s="162" t="s">
        <v>8698</v>
      </c>
      <c r="C4627" s="10" t="s">
        <v>106</v>
      </c>
      <c r="D4627" s="162" t="s">
        <v>8699</v>
      </c>
      <c r="E4627" s="162" t="s">
        <v>8700</v>
      </c>
      <c r="F4627" s="161" t="s">
        <v>8701</v>
      </c>
      <c r="G4627" s="10">
        <v>13.0</v>
      </c>
      <c r="H4627" s="10">
        <v>1.0</v>
      </c>
      <c r="I4627" s="10">
        <v>13.0</v>
      </c>
      <c r="J4627" s="172">
        <v>50.0</v>
      </c>
      <c r="K4627" s="173">
        <v>3.84</v>
      </c>
      <c r="L4627" s="162" t="s">
        <v>1943</v>
      </c>
      <c r="M4627" s="163"/>
      <c r="N4627" s="163"/>
      <c r="O4627" s="163"/>
      <c r="P4627" s="163"/>
      <c r="Q4627" s="163"/>
      <c r="R4627" s="163"/>
      <c r="S4627" s="163"/>
      <c r="T4627" s="163"/>
      <c r="U4627" s="163"/>
      <c r="V4627" s="163"/>
      <c r="W4627" s="163"/>
      <c r="X4627" s="163"/>
    </row>
    <row r="4628" ht="11.25" customHeight="1">
      <c r="A4628" s="162" t="s">
        <v>8697</v>
      </c>
      <c r="B4628" s="162" t="s">
        <v>8698</v>
      </c>
      <c r="C4628" s="10" t="s">
        <v>106</v>
      </c>
      <c r="D4628" s="162" t="s">
        <v>8702</v>
      </c>
      <c r="E4628" s="162" t="s">
        <v>8703</v>
      </c>
      <c r="F4628" s="161" t="s">
        <v>8704</v>
      </c>
      <c r="G4628" s="10">
        <v>13.0</v>
      </c>
      <c r="H4628" s="10">
        <v>1.0</v>
      </c>
      <c r="I4628" s="10">
        <v>13.0</v>
      </c>
      <c r="J4628" s="172">
        <v>50.0</v>
      </c>
      <c r="K4628" s="173">
        <v>3.84</v>
      </c>
      <c r="L4628" s="162" t="s">
        <v>1943</v>
      </c>
      <c r="M4628" s="163"/>
      <c r="N4628" s="163"/>
      <c r="O4628" s="163"/>
      <c r="P4628" s="163"/>
      <c r="Q4628" s="163"/>
      <c r="R4628" s="163"/>
      <c r="S4628" s="163"/>
      <c r="T4628" s="163"/>
      <c r="U4628" s="163"/>
      <c r="V4628" s="163"/>
      <c r="W4628" s="163"/>
      <c r="X4628" s="163"/>
    </row>
    <row r="4629" ht="11.25" customHeight="1">
      <c r="A4629" s="162" t="s">
        <v>8697</v>
      </c>
      <c r="B4629" s="162" t="s">
        <v>8698</v>
      </c>
      <c r="C4629" s="10" t="s">
        <v>106</v>
      </c>
      <c r="D4629" s="162" t="s">
        <v>8705</v>
      </c>
      <c r="E4629" s="162" t="s">
        <v>8706</v>
      </c>
      <c r="F4629" s="161" t="s">
        <v>8707</v>
      </c>
      <c r="G4629" s="10">
        <v>13.0</v>
      </c>
      <c r="H4629" s="10">
        <v>1.0</v>
      </c>
      <c r="I4629" s="10">
        <v>13.0</v>
      </c>
      <c r="J4629" s="172">
        <v>50.0</v>
      </c>
      <c r="K4629" s="173">
        <v>3.84</v>
      </c>
      <c r="L4629" s="162" t="s">
        <v>1943</v>
      </c>
      <c r="M4629" s="163"/>
      <c r="N4629" s="163"/>
      <c r="O4629" s="163"/>
      <c r="P4629" s="163"/>
      <c r="Q4629" s="163"/>
      <c r="R4629" s="163"/>
      <c r="S4629" s="163"/>
      <c r="T4629" s="163"/>
      <c r="U4629" s="163"/>
      <c r="V4629" s="163"/>
      <c r="W4629" s="163"/>
      <c r="X4629" s="163"/>
    </row>
    <row r="4630" ht="11.25" customHeight="1">
      <c r="A4630" s="162" t="s">
        <v>8708</v>
      </c>
      <c r="B4630" s="162" t="s">
        <v>8709</v>
      </c>
      <c r="C4630" s="10" t="s">
        <v>106</v>
      </c>
      <c r="D4630" s="162" t="s">
        <v>8710</v>
      </c>
      <c r="E4630" s="162" t="s">
        <v>8711</v>
      </c>
      <c r="F4630" s="161" t="s">
        <v>8712</v>
      </c>
      <c r="G4630" s="10">
        <v>8.0</v>
      </c>
      <c r="H4630" s="10">
        <v>1.0</v>
      </c>
      <c r="I4630" s="10">
        <v>8.0</v>
      </c>
      <c r="J4630" s="172">
        <v>50.0</v>
      </c>
      <c r="K4630" s="173">
        <v>6.25</v>
      </c>
      <c r="L4630" s="162" t="s">
        <v>1943</v>
      </c>
      <c r="M4630" s="163"/>
      <c r="N4630" s="163"/>
      <c r="O4630" s="163"/>
      <c r="P4630" s="163"/>
      <c r="Q4630" s="163"/>
      <c r="R4630" s="163"/>
      <c r="S4630" s="163"/>
      <c r="T4630" s="163"/>
      <c r="U4630" s="163"/>
      <c r="V4630" s="163"/>
      <c r="W4630" s="163"/>
      <c r="X4630" s="163"/>
    </row>
    <row r="4631" ht="11.25" customHeight="1">
      <c r="A4631" s="162" t="s">
        <v>8713</v>
      </c>
      <c r="B4631" s="162" t="s">
        <v>8714</v>
      </c>
      <c r="C4631" s="10" t="s">
        <v>106</v>
      </c>
      <c r="D4631" s="162" t="s">
        <v>8715</v>
      </c>
      <c r="E4631" s="162" t="s">
        <v>8716</v>
      </c>
      <c r="F4631" s="161" t="s">
        <v>8717</v>
      </c>
      <c r="G4631" s="10">
        <v>3.0</v>
      </c>
      <c r="H4631" s="10">
        <v>2.0</v>
      </c>
      <c r="I4631" s="10">
        <v>5.0</v>
      </c>
      <c r="J4631" s="172">
        <v>50.0</v>
      </c>
      <c r="K4631" s="173">
        <v>16.66</v>
      </c>
      <c r="L4631" s="162" t="s">
        <v>1943</v>
      </c>
      <c r="M4631" s="163"/>
      <c r="N4631" s="163"/>
      <c r="O4631" s="163"/>
      <c r="P4631" s="163"/>
      <c r="Q4631" s="163"/>
      <c r="R4631" s="163"/>
      <c r="S4631" s="163"/>
      <c r="T4631" s="163"/>
      <c r="U4631" s="163"/>
      <c r="V4631" s="163"/>
      <c r="W4631" s="163"/>
      <c r="X4631" s="163"/>
    </row>
    <row r="4632" ht="11.25" customHeight="1">
      <c r="A4632" s="162" t="s">
        <v>8718</v>
      </c>
      <c r="B4632" s="162" t="s">
        <v>8719</v>
      </c>
      <c r="C4632" s="10" t="s">
        <v>106</v>
      </c>
      <c r="D4632" s="162" t="s">
        <v>8720</v>
      </c>
      <c r="E4632" s="162" t="s">
        <v>8721</v>
      </c>
      <c r="F4632" s="161" t="s">
        <v>8722</v>
      </c>
      <c r="G4632" s="10">
        <v>3.0</v>
      </c>
      <c r="H4632" s="10">
        <v>2.0</v>
      </c>
      <c r="I4632" s="10">
        <v>4.0</v>
      </c>
      <c r="J4632" s="172">
        <v>50.0</v>
      </c>
      <c r="K4632" s="173">
        <v>16.66</v>
      </c>
      <c r="L4632" s="162" t="s">
        <v>1943</v>
      </c>
      <c r="M4632" s="163"/>
      <c r="N4632" s="163"/>
      <c r="O4632" s="163"/>
      <c r="P4632" s="163"/>
      <c r="Q4632" s="163"/>
      <c r="R4632" s="163"/>
      <c r="S4632" s="163"/>
      <c r="T4632" s="163"/>
      <c r="U4632" s="163"/>
      <c r="V4632" s="163"/>
      <c r="W4632" s="163"/>
      <c r="X4632" s="163"/>
    </row>
    <row r="4633" ht="11.25" customHeight="1">
      <c r="A4633" s="162" t="s">
        <v>8723</v>
      </c>
      <c r="B4633" s="162" t="s">
        <v>8724</v>
      </c>
      <c r="C4633" s="10" t="s">
        <v>106</v>
      </c>
      <c r="D4633" s="162" t="s">
        <v>8725</v>
      </c>
      <c r="E4633" s="162" t="s">
        <v>8726</v>
      </c>
      <c r="F4633" s="161" t="s">
        <v>8727</v>
      </c>
      <c r="G4633" s="10">
        <v>6.0</v>
      </c>
      <c r="H4633" s="10">
        <v>2.0</v>
      </c>
      <c r="I4633" s="10">
        <v>6.0</v>
      </c>
      <c r="J4633" s="172">
        <v>50.0</v>
      </c>
      <c r="K4633" s="173">
        <v>8.33</v>
      </c>
      <c r="L4633" s="162" t="s">
        <v>1943</v>
      </c>
      <c r="M4633" s="163"/>
      <c r="N4633" s="163"/>
      <c r="O4633" s="163"/>
      <c r="P4633" s="163"/>
      <c r="Q4633" s="163"/>
      <c r="R4633" s="163"/>
      <c r="S4633" s="163"/>
      <c r="T4633" s="163"/>
      <c r="U4633" s="163"/>
      <c r="V4633" s="163"/>
      <c r="W4633" s="163"/>
      <c r="X4633" s="163"/>
    </row>
    <row r="4634" ht="11.25" customHeight="1">
      <c r="A4634" s="162" t="s">
        <v>8723</v>
      </c>
      <c r="B4634" s="162" t="s">
        <v>8724</v>
      </c>
      <c r="C4634" s="10" t="s">
        <v>106</v>
      </c>
      <c r="D4634" s="162" t="s">
        <v>8728</v>
      </c>
      <c r="E4634" s="162" t="s">
        <v>8729</v>
      </c>
      <c r="F4634" s="161" t="s">
        <v>8730</v>
      </c>
      <c r="G4634" s="10">
        <v>6.0</v>
      </c>
      <c r="H4634" s="10">
        <v>2.0</v>
      </c>
      <c r="I4634" s="10">
        <v>6.0</v>
      </c>
      <c r="J4634" s="172">
        <v>50.0</v>
      </c>
      <c r="K4634" s="173">
        <v>8.33</v>
      </c>
      <c r="L4634" s="162" t="s">
        <v>1943</v>
      </c>
      <c r="M4634" s="163"/>
      <c r="N4634" s="163"/>
      <c r="O4634" s="163"/>
      <c r="P4634" s="163"/>
      <c r="Q4634" s="163"/>
      <c r="R4634" s="163"/>
      <c r="S4634" s="163"/>
      <c r="T4634" s="163"/>
      <c r="U4634" s="163"/>
      <c r="V4634" s="163"/>
      <c r="W4634" s="163"/>
      <c r="X4634" s="163"/>
    </row>
    <row r="4635" ht="11.25" customHeight="1">
      <c r="A4635" s="162" t="s">
        <v>8723</v>
      </c>
      <c r="B4635" s="162" t="s">
        <v>8724</v>
      </c>
      <c r="C4635" s="10" t="s">
        <v>106</v>
      </c>
      <c r="D4635" s="162" t="s">
        <v>8731</v>
      </c>
      <c r="E4635" s="162" t="s">
        <v>8732</v>
      </c>
      <c r="F4635" s="161" t="s">
        <v>8733</v>
      </c>
      <c r="G4635" s="10">
        <v>6.0</v>
      </c>
      <c r="H4635" s="10">
        <v>2.0</v>
      </c>
      <c r="I4635" s="10">
        <v>6.0</v>
      </c>
      <c r="J4635" s="172">
        <v>50.0</v>
      </c>
      <c r="K4635" s="173">
        <v>8.33</v>
      </c>
      <c r="L4635" s="162" t="s">
        <v>1943</v>
      </c>
      <c r="M4635" s="163"/>
      <c r="N4635" s="163"/>
      <c r="O4635" s="163"/>
      <c r="P4635" s="163"/>
      <c r="Q4635" s="163"/>
      <c r="R4635" s="163"/>
      <c r="S4635" s="163"/>
      <c r="T4635" s="163"/>
      <c r="U4635" s="163"/>
      <c r="V4635" s="163"/>
      <c r="W4635" s="163"/>
      <c r="X4635" s="163"/>
    </row>
    <row r="4636" ht="11.25" customHeight="1">
      <c r="A4636" s="162" t="s">
        <v>8723</v>
      </c>
      <c r="B4636" s="162" t="s">
        <v>8724</v>
      </c>
      <c r="C4636" s="10" t="s">
        <v>106</v>
      </c>
      <c r="D4636" s="162" t="s">
        <v>8734</v>
      </c>
      <c r="E4636" s="162" t="s">
        <v>8735</v>
      </c>
      <c r="F4636" s="161" t="s">
        <v>8736</v>
      </c>
      <c r="G4636" s="10">
        <v>6.0</v>
      </c>
      <c r="H4636" s="10">
        <v>2.0</v>
      </c>
      <c r="I4636" s="10">
        <v>6.0</v>
      </c>
      <c r="J4636" s="172">
        <v>50.0</v>
      </c>
      <c r="K4636" s="173">
        <v>8.33</v>
      </c>
      <c r="L4636" s="162" t="s">
        <v>1943</v>
      </c>
      <c r="M4636" s="163"/>
      <c r="N4636" s="163"/>
      <c r="O4636" s="163"/>
      <c r="P4636" s="163"/>
      <c r="Q4636" s="163"/>
      <c r="R4636" s="163"/>
      <c r="S4636" s="163"/>
      <c r="T4636" s="163"/>
      <c r="U4636" s="163"/>
      <c r="V4636" s="163"/>
      <c r="W4636" s="163"/>
      <c r="X4636" s="163"/>
    </row>
    <row r="4637" ht="11.25" customHeight="1">
      <c r="A4637" s="162" t="s">
        <v>8737</v>
      </c>
      <c r="B4637" s="162" t="s">
        <v>8738</v>
      </c>
      <c r="C4637" s="10" t="s">
        <v>106</v>
      </c>
      <c r="D4637" s="162" t="s">
        <v>8739</v>
      </c>
      <c r="E4637" s="162" t="s">
        <v>8740</v>
      </c>
      <c r="F4637" s="161" t="s">
        <v>8741</v>
      </c>
      <c r="G4637" s="10">
        <v>7.0</v>
      </c>
      <c r="H4637" s="10">
        <v>2.0</v>
      </c>
      <c r="I4637" s="10">
        <v>7.0</v>
      </c>
      <c r="J4637" s="172">
        <v>50.0</v>
      </c>
      <c r="K4637" s="173">
        <v>7.14</v>
      </c>
      <c r="L4637" s="162" t="s">
        <v>1943</v>
      </c>
      <c r="M4637" s="163"/>
      <c r="N4637" s="163"/>
      <c r="O4637" s="163"/>
      <c r="P4637" s="163"/>
      <c r="Q4637" s="163"/>
      <c r="R4637" s="163"/>
      <c r="S4637" s="163"/>
      <c r="T4637" s="163"/>
      <c r="U4637" s="163"/>
      <c r="V4637" s="163"/>
      <c r="W4637" s="163"/>
      <c r="X4637" s="163"/>
    </row>
    <row r="4638" ht="11.25" customHeight="1">
      <c r="A4638" s="162" t="s">
        <v>8737</v>
      </c>
      <c r="B4638" s="162" t="s">
        <v>8738</v>
      </c>
      <c r="C4638" s="10" t="s">
        <v>106</v>
      </c>
      <c r="D4638" s="162" t="s">
        <v>8731</v>
      </c>
      <c r="E4638" s="162" t="s">
        <v>8742</v>
      </c>
      <c r="F4638" s="161" t="s">
        <v>8743</v>
      </c>
      <c r="G4638" s="10">
        <v>7.0</v>
      </c>
      <c r="H4638" s="10">
        <v>2.0</v>
      </c>
      <c r="I4638" s="10">
        <v>7.0</v>
      </c>
      <c r="J4638" s="172">
        <v>50.0</v>
      </c>
      <c r="K4638" s="173">
        <v>7.14</v>
      </c>
      <c r="L4638" s="162" t="s">
        <v>1943</v>
      </c>
      <c r="M4638" s="163"/>
      <c r="N4638" s="163"/>
      <c r="O4638" s="163"/>
      <c r="P4638" s="163"/>
      <c r="Q4638" s="163"/>
      <c r="R4638" s="163"/>
      <c r="S4638" s="163"/>
      <c r="T4638" s="163"/>
      <c r="U4638" s="163"/>
      <c r="V4638" s="163"/>
      <c r="W4638" s="163"/>
      <c r="X4638" s="163"/>
    </row>
    <row r="4639" ht="11.25" customHeight="1">
      <c r="A4639" s="162" t="s">
        <v>8737</v>
      </c>
      <c r="B4639" s="162" t="s">
        <v>8738</v>
      </c>
      <c r="C4639" s="10" t="s">
        <v>106</v>
      </c>
      <c r="D4639" s="162" t="s">
        <v>8744</v>
      </c>
      <c r="E4639" s="162" t="s">
        <v>8745</v>
      </c>
      <c r="F4639" s="161" t="s">
        <v>8733</v>
      </c>
      <c r="G4639" s="10">
        <v>7.0</v>
      </c>
      <c r="H4639" s="10">
        <v>2.0</v>
      </c>
      <c r="I4639" s="10">
        <v>7.0</v>
      </c>
      <c r="J4639" s="172">
        <v>50.0</v>
      </c>
      <c r="K4639" s="173">
        <v>7.14</v>
      </c>
      <c r="L4639" s="162" t="s">
        <v>1943</v>
      </c>
      <c r="M4639" s="163"/>
      <c r="N4639" s="163"/>
      <c r="O4639" s="163"/>
      <c r="P4639" s="163"/>
      <c r="Q4639" s="163"/>
      <c r="R4639" s="163"/>
      <c r="S4639" s="163"/>
      <c r="T4639" s="163"/>
      <c r="U4639" s="163"/>
      <c r="V4639" s="163"/>
      <c r="W4639" s="163"/>
      <c r="X4639" s="163"/>
    </row>
    <row r="4640" ht="11.25" customHeight="1">
      <c r="A4640" s="162" t="s">
        <v>8737</v>
      </c>
      <c r="B4640" s="162" t="s">
        <v>8738</v>
      </c>
      <c r="C4640" s="10" t="s">
        <v>106</v>
      </c>
      <c r="D4640" s="162" t="s">
        <v>8746</v>
      </c>
      <c r="E4640" s="162" t="s">
        <v>8747</v>
      </c>
      <c r="F4640" s="161" t="s">
        <v>8748</v>
      </c>
      <c r="G4640" s="10">
        <v>7.0</v>
      </c>
      <c r="H4640" s="10">
        <v>2.0</v>
      </c>
      <c r="I4640" s="10">
        <v>7.0</v>
      </c>
      <c r="J4640" s="172">
        <v>50.0</v>
      </c>
      <c r="K4640" s="173">
        <v>7.14</v>
      </c>
      <c r="L4640" s="162" t="s">
        <v>1943</v>
      </c>
      <c r="M4640" s="163"/>
      <c r="N4640" s="163"/>
      <c r="O4640" s="163"/>
      <c r="P4640" s="163"/>
      <c r="Q4640" s="163"/>
      <c r="R4640" s="163"/>
      <c r="S4640" s="163"/>
      <c r="T4640" s="163"/>
      <c r="U4640" s="163"/>
      <c r="V4640" s="163"/>
      <c r="W4640" s="163"/>
      <c r="X4640" s="163"/>
    </row>
    <row r="4641" ht="11.25" customHeight="1">
      <c r="A4641" s="162" t="s">
        <v>8749</v>
      </c>
      <c r="B4641" s="162" t="s">
        <v>8750</v>
      </c>
      <c r="C4641" s="10" t="s">
        <v>106</v>
      </c>
      <c r="D4641" s="162" t="s">
        <v>8751</v>
      </c>
      <c r="E4641" s="162" t="s">
        <v>8752</v>
      </c>
      <c r="F4641" s="161" t="s">
        <v>8753</v>
      </c>
      <c r="G4641" s="10">
        <v>8.0</v>
      </c>
      <c r="H4641" s="10">
        <v>2.0</v>
      </c>
      <c r="I4641" s="10">
        <v>8.0</v>
      </c>
      <c r="J4641" s="172">
        <v>50.0</v>
      </c>
      <c r="K4641" s="173">
        <v>6.25</v>
      </c>
      <c r="L4641" s="162" t="s">
        <v>1943</v>
      </c>
      <c r="M4641" s="163"/>
      <c r="N4641" s="163"/>
      <c r="O4641" s="163"/>
      <c r="P4641" s="163"/>
      <c r="Q4641" s="163"/>
      <c r="R4641" s="163"/>
      <c r="S4641" s="163"/>
      <c r="T4641" s="163"/>
      <c r="U4641" s="163"/>
      <c r="V4641" s="163"/>
      <c r="W4641" s="163"/>
      <c r="X4641" s="163"/>
    </row>
    <row r="4642" ht="11.25" customHeight="1">
      <c r="A4642" s="162" t="s">
        <v>8754</v>
      </c>
      <c r="B4642" s="162" t="s">
        <v>8755</v>
      </c>
      <c r="C4642" s="10" t="s">
        <v>106</v>
      </c>
      <c r="D4642" s="162" t="s">
        <v>8756</v>
      </c>
      <c r="E4642" s="162" t="s">
        <v>8757</v>
      </c>
      <c r="F4642" s="161" t="s">
        <v>8758</v>
      </c>
      <c r="G4642" s="10">
        <v>10.0</v>
      </c>
      <c r="H4642" s="10">
        <v>2.0</v>
      </c>
      <c r="I4642" s="10">
        <v>10.0</v>
      </c>
      <c r="J4642" s="172">
        <v>50.0</v>
      </c>
      <c r="K4642" s="173">
        <v>5.0</v>
      </c>
      <c r="L4642" s="162" t="s">
        <v>1943</v>
      </c>
      <c r="M4642" s="163"/>
      <c r="N4642" s="163"/>
      <c r="O4642" s="163"/>
      <c r="P4642" s="163"/>
      <c r="Q4642" s="163"/>
      <c r="R4642" s="163"/>
      <c r="S4642" s="163"/>
      <c r="T4642" s="163"/>
      <c r="U4642" s="163"/>
      <c r="V4642" s="163"/>
      <c r="W4642" s="163"/>
      <c r="X4642" s="163"/>
    </row>
    <row r="4643" ht="11.25" customHeight="1">
      <c r="A4643" s="162" t="s">
        <v>8759</v>
      </c>
      <c r="B4643" s="162" t="s">
        <v>8760</v>
      </c>
      <c r="C4643" s="10" t="s">
        <v>106</v>
      </c>
      <c r="D4643" s="162" t="s">
        <v>8761</v>
      </c>
      <c r="E4643" s="162" t="s">
        <v>8762</v>
      </c>
      <c r="F4643" s="161" t="s">
        <v>8763</v>
      </c>
      <c r="G4643" s="10">
        <v>9.0</v>
      </c>
      <c r="H4643" s="10">
        <v>2.0</v>
      </c>
      <c r="I4643" s="10">
        <v>9.0</v>
      </c>
      <c r="J4643" s="172">
        <v>50.0</v>
      </c>
      <c r="K4643" s="173">
        <v>5.55</v>
      </c>
      <c r="L4643" s="162" t="s">
        <v>1943</v>
      </c>
      <c r="M4643" s="163"/>
      <c r="N4643" s="163"/>
      <c r="O4643" s="163"/>
      <c r="P4643" s="163"/>
      <c r="Q4643" s="163"/>
      <c r="R4643" s="163"/>
      <c r="S4643" s="163"/>
      <c r="T4643" s="163"/>
      <c r="U4643" s="163"/>
      <c r="V4643" s="163"/>
      <c r="W4643" s="163"/>
      <c r="X4643" s="163"/>
    </row>
    <row r="4644" ht="11.25" customHeight="1">
      <c r="A4644" s="162" t="s">
        <v>8764</v>
      </c>
      <c r="B4644" s="162" t="s">
        <v>8765</v>
      </c>
      <c r="C4644" s="10" t="s">
        <v>106</v>
      </c>
      <c r="D4644" s="162" t="s">
        <v>8766</v>
      </c>
      <c r="E4644" s="162" t="s">
        <v>8767</v>
      </c>
      <c r="F4644" s="161" t="s">
        <v>8768</v>
      </c>
      <c r="G4644" s="10">
        <v>8.0</v>
      </c>
      <c r="H4644" s="10">
        <v>1.0</v>
      </c>
      <c r="I4644" s="10">
        <v>8.0</v>
      </c>
      <c r="J4644" s="172">
        <v>50.0</v>
      </c>
      <c r="K4644" s="173">
        <v>6.25</v>
      </c>
      <c r="L4644" s="162" t="s">
        <v>1943</v>
      </c>
      <c r="M4644" s="163"/>
      <c r="N4644" s="163"/>
      <c r="O4644" s="163"/>
      <c r="P4644" s="163"/>
      <c r="Q4644" s="163"/>
      <c r="R4644" s="163"/>
      <c r="S4644" s="163"/>
      <c r="T4644" s="163"/>
      <c r="U4644" s="163"/>
      <c r="V4644" s="163"/>
      <c r="W4644" s="163"/>
      <c r="X4644" s="163"/>
    </row>
    <row r="4645" ht="11.25" customHeight="1">
      <c r="A4645" s="162" t="s">
        <v>8769</v>
      </c>
      <c r="B4645" s="162" t="s">
        <v>8770</v>
      </c>
      <c r="C4645" s="10" t="s">
        <v>106</v>
      </c>
      <c r="D4645" s="162" t="s">
        <v>8771</v>
      </c>
      <c r="E4645" s="162" t="s">
        <v>8772</v>
      </c>
      <c r="F4645" s="161" t="s">
        <v>8773</v>
      </c>
      <c r="G4645" s="10">
        <v>8.0</v>
      </c>
      <c r="H4645" s="10">
        <v>2.0</v>
      </c>
      <c r="I4645" s="10">
        <v>8.0</v>
      </c>
      <c r="J4645" s="172">
        <v>50.0</v>
      </c>
      <c r="K4645" s="173">
        <v>6.25</v>
      </c>
      <c r="L4645" s="162" t="s">
        <v>1943</v>
      </c>
      <c r="M4645" s="163"/>
      <c r="N4645" s="163"/>
      <c r="O4645" s="163"/>
      <c r="P4645" s="163"/>
      <c r="Q4645" s="163"/>
      <c r="R4645" s="163"/>
      <c r="S4645" s="163"/>
      <c r="T4645" s="163"/>
      <c r="U4645" s="163"/>
      <c r="V4645" s="163"/>
      <c r="W4645" s="163"/>
      <c r="X4645" s="163"/>
    </row>
    <row r="4646" ht="11.25" customHeight="1">
      <c r="A4646" s="162" t="s">
        <v>8774</v>
      </c>
      <c r="B4646" s="162" t="s">
        <v>8775</v>
      </c>
      <c r="C4646" s="10" t="s">
        <v>106</v>
      </c>
      <c r="D4646" s="162" t="s">
        <v>2432</v>
      </c>
      <c r="E4646" s="162" t="s">
        <v>8776</v>
      </c>
      <c r="F4646" s="161" t="s">
        <v>8777</v>
      </c>
      <c r="G4646" s="10">
        <v>6.0</v>
      </c>
      <c r="H4646" s="10">
        <v>3.0</v>
      </c>
      <c r="I4646" s="10">
        <v>6.0</v>
      </c>
      <c r="J4646" s="172">
        <v>50.0</v>
      </c>
      <c r="K4646" s="173">
        <v>6.25</v>
      </c>
      <c r="L4646" s="162" t="s">
        <v>1943</v>
      </c>
      <c r="M4646" s="163"/>
      <c r="N4646" s="163"/>
      <c r="O4646" s="163"/>
      <c r="P4646" s="163"/>
      <c r="Q4646" s="163"/>
      <c r="R4646" s="163"/>
      <c r="S4646" s="163"/>
      <c r="T4646" s="163"/>
      <c r="U4646" s="163"/>
      <c r="V4646" s="163"/>
      <c r="W4646" s="163"/>
      <c r="X4646" s="163"/>
    </row>
    <row r="4647" ht="11.25" customHeight="1">
      <c r="A4647" s="162" t="s">
        <v>8774</v>
      </c>
      <c r="B4647" s="162" t="s">
        <v>8775</v>
      </c>
      <c r="C4647" s="10" t="s">
        <v>106</v>
      </c>
      <c r="D4647" s="162" t="s">
        <v>8778</v>
      </c>
      <c r="E4647" s="162" t="s">
        <v>8779</v>
      </c>
      <c r="F4647" s="161" t="s">
        <v>8780</v>
      </c>
      <c r="G4647" s="10">
        <v>6.0</v>
      </c>
      <c r="H4647" s="10">
        <v>3.0</v>
      </c>
      <c r="I4647" s="10">
        <v>6.0</v>
      </c>
      <c r="J4647" s="172">
        <v>50.0</v>
      </c>
      <c r="K4647" s="173">
        <v>8.33</v>
      </c>
      <c r="L4647" s="162" t="s">
        <v>1943</v>
      </c>
      <c r="M4647" s="163"/>
      <c r="N4647" s="163"/>
      <c r="O4647" s="163"/>
      <c r="P4647" s="163"/>
      <c r="Q4647" s="163"/>
      <c r="R4647" s="163"/>
      <c r="S4647" s="163"/>
      <c r="T4647" s="163"/>
      <c r="U4647" s="163"/>
      <c r="V4647" s="163"/>
      <c r="W4647" s="163"/>
      <c r="X4647" s="163"/>
    </row>
    <row r="4648" ht="11.25" customHeight="1">
      <c r="A4648" s="162" t="s">
        <v>8781</v>
      </c>
      <c r="B4648" s="162" t="s">
        <v>8782</v>
      </c>
      <c r="C4648" s="10"/>
      <c r="D4648" s="162" t="s">
        <v>8783</v>
      </c>
      <c r="E4648" s="162" t="s">
        <v>8784</v>
      </c>
      <c r="F4648" s="161" t="s">
        <v>8785</v>
      </c>
      <c r="G4648" s="10">
        <v>4.0</v>
      </c>
      <c r="H4648" s="10">
        <v>2.0</v>
      </c>
      <c r="I4648" s="10">
        <v>4.0</v>
      </c>
      <c r="J4648" s="172">
        <v>50.0</v>
      </c>
      <c r="K4648" s="173">
        <v>12.5</v>
      </c>
      <c r="L4648" s="162" t="s">
        <v>1943</v>
      </c>
      <c r="M4648" s="163"/>
      <c r="N4648" s="163"/>
      <c r="O4648" s="163"/>
      <c r="P4648" s="163"/>
      <c r="Q4648" s="163"/>
      <c r="R4648" s="163"/>
      <c r="S4648" s="163"/>
      <c r="T4648" s="163"/>
      <c r="U4648" s="163"/>
      <c r="V4648" s="163"/>
      <c r="W4648" s="163"/>
      <c r="X4648" s="163"/>
    </row>
    <row r="4649" ht="11.25" customHeight="1">
      <c r="A4649" s="162" t="s">
        <v>8786</v>
      </c>
      <c r="B4649" s="162" t="s">
        <v>8719</v>
      </c>
      <c r="C4649" s="10" t="s">
        <v>106</v>
      </c>
      <c r="D4649" s="162" t="s">
        <v>8720</v>
      </c>
      <c r="E4649" s="162" t="s">
        <v>8787</v>
      </c>
      <c r="F4649" s="161" t="s">
        <v>8788</v>
      </c>
      <c r="G4649" s="10">
        <v>3.0</v>
      </c>
      <c r="H4649" s="10">
        <v>2.0</v>
      </c>
      <c r="I4649" s="10">
        <v>4.0</v>
      </c>
      <c r="J4649" s="172">
        <v>50.0</v>
      </c>
      <c r="K4649" s="173">
        <v>8.33</v>
      </c>
      <c r="L4649" s="162" t="s">
        <v>1943</v>
      </c>
      <c r="M4649" s="163"/>
      <c r="N4649" s="163"/>
      <c r="O4649" s="163"/>
      <c r="P4649" s="163"/>
      <c r="Q4649" s="163"/>
      <c r="R4649" s="163"/>
      <c r="S4649" s="163"/>
      <c r="T4649" s="163"/>
      <c r="U4649" s="163"/>
      <c r="V4649" s="163"/>
      <c r="W4649" s="163"/>
      <c r="X4649" s="163"/>
    </row>
    <row r="4650" ht="11.25" customHeight="1">
      <c r="A4650" s="162" t="s">
        <v>8789</v>
      </c>
      <c r="B4650" s="162" t="s">
        <v>617</v>
      </c>
      <c r="C4650" s="10" t="s">
        <v>141</v>
      </c>
      <c r="D4650" s="162" t="s">
        <v>8790</v>
      </c>
      <c r="E4650" s="162" t="s">
        <v>2715</v>
      </c>
      <c r="F4650" s="161" t="s">
        <v>2223</v>
      </c>
      <c r="G4650" s="10">
        <v>9.0</v>
      </c>
      <c r="H4650" s="10">
        <v>8.0</v>
      </c>
      <c r="I4650" s="10">
        <v>9.0</v>
      </c>
      <c r="J4650" s="172">
        <v>50.0</v>
      </c>
      <c r="K4650" s="173">
        <v>5.5</v>
      </c>
      <c r="L4650" s="162" t="s">
        <v>163</v>
      </c>
      <c r="M4650" s="163"/>
      <c r="N4650" s="163"/>
      <c r="O4650" s="163"/>
      <c r="P4650" s="163"/>
      <c r="Q4650" s="163"/>
      <c r="R4650" s="163"/>
      <c r="S4650" s="163"/>
      <c r="T4650" s="163"/>
      <c r="U4650" s="163"/>
      <c r="V4650" s="163"/>
      <c r="W4650" s="163"/>
      <c r="X4650" s="163"/>
    </row>
    <row r="4651" ht="11.25" customHeight="1">
      <c r="A4651" s="162" t="s">
        <v>8791</v>
      </c>
      <c r="B4651" s="162" t="s">
        <v>2042</v>
      </c>
      <c r="C4651" s="10" t="s">
        <v>177</v>
      </c>
      <c r="D4651" s="162" t="s">
        <v>8792</v>
      </c>
      <c r="E4651" s="162" t="s">
        <v>8793</v>
      </c>
      <c r="F4651" s="161" t="s">
        <v>2223</v>
      </c>
      <c r="G4651" s="10">
        <v>2.0</v>
      </c>
      <c r="H4651" s="10">
        <v>2.0</v>
      </c>
      <c r="I4651" s="10">
        <v>2.0</v>
      </c>
      <c r="J4651" s="172">
        <v>50.0</v>
      </c>
      <c r="K4651" s="173">
        <v>25.0</v>
      </c>
      <c r="L4651" s="162" t="s">
        <v>163</v>
      </c>
      <c r="M4651" s="163"/>
      <c r="N4651" s="163"/>
      <c r="O4651" s="163"/>
      <c r="P4651" s="163"/>
      <c r="Q4651" s="163"/>
      <c r="R4651" s="163"/>
      <c r="S4651" s="163"/>
      <c r="T4651" s="163"/>
      <c r="U4651" s="163"/>
      <c r="V4651" s="163"/>
      <c r="W4651" s="163"/>
      <c r="X4651" s="163"/>
    </row>
    <row r="4652" ht="11.25" customHeight="1">
      <c r="A4652" s="162" t="s">
        <v>8794</v>
      </c>
      <c r="B4652" s="162" t="s">
        <v>8795</v>
      </c>
      <c r="C4652" s="10" t="s">
        <v>106</v>
      </c>
      <c r="D4652" s="162" t="s">
        <v>8796</v>
      </c>
      <c r="E4652" s="162" t="s">
        <v>8797</v>
      </c>
      <c r="F4652" s="161" t="s">
        <v>318</v>
      </c>
      <c r="G4652" s="10">
        <v>15.0</v>
      </c>
      <c r="H4652" s="10">
        <v>1.0</v>
      </c>
      <c r="I4652" s="10">
        <v>15.0</v>
      </c>
      <c r="J4652" s="172">
        <v>50.0</v>
      </c>
      <c r="K4652" s="173">
        <v>3.33</v>
      </c>
      <c r="L4652" s="162" t="s">
        <v>2058</v>
      </c>
      <c r="M4652" s="163"/>
      <c r="N4652" s="163"/>
      <c r="O4652" s="163"/>
      <c r="P4652" s="163"/>
      <c r="Q4652" s="163"/>
      <c r="R4652" s="163"/>
      <c r="S4652" s="163"/>
      <c r="T4652" s="163"/>
      <c r="U4652" s="163"/>
      <c r="V4652" s="163"/>
      <c r="W4652" s="163"/>
      <c r="X4652" s="163"/>
    </row>
    <row r="4653" ht="11.25" customHeight="1">
      <c r="A4653" s="162" t="s">
        <v>8794</v>
      </c>
      <c r="B4653" s="162" t="s">
        <v>8795</v>
      </c>
      <c r="C4653" s="10" t="s">
        <v>106</v>
      </c>
      <c r="D4653" s="162" t="s">
        <v>8798</v>
      </c>
      <c r="E4653" s="162" t="s">
        <v>8799</v>
      </c>
      <c r="F4653" s="161" t="s">
        <v>318</v>
      </c>
      <c r="G4653" s="10">
        <v>15.0</v>
      </c>
      <c r="H4653" s="10">
        <v>1.0</v>
      </c>
      <c r="I4653" s="10">
        <v>15.0</v>
      </c>
      <c r="J4653" s="172">
        <v>50.0</v>
      </c>
      <c r="K4653" s="173">
        <v>3.33</v>
      </c>
      <c r="L4653" s="162" t="s">
        <v>2058</v>
      </c>
      <c r="M4653" s="163"/>
      <c r="N4653" s="163"/>
      <c r="O4653" s="163"/>
      <c r="P4653" s="163"/>
      <c r="Q4653" s="163"/>
      <c r="R4653" s="163"/>
      <c r="S4653" s="163"/>
      <c r="T4653" s="163"/>
      <c r="U4653" s="163"/>
      <c r="V4653" s="163"/>
      <c r="W4653" s="163"/>
      <c r="X4653" s="163"/>
    </row>
    <row r="4654" ht="11.25" customHeight="1">
      <c r="A4654" s="162" t="s">
        <v>8794</v>
      </c>
      <c r="B4654" s="162" t="s">
        <v>8795</v>
      </c>
      <c r="C4654" s="10" t="s">
        <v>106</v>
      </c>
      <c r="D4654" s="162" t="s">
        <v>8800</v>
      </c>
      <c r="E4654" s="162" t="s">
        <v>8801</v>
      </c>
      <c r="F4654" s="161" t="s">
        <v>287</v>
      </c>
      <c r="G4654" s="10">
        <v>15.0</v>
      </c>
      <c r="H4654" s="10">
        <v>1.0</v>
      </c>
      <c r="I4654" s="10">
        <v>15.0</v>
      </c>
      <c r="J4654" s="172">
        <v>50.0</v>
      </c>
      <c r="K4654" s="173">
        <v>3.33</v>
      </c>
      <c r="L4654" s="162" t="s">
        <v>2058</v>
      </c>
      <c r="M4654" s="163"/>
      <c r="N4654" s="163"/>
      <c r="O4654" s="163"/>
      <c r="P4654" s="163"/>
      <c r="Q4654" s="163"/>
      <c r="R4654" s="163"/>
      <c r="S4654" s="163"/>
      <c r="T4654" s="163"/>
      <c r="U4654" s="163"/>
      <c r="V4654" s="163"/>
      <c r="W4654" s="163"/>
      <c r="X4654" s="163"/>
    </row>
    <row r="4655" ht="11.25" customHeight="1">
      <c r="A4655" s="162" t="s">
        <v>8794</v>
      </c>
      <c r="B4655" s="162" t="s">
        <v>8795</v>
      </c>
      <c r="C4655" s="10" t="s">
        <v>106</v>
      </c>
      <c r="D4655" s="162" t="s">
        <v>8802</v>
      </c>
      <c r="E4655" s="162" t="s">
        <v>8803</v>
      </c>
      <c r="F4655" s="161" t="s">
        <v>318</v>
      </c>
      <c r="G4655" s="10">
        <v>15.0</v>
      </c>
      <c r="H4655" s="10">
        <v>1.0</v>
      </c>
      <c r="I4655" s="10">
        <v>15.0</v>
      </c>
      <c r="J4655" s="172">
        <v>50.0</v>
      </c>
      <c r="K4655" s="173">
        <v>3.33</v>
      </c>
      <c r="L4655" s="162" t="s">
        <v>2058</v>
      </c>
      <c r="M4655" s="163"/>
      <c r="N4655" s="163"/>
      <c r="O4655" s="163"/>
      <c r="P4655" s="163"/>
      <c r="Q4655" s="163"/>
      <c r="R4655" s="163"/>
      <c r="S4655" s="163"/>
      <c r="T4655" s="163"/>
      <c r="U4655" s="163"/>
      <c r="V4655" s="163"/>
      <c r="W4655" s="163"/>
      <c r="X4655" s="163"/>
    </row>
    <row r="4656" ht="11.25" customHeight="1">
      <c r="A4656" s="162" t="s">
        <v>8794</v>
      </c>
      <c r="B4656" s="162" t="s">
        <v>8795</v>
      </c>
      <c r="C4656" s="10" t="s">
        <v>106</v>
      </c>
      <c r="D4656" s="162" t="s">
        <v>8804</v>
      </c>
      <c r="E4656" s="162" t="s">
        <v>8805</v>
      </c>
      <c r="F4656" s="161" t="s">
        <v>615</v>
      </c>
      <c r="G4656" s="10">
        <v>15.0</v>
      </c>
      <c r="H4656" s="10">
        <v>1.0</v>
      </c>
      <c r="I4656" s="10">
        <v>15.0</v>
      </c>
      <c r="J4656" s="172">
        <v>50.0</v>
      </c>
      <c r="K4656" s="173">
        <v>3.33</v>
      </c>
      <c r="L4656" s="162" t="s">
        <v>2058</v>
      </c>
      <c r="M4656" s="163"/>
      <c r="N4656" s="163"/>
      <c r="O4656" s="163"/>
      <c r="P4656" s="163"/>
      <c r="Q4656" s="163"/>
      <c r="R4656" s="163"/>
      <c r="S4656" s="163"/>
      <c r="T4656" s="163"/>
      <c r="U4656" s="163"/>
      <c r="V4656" s="163"/>
      <c r="W4656" s="163"/>
      <c r="X4656" s="163"/>
    </row>
    <row r="4657" ht="11.25" customHeight="1">
      <c r="A4657" s="162" t="s">
        <v>8794</v>
      </c>
      <c r="B4657" s="162" t="s">
        <v>8795</v>
      </c>
      <c r="C4657" s="10" t="s">
        <v>106</v>
      </c>
      <c r="D4657" s="162" t="s">
        <v>8806</v>
      </c>
      <c r="E4657" s="162" t="s">
        <v>8807</v>
      </c>
      <c r="F4657" s="161" t="s">
        <v>615</v>
      </c>
      <c r="G4657" s="10">
        <v>15.0</v>
      </c>
      <c r="H4657" s="10">
        <v>1.0</v>
      </c>
      <c r="I4657" s="10">
        <v>15.0</v>
      </c>
      <c r="J4657" s="172">
        <v>50.0</v>
      </c>
      <c r="K4657" s="173">
        <v>3.33</v>
      </c>
      <c r="L4657" s="162" t="s">
        <v>2058</v>
      </c>
      <c r="M4657" s="163"/>
      <c r="N4657" s="163"/>
      <c r="O4657" s="163"/>
      <c r="P4657" s="163"/>
      <c r="Q4657" s="163"/>
      <c r="R4657" s="163"/>
      <c r="S4657" s="163"/>
      <c r="T4657" s="163"/>
      <c r="U4657" s="163"/>
      <c r="V4657" s="163"/>
      <c r="W4657" s="163"/>
      <c r="X4657" s="163"/>
    </row>
    <row r="4658" ht="11.25" customHeight="1">
      <c r="A4658" s="162" t="s">
        <v>8794</v>
      </c>
      <c r="B4658" s="162" t="s">
        <v>8795</v>
      </c>
      <c r="C4658" s="10" t="s">
        <v>106</v>
      </c>
      <c r="D4658" s="162" t="s">
        <v>8808</v>
      </c>
      <c r="E4658" s="162" t="s">
        <v>8809</v>
      </c>
      <c r="F4658" s="161" t="s">
        <v>287</v>
      </c>
      <c r="G4658" s="10">
        <v>15.0</v>
      </c>
      <c r="H4658" s="10">
        <v>1.0</v>
      </c>
      <c r="I4658" s="10">
        <v>15.0</v>
      </c>
      <c r="J4658" s="172">
        <v>50.0</v>
      </c>
      <c r="K4658" s="173">
        <v>3.33</v>
      </c>
      <c r="L4658" s="162" t="s">
        <v>2058</v>
      </c>
      <c r="M4658" s="163"/>
      <c r="N4658" s="163"/>
      <c r="O4658" s="163"/>
      <c r="P4658" s="163"/>
      <c r="Q4658" s="163"/>
      <c r="R4658" s="163"/>
      <c r="S4658" s="163"/>
      <c r="T4658" s="163"/>
      <c r="U4658" s="163"/>
      <c r="V4658" s="163"/>
      <c r="W4658" s="163"/>
      <c r="X4658" s="163"/>
    </row>
    <row r="4659" ht="11.25" customHeight="1">
      <c r="A4659" s="162" t="s">
        <v>8794</v>
      </c>
      <c r="B4659" s="162" t="s">
        <v>8795</v>
      </c>
      <c r="C4659" s="10" t="s">
        <v>106</v>
      </c>
      <c r="D4659" s="162" t="s">
        <v>8810</v>
      </c>
      <c r="E4659" s="162" t="s">
        <v>8811</v>
      </c>
      <c r="F4659" s="161" t="s">
        <v>318</v>
      </c>
      <c r="G4659" s="10">
        <v>15.0</v>
      </c>
      <c r="H4659" s="10">
        <v>1.0</v>
      </c>
      <c r="I4659" s="10">
        <v>15.0</v>
      </c>
      <c r="J4659" s="172">
        <v>50.0</v>
      </c>
      <c r="K4659" s="173">
        <v>3.33</v>
      </c>
      <c r="L4659" s="162" t="s">
        <v>2058</v>
      </c>
      <c r="M4659" s="163"/>
      <c r="N4659" s="163"/>
      <c r="O4659" s="163"/>
      <c r="P4659" s="163"/>
      <c r="Q4659" s="163"/>
      <c r="R4659" s="163"/>
      <c r="S4659" s="163"/>
      <c r="T4659" s="163"/>
      <c r="U4659" s="163"/>
      <c r="V4659" s="163"/>
      <c r="W4659" s="163"/>
      <c r="X4659" s="163"/>
    </row>
    <row r="4660" ht="11.25" customHeight="1">
      <c r="A4660" s="162" t="s">
        <v>8794</v>
      </c>
      <c r="B4660" s="162" t="s">
        <v>8795</v>
      </c>
      <c r="C4660" s="10" t="s">
        <v>106</v>
      </c>
      <c r="D4660" s="162" t="s">
        <v>8812</v>
      </c>
      <c r="E4660" s="162" t="s">
        <v>8813</v>
      </c>
      <c r="F4660" s="161" t="s">
        <v>318</v>
      </c>
      <c r="G4660" s="10">
        <v>15.0</v>
      </c>
      <c r="H4660" s="10">
        <v>1.0</v>
      </c>
      <c r="I4660" s="10">
        <v>15.0</v>
      </c>
      <c r="J4660" s="172">
        <v>50.0</v>
      </c>
      <c r="K4660" s="173">
        <v>3.33</v>
      </c>
      <c r="L4660" s="162" t="s">
        <v>2058</v>
      </c>
      <c r="M4660" s="163"/>
      <c r="N4660" s="163"/>
      <c r="O4660" s="163"/>
      <c r="P4660" s="163"/>
      <c r="Q4660" s="163"/>
      <c r="R4660" s="163"/>
      <c r="S4660" s="163"/>
      <c r="T4660" s="163"/>
      <c r="U4660" s="163"/>
      <c r="V4660" s="163"/>
      <c r="W4660" s="163"/>
      <c r="X4660" s="163"/>
    </row>
    <row r="4661" ht="11.25" customHeight="1">
      <c r="A4661" s="162" t="s">
        <v>8794</v>
      </c>
      <c r="B4661" s="162" t="s">
        <v>8795</v>
      </c>
      <c r="C4661" s="10" t="s">
        <v>106</v>
      </c>
      <c r="D4661" s="162" t="s">
        <v>8814</v>
      </c>
      <c r="E4661" s="162" t="s">
        <v>8815</v>
      </c>
      <c r="F4661" s="161" t="s">
        <v>318</v>
      </c>
      <c r="G4661" s="10">
        <v>15.0</v>
      </c>
      <c r="H4661" s="10">
        <v>1.0</v>
      </c>
      <c r="I4661" s="10">
        <v>15.0</v>
      </c>
      <c r="J4661" s="172">
        <v>50.0</v>
      </c>
      <c r="K4661" s="173">
        <v>3.33</v>
      </c>
      <c r="L4661" s="162" t="s">
        <v>2058</v>
      </c>
      <c r="M4661" s="163"/>
      <c r="N4661" s="163"/>
      <c r="O4661" s="163"/>
      <c r="P4661" s="163"/>
      <c r="Q4661" s="163"/>
      <c r="R4661" s="163"/>
      <c r="S4661" s="163"/>
      <c r="T4661" s="163"/>
      <c r="U4661" s="163"/>
      <c r="V4661" s="163"/>
      <c r="W4661" s="163"/>
      <c r="X4661" s="163"/>
    </row>
    <row r="4662" ht="11.25" customHeight="1">
      <c r="A4662" s="162" t="s">
        <v>8794</v>
      </c>
      <c r="B4662" s="162" t="s">
        <v>8795</v>
      </c>
      <c r="C4662" s="10" t="s">
        <v>106</v>
      </c>
      <c r="D4662" s="162" t="s">
        <v>8816</v>
      </c>
      <c r="E4662" s="162" t="s">
        <v>8817</v>
      </c>
      <c r="F4662" s="161" t="s">
        <v>318</v>
      </c>
      <c r="G4662" s="10">
        <v>15.0</v>
      </c>
      <c r="H4662" s="10">
        <v>1.0</v>
      </c>
      <c r="I4662" s="10">
        <v>15.0</v>
      </c>
      <c r="J4662" s="172">
        <v>50.0</v>
      </c>
      <c r="K4662" s="173">
        <v>3.33</v>
      </c>
      <c r="L4662" s="162" t="s">
        <v>2058</v>
      </c>
      <c r="M4662" s="163"/>
      <c r="N4662" s="163"/>
      <c r="O4662" s="163"/>
      <c r="P4662" s="163"/>
      <c r="Q4662" s="163"/>
      <c r="R4662" s="163"/>
      <c r="S4662" s="163"/>
      <c r="T4662" s="163"/>
      <c r="U4662" s="163"/>
      <c r="V4662" s="163"/>
      <c r="W4662" s="163"/>
      <c r="X4662" s="163"/>
    </row>
    <row r="4663" ht="11.25" customHeight="1">
      <c r="A4663" s="162" t="s">
        <v>8794</v>
      </c>
      <c r="B4663" s="162" t="s">
        <v>8795</v>
      </c>
      <c r="C4663" s="10" t="s">
        <v>106</v>
      </c>
      <c r="D4663" s="162" t="s">
        <v>8818</v>
      </c>
      <c r="E4663" s="162" t="s">
        <v>8819</v>
      </c>
      <c r="F4663" s="161" t="s">
        <v>791</v>
      </c>
      <c r="G4663" s="10">
        <v>15.0</v>
      </c>
      <c r="H4663" s="10">
        <v>1.0</v>
      </c>
      <c r="I4663" s="10">
        <v>15.0</v>
      </c>
      <c r="J4663" s="172">
        <v>50.0</v>
      </c>
      <c r="K4663" s="173">
        <v>3.33</v>
      </c>
      <c r="L4663" s="162" t="s">
        <v>2058</v>
      </c>
      <c r="M4663" s="163"/>
      <c r="N4663" s="163"/>
      <c r="O4663" s="163"/>
      <c r="P4663" s="163"/>
      <c r="Q4663" s="163"/>
      <c r="R4663" s="163"/>
      <c r="S4663" s="163"/>
      <c r="T4663" s="163"/>
      <c r="U4663" s="163"/>
      <c r="V4663" s="163"/>
      <c r="W4663" s="163"/>
      <c r="X4663" s="163"/>
    </row>
    <row r="4664" ht="11.25" customHeight="1">
      <c r="A4664" s="162" t="s">
        <v>8794</v>
      </c>
      <c r="B4664" s="162" t="s">
        <v>8795</v>
      </c>
      <c r="C4664" s="10" t="s">
        <v>106</v>
      </c>
      <c r="D4664" s="162" t="s">
        <v>8820</v>
      </c>
      <c r="E4664" s="162" t="s">
        <v>8821</v>
      </c>
      <c r="F4664" s="161" t="s">
        <v>318</v>
      </c>
      <c r="G4664" s="10">
        <v>15.0</v>
      </c>
      <c r="H4664" s="10">
        <v>1.0</v>
      </c>
      <c r="I4664" s="10">
        <v>15.0</v>
      </c>
      <c r="J4664" s="172">
        <v>50.0</v>
      </c>
      <c r="K4664" s="173">
        <v>3.33</v>
      </c>
      <c r="L4664" s="162" t="s">
        <v>2058</v>
      </c>
      <c r="M4664" s="163"/>
      <c r="N4664" s="163"/>
      <c r="O4664" s="163"/>
      <c r="P4664" s="163"/>
      <c r="Q4664" s="163"/>
      <c r="R4664" s="163"/>
      <c r="S4664" s="163"/>
      <c r="T4664" s="163"/>
      <c r="U4664" s="163"/>
      <c r="V4664" s="163"/>
      <c r="W4664" s="163"/>
      <c r="X4664" s="163"/>
    </row>
    <row r="4665" ht="11.25" customHeight="1">
      <c r="A4665" s="162" t="s">
        <v>8794</v>
      </c>
      <c r="B4665" s="162" t="s">
        <v>8795</v>
      </c>
      <c r="C4665" s="10" t="s">
        <v>106</v>
      </c>
      <c r="D4665" s="162" t="s">
        <v>8822</v>
      </c>
      <c r="E4665" s="162" t="s">
        <v>8823</v>
      </c>
      <c r="F4665" s="161" t="s">
        <v>287</v>
      </c>
      <c r="G4665" s="10">
        <v>15.0</v>
      </c>
      <c r="H4665" s="10">
        <v>1.0</v>
      </c>
      <c r="I4665" s="10">
        <v>15.0</v>
      </c>
      <c r="J4665" s="172">
        <v>50.0</v>
      </c>
      <c r="K4665" s="173">
        <v>3.33</v>
      </c>
      <c r="L4665" s="162" t="s">
        <v>2058</v>
      </c>
      <c r="M4665" s="163"/>
      <c r="N4665" s="163"/>
      <c r="O4665" s="163"/>
      <c r="P4665" s="163"/>
      <c r="Q4665" s="163"/>
      <c r="R4665" s="163"/>
      <c r="S4665" s="163"/>
      <c r="T4665" s="163"/>
      <c r="U4665" s="163"/>
      <c r="V4665" s="163"/>
      <c r="W4665" s="163"/>
      <c r="X4665" s="163"/>
    </row>
    <row r="4666" ht="11.25" customHeight="1">
      <c r="A4666" s="162" t="s">
        <v>8794</v>
      </c>
      <c r="B4666" s="162" t="s">
        <v>8795</v>
      </c>
      <c r="C4666" s="10" t="s">
        <v>106</v>
      </c>
      <c r="D4666" s="162" t="s">
        <v>8824</v>
      </c>
      <c r="E4666" s="162" t="s">
        <v>8825</v>
      </c>
      <c r="F4666" s="161" t="s">
        <v>318</v>
      </c>
      <c r="G4666" s="10">
        <v>15.0</v>
      </c>
      <c r="H4666" s="10">
        <v>1.0</v>
      </c>
      <c r="I4666" s="10">
        <v>15.0</v>
      </c>
      <c r="J4666" s="172">
        <v>50.0</v>
      </c>
      <c r="K4666" s="173">
        <v>3.33</v>
      </c>
      <c r="L4666" s="162" t="s">
        <v>2058</v>
      </c>
      <c r="M4666" s="163"/>
      <c r="N4666" s="163"/>
      <c r="O4666" s="163"/>
      <c r="P4666" s="163"/>
      <c r="Q4666" s="163"/>
      <c r="R4666" s="163"/>
      <c r="S4666" s="163"/>
      <c r="T4666" s="163"/>
      <c r="U4666" s="163"/>
      <c r="V4666" s="163"/>
      <c r="W4666" s="163"/>
      <c r="X4666" s="163"/>
    </row>
    <row r="4667" ht="11.25" customHeight="1">
      <c r="A4667" s="162" t="s">
        <v>8794</v>
      </c>
      <c r="B4667" s="162" t="s">
        <v>8795</v>
      </c>
      <c r="C4667" s="10" t="s">
        <v>106</v>
      </c>
      <c r="D4667" s="162" t="s">
        <v>8826</v>
      </c>
      <c r="E4667" s="162" t="s">
        <v>8827</v>
      </c>
      <c r="F4667" s="161" t="s">
        <v>791</v>
      </c>
      <c r="G4667" s="10">
        <v>15.0</v>
      </c>
      <c r="H4667" s="10">
        <v>1.0</v>
      </c>
      <c r="I4667" s="10">
        <v>15.0</v>
      </c>
      <c r="J4667" s="172">
        <v>50.0</v>
      </c>
      <c r="K4667" s="173">
        <v>3.33</v>
      </c>
      <c r="L4667" s="162" t="s">
        <v>2058</v>
      </c>
      <c r="M4667" s="163"/>
      <c r="N4667" s="163"/>
      <c r="O4667" s="163"/>
      <c r="P4667" s="163"/>
      <c r="Q4667" s="163"/>
      <c r="R4667" s="163"/>
      <c r="S4667" s="163"/>
      <c r="T4667" s="163"/>
      <c r="U4667" s="163"/>
      <c r="V4667" s="163"/>
      <c r="W4667" s="163"/>
      <c r="X4667" s="163"/>
    </row>
    <row r="4668" ht="11.25" customHeight="1">
      <c r="A4668" s="162" t="s">
        <v>8794</v>
      </c>
      <c r="B4668" s="162" t="s">
        <v>8795</v>
      </c>
      <c r="C4668" s="10" t="s">
        <v>106</v>
      </c>
      <c r="D4668" s="162" t="s">
        <v>8828</v>
      </c>
      <c r="E4668" s="162" t="s">
        <v>8829</v>
      </c>
      <c r="F4668" s="161" t="s">
        <v>318</v>
      </c>
      <c r="G4668" s="10">
        <v>15.0</v>
      </c>
      <c r="H4668" s="10">
        <v>1.0</v>
      </c>
      <c r="I4668" s="10">
        <v>15.0</v>
      </c>
      <c r="J4668" s="172">
        <v>50.0</v>
      </c>
      <c r="K4668" s="173">
        <v>3.33</v>
      </c>
      <c r="L4668" s="162" t="s">
        <v>2058</v>
      </c>
      <c r="M4668" s="163"/>
      <c r="N4668" s="163"/>
      <c r="O4668" s="163"/>
      <c r="P4668" s="163"/>
      <c r="Q4668" s="163"/>
      <c r="R4668" s="163"/>
      <c r="S4668" s="163"/>
      <c r="T4668" s="163"/>
      <c r="U4668" s="163"/>
      <c r="V4668" s="163"/>
      <c r="W4668" s="163"/>
      <c r="X4668" s="163"/>
    </row>
    <row r="4669" ht="11.25" customHeight="1">
      <c r="A4669" s="162" t="s">
        <v>8794</v>
      </c>
      <c r="B4669" s="162" t="s">
        <v>8795</v>
      </c>
      <c r="C4669" s="10" t="s">
        <v>106</v>
      </c>
      <c r="D4669" s="162" t="s">
        <v>8830</v>
      </c>
      <c r="E4669" s="162" t="s">
        <v>8799</v>
      </c>
      <c r="F4669" s="161" t="s">
        <v>318</v>
      </c>
      <c r="G4669" s="10">
        <v>15.0</v>
      </c>
      <c r="H4669" s="10">
        <v>1.0</v>
      </c>
      <c r="I4669" s="10">
        <v>15.0</v>
      </c>
      <c r="J4669" s="172">
        <v>50.0</v>
      </c>
      <c r="K4669" s="173">
        <v>3.33</v>
      </c>
      <c r="L4669" s="162" t="s">
        <v>2058</v>
      </c>
      <c r="M4669" s="163"/>
      <c r="N4669" s="163"/>
      <c r="O4669" s="163"/>
      <c r="P4669" s="163"/>
      <c r="Q4669" s="163"/>
      <c r="R4669" s="163"/>
      <c r="S4669" s="163"/>
      <c r="T4669" s="163"/>
      <c r="U4669" s="163"/>
      <c r="V4669" s="163"/>
      <c r="W4669" s="163"/>
      <c r="X4669" s="163"/>
    </row>
    <row r="4670" ht="11.25" customHeight="1">
      <c r="A4670" s="162" t="s">
        <v>8794</v>
      </c>
      <c r="B4670" s="162" t="s">
        <v>8795</v>
      </c>
      <c r="C4670" s="10" t="s">
        <v>106</v>
      </c>
      <c r="D4670" s="162" t="s">
        <v>8831</v>
      </c>
      <c r="E4670" s="162" t="s">
        <v>8832</v>
      </c>
      <c r="F4670" s="161" t="s">
        <v>287</v>
      </c>
      <c r="G4670" s="10">
        <v>15.0</v>
      </c>
      <c r="H4670" s="10">
        <v>1.0</v>
      </c>
      <c r="I4670" s="10">
        <v>15.0</v>
      </c>
      <c r="J4670" s="172">
        <v>50.0</v>
      </c>
      <c r="K4670" s="173">
        <v>3.33</v>
      </c>
      <c r="L4670" s="162" t="s">
        <v>2058</v>
      </c>
      <c r="M4670" s="163"/>
      <c r="N4670" s="163"/>
      <c r="O4670" s="163"/>
      <c r="P4670" s="163"/>
      <c r="Q4670" s="163"/>
      <c r="R4670" s="163"/>
      <c r="S4670" s="163"/>
      <c r="T4670" s="163"/>
      <c r="U4670" s="163"/>
      <c r="V4670" s="163"/>
      <c r="W4670" s="163"/>
      <c r="X4670" s="163"/>
    </row>
    <row r="4671" ht="11.25" customHeight="1">
      <c r="A4671" s="162" t="s">
        <v>8794</v>
      </c>
      <c r="B4671" s="162" t="s">
        <v>8795</v>
      </c>
      <c r="C4671" s="10" t="s">
        <v>106</v>
      </c>
      <c r="D4671" s="162" t="s">
        <v>8833</v>
      </c>
      <c r="E4671" s="162" t="s">
        <v>8834</v>
      </c>
      <c r="F4671" s="161" t="s">
        <v>791</v>
      </c>
      <c r="G4671" s="10">
        <v>15.0</v>
      </c>
      <c r="H4671" s="10">
        <v>1.0</v>
      </c>
      <c r="I4671" s="10">
        <v>15.0</v>
      </c>
      <c r="J4671" s="172">
        <v>50.0</v>
      </c>
      <c r="K4671" s="173">
        <v>3.33</v>
      </c>
      <c r="L4671" s="162" t="s">
        <v>2058</v>
      </c>
      <c r="M4671" s="163"/>
      <c r="N4671" s="163"/>
      <c r="O4671" s="163"/>
      <c r="P4671" s="163"/>
      <c r="Q4671" s="163"/>
      <c r="R4671" s="163"/>
      <c r="S4671" s="163"/>
      <c r="T4671" s="163"/>
      <c r="U4671" s="163"/>
      <c r="V4671" s="163"/>
      <c r="W4671" s="163"/>
      <c r="X4671" s="163"/>
    </row>
    <row r="4672" ht="11.25" customHeight="1">
      <c r="A4672" s="162" t="s">
        <v>8794</v>
      </c>
      <c r="B4672" s="162" t="s">
        <v>8795</v>
      </c>
      <c r="C4672" s="10" t="s">
        <v>106</v>
      </c>
      <c r="D4672" s="162" t="s">
        <v>8802</v>
      </c>
      <c r="E4672" s="162" t="s">
        <v>8803</v>
      </c>
      <c r="F4672" s="161" t="s">
        <v>318</v>
      </c>
      <c r="G4672" s="10">
        <v>15.0</v>
      </c>
      <c r="H4672" s="10">
        <v>1.0</v>
      </c>
      <c r="I4672" s="10">
        <v>15.0</v>
      </c>
      <c r="J4672" s="172">
        <v>50.0</v>
      </c>
      <c r="K4672" s="173">
        <v>3.33</v>
      </c>
      <c r="L4672" s="162" t="s">
        <v>2058</v>
      </c>
      <c r="M4672" s="163"/>
      <c r="N4672" s="163"/>
      <c r="O4672" s="163"/>
      <c r="P4672" s="163"/>
      <c r="Q4672" s="163"/>
      <c r="R4672" s="163"/>
      <c r="S4672" s="163"/>
      <c r="T4672" s="163"/>
      <c r="U4672" s="163"/>
      <c r="V4672" s="163"/>
      <c r="W4672" s="163"/>
      <c r="X4672" s="163"/>
    </row>
    <row r="4673" ht="11.25" customHeight="1">
      <c r="A4673" s="162" t="s">
        <v>8835</v>
      </c>
      <c r="B4673" s="162" t="s">
        <v>8836</v>
      </c>
      <c r="C4673" s="10" t="s">
        <v>106</v>
      </c>
      <c r="D4673" s="162" t="s">
        <v>8837</v>
      </c>
      <c r="E4673" s="162" t="s">
        <v>8838</v>
      </c>
      <c r="F4673" s="161" t="s">
        <v>287</v>
      </c>
      <c r="G4673" s="10">
        <v>11.0</v>
      </c>
      <c r="H4673" s="10">
        <v>1.0</v>
      </c>
      <c r="I4673" s="10">
        <v>12.0</v>
      </c>
      <c r="J4673" s="172">
        <v>50.0</v>
      </c>
      <c r="K4673" s="173">
        <v>4.16</v>
      </c>
      <c r="L4673" s="162" t="s">
        <v>2058</v>
      </c>
      <c r="M4673" s="163"/>
      <c r="N4673" s="163"/>
      <c r="O4673" s="163"/>
      <c r="P4673" s="163"/>
      <c r="Q4673" s="163"/>
      <c r="R4673" s="163"/>
      <c r="S4673" s="163"/>
      <c r="T4673" s="163"/>
      <c r="U4673" s="163"/>
      <c r="V4673" s="163"/>
      <c r="W4673" s="163"/>
      <c r="X4673" s="163"/>
    </row>
    <row r="4674" ht="11.25" customHeight="1">
      <c r="A4674" s="162" t="s">
        <v>8835</v>
      </c>
      <c r="B4674" s="162" t="s">
        <v>8836</v>
      </c>
      <c r="C4674" s="10" t="s">
        <v>106</v>
      </c>
      <c r="D4674" s="162" t="s">
        <v>8839</v>
      </c>
      <c r="E4674" s="162" t="s">
        <v>8840</v>
      </c>
      <c r="F4674" s="161" t="s">
        <v>318</v>
      </c>
      <c r="G4674" s="10">
        <v>11.0</v>
      </c>
      <c r="H4674" s="10">
        <v>1.0</v>
      </c>
      <c r="I4674" s="10">
        <v>12.0</v>
      </c>
      <c r="J4674" s="172">
        <v>50.0</v>
      </c>
      <c r="K4674" s="173">
        <v>4.16</v>
      </c>
      <c r="L4674" s="162" t="s">
        <v>2058</v>
      </c>
      <c r="M4674" s="163"/>
      <c r="N4674" s="163"/>
      <c r="O4674" s="163"/>
      <c r="P4674" s="163"/>
      <c r="Q4674" s="163"/>
      <c r="R4674" s="163"/>
      <c r="S4674" s="163"/>
      <c r="T4674" s="163"/>
      <c r="U4674" s="163"/>
      <c r="V4674" s="163"/>
      <c r="W4674" s="163"/>
      <c r="X4674" s="163"/>
    </row>
    <row r="4675" ht="11.25" customHeight="1">
      <c r="A4675" s="162" t="s">
        <v>8835</v>
      </c>
      <c r="B4675" s="162" t="s">
        <v>8836</v>
      </c>
      <c r="C4675" s="10" t="s">
        <v>106</v>
      </c>
      <c r="D4675" s="162" t="s">
        <v>8841</v>
      </c>
      <c r="E4675" s="162" t="s">
        <v>8842</v>
      </c>
      <c r="F4675" s="161" t="s">
        <v>287</v>
      </c>
      <c r="G4675" s="10">
        <v>11.0</v>
      </c>
      <c r="H4675" s="10">
        <v>1.0</v>
      </c>
      <c r="I4675" s="10">
        <v>12.0</v>
      </c>
      <c r="J4675" s="172">
        <v>50.0</v>
      </c>
      <c r="K4675" s="173">
        <v>4.16</v>
      </c>
      <c r="L4675" s="162" t="s">
        <v>2058</v>
      </c>
      <c r="M4675" s="163"/>
      <c r="N4675" s="163"/>
      <c r="O4675" s="163"/>
      <c r="P4675" s="163"/>
      <c r="Q4675" s="163"/>
      <c r="R4675" s="163"/>
      <c r="S4675" s="163"/>
      <c r="T4675" s="163"/>
      <c r="U4675" s="163"/>
      <c r="V4675" s="163"/>
      <c r="W4675" s="163"/>
      <c r="X4675" s="163"/>
    </row>
    <row r="4676" ht="11.25" customHeight="1">
      <c r="A4676" s="162" t="s">
        <v>8835</v>
      </c>
      <c r="B4676" s="162" t="s">
        <v>8836</v>
      </c>
      <c r="C4676" s="10" t="s">
        <v>106</v>
      </c>
      <c r="D4676" s="162" t="s">
        <v>8843</v>
      </c>
      <c r="E4676" s="162" t="s">
        <v>8844</v>
      </c>
      <c r="F4676" s="161" t="s">
        <v>287</v>
      </c>
      <c r="G4676" s="10">
        <v>11.0</v>
      </c>
      <c r="H4676" s="10">
        <v>1.0</v>
      </c>
      <c r="I4676" s="10">
        <v>12.0</v>
      </c>
      <c r="J4676" s="172">
        <v>50.0</v>
      </c>
      <c r="K4676" s="173">
        <v>4.16</v>
      </c>
      <c r="L4676" s="162" t="s">
        <v>2058</v>
      </c>
      <c r="M4676" s="163"/>
      <c r="N4676" s="163"/>
      <c r="O4676" s="163"/>
      <c r="P4676" s="163"/>
      <c r="Q4676" s="163"/>
      <c r="R4676" s="163"/>
      <c r="S4676" s="163"/>
      <c r="T4676" s="163"/>
      <c r="U4676" s="163"/>
      <c r="V4676" s="163"/>
      <c r="W4676" s="163"/>
      <c r="X4676" s="163"/>
    </row>
    <row r="4677" ht="11.25" customHeight="1">
      <c r="A4677" s="162" t="s">
        <v>8835</v>
      </c>
      <c r="B4677" s="162" t="s">
        <v>8836</v>
      </c>
      <c r="C4677" s="10" t="s">
        <v>106</v>
      </c>
      <c r="D4677" s="162" t="s">
        <v>8845</v>
      </c>
      <c r="E4677" s="162" t="s">
        <v>8846</v>
      </c>
      <c r="F4677" s="161" t="s">
        <v>287</v>
      </c>
      <c r="G4677" s="10">
        <v>11.0</v>
      </c>
      <c r="H4677" s="10">
        <v>1.0</v>
      </c>
      <c r="I4677" s="10">
        <v>12.0</v>
      </c>
      <c r="J4677" s="172">
        <v>50.0</v>
      </c>
      <c r="K4677" s="173">
        <v>4.16</v>
      </c>
      <c r="L4677" s="162" t="s">
        <v>2058</v>
      </c>
      <c r="M4677" s="163"/>
      <c r="N4677" s="163"/>
      <c r="O4677" s="163"/>
      <c r="P4677" s="163"/>
      <c r="Q4677" s="163"/>
      <c r="R4677" s="163"/>
      <c r="S4677" s="163"/>
      <c r="T4677" s="163"/>
      <c r="U4677" s="163"/>
      <c r="V4677" s="163"/>
      <c r="W4677" s="163"/>
      <c r="X4677" s="163"/>
    </row>
    <row r="4678" ht="11.25" customHeight="1">
      <c r="A4678" s="162" t="s">
        <v>8835</v>
      </c>
      <c r="B4678" s="162" t="s">
        <v>8836</v>
      </c>
      <c r="C4678" s="10" t="s">
        <v>106</v>
      </c>
      <c r="D4678" s="162" t="s">
        <v>8847</v>
      </c>
      <c r="E4678" s="162" t="s">
        <v>8848</v>
      </c>
      <c r="F4678" s="161" t="s">
        <v>615</v>
      </c>
      <c r="G4678" s="10">
        <v>11.0</v>
      </c>
      <c r="H4678" s="10">
        <v>1.0</v>
      </c>
      <c r="I4678" s="10">
        <v>12.0</v>
      </c>
      <c r="J4678" s="172">
        <v>50.0</v>
      </c>
      <c r="K4678" s="173">
        <v>4.16</v>
      </c>
      <c r="L4678" s="162" t="s">
        <v>2058</v>
      </c>
      <c r="M4678" s="163"/>
      <c r="N4678" s="163"/>
      <c r="O4678" s="163"/>
      <c r="P4678" s="163"/>
      <c r="Q4678" s="163"/>
      <c r="R4678" s="163"/>
      <c r="S4678" s="163"/>
      <c r="T4678" s="163"/>
      <c r="U4678" s="163"/>
      <c r="V4678" s="163"/>
      <c r="W4678" s="163"/>
      <c r="X4678" s="163"/>
    </row>
    <row r="4679" ht="11.25" customHeight="1">
      <c r="A4679" s="162" t="s">
        <v>8835</v>
      </c>
      <c r="B4679" s="162" t="s">
        <v>8836</v>
      </c>
      <c r="C4679" s="10" t="s">
        <v>106</v>
      </c>
      <c r="D4679" s="162" t="s">
        <v>8849</v>
      </c>
      <c r="E4679" s="162" t="s">
        <v>8850</v>
      </c>
      <c r="F4679" s="161" t="s">
        <v>318</v>
      </c>
      <c r="G4679" s="10">
        <v>11.0</v>
      </c>
      <c r="H4679" s="10">
        <v>1.0</v>
      </c>
      <c r="I4679" s="10">
        <v>12.0</v>
      </c>
      <c r="J4679" s="172">
        <v>50.0</v>
      </c>
      <c r="K4679" s="173">
        <v>4.16</v>
      </c>
      <c r="L4679" s="162" t="s">
        <v>2058</v>
      </c>
      <c r="M4679" s="163"/>
      <c r="N4679" s="163"/>
      <c r="O4679" s="163"/>
      <c r="P4679" s="163"/>
      <c r="Q4679" s="163"/>
      <c r="R4679" s="163"/>
      <c r="S4679" s="163"/>
      <c r="T4679" s="163"/>
      <c r="U4679" s="163"/>
      <c r="V4679" s="163"/>
      <c r="W4679" s="163"/>
      <c r="X4679" s="163"/>
    </row>
    <row r="4680" ht="11.25" customHeight="1">
      <c r="A4680" s="162" t="s">
        <v>8835</v>
      </c>
      <c r="B4680" s="162" t="s">
        <v>8836</v>
      </c>
      <c r="C4680" s="10" t="s">
        <v>106</v>
      </c>
      <c r="D4680" s="162" t="s">
        <v>8851</v>
      </c>
      <c r="E4680" s="162" t="s">
        <v>8852</v>
      </c>
      <c r="F4680" s="161" t="s">
        <v>318</v>
      </c>
      <c r="G4680" s="10">
        <v>11.0</v>
      </c>
      <c r="H4680" s="10">
        <v>1.0</v>
      </c>
      <c r="I4680" s="10">
        <v>12.0</v>
      </c>
      <c r="J4680" s="172">
        <v>50.0</v>
      </c>
      <c r="K4680" s="173">
        <v>4.16</v>
      </c>
      <c r="L4680" s="162" t="s">
        <v>2058</v>
      </c>
      <c r="M4680" s="163"/>
      <c r="N4680" s="163"/>
      <c r="O4680" s="163"/>
      <c r="P4680" s="163"/>
      <c r="Q4680" s="163"/>
      <c r="R4680" s="163"/>
      <c r="S4680" s="163"/>
      <c r="T4680" s="163"/>
      <c r="U4680" s="163"/>
      <c r="V4680" s="163"/>
      <c r="W4680" s="163"/>
      <c r="X4680" s="163"/>
    </row>
    <row r="4681" ht="11.25" customHeight="1">
      <c r="A4681" s="162" t="s">
        <v>8835</v>
      </c>
      <c r="B4681" s="162" t="s">
        <v>8836</v>
      </c>
      <c r="C4681" s="10" t="s">
        <v>106</v>
      </c>
      <c r="D4681" s="162" t="s">
        <v>8853</v>
      </c>
      <c r="E4681" s="162" t="s">
        <v>8854</v>
      </c>
      <c r="F4681" s="161" t="s">
        <v>318</v>
      </c>
      <c r="G4681" s="10">
        <v>11.0</v>
      </c>
      <c r="H4681" s="10">
        <v>1.0</v>
      </c>
      <c r="I4681" s="10">
        <v>12.0</v>
      </c>
      <c r="J4681" s="172">
        <v>50.0</v>
      </c>
      <c r="K4681" s="173">
        <v>4.16</v>
      </c>
      <c r="L4681" s="162" t="s">
        <v>2058</v>
      </c>
      <c r="M4681" s="163"/>
      <c r="N4681" s="163"/>
      <c r="O4681" s="163"/>
      <c r="P4681" s="163"/>
      <c r="Q4681" s="163"/>
      <c r="R4681" s="163"/>
      <c r="S4681" s="163"/>
      <c r="T4681" s="163"/>
      <c r="U4681" s="163"/>
      <c r="V4681" s="163"/>
      <c r="W4681" s="163"/>
      <c r="X4681" s="163"/>
    </row>
    <row r="4682" ht="11.25" customHeight="1">
      <c r="A4682" s="162" t="s">
        <v>8835</v>
      </c>
      <c r="B4682" s="162" t="s">
        <v>8836</v>
      </c>
      <c r="C4682" s="10" t="s">
        <v>106</v>
      </c>
      <c r="D4682" s="162" t="s">
        <v>8855</v>
      </c>
      <c r="E4682" s="162" t="s">
        <v>8856</v>
      </c>
      <c r="F4682" s="161" t="s">
        <v>287</v>
      </c>
      <c r="G4682" s="10">
        <v>11.0</v>
      </c>
      <c r="H4682" s="10">
        <v>1.0</v>
      </c>
      <c r="I4682" s="10">
        <v>12.0</v>
      </c>
      <c r="J4682" s="172">
        <v>50.0</v>
      </c>
      <c r="K4682" s="173">
        <v>4.16</v>
      </c>
      <c r="L4682" s="162" t="s">
        <v>2058</v>
      </c>
      <c r="M4682" s="163"/>
      <c r="N4682" s="163"/>
      <c r="O4682" s="163"/>
      <c r="P4682" s="163"/>
      <c r="Q4682" s="163"/>
      <c r="R4682" s="163"/>
      <c r="S4682" s="163"/>
      <c r="T4682" s="163"/>
      <c r="U4682" s="163"/>
      <c r="V4682" s="163"/>
      <c r="W4682" s="163"/>
      <c r="X4682" s="163"/>
    </row>
    <row r="4683" ht="11.25" customHeight="1">
      <c r="A4683" s="162" t="s">
        <v>8857</v>
      </c>
      <c r="B4683" s="162" t="s">
        <v>8858</v>
      </c>
      <c r="C4683" s="10" t="s">
        <v>106</v>
      </c>
      <c r="D4683" s="162" t="s">
        <v>8859</v>
      </c>
      <c r="E4683" s="162" t="s">
        <v>8860</v>
      </c>
      <c r="F4683" s="161" t="s">
        <v>287</v>
      </c>
      <c r="G4683" s="10">
        <v>12.0</v>
      </c>
      <c r="H4683" s="10">
        <v>1.0</v>
      </c>
      <c r="I4683" s="10">
        <v>13.0</v>
      </c>
      <c r="J4683" s="172">
        <v>50.0</v>
      </c>
      <c r="K4683" s="173">
        <v>4.16</v>
      </c>
      <c r="L4683" s="162" t="s">
        <v>2058</v>
      </c>
      <c r="M4683" s="163"/>
      <c r="N4683" s="163"/>
      <c r="O4683" s="163"/>
      <c r="P4683" s="163"/>
      <c r="Q4683" s="163"/>
      <c r="R4683" s="163"/>
      <c r="S4683" s="163"/>
      <c r="T4683" s="163"/>
      <c r="U4683" s="163"/>
      <c r="V4683" s="163"/>
      <c r="W4683" s="163"/>
      <c r="X4683" s="163"/>
    </row>
    <row r="4684" ht="11.25" customHeight="1">
      <c r="A4684" s="162" t="s">
        <v>8857</v>
      </c>
      <c r="B4684" s="162" t="s">
        <v>8858</v>
      </c>
      <c r="C4684" s="10" t="s">
        <v>106</v>
      </c>
      <c r="D4684" s="162" t="s">
        <v>8861</v>
      </c>
      <c r="E4684" s="162" t="s">
        <v>8862</v>
      </c>
      <c r="F4684" s="161" t="s">
        <v>615</v>
      </c>
      <c r="G4684" s="10">
        <v>12.0</v>
      </c>
      <c r="H4684" s="10">
        <v>1.0</v>
      </c>
      <c r="I4684" s="10">
        <v>13.0</v>
      </c>
      <c r="J4684" s="172">
        <v>50.0</v>
      </c>
      <c r="K4684" s="173">
        <v>4.16</v>
      </c>
      <c r="L4684" s="162" t="s">
        <v>2058</v>
      </c>
      <c r="M4684" s="163"/>
      <c r="N4684" s="163"/>
      <c r="O4684" s="163"/>
      <c r="P4684" s="163"/>
      <c r="Q4684" s="163"/>
      <c r="R4684" s="163"/>
      <c r="S4684" s="163"/>
      <c r="T4684" s="163"/>
      <c r="U4684" s="163"/>
      <c r="V4684" s="163"/>
      <c r="W4684" s="163"/>
      <c r="X4684" s="163"/>
    </row>
    <row r="4685" ht="11.25" customHeight="1">
      <c r="A4685" s="162" t="s">
        <v>8857</v>
      </c>
      <c r="B4685" s="162" t="s">
        <v>8858</v>
      </c>
      <c r="C4685" s="10" t="s">
        <v>106</v>
      </c>
      <c r="D4685" s="162" t="s">
        <v>8853</v>
      </c>
      <c r="E4685" s="162" t="s">
        <v>8854</v>
      </c>
      <c r="F4685" s="161" t="s">
        <v>318</v>
      </c>
      <c r="G4685" s="10">
        <v>12.0</v>
      </c>
      <c r="H4685" s="10">
        <v>1.0</v>
      </c>
      <c r="I4685" s="10">
        <v>13.0</v>
      </c>
      <c r="J4685" s="172">
        <v>50.0</v>
      </c>
      <c r="K4685" s="173">
        <v>4.16</v>
      </c>
      <c r="L4685" s="162" t="s">
        <v>2058</v>
      </c>
      <c r="M4685" s="163"/>
      <c r="N4685" s="163"/>
      <c r="O4685" s="163"/>
      <c r="P4685" s="163"/>
      <c r="Q4685" s="163"/>
      <c r="R4685" s="163"/>
      <c r="S4685" s="163"/>
      <c r="T4685" s="163"/>
      <c r="U4685" s="163"/>
      <c r="V4685" s="163"/>
      <c r="W4685" s="163"/>
      <c r="X4685" s="163"/>
    </row>
    <row r="4686" ht="11.25" customHeight="1">
      <c r="A4686" s="162" t="s">
        <v>8863</v>
      </c>
      <c r="B4686" s="162" t="s">
        <v>8864</v>
      </c>
      <c r="C4686" s="10" t="s">
        <v>106</v>
      </c>
      <c r="D4686" s="162" t="s">
        <v>8865</v>
      </c>
      <c r="E4686" s="162" t="s">
        <v>8866</v>
      </c>
      <c r="F4686" s="161" t="s">
        <v>791</v>
      </c>
      <c r="G4686" s="10">
        <v>10.0</v>
      </c>
      <c r="H4686" s="10">
        <v>1.0</v>
      </c>
      <c r="I4686" s="10">
        <v>11.0</v>
      </c>
      <c r="J4686" s="172">
        <v>50.0</v>
      </c>
      <c r="K4686" s="173">
        <v>5.0</v>
      </c>
      <c r="L4686" s="162" t="s">
        <v>2058</v>
      </c>
      <c r="M4686" s="163"/>
      <c r="N4686" s="163"/>
      <c r="O4686" s="163"/>
      <c r="P4686" s="163"/>
      <c r="Q4686" s="163"/>
      <c r="R4686" s="163"/>
      <c r="S4686" s="163"/>
      <c r="T4686" s="163"/>
      <c r="U4686" s="163"/>
      <c r="V4686" s="163"/>
      <c r="W4686" s="163"/>
      <c r="X4686" s="163"/>
    </row>
    <row r="4687" ht="11.25" customHeight="1">
      <c r="A4687" s="162" t="s">
        <v>8863</v>
      </c>
      <c r="B4687" s="162" t="s">
        <v>8864</v>
      </c>
      <c r="C4687" s="10" t="s">
        <v>106</v>
      </c>
      <c r="D4687" s="162" t="s">
        <v>8867</v>
      </c>
      <c r="E4687" s="162" t="s">
        <v>8868</v>
      </c>
      <c r="F4687" s="161" t="s">
        <v>791</v>
      </c>
      <c r="G4687" s="10">
        <v>10.0</v>
      </c>
      <c r="H4687" s="10">
        <v>1.0</v>
      </c>
      <c r="I4687" s="10">
        <v>11.0</v>
      </c>
      <c r="J4687" s="172">
        <v>50.0</v>
      </c>
      <c r="K4687" s="173">
        <v>5.0</v>
      </c>
      <c r="L4687" s="162" t="s">
        <v>2058</v>
      </c>
      <c r="M4687" s="163"/>
      <c r="N4687" s="163"/>
      <c r="O4687" s="163"/>
      <c r="P4687" s="163"/>
      <c r="Q4687" s="163"/>
      <c r="R4687" s="163"/>
      <c r="S4687" s="163"/>
      <c r="T4687" s="163"/>
      <c r="U4687" s="163"/>
      <c r="V4687" s="163"/>
      <c r="W4687" s="163"/>
      <c r="X4687" s="163"/>
    </row>
    <row r="4688" ht="11.25" customHeight="1">
      <c r="A4688" s="162" t="s">
        <v>8863</v>
      </c>
      <c r="B4688" s="162" t="s">
        <v>8864</v>
      </c>
      <c r="C4688" s="10" t="s">
        <v>106</v>
      </c>
      <c r="D4688" s="162" t="s">
        <v>8869</v>
      </c>
      <c r="E4688" s="162" t="s">
        <v>8870</v>
      </c>
      <c r="F4688" s="161" t="s">
        <v>791</v>
      </c>
      <c r="G4688" s="10">
        <v>10.0</v>
      </c>
      <c r="H4688" s="10">
        <v>1.0</v>
      </c>
      <c r="I4688" s="10">
        <v>11.0</v>
      </c>
      <c r="J4688" s="172">
        <v>50.0</v>
      </c>
      <c r="K4688" s="173">
        <v>5.0</v>
      </c>
      <c r="L4688" s="162" t="s">
        <v>2058</v>
      </c>
      <c r="M4688" s="163"/>
      <c r="N4688" s="163"/>
      <c r="O4688" s="163"/>
      <c r="P4688" s="163"/>
      <c r="Q4688" s="163"/>
      <c r="R4688" s="163"/>
      <c r="S4688" s="163"/>
      <c r="T4688" s="163"/>
      <c r="U4688" s="163"/>
      <c r="V4688" s="163"/>
      <c r="W4688" s="163"/>
      <c r="X4688" s="163"/>
    </row>
    <row r="4689" ht="11.25" customHeight="1">
      <c r="A4689" s="162" t="s">
        <v>8871</v>
      </c>
      <c r="B4689" s="162" t="s">
        <v>8872</v>
      </c>
      <c r="C4689" s="10" t="s">
        <v>106</v>
      </c>
      <c r="D4689" s="162" t="s">
        <v>8861</v>
      </c>
      <c r="E4689" s="162" t="s">
        <v>8862</v>
      </c>
      <c r="F4689" s="161" t="s">
        <v>615</v>
      </c>
      <c r="G4689" s="10">
        <v>8.0</v>
      </c>
      <c r="H4689" s="10">
        <v>1.0</v>
      </c>
      <c r="I4689" s="10">
        <v>9.0</v>
      </c>
      <c r="J4689" s="172">
        <v>50.0</v>
      </c>
      <c r="K4689" s="173">
        <v>6.25</v>
      </c>
      <c r="L4689" s="162" t="s">
        <v>2058</v>
      </c>
      <c r="M4689" s="163"/>
      <c r="N4689" s="163"/>
      <c r="O4689" s="163"/>
      <c r="P4689" s="163"/>
      <c r="Q4689" s="163"/>
      <c r="R4689" s="163"/>
      <c r="S4689" s="163"/>
      <c r="T4689" s="163"/>
      <c r="U4689" s="163"/>
      <c r="V4689" s="163"/>
      <c r="W4689" s="163"/>
      <c r="X4689" s="163"/>
    </row>
    <row r="4690" ht="11.25" customHeight="1">
      <c r="A4690" s="162" t="s">
        <v>8873</v>
      </c>
      <c r="B4690" s="162" t="s">
        <v>8874</v>
      </c>
      <c r="C4690" s="10" t="s">
        <v>106</v>
      </c>
      <c r="D4690" s="162" t="s">
        <v>8875</v>
      </c>
      <c r="E4690" s="162" t="s">
        <v>2351</v>
      </c>
      <c r="F4690" s="161" t="s">
        <v>318</v>
      </c>
      <c r="G4690" s="10">
        <v>8.0</v>
      </c>
      <c r="H4690" s="10">
        <v>2.0</v>
      </c>
      <c r="I4690" s="10">
        <v>10.0</v>
      </c>
      <c r="J4690" s="172">
        <v>50.0</v>
      </c>
      <c r="K4690" s="173">
        <v>6.25</v>
      </c>
      <c r="L4690" s="162" t="s">
        <v>2058</v>
      </c>
      <c r="M4690" s="163"/>
      <c r="N4690" s="163"/>
      <c r="O4690" s="163"/>
      <c r="P4690" s="163"/>
      <c r="Q4690" s="163"/>
      <c r="R4690" s="163"/>
      <c r="S4690" s="163"/>
      <c r="T4690" s="163"/>
      <c r="U4690" s="163"/>
      <c r="V4690" s="163"/>
      <c r="W4690" s="163"/>
      <c r="X4690" s="163"/>
    </row>
    <row r="4691" ht="11.25" customHeight="1">
      <c r="A4691" s="162" t="s">
        <v>8876</v>
      </c>
      <c r="B4691" s="162" t="s">
        <v>8877</v>
      </c>
      <c r="C4691" s="10" t="s">
        <v>106</v>
      </c>
      <c r="D4691" s="162" t="s">
        <v>8878</v>
      </c>
      <c r="E4691" s="162" t="s">
        <v>8879</v>
      </c>
      <c r="F4691" s="161" t="s">
        <v>318</v>
      </c>
      <c r="G4691" s="10">
        <v>4.0</v>
      </c>
      <c r="H4691" s="10">
        <v>1.0</v>
      </c>
      <c r="I4691" s="10">
        <v>5.0</v>
      </c>
      <c r="J4691" s="172">
        <v>50.0</v>
      </c>
      <c r="K4691" s="173">
        <v>12.5</v>
      </c>
      <c r="L4691" s="162" t="s">
        <v>2058</v>
      </c>
      <c r="M4691" s="163"/>
      <c r="N4691" s="163"/>
      <c r="O4691" s="163"/>
      <c r="P4691" s="163"/>
      <c r="Q4691" s="163"/>
      <c r="R4691" s="163"/>
      <c r="S4691" s="163"/>
      <c r="T4691" s="163"/>
      <c r="U4691" s="163"/>
      <c r="V4691" s="163"/>
      <c r="W4691" s="163"/>
      <c r="X4691" s="163"/>
    </row>
    <row r="4692" ht="11.25" customHeight="1">
      <c r="A4692" s="162" t="s">
        <v>8880</v>
      </c>
      <c r="B4692" s="162" t="s">
        <v>8881</v>
      </c>
      <c r="C4692" s="10"/>
      <c r="D4692" s="162" t="s">
        <v>8882</v>
      </c>
      <c r="E4692" s="162" t="s">
        <v>8883</v>
      </c>
      <c r="F4692" s="161" t="s">
        <v>287</v>
      </c>
      <c r="G4692" s="10">
        <v>4.0</v>
      </c>
      <c r="H4692" s="10">
        <v>2.0</v>
      </c>
      <c r="I4692" s="10">
        <v>4.0</v>
      </c>
      <c r="J4692" s="172">
        <v>50.0</v>
      </c>
      <c r="K4692" s="173">
        <v>12.5</v>
      </c>
      <c r="L4692" s="162" t="s">
        <v>2058</v>
      </c>
      <c r="M4692" s="163"/>
      <c r="N4692" s="163"/>
      <c r="O4692" s="163"/>
      <c r="P4692" s="163"/>
      <c r="Q4692" s="163"/>
      <c r="R4692" s="163"/>
      <c r="S4692" s="163"/>
      <c r="T4692" s="163"/>
      <c r="U4692" s="163"/>
      <c r="V4692" s="163"/>
      <c r="W4692" s="163"/>
      <c r="X4692" s="163"/>
    </row>
    <row r="4693" ht="11.25" customHeight="1">
      <c r="A4693" s="162" t="s">
        <v>8713</v>
      </c>
      <c r="B4693" s="162" t="s">
        <v>8714</v>
      </c>
      <c r="C4693" s="10" t="s">
        <v>106</v>
      </c>
      <c r="D4693" s="162" t="s">
        <v>8715</v>
      </c>
      <c r="E4693" s="162" t="s">
        <v>8716</v>
      </c>
      <c r="F4693" s="161" t="s">
        <v>8717</v>
      </c>
      <c r="G4693" s="10">
        <v>3.0</v>
      </c>
      <c r="H4693" s="10">
        <v>2.0</v>
      </c>
      <c r="I4693" s="10">
        <v>5.0</v>
      </c>
      <c r="J4693" s="172">
        <v>50.0</v>
      </c>
      <c r="K4693" s="173">
        <v>16.66</v>
      </c>
      <c r="L4693" s="162" t="s">
        <v>2058</v>
      </c>
      <c r="M4693" s="163"/>
      <c r="N4693" s="163"/>
      <c r="O4693" s="163"/>
      <c r="P4693" s="163"/>
      <c r="Q4693" s="163"/>
      <c r="R4693" s="163"/>
      <c r="S4693" s="163"/>
      <c r="T4693" s="163"/>
      <c r="U4693" s="163"/>
      <c r="V4693" s="163"/>
      <c r="W4693" s="163"/>
      <c r="X4693" s="163"/>
    </row>
    <row r="4694" ht="11.25" customHeight="1">
      <c r="A4694" s="162" t="s">
        <v>8718</v>
      </c>
      <c r="B4694" s="162" t="s">
        <v>8719</v>
      </c>
      <c r="C4694" s="10" t="s">
        <v>106</v>
      </c>
      <c r="D4694" s="162" t="s">
        <v>8720</v>
      </c>
      <c r="E4694" s="162" t="s">
        <v>8721</v>
      </c>
      <c r="F4694" s="161" t="s">
        <v>8722</v>
      </c>
      <c r="G4694" s="10">
        <v>3.0</v>
      </c>
      <c r="H4694" s="10">
        <v>2.0</v>
      </c>
      <c r="I4694" s="10">
        <v>4.0</v>
      </c>
      <c r="J4694" s="172">
        <v>50.0</v>
      </c>
      <c r="K4694" s="173">
        <v>16.66</v>
      </c>
      <c r="L4694" s="162" t="s">
        <v>2058</v>
      </c>
      <c r="M4694" s="163"/>
      <c r="N4694" s="163"/>
      <c r="O4694" s="163"/>
      <c r="P4694" s="163"/>
      <c r="Q4694" s="163"/>
      <c r="R4694" s="163"/>
      <c r="S4694" s="163"/>
      <c r="T4694" s="163"/>
      <c r="U4694" s="163"/>
      <c r="V4694" s="163"/>
      <c r="W4694" s="163"/>
      <c r="X4694" s="163"/>
    </row>
    <row r="4695" ht="11.25" customHeight="1">
      <c r="A4695" s="162" t="s">
        <v>8723</v>
      </c>
      <c r="B4695" s="162" t="s">
        <v>8724</v>
      </c>
      <c r="C4695" s="10" t="s">
        <v>106</v>
      </c>
      <c r="D4695" s="162" t="s">
        <v>8725</v>
      </c>
      <c r="E4695" s="162" t="s">
        <v>8726</v>
      </c>
      <c r="F4695" s="161" t="s">
        <v>8727</v>
      </c>
      <c r="G4695" s="10">
        <v>6.0</v>
      </c>
      <c r="H4695" s="10">
        <v>2.0</v>
      </c>
      <c r="I4695" s="10">
        <v>6.0</v>
      </c>
      <c r="J4695" s="172">
        <v>50.0</v>
      </c>
      <c r="K4695" s="173">
        <v>8.33</v>
      </c>
      <c r="L4695" s="162" t="s">
        <v>2058</v>
      </c>
      <c r="M4695" s="163"/>
      <c r="N4695" s="163"/>
      <c r="O4695" s="163"/>
      <c r="P4695" s="163"/>
      <c r="Q4695" s="163"/>
      <c r="R4695" s="163"/>
      <c r="S4695" s="163"/>
      <c r="T4695" s="163"/>
      <c r="U4695" s="163"/>
      <c r="V4695" s="163"/>
      <c r="W4695" s="163"/>
      <c r="X4695" s="163"/>
    </row>
    <row r="4696" ht="11.25" customHeight="1">
      <c r="A4696" s="162" t="s">
        <v>8723</v>
      </c>
      <c r="B4696" s="162" t="s">
        <v>8724</v>
      </c>
      <c r="C4696" s="10" t="s">
        <v>106</v>
      </c>
      <c r="D4696" s="162" t="s">
        <v>8728</v>
      </c>
      <c r="E4696" s="162" t="s">
        <v>8729</v>
      </c>
      <c r="F4696" s="161" t="s">
        <v>8730</v>
      </c>
      <c r="G4696" s="10">
        <v>6.0</v>
      </c>
      <c r="H4696" s="10">
        <v>2.0</v>
      </c>
      <c r="I4696" s="10">
        <v>6.0</v>
      </c>
      <c r="J4696" s="172">
        <v>50.0</v>
      </c>
      <c r="K4696" s="173">
        <v>8.33</v>
      </c>
      <c r="L4696" s="162" t="s">
        <v>2058</v>
      </c>
      <c r="M4696" s="163"/>
      <c r="N4696" s="163"/>
      <c r="O4696" s="163"/>
      <c r="P4696" s="163"/>
      <c r="Q4696" s="163"/>
      <c r="R4696" s="163"/>
      <c r="S4696" s="163"/>
      <c r="T4696" s="163"/>
      <c r="U4696" s="163"/>
      <c r="V4696" s="163"/>
      <c r="W4696" s="163"/>
      <c r="X4696" s="163"/>
    </row>
    <row r="4697" ht="11.25" customHeight="1">
      <c r="A4697" s="162" t="s">
        <v>8723</v>
      </c>
      <c r="B4697" s="162" t="s">
        <v>8724</v>
      </c>
      <c r="C4697" s="10" t="s">
        <v>106</v>
      </c>
      <c r="D4697" s="162" t="s">
        <v>8731</v>
      </c>
      <c r="E4697" s="162" t="s">
        <v>8732</v>
      </c>
      <c r="F4697" s="161" t="s">
        <v>8733</v>
      </c>
      <c r="G4697" s="10">
        <v>6.0</v>
      </c>
      <c r="H4697" s="10">
        <v>2.0</v>
      </c>
      <c r="I4697" s="10">
        <v>6.0</v>
      </c>
      <c r="J4697" s="172">
        <v>50.0</v>
      </c>
      <c r="K4697" s="173">
        <v>8.33</v>
      </c>
      <c r="L4697" s="162" t="s">
        <v>2058</v>
      </c>
      <c r="M4697" s="163"/>
      <c r="N4697" s="163"/>
      <c r="O4697" s="163"/>
      <c r="P4697" s="163"/>
      <c r="Q4697" s="163"/>
      <c r="R4697" s="163"/>
      <c r="S4697" s="163"/>
      <c r="T4697" s="163"/>
      <c r="U4697" s="163"/>
      <c r="V4697" s="163"/>
      <c r="W4697" s="163"/>
      <c r="X4697" s="163"/>
    </row>
    <row r="4698" ht="11.25" customHeight="1">
      <c r="A4698" s="162" t="s">
        <v>8723</v>
      </c>
      <c r="B4698" s="162" t="s">
        <v>8724</v>
      </c>
      <c r="C4698" s="10" t="s">
        <v>106</v>
      </c>
      <c r="D4698" s="162" t="s">
        <v>8734</v>
      </c>
      <c r="E4698" s="162" t="s">
        <v>8735</v>
      </c>
      <c r="F4698" s="161" t="s">
        <v>8736</v>
      </c>
      <c r="G4698" s="10">
        <v>6.0</v>
      </c>
      <c r="H4698" s="10">
        <v>2.0</v>
      </c>
      <c r="I4698" s="10">
        <v>6.0</v>
      </c>
      <c r="J4698" s="172">
        <v>50.0</v>
      </c>
      <c r="K4698" s="173">
        <v>8.33</v>
      </c>
      <c r="L4698" s="162" t="s">
        <v>2058</v>
      </c>
      <c r="M4698" s="163"/>
      <c r="N4698" s="163"/>
      <c r="O4698" s="163"/>
      <c r="P4698" s="163"/>
      <c r="Q4698" s="163"/>
      <c r="R4698" s="163"/>
      <c r="S4698" s="163"/>
      <c r="T4698" s="163"/>
      <c r="U4698" s="163"/>
      <c r="V4698" s="163"/>
      <c r="W4698" s="163"/>
      <c r="X4698" s="163"/>
    </row>
    <row r="4699" ht="11.25" customHeight="1">
      <c r="A4699" s="162" t="s">
        <v>8737</v>
      </c>
      <c r="B4699" s="162" t="s">
        <v>8738</v>
      </c>
      <c r="C4699" s="10" t="s">
        <v>106</v>
      </c>
      <c r="D4699" s="162" t="s">
        <v>8739</v>
      </c>
      <c r="E4699" s="162" t="s">
        <v>8740</v>
      </c>
      <c r="F4699" s="161" t="s">
        <v>8741</v>
      </c>
      <c r="G4699" s="10">
        <v>7.0</v>
      </c>
      <c r="H4699" s="10">
        <v>2.0</v>
      </c>
      <c r="I4699" s="10">
        <v>7.0</v>
      </c>
      <c r="J4699" s="172">
        <v>50.0</v>
      </c>
      <c r="K4699" s="173">
        <v>7.14</v>
      </c>
      <c r="L4699" s="162" t="s">
        <v>2058</v>
      </c>
      <c r="M4699" s="163"/>
      <c r="N4699" s="163"/>
      <c r="O4699" s="163"/>
      <c r="P4699" s="163"/>
      <c r="Q4699" s="163"/>
      <c r="R4699" s="163"/>
      <c r="S4699" s="163"/>
      <c r="T4699" s="163"/>
      <c r="U4699" s="163"/>
      <c r="V4699" s="163"/>
      <c r="W4699" s="163"/>
      <c r="X4699" s="163"/>
    </row>
    <row r="4700" ht="11.25" customHeight="1">
      <c r="A4700" s="162" t="s">
        <v>8737</v>
      </c>
      <c r="B4700" s="162" t="s">
        <v>8738</v>
      </c>
      <c r="C4700" s="10" t="s">
        <v>106</v>
      </c>
      <c r="D4700" s="162" t="s">
        <v>8731</v>
      </c>
      <c r="E4700" s="162" t="s">
        <v>8742</v>
      </c>
      <c r="F4700" s="161" t="s">
        <v>8743</v>
      </c>
      <c r="G4700" s="10">
        <v>7.0</v>
      </c>
      <c r="H4700" s="10">
        <v>2.0</v>
      </c>
      <c r="I4700" s="10">
        <v>7.0</v>
      </c>
      <c r="J4700" s="172">
        <v>50.0</v>
      </c>
      <c r="K4700" s="173">
        <v>7.14</v>
      </c>
      <c r="L4700" s="162" t="s">
        <v>2058</v>
      </c>
      <c r="M4700" s="163"/>
      <c r="N4700" s="163"/>
      <c r="O4700" s="163"/>
      <c r="P4700" s="163"/>
      <c r="Q4700" s="163"/>
      <c r="R4700" s="163"/>
      <c r="S4700" s="163"/>
      <c r="T4700" s="163"/>
      <c r="U4700" s="163"/>
      <c r="V4700" s="163"/>
      <c r="W4700" s="163"/>
      <c r="X4700" s="163"/>
    </row>
    <row r="4701" ht="11.25" customHeight="1">
      <c r="A4701" s="162" t="s">
        <v>8737</v>
      </c>
      <c r="B4701" s="162" t="s">
        <v>8738</v>
      </c>
      <c r="C4701" s="10" t="s">
        <v>106</v>
      </c>
      <c r="D4701" s="162" t="s">
        <v>8744</v>
      </c>
      <c r="E4701" s="162" t="s">
        <v>8745</v>
      </c>
      <c r="F4701" s="161" t="s">
        <v>8733</v>
      </c>
      <c r="G4701" s="10">
        <v>7.0</v>
      </c>
      <c r="H4701" s="10">
        <v>2.0</v>
      </c>
      <c r="I4701" s="10">
        <v>7.0</v>
      </c>
      <c r="J4701" s="172">
        <v>50.0</v>
      </c>
      <c r="K4701" s="173">
        <v>7.14</v>
      </c>
      <c r="L4701" s="162" t="s">
        <v>2058</v>
      </c>
      <c r="M4701" s="163"/>
      <c r="N4701" s="163"/>
      <c r="O4701" s="163"/>
      <c r="P4701" s="163"/>
      <c r="Q4701" s="163"/>
      <c r="R4701" s="163"/>
      <c r="S4701" s="163"/>
      <c r="T4701" s="163"/>
      <c r="U4701" s="163"/>
      <c r="V4701" s="163"/>
      <c r="W4701" s="163"/>
      <c r="X4701" s="163"/>
    </row>
    <row r="4702" ht="11.25" customHeight="1">
      <c r="A4702" s="162" t="s">
        <v>8737</v>
      </c>
      <c r="B4702" s="162" t="s">
        <v>8738</v>
      </c>
      <c r="C4702" s="10" t="s">
        <v>106</v>
      </c>
      <c r="D4702" s="162" t="s">
        <v>8746</v>
      </c>
      <c r="E4702" s="162" t="s">
        <v>8747</v>
      </c>
      <c r="F4702" s="161" t="s">
        <v>8748</v>
      </c>
      <c r="G4702" s="10">
        <v>7.0</v>
      </c>
      <c r="H4702" s="10">
        <v>2.0</v>
      </c>
      <c r="I4702" s="10">
        <v>7.0</v>
      </c>
      <c r="J4702" s="172">
        <v>50.0</v>
      </c>
      <c r="K4702" s="173">
        <v>7.14</v>
      </c>
      <c r="L4702" s="162" t="s">
        <v>2058</v>
      </c>
      <c r="M4702" s="163"/>
      <c r="N4702" s="163"/>
      <c r="O4702" s="163"/>
      <c r="P4702" s="163"/>
      <c r="Q4702" s="163"/>
      <c r="R4702" s="163"/>
      <c r="S4702" s="163"/>
      <c r="T4702" s="163"/>
      <c r="U4702" s="163"/>
      <c r="V4702" s="163"/>
      <c r="W4702" s="163"/>
      <c r="X4702" s="163"/>
    </row>
    <row r="4703" ht="11.25" customHeight="1">
      <c r="A4703" s="162" t="s">
        <v>8749</v>
      </c>
      <c r="B4703" s="162" t="s">
        <v>8750</v>
      </c>
      <c r="C4703" s="10" t="s">
        <v>106</v>
      </c>
      <c r="D4703" s="162" t="s">
        <v>8751</v>
      </c>
      <c r="E4703" s="162" t="s">
        <v>8752</v>
      </c>
      <c r="F4703" s="161" t="s">
        <v>8753</v>
      </c>
      <c r="G4703" s="10">
        <v>8.0</v>
      </c>
      <c r="H4703" s="10">
        <v>2.0</v>
      </c>
      <c r="I4703" s="10">
        <v>8.0</v>
      </c>
      <c r="J4703" s="172">
        <v>50.0</v>
      </c>
      <c r="K4703" s="173">
        <v>6.25</v>
      </c>
      <c r="L4703" s="162" t="s">
        <v>2058</v>
      </c>
      <c r="M4703" s="163"/>
      <c r="N4703" s="163"/>
      <c r="O4703" s="163"/>
      <c r="P4703" s="163"/>
      <c r="Q4703" s="163"/>
      <c r="R4703" s="163"/>
      <c r="S4703" s="163"/>
      <c r="T4703" s="163"/>
      <c r="U4703" s="163"/>
      <c r="V4703" s="163"/>
      <c r="W4703" s="163"/>
      <c r="X4703" s="163"/>
    </row>
    <row r="4704" ht="11.25" customHeight="1">
      <c r="A4704" s="162" t="s">
        <v>8754</v>
      </c>
      <c r="B4704" s="162" t="s">
        <v>8755</v>
      </c>
      <c r="C4704" s="10" t="s">
        <v>106</v>
      </c>
      <c r="D4704" s="162" t="s">
        <v>8756</v>
      </c>
      <c r="E4704" s="162" t="s">
        <v>8757</v>
      </c>
      <c r="F4704" s="161" t="s">
        <v>8758</v>
      </c>
      <c r="G4704" s="10">
        <v>10.0</v>
      </c>
      <c r="H4704" s="10">
        <v>2.0</v>
      </c>
      <c r="I4704" s="10">
        <v>10.0</v>
      </c>
      <c r="J4704" s="172">
        <v>50.0</v>
      </c>
      <c r="K4704" s="173">
        <v>5.0</v>
      </c>
      <c r="L4704" s="162" t="s">
        <v>2058</v>
      </c>
      <c r="M4704" s="163"/>
      <c r="N4704" s="163"/>
      <c r="O4704" s="163"/>
      <c r="P4704" s="163"/>
      <c r="Q4704" s="163"/>
      <c r="R4704" s="163"/>
      <c r="S4704" s="163"/>
      <c r="T4704" s="163"/>
      <c r="U4704" s="163"/>
      <c r="V4704" s="163"/>
      <c r="W4704" s="163"/>
      <c r="X4704" s="163"/>
    </row>
    <row r="4705" ht="11.25" customHeight="1">
      <c r="A4705" s="162" t="s">
        <v>8759</v>
      </c>
      <c r="B4705" s="162" t="s">
        <v>8760</v>
      </c>
      <c r="C4705" s="10" t="s">
        <v>106</v>
      </c>
      <c r="D4705" s="162" t="s">
        <v>8761</v>
      </c>
      <c r="E4705" s="162" t="s">
        <v>8762</v>
      </c>
      <c r="F4705" s="161" t="s">
        <v>8763</v>
      </c>
      <c r="G4705" s="10">
        <v>9.0</v>
      </c>
      <c r="H4705" s="10">
        <v>2.0</v>
      </c>
      <c r="I4705" s="10">
        <v>9.0</v>
      </c>
      <c r="J4705" s="172">
        <v>50.0</v>
      </c>
      <c r="K4705" s="173">
        <v>5.55</v>
      </c>
      <c r="L4705" s="162" t="s">
        <v>2058</v>
      </c>
      <c r="M4705" s="163"/>
      <c r="N4705" s="163"/>
      <c r="O4705" s="163"/>
      <c r="P4705" s="163"/>
      <c r="Q4705" s="163"/>
      <c r="R4705" s="163"/>
      <c r="S4705" s="163"/>
      <c r="T4705" s="163"/>
      <c r="U4705" s="163"/>
      <c r="V4705" s="163"/>
      <c r="W4705" s="163"/>
      <c r="X4705" s="163"/>
    </row>
    <row r="4706" ht="11.25" customHeight="1">
      <c r="A4706" s="162" t="s">
        <v>8884</v>
      </c>
      <c r="B4706" s="162" t="s">
        <v>8885</v>
      </c>
      <c r="C4706" s="10" t="s">
        <v>106</v>
      </c>
      <c r="D4706" s="162" t="s">
        <v>8886</v>
      </c>
      <c r="E4706" s="162" t="s">
        <v>8887</v>
      </c>
      <c r="F4706" s="161" t="s">
        <v>318</v>
      </c>
      <c r="G4706" s="10">
        <v>12.0</v>
      </c>
      <c r="H4706" s="10">
        <v>1.0</v>
      </c>
      <c r="I4706" s="10">
        <v>14.0</v>
      </c>
      <c r="J4706" s="172">
        <v>50.0</v>
      </c>
      <c r="K4706" s="173">
        <v>3.85</v>
      </c>
      <c r="L4706" s="162" t="s">
        <v>2058</v>
      </c>
      <c r="M4706" s="163"/>
      <c r="N4706" s="163"/>
      <c r="O4706" s="163"/>
      <c r="P4706" s="163"/>
      <c r="Q4706" s="163"/>
      <c r="R4706" s="163"/>
      <c r="S4706" s="163"/>
      <c r="T4706" s="163"/>
      <c r="U4706" s="163"/>
      <c r="V4706" s="163"/>
      <c r="W4706" s="163"/>
      <c r="X4706" s="163"/>
    </row>
    <row r="4707" ht="11.25" customHeight="1">
      <c r="A4707" s="162" t="s">
        <v>8884</v>
      </c>
      <c r="B4707" s="162" t="s">
        <v>8885</v>
      </c>
      <c r="C4707" s="10" t="s">
        <v>106</v>
      </c>
      <c r="D4707" s="162" t="s">
        <v>8888</v>
      </c>
      <c r="E4707" s="162" t="s">
        <v>8889</v>
      </c>
      <c r="F4707" s="161" t="s">
        <v>318</v>
      </c>
      <c r="G4707" s="10">
        <v>13.0</v>
      </c>
      <c r="H4707" s="10">
        <v>1.0</v>
      </c>
      <c r="I4707" s="10">
        <v>14.0</v>
      </c>
      <c r="J4707" s="172">
        <v>50.0</v>
      </c>
      <c r="K4707" s="173">
        <v>3.85</v>
      </c>
      <c r="L4707" s="162" t="s">
        <v>2058</v>
      </c>
      <c r="M4707" s="163"/>
      <c r="N4707" s="163"/>
      <c r="O4707" s="163"/>
      <c r="P4707" s="163"/>
      <c r="Q4707" s="163"/>
      <c r="R4707" s="163"/>
      <c r="S4707" s="163"/>
      <c r="T4707" s="163"/>
      <c r="U4707" s="163"/>
      <c r="V4707" s="163"/>
      <c r="W4707" s="163"/>
      <c r="X4707" s="163"/>
    </row>
    <row r="4708" ht="11.25" customHeight="1">
      <c r="A4708" s="162" t="s">
        <v>8884</v>
      </c>
      <c r="B4708" s="162" t="s">
        <v>8885</v>
      </c>
      <c r="C4708" s="10" t="s">
        <v>106</v>
      </c>
      <c r="D4708" s="162" t="s">
        <v>8890</v>
      </c>
      <c r="E4708" s="162" t="s">
        <v>8891</v>
      </c>
      <c r="F4708" s="161" t="s">
        <v>318</v>
      </c>
      <c r="G4708" s="10">
        <v>13.0</v>
      </c>
      <c r="H4708" s="10">
        <v>1.0</v>
      </c>
      <c r="I4708" s="10">
        <v>14.0</v>
      </c>
      <c r="J4708" s="172">
        <v>50.0</v>
      </c>
      <c r="K4708" s="173">
        <v>3.85</v>
      </c>
      <c r="L4708" s="162" t="s">
        <v>2058</v>
      </c>
      <c r="M4708" s="163"/>
      <c r="N4708" s="163"/>
      <c r="O4708" s="163"/>
      <c r="P4708" s="163"/>
      <c r="Q4708" s="163"/>
      <c r="R4708" s="163"/>
      <c r="S4708" s="163"/>
      <c r="T4708" s="163"/>
      <c r="U4708" s="163"/>
      <c r="V4708" s="163"/>
      <c r="W4708" s="163"/>
      <c r="X4708" s="163"/>
    </row>
    <row r="4709" ht="11.25" customHeight="1">
      <c r="A4709" s="162" t="s">
        <v>8884</v>
      </c>
      <c r="B4709" s="162" t="s">
        <v>8885</v>
      </c>
      <c r="C4709" s="10" t="s">
        <v>106</v>
      </c>
      <c r="D4709" s="162" t="s">
        <v>8892</v>
      </c>
      <c r="E4709" s="162" t="s">
        <v>8893</v>
      </c>
      <c r="F4709" s="161" t="s">
        <v>318</v>
      </c>
      <c r="G4709" s="10">
        <v>13.0</v>
      </c>
      <c r="H4709" s="10">
        <v>1.0</v>
      </c>
      <c r="I4709" s="10">
        <v>14.0</v>
      </c>
      <c r="J4709" s="172">
        <v>50.0</v>
      </c>
      <c r="K4709" s="173">
        <v>3.85</v>
      </c>
      <c r="L4709" s="162" t="s">
        <v>2058</v>
      </c>
      <c r="M4709" s="163"/>
      <c r="N4709" s="163"/>
      <c r="O4709" s="163"/>
      <c r="P4709" s="163"/>
      <c r="Q4709" s="163"/>
      <c r="R4709" s="163"/>
      <c r="S4709" s="163"/>
      <c r="T4709" s="163"/>
      <c r="U4709" s="163"/>
      <c r="V4709" s="163"/>
      <c r="W4709" s="163"/>
      <c r="X4709" s="163"/>
    </row>
    <row r="4710" ht="11.25" customHeight="1">
      <c r="A4710" s="162" t="s">
        <v>8884</v>
      </c>
      <c r="B4710" s="162" t="s">
        <v>8885</v>
      </c>
      <c r="C4710" s="10" t="s">
        <v>106</v>
      </c>
      <c r="D4710" s="162" t="s">
        <v>8894</v>
      </c>
      <c r="E4710" s="162" t="s">
        <v>8895</v>
      </c>
      <c r="F4710" s="161" t="s">
        <v>318</v>
      </c>
      <c r="G4710" s="10">
        <v>13.0</v>
      </c>
      <c r="H4710" s="10">
        <v>1.0</v>
      </c>
      <c r="I4710" s="10">
        <v>14.0</v>
      </c>
      <c r="J4710" s="172">
        <v>50.0</v>
      </c>
      <c r="K4710" s="173">
        <v>3.85</v>
      </c>
      <c r="L4710" s="162" t="s">
        <v>2058</v>
      </c>
      <c r="M4710" s="163"/>
      <c r="N4710" s="163"/>
      <c r="O4710" s="163"/>
      <c r="P4710" s="163"/>
      <c r="Q4710" s="163"/>
      <c r="R4710" s="163"/>
      <c r="S4710" s="163"/>
      <c r="T4710" s="163"/>
      <c r="U4710" s="163"/>
      <c r="V4710" s="163"/>
      <c r="W4710" s="163"/>
      <c r="X4710" s="163"/>
    </row>
    <row r="4711" ht="11.25" customHeight="1">
      <c r="A4711" s="162" t="s">
        <v>8769</v>
      </c>
      <c r="B4711" s="162" t="s">
        <v>8770</v>
      </c>
      <c r="C4711" s="10" t="s">
        <v>106</v>
      </c>
      <c r="D4711" s="162" t="s">
        <v>8771</v>
      </c>
      <c r="E4711" s="162" t="s">
        <v>8772</v>
      </c>
      <c r="F4711" s="161" t="s">
        <v>8773</v>
      </c>
      <c r="G4711" s="10">
        <v>8.0</v>
      </c>
      <c r="H4711" s="10">
        <v>2.0</v>
      </c>
      <c r="I4711" s="10">
        <v>8.0</v>
      </c>
      <c r="J4711" s="172">
        <v>50.0</v>
      </c>
      <c r="K4711" s="173">
        <v>6.25</v>
      </c>
      <c r="L4711" s="162" t="s">
        <v>2058</v>
      </c>
      <c r="M4711" s="163"/>
      <c r="N4711" s="163"/>
      <c r="O4711" s="163"/>
      <c r="P4711" s="163"/>
      <c r="Q4711" s="163"/>
      <c r="R4711" s="163"/>
      <c r="S4711" s="163"/>
      <c r="T4711" s="163"/>
      <c r="U4711" s="163"/>
      <c r="V4711" s="163"/>
      <c r="W4711" s="163"/>
      <c r="X4711" s="163"/>
    </row>
    <row r="4712" ht="11.25" customHeight="1">
      <c r="A4712" s="162" t="s">
        <v>8774</v>
      </c>
      <c r="B4712" s="162" t="s">
        <v>8775</v>
      </c>
      <c r="C4712" s="10" t="s">
        <v>106</v>
      </c>
      <c r="D4712" s="162" t="s">
        <v>2432</v>
      </c>
      <c r="E4712" s="162" t="s">
        <v>8776</v>
      </c>
      <c r="F4712" s="161" t="s">
        <v>8777</v>
      </c>
      <c r="G4712" s="10">
        <v>6.0</v>
      </c>
      <c r="H4712" s="10">
        <v>3.0</v>
      </c>
      <c r="I4712" s="10">
        <v>6.0</v>
      </c>
      <c r="J4712" s="172">
        <v>50.0</v>
      </c>
      <c r="K4712" s="173">
        <v>6.25</v>
      </c>
      <c r="L4712" s="162" t="s">
        <v>2058</v>
      </c>
      <c r="M4712" s="163"/>
      <c r="N4712" s="163"/>
      <c r="O4712" s="163"/>
      <c r="P4712" s="163"/>
      <c r="Q4712" s="163"/>
      <c r="R4712" s="163"/>
      <c r="S4712" s="163"/>
      <c r="T4712" s="163"/>
      <c r="U4712" s="163"/>
      <c r="V4712" s="163"/>
      <c r="W4712" s="163"/>
      <c r="X4712" s="163"/>
    </row>
    <row r="4713" ht="11.25" customHeight="1">
      <c r="A4713" s="162" t="s">
        <v>8774</v>
      </c>
      <c r="B4713" s="162" t="s">
        <v>8775</v>
      </c>
      <c r="C4713" s="10" t="s">
        <v>106</v>
      </c>
      <c r="D4713" s="162" t="s">
        <v>8778</v>
      </c>
      <c r="E4713" s="162" t="s">
        <v>8779</v>
      </c>
      <c r="F4713" s="161" t="s">
        <v>8780</v>
      </c>
      <c r="G4713" s="10">
        <v>6.0</v>
      </c>
      <c r="H4713" s="10">
        <v>3.0</v>
      </c>
      <c r="I4713" s="10">
        <v>6.0</v>
      </c>
      <c r="J4713" s="172">
        <v>50.0</v>
      </c>
      <c r="K4713" s="173">
        <v>8.33</v>
      </c>
      <c r="L4713" s="162" t="s">
        <v>2058</v>
      </c>
      <c r="M4713" s="163"/>
      <c r="N4713" s="163"/>
      <c r="O4713" s="163"/>
      <c r="P4713" s="163"/>
      <c r="Q4713" s="163"/>
      <c r="R4713" s="163"/>
      <c r="S4713" s="163"/>
      <c r="T4713" s="163"/>
      <c r="U4713" s="163"/>
      <c r="V4713" s="163"/>
      <c r="W4713" s="163"/>
      <c r="X4713" s="163"/>
    </row>
    <row r="4714" ht="11.25" customHeight="1">
      <c r="A4714" s="162" t="s">
        <v>8781</v>
      </c>
      <c r="B4714" s="162" t="s">
        <v>8782</v>
      </c>
      <c r="C4714" s="10"/>
      <c r="D4714" s="162" t="s">
        <v>8783</v>
      </c>
      <c r="E4714" s="162" t="s">
        <v>8784</v>
      </c>
      <c r="F4714" s="161" t="s">
        <v>8785</v>
      </c>
      <c r="G4714" s="10">
        <v>4.0</v>
      </c>
      <c r="H4714" s="10">
        <v>2.0</v>
      </c>
      <c r="I4714" s="10">
        <v>4.0</v>
      </c>
      <c r="J4714" s="172">
        <v>50.0</v>
      </c>
      <c r="K4714" s="173">
        <v>12.5</v>
      </c>
      <c r="L4714" s="162" t="s">
        <v>2058</v>
      </c>
      <c r="M4714" s="163"/>
      <c r="N4714" s="163"/>
      <c r="O4714" s="163"/>
      <c r="P4714" s="163"/>
      <c r="Q4714" s="163"/>
      <c r="R4714" s="163"/>
      <c r="S4714" s="163"/>
      <c r="T4714" s="163"/>
      <c r="U4714" s="163"/>
      <c r="V4714" s="163"/>
      <c r="W4714" s="163"/>
      <c r="X4714" s="163"/>
    </row>
    <row r="4715" ht="11.25" customHeight="1">
      <c r="A4715" s="162" t="s">
        <v>8786</v>
      </c>
      <c r="B4715" s="162" t="s">
        <v>8719</v>
      </c>
      <c r="C4715" s="10" t="s">
        <v>106</v>
      </c>
      <c r="D4715" s="162" t="s">
        <v>8720</v>
      </c>
      <c r="E4715" s="162" t="s">
        <v>8787</v>
      </c>
      <c r="F4715" s="161" t="s">
        <v>8788</v>
      </c>
      <c r="G4715" s="10">
        <v>3.0</v>
      </c>
      <c r="H4715" s="10">
        <v>2.0</v>
      </c>
      <c r="I4715" s="10">
        <v>4.0</v>
      </c>
      <c r="J4715" s="172">
        <v>50.0</v>
      </c>
      <c r="K4715" s="173">
        <v>8.33</v>
      </c>
      <c r="L4715" s="162" t="s">
        <v>2058</v>
      </c>
      <c r="M4715" s="163"/>
      <c r="N4715" s="163"/>
      <c r="O4715" s="163"/>
      <c r="P4715" s="163"/>
      <c r="Q4715" s="163"/>
      <c r="R4715" s="163"/>
      <c r="S4715" s="163"/>
      <c r="T4715" s="163"/>
      <c r="U4715" s="163"/>
      <c r="V4715" s="163"/>
      <c r="W4715" s="163"/>
      <c r="X4715" s="163"/>
    </row>
    <row r="4716" ht="11.25" customHeight="1">
      <c r="A4716" s="162" t="s">
        <v>545</v>
      </c>
      <c r="B4716" s="162" t="s">
        <v>544</v>
      </c>
      <c r="C4716" s="10" t="s">
        <v>52</v>
      </c>
      <c r="D4716" s="162" t="s">
        <v>2788</v>
      </c>
      <c r="E4716" s="162" t="s">
        <v>2789</v>
      </c>
      <c r="F4716" s="161" t="s">
        <v>2790</v>
      </c>
      <c r="G4716" s="10">
        <v>12.0</v>
      </c>
      <c r="H4716" s="10">
        <v>11.0</v>
      </c>
      <c r="I4716" s="10">
        <v>12.0</v>
      </c>
      <c r="J4716" s="172">
        <v>50.0</v>
      </c>
      <c r="K4716" s="173">
        <v>4.17</v>
      </c>
      <c r="L4716" s="162" t="s">
        <v>88</v>
      </c>
      <c r="M4716" s="163"/>
      <c r="N4716" s="163"/>
      <c r="O4716" s="163"/>
      <c r="P4716" s="163"/>
      <c r="Q4716" s="163"/>
      <c r="R4716" s="163"/>
      <c r="S4716" s="163"/>
      <c r="T4716" s="163"/>
      <c r="U4716" s="163"/>
      <c r="V4716" s="163"/>
      <c r="W4716" s="163"/>
      <c r="X4716" s="163"/>
    </row>
    <row r="4717" ht="11.25" customHeight="1">
      <c r="A4717" s="162" t="s">
        <v>545</v>
      </c>
      <c r="B4717" s="162" t="s">
        <v>544</v>
      </c>
      <c r="C4717" s="10" t="s">
        <v>52</v>
      </c>
      <c r="D4717" s="162" t="s">
        <v>2791</v>
      </c>
      <c r="E4717" s="162" t="s">
        <v>2792</v>
      </c>
      <c r="F4717" s="161" t="s">
        <v>2790</v>
      </c>
      <c r="G4717" s="10">
        <v>12.0</v>
      </c>
      <c r="H4717" s="10">
        <v>11.0</v>
      </c>
      <c r="I4717" s="10">
        <v>12.0</v>
      </c>
      <c r="J4717" s="172">
        <v>50.0</v>
      </c>
      <c r="K4717" s="173">
        <v>4.17</v>
      </c>
      <c r="L4717" s="162" t="s">
        <v>88</v>
      </c>
      <c r="M4717" s="163"/>
      <c r="N4717" s="163"/>
      <c r="O4717" s="163"/>
      <c r="P4717" s="163"/>
      <c r="Q4717" s="163"/>
      <c r="R4717" s="163"/>
      <c r="S4717" s="163"/>
      <c r="T4717" s="163"/>
      <c r="U4717" s="163"/>
      <c r="V4717" s="163"/>
      <c r="W4717" s="163"/>
      <c r="X4717" s="163"/>
    </row>
    <row r="4718" ht="11.25" customHeight="1">
      <c r="A4718" s="162" t="s">
        <v>2793</v>
      </c>
      <c r="B4718" s="162" t="s">
        <v>2794</v>
      </c>
      <c r="C4718" s="10" t="s">
        <v>52</v>
      </c>
      <c r="D4718" s="162" t="s">
        <v>2795</v>
      </c>
      <c r="E4718" s="162" t="s">
        <v>2796</v>
      </c>
      <c r="F4718" s="161" t="s">
        <v>2790</v>
      </c>
      <c r="G4718" s="10">
        <v>11.0</v>
      </c>
      <c r="H4718" s="10">
        <v>8.0</v>
      </c>
      <c r="I4718" s="10">
        <v>11.0</v>
      </c>
      <c r="J4718" s="172">
        <v>50.0</v>
      </c>
      <c r="K4718" s="173">
        <v>4.55</v>
      </c>
      <c r="L4718" s="162" t="s">
        <v>88</v>
      </c>
      <c r="M4718" s="163"/>
      <c r="N4718" s="163"/>
      <c r="O4718" s="163"/>
      <c r="P4718" s="163"/>
      <c r="Q4718" s="163"/>
      <c r="R4718" s="163"/>
      <c r="S4718" s="163"/>
      <c r="T4718" s="163"/>
      <c r="U4718" s="163"/>
      <c r="V4718" s="163"/>
      <c r="W4718" s="163"/>
      <c r="X4718" s="163"/>
    </row>
    <row r="4719" ht="11.25" customHeight="1">
      <c r="A4719" s="162" t="s">
        <v>2793</v>
      </c>
      <c r="B4719" s="162" t="s">
        <v>2794</v>
      </c>
      <c r="C4719" s="10" t="s">
        <v>52</v>
      </c>
      <c r="D4719" s="162" t="s">
        <v>2797</v>
      </c>
      <c r="E4719" s="162" t="s">
        <v>2798</v>
      </c>
      <c r="F4719" s="161" t="s">
        <v>2790</v>
      </c>
      <c r="G4719" s="10">
        <v>11.0</v>
      </c>
      <c r="H4719" s="10">
        <v>8.0</v>
      </c>
      <c r="I4719" s="10">
        <v>11.0</v>
      </c>
      <c r="J4719" s="172">
        <v>50.0</v>
      </c>
      <c r="K4719" s="173">
        <v>4.55</v>
      </c>
      <c r="L4719" s="162" t="s">
        <v>88</v>
      </c>
      <c r="M4719" s="163"/>
      <c r="N4719" s="163"/>
      <c r="O4719" s="163"/>
      <c r="P4719" s="163"/>
      <c r="Q4719" s="163"/>
      <c r="R4719" s="163"/>
      <c r="S4719" s="163"/>
      <c r="T4719" s="163"/>
      <c r="U4719" s="163"/>
      <c r="V4719" s="163"/>
      <c r="W4719" s="163"/>
      <c r="X4719" s="163"/>
    </row>
    <row r="4720" ht="11.25" customHeight="1">
      <c r="A4720" s="162" t="s">
        <v>2793</v>
      </c>
      <c r="B4720" s="162" t="s">
        <v>2794</v>
      </c>
      <c r="C4720" s="10" t="s">
        <v>52</v>
      </c>
      <c r="D4720" s="162" t="s">
        <v>2799</v>
      </c>
      <c r="E4720" s="162" t="s">
        <v>2800</v>
      </c>
      <c r="F4720" s="161" t="s">
        <v>2790</v>
      </c>
      <c r="G4720" s="10">
        <v>11.0</v>
      </c>
      <c r="H4720" s="10">
        <v>8.0</v>
      </c>
      <c r="I4720" s="10">
        <v>11.0</v>
      </c>
      <c r="J4720" s="172">
        <v>50.0</v>
      </c>
      <c r="K4720" s="173">
        <v>4.55</v>
      </c>
      <c r="L4720" s="162" t="s">
        <v>88</v>
      </c>
      <c r="M4720" s="163"/>
      <c r="N4720" s="163"/>
      <c r="O4720" s="163"/>
      <c r="P4720" s="163"/>
      <c r="Q4720" s="163"/>
      <c r="R4720" s="163"/>
      <c r="S4720" s="163"/>
      <c r="T4720" s="163"/>
      <c r="U4720" s="163"/>
      <c r="V4720" s="163"/>
      <c r="W4720" s="163"/>
      <c r="X4720" s="163"/>
    </row>
    <row r="4721" ht="11.25" customHeight="1">
      <c r="A4721" s="162" t="s">
        <v>2801</v>
      </c>
      <c r="B4721" s="162" t="s">
        <v>2802</v>
      </c>
      <c r="C4721" s="10" t="s">
        <v>52</v>
      </c>
      <c r="D4721" s="162" t="s">
        <v>2803</v>
      </c>
      <c r="E4721" s="162" t="s">
        <v>1495</v>
      </c>
      <c r="F4721" s="161" t="s">
        <v>2790</v>
      </c>
      <c r="G4721" s="10">
        <v>11.0</v>
      </c>
      <c r="H4721" s="10">
        <v>10.0</v>
      </c>
      <c r="I4721" s="10">
        <v>11.0</v>
      </c>
      <c r="J4721" s="172">
        <v>50.0</v>
      </c>
      <c r="K4721" s="173">
        <v>4.55</v>
      </c>
      <c r="L4721" s="162" t="s">
        <v>88</v>
      </c>
      <c r="M4721" s="163"/>
      <c r="N4721" s="163"/>
      <c r="O4721" s="163"/>
      <c r="P4721" s="163"/>
      <c r="Q4721" s="163"/>
      <c r="R4721" s="163"/>
      <c r="S4721" s="163"/>
      <c r="T4721" s="163"/>
      <c r="U4721" s="163"/>
      <c r="V4721" s="163"/>
      <c r="W4721" s="163"/>
      <c r="X4721" s="163"/>
    </row>
    <row r="4722" ht="11.25" customHeight="1">
      <c r="A4722" s="162" t="s">
        <v>2804</v>
      </c>
      <c r="B4722" s="162" t="s">
        <v>2805</v>
      </c>
      <c r="C4722" s="10" t="s">
        <v>52</v>
      </c>
      <c r="D4722" s="162" t="s">
        <v>2806</v>
      </c>
      <c r="E4722" s="162" t="s">
        <v>2807</v>
      </c>
      <c r="F4722" s="161" t="s">
        <v>2790</v>
      </c>
      <c r="G4722" s="10">
        <v>13.0</v>
      </c>
      <c r="H4722" s="10">
        <v>1.0</v>
      </c>
      <c r="I4722" s="10">
        <v>13.0</v>
      </c>
      <c r="J4722" s="172">
        <v>50.0</v>
      </c>
      <c r="K4722" s="173">
        <v>3.85</v>
      </c>
      <c r="L4722" s="162" t="s">
        <v>88</v>
      </c>
      <c r="M4722" s="163"/>
      <c r="N4722" s="163"/>
      <c r="O4722" s="163"/>
      <c r="P4722" s="163"/>
      <c r="Q4722" s="163"/>
      <c r="R4722" s="163"/>
      <c r="S4722" s="163"/>
      <c r="T4722" s="163"/>
      <c r="U4722" s="163"/>
      <c r="V4722" s="163"/>
      <c r="W4722" s="163"/>
      <c r="X4722" s="163"/>
    </row>
    <row r="4723" ht="11.25" customHeight="1">
      <c r="A4723" s="162" t="s">
        <v>2804</v>
      </c>
      <c r="B4723" s="162" t="s">
        <v>2805</v>
      </c>
      <c r="C4723" s="10" t="s">
        <v>52</v>
      </c>
      <c r="D4723" s="162" t="s">
        <v>2808</v>
      </c>
      <c r="E4723" s="162" t="s">
        <v>2809</v>
      </c>
      <c r="F4723" s="161" t="s">
        <v>2790</v>
      </c>
      <c r="G4723" s="10">
        <v>13.0</v>
      </c>
      <c r="H4723" s="10">
        <v>1.0</v>
      </c>
      <c r="I4723" s="10">
        <v>13.0</v>
      </c>
      <c r="J4723" s="172">
        <v>50.0</v>
      </c>
      <c r="K4723" s="173">
        <v>3.85</v>
      </c>
      <c r="L4723" s="162" t="s">
        <v>88</v>
      </c>
      <c r="M4723" s="163"/>
      <c r="N4723" s="163"/>
      <c r="O4723" s="163"/>
      <c r="P4723" s="163"/>
      <c r="Q4723" s="163"/>
      <c r="R4723" s="163"/>
      <c r="S4723" s="163"/>
      <c r="T4723" s="163"/>
      <c r="U4723" s="163"/>
      <c r="V4723" s="163"/>
      <c r="W4723" s="163"/>
      <c r="X4723" s="163"/>
    </row>
    <row r="4724" ht="11.25" customHeight="1">
      <c r="A4724" s="162" t="s">
        <v>2804</v>
      </c>
      <c r="B4724" s="162" t="s">
        <v>2805</v>
      </c>
      <c r="C4724" s="10" t="s">
        <v>52</v>
      </c>
      <c r="D4724" s="162" t="s">
        <v>2810</v>
      </c>
      <c r="E4724" s="162" t="s">
        <v>2811</v>
      </c>
      <c r="F4724" s="161" t="s">
        <v>2790</v>
      </c>
      <c r="G4724" s="10">
        <v>13.0</v>
      </c>
      <c r="H4724" s="10">
        <v>1.0</v>
      </c>
      <c r="I4724" s="10">
        <v>13.0</v>
      </c>
      <c r="J4724" s="172">
        <v>50.0</v>
      </c>
      <c r="K4724" s="173">
        <v>3.85</v>
      </c>
      <c r="L4724" s="162" t="s">
        <v>88</v>
      </c>
      <c r="M4724" s="163"/>
      <c r="N4724" s="163"/>
      <c r="O4724" s="163"/>
      <c r="P4724" s="163"/>
      <c r="Q4724" s="163"/>
      <c r="R4724" s="163"/>
      <c r="S4724" s="163"/>
      <c r="T4724" s="163"/>
      <c r="U4724" s="163"/>
      <c r="V4724" s="163"/>
      <c r="W4724" s="163"/>
      <c r="X4724" s="163"/>
    </row>
    <row r="4725" ht="11.25" customHeight="1">
      <c r="A4725" s="162" t="s">
        <v>3024</v>
      </c>
      <c r="B4725" s="162" t="s">
        <v>3025</v>
      </c>
      <c r="C4725" s="10" t="s">
        <v>52</v>
      </c>
      <c r="D4725" s="162" t="s">
        <v>3026</v>
      </c>
      <c r="E4725" s="162" t="s">
        <v>3027</v>
      </c>
      <c r="F4725" s="161" t="s">
        <v>2790</v>
      </c>
      <c r="G4725" s="10">
        <v>9.0</v>
      </c>
      <c r="H4725" s="10">
        <v>8.0</v>
      </c>
      <c r="I4725" s="10">
        <v>9.0</v>
      </c>
      <c r="J4725" s="172">
        <v>50.0</v>
      </c>
      <c r="K4725" s="173">
        <v>5.56</v>
      </c>
      <c r="L4725" s="162" t="s">
        <v>88</v>
      </c>
      <c r="M4725" s="163"/>
      <c r="N4725" s="163"/>
      <c r="O4725" s="163"/>
      <c r="P4725" s="163"/>
      <c r="Q4725" s="163"/>
      <c r="R4725" s="163"/>
      <c r="S4725" s="163"/>
      <c r="T4725" s="163"/>
      <c r="U4725" s="163"/>
      <c r="V4725" s="163"/>
      <c r="W4725" s="163"/>
      <c r="X4725" s="163"/>
    </row>
    <row r="4726" ht="11.25" customHeight="1">
      <c r="A4726" s="162" t="s">
        <v>3024</v>
      </c>
      <c r="B4726" s="162" t="s">
        <v>3025</v>
      </c>
      <c r="C4726" s="10" t="s">
        <v>52</v>
      </c>
      <c r="D4726" s="162" t="s">
        <v>3028</v>
      </c>
      <c r="E4726" s="162" t="s">
        <v>803</v>
      </c>
      <c r="F4726" s="161" t="s">
        <v>2790</v>
      </c>
      <c r="G4726" s="10">
        <v>9.0</v>
      </c>
      <c r="H4726" s="10">
        <v>8.0</v>
      </c>
      <c r="I4726" s="10">
        <v>9.0</v>
      </c>
      <c r="J4726" s="172">
        <v>50.0</v>
      </c>
      <c r="K4726" s="173">
        <v>5.56</v>
      </c>
      <c r="L4726" s="162" t="s">
        <v>88</v>
      </c>
      <c r="M4726" s="163"/>
      <c r="N4726" s="163"/>
      <c r="O4726" s="163"/>
      <c r="P4726" s="163"/>
      <c r="Q4726" s="163"/>
      <c r="R4726" s="163"/>
      <c r="S4726" s="163"/>
      <c r="T4726" s="163"/>
      <c r="U4726" s="163"/>
      <c r="V4726" s="163"/>
      <c r="W4726" s="163"/>
      <c r="X4726" s="163"/>
    </row>
    <row r="4727" ht="11.25" customHeight="1">
      <c r="A4727" s="162" t="s">
        <v>3024</v>
      </c>
      <c r="B4727" s="162" t="s">
        <v>3025</v>
      </c>
      <c r="C4727" s="10" t="s">
        <v>52</v>
      </c>
      <c r="D4727" s="162" t="s">
        <v>3029</v>
      </c>
      <c r="E4727" s="162" t="s">
        <v>3030</v>
      </c>
      <c r="F4727" s="161" t="s">
        <v>2790</v>
      </c>
      <c r="G4727" s="10">
        <v>9.0</v>
      </c>
      <c r="H4727" s="10">
        <v>8.0</v>
      </c>
      <c r="I4727" s="10">
        <v>9.0</v>
      </c>
      <c r="J4727" s="172">
        <v>50.0</v>
      </c>
      <c r="K4727" s="173">
        <v>5.56</v>
      </c>
      <c r="L4727" s="162" t="s">
        <v>88</v>
      </c>
      <c r="M4727" s="163"/>
      <c r="N4727" s="163"/>
      <c r="O4727" s="163"/>
      <c r="P4727" s="163"/>
      <c r="Q4727" s="163"/>
      <c r="R4727" s="163"/>
      <c r="S4727" s="163"/>
      <c r="T4727" s="163"/>
      <c r="U4727" s="163"/>
      <c r="V4727" s="163"/>
      <c r="W4727" s="163"/>
      <c r="X4727" s="163"/>
    </row>
    <row r="4728" ht="11.25" customHeight="1">
      <c r="A4728" s="162" t="s">
        <v>3024</v>
      </c>
      <c r="B4728" s="162" t="s">
        <v>3025</v>
      </c>
      <c r="C4728" s="10" t="s">
        <v>52</v>
      </c>
      <c r="D4728" s="162" t="s">
        <v>3031</v>
      </c>
      <c r="E4728" s="162" t="s">
        <v>3032</v>
      </c>
      <c r="F4728" s="161" t="s">
        <v>2790</v>
      </c>
      <c r="G4728" s="10">
        <v>9.0</v>
      </c>
      <c r="H4728" s="10">
        <v>8.0</v>
      </c>
      <c r="I4728" s="10">
        <v>9.0</v>
      </c>
      <c r="J4728" s="172">
        <v>50.0</v>
      </c>
      <c r="K4728" s="173">
        <v>5.56</v>
      </c>
      <c r="L4728" s="162" t="s">
        <v>88</v>
      </c>
      <c r="M4728" s="163"/>
      <c r="N4728" s="163"/>
      <c r="O4728" s="163"/>
      <c r="P4728" s="163"/>
      <c r="Q4728" s="163"/>
      <c r="R4728" s="163"/>
      <c r="S4728" s="163"/>
      <c r="T4728" s="163"/>
      <c r="U4728" s="163"/>
      <c r="V4728" s="163"/>
      <c r="W4728" s="163"/>
      <c r="X4728" s="163"/>
    </row>
    <row r="4729" ht="11.25" customHeight="1">
      <c r="A4729" s="162" t="s">
        <v>559</v>
      </c>
      <c r="B4729" s="162" t="s">
        <v>558</v>
      </c>
      <c r="C4729" s="10" t="s">
        <v>52</v>
      </c>
      <c r="D4729" s="162" t="s">
        <v>3039</v>
      </c>
      <c r="E4729" s="162" t="s">
        <v>3040</v>
      </c>
      <c r="F4729" s="161" t="s">
        <v>655</v>
      </c>
      <c r="G4729" s="10">
        <v>11.0</v>
      </c>
      <c r="H4729" s="10">
        <v>11.0</v>
      </c>
      <c r="I4729" s="10">
        <v>11.0</v>
      </c>
      <c r="J4729" s="172">
        <v>50.0</v>
      </c>
      <c r="K4729" s="173">
        <v>4.55</v>
      </c>
      <c r="L4729" s="162" t="s">
        <v>88</v>
      </c>
      <c r="M4729" s="163"/>
      <c r="N4729" s="163"/>
      <c r="O4729" s="163"/>
      <c r="P4729" s="163"/>
      <c r="Q4729" s="163"/>
      <c r="R4729" s="163"/>
      <c r="S4729" s="163"/>
      <c r="T4729" s="163"/>
      <c r="U4729" s="163"/>
      <c r="V4729" s="163"/>
      <c r="W4729" s="163"/>
      <c r="X4729" s="163"/>
    </row>
    <row r="4730" ht="11.25" customHeight="1">
      <c r="A4730" s="162" t="s">
        <v>2502</v>
      </c>
      <c r="B4730" s="162" t="s">
        <v>2503</v>
      </c>
      <c r="C4730" s="10" t="s">
        <v>52</v>
      </c>
      <c r="D4730" s="162" t="s">
        <v>3041</v>
      </c>
      <c r="E4730" s="162" t="s">
        <v>3042</v>
      </c>
      <c r="F4730" s="161" t="s">
        <v>2790</v>
      </c>
      <c r="G4730" s="10">
        <v>14.0</v>
      </c>
      <c r="H4730" s="10">
        <v>14.0</v>
      </c>
      <c r="I4730" s="10">
        <v>14.0</v>
      </c>
      <c r="J4730" s="172">
        <v>50.0</v>
      </c>
      <c r="K4730" s="173">
        <v>3.57</v>
      </c>
      <c r="L4730" s="162" t="s">
        <v>88</v>
      </c>
      <c r="M4730" s="163"/>
      <c r="N4730" s="163"/>
      <c r="O4730" s="163"/>
      <c r="P4730" s="163"/>
      <c r="Q4730" s="163"/>
      <c r="R4730" s="163"/>
      <c r="S4730" s="163"/>
      <c r="T4730" s="163"/>
      <c r="U4730" s="163"/>
      <c r="V4730" s="163"/>
      <c r="W4730" s="163"/>
      <c r="X4730" s="163"/>
    </row>
    <row r="4731" ht="11.25" customHeight="1">
      <c r="A4731" s="162" t="s">
        <v>2502</v>
      </c>
      <c r="B4731" s="162" t="s">
        <v>2503</v>
      </c>
      <c r="C4731" s="10" t="s">
        <v>52</v>
      </c>
      <c r="D4731" s="162" t="s">
        <v>3043</v>
      </c>
      <c r="E4731" s="162" t="s">
        <v>3044</v>
      </c>
      <c r="F4731" s="161" t="s">
        <v>2790</v>
      </c>
      <c r="G4731" s="10">
        <v>14.0</v>
      </c>
      <c r="H4731" s="10">
        <v>14.0</v>
      </c>
      <c r="I4731" s="10">
        <v>14.0</v>
      </c>
      <c r="J4731" s="172">
        <v>50.0</v>
      </c>
      <c r="K4731" s="173">
        <v>3.57</v>
      </c>
      <c r="L4731" s="162" t="s">
        <v>88</v>
      </c>
      <c r="M4731" s="163"/>
      <c r="N4731" s="163"/>
      <c r="O4731" s="163"/>
      <c r="P4731" s="163"/>
      <c r="Q4731" s="163"/>
      <c r="R4731" s="163"/>
      <c r="S4731" s="163"/>
      <c r="T4731" s="163"/>
      <c r="U4731" s="163"/>
      <c r="V4731" s="163"/>
      <c r="W4731" s="163"/>
      <c r="X4731" s="163"/>
    </row>
    <row r="4732" ht="11.25" customHeight="1">
      <c r="A4732" s="162" t="s">
        <v>2502</v>
      </c>
      <c r="B4732" s="162" t="s">
        <v>2503</v>
      </c>
      <c r="C4732" s="10" t="s">
        <v>52</v>
      </c>
      <c r="D4732" s="162" t="s">
        <v>3045</v>
      </c>
      <c r="E4732" s="162" t="s">
        <v>3046</v>
      </c>
      <c r="F4732" s="161" t="s">
        <v>655</v>
      </c>
      <c r="G4732" s="10">
        <v>14.0</v>
      </c>
      <c r="H4732" s="10">
        <v>14.0</v>
      </c>
      <c r="I4732" s="10">
        <v>14.0</v>
      </c>
      <c r="J4732" s="172">
        <v>50.0</v>
      </c>
      <c r="K4732" s="173">
        <v>3.57</v>
      </c>
      <c r="L4732" s="162" t="s">
        <v>88</v>
      </c>
      <c r="M4732" s="163"/>
      <c r="N4732" s="163"/>
      <c r="O4732" s="163"/>
      <c r="P4732" s="163"/>
      <c r="Q4732" s="163"/>
      <c r="R4732" s="163"/>
      <c r="S4732" s="163"/>
      <c r="T4732" s="163"/>
      <c r="U4732" s="163"/>
      <c r="V4732" s="163"/>
      <c r="W4732" s="163"/>
      <c r="X4732" s="163"/>
    </row>
    <row r="4733" ht="11.25" customHeight="1">
      <c r="A4733" s="162" t="s">
        <v>2502</v>
      </c>
      <c r="B4733" s="162" t="s">
        <v>2503</v>
      </c>
      <c r="C4733" s="10" t="s">
        <v>52</v>
      </c>
      <c r="D4733" s="162" t="s">
        <v>3047</v>
      </c>
      <c r="E4733" s="162" t="s">
        <v>3048</v>
      </c>
      <c r="F4733" s="161" t="s">
        <v>2790</v>
      </c>
      <c r="G4733" s="10">
        <v>14.0</v>
      </c>
      <c r="H4733" s="10">
        <v>14.0</v>
      </c>
      <c r="I4733" s="10">
        <v>14.0</v>
      </c>
      <c r="J4733" s="172">
        <v>50.0</v>
      </c>
      <c r="K4733" s="173">
        <v>3.57</v>
      </c>
      <c r="L4733" s="162" t="s">
        <v>88</v>
      </c>
      <c r="M4733" s="163"/>
      <c r="N4733" s="163"/>
      <c r="O4733" s="163"/>
      <c r="P4733" s="163"/>
      <c r="Q4733" s="163"/>
      <c r="R4733" s="163"/>
      <c r="S4733" s="163"/>
      <c r="T4733" s="163"/>
      <c r="U4733" s="163"/>
      <c r="V4733" s="163"/>
      <c r="W4733" s="163"/>
      <c r="X4733" s="163"/>
    </row>
    <row r="4734" ht="11.25" customHeight="1">
      <c r="A4734" s="162" t="s">
        <v>2502</v>
      </c>
      <c r="B4734" s="162" t="s">
        <v>2503</v>
      </c>
      <c r="C4734" s="10" t="s">
        <v>52</v>
      </c>
      <c r="D4734" s="162" t="s">
        <v>3049</v>
      </c>
      <c r="E4734" s="162" t="s">
        <v>3050</v>
      </c>
      <c r="F4734" s="161" t="s">
        <v>2790</v>
      </c>
      <c r="G4734" s="10">
        <v>14.0</v>
      </c>
      <c r="H4734" s="10">
        <v>14.0</v>
      </c>
      <c r="I4734" s="10">
        <v>14.0</v>
      </c>
      <c r="J4734" s="172">
        <v>50.0</v>
      </c>
      <c r="K4734" s="173">
        <v>3.57</v>
      </c>
      <c r="L4734" s="162" t="s">
        <v>88</v>
      </c>
      <c r="M4734" s="163"/>
      <c r="N4734" s="163"/>
      <c r="O4734" s="163"/>
      <c r="P4734" s="163"/>
      <c r="Q4734" s="163"/>
      <c r="R4734" s="163"/>
      <c r="S4734" s="163"/>
      <c r="T4734" s="163"/>
      <c r="U4734" s="163"/>
      <c r="V4734" s="163"/>
      <c r="W4734" s="163"/>
      <c r="X4734" s="163"/>
    </row>
    <row r="4735" ht="11.25" customHeight="1">
      <c r="A4735" s="162" t="s">
        <v>2502</v>
      </c>
      <c r="B4735" s="162" t="s">
        <v>2503</v>
      </c>
      <c r="C4735" s="10" t="s">
        <v>52</v>
      </c>
      <c r="D4735" s="162" t="s">
        <v>3051</v>
      </c>
      <c r="E4735" s="162" t="s">
        <v>3052</v>
      </c>
      <c r="F4735" s="161" t="s">
        <v>2790</v>
      </c>
      <c r="G4735" s="10">
        <v>14.0</v>
      </c>
      <c r="H4735" s="10">
        <v>14.0</v>
      </c>
      <c r="I4735" s="10">
        <v>14.0</v>
      </c>
      <c r="J4735" s="172">
        <v>50.0</v>
      </c>
      <c r="K4735" s="173">
        <v>3.57</v>
      </c>
      <c r="L4735" s="162" t="s">
        <v>88</v>
      </c>
      <c r="M4735" s="163"/>
      <c r="N4735" s="163"/>
      <c r="O4735" s="163"/>
      <c r="P4735" s="163"/>
      <c r="Q4735" s="163"/>
      <c r="R4735" s="163"/>
      <c r="S4735" s="163"/>
      <c r="T4735" s="163"/>
      <c r="U4735" s="163"/>
      <c r="V4735" s="163"/>
      <c r="W4735" s="163"/>
      <c r="X4735" s="163"/>
    </row>
    <row r="4736" ht="11.25" customHeight="1">
      <c r="A4736" s="162" t="s">
        <v>2502</v>
      </c>
      <c r="B4736" s="162" t="s">
        <v>2503</v>
      </c>
      <c r="C4736" s="10" t="s">
        <v>52</v>
      </c>
      <c r="D4736" s="162" t="s">
        <v>3053</v>
      </c>
      <c r="E4736" s="162" t="s">
        <v>3054</v>
      </c>
      <c r="F4736" s="161" t="s">
        <v>2790</v>
      </c>
      <c r="G4736" s="10">
        <v>14.0</v>
      </c>
      <c r="H4736" s="10">
        <v>14.0</v>
      </c>
      <c r="I4736" s="10">
        <v>14.0</v>
      </c>
      <c r="J4736" s="172">
        <v>50.0</v>
      </c>
      <c r="K4736" s="173">
        <v>3.57</v>
      </c>
      <c r="L4736" s="162" t="s">
        <v>88</v>
      </c>
      <c r="M4736" s="163"/>
      <c r="N4736" s="163"/>
      <c r="O4736" s="163"/>
      <c r="P4736" s="163"/>
      <c r="Q4736" s="163"/>
      <c r="R4736" s="163"/>
      <c r="S4736" s="163"/>
      <c r="T4736" s="163"/>
      <c r="U4736" s="163"/>
      <c r="V4736" s="163"/>
      <c r="W4736" s="163"/>
      <c r="X4736" s="163"/>
    </row>
    <row r="4737" ht="11.25" customHeight="1">
      <c r="A4737" s="162" t="s">
        <v>2502</v>
      </c>
      <c r="B4737" s="162" t="s">
        <v>2503</v>
      </c>
      <c r="C4737" s="10" t="s">
        <v>52</v>
      </c>
      <c r="D4737" s="162" t="s">
        <v>3055</v>
      </c>
      <c r="E4737" s="162" t="s">
        <v>3056</v>
      </c>
      <c r="F4737" s="161" t="s">
        <v>2790</v>
      </c>
      <c r="G4737" s="10">
        <v>14.0</v>
      </c>
      <c r="H4737" s="10">
        <v>14.0</v>
      </c>
      <c r="I4737" s="10">
        <v>14.0</v>
      </c>
      <c r="J4737" s="172">
        <v>50.0</v>
      </c>
      <c r="K4737" s="173">
        <v>3.57</v>
      </c>
      <c r="L4737" s="162" t="s">
        <v>88</v>
      </c>
      <c r="M4737" s="163"/>
      <c r="N4737" s="163"/>
      <c r="O4737" s="163"/>
      <c r="P4737" s="163"/>
      <c r="Q4737" s="163"/>
      <c r="R4737" s="163"/>
      <c r="S4737" s="163"/>
      <c r="T4737" s="163"/>
      <c r="U4737" s="163"/>
      <c r="V4737" s="163"/>
      <c r="W4737" s="163"/>
      <c r="X4737" s="163"/>
    </row>
    <row r="4738" ht="11.25" customHeight="1">
      <c r="A4738" s="162" t="s">
        <v>2502</v>
      </c>
      <c r="B4738" s="162" t="s">
        <v>2503</v>
      </c>
      <c r="C4738" s="10" t="s">
        <v>52</v>
      </c>
      <c r="D4738" s="162" t="s">
        <v>3057</v>
      </c>
      <c r="E4738" s="162" t="s">
        <v>3058</v>
      </c>
      <c r="F4738" s="161" t="s">
        <v>2790</v>
      </c>
      <c r="G4738" s="10">
        <v>14.0</v>
      </c>
      <c r="H4738" s="10">
        <v>14.0</v>
      </c>
      <c r="I4738" s="10">
        <v>14.0</v>
      </c>
      <c r="J4738" s="172">
        <v>50.0</v>
      </c>
      <c r="K4738" s="173">
        <v>3.57</v>
      </c>
      <c r="L4738" s="162" t="s">
        <v>88</v>
      </c>
      <c r="M4738" s="163"/>
      <c r="N4738" s="163"/>
      <c r="O4738" s="163"/>
      <c r="P4738" s="163"/>
      <c r="Q4738" s="163"/>
      <c r="R4738" s="163"/>
      <c r="S4738" s="163"/>
      <c r="T4738" s="163"/>
      <c r="U4738" s="163"/>
      <c r="V4738" s="163"/>
      <c r="W4738" s="163"/>
      <c r="X4738" s="163"/>
    </row>
    <row r="4739" ht="11.25" customHeight="1">
      <c r="A4739" s="162" t="s">
        <v>2502</v>
      </c>
      <c r="B4739" s="162" t="s">
        <v>2503</v>
      </c>
      <c r="C4739" s="10" t="s">
        <v>52</v>
      </c>
      <c r="D4739" s="162" t="s">
        <v>3059</v>
      </c>
      <c r="E4739" s="162" t="s">
        <v>3060</v>
      </c>
      <c r="F4739" s="161" t="s">
        <v>2790</v>
      </c>
      <c r="G4739" s="10">
        <v>14.0</v>
      </c>
      <c r="H4739" s="10">
        <v>14.0</v>
      </c>
      <c r="I4739" s="10">
        <v>14.0</v>
      </c>
      <c r="J4739" s="172">
        <v>50.0</v>
      </c>
      <c r="K4739" s="173">
        <v>3.57</v>
      </c>
      <c r="L4739" s="162" t="s">
        <v>88</v>
      </c>
      <c r="M4739" s="163"/>
      <c r="N4739" s="163"/>
      <c r="O4739" s="163"/>
      <c r="P4739" s="163"/>
      <c r="Q4739" s="163"/>
      <c r="R4739" s="163"/>
      <c r="S4739" s="163"/>
      <c r="T4739" s="163"/>
      <c r="U4739" s="163"/>
      <c r="V4739" s="163"/>
      <c r="W4739" s="163"/>
      <c r="X4739" s="163"/>
    </row>
    <row r="4740" ht="11.25" customHeight="1">
      <c r="A4740" s="162" t="s">
        <v>2502</v>
      </c>
      <c r="B4740" s="162" t="s">
        <v>2503</v>
      </c>
      <c r="C4740" s="10" t="s">
        <v>52</v>
      </c>
      <c r="D4740" s="162" t="s">
        <v>3061</v>
      </c>
      <c r="E4740" s="162" t="s">
        <v>3062</v>
      </c>
      <c r="F4740" s="161" t="s">
        <v>2790</v>
      </c>
      <c r="G4740" s="10">
        <v>14.0</v>
      </c>
      <c r="H4740" s="10">
        <v>14.0</v>
      </c>
      <c r="I4740" s="10">
        <v>14.0</v>
      </c>
      <c r="J4740" s="172">
        <v>50.0</v>
      </c>
      <c r="K4740" s="173">
        <v>3.57</v>
      </c>
      <c r="L4740" s="162" t="s">
        <v>88</v>
      </c>
      <c r="M4740" s="163"/>
      <c r="N4740" s="163"/>
      <c r="O4740" s="163"/>
      <c r="P4740" s="163"/>
      <c r="Q4740" s="163"/>
      <c r="R4740" s="163"/>
      <c r="S4740" s="163"/>
      <c r="T4740" s="163"/>
      <c r="U4740" s="163"/>
      <c r="V4740" s="163"/>
      <c r="W4740" s="163"/>
      <c r="X4740" s="163"/>
    </row>
    <row r="4741" ht="11.25" customHeight="1">
      <c r="A4741" s="162" t="s">
        <v>2502</v>
      </c>
      <c r="B4741" s="162" t="s">
        <v>2503</v>
      </c>
      <c r="C4741" s="10" t="s">
        <v>52</v>
      </c>
      <c r="D4741" s="162" t="s">
        <v>3063</v>
      </c>
      <c r="E4741" s="162" t="s">
        <v>3064</v>
      </c>
      <c r="F4741" s="161" t="s">
        <v>2790</v>
      </c>
      <c r="G4741" s="10">
        <v>14.0</v>
      </c>
      <c r="H4741" s="10">
        <v>14.0</v>
      </c>
      <c r="I4741" s="10">
        <v>14.0</v>
      </c>
      <c r="J4741" s="172">
        <v>50.0</v>
      </c>
      <c r="K4741" s="173">
        <v>3.57</v>
      </c>
      <c r="L4741" s="162" t="s">
        <v>88</v>
      </c>
      <c r="M4741" s="163"/>
      <c r="N4741" s="163"/>
      <c r="O4741" s="163"/>
      <c r="P4741" s="163"/>
      <c r="Q4741" s="163"/>
      <c r="R4741" s="163"/>
      <c r="S4741" s="163"/>
      <c r="T4741" s="163"/>
      <c r="U4741" s="163"/>
      <c r="V4741" s="163"/>
      <c r="W4741" s="163"/>
      <c r="X4741" s="163"/>
    </row>
    <row r="4742" ht="11.25" customHeight="1">
      <c r="A4742" s="162" t="s">
        <v>2502</v>
      </c>
      <c r="B4742" s="162" t="s">
        <v>2503</v>
      </c>
      <c r="C4742" s="10" t="s">
        <v>52</v>
      </c>
      <c r="D4742" s="162" t="s">
        <v>3065</v>
      </c>
      <c r="E4742" s="162" t="s">
        <v>3066</v>
      </c>
      <c r="F4742" s="161" t="s">
        <v>2790</v>
      </c>
      <c r="G4742" s="10">
        <v>14.0</v>
      </c>
      <c r="H4742" s="10">
        <v>14.0</v>
      </c>
      <c r="I4742" s="10">
        <v>14.0</v>
      </c>
      <c r="J4742" s="172">
        <v>50.0</v>
      </c>
      <c r="K4742" s="173">
        <v>3.57</v>
      </c>
      <c r="L4742" s="162" t="s">
        <v>88</v>
      </c>
      <c r="M4742" s="163"/>
      <c r="N4742" s="163"/>
      <c r="O4742" s="163"/>
      <c r="P4742" s="163"/>
      <c r="Q4742" s="163"/>
      <c r="R4742" s="163"/>
      <c r="S4742" s="163"/>
      <c r="T4742" s="163"/>
      <c r="U4742" s="163"/>
      <c r="V4742" s="163"/>
      <c r="W4742" s="163"/>
      <c r="X4742" s="163"/>
    </row>
    <row r="4743" ht="11.25" customHeight="1">
      <c r="A4743" s="162" t="s">
        <v>2502</v>
      </c>
      <c r="B4743" s="162" t="s">
        <v>2503</v>
      </c>
      <c r="C4743" s="10" t="s">
        <v>52</v>
      </c>
      <c r="D4743" s="162" t="s">
        <v>3067</v>
      </c>
      <c r="E4743" s="162" t="s">
        <v>3068</v>
      </c>
      <c r="F4743" s="161" t="s">
        <v>2790</v>
      </c>
      <c r="G4743" s="10">
        <v>14.0</v>
      </c>
      <c r="H4743" s="10">
        <v>14.0</v>
      </c>
      <c r="I4743" s="10">
        <v>14.0</v>
      </c>
      <c r="J4743" s="172">
        <v>50.0</v>
      </c>
      <c r="K4743" s="173">
        <v>3.57</v>
      </c>
      <c r="L4743" s="162" t="s">
        <v>88</v>
      </c>
      <c r="M4743" s="163"/>
      <c r="N4743" s="163"/>
      <c r="O4743" s="163"/>
      <c r="P4743" s="163"/>
      <c r="Q4743" s="163"/>
      <c r="R4743" s="163"/>
      <c r="S4743" s="163"/>
      <c r="T4743" s="163"/>
      <c r="U4743" s="163"/>
      <c r="V4743" s="163"/>
      <c r="W4743" s="163"/>
      <c r="X4743" s="163"/>
    </row>
    <row r="4744" ht="11.25" customHeight="1">
      <c r="A4744" s="162" t="s">
        <v>2502</v>
      </c>
      <c r="B4744" s="162" t="s">
        <v>2503</v>
      </c>
      <c r="C4744" s="10" t="s">
        <v>52</v>
      </c>
      <c r="D4744" s="162" t="s">
        <v>3069</v>
      </c>
      <c r="E4744" s="162" t="s">
        <v>3070</v>
      </c>
      <c r="F4744" s="161" t="s">
        <v>655</v>
      </c>
      <c r="G4744" s="10">
        <v>14.0</v>
      </c>
      <c r="H4744" s="10">
        <v>14.0</v>
      </c>
      <c r="I4744" s="10">
        <v>14.0</v>
      </c>
      <c r="J4744" s="172">
        <v>50.0</v>
      </c>
      <c r="K4744" s="173">
        <v>3.57</v>
      </c>
      <c r="L4744" s="162" t="s">
        <v>88</v>
      </c>
      <c r="M4744" s="163"/>
      <c r="N4744" s="163"/>
      <c r="O4744" s="163"/>
      <c r="P4744" s="163"/>
      <c r="Q4744" s="163"/>
      <c r="R4744" s="163"/>
      <c r="S4744" s="163"/>
      <c r="T4744" s="163"/>
      <c r="U4744" s="163"/>
      <c r="V4744" s="163"/>
      <c r="W4744" s="163"/>
      <c r="X4744" s="163"/>
    </row>
    <row r="4745" ht="11.25" customHeight="1">
      <c r="A4745" s="162" t="s">
        <v>2502</v>
      </c>
      <c r="B4745" s="162" t="s">
        <v>2503</v>
      </c>
      <c r="C4745" s="10" t="s">
        <v>52</v>
      </c>
      <c r="D4745" s="162" t="s">
        <v>3071</v>
      </c>
      <c r="E4745" s="162" t="s">
        <v>3072</v>
      </c>
      <c r="F4745" s="161" t="s">
        <v>2790</v>
      </c>
      <c r="G4745" s="10">
        <v>14.0</v>
      </c>
      <c r="H4745" s="10">
        <v>14.0</v>
      </c>
      <c r="I4745" s="10">
        <v>14.0</v>
      </c>
      <c r="J4745" s="172">
        <v>50.0</v>
      </c>
      <c r="K4745" s="173">
        <v>3.57</v>
      </c>
      <c r="L4745" s="162" t="s">
        <v>88</v>
      </c>
      <c r="M4745" s="163"/>
      <c r="N4745" s="163"/>
      <c r="O4745" s="163"/>
      <c r="P4745" s="163"/>
      <c r="Q4745" s="163"/>
      <c r="R4745" s="163"/>
      <c r="S4745" s="163"/>
      <c r="T4745" s="163"/>
      <c r="U4745" s="163"/>
      <c r="V4745" s="163"/>
      <c r="W4745" s="163"/>
      <c r="X4745" s="163"/>
    </row>
    <row r="4746" ht="11.25" customHeight="1">
      <c r="A4746" s="162" t="s">
        <v>2502</v>
      </c>
      <c r="B4746" s="162" t="s">
        <v>2503</v>
      </c>
      <c r="C4746" s="10" t="s">
        <v>52</v>
      </c>
      <c r="D4746" s="162" t="s">
        <v>3073</v>
      </c>
      <c r="E4746" s="162" t="s">
        <v>3074</v>
      </c>
      <c r="F4746" s="161" t="s">
        <v>655</v>
      </c>
      <c r="G4746" s="10">
        <v>14.0</v>
      </c>
      <c r="H4746" s="10">
        <v>14.0</v>
      </c>
      <c r="I4746" s="10">
        <v>14.0</v>
      </c>
      <c r="J4746" s="172">
        <v>50.0</v>
      </c>
      <c r="K4746" s="173">
        <v>3.57</v>
      </c>
      <c r="L4746" s="162" t="s">
        <v>88</v>
      </c>
      <c r="M4746" s="163"/>
      <c r="N4746" s="163"/>
      <c r="O4746" s="163"/>
      <c r="P4746" s="163"/>
      <c r="Q4746" s="163"/>
      <c r="R4746" s="163"/>
      <c r="S4746" s="163"/>
      <c r="T4746" s="163"/>
      <c r="U4746" s="163"/>
      <c r="V4746" s="163"/>
      <c r="W4746" s="163"/>
      <c r="X4746" s="163"/>
    </row>
    <row r="4747" ht="11.25" customHeight="1">
      <c r="A4747" s="162" t="s">
        <v>2502</v>
      </c>
      <c r="B4747" s="162" t="s">
        <v>2503</v>
      </c>
      <c r="C4747" s="10" t="s">
        <v>52</v>
      </c>
      <c r="D4747" s="162" t="s">
        <v>3075</v>
      </c>
      <c r="E4747" s="162" t="s">
        <v>3076</v>
      </c>
      <c r="F4747" s="161" t="s">
        <v>655</v>
      </c>
      <c r="G4747" s="10">
        <v>14.0</v>
      </c>
      <c r="H4747" s="10">
        <v>14.0</v>
      </c>
      <c r="I4747" s="10">
        <v>14.0</v>
      </c>
      <c r="J4747" s="172">
        <v>50.0</v>
      </c>
      <c r="K4747" s="173">
        <v>3.57</v>
      </c>
      <c r="L4747" s="162" t="s">
        <v>88</v>
      </c>
      <c r="M4747" s="163"/>
      <c r="N4747" s="163"/>
      <c r="O4747" s="163"/>
      <c r="P4747" s="163"/>
      <c r="Q4747" s="163"/>
      <c r="R4747" s="163"/>
      <c r="S4747" s="163"/>
      <c r="T4747" s="163"/>
      <c r="U4747" s="163"/>
      <c r="V4747" s="163"/>
      <c r="W4747" s="163"/>
      <c r="X4747" s="163"/>
    </row>
    <row r="4748" ht="11.25" customHeight="1">
      <c r="A4748" s="162" t="s">
        <v>2502</v>
      </c>
      <c r="B4748" s="162" t="s">
        <v>2503</v>
      </c>
      <c r="C4748" s="10" t="s">
        <v>52</v>
      </c>
      <c r="D4748" s="162" t="s">
        <v>3077</v>
      </c>
      <c r="E4748" s="162" t="s">
        <v>3078</v>
      </c>
      <c r="F4748" s="161" t="s">
        <v>655</v>
      </c>
      <c r="G4748" s="10">
        <v>14.0</v>
      </c>
      <c r="H4748" s="10">
        <v>14.0</v>
      </c>
      <c r="I4748" s="10">
        <v>14.0</v>
      </c>
      <c r="J4748" s="172">
        <v>50.0</v>
      </c>
      <c r="K4748" s="173">
        <v>3.57</v>
      </c>
      <c r="L4748" s="162" t="s">
        <v>88</v>
      </c>
      <c r="M4748" s="163"/>
      <c r="N4748" s="163"/>
      <c r="O4748" s="163"/>
      <c r="P4748" s="163"/>
      <c r="Q4748" s="163"/>
      <c r="R4748" s="163"/>
      <c r="S4748" s="163"/>
      <c r="T4748" s="163"/>
      <c r="U4748" s="163"/>
      <c r="V4748" s="163"/>
      <c r="W4748" s="163"/>
      <c r="X4748" s="163"/>
    </row>
    <row r="4749" ht="11.25" customHeight="1">
      <c r="A4749" s="162" t="s">
        <v>2502</v>
      </c>
      <c r="B4749" s="162" t="s">
        <v>2503</v>
      </c>
      <c r="C4749" s="10" t="s">
        <v>52</v>
      </c>
      <c r="D4749" s="162" t="s">
        <v>3079</v>
      </c>
      <c r="E4749" s="162" t="s">
        <v>3080</v>
      </c>
      <c r="F4749" s="161" t="s">
        <v>2790</v>
      </c>
      <c r="G4749" s="10">
        <v>14.0</v>
      </c>
      <c r="H4749" s="10">
        <v>14.0</v>
      </c>
      <c r="I4749" s="10">
        <v>14.0</v>
      </c>
      <c r="J4749" s="172">
        <v>50.0</v>
      </c>
      <c r="K4749" s="173">
        <v>3.57</v>
      </c>
      <c r="L4749" s="162" t="s">
        <v>88</v>
      </c>
      <c r="M4749" s="163"/>
      <c r="N4749" s="163"/>
      <c r="O4749" s="163"/>
      <c r="P4749" s="163"/>
      <c r="Q4749" s="163"/>
      <c r="R4749" s="163"/>
      <c r="S4749" s="163"/>
      <c r="T4749" s="163"/>
      <c r="U4749" s="163"/>
      <c r="V4749" s="163"/>
      <c r="W4749" s="163"/>
      <c r="X4749" s="163"/>
    </row>
    <row r="4750" ht="11.25" customHeight="1">
      <c r="A4750" s="162" t="s">
        <v>2502</v>
      </c>
      <c r="B4750" s="162" t="s">
        <v>2503</v>
      </c>
      <c r="C4750" s="10" t="s">
        <v>52</v>
      </c>
      <c r="D4750" s="162" t="s">
        <v>3081</v>
      </c>
      <c r="E4750" s="162" t="s">
        <v>3082</v>
      </c>
      <c r="F4750" s="161" t="s">
        <v>655</v>
      </c>
      <c r="G4750" s="10">
        <v>14.0</v>
      </c>
      <c r="H4750" s="10">
        <v>14.0</v>
      </c>
      <c r="I4750" s="10">
        <v>14.0</v>
      </c>
      <c r="J4750" s="172">
        <v>50.0</v>
      </c>
      <c r="K4750" s="173">
        <v>3.57</v>
      </c>
      <c r="L4750" s="162" t="s">
        <v>88</v>
      </c>
      <c r="M4750" s="163"/>
      <c r="N4750" s="163"/>
      <c r="O4750" s="163"/>
      <c r="P4750" s="163"/>
      <c r="Q4750" s="163"/>
      <c r="R4750" s="163"/>
      <c r="S4750" s="163"/>
      <c r="T4750" s="163"/>
      <c r="U4750" s="163"/>
      <c r="V4750" s="163"/>
      <c r="W4750" s="163"/>
      <c r="X4750" s="163"/>
    </row>
    <row r="4751" ht="11.25" customHeight="1">
      <c r="A4751" s="162" t="s">
        <v>2502</v>
      </c>
      <c r="B4751" s="162" t="s">
        <v>2503</v>
      </c>
      <c r="C4751" s="10" t="s">
        <v>52</v>
      </c>
      <c r="D4751" s="162" t="s">
        <v>3083</v>
      </c>
      <c r="E4751" s="162" t="s">
        <v>3084</v>
      </c>
      <c r="F4751" s="161" t="s">
        <v>2790</v>
      </c>
      <c r="G4751" s="10">
        <v>14.0</v>
      </c>
      <c r="H4751" s="10">
        <v>14.0</v>
      </c>
      <c r="I4751" s="10">
        <v>14.0</v>
      </c>
      <c r="J4751" s="172">
        <v>50.0</v>
      </c>
      <c r="K4751" s="173">
        <v>3.57</v>
      </c>
      <c r="L4751" s="162" t="s">
        <v>88</v>
      </c>
      <c r="M4751" s="163"/>
      <c r="N4751" s="163"/>
      <c r="O4751" s="163"/>
      <c r="P4751" s="163"/>
      <c r="Q4751" s="163"/>
      <c r="R4751" s="163"/>
      <c r="S4751" s="163"/>
      <c r="T4751" s="163"/>
      <c r="U4751" s="163"/>
      <c r="V4751" s="163"/>
      <c r="W4751" s="163"/>
      <c r="X4751" s="163"/>
    </row>
    <row r="4752" ht="11.25" customHeight="1">
      <c r="A4752" s="162" t="s">
        <v>2502</v>
      </c>
      <c r="B4752" s="162" t="s">
        <v>2503</v>
      </c>
      <c r="C4752" s="10" t="s">
        <v>52</v>
      </c>
      <c r="D4752" s="162" t="s">
        <v>3085</v>
      </c>
      <c r="E4752" s="162" t="s">
        <v>3086</v>
      </c>
      <c r="F4752" s="161" t="s">
        <v>2790</v>
      </c>
      <c r="G4752" s="10">
        <v>14.0</v>
      </c>
      <c r="H4752" s="10">
        <v>14.0</v>
      </c>
      <c r="I4752" s="10">
        <v>14.0</v>
      </c>
      <c r="J4752" s="172">
        <v>50.0</v>
      </c>
      <c r="K4752" s="173">
        <v>3.57</v>
      </c>
      <c r="L4752" s="162" t="s">
        <v>88</v>
      </c>
      <c r="M4752" s="163"/>
      <c r="N4752" s="163"/>
      <c r="O4752" s="163"/>
      <c r="P4752" s="163"/>
      <c r="Q4752" s="163"/>
      <c r="R4752" s="163"/>
      <c r="S4752" s="163"/>
      <c r="T4752" s="163"/>
      <c r="U4752" s="163"/>
      <c r="V4752" s="163"/>
      <c r="W4752" s="163"/>
      <c r="X4752" s="163"/>
    </row>
    <row r="4753" ht="11.25" customHeight="1">
      <c r="A4753" s="162" t="s">
        <v>2502</v>
      </c>
      <c r="B4753" s="162" t="s">
        <v>2503</v>
      </c>
      <c r="C4753" s="10" t="s">
        <v>52</v>
      </c>
      <c r="D4753" s="162" t="s">
        <v>3087</v>
      </c>
      <c r="E4753" s="162" t="s">
        <v>3088</v>
      </c>
      <c r="F4753" s="161" t="s">
        <v>2790</v>
      </c>
      <c r="G4753" s="10">
        <v>14.0</v>
      </c>
      <c r="H4753" s="10">
        <v>14.0</v>
      </c>
      <c r="I4753" s="10">
        <v>14.0</v>
      </c>
      <c r="J4753" s="172">
        <v>50.0</v>
      </c>
      <c r="K4753" s="173">
        <v>3.57</v>
      </c>
      <c r="L4753" s="162" t="s">
        <v>88</v>
      </c>
      <c r="M4753" s="163"/>
      <c r="N4753" s="163"/>
      <c r="O4753" s="163"/>
      <c r="P4753" s="163"/>
      <c r="Q4753" s="163"/>
      <c r="R4753" s="163"/>
      <c r="S4753" s="163"/>
      <c r="T4753" s="163"/>
      <c r="U4753" s="163"/>
      <c r="V4753" s="163"/>
      <c r="W4753" s="163"/>
      <c r="X4753" s="163"/>
    </row>
    <row r="4754" ht="11.25" customHeight="1">
      <c r="A4754" s="162" t="s">
        <v>2502</v>
      </c>
      <c r="B4754" s="162" t="s">
        <v>2503</v>
      </c>
      <c r="C4754" s="10" t="s">
        <v>52</v>
      </c>
      <c r="D4754" s="162" t="s">
        <v>3089</v>
      </c>
      <c r="E4754" s="162" t="s">
        <v>3090</v>
      </c>
      <c r="F4754" s="161" t="s">
        <v>655</v>
      </c>
      <c r="G4754" s="10">
        <v>14.0</v>
      </c>
      <c r="H4754" s="10">
        <v>14.0</v>
      </c>
      <c r="I4754" s="10">
        <v>14.0</v>
      </c>
      <c r="J4754" s="172">
        <v>50.0</v>
      </c>
      <c r="K4754" s="173">
        <v>3.57</v>
      </c>
      <c r="L4754" s="162" t="s">
        <v>88</v>
      </c>
      <c r="M4754" s="163"/>
      <c r="N4754" s="163"/>
      <c r="O4754" s="163"/>
      <c r="P4754" s="163"/>
      <c r="Q4754" s="163"/>
      <c r="R4754" s="163"/>
      <c r="S4754" s="163"/>
      <c r="T4754" s="163"/>
      <c r="U4754" s="163"/>
      <c r="V4754" s="163"/>
      <c r="W4754" s="163"/>
      <c r="X4754" s="163"/>
    </row>
    <row r="4755" ht="11.25" customHeight="1">
      <c r="A4755" s="162" t="s">
        <v>2502</v>
      </c>
      <c r="B4755" s="162" t="s">
        <v>2503</v>
      </c>
      <c r="C4755" s="10" t="s">
        <v>52</v>
      </c>
      <c r="D4755" s="162" t="s">
        <v>3091</v>
      </c>
      <c r="E4755" s="162" t="s">
        <v>3092</v>
      </c>
      <c r="F4755" s="161" t="s">
        <v>2790</v>
      </c>
      <c r="G4755" s="10">
        <v>14.0</v>
      </c>
      <c r="H4755" s="10">
        <v>14.0</v>
      </c>
      <c r="I4755" s="10">
        <v>14.0</v>
      </c>
      <c r="J4755" s="172">
        <v>50.0</v>
      </c>
      <c r="K4755" s="173">
        <v>3.57</v>
      </c>
      <c r="L4755" s="162" t="s">
        <v>88</v>
      </c>
      <c r="M4755" s="163"/>
      <c r="N4755" s="163"/>
      <c r="O4755" s="163"/>
      <c r="P4755" s="163"/>
      <c r="Q4755" s="163"/>
      <c r="R4755" s="163"/>
      <c r="S4755" s="163"/>
      <c r="T4755" s="163"/>
      <c r="U4755" s="163"/>
      <c r="V4755" s="163"/>
      <c r="W4755" s="163"/>
      <c r="X4755" s="163"/>
    </row>
    <row r="4756" ht="11.25" customHeight="1">
      <c r="A4756" s="162" t="s">
        <v>2502</v>
      </c>
      <c r="B4756" s="162" t="s">
        <v>2503</v>
      </c>
      <c r="C4756" s="10" t="s">
        <v>52</v>
      </c>
      <c r="D4756" s="162" t="s">
        <v>3093</v>
      </c>
      <c r="E4756" s="162" t="s">
        <v>3094</v>
      </c>
      <c r="F4756" s="161" t="s">
        <v>2790</v>
      </c>
      <c r="G4756" s="10">
        <v>14.0</v>
      </c>
      <c r="H4756" s="10">
        <v>14.0</v>
      </c>
      <c r="I4756" s="10">
        <v>14.0</v>
      </c>
      <c r="J4756" s="172">
        <v>50.0</v>
      </c>
      <c r="K4756" s="173">
        <v>3.57</v>
      </c>
      <c r="L4756" s="162" t="s">
        <v>88</v>
      </c>
      <c r="M4756" s="163"/>
      <c r="N4756" s="163"/>
      <c r="O4756" s="163"/>
      <c r="P4756" s="163"/>
      <c r="Q4756" s="163"/>
      <c r="R4756" s="163"/>
      <c r="S4756" s="163"/>
      <c r="T4756" s="163"/>
      <c r="U4756" s="163"/>
      <c r="V4756" s="163"/>
      <c r="W4756" s="163"/>
      <c r="X4756" s="163"/>
    </row>
    <row r="4757" ht="11.25" customHeight="1">
      <c r="A4757" s="162" t="s">
        <v>2502</v>
      </c>
      <c r="B4757" s="162" t="s">
        <v>2503</v>
      </c>
      <c r="C4757" s="10" t="s">
        <v>52</v>
      </c>
      <c r="D4757" s="162" t="s">
        <v>3095</v>
      </c>
      <c r="E4757" s="162" t="s">
        <v>3096</v>
      </c>
      <c r="F4757" s="161" t="s">
        <v>2790</v>
      </c>
      <c r="G4757" s="10">
        <v>14.0</v>
      </c>
      <c r="H4757" s="10">
        <v>14.0</v>
      </c>
      <c r="I4757" s="10">
        <v>14.0</v>
      </c>
      <c r="J4757" s="172">
        <v>50.0</v>
      </c>
      <c r="K4757" s="173">
        <v>3.57</v>
      </c>
      <c r="L4757" s="162" t="s">
        <v>88</v>
      </c>
      <c r="M4757" s="163"/>
      <c r="N4757" s="163"/>
      <c r="O4757" s="163"/>
      <c r="P4757" s="163"/>
      <c r="Q4757" s="163"/>
      <c r="R4757" s="163"/>
      <c r="S4757" s="163"/>
      <c r="T4757" s="163"/>
      <c r="U4757" s="163"/>
      <c r="V4757" s="163"/>
      <c r="W4757" s="163"/>
      <c r="X4757" s="163"/>
    </row>
    <row r="4758" ht="11.25" customHeight="1">
      <c r="A4758" s="162" t="s">
        <v>2502</v>
      </c>
      <c r="B4758" s="162" t="s">
        <v>2503</v>
      </c>
      <c r="C4758" s="10" t="s">
        <v>52</v>
      </c>
      <c r="D4758" s="162" t="s">
        <v>3097</v>
      </c>
      <c r="E4758" s="162" t="s">
        <v>3098</v>
      </c>
      <c r="F4758" s="161" t="s">
        <v>655</v>
      </c>
      <c r="G4758" s="10">
        <v>14.0</v>
      </c>
      <c r="H4758" s="10">
        <v>14.0</v>
      </c>
      <c r="I4758" s="10">
        <v>14.0</v>
      </c>
      <c r="J4758" s="172">
        <v>50.0</v>
      </c>
      <c r="K4758" s="173">
        <v>3.57</v>
      </c>
      <c r="L4758" s="162" t="s">
        <v>88</v>
      </c>
      <c r="M4758" s="163"/>
      <c r="N4758" s="163"/>
      <c r="O4758" s="163"/>
      <c r="P4758" s="163"/>
      <c r="Q4758" s="163"/>
      <c r="R4758" s="163"/>
      <c r="S4758" s="163"/>
      <c r="T4758" s="163"/>
      <c r="U4758" s="163"/>
      <c r="V4758" s="163"/>
      <c r="W4758" s="163"/>
      <c r="X4758" s="163"/>
    </row>
    <row r="4759" ht="11.25" customHeight="1">
      <c r="A4759" s="162" t="s">
        <v>2502</v>
      </c>
      <c r="B4759" s="162" t="s">
        <v>2503</v>
      </c>
      <c r="C4759" s="10" t="s">
        <v>52</v>
      </c>
      <c r="D4759" s="162" t="s">
        <v>3099</v>
      </c>
      <c r="E4759" s="162" t="s">
        <v>3100</v>
      </c>
      <c r="F4759" s="161" t="s">
        <v>2790</v>
      </c>
      <c r="G4759" s="10">
        <v>14.0</v>
      </c>
      <c r="H4759" s="10">
        <v>14.0</v>
      </c>
      <c r="I4759" s="10">
        <v>14.0</v>
      </c>
      <c r="J4759" s="172">
        <v>50.0</v>
      </c>
      <c r="K4759" s="173">
        <v>3.57</v>
      </c>
      <c r="L4759" s="162" t="s">
        <v>88</v>
      </c>
      <c r="M4759" s="163"/>
      <c r="N4759" s="163"/>
      <c r="O4759" s="163"/>
      <c r="P4759" s="163"/>
      <c r="Q4759" s="163"/>
      <c r="R4759" s="163"/>
      <c r="S4759" s="163"/>
      <c r="T4759" s="163"/>
      <c r="U4759" s="163"/>
      <c r="V4759" s="163"/>
      <c r="W4759" s="163"/>
      <c r="X4759" s="163"/>
    </row>
    <row r="4760" ht="11.25" customHeight="1">
      <c r="A4760" s="162" t="s">
        <v>2502</v>
      </c>
      <c r="B4760" s="162" t="s">
        <v>2503</v>
      </c>
      <c r="C4760" s="10" t="s">
        <v>52</v>
      </c>
      <c r="D4760" s="162" t="s">
        <v>3101</v>
      </c>
      <c r="E4760" s="162" t="s">
        <v>3102</v>
      </c>
      <c r="F4760" s="161" t="s">
        <v>2790</v>
      </c>
      <c r="G4760" s="10">
        <v>14.0</v>
      </c>
      <c r="H4760" s="10">
        <v>14.0</v>
      </c>
      <c r="I4760" s="10">
        <v>14.0</v>
      </c>
      <c r="J4760" s="172">
        <v>50.0</v>
      </c>
      <c r="K4760" s="173">
        <v>3.57</v>
      </c>
      <c r="L4760" s="162" t="s">
        <v>88</v>
      </c>
      <c r="M4760" s="163"/>
      <c r="N4760" s="163"/>
      <c r="O4760" s="163"/>
      <c r="P4760" s="163"/>
      <c r="Q4760" s="163"/>
      <c r="R4760" s="163"/>
      <c r="S4760" s="163"/>
      <c r="T4760" s="163"/>
      <c r="U4760" s="163"/>
      <c r="V4760" s="163"/>
      <c r="W4760" s="163"/>
      <c r="X4760" s="163"/>
    </row>
    <row r="4761" ht="11.25" customHeight="1">
      <c r="A4761" s="162" t="s">
        <v>2502</v>
      </c>
      <c r="B4761" s="162" t="s">
        <v>2503</v>
      </c>
      <c r="C4761" s="10" t="s">
        <v>52</v>
      </c>
      <c r="D4761" s="162" t="s">
        <v>3103</v>
      </c>
      <c r="E4761" s="162" t="s">
        <v>3104</v>
      </c>
      <c r="F4761" s="161" t="s">
        <v>2790</v>
      </c>
      <c r="G4761" s="10">
        <v>14.0</v>
      </c>
      <c r="H4761" s="10">
        <v>14.0</v>
      </c>
      <c r="I4761" s="10">
        <v>14.0</v>
      </c>
      <c r="J4761" s="172">
        <v>50.0</v>
      </c>
      <c r="K4761" s="173">
        <v>3.57</v>
      </c>
      <c r="L4761" s="162" t="s">
        <v>88</v>
      </c>
      <c r="M4761" s="163"/>
      <c r="N4761" s="163"/>
      <c r="O4761" s="163"/>
      <c r="P4761" s="163"/>
      <c r="Q4761" s="163"/>
      <c r="R4761" s="163"/>
      <c r="S4761" s="163"/>
      <c r="T4761" s="163"/>
      <c r="U4761" s="163"/>
      <c r="V4761" s="163"/>
      <c r="W4761" s="163"/>
      <c r="X4761" s="163"/>
    </row>
    <row r="4762" ht="11.25" customHeight="1">
      <c r="A4762" s="162" t="s">
        <v>2502</v>
      </c>
      <c r="B4762" s="162" t="s">
        <v>2503</v>
      </c>
      <c r="C4762" s="10" t="s">
        <v>52</v>
      </c>
      <c r="D4762" s="162" t="s">
        <v>3105</v>
      </c>
      <c r="E4762" s="162" t="s">
        <v>3106</v>
      </c>
      <c r="F4762" s="161" t="s">
        <v>655</v>
      </c>
      <c r="G4762" s="10">
        <v>14.0</v>
      </c>
      <c r="H4762" s="10">
        <v>14.0</v>
      </c>
      <c r="I4762" s="10">
        <v>14.0</v>
      </c>
      <c r="J4762" s="172">
        <v>50.0</v>
      </c>
      <c r="K4762" s="173">
        <v>3.57</v>
      </c>
      <c r="L4762" s="162" t="s">
        <v>88</v>
      </c>
      <c r="M4762" s="163"/>
      <c r="N4762" s="163"/>
      <c r="O4762" s="163"/>
      <c r="P4762" s="163"/>
      <c r="Q4762" s="163"/>
      <c r="R4762" s="163"/>
      <c r="S4762" s="163"/>
      <c r="T4762" s="163"/>
      <c r="U4762" s="163"/>
      <c r="V4762" s="163"/>
      <c r="W4762" s="163"/>
      <c r="X4762" s="163"/>
    </row>
    <row r="4763" ht="11.25" customHeight="1">
      <c r="A4763" s="162" t="s">
        <v>2502</v>
      </c>
      <c r="B4763" s="162" t="s">
        <v>2503</v>
      </c>
      <c r="C4763" s="10" t="s">
        <v>52</v>
      </c>
      <c r="D4763" s="162" t="s">
        <v>3107</v>
      </c>
      <c r="E4763" s="162" t="s">
        <v>3108</v>
      </c>
      <c r="F4763" s="161" t="s">
        <v>2790</v>
      </c>
      <c r="G4763" s="10">
        <v>14.0</v>
      </c>
      <c r="H4763" s="10">
        <v>14.0</v>
      </c>
      <c r="I4763" s="10">
        <v>14.0</v>
      </c>
      <c r="J4763" s="172">
        <v>50.0</v>
      </c>
      <c r="K4763" s="173">
        <v>3.57</v>
      </c>
      <c r="L4763" s="162" t="s">
        <v>88</v>
      </c>
      <c r="M4763" s="163"/>
      <c r="N4763" s="163"/>
      <c r="O4763" s="163"/>
      <c r="P4763" s="163"/>
      <c r="Q4763" s="163"/>
      <c r="R4763" s="163"/>
      <c r="S4763" s="163"/>
      <c r="T4763" s="163"/>
      <c r="U4763" s="163"/>
      <c r="V4763" s="163"/>
      <c r="W4763" s="163"/>
      <c r="X4763" s="163"/>
    </row>
    <row r="4764" ht="11.25" customHeight="1">
      <c r="A4764" s="162" t="s">
        <v>2502</v>
      </c>
      <c r="B4764" s="162" t="s">
        <v>2503</v>
      </c>
      <c r="C4764" s="10" t="s">
        <v>52</v>
      </c>
      <c r="D4764" s="162" t="s">
        <v>3109</v>
      </c>
      <c r="E4764" s="162" t="s">
        <v>3110</v>
      </c>
      <c r="F4764" s="161" t="s">
        <v>2790</v>
      </c>
      <c r="G4764" s="10">
        <v>14.0</v>
      </c>
      <c r="H4764" s="10">
        <v>14.0</v>
      </c>
      <c r="I4764" s="10">
        <v>14.0</v>
      </c>
      <c r="J4764" s="172">
        <v>50.0</v>
      </c>
      <c r="K4764" s="173">
        <v>3.57</v>
      </c>
      <c r="L4764" s="162" t="s">
        <v>88</v>
      </c>
      <c r="M4764" s="163"/>
      <c r="N4764" s="163"/>
      <c r="O4764" s="163"/>
      <c r="P4764" s="163"/>
      <c r="Q4764" s="163"/>
      <c r="R4764" s="163"/>
      <c r="S4764" s="163"/>
      <c r="T4764" s="163"/>
      <c r="U4764" s="163"/>
      <c r="V4764" s="163"/>
      <c r="W4764" s="163"/>
      <c r="X4764" s="163"/>
    </row>
    <row r="4765" ht="11.25" customHeight="1">
      <c r="A4765" s="162" t="s">
        <v>2502</v>
      </c>
      <c r="B4765" s="162" t="s">
        <v>2503</v>
      </c>
      <c r="C4765" s="10" t="s">
        <v>52</v>
      </c>
      <c r="D4765" s="162" t="s">
        <v>3111</v>
      </c>
      <c r="E4765" s="162" t="s">
        <v>3112</v>
      </c>
      <c r="F4765" s="161" t="s">
        <v>2790</v>
      </c>
      <c r="G4765" s="10">
        <v>14.0</v>
      </c>
      <c r="H4765" s="10">
        <v>14.0</v>
      </c>
      <c r="I4765" s="10">
        <v>14.0</v>
      </c>
      <c r="J4765" s="172">
        <v>50.0</v>
      </c>
      <c r="K4765" s="173">
        <v>3.57</v>
      </c>
      <c r="L4765" s="162" t="s">
        <v>88</v>
      </c>
      <c r="M4765" s="163"/>
      <c r="N4765" s="163"/>
      <c r="O4765" s="163"/>
      <c r="P4765" s="163"/>
      <c r="Q4765" s="163"/>
      <c r="R4765" s="163"/>
      <c r="S4765" s="163"/>
      <c r="T4765" s="163"/>
      <c r="U4765" s="163"/>
      <c r="V4765" s="163"/>
      <c r="W4765" s="163"/>
      <c r="X4765" s="163"/>
    </row>
    <row r="4766" ht="11.25" customHeight="1">
      <c r="A4766" s="162" t="s">
        <v>2502</v>
      </c>
      <c r="B4766" s="162" t="s">
        <v>2503</v>
      </c>
      <c r="C4766" s="10" t="s">
        <v>52</v>
      </c>
      <c r="D4766" s="162" t="s">
        <v>3113</v>
      </c>
      <c r="E4766" s="162" t="s">
        <v>3114</v>
      </c>
      <c r="F4766" s="161" t="s">
        <v>2790</v>
      </c>
      <c r="G4766" s="10">
        <v>14.0</v>
      </c>
      <c r="H4766" s="10">
        <v>14.0</v>
      </c>
      <c r="I4766" s="10">
        <v>14.0</v>
      </c>
      <c r="J4766" s="172">
        <v>50.0</v>
      </c>
      <c r="K4766" s="173">
        <v>3.57</v>
      </c>
      <c r="L4766" s="162" t="s">
        <v>88</v>
      </c>
      <c r="M4766" s="163"/>
      <c r="N4766" s="163"/>
      <c r="O4766" s="163"/>
      <c r="P4766" s="163"/>
      <c r="Q4766" s="163"/>
      <c r="R4766" s="163"/>
      <c r="S4766" s="163"/>
      <c r="T4766" s="163"/>
      <c r="U4766" s="163"/>
      <c r="V4766" s="163"/>
      <c r="W4766" s="163"/>
      <c r="X4766" s="163"/>
    </row>
    <row r="4767" ht="11.25" customHeight="1">
      <c r="A4767" s="162" t="s">
        <v>2502</v>
      </c>
      <c r="B4767" s="162" t="s">
        <v>2503</v>
      </c>
      <c r="C4767" s="10" t="s">
        <v>52</v>
      </c>
      <c r="D4767" s="162" t="s">
        <v>3115</v>
      </c>
      <c r="E4767" s="162" t="s">
        <v>3116</v>
      </c>
      <c r="F4767" s="161" t="s">
        <v>2790</v>
      </c>
      <c r="G4767" s="10">
        <v>14.0</v>
      </c>
      <c r="H4767" s="10">
        <v>14.0</v>
      </c>
      <c r="I4767" s="10">
        <v>14.0</v>
      </c>
      <c r="J4767" s="172">
        <v>50.0</v>
      </c>
      <c r="K4767" s="173">
        <v>3.57</v>
      </c>
      <c r="L4767" s="162" t="s">
        <v>88</v>
      </c>
      <c r="M4767" s="163"/>
      <c r="N4767" s="163"/>
      <c r="O4767" s="163"/>
      <c r="P4767" s="163"/>
      <c r="Q4767" s="163"/>
      <c r="R4767" s="163"/>
      <c r="S4767" s="163"/>
      <c r="T4767" s="163"/>
      <c r="U4767" s="163"/>
      <c r="V4767" s="163"/>
      <c r="W4767" s="163"/>
      <c r="X4767" s="163"/>
    </row>
    <row r="4768" ht="11.25" customHeight="1">
      <c r="A4768" s="162" t="s">
        <v>2502</v>
      </c>
      <c r="B4768" s="162" t="s">
        <v>2503</v>
      </c>
      <c r="C4768" s="10" t="s">
        <v>52</v>
      </c>
      <c r="D4768" s="162" t="s">
        <v>3117</v>
      </c>
      <c r="E4768" s="162" t="s">
        <v>3118</v>
      </c>
      <c r="F4768" s="161" t="s">
        <v>2790</v>
      </c>
      <c r="G4768" s="10">
        <v>14.0</v>
      </c>
      <c r="H4768" s="10">
        <v>14.0</v>
      </c>
      <c r="I4768" s="10">
        <v>14.0</v>
      </c>
      <c r="J4768" s="172">
        <v>50.0</v>
      </c>
      <c r="K4768" s="173">
        <v>3.57</v>
      </c>
      <c r="L4768" s="162" t="s">
        <v>88</v>
      </c>
      <c r="M4768" s="163"/>
      <c r="N4768" s="163"/>
      <c r="O4768" s="163"/>
      <c r="P4768" s="163"/>
      <c r="Q4768" s="163"/>
      <c r="R4768" s="163"/>
      <c r="S4768" s="163"/>
      <c r="T4768" s="163"/>
      <c r="U4768" s="163"/>
      <c r="V4768" s="163"/>
      <c r="W4768" s="163"/>
      <c r="X4768" s="163"/>
    </row>
    <row r="4769" ht="11.25" customHeight="1">
      <c r="A4769" s="162" t="s">
        <v>2502</v>
      </c>
      <c r="B4769" s="162" t="s">
        <v>2503</v>
      </c>
      <c r="C4769" s="10" t="s">
        <v>52</v>
      </c>
      <c r="D4769" s="162" t="s">
        <v>3119</v>
      </c>
      <c r="E4769" s="162" t="s">
        <v>3120</v>
      </c>
      <c r="F4769" s="161" t="s">
        <v>2790</v>
      </c>
      <c r="G4769" s="10">
        <v>14.0</v>
      </c>
      <c r="H4769" s="10">
        <v>14.0</v>
      </c>
      <c r="I4769" s="10">
        <v>14.0</v>
      </c>
      <c r="J4769" s="172">
        <v>50.0</v>
      </c>
      <c r="K4769" s="173">
        <v>3.57</v>
      </c>
      <c r="L4769" s="162" t="s">
        <v>88</v>
      </c>
      <c r="M4769" s="163"/>
      <c r="N4769" s="163"/>
      <c r="O4769" s="163"/>
      <c r="P4769" s="163"/>
      <c r="Q4769" s="163"/>
      <c r="R4769" s="163"/>
      <c r="S4769" s="163"/>
      <c r="T4769" s="163"/>
      <c r="U4769" s="163"/>
      <c r="V4769" s="163"/>
      <c r="W4769" s="163"/>
      <c r="X4769" s="163"/>
    </row>
    <row r="4770" ht="11.25" customHeight="1">
      <c r="A4770" s="162" t="s">
        <v>2502</v>
      </c>
      <c r="B4770" s="162" t="s">
        <v>2503</v>
      </c>
      <c r="C4770" s="10" t="s">
        <v>52</v>
      </c>
      <c r="D4770" s="162" t="s">
        <v>3121</v>
      </c>
      <c r="E4770" s="162" t="s">
        <v>3122</v>
      </c>
      <c r="F4770" s="161" t="s">
        <v>2790</v>
      </c>
      <c r="G4770" s="10">
        <v>14.0</v>
      </c>
      <c r="H4770" s="10">
        <v>14.0</v>
      </c>
      <c r="I4770" s="10">
        <v>14.0</v>
      </c>
      <c r="J4770" s="172">
        <v>50.0</v>
      </c>
      <c r="K4770" s="173">
        <v>3.57</v>
      </c>
      <c r="L4770" s="162" t="s">
        <v>88</v>
      </c>
      <c r="M4770" s="163"/>
      <c r="N4770" s="163"/>
      <c r="O4770" s="163"/>
      <c r="P4770" s="163"/>
      <c r="Q4770" s="163"/>
      <c r="R4770" s="163"/>
      <c r="S4770" s="163"/>
      <c r="T4770" s="163"/>
      <c r="U4770" s="163"/>
      <c r="V4770" s="163"/>
      <c r="W4770" s="163"/>
      <c r="X4770" s="163"/>
    </row>
    <row r="4771" ht="11.25" customHeight="1">
      <c r="A4771" s="162" t="s">
        <v>2502</v>
      </c>
      <c r="B4771" s="162" t="s">
        <v>2503</v>
      </c>
      <c r="C4771" s="10" t="s">
        <v>52</v>
      </c>
      <c r="D4771" s="162" t="s">
        <v>3123</v>
      </c>
      <c r="E4771" s="162" t="s">
        <v>3124</v>
      </c>
      <c r="F4771" s="161" t="s">
        <v>655</v>
      </c>
      <c r="G4771" s="10">
        <v>14.0</v>
      </c>
      <c r="H4771" s="10">
        <v>14.0</v>
      </c>
      <c r="I4771" s="10">
        <v>14.0</v>
      </c>
      <c r="J4771" s="172">
        <v>50.0</v>
      </c>
      <c r="K4771" s="173">
        <v>3.57</v>
      </c>
      <c r="L4771" s="162" t="s">
        <v>88</v>
      </c>
      <c r="M4771" s="163"/>
      <c r="N4771" s="163"/>
      <c r="O4771" s="163"/>
      <c r="P4771" s="163"/>
      <c r="Q4771" s="163"/>
      <c r="R4771" s="163"/>
      <c r="S4771" s="163"/>
      <c r="T4771" s="163"/>
      <c r="U4771" s="163"/>
      <c r="V4771" s="163"/>
      <c r="W4771" s="163"/>
      <c r="X4771" s="163"/>
    </row>
    <row r="4772" ht="11.25" customHeight="1">
      <c r="A4772" s="162" t="s">
        <v>2502</v>
      </c>
      <c r="B4772" s="162" t="s">
        <v>2503</v>
      </c>
      <c r="C4772" s="10" t="s">
        <v>52</v>
      </c>
      <c r="D4772" s="162" t="s">
        <v>3125</v>
      </c>
      <c r="E4772" s="162" t="s">
        <v>3126</v>
      </c>
      <c r="F4772" s="161" t="s">
        <v>2790</v>
      </c>
      <c r="G4772" s="10">
        <v>14.0</v>
      </c>
      <c r="H4772" s="10">
        <v>14.0</v>
      </c>
      <c r="I4772" s="10">
        <v>14.0</v>
      </c>
      <c r="J4772" s="172">
        <v>50.0</v>
      </c>
      <c r="K4772" s="173">
        <v>3.57</v>
      </c>
      <c r="L4772" s="162" t="s">
        <v>88</v>
      </c>
      <c r="M4772" s="163"/>
      <c r="N4772" s="163"/>
      <c r="O4772" s="163"/>
      <c r="P4772" s="163"/>
      <c r="Q4772" s="163"/>
      <c r="R4772" s="163"/>
      <c r="S4772" s="163"/>
      <c r="T4772" s="163"/>
      <c r="U4772" s="163"/>
      <c r="V4772" s="163"/>
      <c r="W4772" s="163"/>
      <c r="X4772" s="163"/>
    </row>
    <row r="4773" ht="11.25" customHeight="1">
      <c r="A4773" s="162" t="s">
        <v>2502</v>
      </c>
      <c r="B4773" s="162" t="s">
        <v>2503</v>
      </c>
      <c r="C4773" s="10" t="s">
        <v>52</v>
      </c>
      <c r="D4773" s="162" t="s">
        <v>3127</v>
      </c>
      <c r="E4773" s="162" t="s">
        <v>3128</v>
      </c>
      <c r="F4773" s="161" t="s">
        <v>2790</v>
      </c>
      <c r="G4773" s="10">
        <v>14.0</v>
      </c>
      <c r="H4773" s="10">
        <v>14.0</v>
      </c>
      <c r="I4773" s="10">
        <v>14.0</v>
      </c>
      <c r="J4773" s="172">
        <v>50.0</v>
      </c>
      <c r="K4773" s="173">
        <v>3.57</v>
      </c>
      <c r="L4773" s="162" t="s">
        <v>88</v>
      </c>
      <c r="M4773" s="163"/>
      <c r="N4773" s="163"/>
      <c r="O4773" s="163"/>
      <c r="P4773" s="163"/>
      <c r="Q4773" s="163"/>
      <c r="R4773" s="163"/>
      <c r="S4773" s="163"/>
      <c r="T4773" s="163"/>
      <c r="U4773" s="163"/>
      <c r="V4773" s="163"/>
      <c r="W4773" s="163"/>
      <c r="X4773" s="163"/>
    </row>
    <row r="4774" ht="11.25" customHeight="1">
      <c r="A4774" s="162" t="s">
        <v>2502</v>
      </c>
      <c r="B4774" s="162" t="s">
        <v>2503</v>
      </c>
      <c r="C4774" s="10" t="s">
        <v>52</v>
      </c>
      <c r="D4774" s="162" t="s">
        <v>3129</v>
      </c>
      <c r="E4774" s="162" t="s">
        <v>3130</v>
      </c>
      <c r="F4774" s="161" t="s">
        <v>655</v>
      </c>
      <c r="G4774" s="10">
        <v>14.0</v>
      </c>
      <c r="H4774" s="10">
        <v>14.0</v>
      </c>
      <c r="I4774" s="10">
        <v>14.0</v>
      </c>
      <c r="J4774" s="172">
        <v>50.0</v>
      </c>
      <c r="K4774" s="173">
        <v>3.57</v>
      </c>
      <c r="L4774" s="162" t="s">
        <v>88</v>
      </c>
      <c r="M4774" s="163"/>
      <c r="N4774" s="163"/>
      <c r="O4774" s="163"/>
      <c r="P4774" s="163"/>
      <c r="Q4774" s="163"/>
      <c r="R4774" s="163"/>
      <c r="S4774" s="163"/>
      <c r="T4774" s="163"/>
      <c r="U4774" s="163"/>
      <c r="V4774" s="163"/>
      <c r="W4774" s="163"/>
      <c r="X4774" s="163"/>
    </row>
    <row r="4775" ht="11.25" customHeight="1">
      <c r="A4775" s="162" t="s">
        <v>2502</v>
      </c>
      <c r="B4775" s="162" t="s">
        <v>2503</v>
      </c>
      <c r="C4775" s="10" t="s">
        <v>52</v>
      </c>
      <c r="D4775" s="162" t="s">
        <v>3131</v>
      </c>
      <c r="E4775" s="162" t="s">
        <v>3132</v>
      </c>
      <c r="F4775" s="161" t="s">
        <v>2790</v>
      </c>
      <c r="G4775" s="10">
        <v>14.0</v>
      </c>
      <c r="H4775" s="10">
        <v>14.0</v>
      </c>
      <c r="I4775" s="10">
        <v>14.0</v>
      </c>
      <c r="J4775" s="172">
        <v>50.0</v>
      </c>
      <c r="K4775" s="173">
        <v>3.57</v>
      </c>
      <c r="L4775" s="162" t="s">
        <v>88</v>
      </c>
      <c r="M4775" s="163"/>
      <c r="N4775" s="163"/>
      <c r="O4775" s="163"/>
      <c r="P4775" s="163"/>
      <c r="Q4775" s="163"/>
      <c r="R4775" s="163"/>
      <c r="S4775" s="163"/>
      <c r="T4775" s="163"/>
      <c r="U4775" s="163"/>
      <c r="V4775" s="163"/>
      <c r="W4775" s="163"/>
      <c r="X4775" s="163"/>
    </row>
    <row r="4776" ht="11.25" customHeight="1">
      <c r="A4776" s="162" t="s">
        <v>2502</v>
      </c>
      <c r="B4776" s="162" t="s">
        <v>2503</v>
      </c>
      <c r="C4776" s="10" t="s">
        <v>52</v>
      </c>
      <c r="D4776" s="162" t="s">
        <v>3133</v>
      </c>
      <c r="E4776" s="162" t="s">
        <v>3134</v>
      </c>
      <c r="F4776" s="161" t="s">
        <v>2790</v>
      </c>
      <c r="G4776" s="10">
        <v>14.0</v>
      </c>
      <c r="H4776" s="10">
        <v>14.0</v>
      </c>
      <c r="I4776" s="10">
        <v>14.0</v>
      </c>
      <c r="J4776" s="172">
        <v>50.0</v>
      </c>
      <c r="K4776" s="173">
        <v>3.57</v>
      </c>
      <c r="L4776" s="162" t="s">
        <v>88</v>
      </c>
      <c r="M4776" s="163"/>
      <c r="N4776" s="163"/>
      <c r="O4776" s="163"/>
      <c r="P4776" s="163"/>
      <c r="Q4776" s="163"/>
      <c r="R4776" s="163"/>
      <c r="S4776" s="163"/>
      <c r="T4776" s="163"/>
      <c r="U4776" s="163"/>
      <c r="V4776" s="163"/>
      <c r="W4776" s="163"/>
      <c r="X4776" s="163"/>
    </row>
    <row r="4777" ht="11.25" customHeight="1">
      <c r="A4777" s="162" t="s">
        <v>2502</v>
      </c>
      <c r="B4777" s="162" t="s">
        <v>2503</v>
      </c>
      <c r="C4777" s="10" t="s">
        <v>52</v>
      </c>
      <c r="D4777" s="162" t="s">
        <v>3135</v>
      </c>
      <c r="E4777" s="162" t="s">
        <v>3136</v>
      </c>
      <c r="F4777" s="161" t="s">
        <v>2790</v>
      </c>
      <c r="G4777" s="10">
        <v>14.0</v>
      </c>
      <c r="H4777" s="10">
        <v>14.0</v>
      </c>
      <c r="I4777" s="10">
        <v>14.0</v>
      </c>
      <c r="J4777" s="172">
        <v>50.0</v>
      </c>
      <c r="K4777" s="173">
        <v>3.57</v>
      </c>
      <c r="L4777" s="162" t="s">
        <v>88</v>
      </c>
      <c r="M4777" s="163"/>
      <c r="N4777" s="163"/>
      <c r="O4777" s="163"/>
      <c r="P4777" s="163"/>
      <c r="Q4777" s="163"/>
      <c r="R4777" s="163"/>
      <c r="S4777" s="163"/>
      <c r="T4777" s="163"/>
      <c r="U4777" s="163"/>
      <c r="V4777" s="163"/>
      <c r="W4777" s="163"/>
      <c r="X4777" s="163"/>
    </row>
    <row r="4778" ht="11.25" customHeight="1">
      <c r="A4778" s="162" t="s">
        <v>2502</v>
      </c>
      <c r="B4778" s="162" t="s">
        <v>2503</v>
      </c>
      <c r="C4778" s="10" t="s">
        <v>52</v>
      </c>
      <c r="D4778" s="162" t="s">
        <v>3137</v>
      </c>
      <c r="E4778" s="162" t="s">
        <v>3138</v>
      </c>
      <c r="F4778" s="161" t="s">
        <v>2790</v>
      </c>
      <c r="G4778" s="10">
        <v>14.0</v>
      </c>
      <c r="H4778" s="10">
        <v>14.0</v>
      </c>
      <c r="I4778" s="10">
        <v>14.0</v>
      </c>
      <c r="J4778" s="172">
        <v>50.0</v>
      </c>
      <c r="K4778" s="173">
        <v>3.57</v>
      </c>
      <c r="L4778" s="162" t="s">
        <v>88</v>
      </c>
      <c r="M4778" s="163"/>
      <c r="N4778" s="163"/>
      <c r="O4778" s="163"/>
      <c r="P4778" s="163"/>
      <c r="Q4778" s="163"/>
      <c r="R4778" s="163"/>
      <c r="S4778" s="163"/>
      <c r="T4778" s="163"/>
      <c r="U4778" s="163"/>
      <c r="V4778" s="163"/>
      <c r="W4778" s="163"/>
      <c r="X4778" s="163"/>
    </row>
    <row r="4779" ht="11.25" customHeight="1">
      <c r="A4779" s="162" t="s">
        <v>2502</v>
      </c>
      <c r="B4779" s="162" t="s">
        <v>2503</v>
      </c>
      <c r="C4779" s="10" t="s">
        <v>52</v>
      </c>
      <c r="D4779" s="162" t="s">
        <v>3139</v>
      </c>
      <c r="E4779" s="162" t="s">
        <v>3140</v>
      </c>
      <c r="F4779" s="161" t="s">
        <v>2790</v>
      </c>
      <c r="G4779" s="10">
        <v>14.0</v>
      </c>
      <c r="H4779" s="10">
        <v>14.0</v>
      </c>
      <c r="I4779" s="10">
        <v>14.0</v>
      </c>
      <c r="J4779" s="172">
        <v>50.0</v>
      </c>
      <c r="K4779" s="173">
        <v>3.57</v>
      </c>
      <c r="L4779" s="162" t="s">
        <v>88</v>
      </c>
      <c r="M4779" s="163"/>
      <c r="N4779" s="163"/>
      <c r="O4779" s="163"/>
      <c r="P4779" s="163"/>
      <c r="Q4779" s="163"/>
      <c r="R4779" s="163"/>
      <c r="S4779" s="163"/>
      <c r="T4779" s="163"/>
      <c r="U4779" s="163"/>
      <c r="V4779" s="163"/>
      <c r="W4779" s="163"/>
      <c r="X4779" s="163"/>
    </row>
    <row r="4780" ht="11.25" customHeight="1">
      <c r="A4780" s="162" t="s">
        <v>2502</v>
      </c>
      <c r="B4780" s="162" t="s">
        <v>2503</v>
      </c>
      <c r="C4780" s="10" t="s">
        <v>52</v>
      </c>
      <c r="D4780" s="162" t="s">
        <v>3141</v>
      </c>
      <c r="E4780" s="162" t="s">
        <v>3142</v>
      </c>
      <c r="F4780" s="161" t="s">
        <v>2790</v>
      </c>
      <c r="G4780" s="10">
        <v>14.0</v>
      </c>
      <c r="H4780" s="10">
        <v>14.0</v>
      </c>
      <c r="I4780" s="10">
        <v>14.0</v>
      </c>
      <c r="J4780" s="172">
        <v>50.0</v>
      </c>
      <c r="K4780" s="173">
        <v>3.57</v>
      </c>
      <c r="L4780" s="162" t="s">
        <v>88</v>
      </c>
      <c r="M4780" s="163"/>
      <c r="N4780" s="163"/>
      <c r="O4780" s="163"/>
      <c r="P4780" s="163"/>
      <c r="Q4780" s="163"/>
      <c r="R4780" s="163"/>
      <c r="S4780" s="163"/>
      <c r="T4780" s="163"/>
      <c r="U4780" s="163"/>
      <c r="V4780" s="163"/>
      <c r="W4780" s="163"/>
      <c r="X4780" s="163"/>
    </row>
    <row r="4781" ht="11.25" customHeight="1">
      <c r="A4781" s="162" t="s">
        <v>2502</v>
      </c>
      <c r="B4781" s="162" t="s">
        <v>2503</v>
      </c>
      <c r="C4781" s="10" t="s">
        <v>52</v>
      </c>
      <c r="D4781" s="162" t="s">
        <v>3143</v>
      </c>
      <c r="E4781" s="162" t="s">
        <v>3144</v>
      </c>
      <c r="F4781" s="161" t="s">
        <v>2790</v>
      </c>
      <c r="G4781" s="10">
        <v>14.0</v>
      </c>
      <c r="H4781" s="10">
        <v>14.0</v>
      </c>
      <c r="I4781" s="10">
        <v>14.0</v>
      </c>
      <c r="J4781" s="172">
        <v>50.0</v>
      </c>
      <c r="K4781" s="173">
        <v>3.57</v>
      </c>
      <c r="L4781" s="162" t="s">
        <v>88</v>
      </c>
      <c r="M4781" s="163"/>
      <c r="N4781" s="163"/>
      <c r="O4781" s="163"/>
      <c r="P4781" s="163"/>
      <c r="Q4781" s="163"/>
      <c r="R4781" s="163"/>
      <c r="S4781" s="163"/>
      <c r="T4781" s="163"/>
      <c r="U4781" s="163"/>
      <c r="V4781" s="163"/>
      <c r="W4781" s="163"/>
      <c r="X4781" s="163"/>
    </row>
    <row r="4782" ht="11.25" customHeight="1">
      <c r="A4782" s="162" t="s">
        <v>2502</v>
      </c>
      <c r="B4782" s="162" t="s">
        <v>2503</v>
      </c>
      <c r="C4782" s="10" t="s">
        <v>52</v>
      </c>
      <c r="D4782" s="162" t="s">
        <v>3145</v>
      </c>
      <c r="E4782" s="162" t="s">
        <v>3146</v>
      </c>
      <c r="F4782" s="161" t="s">
        <v>2790</v>
      </c>
      <c r="G4782" s="10">
        <v>14.0</v>
      </c>
      <c r="H4782" s="10">
        <v>14.0</v>
      </c>
      <c r="I4782" s="10">
        <v>14.0</v>
      </c>
      <c r="J4782" s="172">
        <v>50.0</v>
      </c>
      <c r="K4782" s="173">
        <v>3.57</v>
      </c>
      <c r="L4782" s="162" t="s">
        <v>88</v>
      </c>
      <c r="M4782" s="163"/>
      <c r="N4782" s="163"/>
      <c r="O4782" s="163"/>
      <c r="P4782" s="163"/>
      <c r="Q4782" s="163"/>
      <c r="R4782" s="163"/>
      <c r="S4782" s="163"/>
      <c r="T4782" s="163"/>
      <c r="U4782" s="163"/>
      <c r="V4782" s="163"/>
      <c r="W4782" s="163"/>
      <c r="X4782" s="163"/>
    </row>
    <row r="4783" ht="11.25" customHeight="1">
      <c r="A4783" s="162" t="s">
        <v>2502</v>
      </c>
      <c r="B4783" s="162" t="s">
        <v>2503</v>
      </c>
      <c r="C4783" s="10" t="s">
        <v>52</v>
      </c>
      <c r="D4783" s="162" t="s">
        <v>3147</v>
      </c>
      <c r="E4783" s="162" t="s">
        <v>3148</v>
      </c>
      <c r="F4783" s="161" t="s">
        <v>2790</v>
      </c>
      <c r="G4783" s="10">
        <v>14.0</v>
      </c>
      <c r="H4783" s="10">
        <v>14.0</v>
      </c>
      <c r="I4783" s="10">
        <v>14.0</v>
      </c>
      <c r="J4783" s="172">
        <v>50.0</v>
      </c>
      <c r="K4783" s="173">
        <v>3.57</v>
      </c>
      <c r="L4783" s="162" t="s">
        <v>88</v>
      </c>
      <c r="M4783" s="163"/>
      <c r="N4783" s="163"/>
      <c r="O4783" s="163"/>
      <c r="P4783" s="163"/>
      <c r="Q4783" s="163"/>
      <c r="R4783" s="163"/>
      <c r="S4783" s="163"/>
      <c r="T4783" s="163"/>
      <c r="U4783" s="163"/>
      <c r="V4783" s="163"/>
      <c r="W4783" s="163"/>
      <c r="X4783" s="163"/>
    </row>
    <row r="4784" ht="11.25" customHeight="1">
      <c r="A4784" s="162" t="s">
        <v>2502</v>
      </c>
      <c r="B4784" s="162" t="s">
        <v>2503</v>
      </c>
      <c r="C4784" s="10" t="s">
        <v>52</v>
      </c>
      <c r="D4784" s="162" t="s">
        <v>3149</v>
      </c>
      <c r="E4784" s="162" t="s">
        <v>3150</v>
      </c>
      <c r="F4784" s="161" t="s">
        <v>2790</v>
      </c>
      <c r="G4784" s="10">
        <v>14.0</v>
      </c>
      <c r="H4784" s="10">
        <v>14.0</v>
      </c>
      <c r="I4784" s="10">
        <v>14.0</v>
      </c>
      <c r="J4784" s="172">
        <v>50.0</v>
      </c>
      <c r="K4784" s="173">
        <v>3.57</v>
      </c>
      <c r="L4784" s="162" t="s">
        <v>88</v>
      </c>
      <c r="M4784" s="163"/>
      <c r="N4784" s="163"/>
      <c r="O4784" s="163"/>
      <c r="P4784" s="163"/>
      <c r="Q4784" s="163"/>
      <c r="R4784" s="163"/>
      <c r="S4784" s="163"/>
      <c r="T4784" s="163"/>
      <c r="U4784" s="163"/>
      <c r="V4784" s="163"/>
      <c r="W4784" s="163"/>
      <c r="X4784" s="163"/>
    </row>
    <row r="4785" ht="11.25" customHeight="1">
      <c r="A4785" s="162" t="s">
        <v>2502</v>
      </c>
      <c r="B4785" s="162" t="s">
        <v>2503</v>
      </c>
      <c r="C4785" s="10" t="s">
        <v>52</v>
      </c>
      <c r="D4785" s="162" t="s">
        <v>3151</v>
      </c>
      <c r="E4785" s="162" t="s">
        <v>3152</v>
      </c>
      <c r="F4785" s="161" t="s">
        <v>655</v>
      </c>
      <c r="G4785" s="10">
        <v>14.0</v>
      </c>
      <c r="H4785" s="10">
        <v>14.0</v>
      </c>
      <c r="I4785" s="10">
        <v>14.0</v>
      </c>
      <c r="J4785" s="172">
        <v>50.0</v>
      </c>
      <c r="K4785" s="173">
        <v>3.57</v>
      </c>
      <c r="L4785" s="162" t="s">
        <v>88</v>
      </c>
      <c r="M4785" s="163"/>
      <c r="N4785" s="163"/>
      <c r="O4785" s="163"/>
      <c r="P4785" s="163"/>
      <c r="Q4785" s="163"/>
      <c r="R4785" s="163"/>
      <c r="S4785" s="163"/>
      <c r="T4785" s="163"/>
      <c r="U4785" s="163"/>
      <c r="V4785" s="163"/>
      <c r="W4785" s="163"/>
      <c r="X4785" s="163"/>
    </row>
    <row r="4786" ht="11.25" customHeight="1">
      <c r="A4786" s="162" t="s">
        <v>2502</v>
      </c>
      <c r="B4786" s="162" t="s">
        <v>2503</v>
      </c>
      <c r="C4786" s="10" t="s">
        <v>52</v>
      </c>
      <c r="D4786" s="162" t="s">
        <v>3153</v>
      </c>
      <c r="E4786" s="162" t="s">
        <v>3154</v>
      </c>
      <c r="F4786" s="161" t="s">
        <v>2790</v>
      </c>
      <c r="G4786" s="10">
        <v>14.0</v>
      </c>
      <c r="H4786" s="10">
        <v>14.0</v>
      </c>
      <c r="I4786" s="10">
        <v>14.0</v>
      </c>
      <c r="J4786" s="172">
        <v>50.0</v>
      </c>
      <c r="K4786" s="173">
        <v>3.57</v>
      </c>
      <c r="L4786" s="162" t="s">
        <v>88</v>
      </c>
      <c r="M4786" s="163"/>
      <c r="N4786" s="163"/>
      <c r="O4786" s="163"/>
      <c r="P4786" s="163"/>
      <c r="Q4786" s="163"/>
      <c r="R4786" s="163"/>
      <c r="S4786" s="163"/>
      <c r="T4786" s="163"/>
      <c r="U4786" s="163"/>
      <c r="V4786" s="163"/>
      <c r="W4786" s="163"/>
      <c r="X4786" s="163"/>
    </row>
    <row r="4787" ht="11.25" customHeight="1">
      <c r="A4787" s="162" t="s">
        <v>2502</v>
      </c>
      <c r="B4787" s="162" t="s">
        <v>2503</v>
      </c>
      <c r="C4787" s="10" t="s">
        <v>52</v>
      </c>
      <c r="D4787" s="162" t="s">
        <v>3155</v>
      </c>
      <c r="E4787" s="162" t="s">
        <v>3156</v>
      </c>
      <c r="F4787" s="161" t="s">
        <v>2790</v>
      </c>
      <c r="G4787" s="10">
        <v>14.0</v>
      </c>
      <c r="H4787" s="10">
        <v>14.0</v>
      </c>
      <c r="I4787" s="10">
        <v>14.0</v>
      </c>
      <c r="J4787" s="172">
        <v>50.0</v>
      </c>
      <c r="K4787" s="173">
        <v>3.57</v>
      </c>
      <c r="L4787" s="162" t="s">
        <v>88</v>
      </c>
      <c r="M4787" s="163"/>
      <c r="N4787" s="163"/>
      <c r="O4787" s="163"/>
      <c r="P4787" s="163"/>
      <c r="Q4787" s="163"/>
      <c r="R4787" s="163"/>
      <c r="S4787" s="163"/>
      <c r="T4787" s="163"/>
      <c r="U4787" s="163"/>
      <c r="V4787" s="163"/>
      <c r="W4787" s="163"/>
      <c r="X4787" s="163"/>
    </row>
    <row r="4788" ht="11.25" customHeight="1">
      <c r="A4788" s="162" t="s">
        <v>2502</v>
      </c>
      <c r="B4788" s="162" t="s">
        <v>2503</v>
      </c>
      <c r="C4788" s="10" t="s">
        <v>52</v>
      </c>
      <c r="D4788" s="162" t="s">
        <v>3157</v>
      </c>
      <c r="E4788" s="162" t="s">
        <v>3158</v>
      </c>
      <c r="F4788" s="161" t="s">
        <v>2790</v>
      </c>
      <c r="G4788" s="10">
        <v>14.0</v>
      </c>
      <c r="H4788" s="10">
        <v>14.0</v>
      </c>
      <c r="I4788" s="10">
        <v>14.0</v>
      </c>
      <c r="J4788" s="172">
        <v>50.0</v>
      </c>
      <c r="K4788" s="173">
        <v>3.57</v>
      </c>
      <c r="L4788" s="162" t="s">
        <v>88</v>
      </c>
      <c r="M4788" s="163"/>
      <c r="N4788" s="163"/>
      <c r="O4788" s="163"/>
      <c r="P4788" s="163"/>
      <c r="Q4788" s="163"/>
      <c r="R4788" s="163"/>
      <c r="S4788" s="163"/>
      <c r="T4788" s="163"/>
      <c r="U4788" s="163"/>
      <c r="V4788" s="163"/>
      <c r="W4788" s="163"/>
      <c r="X4788" s="163"/>
    </row>
    <row r="4789" ht="11.25" customHeight="1">
      <c r="A4789" s="162" t="s">
        <v>2502</v>
      </c>
      <c r="B4789" s="162" t="s">
        <v>2503</v>
      </c>
      <c r="C4789" s="10" t="s">
        <v>52</v>
      </c>
      <c r="D4789" s="162" t="s">
        <v>3159</v>
      </c>
      <c r="E4789" s="162" t="s">
        <v>3160</v>
      </c>
      <c r="F4789" s="161" t="s">
        <v>2790</v>
      </c>
      <c r="G4789" s="10">
        <v>14.0</v>
      </c>
      <c r="H4789" s="10">
        <v>14.0</v>
      </c>
      <c r="I4789" s="10">
        <v>14.0</v>
      </c>
      <c r="J4789" s="172">
        <v>50.0</v>
      </c>
      <c r="K4789" s="173">
        <v>3.57</v>
      </c>
      <c r="L4789" s="162" t="s">
        <v>88</v>
      </c>
      <c r="M4789" s="163"/>
      <c r="N4789" s="163"/>
      <c r="O4789" s="163"/>
      <c r="P4789" s="163"/>
      <c r="Q4789" s="163"/>
      <c r="R4789" s="163"/>
      <c r="S4789" s="163"/>
      <c r="T4789" s="163"/>
      <c r="U4789" s="163"/>
      <c r="V4789" s="163"/>
      <c r="W4789" s="163"/>
      <c r="X4789" s="163"/>
    </row>
    <row r="4790" ht="11.25" customHeight="1">
      <c r="A4790" s="162" t="s">
        <v>2502</v>
      </c>
      <c r="B4790" s="162" t="s">
        <v>2503</v>
      </c>
      <c r="C4790" s="10" t="s">
        <v>52</v>
      </c>
      <c r="D4790" s="162" t="s">
        <v>3161</v>
      </c>
      <c r="E4790" s="162" t="s">
        <v>3162</v>
      </c>
      <c r="F4790" s="161" t="s">
        <v>2790</v>
      </c>
      <c r="G4790" s="10">
        <v>14.0</v>
      </c>
      <c r="H4790" s="10">
        <v>14.0</v>
      </c>
      <c r="I4790" s="10">
        <v>14.0</v>
      </c>
      <c r="J4790" s="172">
        <v>50.0</v>
      </c>
      <c r="K4790" s="173">
        <v>3.57</v>
      </c>
      <c r="L4790" s="162" t="s">
        <v>88</v>
      </c>
      <c r="M4790" s="163"/>
      <c r="N4790" s="163"/>
      <c r="O4790" s="163"/>
      <c r="P4790" s="163"/>
      <c r="Q4790" s="163"/>
      <c r="R4790" s="163"/>
      <c r="S4790" s="163"/>
      <c r="T4790" s="163"/>
      <c r="U4790" s="163"/>
      <c r="V4790" s="163"/>
      <c r="W4790" s="163"/>
      <c r="X4790" s="163"/>
    </row>
    <row r="4791" ht="11.25" customHeight="1">
      <c r="A4791" s="162" t="s">
        <v>2502</v>
      </c>
      <c r="B4791" s="162" t="s">
        <v>2503</v>
      </c>
      <c r="C4791" s="10" t="s">
        <v>52</v>
      </c>
      <c r="D4791" s="162" t="s">
        <v>3163</v>
      </c>
      <c r="E4791" s="162" t="s">
        <v>3164</v>
      </c>
      <c r="F4791" s="161" t="s">
        <v>655</v>
      </c>
      <c r="G4791" s="10">
        <v>14.0</v>
      </c>
      <c r="H4791" s="10">
        <v>14.0</v>
      </c>
      <c r="I4791" s="10">
        <v>14.0</v>
      </c>
      <c r="J4791" s="172">
        <v>50.0</v>
      </c>
      <c r="K4791" s="173">
        <v>3.57</v>
      </c>
      <c r="L4791" s="162" t="s">
        <v>88</v>
      </c>
      <c r="M4791" s="163"/>
      <c r="N4791" s="163"/>
      <c r="O4791" s="163"/>
      <c r="P4791" s="163"/>
      <c r="Q4791" s="163"/>
      <c r="R4791" s="163"/>
      <c r="S4791" s="163"/>
      <c r="T4791" s="163"/>
      <c r="U4791" s="163"/>
      <c r="V4791" s="163"/>
      <c r="W4791" s="163"/>
      <c r="X4791" s="163"/>
    </row>
    <row r="4792" ht="11.25" customHeight="1">
      <c r="A4792" s="162" t="s">
        <v>2502</v>
      </c>
      <c r="B4792" s="162" t="s">
        <v>2503</v>
      </c>
      <c r="C4792" s="10" t="s">
        <v>52</v>
      </c>
      <c r="D4792" s="162" t="s">
        <v>3165</v>
      </c>
      <c r="E4792" s="162" t="s">
        <v>3166</v>
      </c>
      <c r="F4792" s="161" t="s">
        <v>2790</v>
      </c>
      <c r="G4792" s="10">
        <v>14.0</v>
      </c>
      <c r="H4792" s="10">
        <v>14.0</v>
      </c>
      <c r="I4792" s="10">
        <v>14.0</v>
      </c>
      <c r="J4792" s="172">
        <v>50.0</v>
      </c>
      <c r="K4792" s="173">
        <v>3.57</v>
      </c>
      <c r="L4792" s="162" t="s">
        <v>88</v>
      </c>
      <c r="M4792" s="163"/>
      <c r="N4792" s="163"/>
      <c r="O4792" s="163"/>
      <c r="P4792" s="163"/>
      <c r="Q4792" s="163"/>
      <c r="R4792" s="163"/>
      <c r="S4792" s="163"/>
      <c r="T4792" s="163"/>
      <c r="U4792" s="163"/>
      <c r="V4792" s="163"/>
      <c r="W4792" s="163"/>
      <c r="X4792" s="163"/>
    </row>
    <row r="4793" ht="11.25" customHeight="1">
      <c r="A4793" s="162" t="s">
        <v>2502</v>
      </c>
      <c r="B4793" s="162" t="s">
        <v>2503</v>
      </c>
      <c r="C4793" s="10" t="s">
        <v>52</v>
      </c>
      <c r="D4793" s="162" t="s">
        <v>3167</v>
      </c>
      <c r="E4793" s="162" t="s">
        <v>3168</v>
      </c>
      <c r="F4793" s="161" t="s">
        <v>2790</v>
      </c>
      <c r="G4793" s="10">
        <v>14.0</v>
      </c>
      <c r="H4793" s="10">
        <v>14.0</v>
      </c>
      <c r="I4793" s="10">
        <v>14.0</v>
      </c>
      <c r="J4793" s="172">
        <v>50.0</v>
      </c>
      <c r="K4793" s="173">
        <v>3.57</v>
      </c>
      <c r="L4793" s="162" t="s">
        <v>88</v>
      </c>
      <c r="M4793" s="163"/>
      <c r="N4793" s="163"/>
      <c r="O4793" s="163"/>
      <c r="P4793" s="163"/>
      <c r="Q4793" s="163"/>
      <c r="R4793" s="163"/>
      <c r="S4793" s="163"/>
      <c r="T4793" s="163"/>
      <c r="U4793" s="163"/>
      <c r="V4793" s="163"/>
      <c r="W4793" s="163"/>
      <c r="X4793" s="163"/>
    </row>
    <row r="4794" ht="11.25" customHeight="1">
      <c r="A4794" s="162" t="s">
        <v>2502</v>
      </c>
      <c r="B4794" s="162" t="s">
        <v>2503</v>
      </c>
      <c r="C4794" s="10" t="s">
        <v>52</v>
      </c>
      <c r="D4794" s="162" t="s">
        <v>3169</v>
      </c>
      <c r="E4794" s="162" t="s">
        <v>3170</v>
      </c>
      <c r="F4794" s="161" t="s">
        <v>655</v>
      </c>
      <c r="G4794" s="10">
        <v>14.0</v>
      </c>
      <c r="H4794" s="10">
        <v>14.0</v>
      </c>
      <c r="I4794" s="10">
        <v>14.0</v>
      </c>
      <c r="J4794" s="172">
        <v>50.0</v>
      </c>
      <c r="K4794" s="173">
        <v>3.57</v>
      </c>
      <c r="L4794" s="162" t="s">
        <v>88</v>
      </c>
      <c r="M4794" s="163"/>
      <c r="N4794" s="163"/>
      <c r="O4794" s="163"/>
      <c r="P4794" s="163"/>
      <c r="Q4794" s="163"/>
      <c r="R4794" s="163"/>
      <c r="S4794" s="163"/>
      <c r="T4794" s="163"/>
      <c r="U4794" s="163"/>
      <c r="V4794" s="163"/>
      <c r="W4794" s="163"/>
      <c r="X4794" s="163"/>
    </row>
    <row r="4795" ht="11.25" customHeight="1">
      <c r="A4795" s="162" t="s">
        <v>2502</v>
      </c>
      <c r="B4795" s="162" t="s">
        <v>2503</v>
      </c>
      <c r="C4795" s="10" t="s">
        <v>52</v>
      </c>
      <c r="D4795" s="162" t="s">
        <v>3171</v>
      </c>
      <c r="E4795" s="162" t="s">
        <v>3172</v>
      </c>
      <c r="F4795" s="161" t="s">
        <v>2790</v>
      </c>
      <c r="G4795" s="10">
        <v>14.0</v>
      </c>
      <c r="H4795" s="10">
        <v>14.0</v>
      </c>
      <c r="I4795" s="10">
        <v>14.0</v>
      </c>
      <c r="J4795" s="172">
        <v>50.0</v>
      </c>
      <c r="K4795" s="173">
        <v>3.57</v>
      </c>
      <c r="L4795" s="162" t="s">
        <v>88</v>
      </c>
      <c r="M4795" s="163"/>
      <c r="N4795" s="163"/>
      <c r="O4795" s="163"/>
      <c r="P4795" s="163"/>
      <c r="Q4795" s="163"/>
      <c r="R4795" s="163"/>
      <c r="S4795" s="163"/>
      <c r="T4795" s="163"/>
      <c r="U4795" s="163"/>
      <c r="V4795" s="163"/>
      <c r="W4795" s="163"/>
      <c r="X4795" s="163"/>
    </row>
    <row r="4796" ht="11.25" customHeight="1">
      <c r="A4796" s="162" t="s">
        <v>2502</v>
      </c>
      <c r="B4796" s="162" t="s">
        <v>2503</v>
      </c>
      <c r="C4796" s="10" t="s">
        <v>52</v>
      </c>
      <c r="D4796" s="162" t="s">
        <v>3173</v>
      </c>
      <c r="E4796" s="162" t="s">
        <v>3174</v>
      </c>
      <c r="F4796" s="161" t="s">
        <v>2790</v>
      </c>
      <c r="G4796" s="10">
        <v>14.0</v>
      </c>
      <c r="H4796" s="10">
        <v>14.0</v>
      </c>
      <c r="I4796" s="10">
        <v>14.0</v>
      </c>
      <c r="J4796" s="172">
        <v>50.0</v>
      </c>
      <c r="K4796" s="173">
        <v>3.57</v>
      </c>
      <c r="L4796" s="162" t="s">
        <v>88</v>
      </c>
      <c r="M4796" s="163"/>
      <c r="N4796" s="163"/>
      <c r="O4796" s="163"/>
      <c r="P4796" s="163"/>
      <c r="Q4796" s="163"/>
      <c r="R4796" s="163"/>
      <c r="S4796" s="163"/>
      <c r="T4796" s="163"/>
      <c r="U4796" s="163"/>
      <c r="V4796" s="163"/>
      <c r="W4796" s="163"/>
      <c r="X4796" s="163"/>
    </row>
    <row r="4797" ht="11.25" customHeight="1">
      <c r="A4797" s="162" t="s">
        <v>2502</v>
      </c>
      <c r="B4797" s="162" t="s">
        <v>2503</v>
      </c>
      <c r="C4797" s="10" t="s">
        <v>52</v>
      </c>
      <c r="D4797" s="162" t="s">
        <v>3175</v>
      </c>
      <c r="E4797" s="162" t="s">
        <v>3176</v>
      </c>
      <c r="F4797" s="161" t="s">
        <v>2790</v>
      </c>
      <c r="G4797" s="10">
        <v>14.0</v>
      </c>
      <c r="H4797" s="10">
        <v>14.0</v>
      </c>
      <c r="I4797" s="10">
        <v>14.0</v>
      </c>
      <c r="J4797" s="172">
        <v>50.0</v>
      </c>
      <c r="K4797" s="173">
        <v>3.57</v>
      </c>
      <c r="L4797" s="162" t="s">
        <v>88</v>
      </c>
      <c r="M4797" s="163"/>
      <c r="N4797" s="163"/>
      <c r="O4797" s="163"/>
      <c r="P4797" s="163"/>
      <c r="Q4797" s="163"/>
      <c r="R4797" s="163"/>
      <c r="S4797" s="163"/>
      <c r="T4797" s="163"/>
      <c r="U4797" s="163"/>
      <c r="V4797" s="163"/>
      <c r="W4797" s="163"/>
      <c r="X4797" s="163"/>
    </row>
    <row r="4798" ht="11.25" customHeight="1">
      <c r="A4798" s="162" t="s">
        <v>2502</v>
      </c>
      <c r="B4798" s="162" t="s">
        <v>2503</v>
      </c>
      <c r="C4798" s="10" t="s">
        <v>52</v>
      </c>
      <c r="D4798" s="162" t="s">
        <v>3177</v>
      </c>
      <c r="E4798" s="162" t="s">
        <v>3178</v>
      </c>
      <c r="F4798" s="161" t="s">
        <v>2790</v>
      </c>
      <c r="G4798" s="10">
        <v>14.0</v>
      </c>
      <c r="H4798" s="10">
        <v>14.0</v>
      </c>
      <c r="I4798" s="10">
        <v>14.0</v>
      </c>
      <c r="J4798" s="172">
        <v>50.0</v>
      </c>
      <c r="K4798" s="173">
        <v>3.57</v>
      </c>
      <c r="L4798" s="162" t="s">
        <v>88</v>
      </c>
      <c r="M4798" s="163"/>
      <c r="N4798" s="163"/>
      <c r="O4798" s="163"/>
      <c r="P4798" s="163"/>
      <c r="Q4798" s="163"/>
      <c r="R4798" s="163"/>
      <c r="S4798" s="163"/>
      <c r="T4798" s="163"/>
      <c r="U4798" s="163"/>
      <c r="V4798" s="163"/>
      <c r="W4798" s="163"/>
      <c r="X4798" s="163"/>
    </row>
    <row r="4799" ht="11.25" customHeight="1">
      <c r="A4799" s="162" t="s">
        <v>2502</v>
      </c>
      <c r="B4799" s="162" t="s">
        <v>2503</v>
      </c>
      <c r="C4799" s="10" t="s">
        <v>52</v>
      </c>
      <c r="D4799" s="162" t="s">
        <v>3179</v>
      </c>
      <c r="E4799" s="162" t="s">
        <v>3180</v>
      </c>
      <c r="F4799" s="161" t="s">
        <v>2790</v>
      </c>
      <c r="G4799" s="10">
        <v>14.0</v>
      </c>
      <c r="H4799" s="10">
        <v>14.0</v>
      </c>
      <c r="I4799" s="10">
        <v>14.0</v>
      </c>
      <c r="J4799" s="172">
        <v>50.0</v>
      </c>
      <c r="K4799" s="173">
        <v>3.57</v>
      </c>
      <c r="L4799" s="162" t="s">
        <v>88</v>
      </c>
      <c r="M4799" s="163"/>
      <c r="N4799" s="163"/>
      <c r="O4799" s="163"/>
      <c r="P4799" s="163"/>
      <c r="Q4799" s="163"/>
      <c r="R4799" s="163"/>
      <c r="S4799" s="163"/>
      <c r="T4799" s="163"/>
      <c r="U4799" s="163"/>
      <c r="V4799" s="163"/>
      <c r="W4799" s="163"/>
      <c r="X4799" s="163"/>
    </row>
    <row r="4800" ht="11.25" customHeight="1">
      <c r="A4800" s="162" t="s">
        <v>2502</v>
      </c>
      <c r="B4800" s="162" t="s">
        <v>2503</v>
      </c>
      <c r="C4800" s="10" t="s">
        <v>52</v>
      </c>
      <c r="D4800" s="162" t="s">
        <v>3181</v>
      </c>
      <c r="E4800" s="162" t="s">
        <v>3182</v>
      </c>
      <c r="F4800" s="161" t="s">
        <v>2790</v>
      </c>
      <c r="G4800" s="10">
        <v>14.0</v>
      </c>
      <c r="H4800" s="10">
        <v>14.0</v>
      </c>
      <c r="I4800" s="10">
        <v>14.0</v>
      </c>
      <c r="J4800" s="172">
        <v>50.0</v>
      </c>
      <c r="K4800" s="173">
        <v>3.57</v>
      </c>
      <c r="L4800" s="162" t="s">
        <v>88</v>
      </c>
      <c r="M4800" s="163"/>
      <c r="N4800" s="163"/>
      <c r="O4800" s="163"/>
      <c r="P4800" s="163"/>
      <c r="Q4800" s="163"/>
      <c r="R4800" s="163"/>
      <c r="S4800" s="163"/>
      <c r="T4800" s="163"/>
      <c r="U4800" s="163"/>
      <c r="V4800" s="163"/>
      <c r="W4800" s="163"/>
      <c r="X4800" s="163"/>
    </row>
    <row r="4801" ht="11.25" customHeight="1">
      <c r="A4801" s="162" t="s">
        <v>2502</v>
      </c>
      <c r="B4801" s="162" t="s">
        <v>2503</v>
      </c>
      <c r="C4801" s="10" t="s">
        <v>52</v>
      </c>
      <c r="D4801" s="162" t="s">
        <v>3183</v>
      </c>
      <c r="E4801" s="162" t="s">
        <v>3184</v>
      </c>
      <c r="F4801" s="161" t="s">
        <v>2790</v>
      </c>
      <c r="G4801" s="10">
        <v>14.0</v>
      </c>
      <c r="H4801" s="10">
        <v>14.0</v>
      </c>
      <c r="I4801" s="10">
        <v>14.0</v>
      </c>
      <c r="J4801" s="172">
        <v>50.0</v>
      </c>
      <c r="K4801" s="173">
        <v>3.57</v>
      </c>
      <c r="L4801" s="162" t="s">
        <v>88</v>
      </c>
      <c r="M4801" s="163"/>
      <c r="N4801" s="163"/>
      <c r="O4801" s="163"/>
      <c r="P4801" s="163"/>
      <c r="Q4801" s="163"/>
      <c r="R4801" s="163"/>
      <c r="S4801" s="163"/>
      <c r="T4801" s="163"/>
      <c r="U4801" s="163"/>
      <c r="V4801" s="163"/>
      <c r="W4801" s="163"/>
      <c r="X4801" s="163"/>
    </row>
    <row r="4802" ht="11.25" customHeight="1">
      <c r="A4802" s="162" t="s">
        <v>2502</v>
      </c>
      <c r="B4802" s="162" t="s">
        <v>2503</v>
      </c>
      <c r="C4802" s="10" t="s">
        <v>52</v>
      </c>
      <c r="D4802" s="162" t="s">
        <v>3185</v>
      </c>
      <c r="E4802" s="162" t="s">
        <v>3186</v>
      </c>
      <c r="F4802" s="161" t="s">
        <v>655</v>
      </c>
      <c r="G4802" s="10">
        <v>14.0</v>
      </c>
      <c r="H4802" s="10">
        <v>14.0</v>
      </c>
      <c r="I4802" s="10">
        <v>14.0</v>
      </c>
      <c r="J4802" s="172">
        <v>50.0</v>
      </c>
      <c r="K4802" s="173">
        <v>3.57</v>
      </c>
      <c r="L4802" s="162" t="s">
        <v>88</v>
      </c>
      <c r="M4802" s="163"/>
      <c r="N4802" s="163"/>
      <c r="O4802" s="163"/>
      <c r="P4802" s="163"/>
      <c r="Q4802" s="163"/>
      <c r="R4802" s="163"/>
      <c r="S4802" s="163"/>
      <c r="T4802" s="163"/>
      <c r="U4802" s="163"/>
      <c r="V4802" s="163"/>
      <c r="W4802" s="163"/>
      <c r="X4802" s="163"/>
    </row>
    <row r="4803" ht="11.25" customHeight="1">
      <c r="A4803" s="162" t="s">
        <v>2502</v>
      </c>
      <c r="B4803" s="162" t="s">
        <v>2503</v>
      </c>
      <c r="C4803" s="10" t="s">
        <v>52</v>
      </c>
      <c r="D4803" s="162" t="s">
        <v>3187</v>
      </c>
      <c r="E4803" s="162" t="s">
        <v>3188</v>
      </c>
      <c r="F4803" s="161" t="s">
        <v>2790</v>
      </c>
      <c r="G4803" s="10">
        <v>14.0</v>
      </c>
      <c r="H4803" s="10">
        <v>14.0</v>
      </c>
      <c r="I4803" s="10">
        <v>14.0</v>
      </c>
      <c r="J4803" s="172">
        <v>50.0</v>
      </c>
      <c r="K4803" s="173">
        <v>3.57</v>
      </c>
      <c r="L4803" s="162" t="s">
        <v>88</v>
      </c>
      <c r="M4803" s="163"/>
      <c r="N4803" s="163"/>
      <c r="O4803" s="163"/>
      <c r="P4803" s="163"/>
      <c r="Q4803" s="163"/>
      <c r="R4803" s="163"/>
      <c r="S4803" s="163"/>
      <c r="T4803" s="163"/>
      <c r="U4803" s="163"/>
      <c r="V4803" s="163"/>
      <c r="W4803" s="163"/>
      <c r="X4803" s="163"/>
    </row>
    <row r="4804" ht="11.25" customHeight="1">
      <c r="A4804" s="162" t="s">
        <v>2502</v>
      </c>
      <c r="B4804" s="162" t="s">
        <v>2503</v>
      </c>
      <c r="C4804" s="10" t="s">
        <v>52</v>
      </c>
      <c r="D4804" s="162" t="s">
        <v>3189</v>
      </c>
      <c r="E4804" s="162" t="s">
        <v>3190</v>
      </c>
      <c r="F4804" s="161" t="s">
        <v>2790</v>
      </c>
      <c r="G4804" s="10">
        <v>14.0</v>
      </c>
      <c r="H4804" s="10">
        <v>14.0</v>
      </c>
      <c r="I4804" s="10">
        <v>14.0</v>
      </c>
      <c r="J4804" s="172">
        <v>50.0</v>
      </c>
      <c r="K4804" s="173">
        <v>3.57</v>
      </c>
      <c r="L4804" s="162" t="s">
        <v>88</v>
      </c>
      <c r="M4804" s="163"/>
      <c r="N4804" s="163"/>
      <c r="O4804" s="163"/>
      <c r="P4804" s="163"/>
      <c r="Q4804" s="163"/>
      <c r="R4804" s="163"/>
      <c r="S4804" s="163"/>
      <c r="T4804" s="163"/>
      <c r="U4804" s="163"/>
      <c r="V4804" s="163"/>
      <c r="W4804" s="163"/>
      <c r="X4804" s="163"/>
    </row>
    <row r="4805" ht="11.25" customHeight="1">
      <c r="A4805" s="162" t="s">
        <v>2502</v>
      </c>
      <c r="B4805" s="162" t="s">
        <v>2503</v>
      </c>
      <c r="C4805" s="10" t="s">
        <v>52</v>
      </c>
      <c r="D4805" s="162" t="s">
        <v>3191</v>
      </c>
      <c r="E4805" s="162" t="s">
        <v>3192</v>
      </c>
      <c r="F4805" s="161" t="s">
        <v>655</v>
      </c>
      <c r="G4805" s="10">
        <v>14.0</v>
      </c>
      <c r="H4805" s="10">
        <v>14.0</v>
      </c>
      <c r="I4805" s="10">
        <v>14.0</v>
      </c>
      <c r="J4805" s="172">
        <v>50.0</v>
      </c>
      <c r="K4805" s="173">
        <v>3.57</v>
      </c>
      <c r="L4805" s="162" t="s">
        <v>88</v>
      </c>
      <c r="M4805" s="163"/>
      <c r="N4805" s="163"/>
      <c r="O4805" s="163"/>
      <c r="P4805" s="163"/>
      <c r="Q4805" s="163"/>
      <c r="R4805" s="163"/>
      <c r="S4805" s="163"/>
      <c r="T4805" s="163"/>
      <c r="U4805" s="163"/>
      <c r="V4805" s="163"/>
      <c r="W4805" s="163"/>
      <c r="X4805" s="163"/>
    </row>
    <row r="4806" ht="11.25" customHeight="1">
      <c r="A4806" s="162" t="s">
        <v>2502</v>
      </c>
      <c r="B4806" s="162" t="s">
        <v>2503</v>
      </c>
      <c r="C4806" s="10" t="s">
        <v>52</v>
      </c>
      <c r="D4806" s="162" t="s">
        <v>3193</v>
      </c>
      <c r="E4806" s="162" t="s">
        <v>3194</v>
      </c>
      <c r="F4806" s="161" t="s">
        <v>655</v>
      </c>
      <c r="G4806" s="10">
        <v>14.0</v>
      </c>
      <c r="H4806" s="10">
        <v>14.0</v>
      </c>
      <c r="I4806" s="10">
        <v>14.0</v>
      </c>
      <c r="J4806" s="172">
        <v>50.0</v>
      </c>
      <c r="K4806" s="173">
        <v>3.57</v>
      </c>
      <c r="L4806" s="162" t="s">
        <v>88</v>
      </c>
      <c r="M4806" s="163"/>
      <c r="N4806" s="163"/>
      <c r="O4806" s="163"/>
      <c r="P4806" s="163"/>
      <c r="Q4806" s="163"/>
      <c r="R4806" s="163"/>
      <c r="S4806" s="163"/>
      <c r="T4806" s="163"/>
      <c r="U4806" s="163"/>
      <c r="V4806" s="163"/>
      <c r="W4806" s="163"/>
      <c r="X4806" s="163"/>
    </row>
    <row r="4807" ht="11.25" customHeight="1">
      <c r="A4807" s="162" t="s">
        <v>2502</v>
      </c>
      <c r="B4807" s="162" t="s">
        <v>2503</v>
      </c>
      <c r="C4807" s="10" t="s">
        <v>52</v>
      </c>
      <c r="D4807" s="162" t="s">
        <v>3195</v>
      </c>
      <c r="E4807" s="162" t="s">
        <v>3196</v>
      </c>
      <c r="F4807" s="161" t="s">
        <v>655</v>
      </c>
      <c r="G4807" s="10">
        <v>14.0</v>
      </c>
      <c r="H4807" s="10">
        <v>14.0</v>
      </c>
      <c r="I4807" s="10">
        <v>14.0</v>
      </c>
      <c r="J4807" s="172">
        <v>50.0</v>
      </c>
      <c r="K4807" s="173">
        <v>3.57</v>
      </c>
      <c r="L4807" s="162" t="s">
        <v>88</v>
      </c>
      <c r="M4807" s="163"/>
      <c r="N4807" s="163"/>
      <c r="O4807" s="163"/>
      <c r="P4807" s="163"/>
      <c r="Q4807" s="163"/>
      <c r="R4807" s="163"/>
      <c r="S4807" s="163"/>
      <c r="T4807" s="163"/>
      <c r="U4807" s="163"/>
      <c r="V4807" s="163"/>
      <c r="W4807" s="163"/>
      <c r="X4807" s="163"/>
    </row>
    <row r="4808" ht="11.25" customHeight="1">
      <c r="A4808" s="162" t="s">
        <v>2502</v>
      </c>
      <c r="B4808" s="162" t="s">
        <v>2503</v>
      </c>
      <c r="C4808" s="10" t="s">
        <v>52</v>
      </c>
      <c r="D4808" s="162" t="s">
        <v>3197</v>
      </c>
      <c r="E4808" s="162" t="s">
        <v>3198</v>
      </c>
      <c r="F4808" s="161" t="s">
        <v>2790</v>
      </c>
      <c r="G4808" s="10">
        <v>14.0</v>
      </c>
      <c r="H4808" s="10">
        <v>14.0</v>
      </c>
      <c r="I4808" s="10">
        <v>14.0</v>
      </c>
      <c r="J4808" s="172">
        <v>50.0</v>
      </c>
      <c r="K4808" s="173">
        <v>3.57</v>
      </c>
      <c r="L4808" s="162" t="s">
        <v>88</v>
      </c>
      <c r="M4808" s="163"/>
      <c r="N4808" s="163"/>
      <c r="O4808" s="163"/>
      <c r="P4808" s="163"/>
      <c r="Q4808" s="163"/>
      <c r="R4808" s="163"/>
      <c r="S4808" s="163"/>
      <c r="T4808" s="163"/>
      <c r="U4808" s="163"/>
      <c r="V4808" s="163"/>
      <c r="W4808" s="163"/>
      <c r="X4808" s="163"/>
    </row>
    <row r="4809" ht="11.25" customHeight="1">
      <c r="A4809" s="162" t="s">
        <v>2502</v>
      </c>
      <c r="B4809" s="162" t="s">
        <v>2503</v>
      </c>
      <c r="C4809" s="10" t="s">
        <v>52</v>
      </c>
      <c r="D4809" s="162" t="s">
        <v>3199</v>
      </c>
      <c r="E4809" s="162" t="s">
        <v>3200</v>
      </c>
      <c r="F4809" s="161" t="s">
        <v>2790</v>
      </c>
      <c r="G4809" s="10">
        <v>14.0</v>
      </c>
      <c r="H4809" s="10">
        <v>14.0</v>
      </c>
      <c r="I4809" s="10">
        <v>14.0</v>
      </c>
      <c r="J4809" s="172">
        <v>50.0</v>
      </c>
      <c r="K4809" s="173">
        <v>3.57</v>
      </c>
      <c r="L4809" s="162" t="s">
        <v>88</v>
      </c>
      <c r="M4809" s="163"/>
      <c r="N4809" s="163"/>
      <c r="O4809" s="163"/>
      <c r="P4809" s="163"/>
      <c r="Q4809" s="163"/>
      <c r="R4809" s="163"/>
      <c r="S4809" s="163"/>
      <c r="T4809" s="163"/>
      <c r="U4809" s="163"/>
      <c r="V4809" s="163"/>
      <c r="W4809" s="163"/>
      <c r="X4809" s="163"/>
    </row>
    <row r="4810" ht="11.25" customHeight="1">
      <c r="A4810" s="162" t="s">
        <v>2502</v>
      </c>
      <c r="B4810" s="162" t="s">
        <v>2503</v>
      </c>
      <c r="C4810" s="10" t="s">
        <v>52</v>
      </c>
      <c r="D4810" s="162" t="s">
        <v>3201</v>
      </c>
      <c r="E4810" s="162" t="s">
        <v>3202</v>
      </c>
      <c r="F4810" s="161" t="s">
        <v>2790</v>
      </c>
      <c r="G4810" s="10">
        <v>14.0</v>
      </c>
      <c r="H4810" s="10">
        <v>14.0</v>
      </c>
      <c r="I4810" s="10">
        <v>14.0</v>
      </c>
      <c r="J4810" s="172">
        <v>50.0</v>
      </c>
      <c r="K4810" s="173">
        <v>3.57</v>
      </c>
      <c r="L4810" s="162" t="s">
        <v>88</v>
      </c>
      <c r="M4810" s="163"/>
      <c r="N4810" s="163"/>
      <c r="O4810" s="163"/>
      <c r="P4810" s="163"/>
      <c r="Q4810" s="163"/>
      <c r="R4810" s="163"/>
      <c r="S4810" s="163"/>
      <c r="T4810" s="163"/>
      <c r="U4810" s="163"/>
      <c r="V4810" s="163"/>
      <c r="W4810" s="163"/>
      <c r="X4810" s="163"/>
    </row>
    <row r="4811" ht="11.25" customHeight="1">
      <c r="A4811" s="162" t="s">
        <v>2502</v>
      </c>
      <c r="B4811" s="162" t="s">
        <v>2503</v>
      </c>
      <c r="C4811" s="10" t="s">
        <v>52</v>
      </c>
      <c r="D4811" s="162" t="s">
        <v>3203</v>
      </c>
      <c r="E4811" s="162" t="s">
        <v>3204</v>
      </c>
      <c r="F4811" s="161" t="s">
        <v>655</v>
      </c>
      <c r="G4811" s="10">
        <v>14.0</v>
      </c>
      <c r="H4811" s="10">
        <v>14.0</v>
      </c>
      <c r="I4811" s="10">
        <v>14.0</v>
      </c>
      <c r="J4811" s="172">
        <v>50.0</v>
      </c>
      <c r="K4811" s="173">
        <v>3.57</v>
      </c>
      <c r="L4811" s="162" t="s">
        <v>88</v>
      </c>
      <c r="M4811" s="163"/>
      <c r="N4811" s="163"/>
      <c r="O4811" s="163"/>
      <c r="P4811" s="163"/>
      <c r="Q4811" s="163"/>
      <c r="R4811" s="163"/>
      <c r="S4811" s="163"/>
      <c r="T4811" s="163"/>
      <c r="U4811" s="163"/>
      <c r="V4811" s="163"/>
      <c r="W4811" s="163"/>
      <c r="X4811" s="163"/>
    </row>
    <row r="4812" ht="11.25" customHeight="1">
      <c r="A4812" s="162" t="s">
        <v>2502</v>
      </c>
      <c r="B4812" s="162" t="s">
        <v>2503</v>
      </c>
      <c r="C4812" s="10" t="s">
        <v>52</v>
      </c>
      <c r="D4812" s="162" t="s">
        <v>3205</v>
      </c>
      <c r="E4812" s="162" t="s">
        <v>3206</v>
      </c>
      <c r="F4812" s="161" t="s">
        <v>2790</v>
      </c>
      <c r="G4812" s="10">
        <v>14.0</v>
      </c>
      <c r="H4812" s="10">
        <v>14.0</v>
      </c>
      <c r="I4812" s="10">
        <v>14.0</v>
      </c>
      <c r="J4812" s="172">
        <v>50.0</v>
      </c>
      <c r="K4812" s="173">
        <v>3.57</v>
      </c>
      <c r="L4812" s="162" t="s">
        <v>88</v>
      </c>
      <c r="M4812" s="163"/>
      <c r="N4812" s="163"/>
      <c r="O4812" s="163"/>
      <c r="P4812" s="163"/>
      <c r="Q4812" s="163"/>
      <c r="R4812" s="163"/>
      <c r="S4812" s="163"/>
      <c r="T4812" s="163"/>
      <c r="U4812" s="163"/>
      <c r="V4812" s="163"/>
      <c r="W4812" s="163"/>
      <c r="X4812" s="163"/>
    </row>
    <row r="4813" ht="11.25" customHeight="1">
      <c r="A4813" s="162" t="s">
        <v>2502</v>
      </c>
      <c r="B4813" s="162" t="s">
        <v>2503</v>
      </c>
      <c r="C4813" s="10" t="s">
        <v>52</v>
      </c>
      <c r="D4813" s="162" t="s">
        <v>3207</v>
      </c>
      <c r="E4813" s="162" t="s">
        <v>3208</v>
      </c>
      <c r="F4813" s="161" t="s">
        <v>655</v>
      </c>
      <c r="G4813" s="10">
        <v>14.0</v>
      </c>
      <c r="H4813" s="10">
        <v>14.0</v>
      </c>
      <c r="I4813" s="10">
        <v>14.0</v>
      </c>
      <c r="J4813" s="172">
        <v>50.0</v>
      </c>
      <c r="K4813" s="173">
        <v>3.57</v>
      </c>
      <c r="L4813" s="162" t="s">
        <v>88</v>
      </c>
      <c r="M4813" s="163"/>
      <c r="N4813" s="163"/>
      <c r="O4813" s="163"/>
      <c r="P4813" s="163"/>
      <c r="Q4813" s="163"/>
      <c r="R4813" s="163"/>
      <c r="S4813" s="163"/>
      <c r="T4813" s="163"/>
      <c r="U4813" s="163"/>
      <c r="V4813" s="163"/>
      <c r="W4813" s="163"/>
      <c r="X4813" s="163"/>
    </row>
    <row r="4814" ht="11.25" customHeight="1">
      <c r="A4814" s="162" t="s">
        <v>2502</v>
      </c>
      <c r="B4814" s="162" t="s">
        <v>2503</v>
      </c>
      <c r="C4814" s="10" t="s">
        <v>52</v>
      </c>
      <c r="D4814" s="162" t="s">
        <v>3209</v>
      </c>
      <c r="E4814" s="162" t="s">
        <v>3210</v>
      </c>
      <c r="F4814" s="161" t="s">
        <v>2790</v>
      </c>
      <c r="G4814" s="10">
        <v>14.0</v>
      </c>
      <c r="H4814" s="10">
        <v>14.0</v>
      </c>
      <c r="I4814" s="10">
        <v>14.0</v>
      </c>
      <c r="J4814" s="172">
        <v>50.0</v>
      </c>
      <c r="K4814" s="173">
        <v>3.57</v>
      </c>
      <c r="L4814" s="162" t="s">
        <v>88</v>
      </c>
      <c r="M4814" s="163"/>
      <c r="N4814" s="163"/>
      <c r="O4814" s="163"/>
      <c r="P4814" s="163"/>
      <c r="Q4814" s="163"/>
      <c r="R4814" s="163"/>
      <c r="S4814" s="163"/>
      <c r="T4814" s="163"/>
      <c r="U4814" s="163"/>
      <c r="V4814" s="163"/>
      <c r="W4814" s="163"/>
      <c r="X4814" s="163"/>
    </row>
    <row r="4815" ht="11.25" customHeight="1">
      <c r="A4815" s="162" t="s">
        <v>2502</v>
      </c>
      <c r="B4815" s="162" t="s">
        <v>2503</v>
      </c>
      <c r="C4815" s="10" t="s">
        <v>52</v>
      </c>
      <c r="D4815" s="162" t="s">
        <v>3211</v>
      </c>
      <c r="E4815" s="162" t="s">
        <v>3212</v>
      </c>
      <c r="F4815" s="161" t="s">
        <v>2790</v>
      </c>
      <c r="G4815" s="10">
        <v>14.0</v>
      </c>
      <c r="H4815" s="10">
        <v>14.0</v>
      </c>
      <c r="I4815" s="10">
        <v>14.0</v>
      </c>
      <c r="J4815" s="172">
        <v>50.0</v>
      </c>
      <c r="K4815" s="173">
        <v>3.57</v>
      </c>
      <c r="L4815" s="162" t="s">
        <v>88</v>
      </c>
      <c r="M4815" s="163"/>
      <c r="N4815" s="163"/>
      <c r="O4815" s="163"/>
      <c r="P4815" s="163"/>
      <c r="Q4815" s="163"/>
      <c r="R4815" s="163"/>
      <c r="S4815" s="163"/>
      <c r="T4815" s="163"/>
      <c r="U4815" s="163"/>
      <c r="V4815" s="163"/>
      <c r="W4815" s="163"/>
      <c r="X4815" s="163"/>
    </row>
    <row r="4816" ht="11.25" customHeight="1">
      <c r="A4816" s="162" t="s">
        <v>2502</v>
      </c>
      <c r="B4816" s="162" t="s">
        <v>2503</v>
      </c>
      <c r="C4816" s="10" t="s">
        <v>52</v>
      </c>
      <c r="D4816" s="162" t="s">
        <v>3213</v>
      </c>
      <c r="E4816" s="162" t="s">
        <v>3214</v>
      </c>
      <c r="F4816" s="161" t="s">
        <v>2790</v>
      </c>
      <c r="G4816" s="10">
        <v>14.0</v>
      </c>
      <c r="H4816" s="10">
        <v>14.0</v>
      </c>
      <c r="I4816" s="10">
        <v>14.0</v>
      </c>
      <c r="J4816" s="172">
        <v>50.0</v>
      </c>
      <c r="K4816" s="173">
        <v>3.57</v>
      </c>
      <c r="L4816" s="162" t="s">
        <v>88</v>
      </c>
      <c r="M4816" s="163"/>
      <c r="N4816" s="163"/>
      <c r="O4816" s="163"/>
      <c r="P4816" s="163"/>
      <c r="Q4816" s="163"/>
      <c r="R4816" s="163"/>
      <c r="S4816" s="163"/>
      <c r="T4816" s="163"/>
      <c r="U4816" s="163"/>
      <c r="V4816" s="163"/>
      <c r="W4816" s="163"/>
      <c r="X4816" s="163"/>
    </row>
    <row r="4817" ht="11.25" customHeight="1">
      <c r="A4817" s="162" t="s">
        <v>2502</v>
      </c>
      <c r="B4817" s="162" t="s">
        <v>2503</v>
      </c>
      <c r="C4817" s="10" t="s">
        <v>52</v>
      </c>
      <c r="D4817" s="162" t="s">
        <v>3215</v>
      </c>
      <c r="E4817" s="162" t="s">
        <v>3216</v>
      </c>
      <c r="F4817" s="161" t="s">
        <v>2790</v>
      </c>
      <c r="G4817" s="10">
        <v>14.0</v>
      </c>
      <c r="H4817" s="10">
        <v>14.0</v>
      </c>
      <c r="I4817" s="10">
        <v>14.0</v>
      </c>
      <c r="J4817" s="172">
        <v>50.0</v>
      </c>
      <c r="K4817" s="173">
        <v>3.57</v>
      </c>
      <c r="L4817" s="162" t="s">
        <v>88</v>
      </c>
      <c r="M4817" s="163"/>
      <c r="N4817" s="163"/>
      <c r="O4817" s="163"/>
      <c r="P4817" s="163"/>
      <c r="Q4817" s="163"/>
      <c r="R4817" s="163"/>
      <c r="S4817" s="163"/>
      <c r="T4817" s="163"/>
      <c r="U4817" s="163"/>
      <c r="V4817" s="163"/>
      <c r="W4817" s="163"/>
      <c r="X4817" s="163"/>
    </row>
    <row r="4818" ht="11.25" customHeight="1">
      <c r="A4818" s="162" t="s">
        <v>2502</v>
      </c>
      <c r="B4818" s="162" t="s">
        <v>2503</v>
      </c>
      <c r="C4818" s="10" t="s">
        <v>52</v>
      </c>
      <c r="D4818" s="162" t="s">
        <v>3217</v>
      </c>
      <c r="E4818" s="162" t="s">
        <v>3218</v>
      </c>
      <c r="F4818" s="161" t="s">
        <v>2790</v>
      </c>
      <c r="G4818" s="10">
        <v>14.0</v>
      </c>
      <c r="H4818" s="10">
        <v>14.0</v>
      </c>
      <c r="I4818" s="10">
        <v>14.0</v>
      </c>
      <c r="J4818" s="172">
        <v>50.0</v>
      </c>
      <c r="K4818" s="173">
        <v>3.57</v>
      </c>
      <c r="L4818" s="162" t="s">
        <v>88</v>
      </c>
      <c r="M4818" s="163"/>
      <c r="N4818" s="163"/>
      <c r="O4818" s="163"/>
      <c r="P4818" s="163"/>
      <c r="Q4818" s="163"/>
      <c r="R4818" s="163"/>
      <c r="S4818" s="163"/>
      <c r="T4818" s="163"/>
      <c r="U4818" s="163"/>
      <c r="V4818" s="163"/>
      <c r="W4818" s="163"/>
      <c r="X4818" s="163"/>
    </row>
    <row r="4819" ht="11.25" customHeight="1">
      <c r="A4819" s="162" t="s">
        <v>2502</v>
      </c>
      <c r="B4819" s="162" t="s">
        <v>2503</v>
      </c>
      <c r="C4819" s="10" t="s">
        <v>52</v>
      </c>
      <c r="D4819" s="162" t="s">
        <v>3219</v>
      </c>
      <c r="E4819" s="162" t="s">
        <v>3220</v>
      </c>
      <c r="F4819" s="161" t="s">
        <v>2790</v>
      </c>
      <c r="G4819" s="10">
        <v>14.0</v>
      </c>
      <c r="H4819" s="10">
        <v>14.0</v>
      </c>
      <c r="I4819" s="10">
        <v>14.0</v>
      </c>
      <c r="J4819" s="172">
        <v>50.0</v>
      </c>
      <c r="K4819" s="173">
        <v>3.57</v>
      </c>
      <c r="L4819" s="162" t="s">
        <v>88</v>
      </c>
      <c r="M4819" s="163"/>
      <c r="N4819" s="163"/>
      <c r="O4819" s="163"/>
      <c r="P4819" s="163"/>
      <c r="Q4819" s="163"/>
      <c r="R4819" s="163"/>
      <c r="S4819" s="163"/>
      <c r="T4819" s="163"/>
      <c r="U4819" s="163"/>
      <c r="V4819" s="163"/>
      <c r="W4819" s="163"/>
      <c r="X4819" s="163"/>
    </row>
    <row r="4820" ht="11.25" customHeight="1">
      <c r="A4820" s="162" t="s">
        <v>2502</v>
      </c>
      <c r="B4820" s="162" t="s">
        <v>2503</v>
      </c>
      <c r="C4820" s="10" t="s">
        <v>52</v>
      </c>
      <c r="D4820" s="162" t="s">
        <v>3221</v>
      </c>
      <c r="E4820" s="162" t="s">
        <v>3222</v>
      </c>
      <c r="F4820" s="161" t="s">
        <v>655</v>
      </c>
      <c r="G4820" s="10">
        <v>14.0</v>
      </c>
      <c r="H4820" s="10">
        <v>14.0</v>
      </c>
      <c r="I4820" s="10">
        <v>14.0</v>
      </c>
      <c r="J4820" s="172">
        <v>50.0</v>
      </c>
      <c r="K4820" s="173">
        <v>3.57</v>
      </c>
      <c r="L4820" s="162" t="s">
        <v>88</v>
      </c>
      <c r="M4820" s="163"/>
      <c r="N4820" s="163"/>
      <c r="O4820" s="163"/>
      <c r="P4820" s="163"/>
      <c r="Q4820" s="163"/>
      <c r="R4820" s="163"/>
      <c r="S4820" s="163"/>
      <c r="T4820" s="163"/>
      <c r="U4820" s="163"/>
      <c r="V4820" s="163"/>
      <c r="W4820" s="163"/>
      <c r="X4820" s="163"/>
    </row>
    <row r="4821" ht="11.25" customHeight="1">
      <c r="A4821" s="162" t="s">
        <v>2502</v>
      </c>
      <c r="B4821" s="162" t="s">
        <v>2503</v>
      </c>
      <c r="C4821" s="10" t="s">
        <v>52</v>
      </c>
      <c r="D4821" s="162" t="s">
        <v>3223</v>
      </c>
      <c r="E4821" s="162" t="s">
        <v>3224</v>
      </c>
      <c r="F4821" s="161" t="s">
        <v>2790</v>
      </c>
      <c r="G4821" s="10">
        <v>14.0</v>
      </c>
      <c r="H4821" s="10">
        <v>14.0</v>
      </c>
      <c r="I4821" s="10">
        <v>14.0</v>
      </c>
      <c r="J4821" s="172">
        <v>50.0</v>
      </c>
      <c r="K4821" s="173">
        <v>3.57</v>
      </c>
      <c r="L4821" s="162" t="s">
        <v>88</v>
      </c>
      <c r="M4821" s="163"/>
      <c r="N4821" s="163"/>
      <c r="O4821" s="163"/>
      <c r="P4821" s="163"/>
      <c r="Q4821" s="163"/>
      <c r="R4821" s="163"/>
      <c r="S4821" s="163"/>
      <c r="T4821" s="163"/>
      <c r="U4821" s="163"/>
      <c r="V4821" s="163"/>
      <c r="W4821" s="163"/>
      <c r="X4821" s="163"/>
    </row>
    <row r="4822" ht="11.25" customHeight="1">
      <c r="A4822" s="162" t="s">
        <v>2502</v>
      </c>
      <c r="B4822" s="162" t="s">
        <v>2503</v>
      </c>
      <c r="C4822" s="10" t="s">
        <v>52</v>
      </c>
      <c r="D4822" s="162" t="s">
        <v>3225</v>
      </c>
      <c r="E4822" s="162" t="s">
        <v>3226</v>
      </c>
      <c r="F4822" s="161" t="s">
        <v>2790</v>
      </c>
      <c r="G4822" s="10">
        <v>14.0</v>
      </c>
      <c r="H4822" s="10">
        <v>14.0</v>
      </c>
      <c r="I4822" s="10">
        <v>14.0</v>
      </c>
      <c r="J4822" s="172">
        <v>50.0</v>
      </c>
      <c r="K4822" s="173">
        <v>3.57</v>
      </c>
      <c r="L4822" s="162" t="s">
        <v>88</v>
      </c>
      <c r="M4822" s="163"/>
      <c r="N4822" s="163"/>
      <c r="O4822" s="163"/>
      <c r="P4822" s="163"/>
      <c r="Q4822" s="163"/>
      <c r="R4822" s="163"/>
      <c r="S4822" s="163"/>
      <c r="T4822" s="163"/>
      <c r="U4822" s="163"/>
      <c r="V4822" s="163"/>
      <c r="W4822" s="163"/>
      <c r="X4822" s="163"/>
    </row>
    <row r="4823" ht="11.25" customHeight="1">
      <c r="A4823" s="162" t="s">
        <v>2502</v>
      </c>
      <c r="B4823" s="162" t="s">
        <v>2503</v>
      </c>
      <c r="C4823" s="10" t="s">
        <v>52</v>
      </c>
      <c r="D4823" s="162" t="s">
        <v>3227</v>
      </c>
      <c r="E4823" s="162" t="s">
        <v>3228</v>
      </c>
      <c r="F4823" s="161" t="s">
        <v>2790</v>
      </c>
      <c r="G4823" s="10">
        <v>14.0</v>
      </c>
      <c r="H4823" s="10">
        <v>14.0</v>
      </c>
      <c r="I4823" s="10">
        <v>14.0</v>
      </c>
      <c r="J4823" s="172">
        <v>50.0</v>
      </c>
      <c r="K4823" s="173">
        <v>3.57</v>
      </c>
      <c r="L4823" s="162" t="s">
        <v>88</v>
      </c>
      <c r="M4823" s="163"/>
      <c r="N4823" s="163"/>
      <c r="O4823" s="163"/>
      <c r="P4823" s="163"/>
      <c r="Q4823" s="163"/>
      <c r="R4823" s="163"/>
      <c r="S4823" s="163"/>
      <c r="T4823" s="163"/>
      <c r="U4823" s="163"/>
      <c r="V4823" s="163"/>
      <c r="W4823" s="163"/>
      <c r="X4823" s="163"/>
    </row>
    <row r="4824" ht="11.25" customHeight="1">
      <c r="A4824" s="162" t="s">
        <v>2502</v>
      </c>
      <c r="B4824" s="162" t="s">
        <v>2503</v>
      </c>
      <c r="C4824" s="10" t="s">
        <v>52</v>
      </c>
      <c r="D4824" s="162" t="s">
        <v>3229</v>
      </c>
      <c r="E4824" s="162" t="s">
        <v>3230</v>
      </c>
      <c r="F4824" s="161" t="s">
        <v>2790</v>
      </c>
      <c r="G4824" s="10">
        <v>14.0</v>
      </c>
      <c r="H4824" s="10">
        <v>14.0</v>
      </c>
      <c r="I4824" s="10">
        <v>14.0</v>
      </c>
      <c r="J4824" s="172">
        <v>50.0</v>
      </c>
      <c r="K4824" s="173">
        <v>3.57</v>
      </c>
      <c r="L4824" s="162" t="s">
        <v>88</v>
      </c>
      <c r="M4824" s="163"/>
      <c r="N4824" s="163"/>
      <c r="O4824" s="163"/>
      <c r="P4824" s="163"/>
      <c r="Q4824" s="163"/>
      <c r="R4824" s="163"/>
      <c r="S4824" s="163"/>
      <c r="T4824" s="163"/>
      <c r="U4824" s="163"/>
      <c r="V4824" s="163"/>
      <c r="W4824" s="163"/>
      <c r="X4824" s="163"/>
    </row>
    <row r="4825" ht="11.25" customHeight="1">
      <c r="A4825" s="162" t="s">
        <v>2502</v>
      </c>
      <c r="B4825" s="162" t="s">
        <v>2503</v>
      </c>
      <c r="C4825" s="10" t="s">
        <v>52</v>
      </c>
      <c r="D4825" s="162" t="s">
        <v>3231</v>
      </c>
      <c r="E4825" s="162" t="s">
        <v>3232</v>
      </c>
      <c r="F4825" s="161" t="s">
        <v>2790</v>
      </c>
      <c r="G4825" s="10">
        <v>14.0</v>
      </c>
      <c r="H4825" s="10">
        <v>14.0</v>
      </c>
      <c r="I4825" s="10">
        <v>14.0</v>
      </c>
      <c r="J4825" s="172">
        <v>50.0</v>
      </c>
      <c r="K4825" s="173">
        <v>3.57</v>
      </c>
      <c r="L4825" s="162" t="s">
        <v>88</v>
      </c>
      <c r="M4825" s="163"/>
      <c r="N4825" s="163"/>
      <c r="O4825" s="163"/>
      <c r="P4825" s="163"/>
      <c r="Q4825" s="163"/>
      <c r="R4825" s="163"/>
      <c r="S4825" s="163"/>
      <c r="T4825" s="163"/>
      <c r="U4825" s="163"/>
      <c r="V4825" s="163"/>
      <c r="W4825" s="163"/>
      <c r="X4825" s="163"/>
    </row>
    <row r="4826" ht="11.25" customHeight="1">
      <c r="A4826" s="162" t="s">
        <v>2502</v>
      </c>
      <c r="B4826" s="162" t="s">
        <v>2503</v>
      </c>
      <c r="C4826" s="10" t="s">
        <v>52</v>
      </c>
      <c r="D4826" s="162" t="s">
        <v>3233</v>
      </c>
      <c r="E4826" s="162" t="s">
        <v>3234</v>
      </c>
      <c r="F4826" s="161" t="s">
        <v>2790</v>
      </c>
      <c r="G4826" s="10">
        <v>14.0</v>
      </c>
      <c r="H4826" s="10">
        <v>14.0</v>
      </c>
      <c r="I4826" s="10">
        <v>14.0</v>
      </c>
      <c r="J4826" s="172">
        <v>50.0</v>
      </c>
      <c r="K4826" s="173">
        <v>3.57</v>
      </c>
      <c r="L4826" s="162" t="s">
        <v>88</v>
      </c>
      <c r="M4826" s="163"/>
      <c r="N4826" s="163"/>
      <c r="O4826" s="163"/>
      <c r="P4826" s="163"/>
      <c r="Q4826" s="163"/>
      <c r="R4826" s="163"/>
      <c r="S4826" s="163"/>
      <c r="T4826" s="163"/>
      <c r="U4826" s="163"/>
      <c r="V4826" s="163"/>
      <c r="W4826" s="163"/>
      <c r="X4826" s="163"/>
    </row>
    <row r="4827" ht="11.25" customHeight="1">
      <c r="A4827" s="162" t="s">
        <v>2502</v>
      </c>
      <c r="B4827" s="162" t="s">
        <v>2503</v>
      </c>
      <c r="C4827" s="10" t="s">
        <v>52</v>
      </c>
      <c r="D4827" s="162" t="s">
        <v>3235</v>
      </c>
      <c r="E4827" s="162" t="s">
        <v>3236</v>
      </c>
      <c r="F4827" s="161" t="s">
        <v>2790</v>
      </c>
      <c r="G4827" s="10">
        <v>14.0</v>
      </c>
      <c r="H4827" s="10">
        <v>14.0</v>
      </c>
      <c r="I4827" s="10">
        <v>14.0</v>
      </c>
      <c r="J4827" s="172">
        <v>50.0</v>
      </c>
      <c r="K4827" s="173">
        <v>3.57</v>
      </c>
      <c r="L4827" s="162" t="s">
        <v>88</v>
      </c>
      <c r="M4827" s="163"/>
      <c r="N4827" s="163"/>
      <c r="O4827" s="163"/>
      <c r="P4827" s="163"/>
      <c r="Q4827" s="163"/>
      <c r="R4827" s="163"/>
      <c r="S4827" s="163"/>
      <c r="T4827" s="163"/>
      <c r="U4827" s="163"/>
      <c r="V4827" s="163"/>
      <c r="W4827" s="163"/>
      <c r="X4827" s="163"/>
    </row>
    <row r="4828" ht="11.25" customHeight="1">
      <c r="A4828" s="162" t="s">
        <v>2502</v>
      </c>
      <c r="B4828" s="162" t="s">
        <v>2503</v>
      </c>
      <c r="C4828" s="10" t="s">
        <v>52</v>
      </c>
      <c r="D4828" s="162" t="s">
        <v>3237</v>
      </c>
      <c r="E4828" s="162" t="s">
        <v>3238</v>
      </c>
      <c r="F4828" s="161" t="s">
        <v>2790</v>
      </c>
      <c r="G4828" s="10">
        <v>14.0</v>
      </c>
      <c r="H4828" s="10">
        <v>14.0</v>
      </c>
      <c r="I4828" s="10">
        <v>14.0</v>
      </c>
      <c r="J4828" s="172">
        <v>50.0</v>
      </c>
      <c r="K4828" s="173">
        <v>3.57</v>
      </c>
      <c r="L4828" s="162" t="s">
        <v>88</v>
      </c>
      <c r="M4828" s="163"/>
      <c r="N4828" s="163"/>
      <c r="O4828" s="163"/>
      <c r="P4828" s="163"/>
      <c r="Q4828" s="163"/>
      <c r="R4828" s="163"/>
      <c r="S4828" s="163"/>
      <c r="T4828" s="163"/>
      <c r="U4828" s="163"/>
      <c r="V4828" s="163"/>
      <c r="W4828" s="163"/>
      <c r="X4828" s="163"/>
    </row>
    <row r="4829" ht="11.25" customHeight="1">
      <c r="A4829" s="162" t="s">
        <v>2502</v>
      </c>
      <c r="B4829" s="162" t="s">
        <v>2503</v>
      </c>
      <c r="C4829" s="10" t="s">
        <v>52</v>
      </c>
      <c r="D4829" s="162" t="s">
        <v>3239</v>
      </c>
      <c r="E4829" s="162" t="s">
        <v>3240</v>
      </c>
      <c r="F4829" s="161" t="s">
        <v>2790</v>
      </c>
      <c r="G4829" s="10">
        <v>14.0</v>
      </c>
      <c r="H4829" s="10">
        <v>14.0</v>
      </c>
      <c r="I4829" s="10">
        <v>14.0</v>
      </c>
      <c r="J4829" s="172">
        <v>50.0</v>
      </c>
      <c r="K4829" s="173">
        <v>3.57</v>
      </c>
      <c r="L4829" s="162" t="s">
        <v>88</v>
      </c>
      <c r="M4829" s="163"/>
      <c r="N4829" s="163"/>
      <c r="O4829" s="163"/>
      <c r="P4829" s="163"/>
      <c r="Q4829" s="163"/>
      <c r="R4829" s="163"/>
      <c r="S4829" s="163"/>
      <c r="T4829" s="163"/>
      <c r="U4829" s="163"/>
      <c r="V4829" s="163"/>
      <c r="W4829" s="163"/>
      <c r="X4829" s="163"/>
    </row>
    <row r="4830" ht="11.25" customHeight="1">
      <c r="A4830" s="162" t="s">
        <v>2502</v>
      </c>
      <c r="B4830" s="162" t="s">
        <v>2503</v>
      </c>
      <c r="C4830" s="10" t="s">
        <v>52</v>
      </c>
      <c r="D4830" s="162" t="s">
        <v>3241</v>
      </c>
      <c r="E4830" s="162" t="s">
        <v>3242</v>
      </c>
      <c r="F4830" s="161" t="s">
        <v>2790</v>
      </c>
      <c r="G4830" s="10">
        <v>14.0</v>
      </c>
      <c r="H4830" s="10">
        <v>14.0</v>
      </c>
      <c r="I4830" s="10">
        <v>14.0</v>
      </c>
      <c r="J4830" s="172">
        <v>50.0</v>
      </c>
      <c r="K4830" s="173">
        <v>3.57</v>
      </c>
      <c r="L4830" s="162" t="s">
        <v>88</v>
      </c>
      <c r="M4830" s="163"/>
      <c r="N4830" s="163"/>
      <c r="O4830" s="163"/>
      <c r="P4830" s="163"/>
      <c r="Q4830" s="163"/>
      <c r="R4830" s="163"/>
      <c r="S4830" s="163"/>
      <c r="T4830" s="163"/>
      <c r="U4830" s="163"/>
      <c r="V4830" s="163"/>
      <c r="W4830" s="163"/>
      <c r="X4830" s="163"/>
    </row>
    <row r="4831" ht="11.25" customHeight="1">
      <c r="A4831" s="162" t="s">
        <v>2502</v>
      </c>
      <c r="B4831" s="162" t="s">
        <v>2503</v>
      </c>
      <c r="C4831" s="10" t="s">
        <v>52</v>
      </c>
      <c r="D4831" s="162" t="s">
        <v>3243</v>
      </c>
      <c r="E4831" s="162" t="s">
        <v>3244</v>
      </c>
      <c r="F4831" s="161" t="s">
        <v>2790</v>
      </c>
      <c r="G4831" s="10">
        <v>14.0</v>
      </c>
      <c r="H4831" s="10">
        <v>14.0</v>
      </c>
      <c r="I4831" s="10">
        <v>14.0</v>
      </c>
      <c r="J4831" s="172">
        <v>50.0</v>
      </c>
      <c r="K4831" s="173">
        <v>3.57</v>
      </c>
      <c r="L4831" s="162" t="s">
        <v>88</v>
      </c>
      <c r="M4831" s="163"/>
      <c r="N4831" s="163"/>
      <c r="O4831" s="163"/>
      <c r="P4831" s="163"/>
      <c r="Q4831" s="163"/>
      <c r="R4831" s="163"/>
      <c r="S4831" s="163"/>
      <c r="T4831" s="163"/>
      <c r="U4831" s="163"/>
      <c r="V4831" s="163"/>
      <c r="W4831" s="163"/>
      <c r="X4831" s="163"/>
    </row>
    <row r="4832" ht="11.25" customHeight="1">
      <c r="A4832" s="162" t="s">
        <v>2502</v>
      </c>
      <c r="B4832" s="162" t="s">
        <v>2503</v>
      </c>
      <c r="C4832" s="10" t="s">
        <v>52</v>
      </c>
      <c r="D4832" s="162" t="s">
        <v>3245</v>
      </c>
      <c r="E4832" s="162" t="s">
        <v>3246</v>
      </c>
      <c r="F4832" s="161" t="s">
        <v>655</v>
      </c>
      <c r="G4832" s="10">
        <v>14.0</v>
      </c>
      <c r="H4832" s="10">
        <v>14.0</v>
      </c>
      <c r="I4832" s="10">
        <v>14.0</v>
      </c>
      <c r="J4832" s="172">
        <v>50.0</v>
      </c>
      <c r="K4832" s="173">
        <v>3.57</v>
      </c>
      <c r="L4832" s="162" t="s">
        <v>88</v>
      </c>
      <c r="M4832" s="163"/>
      <c r="N4832" s="163"/>
      <c r="O4832" s="163"/>
      <c r="P4832" s="163"/>
      <c r="Q4832" s="163"/>
      <c r="R4832" s="163"/>
      <c r="S4832" s="163"/>
      <c r="T4832" s="163"/>
      <c r="U4832" s="163"/>
      <c r="V4832" s="163"/>
      <c r="W4832" s="163"/>
      <c r="X4832" s="163"/>
    </row>
    <row r="4833" ht="11.25" customHeight="1">
      <c r="A4833" s="162" t="s">
        <v>2502</v>
      </c>
      <c r="B4833" s="162" t="s">
        <v>2503</v>
      </c>
      <c r="C4833" s="10" t="s">
        <v>52</v>
      </c>
      <c r="D4833" s="162" t="s">
        <v>3247</v>
      </c>
      <c r="E4833" s="162" t="s">
        <v>3248</v>
      </c>
      <c r="F4833" s="161" t="s">
        <v>655</v>
      </c>
      <c r="G4833" s="10">
        <v>14.0</v>
      </c>
      <c r="H4833" s="10">
        <v>14.0</v>
      </c>
      <c r="I4833" s="10">
        <v>14.0</v>
      </c>
      <c r="J4833" s="172">
        <v>50.0</v>
      </c>
      <c r="K4833" s="173">
        <v>3.57</v>
      </c>
      <c r="L4833" s="162" t="s">
        <v>88</v>
      </c>
      <c r="M4833" s="163"/>
      <c r="N4833" s="163"/>
      <c r="O4833" s="163"/>
      <c r="P4833" s="163"/>
      <c r="Q4833" s="163"/>
      <c r="R4833" s="163"/>
      <c r="S4833" s="163"/>
      <c r="T4833" s="163"/>
      <c r="U4833" s="163"/>
      <c r="V4833" s="163"/>
      <c r="W4833" s="163"/>
      <c r="X4833" s="163"/>
    </row>
    <row r="4834" ht="11.25" customHeight="1">
      <c r="A4834" s="162" t="s">
        <v>2502</v>
      </c>
      <c r="B4834" s="162" t="s">
        <v>2503</v>
      </c>
      <c r="C4834" s="10" t="s">
        <v>52</v>
      </c>
      <c r="D4834" s="162" t="s">
        <v>3249</v>
      </c>
      <c r="E4834" s="162" t="s">
        <v>3250</v>
      </c>
      <c r="F4834" s="161" t="s">
        <v>655</v>
      </c>
      <c r="G4834" s="10">
        <v>14.0</v>
      </c>
      <c r="H4834" s="10">
        <v>14.0</v>
      </c>
      <c r="I4834" s="10">
        <v>14.0</v>
      </c>
      <c r="J4834" s="172">
        <v>50.0</v>
      </c>
      <c r="K4834" s="173">
        <v>3.57</v>
      </c>
      <c r="L4834" s="162" t="s">
        <v>88</v>
      </c>
      <c r="M4834" s="163"/>
      <c r="N4834" s="163"/>
      <c r="O4834" s="163"/>
      <c r="P4834" s="163"/>
      <c r="Q4834" s="163"/>
      <c r="R4834" s="163"/>
      <c r="S4834" s="163"/>
      <c r="T4834" s="163"/>
      <c r="U4834" s="163"/>
      <c r="V4834" s="163"/>
      <c r="W4834" s="163"/>
      <c r="X4834" s="163"/>
    </row>
    <row r="4835" ht="11.25" customHeight="1">
      <c r="A4835" s="162" t="s">
        <v>2502</v>
      </c>
      <c r="B4835" s="162" t="s">
        <v>2503</v>
      </c>
      <c r="C4835" s="10" t="s">
        <v>52</v>
      </c>
      <c r="D4835" s="162" t="s">
        <v>3251</v>
      </c>
      <c r="E4835" s="162" t="s">
        <v>3252</v>
      </c>
      <c r="F4835" s="161" t="s">
        <v>2790</v>
      </c>
      <c r="G4835" s="10">
        <v>14.0</v>
      </c>
      <c r="H4835" s="10">
        <v>14.0</v>
      </c>
      <c r="I4835" s="10">
        <v>14.0</v>
      </c>
      <c r="J4835" s="172">
        <v>50.0</v>
      </c>
      <c r="K4835" s="173">
        <v>3.57</v>
      </c>
      <c r="L4835" s="162" t="s">
        <v>88</v>
      </c>
      <c r="M4835" s="163"/>
      <c r="N4835" s="163"/>
      <c r="O4835" s="163"/>
      <c r="P4835" s="163"/>
      <c r="Q4835" s="163"/>
      <c r="R4835" s="163"/>
      <c r="S4835" s="163"/>
      <c r="T4835" s="163"/>
      <c r="U4835" s="163"/>
      <c r="V4835" s="163"/>
      <c r="W4835" s="163"/>
      <c r="X4835" s="163"/>
    </row>
    <row r="4836" ht="11.25" customHeight="1">
      <c r="A4836" s="162" t="s">
        <v>2502</v>
      </c>
      <c r="B4836" s="162" t="s">
        <v>2503</v>
      </c>
      <c r="C4836" s="10" t="s">
        <v>52</v>
      </c>
      <c r="D4836" s="162" t="s">
        <v>3253</v>
      </c>
      <c r="E4836" s="162" t="s">
        <v>3254</v>
      </c>
      <c r="F4836" s="161" t="s">
        <v>2790</v>
      </c>
      <c r="G4836" s="10">
        <v>14.0</v>
      </c>
      <c r="H4836" s="10">
        <v>14.0</v>
      </c>
      <c r="I4836" s="10">
        <v>14.0</v>
      </c>
      <c r="J4836" s="172">
        <v>50.0</v>
      </c>
      <c r="K4836" s="173">
        <v>3.57</v>
      </c>
      <c r="L4836" s="162" t="s">
        <v>88</v>
      </c>
      <c r="M4836" s="163"/>
      <c r="N4836" s="163"/>
      <c r="O4836" s="163"/>
      <c r="P4836" s="163"/>
      <c r="Q4836" s="163"/>
      <c r="R4836" s="163"/>
      <c r="S4836" s="163"/>
      <c r="T4836" s="163"/>
      <c r="U4836" s="163"/>
      <c r="V4836" s="163"/>
      <c r="W4836" s="163"/>
      <c r="X4836" s="163"/>
    </row>
    <row r="4837" ht="11.25" customHeight="1">
      <c r="A4837" s="162" t="s">
        <v>2502</v>
      </c>
      <c r="B4837" s="162" t="s">
        <v>2503</v>
      </c>
      <c r="C4837" s="10" t="s">
        <v>52</v>
      </c>
      <c r="D4837" s="162" t="s">
        <v>3255</v>
      </c>
      <c r="E4837" s="162" t="s">
        <v>3256</v>
      </c>
      <c r="F4837" s="161" t="s">
        <v>2790</v>
      </c>
      <c r="G4837" s="10">
        <v>14.0</v>
      </c>
      <c r="H4837" s="10">
        <v>14.0</v>
      </c>
      <c r="I4837" s="10">
        <v>14.0</v>
      </c>
      <c r="J4837" s="172">
        <v>50.0</v>
      </c>
      <c r="K4837" s="173">
        <v>3.57</v>
      </c>
      <c r="L4837" s="162" t="s">
        <v>88</v>
      </c>
      <c r="M4837" s="163"/>
      <c r="N4837" s="163"/>
      <c r="O4837" s="163"/>
      <c r="P4837" s="163"/>
      <c r="Q4837" s="163"/>
      <c r="R4837" s="163"/>
      <c r="S4837" s="163"/>
      <c r="T4837" s="163"/>
      <c r="U4837" s="163"/>
      <c r="V4837" s="163"/>
      <c r="W4837" s="163"/>
      <c r="X4837" s="163"/>
    </row>
    <row r="4838" ht="11.25" customHeight="1">
      <c r="A4838" s="162" t="s">
        <v>2502</v>
      </c>
      <c r="B4838" s="162" t="s">
        <v>2503</v>
      </c>
      <c r="C4838" s="10" t="s">
        <v>52</v>
      </c>
      <c r="D4838" s="162" t="s">
        <v>3257</v>
      </c>
      <c r="E4838" s="162" t="s">
        <v>3258</v>
      </c>
      <c r="F4838" s="161" t="s">
        <v>655</v>
      </c>
      <c r="G4838" s="10">
        <v>14.0</v>
      </c>
      <c r="H4838" s="10">
        <v>14.0</v>
      </c>
      <c r="I4838" s="10">
        <v>14.0</v>
      </c>
      <c r="J4838" s="172">
        <v>50.0</v>
      </c>
      <c r="K4838" s="173">
        <v>3.57</v>
      </c>
      <c r="L4838" s="162" t="s">
        <v>88</v>
      </c>
      <c r="M4838" s="163"/>
      <c r="N4838" s="163"/>
      <c r="O4838" s="163"/>
      <c r="P4838" s="163"/>
      <c r="Q4838" s="163"/>
      <c r="R4838" s="163"/>
      <c r="S4838" s="163"/>
      <c r="T4838" s="163"/>
      <c r="U4838" s="163"/>
      <c r="V4838" s="163"/>
      <c r="W4838" s="163"/>
      <c r="X4838" s="163"/>
    </row>
    <row r="4839" ht="11.25" customHeight="1">
      <c r="A4839" s="162" t="s">
        <v>2502</v>
      </c>
      <c r="B4839" s="162" t="s">
        <v>2503</v>
      </c>
      <c r="C4839" s="10" t="s">
        <v>52</v>
      </c>
      <c r="D4839" s="162" t="s">
        <v>3259</v>
      </c>
      <c r="E4839" s="162" t="s">
        <v>3260</v>
      </c>
      <c r="F4839" s="161" t="s">
        <v>2790</v>
      </c>
      <c r="G4839" s="10">
        <v>14.0</v>
      </c>
      <c r="H4839" s="10">
        <v>14.0</v>
      </c>
      <c r="I4839" s="10">
        <v>14.0</v>
      </c>
      <c r="J4839" s="172">
        <v>50.0</v>
      </c>
      <c r="K4839" s="173">
        <v>3.57</v>
      </c>
      <c r="L4839" s="162" t="s">
        <v>88</v>
      </c>
      <c r="M4839" s="163"/>
      <c r="N4839" s="163"/>
      <c r="O4839" s="163"/>
      <c r="P4839" s="163"/>
      <c r="Q4839" s="163"/>
      <c r="R4839" s="163"/>
      <c r="S4839" s="163"/>
      <c r="T4839" s="163"/>
      <c r="U4839" s="163"/>
      <c r="V4839" s="163"/>
      <c r="W4839" s="163"/>
      <c r="X4839" s="163"/>
    </row>
    <row r="4840" ht="11.25" customHeight="1">
      <c r="A4840" s="162" t="s">
        <v>2502</v>
      </c>
      <c r="B4840" s="162" t="s">
        <v>2503</v>
      </c>
      <c r="C4840" s="10" t="s">
        <v>52</v>
      </c>
      <c r="D4840" s="162" t="s">
        <v>3261</v>
      </c>
      <c r="E4840" s="162" t="s">
        <v>3262</v>
      </c>
      <c r="F4840" s="161" t="s">
        <v>2790</v>
      </c>
      <c r="G4840" s="10">
        <v>14.0</v>
      </c>
      <c r="H4840" s="10">
        <v>14.0</v>
      </c>
      <c r="I4840" s="10">
        <v>14.0</v>
      </c>
      <c r="J4840" s="172">
        <v>50.0</v>
      </c>
      <c r="K4840" s="173">
        <v>3.57</v>
      </c>
      <c r="L4840" s="162" t="s">
        <v>88</v>
      </c>
      <c r="M4840" s="163"/>
      <c r="N4840" s="163"/>
      <c r="O4840" s="163"/>
      <c r="P4840" s="163"/>
      <c r="Q4840" s="163"/>
      <c r="R4840" s="163"/>
      <c r="S4840" s="163"/>
      <c r="T4840" s="163"/>
      <c r="U4840" s="163"/>
      <c r="V4840" s="163"/>
      <c r="W4840" s="163"/>
      <c r="X4840" s="163"/>
    </row>
    <row r="4841" ht="11.25" customHeight="1">
      <c r="A4841" s="162" t="s">
        <v>2502</v>
      </c>
      <c r="B4841" s="162" t="s">
        <v>2503</v>
      </c>
      <c r="C4841" s="10" t="s">
        <v>52</v>
      </c>
      <c r="D4841" s="162" t="s">
        <v>3263</v>
      </c>
      <c r="E4841" s="162" t="s">
        <v>3264</v>
      </c>
      <c r="F4841" s="161" t="s">
        <v>2790</v>
      </c>
      <c r="G4841" s="10">
        <v>14.0</v>
      </c>
      <c r="H4841" s="10">
        <v>14.0</v>
      </c>
      <c r="I4841" s="10">
        <v>14.0</v>
      </c>
      <c r="J4841" s="172">
        <v>50.0</v>
      </c>
      <c r="K4841" s="173">
        <v>3.57</v>
      </c>
      <c r="L4841" s="162" t="s">
        <v>88</v>
      </c>
      <c r="M4841" s="163"/>
      <c r="N4841" s="163"/>
      <c r="O4841" s="163"/>
      <c r="P4841" s="163"/>
      <c r="Q4841" s="163"/>
      <c r="R4841" s="163"/>
      <c r="S4841" s="163"/>
      <c r="T4841" s="163"/>
      <c r="U4841" s="163"/>
      <c r="V4841" s="163"/>
      <c r="W4841" s="163"/>
      <c r="X4841" s="163"/>
    </row>
    <row r="4842" ht="11.25" customHeight="1">
      <c r="A4842" s="162" t="s">
        <v>2502</v>
      </c>
      <c r="B4842" s="162" t="s">
        <v>2503</v>
      </c>
      <c r="C4842" s="10" t="s">
        <v>52</v>
      </c>
      <c r="D4842" s="162" t="s">
        <v>3265</v>
      </c>
      <c r="E4842" s="162" t="s">
        <v>3266</v>
      </c>
      <c r="F4842" s="161" t="s">
        <v>2790</v>
      </c>
      <c r="G4842" s="10">
        <v>14.0</v>
      </c>
      <c r="H4842" s="10">
        <v>14.0</v>
      </c>
      <c r="I4842" s="10">
        <v>14.0</v>
      </c>
      <c r="J4842" s="172">
        <v>50.0</v>
      </c>
      <c r="K4842" s="173">
        <v>3.57</v>
      </c>
      <c r="L4842" s="162" t="s">
        <v>88</v>
      </c>
      <c r="M4842" s="163"/>
      <c r="N4842" s="163"/>
      <c r="O4842" s="163"/>
      <c r="P4842" s="163"/>
      <c r="Q4842" s="163"/>
      <c r="R4842" s="163"/>
      <c r="S4842" s="163"/>
      <c r="T4842" s="163"/>
      <c r="U4842" s="163"/>
      <c r="V4842" s="163"/>
      <c r="W4842" s="163"/>
      <c r="X4842" s="163"/>
    </row>
    <row r="4843" ht="11.25" customHeight="1">
      <c r="A4843" s="162" t="s">
        <v>2502</v>
      </c>
      <c r="B4843" s="162" t="s">
        <v>2503</v>
      </c>
      <c r="C4843" s="10" t="s">
        <v>52</v>
      </c>
      <c r="D4843" s="162" t="s">
        <v>3267</v>
      </c>
      <c r="E4843" s="162" t="s">
        <v>3268</v>
      </c>
      <c r="F4843" s="161" t="s">
        <v>2790</v>
      </c>
      <c r="G4843" s="10">
        <v>14.0</v>
      </c>
      <c r="H4843" s="10">
        <v>14.0</v>
      </c>
      <c r="I4843" s="10">
        <v>14.0</v>
      </c>
      <c r="J4843" s="172">
        <v>50.0</v>
      </c>
      <c r="K4843" s="173">
        <v>3.57</v>
      </c>
      <c r="L4843" s="162" t="s">
        <v>88</v>
      </c>
      <c r="M4843" s="163"/>
      <c r="N4843" s="163"/>
      <c r="O4843" s="163"/>
      <c r="P4843" s="163"/>
      <c r="Q4843" s="163"/>
      <c r="R4843" s="163"/>
      <c r="S4843" s="163"/>
      <c r="T4843" s="163"/>
      <c r="U4843" s="163"/>
      <c r="V4843" s="163"/>
      <c r="W4843" s="163"/>
      <c r="X4843" s="163"/>
    </row>
    <row r="4844" ht="11.25" customHeight="1">
      <c r="A4844" s="162" t="s">
        <v>2502</v>
      </c>
      <c r="B4844" s="162" t="s">
        <v>2503</v>
      </c>
      <c r="C4844" s="10" t="s">
        <v>52</v>
      </c>
      <c r="D4844" s="162" t="s">
        <v>3269</v>
      </c>
      <c r="E4844" s="162" t="s">
        <v>3270</v>
      </c>
      <c r="F4844" s="161" t="s">
        <v>2790</v>
      </c>
      <c r="G4844" s="10">
        <v>14.0</v>
      </c>
      <c r="H4844" s="10">
        <v>14.0</v>
      </c>
      <c r="I4844" s="10">
        <v>14.0</v>
      </c>
      <c r="J4844" s="172">
        <v>50.0</v>
      </c>
      <c r="K4844" s="173">
        <v>3.57</v>
      </c>
      <c r="L4844" s="162" t="s">
        <v>88</v>
      </c>
      <c r="M4844" s="163"/>
      <c r="N4844" s="163"/>
      <c r="O4844" s="163"/>
      <c r="P4844" s="163"/>
      <c r="Q4844" s="163"/>
      <c r="R4844" s="163"/>
      <c r="S4844" s="163"/>
      <c r="T4844" s="163"/>
      <c r="U4844" s="163"/>
      <c r="V4844" s="163"/>
      <c r="W4844" s="163"/>
      <c r="X4844" s="163"/>
    </row>
    <row r="4845" ht="11.25" customHeight="1">
      <c r="A4845" s="162" t="s">
        <v>3271</v>
      </c>
      <c r="B4845" s="162" t="s">
        <v>3272</v>
      </c>
      <c r="C4845" s="10" t="s">
        <v>52</v>
      </c>
      <c r="D4845" s="162" t="s">
        <v>3273</v>
      </c>
      <c r="E4845" s="162" t="s">
        <v>3274</v>
      </c>
      <c r="F4845" s="161" t="s">
        <v>2790</v>
      </c>
      <c r="G4845" s="10">
        <v>10.0</v>
      </c>
      <c r="H4845" s="10">
        <v>9.0</v>
      </c>
      <c r="I4845" s="10">
        <v>10.0</v>
      </c>
      <c r="J4845" s="172">
        <v>50.0</v>
      </c>
      <c r="K4845" s="173">
        <v>5.0</v>
      </c>
      <c r="L4845" s="162" t="s">
        <v>88</v>
      </c>
      <c r="M4845" s="163"/>
      <c r="N4845" s="163"/>
      <c r="O4845" s="163"/>
      <c r="P4845" s="163"/>
      <c r="Q4845" s="163"/>
      <c r="R4845" s="163"/>
      <c r="S4845" s="163"/>
      <c r="T4845" s="163"/>
      <c r="U4845" s="163"/>
      <c r="V4845" s="163"/>
      <c r="W4845" s="163"/>
      <c r="X4845" s="163"/>
    </row>
    <row r="4846" ht="11.25" customHeight="1">
      <c r="A4846" s="162" t="s">
        <v>3271</v>
      </c>
      <c r="B4846" s="162" t="s">
        <v>3272</v>
      </c>
      <c r="C4846" s="10" t="s">
        <v>52</v>
      </c>
      <c r="D4846" s="162" t="s">
        <v>3275</v>
      </c>
      <c r="E4846" s="162" t="s">
        <v>3276</v>
      </c>
      <c r="F4846" s="161" t="s">
        <v>2790</v>
      </c>
      <c r="G4846" s="10">
        <v>10.0</v>
      </c>
      <c r="H4846" s="10">
        <v>9.0</v>
      </c>
      <c r="I4846" s="10">
        <v>10.0</v>
      </c>
      <c r="J4846" s="172">
        <v>50.0</v>
      </c>
      <c r="K4846" s="173">
        <v>5.0</v>
      </c>
      <c r="L4846" s="162" t="s">
        <v>88</v>
      </c>
      <c r="M4846" s="163"/>
      <c r="N4846" s="163"/>
      <c r="O4846" s="163"/>
      <c r="P4846" s="163"/>
      <c r="Q4846" s="163"/>
      <c r="R4846" s="163"/>
      <c r="S4846" s="163"/>
      <c r="T4846" s="163"/>
      <c r="U4846" s="163"/>
      <c r="V4846" s="163"/>
      <c r="W4846" s="163"/>
      <c r="X4846" s="163"/>
    </row>
    <row r="4847" ht="11.25" customHeight="1">
      <c r="A4847" s="162" t="s">
        <v>3271</v>
      </c>
      <c r="B4847" s="162" t="s">
        <v>3272</v>
      </c>
      <c r="C4847" s="10" t="s">
        <v>52</v>
      </c>
      <c r="D4847" s="162" t="s">
        <v>3277</v>
      </c>
      <c r="E4847" s="162" t="s">
        <v>3278</v>
      </c>
      <c r="F4847" s="161" t="s">
        <v>2790</v>
      </c>
      <c r="G4847" s="10">
        <v>10.0</v>
      </c>
      <c r="H4847" s="10">
        <v>9.0</v>
      </c>
      <c r="I4847" s="10">
        <v>10.0</v>
      </c>
      <c r="J4847" s="172">
        <v>50.0</v>
      </c>
      <c r="K4847" s="173">
        <v>5.0</v>
      </c>
      <c r="L4847" s="162" t="s">
        <v>88</v>
      </c>
      <c r="M4847" s="163"/>
      <c r="N4847" s="163"/>
      <c r="O4847" s="163"/>
      <c r="P4847" s="163"/>
      <c r="Q4847" s="163"/>
      <c r="R4847" s="163"/>
      <c r="S4847" s="163"/>
      <c r="T4847" s="163"/>
      <c r="U4847" s="163"/>
      <c r="V4847" s="163"/>
      <c r="W4847" s="163"/>
      <c r="X4847" s="163"/>
    </row>
    <row r="4848" ht="11.25" customHeight="1">
      <c r="A4848" s="162" t="s">
        <v>3271</v>
      </c>
      <c r="B4848" s="162" t="s">
        <v>3272</v>
      </c>
      <c r="C4848" s="10" t="s">
        <v>52</v>
      </c>
      <c r="D4848" s="162" t="s">
        <v>3279</v>
      </c>
      <c r="E4848" s="162" t="s">
        <v>3280</v>
      </c>
      <c r="F4848" s="161" t="s">
        <v>2790</v>
      </c>
      <c r="G4848" s="10">
        <v>10.0</v>
      </c>
      <c r="H4848" s="10">
        <v>9.0</v>
      </c>
      <c r="I4848" s="10">
        <v>10.0</v>
      </c>
      <c r="J4848" s="172">
        <v>50.0</v>
      </c>
      <c r="K4848" s="173">
        <v>5.0</v>
      </c>
      <c r="L4848" s="162" t="s">
        <v>88</v>
      </c>
      <c r="M4848" s="163"/>
      <c r="N4848" s="163"/>
      <c r="O4848" s="163"/>
      <c r="P4848" s="163"/>
      <c r="Q4848" s="163"/>
      <c r="R4848" s="163"/>
      <c r="S4848" s="163"/>
      <c r="T4848" s="163"/>
      <c r="U4848" s="163"/>
      <c r="V4848" s="163"/>
      <c r="W4848" s="163"/>
      <c r="X4848" s="163"/>
    </row>
    <row r="4849" ht="11.25" customHeight="1">
      <c r="A4849" s="162" t="s">
        <v>3271</v>
      </c>
      <c r="B4849" s="162" t="s">
        <v>3272</v>
      </c>
      <c r="C4849" s="10" t="s">
        <v>52</v>
      </c>
      <c r="D4849" s="162" t="s">
        <v>3281</v>
      </c>
      <c r="E4849" s="162" t="s">
        <v>3282</v>
      </c>
      <c r="F4849" s="161" t="s">
        <v>2790</v>
      </c>
      <c r="G4849" s="10">
        <v>10.0</v>
      </c>
      <c r="H4849" s="10">
        <v>9.0</v>
      </c>
      <c r="I4849" s="10">
        <v>10.0</v>
      </c>
      <c r="J4849" s="172">
        <v>50.0</v>
      </c>
      <c r="K4849" s="173">
        <v>5.0</v>
      </c>
      <c r="L4849" s="162" t="s">
        <v>88</v>
      </c>
      <c r="M4849" s="163"/>
      <c r="N4849" s="163"/>
      <c r="O4849" s="163"/>
      <c r="P4849" s="163"/>
      <c r="Q4849" s="163"/>
      <c r="R4849" s="163"/>
      <c r="S4849" s="163"/>
      <c r="T4849" s="163"/>
      <c r="U4849" s="163"/>
      <c r="V4849" s="163"/>
      <c r="W4849" s="163"/>
      <c r="X4849" s="163"/>
    </row>
    <row r="4850" ht="11.25" customHeight="1">
      <c r="A4850" s="162" t="s">
        <v>3329</v>
      </c>
      <c r="B4850" s="162" t="s">
        <v>3330</v>
      </c>
      <c r="C4850" s="10" t="s">
        <v>52</v>
      </c>
      <c r="D4850" s="162" t="s">
        <v>3331</v>
      </c>
      <c r="E4850" s="162" t="s">
        <v>3332</v>
      </c>
      <c r="F4850" s="161" t="s">
        <v>2790</v>
      </c>
      <c r="G4850" s="10">
        <v>9.0</v>
      </c>
      <c r="H4850" s="10">
        <v>9.0</v>
      </c>
      <c r="I4850" s="10">
        <v>9.0</v>
      </c>
      <c r="J4850" s="172">
        <v>50.0</v>
      </c>
      <c r="K4850" s="173">
        <v>5.56</v>
      </c>
      <c r="L4850" s="162" t="s">
        <v>88</v>
      </c>
      <c r="M4850" s="163"/>
      <c r="N4850" s="163"/>
      <c r="O4850" s="163"/>
      <c r="P4850" s="163"/>
      <c r="Q4850" s="163"/>
      <c r="R4850" s="163"/>
      <c r="S4850" s="163"/>
      <c r="T4850" s="163"/>
      <c r="U4850" s="163"/>
      <c r="V4850" s="163"/>
      <c r="W4850" s="163"/>
      <c r="X4850" s="163"/>
    </row>
    <row r="4851" ht="11.25" customHeight="1">
      <c r="A4851" s="162" t="s">
        <v>3329</v>
      </c>
      <c r="B4851" s="162" t="s">
        <v>3330</v>
      </c>
      <c r="C4851" s="10" t="s">
        <v>52</v>
      </c>
      <c r="D4851" s="162" t="s">
        <v>3333</v>
      </c>
      <c r="E4851" s="162" t="s">
        <v>3334</v>
      </c>
      <c r="F4851" s="161" t="s">
        <v>2790</v>
      </c>
      <c r="G4851" s="10">
        <v>9.0</v>
      </c>
      <c r="H4851" s="10">
        <v>9.0</v>
      </c>
      <c r="I4851" s="10">
        <v>9.0</v>
      </c>
      <c r="J4851" s="172">
        <v>50.0</v>
      </c>
      <c r="K4851" s="173">
        <v>5.56</v>
      </c>
      <c r="L4851" s="162" t="s">
        <v>88</v>
      </c>
      <c r="M4851" s="163"/>
      <c r="N4851" s="163"/>
      <c r="O4851" s="163"/>
      <c r="P4851" s="163"/>
      <c r="Q4851" s="163"/>
      <c r="R4851" s="163"/>
      <c r="S4851" s="163"/>
      <c r="T4851" s="163"/>
      <c r="U4851" s="163"/>
      <c r="V4851" s="163"/>
      <c r="W4851" s="163"/>
      <c r="X4851" s="163"/>
    </row>
    <row r="4852" ht="11.25" customHeight="1">
      <c r="A4852" s="162" t="s">
        <v>3329</v>
      </c>
      <c r="B4852" s="162" t="s">
        <v>3330</v>
      </c>
      <c r="C4852" s="10" t="s">
        <v>52</v>
      </c>
      <c r="D4852" s="162" t="s">
        <v>3335</v>
      </c>
      <c r="E4852" s="162" t="s">
        <v>3336</v>
      </c>
      <c r="F4852" s="161" t="s">
        <v>2790</v>
      </c>
      <c r="G4852" s="10">
        <v>9.0</v>
      </c>
      <c r="H4852" s="10">
        <v>9.0</v>
      </c>
      <c r="I4852" s="10">
        <v>9.0</v>
      </c>
      <c r="J4852" s="172">
        <v>50.0</v>
      </c>
      <c r="K4852" s="173">
        <v>5.56</v>
      </c>
      <c r="L4852" s="162" t="s">
        <v>88</v>
      </c>
      <c r="M4852" s="163"/>
      <c r="N4852" s="163"/>
      <c r="O4852" s="163"/>
      <c r="P4852" s="163"/>
      <c r="Q4852" s="163"/>
      <c r="R4852" s="163"/>
      <c r="S4852" s="163"/>
      <c r="T4852" s="163"/>
      <c r="U4852" s="163"/>
      <c r="V4852" s="163"/>
      <c r="W4852" s="163"/>
      <c r="X4852" s="163"/>
    </row>
    <row r="4853" ht="11.25" customHeight="1">
      <c r="A4853" s="162" t="s">
        <v>3329</v>
      </c>
      <c r="B4853" s="162" t="s">
        <v>3330</v>
      </c>
      <c r="C4853" s="10" t="s">
        <v>52</v>
      </c>
      <c r="D4853" s="162" t="s">
        <v>3337</v>
      </c>
      <c r="E4853" s="162" t="s">
        <v>3338</v>
      </c>
      <c r="F4853" s="161" t="s">
        <v>655</v>
      </c>
      <c r="G4853" s="10">
        <v>9.0</v>
      </c>
      <c r="H4853" s="10">
        <v>9.0</v>
      </c>
      <c r="I4853" s="10">
        <v>9.0</v>
      </c>
      <c r="J4853" s="172">
        <v>50.0</v>
      </c>
      <c r="K4853" s="173">
        <v>5.56</v>
      </c>
      <c r="L4853" s="162" t="s">
        <v>88</v>
      </c>
      <c r="M4853" s="163"/>
      <c r="N4853" s="163"/>
      <c r="O4853" s="163"/>
      <c r="P4853" s="163"/>
      <c r="Q4853" s="163"/>
      <c r="R4853" s="163"/>
      <c r="S4853" s="163"/>
      <c r="T4853" s="163"/>
      <c r="U4853" s="163"/>
      <c r="V4853" s="163"/>
      <c r="W4853" s="163"/>
      <c r="X4853" s="163"/>
    </row>
    <row r="4854" ht="11.25" customHeight="1">
      <c r="A4854" s="162" t="s">
        <v>3329</v>
      </c>
      <c r="B4854" s="162" t="s">
        <v>3330</v>
      </c>
      <c r="C4854" s="10" t="s">
        <v>52</v>
      </c>
      <c r="D4854" s="162" t="s">
        <v>3339</v>
      </c>
      <c r="E4854" s="162" t="s">
        <v>3340</v>
      </c>
      <c r="F4854" s="161" t="s">
        <v>2790</v>
      </c>
      <c r="G4854" s="10">
        <v>9.0</v>
      </c>
      <c r="H4854" s="10">
        <v>9.0</v>
      </c>
      <c r="I4854" s="10">
        <v>9.0</v>
      </c>
      <c r="J4854" s="172">
        <v>50.0</v>
      </c>
      <c r="K4854" s="173">
        <v>5.56</v>
      </c>
      <c r="L4854" s="162" t="s">
        <v>88</v>
      </c>
      <c r="M4854" s="163"/>
      <c r="N4854" s="163"/>
      <c r="O4854" s="163"/>
      <c r="P4854" s="163"/>
      <c r="Q4854" s="163"/>
      <c r="R4854" s="163"/>
      <c r="S4854" s="163"/>
      <c r="T4854" s="163"/>
      <c r="U4854" s="163"/>
      <c r="V4854" s="163"/>
      <c r="W4854" s="163"/>
      <c r="X4854" s="163"/>
    </row>
    <row r="4855" ht="11.25" customHeight="1">
      <c r="A4855" s="162" t="s">
        <v>3329</v>
      </c>
      <c r="B4855" s="162" t="s">
        <v>3330</v>
      </c>
      <c r="C4855" s="10" t="s">
        <v>52</v>
      </c>
      <c r="D4855" s="162" t="s">
        <v>3341</v>
      </c>
      <c r="E4855" s="162" t="s">
        <v>3342</v>
      </c>
      <c r="F4855" s="161" t="s">
        <v>2790</v>
      </c>
      <c r="G4855" s="10">
        <v>9.0</v>
      </c>
      <c r="H4855" s="10">
        <v>9.0</v>
      </c>
      <c r="I4855" s="10">
        <v>9.0</v>
      </c>
      <c r="J4855" s="172">
        <v>50.0</v>
      </c>
      <c r="K4855" s="173">
        <v>5.56</v>
      </c>
      <c r="L4855" s="162" t="s">
        <v>88</v>
      </c>
      <c r="M4855" s="163"/>
      <c r="N4855" s="163"/>
      <c r="O4855" s="163"/>
      <c r="P4855" s="163"/>
      <c r="Q4855" s="163"/>
      <c r="R4855" s="163"/>
      <c r="S4855" s="163"/>
      <c r="T4855" s="163"/>
      <c r="U4855" s="163"/>
      <c r="V4855" s="163"/>
      <c r="W4855" s="163"/>
      <c r="X4855" s="163"/>
    </row>
    <row r="4856" ht="11.25" customHeight="1">
      <c r="A4856" s="162" t="s">
        <v>3329</v>
      </c>
      <c r="B4856" s="162" t="s">
        <v>3330</v>
      </c>
      <c r="C4856" s="10" t="s">
        <v>52</v>
      </c>
      <c r="D4856" s="162" t="s">
        <v>3343</v>
      </c>
      <c r="E4856" s="162" t="s">
        <v>3344</v>
      </c>
      <c r="F4856" s="161" t="s">
        <v>655</v>
      </c>
      <c r="G4856" s="10">
        <v>9.0</v>
      </c>
      <c r="H4856" s="10">
        <v>9.0</v>
      </c>
      <c r="I4856" s="10">
        <v>9.0</v>
      </c>
      <c r="J4856" s="172">
        <v>50.0</v>
      </c>
      <c r="K4856" s="173">
        <v>5.56</v>
      </c>
      <c r="L4856" s="162" t="s">
        <v>88</v>
      </c>
      <c r="M4856" s="163"/>
      <c r="N4856" s="163"/>
      <c r="O4856" s="163"/>
      <c r="P4856" s="163"/>
      <c r="Q4856" s="163"/>
      <c r="R4856" s="163"/>
      <c r="S4856" s="163"/>
      <c r="T4856" s="163"/>
      <c r="U4856" s="163"/>
      <c r="V4856" s="163"/>
      <c r="W4856" s="163"/>
      <c r="X4856" s="163"/>
    </row>
    <row r="4857" ht="11.25" customHeight="1">
      <c r="A4857" s="162" t="s">
        <v>3329</v>
      </c>
      <c r="B4857" s="162" t="s">
        <v>3330</v>
      </c>
      <c r="C4857" s="10" t="s">
        <v>52</v>
      </c>
      <c r="D4857" s="162" t="s">
        <v>3345</v>
      </c>
      <c r="E4857" s="162" t="s">
        <v>3346</v>
      </c>
      <c r="F4857" s="161" t="s">
        <v>2790</v>
      </c>
      <c r="G4857" s="10">
        <v>9.0</v>
      </c>
      <c r="H4857" s="10">
        <v>9.0</v>
      </c>
      <c r="I4857" s="10">
        <v>9.0</v>
      </c>
      <c r="J4857" s="172">
        <v>50.0</v>
      </c>
      <c r="K4857" s="173">
        <v>5.56</v>
      </c>
      <c r="L4857" s="162" t="s">
        <v>88</v>
      </c>
      <c r="M4857" s="163"/>
      <c r="N4857" s="163"/>
      <c r="O4857" s="163"/>
      <c r="P4857" s="163"/>
      <c r="Q4857" s="163"/>
      <c r="R4857" s="163"/>
      <c r="S4857" s="163"/>
      <c r="T4857" s="163"/>
      <c r="U4857" s="163"/>
      <c r="V4857" s="163"/>
      <c r="W4857" s="163"/>
      <c r="X4857" s="163"/>
    </row>
    <row r="4858" ht="11.25" customHeight="1">
      <c r="A4858" s="162" t="s">
        <v>3329</v>
      </c>
      <c r="B4858" s="162" t="s">
        <v>3330</v>
      </c>
      <c r="C4858" s="10" t="s">
        <v>52</v>
      </c>
      <c r="D4858" s="162" t="s">
        <v>3347</v>
      </c>
      <c r="E4858" s="162" t="s">
        <v>3348</v>
      </c>
      <c r="F4858" s="161" t="s">
        <v>2790</v>
      </c>
      <c r="G4858" s="10">
        <v>9.0</v>
      </c>
      <c r="H4858" s="10">
        <v>9.0</v>
      </c>
      <c r="I4858" s="10">
        <v>9.0</v>
      </c>
      <c r="J4858" s="172">
        <v>50.0</v>
      </c>
      <c r="K4858" s="173">
        <v>5.56</v>
      </c>
      <c r="L4858" s="162" t="s">
        <v>88</v>
      </c>
      <c r="M4858" s="163"/>
      <c r="N4858" s="163"/>
      <c r="O4858" s="163"/>
      <c r="P4858" s="163"/>
      <c r="Q4858" s="163"/>
      <c r="R4858" s="163"/>
      <c r="S4858" s="163"/>
      <c r="T4858" s="163"/>
      <c r="U4858" s="163"/>
      <c r="V4858" s="163"/>
      <c r="W4858" s="163"/>
      <c r="X4858" s="163"/>
    </row>
    <row r="4859" ht="11.25" customHeight="1">
      <c r="A4859" s="162" t="s">
        <v>3329</v>
      </c>
      <c r="B4859" s="162" t="s">
        <v>3330</v>
      </c>
      <c r="C4859" s="10" t="s">
        <v>52</v>
      </c>
      <c r="D4859" s="162" t="s">
        <v>3349</v>
      </c>
      <c r="E4859" s="162" t="s">
        <v>3350</v>
      </c>
      <c r="F4859" s="161" t="s">
        <v>2790</v>
      </c>
      <c r="G4859" s="10">
        <v>9.0</v>
      </c>
      <c r="H4859" s="10">
        <v>9.0</v>
      </c>
      <c r="I4859" s="10">
        <v>9.0</v>
      </c>
      <c r="J4859" s="172">
        <v>50.0</v>
      </c>
      <c r="K4859" s="173">
        <v>5.56</v>
      </c>
      <c r="L4859" s="162" t="s">
        <v>88</v>
      </c>
      <c r="M4859" s="163"/>
      <c r="N4859" s="163"/>
      <c r="O4859" s="163"/>
      <c r="P4859" s="163"/>
      <c r="Q4859" s="163"/>
      <c r="R4859" s="163"/>
      <c r="S4859" s="163"/>
      <c r="T4859" s="163"/>
      <c r="U4859" s="163"/>
      <c r="V4859" s="163"/>
      <c r="W4859" s="163"/>
      <c r="X4859" s="163"/>
    </row>
    <row r="4860" ht="11.25" customHeight="1">
      <c r="A4860" s="162" t="s">
        <v>3329</v>
      </c>
      <c r="B4860" s="162" t="s">
        <v>3330</v>
      </c>
      <c r="C4860" s="10" t="s">
        <v>52</v>
      </c>
      <c r="D4860" s="162" t="s">
        <v>3351</v>
      </c>
      <c r="E4860" s="162" t="s">
        <v>3352</v>
      </c>
      <c r="F4860" s="161" t="s">
        <v>2790</v>
      </c>
      <c r="G4860" s="10">
        <v>9.0</v>
      </c>
      <c r="H4860" s="10">
        <v>9.0</v>
      </c>
      <c r="I4860" s="10">
        <v>9.0</v>
      </c>
      <c r="J4860" s="172">
        <v>50.0</v>
      </c>
      <c r="K4860" s="173">
        <v>5.56</v>
      </c>
      <c r="L4860" s="162" t="s">
        <v>88</v>
      </c>
      <c r="M4860" s="163"/>
      <c r="N4860" s="163"/>
      <c r="O4860" s="163"/>
      <c r="P4860" s="163"/>
      <c r="Q4860" s="163"/>
      <c r="R4860" s="163"/>
      <c r="S4860" s="163"/>
      <c r="T4860" s="163"/>
      <c r="U4860" s="163"/>
      <c r="V4860" s="163"/>
      <c r="W4860" s="163"/>
      <c r="X4860" s="163"/>
    </row>
    <row r="4861" ht="11.25" customHeight="1">
      <c r="A4861" s="162" t="s">
        <v>3329</v>
      </c>
      <c r="B4861" s="162" t="s">
        <v>3330</v>
      </c>
      <c r="C4861" s="10" t="s">
        <v>52</v>
      </c>
      <c r="D4861" s="162" t="s">
        <v>3353</v>
      </c>
      <c r="E4861" s="162" t="s">
        <v>3354</v>
      </c>
      <c r="F4861" s="161" t="s">
        <v>655</v>
      </c>
      <c r="G4861" s="10">
        <v>9.0</v>
      </c>
      <c r="H4861" s="10">
        <v>9.0</v>
      </c>
      <c r="I4861" s="10">
        <v>9.0</v>
      </c>
      <c r="J4861" s="172">
        <v>50.0</v>
      </c>
      <c r="K4861" s="173">
        <v>5.56</v>
      </c>
      <c r="L4861" s="162" t="s">
        <v>88</v>
      </c>
      <c r="M4861" s="163"/>
      <c r="N4861" s="163"/>
      <c r="O4861" s="163"/>
      <c r="P4861" s="163"/>
      <c r="Q4861" s="163"/>
      <c r="R4861" s="163"/>
      <c r="S4861" s="163"/>
      <c r="T4861" s="163"/>
      <c r="U4861" s="163"/>
      <c r="V4861" s="163"/>
      <c r="W4861" s="163"/>
      <c r="X4861" s="163"/>
    </row>
    <row r="4862" ht="11.25" customHeight="1">
      <c r="A4862" s="162" t="s">
        <v>3329</v>
      </c>
      <c r="B4862" s="162" t="s">
        <v>3330</v>
      </c>
      <c r="C4862" s="10" t="s">
        <v>52</v>
      </c>
      <c r="D4862" s="162" t="s">
        <v>3355</v>
      </c>
      <c r="E4862" s="162" t="s">
        <v>3356</v>
      </c>
      <c r="F4862" s="161" t="s">
        <v>2790</v>
      </c>
      <c r="G4862" s="10">
        <v>9.0</v>
      </c>
      <c r="H4862" s="10">
        <v>9.0</v>
      </c>
      <c r="I4862" s="10">
        <v>9.0</v>
      </c>
      <c r="J4862" s="172">
        <v>50.0</v>
      </c>
      <c r="K4862" s="173">
        <v>5.56</v>
      </c>
      <c r="L4862" s="162" t="s">
        <v>88</v>
      </c>
      <c r="M4862" s="163"/>
      <c r="N4862" s="163"/>
      <c r="O4862" s="163"/>
      <c r="P4862" s="163"/>
      <c r="Q4862" s="163"/>
      <c r="R4862" s="163"/>
      <c r="S4862" s="163"/>
      <c r="T4862" s="163"/>
      <c r="U4862" s="163"/>
      <c r="V4862" s="163"/>
      <c r="W4862" s="163"/>
      <c r="X4862" s="163"/>
    </row>
    <row r="4863" ht="11.25" customHeight="1">
      <c r="A4863" s="162" t="s">
        <v>3329</v>
      </c>
      <c r="B4863" s="162" t="s">
        <v>3330</v>
      </c>
      <c r="C4863" s="10" t="s">
        <v>52</v>
      </c>
      <c r="D4863" s="162" t="s">
        <v>3357</v>
      </c>
      <c r="E4863" s="162" t="s">
        <v>3358</v>
      </c>
      <c r="F4863" s="161" t="s">
        <v>2790</v>
      </c>
      <c r="G4863" s="10">
        <v>9.0</v>
      </c>
      <c r="H4863" s="10">
        <v>9.0</v>
      </c>
      <c r="I4863" s="10">
        <v>9.0</v>
      </c>
      <c r="J4863" s="172">
        <v>50.0</v>
      </c>
      <c r="K4863" s="173">
        <v>5.56</v>
      </c>
      <c r="L4863" s="162" t="s">
        <v>88</v>
      </c>
      <c r="M4863" s="163"/>
      <c r="N4863" s="163"/>
      <c r="O4863" s="163"/>
      <c r="P4863" s="163"/>
      <c r="Q4863" s="163"/>
      <c r="R4863" s="163"/>
      <c r="S4863" s="163"/>
      <c r="T4863" s="163"/>
      <c r="U4863" s="163"/>
      <c r="V4863" s="163"/>
      <c r="W4863" s="163"/>
      <c r="X4863" s="163"/>
    </row>
    <row r="4864" ht="11.25" customHeight="1">
      <c r="A4864" s="162" t="s">
        <v>3329</v>
      </c>
      <c r="B4864" s="162" t="s">
        <v>3330</v>
      </c>
      <c r="C4864" s="10" t="s">
        <v>52</v>
      </c>
      <c r="D4864" s="162" t="s">
        <v>3359</v>
      </c>
      <c r="E4864" s="162" t="s">
        <v>3360</v>
      </c>
      <c r="F4864" s="161" t="s">
        <v>655</v>
      </c>
      <c r="G4864" s="10">
        <v>9.0</v>
      </c>
      <c r="H4864" s="10">
        <v>9.0</v>
      </c>
      <c r="I4864" s="10">
        <v>9.0</v>
      </c>
      <c r="J4864" s="172">
        <v>50.0</v>
      </c>
      <c r="K4864" s="173">
        <v>5.56</v>
      </c>
      <c r="L4864" s="162" t="s">
        <v>88</v>
      </c>
      <c r="M4864" s="163"/>
      <c r="N4864" s="163"/>
      <c r="O4864" s="163"/>
      <c r="P4864" s="163"/>
      <c r="Q4864" s="163"/>
      <c r="R4864" s="163"/>
      <c r="S4864" s="163"/>
      <c r="T4864" s="163"/>
      <c r="U4864" s="163"/>
      <c r="V4864" s="163"/>
      <c r="W4864" s="163"/>
      <c r="X4864" s="163"/>
    </row>
    <row r="4865" ht="11.25" customHeight="1">
      <c r="A4865" s="162" t="s">
        <v>3329</v>
      </c>
      <c r="B4865" s="162" t="s">
        <v>3330</v>
      </c>
      <c r="C4865" s="10" t="s">
        <v>52</v>
      </c>
      <c r="D4865" s="162" t="s">
        <v>3361</v>
      </c>
      <c r="E4865" s="162" t="s">
        <v>3362</v>
      </c>
      <c r="F4865" s="161" t="s">
        <v>2790</v>
      </c>
      <c r="G4865" s="10">
        <v>9.0</v>
      </c>
      <c r="H4865" s="10">
        <v>9.0</v>
      </c>
      <c r="I4865" s="10">
        <v>9.0</v>
      </c>
      <c r="J4865" s="172">
        <v>50.0</v>
      </c>
      <c r="K4865" s="173">
        <v>5.56</v>
      </c>
      <c r="L4865" s="162" t="s">
        <v>88</v>
      </c>
      <c r="M4865" s="163"/>
      <c r="N4865" s="163"/>
      <c r="O4865" s="163"/>
      <c r="P4865" s="163"/>
      <c r="Q4865" s="163"/>
      <c r="R4865" s="163"/>
      <c r="S4865" s="163"/>
      <c r="T4865" s="163"/>
      <c r="U4865" s="163"/>
      <c r="V4865" s="163"/>
      <c r="W4865" s="163"/>
      <c r="X4865" s="163"/>
    </row>
    <row r="4866" ht="11.25" customHeight="1">
      <c r="A4866" s="162" t="s">
        <v>3329</v>
      </c>
      <c r="B4866" s="162" t="s">
        <v>3330</v>
      </c>
      <c r="C4866" s="10" t="s">
        <v>52</v>
      </c>
      <c r="D4866" s="162" t="s">
        <v>3363</v>
      </c>
      <c r="E4866" s="162" t="s">
        <v>3364</v>
      </c>
      <c r="F4866" s="161" t="s">
        <v>655</v>
      </c>
      <c r="G4866" s="10">
        <v>9.0</v>
      </c>
      <c r="H4866" s="10">
        <v>9.0</v>
      </c>
      <c r="I4866" s="10">
        <v>9.0</v>
      </c>
      <c r="J4866" s="172">
        <v>50.0</v>
      </c>
      <c r="K4866" s="173">
        <v>5.56</v>
      </c>
      <c r="L4866" s="162" t="s">
        <v>88</v>
      </c>
      <c r="M4866" s="163"/>
      <c r="N4866" s="163"/>
      <c r="O4866" s="163"/>
      <c r="P4866" s="163"/>
      <c r="Q4866" s="163"/>
      <c r="R4866" s="163"/>
      <c r="S4866" s="163"/>
      <c r="T4866" s="163"/>
      <c r="U4866" s="163"/>
      <c r="V4866" s="163"/>
      <c r="W4866" s="163"/>
      <c r="X4866" s="163"/>
    </row>
    <row r="4867" ht="11.25" customHeight="1">
      <c r="A4867" s="162" t="s">
        <v>3329</v>
      </c>
      <c r="B4867" s="162" t="s">
        <v>3330</v>
      </c>
      <c r="C4867" s="10" t="s">
        <v>52</v>
      </c>
      <c r="D4867" s="162" t="s">
        <v>3365</v>
      </c>
      <c r="E4867" s="162" t="s">
        <v>2103</v>
      </c>
      <c r="F4867" s="161" t="s">
        <v>2790</v>
      </c>
      <c r="G4867" s="10">
        <v>9.0</v>
      </c>
      <c r="H4867" s="10">
        <v>9.0</v>
      </c>
      <c r="I4867" s="10">
        <v>9.0</v>
      </c>
      <c r="J4867" s="172">
        <v>50.0</v>
      </c>
      <c r="K4867" s="173">
        <v>5.56</v>
      </c>
      <c r="L4867" s="162" t="s">
        <v>88</v>
      </c>
      <c r="M4867" s="163"/>
      <c r="N4867" s="163"/>
      <c r="O4867" s="163"/>
      <c r="P4867" s="163"/>
      <c r="Q4867" s="163"/>
      <c r="R4867" s="163"/>
      <c r="S4867" s="163"/>
      <c r="T4867" s="163"/>
      <c r="U4867" s="163"/>
      <c r="V4867" s="163"/>
      <c r="W4867" s="163"/>
      <c r="X4867" s="163"/>
    </row>
    <row r="4868" ht="11.25" customHeight="1">
      <c r="A4868" s="162" t="s">
        <v>3329</v>
      </c>
      <c r="B4868" s="162" t="s">
        <v>3330</v>
      </c>
      <c r="C4868" s="10" t="s">
        <v>52</v>
      </c>
      <c r="D4868" s="162" t="s">
        <v>3366</v>
      </c>
      <c r="E4868" s="162" t="s">
        <v>3367</v>
      </c>
      <c r="F4868" s="161" t="s">
        <v>2790</v>
      </c>
      <c r="G4868" s="10">
        <v>9.0</v>
      </c>
      <c r="H4868" s="10">
        <v>9.0</v>
      </c>
      <c r="I4868" s="10">
        <v>9.0</v>
      </c>
      <c r="J4868" s="172">
        <v>50.0</v>
      </c>
      <c r="K4868" s="173">
        <v>5.56</v>
      </c>
      <c r="L4868" s="162" t="s">
        <v>88</v>
      </c>
      <c r="M4868" s="163"/>
      <c r="N4868" s="163"/>
      <c r="O4868" s="163"/>
      <c r="P4868" s="163"/>
      <c r="Q4868" s="163"/>
      <c r="R4868" s="163"/>
      <c r="S4868" s="163"/>
      <c r="T4868" s="163"/>
      <c r="U4868" s="163"/>
      <c r="V4868" s="163"/>
      <c r="W4868" s="163"/>
      <c r="X4868" s="163"/>
    </row>
    <row r="4869" ht="11.25" customHeight="1">
      <c r="A4869" s="162" t="s">
        <v>3329</v>
      </c>
      <c r="B4869" s="162" t="s">
        <v>3330</v>
      </c>
      <c r="C4869" s="10" t="s">
        <v>52</v>
      </c>
      <c r="D4869" s="162" t="s">
        <v>3368</v>
      </c>
      <c r="E4869" s="162" t="s">
        <v>3369</v>
      </c>
      <c r="F4869" s="161" t="s">
        <v>655</v>
      </c>
      <c r="G4869" s="10">
        <v>9.0</v>
      </c>
      <c r="H4869" s="10">
        <v>9.0</v>
      </c>
      <c r="I4869" s="10">
        <v>9.0</v>
      </c>
      <c r="J4869" s="172">
        <v>50.0</v>
      </c>
      <c r="K4869" s="173">
        <v>5.56</v>
      </c>
      <c r="L4869" s="162" t="s">
        <v>88</v>
      </c>
      <c r="M4869" s="163"/>
      <c r="N4869" s="163"/>
      <c r="O4869" s="163"/>
      <c r="P4869" s="163"/>
      <c r="Q4869" s="163"/>
      <c r="R4869" s="163"/>
      <c r="S4869" s="163"/>
      <c r="T4869" s="163"/>
      <c r="U4869" s="163"/>
      <c r="V4869" s="163"/>
      <c r="W4869" s="163"/>
      <c r="X4869" s="163"/>
    </row>
    <row r="4870" ht="11.25" customHeight="1">
      <c r="A4870" s="162" t="s">
        <v>3329</v>
      </c>
      <c r="B4870" s="162" t="s">
        <v>3330</v>
      </c>
      <c r="C4870" s="10" t="s">
        <v>52</v>
      </c>
      <c r="D4870" s="162" t="s">
        <v>3370</v>
      </c>
      <c r="E4870" s="162" t="s">
        <v>3371</v>
      </c>
      <c r="F4870" s="161" t="s">
        <v>2790</v>
      </c>
      <c r="G4870" s="10">
        <v>9.0</v>
      </c>
      <c r="H4870" s="10">
        <v>9.0</v>
      </c>
      <c r="I4870" s="10">
        <v>9.0</v>
      </c>
      <c r="J4870" s="172">
        <v>50.0</v>
      </c>
      <c r="K4870" s="173">
        <v>5.56</v>
      </c>
      <c r="L4870" s="162" t="s">
        <v>88</v>
      </c>
      <c r="M4870" s="163"/>
      <c r="N4870" s="163"/>
      <c r="O4870" s="163"/>
      <c r="P4870" s="163"/>
      <c r="Q4870" s="163"/>
      <c r="R4870" s="163"/>
      <c r="S4870" s="163"/>
      <c r="T4870" s="163"/>
      <c r="U4870" s="163"/>
      <c r="V4870" s="163"/>
      <c r="W4870" s="163"/>
      <c r="X4870" s="163"/>
    </row>
    <row r="4871" ht="11.25" customHeight="1">
      <c r="A4871" s="162" t="s">
        <v>3329</v>
      </c>
      <c r="B4871" s="162" t="s">
        <v>3330</v>
      </c>
      <c r="C4871" s="10" t="s">
        <v>52</v>
      </c>
      <c r="D4871" s="162" t="s">
        <v>3372</v>
      </c>
      <c r="E4871" s="162" t="s">
        <v>3373</v>
      </c>
      <c r="F4871" s="161" t="s">
        <v>655</v>
      </c>
      <c r="G4871" s="10">
        <v>9.0</v>
      </c>
      <c r="H4871" s="10">
        <v>9.0</v>
      </c>
      <c r="I4871" s="10">
        <v>9.0</v>
      </c>
      <c r="J4871" s="172">
        <v>50.0</v>
      </c>
      <c r="K4871" s="173">
        <v>5.56</v>
      </c>
      <c r="L4871" s="162" t="s">
        <v>88</v>
      </c>
      <c r="M4871" s="163"/>
      <c r="N4871" s="163"/>
      <c r="O4871" s="163"/>
      <c r="P4871" s="163"/>
      <c r="Q4871" s="163"/>
      <c r="R4871" s="163"/>
      <c r="S4871" s="163"/>
      <c r="T4871" s="163"/>
      <c r="U4871" s="163"/>
      <c r="V4871" s="163"/>
      <c r="W4871" s="163"/>
      <c r="X4871" s="163"/>
    </row>
    <row r="4872" ht="11.25" customHeight="1">
      <c r="A4872" s="162" t="s">
        <v>3329</v>
      </c>
      <c r="B4872" s="162" t="s">
        <v>3330</v>
      </c>
      <c r="C4872" s="10" t="s">
        <v>52</v>
      </c>
      <c r="D4872" s="162" t="s">
        <v>3374</v>
      </c>
      <c r="E4872" s="162" t="s">
        <v>3375</v>
      </c>
      <c r="F4872" s="161" t="s">
        <v>2790</v>
      </c>
      <c r="G4872" s="10">
        <v>9.0</v>
      </c>
      <c r="H4872" s="10">
        <v>9.0</v>
      </c>
      <c r="I4872" s="10">
        <v>9.0</v>
      </c>
      <c r="J4872" s="172">
        <v>50.0</v>
      </c>
      <c r="K4872" s="173">
        <v>5.56</v>
      </c>
      <c r="L4872" s="162" t="s">
        <v>88</v>
      </c>
      <c r="M4872" s="163"/>
      <c r="N4872" s="163"/>
      <c r="O4872" s="163"/>
      <c r="P4872" s="163"/>
      <c r="Q4872" s="163"/>
      <c r="R4872" s="163"/>
      <c r="S4872" s="163"/>
      <c r="T4872" s="163"/>
      <c r="U4872" s="163"/>
      <c r="V4872" s="163"/>
      <c r="W4872" s="163"/>
      <c r="X4872" s="163"/>
    </row>
    <row r="4873" ht="11.25" customHeight="1">
      <c r="A4873" s="162" t="s">
        <v>3329</v>
      </c>
      <c r="B4873" s="162" t="s">
        <v>3330</v>
      </c>
      <c r="C4873" s="10" t="s">
        <v>52</v>
      </c>
      <c r="D4873" s="162" t="s">
        <v>3376</v>
      </c>
      <c r="E4873" s="162" t="s">
        <v>3377</v>
      </c>
      <c r="F4873" s="161" t="s">
        <v>2790</v>
      </c>
      <c r="G4873" s="10">
        <v>9.0</v>
      </c>
      <c r="H4873" s="10">
        <v>9.0</v>
      </c>
      <c r="I4873" s="10">
        <v>9.0</v>
      </c>
      <c r="J4873" s="172">
        <v>50.0</v>
      </c>
      <c r="K4873" s="173">
        <v>5.56</v>
      </c>
      <c r="L4873" s="162" t="s">
        <v>88</v>
      </c>
      <c r="M4873" s="163"/>
      <c r="N4873" s="163"/>
      <c r="O4873" s="163"/>
      <c r="P4873" s="163"/>
      <c r="Q4873" s="163"/>
      <c r="R4873" s="163"/>
      <c r="S4873" s="163"/>
      <c r="T4873" s="163"/>
      <c r="U4873" s="163"/>
      <c r="V4873" s="163"/>
      <c r="W4873" s="163"/>
      <c r="X4873" s="163"/>
    </row>
    <row r="4874" ht="11.25" customHeight="1">
      <c r="A4874" s="162" t="s">
        <v>3384</v>
      </c>
      <c r="B4874" s="162" t="s">
        <v>3385</v>
      </c>
      <c r="C4874" s="10" t="s">
        <v>52</v>
      </c>
      <c r="D4874" s="162" t="s">
        <v>3386</v>
      </c>
      <c r="E4874" s="162" t="s">
        <v>3387</v>
      </c>
      <c r="F4874" s="161" t="s">
        <v>2790</v>
      </c>
      <c r="G4874" s="10">
        <v>8.0</v>
      </c>
      <c r="H4874" s="10">
        <v>7.0</v>
      </c>
      <c r="I4874" s="10">
        <v>8.0</v>
      </c>
      <c r="J4874" s="172">
        <v>50.0</v>
      </c>
      <c r="K4874" s="173">
        <v>6.25</v>
      </c>
      <c r="L4874" s="162" t="s">
        <v>88</v>
      </c>
      <c r="M4874" s="163"/>
      <c r="N4874" s="163"/>
      <c r="O4874" s="163"/>
      <c r="P4874" s="163"/>
      <c r="Q4874" s="163"/>
      <c r="R4874" s="163"/>
      <c r="S4874" s="163"/>
      <c r="T4874" s="163"/>
      <c r="U4874" s="163"/>
      <c r="V4874" s="163"/>
      <c r="W4874" s="163"/>
      <c r="X4874" s="163"/>
    </row>
    <row r="4875" ht="11.25" customHeight="1">
      <c r="A4875" s="162" t="s">
        <v>3384</v>
      </c>
      <c r="B4875" s="162" t="s">
        <v>3385</v>
      </c>
      <c r="C4875" s="10" t="s">
        <v>52</v>
      </c>
      <c r="D4875" s="162" t="s">
        <v>3388</v>
      </c>
      <c r="E4875" s="162" t="s">
        <v>3389</v>
      </c>
      <c r="F4875" s="161" t="s">
        <v>2790</v>
      </c>
      <c r="G4875" s="10">
        <v>8.0</v>
      </c>
      <c r="H4875" s="10">
        <v>7.0</v>
      </c>
      <c r="I4875" s="10">
        <v>8.0</v>
      </c>
      <c r="J4875" s="172">
        <v>50.0</v>
      </c>
      <c r="K4875" s="173">
        <v>6.25</v>
      </c>
      <c r="L4875" s="162" t="s">
        <v>88</v>
      </c>
      <c r="M4875" s="163"/>
      <c r="N4875" s="163"/>
      <c r="O4875" s="163"/>
      <c r="P4875" s="163"/>
      <c r="Q4875" s="163"/>
      <c r="R4875" s="163"/>
      <c r="S4875" s="163"/>
      <c r="T4875" s="163"/>
      <c r="U4875" s="163"/>
      <c r="V4875" s="163"/>
      <c r="W4875" s="163"/>
      <c r="X4875" s="163"/>
    </row>
    <row r="4876" ht="11.25" customHeight="1">
      <c r="A4876" s="162" t="s">
        <v>3396</v>
      </c>
      <c r="B4876" s="162" t="s">
        <v>3397</v>
      </c>
      <c r="C4876" s="10" t="s">
        <v>52</v>
      </c>
      <c r="D4876" s="162" t="s">
        <v>3398</v>
      </c>
      <c r="E4876" s="162" t="s">
        <v>3399</v>
      </c>
      <c r="F4876" s="161" t="s">
        <v>2790</v>
      </c>
      <c r="G4876" s="10">
        <v>10.0</v>
      </c>
      <c r="H4876" s="10">
        <v>4.0</v>
      </c>
      <c r="I4876" s="10">
        <v>10.0</v>
      </c>
      <c r="J4876" s="172">
        <v>50.0</v>
      </c>
      <c r="K4876" s="173">
        <v>5.0</v>
      </c>
      <c r="L4876" s="162" t="s">
        <v>88</v>
      </c>
      <c r="M4876" s="163"/>
      <c r="N4876" s="163"/>
      <c r="O4876" s="163"/>
      <c r="P4876" s="163"/>
      <c r="Q4876" s="163"/>
      <c r="R4876" s="163"/>
      <c r="S4876" s="163"/>
      <c r="T4876" s="163"/>
      <c r="U4876" s="163"/>
      <c r="V4876" s="163"/>
      <c r="W4876" s="163"/>
      <c r="X4876" s="163"/>
    </row>
    <row r="4877" ht="11.25" customHeight="1">
      <c r="A4877" s="162" t="s">
        <v>3396</v>
      </c>
      <c r="B4877" s="162" t="s">
        <v>3397</v>
      </c>
      <c r="C4877" s="10" t="s">
        <v>52</v>
      </c>
      <c r="D4877" s="162" t="s">
        <v>3400</v>
      </c>
      <c r="E4877" s="162" t="s">
        <v>3401</v>
      </c>
      <c r="F4877" s="161" t="s">
        <v>2790</v>
      </c>
      <c r="G4877" s="10">
        <v>10.0</v>
      </c>
      <c r="H4877" s="10">
        <v>4.0</v>
      </c>
      <c r="I4877" s="10">
        <v>10.0</v>
      </c>
      <c r="J4877" s="172">
        <v>50.0</v>
      </c>
      <c r="K4877" s="173">
        <v>5.0</v>
      </c>
      <c r="L4877" s="162" t="s">
        <v>88</v>
      </c>
      <c r="M4877" s="163"/>
      <c r="N4877" s="163"/>
      <c r="O4877" s="163"/>
      <c r="P4877" s="163"/>
      <c r="Q4877" s="163"/>
      <c r="R4877" s="163"/>
      <c r="S4877" s="163"/>
      <c r="T4877" s="163"/>
      <c r="U4877" s="163"/>
      <c r="V4877" s="163"/>
      <c r="W4877" s="163"/>
      <c r="X4877" s="163"/>
    </row>
    <row r="4878" ht="11.25" customHeight="1">
      <c r="A4878" s="162" t="s">
        <v>3396</v>
      </c>
      <c r="B4878" s="162" t="s">
        <v>3397</v>
      </c>
      <c r="C4878" s="10" t="s">
        <v>52</v>
      </c>
      <c r="D4878" s="162" t="s">
        <v>3402</v>
      </c>
      <c r="E4878" s="162" t="s">
        <v>3403</v>
      </c>
      <c r="F4878" s="161" t="s">
        <v>2790</v>
      </c>
      <c r="G4878" s="10">
        <v>10.0</v>
      </c>
      <c r="H4878" s="10">
        <v>4.0</v>
      </c>
      <c r="I4878" s="10">
        <v>10.0</v>
      </c>
      <c r="J4878" s="172">
        <v>50.0</v>
      </c>
      <c r="K4878" s="173">
        <v>5.0</v>
      </c>
      <c r="L4878" s="162" t="s">
        <v>88</v>
      </c>
      <c r="M4878" s="163"/>
      <c r="N4878" s="163"/>
      <c r="O4878" s="163"/>
      <c r="P4878" s="163"/>
      <c r="Q4878" s="163"/>
      <c r="R4878" s="163"/>
      <c r="S4878" s="163"/>
      <c r="T4878" s="163"/>
      <c r="U4878" s="163"/>
      <c r="V4878" s="163"/>
      <c r="W4878" s="163"/>
      <c r="X4878" s="163"/>
    </row>
    <row r="4879" ht="11.25" customHeight="1">
      <c r="A4879" s="162" t="s">
        <v>3410</v>
      </c>
      <c r="B4879" s="162" t="s">
        <v>3411</v>
      </c>
      <c r="C4879" s="10" t="s">
        <v>52</v>
      </c>
      <c r="D4879" s="162" t="s">
        <v>3412</v>
      </c>
      <c r="E4879" s="162" t="s">
        <v>3413</v>
      </c>
      <c r="F4879" s="161" t="s">
        <v>655</v>
      </c>
      <c r="G4879" s="10">
        <v>12.0</v>
      </c>
      <c r="H4879" s="10">
        <v>11.0</v>
      </c>
      <c r="I4879" s="10">
        <v>12.0</v>
      </c>
      <c r="J4879" s="172">
        <v>50.0</v>
      </c>
      <c r="K4879" s="173">
        <v>4.17</v>
      </c>
      <c r="L4879" s="162" t="s">
        <v>88</v>
      </c>
      <c r="M4879" s="163"/>
      <c r="N4879" s="163"/>
      <c r="O4879" s="163"/>
      <c r="P4879" s="163"/>
      <c r="Q4879" s="163"/>
      <c r="R4879" s="163"/>
      <c r="S4879" s="163"/>
      <c r="T4879" s="163"/>
      <c r="U4879" s="163"/>
      <c r="V4879" s="163"/>
      <c r="W4879" s="163"/>
      <c r="X4879" s="163"/>
    </row>
    <row r="4880" ht="11.25" customHeight="1">
      <c r="A4880" s="162" t="s">
        <v>3410</v>
      </c>
      <c r="B4880" s="162" t="s">
        <v>3411</v>
      </c>
      <c r="C4880" s="10" t="s">
        <v>52</v>
      </c>
      <c r="D4880" s="162" t="s">
        <v>3414</v>
      </c>
      <c r="E4880" s="162" t="s">
        <v>3415</v>
      </c>
      <c r="F4880" s="161" t="s">
        <v>2790</v>
      </c>
      <c r="G4880" s="10">
        <v>12.0</v>
      </c>
      <c r="H4880" s="10">
        <v>11.0</v>
      </c>
      <c r="I4880" s="10">
        <v>12.0</v>
      </c>
      <c r="J4880" s="172">
        <v>50.0</v>
      </c>
      <c r="K4880" s="173">
        <v>4.17</v>
      </c>
      <c r="L4880" s="162" t="s">
        <v>88</v>
      </c>
      <c r="M4880" s="163"/>
      <c r="N4880" s="163"/>
      <c r="O4880" s="163"/>
      <c r="P4880" s="163"/>
      <c r="Q4880" s="163"/>
      <c r="R4880" s="163"/>
      <c r="S4880" s="163"/>
      <c r="T4880" s="163"/>
      <c r="U4880" s="163"/>
      <c r="V4880" s="163"/>
      <c r="W4880" s="163"/>
      <c r="X4880" s="163"/>
    </row>
    <row r="4881" ht="11.25" customHeight="1">
      <c r="A4881" s="162" t="s">
        <v>3410</v>
      </c>
      <c r="B4881" s="162" t="s">
        <v>3411</v>
      </c>
      <c r="C4881" s="10" t="s">
        <v>52</v>
      </c>
      <c r="D4881" s="162" t="s">
        <v>3416</v>
      </c>
      <c r="E4881" s="162" t="s">
        <v>3417</v>
      </c>
      <c r="F4881" s="161" t="s">
        <v>2790</v>
      </c>
      <c r="G4881" s="10">
        <v>12.0</v>
      </c>
      <c r="H4881" s="10">
        <v>11.0</v>
      </c>
      <c r="I4881" s="10">
        <v>12.0</v>
      </c>
      <c r="J4881" s="172">
        <v>50.0</v>
      </c>
      <c r="K4881" s="173">
        <v>4.17</v>
      </c>
      <c r="L4881" s="162" t="s">
        <v>88</v>
      </c>
      <c r="M4881" s="163"/>
      <c r="N4881" s="163"/>
      <c r="O4881" s="163"/>
      <c r="P4881" s="163"/>
      <c r="Q4881" s="163"/>
      <c r="R4881" s="163"/>
      <c r="S4881" s="163"/>
      <c r="T4881" s="163"/>
      <c r="U4881" s="163"/>
      <c r="V4881" s="163"/>
      <c r="W4881" s="163"/>
      <c r="X4881" s="163"/>
    </row>
    <row r="4882" ht="11.25" customHeight="1">
      <c r="A4882" s="162" t="s">
        <v>3410</v>
      </c>
      <c r="B4882" s="162" t="s">
        <v>3411</v>
      </c>
      <c r="C4882" s="10" t="s">
        <v>52</v>
      </c>
      <c r="D4882" s="162" t="s">
        <v>3418</v>
      </c>
      <c r="E4882" s="162" t="s">
        <v>2111</v>
      </c>
      <c r="F4882" s="161" t="s">
        <v>2790</v>
      </c>
      <c r="G4882" s="10">
        <v>12.0</v>
      </c>
      <c r="H4882" s="10">
        <v>11.0</v>
      </c>
      <c r="I4882" s="10">
        <v>12.0</v>
      </c>
      <c r="J4882" s="172">
        <v>50.0</v>
      </c>
      <c r="K4882" s="173">
        <v>4.17</v>
      </c>
      <c r="L4882" s="162" t="s">
        <v>88</v>
      </c>
      <c r="M4882" s="163"/>
      <c r="N4882" s="163"/>
      <c r="O4882" s="163"/>
      <c r="P4882" s="163"/>
      <c r="Q4882" s="163"/>
      <c r="R4882" s="163"/>
      <c r="S4882" s="163"/>
      <c r="T4882" s="163"/>
      <c r="U4882" s="163"/>
      <c r="V4882" s="163"/>
      <c r="W4882" s="163"/>
      <c r="X4882" s="163"/>
    </row>
    <row r="4883" ht="11.25" customHeight="1">
      <c r="A4883" s="162" t="s">
        <v>3410</v>
      </c>
      <c r="B4883" s="162" t="s">
        <v>3411</v>
      </c>
      <c r="C4883" s="10" t="s">
        <v>52</v>
      </c>
      <c r="D4883" s="162" t="s">
        <v>3419</v>
      </c>
      <c r="E4883" s="162" t="s">
        <v>3420</v>
      </c>
      <c r="F4883" s="161" t="s">
        <v>2790</v>
      </c>
      <c r="G4883" s="10">
        <v>12.0</v>
      </c>
      <c r="H4883" s="10">
        <v>11.0</v>
      </c>
      <c r="I4883" s="10">
        <v>12.0</v>
      </c>
      <c r="J4883" s="172">
        <v>50.0</v>
      </c>
      <c r="K4883" s="173">
        <v>4.17</v>
      </c>
      <c r="L4883" s="162" t="s">
        <v>88</v>
      </c>
      <c r="M4883" s="163"/>
      <c r="N4883" s="163"/>
      <c r="O4883" s="163"/>
      <c r="P4883" s="163"/>
      <c r="Q4883" s="163"/>
      <c r="R4883" s="163"/>
      <c r="S4883" s="163"/>
      <c r="T4883" s="163"/>
      <c r="U4883" s="163"/>
      <c r="V4883" s="163"/>
      <c r="W4883" s="163"/>
      <c r="X4883" s="163"/>
    </row>
    <row r="4884" ht="11.25" customHeight="1">
      <c r="A4884" s="162" t="s">
        <v>8896</v>
      </c>
      <c r="B4884" s="162" t="s">
        <v>8897</v>
      </c>
      <c r="C4884" s="10" t="s">
        <v>52</v>
      </c>
      <c r="D4884" s="162" t="s">
        <v>8898</v>
      </c>
      <c r="E4884" s="162" t="s">
        <v>8899</v>
      </c>
      <c r="F4884" s="161" t="s">
        <v>2206</v>
      </c>
      <c r="G4884" s="10">
        <v>4.0</v>
      </c>
      <c r="H4884" s="10">
        <v>1.0</v>
      </c>
      <c r="I4884" s="10">
        <v>4.0</v>
      </c>
      <c r="J4884" s="172">
        <v>50.0</v>
      </c>
      <c r="K4884" s="173">
        <v>6.25</v>
      </c>
      <c r="L4884" s="162" t="s">
        <v>88</v>
      </c>
      <c r="M4884" s="163"/>
      <c r="N4884" s="163"/>
      <c r="O4884" s="163"/>
      <c r="P4884" s="163"/>
      <c r="Q4884" s="163"/>
      <c r="R4884" s="163"/>
      <c r="S4884" s="163"/>
      <c r="T4884" s="163"/>
      <c r="U4884" s="163"/>
      <c r="V4884" s="163"/>
      <c r="W4884" s="163"/>
      <c r="X4884" s="163"/>
    </row>
    <row r="4885" ht="11.25" customHeight="1">
      <c r="A4885" s="162" t="s">
        <v>8896</v>
      </c>
      <c r="B4885" s="162" t="s">
        <v>8897</v>
      </c>
      <c r="C4885" s="10" t="s">
        <v>52</v>
      </c>
      <c r="D4885" s="162" t="s">
        <v>8900</v>
      </c>
      <c r="E4885" s="162" t="s">
        <v>8901</v>
      </c>
      <c r="F4885" s="161" t="s">
        <v>2206</v>
      </c>
      <c r="G4885" s="10">
        <v>4.0</v>
      </c>
      <c r="H4885" s="10">
        <v>1.0</v>
      </c>
      <c r="I4885" s="10">
        <v>4.0</v>
      </c>
      <c r="J4885" s="172">
        <v>50.0</v>
      </c>
      <c r="K4885" s="173">
        <v>6.25</v>
      </c>
      <c r="L4885" s="162" t="s">
        <v>88</v>
      </c>
      <c r="M4885" s="163"/>
      <c r="N4885" s="163"/>
      <c r="O4885" s="163"/>
      <c r="P4885" s="163"/>
      <c r="Q4885" s="163"/>
      <c r="R4885" s="163"/>
      <c r="S4885" s="163"/>
      <c r="T4885" s="163"/>
      <c r="U4885" s="163"/>
      <c r="V4885" s="163"/>
      <c r="W4885" s="163"/>
      <c r="X4885" s="163"/>
    </row>
    <row r="4886" ht="11.25" customHeight="1">
      <c r="A4886" s="162" t="s">
        <v>8896</v>
      </c>
      <c r="B4886" s="162" t="s">
        <v>8897</v>
      </c>
      <c r="C4886" s="10" t="s">
        <v>52</v>
      </c>
      <c r="D4886" s="162" t="s">
        <v>8902</v>
      </c>
      <c r="E4886" s="162" t="s">
        <v>8903</v>
      </c>
      <c r="F4886" s="161" t="s">
        <v>2206</v>
      </c>
      <c r="G4886" s="10">
        <v>4.0</v>
      </c>
      <c r="H4886" s="10">
        <v>1.0</v>
      </c>
      <c r="I4886" s="10">
        <v>4.0</v>
      </c>
      <c r="J4886" s="172">
        <v>50.0</v>
      </c>
      <c r="K4886" s="173">
        <v>6.25</v>
      </c>
      <c r="L4886" s="162" t="s">
        <v>88</v>
      </c>
      <c r="M4886" s="163"/>
      <c r="N4886" s="163"/>
      <c r="O4886" s="163"/>
      <c r="P4886" s="163"/>
      <c r="Q4886" s="163"/>
      <c r="R4886" s="163"/>
      <c r="S4886" s="163"/>
      <c r="T4886" s="163"/>
      <c r="U4886" s="163"/>
      <c r="V4886" s="163"/>
      <c r="W4886" s="163"/>
      <c r="X4886" s="163"/>
    </row>
    <row r="4887" ht="11.25" customHeight="1">
      <c r="A4887" s="162" t="s">
        <v>8896</v>
      </c>
      <c r="B4887" s="162" t="s">
        <v>8897</v>
      </c>
      <c r="C4887" s="10" t="s">
        <v>52</v>
      </c>
      <c r="D4887" s="162" t="s">
        <v>8904</v>
      </c>
      <c r="E4887" s="162" t="s">
        <v>8905</v>
      </c>
      <c r="F4887" s="161" t="s">
        <v>2206</v>
      </c>
      <c r="G4887" s="10">
        <v>4.0</v>
      </c>
      <c r="H4887" s="10">
        <v>1.0</v>
      </c>
      <c r="I4887" s="10">
        <v>4.0</v>
      </c>
      <c r="J4887" s="172">
        <v>50.0</v>
      </c>
      <c r="K4887" s="173">
        <v>6.25</v>
      </c>
      <c r="L4887" s="162" t="s">
        <v>88</v>
      </c>
      <c r="M4887" s="163"/>
      <c r="N4887" s="163"/>
      <c r="O4887" s="163"/>
      <c r="P4887" s="163"/>
      <c r="Q4887" s="163"/>
      <c r="R4887" s="163"/>
      <c r="S4887" s="163"/>
      <c r="T4887" s="163"/>
      <c r="U4887" s="163"/>
      <c r="V4887" s="163"/>
      <c r="W4887" s="163"/>
      <c r="X4887" s="163"/>
    </row>
    <row r="4888" ht="11.25" customHeight="1">
      <c r="A4888" s="162" t="s">
        <v>8896</v>
      </c>
      <c r="B4888" s="162" t="s">
        <v>8897</v>
      </c>
      <c r="C4888" s="10" t="s">
        <v>52</v>
      </c>
      <c r="D4888" s="162" t="s">
        <v>8906</v>
      </c>
      <c r="E4888" s="162" t="s">
        <v>8907</v>
      </c>
      <c r="F4888" s="161" t="s">
        <v>2206</v>
      </c>
      <c r="G4888" s="10">
        <v>4.0</v>
      </c>
      <c r="H4888" s="10">
        <v>1.0</v>
      </c>
      <c r="I4888" s="10">
        <v>4.0</v>
      </c>
      <c r="J4888" s="172">
        <v>50.0</v>
      </c>
      <c r="K4888" s="173">
        <v>6.25</v>
      </c>
      <c r="L4888" s="162" t="s">
        <v>88</v>
      </c>
      <c r="M4888" s="163"/>
      <c r="N4888" s="163"/>
      <c r="O4888" s="163"/>
      <c r="P4888" s="163"/>
      <c r="Q4888" s="163"/>
      <c r="R4888" s="163"/>
      <c r="S4888" s="163"/>
      <c r="T4888" s="163"/>
      <c r="U4888" s="163"/>
      <c r="V4888" s="163"/>
      <c r="W4888" s="163"/>
      <c r="X4888" s="163"/>
    </row>
    <row r="4889" ht="11.25" customHeight="1">
      <c r="A4889" s="162" t="s">
        <v>8896</v>
      </c>
      <c r="B4889" s="162" t="s">
        <v>8897</v>
      </c>
      <c r="C4889" s="10" t="s">
        <v>52</v>
      </c>
      <c r="D4889" s="162" t="s">
        <v>8908</v>
      </c>
      <c r="E4889" s="162" t="s">
        <v>8909</v>
      </c>
      <c r="F4889" s="161" t="s">
        <v>2206</v>
      </c>
      <c r="G4889" s="10">
        <v>4.0</v>
      </c>
      <c r="H4889" s="10">
        <v>1.0</v>
      </c>
      <c r="I4889" s="10">
        <v>4.0</v>
      </c>
      <c r="J4889" s="172">
        <v>50.0</v>
      </c>
      <c r="K4889" s="173">
        <v>6.25</v>
      </c>
      <c r="L4889" s="162" t="s">
        <v>88</v>
      </c>
      <c r="M4889" s="163"/>
      <c r="N4889" s="163"/>
      <c r="O4889" s="163"/>
      <c r="P4889" s="163"/>
      <c r="Q4889" s="163"/>
      <c r="R4889" s="163"/>
      <c r="S4889" s="163"/>
      <c r="T4889" s="163"/>
      <c r="U4889" s="163"/>
      <c r="V4889" s="163"/>
      <c r="W4889" s="163"/>
      <c r="X4889" s="163"/>
    </row>
    <row r="4890" ht="11.25" customHeight="1">
      <c r="A4890" s="162" t="s">
        <v>8896</v>
      </c>
      <c r="B4890" s="162" t="s">
        <v>8897</v>
      </c>
      <c r="C4890" s="10" t="s">
        <v>52</v>
      </c>
      <c r="D4890" s="162" t="s">
        <v>8910</v>
      </c>
      <c r="E4890" s="162" t="s">
        <v>8911</v>
      </c>
      <c r="F4890" s="161" t="s">
        <v>2206</v>
      </c>
      <c r="G4890" s="10">
        <v>4.0</v>
      </c>
      <c r="H4890" s="10">
        <v>1.0</v>
      </c>
      <c r="I4890" s="10">
        <v>4.0</v>
      </c>
      <c r="J4890" s="172">
        <v>50.0</v>
      </c>
      <c r="K4890" s="173">
        <v>6.25</v>
      </c>
      <c r="L4890" s="162" t="s">
        <v>88</v>
      </c>
      <c r="M4890" s="163"/>
      <c r="N4890" s="163"/>
      <c r="O4890" s="163"/>
      <c r="P4890" s="163"/>
      <c r="Q4890" s="163"/>
      <c r="R4890" s="163"/>
      <c r="S4890" s="163"/>
      <c r="T4890" s="163"/>
      <c r="U4890" s="163"/>
      <c r="V4890" s="163"/>
      <c r="W4890" s="163"/>
      <c r="X4890" s="163"/>
    </row>
    <row r="4891" ht="11.25" customHeight="1">
      <c r="A4891" s="162" t="s">
        <v>8896</v>
      </c>
      <c r="B4891" s="162" t="s">
        <v>8897</v>
      </c>
      <c r="C4891" s="10" t="s">
        <v>52</v>
      </c>
      <c r="D4891" s="162" t="s">
        <v>8912</v>
      </c>
      <c r="E4891" s="162" t="s">
        <v>8913</v>
      </c>
      <c r="F4891" s="161" t="s">
        <v>2206</v>
      </c>
      <c r="G4891" s="10">
        <v>4.0</v>
      </c>
      <c r="H4891" s="10">
        <v>1.0</v>
      </c>
      <c r="I4891" s="10">
        <v>4.0</v>
      </c>
      <c r="J4891" s="172">
        <v>50.0</v>
      </c>
      <c r="K4891" s="173">
        <v>6.25</v>
      </c>
      <c r="L4891" s="162" t="s">
        <v>88</v>
      </c>
      <c r="M4891" s="163"/>
      <c r="N4891" s="163"/>
      <c r="O4891" s="163"/>
      <c r="P4891" s="163"/>
      <c r="Q4891" s="163"/>
      <c r="R4891" s="163"/>
      <c r="S4891" s="163"/>
      <c r="T4891" s="163"/>
      <c r="U4891" s="163"/>
      <c r="V4891" s="163"/>
      <c r="W4891" s="163"/>
      <c r="X4891" s="163"/>
    </row>
    <row r="4892" ht="11.25" customHeight="1">
      <c r="A4892" s="162" t="s">
        <v>8896</v>
      </c>
      <c r="B4892" s="162" t="s">
        <v>8897</v>
      </c>
      <c r="C4892" s="10" t="s">
        <v>52</v>
      </c>
      <c r="D4892" s="162" t="s">
        <v>8914</v>
      </c>
      <c r="E4892" s="162" t="s">
        <v>8915</v>
      </c>
      <c r="F4892" s="161" t="s">
        <v>2206</v>
      </c>
      <c r="G4892" s="10">
        <v>4.0</v>
      </c>
      <c r="H4892" s="10">
        <v>1.0</v>
      </c>
      <c r="I4892" s="10">
        <v>4.0</v>
      </c>
      <c r="J4892" s="172">
        <v>50.0</v>
      </c>
      <c r="K4892" s="173">
        <v>6.25</v>
      </c>
      <c r="L4892" s="162" t="s">
        <v>88</v>
      </c>
      <c r="M4892" s="163"/>
      <c r="N4892" s="163"/>
      <c r="O4892" s="163"/>
      <c r="P4892" s="163"/>
      <c r="Q4892" s="163"/>
      <c r="R4892" s="163"/>
      <c r="S4892" s="163"/>
      <c r="T4892" s="163"/>
      <c r="U4892" s="163"/>
      <c r="V4892" s="163"/>
      <c r="W4892" s="163"/>
      <c r="X4892" s="163"/>
    </row>
    <row r="4893" ht="11.25" customHeight="1">
      <c r="A4893" s="162" t="s">
        <v>8896</v>
      </c>
      <c r="B4893" s="162" t="s">
        <v>8897</v>
      </c>
      <c r="C4893" s="10" t="s">
        <v>52</v>
      </c>
      <c r="D4893" s="162" t="s">
        <v>8916</v>
      </c>
      <c r="E4893" s="162" t="s">
        <v>8917</v>
      </c>
      <c r="F4893" s="161" t="s">
        <v>2206</v>
      </c>
      <c r="G4893" s="10">
        <v>4.0</v>
      </c>
      <c r="H4893" s="10">
        <v>1.0</v>
      </c>
      <c r="I4893" s="10">
        <v>4.0</v>
      </c>
      <c r="J4893" s="172">
        <v>50.0</v>
      </c>
      <c r="K4893" s="173">
        <v>6.25</v>
      </c>
      <c r="L4893" s="162" t="s">
        <v>88</v>
      </c>
      <c r="M4893" s="163"/>
      <c r="N4893" s="163"/>
      <c r="O4893" s="163"/>
      <c r="P4893" s="163"/>
      <c r="Q4893" s="163"/>
      <c r="R4893" s="163"/>
      <c r="S4893" s="163"/>
      <c r="T4893" s="163"/>
      <c r="U4893" s="163"/>
      <c r="V4893" s="163"/>
      <c r="W4893" s="163"/>
      <c r="X4893" s="163"/>
    </row>
    <row r="4894" ht="11.25" customHeight="1">
      <c r="A4894" s="162" t="s">
        <v>8896</v>
      </c>
      <c r="B4894" s="162" t="s">
        <v>8897</v>
      </c>
      <c r="C4894" s="10" t="s">
        <v>52</v>
      </c>
      <c r="D4894" s="162" t="s">
        <v>8918</v>
      </c>
      <c r="E4894" s="162" t="s">
        <v>8919</v>
      </c>
      <c r="F4894" s="161" t="s">
        <v>2206</v>
      </c>
      <c r="G4894" s="10">
        <v>4.0</v>
      </c>
      <c r="H4894" s="10">
        <v>1.0</v>
      </c>
      <c r="I4894" s="10">
        <v>4.0</v>
      </c>
      <c r="J4894" s="172">
        <v>50.0</v>
      </c>
      <c r="K4894" s="173">
        <v>6.25</v>
      </c>
      <c r="L4894" s="162" t="s">
        <v>88</v>
      </c>
      <c r="M4894" s="163"/>
      <c r="N4894" s="163"/>
      <c r="O4894" s="163"/>
      <c r="P4894" s="163"/>
      <c r="Q4894" s="163"/>
      <c r="R4894" s="163"/>
      <c r="S4894" s="163"/>
      <c r="T4894" s="163"/>
      <c r="U4894" s="163"/>
      <c r="V4894" s="163"/>
      <c r="W4894" s="163"/>
      <c r="X4894" s="163"/>
    </row>
    <row r="4895" ht="11.25" customHeight="1">
      <c r="A4895" s="162" t="s">
        <v>8896</v>
      </c>
      <c r="B4895" s="162" t="s">
        <v>8897</v>
      </c>
      <c r="C4895" s="10" t="s">
        <v>52</v>
      </c>
      <c r="D4895" s="162" t="s">
        <v>8920</v>
      </c>
      <c r="E4895" s="162" t="s">
        <v>8921</v>
      </c>
      <c r="F4895" s="161" t="s">
        <v>2206</v>
      </c>
      <c r="G4895" s="10">
        <v>4.0</v>
      </c>
      <c r="H4895" s="10">
        <v>1.0</v>
      </c>
      <c r="I4895" s="10">
        <v>4.0</v>
      </c>
      <c r="J4895" s="172">
        <v>50.0</v>
      </c>
      <c r="K4895" s="173">
        <v>6.25</v>
      </c>
      <c r="L4895" s="162" t="s">
        <v>88</v>
      </c>
      <c r="M4895" s="163"/>
      <c r="N4895" s="163"/>
      <c r="O4895" s="163"/>
      <c r="P4895" s="163"/>
      <c r="Q4895" s="163"/>
      <c r="R4895" s="163"/>
      <c r="S4895" s="163"/>
      <c r="T4895" s="163"/>
      <c r="U4895" s="163"/>
      <c r="V4895" s="163"/>
      <c r="W4895" s="163"/>
      <c r="X4895" s="163"/>
    </row>
    <row r="4896" ht="11.25" customHeight="1">
      <c r="A4896" s="162" t="s">
        <v>8896</v>
      </c>
      <c r="B4896" s="162" t="s">
        <v>8897</v>
      </c>
      <c r="C4896" s="10" t="s">
        <v>52</v>
      </c>
      <c r="D4896" s="162" t="s">
        <v>8922</v>
      </c>
      <c r="E4896" s="162" t="s">
        <v>8923</v>
      </c>
      <c r="F4896" s="161" t="s">
        <v>2206</v>
      </c>
      <c r="G4896" s="10">
        <v>4.0</v>
      </c>
      <c r="H4896" s="10">
        <v>1.0</v>
      </c>
      <c r="I4896" s="10">
        <v>4.0</v>
      </c>
      <c r="J4896" s="172">
        <v>50.0</v>
      </c>
      <c r="K4896" s="173">
        <v>6.25</v>
      </c>
      <c r="L4896" s="162" t="s">
        <v>88</v>
      </c>
      <c r="M4896" s="163"/>
      <c r="N4896" s="163"/>
      <c r="O4896" s="163"/>
      <c r="P4896" s="163"/>
      <c r="Q4896" s="163"/>
      <c r="R4896" s="163"/>
      <c r="S4896" s="163"/>
      <c r="T4896" s="163"/>
      <c r="U4896" s="163"/>
      <c r="V4896" s="163"/>
      <c r="W4896" s="163"/>
      <c r="X4896" s="163"/>
    </row>
    <row r="4897" ht="11.25" customHeight="1">
      <c r="A4897" s="162" t="s">
        <v>8896</v>
      </c>
      <c r="B4897" s="162" t="s">
        <v>8897</v>
      </c>
      <c r="C4897" s="10" t="s">
        <v>52</v>
      </c>
      <c r="D4897" s="162" t="s">
        <v>8924</v>
      </c>
      <c r="E4897" s="162" t="s">
        <v>8925</v>
      </c>
      <c r="F4897" s="161" t="s">
        <v>2206</v>
      </c>
      <c r="G4897" s="10">
        <v>4.0</v>
      </c>
      <c r="H4897" s="10">
        <v>1.0</v>
      </c>
      <c r="I4897" s="10">
        <v>4.0</v>
      </c>
      <c r="J4897" s="172">
        <v>50.0</v>
      </c>
      <c r="K4897" s="173">
        <v>6.25</v>
      </c>
      <c r="L4897" s="162" t="s">
        <v>88</v>
      </c>
      <c r="M4897" s="163"/>
      <c r="N4897" s="163"/>
      <c r="O4897" s="163"/>
      <c r="P4897" s="163"/>
      <c r="Q4897" s="163"/>
      <c r="R4897" s="163"/>
      <c r="S4897" s="163"/>
      <c r="T4897" s="163"/>
      <c r="U4897" s="163"/>
      <c r="V4897" s="163"/>
      <c r="W4897" s="163"/>
      <c r="X4897" s="163"/>
    </row>
    <row r="4898" ht="11.25" customHeight="1">
      <c r="A4898" s="162" t="s">
        <v>8896</v>
      </c>
      <c r="B4898" s="162" t="s">
        <v>8897</v>
      </c>
      <c r="C4898" s="10" t="s">
        <v>52</v>
      </c>
      <c r="D4898" s="162" t="s">
        <v>8926</v>
      </c>
      <c r="E4898" s="162" t="s">
        <v>8927</v>
      </c>
      <c r="F4898" s="161" t="s">
        <v>2206</v>
      </c>
      <c r="G4898" s="10">
        <v>4.0</v>
      </c>
      <c r="H4898" s="10">
        <v>1.0</v>
      </c>
      <c r="I4898" s="10">
        <v>4.0</v>
      </c>
      <c r="J4898" s="172">
        <v>50.0</v>
      </c>
      <c r="K4898" s="173">
        <v>6.25</v>
      </c>
      <c r="L4898" s="162" t="s">
        <v>88</v>
      </c>
      <c r="M4898" s="163"/>
      <c r="N4898" s="163"/>
      <c r="O4898" s="163"/>
      <c r="P4898" s="163"/>
      <c r="Q4898" s="163"/>
      <c r="R4898" s="163"/>
      <c r="S4898" s="163"/>
      <c r="T4898" s="163"/>
      <c r="U4898" s="163"/>
      <c r="V4898" s="163"/>
      <c r="W4898" s="163"/>
      <c r="X4898" s="163"/>
    </row>
    <row r="4899" ht="11.25" customHeight="1">
      <c r="A4899" s="162" t="s">
        <v>8896</v>
      </c>
      <c r="B4899" s="162" t="s">
        <v>8897</v>
      </c>
      <c r="C4899" s="10" t="s">
        <v>52</v>
      </c>
      <c r="D4899" s="162" t="s">
        <v>8928</v>
      </c>
      <c r="E4899" s="162" t="s">
        <v>8929</v>
      </c>
      <c r="F4899" s="161" t="s">
        <v>2206</v>
      </c>
      <c r="G4899" s="10">
        <v>4.0</v>
      </c>
      <c r="H4899" s="10">
        <v>1.0</v>
      </c>
      <c r="I4899" s="10">
        <v>4.0</v>
      </c>
      <c r="J4899" s="172">
        <v>50.0</v>
      </c>
      <c r="K4899" s="173">
        <v>6.25</v>
      </c>
      <c r="L4899" s="162" t="s">
        <v>88</v>
      </c>
      <c r="M4899" s="163"/>
      <c r="N4899" s="163"/>
      <c r="O4899" s="163"/>
      <c r="P4899" s="163"/>
      <c r="Q4899" s="163"/>
      <c r="R4899" s="163"/>
      <c r="S4899" s="163"/>
      <c r="T4899" s="163"/>
      <c r="U4899" s="163"/>
      <c r="V4899" s="163"/>
      <c r="W4899" s="163"/>
      <c r="X4899" s="163"/>
    </row>
    <row r="4900" ht="11.25" customHeight="1">
      <c r="A4900" s="162" t="s">
        <v>8930</v>
      </c>
      <c r="B4900" s="162" t="s">
        <v>8931</v>
      </c>
      <c r="C4900" s="10" t="s">
        <v>52</v>
      </c>
      <c r="D4900" s="162" t="s">
        <v>8932</v>
      </c>
      <c r="E4900" s="162" t="s">
        <v>8933</v>
      </c>
      <c r="F4900" s="161" t="s">
        <v>2223</v>
      </c>
      <c r="G4900" s="10">
        <v>11.0</v>
      </c>
      <c r="H4900" s="10">
        <v>1.0</v>
      </c>
      <c r="I4900" s="10">
        <v>11.0</v>
      </c>
      <c r="J4900" s="172">
        <v>50.0</v>
      </c>
      <c r="K4900" s="173">
        <v>2.27</v>
      </c>
      <c r="L4900" s="162" t="s">
        <v>88</v>
      </c>
      <c r="M4900" s="163"/>
      <c r="N4900" s="163"/>
      <c r="O4900" s="163"/>
      <c r="P4900" s="163"/>
      <c r="Q4900" s="163"/>
      <c r="R4900" s="163"/>
      <c r="S4900" s="163"/>
      <c r="T4900" s="163"/>
      <c r="U4900" s="163"/>
      <c r="V4900" s="163"/>
      <c r="W4900" s="163"/>
      <c r="X4900" s="163"/>
    </row>
    <row r="4901" ht="11.25" customHeight="1">
      <c r="A4901" s="162" t="s">
        <v>8934</v>
      </c>
      <c r="B4901" s="162" t="s">
        <v>6153</v>
      </c>
      <c r="C4901" s="10" t="s">
        <v>52</v>
      </c>
      <c r="D4901" s="162" t="s">
        <v>8935</v>
      </c>
      <c r="E4901" s="162" t="s">
        <v>5120</v>
      </c>
      <c r="F4901" s="161" t="s">
        <v>2223</v>
      </c>
      <c r="G4901" s="10">
        <v>15.0</v>
      </c>
      <c r="H4901" s="10">
        <v>15.0</v>
      </c>
      <c r="I4901" s="10">
        <v>15.0</v>
      </c>
      <c r="J4901" s="172">
        <v>50.0</v>
      </c>
      <c r="K4901" s="173">
        <v>3.3</v>
      </c>
      <c r="L4901" s="162" t="s">
        <v>70</v>
      </c>
      <c r="M4901" s="163"/>
      <c r="N4901" s="163"/>
      <c r="O4901" s="163"/>
      <c r="P4901" s="163"/>
      <c r="Q4901" s="163"/>
      <c r="R4901" s="163"/>
      <c r="S4901" s="163"/>
      <c r="T4901" s="163"/>
      <c r="U4901" s="163"/>
      <c r="V4901" s="163"/>
      <c r="W4901" s="163"/>
      <c r="X4901" s="163"/>
    </row>
    <row r="4902" ht="11.25" customHeight="1">
      <c r="A4902" s="162" t="s">
        <v>8934</v>
      </c>
      <c r="B4902" s="162" t="s">
        <v>6153</v>
      </c>
      <c r="C4902" s="10" t="s">
        <v>52</v>
      </c>
      <c r="D4902" s="162" t="s">
        <v>8936</v>
      </c>
      <c r="E4902" s="162" t="s">
        <v>533</v>
      </c>
      <c r="F4902" s="161" t="s">
        <v>2223</v>
      </c>
      <c r="G4902" s="10">
        <v>15.0</v>
      </c>
      <c r="H4902" s="10">
        <v>15.0</v>
      </c>
      <c r="I4902" s="10">
        <v>15.0</v>
      </c>
      <c r="J4902" s="172">
        <v>50.0</v>
      </c>
      <c r="K4902" s="173">
        <v>3.3</v>
      </c>
      <c r="L4902" s="162" t="s">
        <v>70</v>
      </c>
      <c r="M4902" s="163"/>
      <c r="N4902" s="163"/>
      <c r="O4902" s="163"/>
      <c r="P4902" s="163"/>
      <c r="Q4902" s="163"/>
      <c r="R4902" s="163"/>
      <c r="S4902" s="163"/>
      <c r="T4902" s="163"/>
      <c r="U4902" s="163"/>
      <c r="V4902" s="163"/>
      <c r="W4902" s="163"/>
      <c r="X4902" s="163"/>
    </row>
    <row r="4903" ht="11.25" customHeight="1">
      <c r="A4903" s="162" t="s">
        <v>8934</v>
      </c>
      <c r="B4903" s="162" t="s">
        <v>6153</v>
      </c>
      <c r="C4903" s="10" t="s">
        <v>52</v>
      </c>
      <c r="D4903" s="162" t="s">
        <v>8937</v>
      </c>
      <c r="E4903" s="162" t="s">
        <v>5124</v>
      </c>
      <c r="F4903" s="161" t="s">
        <v>2223</v>
      </c>
      <c r="G4903" s="10">
        <v>15.0</v>
      </c>
      <c r="H4903" s="10">
        <v>15.0</v>
      </c>
      <c r="I4903" s="10">
        <v>15.0</v>
      </c>
      <c r="J4903" s="172">
        <v>50.0</v>
      </c>
      <c r="K4903" s="173">
        <v>3.3</v>
      </c>
      <c r="L4903" s="162" t="s">
        <v>70</v>
      </c>
      <c r="M4903" s="163"/>
      <c r="N4903" s="163"/>
      <c r="O4903" s="163"/>
      <c r="P4903" s="163"/>
      <c r="Q4903" s="163"/>
      <c r="R4903" s="163"/>
      <c r="S4903" s="163"/>
      <c r="T4903" s="163"/>
      <c r="U4903" s="163"/>
      <c r="V4903" s="163"/>
      <c r="W4903" s="163"/>
      <c r="X4903" s="163"/>
    </row>
    <row r="4904" ht="11.25" customHeight="1">
      <c r="A4904" s="162" t="s">
        <v>8934</v>
      </c>
      <c r="B4904" s="162" t="s">
        <v>6153</v>
      </c>
      <c r="C4904" s="10" t="s">
        <v>52</v>
      </c>
      <c r="D4904" s="162" t="s">
        <v>8938</v>
      </c>
      <c r="E4904" s="162" t="s">
        <v>1354</v>
      </c>
      <c r="F4904" s="161" t="s">
        <v>2223</v>
      </c>
      <c r="G4904" s="10">
        <v>15.0</v>
      </c>
      <c r="H4904" s="10">
        <v>15.0</v>
      </c>
      <c r="I4904" s="10">
        <v>15.0</v>
      </c>
      <c r="J4904" s="172">
        <v>50.0</v>
      </c>
      <c r="K4904" s="173">
        <v>3.3</v>
      </c>
      <c r="L4904" s="162" t="s">
        <v>70</v>
      </c>
      <c r="M4904" s="163"/>
      <c r="N4904" s="163"/>
      <c r="O4904" s="163"/>
      <c r="P4904" s="163"/>
      <c r="Q4904" s="163"/>
      <c r="R4904" s="163"/>
      <c r="S4904" s="163"/>
      <c r="T4904" s="163"/>
      <c r="U4904" s="163"/>
      <c r="V4904" s="163"/>
      <c r="W4904" s="163"/>
      <c r="X4904" s="163"/>
    </row>
    <row r="4905" ht="11.25" customHeight="1">
      <c r="A4905" s="162" t="s">
        <v>8934</v>
      </c>
      <c r="B4905" s="162" t="s">
        <v>6153</v>
      </c>
      <c r="C4905" s="10" t="s">
        <v>52</v>
      </c>
      <c r="D4905" s="162" t="s">
        <v>8939</v>
      </c>
      <c r="E4905" s="162" t="s">
        <v>4514</v>
      </c>
      <c r="F4905" s="161" t="s">
        <v>2223</v>
      </c>
      <c r="G4905" s="10">
        <v>15.0</v>
      </c>
      <c r="H4905" s="10">
        <v>15.0</v>
      </c>
      <c r="I4905" s="10">
        <v>15.0</v>
      </c>
      <c r="J4905" s="172">
        <v>50.0</v>
      </c>
      <c r="K4905" s="173">
        <v>3.3</v>
      </c>
      <c r="L4905" s="162" t="s">
        <v>70</v>
      </c>
      <c r="M4905" s="163"/>
      <c r="N4905" s="163"/>
      <c r="O4905" s="163"/>
      <c r="P4905" s="163"/>
      <c r="Q4905" s="163"/>
      <c r="R4905" s="163"/>
      <c r="S4905" s="163"/>
      <c r="T4905" s="163"/>
      <c r="U4905" s="163"/>
      <c r="V4905" s="163"/>
      <c r="W4905" s="163"/>
      <c r="X4905" s="163"/>
    </row>
    <row r="4906" ht="11.25" customHeight="1">
      <c r="A4906" s="162" t="s">
        <v>8934</v>
      </c>
      <c r="B4906" s="162" t="s">
        <v>6153</v>
      </c>
      <c r="C4906" s="10" t="s">
        <v>52</v>
      </c>
      <c r="D4906" s="162" t="s">
        <v>8940</v>
      </c>
      <c r="E4906" s="162" t="s">
        <v>1018</v>
      </c>
      <c r="F4906" s="161" t="s">
        <v>2223</v>
      </c>
      <c r="G4906" s="10">
        <v>15.0</v>
      </c>
      <c r="H4906" s="10">
        <v>15.0</v>
      </c>
      <c r="I4906" s="10">
        <v>15.0</v>
      </c>
      <c r="J4906" s="172">
        <v>50.0</v>
      </c>
      <c r="K4906" s="173">
        <v>3.3</v>
      </c>
      <c r="L4906" s="162" t="s">
        <v>70</v>
      </c>
      <c r="M4906" s="163"/>
      <c r="N4906" s="163"/>
      <c r="O4906" s="163"/>
      <c r="P4906" s="163"/>
      <c r="Q4906" s="163"/>
      <c r="R4906" s="163"/>
      <c r="S4906" s="163"/>
      <c r="T4906" s="163"/>
      <c r="U4906" s="163"/>
      <c r="V4906" s="163"/>
      <c r="W4906" s="163"/>
      <c r="X4906" s="163"/>
    </row>
    <row r="4907" ht="11.25" customHeight="1">
      <c r="A4907" s="162" t="s">
        <v>8934</v>
      </c>
      <c r="B4907" s="162" t="s">
        <v>6153</v>
      </c>
      <c r="C4907" s="10" t="s">
        <v>52</v>
      </c>
      <c r="D4907" s="162" t="s">
        <v>8941</v>
      </c>
      <c r="E4907" s="162" t="s">
        <v>3547</v>
      </c>
      <c r="F4907" s="161" t="s">
        <v>2223</v>
      </c>
      <c r="G4907" s="10">
        <v>15.0</v>
      </c>
      <c r="H4907" s="10">
        <v>15.0</v>
      </c>
      <c r="I4907" s="10">
        <v>15.0</v>
      </c>
      <c r="J4907" s="172">
        <v>50.0</v>
      </c>
      <c r="K4907" s="173">
        <v>3.3</v>
      </c>
      <c r="L4907" s="162" t="s">
        <v>70</v>
      </c>
      <c r="M4907" s="163"/>
      <c r="N4907" s="163"/>
      <c r="O4907" s="163"/>
      <c r="P4907" s="163"/>
      <c r="Q4907" s="163"/>
      <c r="R4907" s="163"/>
      <c r="S4907" s="163"/>
      <c r="T4907" s="163"/>
      <c r="U4907" s="163"/>
      <c r="V4907" s="163"/>
      <c r="W4907" s="163"/>
      <c r="X4907" s="163"/>
    </row>
    <row r="4908" ht="11.25" customHeight="1">
      <c r="A4908" s="162" t="s">
        <v>8942</v>
      </c>
      <c r="B4908" s="162" t="s">
        <v>4386</v>
      </c>
      <c r="C4908" s="10" t="s">
        <v>52</v>
      </c>
      <c r="D4908" s="162" t="s">
        <v>8943</v>
      </c>
      <c r="E4908" s="162" t="s">
        <v>505</v>
      </c>
      <c r="F4908" s="161" t="s">
        <v>2223</v>
      </c>
      <c r="G4908" s="10">
        <v>14.0</v>
      </c>
      <c r="H4908" s="10">
        <v>14.0</v>
      </c>
      <c r="I4908" s="10">
        <v>14.0</v>
      </c>
      <c r="J4908" s="172">
        <v>50.0</v>
      </c>
      <c r="K4908" s="173">
        <v>3.5</v>
      </c>
      <c r="L4908" s="162" t="s">
        <v>70</v>
      </c>
      <c r="M4908" s="163"/>
      <c r="N4908" s="163"/>
      <c r="O4908" s="163"/>
      <c r="P4908" s="163"/>
      <c r="Q4908" s="163"/>
      <c r="R4908" s="163"/>
      <c r="S4908" s="163"/>
      <c r="T4908" s="163"/>
      <c r="U4908" s="163"/>
      <c r="V4908" s="163"/>
      <c r="W4908" s="163"/>
      <c r="X4908" s="163"/>
    </row>
    <row r="4909" ht="11.25" customHeight="1">
      <c r="A4909" s="162" t="s">
        <v>8942</v>
      </c>
      <c r="B4909" s="162" t="s">
        <v>4386</v>
      </c>
      <c r="C4909" s="10" t="s">
        <v>52</v>
      </c>
      <c r="D4909" s="162" t="s">
        <v>8944</v>
      </c>
      <c r="E4909" s="162" t="s">
        <v>491</v>
      </c>
      <c r="F4909" s="161" t="s">
        <v>2223</v>
      </c>
      <c r="G4909" s="10">
        <v>14.0</v>
      </c>
      <c r="H4909" s="10">
        <v>14.0</v>
      </c>
      <c r="I4909" s="10">
        <v>14.0</v>
      </c>
      <c r="J4909" s="172">
        <v>50.0</v>
      </c>
      <c r="K4909" s="173">
        <v>3.5</v>
      </c>
      <c r="L4909" s="162" t="s">
        <v>70</v>
      </c>
      <c r="M4909" s="163"/>
      <c r="N4909" s="163"/>
      <c r="O4909" s="163"/>
      <c r="P4909" s="163"/>
      <c r="Q4909" s="163"/>
      <c r="R4909" s="163"/>
      <c r="S4909" s="163"/>
      <c r="T4909" s="163"/>
      <c r="U4909" s="163"/>
      <c r="V4909" s="163"/>
      <c r="W4909" s="163"/>
      <c r="X4909" s="163"/>
    </row>
    <row r="4910" ht="11.25" customHeight="1">
      <c r="A4910" s="162" t="s">
        <v>8934</v>
      </c>
      <c r="B4910" s="162" t="s">
        <v>6153</v>
      </c>
      <c r="C4910" s="10" t="s">
        <v>52</v>
      </c>
      <c r="D4910" s="162" t="s">
        <v>8945</v>
      </c>
      <c r="E4910" s="162" t="s">
        <v>5133</v>
      </c>
      <c r="F4910" s="161" t="s">
        <v>2223</v>
      </c>
      <c r="G4910" s="10">
        <v>15.0</v>
      </c>
      <c r="H4910" s="10">
        <v>15.0</v>
      </c>
      <c r="I4910" s="10">
        <v>15.0</v>
      </c>
      <c r="J4910" s="172">
        <v>50.0</v>
      </c>
      <c r="K4910" s="173">
        <v>3.3</v>
      </c>
      <c r="L4910" s="162" t="s">
        <v>70</v>
      </c>
      <c r="M4910" s="163"/>
      <c r="N4910" s="163"/>
      <c r="O4910" s="163"/>
      <c r="P4910" s="163"/>
      <c r="Q4910" s="163"/>
      <c r="R4910" s="163"/>
      <c r="S4910" s="163"/>
      <c r="T4910" s="163"/>
      <c r="U4910" s="163"/>
      <c r="V4910" s="163"/>
      <c r="W4910" s="163"/>
      <c r="X4910" s="163"/>
    </row>
    <row r="4911" ht="11.25" customHeight="1">
      <c r="A4911" s="162" t="s">
        <v>8946</v>
      </c>
      <c r="B4911" s="162" t="s">
        <v>8947</v>
      </c>
      <c r="C4911" s="10" t="s">
        <v>52</v>
      </c>
      <c r="D4911" s="162" t="s">
        <v>8948</v>
      </c>
      <c r="E4911" s="162" t="s">
        <v>8949</v>
      </c>
      <c r="F4911" s="161" t="s">
        <v>7323</v>
      </c>
      <c r="G4911" s="10">
        <v>1.0</v>
      </c>
      <c r="H4911" s="10">
        <v>1.0</v>
      </c>
      <c r="I4911" s="10">
        <v>11.0</v>
      </c>
      <c r="J4911" s="172">
        <v>50.0</v>
      </c>
      <c r="K4911" s="173">
        <v>50.0</v>
      </c>
      <c r="L4911" s="162" t="s">
        <v>72</v>
      </c>
      <c r="M4911" s="163"/>
      <c r="N4911" s="163"/>
      <c r="O4911" s="163"/>
      <c r="P4911" s="163"/>
      <c r="Q4911" s="163"/>
      <c r="R4911" s="163"/>
      <c r="S4911" s="163"/>
      <c r="T4911" s="163"/>
      <c r="U4911" s="163"/>
      <c r="V4911" s="163"/>
      <c r="W4911" s="163"/>
      <c r="X4911" s="163"/>
    </row>
    <row r="4912" ht="11.25" customHeight="1">
      <c r="A4912" s="162" t="s">
        <v>8946</v>
      </c>
      <c r="B4912" s="162" t="s">
        <v>8947</v>
      </c>
      <c r="C4912" s="10" t="s">
        <v>52</v>
      </c>
      <c r="D4912" s="162" t="s">
        <v>8950</v>
      </c>
      <c r="E4912" s="162" t="s">
        <v>8951</v>
      </c>
      <c r="F4912" s="161" t="s">
        <v>7323</v>
      </c>
      <c r="G4912" s="10">
        <v>1.0</v>
      </c>
      <c r="H4912" s="10">
        <v>1.0</v>
      </c>
      <c r="I4912" s="10">
        <v>11.0</v>
      </c>
      <c r="J4912" s="172">
        <v>50.0</v>
      </c>
      <c r="K4912" s="173">
        <v>50.0</v>
      </c>
      <c r="L4912" s="162" t="s">
        <v>72</v>
      </c>
      <c r="M4912" s="163"/>
      <c r="N4912" s="163"/>
      <c r="O4912" s="163"/>
      <c r="P4912" s="163"/>
      <c r="Q4912" s="163"/>
      <c r="R4912" s="163"/>
      <c r="S4912" s="163"/>
      <c r="T4912" s="163"/>
      <c r="U4912" s="163"/>
      <c r="V4912" s="163"/>
      <c r="W4912" s="163"/>
      <c r="X4912" s="163"/>
    </row>
    <row r="4913" ht="11.25" customHeight="1">
      <c r="A4913" s="162" t="s">
        <v>8952</v>
      </c>
      <c r="B4913" s="162" t="s">
        <v>528</v>
      </c>
      <c r="C4913" s="10" t="s">
        <v>52</v>
      </c>
      <c r="D4913" s="162" t="s">
        <v>8953</v>
      </c>
      <c r="E4913" s="162" t="s">
        <v>681</v>
      </c>
      <c r="F4913" s="161" t="s">
        <v>2206</v>
      </c>
      <c r="G4913" s="10">
        <v>12.0</v>
      </c>
      <c r="H4913" s="10">
        <v>11.0</v>
      </c>
      <c r="I4913" s="10">
        <v>13.0</v>
      </c>
      <c r="J4913" s="172">
        <v>50.0</v>
      </c>
      <c r="K4913" s="173">
        <v>4.54</v>
      </c>
      <c r="L4913" s="162" t="s">
        <v>93</v>
      </c>
      <c r="M4913" s="163"/>
      <c r="N4913" s="163"/>
      <c r="O4913" s="163"/>
      <c r="P4913" s="163"/>
      <c r="Q4913" s="163"/>
      <c r="R4913" s="163"/>
      <c r="S4913" s="163"/>
      <c r="T4913" s="163"/>
      <c r="U4913" s="163"/>
      <c r="V4913" s="163"/>
      <c r="W4913" s="163"/>
      <c r="X4913" s="163"/>
    </row>
    <row r="4914" ht="11.25" customHeight="1">
      <c r="A4914" s="162" t="s">
        <v>8952</v>
      </c>
      <c r="B4914" s="162" t="s">
        <v>528</v>
      </c>
      <c r="C4914" s="10" t="s">
        <v>52</v>
      </c>
      <c r="D4914" s="162" t="s">
        <v>8954</v>
      </c>
      <c r="E4914" s="162" t="s">
        <v>880</v>
      </c>
      <c r="F4914" s="161" t="s">
        <v>2206</v>
      </c>
      <c r="G4914" s="10">
        <v>12.0</v>
      </c>
      <c r="H4914" s="10">
        <v>11.0</v>
      </c>
      <c r="I4914" s="10">
        <v>13.0</v>
      </c>
      <c r="J4914" s="172">
        <v>50.0</v>
      </c>
      <c r="K4914" s="173">
        <v>4.54</v>
      </c>
      <c r="L4914" s="162" t="s">
        <v>93</v>
      </c>
      <c r="M4914" s="163"/>
      <c r="N4914" s="163"/>
      <c r="O4914" s="163"/>
      <c r="P4914" s="163"/>
      <c r="Q4914" s="163"/>
      <c r="R4914" s="163"/>
      <c r="S4914" s="163"/>
      <c r="T4914" s="163"/>
      <c r="U4914" s="163"/>
      <c r="V4914" s="163"/>
      <c r="W4914" s="163"/>
      <c r="X4914" s="163"/>
    </row>
    <row r="4915" ht="11.25" customHeight="1">
      <c r="A4915" s="162" t="s">
        <v>8952</v>
      </c>
      <c r="B4915" s="162" t="s">
        <v>528</v>
      </c>
      <c r="C4915" s="10" t="s">
        <v>52</v>
      </c>
      <c r="D4915" s="162" t="s">
        <v>8955</v>
      </c>
      <c r="E4915" s="162" t="s">
        <v>5943</v>
      </c>
      <c r="F4915" s="161" t="s">
        <v>2206</v>
      </c>
      <c r="G4915" s="10">
        <v>12.0</v>
      </c>
      <c r="H4915" s="10">
        <v>11.0</v>
      </c>
      <c r="I4915" s="10">
        <v>13.0</v>
      </c>
      <c r="J4915" s="172">
        <v>50.0</v>
      </c>
      <c r="K4915" s="173">
        <v>4.54</v>
      </c>
      <c r="L4915" s="162" t="s">
        <v>93</v>
      </c>
      <c r="M4915" s="163"/>
      <c r="N4915" s="163"/>
      <c r="O4915" s="163"/>
      <c r="P4915" s="163"/>
      <c r="Q4915" s="163"/>
      <c r="R4915" s="163"/>
      <c r="S4915" s="163"/>
      <c r="T4915" s="163"/>
      <c r="U4915" s="163"/>
      <c r="V4915" s="163"/>
      <c r="W4915" s="163"/>
      <c r="X4915" s="163"/>
    </row>
    <row r="4916" ht="11.25" customHeight="1">
      <c r="A4916" s="162" t="s">
        <v>8952</v>
      </c>
      <c r="B4916" s="162" t="s">
        <v>528</v>
      </c>
      <c r="C4916" s="10" t="s">
        <v>52</v>
      </c>
      <c r="D4916" s="162" t="s">
        <v>8956</v>
      </c>
      <c r="E4916" s="162" t="s">
        <v>825</v>
      </c>
      <c r="F4916" s="161" t="s">
        <v>2206</v>
      </c>
      <c r="G4916" s="10">
        <v>12.0</v>
      </c>
      <c r="H4916" s="10">
        <v>11.0</v>
      </c>
      <c r="I4916" s="10">
        <v>13.0</v>
      </c>
      <c r="J4916" s="172">
        <v>50.0</v>
      </c>
      <c r="K4916" s="173">
        <v>4.54</v>
      </c>
      <c r="L4916" s="162" t="s">
        <v>93</v>
      </c>
      <c r="M4916" s="163"/>
      <c r="N4916" s="163"/>
      <c r="O4916" s="163"/>
      <c r="P4916" s="163"/>
      <c r="Q4916" s="163"/>
      <c r="R4916" s="163"/>
      <c r="S4916" s="163"/>
      <c r="T4916" s="163"/>
      <c r="U4916" s="163"/>
      <c r="V4916" s="163"/>
      <c r="W4916" s="163"/>
      <c r="X4916" s="163"/>
    </row>
    <row r="4917" ht="11.25" customHeight="1">
      <c r="A4917" s="162" t="s">
        <v>8952</v>
      </c>
      <c r="B4917" s="162" t="s">
        <v>528</v>
      </c>
      <c r="C4917" s="10" t="s">
        <v>52</v>
      </c>
      <c r="D4917" s="162" t="s">
        <v>8957</v>
      </c>
      <c r="E4917" s="162" t="s">
        <v>8958</v>
      </c>
      <c r="F4917" s="161" t="s">
        <v>2206</v>
      </c>
      <c r="G4917" s="10">
        <v>12.0</v>
      </c>
      <c r="H4917" s="10">
        <v>11.0</v>
      </c>
      <c r="I4917" s="10">
        <v>13.0</v>
      </c>
      <c r="J4917" s="172">
        <v>50.0</v>
      </c>
      <c r="K4917" s="173">
        <v>4.54</v>
      </c>
      <c r="L4917" s="162" t="s">
        <v>93</v>
      </c>
      <c r="M4917" s="163"/>
      <c r="N4917" s="163"/>
      <c r="O4917" s="163"/>
      <c r="P4917" s="163"/>
      <c r="Q4917" s="163"/>
      <c r="R4917" s="163"/>
      <c r="S4917" s="163"/>
      <c r="T4917" s="163"/>
      <c r="U4917" s="163"/>
      <c r="V4917" s="163"/>
      <c r="W4917" s="163"/>
      <c r="X4917" s="163"/>
    </row>
    <row r="4918" ht="11.25" customHeight="1">
      <c r="A4918" s="162" t="s">
        <v>8959</v>
      </c>
      <c r="B4918" s="162" t="s">
        <v>744</v>
      </c>
      <c r="C4918" s="10" t="s">
        <v>52</v>
      </c>
      <c r="D4918" s="162" t="s">
        <v>8954</v>
      </c>
      <c r="E4918" s="162" t="s">
        <v>880</v>
      </c>
      <c r="F4918" s="161" t="s">
        <v>2206</v>
      </c>
      <c r="G4918" s="10">
        <v>6.0</v>
      </c>
      <c r="H4918" s="10">
        <v>6.0</v>
      </c>
      <c r="I4918" s="10">
        <v>8.0</v>
      </c>
      <c r="J4918" s="172">
        <v>50.0</v>
      </c>
      <c r="K4918" s="173">
        <v>8.33</v>
      </c>
      <c r="L4918" s="162" t="s">
        <v>93</v>
      </c>
      <c r="M4918" s="163"/>
      <c r="N4918" s="163"/>
      <c r="O4918" s="163"/>
      <c r="P4918" s="163"/>
      <c r="Q4918" s="163"/>
      <c r="R4918" s="163"/>
      <c r="S4918" s="163"/>
      <c r="T4918" s="163"/>
      <c r="U4918" s="163"/>
      <c r="V4918" s="163"/>
      <c r="W4918" s="163"/>
      <c r="X4918" s="163"/>
    </row>
    <row r="4919" ht="11.25" customHeight="1">
      <c r="A4919" s="162" t="s">
        <v>8959</v>
      </c>
      <c r="B4919" s="162" t="s">
        <v>744</v>
      </c>
      <c r="C4919" s="10" t="s">
        <v>52</v>
      </c>
      <c r="D4919" s="162" t="s">
        <v>8960</v>
      </c>
      <c r="E4919" s="162" t="s">
        <v>1354</v>
      </c>
      <c r="F4919" s="161" t="s">
        <v>2206</v>
      </c>
      <c r="G4919" s="10">
        <v>6.0</v>
      </c>
      <c r="H4919" s="10">
        <v>6.0</v>
      </c>
      <c r="I4919" s="10">
        <v>8.0</v>
      </c>
      <c r="J4919" s="172">
        <v>50.0</v>
      </c>
      <c r="K4919" s="173">
        <v>8.33</v>
      </c>
      <c r="L4919" s="162" t="s">
        <v>93</v>
      </c>
      <c r="M4919" s="163"/>
      <c r="N4919" s="163"/>
      <c r="O4919" s="163"/>
      <c r="P4919" s="163"/>
      <c r="Q4919" s="163"/>
      <c r="R4919" s="163"/>
      <c r="S4919" s="163"/>
      <c r="T4919" s="163"/>
      <c r="U4919" s="163"/>
      <c r="V4919" s="163"/>
      <c r="W4919" s="163"/>
      <c r="X4919" s="163"/>
    </row>
    <row r="4920" ht="11.25" customHeight="1">
      <c r="A4920" s="162" t="s">
        <v>8961</v>
      </c>
      <c r="B4920" s="162" t="s">
        <v>744</v>
      </c>
      <c r="C4920" s="10" t="s">
        <v>52</v>
      </c>
      <c r="D4920" s="162" t="s">
        <v>8962</v>
      </c>
      <c r="E4920" s="162" t="s">
        <v>8963</v>
      </c>
      <c r="F4920" s="161" t="s">
        <v>2206</v>
      </c>
      <c r="G4920" s="10">
        <v>6.0</v>
      </c>
      <c r="H4920" s="10">
        <v>6.0</v>
      </c>
      <c r="I4920" s="10">
        <v>8.0</v>
      </c>
      <c r="J4920" s="172">
        <v>50.0</v>
      </c>
      <c r="K4920" s="173">
        <v>8.33</v>
      </c>
      <c r="L4920" s="162" t="s">
        <v>93</v>
      </c>
      <c r="M4920" s="163"/>
      <c r="N4920" s="163"/>
      <c r="O4920" s="163"/>
      <c r="P4920" s="163"/>
      <c r="Q4920" s="163"/>
      <c r="R4920" s="163"/>
      <c r="S4920" s="163"/>
      <c r="T4920" s="163"/>
      <c r="U4920" s="163"/>
      <c r="V4920" s="163"/>
      <c r="W4920" s="163"/>
      <c r="X4920" s="163"/>
    </row>
    <row r="4921" ht="11.25" customHeight="1">
      <c r="A4921" s="162" t="s">
        <v>8961</v>
      </c>
      <c r="B4921" s="162" t="s">
        <v>744</v>
      </c>
      <c r="C4921" s="10" t="s">
        <v>52</v>
      </c>
      <c r="D4921" s="162" t="s">
        <v>8964</v>
      </c>
      <c r="E4921" s="162" t="s">
        <v>8965</v>
      </c>
      <c r="F4921" s="161" t="s">
        <v>655</v>
      </c>
      <c r="G4921" s="10">
        <v>6.0</v>
      </c>
      <c r="H4921" s="10">
        <v>6.0</v>
      </c>
      <c r="I4921" s="10">
        <v>8.0</v>
      </c>
      <c r="J4921" s="172">
        <v>50.0</v>
      </c>
      <c r="K4921" s="173">
        <v>8.33</v>
      </c>
      <c r="L4921" s="162" t="s">
        <v>93</v>
      </c>
      <c r="M4921" s="163"/>
      <c r="N4921" s="163"/>
      <c r="O4921" s="163"/>
      <c r="P4921" s="163"/>
      <c r="Q4921" s="163"/>
      <c r="R4921" s="163"/>
      <c r="S4921" s="163"/>
      <c r="T4921" s="163"/>
      <c r="U4921" s="163"/>
      <c r="V4921" s="163"/>
      <c r="W4921" s="163"/>
      <c r="X4921" s="163"/>
    </row>
    <row r="4922" ht="11.25" customHeight="1">
      <c r="A4922" s="162" t="s">
        <v>8961</v>
      </c>
      <c r="B4922" s="162" t="s">
        <v>744</v>
      </c>
      <c r="C4922" s="10" t="s">
        <v>52</v>
      </c>
      <c r="D4922" s="162" t="s">
        <v>8966</v>
      </c>
      <c r="E4922" s="162" t="s">
        <v>8670</v>
      </c>
      <c r="F4922" s="161" t="s">
        <v>655</v>
      </c>
      <c r="G4922" s="10">
        <v>6.0</v>
      </c>
      <c r="H4922" s="10">
        <v>6.0</v>
      </c>
      <c r="I4922" s="10">
        <v>8.0</v>
      </c>
      <c r="J4922" s="172">
        <v>50.0</v>
      </c>
      <c r="K4922" s="173">
        <v>8.33</v>
      </c>
      <c r="L4922" s="162" t="s">
        <v>93</v>
      </c>
      <c r="M4922" s="163"/>
      <c r="N4922" s="163"/>
      <c r="O4922" s="163"/>
      <c r="P4922" s="163"/>
      <c r="Q4922" s="163"/>
      <c r="R4922" s="163"/>
      <c r="S4922" s="163"/>
      <c r="T4922" s="163"/>
      <c r="U4922" s="163"/>
      <c r="V4922" s="163"/>
      <c r="W4922" s="163"/>
      <c r="X4922" s="163"/>
    </row>
    <row r="4923" ht="11.25" customHeight="1">
      <c r="A4923" s="162" t="s">
        <v>8967</v>
      </c>
      <c r="B4923" s="162" t="s">
        <v>876</v>
      </c>
      <c r="C4923" s="10" t="s">
        <v>52</v>
      </c>
      <c r="D4923" s="162" t="s">
        <v>8968</v>
      </c>
      <c r="E4923" s="162" t="s">
        <v>8969</v>
      </c>
      <c r="F4923" s="161" t="s">
        <v>655</v>
      </c>
      <c r="G4923" s="10">
        <v>5.0</v>
      </c>
      <c r="H4923" s="10">
        <v>5.0</v>
      </c>
      <c r="I4923" s="10">
        <v>7.0</v>
      </c>
      <c r="J4923" s="172">
        <v>50.0</v>
      </c>
      <c r="K4923" s="173">
        <v>10.0</v>
      </c>
      <c r="L4923" s="162" t="s">
        <v>93</v>
      </c>
      <c r="M4923" s="163"/>
      <c r="N4923" s="163"/>
      <c r="O4923" s="163"/>
      <c r="P4923" s="163"/>
      <c r="Q4923" s="163"/>
      <c r="R4923" s="163"/>
      <c r="S4923" s="163"/>
      <c r="T4923" s="163"/>
      <c r="U4923" s="163"/>
      <c r="V4923" s="163"/>
      <c r="W4923" s="163"/>
      <c r="X4923" s="163"/>
    </row>
    <row r="4924" ht="11.25" customHeight="1">
      <c r="A4924" s="162" t="s">
        <v>8967</v>
      </c>
      <c r="B4924" s="162" t="s">
        <v>876</v>
      </c>
      <c r="C4924" s="10" t="s">
        <v>52</v>
      </c>
      <c r="D4924" s="162" t="s">
        <v>8970</v>
      </c>
      <c r="E4924" s="162" t="s">
        <v>8971</v>
      </c>
      <c r="F4924" s="161" t="s">
        <v>2206</v>
      </c>
      <c r="G4924" s="10">
        <v>5.0</v>
      </c>
      <c r="H4924" s="10">
        <v>5.0</v>
      </c>
      <c r="I4924" s="10">
        <v>7.0</v>
      </c>
      <c r="J4924" s="172">
        <v>50.0</v>
      </c>
      <c r="K4924" s="173">
        <v>10.0</v>
      </c>
      <c r="L4924" s="162" t="s">
        <v>93</v>
      </c>
      <c r="M4924" s="163"/>
      <c r="N4924" s="163"/>
      <c r="O4924" s="163"/>
      <c r="P4924" s="163"/>
      <c r="Q4924" s="163"/>
      <c r="R4924" s="163"/>
      <c r="S4924" s="163"/>
      <c r="T4924" s="163"/>
      <c r="U4924" s="163"/>
      <c r="V4924" s="163"/>
      <c r="W4924" s="163"/>
      <c r="X4924" s="163"/>
    </row>
    <row r="4925" ht="11.25" customHeight="1">
      <c r="A4925" s="162" t="s">
        <v>8967</v>
      </c>
      <c r="B4925" s="162" t="s">
        <v>876</v>
      </c>
      <c r="C4925" s="10" t="s">
        <v>52</v>
      </c>
      <c r="D4925" s="162" t="s">
        <v>8972</v>
      </c>
      <c r="E4925" s="162" t="s">
        <v>8973</v>
      </c>
      <c r="F4925" s="161" t="s">
        <v>2206</v>
      </c>
      <c r="G4925" s="10">
        <v>5.0</v>
      </c>
      <c r="H4925" s="10">
        <v>5.0</v>
      </c>
      <c r="I4925" s="10">
        <v>7.0</v>
      </c>
      <c r="J4925" s="172">
        <v>50.0</v>
      </c>
      <c r="K4925" s="173">
        <v>10.0</v>
      </c>
      <c r="L4925" s="162" t="s">
        <v>93</v>
      </c>
      <c r="M4925" s="163"/>
      <c r="N4925" s="163"/>
      <c r="O4925" s="163"/>
      <c r="P4925" s="163"/>
      <c r="Q4925" s="163"/>
      <c r="R4925" s="163"/>
      <c r="S4925" s="163"/>
      <c r="T4925" s="163"/>
      <c r="U4925" s="163"/>
      <c r="V4925" s="163"/>
      <c r="W4925" s="163"/>
      <c r="X4925" s="163"/>
    </row>
    <row r="4926" ht="11.25" customHeight="1">
      <c r="A4926" s="162" t="s">
        <v>8967</v>
      </c>
      <c r="B4926" s="162" t="s">
        <v>876</v>
      </c>
      <c r="C4926" s="10" t="s">
        <v>52</v>
      </c>
      <c r="D4926" s="162" t="s">
        <v>8974</v>
      </c>
      <c r="E4926" s="162" t="s">
        <v>8975</v>
      </c>
      <c r="F4926" s="161" t="s">
        <v>655</v>
      </c>
      <c r="G4926" s="10">
        <v>5.0</v>
      </c>
      <c r="H4926" s="10">
        <v>5.0</v>
      </c>
      <c r="I4926" s="10">
        <v>7.0</v>
      </c>
      <c r="J4926" s="172">
        <v>50.0</v>
      </c>
      <c r="K4926" s="173">
        <v>10.0</v>
      </c>
      <c r="L4926" s="162" t="s">
        <v>93</v>
      </c>
      <c r="M4926" s="163"/>
      <c r="N4926" s="163"/>
      <c r="O4926" s="163"/>
      <c r="P4926" s="163"/>
      <c r="Q4926" s="163"/>
      <c r="R4926" s="163"/>
      <c r="S4926" s="163"/>
      <c r="T4926" s="163"/>
      <c r="U4926" s="163"/>
      <c r="V4926" s="163"/>
      <c r="W4926" s="163"/>
      <c r="X4926" s="163"/>
    </row>
    <row r="4927" ht="11.25" customHeight="1">
      <c r="A4927" s="162" t="s">
        <v>8967</v>
      </c>
      <c r="B4927" s="162" t="s">
        <v>876</v>
      </c>
      <c r="C4927" s="10" t="s">
        <v>52</v>
      </c>
      <c r="D4927" s="162" t="s">
        <v>8962</v>
      </c>
      <c r="E4927" s="162" t="s">
        <v>8963</v>
      </c>
      <c r="F4927" s="161" t="s">
        <v>2206</v>
      </c>
      <c r="G4927" s="10">
        <v>5.0</v>
      </c>
      <c r="H4927" s="10">
        <v>5.0</v>
      </c>
      <c r="I4927" s="10">
        <v>7.0</v>
      </c>
      <c r="J4927" s="172">
        <v>50.0</v>
      </c>
      <c r="K4927" s="173">
        <v>10.0</v>
      </c>
      <c r="L4927" s="162" t="s">
        <v>93</v>
      </c>
      <c r="M4927" s="163"/>
      <c r="N4927" s="163"/>
      <c r="O4927" s="163"/>
      <c r="P4927" s="163"/>
      <c r="Q4927" s="163"/>
      <c r="R4927" s="163"/>
      <c r="S4927" s="163"/>
      <c r="T4927" s="163"/>
      <c r="U4927" s="163"/>
      <c r="V4927" s="163"/>
      <c r="W4927" s="163"/>
      <c r="X4927" s="163"/>
    </row>
    <row r="4928" ht="11.25" customHeight="1">
      <c r="A4928" s="162" t="s">
        <v>8967</v>
      </c>
      <c r="B4928" s="162" t="s">
        <v>876</v>
      </c>
      <c r="C4928" s="10" t="s">
        <v>52</v>
      </c>
      <c r="D4928" s="162" t="s">
        <v>8976</v>
      </c>
      <c r="E4928" s="162" t="s">
        <v>8977</v>
      </c>
      <c r="F4928" s="161" t="s">
        <v>655</v>
      </c>
      <c r="G4928" s="10">
        <v>5.0</v>
      </c>
      <c r="H4928" s="10">
        <v>5.0</v>
      </c>
      <c r="I4928" s="10">
        <v>7.0</v>
      </c>
      <c r="J4928" s="172">
        <v>50.0</v>
      </c>
      <c r="K4928" s="173">
        <v>10.0</v>
      </c>
      <c r="L4928" s="162" t="s">
        <v>93</v>
      </c>
      <c r="M4928" s="163"/>
      <c r="N4928" s="163"/>
      <c r="O4928" s="163"/>
      <c r="P4928" s="163"/>
      <c r="Q4928" s="163"/>
      <c r="R4928" s="163"/>
      <c r="S4928" s="163"/>
      <c r="T4928" s="163"/>
      <c r="U4928" s="163"/>
      <c r="V4928" s="163"/>
      <c r="W4928" s="163"/>
      <c r="X4928" s="163"/>
    </row>
    <row r="4929" ht="11.25" customHeight="1">
      <c r="A4929" s="162" t="s">
        <v>8967</v>
      </c>
      <c r="B4929" s="162" t="s">
        <v>876</v>
      </c>
      <c r="C4929" s="10" t="s">
        <v>52</v>
      </c>
      <c r="D4929" s="162" t="s">
        <v>8978</v>
      </c>
      <c r="E4929" s="162" t="s">
        <v>8979</v>
      </c>
      <c r="F4929" s="161" t="s">
        <v>655</v>
      </c>
      <c r="G4929" s="10">
        <v>5.0</v>
      </c>
      <c r="H4929" s="10">
        <v>5.0</v>
      </c>
      <c r="I4929" s="10">
        <v>7.0</v>
      </c>
      <c r="J4929" s="172">
        <v>50.0</v>
      </c>
      <c r="K4929" s="173">
        <v>10.0</v>
      </c>
      <c r="L4929" s="162" t="s">
        <v>93</v>
      </c>
      <c r="M4929" s="163"/>
      <c r="N4929" s="163"/>
      <c r="O4929" s="163"/>
      <c r="P4929" s="163"/>
      <c r="Q4929" s="163"/>
      <c r="R4929" s="163"/>
      <c r="S4929" s="163"/>
      <c r="T4929" s="163"/>
      <c r="U4929" s="163"/>
      <c r="V4929" s="163"/>
      <c r="W4929" s="163"/>
      <c r="X4929" s="163"/>
    </row>
    <row r="4930" ht="11.25" customHeight="1">
      <c r="A4930" s="162" t="s">
        <v>8967</v>
      </c>
      <c r="B4930" s="162" t="s">
        <v>876</v>
      </c>
      <c r="C4930" s="10" t="s">
        <v>52</v>
      </c>
      <c r="D4930" s="162" t="s">
        <v>8960</v>
      </c>
      <c r="E4930" s="162" t="s">
        <v>1354</v>
      </c>
      <c r="F4930" s="161" t="s">
        <v>2206</v>
      </c>
      <c r="G4930" s="10">
        <v>5.0</v>
      </c>
      <c r="H4930" s="10">
        <v>5.0</v>
      </c>
      <c r="I4930" s="10">
        <v>7.0</v>
      </c>
      <c r="J4930" s="172">
        <v>50.0</v>
      </c>
      <c r="K4930" s="173">
        <v>10.0</v>
      </c>
      <c r="L4930" s="162" t="s">
        <v>93</v>
      </c>
      <c r="M4930" s="163"/>
      <c r="N4930" s="163"/>
      <c r="O4930" s="163"/>
      <c r="P4930" s="163"/>
      <c r="Q4930" s="163"/>
      <c r="R4930" s="163"/>
      <c r="S4930" s="163"/>
      <c r="T4930" s="163"/>
      <c r="U4930" s="163"/>
      <c r="V4930" s="163"/>
      <c r="W4930" s="163"/>
      <c r="X4930" s="163"/>
    </row>
    <row r="4931" ht="11.25" customHeight="1">
      <c r="A4931" s="162" t="s">
        <v>8967</v>
      </c>
      <c r="B4931" s="162" t="s">
        <v>876</v>
      </c>
      <c r="C4931" s="10" t="s">
        <v>52</v>
      </c>
      <c r="D4931" s="162" t="s">
        <v>8980</v>
      </c>
      <c r="E4931" s="162" t="s">
        <v>8981</v>
      </c>
      <c r="F4931" s="161" t="s">
        <v>2206</v>
      </c>
      <c r="G4931" s="10">
        <v>5.0</v>
      </c>
      <c r="H4931" s="10">
        <v>5.0</v>
      </c>
      <c r="I4931" s="10">
        <v>7.0</v>
      </c>
      <c r="J4931" s="172">
        <v>50.0</v>
      </c>
      <c r="K4931" s="173">
        <v>10.0</v>
      </c>
      <c r="L4931" s="162" t="s">
        <v>93</v>
      </c>
      <c r="M4931" s="163"/>
      <c r="N4931" s="163"/>
      <c r="O4931" s="163"/>
      <c r="P4931" s="163"/>
      <c r="Q4931" s="163"/>
      <c r="R4931" s="163"/>
      <c r="S4931" s="163"/>
      <c r="T4931" s="163"/>
      <c r="U4931" s="163"/>
      <c r="V4931" s="163"/>
      <c r="W4931" s="163"/>
      <c r="X4931" s="163"/>
    </row>
    <row r="4932" ht="11.25" customHeight="1">
      <c r="A4932" s="162" t="s">
        <v>8967</v>
      </c>
      <c r="B4932" s="162" t="s">
        <v>876</v>
      </c>
      <c r="C4932" s="10" t="s">
        <v>52</v>
      </c>
      <c r="D4932" s="162" t="s">
        <v>8982</v>
      </c>
      <c r="E4932" s="162" t="s">
        <v>8983</v>
      </c>
      <c r="F4932" s="161" t="s">
        <v>2206</v>
      </c>
      <c r="G4932" s="10">
        <v>5.0</v>
      </c>
      <c r="H4932" s="10">
        <v>5.0</v>
      </c>
      <c r="I4932" s="10">
        <v>7.0</v>
      </c>
      <c r="J4932" s="172">
        <v>50.0</v>
      </c>
      <c r="K4932" s="173">
        <v>10.0</v>
      </c>
      <c r="L4932" s="162" t="s">
        <v>93</v>
      </c>
      <c r="M4932" s="163"/>
      <c r="N4932" s="163"/>
      <c r="O4932" s="163"/>
      <c r="P4932" s="163"/>
      <c r="Q4932" s="163"/>
      <c r="R4932" s="163"/>
      <c r="S4932" s="163"/>
      <c r="T4932" s="163"/>
      <c r="U4932" s="163"/>
      <c r="V4932" s="163"/>
      <c r="W4932" s="163"/>
      <c r="X4932" s="163"/>
    </row>
    <row r="4933" ht="11.25" customHeight="1">
      <c r="A4933" s="162" t="s">
        <v>8967</v>
      </c>
      <c r="B4933" s="162" t="s">
        <v>876</v>
      </c>
      <c r="C4933" s="10" t="s">
        <v>52</v>
      </c>
      <c r="D4933" s="162" t="s">
        <v>8984</v>
      </c>
      <c r="E4933" s="162" t="s">
        <v>8985</v>
      </c>
      <c r="F4933" s="161" t="s">
        <v>655</v>
      </c>
      <c r="G4933" s="10">
        <v>5.0</v>
      </c>
      <c r="H4933" s="10">
        <v>5.0</v>
      </c>
      <c r="I4933" s="10">
        <v>7.0</v>
      </c>
      <c r="J4933" s="172">
        <v>50.0</v>
      </c>
      <c r="K4933" s="173">
        <v>10.0</v>
      </c>
      <c r="L4933" s="162" t="s">
        <v>93</v>
      </c>
      <c r="M4933" s="163"/>
      <c r="N4933" s="163"/>
      <c r="O4933" s="163"/>
      <c r="P4933" s="163"/>
      <c r="Q4933" s="163"/>
      <c r="R4933" s="163"/>
      <c r="S4933" s="163"/>
      <c r="T4933" s="163"/>
      <c r="U4933" s="163"/>
      <c r="V4933" s="163"/>
      <c r="W4933" s="163"/>
      <c r="X4933" s="163"/>
    </row>
    <row r="4934" ht="11.25" customHeight="1">
      <c r="A4934" s="162" t="s">
        <v>8967</v>
      </c>
      <c r="B4934" s="162" t="s">
        <v>876</v>
      </c>
      <c r="C4934" s="10" t="s">
        <v>52</v>
      </c>
      <c r="D4934" s="162" t="s">
        <v>8986</v>
      </c>
      <c r="E4934" s="162" t="s">
        <v>8987</v>
      </c>
      <c r="F4934" s="161" t="s">
        <v>2206</v>
      </c>
      <c r="G4934" s="10">
        <v>5.0</v>
      </c>
      <c r="H4934" s="10">
        <v>5.0</v>
      </c>
      <c r="I4934" s="10">
        <v>7.0</v>
      </c>
      <c r="J4934" s="172">
        <v>50.0</v>
      </c>
      <c r="K4934" s="173">
        <v>10.0</v>
      </c>
      <c r="L4934" s="162" t="s">
        <v>93</v>
      </c>
      <c r="M4934" s="163"/>
      <c r="N4934" s="163"/>
      <c r="O4934" s="163"/>
      <c r="P4934" s="163"/>
      <c r="Q4934" s="163"/>
      <c r="R4934" s="163"/>
      <c r="S4934" s="163"/>
      <c r="T4934" s="163"/>
      <c r="U4934" s="163"/>
      <c r="V4934" s="163"/>
      <c r="W4934" s="163"/>
      <c r="X4934" s="163"/>
    </row>
    <row r="4935" ht="11.25" customHeight="1">
      <c r="A4935" s="162" t="s">
        <v>8967</v>
      </c>
      <c r="B4935" s="162" t="s">
        <v>876</v>
      </c>
      <c r="C4935" s="10" t="s">
        <v>52</v>
      </c>
      <c r="D4935" s="162" t="s">
        <v>8988</v>
      </c>
      <c r="E4935" s="162" t="s">
        <v>8989</v>
      </c>
      <c r="F4935" s="161" t="s">
        <v>2206</v>
      </c>
      <c r="G4935" s="10">
        <v>5.0</v>
      </c>
      <c r="H4935" s="10">
        <v>5.0</v>
      </c>
      <c r="I4935" s="10">
        <v>7.0</v>
      </c>
      <c r="J4935" s="172">
        <v>50.0</v>
      </c>
      <c r="K4935" s="173">
        <v>10.0</v>
      </c>
      <c r="L4935" s="162" t="s">
        <v>93</v>
      </c>
      <c r="M4935" s="163"/>
      <c r="N4935" s="163"/>
      <c r="O4935" s="163"/>
      <c r="P4935" s="163"/>
      <c r="Q4935" s="163"/>
      <c r="R4935" s="163"/>
      <c r="S4935" s="163"/>
      <c r="T4935" s="163"/>
      <c r="U4935" s="163"/>
      <c r="V4935" s="163"/>
      <c r="W4935" s="163"/>
      <c r="X4935" s="163"/>
    </row>
    <row r="4936" ht="11.25" customHeight="1">
      <c r="A4936" s="162" t="s">
        <v>8967</v>
      </c>
      <c r="B4936" s="162" t="s">
        <v>876</v>
      </c>
      <c r="C4936" s="10" t="s">
        <v>52</v>
      </c>
      <c r="D4936" s="162" t="s">
        <v>8990</v>
      </c>
      <c r="E4936" s="162" t="s">
        <v>8991</v>
      </c>
      <c r="F4936" s="161" t="s">
        <v>2206</v>
      </c>
      <c r="G4936" s="10">
        <v>5.0</v>
      </c>
      <c r="H4936" s="10">
        <v>5.0</v>
      </c>
      <c r="I4936" s="10">
        <v>7.0</v>
      </c>
      <c r="J4936" s="172">
        <v>50.0</v>
      </c>
      <c r="K4936" s="173">
        <v>10.0</v>
      </c>
      <c r="L4936" s="162" t="s">
        <v>93</v>
      </c>
      <c r="M4936" s="163"/>
      <c r="N4936" s="163"/>
      <c r="O4936" s="163"/>
      <c r="P4936" s="163"/>
      <c r="Q4936" s="163"/>
      <c r="R4936" s="163"/>
      <c r="S4936" s="163"/>
      <c r="T4936" s="163"/>
      <c r="U4936" s="163"/>
      <c r="V4936" s="163"/>
      <c r="W4936" s="163"/>
      <c r="X4936" s="163"/>
    </row>
    <row r="4937" ht="11.25" customHeight="1">
      <c r="A4937" s="162" t="s">
        <v>8967</v>
      </c>
      <c r="B4937" s="162" t="s">
        <v>876</v>
      </c>
      <c r="C4937" s="10" t="s">
        <v>52</v>
      </c>
      <c r="D4937" s="162" t="s">
        <v>8992</v>
      </c>
      <c r="E4937" s="162" t="s">
        <v>8993</v>
      </c>
      <c r="F4937" s="161" t="s">
        <v>2206</v>
      </c>
      <c r="G4937" s="10">
        <v>5.0</v>
      </c>
      <c r="H4937" s="10">
        <v>5.0</v>
      </c>
      <c r="I4937" s="10">
        <v>7.0</v>
      </c>
      <c r="J4937" s="172">
        <v>50.0</v>
      </c>
      <c r="K4937" s="173">
        <v>10.0</v>
      </c>
      <c r="L4937" s="162" t="s">
        <v>93</v>
      </c>
      <c r="M4937" s="163"/>
      <c r="N4937" s="163"/>
      <c r="O4937" s="163"/>
      <c r="P4937" s="163"/>
      <c r="Q4937" s="163"/>
      <c r="R4937" s="163"/>
      <c r="S4937" s="163"/>
      <c r="T4937" s="163"/>
      <c r="U4937" s="163"/>
      <c r="V4937" s="163"/>
      <c r="W4937" s="163"/>
      <c r="X4937" s="163"/>
    </row>
    <row r="4938" ht="11.25" customHeight="1">
      <c r="A4938" s="162" t="s">
        <v>8967</v>
      </c>
      <c r="B4938" s="162" t="s">
        <v>876</v>
      </c>
      <c r="C4938" s="10" t="s">
        <v>52</v>
      </c>
      <c r="D4938" s="162" t="s">
        <v>8994</v>
      </c>
      <c r="E4938" s="162" t="s">
        <v>8995</v>
      </c>
      <c r="F4938" s="161" t="s">
        <v>2206</v>
      </c>
      <c r="G4938" s="10">
        <v>5.0</v>
      </c>
      <c r="H4938" s="10">
        <v>5.0</v>
      </c>
      <c r="I4938" s="10">
        <v>7.0</v>
      </c>
      <c r="J4938" s="172">
        <v>50.0</v>
      </c>
      <c r="K4938" s="173">
        <v>10.0</v>
      </c>
      <c r="L4938" s="162" t="s">
        <v>93</v>
      </c>
      <c r="M4938" s="163"/>
      <c r="N4938" s="163"/>
      <c r="O4938" s="163"/>
      <c r="P4938" s="163"/>
      <c r="Q4938" s="163"/>
      <c r="R4938" s="163"/>
      <c r="S4938" s="163"/>
      <c r="T4938" s="163"/>
      <c r="U4938" s="163"/>
      <c r="V4938" s="163"/>
      <c r="W4938" s="163"/>
      <c r="X4938" s="163"/>
    </row>
    <row r="4939" ht="11.25" customHeight="1">
      <c r="A4939" s="162" t="s">
        <v>8967</v>
      </c>
      <c r="B4939" s="162" t="s">
        <v>876</v>
      </c>
      <c r="C4939" s="10" t="s">
        <v>52</v>
      </c>
      <c r="D4939" s="162" t="s">
        <v>8996</v>
      </c>
      <c r="E4939" s="162" t="s">
        <v>8997</v>
      </c>
      <c r="F4939" s="161" t="s">
        <v>655</v>
      </c>
      <c r="G4939" s="10">
        <v>5.0</v>
      </c>
      <c r="H4939" s="10">
        <v>5.0</v>
      </c>
      <c r="I4939" s="10">
        <v>7.0</v>
      </c>
      <c r="J4939" s="172">
        <v>50.0</v>
      </c>
      <c r="K4939" s="173">
        <v>10.0</v>
      </c>
      <c r="L4939" s="162" t="s">
        <v>93</v>
      </c>
      <c r="M4939" s="163"/>
      <c r="N4939" s="163"/>
      <c r="O4939" s="163"/>
      <c r="P4939" s="163"/>
      <c r="Q4939" s="163"/>
      <c r="R4939" s="163"/>
      <c r="S4939" s="163"/>
      <c r="T4939" s="163"/>
      <c r="U4939" s="163"/>
      <c r="V4939" s="163"/>
      <c r="W4939" s="163"/>
      <c r="X4939" s="163"/>
    </row>
    <row r="4940" ht="11.25" customHeight="1">
      <c r="A4940" s="162" t="s">
        <v>8998</v>
      </c>
      <c r="B4940" s="162" t="s">
        <v>861</v>
      </c>
      <c r="C4940" s="10" t="s">
        <v>52</v>
      </c>
      <c r="D4940" s="162" t="s">
        <v>8962</v>
      </c>
      <c r="E4940" s="162" t="s">
        <v>8963</v>
      </c>
      <c r="F4940" s="161" t="s">
        <v>2206</v>
      </c>
      <c r="G4940" s="10">
        <v>5.0</v>
      </c>
      <c r="H4940" s="10">
        <v>5.0</v>
      </c>
      <c r="I4940" s="10">
        <v>7.0</v>
      </c>
      <c r="J4940" s="172">
        <v>50.0</v>
      </c>
      <c r="K4940" s="173">
        <v>10.0</v>
      </c>
      <c r="L4940" s="162" t="s">
        <v>93</v>
      </c>
      <c r="M4940" s="163"/>
      <c r="N4940" s="163"/>
      <c r="O4940" s="163"/>
      <c r="P4940" s="163"/>
      <c r="Q4940" s="163"/>
      <c r="R4940" s="163"/>
      <c r="S4940" s="163"/>
      <c r="T4940" s="163"/>
      <c r="U4940" s="163"/>
      <c r="V4940" s="163"/>
      <c r="W4940" s="163"/>
      <c r="X4940" s="163"/>
    </row>
    <row r="4941" ht="11.25" customHeight="1">
      <c r="A4941" s="162" t="s">
        <v>8998</v>
      </c>
      <c r="B4941" s="162" t="s">
        <v>861</v>
      </c>
      <c r="C4941" s="10" t="s">
        <v>52</v>
      </c>
      <c r="D4941" s="162" t="s">
        <v>8999</v>
      </c>
      <c r="E4941" s="162" t="s">
        <v>9000</v>
      </c>
      <c r="F4941" s="161" t="s">
        <v>2206</v>
      </c>
      <c r="G4941" s="10">
        <v>5.0</v>
      </c>
      <c r="H4941" s="10">
        <v>5.0</v>
      </c>
      <c r="I4941" s="10">
        <v>7.0</v>
      </c>
      <c r="J4941" s="172">
        <v>50.0</v>
      </c>
      <c r="K4941" s="173">
        <v>10.0</v>
      </c>
      <c r="L4941" s="162" t="s">
        <v>93</v>
      </c>
      <c r="M4941" s="163"/>
      <c r="N4941" s="163"/>
      <c r="O4941" s="163"/>
      <c r="P4941" s="163"/>
      <c r="Q4941" s="163"/>
      <c r="R4941" s="163"/>
      <c r="S4941" s="163"/>
      <c r="T4941" s="163"/>
      <c r="U4941" s="163"/>
      <c r="V4941" s="163"/>
      <c r="W4941" s="163"/>
      <c r="X4941" s="163"/>
    </row>
    <row r="4942" ht="11.25" customHeight="1">
      <c r="A4942" s="162" t="s">
        <v>9001</v>
      </c>
      <c r="B4942" s="162" t="s">
        <v>683</v>
      </c>
      <c r="C4942" s="10" t="s">
        <v>52</v>
      </c>
      <c r="D4942" s="162" t="s">
        <v>9002</v>
      </c>
      <c r="E4942" s="162" t="s">
        <v>9003</v>
      </c>
      <c r="F4942" s="161" t="s">
        <v>2206</v>
      </c>
      <c r="G4942" s="10">
        <v>9.0</v>
      </c>
      <c r="H4942" s="10">
        <v>9.0</v>
      </c>
      <c r="I4942" s="10">
        <v>13.0</v>
      </c>
      <c r="J4942" s="172">
        <v>50.0</v>
      </c>
      <c r="K4942" s="173">
        <v>5.55</v>
      </c>
      <c r="L4942" s="162" t="s">
        <v>93</v>
      </c>
      <c r="M4942" s="163"/>
      <c r="N4942" s="163"/>
      <c r="O4942" s="163"/>
      <c r="P4942" s="163"/>
      <c r="Q4942" s="163"/>
      <c r="R4942" s="163"/>
      <c r="S4942" s="163"/>
      <c r="T4942" s="163"/>
      <c r="U4942" s="163"/>
      <c r="V4942" s="163"/>
      <c r="W4942" s="163"/>
      <c r="X4942" s="163"/>
    </row>
    <row r="4943" ht="11.25" customHeight="1">
      <c r="A4943" s="162" t="s">
        <v>9001</v>
      </c>
      <c r="B4943" s="162" t="s">
        <v>683</v>
      </c>
      <c r="C4943" s="10" t="s">
        <v>52</v>
      </c>
      <c r="D4943" s="162" t="s">
        <v>9004</v>
      </c>
      <c r="E4943" s="162" t="s">
        <v>9005</v>
      </c>
      <c r="F4943" s="161" t="s">
        <v>2206</v>
      </c>
      <c r="G4943" s="10">
        <v>9.0</v>
      </c>
      <c r="H4943" s="10">
        <v>9.0</v>
      </c>
      <c r="I4943" s="10">
        <v>13.0</v>
      </c>
      <c r="J4943" s="172">
        <v>50.0</v>
      </c>
      <c r="K4943" s="173">
        <v>5.55</v>
      </c>
      <c r="L4943" s="162" t="s">
        <v>93</v>
      </c>
      <c r="M4943" s="163"/>
      <c r="N4943" s="163"/>
      <c r="O4943" s="163"/>
      <c r="P4943" s="163"/>
      <c r="Q4943" s="163"/>
      <c r="R4943" s="163"/>
      <c r="S4943" s="163"/>
      <c r="T4943" s="163"/>
      <c r="U4943" s="163"/>
      <c r="V4943" s="163"/>
      <c r="W4943" s="163"/>
      <c r="X4943" s="163"/>
    </row>
    <row r="4944" ht="11.25" customHeight="1">
      <c r="A4944" s="162" t="s">
        <v>9001</v>
      </c>
      <c r="B4944" s="162" t="s">
        <v>683</v>
      </c>
      <c r="C4944" s="10" t="s">
        <v>52</v>
      </c>
      <c r="D4944" s="162" t="s">
        <v>9006</v>
      </c>
      <c r="E4944" s="162" t="s">
        <v>9007</v>
      </c>
      <c r="F4944" s="161" t="s">
        <v>2206</v>
      </c>
      <c r="G4944" s="10">
        <v>9.0</v>
      </c>
      <c r="H4944" s="10">
        <v>9.0</v>
      </c>
      <c r="I4944" s="10">
        <v>13.0</v>
      </c>
      <c r="J4944" s="172">
        <v>50.0</v>
      </c>
      <c r="K4944" s="173">
        <v>5.55</v>
      </c>
      <c r="L4944" s="162" t="s">
        <v>93</v>
      </c>
      <c r="M4944" s="163"/>
      <c r="N4944" s="163"/>
      <c r="O4944" s="163"/>
      <c r="P4944" s="163"/>
      <c r="Q4944" s="163"/>
      <c r="R4944" s="163"/>
      <c r="S4944" s="163"/>
      <c r="T4944" s="163"/>
      <c r="U4944" s="163"/>
      <c r="V4944" s="163"/>
      <c r="W4944" s="163"/>
      <c r="X4944" s="163"/>
    </row>
    <row r="4945" ht="11.25" customHeight="1">
      <c r="A4945" s="162" t="s">
        <v>9008</v>
      </c>
      <c r="B4945" s="162" t="s">
        <v>9009</v>
      </c>
      <c r="C4945" s="10" t="s">
        <v>52</v>
      </c>
      <c r="D4945" s="162" t="s">
        <v>9010</v>
      </c>
      <c r="E4945" s="162" t="s">
        <v>9011</v>
      </c>
      <c r="F4945" s="161" t="s">
        <v>655</v>
      </c>
      <c r="G4945" s="10">
        <v>6.0</v>
      </c>
      <c r="H4945" s="10">
        <v>6.0</v>
      </c>
      <c r="I4945" s="10">
        <v>6.0</v>
      </c>
      <c r="J4945" s="172">
        <v>50.0</v>
      </c>
      <c r="K4945" s="173">
        <v>8.33</v>
      </c>
      <c r="L4945" s="162" t="s">
        <v>93</v>
      </c>
      <c r="M4945" s="163"/>
      <c r="N4945" s="163"/>
      <c r="O4945" s="163"/>
      <c r="P4945" s="163"/>
      <c r="Q4945" s="163"/>
      <c r="R4945" s="163"/>
      <c r="S4945" s="163"/>
      <c r="T4945" s="163"/>
      <c r="U4945" s="163"/>
      <c r="V4945" s="163"/>
      <c r="W4945" s="163"/>
      <c r="X4945" s="163"/>
    </row>
    <row r="4946" ht="11.25" customHeight="1">
      <c r="A4946" s="162" t="s">
        <v>545</v>
      </c>
      <c r="B4946" s="162" t="s">
        <v>544</v>
      </c>
      <c r="C4946" s="10" t="s">
        <v>52</v>
      </c>
      <c r="D4946" s="162" t="s">
        <v>2791</v>
      </c>
      <c r="E4946" s="162" t="s">
        <v>2792</v>
      </c>
      <c r="F4946" s="161" t="s">
        <v>2790</v>
      </c>
      <c r="G4946" s="10">
        <v>12.0</v>
      </c>
      <c r="H4946" s="10">
        <v>11.0</v>
      </c>
      <c r="I4946" s="10">
        <v>12.0</v>
      </c>
      <c r="J4946" s="172">
        <v>50.0</v>
      </c>
      <c r="K4946" s="173">
        <v>4.17</v>
      </c>
      <c r="L4946" s="162" t="s">
        <v>76</v>
      </c>
      <c r="M4946" s="163"/>
      <c r="N4946" s="163"/>
      <c r="O4946" s="163"/>
      <c r="P4946" s="163"/>
      <c r="Q4946" s="163"/>
      <c r="R4946" s="163"/>
      <c r="S4946" s="163"/>
      <c r="T4946" s="163"/>
      <c r="U4946" s="163"/>
      <c r="V4946" s="163"/>
      <c r="W4946" s="163"/>
      <c r="X4946" s="163"/>
    </row>
    <row r="4947" ht="11.25" customHeight="1">
      <c r="A4947" s="162" t="s">
        <v>3396</v>
      </c>
      <c r="B4947" s="162" t="s">
        <v>3397</v>
      </c>
      <c r="C4947" s="10" t="s">
        <v>52</v>
      </c>
      <c r="D4947" s="162" t="s">
        <v>3400</v>
      </c>
      <c r="E4947" s="162" t="s">
        <v>3401</v>
      </c>
      <c r="F4947" s="161" t="s">
        <v>2790</v>
      </c>
      <c r="G4947" s="10">
        <v>10.0</v>
      </c>
      <c r="H4947" s="10">
        <v>4.0</v>
      </c>
      <c r="I4947" s="10">
        <v>10.0</v>
      </c>
      <c r="J4947" s="172">
        <v>50.0</v>
      </c>
      <c r="K4947" s="173">
        <v>5.0</v>
      </c>
      <c r="L4947" s="162" t="s">
        <v>76</v>
      </c>
      <c r="M4947" s="163"/>
      <c r="N4947" s="163"/>
      <c r="O4947" s="163"/>
      <c r="P4947" s="163"/>
      <c r="Q4947" s="163"/>
      <c r="R4947" s="163"/>
      <c r="S4947" s="163"/>
      <c r="T4947" s="163"/>
      <c r="U4947" s="163"/>
      <c r="V4947" s="163"/>
      <c r="W4947" s="163"/>
      <c r="X4947" s="163"/>
    </row>
    <row r="4948" ht="11.25" customHeight="1">
      <c r="A4948" s="162" t="s">
        <v>3396</v>
      </c>
      <c r="B4948" s="162" t="s">
        <v>3397</v>
      </c>
      <c r="C4948" s="10" t="s">
        <v>52</v>
      </c>
      <c r="D4948" s="162" t="s">
        <v>3402</v>
      </c>
      <c r="E4948" s="162" t="s">
        <v>3403</v>
      </c>
      <c r="F4948" s="161" t="s">
        <v>2790</v>
      </c>
      <c r="G4948" s="10">
        <v>10.0</v>
      </c>
      <c r="H4948" s="10">
        <v>4.0</v>
      </c>
      <c r="I4948" s="10">
        <v>10.0</v>
      </c>
      <c r="J4948" s="172">
        <v>50.0</v>
      </c>
      <c r="K4948" s="173">
        <v>5.0</v>
      </c>
      <c r="L4948" s="162" t="s">
        <v>76</v>
      </c>
      <c r="M4948" s="163"/>
      <c r="N4948" s="163"/>
      <c r="O4948" s="163"/>
      <c r="P4948" s="163"/>
      <c r="Q4948" s="163"/>
      <c r="R4948" s="163"/>
      <c r="S4948" s="163"/>
      <c r="T4948" s="163"/>
      <c r="U4948" s="163"/>
      <c r="V4948" s="163"/>
      <c r="W4948" s="163"/>
      <c r="X4948" s="163"/>
    </row>
    <row r="4949" ht="11.25" customHeight="1">
      <c r="A4949" s="162" t="s">
        <v>3396</v>
      </c>
      <c r="B4949" s="162" t="s">
        <v>3397</v>
      </c>
      <c r="C4949" s="10" t="s">
        <v>52</v>
      </c>
      <c r="D4949" s="162" t="s">
        <v>3398</v>
      </c>
      <c r="E4949" s="162" t="s">
        <v>3399</v>
      </c>
      <c r="F4949" s="161" t="s">
        <v>2790</v>
      </c>
      <c r="G4949" s="10">
        <v>10.0</v>
      </c>
      <c r="H4949" s="10">
        <v>4.0</v>
      </c>
      <c r="I4949" s="10">
        <v>10.0</v>
      </c>
      <c r="J4949" s="172">
        <v>50.0</v>
      </c>
      <c r="K4949" s="173">
        <v>5.0</v>
      </c>
      <c r="L4949" s="162" t="s">
        <v>76</v>
      </c>
      <c r="M4949" s="163"/>
      <c r="N4949" s="163"/>
      <c r="O4949" s="163"/>
      <c r="P4949" s="163"/>
      <c r="Q4949" s="163"/>
      <c r="R4949" s="163"/>
      <c r="S4949" s="163"/>
      <c r="T4949" s="163"/>
      <c r="U4949" s="163"/>
      <c r="V4949" s="163"/>
      <c r="W4949" s="163"/>
      <c r="X4949" s="163"/>
    </row>
    <row r="4950" ht="11.25" customHeight="1">
      <c r="A4950" s="162" t="s">
        <v>545</v>
      </c>
      <c r="B4950" s="162" t="s">
        <v>544</v>
      </c>
      <c r="C4950" s="10" t="s">
        <v>52</v>
      </c>
      <c r="D4950" s="162" t="s">
        <v>2788</v>
      </c>
      <c r="E4950" s="162" t="s">
        <v>2789</v>
      </c>
      <c r="F4950" s="161" t="s">
        <v>2790</v>
      </c>
      <c r="G4950" s="10">
        <v>12.0</v>
      </c>
      <c r="H4950" s="10">
        <v>11.0</v>
      </c>
      <c r="I4950" s="10">
        <v>12.0</v>
      </c>
      <c r="J4950" s="172">
        <v>50.0</v>
      </c>
      <c r="K4950" s="173">
        <v>4.17</v>
      </c>
      <c r="L4950" s="162" t="s">
        <v>76</v>
      </c>
      <c r="M4950" s="163"/>
      <c r="N4950" s="163"/>
      <c r="O4950" s="163"/>
      <c r="P4950" s="163"/>
      <c r="Q4950" s="163"/>
      <c r="R4950" s="163"/>
      <c r="S4950" s="163"/>
      <c r="T4950" s="163"/>
      <c r="U4950" s="163"/>
      <c r="V4950" s="163"/>
      <c r="W4950" s="163"/>
      <c r="X4950" s="163"/>
    </row>
    <row r="4951" ht="11.25" customHeight="1">
      <c r="A4951" s="162" t="s">
        <v>9012</v>
      </c>
      <c r="B4951" s="162" t="s">
        <v>2805</v>
      </c>
      <c r="C4951" s="10" t="s">
        <v>52</v>
      </c>
      <c r="D4951" s="162" t="s">
        <v>2810</v>
      </c>
      <c r="E4951" s="162" t="s">
        <v>2811</v>
      </c>
      <c r="F4951" s="161" t="s">
        <v>2790</v>
      </c>
      <c r="G4951" s="10">
        <v>13.0</v>
      </c>
      <c r="H4951" s="10">
        <v>1.0</v>
      </c>
      <c r="I4951" s="10">
        <v>13.0</v>
      </c>
      <c r="J4951" s="172">
        <v>50.0</v>
      </c>
      <c r="K4951" s="173">
        <v>3.85</v>
      </c>
      <c r="L4951" s="162" t="s">
        <v>76</v>
      </c>
      <c r="M4951" s="163"/>
      <c r="N4951" s="163"/>
      <c r="O4951" s="163"/>
      <c r="P4951" s="163"/>
      <c r="Q4951" s="163"/>
      <c r="R4951" s="163"/>
      <c r="S4951" s="163"/>
      <c r="T4951" s="163"/>
      <c r="U4951" s="163"/>
      <c r="V4951" s="163"/>
      <c r="W4951" s="163"/>
      <c r="X4951" s="163"/>
    </row>
    <row r="4952" ht="11.25" customHeight="1">
      <c r="A4952" s="162" t="s">
        <v>9012</v>
      </c>
      <c r="B4952" s="162" t="s">
        <v>2805</v>
      </c>
      <c r="C4952" s="10" t="s">
        <v>52</v>
      </c>
      <c r="D4952" s="162" t="s">
        <v>2808</v>
      </c>
      <c r="E4952" s="162" t="s">
        <v>2809</v>
      </c>
      <c r="F4952" s="161" t="s">
        <v>2790</v>
      </c>
      <c r="G4952" s="10">
        <v>13.0</v>
      </c>
      <c r="H4952" s="10">
        <v>1.0</v>
      </c>
      <c r="I4952" s="10">
        <v>13.0</v>
      </c>
      <c r="J4952" s="172">
        <v>50.0</v>
      </c>
      <c r="K4952" s="173">
        <v>3.85</v>
      </c>
      <c r="L4952" s="162" t="s">
        <v>76</v>
      </c>
      <c r="M4952" s="163"/>
      <c r="N4952" s="163"/>
      <c r="O4952" s="163"/>
      <c r="P4952" s="163"/>
      <c r="Q4952" s="163"/>
      <c r="R4952" s="163"/>
      <c r="S4952" s="163"/>
      <c r="T4952" s="163"/>
      <c r="U4952" s="163"/>
      <c r="V4952" s="163"/>
      <c r="W4952" s="163"/>
      <c r="X4952" s="163"/>
    </row>
    <row r="4953" ht="11.25" customHeight="1">
      <c r="A4953" s="162" t="s">
        <v>9012</v>
      </c>
      <c r="B4953" s="162" t="s">
        <v>2805</v>
      </c>
      <c r="C4953" s="10" t="s">
        <v>52</v>
      </c>
      <c r="D4953" s="162" t="s">
        <v>2806</v>
      </c>
      <c r="E4953" s="162" t="s">
        <v>2807</v>
      </c>
      <c r="F4953" s="161" t="s">
        <v>2790</v>
      </c>
      <c r="G4953" s="10">
        <v>13.0</v>
      </c>
      <c r="H4953" s="10">
        <v>1.0</v>
      </c>
      <c r="I4953" s="10">
        <v>13.0</v>
      </c>
      <c r="J4953" s="172">
        <v>50.0</v>
      </c>
      <c r="K4953" s="173">
        <v>3.85</v>
      </c>
      <c r="L4953" s="162" t="s">
        <v>76</v>
      </c>
      <c r="M4953" s="163"/>
      <c r="N4953" s="163"/>
      <c r="O4953" s="163"/>
      <c r="P4953" s="163"/>
      <c r="Q4953" s="163"/>
      <c r="R4953" s="163"/>
      <c r="S4953" s="163"/>
      <c r="T4953" s="163"/>
      <c r="U4953" s="163"/>
      <c r="V4953" s="163"/>
      <c r="W4953" s="163"/>
      <c r="X4953" s="163"/>
    </row>
    <row r="4954" ht="11.25" customHeight="1">
      <c r="A4954" s="162" t="s">
        <v>2793</v>
      </c>
      <c r="B4954" s="162" t="s">
        <v>2794</v>
      </c>
      <c r="C4954" s="10" t="s">
        <v>52</v>
      </c>
      <c r="D4954" s="162" t="s">
        <v>2797</v>
      </c>
      <c r="E4954" s="162" t="s">
        <v>2798</v>
      </c>
      <c r="F4954" s="161" t="s">
        <v>2790</v>
      </c>
      <c r="G4954" s="10">
        <v>11.0</v>
      </c>
      <c r="H4954" s="10">
        <v>8.0</v>
      </c>
      <c r="I4954" s="10">
        <v>11.0</v>
      </c>
      <c r="J4954" s="172">
        <v>50.0</v>
      </c>
      <c r="K4954" s="173">
        <v>4.55</v>
      </c>
      <c r="L4954" s="162" t="s">
        <v>76</v>
      </c>
      <c r="M4954" s="163"/>
      <c r="N4954" s="163"/>
      <c r="O4954" s="163"/>
      <c r="P4954" s="163"/>
      <c r="Q4954" s="163"/>
      <c r="R4954" s="163"/>
      <c r="S4954" s="163"/>
      <c r="T4954" s="163"/>
      <c r="U4954" s="163"/>
      <c r="V4954" s="163"/>
      <c r="W4954" s="163"/>
      <c r="X4954" s="163"/>
    </row>
    <row r="4955" ht="11.25" customHeight="1">
      <c r="A4955" s="162" t="s">
        <v>2793</v>
      </c>
      <c r="B4955" s="162" t="s">
        <v>2794</v>
      </c>
      <c r="C4955" s="10" t="s">
        <v>52</v>
      </c>
      <c r="D4955" s="162" t="s">
        <v>2795</v>
      </c>
      <c r="E4955" s="162" t="s">
        <v>2796</v>
      </c>
      <c r="F4955" s="161" t="s">
        <v>2790</v>
      </c>
      <c r="G4955" s="10">
        <v>11.0</v>
      </c>
      <c r="H4955" s="10">
        <v>8.0</v>
      </c>
      <c r="I4955" s="10">
        <v>11.0</v>
      </c>
      <c r="J4955" s="172">
        <v>50.0</v>
      </c>
      <c r="K4955" s="173">
        <v>4.55</v>
      </c>
      <c r="L4955" s="162" t="s">
        <v>76</v>
      </c>
      <c r="M4955" s="163"/>
      <c r="N4955" s="163"/>
      <c r="O4955" s="163"/>
      <c r="P4955" s="163"/>
      <c r="Q4955" s="163"/>
      <c r="R4955" s="163"/>
      <c r="S4955" s="163"/>
      <c r="T4955" s="163"/>
      <c r="U4955" s="163"/>
      <c r="V4955" s="163"/>
      <c r="W4955" s="163"/>
      <c r="X4955" s="163"/>
    </row>
    <row r="4956" ht="11.25" customHeight="1">
      <c r="A4956" s="162" t="s">
        <v>2793</v>
      </c>
      <c r="B4956" s="162" t="s">
        <v>2794</v>
      </c>
      <c r="C4956" s="10" t="s">
        <v>52</v>
      </c>
      <c r="D4956" s="162" t="s">
        <v>2799</v>
      </c>
      <c r="E4956" s="162" t="s">
        <v>2800</v>
      </c>
      <c r="F4956" s="161" t="s">
        <v>2790</v>
      </c>
      <c r="G4956" s="10">
        <v>11.0</v>
      </c>
      <c r="H4956" s="10">
        <v>8.0</v>
      </c>
      <c r="I4956" s="10">
        <v>11.0</v>
      </c>
      <c r="J4956" s="172">
        <v>50.0</v>
      </c>
      <c r="K4956" s="173">
        <v>4.55</v>
      </c>
      <c r="L4956" s="162" t="s">
        <v>76</v>
      </c>
      <c r="M4956" s="163"/>
      <c r="N4956" s="163"/>
      <c r="O4956" s="163"/>
      <c r="P4956" s="163"/>
      <c r="Q4956" s="163"/>
      <c r="R4956" s="163"/>
      <c r="S4956" s="163"/>
      <c r="T4956" s="163"/>
      <c r="U4956" s="163"/>
      <c r="V4956" s="163"/>
      <c r="W4956" s="163"/>
      <c r="X4956" s="163"/>
    </row>
    <row r="4957" ht="11.25" customHeight="1">
      <c r="A4957" s="162" t="s">
        <v>3484</v>
      </c>
      <c r="B4957" s="162" t="s">
        <v>3330</v>
      </c>
      <c r="C4957" s="10" t="s">
        <v>52</v>
      </c>
      <c r="D4957" s="162" t="s">
        <v>3345</v>
      </c>
      <c r="E4957" s="162" t="s">
        <v>3346</v>
      </c>
      <c r="F4957" s="161" t="s">
        <v>2790</v>
      </c>
      <c r="G4957" s="10">
        <v>9.0</v>
      </c>
      <c r="H4957" s="10">
        <v>9.0</v>
      </c>
      <c r="I4957" s="10">
        <v>9.0</v>
      </c>
      <c r="J4957" s="172">
        <v>50.0</v>
      </c>
      <c r="K4957" s="173">
        <v>5.56</v>
      </c>
      <c r="L4957" s="162" t="s">
        <v>76</v>
      </c>
      <c r="M4957" s="163"/>
      <c r="N4957" s="163"/>
      <c r="O4957" s="163"/>
      <c r="P4957" s="163"/>
      <c r="Q4957" s="163"/>
      <c r="R4957" s="163"/>
      <c r="S4957" s="163"/>
      <c r="T4957" s="163"/>
      <c r="U4957" s="163"/>
      <c r="V4957" s="163"/>
      <c r="W4957" s="163"/>
      <c r="X4957" s="163"/>
    </row>
    <row r="4958" ht="11.25" customHeight="1">
      <c r="A4958" s="162" t="s">
        <v>3404</v>
      </c>
      <c r="B4958" s="162" t="s">
        <v>3405</v>
      </c>
      <c r="C4958" s="10" t="s">
        <v>52</v>
      </c>
      <c r="D4958" s="162" t="s">
        <v>3406</v>
      </c>
      <c r="E4958" s="162" t="s">
        <v>3407</v>
      </c>
      <c r="F4958" s="161" t="s">
        <v>2790</v>
      </c>
      <c r="G4958" s="10">
        <v>8.0</v>
      </c>
      <c r="H4958" s="10">
        <v>7.0</v>
      </c>
      <c r="I4958" s="10">
        <v>8.0</v>
      </c>
      <c r="J4958" s="172">
        <v>50.0</v>
      </c>
      <c r="K4958" s="173">
        <v>6.25</v>
      </c>
      <c r="L4958" s="162" t="s">
        <v>76</v>
      </c>
      <c r="M4958" s="163"/>
      <c r="N4958" s="163"/>
      <c r="O4958" s="163"/>
      <c r="P4958" s="163"/>
      <c r="Q4958" s="163"/>
      <c r="R4958" s="163"/>
      <c r="S4958" s="163"/>
      <c r="T4958" s="163"/>
      <c r="U4958" s="163"/>
      <c r="V4958" s="163"/>
      <c r="W4958" s="163"/>
      <c r="X4958" s="163"/>
    </row>
    <row r="4959" ht="11.25" customHeight="1">
      <c r="A4959" s="162" t="s">
        <v>3404</v>
      </c>
      <c r="B4959" s="162" t="s">
        <v>3405</v>
      </c>
      <c r="C4959" s="10" t="s">
        <v>52</v>
      </c>
      <c r="D4959" s="162" t="s">
        <v>3408</v>
      </c>
      <c r="E4959" s="162" t="s">
        <v>3409</v>
      </c>
      <c r="F4959" s="161" t="s">
        <v>2790</v>
      </c>
      <c r="G4959" s="10">
        <v>8.0</v>
      </c>
      <c r="H4959" s="10">
        <v>7.0</v>
      </c>
      <c r="I4959" s="10">
        <v>8.0</v>
      </c>
      <c r="J4959" s="172">
        <v>50.0</v>
      </c>
      <c r="K4959" s="173">
        <v>6.25</v>
      </c>
      <c r="L4959" s="162" t="s">
        <v>76</v>
      </c>
      <c r="M4959" s="163"/>
      <c r="N4959" s="163"/>
      <c r="O4959" s="163"/>
      <c r="P4959" s="163"/>
      <c r="Q4959" s="163"/>
      <c r="R4959" s="163"/>
      <c r="S4959" s="163"/>
      <c r="T4959" s="163"/>
      <c r="U4959" s="163"/>
      <c r="V4959" s="163"/>
      <c r="W4959" s="163"/>
      <c r="X4959" s="163"/>
    </row>
    <row r="4960" ht="11.25" customHeight="1">
      <c r="A4960" s="162" t="s">
        <v>3484</v>
      </c>
      <c r="B4960" s="162" t="s">
        <v>3330</v>
      </c>
      <c r="C4960" s="10" t="s">
        <v>52</v>
      </c>
      <c r="D4960" s="162" t="s">
        <v>3349</v>
      </c>
      <c r="E4960" s="162" t="s">
        <v>3350</v>
      </c>
      <c r="F4960" s="161" t="s">
        <v>2790</v>
      </c>
      <c r="G4960" s="10">
        <v>9.0</v>
      </c>
      <c r="H4960" s="10">
        <v>9.0</v>
      </c>
      <c r="I4960" s="10">
        <v>9.0</v>
      </c>
      <c r="J4960" s="172">
        <v>50.0</v>
      </c>
      <c r="K4960" s="173">
        <v>5.56</v>
      </c>
      <c r="L4960" s="162" t="s">
        <v>76</v>
      </c>
      <c r="M4960" s="163"/>
      <c r="N4960" s="163"/>
      <c r="O4960" s="163"/>
      <c r="P4960" s="163"/>
      <c r="Q4960" s="163"/>
      <c r="R4960" s="163"/>
      <c r="S4960" s="163"/>
      <c r="T4960" s="163"/>
      <c r="U4960" s="163"/>
      <c r="V4960" s="163"/>
      <c r="W4960" s="163"/>
      <c r="X4960" s="163"/>
    </row>
    <row r="4961" ht="11.25" customHeight="1">
      <c r="A4961" s="162" t="s">
        <v>3484</v>
      </c>
      <c r="B4961" s="162" t="s">
        <v>3330</v>
      </c>
      <c r="C4961" s="10" t="s">
        <v>52</v>
      </c>
      <c r="D4961" s="162" t="s">
        <v>3351</v>
      </c>
      <c r="E4961" s="162" t="s">
        <v>3352</v>
      </c>
      <c r="F4961" s="161" t="s">
        <v>2790</v>
      </c>
      <c r="G4961" s="10">
        <v>9.0</v>
      </c>
      <c r="H4961" s="10">
        <v>9.0</v>
      </c>
      <c r="I4961" s="10">
        <v>9.0</v>
      </c>
      <c r="J4961" s="172">
        <v>50.0</v>
      </c>
      <c r="K4961" s="173">
        <v>5.56</v>
      </c>
      <c r="L4961" s="162" t="s">
        <v>76</v>
      </c>
      <c r="M4961" s="163"/>
      <c r="N4961" s="163"/>
      <c r="O4961" s="163"/>
      <c r="P4961" s="163"/>
      <c r="Q4961" s="163"/>
      <c r="R4961" s="163"/>
      <c r="S4961" s="163"/>
      <c r="T4961" s="163"/>
      <c r="U4961" s="163"/>
      <c r="V4961" s="163"/>
      <c r="W4961" s="163"/>
      <c r="X4961" s="163"/>
    </row>
    <row r="4962" ht="11.25" customHeight="1">
      <c r="A4962" s="162" t="s">
        <v>3484</v>
      </c>
      <c r="B4962" s="162" t="s">
        <v>3330</v>
      </c>
      <c r="C4962" s="10" t="s">
        <v>52</v>
      </c>
      <c r="D4962" s="162" t="s">
        <v>3341</v>
      </c>
      <c r="E4962" s="162" t="s">
        <v>3342</v>
      </c>
      <c r="F4962" s="161" t="s">
        <v>2790</v>
      </c>
      <c r="G4962" s="10">
        <v>9.0</v>
      </c>
      <c r="H4962" s="10">
        <v>9.0</v>
      </c>
      <c r="I4962" s="10">
        <v>9.0</v>
      </c>
      <c r="J4962" s="172">
        <v>50.0</v>
      </c>
      <c r="K4962" s="173">
        <v>5.56</v>
      </c>
      <c r="L4962" s="162" t="s">
        <v>76</v>
      </c>
      <c r="M4962" s="163"/>
      <c r="N4962" s="163"/>
      <c r="O4962" s="163"/>
      <c r="P4962" s="163"/>
      <c r="Q4962" s="163"/>
      <c r="R4962" s="163"/>
      <c r="S4962" s="163"/>
      <c r="T4962" s="163"/>
      <c r="U4962" s="163"/>
      <c r="V4962" s="163"/>
      <c r="W4962" s="163"/>
      <c r="X4962" s="163"/>
    </row>
    <row r="4963" ht="11.25" customHeight="1">
      <c r="A4963" s="162" t="s">
        <v>3484</v>
      </c>
      <c r="B4963" s="162" t="s">
        <v>3330</v>
      </c>
      <c r="C4963" s="10" t="s">
        <v>52</v>
      </c>
      <c r="D4963" s="162" t="s">
        <v>3370</v>
      </c>
      <c r="E4963" s="162" t="s">
        <v>3371</v>
      </c>
      <c r="F4963" s="161" t="s">
        <v>2790</v>
      </c>
      <c r="G4963" s="10">
        <v>9.0</v>
      </c>
      <c r="H4963" s="10">
        <v>9.0</v>
      </c>
      <c r="I4963" s="10">
        <v>9.0</v>
      </c>
      <c r="J4963" s="172">
        <v>50.0</v>
      </c>
      <c r="K4963" s="173">
        <v>5.56</v>
      </c>
      <c r="L4963" s="162" t="s">
        <v>76</v>
      </c>
      <c r="M4963" s="163"/>
      <c r="N4963" s="163"/>
      <c r="O4963" s="163"/>
      <c r="P4963" s="163"/>
      <c r="Q4963" s="163"/>
      <c r="R4963" s="163"/>
      <c r="S4963" s="163"/>
      <c r="T4963" s="163"/>
      <c r="U4963" s="163"/>
      <c r="V4963" s="163"/>
      <c r="W4963" s="163"/>
      <c r="X4963" s="163"/>
    </row>
    <row r="4964" ht="11.25" customHeight="1">
      <c r="A4964" s="162" t="s">
        <v>3484</v>
      </c>
      <c r="B4964" s="162" t="s">
        <v>3330</v>
      </c>
      <c r="C4964" s="10" t="s">
        <v>52</v>
      </c>
      <c r="D4964" s="162" t="s">
        <v>3366</v>
      </c>
      <c r="E4964" s="162" t="s">
        <v>3367</v>
      </c>
      <c r="F4964" s="161" t="s">
        <v>2790</v>
      </c>
      <c r="G4964" s="10">
        <v>9.0</v>
      </c>
      <c r="H4964" s="10">
        <v>9.0</v>
      </c>
      <c r="I4964" s="10">
        <v>9.0</v>
      </c>
      <c r="J4964" s="172">
        <v>50.0</v>
      </c>
      <c r="K4964" s="173">
        <v>5.56</v>
      </c>
      <c r="L4964" s="162" t="s">
        <v>76</v>
      </c>
      <c r="M4964" s="163"/>
      <c r="N4964" s="163"/>
      <c r="O4964" s="163"/>
      <c r="P4964" s="163"/>
      <c r="Q4964" s="163"/>
      <c r="R4964" s="163"/>
      <c r="S4964" s="163"/>
      <c r="T4964" s="163"/>
      <c r="U4964" s="163"/>
      <c r="V4964" s="163"/>
      <c r="W4964" s="163"/>
      <c r="X4964" s="163"/>
    </row>
    <row r="4965" ht="11.25" customHeight="1">
      <c r="A4965" s="162" t="s">
        <v>3484</v>
      </c>
      <c r="B4965" s="162" t="s">
        <v>3330</v>
      </c>
      <c r="C4965" s="10" t="s">
        <v>52</v>
      </c>
      <c r="D4965" s="162" t="s">
        <v>3335</v>
      </c>
      <c r="E4965" s="162" t="s">
        <v>3336</v>
      </c>
      <c r="F4965" s="161" t="s">
        <v>2790</v>
      </c>
      <c r="G4965" s="10">
        <v>9.0</v>
      </c>
      <c r="H4965" s="10">
        <v>9.0</v>
      </c>
      <c r="I4965" s="10">
        <v>9.0</v>
      </c>
      <c r="J4965" s="172">
        <v>50.0</v>
      </c>
      <c r="K4965" s="173">
        <v>5.56</v>
      </c>
      <c r="L4965" s="162" t="s">
        <v>76</v>
      </c>
      <c r="M4965" s="163"/>
      <c r="N4965" s="163"/>
      <c r="O4965" s="163"/>
      <c r="P4965" s="163"/>
      <c r="Q4965" s="163"/>
      <c r="R4965" s="163"/>
      <c r="S4965" s="163"/>
      <c r="T4965" s="163"/>
      <c r="U4965" s="163"/>
      <c r="V4965" s="163"/>
      <c r="W4965" s="163"/>
      <c r="X4965" s="163"/>
    </row>
    <row r="4966" ht="11.25" customHeight="1">
      <c r="A4966" s="162" t="s">
        <v>3484</v>
      </c>
      <c r="B4966" s="162" t="s">
        <v>3330</v>
      </c>
      <c r="C4966" s="10" t="s">
        <v>52</v>
      </c>
      <c r="D4966" s="162" t="s">
        <v>3374</v>
      </c>
      <c r="E4966" s="162" t="s">
        <v>3375</v>
      </c>
      <c r="F4966" s="161" t="s">
        <v>2790</v>
      </c>
      <c r="G4966" s="10">
        <v>9.0</v>
      </c>
      <c r="H4966" s="10">
        <v>9.0</v>
      </c>
      <c r="I4966" s="10">
        <v>9.0</v>
      </c>
      <c r="J4966" s="172">
        <v>50.0</v>
      </c>
      <c r="K4966" s="173">
        <v>5.56</v>
      </c>
      <c r="L4966" s="162" t="s">
        <v>76</v>
      </c>
      <c r="M4966" s="163"/>
      <c r="N4966" s="163"/>
      <c r="O4966" s="163"/>
      <c r="P4966" s="163"/>
      <c r="Q4966" s="163"/>
      <c r="R4966" s="163"/>
      <c r="S4966" s="163"/>
      <c r="T4966" s="163"/>
      <c r="U4966" s="163"/>
      <c r="V4966" s="163"/>
      <c r="W4966" s="163"/>
      <c r="X4966" s="163"/>
    </row>
    <row r="4967" ht="11.25" customHeight="1">
      <c r="A4967" s="162" t="s">
        <v>3484</v>
      </c>
      <c r="B4967" s="162" t="s">
        <v>3330</v>
      </c>
      <c r="C4967" s="10" t="s">
        <v>52</v>
      </c>
      <c r="D4967" s="162" t="s">
        <v>3331</v>
      </c>
      <c r="E4967" s="162" t="s">
        <v>3332</v>
      </c>
      <c r="F4967" s="161" t="s">
        <v>2790</v>
      </c>
      <c r="G4967" s="10">
        <v>9.0</v>
      </c>
      <c r="H4967" s="10">
        <v>9.0</v>
      </c>
      <c r="I4967" s="10">
        <v>9.0</v>
      </c>
      <c r="J4967" s="172">
        <v>50.0</v>
      </c>
      <c r="K4967" s="173">
        <v>5.56</v>
      </c>
      <c r="L4967" s="162" t="s">
        <v>76</v>
      </c>
      <c r="M4967" s="163"/>
      <c r="N4967" s="163"/>
      <c r="O4967" s="163"/>
      <c r="P4967" s="163"/>
      <c r="Q4967" s="163"/>
      <c r="R4967" s="163"/>
      <c r="S4967" s="163"/>
      <c r="T4967" s="163"/>
      <c r="U4967" s="163"/>
      <c r="V4967" s="163"/>
      <c r="W4967" s="163"/>
      <c r="X4967" s="163"/>
    </row>
    <row r="4968" ht="11.25" customHeight="1">
      <c r="A4968" s="162" t="s">
        <v>3484</v>
      </c>
      <c r="B4968" s="162" t="s">
        <v>3330</v>
      </c>
      <c r="C4968" s="10" t="s">
        <v>52</v>
      </c>
      <c r="D4968" s="162" t="s">
        <v>3355</v>
      </c>
      <c r="E4968" s="162" t="s">
        <v>3356</v>
      </c>
      <c r="F4968" s="161" t="s">
        <v>2790</v>
      </c>
      <c r="G4968" s="10">
        <v>9.0</v>
      </c>
      <c r="H4968" s="10">
        <v>9.0</v>
      </c>
      <c r="I4968" s="10">
        <v>9.0</v>
      </c>
      <c r="J4968" s="172">
        <v>50.0</v>
      </c>
      <c r="K4968" s="173">
        <v>5.56</v>
      </c>
      <c r="L4968" s="162" t="s">
        <v>76</v>
      </c>
      <c r="M4968" s="163"/>
      <c r="N4968" s="163"/>
      <c r="O4968" s="163"/>
      <c r="P4968" s="163"/>
      <c r="Q4968" s="163"/>
      <c r="R4968" s="163"/>
      <c r="S4968" s="163"/>
      <c r="T4968" s="163"/>
      <c r="U4968" s="163"/>
      <c r="V4968" s="163"/>
      <c r="W4968" s="163"/>
      <c r="X4968" s="163"/>
    </row>
    <row r="4969" ht="11.25" customHeight="1">
      <c r="A4969" s="162" t="s">
        <v>3484</v>
      </c>
      <c r="B4969" s="162" t="s">
        <v>3330</v>
      </c>
      <c r="C4969" s="10" t="s">
        <v>52</v>
      </c>
      <c r="D4969" s="162" t="s">
        <v>3361</v>
      </c>
      <c r="E4969" s="162" t="s">
        <v>3362</v>
      </c>
      <c r="F4969" s="161" t="s">
        <v>2790</v>
      </c>
      <c r="G4969" s="10">
        <v>9.0</v>
      </c>
      <c r="H4969" s="10">
        <v>9.0</v>
      </c>
      <c r="I4969" s="10">
        <v>9.0</v>
      </c>
      <c r="J4969" s="172">
        <v>50.0</v>
      </c>
      <c r="K4969" s="173">
        <v>5.56</v>
      </c>
      <c r="L4969" s="162" t="s">
        <v>76</v>
      </c>
      <c r="M4969" s="163"/>
      <c r="N4969" s="163"/>
      <c r="O4969" s="163"/>
      <c r="P4969" s="163"/>
      <c r="Q4969" s="163"/>
      <c r="R4969" s="163"/>
      <c r="S4969" s="163"/>
      <c r="T4969" s="163"/>
      <c r="U4969" s="163"/>
      <c r="V4969" s="163"/>
      <c r="W4969" s="163"/>
      <c r="X4969" s="163"/>
    </row>
    <row r="4970" ht="11.25" customHeight="1">
      <c r="A4970" s="162" t="s">
        <v>3484</v>
      </c>
      <c r="B4970" s="162" t="s">
        <v>3330</v>
      </c>
      <c r="C4970" s="10" t="s">
        <v>52</v>
      </c>
      <c r="D4970" s="162" t="s">
        <v>3347</v>
      </c>
      <c r="E4970" s="162" t="s">
        <v>3348</v>
      </c>
      <c r="F4970" s="161" t="s">
        <v>2790</v>
      </c>
      <c r="G4970" s="10">
        <v>9.0</v>
      </c>
      <c r="H4970" s="10">
        <v>9.0</v>
      </c>
      <c r="I4970" s="10">
        <v>9.0</v>
      </c>
      <c r="J4970" s="172">
        <v>50.0</v>
      </c>
      <c r="K4970" s="173">
        <v>5.56</v>
      </c>
      <c r="L4970" s="162" t="s">
        <v>76</v>
      </c>
      <c r="M4970" s="163"/>
      <c r="N4970" s="163"/>
      <c r="O4970" s="163"/>
      <c r="P4970" s="163"/>
      <c r="Q4970" s="163"/>
      <c r="R4970" s="163"/>
      <c r="S4970" s="163"/>
      <c r="T4970" s="163"/>
      <c r="U4970" s="163"/>
      <c r="V4970" s="163"/>
      <c r="W4970" s="163"/>
      <c r="X4970" s="163"/>
    </row>
    <row r="4971" ht="11.25" customHeight="1">
      <c r="A4971" s="162" t="s">
        <v>3484</v>
      </c>
      <c r="B4971" s="162" t="s">
        <v>3330</v>
      </c>
      <c r="C4971" s="10" t="s">
        <v>52</v>
      </c>
      <c r="D4971" s="162" t="s">
        <v>3357</v>
      </c>
      <c r="E4971" s="162" t="s">
        <v>3358</v>
      </c>
      <c r="F4971" s="161" t="s">
        <v>2790</v>
      </c>
      <c r="G4971" s="10">
        <v>9.0</v>
      </c>
      <c r="H4971" s="10">
        <v>9.0</v>
      </c>
      <c r="I4971" s="10">
        <v>9.0</v>
      </c>
      <c r="J4971" s="172">
        <v>50.0</v>
      </c>
      <c r="K4971" s="173">
        <v>5.56</v>
      </c>
      <c r="L4971" s="162" t="s">
        <v>76</v>
      </c>
      <c r="M4971" s="163"/>
      <c r="N4971" s="163"/>
      <c r="O4971" s="163"/>
      <c r="P4971" s="163"/>
      <c r="Q4971" s="163"/>
      <c r="R4971" s="163"/>
      <c r="S4971" s="163"/>
      <c r="T4971" s="163"/>
      <c r="U4971" s="163"/>
      <c r="V4971" s="163"/>
      <c r="W4971" s="163"/>
      <c r="X4971" s="163"/>
    </row>
    <row r="4972" ht="11.25" customHeight="1">
      <c r="A4972" s="162" t="s">
        <v>3484</v>
      </c>
      <c r="B4972" s="162" t="s">
        <v>3330</v>
      </c>
      <c r="C4972" s="10" t="s">
        <v>52</v>
      </c>
      <c r="D4972" s="162" t="s">
        <v>3376</v>
      </c>
      <c r="E4972" s="162" t="s">
        <v>3377</v>
      </c>
      <c r="F4972" s="161" t="s">
        <v>2790</v>
      </c>
      <c r="G4972" s="10">
        <v>9.0</v>
      </c>
      <c r="H4972" s="10">
        <v>9.0</v>
      </c>
      <c r="I4972" s="10">
        <v>9.0</v>
      </c>
      <c r="J4972" s="172">
        <v>50.0</v>
      </c>
      <c r="K4972" s="173">
        <v>5.56</v>
      </c>
      <c r="L4972" s="162" t="s">
        <v>76</v>
      </c>
      <c r="M4972" s="163"/>
      <c r="N4972" s="163"/>
      <c r="O4972" s="163"/>
      <c r="P4972" s="163"/>
      <c r="Q4972" s="163"/>
      <c r="R4972" s="163"/>
      <c r="S4972" s="163"/>
      <c r="T4972" s="163"/>
      <c r="U4972" s="163"/>
      <c r="V4972" s="163"/>
      <c r="W4972" s="163"/>
      <c r="X4972" s="163"/>
    </row>
    <row r="4973" ht="11.25" customHeight="1">
      <c r="A4973" s="162" t="s">
        <v>3484</v>
      </c>
      <c r="B4973" s="162" t="s">
        <v>3330</v>
      </c>
      <c r="C4973" s="10" t="s">
        <v>52</v>
      </c>
      <c r="D4973" s="162" t="s">
        <v>3333</v>
      </c>
      <c r="E4973" s="162" t="s">
        <v>3334</v>
      </c>
      <c r="F4973" s="161" t="s">
        <v>2790</v>
      </c>
      <c r="G4973" s="10">
        <v>9.0</v>
      </c>
      <c r="H4973" s="10">
        <v>9.0</v>
      </c>
      <c r="I4973" s="10">
        <v>9.0</v>
      </c>
      <c r="J4973" s="172">
        <v>50.0</v>
      </c>
      <c r="K4973" s="173">
        <v>5.56</v>
      </c>
      <c r="L4973" s="162" t="s">
        <v>76</v>
      </c>
      <c r="M4973" s="163"/>
      <c r="N4973" s="163"/>
      <c r="O4973" s="163"/>
      <c r="P4973" s="163"/>
      <c r="Q4973" s="163"/>
      <c r="R4973" s="163"/>
      <c r="S4973" s="163"/>
      <c r="T4973" s="163"/>
      <c r="U4973" s="163"/>
      <c r="V4973" s="163"/>
      <c r="W4973" s="163"/>
      <c r="X4973" s="163"/>
    </row>
    <row r="4974" ht="11.25" customHeight="1">
      <c r="A4974" s="162" t="s">
        <v>3484</v>
      </c>
      <c r="B4974" s="162" t="s">
        <v>3330</v>
      </c>
      <c r="C4974" s="10" t="s">
        <v>52</v>
      </c>
      <c r="D4974" s="162" t="s">
        <v>3339</v>
      </c>
      <c r="E4974" s="162" t="s">
        <v>3340</v>
      </c>
      <c r="F4974" s="161" t="s">
        <v>2790</v>
      </c>
      <c r="G4974" s="10">
        <v>9.0</v>
      </c>
      <c r="H4974" s="10">
        <v>9.0</v>
      </c>
      <c r="I4974" s="10">
        <v>9.0</v>
      </c>
      <c r="J4974" s="172">
        <v>50.0</v>
      </c>
      <c r="K4974" s="173">
        <v>5.56</v>
      </c>
      <c r="L4974" s="162" t="s">
        <v>76</v>
      </c>
      <c r="M4974" s="163"/>
      <c r="N4974" s="163"/>
      <c r="O4974" s="163"/>
      <c r="P4974" s="163"/>
      <c r="Q4974" s="163"/>
      <c r="R4974" s="163"/>
      <c r="S4974" s="163"/>
      <c r="T4974" s="163"/>
      <c r="U4974" s="163"/>
      <c r="V4974" s="163"/>
      <c r="W4974" s="163"/>
      <c r="X4974" s="163"/>
    </row>
    <row r="4975" ht="11.25" customHeight="1">
      <c r="A4975" s="162" t="s">
        <v>3484</v>
      </c>
      <c r="B4975" s="162" t="s">
        <v>3330</v>
      </c>
      <c r="C4975" s="10" t="s">
        <v>52</v>
      </c>
      <c r="D4975" s="162" t="s">
        <v>3353</v>
      </c>
      <c r="E4975" s="162" t="s">
        <v>3354</v>
      </c>
      <c r="F4975" s="161" t="s">
        <v>655</v>
      </c>
      <c r="G4975" s="10">
        <v>9.0</v>
      </c>
      <c r="H4975" s="10">
        <v>9.0</v>
      </c>
      <c r="I4975" s="10">
        <v>9.0</v>
      </c>
      <c r="J4975" s="172">
        <v>50.0</v>
      </c>
      <c r="K4975" s="173">
        <v>5.56</v>
      </c>
      <c r="L4975" s="162" t="s">
        <v>76</v>
      </c>
      <c r="M4975" s="163"/>
      <c r="N4975" s="163"/>
      <c r="O4975" s="163"/>
      <c r="P4975" s="163"/>
      <c r="Q4975" s="163"/>
      <c r="R4975" s="163"/>
      <c r="S4975" s="163"/>
      <c r="T4975" s="163"/>
      <c r="U4975" s="163"/>
      <c r="V4975" s="163"/>
      <c r="W4975" s="163"/>
      <c r="X4975" s="163"/>
    </row>
    <row r="4976" ht="11.25" customHeight="1">
      <c r="A4976" s="162" t="s">
        <v>3484</v>
      </c>
      <c r="B4976" s="162" t="s">
        <v>3330</v>
      </c>
      <c r="C4976" s="10" t="s">
        <v>52</v>
      </c>
      <c r="D4976" s="162" t="s">
        <v>3363</v>
      </c>
      <c r="E4976" s="162" t="s">
        <v>3364</v>
      </c>
      <c r="F4976" s="161" t="s">
        <v>655</v>
      </c>
      <c r="G4976" s="10">
        <v>9.0</v>
      </c>
      <c r="H4976" s="10">
        <v>9.0</v>
      </c>
      <c r="I4976" s="10">
        <v>9.0</v>
      </c>
      <c r="J4976" s="172">
        <v>50.0</v>
      </c>
      <c r="K4976" s="173">
        <v>5.56</v>
      </c>
      <c r="L4976" s="162" t="s">
        <v>76</v>
      </c>
      <c r="M4976" s="163"/>
      <c r="N4976" s="163"/>
      <c r="O4976" s="163"/>
      <c r="P4976" s="163"/>
      <c r="Q4976" s="163"/>
      <c r="R4976" s="163"/>
      <c r="S4976" s="163"/>
      <c r="T4976" s="163"/>
      <c r="U4976" s="163"/>
      <c r="V4976" s="163"/>
      <c r="W4976" s="163"/>
      <c r="X4976" s="163"/>
    </row>
    <row r="4977" ht="11.25" customHeight="1">
      <c r="A4977" s="162" t="s">
        <v>3484</v>
      </c>
      <c r="B4977" s="162" t="s">
        <v>3330</v>
      </c>
      <c r="C4977" s="10" t="s">
        <v>52</v>
      </c>
      <c r="D4977" s="162" t="s">
        <v>3359</v>
      </c>
      <c r="E4977" s="162" t="s">
        <v>3360</v>
      </c>
      <c r="F4977" s="161" t="s">
        <v>655</v>
      </c>
      <c r="G4977" s="10">
        <v>9.0</v>
      </c>
      <c r="H4977" s="10">
        <v>9.0</v>
      </c>
      <c r="I4977" s="10">
        <v>9.0</v>
      </c>
      <c r="J4977" s="172">
        <v>50.0</v>
      </c>
      <c r="K4977" s="173">
        <v>5.56</v>
      </c>
      <c r="L4977" s="162" t="s">
        <v>76</v>
      </c>
      <c r="M4977" s="163"/>
      <c r="N4977" s="163"/>
      <c r="O4977" s="163"/>
      <c r="P4977" s="163"/>
      <c r="Q4977" s="163"/>
      <c r="R4977" s="163"/>
      <c r="S4977" s="163"/>
      <c r="T4977" s="163"/>
      <c r="U4977" s="163"/>
      <c r="V4977" s="163"/>
      <c r="W4977" s="163"/>
      <c r="X4977" s="163"/>
    </row>
    <row r="4978" ht="11.25" customHeight="1">
      <c r="A4978" s="162" t="s">
        <v>3484</v>
      </c>
      <c r="B4978" s="162" t="s">
        <v>3330</v>
      </c>
      <c r="C4978" s="10" t="s">
        <v>52</v>
      </c>
      <c r="D4978" s="162" t="s">
        <v>3372</v>
      </c>
      <c r="E4978" s="162" t="s">
        <v>3373</v>
      </c>
      <c r="F4978" s="161" t="s">
        <v>655</v>
      </c>
      <c r="G4978" s="10">
        <v>9.0</v>
      </c>
      <c r="H4978" s="10">
        <v>9.0</v>
      </c>
      <c r="I4978" s="10">
        <v>9.0</v>
      </c>
      <c r="J4978" s="172">
        <v>50.0</v>
      </c>
      <c r="K4978" s="173">
        <v>5.56</v>
      </c>
      <c r="L4978" s="162" t="s">
        <v>76</v>
      </c>
      <c r="M4978" s="163"/>
      <c r="N4978" s="163"/>
      <c r="O4978" s="163"/>
      <c r="P4978" s="163"/>
      <c r="Q4978" s="163"/>
      <c r="R4978" s="163"/>
      <c r="S4978" s="163"/>
      <c r="T4978" s="163"/>
      <c r="U4978" s="163"/>
      <c r="V4978" s="163"/>
      <c r="W4978" s="163"/>
      <c r="X4978" s="163"/>
    </row>
    <row r="4979" ht="11.25" customHeight="1">
      <c r="A4979" s="162" t="s">
        <v>3484</v>
      </c>
      <c r="B4979" s="162" t="s">
        <v>3330</v>
      </c>
      <c r="C4979" s="10" t="s">
        <v>52</v>
      </c>
      <c r="D4979" s="162" t="s">
        <v>3368</v>
      </c>
      <c r="E4979" s="162" t="s">
        <v>3369</v>
      </c>
      <c r="F4979" s="161" t="s">
        <v>655</v>
      </c>
      <c r="G4979" s="10">
        <v>9.0</v>
      </c>
      <c r="H4979" s="10">
        <v>9.0</v>
      </c>
      <c r="I4979" s="10">
        <v>9.0</v>
      </c>
      <c r="J4979" s="172">
        <v>50.0</v>
      </c>
      <c r="K4979" s="173">
        <v>5.56</v>
      </c>
      <c r="L4979" s="162" t="s">
        <v>76</v>
      </c>
      <c r="M4979" s="163"/>
      <c r="N4979" s="163"/>
      <c r="O4979" s="163"/>
      <c r="P4979" s="163"/>
      <c r="Q4979" s="163"/>
      <c r="R4979" s="163"/>
      <c r="S4979" s="163"/>
      <c r="T4979" s="163"/>
      <c r="U4979" s="163"/>
      <c r="V4979" s="163"/>
      <c r="W4979" s="163"/>
      <c r="X4979" s="163"/>
    </row>
    <row r="4980" ht="11.25" customHeight="1">
      <c r="A4980" s="162" t="s">
        <v>3484</v>
      </c>
      <c r="B4980" s="162" t="s">
        <v>3330</v>
      </c>
      <c r="C4980" s="10" t="s">
        <v>52</v>
      </c>
      <c r="D4980" s="162" t="s">
        <v>3343</v>
      </c>
      <c r="E4980" s="162" t="s">
        <v>3344</v>
      </c>
      <c r="F4980" s="161" t="s">
        <v>655</v>
      </c>
      <c r="G4980" s="10">
        <v>9.0</v>
      </c>
      <c r="H4980" s="10">
        <v>9.0</v>
      </c>
      <c r="I4980" s="10">
        <v>9.0</v>
      </c>
      <c r="J4980" s="172">
        <v>50.0</v>
      </c>
      <c r="K4980" s="173">
        <v>5.56</v>
      </c>
      <c r="L4980" s="162" t="s">
        <v>76</v>
      </c>
      <c r="M4980" s="163"/>
      <c r="N4980" s="163"/>
      <c r="O4980" s="163"/>
      <c r="P4980" s="163"/>
      <c r="Q4980" s="163"/>
      <c r="R4980" s="163"/>
      <c r="S4980" s="163"/>
      <c r="T4980" s="163"/>
      <c r="U4980" s="163"/>
      <c r="V4980" s="163"/>
      <c r="W4980" s="163"/>
      <c r="X4980" s="163"/>
    </row>
    <row r="4981" ht="11.25" customHeight="1">
      <c r="A4981" s="162" t="s">
        <v>3484</v>
      </c>
      <c r="B4981" s="162" t="s">
        <v>3330</v>
      </c>
      <c r="C4981" s="10" t="s">
        <v>52</v>
      </c>
      <c r="D4981" s="162" t="s">
        <v>3337</v>
      </c>
      <c r="E4981" s="162" t="s">
        <v>3338</v>
      </c>
      <c r="F4981" s="161" t="s">
        <v>655</v>
      </c>
      <c r="G4981" s="10">
        <v>9.0</v>
      </c>
      <c r="H4981" s="10">
        <v>9.0</v>
      </c>
      <c r="I4981" s="10">
        <v>9.0</v>
      </c>
      <c r="J4981" s="172">
        <v>50.0</v>
      </c>
      <c r="K4981" s="173">
        <v>5.56</v>
      </c>
      <c r="L4981" s="162" t="s">
        <v>76</v>
      </c>
      <c r="M4981" s="163"/>
      <c r="N4981" s="163"/>
      <c r="O4981" s="163"/>
      <c r="P4981" s="163"/>
      <c r="Q4981" s="163"/>
      <c r="R4981" s="163"/>
      <c r="S4981" s="163"/>
      <c r="T4981" s="163"/>
      <c r="U4981" s="163"/>
      <c r="V4981" s="163"/>
      <c r="W4981" s="163"/>
      <c r="X4981" s="163"/>
    </row>
    <row r="4982" ht="11.25" customHeight="1">
      <c r="A4982" s="162" t="s">
        <v>3410</v>
      </c>
      <c r="B4982" s="162" t="s">
        <v>3411</v>
      </c>
      <c r="C4982" s="10" t="s">
        <v>52</v>
      </c>
      <c r="D4982" s="162" t="s">
        <v>3419</v>
      </c>
      <c r="E4982" s="162" t="s">
        <v>3420</v>
      </c>
      <c r="F4982" s="161" t="s">
        <v>2790</v>
      </c>
      <c r="G4982" s="10">
        <v>12.0</v>
      </c>
      <c r="H4982" s="10">
        <v>11.0</v>
      </c>
      <c r="I4982" s="10">
        <v>12.0</v>
      </c>
      <c r="J4982" s="172">
        <v>50.0</v>
      </c>
      <c r="K4982" s="173">
        <v>4.17</v>
      </c>
      <c r="L4982" s="162" t="s">
        <v>76</v>
      </c>
      <c r="M4982" s="163"/>
      <c r="N4982" s="163"/>
      <c r="O4982" s="163"/>
      <c r="P4982" s="163"/>
      <c r="Q4982" s="163"/>
      <c r="R4982" s="163"/>
      <c r="S4982" s="163"/>
      <c r="T4982" s="163"/>
      <c r="U4982" s="163"/>
      <c r="V4982" s="163"/>
      <c r="W4982" s="163"/>
      <c r="X4982" s="163"/>
    </row>
    <row r="4983" ht="11.25" customHeight="1">
      <c r="A4983" s="162" t="s">
        <v>3410</v>
      </c>
      <c r="B4983" s="162" t="s">
        <v>3411</v>
      </c>
      <c r="C4983" s="10" t="s">
        <v>52</v>
      </c>
      <c r="D4983" s="162" t="s">
        <v>3416</v>
      </c>
      <c r="E4983" s="162" t="s">
        <v>3417</v>
      </c>
      <c r="F4983" s="161" t="s">
        <v>2790</v>
      </c>
      <c r="G4983" s="10">
        <v>12.0</v>
      </c>
      <c r="H4983" s="10">
        <v>11.0</v>
      </c>
      <c r="I4983" s="10">
        <v>12.0</v>
      </c>
      <c r="J4983" s="172">
        <v>50.0</v>
      </c>
      <c r="K4983" s="173">
        <v>4.17</v>
      </c>
      <c r="L4983" s="162" t="s">
        <v>76</v>
      </c>
      <c r="M4983" s="163"/>
      <c r="N4983" s="163"/>
      <c r="O4983" s="163"/>
      <c r="P4983" s="163"/>
      <c r="Q4983" s="163"/>
      <c r="R4983" s="163"/>
      <c r="S4983" s="163"/>
      <c r="T4983" s="163"/>
      <c r="U4983" s="163"/>
      <c r="V4983" s="163"/>
      <c r="W4983" s="163"/>
      <c r="X4983" s="163"/>
    </row>
    <row r="4984" ht="11.25" customHeight="1">
      <c r="A4984" s="162" t="s">
        <v>3410</v>
      </c>
      <c r="B4984" s="162" t="s">
        <v>3411</v>
      </c>
      <c r="C4984" s="10" t="s">
        <v>52</v>
      </c>
      <c r="D4984" s="162" t="s">
        <v>3414</v>
      </c>
      <c r="E4984" s="162" t="s">
        <v>3415</v>
      </c>
      <c r="F4984" s="161" t="s">
        <v>2790</v>
      </c>
      <c r="G4984" s="10">
        <v>12.0</v>
      </c>
      <c r="H4984" s="10">
        <v>11.0</v>
      </c>
      <c r="I4984" s="10">
        <v>12.0</v>
      </c>
      <c r="J4984" s="172">
        <v>50.0</v>
      </c>
      <c r="K4984" s="173">
        <v>4.17</v>
      </c>
      <c r="L4984" s="162" t="s">
        <v>76</v>
      </c>
      <c r="M4984" s="163"/>
      <c r="N4984" s="163"/>
      <c r="O4984" s="163"/>
      <c r="P4984" s="163"/>
      <c r="Q4984" s="163"/>
      <c r="R4984" s="163"/>
      <c r="S4984" s="163"/>
      <c r="T4984" s="163"/>
      <c r="U4984" s="163"/>
      <c r="V4984" s="163"/>
      <c r="W4984" s="163"/>
      <c r="X4984" s="163"/>
    </row>
    <row r="4985" ht="11.25" customHeight="1">
      <c r="A4985" s="162" t="s">
        <v>3410</v>
      </c>
      <c r="B4985" s="162" t="s">
        <v>3411</v>
      </c>
      <c r="C4985" s="10" t="s">
        <v>52</v>
      </c>
      <c r="D4985" s="162" t="s">
        <v>3412</v>
      </c>
      <c r="E4985" s="162" t="s">
        <v>3413</v>
      </c>
      <c r="F4985" s="161" t="s">
        <v>655</v>
      </c>
      <c r="G4985" s="10">
        <v>12.0</v>
      </c>
      <c r="H4985" s="10">
        <v>11.0</v>
      </c>
      <c r="I4985" s="10">
        <v>12.0</v>
      </c>
      <c r="J4985" s="172">
        <v>50.0</v>
      </c>
      <c r="K4985" s="173">
        <v>4.17</v>
      </c>
      <c r="L4985" s="162" t="s">
        <v>76</v>
      </c>
      <c r="M4985" s="163"/>
      <c r="N4985" s="163"/>
      <c r="O4985" s="163"/>
      <c r="P4985" s="163"/>
      <c r="Q4985" s="163"/>
      <c r="R4985" s="163"/>
      <c r="S4985" s="163"/>
      <c r="T4985" s="163"/>
      <c r="U4985" s="163"/>
      <c r="V4985" s="163"/>
      <c r="W4985" s="163"/>
      <c r="X4985" s="163"/>
    </row>
    <row r="4986" ht="11.25" customHeight="1">
      <c r="A4986" s="162" t="s">
        <v>2502</v>
      </c>
      <c r="B4986" s="162" t="s">
        <v>2503</v>
      </c>
      <c r="C4986" s="10" t="s">
        <v>52</v>
      </c>
      <c r="D4986" s="162" t="s">
        <v>3051</v>
      </c>
      <c r="E4986" s="162" t="s">
        <v>3052</v>
      </c>
      <c r="F4986" s="161" t="s">
        <v>2790</v>
      </c>
      <c r="G4986" s="10">
        <v>14.0</v>
      </c>
      <c r="H4986" s="10">
        <v>14.0</v>
      </c>
      <c r="I4986" s="10">
        <v>14.0</v>
      </c>
      <c r="J4986" s="172">
        <v>50.0</v>
      </c>
      <c r="K4986" s="173">
        <v>3.57</v>
      </c>
      <c r="L4986" s="162" t="s">
        <v>76</v>
      </c>
      <c r="M4986" s="163"/>
      <c r="N4986" s="163"/>
      <c r="O4986" s="163"/>
      <c r="P4986" s="163"/>
      <c r="Q4986" s="163"/>
      <c r="R4986" s="163"/>
      <c r="S4986" s="163"/>
      <c r="T4986" s="163"/>
      <c r="U4986" s="163"/>
      <c r="V4986" s="163"/>
      <c r="W4986" s="163"/>
      <c r="X4986" s="163"/>
    </row>
    <row r="4987" ht="11.25" customHeight="1">
      <c r="A4987" s="162" t="s">
        <v>2502</v>
      </c>
      <c r="B4987" s="162" t="s">
        <v>2503</v>
      </c>
      <c r="C4987" s="10" t="s">
        <v>52</v>
      </c>
      <c r="D4987" s="162" t="s">
        <v>3173</v>
      </c>
      <c r="E4987" s="162" t="s">
        <v>3174</v>
      </c>
      <c r="F4987" s="161" t="s">
        <v>2790</v>
      </c>
      <c r="G4987" s="10">
        <v>14.0</v>
      </c>
      <c r="H4987" s="10">
        <v>14.0</v>
      </c>
      <c r="I4987" s="10">
        <v>14.0</v>
      </c>
      <c r="J4987" s="172">
        <v>50.0</v>
      </c>
      <c r="K4987" s="173">
        <v>3.57</v>
      </c>
      <c r="L4987" s="162" t="s">
        <v>76</v>
      </c>
      <c r="M4987" s="163"/>
      <c r="N4987" s="163"/>
      <c r="O4987" s="163"/>
      <c r="P4987" s="163"/>
      <c r="Q4987" s="163"/>
      <c r="R4987" s="163"/>
      <c r="S4987" s="163"/>
      <c r="T4987" s="163"/>
      <c r="U4987" s="163"/>
      <c r="V4987" s="163"/>
      <c r="W4987" s="163"/>
      <c r="X4987" s="163"/>
    </row>
    <row r="4988" ht="11.25" customHeight="1">
      <c r="A4988" s="162" t="s">
        <v>2502</v>
      </c>
      <c r="B4988" s="162" t="s">
        <v>2503</v>
      </c>
      <c r="C4988" s="10" t="s">
        <v>52</v>
      </c>
      <c r="D4988" s="162" t="s">
        <v>3243</v>
      </c>
      <c r="E4988" s="162" t="s">
        <v>3244</v>
      </c>
      <c r="F4988" s="161" t="s">
        <v>2790</v>
      </c>
      <c r="G4988" s="10">
        <v>14.0</v>
      </c>
      <c r="H4988" s="10">
        <v>14.0</v>
      </c>
      <c r="I4988" s="10">
        <v>14.0</v>
      </c>
      <c r="J4988" s="172">
        <v>50.0</v>
      </c>
      <c r="K4988" s="173">
        <v>3.57</v>
      </c>
      <c r="L4988" s="162" t="s">
        <v>76</v>
      </c>
      <c r="M4988" s="163"/>
      <c r="N4988" s="163"/>
      <c r="O4988" s="163"/>
      <c r="P4988" s="163"/>
      <c r="Q4988" s="163"/>
      <c r="R4988" s="163"/>
      <c r="S4988" s="163"/>
      <c r="T4988" s="163"/>
      <c r="U4988" s="163"/>
      <c r="V4988" s="163"/>
      <c r="W4988" s="163"/>
      <c r="X4988" s="163"/>
    </row>
    <row r="4989" ht="11.25" customHeight="1">
      <c r="A4989" s="162" t="s">
        <v>2502</v>
      </c>
      <c r="B4989" s="162" t="s">
        <v>2503</v>
      </c>
      <c r="C4989" s="10" t="s">
        <v>52</v>
      </c>
      <c r="D4989" s="162" t="s">
        <v>3121</v>
      </c>
      <c r="E4989" s="162" t="s">
        <v>3122</v>
      </c>
      <c r="F4989" s="161" t="s">
        <v>2790</v>
      </c>
      <c r="G4989" s="10">
        <v>14.0</v>
      </c>
      <c r="H4989" s="10">
        <v>14.0</v>
      </c>
      <c r="I4989" s="10">
        <v>14.0</v>
      </c>
      <c r="J4989" s="172">
        <v>50.0</v>
      </c>
      <c r="K4989" s="173">
        <v>3.57</v>
      </c>
      <c r="L4989" s="162" t="s">
        <v>76</v>
      </c>
      <c r="M4989" s="163"/>
      <c r="N4989" s="163"/>
      <c r="O4989" s="163"/>
      <c r="P4989" s="163"/>
      <c r="Q4989" s="163"/>
      <c r="R4989" s="163"/>
      <c r="S4989" s="163"/>
      <c r="T4989" s="163"/>
      <c r="U4989" s="163"/>
      <c r="V4989" s="163"/>
      <c r="W4989" s="163"/>
      <c r="X4989" s="163"/>
    </row>
    <row r="4990" ht="11.25" customHeight="1">
      <c r="A4990" s="162" t="s">
        <v>2502</v>
      </c>
      <c r="B4990" s="162" t="s">
        <v>2503</v>
      </c>
      <c r="C4990" s="10" t="s">
        <v>52</v>
      </c>
      <c r="D4990" s="162" t="s">
        <v>3159</v>
      </c>
      <c r="E4990" s="162" t="s">
        <v>3160</v>
      </c>
      <c r="F4990" s="161" t="s">
        <v>2790</v>
      </c>
      <c r="G4990" s="10">
        <v>14.0</v>
      </c>
      <c r="H4990" s="10">
        <v>14.0</v>
      </c>
      <c r="I4990" s="10">
        <v>14.0</v>
      </c>
      <c r="J4990" s="172">
        <v>50.0</v>
      </c>
      <c r="K4990" s="173">
        <v>3.57</v>
      </c>
      <c r="L4990" s="162" t="s">
        <v>76</v>
      </c>
      <c r="M4990" s="163"/>
      <c r="N4990" s="163"/>
      <c r="O4990" s="163"/>
      <c r="P4990" s="163"/>
      <c r="Q4990" s="163"/>
      <c r="R4990" s="163"/>
      <c r="S4990" s="163"/>
      <c r="T4990" s="163"/>
      <c r="U4990" s="163"/>
      <c r="V4990" s="163"/>
      <c r="W4990" s="163"/>
      <c r="X4990" s="163"/>
    </row>
    <row r="4991" ht="11.25" customHeight="1">
      <c r="A4991" s="162" t="s">
        <v>2502</v>
      </c>
      <c r="B4991" s="162" t="s">
        <v>2503</v>
      </c>
      <c r="C4991" s="10" t="s">
        <v>52</v>
      </c>
      <c r="D4991" s="162" t="s">
        <v>3153</v>
      </c>
      <c r="E4991" s="162" t="s">
        <v>3154</v>
      </c>
      <c r="F4991" s="161" t="s">
        <v>2790</v>
      </c>
      <c r="G4991" s="10">
        <v>14.0</v>
      </c>
      <c r="H4991" s="10">
        <v>14.0</v>
      </c>
      <c r="I4991" s="10">
        <v>14.0</v>
      </c>
      <c r="J4991" s="172">
        <v>50.0</v>
      </c>
      <c r="K4991" s="173">
        <v>3.57</v>
      </c>
      <c r="L4991" s="162" t="s">
        <v>76</v>
      </c>
      <c r="M4991" s="163"/>
      <c r="N4991" s="163"/>
      <c r="O4991" s="163"/>
      <c r="P4991" s="163"/>
      <c r="Q4991" s="163"/>
      <c r="R4991" s="163"/>
      <c r="S4991" s="163"/>
      <c r="T4991" s="163"/>
      <c r="U4991" s="163"/>
      <c r="V4991" s="163"/>
      <c r="W4991" s="163"/>
      <c r="X4991" s="163"/>
    </row>
    <row r="4992" ht="11.25" customHeight="1">
      <c r="A4992" s="162" t="s">
        <v>2502</v>
      </c>
      <c r="B4992" s="162" t="s">
        <v>2503</v>
      </c>
      <c r="C4992" s="10" t="s">
        <v>52</v>
      </c>
      <c r="D4992" s="162" t="s">
        <v>3065</v>
      </c>
      <c r="E4992" s="162" t="s">
        <v>3066</v>
      </c>
      <c r="F4992" s="161" t="s">
        <v>2790</v>
      </c>
      <c r="G4992" s="10">
        <v>14.0</v>
      </c>
      <c r="H4992" s="10">
        <v>14.0</v>
      </c>
      <c r="I4992" s="10">
        <v>14.0</v>
      </c>
      <c r="J4992" s="172">
        <v>50.0</v>
      </c>
      <c r="K4992" s="173">
        <v>3.57</v>
      </c>
      <c r="L4992" s="162" t="s">
        <v>76</v>
      </c>
      <c r="M4992" s="163"/>
      <c r="N4992" s="163"/>
      <c r="O4992" s="163"/>
      <c r="P4992" s="163"/>
      <c r="Q4992" s="163"/>
      <c r="R4992" s="163"/>
      <c r="S4992" s="163"/>
      <c r="T4992" s="163"/>
      <c r="U4992" s="163"/>
      <c r="V4992" s="163"/>
      <c r="W4992" s="163"/>
      <c r="X4992" s="163"/>
    </row>
    <row r="4993" ht="11.25" customHeight="1">
      <c r="A4993" s="162" t="s">
        <v>2502</v>
      </c>
      <c r="B4993" s="162" t="s">
        <v>2503</v>
      </c>
      <c r="C4993" s="10" t="s">
        <v>52</v>
      </c>
      <c r="D4993" s="162" t="s">
        <v>3261</v>
      </c>
      <c r="E4993" s="162" t="s">
        <v>3262</v>
      </c>
      <c r="F4993" s="161" t="s">
        <v>2790</v>
      </c>
      <c r="G4993" s="10">
        <v>14.0</v>
      </c>
      <c r="H4993" s="10">
        <v>14.0</v>
      </c>
      <c r="I4993" s="10">
        <v>14.0</v>
      </c>
      <c r="J4993" s="172">
        <v>50.0</v>
      </c>
      <c r="K4993" s="173">
        <v>3.57</v>
      </c>
      <c r="L4993" s="162" t="s">
        <v>76</v>
      </c>
      <c r="M4993" s="163"/>
      <c r="N4993" s="163"/>
      <c r="O4993" s="163"/>
      <c r="P4993" s="163"/>
      <c r="Q4993" s="163"/>
      <c r="R4993" s="163"/>
      <c r="S4993" s="163"/>
      <c r="T4993" s="163"/>
      <c r="U4993" s="163"/>
      <c r="V4993" s="163"/>
      <c r="W4993" s="163"/>
      <c r="X4993" s="163"/>
    </row>
    <row r="4994" ht="11.25" customHeight="1">
      <c r="A4994" s="162" t="s">
        <v>2502</v>
      </c>
      <c r="B4994" s="162" t="s">
        <v>2503</v>
      </c>
      <c r="C4994" s="10" t="s">
        <v>52</v>
      </c>
      <c r="D4994" s="162" t="s">
        <v>3179</v>
      </c>
      <c r="E4994" s="162" t="s">
        <v>3180</v>
      </c>
      <c r="F4994" s="161" t="s">
        <v>2790</v>
      </c>
      <c r="G4994" s="10">
        <v>14.0</v>
      </c>
      <c r="H4994" s="10">
        <v>14.0</v>
      </c>
      <c r="I4994" s="10">
        <v>14.0</v>
      </c>
      <c r="J4994" s="172">
        <v>50.0</v>
      </c>
      <c r="K4994" s="173">
        <v>3.57</v>
      </c>
      <c r="L4994" s="162" t="s">
        <v>76</v>
      </c>
      <c r="M4994" s="163"/>
      <c r="N4994" s="163"/>
      <c r="O4994" s="163"/>
      <c r="P4994" s="163"/>
      <c r="Q4994" s="163"/>
      <c r="R4994" s="163"/>
      <c r="S4994" s="163"/>
      <c r="T4994" s="163"/>
      <c r="U4994" s="163"/>
      <c r="V4994" s="163"/>
      <c r="W4994" s="163"/>
      <c r="X4994" s="163"/>
    </row>
    <row r="4995" ht="11.25" customHeight="1">
      <c r="A4995" s="162" t="s">
        <v>2502</v>
      </c>
      <c r="B4995" s="162" t="s">
        <v>2503</v>
      </c>
      <c r="C4995" s="10" t="s">
        <v>52</v>
      </c>
      <c r="D4995" s="162" t="s">
        <v>3061</v>
      </c>
      <c r="E4995" s="162" t="s">
        <v>3062</v>
      </c>
      <c r="F4995" s="161" t="s">
        <v>2790</v>
      </c>
      <c r="G4995" s="10">
        <v>14.0</v>
      </c>
      <c r="H4995" s="10">
        <v>14.0</v>
      </c>
      <c r="I4995" s="10">
        <v>14.0</v>
      </c>
      <c r="J4995" s="172">
        <v>50.0</v>
      </c>
      <c r="K4995" s="173">
        <v>3.57</v>
      </c>
      <c r="L4995" s="162" t="s">
        <v>76</v>
      </c>
      <c r="M4995" s="163"/>
      <c r="N4995" s="163"/>
      <c r="O4995" s="163"/>
      <c r="P4995" s="163"/>
      <c r="Q4995" s="163"/>
      <c r="R4995" s="163"/>
      <c r="S4995" s="163"/>
      <c r="T4995" s="163"/>
      <c r="U4995" s="163"/>
      <c r="V4995" s="163"/>
      <c r="W4995" s="163"/>
      <c r="X4995" s="163"/>
    </row>
    <row r="4996" ht="11.25" customHeight="1">
      <c r="A4996" s="162" t="s">
        <v>2502</v>
      </c>
      <c r="B4996" s="162" t="s">
        <v>2503</v>
      </c>
      <c r="C4996" s="10" t="s">
        <v>52</v>
      </c>
      <c r="D4996" s="162" t="s">
        <v>3133</v>
      </c>
      <c r="E4996" s="162" t="s">
        <v>3134</v>
      </c>
      <c r="F4996" s="161" t="s">
        <v>2790</v>
      </c>
      <c r="G4996" s="10">
        <v>14.0</v>
      </c>
      <c r="H4996" s="10">
        <v>14.0</v>
      </c>
      <c r="I4996" s="10">
        <v>14.0</v>
      </c>
      <c r="J4996" s="172">
        <v>50.0</v>
      </c>
      <c r="K4996" s="173">
        <v>3.57</v>
      </c>
      <c r="L4996" s="162" t="s">
        <v>76</v>
      </c>
      <c r="M4996" s="163"/>
      <c r="N4996" s="163"/>
      <c r="O4996" s="163"/>
      <c r="P4996" s="163"/>
      <c r="Q4996" s="163"/>
      <c r="R4996" s="163"/>
      <c r="S4996" s="163"/>
      <c r="T4996" s="163"/>
      <c r="U4996" s="163"/>
      <c r="V4996" s="163"/>
      <c r="W4996" s="163"/>
      <c r="X4996" s="163"/>
    </row>
    <row r="4997" ht="11.25" customHeight="1">
      <c r="A4997" s="162" t="s">
        <v>2502</v>
      </c>
      <c r="B4997" s="162" t="s">
        <v>2503</v>
      </c>
      <c r="C4997" s="10" t="s">
        <v>52</v>
      </c>
      <c r="D4997" s="162" t="s">
        <v>3119</v>
      </c>
      <c r="E4997" s="162" t="s">
        <v>3120</v>
      </c>
      <c r="F4997" s="161" t="s">
        <v>2790</v>
      </c>
      <c r="G4997" s="10">
        <v>14.0</v>
      </c>
      <c r="H4997" s="10">
        <v>14.0</v>
      </c>
      <c r="I4997" s="10">
        <v>14.0</v>
      </c>
      <c r="J4997" s="172">
        <v>50.0</v>
      </c>
      <c r="K4997" s="173">
        <v>3.57</v>
      </c>
      <c r="L4997" s="162" t="s">
        <v>76</v>
      </c>
      <c r="M4997" s="163"/>
      <c r="N4997" s="163"/>
      <c r="O4997" s="163"/>
      <c r="P4997" s="163"/>
      <c r="Q4997" s="163"/>
      <c r="R4997" s="163"/>
      <c r="S4997" s="163"/>
      <c r="T4997" s="163"/>
      <c r="U4997" s="163"/>
      <c r="V4997" s="163"/>
      <c r="W4997" s="163"/>
      <c r="X4997" s="163"/>
    </row>
    <row r="4998" ht="11.25" customHeight="1">
      <c r="A4998" s="162" t="s">
        <v>2502</v>
      </c>
      <c r="B4998" s="162" t="s">
        <v>2503</v>
      </c>
      <c r="C4998" s="10" t="s">
        <v>52</v>
      </c>
      <c r="D4998" s="162" t="s">
        <v>3213</v>
      </c>
      <c r="E4998" s="162" t="s">
        <v>3214</v>
      </c>
      <c r="F4998" s="161" t="s">
        <v>2790</v>
      </c>
      <c r="G4998" s="10">
        <v>14.0</v>
      </c>
      <c r="H4998" s="10">
        <v>14.0</v>
      </c>
      <c r="I4998" s="10">
        <v>14.0</v>
      </c>
      <c r="J4998" s="172">
        <v>50.0</v>
      </c>
      <c r="K4998" s="173">
        <v>3.57</v>
      </c>
      <c r="L4998" s="162" t="s">
        <v>76</v>
      </c>
      <c r="M4998" s="163"/>
      <c r="N4998" s="163"/>
      <c r="O4998" s="163"/>
      <c r="P4998" s="163"/>
      <c r="Q4998" s="163"/>
      <c r="R4998" s="163"/>
      <c r="S4998" s="163"/>
      <c r="T4998" s="163"/>
      <c r="U4998" s="163"/>
      <c r="V4998" s="163"/>
      <c r="W4998" s="163"/>
      <c r="X4998" s="163"/>
    </row>
    <row r="4999" ht="11.25" customHeight="1">
      <c r="A4999" s="162" t="s">
        <v>2502</v>
      </c>
      <c r="B4999" s="162" t="s">
        <v>2503</v>
      </c>
      <c r="C4999" s="10" t="s">
        <v>52</v>
      </c>
      <c r="D4999" s="162" t="s">
        <v>3157</v>
      </c>
      <c r="E4999" s="162" t="s">
        <v>3158</v>
      </c>
      <c r="F4999" s="161" t="s">
        <v>2790</v>
      </c>
      <c r="G4999" s="10">
        <v>14.0</v>
      </c>
      <c r="H4999" s="10">
        <v>14.0</v>
      </c>
      <c r="I4999" s="10">
        <v>14.0</v>
      </c>
      <c r="J4999" s="172">
        <v>50.0</v>
      </c>
      <c r="K4999" s="173">
        <v>3.57</v>
      </c>
      <c r="L4999" s="162" t="s">
        <v>76</v>
      </c>
      <c r="M4999" s="163"/>
      <c r="N4999" s="163"/>
      <c r="O4999" s="163"/>
      <c r="P4999" s="163"/>
      <c r="Q4999" s="163"/>
      <c r="R4999" s="163"/>
      <c r="S4999" s="163"/>
      <c r="T4999" s="163"/>
      <c r="U4999" s="163"/>
      <c r="V4999" s="163"/>
      <c r="W4999" s="163"/>
      <c r="X4999" s="163"/>
    </row>
    <row r="5000" ht="11.25" customHeight="1">
      <c r="A5000" s="162" t="s">
        <v>2502</v>
      </c>
      <c r="B5000" s="162" t="s">
        <v>2503</v>
      </c>
      <c r="C5000" s="10" t="s">
        <v>52</v>
      </c>
      <c r="D5000" s="162" t="s">
        <v>3189</v>
      </c>
      <c r="E5000" s="162" t="s">
        <v>3190</v>
      </c>
      <c r="F5000" s="161" t="s">
        <v>2790</v>
      </c>
      <c r="G5000" s="10">
        <v>14.0</v>
      </c>
      <c r="H5000" s="10">
        <v>14.0</v>
      </c>
      <c r="I5000" s="10">
        <v>14.0</v>
      </c>
      <c r="J5000" s="172">
        <v>50.0</v>
      </c>
      <c r="K5000" s="173">
        <v>3.57</v>
      </c>
      <c r="L5000" s="162" t="s">
        <v>76</v>
      </c>
      <c r="M5000" s="163"/>
      <c r="N5000" s="163"/>
      <c r="O5000" s="163"/>
      <c r="P5000" s="163"/>
      <c r="Q5000" s="163"/>
      <c r="R5000" s="163"/>
      <c r="S5000" s="163"/>
      <c r="T5000" s="163"/>
      <c r="U5000" s="163"/>
      <c r="V5000" s="163"/>
      <c r="W5000" s="163"/>
      <c r="X5000" s="163"/>
    </row>
    <row r="5001" ht="11.25" customHeight="1">
      <c r="A5001" s="162" t="s">
        <v>2502</v>
      </c>
      <c r="B5001" s="162" t="s">
        <v>2503</v>
      </c>
      <c r="C5001" s="10" t="s">
        <v>52</v>
      </c>
      <c r="D5001" s="162" t="s">
        <v>3181</v>
      </c>
      <c r="E5001" s="162" t="s">
        <v>3182</v>
      </c>
      <c r="F5001" s="161" t="s">
        <v>2790</v>
      </c>
      <c r="G5001" s="10">
        <v>14.0</v>
      </c>
      <c r="H5001" s="10">
        <v>14.0</v>
      </c>
      <c r="I5001" s="10">
        <v>14.0</v>
      </c>
      <c r="J5001" s="172">
        <v>50.0</v>
      </c>
      <c r="K5001" s="173">
        <v>3.57</v>
      </c>
      <c r="L5001" s="162" t="s">
        <v>76</v>
      </c>
      <c r="M5001" s="163"/>
      <c r="N5001" s="163"/>
      <c r="O5001" s="163"/>
      <c r="P5001" s="163"/>
      <c r="Q5001" s="163"/>
      <c r="R5001" s="163"/>
      <c r="S5001" s="163"/>
      <c r="T5001" s="163"/>
      <c r="U5001" s="163"/>
      <c r="V5001" s="163"/>
      <c r="W5001" s="163"/>
      <c r="X5001" s="163"/>
    </row>
    <row r="5002" ht="11.25" customHeight="1">
      <c r="A5002" s="162" t="s">
        <v>2502</v>
      </c>
      <c r="B5002" s="162" t="s">
        <v>2503</v>
      </c>
      <c r="C5002" s="10" t="s">
        <v>52</v>
      </c>
      <c r="D5002" s="162" t="s">
        <v>3235</v>
      </c>
      <c r="E5002" s="162" t="s">
        <v>3236</v>
      </c>
      <c r="F5002" s="161" t="s">
        <v>2790</v>
      </c>
      <c r="G5002" s="10">
        <v>14.0</v>
      </c>
      <c r="H5002" s="10">
        <v>14.0</v>
      </c>
      <c r="I5002" s="10">
        <v>14.0</v>
      </c>
      <c r="J5002" s="172">
        <v>50.0</v>
      </c>
      <c r="K5002" s="173">
        <v>3.57</v>
      </c>
      <c r="L5002" s="162" t="s">
        <v>76</v>
      </c>
      <c r="M5002" s="163"/>
      <c r="N5002" s="163"/>
      <c r="O5002" s="163"/>
      <c r="P5002" s="163"/>
      <c r="Q5002" s="163"/>
      <c r="R5002" s="163"/>
      <c r="S5002" s="163"/>
      <c r="T5002" s="163"/>
      <c r="U5002" s="163"/>
      <c r="V5002" s="163"/>
      <c r="W5002" s="163"/>
      <c r="X5002" s="163"/>
    </row>
    <row r="5003" ht="11.25" customHeight="1">
      <c r="A5003" s="162" t="s">
        <v>2502</v>
      </c>
      <c r="B5003" s="162" t="s">
        <v>2503</v>
      </c>
      <c r="C5003" s="10" t="s">
        <v>52</v>
      </c>
      <c r="D5003" s="162" t="s">
        <v>3219</v>
      </c>
      <c r="E5003" s="162" t="s">
        <v>3220</v>
      </c>
      <c r="F5003" s="161" t="s">
        <v>2790</v>
      </c>
      <c r="G5003" s="10">
        <v>14.0</v>
      </c>
      <c r="H5003" s="10">
        <v>14.0</v>
      </c>
      <c r="I5003" s="10">
        <v>14.0</v>
      </c>
      <c r="J5003" s="172">
        <v>50.0</v>
      </c>
      <c r="K5003" s="173">
        <v>3.57</v>
      </c>
      <c r="L5003" s="162" t="s">
        <v>76</v>
      </c>
      <c r="M5003" s="163"/>
      <c r="N5003" s="163"/>
      <c r="O5003" s="163"/>
      <c r="P5003" s="163"/>
      <c r="Q5003" s="163"/>
      <c r="R5003" s="163"/>
      <c r="S5003" s="163"/>
      <c r="T5003" s="163"/>
      <c r="U5003" s="163"/>
      <c r="V5003" s="163"/>
      <c r="W5003" s="163"/>
      <c r="X5003" s="163"/>
    </row>
    <row r="5004" ht="11.25" customHeight="1">
      <c r="A5004" s="162" t="s">
        <v>2502</v>
      </c>
      <c r="B5004" s="162" t="s">
        <v>2503</v>
      </c>
      <c r="C5004" s="10" t="s">
        <v>52</v>
      </c>
      <c r="D5004" s="162" t="s">
        <v>3149</v>
      </c>
      <c r="E5004" s="162" t="s">
        <v>3150</v>
      </c>
      <c r="F5004" s="161" t="s">
        <v>2790</v>
      </c>
      <c r="G5004" s="10">
        <v>14.0</v>
      </c>
      <c r="H5004" s="10">
        <v>14.0</v>
      </c>
      <c r="I5004" s="10">
        <v>14.0</v>
      </c>
      <c r="J5004" s="172">
        <v>50.0</v>
      </c>
      <c r="K5004" s="173">
        <v>3.57</v>
      </c>
      <c r="L5004" s="162" t="s">
        <v>76</v>
      </c>
      <c r="M5004" s="163"/>
      <c r="N5004" s="163"/>
      <c r="O5004" s="163"/>
      <c r="P5004" s="163"/>
      <c r="Q5004" s="163"/>
      <c r="R5004" s="163"/>
      <c r="S5004" s="163"/>
      <c r="T5004" s="163"/>
      <c r="U5004" s="163"/>
      <c r="V5004" s="163"/>
      <c r="W5004" s="163"/>
      <c r="X5004" s="163"/>
    </row>
    <row r="5005" ht="11.25" customHeight="1">
      <c r="A5005" s="162" t="s">
        <v>2502</v>
      </c>
      <c r="B5005" s="162" t="s">
        <v>2503</v>
      </c>
      <c r="C5005" s="10" t="s">
        <v>52</v>
      </c>
      <c r="D5005" s="162" t="s">
        <v>3125</v>
      </c>
      <c r="E5005" s="162" t="s">
        <v>3126</v>
      </c>
      <c r="F5005" s="161" t="s">
        <v>2790</v>
      </c>
      <c r="G5005" s="10">
        <v>14.0</v>
      </c>
      <c r="H5005" s="10">
        <v>14.0</v>
      </c>
      <c r="I5005" s="10">
        <v>14.0</v>
      </c>
      <c r="J5005" s="172">
        <v>50.0</v>
      </c>
      <c r="K5005" s="173">
        <v>3.57</v>
      </c>
      <c r="L5005" s="162" t="s">
        <v>76</v>
      </c>
      <c r="M5005" s="163"/>
      <c r="N5005" s="163"/>
      <c r="O5005" s="163"/>
      <c r="P5005" s="163"/>
      <c r="Q5005" s="163"/>
      <c r="R5005" s="163"/>
      <c r="S5005" s="163"/>
      <c r="T5005" s="163"/>
      <c r="U5005" s="163"/>
      <c r="V5005" s="163"/>
      <c r="W5005" s="163"/>
      <c r="X5005" s="163"/>
    </row>
    <row r="5006" ht="11.25" customHeight="1">
      <c r="A5006" s="162" t="s">
        <v>2502</v>
      </c>
      <c r="B5006" s="162" t="s">
        <v>2503</v>
      </c>
      <c r="C5006" s="10" t="s">
        <v>52</v>
      </c>
      <c r="D5006" s="162" t="s">
        <v>3217</v>
      </c>
      <c r="E5006" s="162" t="s">
        <v>3218</v>
      </c>
      <c r="F5006" s="161" t="s">
        <v>2790</v>
      </c>
      <c r="G5006" s="10">
        <v>14.0</v>
      </c>
      <c r="H5006" s="10">
        <v>14.0</v>
      </c>
      <c r="I5006" s="10">
        <v>14.0</v>
      </c>
      <c r="J5006" s="172">
        <v>50.0</v>
      </c>
      <c r="K5006" s="173">
        <v>3.57</v>
      </c>
      <c r="L5006" s="162" t="s">
        <v>76</v>
      </c>
      <c r="M5006" s="163"/>
      <c r="N5006" s="163"/>
      <c r="O5006" s="163"/>
      <c r="P5006" s="163"/>
      <c r="Q5006" s="163"/>
      <c r="R5006" s="163"/>
      <c r="S5006" s="163"/>
      <c r="T5006" s="163"/>
      <c r="U5006" s="163"/>
      <c r="V5006" s="163"/>
      <c r="W5006" s="163"/>
      <c r="X5006" s="163"/>
    </row>
    <row r="5007" ht="11.25" customHeight="1">
      <c r="A5007" s="162" t="s">
        <v>2502</v>
      </c>
      <c r="B5007" s="162" t="s">
        <v>2503</v>
      </c>
      <c r="C5007" s="10" t="s">
        <v>52</v>
      </c>
      <c r="D5007" s="162" t="s">
        <v>3111</v>
      </c>
      <c r="E5007" s="162" t="s">
        <v>3112</v>
      </c>
      <c r="F5007" s="161" t="s">
        <v>2790</v>
      </c>
      <c r="G5007" s="10">
        <v>14.0</v>
      </c>
      <c r="H5007" s="10">
        <v>14.0</v>
      </c>
      <c r="I5007" s="10">
        <v>14.0</v>
      </c>
      <c r="J5007" s="172">
        <v>50.0</v>
      </c>
      <c r="K5007" s="173">
        <v>3.57</v>
      </c>
      <c r="L5007" s="162" t="s">
        <v>76</v>
      </c>
      <c r="M5007" s="163"/>
      <c r="N5007" s="163"/>
      <c r="O5007" s="163"/>
      <c r="P5007" s="163"/>
      <c r="Q5007" s="163"/>
      <c r="R5007" s="163"/>
      <c r="S5007" s="163"/>
      <c r="T5007" s="163"/>
      <c r="U5007" s="163"/>
      <c r="V5007" s="163"/>
      <c r="W5007" s="163"/>
      <c r="X5007" s="163"/>
    </row>
    <row r="5008" ht="11.25" customHeight="1">
      <c r="A5008" s="162" t="s">
        <v>2502</v>
      </c>
      <c r="B5008" s="162" t="s">
        <v>2503</v>
      </c>
      <c r="C5008" s="10" t="s">
        <v>52</v>
      </c>
      <c r="D5008" s="162" t="s">
        <v>3113</v>
      </c>
      <c r="E5008" s="162" t="s">
        <v>3114</v>
      </c>
      <c r="F5008" s="161" t="s">
        <v>2790</v>
      </c>
      <c r="G5008" s="10">
        <v>14.0</v>
      </c>
      <c r="H5008" s="10">
        <v>14.0</v>
      </c>
      <c r="I5008" s="10">
        <v>14.0</v>
      </c>
      <c r="J5008" s="172">
        <v>50.0</v>
      </c>
      <c r="K5008" s="173">
        <v>3.57</v>
      </c>
      <c r="L5008" s="162" t="s">
        <v>76</v>
      </c>
      <c r="M5008" s="163"/>
      <c r="N5008" s="163"/>
      <c r="O5008" s="163"/>
      <c r="P5008" s="163"/>
      <c r="Q5008" s="163"/>
      <c r="R5008" s="163"/>
      <c r="S5008" s="163"/>
      <c r="T5008" s="163"/>
      <c r="U5008" s="163"/>
      <c r="V5008" s="163"/>
      <c r="W5008" s="163"/>
      <c r="X5008" s="163"/>
    </row>
    <row r="5009" ht="11.25" customHeight="1">
      <c r="A5009" s="162" t="s">
        <v>2502</v>
      </c>
      <c r="B5009" s="162" t="s">
        <v>2503</v>
      </c>
      <c r="C5009" s="10" t="s">
        <v>52</v>
      </c>
      <c r="D5009" s="162" t="s">
        <v>3101</v>
      </c>
      <c r="E5009" s="162" t="s">
        <v>3102</v>
      </c>
      <c r="F5009" s="161" t="s">
        <v>2790</v>
      </c>
      <c r="G5009" s="10">
        <v>14.0</v>
      </c>
      <c r="H5009" s="10">
        <v>14.0</v>
      </c>
      <c r="I5009" s="10">
        <v>14.0</v>
      </c>
      <c r="J5009" s="172">
        <v>50.0</v>
      </c>
      <c r="K5009" s="173">
        <v>3.57</v>
      </c>
      <c r="L5009" s="162" t="s">
        <v>76</v>
      </c>
      <c r="M5009" s="163"/>
      <c r="N5009" s="163"/>
      <c r="O5009" s="163"/>
      <c r="P5009" s="163"/>
      <c r="Q5009" s="163"/>
      <c r="R5009" s="163"/>
      <c r="S5009" s="163"/>
      <c r="T5009" s="163"/>
      <c r="U5009" s="163"/>
      <c r="V5009" s="163"/>
      <c r="W5009" s="163"/>
      <c r="X5009" s="163"/>
    </row>
    <row r="5010" ht="11.25" customHeight="1">
      <c r="A5010" s="162" t="s">
        <v>2502</v>
      </c>
      <c r="B5010" s="162" t="s">
        <v>2503</v>
      </c>
      <c r="C5010" s="10" t="s">
        <v>52</v>
      </c>
      <c r="D5010" s="162" t="s">
        <v>3059</v>
      </c>
      <c r="E5010" s="162" t="s">
        <v>3060</v>
      </c>
      <c r="F5010" s="161" t="s">
        <v>2790</v>
      </c>
      <c r="G5010" s="10">
        <v>14.0</v>
      </c>
      <c r="H5010" s="10">
        <v>14.0</v>
      </c>
      <c r="I5010" s="10">
        <v>14.0</v>
      </c>
      <c r="J5010" s="172">
        <v>50.0</v>
      </c>
      <c r="K5010" s="173">
        <v>3.57</v>
      </c>
      <c r="L5010" s="162" t="s">
        <v>76</v>
      </c>
      <c r="M5010" s="163"/>
      <c r="N5010" s="163"/>
      <c r="O5010" s="163"/>
      <c r="P5010" s="163"/>
      <c r="Q5010" s="163"/>
      <c r="R5010" s="163"/>
      <c r="S5010" s="163"/>
      <c r="T5010" s="163"/>
      <c r="U5010" s="163"/>
      <c r="V5010" s="163"/>
      <c r="W5010" s="163"/>
      <c r="X5010" s="163"/>
    </row>
    <row r="5011" ht="11.25" customHeight="1">
      <c r="A5011" s="162" t="s">
        <v>2502</v>
      </c>
      <c r="B5011" s="162" t="s">
        <v>2503</v>
      </c>
      <c r="C5011" s="10" t="s">
        <v>52</v>
      </c>
      <c r="D5011" s="162" t="s">
        <v>3147</v>
      </c>
      <c r="E5011" s="162" t="s">
        <v>3148</v>
      </c>
      <c r="F5011" s="161" t="s">
        <v>2790</v>
      </c>
      <c r="G5011" s="10">
        <v>14.0</v>
      </c>
      <c r="H5011" s="10">
        <v>14.0</v>
      </c>
      <c r="I5011" s="10">
        <v>14.0</v>
      </c>
      <c r="J5011" s="172">
        <v>50.0</v>
      </c>
      <c r="K5011" s="173">
        <v>3.57</v>
      </c>
      <c r="L5011" s="162" t="s">
        <v>76</v>
      </c>
      <c r="M5011" s="163"/>
      <c r="N5011" s="163"/>
      <c r="O5011" s="163"/>
      <c r="P5011" s="163"/>
      <c r="Q5011" s="163"/>
      <c r="R5011" s="163"/>
      <c r="S5011" s="163"/>
      <c r="T5011" s="163"/>
      <c r="U5011" s="163"/>
      <c r="V5011" s="163"/>
      <c r="W5011" s="163"/>
      <c r="X5011" s="163"/>
    </row>
    <row r="5012" ht="11.25" customHeight="1">
      <c r="A5012" s="162" t="s">
        <v>2502</v>
      </c>
      <c r="B5012" s="162" t="s">
        <v>2503</v>
      </c>
      <c r="C5012" s="10" t="s">
        <v>52</v>
      </c>
      <c r="D5012" s="162" t="s">
        <v>3063</v>
      </c>
      <c r="E5012" s="162" t="s">
        <v>3064</v>
      </c>
      <c r="F5012" s="161" t="s">
        <v>2790</v>
      </c>
      <c r="G5012" s="10">
        <v>14.0</v>
      </c>
      <c r="H5012" s="10">
        <v>14.0</v>
      </c>
      <c r="I5012" s="10">
        <v>14.0</v>
      </c>
      <c r="J5012" s="172">
        <v>50.0</v>
      </c>
      <c r="K5012" s="173">
        <v>3.57</v>
      </c>
      <c r="L5012" s="162" t="s">
        <v>76</v>
      </c>
      <c r="M5012" s="163"/>
      <c r="N5012" s="163"/>
      <c r="O5012" s="163"/>
      <c r="P5012" s="163"/>
      <c r="Q5012" s="163"/>
      <c r="R5012" s="163"/>
      <c r="S5012" s="163"/>
      <c r="T5012" s="163"/>
      <c r="U5012" s="163"/>
      <c r="V5012" s="163"/>
      <c r="W5012" s="163"/>
      <c r="X5012" s="163"/>
    </row>
    <row r="5013" ht="11.25" customHeight="1">
      <c r="A5013" s="162" t="s">
        <v>2502</v>
      </c>
      <c r="B5013" s="162" t="s">
        <v>2503</v>
      </c>
      <c r="C5013" s="10" t="s">
        <v>52</v>
      </c>
      <c r="D5013" s="162" t="s">
        <v>3083</v>
      </c>
      <c r="E5013" s="162" t="s">
        <v>3084</v>
      </c>
      <c r="F5013" s="161" t="s">
        <v>2790</v>
      </c>
      <c r="G5013" s="10">
        <v>14.0</v>
      </c>
      <c r="H5013" s="10">
        <v>14.0</v>
      </c>
      <c r="I5013" s="10">
        <v>14.0</v>
      </c>
      <c r="J5013" s="172">
        <v>50.0</v>
      </c>
      <c r="K5013" s="173">
        <v>3.57</v>
      </c>
      <c r="L5013" s="162" t="s">
        <v>76</v>
      </c>
      <c r="M5013" s="163"/>
      <c r="N5013" s="163"/>
      <c r="O5013" s="163"/>
      <c r="P5013" s="163"/>
      <c r="Q5013" s="163"/>
      <c r="R5013" s="163"/>
      <c r="S5013" s="163"/>
      <c r="T5013" s="163"/>
      <c r="U5013" s="163"/>
      <c r="V5013" s="163"/>
      <c r="W5013" s="163"/>
      <c r="X5013" s="163"/>
    </row>
    <row r="5014" ht="11.25" customHeight="1">
      <c r="A5014" s="162" t="s">
        <v>2502</v>
      </c>
      <c r="B5014" s="162" t="s">
        <v>2503</v>
      </c>
      <c r="C5014" s="10" t="s">
        <v>52</v>
      </c>
      <c r="D5014" s="162" t="s">
        <v>3165</v>
      </c>
      <c r="E5014" s="162" t="s">
        <v>3166</v>
      </c>
      <c r="F5014" s="161" t="s">
        <v>2790</v>
      </c>
      <c r="G5014" s="10">
        <v>14.0</v>
      </c>
      <c r="H5014" s="10">
        <v>14.0</v>
      </c>
      <c r="I5014" s="10">
        <v>14.0</v>
      </c>
      <c r="J5014" s="172">
        <v>50.0</v>
      </c>
      <c r="K5014" s="173">
        <v>3.57</v>
      </c>
      <c r="L5014" s="162" t="s">
        <v>76</v>
      </c>
      <c r="M5014" s="163"/>
      <c r="N5014" s="163"/>
      <c r="O5014" s="163"/>
      <c r="P5014" s="163"/>
      <c r="Q5014" s="163"/>
      <c r="R5014" s="163"/>
      <c r="S5014" s="163"/>
      <c r="T5014" s="163"/>
      <c r="U5014" s="163"/>
      <c r="V5014" s="163"/>
      <c r="W5014" s="163"/>
      <c r="X5014" s="163"/>
    </row>
    <row r="5015" ht="11.25" customHeight="1">
      <c r="A5015" s="162" t="s">
        <v>2502</v>
      </c>
      <c r="B5015" s="162" t="s">
        <v>2503</v>
      </c>
      <c r="C5015" s="10" t="s">
        <v>52</v>
      </c>
      <c r="D5015" s="162" t="s">
        <v>3141</v>
      </c>
      <c r="E5015" s="162" t="s">
        <v>3142</v>
      </c>
      <c r="F5015" s="161" t="s">
        <v>2790</v>
      </c>
      <c r="G5015" s="10">
        <v>14.0</v>
      </c>
      <c r="H5015" s="10">
        <v>14.0</v>
      </c>
      <c r="I5015" s="10">
        <v>14.0</v>
      </c>
      <c r="J5015" s="172">
        <v>50.0</v>
      </c>
      <c r="K5015" s="173">
        <v>3.57</v>
      </c>
      <c r="L5015" s="162" t="s">
        <v>76</v>
      </c>
      <c r="M5015" s="163"/>
      <c r="N5015" s="163"/>
      <c r="O5015" s="163"/>
      <c r="P5015" s="163"/>
      <c r="Q5015" s="163"/>
      <c r="R5015" s="163"/>
      <c r="S5015" s="163"/>
      <c r="T5015" s="163"/>
      <c r="U5015" s="163"/>
      <c r="V5015" s="163"/>
      <c r="W5015" s="163"/>
      <c r="X5015" s="163"/>
    </row>
    <row r="5016" ht="11.25" customHeight="1">
      <c r="A5016" s="162" t="s">
        <v>2502</v>
      </c>
      <c r="B5016" s="162" t="s">
        <v>2503</v>
      </c>
      <c r="C5016" s="10" t="s">
        <v>52</v>
      </c>
      <c r="D5016" s="162" t="s">
        <v>3211</v>
      </c>
      <c r="E5016" s="162" t="s">
        <v>3212</v>
      </c>
      <c r="F5016" s="161" t="s">
        <v>2790</v>
      </c>
      <c r="G5016" s="10">
        <v>14.0</v>
      </c>
      <c r="H5016" s="10">
        <v>14.0</v>
      </c>
      <c r="I5016" s="10">
        <v>14.0</v>
      </c>
      <c r="J5016" s="172">
        <v>50.0</v>
      </c>
      <c r="K5016" s="173">
        <v>3.57</v>
      </c>
      <c r="L5016" s="162" t="s">
        <v>76</v>
      </c>
      <c r="M5016" s="163"/>
      <c r="N5016" s="163"/>
      <c r="O5016" s="163"/>
      <c r="P5016" s="163"/>
      <c r="Q5016" s="163"/>
      <c r="R5016" s="163"/>
      <c r="S5016" s="163"/>
      <c r="T5016" s="163"/>
      <c r="U5016" s="163"/>
      <c r="V5016" s="163"/>
      <c r="W5016" s="163"/>
      <c r="X5016" s="163"/>
    </row>
    <row r="5017" ht="11.25" customHeight="1">
      <c r="A5017" s="162" t="s">
        <v>2502</v>
      </c>
      <c r="B5017" s="162" t="s">
        <v>2503</v>
      </c>
      <c r="C5017" s="10" t="s">
        <v>52</v>
      </c>
      <c r="D5017" s="162" t="s">
        <v>3095</v>
      </c>
      <c r="E5017" s="162" t="s">
        <v>3096</v>
      </c>
      <c r="F5017" s="161" t="s">
        <v>2790</v>
      </c>
      <c r="G5017" s="10">
        <v>14.0</v>
      </c>
      <c r="H5017" s="10">
        <v>14.0</v>
      </c>
      <c r="I5017" s="10">
        <v>14.0</v>
      </c>
      <c r="J5017" s="172">
        <v>50.0</v>
      </c>
      <c r="K5017" s="173">
        <v>3.57</v>
      </c>
      <c r="L5017" s="162" t="s">
        <v>76</v>
      </c>
      <c r="M5017" s="163"/>
      <c r="N5017" s="163"/>
      <c r="O5017" s="163"/>
      <c r="P5017" s="163"/>
      <c r="Q5017" s="163"/>
      <c r="R5017" s="163"/>
      <c r="S5017" s="163"/>
      <c r="T5017" s="163"/>
      <c r="U5017" s="163"/>
      <c r="V5017" s="163"/>
      <c r="W5017" s="163"/>
      <c r="X5017" s="163"/>
    </row>
    <row r="5018" ht="11.25" customHeight="1">
      <c r="A5018" s="162" t="s">
        <v>2502</v>
      </c>
      <c r="B5018" s="162" t="s">
        <v>2503</v>
      </c>
      <c r="C5018" s="10" t="s">
        <v>52</v>
      </c>
      <c r="D5018" s="162" t="s">
        <v>3187</v>
      </c>
      <c r="E5018" s="162" t="s">
        <v>3188</v>
      </c>
      <c r="F5018" s="161" t="s">
        <v>2790</v>
      </c>
      <c r="G5018" s="10">
        <v>14.0</v>
      </c>
      <c r="H5018" s="10">
        <v>14.0</v>
      </c>
      <c r="I5018" s="10">
        <v>14.0</v>
      </c>
      <c r="J5018" s="172">
        <v>50.0</v>
      </c>
      <c r="K5018" s="173">
        <v>3.57</v>
      </c>
      <c r="L5018" s="162" t="s">
        <v>76</v>
      </c>
      <c r="M5018" s="163"/>
      <c r="N5018" s="163"/>
      <c r="O5018" s="163"/>
      <c r="P5018" s="163"/>
      <c r="Q5018" s="163"/>
      <c r="R5018" s="163"/>
      <c r="S5018" s="163"/>
      <c r="T5018" s="163"/>
      <c r="U5018" s="163"/>
      <c r="V5018" s="163"/>
      <c r="W5018" s="163"/>
      <c r="X5018" s="163"/>
    </row>
    <row r="5019" ht="11.25" customHeight="1">
      <c r="A5019" s="162" t="s">
        <v>2502</v>
      </c>
      <c r="B5019" s="162" t="s">
        <v>2503</v>
      </c>
      <c r="C5019" s="10" t="s">
        <v>52</v>
      </c>
      <c r="D5019" s="162" t="s">
        <v>3079</v>
      </c>
      <c r="E5019" s="162" t="s">
        <v>3080</v>
      </c>
      <c r="F5019" s="161" t="s">
        <v>2790</v>
      </c>
      <c r="G5019" s="10">
        <v>14.0</v>
      </c>
      <c r="H5019" s="10">
        <v>14.0</v>
      </c>
      <c r="I5019" s="10">
        <v>14.0</v>
      </c>
      <c r="J5019" s="172">
        <v>50.0</v>
      </c>
      <c r="K5019" s="173">
        <v>3.57</v>
      </c>
      <c r="L5019" s="162" t="s">
        <v>76</v>
      </c>
      <c r="M5019" s="163"/>
      <c r="N5019" s="163"/>
      <c r="O5019" s="163"/>
      <c r="P5019" s="163"/>
      <c r="Q5019" s="163"/>
      <c r="R5019" s="163"/>
      <c r="S5019" s="163"/>
      <c r="T5019" s="163"/>
      <c r="U5019" s="163"/>
      <c r="V5019" s="163"/>
      <c r="W5019" s="163"/>
      <c r="X5019" s="163"/>
    </row>
    <row r="5020" ht="11.25" customHeight="1">
      <c r="A5020" s="162" t="s">
        <v>2502</v>
      </c>
      <c r="B5020" s="162" t="s">
        <v>2503</v>
      </c>
      <c r="C5020" s="10" t="s">
        <v>52</v>
      </c>
      <c r="D5020" s="162" t="s">
        <v>3197</v>
      </c>
      <c r="E5020" s="162" t="s">
        <v>3198</v>
      </c>
      <c r="F5020" s="161" t="s">
        <v>2790</v>
      </c>
      <c r="G5020" s="10">
        <v>14.0</v>
      </c>
      <c r="H5020" s="10">
        <v>14.0</v>
      </c>
      <c r="I5020" s="10">
        <v>14.0</v>
      </c>
      <c r="J5020" s="172">
        <v>50.0</v>
      </c>
      <c r="K5020" s="173">
        <v>3.57</v>
      </c>
      <c r="L5020" s="162" t="s">
        <v>76</v>
      </c>
      <c r="M5020" s="163"/>
      <c r="N5020" s="163"/>
      <c r="O5020" s="163"/>
      <c r="P5020" s="163"/>
      <c r="Q5020" s="163"/>
      <c r="R5020" s="163"/>
      <c r="S5020" s="163"/>
      <c r="T5020" s="163"/>
      <c r="U5020" s="163"/>
      <c r="V5020" s="163"/>
      <c r="W5020" s="163"/>
      <c r="X5020" s="163"/>
    </row>
    <row r="5021" ht="11.25" customHeight="1">
      <c r="A5021" s="162" t="s">
        <v>2502</v>
      </c>
      <c r="B5021" s="162" t="s">
        <v>2503</v>
      </c>
      <c r="C5021" s="10" t="s">
        <v>52</v>
      </c>
      <c r="D5021" s="162" t="s">
        <v>3135</v>
      </c>
      <c r="E5021" s="162" t="s">
        <v>3136</v>
      </c>
      <c r="F5021" s="161" t="s">
        <v>2790</v>
      </c>
      <c r="G5021" s="10">
        <v>14.0</v>
      </c>
      <c r="H5021" s="10">
        <v>14.0</v>
      </c>
      <c r="I5021" s="10">
        <v>14.0</v>
      </c>
      <c r="J5021" s="172">
        <v>50.0</v>
      </c>
      <c r="K5021" s="173">
        <v>3.57</v>
      </c>
      <c r="L5021" s="162" t="s">
        <v>76</v>
      </c>
      <c r="M5021" s="163"/>
      <c r="N5021" s="163"/>
      <c r="O5021" s="163"/>
      <c r="P5021" s="163"/>
      <c r="Q5021" s="163"/>
      <c r="R5021" s="163"/>
      <c r="S5021" s="163"/>
      <c r="T5021" s="163"/>
      <c r="U5021" s="163"/>
      <c r="V5021" s="163"/>
      <c r="W5021" s="163"/>
      <c r="X5021" s="163"/>
    </row>
    <row r="5022" ht="11.25" customHeight="1">
      <c r="A5022" s="162" t="s">
        <v>2502</v>
      </c>
      <c r="B5022" s="162" t="s">
        <v>2503</v>
      </c>
      <c r="C5022" s="10" t="s">
        <v>52</v>
      </c>
      <c r="D5022" s="162" t="s">
        <v>3145</v>
      </c>
      <c r="E5022" s="162" t="s">
        <v>3146</v>
      </c>
      <c r="F5022" s="161" t="s">
        <v>2790</v>
      </c>
      <c r="G5022" s="10">
        <v>14.0</v>
      </c>
      <c r="H5022" s="10">
        <v>14.0</v>
      </c>
      <c r="I5022" s="10">
        <v>14.0</v>
      </c>
      <c r="J5022" s="172">
        <v>50.0</v>
      </c>
      <c r="K5022" s="173">
        <v>3.57</v>
      </c>
      <c r="L5022" s="162" t="s">
        <v>76</v>
      </c>
      <c r="M5022" s="163"/>
      <c r="N5022" s="163"/>
      <c r="O5022" s="163"/>
      <c r="P5022" s="163"/>
      <c r="Q5022" s="163"/>
      <c r="R5022" s="163"/>
      <c r="S5022" s="163"/>
      <c r="T5022" s="163"/>
      <c r="U5022" s="163"/>
      <c r="V5022" s="163"/>
      <c r="W5022" s="163"/>
      <c r="X5022" s="163"/>
    </row>
    <row r="5023" ht="11.25" customHeight="1">
      <c r="A5023" s="162" t="s">
        <v>2502</v>
      </c>
      <c r="B5023" s="162" t="s">
        <v>2503</v>
      </c>
      <c r="C5023" s="10" t="s">
        <v>52</v>
      </c>
      <c r="D5023" s="162" t="s">
        <v>3259</v>
      </c>
      <c r="E5023" s="162" t="s">
        <v>3260</v>
      </c>
      <c r="F5023" s="161" t="s">
        <v>2790</v>
      </c>
      <c r="G5023" s="10">
        <v>14.0</v>
      </c>
      <c r="H5023" s="10">
        <v>14.0</v>
      </c>
      <c r="I5023" s="10">
        <v>14.0</v>
      </c>
      <c r="J5023" s="172">
        <v>50.0</v>
      </c>
      <c r="K5023" s="173">
        <v>3.57</v>
      </c>
      <c r="L5023" s="162" t="s">
        <v>76</v>
      </c>
      <c r="M5023" s="163"/>
      <c r="N5023" s="163"/>
      <c r="O5023" s="163"/>
      <c r="P5023" s="163"/>
      <c r="Q5023" s="163"/>
      <c r="R5023" s="163"/>
      <c r="S5023" s="163"/>
      <c r="T5023" s="163"/>
      <c r="U5023" s="163"/>
      <c r="V5023" s="163"/>
      <c r="W5023" s="163"/>
      <c r="X5023" s="163"/>
    </row>
    <row r="5024" ht="11.25" customHeight="1">
      <c r="A5024" s="162" t="s">
        <v>2502</v>
      </c>
      <c r="B5024" s="162" t="s">
        <v>2503</v>
      </c>
      <c r="C5024" s="10" t="s">
        <v>52</v>
      </c>
      <c r="D5024" s="162" t="s">
        <v>3055</v>
      </c>
      <c r="E5024" s="162" t="s">
        <v>3056</v>
      </c>
      <c r="F5024" s="161" t="s">
        <v>2790</v>
      </c>
      <c r="G5024" s="10">
        <v>14.0</v>
      </c>
      <c r="H5024" s="10">
        <v>14.0</v>
      </c>
      <c r="I5024" s="10">
        <v>14.0</v>
      </c>
      <c r="J5024" s="172">
        <v>50.0</v>
      </c>
      <c r="K5024" s="173">
        <v>3.57</v>
      </c>
      <c r="L5024" s="162" t="s">
        <v>76</v>
      </c>
      <c r="M5024" s="163"/>
      <c r="N5024" s="163"/>
      <c r="O5024" s="163"/>
      <c r="P5024" s="163"/>
      <c r="Q5024" s="163"/>
      <c r="R5024" s="163"/>
      <c r="S5024" s="163"/>
      <c r="T5024" s="163"/>
      <c r="U5024" s="163"/>
      <c r="V5024" s="163"/>
      <c r="W5024" s="163"/>
      <c r="X5024" s="163"/>
    </row>
    <row r="5025" ht="11.25" customHeight="1">
      <c r="A5025" s="162" t="s">
        <v>2502</v>
      </c>
      <c r="B5025" s="162" t="s">
        <v>2503</v>
      </c>
      <c r="C5025" s="10" t="s">
        <v>52</v>
      </c>
      <c r="D5025" s="162" t="s">
        <v>3049</v>
      </c>
      <c r="E5025" s="162" t="s">
        <v>3050</v>
      </c>
      <c r="F5025" s="161" t="s">
        <v>2790</v>
      </c>
      <c r="G5025" s="10">
        <v>14.0</v>
      </c>
      <c r="H5025" s="10">
        <v>14.0</v>
      </c>
      <c r="I5025" s="10">
        <v>14.0</v>
      </c>
      <c r="J5025" s="172">
        <v>50.0</v>
      </c>
      <c r="K5025" s="173">
        <v>3.57</v>
      </c>
      <c r="L5025" s="162" t="s">
        <v>76</v>
      </c>
      <c r="M5025" s="163"/>
      <c r="N5025" s="163"/>
      <c r="O5025" s="163"/>
      <c r="P5025" s="163"/>
      <c r="Q5025" s="163"/>
      <c r="R5025" s="163"/>
      <c r="S5025" s="163"/>
      <c r="T5025" s="163"/>
      <c r="U5025" s="163"/>
      <c r="V5025" s="163"/>
      <c r="W5025" s="163"/>
      <c r="X5025" s="163"/>
    </row>
    <row r="5026" ht="11.25" customHeight="1">
      <c r="A5026" s="162" t="s">
        <v>2502</v>
      </c>
      <c r="B5026" s="162" t="s">
        <v>2503</v>
      </c>
      <c r="C5026" s="10" t="s">
        <v>52</v>
      </c>
      <c r="D5026" s="162" t="s">
        <v>3143</v>
      </c>
      <c r="E5026" s="162" t="s">
        <v>3144</v>
      </c>
      <c r="F5026" s="161" t="s">
        <v>2790</v>
      </c>
      <c r="G5026" s="10">
        <v>14.0</v>
      </c>
      <c r="H5026" s="10">
        <v>14.0</v>
      </c>
      <c r="I5026" s="10">
        <v>14.0</v>
      </c>
      <c r="J5026" s="172">
        <v>50.0</v>
      </c>
      <c r="K5026" s="173">
        <v>3.57</v>
      </c>
      <c r="L5026" s="162" t="s">
        <v>76</v>
      </c>
      <c r="M5026" s="163"/>
      <c r="N5026" s="163"/>
      <c r="O5026" s="163"/>
      <c r="P5026" s="163"/>
      <c r="Q5026" s="163"/>
      <c r="R5026" s="163"/>
      <c r="S5026" s="163"/>
      <c r="T5026" s="163"/>
      <c r="U5026" s="163"/>
      <c r="V5026" s="163"/>
      <c r="W5026" s="163"/>
      <c r="X5026" s="163"/>
    </row>
    <row r="5027" ht="11.25" customHeight="1">
      <c r="A5027" s="162" t="s">
        <v>2502</v>
      </c>
      <c r="B5027" s="162" t="s">
        <v>2503</v>
      </c>
      <c r="C5027" s="10" t="s">
        <v>52</v>
      </c>
      <c r="D5027" s="162" t="s">
        <v>3265</v>
      </c>
      <c r="E5027" s="162" t="s">
        <v>3266</v>
      </c>
      <c r="F5027" s="161" t="s">
        <v>2790</v>
      </c>
      <c r="G5027" s="10">
        <v>14.0</v>
      </c>
      <c r="H5027" s="10">
        <v>14.0</v>
      </c>
      <c r="I5027" s="10">
        <v>14.0</v>
      </c>
      <c r="J5027" s="172">
        <v>50.0</v>
      </c>
      <c r="K5027" s="173">
        <v>3.57</v>
      </c>
      <c r="L5027" s="162" t="s">
        <v>76</v>
      </c>
      <c r="M5027" s="163"/>
      <c r="N5027" s="163"/>
      <c r="O5027" s="163"/>
      <c r="P5027" s="163"/>
      <c r="Q5027" s="163"/>
      <c r="R5027" s="163"/>
      <c r="S5027" s="163"/>
      <c r="T5027" s="163"/>
      <c r="U5027" s="163"/>
      <c r="V5027" s="163"/>
      <c r="W5027" s="163"/>
      <c r="X5027" s="163"/>
    </row>
    <row r="5028" ht="11.25" customHeight="1">
      <c r="A5028" s="162" t="s">
        <v>2502</v>
      </c>
      <c r="B5028" s="162" t="s">
        <v>2503</v>
      </c>
      <c r="C5028" s="10" t="s">
        <v>52</v>
      </c>
      <c r="D5028" s="162" t="s">
        <v>3175</v>
      </c>
      <c r="E5028" s="162" t="s">
        <v>3176</v>
      </c>
      <c r="F5028" s="161" t="s">
        <v>2790</v>
      </c>
      <c r="G5028" s="10">
        <v>14.0</v>
      </c>
      <c r="H5028" s="10">
        <v>14.0</v>
      </c>
      <c r="I5028" s="10">
        <v>14.0</v>
      </c>
      <c r="J5028" s="172">
        <v>50.0</v>
      </c>
      <c r="K5028" s="173">
        <v>3.57</v>
      </c>
      <c r="L5028" s="162" t="s">
        <v>76</v>
      </c>
      <c r="M5028" s="163"/>
      <c r="N5028" s="163"/>
      <c r="O5028" s="163"/>
      <c r="P5028" s="163"/>
      <c r="Q5028" s="163"/>
      <c r="R5028" s="163"/>
      <c r="S5028" s="163"/>
      <c r="T5028" s="163"/>
      <c r="U5028" s="163"/>
      <c r="V5028" s="163"/>
      <c r="W5028" s="163"/>
      <c r="X5028" s="163"/>
    </row>
    <row r="5029" ht="11.25" customHeight="1">
      <c r="A5029" s="162" t="s">
        <v>2502</v>
      </c>
      <c r="B5029" s="162" t="s">
        <v>2503</v>
      </c>
      <c r="C5029" s="10" t="s">
        <v>52</v>
      </c>
      <c r="D5029" s="162" t="s">
        <v>3109</v>
      </c>
      <c r="E5029" s="162" t="s">
        <v>3110</v>
      </c>
      <c r="F5029" s="161" t="s">
        <v>2790</v>
      </c>
      <c r="G5029" s="10">
        <v>14.0</v>
      </c>
      <c r="H5029" s="10">
        <v>14.0</v>
      </c>
      <c r="I5029" s="10">
        <v>14.0</v>
      </c>
      <c r="J5029" s="172">
        <v>50.0</v>
      </c>
      <c r="K5029" s="173">
        <v>3.57</v>
      </c>
      <c r="L5029" s="162" t="s">
        <v>76</v>
      </c>
      <c r="M5029" s="163"/>
      <c r="N5029" s="163"/>
      <c r="O5029" s="163"/>
      <c r="P5029" s="163"/>
      <c r="Q5029" s="163"/>
      <c r="R5029" s="163"/>
      <c r="S5029" s="163"/>
      <c r="T5029" s="163"/>
      <c r="U5029" s="163"/>
      <c r="V5029" s="163"/>
      <c r="W5029" s="163"/>
      <c r="X5029" s="163"/>
    </row>
    <row r="5030" ht="11.25" customHeight="1">
      <c r="A5030" s="162" t="s">
        <v>2502</v>
      </c>
      <c r="B5030" s="162" t="s">
        <v>2503</v>
      </c>
      <c r="C5030" s="10" t="s">
        <v>52</v>
      </c>
      <c r="D5030" s="162" t="s">
        <v>3209</v>
      </c>
      <c r="E5030" s="162" t="s">
        <v>3210</v>
      </c>
      <c r="F5030" s="161" t="s">
        <v>2790</v>
      </c>
      <c r="G5030" s="10">
        <v>14.0</v>
      </c>
      <c r="H5030" s="10">
        <v>14.0</v>
      </c>
      <c r="I5030" s="10">
        <v>14.0</v>
      </c>
      <c r="J5030" s="172">
        <v>50.0</v>
      </c>
      <c r="K5030" s="173">
        <v>3.57</v>
      </c>
      <c r="L5030" s="162" t="s">
        <v>76</v>
      </c>
      <c r="M5030" s="163"/>
      <c r="N5030" s="163"/>
      <c r="O5030" s="163"/>
      <c r="P5030" s="163"/>
      <c r="Q5030" s="163"/>
      <c r="R5030" s="163"/>
      <c r="S5030" s="163"/>
      <c r="T5030" s="163"/>
      <c r="U5030" s="163"/>
      <c r="V5030" s="163"/>
      <c r="W5030" s="163"/>
      <c r="X5030" s="163"/>
    </row>
    <row r="5031" ht="11.25" customHeight="1">
      <c r="A5031" s="162" t="s">
        <v>2502</v>
      </c>
      <c r="B5031" s="162" t="s">
        <v>2503</v>
      </c>
      <c r="C5031" s="10" t="s">
        <v>52</v>
      </c>
      <c r="D5031" s="162" t="s">
        <v>3161</v>
      </c>
      <c r="E5031" s="162" t="s">
        <v>3162</v>
      </c>
      <c r="F5031" s="161" t="s">
        <v>2790</v>
      </c>
      <c r="G5031" s="10">
        <v>14.0</v>
      </c>
      <c r="H5031" s="10">
        <v>14.0</v>
      </c>
      <c r="I5031" s="10">
        <v>14.0</v>
      </c>
      <c r="J5031" s="172">
        <v>50.0</v>
      </c>
      <c r="K5031" s="173">
        <v>3.57</v>
      </c>
      <c r="L5031" s="162" t="s">
        <v>76</v>
      </c>
      <c r="M5031" s="163"/>
      <c r="N5031" s="163"/>
      <c r="O5031" s="163"/>
      <c r="P5031" s="163"/>
      <c r="Q5031" s="163"/>
      <c r="R5031" s="163"/>
      <c r="S5031" s="163"/>
      <c r="T5031" s="163"/>
      <c r="U5031" s="163"/>
      <c r="V5031" s="163"/>
      <c r="W5031" s="163"/>
      <c r="X5031" s="163"/>
    </row>
    <row r="5032" ht="11.25" customHeight="1">
      <c r="A5032" s="162" t="s">
        <v>2502</v>
      </c>
      <c r="B5032" s="162" t="s">
        <v>2503</v>
      </c>
      <c r="C5032" s="10" t="s">
        <v>52</v>
      </c>
      <c r="D5032" s="162" t="s">
        <v>3041</v>
      </c>
      <c r="E5032" s="162" t="s">
        <v>3042</v>
      </c>
      <c r="F5032" s="161" t="s">
        <v>2790</v>
      </c>
      <c r="G5032" s="10">
        <v>14.0</v>
      </c>
      <c r="H5032" s="10">
        <v>14.0</v>
      </c>
      <c r="I5032" s="10">
        <v>14.0</v>
      </c>
      <c r="J5032" s="172">
        <v>50.0</v>
      </c>
      <c r="K5032" s="173">
        <v>3.57</v>
      </c>
      <c r="L5032" s="162" t="s">
        <v>76</v>
      </c>
      <c r="M5032" s="163"/>
      <c r="N5032" s="163"/>
      <c r="O5032" s="163"/>
      <c r="P5032" s="163"/>
      <c r="Q5032" s="163"/>
      <c r="R5032" s="163"/>
      <c r="S5032" s="163"/>
      <c r="T5032" s="163"/>
      <c r="U5032" s="163"/>
      <c r="V5032" s="163"/>
      <c r="W5032" s="163"/>
      <c r="X5032" s="163"/>
    </row>
    <row r="5033" ht="11.25" customHeight="1">
      <c r="A5033" s="162" t="s">
        <v>2502</v>
      </c>
      <c r="B5033" s="162" t="s">
        <v>2503</v>
      </c>
      <c r="C5033" s="10" t="s">
        <v>52</v>
      </c>
      <c r="D5033" s="162" t="s">
        <v>3127</v>
      </c>
      <c r="E5033" s="162" t="s">
        <v>3128</v>
      </c>
      <c r="F5033" s="161" t="s">
        <v>2790</v>
      </c>
      <c r="G5033" s="10">
        <v>14.0</v>
      </c>
      <c r="H5033" s="10">
        <v>14.0</v>
      </c>
      <c r="I5033" s="10">
        <v>14.0</v>
      </c>
      <c r="J5033" s="172">
        <v>50.0</v>
      </c>
      <c r="K5033" s="173">
        <v>3.57</v>
      </c>
      <c r="L5033" s="162" t="s">
        <v>76</v>
      </c>
      <c r="M5033" s="163"/>
      <c r="N5033" s="163"/>
      <c r="O5033" s="163"/>
      <c r="P5033" s="163"/>
      <c r="Q5033" s="163"/>
      <c r="R5033" s="163"/>
      <c r="S5033" s="163"/>
      <c r="T5033" s="163"/>
      <c r="U5033" s="163"/>
      <c r="V5033" s="163"/>
      <c r="W5033" s="163"/>
      <c r="X5033" s="163"/>
    </row>
    <row r="5034" ht="11.25" customHeight="1">
      <c r="A5034" s="162" t="s">
        <v>2502</v>
      </c>
      <c r="B5034" s="162" t="s">
        <v>2503</v>
      </c>
      <c r="C5034" s="10" t="s">
        <v>52</v>
      </c>
      <c r="D5034" s="162" t="s">
        <v>3103</v>
      </c>
      <c r="E5034" s="162" t="s">
        <v>3104</v>
      </c>
      <c r="F5034" s="161" t="s">
        <v>2790</v>
      </c>
      <c r="G5034" s="10">
        <v>14.0</v>
      </c>
      <c r="H5034" s="10">
        <v>14.0</v>
      </c>
      <c r="I5034" s="10">
        <v>14.0</v>
      </c>
      <c r="J5034" s="172">
        <v>50.0</v>
      </c>
      <c r="K5034" s="173">
        <v>3.57</v>
      </c>
      <c r="L5034" s="162" t="s">
        <v>76</v>
      </c>
      <c r="M5034" s="163"/>
      <c r="N5034" s="163"/>
      <c r="O5034" s="163"/>
      <c r="P5034" s="163"/>
      <c r="Q5034" s="163"/>
      <c r="R5034" s="163"/>
      <c r="S5034" s="163"/>
      <c r="T5034" s="163"/>
      <c r="U5034" s="163"/>
      <c r="V5034" s="163"/>
      <c r="W5034" s="163"/>
      <c r="X5034" s="163"/>
    </row>
    <row r="5035" ht="11.25" customHeight="1">
      <c r="A5035" s="162" t="s">
        <v>2502</v>
      </c>
      <c r="B5035" s="162" t="s">
        <v>2503</v>
      </c>
      <c r="C5035" s="10" t="s">
        <v>52</v>
      </c>
      <c r="D5035" s="162" t="s">
        <v>3155</v>
      </c>
      <c r="E5035" s="162" t="s">
        <v>3156</v>
      </c>
      <c r="F5035" s="161" t="s">
        <v>2790</v>
      </c>
      <c r="G5035" s="10">
        <v>14.0</v>
      </c>
      <c r="H5035" s="10">
        <v>14.0</v>
      </c>
      <c r="I5035" s="10">
        <v>14.0</v>
      </c>
      <c r="J5035" s="172">
        <v>50.0</v>
      </c>
      <c r="K5035" s="173">
        <v>3.57</v>
      </c>
      <c r="L5035" s="162" t="s">
        <v>76</v>
      </c>
      <c r="M5035" s="163"/>
      <c r="N5035" s="163"/>
      <c r="O5035" s="163"/>
      <c r="P5035" s="163"/>
      <c r="Q5035" s="163"/>
      <c r="R5035" s="163"/>
      <c r="S5035" s="163"/>
      <c r="T5035" s="163"/>
      <c r="U5035" s="163"/>
      <c r="V5035" s="163"/>
      <c r="W5035" s="163"/>
      <c r="X5035" s="163"/>
    </row>
    <row r="5036" ht="11.25" customHeight="1">
      <c r="A5036" s="162" t="s">
        <v>2502</v>
      </c>
      <c r="B5036" s="162" t="s">
        <v>2503</v>
      </c>
      <c r="C5036" s="10" t="s">
        <v>52</v>
      </c>
      <c r="D5036" s="162" t="s">
        <v>3177</v>
      </c>
      <c r="E5036" s="162" t="s">
        <v>3178</v>
      </c>
      <c r="F5036" s="161" t="s">
        <v>2790</v>
      </c>
      <c r="G5036" s="10">
        <v>14.0</v>
      </c>
      <c r="H5036" s="10">
        <v>14.0</v>
      </c>
      <c r="I5036" s="10">
        <v>14.0</v>
      </c>
      <c r="J5036" s="172">
        <v>50.0</v>
      </c>
      <c r="K5036" s="173">
        <v>3.57</v>
      </c>
      <c r="L5036" s="162" t="s">
        <v>76</v>
      </c>
      <c r="M5036" s="163"/>
      <c r="N5036" s="163"/>
      <c r="O5036" s="163"/>
      <c r="P5036" s="163"/>
      <c r="Q5036" s="163"/>
      <c r="R5036" s="163"/>
      <c r="S5036" s="163"/>
      <c r="T5036" s="163"/>
      <c r="U5036" s="163"/>
      <c r="V5036" s="163"/>
      <c r="W5036" s="163"/>
      <c r="X5036" s="163"/>
    </row>
    <row r="5037" ht="11.25" customHeight="1">
      <c r="A5037" s="162" t="s">
        <v>2502</v>
      </c>
      <c r="B5037" s="162" t="s">
        <v>2503</v>
      </c>
      <c r="C5037" s="10" t="s">
        <v>52</v>
      </c>
      <c r="D5037" s="162" t="s">
        <v>3215</v>
      </c>
      <c r="E5037" s="162" t="s">
        <v>3216</v>
      </c>
      <c r="F5037" s="161" t="s">
        <v>2790</v>
      </c>
      <c r="G5037" s="10">
        <v>14.0</v>
      </c>
      <c r="H5037" s="10">
        <v>14.0</v>
      </c>
      <c r="I5037" s="10">
        <v>14.0</v>
      </c>
      <c r="J5037" s="172">
        <v>50.0</v>
      </c>
      <c r="K5037" s="173">
        <v>3.57</v>
      </c>
      <c r="L5037" s="162" t="s">
        <v>76</v>
      </c>
      <c r="M5037" s="163"/>
      <c r="N5037" s="163"/>
      <c r="O5037" s="163"/>
      <c r="P5037" s="163"/>
      <c r="Q5037" s="163"/>
      <c r="R5037" s="163"/>
      <c r="S5037" s="163"/>
      <c r="T5037" s="163"/>
      <c r="U5037" s="163"/>
      <c r="V5037" s="163"/>
      <c r="W5037" s="163"/>
      <c r="X5037" s="163"/>
    </row>
    <row r="5038" ht="11.25" customHeight="1">
      <c r="A5038" s="162" t="s">
        <v>2502</v>
      </c>
      <c r="B5038" s="162" t="s">
        <v>2503</v>
      </c>
      <c r="C5038" s="10" t="s">
        <v>52</v>
      </c>
      <c r="D5038" s="162" t="s">
        <v>3043</v>
      </c>
      <c r="E5038" s="162" t="s">
        <v>3044</v>
      </c>
      <c r="F5038" s="161" t="s">
        <v>2790</v>
      </c>
      <c r="G5038" s="10">
        <v>14.0</v>
      </c>
      <c r="H5038" s="10">
        <v>14.0</v>
      </c>
      <c r="I5038" s="10">
        <v>14.0</v>
      </c>
      <c r="J5038" s="172">
        <v>50.0</v>
      </c>
      <c r="K5038" s="173">
        <v>3.57</v>
      </c>
      <c r="L5038" s="162" t="s">
        <v>76</v>
      </c>
      <c r="M5038" s="163"/>
      <c r="N5038" s="163"/>
      <c r="O5038" s="163"/>
      <c r="P5038" s="163"/>
      <c r="Q5038" s="163"/>
      <c r="R5038" s="163"/>
      <c r="S5038" s="163"/>
      <c r="T5038" s="163"/>
      <c r="U5038" s="163"/>
      <c r="V5038" s="163"/>
      <c r="W5038" s="163"/>
      <c r="X5038" s="163"/>
    </row>
    <row r="5039" ht="11.25" customHeight="1">
      <c r="A5039" s="162" t="s">
        <v>2502</v>
      </c>
      <c r="B5039" s="162" t="s">
        <v>2503</v>
      </c>
      <c r="C5039" s="10" t="s">
        <v>52</v>
      </c>
      <c r="D5039" s="162" t="s">
        <v>3183</v>
      </c>
      <c r="E5039" s="162" t="s">
        <v>3184</v>
      </c>
      <c r="F5039" s="161" t="s">
        <v>2790</v>
      </c>
      <c r="G5039" s="10">
        <v>14.0</v>
      </c>
      <c r="H5039" s="10">
        <v>14.0</v>
      </c>
      <c r="I5039" s="10">
        <v>14.0</v>
      </c>
      <c r="J5039" s="172">
        <v>50.0</v>
      </c>
      <c r="K5039" s="173">
        <v>3.57</v>
      </c>
      <c r="L5039" s="162" t="s">
        <v>76</v>
      </c>
      <c r="M5039" s="163"/>
      <c r="N5039" s="163"/>
      <c r="O5039" s="163"/>
      <c r="P5039" s="163"/>
      <c r="Q5039" s="163"/>
      <c r="R5039" s="163"/>
      <c r="S5039" s="163"/>
      <c r="T5039" s="163"/>
      <c r="U5039" s="163"/>
      <c r="V5039" s="163"/>
      <c r="W5039" s="163"/>
      <c r="X5039" s="163"/>
    </row>
    <row r="5040" ht="11.25" customHeight="1">
      <c r="A5040" s="162" t="s">
        <v>2502</v>
      </c>
      <c r="B5040" s="162" t="s">
        <v>2503</v>
      </c>
      <c r="C5040" s="10" t="s">
        <v>52</v>
      </c>
      <c r="D5040" s="162" t="s">
        <v>3267</v>
      </c>
      <c r="E5040" s="162" t="s">
        <v>3268</v>
      </c>
      <c r="F5040" s="161" t="s">
        <v>2790</v>
      </c>
      <c r="G5040" s="10">
        <v>14.0</v>
      </c>
      <c r="H5040" s="10">
        <v>14.0</v>
      </c>
      <c r="I5040" s="10">
        <v>14.0</v>
      </c>
      <c r="J5040" s="172">
        <v>50.0</v>
      </c>
      <c r="K5040" s="173">
        <v>3.57</v>
      </c>
      <c r="L5040" s="162" t="s">
        <v>76</v>
      </c>
      <c r="M5040" s="163"/>
      <c r="N5040" s="163"/>
      <c r="O5040" s="163"/>
      <c r="P5040" s="163"/>
      <c r="Q5040" s="163"/>
      <c r="R5040" s="163"/>
      <c r="S5040" s="163"/>
      <c r="T5040" s="163"/>
      <c r="U5040" s="163"/>
      <c r="V5040" s="163"/>
      <c r="W5040" s="163"/>
      <c r="X5040" s="163"/>
    </row>
    <row r="5041" ht="11.25" customHeight="1">
      <c r="A5041" s="162" t="s">
        <v>2502</v>
      </c>
      <c r="B5041" s="162" t="s">
        <v>2503</v>
      </c>
      <c r="C5041" s="10" t="s">
        <v>52</v>
      </c>
      <c r="D5041" s="162" t="s">
        <v>3099</v>
      </c>
      <c r="E5041" s="162" t="s">
        <v>3100</v>
      </c>
      <c r="F5041" s="161" t="s">
        <v>2790</v>
      </c>
      <c r="G5041" s="10">
        <v>14.0</v>
      </c>
      <c r="H5041" s="10">
        <v>14.0</v>
      </c>
      <c r="I5041" s="10">
        <v>14.0</v>
      </c>
      <c r="J5041" s="172">
        <v>50.0</v>
      </c>
      <c r="K5041" s="173">
        <v>3.57</v>
      </c>
      <c r="L5041" s="162" t="s">
        <v>76</v>
      </c>
      <c r="M5041" s="163"/>
      <c r="N5041" s="163"/>
      <c r="O5041" s="163"/>
      <c r="P5041" s="163"/>
      <c r="Q5041" s="163"/>
      <c r="R5041" s="163"/>
      <c r="S5041" s="163"/>
      <c r="T5041" s="163"/>
      <c r="U5041" s="163"/>
      <c r="V5041" s="163"/>
      <c r="W5041" s="163"/>
      <c r="X5041" s="163"/>
    </row>
    <row r="5042" ht="11.25" customHeight="1">
      <c r="A5042" s="162" t="s">
        <v>2502</v>
      </c>
      <c r="B5042" s="162" t="s">
        <v>2503</v>
      </c>
      <c r="C5042" s="10" t="s">
        <v>52</v>
      </c>
      <c r="D5042" s="162" t="s">
        <v>3167</v>
      </c>
      <c r="E5042" s="162" t="s">
        <v>3168</v>
      </c>
      <c r="F5042" s="161" t="s">
        <v>2790</v>
      </c>
      <c r="G5042" s="10">
        <v>14.0</v>
      </c>
      <c r="H5042" s="10">
        <v>14.0</v>
      </c>
      <c r="I5042" s="10">
        <v>14.0</v>
      </c>
      <c r="J5042" s="172">
        <v>50.0</v>
      </c>
      <c r="K5042" s="173">
        <v>3.57</v>
      </c>
      <c r="L5042" s="162" t="s">
        <v>76</v>
      </c>
      <c r="M5042" s="163"/>
      <c r="N5042" s="163"/>
      <c r="O5042" s="163"/>
      <c r="P5042" s="163"/>
      <c r="Q5042" s="163"/>
      <c r="R5042" s="163"/>
      <c r="S5042" s="163"/>
      <c r="T5042" s="163"/>
      <c r="U5042" s="163"/>
      <c r="V5042" s="163"/>
      <c r="W5042" s="163"/>
      <c r="X5042" s="163"/>
    </row>
    <row r="5043" ht="11.25" customHeight="1">
      <c r="A5043" s="162" t="s">
        <v>2502</v>
      </c>
      <c r="B5043" s="162" t="s">
        <v>2503</v>
      </c>
      <c r="C5043" s="10" t="s">
        <v>52</v>
      </c>
      <c r="D5043" s="162" t="s">
        <v>3087</v>
      </c>
      <c r="E5043" s="162" t="s">
        <v>3088</v>
      </c>
      <c r="F5043" s="161" t="s">
        <v>2790</v>
      </c>
      <c r="G5043" s="10">
        <v>14.0</v>
      </c>
      <c r="H5043" s="10">
        <v>14.0</v>
      </c>
      <c r="I5043" s="10">
        <v>14.0</v>
      </c>
      <c r="J5043" s="172">
        <v>50.0</v>
      </c>
      <c r="K5043" s="173">
        <v>3.57</v>
      </c>
      <c r="L5043" s="162" t="s">
        <v>76</v>
      </c>
      <c r="M5043" s="163"/>
      <c r="N5043" s="163"/>
      <c r="O5043" s="163"/>
      <c r="P5043" s="163"/>
      <c r="Q5043" s="163"/>
      <c r="R5043" s="163"/>
      <c r="S5043" s="163"/>
      <c r="T5043" s="163"/>
      <c r="U5043" s="163"/>
      <c r="V5043" s="163"/>
      <c r="W5043" s="163"/>
      <c r="X5043" s="163"/>
    </row>
    <row r="5044" ht="11.25" customHeight="1">
      <c r="A5044" s="162" t="s">
        <v>2502</v>
      </c>
      <c r="B5044" s="162" t="s">
        <v>2503</v>
      </c>
      <c r="C5044" s="10" t="s">
        <v>52</v>
      </c>
      <c r="D5044" s="162" t="s">
        <v>3253</v>
      </c>
      <c r="E5044" s="162" t="s">
        <v>3254</v>
      </c>
      <c r="F5044" s="161" t="s">
        <v>2790</v>
      </c>
      <c r="G5044" s="10">
        <v>14.0</v>
      </c>
      <c r="H5044" s="10">
        <v>14.0</v>
      </c>
      <c r="I5044" s="10">
        <v>14.0</v>
      </c>
      <c r="J5044" s="172">
        <v>50.0</v>
      </c>
      <c r="K5044" s="173">
        <v>3.57</v>
      </c>
      <c r="L5044" s="162" t="s">
        <v>76</v>
      </c>
      <c r="M5044" s="163"/>
      <c r="N5044" s="163"/>
      <c r="O5044" s="163"/>
      <c r="P5044" s="163"/>
      <c r="Q5044" s="163"/>
      <c r="R5044" s="163"/>
      <c r="S5044" s="163"/>
      <c r="T5044" s="163"/>
      <c r="U5044" s="163"/>
      <c r="V5044" s="163"/>
      <c r="W5044" s="163"/>
      <c r="X5044" s="163"/>
    </row>
    <row r="5045" ht="11.25" customHeight="1">
      <c r="A5045" s="162" t="s">
        <v>2502</v>
      </c>
      <c r="B5045" s="162" t="s">
        <v>2503</v>
      </c>
      <c r="C5045" s="10" t="s">
        <v>52</v>
      </c>
      <c r="D5045" s="162" t="s">
        <v>3255</v>
      </c>
      <c r="E5045" s="162" t="s">
        <v>3256</v>
      </c>
      <c r="F5045" s="161" t="s">
        <v>2790</v>
      </c>
      <c r="G5045" s="10">
        <v>14.0</v>
      </c>
      <c r="H5045" s="10">
        <v>14.0</v>
      </c>
      <c r="I5045" s="10">
        <v>14.0</v>
      </c>
      <c r="J5045" s="172">
        <v>50.0</v>
      </c>
      <c r="K5045" s="173">
        <v>3.57</v>
      </c>
      <c r="L5045" s="162" t="s">
        <v>76</v>
      </c>
      <c r="M5045" s="163"/>
      <c r="N5045" s="163"/>
      <c r="O5045" s="163"/>
      <c r="P5045" s="163"/>
      <c r="Q5045" s="163"/>
      <c r="R5045" s="163"/>
      <c r="S5045" s="163"/>
      <c r="T5045" s="163"/>
      <c r="U5045" s="163"/>
      <c r="V5045" s="163"/>
      <c r="W5045" s="163"/>
      <c r="X5045" s="163"/>
    </row>
    <row r="5046" ht="11.25" customHeight="1">
      <c r="A5046" s="162" t="s">
        <v>2502</v>
      </c>
      <c r="B5046" s="162" t="s">
        <v>2503</v>
      </c>
      <c r="C5046" s="10" t="s">
        <v>52</v>
      </c>
      <c r="D5046" s="162" t="s">
        <v>3093</v>
      </c>
      <c r="E5046" s="162" t="s">
        <v>3094</v>
      </c>
      <c r="F5046" s="161" t="s">
        <v>2790</v>
      </c>
      <c r="G5046" s="10">
        <v>14.0</v>
      </c>
      <c r="H5046" s="10">
        <v>14.0</v>
      </c>
      <c r="I5046" s="10">
        <v>14.0</v>
      </c>
      <c r="J5046" s="172">
        <v>50.0</v>
      </c>
      <c r="K5046" s="173">
        <v>3.57</v>
      </c>
      <c r="L5046" s="162" t="s">
        <v>76</v>
      </c>
      <c r="M5046" s="163"/>
      <c r="N5046" s="163"/>
      <c r="O5046" s="163"/>
      <c r="P5046" s="163"/>
      <c r="Q5046" s="163"/>
      <c r="R5046" s="163"/>
      <c r="S5046" s="163"/>
      <c r="T5046" s="163"/>
      <c r="U5046" s="163"/>
      <c r="V5046" s="163"/>
      <c r="W5046" s="163"/>
      <c r="X5046" s="163"/>
    </row>
    <row r="5047" ht="11.25" customHeight="1">
      <c r="A5047" s="162" t="s">
        <v>2502</v>
      </c>
      <c r="B5047" s="162" t="s">
        <v>2503</v>
      </c>
      <c r="C5047" s="10" t="s">
        <v>52</v>
      </c>
      <c r="D5047" s="162" t="s">
        <v>3263</v>
      </c>
      <c r="E5047" s="162" t="s">
        <v>3264</v>
      </c>
      <c r="F5047" s="161" t="s">
        <v>2790</v>
      </c>
      <c r="G5047" s="10">
        <v>14.0</v>
      </c>
      <c r="H5047" s="10">
        <v>14.0</v>
      </c>
      <c r="I5047" s="10">
        <v>14.0</v>
      </c>
      <c r="J5047" s="172">
        <v>50.0</v>
      </c>
      <c r="K5047" s="173">
        <v>3.57</v>
      </c>
      <c r="L5047" s="162" t="s">
        <v>76</v>
      </c>
      <c r="M5047" s="163"/>
      <c r="N5047" s="163"/>
      <c r="O5047" s="163"/>
      <c r="P5047" s="163"/>
      <c r="Q5047" s="163"/>
      <c r="R5047" s="163"/>
      <c r="S5047" s="163"/>
      <c r="T5047" s="163"/>
      <c r="U5047" s="163"/>
      <c r="V5047" s="163"/>
      <c r="W5047" s="163"/>
      <c r="X5047" s="163"/>
    </row>
    <row r="5048" ht="11.25" customHeight="1">
      <c r="A5048" s="162" t="s">
        <v>2502</v>
      </c>
      <c r="B5048" s="162" t="s">
        <v>2503</v>
      </c>
      <c r="C5048" s="10" t="s">
        <v>52</v>
      </c>
      <c r="D5048" s="162" t="s">
        <v>3067</v>
      </c>
      <c r="E5048" s="162" t="s">
        <v>3068</v>
      </c>
      <c r="F5048" s="161" t="s">
        <v>2790</v>
      </c>
      <c r="G5048" s="10">
        <v>14.0</v>
      </c>
      <c r="H5048" s="10">
        <v>14.0</v>
      </c>
      <c r="I5048" s="10">
        <v>14.0</v>
      </c>
      <c r="J5048" s="172">
        <v>50.0</v>
      </c>
      <c r="K5048" s="173">
        <v>3.57</v>
      </c>
      <c r="L5048" s="162" t="s">
        <v>76</v>
      </c>
      <c r="M5048" s="163"/>
      <c r="N5048" s="163"/>
      <c r="O5048" s="163"/>
      <c r="P5048" s="163"/>
      <c r="Q5048" s="163"/>
      <c r="R5048" s="163"/>
      <c r="S5048" s="163"/>
      <c r="T5048" s="163"/>
      <c r="U5048" s="163"/>
      <c r="V5048" s="163"/>
      <c r="W5048" s="163"/>
      <c r="X5048" s="163"/>
    </row>
    <row r="5049" ht="11.25" customHeight="1">
      <c r="A5049" s="162" t="s">
        <v>2502</v>
      </c>
      <c r="B5049" s="162" t="s">
        <v>2503</v>
      </c>
      <c r="C5049" s="10" t="s">
        <v>52</v>
      </c>
      <c r="D5049" s="162" t="s">
        <v>3199</v>
      </c>
      <c r="E5049" s="162" t="s">
        <v>3200</v>
      </c>
      <c r="F5049" s="161" t="s">
        <v>2790</v>
      </c>
      <c r="G5049" s="10">
        <v>14.0</v>
      </c>
      <c r="H5049" s="10">
        <v>14.0</v>
      </c>
      <c r="I5049" s="10">
        <v>14.0</v>
      </c>
      <c r="J5049" s="172">
        <v>50.0</v>
      </c>
      <c r="K5049" s="173">
        <v>3.57</v>
      </c>
      <c r="L5049" s="162" t="s">
        <v>76</v>
      </c>
      <c r="M5049" s="163"/>
      <c r="N5049" s="163"/>
      <c r="O5049" s="163"/>
      <c r="P5049" s="163"/>
      <c r="Q5049" s="163"/>
      <c r="R5049" s="163"/>
      <c r="S5049" s="163"/>
      <c r="T5049" s="163"/>
      <c r="U5049" s="163"/>
      <c r="V5049" s="163"/>
      <c r="W5049" s="163"/>
      <c r="X5049" s="163"/>
    </row>
    <row r="5050" ht="11.25" customHeight="1">
      <c r="A5050" s="162" t="s">
        <v>2502</v>
      </c>
      <c r="B5050" s="162" t="s">
        <v>2503</v>
      </c>
      <c r="C5050" s="10" t="s">
        <v>52</v>
      </c>
      <c r="D5050" s="162" t="s">
        <v>3225</v>
      </c>
      <c r="E5050" s="162" t="s">
        <v>3226</v>
      </c>
      <c r="F5050" s="161" t="s">
        <v>2790</v>
      </c>
      <c r="G5050" s="10">
        <v>14.0</v>
      </c>
      <c r="H5050" s="10">
        <v>14.0</v>
      </c>
      <c r="I5050" s="10">
        <v>14.0</v>
      </c>
      <c r="J5050" s="172">
        <v>50.0</v>
      </c>
      <c r="K5050" s="173">
        <v>3.57</v>
      </c>
      <c r="L5050" s="162" t="s">
        <v>76</v>
      </c>
      <c r="M5050" s="163"/>
      <c r="N5050" s="163"/>
      <c r="O5050" s="163"/>
      <c r="P5050" s="163"/>
      <c r="Q5050" s="163"/>
      <c r="R5050" s="163"/>
      <c r="S5050" s="163"/>
      <c r="T5050" s="163"/>
      <c r="U5050" s="163"/>
      <c r="V5050" s="163"/>
      <c r="W5050" s="163"/>
      <c r="X5050" s="163"/>
    </row>
    <row r="5051" ht="11.25" customHeight="1">
      <c r="A5051" s="162" t="s">
        <v>2502</v>
      </c>
      <c r="B5051" s="162" t="s">
        <v>2503</v>
      </c>
      <c r="C5051" s="10" t="s">
        <v>52</v>
      </c>
      <c r="D5051" s="162" t="s">
        <v>3205</v>
      </c>
      <c r="E5051" s="162" t="s">
        <v>3206</v>
      </c>
      <c r="F5051" s="161" t="s">
        <v>2790</v>
      </c>
      <c r="G5051" s="10">
        <v>14.0</v>
      </c>
      <c r="H5051" s="10">
        <v>14.0</v>
      </c>
      <c r="I5051" s="10">
        <v>14.0</v>
      </c>
      <c r="J5051" s="172">
        <v>50.0</v>
      </c>
      <c r="K5051" s="173">
        <v>3.57</v>
      </c>
      <c r="L5051" s="162" t="s">
        <v>76</v>
      </c>
      <c r="M5051" s="163"/>
      <c r="N5051" s="163"/>
      <c r="O5051" s="163"/>
      <c r="P5051" s="163"/>
      <c r="Q5051" s="163"/>
      <c r="R5051" s="163"/>
      <c r="S5051" s="163"/>
      <c r="T5051" s="163"/>
      <c r="U5051" s="163"/>
      <c r="V5051" s="163"/>
      <c r="W5051" s="163"/>
      <c r="X5051" s="163"/>
    </row>
    <row r="5052" ht="11.25" customHeight="1">
      <c r="A5052" s="162" t="s">
        <v>2502</v>
      </c>
      <c r="B5052" s="162" t="s">
        <v>2503</v>
      </c>
      <c r="C5052" s="10" t="s">
        <v>52</v>
      </c>
      <c r="D5052" s="162" t="s">
        <v>3053</v>
      </c>
      <c r="E5052" s="162" t="s">
        <v>3054</v>
      </c>
      <c r="F5052" s="161" t="s">
        <v>2790</v>
      </c>
      <c r="G5052" s="10">
        <v>14.0</v>
      </c>
      <c r="H5052" s="10">
        <v>14.0</v>
      </c>
      <c r="I5052" s="10">
        <v>14.0</v>
      </c>
      <c r="J5052" s="172">
        <v>50.0</v>
      </c>
      <c r="K5052" s="173">
        <v>3.57</v>
      </c>
      <c r="L5052" s="162" t="s">
        <v>76</v>
      </c>
      <c r="M5052" s="163"/>
      <c r="N5052" s="163"/>
      <c r="O5052" s="163"/>
      <c r="P5052" s="163"/>
      <c r="Q5052" s="163"/>
      <c r="R5052" s="163"/>
      <c r="S5052" s="163"/>
      <c r="T5052" s="163"/>
      <c r="U5052" s="163"/>
      <c r="V5052" s="163"/>
      <c r="W5052" s="163"/>
      <c r="X5052" s="163"/>
    </row>
    <row r="5053" ht="11.25" customHeight="1">
      <c r="A5053" s="162" t="s">
        <v>2502</v>
      </c>
      <c r="B5053" s="162" t="s">
        <v>2503</v>
      </c>
      <c r="C5053" s="10" t="s">
        <v>52</v>
      </c>
      <c r="D5053" s="162" t="s">
        <v>3201</v>
      </c>
      <c r="E5053" s="162" t="s">
        <v>3202</v>
      </c>
      <c r="F5053" s="161" t="s">
        <v>2790</v>
      </c>
      <c r="G5053" s="10">
        <v>14.0</v>
      </c>
      <c r="H5053" s="10">
        <v>14.0</v>
      </c>
      <c r="I5053" s="10">
        <v>14.0</v>
      </c>
      <c r="J5053" s="172">
        <v>50.0</v>
      </c>
      <c r="K5053" s="173">
        <v>3.57</v>
      </c>
      <c r="L5053" s="162" t="s">
        <v>76</v>
      </c>
      <c r="M5053" s="163"/>
      <c r="N5053" s="163"/>
      <c r="O5053" s="163"/>
      <c r="P5053" s="163"/>
      <c r="Q5053" s="163"/>
      <c r="R5053" s="163"/>
      <c r="S5053" s="163"/>
      <c r="T5053" s="163"/>
      <c r="U5053" s="163"/>
      <c r="V5053" s="163"/>
      <c r="W5053" s="163"/>
      <c r="X5053" s="163"/>
    </row>
    <row r="5054" ht="11.25" customHeight="1">
      <c r="A5054" s="162" t="s">
        <v>2502</v>
      </c>
      <c r="B5054" s="162" t="s">
        <v>2503</v>
      </c>
      <c r="C5054" s="10" t="s">
        <v>52</v>
      </c>
      <c r="D5054" s="162" t="s">
        <v>3131</v>
      </c>
      <c r="E5054" s="162" t="s">
        <v>3132</v>
      </c>
      <c r="F5054" s="161" t="s">
        <v>2790</v>
      </c>
      <c r="G5054" s="10">
        <v>14.0</v>
      </c>
      <c r="H5054" s="10">
        <v>14.0</v>
      </c>
      <c r="I5054" s="10">
        <v>14.0</v>
      </c>
      <c r="J5054" s="172">
        <v>50.0</v>
      </c>
      <c r="K5054" s="173">
        <v>3.57</v>
      </c>
      <c r="L5054" s="162" t="s">
        <v>76</v>
      </c>
      <c r="M5054" s="163"/>
      <c r="N5054" s="163"/>
      <c r="O5054" s="163"/>
      <c r="P5054" s="163"/>
      <c r="Q5054" s="163"/>
      <c r="R5054" s="163"/>
      <c r="S5054" s="163"/>
      <c r="T5054" s="163"/>
      <c r="U5054" s="163"/>
      <c r="V5054" s="163"/>
      <c r="W5054" s="163"/>
      <c r="X5054" s="163"/>
    </row>
    <row r="5055" ht="11.25" customHeight="1">
      <c r="A5055" s="162" t="s">
        <v>2502</v>
      </c>
      <c r="B5055" s="162" t="s">
        <v>2503</v>
      </c>
      <c r="C5055" s="10" t="s">
        <v>52</v>
      </c>
      <c r="D5055" s="162" t="s">
        <v>3171</v>
      </c>
      <c r="E5055" s="162" t="s">
        <v>3172</v>
      </c>
      <c r="F5055" s="161" t="s">
        <v>2790</v>
      </c>
      <c r="G5055" s="10">
        <v>14.0</v>
      </c>
      <c r="H5055" s="10">
        <v>14.0</v>
      </c>
      <c r="I5055" s="10">
        <v>14.0</v>
      </c>
      <c r="J5055" s="172">
        <v>50.0</v>
      </c>
      <c r="K5055" s="173">
        <v>3.57</v>
      </c>
      <c r="L5055" s="162" t="s">
        <v>76</v>
      </c>
      <c r="M5055" s="163"/>
      <c r="N5055" s="163"/>
      <c r="O5055" s="163"/>
      <c r="P5055" s="163"/>
      <c r="Q5055" s="163"/>
      <c r="R5055" s="163"/>
      <c r="S5055" s="163"/>
      <c r="T5055" s="163"/>
      <c r="U5055" s="163"/>
      <c r="V5055" s="163"/>
      <c r="W5055" s="163"/>
      <c r="X5055" s="163"/>
    </row>
    <row r="5056" ht="11.25" customHeight="1">
      <c r="A5056" s="162" t="s">
        <v>2502</v>
      </c>
      <c r="B5056" s="162" t="s">
        <v>2503</v>
      </c>
      <c r="C5056" s="10" t="s">
        <v>52</v>
      </c>
      <c r="D5056" s="162" t="s">
        <v>3233</v>
      </c>
      <c r="E5056" s="162" t="s">
        <v>3234</v>
      </c>
      <c r="F5056" s="161" t="s">
        <v>2790</v>
      </c>
      <c r="G5056" s="10">
        <v>14.0</v>
      </c>
      <c r="H5056" s="10">
        <v>14.0</v>
      </c>
      <c r="I5056" s="10">
        <v>14.0</v>
      </c>
      <c r="J5056" s="172">
        <v>50.0</v>
      </c>
      <c r="K5056" s="173">
        <v>3.57</v>
      </c>
      <c r="L5056" s="162" t="s">
        <v>76</v>
      </c>
      <c r="M5056" s="163"/>
      <c r="N5056" s="163"/>
      <c r="O5056" s="163"/>
      <c r="P5056" s="163"/>
      <c r="Q5056" s="163"/>
      <c r="R5056" s="163"/>
      <c r="S5056" s="163"/>
      <c r="T5056" s="163"/>
      <c r="U5056" s="163"/>
      <c r="V5056" s="163"/>
      <c r="W5056" s="163"/>
      <c r="X5056" s="163"/>
    </row>
    <row r="5057" ht="11.25" customHeight="1">
      <c r="A5057" s="162" t="s">
        <v>2502</v>
      </c>
      <c r="B5057" s="162" t="s">
        <v>2503</v>
      </c>
      <c r="C5057" s="10" t="s">
        <v>52</v>
      </c>
      <c r="D5057" s="162" t="s">
        <v>3117</v>
      </c>
      <c r="E5057" s="162" t="s">
        <v>3118</v>
      </c>
      <c r="F5057" s="161" t="s">
        <v>2790</v>
      </c>
      <c r="G5057" s="10">
        <v>14.0</v>
      </c>
      <c r="H5057" s="10">
        <v>14.0</v>
      </c>
      <c r="I5057" s="10">
        <v>14.0</v>
      </c>
      <c r="J5057" s="172">
        <v>50.0</v>
      </c>
      <c r="K5057" s="173">
        <v>3.57</v>
      </c>
      <c r="L5057" s="162" t="s">
        <v>76</v>
      </c>
      <c r="M5057" s="163"/>
      <c r="N5057" s="163"/>
      <c r="O5057" s="163"/>
      <c r="P5057" s="163"/>
      <c r="Q5057" s="163"/>
      <c r="R5057" s="163"/>
      <c r="S5057" s="163"/>
      <c r="T5057" s="163"/>
      <c r="U5057" s="163"/>
      <c r="V5057" s="163"/>
      <c r="W5057" s="163"/>
      <c r="X5057" s="163"/>
    </row>
    <row r="5058" ht="11.25" customHeight="1">
      <c r="A5058" s="162" t="s">
        <v>2502</v>
      </c>
      <c r="B5058" s="162" t="s">
        <v>2503</v>
      </c>
      <c r="C5058" s="10" t="s">
        <v>52</v>
      </c>
      <c r="D5058" s="162" t="s">
        <v>3085</v>
      </c>
      <c r="E5058" s="162" t="s">
        <v>3086</v>
      </c>
      <c r="F5058" s="161" t="s">
        <v>2790</v>
      </c>
      <c r="G5058" s="10">
        <v>14.0</v>
      </c>
      <c r="H5058" s="10">
        <v>14.0</v>
      </c>
      <c r="I5058" s="10">
        <v>14.0</v>
      </c>
      <c r="J5058" s="172">
        <v>50.0</v>
      </c>
      <c r="K5058" s="173">
        <v>3.57</v>
      </c>
      <c r="L5058" s="162" t="s">
        <v>76</v>
      </c>
      <c r="M5058" s="163"/>
      <c r="N5058" s="163"/>
      <c r="O5058" s="163"/>
      <c r="P5058" s="163"/>
      <c r="Q5058" s="163"/>
      <c r="R5058" s="163"/>
      <c r="S5058" s="163"/>
      <c r="T5058" s="163"/>
      <c r="U5058" s="163"/>
      <c r="V5058" s="163"/>
      <c r="W5058" s="163"/>
      <c r="X5058" s="163"/>
    </row>
    <row r="5059" ht="11.25" customHeight="1">
      <c r="A5059" s="162" t="s">
        <v>2502</v>
      </c>
      <c r="B5059" s="162" t="s">
        <v>2503</v>
      </c>
      <c r="C5059" s="10" t="s">
        <v>52</v>
      </c>
      <c r="D5059" s="162" t="s">
        <v>3071</v>
      </c>
      <c r="E5059" s="162" t="s">
        <v>3072</v>
      </c>
      <c r="F5059" s="161" t="s">
        <v>2790</v>
      </c>
      <c r="G5059" s="10">
        <v>14.0</v>
      </c>
      <c r="H5059" s="10">
        <v>14.0</v>
      </c>
      <c r="I5059" s="10">
        <v>14.0</v>
      </c>
      <c r="J5059" s="172">
        <v>50.0</v>
      </c>
      <c r="K5059" s="173">
        <v>3.57</v>
      </c>
      <c r="L5059" s="162" t="s">
        <v>76</v>
      </c>
      <c r="M5059" s="163"/>
      <c r="N5059" s="163"/>
      <c r="O5059" s="163"/>
      <c r="P5059" s="163"/>
      <c r="Q5059" s="163"/>
      <c r="R5059" s="163"/>
      <c r="S5059" s="163"/>
      <c r="T5059" s="163"/>
      <c r="U5059" s="163"/>
      <c r="V5059" s="163"/>
      <c r="W5059" s="163"/>
      <c r="X5059" s="163"/>
    </row>
    <row r="5060" ht="11.25" customHeight="1">
      <c r="A5060" s="162" t="s">
        <v>2502</v>
      </c>
      <c r="B5060" s="162" t="s">
        <v>2503</v>
      </c>
      <c r="C5060" s="10" t="s">
        <v>52</v>
      </c>
      <c r="D5060" s="162" t="s">
        <v>3047</v>
      </c>
      <c r="E5060" s="162" t="s">
        <v>3048</v>
      </c>
      <c r="F5060" s="161" t="s">
        <v>2790</v>
      </c>
      <c r="G5060" s="10">
        <v>14.0</v>
      </c>
      <c r="H5060" s="10">
        <v>14.0</v>
      </c>
      <c r="I5060" s="10">
        <v>14.0</v>
      </c>
      <c r="J5060" s="172">
        <v>50.0</v>
      </c>
      <c r="K5060" s="173">
        <v>3.57</v>
      </c>
      <c r="L5060" s="162" t="s">
        <v>76</v>
      </c>
      <c r="M5060" s="163"/>
      <c r="N5060" s="163"/>
      <c r="O5060" s="163"/>
      <c r="P5060" s="163"/>
      <c r="Q5060" s="163"/>
      <c r="R5060" s="163"/>
      <c r="S5060" s="163"/>
      <c r="T5060" s="163"/>
      <c r="U5060" s="163"/>
      <c r="V5060" s="163"/>
      <c r="W5060" s="163"/>
      <c r="X5060" s="163"/>
    </row>
    <row r="5061" ht="11.25" customHeight="1">
      <c r="A5061" s="162" t="s">
        <v>2502</v>
      </c>
      <c r="B5061" s="162" t="s">
        <v>2503</v>
      </c>
      <c r="C5061" s="10" t="s">
        <v>52</v>
      </c>
      <c r="D5061" s="162" t="s">
        <v>3137</v>
      </c>
      <c r="E5061" s="162" t="s">
        <v>3138</v>
      </c>
      <c r="F5061" s="161" t="s">
        <v>2790</v>
      </c>
      <c r="G5061" s="10">
        <v>14.0</v>
      </c>
      <c r="H5061" s="10">
        <v>14.0</v>
      </c>
      <c r="I5061" s="10">
        <v>14.0</v>
      </c>
      <c r="J5061" s="172">
        <v>50.0</v>
      </c>
      <c r="K5061" s="173">
        <v>3.57</v>
      </c>
      <c r="L5061" s="162" t="s">
        <v>76</v>
      </c>
      <c r="M5061" s="163"/>
      <c r="N5061" s="163"/>
      <c r="O5061" s="163"/>
      <c r="P5061" s="163"/>
      <c r="Q5061" s="163"/>
      <c r="R5061" s="163"/>
      <c r="S5061" s="163"/>
      <c r="T5061" s="163"/>
      <c r="U5061" s="163"/>
      <c r="V5061" s="163"/>
      <c r="W5061" s="163"/>
      <c r="X5061" s="163"/>
    </row>
    <row r="5062" ht="11.25" customHeight="1">
      <c r="A5062" s="162" t="s">
        <v>2502</v>
      </c>
      <c r="B5062" s="162" t="s">
        <v>2503</v>
      </c>
      <c r="C5062" s="10" t="s">
        <v>52</v>
      </c>
      <c r="D5062" s="162" t="s">
        <v>3139</v>
      </c>
      <c r="E5062" s="162" t="s">
        <v>3140</v>
      </c>
      <c r="F5062" s="161" t="s">
        <v>2790</v>
      </c>
      <c r="G5062" s="10">
        <v>14.0</v>
      </c>
      <c r="H5062" s="10">
        <v>14.0</v>
      </c>
      <c r="I5062" s="10">
        <v>14.0</v>
      </c>
      <c r="J5062" s="172">
        <v>50.0</v>
      </c>
      <c r="K5062" s="173">
        <v>3.57</v>
      </c>
      <c r="L5062" s="162" t="s">
        <v>76</v>
      </c>
      <c r="M5062" s="163"/>
      <c r="N5062" s="163"/>
      <c r="O5062" s="163"/>
      <c r="P5062" s="163"/>
      <c r="Q5062" s="163"/>
      <c r="R5062" s="163"/>
      <c r="S5062" s="163"/>
      <c r="T5062" s="163"/>
      <c r="U5062" s="163"/>
      <c r="V5062" s="163"/>
      <c r="W5062" s="163"/>
      <c r="X5062" s="163"/>
    </row>
    <row r="5063" ht="11.25" customHeight="1">
      <c r="A5063" s="162" t="s">
        <v>2502</v>
      </c>
      <c r="B5063" s="162" t="s">
        <v>2503</v>
      </c>
      <c r="C5063" s="10" t="s">
        <v>52</v>
      </c>
      <c r="D5063" s="162" t="s">
        <v>3239</v>
      </c>
      <c r="E5063" s="162" t="s">
        <v>3240</v>
      </c>
      <c r="F5063" s="161" t="s">
        <v>2790</v>
      </c>
      <c r="G5063" s="10">
        <v>14.0</v>
      </c>
      <c r="H5063" s="10">
        <v>14.0</v>
      </c>
      <c r="I5063" s="10">
        <v>14.0</v>
      </c>
      <c r="J5063" s="172">
        <v>50.0</v>
      </c>
      <c r="K5063" s="173">
        <v>3.57</v>
      </c>
      <c r="L5063" s="162" t="s">
        <v>76</v>
      </c>
      <c r="M5063" s="163"/>
      <c r="N5063" s="163"/>
      <c r="O5063" s="163"/>
      <c r="P5063" s="163"/>
      <c r="Q5063" s="163"/>
      <c r="R5063" s="163"/>
      <c r="S5063" s="163"/>
      <c r="T5063" s="163"/>
      <c r="U5063" s="163"/>
      <c r="V5063" s="163"/>
      <c r="W5063" s="163"/>
      <c r="X5063" s="163"/>
    </row>
    <row r="5064" ht="11.25" customHeight="1">
      <c r="A5064" s="162" t="s">
        <v>2502</v>
      </c>
      <c r="B5064" s="162" t="s">
        <v>2503</v>
      </c>
      <c r="C5064" s="10" t="s">
        <v>52</v>
      </c>
      <c r="D5064" s="162" t="s">
        <v>3229</v>
      </c>
      <c r="E5064" s="162" t="s">
        <v>3230</v>
      </c>
      <c r="F5064" s="161" t="s">
        <v>2790</v>
      </c>
      <c r="G5064" s="10">
        <v>14.0</v>
      </c>
      <c r="H5064" s="10">
        <v>14.0</v>
      </c>
      <c r="I5064" s="10">
        <v>14.0</v>
      </c>
      <c r="J5064" s="172">
        <v>50.0</v>
      </c>
      <c r="K5064" s="173">
        <v>3.57</v>
      </c>
      <c r="L5064" s="162" t="s">
        <v>76</v>
      </c>
      <c r="M5064" s="163"/>
      <c r="N5064" s="163"/>
      <c r="O5064" s="163"/>
      <c r="P5064" s="163"/>
      <c r="Q5064" s="163"/>
      <c r="R5064" s="163"/>
      <c r="S5064" s="163"/>
      <c r="T5064" s="163"/>
      <c r="U5064" s="163"/>
      <c r="V5064" s="163"/>
      <c r="W5064" s="163"/>
      <c r="X5064" s="163"/>
    </row>
    <row r="5065" ht="11.25" customHeight="1">
      <c r="A5065" s="162" t="s">
        <v>2502</v>
      </c>
      <c r="B5065" s="162" t="s">
        <v>2503</v>
      </c>
      <c r="C5065" s="10" t="s">
        <v>52</v>
      </c>
      <c r="D5065" s="162" t="s">
        <v>3241</v>
      </c>
      <c r="E5065" s="162" t="s">
        <v>3242</v>
      </c>
      <c r="F5065" s="161" t="s">
        <v>2790</v>
      </c>
      <c r="G5065" s="10">
        <v>14.0</v>
      </c>
      <c r="H5065" s="10">
        <v>14.0</v>
      </c>
      <c r="I5065" s="10">
        <v>14.0</v>
      </c>
      <c r="J5065" s="172">
        <v>50.0</v>
      </c>
      <c r="K5065" s="173">
        <v>3.57</v>
      </c>
      <c r="L5065" s="162" t="s">
        <v>76</v>
      </c>
      <c r="M5065" s="163"/>
      <c r="N5065" s="163"/>
      <c r="O5065" s="163"/>
      <c r="P5065" s="163"/>
      <c r="Q5065" s="163"/>
      <c r="R5065" s="163"/>
      <c r="S5065" s="163"/>
      <c r="T5065" s="163"/>
      <c r="U5065" s="163"/>
      <c r="V5065" s="163"/>
      <c r="W5065" s="163"/>
      <c r="X5065" s="163"/>
    </row>
    <row r="5066" ht="11.25" customHeight="1">
      <c r="A5066" s="162" t="s">
        <v>2502</v>
      </c>
      <c r="B5066" s="162" t="s">
        <v>2503</v>
      </c>
      <c r="C5066" s="10" t="s">
        <v>52</v>
      </c>
      <c r="D5066" s="162" t="s">
        <v>3091</v>
      </c>
      <c r="E5066" s="162" t="s">
        <v>3092</v>
      </c>
      <c r="F5066" s="161" t="s">
        <v>2790</v>
      </c>
      <c r="G5066" s="10">
        <v>14.0</v>
      </c>
      <c r="H5066" s="10">
        <v>14.0</v>
      </c>
      <c r="I5066" s="10">
        <v>14.0</v>
      </c>
      <c r="J5066" s="172">
        <v>50.0</v>
      </c>
      <c r="K5066" s="173">
        <v>3.57</v>
      </c>
      <c r="L5066" s="162" t="s">
        <v>76</v>
      </c>
      <c r="M5066" s="163"/>
      <c r="N5066" s="163"/>
      <c r="O5066" s="163"/>
      <c r="P5066" s="163"/>
      <c r="Q5066" s="163"/>
      <c r="R5066" s="163"/>
      <c r="S5066" s="163"/>
      <c r="T5066" s="163"/>
      <c r="U5066" s="163"/>
      <c r="V5066" s="163"/>
      <c r="W5066" s="163"/>
      <c r="X5066" s="163"/>
    </row>
    <row r="5067" ht="11.25" customHeight="1">
      <c r="A5067" s="162" t="s">
        <v>2502</v>
      </c>
      <c r="B5067" s="162" t="s">
        <v>2503</v>
      </c>
      <c r="C5067" s="10" t="s">
        <v>52</v>
      </c>
      <c r="D5067" s="162" t="s">
        <v>3223</v>
      </c>
      <c r="E5067" s="162" t="s">
        <v>3224</v>
      </c>
      <c r="F5067" s="161" t="s">
        <v>2790</v>
      </c>
      <c r="G5067" s="10">
        <v>14.0</v>
      </c>
      <c r="H5067" s="10">
        <v>14.0</v>
      </c>
      <c r="I5067" s="10">
        <v>14.0</v>
      </c>
      <c r="J5067" s="172">
        <v>50.0</v>
      </c>
      <c r="K5067" s="173">
        <v>3.57</v>
      </c>
      <c r="L5067" s="162" t="s">
        <v>76</v>
      </c>
      <c r="M5067" s="163"/>
      <c r="N5067" s="163"/>
      <c r="O5067" s="163"/>
      <c r="P5067" s="163"/>
      <c r="Q5067" s="163"/>
      <c r="R5067" s="163"/>
      <c r="S5067" s="163"/>
      <c r="T5067" s="163"/>
      <c r="U5067" s="163"/>
      <c r="V5067" s="163"/>
      <c r="W5067" s="163"/>
      <c r="X5067" s="163"/>
    </row>
    <row r="5068" ht="11.25" customHeight="1">
      <c r="A5068" s="162" t="s">
        <v>2502</v>
      </c>
      <c r="B5068" s="162" t="s">
        <v>2503</v>
      </c>
      <c r="C5068" s="10" t="s">
        <v>52</v>
      </c>
      <c r="D5068" s="162" t="s">
        <v>3107</v>
      </c>
      <c r="E5068" s="162" t="s">
        <v>3108</v>
      </c>
      <c r="F5068" s="161" t="s">
        <v>2790</v>
      </c>
      <c r="G5068" s="10">
        <v>14.0</v>
      </c>
      <c r="H5068" s="10">
        <v>14.0</v>
      </c>
      <c r="I5068" s="10">
        <v>14.0</v>
      </c>
      <c r="J5068" s="172">
        <v>50.0</v>
      </c>
      <c r="K5068" s="173">
        <v>3.57</v>
      </c>
      <c r="L5068" s="162" t="s">
        <v>76</v>
      </c>
      <c r="M5068" s="163"/>
      <c r="N5068" s="163"/>
      <c r="O5068" s="163"/>
      <c r="P5068" s="163"/>
      <c r="Q5068" s="163"/>
      <c r="R5068" s="163"/>
      <c r="S5068" s="163"/>
      <c r="T5068" s="163"/>
      <c r="U5068" s="163"/>
      <c r="V5068" s="163"/>
      <c r="W5068" s="163"/>
      <c r="X5068" s="163"/>
    </row>
    <row r="5069" ht="11.25" customHeight="1">
      <c r="A5069" s="162" t="s">
        <v>2502</v>
      </c>
      <c r="B5069" s="162" t="s">
        <v>2503</v>
      </c>
      <c r="C5069" s="10" t="s">
        <v>52</v>
      </c>
      <c r="D5069" s="162" t="s">
        <v>3237</v>
      </c>
      <c r="E5069" s="162" t="s">
        <v>3238</v>
      </c>
      <c r="F5069" s="161" t="s">
        <v>2790</v>
      </c>
      <c r="G5069" s="10">
        <v>14.0</v>
      </c>
      <c r="H5069" s="10">
        <v>14.0</v>
      </c>
      <c r="I5069" s="10">
        <v>14.0</v>
      </c>
      <c r="J5069" s="172">
        <v>50.0</v>
      </c>
      <c r="K5069" s="173">
        <v>3.57</v>
      </c>
      <c r="L5069" s="162" t="s">
        <v>76</v>
      </c>
      <c r="M5069" s="163"/>
      <c r="N5069" s="163"/>
      <c r="O5069" s="163"/>
      <c r="P5069" s="163"/>
      <c r="Q5069" s="163"/>
      <c r="R5069" s="163"/>
      <c r="S5069" s="163"/>
      <c r="T5069" s="163"/>
      <c r="U5069" s="163"/>
      <c r="V5069" s="163"/>
      <c r="W5069" s="163"/>
      <c r="X5069" s="163"/>
    </row>
    <row r="5070" ht="11.25" customHeight="1">
      <c r="A5070" s="162" t="s">
        <v>2502</v>
      </c>
      <c r="B5070" s="162" t="s">
        <v>2503</v>
      </c>
      <c r="C5070" s="10" t="s">
        <v>52</v>
      </c>
      <c r="D5070" s="162" t="s">
        <v>3269</v>
      </c>
      <c r="E5070" s="162" t="s">
        <v>3270</v>
      </c>
      <c r="F5070" s="161" t="s">
        <v>2790</v>
      </c>
      <c r="G5070" s="10">
        <v>14.0</v>
      </c>
      <c r="H5070" s="10">
        <v>14.0</v>
      </c>
      <c r="I5070" s="10">
        <v>14.0</v>
      </c>
      <c r="J5070" s="172">
        <v>50.0</v>
      </c>
      <c r="K5070" s="173">
        <v>3.57</v>
      </c>
      <c r="L5070" s="162" t="s">
        <v>76</v>
      </c>
      <c r="M5070" s="163"/>
      <c r="N5070" s="163"/>
      <c r="O5070" s="163"/>
      <c r="P5070" s="163"/>
      <c r="Q5070" s="163"/>
      <c r="R5070" s="163"/>
      <c r="S5070" s="163"/>
      <c r="T5070" s="163"/>
      <c r="U5070" s="163"/>
      <c r="V5070" s="163"/>
      <c r="W5070" s="163"/>
      <c r="X5070" s="163"/>
    </row>
    <row r="5071" ht="11.25" customHeight="1">
      <c r="A5071" s="162" t="s">
        <v>2502</v>
      </c>
      <c r="B5071" s="162" t="s">
        <v>2503</v>
      </c>
      <c r="C5071" s="10" t="s">
        <v>52</v>
      </c>
      <c r="D5071" s="162" t="s">
        <v>3251</v>
      </c>
      <c r="E5071" s="162" t="s">
        <v>3252</v>
      </c>
      <c r="F5071" s="161" t="s">
        <v>2790</v>
      </c>
      <c r="G5071" s="10">
        <v>14.0</v>
      </c>
      <c r="H5071" s="10">
        <v>14.0</v>
      </c>
      <c r="I5071" s="10">
        <v>14.0</v>
      </c>
      <c r="J5071" s="172">
        <v>50.0</v>
      </c>
      <c r="K5071" s="173">
        <v>3.57</v>
      </c>
      <c r="L5071" s="162" t="s">
        <v>76</v>
      </c>
      <c r="M5071" s="163"/>
      <c r="N5071" s="163"/>
      <c r="O5071" s="163"/>
      <c r="P5071" s="163"/>
      <c r="Q5071" s="163"/>
      <c r="R5071" s="163"/>
      <c r="S5071" s="163"/>
      <c r="T5071" s="163"/>
      <c r="U5071" s="163"/>
      <c r="V5071" s="163"/>
      <c r="W5071" s="163"/>
      <c r="X5071" s="163"/>
    </row>
    <row r="5072" ht="11.25" customHeight="1">
      <c r="A5072" s="162" t="s">
        <v>2502</v>
      </c>
      <c r="B5072" s="162" t="s">
        <v>2503</v>
      </c>
      <c r="C5072" s="10" t="s">
        <v>52</v>
      </c>
      <c r="D5072" s="162" t="s">
        <v>3115</v>
      </c>
      <c r="E5072" s="162" t="s">
        <v>3116</v>
      </c>
      <c r="F5072" s="161" t="s">
        <v>2790</v>
      </c>
      <c r="G5072" s="10">
        <v>14.0</v>
      </c>
      <c r="H5072" s="10">
        <v>14.0</v>
      </c>
      <c r="I5072" s="10">
        <v>14.0</v>
      </c>
      <c r="J5072" s="172">
        <v>50.0</v>
      </c>
      <c r="K5072" s="173">
        <v>3.57</v>
      </c>
      <c r="L5072" s="162" t="s">
        <v>76</v>
      </c>
      <c r="M5072" s="163"/>
      <c r="N5072" s="163"/>
      <c r="O5072" s="163"/>
      <c r="P5072" s="163"/>
      <c r="Q5072" s="163"/>
      <c r="R5072" s="163"/>
      <c r="S5072" s="163"/>
      <c r="T5072" s="163"/>
      <c r="U5072" s="163"/>
      <c r="V5072" s="163"/>
      <c r="W5072" s="163"/>
      <c r="X5072" s="163"/>
    </row>
    <row r="5073" ht="11.25" customHeight="1">
      <c r="A5073" s="162" t="s">
        <v>2502</v>
      </c>
      <c r="B5073" s="162" t="s">
        <v>2503</v>
      </c>
      <c r="C5073" s="10" t="s">
        <v>52</v>
      </c>
      <c r="D5073" s="162" t="s">
        <v>3231</v>
      </c>
      <c r="E5073" s="162" t="s">
        <v>3232</v>
      </c>
      <c r="F5073" s="161" t="s">
        <v>2790</v>
      </c>
      <c r="G5073" s="10">
        <v>14.0</v>
      </c>
      <c r="H5073" s="10">
        <v>14.0</v>
      </c>
      <c r="I5073" s="10">
        <v>14.0</v>
      </c>
      <c r="J5073" s="172">
        <v>50.0</v>
      </c>
      <c r="K5073" s="173">
        <v>3.57</v>
      </c>
      <c r="L5073" s="162" t="s">
        <v>76</v>
      </c>
      <c r="M5073" s="163"/>
      <c r="N5073" s="163"/>
      <c r="O5073" s="163"/>
      <c r="P5073" s="163"/>
      <c r="Q5073" s="163"/>
      <c r="R5073" s="163"/>
      <c r="S5073" s="163"/>
      <c r="T5073" s="163"/>
      <c r="U5073" s="163"/>
      <c r="V5073" s="163"/>
      <c r="W5073" s="163"/>
      <c r="X5073" s="163"/>
    </row>
    <row r="5074" ht="11.25" customHeight="1">
      <c r="A5074" s="162" t="s">
        <v>2502</v>
      </c>
      <c r="B5074" s="162" t="s">
        <v>2503</v>
      </c>
      <c r="C5074" s="10" t="s">
        <v>52</v>
      </c>
      <c r="D5074" s="162" t="s">
        <v>3057</v>
      </c>
      <c r="E5074" s="162" t="s">
        <v>3058</v>
      </c>
      <c r="F5074" s="161" t="s">
        <v>2790</v>
      </c>
      <c r="G5074" s="10">
        <v>14.0</v>
      </c>
      <c r="H5074" s="10">
        <v>14.0</v>
      </c>
      <c r="I5074" s="10">
        <v>14.0</v>
      </c>
      <c r="J5074" s="172">
        <v>50.0</v>
      </c>
      <c r="K5074" s="173">
        <v>3.57</v>
      </c>
      <c r="L5074" s="162" t="s">
        <v>76</v>
      </c>
      <c r="M5074" s="163"/>
      <c r="N5074" s="163"/>
      <c r="O5074" s="163"/>
      <c r="P5074" s="163"/>
      <c r="Q5074" s="163"/>
      <c r="R5074" s="163"/>
      <c r="S5074" s="163"/>
      <c r="T5074" s="163"/>
      <c r="U5074" s="163"/>
      <c r="V5074" s="163"/>
      <c r="W5074" s="163"/>
      <c r="X5074" s="163"/>
    </row>
    <row r="5075" ht="11.25" customHeight="1">
      <c r="A5075" s="162" t="s">
        <v>2502</v>
      </c>
      <c r="B5075" s="162" t="s">
        <v>2503</v>
      </c>
      <c r="C5075" s="10" t="s">
        <v>52</v>
      </c>
      <c r="D5075" s="162" t="s">
        <v>3227</v>
      </c>
      <c r="E5075" s="162" t="s">
        <v>3228</v>
      </c>
      <c r="F5075" s="161" t="s">
        <v>2790</v>
      </c>
      <c r="G5075" s="10">
        <v>14.0</v>
      </c>
      <c r="H5075" s="10">
        <v>14.0</v>
      </c>
      <c r="I5075" s="10">
        <v>14.0</v>
      </c>
      <c r="J5075" s="172">
        <v>50.0</v>
      </c>
      <c r="K5075" s="173">
        <v>3.57</v>
      </c>
      <c r="L5075" s="162" t="s">
        <v>76</v>
      </c>
      <c r="M5075" s="163"/>
      <c r="N5075" s="163"/>
      <c r="O5075" s="163"/>
      <c r="P5075" s="163"/>
      <c r="Q5075" s="163"/>
      <c r="R5075" s="163"/>
      <c r="S5075" s="163"/>
      <c r="T5075" s="163"/>
      <c r="U5075" s="163"/>
      <c r="V5075" s="163"/>
      <c r="W5075" s="163"/>
      <c r="X5075" s="163"/>
    </row>
    <row r="5076" ht="11.25" customHeight="1">
      <c r="A5076" s="162" t="s">
        <v>9013</v>
      </c>
      <c r="B5076" s="162" t="s">
        <v>9014</v>
      </c>
      <c r="C5076" s="10" t="s">
        <v>52</v>
      </c>
      <c r="D5076" s="162" t="s">
        <v>9015</v>
      </c>
      <c r="E5076" s="162" t="s">
        <v>9016</v>
      </c>
      <c r="F5076" s="161" t="s">
        <v>2790</v>
      </c>
      <c r="G5076" s="10">
        <v>7.0</v>
      </c>
      <c r="H5076" s="10">
        <v>6.0</v>
      </c>
      <c r="I5076" s="10">
        <v>7.0</v>
      </c>
      <c r="J5076" s="172">
        <v>50.0</v>
      </c>
      <c r="K5076" s="173">
        <v>7.14</v>
      </c>
      <c r="L5076" s="162" t="s">
        <v>76</v>
      </c>
      <c r="M5076" s="163"/>
      <c r="N5076" s="163"/>
      <c r="O5076" s="163"/>
      <c r="P5076" s="163"/>
      <c r="Q5076" s="163"/>
      <c r="R5076" s="163"/>
      <c r="S5076" s="163"/>
      <c r="T5076" s="163"/>
      <c r="U5076" s="163"/>
      <c r="V5076" s="163"/>
      <c r="W5076" s="163"/>
      <c r="X5076" s="163"/>
    </row>
    <row r="5077" ht="11.25" customHeight="1">
      <c r="A5077" s="162" t="s">
        <v>9013</v>
      </c>
      <c r="B5077" s="162" t="s">
        <v>9014</v>
      </c>
      <c r="C5077" s="10" t="s">
        <v>52</v>
      </c>
      <c r="D5077" s="162" t="s">
        <v>9017</v>
      </c>
      <c r="E5077" s="162" t="s">
        <v>9018</v>
      </c>
      <c r="F5077" s="161" t="s">
        <v>2790</v>
      </c>
      <c r="G5077" s="10">
        <v>7.0</v>
      </c>
      <c r="H5077" s="10">
        <v>6.0</v>
      </c>
      <c r="I5077" s="10">
        <v>7.0</v>
      </c>
      <c r="J5077" s="172">
        <v>50.0</v>
      </c>
      <c r="K5077" s="173">
        <v>7.14</v>
      </c>
      <c r="L5077" s="162" t="s">
        <v>76</v>
      </c>
      <c r="M5077" s="163"/>
      <c r="N5077" s="163"/>
      <c r="O5077" s="163"/>
      <c r="P5077" s="163"/>
      <c r="Q5077" s="163"/>
      <c r="R5077" s="163"/>
      <c r="S5077" s="163"/>
      <c r="T5077" s="163"/>
      <c r="U5077" s="163"/>
      <c r="V5077" s="163"/>
      <c r="W5077" s="163"/>
      <c r="X5077" s="163"/>
    </row>
    <row r="5078" ht="11.25" customHeight="1">
      <c r="A5078" s="162" t="s">
        <v>9013</v>
      </c>
      <c r="B5078" s="162" t="s">
        <v>9014</v>
      </c>
      <c r="C5078" s="10" t="s">
        <v>52</v>
      </c>
      <c r="D5078" s="162" t="s">
        <v>9019</v>
      </c>
      <c r="E5078" s="162" t="s">
        <v>9020</v>
      </c>
      <c r="F5078" s="161" t="s">
        <v>2790</v>
      </c>
      <c r="G5078" s="10">
        <v>7.0</v>
      </c>
      <c r="H5078" s="10">
        <v>6.0</v>
      </c>
      <c r="I5078" s="10">
        <v>7.0</v>
      </c>
      <c r="J5078" s="172">
        <v>50.0</v>
      </c>
      <c r="K5078" s="173">
        <v>7.14</v>
      </c>
      <c r="L5078" s="162" t="s">
        <v>76</v>
      </c>
      <c r="M5078" s="163"/>
      <c r="N5078" s="163"/>
      <c r="O5078" s="163"/>
      <c r="P5078" s="163"/>
      <c r="Q5078" s="163"/>
      <c r="R5078" s="163"/>
      <c r="S5078" s="163"/>
      <c r="T5078" s="163"/>
      <c r="U5078" s="163"/>
      <c r="V5078" s="163"/>
      <c r="W5078" s="163"/>
      <c r="X5078" s="163"/>
    </row>
    <row r="5079" ht="11.25" customHeight="1">
      <c r="A5079" s="162" t="s">
        <v>9013</v>
      </c>
      <c r="B5079" s="162" t="s">
        <v>9014</v>
      </c>
      <c r="C5079" s="10" t="s">
        <v>52</v>
      </c>
      <c r="D5079" s="162" t="s">
        <v>9021</v>
      </c>
      <c r="E5079" s="162" t="s">
        <v>9022</v>
      </c>
      <c r="F5079" s="161" t="s">
        <v>2790</v>
      </c>
      <c r="G5079" s="10">
        <v>7.0</v>
      </c>
      <c r="H5079" s="10">
        <v>6.0</v>
      </c>
      <c r="I5079" s="10">
        <v>7.0</v>
      </c>
      <c r="J5079" s="172">
        <v>50.0</v>
      </c>
      <c r="K5079" s="173">
        <v>7.14</v>
      </c>
      <c r="L5079" s="162" t="s">
        <v>76</v>
      </c>
      <c r="M5079" s="163"/>
      <c r="N5079" s="163"/>
      <c r="O5079" s="163"/>
      <c r="P5079" s="163"/>
      <c r="Q5079" s="163"/>
      <c r="R5079" s="163"/>
      <c r="S5079" s="163"/>
      <c r="T5079" s="163"/>
      <c r="U5079" s="163"/>
      <c r="V5079" s="163"/>
      <c r="W5079" s="163"/>
      <c r="X5079" s="163"/>
    </row>
    <row r="5080" ht="11.25" customHeight="1">
      <c r="A5080" s="162" t="s">
        <v>9023</v>
      </c>
      <c r="B5080" s="162" t="s">
        <v>9024</v>
      </c>
      <c r="C5080" s="10" t="s">
        <v>52</v>
      </c>
      <c r="D5080" s="162" t="s">
        <v>7811</v>
      </c>
      <c r="E5080" s="162" t="s">
        <v>7812</v>
      </c>
      <c r="F5080" s="161" t="s">
        <v>2790</v>
      </c>
      <c r="G5080" s="10">
        <v>6.0</v>
      </c>
      <c r="H5080" s="10">
        <v>5.0</v>
      </c>
      <c r="I5080" s="10">
        <v>6.0</v>
      </c>
      <c r="J5080" s="172">
        <v>50.0</v>
      </c>
      <c r="K5080" s="173">
        <v>8.33</v>
      </c>
      <c r="L5080" s="162" t="s">
        <v>76</v>
      </c>
      <c r="M5080" s="163"/>
      <c r="N5080" s="163"/>
      <c r="O5080" s="163"/>
      <c r="P5080" s="163"/>
      <c r="Q5080" s="163"/>
      <c r="R5080" s="163"/>
      <c r="S5080" s="163"/>
      <c r="T5080" s="163"/>
      <c r="U5080" s="163"/>
      <c r="V5080" s="163"/>
      <c r="W5080" s="163"/>
      <c r="X5080" s="163"/>
    </row>
    <row r="5081" ht="11.25" customHeight="1">
      <c r="A5081" s="162" t="s">
        <v>9023</v>
      </c>
      <c r="B5081" s="162" t="s">
        <v>9024</v>
      </c>
      <c r="C5081" s="10" t="s">
        <v>52</v>
      </c>
      <c r="D5081" s="162" t="s">
        <v>9025</v>
      </c>
      <c r="E5081" s="162" t="s">
        <v>7807</v>
      </c>
      <c r="F5081" s="161" t="s">
        <v>2790</v>
      </c>
      <c r="G5081" s="10">
        <v>6.0</v>
      </c>
      <c r="H5081" s="10">
        <v>5.0</v>
      </c>
      <c r="I5081" s="10">
        <v>6.0</v>
      </c>
      <c r="J5081" s="172">
        <v>50.0</v>
      </c>
      <c r="K5081" s="173">
        <v>8.33</v>
      </c>
      <c r="L5081" s="162" t="s">
        <v>76</v>
      </c>
      <c r="M5081" s="163"/>
      <c r="N5081" s="163"/>
      <c r="O5081" s="163"/>
      <c r="P5081" s="163"/>
      <c r="Q5081" s="163"/>
      <c r="R5081" s="163"/>
      <c r="S5081" s="163"/>
      <c r="T5081" s="163"/>
      <c r="U5081" s="163"/>
      <c r="V5081" s="163"/>
      <c r="W5081" s="163"/>
      <c r="X5081" s="163"/>
    </row>
    <row r="5082" ht="11.25" customHeight="1">
      <c r="A5082" s="162" t="s">
        <v>9023</v>
      </c>
      <c r="B5082" s="162" t="s">
        <v>9024</v>
      </c>
      <c r="C5082" s="10" t="s">
        <v>52</v>
      </c>
      <c r="D5082" s="162" t="s">
        <v>9026</v>
      </c>
      <c r="E5082" s="162" t="s">
        <v>9027</v>
      </c>
      <c r="F5082" s="161" t="s">
        <v>655</v>
      </c>
      <c r="G5082" s="10">
        <v>6.0</v>
      </c>
      <c r="H5082" s="10">
        <v>5.0</v>
      </c>
      <c r="I5082" s="10">
        <v>6.0</v>
      </c>
      <c r="J5082" s="172">
        <v>50.0</v>
      </c>
      <c r="K5082" s="173">
        <v>8.33</v>
      </c>
      <c r="L5082" s="162" t="s">
        <v>76</v>
      </c>
      <c r="M5082" s="163"/>
      <c r="N5082" s="163"/>
      <c r="O5082" s="163"/>
      <c r="P5082" s="163"/>
      <c r="Q5082" s="163"/>
      <c r="R5082" s="163"/>
      <c r="S5082" s="163"/>
      <c r="T5082" s="163"/>
      <c r="U5082" s="163"/>
      <c r="V5082" s="163"/>
      <c r="W5082" s="163"/>
      <c r="X5082" s="163"/>
    </row>
    <row r="5083" ht="11.25" customHeight="1">
      <c r="A5083" s="162" t="s">
        <v>9023</v>
      </c>
      <c r="B5083" s="162" t="s">
        <v>9024</v>
      </c>
      <c r="C5083" s="10" t="s">
        <v>52</v>
      </c>
      <c r="D5083" s="162" t="s">
        <v>9028</v>
      </c>
      <c r="E5083" s="162" t="s">
        <v>9029</v>
      </c>
      <c r="F5083" s="161" t="s">
        <v>655</v>
      </c>
      <c r="G5083" s="10">
        <v>6.0</v>
      </c>
      <c r="H5083" s="10">
        <v>5.0</v>
      </c>
      <c r="I5083" s="10">
        <v>6.0</v>
      </c>
      <c r="J5083" s="172">
        <v>50.0</v>
      </c>
      <c r="K5083" s="173">
        <v>8.33</v>
      </c>
      <c r="L5083" s="162" t="s">
        <v>76</v>
      </c>
      <c r="M5083" s="163"/>
      <c r="N5083" s="163"/>
      <c r="O5083" s="163"/>
      <c r="P5083" s="163"/>
      <c r="Q5083" s="163"/>
      <c r="R5083" s="163"/>
      <c r="S5083" s="163"/>
      <c r="T5083" s="163"/>
      <c r="U5083" s="163"/>
      <c r="V5083" s="163"/>
      <c r="W5083" s="163"/>
      <c r="X5083" s="163"/>
    </row>
    <row r="5084" ht="11.25" customHeight="1">
      <c r="A5084" s="162" t="s">
        <v>9030</v>
      </c>
      <c r="B5084" s="162" t="s">
        <v>2099</v>
      </c>
      <c r="C5084" s="10"/>
      <c r="D5084" s="162" t="s">
        <v>9031</v>
      </c>
      <c r="E5084" s="162" t="s">
        <v>9032</v>
      </c>
      <c r="F5084" s="161" t="s">
        <v>2790</v>
      </c>
      <c r="G5084" s="10">
        <v>9.0</v>
      </c>
      <c r="H5084" s="10">
        <v>5.0</v>
      </c>
      <c r="I5084" s="10">
        <v>9.0</v>
      </c>
      <c r="J5084" s="172">
        <v>50.0</v>
      </c>
      <c r="K5084" s="173">
        <v>5.56</v>
      </c>
      <c r="L5084" s="162" t="s">
        <v>76</v>
      </c>
      <c r="M5084" s="163"/>
      <c r="N5084" s="163"/>
      <c r="O5084" s="163"/>
      <c r="P5084" s="163"/>
      <c r="Q5084" s="163"/>
      <c r="R5084" s="163"/>
      <c r="S5084" s="163"/>
      <c r="T5084" s="163"/>
      <c r="U5084" s="163"/>
      <c r="V5084" s="163"/>
      <c r="W5084" s="163"/>
      <c r="X5084" s="163"/>
    </row>
    <row r="5085" ht="11.25" customHeight="1">
      <c r="A5085" s="162" t="s">
        <v>9030</v>
      </c>
      <c r="B5085" s="162" t="s">
        <v>2099</v>
      </c>
      <c r="C5085" s="10"/>
      <c r="D5085" s="162" t="s">
        <v>9033</v>
      </c>
      <c r="E5085" s="162" t="s">
        <v>9034</v>
      </c>
      <c r="F5085" s="161" t="s">
        <v>2790</v>
      </c>
      <c r="G5085" s="10">
        <v>9.0</v>
      </c>
      <c r="H5085" s="10">
        <v>5.0</v>
      </c>
      <c r="I5085" s="10">
        <v>9.0</v>
      </c>
      <c r="J5085" s="172">
        <v>50.0</v>
      </c>
      <c r="K5085" s="173">
        <v>5.56</v>
      </c>
      <c r="L5085" s="162" t="s">
        <v>76</v>
      </c>
      <c r="M5085" s="163"/>
      <c r="N5085" s="163"/>
      <c r="O5085" s="163"/>
      <c r="P5085" s="163"/>
      <c r="Q5085" s="163"/>
      <c r="R5085" s="163"/>
      <c r="S5085" s="163"/>
      <c r="T5085" s="163"/>
      <c r="U5085" s="163"/>
      <c r="V5085" s="163"/>
      <c r="W5085" s="163"/>
      <c r="X5085" s="163"/>
    </row>
    <row r="5086" ht="11.25" customHeight="1">
      <c r="A5086" s="162" t="s">
        <v>9030</v>
      </c>
      <c r="B5086" s="162" t="s">
        <v>2099</v>
      </c>
      <c r="C5086" s="10"/>
      <c r="D5086" s="162" t="s">
        <v>9035</v>
      </c>
      <c r="E5086" s="162" t="s">
        <v>9036</v>
      </c>
      <c r="F5086" s="161" t="s">
        <v>2790</v>
      </c>
      <c r="G5086" s="10">
        <v>9.0</v>
      </c>
      <c r="H5086" s="10">
        <v>5.0</v>
      </c>
      <c r="I5086" s="10">
        <v>9.0</v>
      </c>
      <c r="J5086" s="172">
        <v>50.0</v>
      </c>
      <c r="K5086" s="173">
        <v>5.56</v>
      </c>
      <c r="L5086" s="162" t="s">
        <v>76</v>
      </c>
      <c r="M5086" s="163"/>
      <c r="N5086" s="163"/>
      <c r="O5086" s="163"/>
      <c r="P5086" s="163"/>
      <c r="Q5086" s="163"/>
      <c r="R5086" s="163"/>
      <c r="S5086" s="163"/>
      <c r="T5086" s="163"/>
      <c r="U5086" s="163"/>
      <c r="V5086" s="163"/>
      <c r="W5086" s="163"/>
      <c r="X5086" s="163"/>
    </row>
    <row r="5087" ht="11.25" customHeight="1">
      <c r="A5087" s="162" t="s">
        <v>9030</v>
      </c>
      <c r="B5087" s="162" t="s">
        <v>2099</v>
      </c>
      <c r="C5087" s="10"/>
      <c r="D5087" s="162" t="s">
        <v>9037</v>
      </c>
      <c r="E5087" s="162" t="s">
        <v>9038</v>
      </c>
      <c r="F5087" s="161" t="s">
        <v>2790</v>
      </c>
      <c r="G5087" s="10">
        <v>9.0</v>
      </c>
      <c r="H5087" s="10">
        <v>5.0</v>
      </c>
      <c r="I5087" s="10">
        <v>9.0</v>
      </c>
      <c r="J5087" s="172">
        <v>50.0</v>
      </c>
      <c r="K5087" s="173">
        <v>5.56</v>
      </c>
      <c r="L5087" s="162" t="s">
        <v>76</v>
      </c>
      <c r="M5087" s="163"/>
      <c r="N5087" s="163"/>
      <c r="O5087" s="163"/>
      <c r="P5087" s="163"/>
      <c r="Q5087" s="163"/>
      <c r="R5087" s="163"/>
      <c r="S5087" s="163"/>
      <c r="T5087" s="163"/>
      <c r="U5087" s="163"/>
      <c r="V5087" s="163"/>
      <c r="W5087" s="163"/>
      <c r="X5087" s="163"/>
    </row>
    <row r="5088" ht="11.25" customHeight="1">
      <c r="A5088" s="162" t="s">
        <v>3271</v>
      </c>
      <c r="B5088" s="162" t="s">
        <v>3272</v>
      </c>
      <c r="C5088" s="10" t="s">
        <v>52</v>
      </c>
      <c r="D5088" s="162" t="s">
        <v>3275</v>
      </c>
      <c r="E5088" s="162" t="s">
        <v>3276</v>
      </c>
      <c r="F5088" s="161" t="s">
        <v>2790</v>
      </c>
      <c r="G5088" s="10">
        <v>10.0</v>
      </c>
      <c r="H5088" s="10">
        <v>9.0</v>
      </c>
      <c r="I5088" s="10">
        <v>10.0</v>
      </c>
      <c r="J5088" s="172">
        <v>50.0</v>
      </c>
      <c r="K5088" s="173">
        <v>5.0</v>
      </c>
      <c r="L5088" s="162" t="s">
        <v>76</v>
      </c>
      <c r="M5088" s="163"/>
      <c r="N5088" s="163"/>
      <c r="O5088" s="163"/>
      <c r="P5088" s="163"/>
      <c r="Q5088" s="163"/>
      <c r="R5088" s="163"/>
      <c r="S5088" s="163"/>
      <c r="T5088" s="163"/>
      <c r="U5088" s="163"/>
      <c r="V5088" s="163"/>
      <c r="W5088" s="163"/>
      <c r="X5088" s="163"/>
    </row>
    <row r="5089" ht="11.25" customHeight="1">
      <c r="A5089" s="162" t="s">
        <v>3271</v>
      </c>
      <c r="B5089" s="162" t="s">
        <v>3272</v>
      </c>
      <c r="C5089" s="10" t="s">
        <v>52</v>
      </c>
      <c r="D5089" s="162" t="s">
        <v>3273</v>
      </c>
      <c r="E5089" s="162" t="s">
        <v>3274</v>
      </c>
      <c r="F5089" s="161" t="s">
        <v>2790</v>
      </c>
      <c r="G5089" s="10">
        <v>10.0</v>
      </c>
      <c r="H5089" s="10">
        <v>9.0</v>
      </c>
      <c r="I5089" s="10">
        <v>10.0</v>
      </c>
      <c r="J5089" s="172">
        <v>50.0</v>
      </c>
      <c r="K5089" s="173">
        <v>5.0</v>
      </c>
      <c r="L5089" s="162" t="s">
        <v>76</v>
      </c>
      <c r="M5089" s="163"/>
      <c r="N5089" s="163"/>
      <c r="O5089" s="163"/>
      <c r="P5089" s="163"/>
      <c r="Q5089" s="163"/>
      <c r="R5089" s="163"/>
      <c r="S5089" s="163"/>
      <c r="T5089" s="163"/>
      <c r="U5089" s="163"/>
      <c r="V5089" s="163"/>
      <c r="W5089" s="163"/>
      <c r="X5089" s="163"/>
    </row>
    <row r="5090" ht="11.25" customHeight="1">
      <c r="A5090" s="162" t="s">
        <v>3271</v>
      </c>
      <c r="B5090" s="162" t="s">
        <v>3272</v>
      </c>
      <c r="C5090" s="10" t="s">
        <v>52</v>
      </c>
      <c r="D5090" s="162" t="s">
        <v>3279</v>
      </c>
      <c r="E5090" s="162" t="s">
        <v>3280</v>
      </c>
      <c r="F5090" s="161" t="s">
        <v>2790</v>
      </c>
      <c r="G5090" s="10">
        <v>10.0</v>
      </c>
      <c r="H5090" s="10">
        <v>9.0</v>
      </c>
      <c r="I5090" s="10">
        <v>10.0</v>
      </c>
      <c r="J5090" s="172">
        <v>50.0</v>
      </c>
      <c r="K5090" s="173">
        <v>5.0</v>
      </c>
      <c r="L5090" s="162" t="s">
        <v>76</v>
      </c>
      <c r="M5090" s="163"/>
      <c r="N5090" s="163"/>
      <c r="O5090" s="163"/>
      <c r="P5090" s="163"/>
      <c r="Q5090" s="163"/>
      <c r="R5090" s="163"/>
      <c r="S5090" s="163"/>
      <c r="T5090" s="163"/>
      <c r="U5090" s="163"/>
      <c r="V5090" s="163"/>
      <c r="W5090" s="163"/>
      <c r="X5090" s="163"/>
    </row>
    <row r="5091" ht="11.25" customHeight="1">
      <c r="A5091" s="162" t="s">
        <v>3271</v>
      </c>
      <c r="B5091" s="162" t="s">
        <v>3272</v>
      </c>
      <c r="C5091" s="10" t="s">
        <v>52</v>
      </c>
      <c r="D5091" s="162" t="s">
        <v>3281</v>
      </c>
      <c r="E5091" s="162" t="s">
        <v>3282</v>
      </c>
      <c r="F5091" s="161" t="s">
        <v>2790</v>
      </c>
      <c r="G5091" s="10">
        <v>10.0</v>
      </c>
      <c r="H5091" s="10">
        <v>9.0</v>
      </c>
      <c r="I5091" s="10">
        <v>10.0</v>
      </c>
      <c r="J5091" s="172">
        <v>50.0</v>
      </c>
      <c r="K5091" s="173">
        <v>5.0</v>
      </c>
      <c r="L5091" s="162" t="s">
        <v>76</v>
      </c>
      <c r="M5091" s="163"/>
      <c r="N5091" s="163"/>
      <c r="O5091" s="163"/>
      <c r="P5091" s="163"/>
      <c r="Q5091" s="163"/>
      <c r="R5091" s="163"/>
      <c r="S5091" s="163"/>
      <c r="T5091" s="163"/>
      <c r="U5091" s="163"/>
      <c r="V5091" s="163"/>
      <c r="W5091" s="163"/>
      <c r="X5091" s="163"/>
    </row>
    <row r="5092" ht="11.25" customHeight="1">
      <c r="A5092" s="162" t="s">
        <v>3271</v>
      </c>
      <c r="B5092" s="162" t="s">
        <v>3272</v>
      </c>
      <c r="C5092" s="10" t="s">
        <v>52</v>
      </c>
      <c r="D5092" s="162" t="s">
        <v>3277</v>
      </c>
      <c r="E5092" s="162" t="s">
        <v>3278</v>
      </c>
      <c r="F5092" s="161" t="s">
        <v>2790</v>
      </c>
      <c r="G5092" s="10">
        <v>10.0</v>
      </c>
      <c r="H5092" s="10">
        <v>9.0</v>
      </c>
      <c r="I5092" s="10">
        <v>10.0</v>
      </c>
      <c r="J5092" s="172">
        <v>50.0</v>
      </c>
      <c r="K5092" s="173">
        <v>5.0</v>
      </c>
      <c r="L5092" s="162" t="s">
        <v>76</v>
      </c>
      <c r="M5092" s="163"/>
      <c r="N5092" s="163"/>
      <c r="O5092" s="163"/>
      <c r="P5092" s="163"/>
      <c r="Q5092" s="163"/>
      <c r="R5092" s="163"/>
      <c r="S5092" s="163"/>
      <c r="T5092" s="163"/>
      <c r="U5092" s="163"/>
      <c r="V5092" s="163"/>
      <c r="W5092" s="163"/>
      <c r="X5092" s="163"/>
    </row>
    <row r="5093" ht="11.25" customHeight="1">
      <c r="A5093" s="162" t="s">
        <v>2502</v>
      </c>
      <c r="B5093" s="162" t="s">
        <v>2503</v>
      </c>
      <c r="C5093" s="10" t="s">
        <v>52</v>
      </c>
      <c r="D5093" s="162" t="s">
        <v>3077</v>
      </c>
      <c r="E5093" s="162" t="s">
        <v>3078</v>
      </c>
      <c r="F5093" s="161" t="s">
        <v>655</v>
      </c>
      <c r="G5093" s="10">
        <v>14.0</v>
      </c>
      <c r="H5093" s="10">
        <v>14.0</v>
      </c>
      <c r="I5093" s="10">
        <v>14.0</v>
      </c>
      <c r="J5093" s="172">
        <v>50.0</v>
      </c>
      <c r="K5093" s="173">
        <v>3.57</v>
      </c>
      <c r="L5093" s="162" t="s">
        <v>76</v>
      </c>
      <c r="M5093" s="163"/>
      <c r="N5093" s="163"/>
      <c r="O5093" s="163"/>
      <c r="P5093" s="163"/>
      <c r="Q5093" s="163"/>
      <c r="R5093" s="163"/>
      <c r="S5093" s="163"/>
      <c r="T5093" s="163"/>
      <c r="U5093" s="163"/>
      <c r="V5093" s="163"/>
      <c r="W5093" s="163"/>
      <c r="X5093" s="163"/>
    </row>
    <row r="5094" ht="11.25" customHeight="1">
      <c r="A5094" s="162" t="s">
        <v>2502</v>
      </c>
      <c r="B5094" s="162" t="s">
        <v>2503</v>
      </c>
      <c r="C5094" s="10" t="s">
        <v>52</v>
      </c>
      <c r="D5094" s="162" t="s">
        <v>3089</v>
      </c>
      <c r="E5094" s="162" t="s">
        <v>3090</v>
      </c>
      <c r="F5094" s="161" t="s">
        <v>655</v>
      </c>
      <c r="G5094" s="10">
        <v>14.0</v>
      </c>
      <c r="H5094" s="10">
        <v>14.0</v>
      </c>
      <c r="I5094" s="10">
        <v>14.0</v>
      </c>
      <c r="J5094" s="172">
        <v>50.0</v>
      </c>
      <c r="K5094" s="173">
        <v>3.57</v>
      </c>
      <c r="L5094" s="162" t="s">
        <v>76</v>
      </c>
      <c r="M5094" s="163"/>
      <c r="N5094" s="163"/>
      <c r="O5094" s="163"/>
      <c r="P5094" s="163"/>
      <c r="Q5094" s="163"/>
      <c r="R5094" s="163"/>
      <c r="S5094" s="163"/>
      <c r="T5094" s="163"/>
      <c r="U5094" s="163"/>
      <c r="V5094" s="163"/>
      <c r="W5094" s="163"/>
      <c r="X5094" s="163"/>
    </row>
    <row r="5095" ht="11.25" customHeight="1">
      <c r="A5095" s="162" t="s">
        <v>2502</v>
      </c>
      <c r="B5095" s="162" t="s">
        <v>2503</v>
      </c>
      <c r="C5095" s="10" t="s">
        <v>52</v>
      </c>
      <c r="D5095" s="162" t="s">
        <v>3191</v>
      </c>
      <c r="E5095" s="162" t="s">
        <v>3192</v>
      </c>
      <c r="F5095" s="161" t="s">
        <v>655</v>
      </c>
      <c r="G5095" s="10">
        <v>14.0</v>
      </c>
      <c r="H5095" s="10">
        <v>14.0</v>
      </c>
      <c r="I5095" s="10">
        <v>14.0</v>
      </c>
      <c r="J5095" s="172">
        <v>50.0</v>
      </c>
      <c r="K5095" s="173">
        <v>3.57</v>
      </c>
      <c r="L5095" s="162" t="s">
        <v>76</v>
      </c>
      <c r="M5095" s="163"/>
      <c r="N5095" s="163"/>
      <c r="O5095" s="163"/>
      <c r="P5095" s="163"/>
      <c r="Q5095" s="163"/>
      <c r="R5095" s="163"/>
      <c r="S5095" s="163"/>
      <c r="T5095" s="163"/>
      <c r="U5095" s="163"/>
      <c r="V5095" s="163"/>
      <c r="W5095" s="163"/>
      <c r="X5095" s="163"/>
    </row>
    <row r="5096" ht="11.25" customHeight="1">
      <c r="A5096" s="162" t="s">
        <v>2502</v>
      </c>
      <c r="B5096" s="162" t="s">
        <v>2503</v>
      </c>
      <c r="C5096" s="10" t="s">
        <v>52</v>
      </c>
      <c r="D5096" s="162" t="s">
        <v>3045</v>
      </c>
      <c r="E5096" s="162" t="s">
        <v>3046</v>
      </c>
      <c r="F5096" s="161" t="s">
        <v>655</v>
      </c>
      <c r="G5096" s="10">
        <v>14.0</v>
      </c>
      <c r="H5096" s="10">
        <v>14.0</v>
      </c>
      <c r="I5096" s="10">
        <v>14.0</v>
      </c>
      <c r="J5096" s="172">
        <v>50.0</v>
      </c>
      <c r="K5096" s="173">
        <v>3.57</v>
      </c>
      <c r="L5096" s="162" t="s">
        <v>76</v>
      </c>
      <c r="M5096" s="163"/>
      <c r="N5096" s="163"/>
      <c r="O5096" s="163"/>
      <c r="P5096" s="163"/>
      <c r="Q5096" s="163"/>
      <c r="R5096" s="163"/>
      <c r="S5096" s="163"/>
      <c r="T5096" s="163"/>
      <c r="U5096" s="163"/>
      <c r="V5096" s="163"/>
      <c r="W5096" s="163"/>
      <c r="X5096" s="163"/>
    </row>
    <row r="5097" ht="11.25" customHeight="1">
      <c r="A5097" s="162" t="s">
        <v>2502</v>
      </c>
      <c r="B5097" s="162" t="s">
        <v>2503</v>
      </c>
      <c r="C5097" s="10" t="s">
        <v>52</v>
      </c>
      <c r="D5097" s="162" t="s">
        <v>3185</v>
      </c>
      <c r="E5097" s="162" t="s">
        <v>3186</v>
      </c>
      <c r="F5097" s="161" t="s">
        <v>655</v>
      </c>
      <c r="G5097" s="10">
        <v>14.0</v>
      </c>
      <c r="H5097" s="10">
        <v>14.0</v>
      </c>
      <c r="I5097" s="10">
        <v>14.0</v>
      </c>
      <c r="J5097" s="172">
        <v>50.0</v>
      </c>
      <c r="K5097" s="173">
        <v>3.57</v>
      </c>
      <c r="L5097" s="162" t="s">
        <v>76</v>
      </c>
      <c r="M5097" s="163"/>
      <c r="N5097" s="163"/>
      <c r="O5097" s="163"/>
      <c r="P5097" s="163"/>
      <c r="Q5097" s="163"/>
      <c r="R5097" s="163"/>
      <c r="S5097" s="163"/>
      <c r="T5097" s="163"/>
      <c r="U5097" s="163"/>
      <c r="V5097" s="163"/>
      <c r="W5097" s="163"/>
      <c r="X5097" s="163"/>
    </row>
    <row r="5098" ht="11.25" customHeight="1">
      <c r="A5098" s="162" t="s">
        <v>2502</v>
      </c>
      <c r="B5098" s="162" t="s">
        <v>2503</v>
      </c>
      <c r="C5098" s="10" t="s">
        <v>52</v>
      </c>
      <c r="D5098" s="162" t="s">
        <v>3245</v>
      </c>
      <c r="E5098" s="162" t="s">
        <v>3246</v>
      </c>
      <c r="F5098" s="161" t="s">
        <v>655</v>
      </c>
      <c r="G5098" s="10">
        <v>14.0</v>
      </c>
      <c r="H5098" s="10">
        <v>14.0</v>
      </c>
      <c r="I5098" s="10">
        <v>14.0</v>
      </c>
      <c r="J5098" s="172">
        <v>50.0</v>
      </c>
      <c r="K5098" s="173">
        <v>3.57</v>
      </c>
      <c r="L5098" s="162" t="s">
        <v>76</v>
      </c>
      <c r="M5098" s="163"/>
      <c r="N5098" s="163"/>
      <c r="O5098" s="163"/>
      <c r="P5098" s="163"/>
      <c r="Q5098" s="163"/>
      <c r="R5098" s="163"/>
      <c r="S5098" s="163"/>
      <c r="T5098" s="163"/>
      <c r="U5098" s="163"/>
      <c r="V5098" s="163"/>
      <c r="W5098" s="163"/>
      <c r="X5098" s="163"/>
    </row>
    <row r="5099" ht="11.25" customHeight="1">
      <c r="A5099" s="162" t="s">
        <v>2502</v>
      </c>
      <c r="B5099" s="162" t="s">
        <v>2503</v>
      </c>
      <c r="C5099" s="10" t="s">
        <v>52</v>
      </c>
      <c r="D5099" s="162" t="s">
        <v>3169</v>
      </c>
      <c r="E5099" s="162" t="s">
        <v>3170</v>
      </c>
      <c r="F5099" s="161" t="s">
        <v>655</v>
      </c>
      <c r="G5099" s="10">
        <v>14.0</v>
      </c>
      <c r="H5099" s="10">
        <v>14.0</v>
      </c>
      <c r="I5099" s="10">
        <v>14.0</v>
      </c>
      <c r="J5099" s="172">
        <v>50.0</v>
      </c>
      <c r="K5099" s="173">
        <v>3.57</v>
      </c>
      <c r="L5099" s="162" t="s">
        <v>76</v>
      </c>
      <c r="M5099" s="163"/>
      <c r="N5099" s="163"/>
      <c r="O5099" s="163"/>
      <c r="P5099" s="163"/>
      <c r="Q5099" s="163"/>
      <c r="R5099" s="163"/>
      <c r="S5099" s="163"/>
      <c r="T5099" s="163"/>
      <c r="U5099" s="163"/>
      <c r="V5099" s="163"/>
      <c r="W5099" s="163"/>
      <c r="X5099" s="163"/>
    </row>
    <row r="5100" ht="11.25" customHeight="1">
      <c r="A5100" s="162" t="s">
        <v>2502</v>
      </c>
      <c r="B5100" s="162" t="s">
        <v>2503</v>
      </c>
      <c r="C5100" s="10" t="s">
        <v>52</v>
      </c>
      <c r="D5100" s="162" t="s">
        <v>3105</v>
      </c>
      <c r="E5100" s="162" t="s">
        <v>3106</v>
      </c>
      <c r="F5100" s="161" t="s">
        <v>655</v>
      </c>
      <c r="G5100" s="10">
        <v>14.0</v>
      </c>
      <c r="H5100" s="10">
        <v>14.0</v>
      </c>
      <c r="I5100" s="10">
        <v>14.0</v>
      </c>
      <c r="J5100" s="172">
        <v>50.0</v>
      </c>
      <c r="K5100" s="173">
        <v>3.57</v>
      </c>
      <c r="L5100" s="162" t="s">
        <v>76</v>
      </c>
      <c r="M5100" s="163"/>
      <c r="N5100" s="163"/>
      <c r="O5100" s="163"/>
      <c r="P5100" s="163"/>
      <c r="Q5100" s="163"/>
      <c r="R5100" s="163"/>
      <c r="S5100" s="163"/>
      <c r="T5100" s="163"/>
      <c r="U5100" s="163"/>
      <c r="V5100" s="163"/>
      <c r="W5100" s="163"/>
      <c r="X5100" s="163"/>
    </row>
    <row r="5101" ht="11.25" customHeight="1">
      <c r="A5101" s="162" t="s">
        <v>2502</v>
      </c>
      <c r="B5101" s="162" t="s">
        <v>2503</v>
      </c>
      <c r="C5101" s="10" t="s">
        <v>52</v>
      </c>
      <c r="D5101" s="162" t="s">
        <v>3129</v>
      </c>
      <c r="E5101" s="162" t="s">
        <v>3130</v>
      </c>
      <c r="F5101" s="161" t="s">
        <v>655</v>
      </c>
      <c r="G5101" s="10">
        <v>14.0</v>
      </c>
      <c r="H5101" s="10">
        <v>14.0</v>
      </c>
      <c r="I5101" s="10">
        <v>14.0</v>
      </c>
      <c r="J5101" s="172">
        <v>50.0</v>
      </c>
      <c r="K5101" s="173">
        <v>3.57</v>
      </c>
      <c r="L5101" s="162" t="s">
        <v>76</v>
      </c>
      <c r="M5101" s="163"/>
      <c r="N5101" s="163"/>
      <c r="O5101" s="163"/>
      <c r="P5101" s="163"/>
      <c r="Q5101" s="163"/>
      <c r="R5101" s="163"/>
      <c r="S5101" s="163"/>
      <c r="T5101" s="163"/>
      <c r="U5101" s="163"/>
      <c r="V5101" s="163"/>
      <c r="W5101" s="163"/>
      <c r="X5101" s="163"/>
    </row>
    <row r="5102" ht="11.25" customHeight="1">
      <c r="A5102" s="162" t="s">
        <v>2502</v>
      </c>
      <c r="B5102" s="162" t="s">
        <v>2503</v>
      </c>
      <c r="C5102" s="10" t="s">
        <v>52</v>
      </c>
      <c r="D5102" s="162" t="s">
        <v>3207</v>
      </c>
      <c r="E5102" s="162" t="s">
        <v>3208</v>
      </c>
      <c r="F5102" s="161" t="s">
        <v>655</v>
      </c>
      <c r="G5102" s="10">
        <v>14.0</v>
      </c>
      <c r="H5102" s="10">
        <v>14.0</v>
      </c>
      <c r="I5102" s="10">
        <v>14.0</v>
      </c>
      <c r="J5102" s="172">
        <v>50.0</v>
      </c>
      <c r="K5102" s="173">
        <v>3.57</v>
      </c>
      <c r="L5102" s="162" t="s">
        <v>76</v>
      </c>
      <c r="M5102" s="163"/>
      <c r="N5102" s="163"/>
      <c r="O5102" s="163"/>
      <c r="P5102" s="163"/>
      <c r="Q5102" s="163"/>
      <c r="R5102" s="163"/>
      <c r="S5102" s="163"/>
      <c r="T5102" s="163"/>
      <c r="U5102" s="163"/>
      <c r="V5102" s="163"/>
      <c r="W5102" s="163"/>
      <c r="X5102" s="163"/>
    </row>
    <row r="5103" ht="11.25" customHeight="1">
      <c r="A5103" s="162" t="s">
        <v>2502</v>
      </c>
      <c r="B5103" s="162" t="s">
        <v>2503</v>
      </c>
      <c r="C5103" s="10" t="s">
        <v>52</v>
      </c>
      <c r="D5103" s="162" t="s">
        <v>3195</v>
      </c>
      <c r="E5103" s="162" t="s">
        <v>3196</v>
      </c>
      <c r="F5103" s="161" t="s">
        <v>655</v>
      </c>
      <c r="G5103" s="10">
        <v>14.0</v>
      </c>
      <c r="H5103" s="10">
        <v>14.0</v>
      </c>
      <c r="I5103" s="10">
        <v>14.0</v>
      </c>
      <c r="J5103" s="172">
        <v>50.0</v>
      </c>
      <c r="K5103" s="173">
        <v>3.57</v>
      </c>
      <c r="L5103" s="162" t="s">
        <v>76</v>
      </c>
      <c r="M5103" s="163"/>
      <c r="N5103" s="163"/>
      <c r="O5103" s="163"/>
      <c r="P5103" s="163"/>
      <c r="Q5103" s="163"/>
      <c r="R5103" s="163"/>
      <c r="S5103" s="163"/>
      <c r="T5103" s="163"/>
      <c r="U5103" s="163"/>
      <c r="V5103" s="163"/>
      <c r="W5103" s="163"/>
      <c r="X5103" s="163"/>
    </row>
    <row r="5104" ht="11.25" customHeight="1">
      <c r="A5104" s="162" t="s">
        <v>2502</v>
      </c>
      <c r="B5104" s="162" t="s">
        <v>2503</v>
      </c>
      <c r="C5104" s="10" t="s">
        <v>52</v>
      </c>
      <c r="D5104" s="162" t="s">
        <v>3097</v>
      </c>
      <c r="E5104" s="162" t="s">
        <v>3098</v>
      </c>
      <c r="F5104" s="161" t="s">
        <v>655</v>
      </c>
      <c r="G5104" s="10">
        <v>14.0</v>
      </c>
      <c r="H5104" s="10">
        <v>14.0</v>
      </c>
      <c r="I5104" s="10">
        <v>14.0</v>
      </c>
      <c r="J5104" s="172">
        <v>50.0</v>
      </c>
      <c r="K5104" s="173">
        <v>3.57</v>
      </c>
      <c r="L5104" s="162" t="s">
        <v>76</v>
      </c>
      <c r="M5104" s="163"/>
      <c r="N5104" s="163"/>
      <c r="O5104" s="163"/>
      <c r="P5104" s="163"/>
      <c r="Q5104" s="163"/>
      <c r="R5104" s="163"/>
      <c r="S5104" s="163"/>
      <c r="T5104" s="163"/>
      <c r="U5104" s="163"/>
      <c r="V5104" s="163"/>
      <c r="W5104" s="163"/>
      <c r="X5104" s="163"/>
    </row>
    <row r="5105" ht="11.25" customHeight="1">
      <c r="A5105" s="162" t="s">
        <v>2502</v>
      </c>
      <c r="B5105" s="162" t="s">
        <v>2503</v>
      </c>
      <c r="C5105" s="10" t="s">
        <v>52</v>
      </c>
      <c r="D5105" s="162" t="s">
        <v>3069</v>
      </c>
      <c r="E5105" s="162" t="s">
        <v>3070</v>
      </c>
      <c r="F5105" s="161" t="s">
        <v>655</v>
      </c>
      <c r="G5105" s="10">
        <v>14.0</v>
      </c>
      <c r="H5105" s="10">
        <v>14.0</v>
      </c>
      <c r="I5105" s="10">
        <v>14.0</v>
      </c>
      <c r="J5105" s="172">
        <v>50.0</v>
      </c>
      <c r="K5105" s="173">
        <v>3.57</v>
      </c>
      <c r="L5105" s="162" t="s">
        <v>76</v>
      </c>
      <c r="M5105" s="163"/>
      <c r="N5105" s="163"/>
      <c r="O5105" s="163"/>
      <c r="P5105" s="163"/>
      <c r="Q5105" s="163"/>
      <c r="R5105" s="163"/>
      <c r="S5105" s="163"/>
      <c r="T5105" s="163"/>
      <c r="U5105" s="163"/>
      <c r="V5105" s="163"/>
      <c r="W5105" s="163"/>
      <c r="X5105" s="163"/>
    </row>
    <row r="5106" ht="11.25" customHeight="1">
      <c r="A5106" s="162" t="s">
        <v>2502</v>
      </c>
      <c r="B5106" s="162" t="s">
        <v>2503</v>
      </c>
      <c r="C5106" s="10" t="s">
        <v>52</v>
      </c>
      <c r="D5106" s="162" t="s">
        <v>3073</v>
      </c>
      <c r="E5106" s="162" t="s">
        <v>3074</v>
      </c>
      <c r="F5106" s="161" t="s">
        <v>655</v>
      </c>
      <c r="G5106" s="10">
        <v>14.0</v>
      </c>
      <c r="H5106" s="10">
        <v>14.0</v>
      </c>
      <c r="I5106" s="10">
        <v>14.0</v>
      </c>
      <c r="J5106" s="172">
        <v>50.0</v>
      </c>
      <c r="K5106" s="173">
        <v>3.57</v>
      </c>
      <c r="L5106" s="162" t="s">
        <v>76</v>
      </c>
      <c r="M5106" s="163"/>
      <c r="N5106" s="163"/>
      <c r="O5106" s="163"/>
      <c r="P5106" s="163"/>
      <c r="Q5106" s="163"/>
      <c r="R5106" s="163"/>
      <c r="S5106" s="163"/>
      <c r="T5106" s="163"/>
      <c r="U5106" s="163"/>
      <c r="V5106" s="163"/>
      <c r="W5106" s="163"/>
      <c r="X5106" s="163"/>
    </row>
    <row r="5107" ht="11.25" customHeight="1">
      <c r="A5107" s="162" t="s">
        <v>2502</v>
      </c>
      <c r="B5107" s="162" t="s">
        <v>2503</v>
      </c>
      <c r="C5107" s="10" t="s">
        <v>52</v>
      </c>
      <c r="D5107" s="162" t="s">
        <v>3257</v>
      </c>
      <c r="E5107" s="162" t="s">
        <v>3258</v>
      </c>
      <c r="F5107" s="161" t="s">
        <v>655</v>
      </c>
      <c r="G5107" s="10">
        <v>14.0</v>
      </c>
      <c r="H5107" s="10">
        <v>14.0</v>
      </c>
      <c r="I5107" s="10">
        <v>14.0</v>
      </c>
      <c r="J5107" s="172">
        <v>50.0</v>
      </c>
      <c r="K5107" s="173">
        <v>3.57</v>
      </c>
      <c r="L5107" s="162" t="s">
        <v>76</v>
      </c>
      <c r="M5107" s="163"/>
      <c r="N5107" s="163"/>
      <c r="O5107" s="163"/>
      <c r="P5107" s="163"/>
      <c r="Q5107" s="163"/>
      <c r="R5107" s="163"/>
      <c r="S5107" s="163"/>
      <c r="T5107" s="163"/>
      <c r="U5107" s="163"/>
      <c r="V5107" s="163"/>
      <c r="W5107" s="163"/>
      <c r="X5107" s="163"/>
    </row>
    <row r="5108" ht="11.25" customHeight="1">
      <c r="A5108" s="162" t="s">
        <v>2502</v>
      </c>
      <c r="B5108" s="162" t="s">
        <v>2503</v>
      </c>
      <c r="C5108" s="10" t="s">
        <v>52</v>
      </c>
      <c r="D5108" s="162" t="s">
        <v>3151</v>
      </c>
      <c r="E5108" s="162" t="s">
        <v>3152</v>
      </c>
      <c r="F5108" s="161" t="s">
        <v>655</v>
      </c>
      <c r="G5108" s="10">
        <v>14.0</v>
      </c>
      <c r="H5108" s="10">
        <v>14.0</v>
      </c>
      <c r="I5108" s="10">
        <v>14.0</v>
      </c>
      <c r="J5108" s="172">
        <v>50.0</v>
      </c>
      <c r="K5108" s="173">
        <v>3.57</v>
      </c>
      <c r="L5108" s="162" t="s">
        <v>76</v>
      </c>
      <c r="M5108" s="163"/>
      <c r="N5108" s="163"/>
      <c r="O5108" s="163"/>
      <c r="P5108" s="163"/>
      <c r="Q5108" s="163"/>
      <c r="R5108" s="163"/>
      <c r="S5108" s="163"/>
      <c r="T5108" s="163"/>
      <c r="U5108" s="163"/>
      <c r="V5108" s="163"/>
      <c r="W5108" s="163"/>
      <c r="X5108" s="163"/>
    </row>
    <row r="5109" ht="11.25" customHeight="1">
      <c r="A5109" s="162" t="s">
        <v>2502</v>
      </c>
      <c r="B5109" s="162" t="s">
        <v>2503</v>
      </c>
      <c r="C5109" s="10" t="s">
        <v>52</v>
      </c>
      <c r="D5109" s="162" t="s">
        <v>3193</v>
      </c>
      <c r="E5109" s="162" t="s">
        <v>3194</v>
      </c>
      <c r="F5109" s="161" t="s">
        <v>655</v>
      </c>
      <c r="G5109" s="10">
        <v>14.0</v>
      </c>
      <c r="H5109" s="10">
        <v>14.0</v>
      </c>
      <c r="I5109" s="10">
        <v>14.0</v>
      </c>
      <c r="J5109" s="172">
        <v>50.0</v>
      </c>
      <c r="K5109" s="173">
        <v>3.57</v>
      </c>
      <c r="L5109" s="162" t="s">
        <v>76</v>
      </c>
      <c r="M5109" s="163"/>
      <c r="N5109" s="163"/>
      <c r="O5109" s="163"/>
      <c r="P5109" s="163"/>
      <c r="Q5109" s="163"/>
      <c r="R5109" s="163"/>
      <c r="S5109" s="163"/>
      <c r="T5109" s="163"/>
      <c r="U5109" s="163"/>
      <c r="V5109" s="163"/>
      <c r="W5109" s="163"/>
      <c r="X5109" s="163"/>
    </row>
    <row r="5110" ht="11.25" customHeight="1">
      <c r="A5110" s="162" t="s">
        <v>2502</v>
      </c>
      <c r="B5110" s="162" t="s">
        <v>2503</v>
      </c>
      <c r="C5110" s="10" t="s">
        <v>52</v>
      </c>
      <c r="D5110" s="162" t="s">
        <v>3075</v>
      </c>
      <c r="E5110" s="162" t="s">
        <v>3076</v>
      </c>
      <c r="F5110" s="161" t="s">
        <v>655</v>
      </c>
      <c r="G5110" s="10">
        <v>14.0</v>
      </c>
      <c r="H5110" s="10">
        <v>14.0</v>
      </c>
      <c r="I5110" s="10">
        <v>14.0</v>
      </c>
      <c r="J5110" s="172">
        <v>50.0</v>
      </c>
      <c r="K5110" s="173">
        <v>3.57</v>
      </c>
      <c r="L5110" s="162" t="s">
        <v>76</v>
      </c>
      <c r="M5110" s="163"/>
      <c r="N5110" s="163"/>
      <c r="O5110" s="163"/>
      <c r="P5110" s="163"/>
      <c r="Q5110" s="163"/>
      <c r="R5110" s="163"/>
      <c r="S5110" s="163"/>
      <c r="T5110" s="163"/>
      <c r="U5110" s="163"/>
      <c r="V5110" s="163"/>
      <c r="W5110" s="163"/>
      <c r="X5110" s="163"/>
    </row>
    <row r="5111" ht="11.25" customHeight="1">
      <c r="A5111" s="162" t="s">
        <v>2502</v>
      </c>
      <c r="B5111" s="162" t="s">
        <v>2503</v>
      </c>
      <c r="C5111" s="10" t="s">
        <v>52</v>
      </c>
      <c r="D5111" s="162" t="s">
        <v>3203</v>
      </c>
      <c r="E5111" s="162" t="s">
        <v>3204</v>
      </c>
      <c r="F5111" s="161" t="s">
        <v>655</v>
      </c>
      <c r="G5111" s="10">
        <v>14.0</v>
      </c>
      <c r="H5111" s="10">
        <v>14.0</v>
      </c>
      <c r="I5111" s="10">
        <v>14.0</v>
      </c>
      <c r="J5111" s="172">
        <v>50.0</v>
      </c>
      <c r="K5111" s="173">
        <v>3.57</v>
      </c>
      <c r="L5111" s="162" t="s">
        <v>76</v>
      </c>
      <c r="M5111" s="163"/>
      <c r="N5111" s="163"/>
      <c r="O5111" s="163"/>
      <c r="P5111" s="163"/>
      <c r="Q5111" s="163"/>
      <c r="R5111" s="163"/>
      <c r="S5111" s="163"/>
      <c r="T5111" s="163"/>
      <c r="U5111" s="163"/>
      <c r="V5111" s="163"/>
      <c r="W5111" s="163"/>
      <c r="X5111" s="163"/>
    </row>
    <row r="5112" ht="11.25" customHeight="1">
      <c r="A5112" s="162" t="s">
        <v>2502</v>
      </c>
      <c r="B5112" s="162" t="s">
        <v>2503</v>
      </c>
      <c r="C5112" s="10" t="s">
        <v>52</v>
      </c>
      <c r="D5112" s="162" t="s">
        <v>3249</v>
      </c>
      <c r="E5112" s="162" t="s">
        <v>3250</v>
      </c>
      <c r="F5112" s="161" t="s">
        <v>655</v>
      </c>
      <c r="G5112" s="10">
        <v>14.0</v>
      </c>
      <c r="H5112" s="10">
        <v>14.0</v>
      </c>
      <c r="I5112" s="10">
        <v>14.0</v>
      </c>
      <c r="J5112" s="172">
        <v>50.0</v>
      </c>
      <c r="K5112" s="173">
        <v>3.57</v>
      </c>
      <c r="L5112" s="162" t="s">
        <v>76</v>
      </c>
      <c r="M5112" s="163"/>
      <c r="N5112" s="163"/>
      <c r="O5112" s="163"/>
      <c r="P5112" s="163"/>
      <c r="Q5112" s="163"/>
      <c r="R5112" s="163"/>
      <c r="S5112" s="163"/>
      <c r="T5112" s="163"/>
      <c r="U5112" s="163"/>
      <c r="V5112" s="163"/>
      <c r="W5112" s="163"/>
      <c r="X5112" s="163"/>
    </row>
    <row r="5113" ht="11.25" customHeight="1">
      <c r="A5113" s="162" t="s">
        <v>2502</v>
      </c>
      <c r="B5113" s="162" t="s">
        <v>2503</v>
      </c>
      <c r="C5113" s="10" t="s">
        <v>52</v>
      </c>
      <c r="D5113" s="162" t="s">
        <v>3221</v>
      </c>
      <c r="E5113" s="162" t="s">
        <v>3222</v>
      </c>
      <c r="F5113" s="161" t="s">
        <v>655</v>
      </c>
      <c r="G5113" s="10">
        <v>14.0</v>
      </c>
      <c r="H5113" s="10">
        <v>14.0</v>
      </c>
      <c r="I5113" s="10">
        <v>14.0</v>
      </c>
      <c r="J5113" s="172">
        <v>50.0</v>
      </c>
      <c r="K5113" s="173">
        <v>3.57</v>
      </c>
      <c r="L5113" s="162" t="s">
        <v>76</v>
      </c>
      <c r="M5113" s="163"/>
      <c r="N5113" s="163"/>
      <c r="O5113" s="163"/>
      <c r="P5113" s="163"/>
      <c r="Q5113" s="163"/>
      <c r="R5113" s="163"/>
      <c r="S5113" s="163"/>
      <c r="T5113" s="163"/>
      <c r="U5113" s="163"/>
      <c r="V5113" s="163"/>
      <c r="W5113" s="163"/>
      <c r="X5113" s="163"/>
    </row>
    <row r="5114" ht="11.25" customHeight="1">
      <c r="A5114" s="162" t="s">
        <v>2502</v>
      </c>
      <c r="B5114" s="162" t="s">
        <v>2503</v>
      </c>
      <c r="C5114" s="10" t="s">
        <v>52</v>
      </c>
      <c r="D5114" s="162" t="s">
        <v>3247</v>
      </c>
      <c r="E5114" s="162" t="s">
        <v>3248</v>
      </c>
      <c r="F5114" s="161" t="s">
        <v>655</v>
      </c>
      <c r="G5114" s="10">
        <v>14.0</v>
      </c>
      <c r="H5114" s="10">
        <v>14.0</v>
      </c>
      <c r="I5114" s="10">
        <v>14.0</v>
      </c>
      <c r="J5114" s="172">
        <v>50.0</v>
      </c>
      <c r="K5114" s="173">
        <v>3.57</v>
      </c>
      <c r="L5114" s="162" t="s">
        <v>76</v>
      </c>
      <c r="M5114" s="163"/>
      <c r="N5114" s="163"/>
      <c r="O5114" s="163"/>
      <c r="P5114" s="163"/>
      <c r="Q5114" s="163"/>
      <c r="R5114" s="163"/>
      <c r="S5114" s="163"/>
      <c r="T5114" s="163"/>
      <c r="U5114" s="163"/>
      <c r="V5114" s="163"/>
      <c r="W5114" s="163"/>
      <c r="X5114" s="163"/>
    </row>
    <row r="5115" ht="11.25" customHeight="1">
      <c r="A5115" s="162" t="s">
        <v>2502</v>
      </c>
      <c r="B5115" s="162" t="s">
        <v>2503</v>
      </c>
      <c r="C5115" s="10" t="s">
        <v>52</v>
      </c>
      <c r="D5115" s="162" t="s">
        <v>3081</v>
      </c>
      <c r="E5115" s="162" t="s">
        <v>3082</v>
      </c>
      <c r="F5115" s="161" t="s">
        <v>655</v>
      </c>
      <c r="G5115" s="10">
        <v>14.0</v>
      </c>
      <c r="H5115" s="10">
        <v>14.0</v>
      </c>
      <c r="I5115" s="10">
        <v>14.0</v>
      </c>
      <c r="J5115" s="172">
        <v>50.0</v>
      </c>
      <c r="K5115" s="173">
        <v>3.57</v>
      </c>
      <c r="L5115" s="162" t="s">
        <v>76</v>
      </c>
      <c r="M5115" s="163"/>
      <c r="N5115" s="163"/>
      <c r="O5115" s="163"/>
      <c r="P5115" s="163"/>
      <c r="Q5115" s="163"/>
      <c r="R5115" s="163"/>
      <c r="S5115" s="163"/>
      <c r="T5115" s="163"/>
      <c r="U5115" s="163"/>
      <c r="V5115" s="163"/>
      <c r="W5115" s="163"/>
      <c r="X5115" s="163"/>
    </row>
    <row r="5116" ht="11.25" customHeight="1">
      <c r="A5116" s="162" t="s">
        <v>2502</v>
      </c>
      <c r="B5116" s="162" t="s">
        <v>2503</v>
      </c>
      <c r="C5116" s="10" t="s">
        <v>52</v>
      </c>
      <c r="D5116" s="162" t="s">
        <v>3123</v>
      </c>
      <c r="E5116" s="162" t="s">
        <v>3124</v>
      </c>
      <c r="F5116" s="161" t="s">
        <v>655</v>
      </c>
      <c r="G5116" s="10">
        <v>14.0</v>
      </c>
      <c r="H5116" s="10">
        <v>14.0</v>
      </c>
      <c r="I5116" s="10">
        <v>14.0</v>
      </c>
      <c r="J5116" s="172">
        <v>50.0</v>
      </c>
      <c r="K5116" s="173">
        <v>3.57</v>
      </c>
      <c r="L5116" s="162" t="s">
        <v>76</v>
      </c>
      <c r="M5116" s="163"/>
      <c r="N5116" s="163"/>
      <c r="O5116" s="163"/>
      <c r="P5116" s="163"/>
      <c r="Q5116" s="163"/>
      <c r="R5116" s="163"/>
      <c r="S5116" s="163"/>
      <c r="T5116" s="163"/>
      <c r="U5116" s="163"/>
      <c r="V5116" s="163"/>
      <c r="W5116" s="163"/>
      <c r="X5116" s="163"/>
    </row>
    <row r="5117" ht="11.25" customHeight="1">
      <c r="A5117" s="162" t="s">
        <v>2502</v>
      </c>
      <c r="B5117" s="162" t="s">
        <v>2503</v>
      </c>
      <c r="C5117" s="10" t="s">
        <v>52</v>
      </c>
      <c r="D5117" s="162" t="s">
        <v>3163</v>
      </c>
      <c r="E5117" s="162" t="s">
        <v>3164</v>
      </c>
      <c r="F5117" s="161" t="s">
        <v>655</v>
      </c>
      <c r="G5117" s="10">
        <v>14.0</v>
      </c>
      <c r="H5117" s="10">
        <v>14.0</v>
      </c>
      <c r="I5117" s="10">
        <v>14.0</v>
      </c>
      <c r="J5117" s="172">
        <v>50.0</v>
      </c>
      <c r="K5117" s="173">
        <v>3.57</v>
      </c>
      <c r="L5117" s="162" t="s">
        <v>76</v>
      </c>
      <c r="M5117" s="163"/>
      <c r="N5117" s="163"/>
      <c r="O5117" s="163"/>
      <c r="P5117" s="163"/>
      <c r="Q5117" s="163"/>
      <c r="R5117" s="163"/>
      <c r="S5117" s="163"/>
      <c r="T5117" s="163"/>
      <c r="U5117" s="163"/>
      <c r="V5117" s="163"/>
      <c r="W5117" s="163"/>
      <c r="X5117" s="163"/>
    </row>
    <row r="5118" ht="11.25" customHeight="1">
      <c r="A5118" s="162" t="s">
        <v>559</v>
      </c>
      <c r="B5118" s="162" t="s">
        <v>558</v>
      </c>
      <c r="C5118" s="10" t="s">
        <v>52</v>
      </c>
      <c r="D5118" s="162" t="s">
        <v>3039</v>
      </c>
      <c r="E5118" s="162" t="s">
        <v>3040</v>
      </c>
      <c r="F5118" s="161" t="s">
        <v>655</v>
      </c>
      <c r="G5118" s="10">
        <v>11.0</v>
      </c>
      <c r="H5118" s="10">
        <v>11.0</v>
      </c>
      <c r="I5118" s="10">
        <v>11.0</v>
      </c>
      <c r="J5118" s="172">
        <v>50.0</v>
      </c>
      <c r="K5118" s="173">
        <v>4.55</v>
      </c>
      <c r="L5118" s="162" t="s">
        <v>76</v>
      </c>
      <c r="M5118" s="163"/>
      <c r="N5118" s="163"/>
      <c r="O5118" s="163"/>
      <c r="P5118" s="163"/>
      <c r="Q5118" s="163"/>
      <c r="R5118" s="163"/>
      <c r="S5118" s="163"/>
      <c r="T5118" s="163"/>
      <c r="U5118" s="163"/>
      <c r="V5118" s="163"/>
      <c r="W5118" s="163"/>
      <c r="X5118" s="163"/>
    </row>
    <row r="5119" ht="11.25" customHeight="1">
      <c r="A5119" s="162" t="s">
        <v>9039</v>
      </c>
      <c r="B5119" s="162" t="s">
        <v>9040</v>
      </c>
      <c r="C5119" s="10" t="s">
        <v>52</v>
      </c>
      <c r="D5119" s="162" t="s">
        <v>9041</v>
      </c>
      <c r="E5119" s="162" t="s">
        <v>9042</v>
      </c>
      <c r="F5119" s="161" t="s">
        <v>2223</v>
      </c>
      <c r="G5119" s="10">
        <v>7.0</v>
      </c>
      <c r="H5119" s="10">
        <v>1.0</v>
      </c>
      <c r="I5119" s="10">
        <v>7.0</v>
      </c>
      <c r="J5119" s="172">
        <v>50.0</v>
      </c>
      <c r="K5119" s="173">
        <v>7.1</v>
      </c>
      <c r="L5119" s="162" t="s">
        <v>63</v>
      </c>
      <c r="M5119" s="163"/>
      <c r="N5119" s="163"/>
      <c r="O5119" s="163"/>
      <c r="P5119" s="163"/>
      <c r="Q5119" s="163"/>
      <c r="R5119" s="163"/>
      <c r="S5119" s="163"/>
      <c r="T5119" s="163"/>
      <c r="U5119" s="163"/>
      <c r="V5119" s="163"/>
      <c r="W5119" s="163"/>
      <c r="X5119" s="163"/>
    </row>
    <row r="5120" ht="11.25" customHeight="1">
      <c r="A5120" s="162" t="s">
        <v>9039</v>
      </c>
      <c r="B5120" s="162" t="s">
        <v>9040</v>
      </c>
      <c r="C5120" s="10" t="s">
        <v>52</v>
      </c>
      <c r="D5120" s="162" t="s">
        <v>9043</v>
      </c>
      <c r="E5120" s="162" t="s">
        <v>9044</v>
      </c>
      <c r="F5120" s="161" t="s">
        <v>2223</v>
      </c>
      <c r="G5120" s="10">
        <v>7.0</v>
      </c>
      <c r="H5120" s="10">
        <v>1.0</v>
      </c>
      <c r="I5120" s="10">
        <v>7.0</v>
      </c>
      <c r="J5120" s="172">
        <v>50.0</v>
      </c>
      <c r="K5120" s="173">
        <v>7.1</v>
      </c>
      <c r="L5120" s="162" t="s">
        <v>63</v>
      </c>
      <c r="M5120" s="163"/>
      <c r="N5120" s="163"/>
      <c r="O5120" s="163"/>
      <c r="P5120" s="163"/>
      <c r="Q5120" s="163"/>
      <c r="R5120" s="163"/>
      <c r="S5120" s="163"/>
      <c r="T5120" s="163"/>
      <c r="U5120" s="163"/>
      <c r="V5120" s="163"/>
      <c r="W5120" s="163"/>
      <c r="X5120" s="163"/>
    </row>
    <row r="5121" ht="11.25" customHeight="1">
      <c r="A5121" s="162" t="s">
        <v>9039</v>
      </c>
      <c r="B5121" s="162" t="s">
        <v>9040</v>
      </c>
      <c r="C5121" s="10" t="s">
        <v>52</v>
      </c>
      <c r="D5121" s="162" t="s">
        <v>9045</v>
      </c>
      <c r="E5121" s="162" t="s">
        <v>9046</v>
      </c>
      <c r="F5121" s="161" t="s">
        <v>2223</v>
      </c>
      <c r="G5121" s="10">
        <v>7.0</v>
      </c>
      <c r="H5121" s="10">
        <v>1.0</v>
      </c>
      <c r="I5121" s="10">
        <v>7.0</v>
      </c>
      <c r="J5121" s="172">
        <v>50.0</v>
      </c>
      <c r="K5121" s="173">
        <v>7.1</v>
      </c>
      <c r="L5121" s="162" t="s">
        <v>63</v>
      </c>
      <c r="M5121" s="163"/>
      <c r="N5121" s="163"/>
      <c r="O5121" s="163"/>
      <c r="P5121" s="163"/>
      <c r="Q5121" s="163"/>
      <c r="R5121" s="163"/>
      <c r="S5121" s="163"/>
      <c r="T5121" s="163"/>
      <c r="U5121" s="163"/>
      <c r="V5121" s="163"/>
      <c r="W5121" s="163"/>
      <c r="X5121" s="163"/>
    </row>
    <row r="5122" ht="11.25" customHeight="1">
      <c r="A5122" s="162" t="s">
        <v>9039</v>
      </c>
      <c r="B5122" s="162" t="s">
        <v>9040</v>
      </c>
      <c r="C5122" s="10" t="s">
        <v>52</v>
      </c>
      <c r="D5122" s="162" t="s">
        <v>9047</v>
      </c>
      <c r="E5122" s="162" t="s">
        <v>8585</v>
      </c>
      <c r="F5122" s="161" t="s">
        <v>2223</v>
      </c>
      <c r="G5122" s="10">
        <v>7.0</v>
      </c>
      <c r="H5122" s="10">
        <v>1.0</v>
      </c>
      <c r="I5122" s="10">
        <v>7.0</v>
      </c>
      <c r="J5122" s="172">
        <v>50.0</v>
      </c>
      <c r="K5122" s="173">
        <v>7.1</v>
      </c>
      <c r="L5122" s="162" t="s">
        <v>63</v>
      </c>
      <c r="M5122" s="163"/>
      <c r="N5122" s="163"/>
      <c r="O5122" s="163"/>
      <c r="P5122" s="163"/>
      <c r="Q5122" s="163"/>
      <c r="R5122" s="163"/>
      <c r="S5122" s="163"/>
      <c r="T5122" s="163"/>
      <c r="U5122" s="163"/>
      <c r="V5122" s="163"/>
      <c r="W5122" s="163"/>
      <c r="X5122" s="163"/>
    </row>
    <row r="5123" ht="11.25" customHeight="1">
      <c r="A5123" s="162" t="s">
        <v>9039</v>
      </c>
      <c r="B5123" s="162" t="s">
        <v>9040</v>
      </c>
      <c r="C5123" s="10" t="s">
        <v>52</v>
      </c>
      <c r="D5123" s="162" t="s">
        <v>9048</v>
      </c>
      <c r="E5123" s="162" t="s">
        <v>9049</v>
      </c>
      <c r="F5123" s="161" t="s">
        <v>2223</v>
      </c>
      <c r="G5123" s="10">
        <v>7.0</v>
      </c>
      <c r="H5123" s="10">
        <v>1.0</v>
      </c>
      <c r="I5123" s="10">
        <v>7.0</v>
      </c>
      <c r="J5123" s="172">
        <v>50.0</v>
      </c>
      <c r="K5123" s="173">
        <v>7.1</v>
      </c>
      <c r="L5123" s="162" t="s">
        <v>63</v>
      </c>
      <c r="M5123" s="163"/>
      <c r="N5123" s="163"/>
      <c r="O5123" s="163"/>
      <c r="P5123" s="163"/>
      <c r="Q5123" s="163"/>
      <c r="R5123" s="163"/>
      <c r="S5123" s="163"/>
      <c r="T5123" s="163"/>
      <c r="U5123" s="163"/>
      <c r="V5123" s="163"/>
      <c r="W5123" s="163"/>
      <c r="X5123" s="163"/>
    </row>
    <row r="5124" ht="11.25" customHeight="1">
      <c r="A5124" s="162" t="s">
        <v>9039</v>
      </c>
      <c r="B5124" s="162" t="s">
        <v>9040</v>
      </c>
      <c r="C5124" s="10" t="s">
        <v>52</v>
      </c>
      <c r="D5124" s="162" t="s">
        <v>9050</v>
      </c>
      <c r="E5124" s="162" t="s">
        <v>9051</v>
      </c>
      <c r="F5124" s="161" t="s">
        <v>2223</v>
      </c>
      <c r="G5124" s="10">
        <v>7.0</v>
      </c>
      <c r="H5124" s="10">
        <v>1.0</v>
      </c>
      <c r="I5124" s="10">
        <v>7.0</v>
      </c>
      <c r="J5124" s="172">
        <v>50.0</v>
      </c>
      <c r="K5124" s="173">
        <v>7.1</v>
      </c>
      <c r="L5124" s="162" t="s">
        <v>63</v>
      </c>
      <c r="M5124" s="163"/>
      <c r="N5124" s="163"/>
      <c r="O5124" s="163"/>
      <c r="P5124" s="163"/>
      <c r="Q5124" s="163"/>
      <c r="R5124" s="163"/>
      <c r="S5124" s="163"/>
      <c r="T5124" s="163"/>
      <c r="U5124" s="163"/>
      <c r="V5124" s="163"/>
      <c r="W5124" s="163"/>
      <c r="X5124" s="163"/>
    </row>
    <row r="5125" ht="11.25" customHeight="1">
      <c r="A5125" s="162" t="s">
        <v>9039</v>
      </c>
      <c r="B5125" s="162" t="s">
        <v>9040</v>
      </c>
      <c r="C5125" s="10" t="s">
        <v>52</v>
      </c>
      <c r="D5125" s="162" t="s">
        <v>9052</v>
      </c>
      <c r="E5125" s="162" t="s">
        <v>9053</v>
      </c>
      <c r="F5125" s="161" t="s">
        <v>2223</v>
      </c>
      <c r="G5125" s="10">
        <v>7.0</v>
      </c>
      <c r="H5125" s="10">
        <v>1.0</v>
      </c>
      <c r="I5125" s="10">
        <v>7.0</v>
      </c>
      <c r="J5125" s="172">
        <v>50.0</v>
      </c>
      <c r="K5125" s="173">
        <v>7.1</v>
      </c>
      <c r="L5125" s="162" t="s">
        <v>63</v>
      </c>
      <c r="M5125" s="163"/>
      <c r="N5125" s="163"/>
      <c r="O5125" s="163"/>
      <c r="P5125" s="163"/>
      <c r="Q5125" s="163"/>
      <c r="R5125" s="163"/>
      <c r="S5125" s="163"/>
      <c r="T5125" s="163"/>
      <c r="U5125" s="163"/>
      <c r="V5125" s="163"/>
      <c r="W5125" s="163"/>
      <c r="X5125" s="163"/>
    </row>
    <row r="5126" ht="11.25" customHeight="1">
      <c r="A5126" s="162" t="s">
        <v>9039</v>
      </c>
      <c r="B5126" s="162" t="s">
        <v>9040</v>
      </c>
      <c r="C5126" s="10" t="s">
        <v>52</v>
      </c>
      <c r="D5126" s="162" t="s">
        <v>9054</v>
      </c>
      <c r="E5126" s="162" t="s">
        <v>9055</v>
      </c>
      <c r="F5126" s="161" t="s">
        <v>2223</v>
      </c>
      <c r="G5126" s="10">
        <v>7.0</v>
      </c>
      <c r="H5126" s="10">
        <v>1.0</v>
      </c>
      <c r="I5126" s="10">
        <v>7.0</v>
      </c>
      <c r="J5126" s="172">
        <v>50.0</v>
      </c>
      <c r="K5126" s="173">
        <v>7.1</v>
      </c>
      <c r="L5126" s="162" t="s">
        <v>63</v>
      </c>
      <c r="M5126" s="163"/>
      <c r="N5126" s="163"/>
      <c r="O5126" s="163"/>
      <c r="P5126" s="163"/>
      <c r="Q5126" s="163"/>
      <c r="R5126" s="163"/>
      <c r="S5126" s="163"/>
      <c r="T5126" s="163"/>
      <c r="U5126" s="163"/>
      <c r="V5126" s="163"/>
      <c r="W5126" s="163"/>
      <c r="X5126" s="163"/>
    </row>
    <row r="5127" ht="11.25" customHeight="1">
      <c r="A5127" s="162" t="s">
        <v>9039</v>
      </c>
      <c r="B5127" s="162" t="s">
        <v>9040</v>
      </c>
      <c r="C5127" s="10" t="s">
        <v>52</v>
      </c>
      <c r="D5127" s="162" t="s">
        <v>9056</v>
      </c>
      <c r="E5127" s="162" t="s">
        <v>9057</v>
      </c>
      <c r="F5127" s="161" t="s">
        <v>2223</v>
      </c>
      <c r="G5127" s="10">
        <v>7.0</v>
      </c>
      <c r="H5127" s="10">
        <v>1.0</v>
      </c>
      <c r="I5127" s="10">
        <v>7.0</v>
      </c>
      <c r="J5127" s="172">
        <v>50.0</v>
      </c>
      <c r="K5127" s="173">
        <v>7.1</v>
      </c>
      <c r="L5127" s="162" t="s">
        <v>63</v>
      </c>
      <c r="M5127" s="163"/>
      <c r="N5127" s="163"/>
      <c r="O5127" s="163"/>
      <c r="P5127" s="163"/>
      <c r="Q5127" s="163"/>
      <c r="R5127" s="163"/>
      <c r="S5127" s="163"/>
      <c r="T5127" s="163"/>
      <c r="U5127" s="163"/>
      <c r="V5127" s="163"/>
      <c r="W5127" s="163"/>
      <c r="X5127" s="163"/>
    </row>
    <row r="5128" ht="11.25" customHeight="1">
      <c r="A5128" s="162" t="s">
        <v>9039</v>
      </c>
      <c r="B5128" s="162" t="s">
        <v>9040</v>
      </c>
      <c r="C5128" s="10" t="s">
        <v>52</v>
      </c>
      <c r="D5128" s="162" t="s">
        <v>9058</v>
      </c>
      <c r="E5128" s="162" t="s">
        <v>9059</v>
      </c>
      <c r="F5128" s="161" t="s">
        <v>2223</v>
      </c>
      <c r="G5128" s="10">
        <v>7.0</v>
      </c>
      <c r="H5128" s="10">
        <v>1.0</v>
      </c>
      <c r="I5128" s="10">
        <v>7.0</v>
      </c>
      <c r="J5128" s="172">
        <v>50.0</v>
      </c>
      <c r="K5128" s="173">
        <v>7.1</v>
      </c>
      <c r="L5128" s="162" t="s">
        <v>63</v>
      </c>
      <c r="M5128" s="163"/>
      <c r="N5128" s="163"/>
      <c r="O5128" s="163"/>
      <c r="P5128" s="163"/>
      <c r="Q5128" s="163"/>
      <c r="R5128" s="163"/>
      <c r="S5128" s="163"/>
      <c r="T5128" s="163"/>
      <c r="U5128" s="163"/>
      <c r="V5128" s="163"/>
      <c r="W5128" s="163"/>
      <c r="X5128" s="163"/>
    </row>
    <row r="5129" ht="11.25" customHeight="1">
      <c r="A5129" s="162" t="s">
        <v>9039</v>
      </c>
      <c r="B5129" s="162" t="s">
        <v>9040</v>
      </c>
      <c r="C5129" s="10" t="s">
        <v>52</v>
      </c>
      <c r="D5129" s="162" t="s">
        <v>9060</v>
      </c>
      <c r="E5129" s="162" t="s">
        <v>9061</v>
      </c>
      <c r="F5129" s="161" t="s">
        <v>2223</v>
      </c>
      <c r="G5129" s="10">
        <v>7.0</v>
      </c>
      <c r="H5129" s="10">
        <v>1.0</v>
      </c>
      <c r="I5129" s="10">
        <v>7.0</v>
      </c>
      <c r="J5129" s="172">
        <v>50.0</v>
      </c>
      <c r="K5129" s="173">
        <v>7.1</v>
      </c>
      <c r="L5129" s="162" t="s">
        <v>63</v>
      </c>
      <c r="M5129" s="163"/>
      <c r="N5129" s="163"/>
      <c r="O5129" s="163"/>
      <c r="P5129" s="163"/>
      <c r="Q5129" s="163"/>
      <c r="R5129" s="163"/>
      <c r="S5129" s="163"/>
      <c r="T5129" s="163"/>
      <c r="U5129" s="163"/>
      <c r="V5129" s="163"/>
      <c r="W5129" s="163"/>
      <c r="X5129" s="163"/>
    </row>
    <row r="5130" ht="11.25" customHeight="1">
      <c r="A5130" s="162" t="s">
        <v>9039</v>
      </c>
      <c r="B5130" s="162" t="s">
        <v>9040</v>
      </c>
      <c r="C5130" s="10" t="s">
        <v>52</v>
      </c>
      <c r="D5130" s="162" t="s">
        <v>9062</v>
      </c>
      <c r="E5130" s="162" t="s">
        <v>9063</v>
      </c>
      <c r="F5130" s="161" t="s">
        <v>2223</v>
      </c>
      <c r="G5130" s="10">
        <v>7.0</v>
      </c>
      <c r="H5130" s="10">
        <v>1.0</v>
      </c>
      <c r="I5130" s="10">
        <v>7.0</v>
      </c>
      <c r="J5130" s="172">
        <v>50.0</v>
      </c>
      <c r="K5130" s="173">
        <v>7.1</v>
      </c>
      <c r="L5130" s="162" t="s">
        <v>63</v>
      </c>
      <c r="M5130" s="163"/>
      <c r="N5130" s="163"/>
      <c r="O5130" s="163"/>
      <c r="P5130" s="163"/>
      <c r="Q5130" s="163"/>
      <c r="R5130" s="163"/>
      <c r="S5130" s="163"/>
      <c r="T5130" s="163"/>
      <c r="U5130" s="163"/>
      <c r="V5130" s="163"/>
      <c r="W5130" s="163"/>
      <c r="X5130" s="163"/>
    </row>
    <row r="5131" ht="11.25" customHeight="1">
      <c r="A5131" s="162" t="s">
        <v>9039</v>
      </c>
      <c r="B5131" s="162" t="s">
        <v>9040</v>
      </c>
      <c r="C5131" s="10" t="s">
        <v>52</v>
      </c>
      <c r="D5131" s="162" t="s">
        <v>9064</v>
      </c>
      <c r="E5131" s="162" t="s">
        <v>9065</v>
      </c>
      <c r="F5131" s="161" t="s">
        <v>2223</v>
      </c>
      <c r="G5131" s="10">
        <v>7.0</v>
      </c>
      <c r="H5131" s="10">
        <v>1.0</v>
      </c>
      <c r="I5131" s="10">
        <v>7.0</v>
      </c>
      <c r="J5131" s="172">
        <v>50.0</v>
      </c>
      <c r="K5131" s="173">
        <v>7.1</v>
      </c>
      <c r="L5131" s="162" t="s">
        <v>63</v>
      </c>
      <c r="M5131" s="163"/>
      <c r="N5131" s="163"/>
      <c r="O5131" s="163"/>
      <c r="P5131" s="163"/>
      <c r="Q5131" s="163"/>
      <c r="R5131" s="163"/>
      <c r="S5131" s="163"/>
      <c r="T5131" s="163"/>
      <c r="U5131" s="163"/>
      <c r="V5131" s="163"/>
      <c r="W5131" s="163"/>
      <c r="X5131" s="163"/>
    </row>
    <row r="5132" ht="11.25" customHeight="1">
      <c r="A5132" s="162" t="s">
        <v>9039</v>
      </c>
      <c r="B5132" s="162" t="s">
        <v>9040</v>
      </c>
      <c r="C5132" s="10" t="s">
        <v>52</v>
      </c>
      <c r="D5132" s="162" t="s">
        <v>9066</v>
      </c>
      <c r="E5132" s="162" t="s">
        <v>9067</v>
      </c>
      <c r="F5132" s="161" t="s">
        <v>2223</v>
      </c>
      <c r="G5132" s="10">
        <v>7.0</v>
      </c>
      <c r="H5132" s="10">
        <v>1.0</v>
      </c>
      <c r="I5132" s="10">
        <v>7.0</v>
      </c>
      <c r="J5132" s="172">
        <v>50.0</v>
      </c>
      <c r="K5132" s="173">
        <v>7.1</v>
      </c>
      <c r="L5132" s="162" t="s">
        <v>63</v>
      </c>
      <c r="M5132" s="163"/>
      <c r="N5132" s="163"/>
      <c r="O5132" s="163"/>
      <c r="P5132" s="163"/>
      <c r="Q5132" s="163"/>
      <c r="R5132" s="163"/>
      <c r="S5132" s="163"/>
      <c r="T5132" s="163"/>
      <c r="U5132" s="163"/>
      <c r="V5132" s="163"/>
      <c r="W5132" s="163"/>
      <c r="X5132" s="163"/>
    </row>
    <row r="5133" ht="11.25" customHeight="1">
      <c r="A5133" s="162" t="s">
        <v>9039</v>
      </c>
      <c r="B5133" s="162" t="s">
        <v>9040</v>
      </c>
      <c r="C5133" s="10" t="s">
        <v>52</v>
      </c>
      <c r="D5133" s="162" t="s">
        <v>9068</v>
      </c>
      <c r="E5133" s="162" t="s">
        <v>9069</v>
      </c>
      <c r="F5133" s="161" t="s">
        <v>2223</v>
      </c>
      <c r="G5133" s="10">
        <v>7.0</v>
      </c>
      <c r="H5133" s="10">
        <v>1.0</v>
      </c>
      <c r="I5133" s="10">
        <v>7.0</v>
      </c>
      <c r="J5133" s="172">
        <v>50.0</v>
      </c>
      <c r="K5133" s="173">
        <v>7.1</v>
      </c>
      <c r="L5133" s="162" t="s">
        <v>63</v>
      </c>
      <c r="M5133" s="163"/>
      <c r="N5133" s="163"/>
      <c r="O5133" s="163"/>
      <c r="P5133" s="163"/>
      <c r="Q5133" s="163"/>
      <c r="R5133" s="163"/>
      <c r="S5133" s="163"/>
      <c r="T5133" s="163"/>
      <c r="U5133" s="163"/>
      <c r="V5133" s="163"/>
      <c r="W5133" s="163"/>
      <c r="X5133" s="163"/>
    </row>
    <row r="5134" ht="11.25" customHeight="1">
      <c r="A5134" s="162" t="s">
        <v>9039</v>
      </c>
      <c r="B5134" s="162" t="s">
        <v>9040</v>
      </c>
      <c r="C5134" s="10" t="s">
        <v>52</v>
      </c>
      <c r="D5134" s="162" t="s">
        <v>9070</v>
      </c>
      <c r="E5134" s="162" t="s">
        <v>9071</v>
      </c>
      <c r="F5134" s="161" t="s">
        <v>2223</v>
      </c>
      <c r="G5134" s="10">
        <v>7.0</v>
      </c>
      <c r="H5134" s="10">
        <v>1.0</v>
      </c>
      <c r="I5134" s="10">
        <v>7.0</v>
      </c>
      <c r="J5134" s="172">
        <v>50.0</v>
      </c>
      <c r="K5134" s="173">
        <v>7.1</v>
      </c>
      <c r="L5134" s="162" t="s">
        <v>63</v>
      </c>
      <c r="M5134" s="163"/>
      <c r="N5134" s="163"/>
      <c r="O5134" s="163"/>
      <c r="P5134" s="163"/>
      <c r="Q5134" s="163"/>
      <c r="R5134" s="163"/>
      <c r="S5134" s="163"/>
      <c r="T5134" s="163"/>
      <c r="U5134" s="163"/>
      <c r="V5134" s="163"/>
      <c r="W5134" s="163"/>
      <c r="X5134" s="163"/>
    </row>
    <row r="5135" ht="11.25" customHeight="1">
      <c r="A5135" s="162" t="s">
        <v>9039</v>
      </c>
      <c r="B5135" s="162" t="s">
        <v>9040</v>
      </c>
      <c r="C5135" s="10" t="s">
        <v>52</v>
      </c>
      <c r="D5135" s="162" t="s">
        <v>9072</v>
      </c>
      <c r="E5135" s="162" t="s">
        <v>9073</v>
      </c>
      <c r="F5135" s="161" t="s">
        <v>2223</v>
      </c>
      <c r="G5135" s="10">
        <v>7.0</v>
      </c>
      <c r="H5135" s="10">
        <v>1.0</v>
      </c>
      <c r="I5135" s="10">
        <v>7.0</v>
      </c>
      <c r="J5135" s="172">
        <v>50.0</v>
      </c>
      <c r="K5135" s="173">
        <v>7.1</v>
      </c>
      <c r="L5135" s="162" t="s">
        <v>63</v>
      </c>
      <c r="M5135" s="163"/>
      <c r="N5135" s="163"/>
      <c r="O5135" s="163"/>
      <c r="P5135" s="163"/>
      <c r="Q5135" s="163"/>
      <c r="R5135" s="163"/>
      <c r="S5135" s="163"/>
      <c r="T5135" s="163"/>
      <c r="U5135" s="163"/>
      <c r="V5135" s="163"/>
      <c r="W5135" s="163"/>
      <c r="X5135" s="163"/>
    </row>
    <row r="5136" ht="11.25" customHeight="1">
      <c r="A5136" s="162" t="s">
        <v>9039</v>
      </c>
      <c r="B5136" s="162" t="s">
        <v>9040</v>
      </c>
      <c r="C5136" s="10" t="s">
        <v>52</v>
      </c>
      <c r="D5136" s="162" t="s">
        <v>9074</v>
      </c>
      <c r="E5136" s="162" t="s">
        <v>9075</v>
      </c>
      <c r="F5136" s="161" t="s">
        <v>2223</v>
      </c>
      <c r="G5136" s="10">
        <v>7.0</v>
      </c>
      <c r="H5136" s="10">
        <v>1.0</v>
      </c>
      <c r="I5136" s="10">
        <v>7.0</v>
      </c>
      <c r="J5136" s="172">
        <v>50.0</v>
      </c>
      <c r="K5136" s="173">
        <v>7.1</v>
      </c>
      <c r="L5136" s="162" t="s">
        <v>63</v>
      </c>
      <c r="M5136" s="163"/>
      <c r="N5136" s="163"/>
      <c r="O5136" s="163"/>
      <c r="P5136" s="163"/>
      <c r="Q5136" s="163"/>
      <c r="R5136" s="163"/>
      <c r="S5136" s="163"/>
      <c r="T5136" s="163"/>
      <c r="U5136" s="163"/>
      <c r="V5136" s="163"/>
      <c r="W5136" s="163"/>
      <c r="X5136" s="163"/>
    </row>
    <row r="5137" ht="11.25" customHeight="1">
      <c r="A5137" s="162" t="s">
        <v>9039</v>
      </c>
      <c r="B5137" s="162" t="s">
        <v>9040</v>
      </c>
      <c r="C5137" s="10" t="s">
        <v>52</v>
      </c>
      <c r="D5137" s="162" t="s">
        <v>9076</v>
      </c>
      <c r="E5137" s="162" t="s">
        <v>9077</v>
      </c>
      <c r="F5137" s="161" t="s">
        <v>2223</v>
      </c>
      <c r="G5137" s="10">
        <v>7.0</v>
      </c>
      <c r="H5137" s="10">
        <v>1.0</v>
      </c>
      <c r="I5137" s="10">
        <v>7.0</v>
      </c>
      <c r="J5137" s="172">
        <v>50.0</v>
      </c>
      <c r="K5137" s="173">
        <v>7.1</v>
      </c>
      <c r="L5137" s="162" t="s">
        <v>63</v>
      </c>
      <c r="M5137" s="163"/>
      <c r="N5137" s="163"/>
      <c r="O5137" s="163"/>
      <c r="P5137" s="163"/>
      <c r="Q5137" s="163"/>
      <c r="R5137" s="163"/>
      <c r="S5137" s="163"/>
      <c r="T5137" s="163"/>
      <c r="U5137" s="163"/>
      <c r="V5137" s="163"/>
      <c r="W5137" s="163"/>
      <c r="X5137" s="163"/>
    </row>
    <row r="5138" ht="11.25" customHeight="1">
      <c r="A5138" s="162" t="s">
        <v>9039</v>
      </c>
      <c r="B5138" s="162" t="s">
        <v>9040</v>
      </c>
      <c r="C5138" s="10" t="s">
        <v>52</v>
      </c>
      <c r="D5138" s="162" t="s">
        <v>9078</v>
      </c>
      <c r="E5138" s="162" t="s">
        <v>9079</v>
      </c>
      <c r="F5138" s="161" t="s">
        <v>2223</v>
      </c>
      <c r="G5138" s="10">
        <v>7.0</v>
      </c>
      <c r="H5138" s="10">
        <v>1.0</v>
      </c>
      <c r="I5138" s="10">
        <v>7.0</v>
      </c>
      <c r="J5138" s="172">
        <v>50.0</v>
      </c>
      <c r="K5138" s="173">
        <v>7.1</v>
      </c>
      <c r="L5138" s="162" t="s">
        <v>63</v>
      </c>
      <c r="M5138" s="163"/>
      <c r="N5138" s="163"/>
      <c r="O5138" s="163"/>
      <c r="P5138" s="163"/>
      <c r="Q5138" s="163"/>
      <c r="R5138" s="163"/>
      <c r="S5138" s="163"/>
      <c r="T5138" s="163"/>
      <c r="U5138" s="163"/>
      <c r="V5138" s="163"/>
      <c r="W5138" s="163"/>
      <c r="X5138" s="163"/>
    </row>
    <row r="5139" ht="11.25" customHeight="1">
      <c r="A5139" s="162" t="s">
        <v>9039</v>
      </c>
      <c r="B5139" s="162" t="s">
        <v>9040</v>
      </c>
      <c r="C5139" s="10" t="s">
        <v>52</v>
      </c>
      <c r="D5139" s="162" t="s">
        <v>9080</v>
      </c>
      <c r="E5139" s="162" t="s">
        <v>9081</v>
      </c>
      <c r="F5139" s="161" t="s">
        <v>2223</v>
      </c>
      <c r="G5139" s="10">
        <v>7.0</v>
      </c>
      <c r="H5139" s="10">
        <v>1.0</v>
      </c>
      <c r="I5139" s="10">
        <v>7.0</v>
      </c>
      <c r="J5139" s="172">
        <v>50.0</v>
      </c>
      <c r="K5139" s="173">
        <v>7.1</v>
      </c>
      <c r="L5139" s="162" t="s">
        <v>63</v>
      </c>
      <c r="M5139" s="163"/>
      <c r="N5139" s="163"/>
      <c r="O5139" s="163"/>
      <c r="P5139" s="163"/>
      <c r="Q5139" s="163"/>
      <c r="R5139" s="163"/>
      <c r="S5139" s="163"/>
      <c r="T5139" s="163"/>
      <c r="U5139" s="163"/>
      <c r="V5139" s="163"/>
      <c r="W5139" s="163"/>
      <c r="X5139" s="163"/>
    </row>
    <row r="5140" ht="11.25" customHeight="1">
      <c r="A5140" s="162" t="s">
        <v>9082</v>
      </c>
      <c r="B5140" s="162" t="s">
        <v>9083</v>
      </c>
      <c r="C5140" s="10" t="s">
        <v>52</v>
      </c>
      <c r="D5140" s="162" t="s">
        <v>9084</v>
      </c>
      <c r="E5140" s="162" t="s">
        <v>9085</v>
      </c>
      <c r="F5140" s="161" t="s">
        <v>2223</v>
      </c>
      <c r="G5140" s="10">
        <v>8.0</v>
      </c>
      <c r="H5140" s="10">
        <v>1.0</v>
      </c>
      <c r="I5140" s="10">
        <v>8.0</v>
      </c>
      <c r="J5140" s="172">
        <v>50.0</v>
      </c>
      <c r="K5140" s="173">
        <v>6.25</v>
      </c>
      <c r="L5140" s="162" t="s">
        <v>63</v>
      </c>
      <c r="M5140" s="163"/>
      <c r="N5140" s="163"/>
      <c r="O5140" s="163"/>
      <c r="P5140" s="163"/>
      <c r="Q5140" s="163"/>
      <c r="R5140" s="163"/>
      <c r="S5140" s="163"/>
      <c r="T5140" s="163"/>
      <c r="U5140" s="163"/>
      <c r="V5140" s="163"/>
      <c r="W5140" s="163"/>
      <c r="X5140" s="163"/>
    </row>
    <row r="5141" ht="11.25" customHeight="1">
      <c r="A5141" s="162" t="s">
        <v>9082</v>
      </c>
      <c r="B5141" s="162" t="s">
        <v>9083</v>
      </c>
      <c r="C5141" s="10" t="s">
        <v>52</v>
      </c>
      <c r="D5141" s="162" t="s">
        <v>9086</v>
      </c>
      <c r="E5141" s="162" t="s">
        <v>9087</v>
      </c>
      <c r="F5141" s="161" t="s">
        <v>2223</v>
      </c>
      <c r="G5141" s="10">
        <v>8.0</v>
      </c>
      <c r="H5141" s="10">
        <v>1.0</v>
      </c>
      <c r="I5141" s="10">
        <v>8.0</v>
      </c>
      <c r="J5141" s="172">
        <v>50.0</v>
      </c>
      <c r="K5141" s="173">
        <v>6.25</v>
      </c>
      <c r="L5141" s="162" t="s">
        <v>63</v>
      </c>
      <c r="M5141" s="163"/>
      <c r="N5141" s="163"/>
      <c r="O5141" s="163"/>
      <c r="P5141" s="163"/>
      <c r="Q5141" s="163"/>
      <c r="R5141" s="163"/>
      <c r="S5141" s="163"/>
      <c r="T5141" s="163"/>
      <c r="U5141" s="163"/>
      <c r="V5141" s="163"/>
      <c r="W5141" s="163"/>
      <c r="X5141" s="163"/>
    </row>
    <row r="5142" ht="11.25" customHeight="1">
      <c r="A5142" s="162" t="s">
        <v>9082</v>
      </c>
      <c r="B5142" s="162" t="s">
        <v>9083</v>
      </c>
      <c r="C5142" s="10" t="s">
        <v>52</v>
      </c>
      <c r="D5142" s="162" t="s">
        <v>9088</v>
      </c>
      <c r="E5142" s="162" t="s">
        <v>9089</v>
      </c>
      <c r="F5142" s="161" t="s">
        <v>2223</v>
      </c>
      <c r="G5142" s="10">
        <v>8.0</v>
      </c>
      <c r="H5142" s="10">
        <v>1.0</v>
      </c>
      <c r="I5142" s="10">
        <v>8.0</v>
      </c>
      <c r="J5142" s="172">
        <v>50.0</v>
      </c>
      <c r="K5142" s="173">
        <v>6.25</v>
      </c>
      <c r="L5142" s="162" t="s">
        <v>63</v>
      </c>
      <c r="M5142" s="163"/>
      <c r="N5142" s="163"/>
      <c r="O5142" s="163"/>
      <c r="P5142" s="163"/>
      <c r="Q5142" s="163"/>
      <c r="R5142" s="163"/>
      <c r="S5142" s="163"/>
      <c r="T5142" s="163"/>
      <c r="U5142" s="163"/>
      <c r="V5142" s="163"/>
      <c r="W5142" s="163"/>
      <c r="X5142" s="163"/>
    </row>
    <row r="5143" ht="11.25" customHeight="1">
      <c r="A5143" s="162" t="s">
        <v>9082</v>
      </c>
      <c r="B5143" s="162" t="s">
        <v>9083</v>
      </c>
      <c r="C5143" s="10" t="s">
        <v>52</v>
      </c>
      <c r="D5143" s="162" t="s">
        <v>9090</v>
      </c>
      <c r="E5143" s="162" t="s">
        <v>9091</v>
      </c>
      <c r="F5143" s="161" t="s">
        <v>2223</v>
      </c>
      <c r="G5143" s="10">
        <v>8.0</v>
      </c>
      <c r="H5143" s="10">
        <v>1.0</v>
      </c>
      <c r="I5143" s="10">
        <v>8.0</v>
      </c>
      <c r="J5143" s="172">
        <v>50.0</v>
      </c>
      <c r="K5143" s="173">
        <v>6.25</v>
      </c>
      <c r="L5143" s="162" t="s">
        <v>63</v>
      </c>
      <c r="M5143" s="163"/>
      <c r="N5143" s="163"/>
      <c r="O5143" s="163"/>
      <c r="P5143" s="163"/>
      <c r="Q5143" s="163"/>
      <c r="R5143" s="163"/>
      <c r="S5143" s="163"/>
      <c r="T5143" s="163"/>
      <c r="U5143" s="163"/>
      <c r="V5143" s="163"/>
      <c r="W5143" s="163"/>
      <c r="X5143" s="163"/>
    </row>
    <row r="5144" ht="11.25" customHeight="1">
      <c r="A5144" s="162" t="s">
        <v>9082</v>
      </c>
      <c r="B5144" s="162" t="s">
        <v>9083</v>
      </c>
      <c r="C5144" s="10" t="s">
        <v>52</v>
      </c>
      <c r="D5144" s="162" t="s">
        <v>9092</v>
      </c>
      <c r="E5144" s="162" t="s">
        <v>9093</v>
      </c>
      <c r="F5144" s="161" t="s">
        <v>2223</v>
      </c>
      <c r="G5144" s="10">
        <v>8.0</v>
      </c>
      <c r="H5144" s="10">
        <v>1.0</v>
      </c>
      <c r="I5144" s="10">
        <v>8.0</v>
      </c>
      <c r="J5144" s="172">
        <v>50.0</v>
      </c>
      <c r="K5144" s="173">
        <v>6.25</v>
      </c>
      <c r="L5144" s="162" t="s">
        <v>63</v>
      </c>
      <c r="M5144" s="163"/>
      <c r="N5144" s="163"/>
      <c r="O5144" s="163"/>
      <c r="P5144" s="163"/>
      <c r="Q5144" s="163"/>
      <c r="R5144" s="163"/>
      <c r="S5144" s="163"/>
      <c r="T5144" s="163"/>
      <c r="U5144" s="163"/>
      <c r="V5144" s="163"/>
      <c r="W5144" s="163"/>
      <c r="X5144" s="163"/>
    </row>
    <row r="5145" ht="11.25" customHeight="1">
      <c r="A5145" s="162" t="s">
        <v>9082</v>
      </c>
      <c r="B5145" s="162" t="s">
        <v>9083</v>
      </c>
      <c r="C5145" s="10" t="s">
        <v>52</v>
      </c>
      <c r="D5145" s="162" t="s">
        <v>9094</v>
      </c>
      <c r="E5145" s="162" t="s">
        <v>9095</v>
      </c>
      <c r="F5145" s="161" t="s">
        <v>2223</v>
      </c>
      <c r="G5145" s="10">
        <v>8.0</v>
      </c>
      <c r="H5145" s="10">
        <v>1.0</v>
      </c>
      <c r="I5145" s="10">
        <v>8.0</v>
      </c>
      <c r="J5145" s="172">
        <v>50.0</v>
      </c>
      <c r="K5145" s="173">
        <v>6.25</v>
      </c>
      <c r="L5145" s="162" t="s">
        <v>63</v>
      </c>
      <c r="M5145" s="163"/>
      <c r="N5145" s="163"/>
      <c r="O5145" s="163"/>
      <c r="P5145" s="163"/>
      <c r="Q5145" s="163"/>
      <c r="R5145" s="163"/>
      <c r="S5145" s="163"/>
      <c r="T5145" s="163"/>
      <c r="U5145" s="163"/>
      <c r="V5145" s="163"/>
      <c r="W5145" s="163"/>
      <c r="X5145" s="163"/>
    </row>
    <row r="5146" ht="11.25" customHeight="1">
      <c r="A5146" s="162" t="s">
        <v>9082</v>
      </c>
      <c r="B5146" s="162" t="s">
        <v>9083</v>
      </c>
      <c r="C5146" s="10" t="s">
        <v>52</v>
      </c>
      <c r="D5146" s="162" t="s">
        <v>9096</v>
      </c>
      <c r="E5146" s="162" t="s">
        <v>9097</v>
      </c>
      <c r="F5146" s="161" t="s">
        <v>2223</v>
      </c>
      <c r="G5146" s="10">
        <v>8.0</v>
      </c>
      <c r="H5146" s="10">
        <v>1.0</v>
      </c>
      <c r="I5146" s="10">
        <v>8.0</v>
      </c>
      <c r="J5146" s="172">
        <v>50.0</v>
      </c>
      <c r="K5146" s="173">
        <v>6.25</v>
      </c>
      <c r="L5146" s="162" t="s">
        <v>63</v>
      </c>
      <c r="M5146" s="163"/>
      <c r="N5146" s="163"/>
      <c r="O5146" s="163"/>
      <c r="P5146" s="163"/>
      <c r="Q5146" s="163"/>
      <c r="R5146" s="163"/>
      <c r="S5146" s="163"/>
      <c r="T5146" s="163"/>
      <c r="U5146" s="163"/>
      <c r="V5146" s="163"/>
      <c r="W5146" s="163"/>
      <c r="X5146" s="163"/>
    </row>
    <row r="5147" ht="11.25" customHeight="1">
      <c r="A5147" s="162" t="s">
        <v>9082</v>
      </c>
      <c r="B5147" s="162" t="s">
        <v>9083</v>
      </c>
      <c r="C5147" s="10" t="s">
        <v>52</v>
      </c>
      <c r="D5147" s="162" t="s">
        <v>9098</v>
      </c>
      <c r="E5147" s="162" t="s">
        <v>9099</v>
      </c>
      <c r="F5147" s="161" t="s">
        <v>2223</v>
      </c>
      <c r="G5147" s="10">
        <v>8.0</v>
      </c>
      <c r="H5147" s="10">
        <v>1.0</v>
      </c>
      <c r="I5147" s="10">
        <v>8.0</v>
      </c>
      <c r="J5147" s="172">
        <v>50.0</v>
      </c>
      <c r="K5147" s="173">
        <v>6.25</v>
      </c>
      <c r="L5147" s="162" t="s">
        <v>63</v>
      </c>
      <c r="M5147" s="163"/>
      <c r="N5147" s="163"/>
      <c r="O5147" s="163"/>
      <c r="P5147" s="163"/>
      <c r="Q5147" s="163"/>
      <c r="R5147" s="163"/>
      <c r="S5147" s="163"/>
      <c r="T5147" s="163"/>
      <c r="U5147" s="163"/>
      <c r="V5147" s="163"/>
      <c r="W5147" s="163"/>
      <c r="X5147" s="163"/>
    </row>
    <row r="5148" ht="11.25" customHeight="1">
      <c r="A5148" s="162" t="s">
        <v>9082</v>
      </c>
      <c r="B5148" s="162" t="s">
        <v>9083</v>
      </c>
      <c r="C5148" s="10" t="s">
        <v>52</v>
      </c>
      <c r="D5148" s="162" t="s">
        <v>9100</v>
      </c>
      <c r="E5148" s="162" t="s">
        <v>9101</v>
      </c>
      <c r="F5148" s="161" t="s">
        <v>2223</v>
      </c>
      <c r="G5148" s="10">
        <v>8.0</v>
      </c>
      <c r="H5148" s="10">
        <v>1.0</v>
      </c>
      <c r="I5148" s="10">
        <v>8.0</v>
      </c>
      <c r="J5148" s="172">
        <v>50.0</v>
      </c>
      <c r="K5148" s="173">
        <v>6.25</v>
      </c>
      <c r="L5148" s="162" t="s">
        <v>63</v>
      </c>
      <c r="M5148" s="163"/>
      <c r="N5148" s="163"/>
      <c r="O5148" s="163"/>
      <c r="P5148" s="163"/>
      <c r="Q5148" s="163"/>
      <c r="R5148" s="163"/>
      <c r="S5148" s="163"/>
      <c r="T5148" s="163"/>
      <c r="U5148" s="163"/>
      <c r="V5148" s="163"/>
      <c r="W5148" s="163"/>
      <c r="X5148" s="163"/>
    </row>
    <row r="5149" ht="11.25" customHeight="1">
      <c r="A5149" s="162" t="s">
        <v>9082</v>
      </c>
      <c r="B5149" s="162" t="s">
        <v>9083</v>
      </c>
      <c r="C5149" s="10" t="s">
        <v>52</v>
      </c>
      <c r="D5149" s="162" t="s">
        <v>9072</v>
      </c>
      <c r="E5149" s="162" t="s">
        <v>9073</v>
      </c>
      <c r="F5149" s="161" t="s">
        <v>2223</v>
      </c>
      <c r="G5149" s="10">
        <v>8.0</v>
      </c>
      <c r="H5149" s="10">
        <v>1.0</v>
      </c>
      <c r="I5149" s="10">
        <v>8.0</v>
      </c>
      <c r="J5149" s="172">
        <v>50.0</v>
      </c>
      <c r="K5149" s="173">
        <v>6.25</v>
      </c>
      <c r="L5149" s="162" t="s">
        <v>63</v>
      </c>
      <c r="M5149" s="163"/>
      <c r="N5149" s="163"/>
      <c r="O5149" s="163"/>
      <c r="P5149" s="163"/>
      <c r="Q5149" s="163"/>
      <c r="R5149" s="163"/>
      <c r="S5149" s="163"/>
      <c r="T5149" s="163"/>
      <c r="U5149" s="163"/>
      <c r="V5149" s="163"/>
      <c r="W5149" s="163"/>
      <c r="X5149" s="163"/>
    </row>
    <row r="5150" ht="11.25" customHeight="1">
      <c r="A5150" s="162" t="s">
        <v>9082</v>
      </c>
      <c r="B5150" s="162" t="s">
        <v>9083</v>
      </c>
      <c r="C5150" s="10" t="s">
        <v>52</v>
      </c>
      <c r="D5150" s="162" t="s">
        <v>9102</v>
      </c>
      <c r="E5150" s="162" t="s">
        <v>9103</v>
      </c>
      <c r="F5150" s="161" t="s">
        <v>2223</v>
      </c>
      <c r="G5150" s="10">
        <v>8.0</v>
      </c>
      <c r="H5150" s="10">
        <v>1.0</v>
      </c>
      <c r="I5150" s="10">
        <v>8.0</v>
      </c>
      <c r="J5150" s="172">
        <v>50.0</v>
      </c>
      <c r="K5150" s="173">
        <v>6.25</v>
      </c>
      <c r="L5150" s="162" t="s">
        <v>63</v>
      </c>
      <c r="M5150" s="163"/>
      <c r="N5150" s="163"/>
      <c r="O5150" s="163"/>
      <c r="P5150" s="163"/>
      <c r="Q5150" s="163"/>
      <c r="R5150" s="163"/>
      <c r="S5150" s="163"/>
      <c r="T5150" s="163"/>
      <c r="U5150" s="163"/>
      <c r="V5150" s="163"/>
      <c r="W5150" s="163"/>
      <c r="X5150" s="163"/>
    </row>
    <row r="5151" ht="11.25" customHeight="1">
      <c r="A5151" s="162" t="s">
        <v>9082</v>
      </c>
      <c r="B5151" s="162" t="s">
        <v>9083</v>
      </c>
      <c r="C5151" s="10" t="s">
        <v>52</v>
      </c>
      <c r="D5151" s="162" t="s">
        <v>9074</v>
      </c>
      <c r="E5151" s="162" t="s">
        <v>9075</v>
      </c>
      <c r="F5151" s="161" t="s">
        <v>2223</v>
      </c>
      <c r="G5151" s="10">
        <v>8.0</v>
      </c>
      <c r="H5151" s="10">
        <v>1.0</v>
      </c>
      <c r="I5151" s="10">
        <v>8.0</v>
      </c>
      <c r="J5151" s="172">
        <v>50.0</v>
      </c>
      <c r="K5151" s="173">
        <v>6.25</v>
      </c>
      <c r="L5151" s="162" t="s">
        <v>63</v>
      </c>
      <c r="M5151" s="163"/>
      <c r="N5151" s="163"/>
      <c r="O5151" s="163"/>
      <c r="P5151" s="163"/>
      <c r="Q5151" s="163"/>
      <c r="R5151" s="163"/>
      <c r="S5151" s="163"/>
      <c r="T5151" s="163"/>
      <c r="U5151" s="163"/>
      <c r="V5151" s="163"/>
      <c r="W5151" s="163"/>
      <c r="X5151" s="163"/>
    </row>
    <row r="5152" ht="11.25" customHeight="1">
      <c r="A5152" s="162" t="s">
        <v>9104</v>
      </c>
      <c r="B5152" s="162" t="s">
        <v>508</v>
      </c>
      <c r="C5152" s="10" t="s">
        <v>52</v>
      </c>
      <c r="D5152" s="162" t="s">
        <v>9105</v>
      </c>
      <c r="E5152" s="162" t="s">
        <v>3718</v>
      </c>
      <c r="F5152" s="161" t="s">
        <v>2223</v>
      </c>
      <c r="G5152" s="10">
        <v>14.0</v>
      </c>
      <c r="H5152" s="10">
        <v>12.0</v>
      </c>
      <c r="I5152" s="10">
        <v>14.0</v>
      </c>
      <c r="J5152" s="172">
        <v>50.0</v>
      </c>
      <c r="K5152" s="173">
        <v>3.57</v>
      </c>
      <c r="L5152" s="162" t="s">
        <v>63</v>
      </c>
      <c r="M5152" s="163"/>
      <c r="N5152" s="163"/>
      <c r="O5152" s="163"/>
      <c r="P5152" s="163"/>
      <c r="Q5152" s="163"/>
      <c r="R5152" s="163"/>
      <c r="S5152" s="163"/>
      <c r="T5152" s="163"/>
      <c r="U5152" s="163"/>
      <c r="V5152" s="163"/>
      <c r="W5152" s="163"/>
      <c r="X5152" s="163"/>
    </row>
    <row r="5153" ht="11.25" customHeight="1">
      <c r="A5153" s="162" t="s">
        <v>9104</v>
      </c>
      <c r="B5153" s="162" t="s">
        <v>508</v>
      </c>
      <c r="C5153" s="10" t="s">
        <v>52</v>
      </c>
      <c r="D5153" s="162" t="s">
        <v>9106</v>
      </c>
      <c r="E5153" s="162" t="s">
        <v>2304</v>
      </c>
      <c r="F5153" s="161" t="s">
        <v>2223</v>
      </c>
      <c r="G5153" s="10">
        <v>14.0</v>
      </c>
      <c r="H5153" s="10">
        <v>12.0</v>
      </c>
      <c r="I5153" s="10">
        <v>14.0</v>
      </c>
      <c r="J5153" s="172">
        <v>50.0</v>
      </c>
      <c r="K5153" s="173">
        <v>3.57</v>
      </c>
      <c r="L5153" s="162" t="s">
        <v>63</v>
      </c>
      <c r="M5153" s="163"/>
      <c r="N5153" s="163"/>
      <c r="O5153" s="163"/>
      <c r="P5153" s="163"/>
      <c r="Q5153" s="163"/>
      <c r="R5153" s="163"/>
      <c r="S5153" s="163"/>
      <c r="T5153" s="163"/>
      <c r="U5153" s="163"/>
      <c r="V5153" s="163"/>
      <c r="W5153" s="163"/>
      <c r="X5153" s="163"/>
    </row>
    <row r="5154" ht="11.25" customHeight="1">
      <c r="A5154" s="162" t="s">
        <v>9104</v>
      </c>
      <c r="B5154" s="162" t="s">
        <v>508</v>
      </c>
      <c r="C5154" s="10" t="s">
        <v>52</v>
      </c>
      <c r="D5154" s="162" t="s">
        <v>9107</v>
      </c>
      <c r="E5154" s="162" t="s">
        <v>2328</v>
      </c>
      <c r="F5154" s="161" t="s">
        <v>2223</v>
      </c>
      <c r="G5154" s="10">
        <v>14.0</v>
      </c>
      <c r="H5154" s="10">
        <v>12.0</v>
      </c>
      <c r="I5154" s="10">
        <v>14.0</v>
      </c>
      <c r="J5154" s="172">
        <v>50.0</v>
      </c>
      <c r="K5154" s="173">
        <v>3.57</v>
      </c>
      <c r="L5154" s="162" t="s">
        <v>63</v>
      </c>
      <c r="M5154" s="163"/>
      <c r="N5154" s="163"/>
      <c r="O5154" s="163"/>
      <c r="P5154" s="163"/>
      <c r="Q5154" s="163"/>
      <c r="R5154" s="163"/>
      <c r="S5154" s="163"/>
      <c r="T5154" s="163"/>
      <c r="U5154" s="163"/>
      <c r="V5154" s="163"/>
      <c r="W5154" s="163"/>
      <c r="X5154" s="163"/>
    </row>
    <row r="5155" ht="11.25" customHeight="1">
      <c r="A5155" s="162" t="s">
        <v>9104</v>
      </c>
      <c r="B5155" s="162" t="s">
        <v>508</v>
      </c>
      <c r="C5155" s="10" t="s">
        <v>52</v>
      </c>
      <c r="D5155" s="162" t="s">
        <v>9108</v>
      </c>
      <c r="E5155" s="162" t="s">
        <v>9109</v>
      </c>
      <c r="F5155" s="161" t="s">
        <v>2223</v>
      </c>
      <c r="G5155" s="10">
        <v>14.0</v>
      </c>
      <c r="H5155" s="10">
        <v>12.0</v>
      </c>
      <c r="I5155" s="10">
        <v>14.0</v>
      </c>
      <c r="J5155" s="172">
        <v>50.0</v>
      </c>
      <c r="K5155" s="173">
        <v>3.57</v>
      </c>
      <c r="L5155" s="162" t="s">
        <v>63</v>
      </c>
      <c r="M5155" s="163"/>
      <c r="N5155" s="163"/>
      <c r="O5155" s="163"/>
      <c r="P5155" s="163"/>
      <c r="Q5155" s="163"/>
      <c r="R5155" s="163"/>
      <c r="S5155" s="163"/>
      <c r="T5155" s="163"/>
      <c r="U5155" s="163"/>
      <c r="V5155" s="163"/>
      <c r="W5155" s="163"/>
      <c r="X5155" s="163"/>
    </row>
    <row r="5156" ht="11.25" customHeight="1">
      <c r="A5156" s="162" t="s">
        <v>9104</v>
      </c>
      <c r="B5156" s="162" t="s">
        <v>508</v>
      </c>
      <c r="C5156" s="10" t="s">
        <v>52</v>
      </c>
      <c r="D5156" s="162" t="s">
        <v>9110</v>
      </c>
      <c r="E5156" s="162" t="s">
        <v>1018</v>
      </c>
      <c r="F5156" s="161" t="s">
        <v>2223</v>
      </c>
      <c r="G5156" s="10">
        <v>14.0</v>
      </c>
      <c r="H5156" s="10">
        <v>12.0</v>
      </c>
      <c r="I5156" s="10">
        <v>14.0</v>
      </c>
      <c r="J5156" s="172">
        <v>50.0</v>
      </c>
      <c r="K5156" s="173">
        <v>3.57</v>
      </c>
      <c r="L5156" s="162" t="s">
        <v>63</v>
      </c>
      <c r="M5156" s="163"/>
      <c r="N5156" s="163"/>
      <c r="O5156" s="163"/>
      <c r="P5156" s="163"/>
      <c r="Q5156" s="163"/>
      <c r="R5156" s="163"/>
      <c r="S5156" s="163"/>
      <c r="T5156" s="163"/>
      <c r="U5156" s="163"/>
      <c r="V5156" s="163"/>
      <c r="W5156" s="163"/>
      <c r="X5156" s="163"/>
    </row>
    <row r="5157" ht="11.25" customHeight="1">
      <c r="A5157" s="162" t="s">
        <v>9104</v>
      </c>
      <c r="B5157" s="162" t="s">
        <v>508</v>
      </c>
      <c r="C5157" s="10" t="s">
        <v>52</v>
      </c>
      <c r="D5157" s="162" t="s">
        <v>9111</v>
      </c>
      <c r="E5157" s="162" t="s">
        <v>9112</v>
      </c>
      <c r="F5157" s="161" t="s">
        <v>2223</v>
      </c>
      <c r="G5157" s="10">
        <v>14.0</v>
      </c>
      <c r="H5157" s="10">
        <v>12.0</v>
      </c>
      <c r="I5157" s="10">
        <v>14.0</v>
      </c>
      <c r="J5157" s="172">
        <v>50.0</v>
      </c>
      <c r="K5157" s="173">
        <v>3.57</v>
      </c>
      <c r="L5157" s="162" t="s">
        <v>63</v>
      </c>
      <c r="M5157" s="163"/>
      <c r="N5157" s="163"/>
      <c r="O5157" s="163"/>
      <c r="P5157" s="163"/>
      <c r="Q5157" s="163"/>
      <c r="R5157" s="163"/>
      <c r="S5157" s="163"/>
      <c r="T5157" s="163"/>
      <c r="U5157" s="163"/>
      <c r="V5157" s="163"/>
      <c r="W5157" s="163"/>
      <c r="X5157" s="163"/>
    </row>
    <row r="5158" ht="11.25" customHeight="1">
      <c r="A5158" s="162" t="s">
        <v>9104</v>
      </c>
      <c r="B5158" s="162" t="s">
        <v>508</v>
      </c>
      <c r="C5158" s="10" t="s">
        <v>52</v>
      </c>
      <c r="D5158" s="162" t="s">
        <v>9113</v>
      </c>
      <c r="E5158" s="162" t="s">
        <v>2302</v>
      </c>
      <c r="F5158" s="161" t="s">
        <v>2223</v>
      </c>
      <c r="G5158" s="10">
        <v>14.0</v>
      </c>
      <c r="H5158" s="10">
        <v>12.0</v>
      </c>
      <c r="I5158" s="10">
        <v>14.0</v>
      </c>
      <c r="J5158" s="172">
        <v>50.0</v>
      </c>
      <c r="K5158" s="173">
        <v>3.57</v>
      </c>
      <c r="L5158" s="162" t="s">
        <v>63</v>
      </c>
      <c r="M5158" s="163"/>
      <c r="N5158" s="163"/>
      <c r="O5158" s="163"/>
      <c r="P5158" s="163"/>
      <c r="Q5158" s="163"/>
      <c r="R5158" s="163"/>
      <c r="S5158" s="163"/>
      <c r="T5158" s="163"/>
      <c r="U5158" s="163"/>
      <c r="V5158" s="163"/>
      <c r="W5158" s="163"/>
      <c r="X5158" s="163"/>
    </row>
    <row r="5159" ht="11.25" customHeight="1">
      <c r="A5159" s="162" t="s">
        <v>9104</v>
      </c>
      <c r="B5159" s="162" t="s">
        <v>508</v>
      </c>
      <c r="C5159" s="10" t="s">
        <v>52</v>
      </c>
      <c r="D5159" s="162" t="s">
        <v>9114</v>
      </c>
      <c r="E5159" s="162" t="s">
        <v>2297</v>
      </c>
      <c r="F5159" s="161" t="s">
        <v>2223</v>
      </c>
      <c r="G5159" s="10">
        <v>14.0</v>
      </c>
      <c r="H5159" s="10">
        <v>12.0</v>
      </c>
      <c r="I5159" s="10">
        <v>14.0</v>
      </c>
      <c r="J5159" s="172">
        <v>50.0</v>
      </c>
      <c r="K5159" s="173">
        <v>3.57</v>
      </c>
      <c r="L5159" s="162" t="s">
        <v>63</v>
      </c>
      <c r="M5159" s="163"/>
      <c r="N5159" s="163"/>
      <c r="O5159" s="163"/>
      <c r="P5159" s="163"/>
      <c r="Q5159" s="163"/>
      <c r="R5159" s="163"/>
      <c r="S5159" s="163"/>
      <c r="T5159" s="163"/>
      <c r="U5159" s="163"/>
      <c r="V5159" s="163"/>
      <c r="W5159" s="163"/>
      <c r="X5159" s="163"/>
    </row>
    <row r="5160" ht="11.25" customHeight="1">
      <c r="A5160" s="162" t="s">
        <v>9115</v>
      </c>
      <c r="B5160" s="162" t="s">
        <v>2756</v>
      </c>
      <c r="C5160" s="10" t="s">
        <v>52</v>
      </c>
      <c r="D5160" s="162" t="s">
        <v>9116</v>
      </c>
      <c r="E5160" s="162" t="s">
        <v>5920</v>
      </c>
      <c r="F5160" s="161" t="s">
        <v>2223</v>
      </c>
      <c r="G5160" s="10">
        <v>9.0</v>
      </c>
      <c r="H5160" s="10">
        <v>9.0</v>
      </c>
      <c r="I5160" s="10">
        <v>9.0</v>
      </c>
      <c r="J5160" s="172">
        <v>50.0</v>
      </c>
      <c r="K5160" s="173">
        <v>5.56</v>
      </c>
      <c r="L5160" s="162" t="s">
        <v>63</v>
      </c>
      <c r="M5160" s="163"/>
      <c r="N5160" s="163"/>
      <c r="O5160" s="163"/>
      <c r="P5160" s="163"/>
      <c r="Q5160" s="163"/>
      <c r="R5160" s="163"/>
      <c r="S5160" s="163"/>
      <c r="T5160" s="163"/>
      <c r="U5160" s="163"/>
      <c r="V5160" s="163"/>
      <c r="W5160" s="163"/>
      <c r="X5160" s="163"/>
    </row>
    <row r="5161" ht="11.25" customHeight="1">
      <c r="A5161" s="162" t="s">
        <v>9115</v>
      </c>
      <c r="B5161" s="162" t="s">
        <v>2756</v>
      </c>
      <c r="C5161" s="10" t="s">
        <v>52</v>
      </c>
      <c r="D5161" s="162" t="s">
        <v>9117</v>
      </c>
      <c r="E5161" s="162" t="s">
        <v>5918</v>
      </c>
      <c r="F5161" s="161" t="s">
        <v>2223</v>
      </c>
      <c r="G5161" s="10">
        <v>9.0</v>
      </c>
      <c r="H5161" s="10">
        <v>9.0</v>
      </c>
      <c r="I5161" s="10">
        <v>9.0</v>
      </c>
      <c r="J5161" s="172">
        <v>50.0</v>
      </c>
      <c r="K5161" s="173">
        <v>5.56</v>
      </c>
      <c r="L5161" s="162" t="s">
        <v>63</v>
      </c>
      <c r="M5161" s="163"/>
      <c r="N5161" s="163"/>
      <c r="O5161" s="163"/>
      <c r="P5161" s="163"/>
      <c r="Q5161" s="163"/>
      <c r="R5161" s="163"/>
      <c r="S5161" s="163"/>
      <c r="T5161" s="163"/>
      <c r="U5161" s="163"/>
      <c r="V5161" s="163"/>
      <c r="W5161" s="163"/>
      <c r="X5161" s="163"/>
    </row>
    <row r="5162" ht="11.25" customHeight="1">
      <c r="A5162" s="162" t="s">
        <v>9115</v>
      </c>
      <c r="B5162" s="162" t="s">
        <v>2756</v>
      </c>
      <c r="C5162" s="10" t="s">
        <v>52</v>
      </c>
      <c r="D5162" s="162" t="s">
        <v>9118</v>
      </c>
      <c r="E5162" s="162" t="s">
        <v>5916</v>
      </c>
      <c r="F5162" s="161" t="s">
        <v>2223</v>
      </c>
      <c r="G5162" s="10">
        <v>9.0</v>
      </c>
      <c r="H5162" s="10">
        <v>9.0</v>
      </c>
      <c r="I5162" s="10">
        <v>9.0</v>
      </c>
      <c r="J5162" s="172">
        <v>50.0</v>
      </c>
      <c r="K5162" s="173">
        <v>5.56</v>
      </c>
      <c r="L5162" s="162" t="s">
        <v>63</v>
      </c>
      <c r="M5162" s="163"/>
      <c r="N5162" s="163"/>
      <c r="O5162" s="163"/>
      <c r="P5162" s="163"/>
      <c r="Q5162" s="163"/>
      <c r="R5162" s="163"/>
      <c r="S5162" s="163"/>
      <c r="T5162" s="163"/>
      <c r="U5162" s="163"/>
      <c r="V5162" s="163"/>
      <c r="W5162" s="163"/>
      <c r="X5162" s="163"/>
    </row>
    <row r="5163" ht="11.25" customHeight="1">
      <c r="A5163" s="162" t="s">
        <v>9115</v>
      </c>
      <c r="B5163" s="162" t="s">
        <v>2756</v>
      </c>
      <c r="C5163" s="10" t="s">
        <v>52</v>
      </c>
      <c r="D5163" s="162" t="s">
        <v>9119</v>
      </c>
      <c r="E5163" s="162" t="s">
        <v>5926</v>
      </c>
      <c r="F5163" s="161" t="s">
        <v>2223</v>
      </c>
      <c r="G5163" s="10">
        <v>9.0</v>
      </c>
      <c r="H5163" s="10">
        <v>9.0</v>
      </c>
      <c r="I5163" s="10">
        <v>9.0</v>
      </c>
      <c r="J5163" s="172">
        <v>50.0</v>
      </c>
      <c r="K5163" s="173">
        <v>5.56</v>
      </c>
      <c r="L5163" s="162" t="s">
        <v>63</v>
      </c>
      <c r="M5163" s="163"/>
      <c r="N5163" s="163"/>
      <c r="O5163" s="163"/>
      <c r="P5163" s="163"/>
      <c r="Q5163" s="163"/>
      <c r="R5163" s="163"/>
      <c r="S5163" s="163"/>
      <c r="T5163" s="163"/>
      <c r="U5163" s="163"/>
      <c r="V5163" s="163"/>
      <c r="W5163" s="163"/>
      <c r="X5163" s="163"/>
    </row>
    <row r="5164" ht="11.25" customHeight="1">
      <c r="A5164" s="162" t="s">
        <v>9115</v>
      </c>
      <c r="B5164" s="162" t="s">
        <v>2756</v>
      </c>
      <c r="C5164" s="10" t="s">
        <v>52</v>
      </c>
      <c r="D5164" s="162" t="s">
        <v>9120</v>
      </c>
      <c r="E5164" s="162" t="s">
        <v>5924</v>
      </c>
      <c r="F5164" s="161" t="s">
        <v>2223</v>
      </c>
      <c r="G5164" s="10">
        <v>9.0</v>
      </c>
      <c r="H5164" s="10">
        <v>9.0</v>
      </c>
      <c r="I5164" s="10">
        <v>9.0</v>
      </c>
      <c r="J5164" s="172">
        <v>50.0</v>
      </c>
      <c r="K5164" s="173">
        <v>5.56</v>
      </c>
      <c r="L5164" s="162" t="s">
        <v>63</v>
      </c>
      <c r="M5164" s="163"/>
      <c r="N5164" s="163"/>
      <c r="O5164" s="163"/>
      <c r="P5164" s="163"/>
      <c r="Q5164" s="163"/>
      <c r="R5164" s="163"/>
      <c r="S5164" s="163"/>
      <c r="T5164" s="163"/>
      <c r="U5164" s="163"/>
      <c r="V5164" s="163"/>
      <c r="W5164" s="163"/>
      <c r="X5164" s="163"/>
    </row>
    <row r="5165" ht="11.25" customHeight="1">
      <c r="A5165" s="162" t="s">
        <v>9115</v>
      </c>
      <c r="B5165" s="162" t="s">
        <v>2756</v>
      </c>
      <c r="C5165" s="10" t="s">
        <v>52</v>
      </c>
      <c r="D5165" s="162" t="s">
        <v>9121</v>
      </c>
      <c r="E5165" s="162" t="s">
        <v>5816</v>
      </c>
      <c r="F5165" s="161" t="s">
        <v>2223</v>
      </c>
      <c r="G5165" s="10">
        <v>9.0</v>
      </c>
      <c r="H5165" s="10">
        <v>9.0</v>
      </c>
      <c r="I5165" s="10">
        <v>9.0</v>
      </c>
      <c r="J5165" s="172">
        <v>50.0</v>
      </c>
      <c r="K5165" s="173">
        <v>5.56</v>
      </c>
      <c r="L5165" s="162" t="s">
        <v>63</v>
      </c>
      <c r="M5165" s="163"/>
      <c r="N5165" s="163"/>
      <c r="O5165" s="163"/>
      <c r="P5165" s="163"/>
      <c r="Q5165" s="163"/>
      <c r="R5165" s="163"/>
      <c r="S5165" s="163"/>
      <c r="T5165" s="163"/>
      <c r="U5165" s="163"/>
      <c r="V5165" s="163"/>
      <c r="W5165" s="163"/>
      <c r="X5165" s="163"/>
    </row>
    <row r="5166" ht="11.25" customHeight="1">
      <c r="A5166" s="162" t="s">
        <v>9115</v>
      </c>
      <c r="B5166" s="162" t="s">
        <v>2756</v>
      </c>
      <c r="C5166" s="10" t="s">
        <v>52</v>
      </c>
      <c r="D5166" s="162" t="s">
        <v>9122</v>
      </c>
      <c r="E5166" s="162" t="s">
        <v>716</v>
      </c>
      <c r="F5166" s="161" t="s">
        <v>2223</v>
      </c>
      <c r="G5166" s="10">
        <v>9.0</v>
      </c>
      <c r="H5166" s="10">
        <v>9.0</v>
      </c>
      <c r="I5166" s="10">
        <v>9.0</v>
      </c>
      <c r="J5166" s="172">
        <v>50.0</v>
      </c>
      <c r="K5166" s="173">
        <v>5.56</v>
      </c>
      <c r="L5166" s="162" t="s">
        <v>63</v>
      </c>
      <c r="M5166" s="163"/>
      <c r="N5166" s="163"/>
      <c r="O5166" s="163"/>
      <c r="P5166" s="163"/>
      <c r="Q5166" s="163"/>
      <c r="R5166" s="163"/>
      <c r="S5166" s="163"/>
      <c r="T5166" s="163"/>
      <c r="U5166" s="163"/>
      <c r="V5166" s="163"/>
      <c r="W5166" s="163"/>
      <c r="X5166" s="163"/>
    </row>
    <row r="5167" ht="11.25" customHeight="1">
      <c r="A5167" s="162" t="s">
        <v>9115</v>
      </c>
      <c r="B5167" s="162" t="s">
        <v>2756</v>
      </c>
      <c r="C5167" s="10" t="s">
        <v>52</v>
      </c>
      <c r="D5167" s="162" t="s">
        <v>9123</v>
      </c>
      <c r="E5167" s="162" t="s">
        <v>5922</v>
      </c>
      <c r="F5167" s="161" t="s">
        <v>2223</v>
      </c>
      <c r="G5167" s="10">
        <v>9.0</v>
      </c>
      <c r="H5167" s="10">
        <v>9.0</v>
      </c>
      <c r="I5167" s="10">
        <v>9.0</v>
      </c>
      <c r="J5167" s="172">
        <v>50.0</v>
      </c>
      <c r="K5167" s="173">
        <v>5.56</v>
      </c>
      <c r="L5167" s="162" t="s">
        <v>63</v>
      </c>
      <c r="M5167" s="163"/>
      <c r="N5167" s="163"/>
      <c r="O5167" s="163"/>
      <c r="P5167" s="163"/>
      <c r="Q5167" s="163"/>
      <c r="R5167" s="163"/>
      <c r="S5167" s="163"/>
      <c r="T5167" s="163"/>
      <c r="U5167" s="163"/>
      <c r="V5167" s="163"/>
      <c r="W5167" s="163"/>
      <c r="X5167" s="163"/>
    </row>
    <row r="5168" ht="11.25" customHeight="1">
      <c r="A5168" s="162" t="s">
        <v>9115</v>
      </c>
      <c r="B5168" s="162" t="s">
        <v>2756</v>
      </c>
      <c r="C5168" s="10" t="s">
        <v>52</v>
      </c>
      <c r="D5168" s="162" t="s">
        <v>9124</v>
      </c>
      <c r="E5168" s="162" t="s">
        <v>5928</v>
      </c>
      <c r="F5168" s="161" t="s">
        <v>2223</v>
      </c>
      <c r="G5168" s="10">
        <v>9.0</v>
      </c>
      <c r="H5168" s="10">
        <v>9.0</v>
      </c>
      <c r="I5168" s="10">
        <v>9.0</v>
      </c>
      <c r="J5168" s="172">
        <v>50.0</v>
      </c>
      <c r="K5168" s="173">
        <v>5.56</v>
      </c>
      <c r="L5168" s="162" t="s">
        <v>63</v>
      </c>
      <c r="M5168" s="163"/>
      <c r="N5168" s="163"/>
      <c r="O5168" s="163"/>
      <c r="P5168" s="163"/>
      <c r="Q5168" s="163"/>
      <c r="R5168" s="163"/>
      <c r="S5168" s="163"/>
      <c r="T5168" s="163"/>
      <c r="U5168" s="163"/>
      <c r="V5168" s="163"/>
      <c r="W5168" s="163"/>
      <c r="X5168" s="163"/>
    </row>
    <row r="5169" ht="11.25" customHeight="1">
      <c r="A5169" s="162" t="s">
        <v>9115</v>
      </c>
      <c r="B5169" s="162" t="s">
        <v>2756</v>
      </c>
      <c r="C5169" s="10" t="s">
        <v>52</v>
      </c>
      <c r="D5169" s="162" t="s">
        <v>9125</v>
      </c>
      <c r="E5169" s="162" t="s">
        <v>5913</v>
      </c>
      <c r="F5169" s="161" t="s">
        <v>2223</v>
      </c>
      <c r="G5169" s="10">
        <v>9.0</v>
      </c>
      <c r="H5169" s="10">
        <v>9.0</v>
      </c>
      <c r="I5169" s="10">
        <v>9.0</v>
      </c>
      <c r="J5169" s="172">
        <v>50.0</v>
      </c>
      <c r="K5169" s="173">
        <v>5.56</v>
      </c>
      <c r="L5169" s="162" t="s">
        <v>63</v>
      </c>
      <c r="M5169" s="163"/>
      <c r="N5169" s="163"/>
      <c r="O5169" s="163"/>
      <c r="P5169" s="163"/>
      <c r="Q5169" s="163"/>
      <c r="R5169" s="163"/>
      <c r="S5169" s="163"/>
      <c r="T5169" s="163"/>
      <c r="U5169" s="163"/>
      <c r="V5169" s="163"/>
      <c r="W5169" s="163"/>
      <c r="X5169" s="163"/>
    </row>
    <row r="5170" ht="11.25" customHeight="1">
      <c r="A5170" s="162" t="s">
        <v>9115</v>
      </c>
      <c r="B5170" s="162" t="s">
        <v>2756</v>
      </c>
      <c r="C5170" s="10" t="s">
        <v>52</v>
      </c>
      <c r="D5170" s="162" t="s">
        <v>9126</v>
      </c>
      <c r="E5170" s="162" t="s">
        <v>5932</v>
      </c>
      <c r="F5170" s="161" t="s">
        <v>2223</v>
      </c>
      <c r="G5170" s="10">
        <v>9.0</v>
      </c>
      <c r="H5170" s="10">
        <v>9.0</v>
      </c>
      <c r="I5170" s="10">
        <v>9.0</v>
      </c>
      <c r="J5170" s="172">
        <v>50.0</v>
      </c>
      <c r="K5170" s="173">
        <v>5.56</v>
      </c>
      <c r="L5170" s="162" t="s">
        <v>63</v>
      </c>
      <c r="M5170" s="163"/>
      <c r="N5170" s="163"/>
      <c r="O5170" s="163"/>
      <c r="P5170" s="163"/>
      <c r="Q5170" s="163"/>
      <c r="R5170" s="163"/>
      <c r="S5170" s="163"/>
      <c r="T5170" s="163"/>
      <c r="U5170" s="163"/>
      <c r="V5170" s="163"/>
      <c r="W5170" s="163"/>
      <c r="X5170" s="163"/>
    </row>
    <row r="5171" ht="11.25" customHeight="1">
      <c r="A5171" s="162" t="s">
        <v>9115</v>
      </c>
      <c r="B5171" s="162" t="s">
        <v>2756</v>
      </c>
      <c r="C5171" s="10" t="s">
        <v>52</v>
      </c>
      <c r="D5171" s="162" t="s">
        <v>9127</v>
      </c>
      <c r="E5171" s="162" t="s">
        <v>1920</v>
      </c>
      <c r="F5171" s="161" t="s">
        <v>2223</v>
      </c>
      <c r="G5171" s="10">
        <v>9.0</v>
      </c>
      <c r="H5171" s="10">
        <v>9.0</v>
      </c>
      <c r="I5171" s="10">
        <v>9.0</v>
      </c>
      <c r="J5171" s="172">
        <v>50.0</v>
      </c>
      <c r="K5171" s="173">
        <v>5.56</v>
      </c>
      <c r="L5171" s="162" t="s">
        <v>63</v>
      </c>
      <c r="M5171" s="163"/>
      <c r="N5171" s="163"/>
      <c r="O5171" s="163"/>
      <c r="P5171" s="163"/>
      <c r="Q5171" s="163"/>
      <c r="R5171" s="163"/>
      <c r="S5171" s="163"/>
      <c r="T5171" s="163"/>
      <c r="U5171" s="163"/>
      <c r="V5171" s="163"/>
      <c r="W5171" s="163"/>
      <c r="X5171" s="163"/>
    </row>
    <row r="5172" ht="11.25" customHeight="1">
      <c r="A5172" s="162" t="s">
        <v>9115</v>
      </c>
      <c r="B5172" s="162" t="s">
        <v>2756</v>
      </c>
      <c r="C5172" s="10" t="s">
        <v>52</v>
      </c>
      <c r="D5172" s="162" t="s">
        <v>9128</v>
      </c>
      <c r="E5172" s="162" t="s">
        <v>5930</v>
      </c>
      <c r="F5172" s="161" t="s">
        <v>2223</v>
      </c>
      <c r="G5172" s="10">
        <v>9.0</v>
      </c>
      <c r="H5172" s="10">
        <v>9.0</v>
      </c>
      <c r="I5172" s="10">
        <v>9.0</v>
      </c>
      <c r="J5172" s="172">
        <v>50.0</v>
      </c>
      <c r="K5172" s="173">
        <v>5.56</v>
      </c>
      <c r="L5172" s="162" t="s">
        <v>63</v>
      </c>
      <c r="M5172" s="163"/>
      <c r="N5172" s="163"/>
      <c r="O5172" s="163"/>
      <c r="P5172" s="163"/>
      <c r="Q5172" s="163"/>
      <c r="R5172" s="163"/>
      <c r="S5172" s="163"/>
      <c r="T5172" s="163"/>
      <c r="U5172" s="163"/>
      <c r="V5172" s="163"/>
      <c r="W5172" s="163"/>
      <c r="X5172" s="163"/>
    </row>
    <row r="5173" ht="11.25" customHeight="1">
      <c r="A5173" s="162" t="s">
        <v>9115</v>
      </c>
      <c r="B5173" s="162" t="s">
        <v>2756</v>
      </c>
      <c r="C5173" s="10" t="s">
        <v>52</v>
      </c>
      <c r="D5173" s="162" t="s">
        <v>9129</v>
      </c>
      <c r="E5173" s="162" t="s">
        <v>5910</v>
      </c>
      <c r="F5173" s="161" t="s">
        <v>2223</v>
      </c>
      <c r="G5173" s="10">
        <v>9.0</v>
      </c>
      <c r="H5173" s="10">
        <v>9.0</v>
      </c>
      <c r="I5173" s="10">
        <v>9.0</v>
      </c>
      <c r="J5173" s="172">
        <v>50.0</v>
      </c>
      <c r="K5173" s="173">
        <v>5.56</v>
      </c>
      <c r="L5173" s="162" t="s">
        <v>63</v>
      </c>
      <c r="M5173" s="163"/>
      <c r="N5173" s="163"/>
      <c r="O5173" s="163"/>
      <c r="P5173" s="163"/>
      <c r="Q5173" s="163"/>
      <c r="R5173" s="163"/>
      <c r="S5173" s="163"/>
      <c r="T5173" s="163"/>
      <c r="U5173" s="163"/>
      <c r="V5173" s="163"/>
      <c r="W5173" s="163"/>
      <c r="X5173" s="163"/>
    </row>
    <row r="5174" ht="11.25" customHeight="1">
      <c r="A5174" s="162" t="s">
        <v>9130</v>
      </c>
      <c r="B5174" s="162" t="s">
        <v>366</v>
      </c>
      <c r="C5174" s="10" t="s">
        <v>52</v>
      </c>
      <c r="D5174" s="162" t="s">
        <v>9106</v>
      </c>
      <c r="E5174" s="162" t="s">
        <v>2304</v>
      </c>
      <c r="F5174" s="161" t="s">
        <v>2223</v>
      </c>
      <c r="G5174" s="10">
        <v>18.0</v>
      </c>
      <c r="H5174" s="10">
        <v>16.0</v>
      </c>
      <c r="I5174" s="10">
        <v>18.0</v>
      </c>
      <c r="J5174" s="172">
        <v>50.0</v>
      </c>
      <c r="K5174" s="173">
        <v>0.83</v>
      </c>
      <c r="L5174" s="162" t="s">
        <v>63</v>
      </c>
      <c r="M5174" s="163"/>
      <c r="N5174" s="163"/>
      <c r="O5174" s="163"/>
      <c r="P5174" s="163"/>
      <c r="Q5174" s="163"/>
      <c r="R5174" s="163"/>
      <c r="S5174" s="163"/>
      <c r="T5174" s="163"/>
      <c r="U5174" s="163"/>
      <c r="V5174" s="163"/>
      <c r="W5174" s="163"/>
      <c r="X5174" s="163"/>
    </row>
    <row r="5175" ht="11.25" customHeight="1">
      <c r="A5175" s="162" t="s">
        <v>9130</v>
      </c>
      <c r="B5175" s="162" t="s">
        <v>366</v>
      </c>
      <c r="C5175" s="10" t="s">
        <v>52</v>
      </c>
      <c r="D5175" s="162" t="s">
        <v>9131</v>
      </c>
      <c r="E5175" s="162" t="s">
        <v>2330</v>
      </c>
      <c r="F5175" s="161" t="s">
        <v>2223</v>
      </c>
      <c r="G5175" s="10">
        <v>18.0</v>
      </c>
      <c r="H5175" s="10">
        <v>16.0</v>
      </c>
      <c r="I5175" s="10">
        <v>18.0</v>
      </c>
      <c r="J5175" s="172">
        <v>50.0</v>
      </c>
      <c r="K5175" s="173">
        <v>0.83</v>
      </c>
      <c r="L5175" s="162" t="s">
        <v>63</v>
      </c>
      <c r="M5175" s="163"/>
      <c r="N5175" s="163"/>
      <c r="O5175" s="163"/>
      <c r="P5175" s="163"/>
      <c r="Q5175" s="163"/>
      <c r="R5175" s="163"/>
      <c r="S5175" s="163"/>
      <c r="T5175" s="163"/>
      <c r="U5175" s="163"/>
      <c r="V5175" s="163"/>
      <c r="W5175" s="163"/>
      <c r="X5175" s="163"/>
    </row>
    <row r="5176" ht="11.25" customHeight="1">
      <c r="A5176" s="162" t="s">
        <v>9130</v>
      </c>
      <c r="B5176" s="162" t="s">
        <v>366</v>
      </c>
      <c r="C5176" s="10" t="s">
        <v>52</v>
      </c>
      <c r="D5176" s="162" t="s">
        <v>9107</v>
      </c>
      <c r="E5176" s="162" t="s">
        <v>2328</v>
      </c>
      <c r="F5176" s="161" t="s">
        <v>2223</v>
      </c>
      <c r="G5176" s="10">
        <v>18.0</v>
      </c>
      <c r="H5176" s="10">
        <v>16.0</v>
      </c>
      <c r="I5176" s="10">
        <v>18.0</v>
      </c>
      <c r="J5176" s="172">
        <v>50.0</v>
      </c>
      <c r="K5176" s="173">
        <v>0.83</v>
      </c>
      <c r="L5176" s="162" t="s">
        <v>63</v>
      </c>
      <c r="M5176" s="163"/>
      <c r="N5176" s="163"/>
      <c r="O5176" s="163"/>
      <c r="P5176" s="163"/>
      <c r="Q5176" s="163"/>
      <c r="R5176" s="163"/>
      <c r="S5176" s="163"/>
      <c r="T5176" s="163"/>
      <c r="U5176" s="163"/>
      <c r="V5176" s="163"/>
      <c r="W5176" s="163"/>
      <c r="X5176" s="163"/>
    </row>
    <row r="5177" ht="11.25" customHeight="1">
      <c r="A5177" s="162" t="s">
        <v>9130</v>
      </c>
      <c r="B5177" s="162" t="s">
        <v>366</v>
      </c>
      <c r="C5177" s="10" t="s">
        <v>52</v>
      </c>
      <c r="D5177" s="162" t="s">
        <v>9110</v>
      </c>
      <c r="E5177" s="162" t="s">
        <v>1018</v>
      </c>
      <c r="F5177" s="161" t="s">
        <v>2223</v>
      </c>
      <c r="G5177" s="10">
        <v>18.0</v>
      </c>
      <c r="H5177" s="10">
        <v>16.0</v>
      </c>
      <c r="I5177" s="10">
        <v>18.0</v>
      </c>
      <c r="J5177" s="172">
        <v>50.0</v>
      </c>
      <c r="K5177" s="173">
        <v>0.83</v>
      </c>
      <c r="L5177" s="162" t="s">
        <v>63</v>
      </c>
      <c r="M5177" s="163"/>
      <c r="N5177" s="163"/>
      <c r="O5177" s="163"/>
      <c r="P5177" s="163"/>
      <c r="Q5177" s="163"/>
      <c r="R5177" s="163"/>
      <c r="S5177" s="163"/>
      <c r="T5177" s="163"/>
      <c r="U5177" s="163"/>
      <c r="V5177" s="163"/>
      <c r="W5177" s="163"/>
      <c r="X5177" s="163"/>
    </row>
    <row r="5178" ht="11.25" customHeight="1">
      <c r="A5178" s="162" t="s">
        <v>9130</v>
      </c>
      <c r="B5178" s="162" t="s">
        <v>366</v>
      </c>
      <c r="C5178" s="10" t="s">
        <v>52</v>
      </c>
      <c r="D5178" s="162" t="s">
        <v>9132</v>
      </c>
      <c r="E5178" s="162" t="s">
        <v>5052</v>
      </c>
      <c r="F5178" s="161" t="s">
        <v>2223</v>
      </c>
      <c r="G5178" s="10">
        <v>18.0</v>
      </c>
      <c r="H5178" s="10">
        <v>16.0</v>
      </c>
      <c r="I5178" s="10">
        <v>18.0</v>
      </c>
      <c r="J5178" s="172">
        <v>50.0</v>
      </c>
      <c r="K5178" s="173">
        <v>0.83</v>
      </c>
      <c r="L5178" s="162" t="s">
        <v>63</v>
      </c>
      <c r="M5178" s="163"/>
      <c r="N5178" s="163"/>
      <c r="O5178" s="163"/>
      <c r="P5178" s="163"/>
      <c r="Q5178" s="163"/>
      <c r="R5178" s="163"/>
      <c r="S5178" s="163"/>
      <c r="T5178" s="163"/>
      <c r="U5178" s="163"/>
      <c r="V5178" s="163"/>
      <c r="W5178" s="163"/>
      <c r="X5178" s="163"/>
    </row>
    <row r="5179" ht="11.25" customHeight="1">
      <c r="A5179" s="162" t="s">
        <v>9130</v>
      </c>
      <c r="B5179" s="162" t="s">
        <v>366</v>
      </c>
      <c r="C5179" s="10" t="s">
        <v>52</v>
      </c>
      <c r="D5179" s="162" t="s">
        <v>9133</v>
      </c>
      <c r="E5179" s="162" t="s">
        <v>2320</v>
      </c>
      <c r="F5179" s="161" t="s">
        <v>2223</v>
      </c>
      <c r="G5179" s="10">
        <v>18.0</v>
      </c>
      <c r="H5179" s="10">
        <v>16.0</v>
      </c>
      <c r="I5179" s="10">
        <v>18.0</v>
      </c>
      <c r="J5179" s="172">
        <v>50.0</v>
      </c>
      <c r="K5179" s="173">
        <v>0.83</v>
      </c>
      <c r="L5179" s="162" t="s">
        <v>63</v>
      </c>
      <c r="M5179" s="163"/>
      <c r="N5179" s="163"/>
      <c r="O5179" s="163"/>
      <c r="P5179" s="163"/>
      <c r="Q5179" s="163"/>
      <c r="R5179" s="163"/>
      <c r="S5179" s="163"/>
      <c r="T5179" s="163"/>
      <c r="U5179" s="163"/>
      <c r="V5179" s="163"/>
      <c r="W5179" s="163"/>
      <c r="X5179" s="163"/>
    </row>
    <row r="5180" ht="11.25" customHeight="1">
      <c r="A5180" s="162" t="s">
        <v>9130</v>
      </c>
      <c r="B5180" s="162" t="s">
        <v>366</v>
      </c>
      <c r="C5180" s="10" t="s">
        <v>52</v>
      </c>
      <c r="D5180" s="162" t="s">
        <v>9134</v>
      </c>
      <c r="E5180" s="162" t="s">
        <v>2299</v>
      </c>
      <c r="F5180" s="161" t="s">
        <v>2223</v>
      </c>
      <c r="G5180" s="10">
        <v>18.0</v>
      </c>
      <c r="H5180" s="10">
        <v>16.0</v>
      </c>
      <c r="I5180" s="10">
        <v>18.0</v>
      </c>
      <c r="J5180" s="172">
        <v>50.0</v>
      </c>
      <c r="K5180" s="173">
        <v>0.83</v>
      </c>
      <c r="L5180" s="162" t="s">
        <v>63</v>
      </c>
      <c r="M5180" s="163"/>
      <c r="N5180" s="163"/>
      <c r="O5180" s="163"/>
      <c r="P5180" s="163"/>
      <c r="Q5180" s="163"/>
      <c r="R5180" s="163"/>
      <c r="S5180" s="163"/>
      <c r="T5180" s="163"/>
      <c r="U5180" s="163"/>
      <c r="V5180" s="163"/>
      <c r="W5180" s="163"/>
      <c r="X5180" s="163"/>
    </row>
    <row r="5181" ht="11.25" customHeight="1">
      <c r="A5181" s="162" t="s">
        <v>9130</v>
      </c>
      <c r="B5181" s="162" t="s">
        <v>366</v>
      </c>
      <c r="C5181" s="10" t="s">
        <v>52</v>
      </c>
      <c r="D5181" s="162" t="s">
        <v>9113</v>
      </c>
      <c r="E5181" s="162" t="s">
        <v>2302</v>
      </c>
      <c r="F5181" s="161" t="s">
        <v>2223</v>
      </c>
      <c r="G5181" s="10">
        <v>18.0</v>
      </c>
      <c r="H5181" s="10">
        <v>16.0</v>
      </c>
      <c r="I5181" s="10">
        <v>18.0</v>
      </c>
      <c r="J5181" s="172">
        <v>50.0</v>
      </c>
      <c r="K5181" s="173">
        <v>0.83</v>
      </c>
      <c r="L5181" s="162" t="s">
        <v>63</v>
      </c>
      <c r="M5181" s="163"/>
      <c r="N5181" s="163"/>
      <c r="O5181" s="163"/>
      <c r="P5181" s="163"/>
      <c r="Q5181" s="163"/>
      <c r="R5181" s="163"/>
      <c r="S5181" s="163"/>
      <c r="T5181" s="163"/>
      <c r="U5181" s="163"/>
      <c r="V5181" s="163"/>
      <c r="W5181" s="163"/>
      <c r="X5181" s="163"/>
    </row>
    <row r="5182" ht="11.25" customHeight="1">
      <c r="A5182" s="162" t="s">
        <v>9130</v>
      </c>
      <c r="B5182" s="162" t="s">
        <v>366</v>
      </c>
      <c r="C5182" s="10" t="s">
        <v>52</v>
      </c>
      <c r="D5182" s="162" t="s">
        <v>9114</v>
      </c>
      <c r="E5182" s="162" t="s">
        <v>2297</v>
      </c>
      <c r="F5182" s="161" t="s">
        <v>2223</v>
      </c>
      <c r="G5182" s="10">
        <v>18.0</v>
      </c>
      <c r="H5182" s="10">
        <v>16.0</v>
      </c>
      <c r="I5182" s="10">
        <v>18.0</v>
      </c>
      <c r="J5182" s="172">
        <v>50.0</v>
      </c>
      <c r="K5182" s="173">
        <v>0.83</v>
      </c>
      <c r="L5182" s="162" t="s">
        <v>63</v>
      </c>
      <c r="M5182" s="163"/>
      <c r="N5182" s="163"/>
      <c r="O5182" s="163"/>
      <c r="P5182" s="163"/>
      <c r="Q5182" s="163"/>
      <c r="R5182" s="163"/>
      <c r="S5182" s="163"/>
      <c r="T5182" s="163"/>
      <c r="U5182" s="163"/>
      <c r="V5182" s="163"/>
      <c r="W5182" s="163"/>
      <c r="X5182" s="163"/>
    </row>
    <row r="5183" ht="11.25" customHeight="1">
      <c r="A5183" s="162" t="s">
        <v>9130</v>
      </c>
      <c r="B5183" s="162" t="s">
        <v>366</v>
      </c>
      <c r="C5183" s="10" t="s">
        <v>52</v>
      </c>
      <c r="D5183" s="162" t="s">
        <v>9135</v>
      </c>
      <c r="E5183" s="162" t="s">
        <v>2308</v>
      </c>
      <c r="F5183" s="161" t="s">
        <v>2223</v>
      </c>
      <c r="G5183" s="10">
        <v>18.0</v>
      </c>
      <c r="H5183" s="10">
        <v>16.0</v>
      </c>
      <c r="I5183" s="10">
        <v>18.0</v>
      </c>
      <c r="J5183" s="172">
        <v>50.0</v>
      </c>
      <c r="K5183" s="173">
        <v>0.83</v>
      </c>
      <c r="L5183" s="162" t="s">
        <v>63</v>
      </c>
      <c r="M5183" s="163"/>
      <c r="N5183" s="163"/>
      <c r="O5183" s="163"/>
      <c r="P5183" s="163"/>
      <c r="Q5183" s="163"/>
      <c r="R5183" s="163"/>
      <c r="S5183" s="163"/>
      <c r="T5183" s="163"/>
      <c r="U5183" s="163"/>
      <c r="V5183" s="163"/>
      <c r="W5183" s="163"/>
      <c r="X5183" s="163"/>
    </row>
    <row r="5184" ht="11.25" customHeight="1">
      <c r="A5184" s="162" t="s">
        <v>9130</v>
      </c>
      <c r="B5184" s="162" t="s">
        <v>366</v>
      </c>
      <c r="C5184" s="10" t="s">
        <v>52</v>
      </c>
      <c r="D5184" s="162" t="s">
        <v>9136</v>
      </c>
      <c r="E5184" s="162" t="s">
        <v>2306</v>
      </c>
      <c r="F5184" s="161" t="s">
        <v>2223</v>
      </c>
      <c r="G5184" s="10">
        <v>18.0</v>
      </c>
      <c r="H5184" s="10">
        <v>16.0</v>
      </c>
      <c r="I5184" s="10">
        <v>18.0</v>
      </c>
      <c r="J5184" s="172">
        <v>50.0</v>
      </c>
      <c r="K5184" s="173">
        <v>0.83</v>
      </c>
      <c r="L5184" s="162" t="s">
        <v>63</v>
      </c>
      <c r="M5184" s="163"/>
      <c r="N5184" s="163"/>
      <c r="O5184" s="163"/>
      <c r="P5184" s="163"/>
      <c r="Q5184" s="163"/>
      <c r="R5184" s="163"/>
      <c r="S5184" s="163"/>
      <c r="T5184" s="163"/>
      <c r="U5184" s="163"/>
      <c r="V5184" s="163"/>
      <c r="W5184" s="163"/>
      <c r="X5184" s="163"/>
    </row>
    <row r="5185" ht="11.25" customHeight="1">
      <c r="A5185" s="162" t="s">
        <v>9130</v>
      </c>
      <c r="B5185" s="162" t="s">
        <v>366</v>
      </c>
      <c r="C5185" s="10" t="s">
        <v>52</v>
      </c>
      <c r="D5185" s="162" t="s">
        <v>9137</v>
      </c>
      <c r="E5185" s="162" t="s">
        <v>2314</v>
      </c>
      <c r="F5185" s="161" t="s">
        <v>2223</v>
      </c>
      <c r="G5185" s="10">
        <v>18.0</v>
      </c>
      <c r="H5185" s="10">
        <v>16.0</v>
      </c>
      <c r="I5185" s="10">
        <v>18.0</v>
      </c>
      <c r="J5185" s="172">
        <v>50.0</v>
      </c>
      <c r="K5185" s="173">
        <v>0.83</v>
      </c>
      <c r="L5185" s="162" t="s">
        <v>63</v>
      </c>
      <c r="M5185" s="163"/>
      <c r="N5185" s="163"/>
      <c r="O5185" s="163"/>
      <c r="P5185" s="163"/>
      <c r="Q5185" s="163"/>
      <c r="R5185" s="163"/>
      <c r="S5185" s="163"/>
      <c r="T5185" s="163"/>
      <c r="U5185" s="163"/>
      <c r="V5185" s="163"/>
      <c r="W5185" s="163"/>
      <c r="X5185" s="163"/>
    </row>
    <row r="5186" ht="11.25" customHeight="1">
      <c r="A5186" s="162" t="s">
        <v>9130</v>
      </c>
      <c r="B5186" s="162" t="s">
        <v>366</v>
      </c>
      <c r="C5186" s="10" t="s">
        <v>52</v>
      </c>
      <c r="D5186" s="162" t="s">
        <v>9138</v>
      </c>
      <c r="E5186" s="162" t="s">
        <v>5049</v>
      </c>
      <c r="F5186" s="161" t="s">
        <v>2223</v>
      </c>
      <c r="G5186" s="10">
        <v>18.0</v>
      </c>
      <c r="H5186" s="10">
        <v>16.0</v>
      </c>
      <c r="I5186" s="10">
        <v>18.0</v>
      </c>
      <c r="J5186" s="172">
        <v>50.0</v>
      </c>
      <c r="K5186" s="173">
        <v>0.83</v>
      </c>
      <c r="L5186" s="162" t="s">
        <v>63</v>
      </c>
      <c r="M5186" s="163"/>
      <c r="N5186" s="163"/>
      <c r="O5186" s="163"/>
      <c r="P5186" s="163"/>
      <c r="Q5186" s="163"/>
      <c r="R5186" s="163"/>
      <c r="S5186" s="163"/>
      <c r="T5186" s="163"/>
      <c r="U5186" s="163"/>
      <c r="V5186" s="163"/>
      <c r="W5186" s="163"/>
      <c r="X5186" s="163"/>
    </row>
    <row r="5187" ht="11.25" customHeight="1">
      <c r="A5187" s="162" t="s">
        <v>9130</v>
      </c>
      <c r="B5187" s="162" t="s">
        <v>366</v>
      </c>
      <c r="C5187" s="10" t="s">
        <v>52</v>
      </c>
      <c r="D5187" s="162" t="s">
        <v>9139</v>
      </c>
      <c r="E5187" s="162" t="s">
        <v>2316</v>
      </c>
      <c r="F5187" s="161" t="s">
        <v>2223</v>
      </c>
      <c r="G5187" s="10">
        <v>18.0</v>
      </c>
      <c r="H5187" s="10">
        <v>16.0</v>
      </c>
      <c r="I5187" s="10">
        <v>18.0</v>
      </c>
      <c r="J5187" s="172">
        <v>50.0</v>
      </c>
      <c r="K5187" s="173">
        <v>0.83</v>
      </c>
      <c r="L5187" s="162" t="s">
        <v>63</v>
      </c>
      <c r="M5187" s="163"/>
      <c r="N5187" s="163"/>
      <c r="O5187" s="163"/>
      <c r="P5187" s="163"/>
      <c r="Q5187" s="163"/>
      <c r="R5187" s="163"/>
      <c r="S5187" s="163"/>
      <c r="T5187" s="163"/>
      <c r="U5187" s="163"/>
      <c r="V5187" s="163"/>
      <c r="W5187" s="163"/>
      <c r="X5187" s="163"/>
    </row>
    <row r="5188" ht="11.25" customHeight="1">
      <c r="A5188" s="162" t="s">
        <v>9130</v>
      </c>
      <c r="B5188" s="162" t="s">
        <v>366</v>
      </c>
      <c r="C5188" s="10" t="s">
        <v>52</v>
      </c>
      <c r="D5188" s="162" t="s">
        <v>9140</v>
      </c>
      <c r="E5188" s="162" t="s">
        <v>2295</v>
      </c>
      <c r="F5188" s="161" t="s">
        <v>2223</v>
      </c>
      <c r="G5188" s="10">
        <v>18.0</v>
      </c>
      <c r="H5188" s="10">
        <v>16.0</v>
      </c>
      <c r="I5188" s="10">
        <v>18.0</v>
      </c>
      <c r="J5188" s="172">
        <v>50.0</v>
      </c>
      <c r="K5188" s="173">
        <v>0.83</v>
      </c>
      <c r="L5188" s="162" t="s">
        <v>63</v>
      </c>
      <c r="M5188" s="163"/>
      <c r="N5188" s="163"/>
      <c r="O5188" s="163"/>
      <c r="P5188" s="163"/>
      <c r="Q5188" s="163"/>
      <c r="R5188" s="163"/>
      <c r="S5188" s="163"/>
      <c r="T5188" s="163"/>
      <c r="U5188" s="163"/>
      <c r="V5188" s="163"/>
      <c r="W5188" s="163"/>
      <c r="X5188" s="163"/>
    </row>
    <row r="5189" ht="11.25" customHeight="1">
      <c r="A5189" s="162" t="s">
        <v>9130</v>
      </c>
      <c r="B5189" s="162" t="s">
        <v>366</v>
      </c>
      <c r="C5189" s="10" t="s">
        <v>52</v>
      </c>
      <c r="D5189" s="162" t="s">
        <v>9141</v>
      </c>
      <c r="E5189" s="162" t="s">
        <v>2324</v>
      </c>
      <c r="F5189" s="161" t="s">
        <v>2223</v>
      </c>
      <c r="G5189" s="10">
        <v>18.0</v>
      </c>
      <c r="H5189" s="10">
        <v>16.0</v>
      </c>
      <c r="I5189" s="10">
        <v>18.0</v>
      </c>
      <c r="J5189" s="172">
        <v>50.0</v>
      </c>
      <c r="K5189" s="173">
        <v>0.83</v>
      </c>
      <c r="L5189" s="162" t="s">
        <v>63</v>
      </c>
      <c r="M5189" s="163"/>
      <c r="N5189" s="163"/>
      <c r="O5189" s="163"/>
      <c r="P5189" s="163"/>
      <c r="Q5189" s="163"/>
      <c r="R5189" s="163"/>
      <c r="S5189" s="163"/>
      <c r="T5189" s="163"/>
      <c r="U5189" s="163"/>
      <c r="V5189" s="163"/>
      <c r="W5189" s="163"/>
      <c r="X5189" s="163"/>
    </row>
    <row r="5190" ht="11.25" customHeight="1">
      <c r="A5190" s="162" t="s">
        <v>9130</v>
      </c>
      <c r="B5190" s="162" t="s">
        <v>366</v>
      </c>
      <c r="C5190" s="10" t="s">
        <v>52</v>
      </c>
      <c r="D5190" s="162" t="s">
        <v>9142</v>
      </c>
      <c r="E5190" s="162" t="s">
        <v>2326</v>
      </c>
      <c r="F5190" s="161" t="s">
        <v>2223</v>
      </c>
      <c r="G5190" s="10">
        <v>18.0</v>
      </c>
      <c r="H5190" s="10">
        <v>16.0</v>
      </c>
      <c r="I5190" s="10">
        <v>18.0</v>
      </c>
      <c r="J5190" s="172">
        <v>50.0</v>
      </c>
      <c r="K5190" s="173">
        <v>0.83</v>
      </c>
      <c r="L5190" s="162" t="s">
        <v>63</v>
      </c>
      <c r="M5190" s="163"/>
      <c r="N5190" s="163"/>
      <c r="O5190" s="163"/>
      <c r="P5190" s="163"/>
      <c r="Q5190" s="163"/>
      <c r="R5190" s="163"/>
      <c r="S5190" s="163"/>
      <c r="T5190" s="163"/>
      <c r="U5190" s="163"/>
      <c r="V5190" s="163"/>
      <c r="W5190" s="163"/>
      <c r="X5190" s="163"/>
    </row>
    <row r="5191" ht="11.25" customHeight="1">
      <c r="A5191" s="162" t="s">
        <v>9130</v>
      </c>
      <c r="B5191" s="162" t="s">
        <v>366</v>
      </c>
      <c r="C5191" s="10" t="s">
        <v>52</v>
      </c>
      <c r="D5191" s="162" t="s">
        <v>9143</v>
      </c>
      <c r="E5191" s="162" t="s">
        <v>2322</v>
      </c>
      <c r="F5191" s="161" t="s">
        <v>2223</v>
      </c>
      <c r="G5191" s="10">
        <v>18.0</v>
      </c>
      <c r="H5191" s="10">
        <v>16.0</v>
      </c>
      <c r="I5191" s="10">
        <v>18.0</v>
      </c>
      <c r="J5191" s="172">
        <v>50.0</v>
      </c>
      <c r="K5191" s="173">
        <v>0.83</v>
      </c>
      <c r="L5191" s="162" t="s">
        <v>63</v>
      </c>
      <c r="M5191" s="163"/>
      <c r="N5191" s="163"/>
      <c r="O5191" s="163"/>
      <c r="P5191" s="163"/>
      <c r="Q5191" s="163"/>
      <c r="R5191" s="163"/>
      <c r="S5191" s="163"/>
      <c r="T5191" s="163"/>
      <c r="U5191" s="163"/>
      <c r="V5191" s="163"/>
      <c r="W5191" s="163"/>
      <c r="X5191" s="163"/>
    </row>
    <row r="5192" ht="11.25" customHeight="1">
      <c r="A5192" s="162" t="s">
        <v>9144</v>
      </c>
      <c r="B5192" s="162" t="s">
        <v>6153</v>
      </c>
      <c r="C5192" s="10" t="s">
        <v>52</v>
      </c>
      <c r="D5192" s="162" t="s">
        <v>9145</v>
      </c>
      <c r="E5192" s="162" t="s">
        <v>5120</v>
      </c>
      <c r="F5192" s="161" t="s">
        <v>2223</v>
      </c>
      <c r="G5192" s="10">
        <v>15.0</v>
      </c>
      <c r="H5192" s="10">
        <v>15.0</v>
      </c>
      <c r="I5192" s="10">
        <v>15.0</v>
      </c>
      <c r="J5192" s="172">
        <v>50.0</v>
      </c>
      <c r="K5192" s="173">
        <v>3.33</v>
      </c>
      <c r="L5192" s="162" t="s">
        <v>63</v>
      </c>
      <c r="M5192" s="163"/>
      <c r="N5192" s="163"/>
      <c r="O5192" s="163"/>
      <c r="P5192" s="163"/>
      <c r="Q5192" s="163"/>
      <c r="R5192" s="163"/>
      <c r="S5192" s="163"/>
      <c r="T5192" s="163"/>
      <c r="U5192" s="163"/>
      <c r="V5192" s="163"/>
      <c r="W5192" s="163"/>
      <c r="X5192" s="163"/>
    </row>
    <row r="5193" ht="11.25" customHeight="1">
      <c r="A5193" s="162" t="s">
        <v>9144</v>
      </c>
      <c r="B5193" s="162" t="s">
        <v>6153</v>
      </c>
      <c r="C5193" s="10" t="s">
        <v>52</v>
      </c>
      <c r="D5193" s="162" t="s">
        <v>9146</v>
      </c>
      <c r="E5193" s="162" t="s">
        <v>1354</v>
      </c>
      <c r="F5193" s="161" t="s">
        <v>2223</v>
      </c>
      <c r="G5193" s="10">
        <v>15.0</v>
      </c>
      <c r="H5193" s="10">
        <v>15.0</v>
      </c>
      <c r="I5193" s="10">
        <v>15.0</v>
      </c>
      <c r="J5193" s="172">
        <v>50.0</v>
      </c>
      <c r="K5193" s="173">
        <v>3.33</v>
      </c>
      <c r="L5193" s="162" t="s">
        <v>63</v>
      </c>
      <c r="M5193" s="163"/>
      <c r="N5193" s="163"/>
      <c r="O5193" s="163"/>
      <c r="P5193" s="163"/>
      <c r="Q5193" s="163"/>
      <c r="R5193" s="163"/>
      <c r="S5193" s="163"/>
      <c r="T5193" s="163"/>
      <c r="U5193" s="163"/>
      <c r="V5193" s="163"/>
      <c r="W5193" s="163"/>
      <c r="X5193" s="163"/>
    </row>
    <row r="5194" ht="11.25" customHeight="1">
      <c r="A5194" s="162" t="s">
        <v>9144</v>
      </c>
      <c r="B5194" s="162" t="s">
        <v>6153</v>
      </c>
      <c r="C5194" s="10" t="s">
        <v>52</v>
      </c>
      <c r="D5194" s="162" t="s">
        <v>5454</v>
      </c>
      <c r="E5194" s="162" t="s">
        <v>533</v>
      </c>
      <c r="F5194" s="161" t="s">
        <v>2223</v>
      </c>
      <c r="G5194" s="10">
        <v>15.0</v>
      </c>
      <c r="H5194" s="10">
        <v>15.0</v>
      </c>
      <c r="I5194" s="10">
        <v>15.0</v>
      </c>
      <c r="J5194" s="172">
        <v>50.0</v>
      </c>
      <c r="K5194" s="173">
        <v>3.33</v>
      </c>
      <c r="L5194" s="162" t="s">
        <v>63</v>
      </c>
      <c r="M5194" s="163"/>
      <c r="N5194" s="163"/>
      <c r="O5194" s="163"/>
      <c r="P5194" s="163"/>
      <c r="Q5194" s="163"/>
      <c r="R5194" s="163"/>
      <c r="S5194" s="163"/>
      <c r="T5194" s="163"/>
      <c r="U5194" s="163"/>
      <c r="V5194" s="163"/>
      <c r="W5194" s="163"/>
      <c r="X5194" s="163"/>
    </row>
    <row r="5195" ht="11.25" customHeight="1">
      <c r="A5195" s="162" t="s">
        <v>9144</v>
      </c>
      <c r="B5195" s="162" t="s">
        <v>6153</v>
      </c>
      <c r="C5195" s="10" t="s">
        <v>52</v>
      </c>
      <c r="D5195" s="162" t="s">
        <v>9147</v>
      </c>
      <c r="E5195" s="162" t="s">
        <v>4514</v>
      </c>
      <c r="F5195" s="161" t="s">
        <v>2223</v>
      </c>
      <c r="G5195" s="10">
        <v>15.0</v>
      </c>
      <c r="H5195" s="10">
        <v>15.0</v>
      </c>
      <c r="I5195" s="10">
        <v>15.0</v>
      </c>
      <c r="J5195" s="172">
        <v>50.0</v>
      </c>
      <c r="K5195" s="173">
        <v>3.33</v>
      </c>
      <c r="L5195" s="162" t="s">
        <v>63</v>
      </c>
      <c r="M5195" s="163"/>
      <c r="N5195" s="163"/>
      <c r="O5195" s="163"/>
      <c r="P5195" s="163"/>
      <c r="Q5195" s="163"/>
      <c r="R5195" s="163"/>
      <c r="S5195" s="163"/>
      <c r="T5195" s="163"/>
      <c r="U5195" s="163"/>
      <c r="V5195" s="163"/>
      <c r="W5195" s="163"/>
      <c r="X5195" s="163"/>
    </row>
    <row r="5196" ht="11.25" customHeight="1">
      <c r="A5196" s="162" t="s">
        <v>9144</v>
      </c>
      <c r="B5196" s="162" t="s">
        <v>6153</v>
      </c>
      <c r="C5196" s="10" t="s">
        <v>52</v>
      </c>
      <c r="D5196" s="162" t="s">
        <v>9148</v>
      </c>
      <c r="E5196" s="162" t="s">
        <v>5124</v>
      </c>
      <c r="F5196" s="161" t="s">
        <v>2223</v>
      </c>
      <c r="G5196" s="10">
        <v>15.0</v>
      </c>
      <c r="H5196" s="10">
        <v>15.0</v>
      </c>
      <c r="I5196" s="10">
        <v>15.0</v>
      </c>
      <c r="J5196" s="172">
        <v>50.0</v>
      </c>
      <c r="K5196" s="173">
        <v>3.33</v>
      </c>
      <c r="L5196" s="162" t="s">
        <v>63</v>
      </c>
      <c r="M5196" s="163"/>
      <c r="N5196" s="163"/>
      <c r="O5196" s="163"/>
      <c r="P5196" s="163"/>
      <c r="Q5196" s="163"/>
      <c r="R5196" s="163"/>
      <c r="S5196" s="163"/>
      <c r="T5196" s="163"/>
      <c r="U5196" s="163"/>
      <c r="V5196" s="163"/>
      <c r="W5196" s="163"/>
      <c r="X5196" s="163"/>
    </row>
    <row r="5197" ht="11.25" customHeight="1">
      <c r="A5197" s="162" t="s">
        <v>9144</v>
      </c>
      <c r="B5197" s="162" t="s">
        <v>6153</v>
      </c>
      <c r="C5197" s="10" t="s">
        <v>52</v>
      </c>
      <c r="D5197" s="162" t="s">
        <v>9110</v>
      </c>
      <c r="E5197" s="162" t="s">
        <v>1018</v>
      </c>
      <c r="F5197" s="161" t="s">
        <v>2223</v>
      </c>
      <c r="G5197" s="10">
        <v>15.0</v>
      </c>
      <c r="H5197" s="10">
        <v>15.0</v>
      </c>
      <c r="I5197" s="10">
        <v>15.0</v>
      </c>
      <c r="J5197" s="172">
        <v>50.0</v>
      </c>
      <c r="K5197" s="173">
        <v>3.33</v>
      </c>
      <c r="L5197" s="162" t="s">
        <v>63</v>
      </c>
      <c r="M5197" s="163"/>
      <c r="N5197" s="163"/>
      <c r="O5197" s="163"/>
      <c r="P5197" s="163"/>
      <c r="Q5197" s="163"/>
      <c r="R5197" s="163"/>
      <c r="S5197" s="163"/>
      <c r="T5197" s="163"/>
      <c r="U5197" s="163"/>
      <c r="V5197" s="163"/>
      <c r="W5197" s="163"/>
      <c r="X5197" s="163"/>
    </row>
    <row r="5198" ht="11.25" customHeight="1">
      <c r="A5198" s="162" t="s">
        <v>9144</v>
      </c>
      <c r="B5198" s="162" t="s">
        <v>6153</v>
      </c>
      <c r="C5198" s="10" t="s">
        <v>52</v>
      </c>
      <c r="D5198" s="162" t="s">
        <v>9149</v>
      </c>
      <c r="E5198" s="162" t="s">
        <v>3547</v>
      </c>
      <c r="F5198" s="161" t="s">
        <v>2223</v>
      </c>
      <c r="G5198" s="10">
        <v>15.0</v>
      </c>
      <c r="H5198" s="10">
        <v>15.0</v>
      </c>
      <c r="I5198" s="10">
        <v>15.0</v>
      </c>
      <c r="J5198" s="172">
        <v>50.0</v>
      </c>
      <c r="K5198" s="173">
        <v>3.33</v>
      </c>
      <c r="L5198" s="162" t="s">
        <v>63</v>
      </c>
      <c r="M5198" s="163"/>
      <c r="N5198" s="163"/>
      <c r="O5198" s="163"/>
      <c r="P5198" s="163"/>
      <c r="Q5198" s="163"/>
      <c r="R5198" s="163"/>
      <c r="S5198" s="163"/>
      <c r="T5198" s="163"/>
      <c r="U5198" s="163"/>
      <c r="V5198" s="163"/>
      <c r="W5198" s="163"/>
      <c r="X5198" s="163"/>
    </row>
    <row r="5199" ht="11.25" customHeight="1">
      <c r="A5199" s="162" t="s">
        <v>9144</v>
      </c>
      <c r="B5199" s="162" t="s">
        <v>6153</v>
      </c>
      <c r="C5199" s="10" t="s">
        <v>52</v>
      </c>
      <c r="D5199" s="162" t="s">
        <v>9150</v>
      </c>
      <c r="E5199" s="162" t="s">
        <v>5133</v>
      </c>
      <c r="F5199" s="161" t="s">
        <v>2223</v>
      </c>
      <c r="G5199" s="10">
        <v>15.0</v>
      </c>
      <c r="H5199" s="10">
        <v>15.0</v>
      </c>
      <c r="I5199" s="10">
        <v>15.0</v>
      </c>
      <c r="J5199" s="172">
        <v>50.0</v>
      </c>
      <c r="K5199" s="173">
        <v>3.33</v>
      </c>
      <c r="L5199" s="162" t="s">
        <v>63</v>
      </c>
      <c r="M5199" s="163"/>
      <c r="N5199" s="163"/>
      <c r="O5199" s="163"/>
      <c r="P5199" s="163"/>
      <c r="Q5199" s="163"/>
      <c r="R5199" s="163"/>
      <c r="S5199" s="163"/>
      <c r="T5199" s="163"/>
      <c r="U5199" s="163"/>
      <c r="V5199" s="163"/>
      <c r="W5199" s="163"/>
      <c r="X5199" s="163"/>
    </row>
    <row r="5200" ht="11.25" customHeight="1">
      <c r="A5200" s="162" t="s">
        <v>9144</v>
      </c>
      <c r="B5200" s="162" t="s">
        <v>6153</v>
      </c>
      <c r="C5200" s="10" t="s">
        <v>52</v>
      </c>
      <c r="D5200" s="162" t="s">
        <v>9151</v>
      </c>
      <c r="E5200" s="162" t="s">
        <v>5136</v>
      </c>
      <c r="F5200" s="161" t="s">
        <v>2223</v>
      </c>
      <c r="G5200" s="10">
        <v>15.0</v>
      </c>
      <c r="H5200" s="10">
        <v>15.0</v>
      </c>
      <c r="I5200" s="10">
        <v>15.0</v>
      </c>
      <c r="J5200" s="172">
        <v>50.0</v>
      </c>
      <c r="K5200" s="173">
        <v>3.33</v>
      </c>
      <c r="L5200" s="162" t="s">
        <v>63</v>
      </c>
      <c r="M5200" s="163"/>
      <c r="N5200" s="163"/>
      <c r="O5200" s="163"/>
      <c r="P5200" s="163"/>
      <c r="Q5200" s="163"/>
      <c r="R5200" s="163"/>
      <c r="S5200" s="163"/>
      <c r="T5200" s="163"/>
      <c r="U5200" s="163"/>
      <c r="V5200" s="163"/>
      <c r="W5200" s="163"/>
      <c r="X5200" s="163"/>
    </row>
    <row r="5201" ht="11.25" customHeight="1">
      <c r="A5201" s="162" t="s">
        <v>9152</v>
      </c>
      <c r="B5201" s="162" t="s">
        <v>8371</v>
      </c>
      <c r="C5201" s="10" t="s">
        <v>1764</v>
      </c>
      <c r="D5201" s="162" t="s">
        <v>9110</v>
      </c>
      <c r="E5201" s="162" t="s">
        <v>1018</v>
      </c>
      <c r="F5201" s="161" t="s">
        <v>2223</v>
      </c>
      <c r="G5201" s="10">
        <v>10.0</v>
      </c>
      <c r="H5201" s="10">
        <v>9.0</v>
      </c>
      <c r="I5201" s="10">
        <v>10.0</v>
      </c>
      <c r="J5201" s="172">
        <v>50.0</v>
      </c>
      <c r="K5201" s="173">
        <v>5.0</v>
      </c>
      <c r="L5201" s="162" t="s">
        <v>63</v>
      </c>
      <c r="M5201" s="163"/>
      <c r="N5201" s="163"/>
      <c r="O5201" s="163"/>
      <c r="P5201" s="163"/>
      <c r="Q5201" s="163"/>
      <c r="R5201" s="163"/>
      <c r="S5201" s="163"/>
      <c r="T5201" s="163"/>
      <c r="U5201" s="163"/>
      <c r="V5201" s="163"/>
      <c r="W5201" s="163"/>
      <c r="X5201" s="163"/>
    </row>
    <row r="5202" ht="11.25" customHeight="1">
      <c r="A5202" s="162" t="s">
        <v>9152</v>
      </c>
      <c r="B5202" s="162" t="s">
        <v>8371</v>
      </c>
      <c r="C5202" s="10" t="s">
        <v>52</v>
      </c>
      <c r="D5202" s="162" t="s">
        <v>9153</v>
      </c>
      <c r="E5202" s="162" t="s">
        <v>5834</v>
      </c>
      <c r="F5202" s="161" t="s">
        <v>2223</v>
      </c>
      <c r="G5202" s="10">
        <v>10.0</v>
      </c>
      <c r="H5202" s="10">
        <v>9.0</v>
      </c>
      <c r="I5202" s="10">
        <v>10.0</v>
      </c>
      <c r="J5202" s="172">
        <v>50.0</v>
      </c>
      <c r="K5202" s="173">
        <v>5.0</v>
      </c>
      <c r="L5202" s="162" t="s">
        <v>63</v>
      </c>
      <c r="M5202" s="163"/>
      <c r="N5202" s="163"/>
      <c r="O5202" s="163"/>
      <c r="P5202" s="163"/>
      <c r="Q5202" s="163"/>
      <c r="R5202" s="163"/>
      <c r="S5202" s="163"/>
      <c r="T5202" s="163"/>
      <c r="U5202" s="163"/>
      <c r="V5202" s="163"/>
      <c r="W5202" s="163"/>
      <c r="X5202" s="163"/>
    </row>
    <row r="5203" ht="11.25" customHeight="1">
      <c r="A5203" s="162" t="s">
        <v>9152</v>
      </c>
      <c r="B5203" s="162" t="s">
        <v>8371</v>
      </c>
      <c r="C5203" s="10" t="s">
        <v>52</v>
      </c>
      <c r="D5203" s="162" t="s">
        <v>9154</v>
      </c>
      <c r="E5203" s="162" t="s">
        <v>7224</v>
      </c>
      <c r="F5203" s="161" t="s">
        <v>2223</v>
      </c>
      <c r="G5203" s="10">
        <v>10.0</v>
      </c>
      <c r="H5203" s="10">
        <v>9.0</v>
      </c>
      <c r="I5203" s="10">
        <v>10.0</v>
      </c>
      <c r="J5203" s="172">
        <v>50.0</v>
      </c>
      <c r="K5203" s="173">
        <v>5.0</v>
      </c>
      <c r="L5203" s="162" t="s">
        <v>63</v>
      </c>
      <c r="M5203" s="163"/>
      <c r="N5203" s="163"/>
      <c r="O5203" s="163"/>
      <c r="P5203" s="163"/>
      <c r="Q5203" s="163"/>
      <c r="R5203" s="163"/>
      <c r="S5203" s="163"/>
      <c r="T5203" s="163"/>
      <c r="U5203" s="163"/>
      <c r="V5203" s="163"/>
      <c r="W5203" s="163"/>
      <c r="X5203" s="163"/>
    </row>
    <row r="5204" ht="11.25" customHeight="1">
      <c r="A5204" s="162" t="s">
        <v>9152</v>
      </c>
      <c r="B5204" s="162" t="s">
        <v>8371</v>
      </c>
      <c r="C5204" s="10" t="s">
        <v>52</v>
      </c>
      <c r="D5204" s="162" t="s">
        <v>9155</v>
      </c>
      <c r="E5204" s="162" t="s">
        <v>5803</v>
      </c>
      <c r="F5204" s="161" t="s">
        <v>2223</v>
      </c>
      <c r="G5204" s="10">
        <v>10.0</v>
      </c>
      <c r="H5204" s="10">
        <v>9.0</v>
      </c>
      <c r="I5204" s="10">
        <v>10.0</v>
      </c>
      <c r="J5204" s="172">
        <v>50.0</v>
      </c>
      <c r="K5204" s="173">
        <v>5.0</v>
      </c>
      <c r="L5204" s="162" t="s">
        <v>63</v>
      </c>
      <c r="M5204" s="163"/>
      <c r="N5204" s="163"/>
      <c r="O5204" s="163"/>
      <c r="P5204" s="163"/>
      <c r="Q5204" s="163"/>
      <c r="R5204" s="163"/>
      <c r="S5204" s="163"/>
      <c r="T5204" s="163"/>
      <c r="U5204" s="163"/>
      <c r="V5204" s="163"/>
      <c r="W5204" s="163"/>
      <c r="X5204" s="163"/>
    </row>
    <row r="5205" ht="11.25" customHeight="1">
      <c r="A5205" s="162" t="s">
        <v>9152</v>
      </c>
      <c r="B5205" s="162" t="s">
        <v>8371</v>
      </c>
      <c r="C5205" s="10" t="s">
        <v>1764</v>
      </c>
      <c r="D5205" s="162" t="s">
        <v>9156</v>
      </c>
      <c r="E5205" s="162" t="s">
        <v>7227</v>
      </c>
      <c r="F5205" s="161" t="s">
        <v>2223</v>
      </c>
      <c r="G5205" s="10">
        <v>10.0</v>
      </c>
      <c r="H5205" s="10">
        <v>9.0</v>
      </c>
      <c r="I5205" s="10">
        <v>10.0</v>
      </c>
      <c r="J5205" s="172">
        <v>50.0</v>
      </c>
      <c r="K5205" s="173">
        <v>5.0</v>
      </c>
      <c r="L5205" s="162" t="s">
        <v>63</v>
      </c>
      <c r="M5205" s="163"/>
      <c r="N5205" s="163"/>
      <c r="O5205" s="163"/>
      <c r="P5205" s="163"/>
      <c r="Q5205" s="163"/>
      <c r="R5205" s="163"/>
      <c r="S5205" s="163"/>
      <c r="T5205" s="163"/>
      <c r="U5205" s="163"/>
      <c r="V5205" s="163"/>
      <c r="W5205" s="163"/>
      <c r="X5205" s="163"/>
    </row>
    <row r="5206" ht="11.25" customHeight="1">
      <c r="A5206" s="162" t="s">
        <v>9152</v>
      </c>
      <c r="B5206" s="162" t="s">
        <v>8371</v>
      </c>
      <c r="C5206" s="10" t="s">
        <v>52</v>
      </c>
      <c r="D5206" s="162" t="s">
        <v>9157</v>
      </c>
      <c r="E5206" s="162" t="s">
        <v>5820</v>
      </c>
      <c r="F5206" s="161" t="s">
        <v>2223</v>
      </c>
      <c r="G5206" s="10">
        <v>10.0</v>
      </c>
      <c r="H5206" s="10">
        <v>9.0</v>
      </c>
      <c r="I5206" s="10">
        <v>10.0</v>
      </c>
      <c r="J5206" s="172">
        <v>50.0</v>
      </c>
      <c r="K5206" s="173">
        <v>5.0</v>
      </c>
      <c r="L5206" s="162" t="s">
        <v>63</v>
      </c>
      <c r="M5206" s="163"/>
      <c r="N5206" s="163"/>
      <c r="O5206" s="163"/>
      <c r="P5206" s="163"/>
      <c r="Q5206" s="163"/>
      <c r="R5206" s="163"/>
      <c r="S5206" s="163"/>
      <c r="T5206" s="163"/>
      <c r="U5206" s="163"/>
      <c r="V5206" s="163"/>
      <c r="W5206" s="163"/>
      <c r="X5206" s="163"/>
    </row>
    <row r="5207" ht="11.25" customHeight="1">
      <c r="A5207" s="162" t="s">
        <v>9152</v>
      </c>
      <c r="B5207" s="162" t="s">
        <v>8371</v>
      </c>
      <c r="C5207" s="10" t="s">
        <v>52</v>
      </c>
      <c r="D5207" s="162" t="s">
        <v>9158</v>
      </c>
      <c r="E5207" s="162" t="s">
        <v>5811</v>
      </c>
      <c r="F5207" s="161" t="s">
        <v>2223</v>
      </c>
      <c r="G5207" s="10">
        <v>10.0</v>
      </c>
      <c r="H5207" s="10">
        <v>9.0</v>
      </c>
      <c r="I5207" s="10">
        <v>10.0</v>
      </c>
      <c r="J5207" s="172">
        <v>50.0</v>
      </c>
      <c r="K5207" s="173">
        <v>5.0</v>
      </c>
      <c r="L5207" s="162" t="s">
        <v>63</v>
      </c>
      <c r="M5207" s="163"/>
      <c r="N5207" s="163"/>
      <c r="O5207" s="163"/>
      <c r="P5207" s="163"/>
      <c r="Q5207" s="163"/>
      <c r="R5207" s="163"/>
      <c r="S5207" s="163"/>
      <c r="T5207" s="163"/>
      <c r="U5207" s="163"/>
      <c r="V5207" s="163"/>
      <c r="W5207" s="163"/>
      <c r="X5207" s="163"/>
    </row>
    <row r="5208" ht="11.25" customHeight="1">
      <c r="A5208" s="162" t="s">
        <v>9152</v>
      </c>
      <c r="B5208" s="162" t="s">
        <v>8371</v>
      </c>
      <c r="C5208" s="10" t="s">
        <v>52</v>
      </c>
      <c r="D5208" s="162" t="s">
        <v>9159</v>
      </c>
      <c r="E5208" s="162" t="s">
        <v>9160</v>
      </c>
      <c r="F5208" s="161" t="s">
        <v>2223</v>
      </c>
      <c r="G5208" s="10">
        <v>10.0</v>
      </c>
      <c r="H5208" s="10">
        <v>9.0</v>
      </c>
      <c r="I5208" s="10">
        <v>10.0</v>
      </c>
      <c r="J5208" s="172">
        <v>50.0</v>
      </c>
      <c r="K5208" s="173">
        <v>5.0</v>
      </c>
      <c r="L5208" s="162" t="s">
        <v>63</v>
      </c>
      <c r="M5208" s="163"/>
      <c r="N5208" s="163"/>
      <c r="O5208" s="163"/>
      <c r="P5208" s="163"/>
      <c r="Q5208" s="163"/>
      <c r="R5208" s="163"/>
      <c r="S5208" s="163"/>
      <c r="T5208" s="163"/>
      <c r="U5208" s="163"/>
      <c r="V5208" s="163"/>
      <c r="W5208" s="163"/>
      <c r="X5208" s="163"/>
    </row>
    <row r="5209" ht="11.25" customHeight="1">
      <c r="A5209" s="162" t="s">
        <v>9152</v>
      </c>
      <c r="B5209" s="162" t="s">
        <v>8371</v>
      </c>
      <c r="C5209" s="10" t="s">
        <v>1764</v>
      </c>
      <c r="D5209" s="162" t="s">
        <v>9161</v>
      </c>
      <c r="E5209" s="162" t="s">
        <v>5814</v>
      </c>
      <c r="F5209" s="161" t="s">
        <v>2223</v>
      </c>
      <c r="G5209" s="10">
        <v>10.0</v>
      </c>
      <c r="H5209" s="10">
        <v>9.0</v>
      </c>
      <c r="I5209" s="10">
        <v>10.0</v>
      </c>
      <c r="J5209" s="172">
        <v>50.0</v>
      </c>
      <c r="K5209" s="173">
        <v>5.0</v>
      </c>
      <c r="L5209" s="162" t="s">
        <v>63</v>
      </c>
      <c r="M5209" s="163"/>
      <c r="N5209" s="163"/>
      <c r="O5209" s="163"/>
      <c r="P5209" s="163"/>
      <c r="Q5209" s="163"/>
      <c r="R5209" s="163"/>
      <c r="S5209" s="163"/>
      <c r="T5209" s="163"/>
      <c r="U5209" s="163"/>
      <c r="V5209" s="163"/>
      <c r="W5209" s="163"/>
      <c r="X5209" s="163"/>
    </row>
    <row r="5210" ht="11.25" customHeight="1">
      <c r="A5210" s="162" t="s">
        <v>9152</v>
      </c>
      <c r="B5210" s="162" t="s">
        <v>8371</v>
      </c>
      <c r="C5210" s="10" t="s">
        <v>52</v>
      </c>
      <c r="D5210" s="162" t="s">
        <v>9162</v>
      </c>
      <c r="E5210" s="162" t="s">
        <v>5734</v>
      </c>
      <c r="F5210" s="161" t="s">
        <v>2223</v>
      </c>
      <c r="G5210" s="10">
        <v>10.0</v>
      </c>
      <c r="H5210" s="10">
        <v>9.0</v>
      </c>
      <c r="I5210" s="10">
        <v>10.0</v>
      </c>
      <c r="J5210" s="172">
        <v>50.0</v>
      </c>
      <c r="K5210" s="173">
        <v>5.0</v>
      </c>
      <c r="L5210" s="162" t="s">
        <v>63</v>
      </c>
      <c r="M5210" s="163"/>
      <c r="N5210" s="163"/>
      <c r="O5210" s="163"/>
      <c r="P5210" s="163"/>
      <c r="Q5210" s="163"/>
      <c r="R5210" s="163"/>
      <c r="S5210" s="163"/>
      <c r="T5210" s="163"/>
      <c r="U5210" s="163"/>
      <c r="V5210" s="163"/>
      <c r="W5210" s="163"/>
      <c r="X5210" s="163"/>
    </row>
    <row r="5211" ht="11.25" customHeight="1">
      <c r="A5211" s="162" t="s">
        <v>9152</v>
      </c>
      <c r="B5211" s="162" t="s">
        <v>8371</v>
      </c>
      <c r="C5211" s="10" t="s">
        <v>52</v>
      </c>
      <c r="D5211" s="162" t="s">
        <v>9163</v>
      </c>
      <c r="E5211" s="162" t="s">
        <v>5255</v>
      </c>
      <c r="F5211" s="161" t="s">
        <v>2223</v>
      </c>
      <c r="G5211" s="10">
        <v>10.0</v>
      </c>
      <c r="H5211" s="10">
        <v>9.0</v>
      </c>
      <c r="I5211" s="10">
        <v>10.0</v>
      </c>
      <c r="J5211" s="172">
        <v>50.0</v>
      </c>
      <c r="K5211" s="173">
        <v>5.0</v>
      </c>
      <c r="L5211" s="162" t="s">
        <v>63</v>
      </c>
      <c r="M5211" s="163"/>
      <c r="N5211" s="163"/>
      <c r="O5211" s="163"/>
      <c r="P5211" s="163"/>
      <c r="Q5211" s="163"/>
      <c r="R5211" s="163"/>
      <c r="S5211" s="163"/>
      <c r="T5211" s="163"/>
      <c r="U5211" s="163"/>
      <c r="V5211" s="163"/>
      <c r="W5211" s="163"/>
      <c r="X5211" s="163"/>
    </row>
    <row r="5212" ht="11.25" customHeight="1">
      <c r="A5212" s="162" t="s">
        <v>9164</v>
      </c>
      <c r="B5212" s="162" t="s">
        <v>7617</v>
      </c>
      <c r="C5212" s="10" t="s">
        <v>52</v>
      </c>
      <c r="D5212" s="162" t="s">
        <v>9165</v>
      </c>
      <c r="E5212" s="162" t="s">
        <v>7621</v>
      </c>
      <c r="F5212" s="161" t="s">
        <v>2223</v>
      </c>
      <c r="G5212" s="10">
        <v>9.0</v>
      </c>
      <c r="H5212" s="10">
        <v>2.0</v>
      </c>
      <c r="I5212" s="10">
        <v>9.0</v>
      </c>
      <c r="J5212" s="172">
        <v>50.0</v>
      </c>
      <c r="K5212" s="173">
        <v>5.56</v>
      </c>
      <c r="L5212" s="162" t="s">
        <v>63</v>
      </c>
      <c r="M5212" s="163"/>
      <c r="N5212" s="163"/>
      <c r="O5212" s="163"/>
      <c r="P5212" s="163"/>
      <c r="Q5212" s="163"/>
      <c r="R5212" s="163"/>
      <c r="S5212" s="163"/>
      <c r="T5212" s="163"/>
      <c r="U5212" s="163"/>
      <c r="V5212" s="163"/>
      <c r="W5212" s="163"/>
      <c r="X5212" s="163"/>
    </row>
    <row r="5213" ht="11.25" customHeight="1">
      <c r="A5213" s="162" t="s">
        <v>9164</v>
      </c>
      <c r="B5213" s="162" t="s">
        <v>7617</v>
      </c>
      <c r="C5213" s="10" t="s">
        <v>1764</v>
      </c>
      <c r="D5213" s="162" t="s">
        <v>9166</v>
      </c>
      <c r="E5213" s="162" t="s">
        <v>9167</v>
      </c>
      <c r="F5213" s="161" t="s">
        <v>2223</v>
      </c>
      <c r="G5213" s="10">
        <v>9.0</v>
      </c>
      <c r="H5213" s="10">
        <v>2.0</v>
      </c>
      <c r="I5213" s="10">
        <v>9.0</v>
      </c>
      <c r="J5213" s="172">
        <v>50.0</v>
      </c>
      <c r="K5213" s="173">
        <v>5.56</v>
      </c>
      <c r="L5213" s="162" t="s">
        <v>63</v>
      </c>
      <c r="M5213" s="163"/>
      <c r="N5213" s="163"/>
      <c r="O5213" s="163"/>
      <c r="P5213" s="163"/>
      <c r="Q5213" s="163"/>
      <c r="R5213" s="163"/>
      <c r="S5213" s="163"/>
      <c r="T5213" s="163"/>
      <c r="U5213" s="163"/>
      <c r="V5213" s="163"/>
      <c r="W5213" s="163"/>
      <c r="X5213" s="163"/>
    </row>
    <row r="5214" ht="11.25" customHeight="1">
      <c r="A5214" s="162" t="s">
        <v>9164</v>
      </c>
      <c r="B5214" s="162" t="s">
        <v>7617</v>
      </c>
      <c r="C5214" s="10" t="s">
        <v>52</v>
      </c>
      <c r="D5214" s="162" t="s">
        <v>9168</v>
      </c>
      <c r="E5214" s="162" t="s">
        <v>9169</v>
      </c>
      <c r="F5214" s="161" t="s">
        <v>2223</v>
      </c>
      <c r="G5214" s="10">
        <v>9.0</v>
      </c>
      <c r="H5214" s="10">
        <v>2.0</v>
      </c>
      <c r="I5214" s="10">
        <v>9.0</v>
      </c>
      <c r="J5214" s="172">
        <v>50.0</v>
      </c>
      <c r="K5214" s="173">
        <v>5.56</v>
      </c>
      <c r="L5214" s="162" t="s">
        <v>63</v>
      </c>
      <c r="M5214" s="163"/>
      <c r="N5214" s="163"/>
      <c r="O5214" s="163"/>
      <c r="P5214" s="163"/>
      <c r="Q5214" s="163"/>
      <c r="R5214" s="163"/>
      <c r="S5214" s="163"/>
      <c r="T5214" s="163"/>
      <c r="U5214" s="163"/>
      <c r="V5214" s="163"/>
      <c r="W5214" s="163"/>
      <c r="X5214" s="163"/>
    </row>
    <row r="5215" ht="11.25" customHeight="1">
      <c r="A5215" s="162" t="s">
        <v>9164</v>
      </c>
      <c r="B5215" s="162" t="s">
        <v>7617</v>
      </c>
      <c r="C5215" s="10" t="s">
        <v>1764</v>
      </c>
      <c r="D5215" s="162" t="s">
        <v>9170</v>
      </c>
      <c r="E5215" s="162" t="s">
        <v>9171</v>
      </c>
      <c r="F5215" s="161" t="s">
        <v>2223</v>
      </c>
      <c r="G5215" s="10">
        <v>9.0</v>
      </c>
      <c r="H5215" s="10">
        <v>2.0</v>
      </c>
      <c r="I5215" s="10">
        <v>9.0</v>
      </c>
      <c r="J5215" s="172">
        <v>50.0</v>
      </c>
      <c r="K5215" s="173">
        <v>5.56</v>
      </c>
      <c r="L5215" s="162" t="s">
        <v>63</v>
      </c>
      <c r="M5215" s="163"/>
      <c r="N5215" s="163"/>
      <c r="O5215" s="163"/>
      <c r="P5215" s="163"/>
      <c r="Q5215" s="163"/>
      <c r="R5215" s="163"/>
      <c r="S5215" s="163"/>
      <c r="T5215" s="163"/>
      <c r="U5215" s="163"/>
      <c r="V5215" s="163"/>
      <c r="W5215" s="163"/>
      <c r="X5215" s="163"/>
    </row>
    <row r="5216" ht="11.25" customHeight="1">
      <c r="A5216" s="162" t="s">
        <v>9164</v>
      </c>
      <c r="B5216" s="162" t="s">
        <v>7617</v>
      </c>
      <c r="C5216" s="10" t="s">
        <v>52</v>
      </c>
      <c r="D5216" s="162" t="s">
        <v>9172</v>
      </c>
      <c r="E5216" s="162" t="s">
        <v>9173</v>
      </c>
      <c r="F5216" s="161" t="s">
        <v>2223</v>
      </c>
      <c r="G5216" s="10">
        <v>9.0</v>
      </c>
      <c r="H5216" s="10">
        <v>2.0</v>
      </c>
      <c r="I5216" s="10">
        <v>9.0</v>
      </c>
      <c r="J5216" s="172">
        <v>50.0</v>
      </c>
      <c r="K5216" s="173">
        <v>5.56</v>
      </c>
      <c r="L5216" s="162" t="s">
        <v>63</v>
      </c>
      <c r="M5216" s="163"/>
      <c r="N5216" s="163"/>
      <c r="O5216" s="163"/>
      <c r="P5216" s="163"/>
      <c r="Q5216" s="163"/>
      <c r="R5216" s="163"/>
      <c r="S5216" s="163"/>
      <c r="T5216" s="163"/>
      <c r="U5216" s="163"/>
      <c r="V5216" s="163"/>
      <c r="W5216" s="163"/>
      <c r="X5216" s="163"/>
    </row>
    <row r="5217" ht="11.25" customHeight="1">
      <c r="A5217" s="162" t="s">
        <v>9164</v>
      </c>
      <c r="B5217" s="162" t="s">
        <v>7617</v>
      </c>
      <c r="C5217" s="10" t="s">
        <v>52</v>
      </c>
      <c r="D5217" s="162" t="s">
        <v>9174</v>
      </c>
      <c r="E5217" s="162" t="s">
        <v>9175</v>
      </c>
      <c r="F5217" s="161" t="s">
        <v>2223</v>
      </c>
      <c r="G5217" s="10">
        <v>9.0</v>
      </c>
      <c r="H5217" s="10">
        <v>2.0</v>
      </c>
      <c r="I5217" s="10">
        <v>9.0</v>
      </c>
      <c r="J5217" s="172">
        <v>50.0</v>
      </c>
      <c r="K5217" s="173">
        <v>5.56</v>
      </c>
      <c r="L5217" s="162" t="s">
        <v>63</v>
      </c>
      <c r="M5217" s="163"/>
      <c r="N5217" s="163"/>
      <c r="O5217" s="163"/>
      <c r="P5217" s="163"/>
      <c r="Q5217" s="163"/>
      <c r="R5217" s="163"/>
      <c r="S5217" s="163"/>
      <c r="T5217" s="163"/>
      <c r="U5217" s="163"/>
      <c r="V5217" s="163"/>
      <c r="W5217" s="163"/>
      <c r="X5217" s="163"/>
    </row>
    <row r="5218" ht="11.25" customHeight="1">
      <c r="A5218" s="162" t="s">
        <v>9164</v>
      </c>
      <c r="B5218" s="162" t="s">
        <v>7617</v>
      </c>
      <c r="C5218" s="10" t="s">
        <v>52</v>
      </c>
      <c r="D5218" s="162" t="s">
        <v>9176</v>
      </c>
      <c r="E5218" s="162" t="s">
        <v>9177</v>
      </c>
      <c r="F5218" s="161" t="s">
        <v>2223</v>
      </c>
      <c r="G5218" s="10">
        <v>9.0</v>
      </c>
      <c r="H5218" s="10">
        <v>2.0</v>
      </c>
      <c r="I5218" s="10">
        <v>9.0</v>
      </c>
      <c r="J5218" s="172">
        <v>50.0</v>
      </c>
      <c r="K5218" s="173">
        <v>5.56</v>
      </c>
      <c r="L5218" s="162" t="s">
        <v>63</v>
      </c>
      <c r="M5218" s="163"/>
      <c r="N5218" s="163"/>
      <c r="O5218" s="163"/>
      <c r="P5218" s="163"/>
      <c r="Q5218" s="163"/>
      <c r="R5218" s="163"/>
      <c r="S5218" s="163"/>
      <c r="T5218" s="163"/>
      <c r="U5218" s="163"/>
      <c r="V5218" s="163"/>
      <c r="W5218" s="163"/>
      <c r="X5218" s="163"/>
    </row>
    <row r="5219" ht="11.25" customHeight="1">
      <c r="A5219" s="162" t="s">
        <v>9178</v>
      </c>
      <c r="B5219" s="162" t="s">
        <v>9179</v>
      </c>
      <c r="C5219" s="10" t="s">
        <v>1764</v>
      </c>
      <c r="D5219" s="162" t="s">
        <v>9180</v>
      </c>
      <c r="E5219" s="162" t="s">
        <v>9181</v>
      </c>
      <c r="F5219" s="161" t="s">
        <v>2223</v>
      </c>
      <c r="G5219" s="10">
        <v>13.0</v>
      </c>
      <c r="H5219" s="10">
        <v>1.0</v>
      </c>
      <c r="I5219" s="10">
        <v>14.0</v>
      </c>
      <c r="J5219" s="172">
        <v>50.0</v>
      </c>
      <c r="K5219" s="173">
        <v>3.85</v>
      </c>
      <c r="L5219" s="162" t="s">
        <v>63</v>
      </c>
      <c r="M5219" s="163"/>
      <c r="N5219" s="163"/>
      <c r="O5219" s="163"/>
      <c r="P5219" s="163"/>
      <c r="Q5219" s="163"/>
      <c r="R5219" s="163"/>
      <c r="S5219" s="163"/>
      <c r="T5219" s="163"/>
      <c r="U5219" s="163"/>
      <c r="V5219" s="163"/>
      <c r="W5219" s="163"/>
      <c r="X5219" s="163"/>
    </row>
    <row r="5220" ht="11.25" customHeight="1">
      <c r="A5220" s="162" t="s">
        <v>9178</v>
      </c>
      <c r="B5220" s="162" t="s">
        <v>9179</v>
      </c>
      <c r="C5220" s="10" t="s">
        <v>52</v>
      </c>
      <c r="D5220" s="162" t="s">
        <v>9182</v>
      </c>
      <c r="E5220" s="162" t="s">
        <v>9183</v>
      </c>
      <c r="F5220" s="161" t="s">
        <v>2223</v>
      </c>
      <c r="G5220" s="10">
        <v>13.0</v>
      </c>
      <c r="H5220" s="10">
        <v>1.0</v>
      </c>
      <c r="I5220" s="10">
        <v>14.0</v>
      </c>
      <c r="J5220" s="172">
        <v>50.0</v>
      </c>
      <c r="K5220" s="173">
        <v>3.85</v>
      </c>
      <c r="L5220" s="162" t="s">
        <v>63</v>
      </c>
      <c r="M5220" s="163"/>
      <c r="N5220" s="163"/>
      <c r="O5220" s="163"/>
      <c r="P5220" s="163"/>
      <c r="Q5220" s="163"/>
      <c r="R5220" s="163"/>
      <c r="S5220" s="163"/>
      <c r="T5220" s="163"/>
      <c r="U5220" s="163"/>
      <c r="V5220" s="163"/>
      <c r="W5220" s="163"/>
      <c r="X5220" s="163"/>
    </row>
    <row r="5221" ht="11.25" customHeight="1">
      <c r="A5221" s="162" t="s">
        <v>9178</v>
      </c>
      <c r="B5221" s="162" t="s">
        <v>9179</v>
      </c>
      <c r="C5221" s="10" t="s">
        <v>52</v>
      </c>
      <c r="D5221" s="162" t="s">
        <v>9184</v>
      </c>
      <c r="E5221" s="162" t="s">
        <v>9185</v>
      </c>
      <c r="F5221" s="161" t="s">
        <v>2223</v>
      </c>
      <c r="G5221" s="10">
        <v>13.0</v>
      </c>
      <c r="H5221" s="10">
        <v>1.0</v>
      </c>
      <c r="I5221" s="10">
        <v>14.0</v>
      </c>
      <c r="J5221" s="172">
        <v>50.0</v>
      </c>
      <c r="K5221" s="173">
        <v>3.85</v>
      </c>
      <c r="L5221" s="162" t="s">
        <v>63</v>
      </c>
      <c r="M5221" s="163"/>
      <c r="N5221" s="163"/>
      <c r="O5221" s="163"/>
      <c r="P5221" s="163"/>
      <c r="Q5221" s="163"/>
      <c r="R5221" s="163"/>
      <c r="S5221" s="163"/>
      <c r="T5221" s="163"/>
      <c r="U5221" s="163"/>
      <c r="V5221" s="163"/>
      <c r="W5221" s="163"/>
      <c r="X5221" s="163"/>
    </row>
    <row r="5222" ht="11.25" customHeight="1">
      <c r="A5222" s="162" t="s">
        <v>9178</v>
      </c>
      <c r="B5222" s="162" t="s">
        <v>9179</v>
      </c>
      <c r="C5222" s="10" t="s">
        <v>52</v>
      </c>
      <c r="D5222" s="162" t="s">
        <v>9186</v>
      </c>
      <c r="E5222" s="162" t="s">
        <v>9187</v>
      </c>
      <c r="F5222" s="161" t="s">
        <v>2223</v>
      </c>
      <c r="G5222" s="10">
        <v>13.0</v>
      </c>
      <c r="H5222" s="10">
        <v>1.0</v>
      </c>
      <c r="I5222" s="10">
        <v>14.0</v>
      </c>
      <c r="J5222" s="172">
        <v>50.0</v>
      </c>
      <c r="K5222" s="173">
        <v>3.85</v>
      </c>
      <c r="L5222" s="162" t="s">
        <v>63</v>
      </c>
      <c r="M5222" s="163"/>
      <c r="N5222" s="163"/>
      <c r="O5222" s="163"/>
      <c r="P5222" s="163"/>
      <c r="Q5222" s="163"/>
      <c r="R5222" s="163"/>
      <c r="S5222" s="163"/>
      <c r="T5222" s="163"/>
      <c r="U5222" s="163"/>
      <c r="V5222" s="163"/>
      <c r="W5222" s="163"/>
      <c r="X5222" s="163"/>
    </row>
    <row r="5223" ht="11.25" customHeight="1">
      <c r="A5223" s="162" t="s">
        <v>9178</v>
      </c>
      <c r="B5223" s="162" t="s">
        <v>9179</v>
      </c>
      <c r="C5223" s="10" t="s">
        <v>1764</v>
      </c>
      <c r="D5223" s="162" t="s">
        <v>9074</v>
      </c>
      <c r="E5223" s="162" t="s">
        <v>9075</v>
      </c>
      <c r="F5223" s="161" t="s">
        <v>2223</v>
      </c>
      <c r="G5223" s="10">
        <v>13.0</v>
      </c>
      <c r="H5223" s="10">
        <v>1.0</v>
      </c>
      <c r="I5223" s="10">
        <v>14.0</v>
      </c>
      <c r="J5223" s="172">
        <v>50.0</v>
      </c>
      <c r="K5223" s="173">
        <v>3.85</v>
      </c>
      <c r="L5223" s="162" t="s">
        <v>63</v>
      </c>
      <c r="M5223" s="163"/>
      <c r="N5223" s="163"/>
      <c r="O5223" s="163"/>
      <c r="P5223" s="163"/>
      <c r="Q5223" s="163"/>
      <c r="R5223" s="163"/>
      <c r="S5223" s="163"/>
      <c r="T5223" s="163"/>
      <c r="U5223" s="163"/>
      <c r="V5223" s="163"/>
      <c r="W5223" s="163"/>
      <c r="X5223" s="163"/>
    </row>
    <row r="5224" ht="11.25" customHeight="1">
      <c r="A5224" s="162" t="s">
        <v>9178</v>
      </c>
      <c r="B5224" s="162" t="s">
        <v>9179</v>
      </c>
      <c r="C5224" s="10" t="s">
        <v>52</v>
      </c>
      <c r="D5224" s="162" t="s">
        <v>9188</v>
      </c>
      <c r="E5224" s="162" t="s">
        <v>8615</v>
      </c>
      <c r="F5224" s="161" t="s">
        <v>2223</v>
      </c>
      <c r="G5224" s="10">
        <v>13.0</v>
      </c>
      <c r="H5224" s="10">
        <v>1.0</v>
      </c>
      <c r="I5224" s="10">
        <v>14.0</v>
      </c>
      <c r="J5224" s="172">
        <v>50.0</v>
      </c>
      <c r="K5224" s="173">
        <v>3.85</v>
      </c>
      <c r="L5224" s="162" t="s">
        <v>63</v>
      </c>
      <c r="M5224" s="163"/>
      <c r="N5224" s="163"/>
      <c r="O5224" s="163"/>
      <c r="P5224" s="163"/>
      <c r="Q5224" s="163"/>
      <c r="R5224" s="163"/>
      <c r="S5224" s="163"/>
      <c r="T5224" s="163"/>
      <c r="U5224" s="163"/>
      <c r="V5224" s="163"/>
      <c r="W5224" s="163"/>
      <c r="X5224" s="163"/>
    </row>
    <row r="5225" ht="11.25" customHeight="1">
      <c r="A5225" s="162" t="s">
        <v>9178</v>
      </c>
      <c r="B5225" s="162" t="s">
        <v>9179</v>
      </c>
      <c r="C5225" s="10" t="s">
        <v>1764</v>
      </c>
      <c r="D5225" s="162" t="s">
        <v>9189</v>
      </c>
      <c r="E5225" s="162" t="s">
        <v>9190</v>
      </c>
      <c r="F5225" s="161" t="s">
        <v>2223</v>
      </c>
      <c r="G5225" s="10">
        <v>13.0</v>
      </c>
      <c r="H5225" s="10">
        <v>1.0</v>
      </c>
      <c r="I5225" s="10">
        <v>14.0</v>
      </c>
      <c r="J5225" s="172">
        <v>50.0</v>
      </c>
      <c r="K5225" s="173">
        <v>3.85</v>
      </c>
      <c r="L5225" s="162" t="s">
        <v>63</v>
      </c>
      <c r="M5225" s="163"/>
      <c r="N5225" s="163"/>
      <c r="O5225" s="163"/>
      <c r="P5225" s="163"/>
      <c r="Q5225" s="163"/>
      <c r="R5225" s="163"/>
      <c r="S5225" s="163"/>
      <c r="T5225" s="163"/>
      <c r="U5225" s="163"/>
      <c r="V5225" s="163"/>
      <c r="W5225" s="163"/>
      <c r="X5225" s="163"/>
    </row>
    <row r="5226" ht="11.25" customHeight="1">
      <c r="A5226" s="162" t="s">
        <v>9178</v>
      </c>
      <c r="B5226" s="162" t="s">
        <v>9179</v>
      </c>
      <c r="C5226" s="10" t="s">
        <v>52</v>
      </c>
      <c r="D5226" s="162" t="s">
        <v>9191</v>
      </c>
      <c r="E5226" s="162" t="s">
        <v>9192</v>
      </c>
      <c r="F5226" s="161" t="s">
        <v>2223</v>
      </c>
      <c r="G5226" s="10">
        <v>13.0</v>
      </c>
      <c r="H5226" s="10">
        <v>1.0</v>
      </c>
      <c r="I5226" s="10">
        <v>14.0</v>
      </c>
      <c r="J5226" s="172">
        <v>50.0</v>
      </c>
      <c r="K5226" s="173">
        <v>3.85</v>
      </c>
      <c r="L5226" s="162" t="s">
        <v>63</v>
      </c>
      <c r="M5226" s="163"/>
      <c r="N5226" s="163"/>
      <c r="O5226" s="163"/>
      <c r="P5226" s="163"/>
      <c r="Q5226" s="163"/>
      <c r="R5226" s="163"/>
      <c r="S5226" s="163"/>
      <c r="T5226" s="163"/>
      <c r="U5226" s="163"/>
      <c r="V5226" s="163"/>
      <c r="W5226" s="163"/>
      <c r="X5226" s="163"/>
    </row>
    <row r="5227" ht="11.25" customHeight="1">
      <c r="A5227" s="162" t="s">
        <v>9193</v>
      </c>
      <c r="B5227" s="162" t="s">
        <v>2748</v>
      </c>
      <c r="C5227" s="10" t="s">
        <v>52</v>
      </c>
      <c r="D5227" s="162" t="s">
        <v>9194</v>
      </c>
      <c r="E5227" s="162" t="s">
        <v>7238</v>
      </c>
      <c r="F5227" s="161" t="s">
        <v>2223</v>
      </c>
      <c r="G5227" s="10">
        <v>15.0</v>
      </c>
      <c r="H5227" s="10">
        <v>15.0</v>
      </c>
      <c r="I5227" s="10">
        <v>15.0</v>
      </c>
      <c r="J5227" s="172">
        <v>50.0</v>
      </c>
      <c r="K5227" s="173">
        <v>3.33</v>
      </c>
      <c r="L5227" s="162" t="s">
        <v>63</v>
      </c>
      <c r="M5227" s="163"/>
      <c r="N5227" s="163"/>
      <c r="O5227" s="163"/>
      <c r="P5227" s="163"/>
      <c r="Q5227" s="163"/>
      <c r="R5227" s="163"/>
      <c r="S5227" s="163"/>
      <c r="T5227" s="163"/>
      <c r="U5227" s="163"/>
      <c r="V5227" s="163"/>
      <c r="W5227" s="163"/>
      <c r="X5227" s="163"/>
    </row>
    <row r="5228" ht="11.25" customHeight="1">
      <c r="A5228" s="162" t="s">
        <v>9193</v>
      </c>
      <c r="B5228" s="162" t="s">
        <v>2748</v>
      </c>
      <c r="C5228" s="10" t="s">
        <v>52</v>
      </c>
      <c r="D5228" s="162" t="s">
        <v>7524</v>
      </c>
      <c r="E5228" s="162" t="s">
        <v>5446</v>
      </c>
      <c r="F5228" s="161" t="s">
        <v>2223</v>
      </c>
      <c r="G5228" s="10">
        <v>15.0</v>
      </c>
      <c r="H5228" s="10">
        <v>15.0</v>
      </c>
      <c r="I5228" s="10">
        <v>15.0</v>
      </c>
      <c r="J5228" s="172">
        <v>50.0</v>
      </c>
      <c r="K5228" s="173">
        <v>3.33</v>
      </c>
      <c r="L5228" s="162" t="s">
        <v>63</v>
      </c>
      <c r="M5228" s="163"/>
      <c r="N5228" s="163"/>
      <c r="O5228" s="163"/>
      <c r="P5228" s="163"/>
      <c r="Q5228" s="163"/>
      <c r="R5228" s="163"/>
      <c r="S5228" s="163"/>
      <c r="T5228" s="163"/>
      <c r="U5228" s="163"/>
      <c r="V5228" s="163"/>
      <c r="W5228" s="163"/>
      <c r="X5228" s="163"/>
    </row>
    <row r="5229" ht="11.25" customHeight="1">
      <c r="A5229" s="162" t="s">
        <v>9193</v>
      </c>
      <c r="B5229" s="162" t="s">
        <v>2748</v>
      </c>
      <c r="C5229" s="10" t="s">
        <v>1764</v>
      </c>
      <c r="D5229" s="162" t="s">
        <v>9195</v>
      </c>
      <c r="E5229" s="162" t="s">
        <v>7242</v>
      </c>
      <c r="F5229" s="161" t="s">
        <v>2223</v>
      </c>
      <c r="G5229" s="10">
        <v>15.0</v>
      </c>
      <c r="H5229" s="10">
        <v>15.0</v>
      </c>
      <c r="I5229" s="10">
        <v>15.0</v>
      </c>
      <c r="J5229" s="172">
        <v>50.0</v>
      </c>
      <c r="K5229" s="173">
        <v>3.33</v>
      </c>
      <c r="L5229" s="162" t="s">
        <v>63</v>
      </c>
      <c r="M5229" s="163"/>
      <c r="N5229" s="163"/>
      <c r="O5229" s="163"/>
      <c r="P5229" s="163"/>
      <c r="Q5229" s="163"/>
      <c r="R5229" s="163"/>
      <c r="S5229" s="163"/>
      <c r="T5229" s="163"/>
      <c r="U5229" s="163"/>
      <c r="V5229" s="163"/>
      <c r="W5229" s="163"/>
      <c r="X5229" s="163"/>
    </row>
    <row r="5230" ht="11.25" customHeight="1">
      <c r="A5230" s="162" t="s">
        <v>9193</v>
      </c>
      <c r="B5230" s="162" t="s">
        <v>2748</v>
      </c>
      <c r="C5230" s="10" t="s">
        <v>1764</v>
      </c>
      <c r="D5230" s="162" t="s">
        <v>7527</v>
      </c>
      <c r="E5230" s="162" t="s">
        <v>7528</v>
      </c>
      <c r="F5230" s="161" t="s">
        <v>2223</v>
      </c>
      <c r="G5230" s="10">
        <v>15.0</v>
      </c>
      <c r="H5230" s="10">
        <v>15.0</v>
      </c>
      <c r="I5230" s="10">
        <v>15.0</v>
      </c>
      <c r="J5230" s="172">
        <v>50.0</v>
      </c>
      <c r="K5230" s="173">
        <v>3.33</v>
      </c>
      <c r="L5230" s="162" t="s">
        <v>63</v>
      </c>
      <c r="M5230" s="163"/>
      <c r="N5230" s="163"/>
      <c r="O5230" s="163"/>
      <c r="P5230" s="163"/>
      <c r="Q5230" s="163"/>
      <c r="R5230" s="163"/>
      <c r="S5230" s="163"/>
      <c r="T5230" s="163"/>
      <c r="U5230" s="163"/>
      <c r="V5230" s="163"/>
      <c r="W5230" s="163"/>
      <c r="X5230" s="163"/>
    </row>
    <row r="5231" ht="11.25" customHeight="1">
      <c r="A5231" s="162" t="s">
        <v>9193</v>
      </c>
      <c r="B5231" s="162" t="s">
        <v>2748</v>
      </c>
      <c r="C5231" s="10" t="s">
        <v>52</v>
      </c>
      <c r="D5231" s="162" t="s">
        <v>7529</v>
      </c>
      <c r="E5231" s="162" t="s">
        <v>7244</v>
      </c>
      <c r="F5231" s="161" t="s">
        <v>2223</v>
      </c>
      <c r="G5231" s="10">
        <v>15.0</v>
      </c>
      <c r="H5231" s="10">
        <v>15.0</v>
      </c>
      <c r="I5231" s="10">
        <v>15.0</v>
      </c>
      <c r="J5231" s="172">
        <v>50.0</v>
      </c>
      <c r="K5231" s="173">
        <v>3.33</v>
      </c>
      <c r="L5231" s="162" t="s">
        <v>63</v>
      </c>
      <c r="M5231" s="163"/>
      <c r="N5231" s="163"/>
      <c r="O5231" s="163"/>
      <c r="P5231" s="163"/>
      <c r="Q5231" s="163"/>
      <c r="R5231" s="163"/>
      <c r="S5231" s="163"/>
      <c r="T5231" s="163"/>
      <c r="U5231" s="163"/>
      <c r="V5231" s="163"/>
      <c r="W5231" s="163"/>
      <c r="X5231" s="163"/>
    </row>
    <row r="5232" ht="11.25" customHeight="1">
      <c r="A5232" s="162" t="s">
        <v>9193</v>
      </c>
      <c r="B5232" s="162" t="s">
        <v>2748</v>
      </c>
      <c r="C5232" s="10" t="s">
        <v>52</v>
      </c>
      <c r="D5232" s="162" t="s">
        <v>9196</v>
      </c>
      <c r="E5232" s="162" t="s">
        <v>491</v>
      </c>
      <c r="F5232" s="161" t="s">
        <v>2223</v>
      </c>
      <c r="G5232" s="10">
        <v>15.0</v>
      </c>
      <c r="H5232" s="10">
        <v>15.0</v>
      </c>
      <c r="I5232" s="10">
        <v>15.0</v>
      </c>
      <c r="J5232" s="172">
        <v>50.0</v>
      </c>
      <c r="K5232" s="173">
        <v>3.33</v>
      </c>
      <c r="L5232" s="162" t="s">
        <v>63</v>
      </c>
      <c r="M5232" s="163"/>
      <c r="N5232" s="163"/>
      <c r="O5232" s="163"/>
      <c r="P5232" s="163"/>
      <c r="Q5232" s="163"/>
      <c r="R5232" s="163"/>
      <c r="S5232" s="163"/>
      <c r="T5232" s="163"/>
      <c r="U5232" s="163"/>
      <c r="V5232" s="163"/>
      <c r="W5232" s="163"/>
      <c r="X5232" s="163"/>
    </row>
    <row r="5233" ht="11.25" customHeight="1">
      <c r="A5233" s="162" t="s">
        <v>9193</v>
      </c>
      <c r="B5233" s="162" t="s">
        <v>2748</v>
      </c>
      <c r="C5233" s="10" t="s">
        <v>52</v>
      </c>
      <c r="D5233" s="162" t="s">
        <v>7530</v>
      </c>
      <c r="E5233" s="162" t="s">
        <v>486</v>
      </c>
      <c r="F5233" s="161" t="s">
        <v>2223</v>
      </c>
      <c r="G5233" s="10">
        <v>15.0</v>
      </c>
      <c r="H5233" s="10">
        <v>15.0</v>
      </c>
      <c r="I5233" s="10">
        <v>15.0</v>
      </c>
      <c r="J5233" s="172">
        <v>50.0</v>
      </c>
      <c r="K5233" s="173">
        <v>3.33</v>
      </c>
      <c r="L5233" s="162" t="s">
        <v>63</v>
      </c>
      <c r="M5233" s="163"/>
      <c r="N5233" s="163"/>
      <c r="O5233" s="163"/>
      <c r="P5233" s="163"/>
      <c r="Q5233" s="163"/>
      <c r="R5233" s="163"/>
      <c r="S5233" s="163"/>
      <c r="T5233" s="163"/>
      <c r="U5233" s="163"/>
      <c r="V5233" s="163"/>
      <c r="W5233" s="163"/>
      <c r="X5233" s="163"/>
    </row>
    <row r="5234" ht="11.25" customHeight="1">
      <c r="A5234" s="162" t="s">
        <v>9193</v>
      </c>
      <c r="B5234" s="162" t="s">
        <v>2748</v>
      </c>
      <c r="C5234" s="10" t="s">
        <v>1764</v>
      </c>
      <c r="D5234" s="162" t="s">
        <v>7531</v>
      </c>
      <c r="E5234" s="162" t="s">
        <v>7246</v>
      </c>
      <c r="F5234" s="161" t="s">
        <v>2223</v>
      </c>
      <c r="G5234" s="10">
        <v>15.0</v>
      </c>
      <c r="H5234" s="10">
        <v>15.0</v>
      </c>
      <c r="I5234" s="10">
        <v>15.0</v>
      </c>
      <c r="J5234" s="172">
        <v>50.0</v>
      </c>
      <c r="K5234" s="173">
        <v>3.33</v>
      </c>
      <c r="L5234" s="162" t="s">
        <v>63</v>
      </c>
      <c r="M5234" s="163"/>
      <c r="N5234" s="163"/>
      <c r="O5234" s="163"/>
      <c r="P5234" s="163"/>
      <c r="Q5234" s="163"/>
      <c r="R5234" s="163"/>
      <c r="S5234" s="163"/>
      <c r="T5234" s="163"/>
      <c r="U5234" s="163"/>
      <c r="V5234" s="163"/>
      <c r="W5234" s="163"/>
      <c r="X5234" s="163"/>
    </row>
    <row r="5235" ht="11.25" customHeight="1">
      <c r="A5235" s="162" t="s">
        <v>9193</v>
      </c>
      <c r="B5235" s="162" t="s">
        <v>2748</v>
      </c>
      <c r="C5235" s="10" t="s">
        <v>1764</v>
      </c>
      <c r="D5235" s="162" t="s">
        <v>7532</v>
      </c>
      <c r="E5235" s="162" t="s">
        <v>7240</v>
      </c>
      <c r="F5235" s="161" t="s">
        <v>2223</v>
      </c>
      <c r="G5235" s="10">
        <v>15.0</v>
      </c>
      <c r="H5235" s="10">
        <v>15.0</v>
      </c>
      <c r="I5235" s="10">
        <v>15.0</v>
      </c>
      <c r="J5235" s="172">
        <v>50.0</v>
      </c>
      <c r="K5235" s="173">
        <v>3.33</v>
      </c>
      <c r="L5235" s="162" t="s">
        <v>63</v>
      </c>
      <c r="M5235" s="163"/>
      <c r="N5235" s="163"/>
      <c r="O5235" s="163"/>
      <c r="P5235" s="163"/>
      <c r="Q5235" s="163"/>
      <c r="R5235" s="163"/>
      <c r="S5235" s="163"/>
      <c r="T5235" s="163"/>
      <c r="U5235" s="163"/>
      <c r="V5235" s="163"/>
      <c r="W5235" s="163"/>
      <c r="X5235" s="163"/>
    </row>
    <row r="5236" ht="11.25" customHeight="1">
      <c r="A5236" s="162" t="s">
        <v>9193</v>
      </c>
      <c r="B5236" s="162" t="s">
        <v>2748</v>
      </c>
      <c r="C5236" s="10" t="s">
        <v>1764</v>
      </c>
      <c r="D5236" s="162" t="s">
        <v>9151</v>
      </c>
      <c r="E5236" s="162" t="s">
        <v>5136</v>
      </c>
      <c r="F5236" s="161" t="s">
        <v>2223</v>
      </c>
      <c r="G5236" s="10">
        <v>15.0</v>
      </c>
      <c r="H5236" s="10">
        <v>15.0</v>
      </c>
      <c r="I5236" s="10">
        <v>15.0</v>
      </c>
      <c r="J5236" s="172">
        <v>50.0</v>
      </c>
      <c r="K5236" s="173">
        <v>3.33</v>
      </c>
      <c r="L5236" s="162" t="s">
        <v>63</v>
      </c>
      <c r="M5236" s="163"/>
      <c r="N5236" s="163"/>
      <c r="O5236" s="163"/>
      <c r="P5236" s="163"/>
      <c r="Q5236" s="163"/>
      <c r="R5236" s="163"/>
      <c r="S5236" s="163"/>
      <c r="T5236" s="163"/>
      <c r="U5236" s="163"/>
      <c r="V5236" s="163"/>
      <c r="W5236" s="163"/>
      <c r="X5236" s="163"/>
    </row>
    <row r="5237" ht="11.25" customHeight="1">
      <c r="A5237" s="162" t="s">
        <v>9197</v>
      </c>
      <c r="B5237" s="162" t="s">
        <v>474</v>
      </c>
      <c r="C5237" s="10" t="s">
        <v>52</v>
      </c>
      <c r="D5237" s="162" t="s">
        <v>9198</v>
      </c>
      <c r="E5237" s="162" t="s">
        <v>7002</v>
      </c>
      <c r="F5237" s="161" t="s">
        <v>2223</v>
      </c>
      <c r="G5237" s="10">
        <v>11.0</v>
      </c>
      <c r="H5237" s="10">
        <v>10.0</v>
      </c>
      <c r="I5237" s="10">
        <v>11.0</v>
      </c>
      <c r="J5237" s="172">
        <v>50.0</v>
      </c>
      <c r="K5237" s="173">
        <v>4.55</v>
      </c>
      <c r="L5237" s="162" t="s">
        <v>63</v>
      </c>
      <c r="M5237" s="163"/>
      <c r="N5237" s="163"/>
      <c r="O5237" s="163"/>
      <c r="P5237" s="163"/>
      <c r="Q5237" s="163"/>
      <c r="R5237" s="163"/>
      <c r="S5237" s="163"/>
      <c r="T5237" s="163"/>
      <c r="U5237" s="163"/>
      <c r="V5237" s="163"/>
      <c r="W5237" s="163"/>
      <c r="X5237" s="163"/>
    </row>
    <row r="5238" ht="11.25" customHeight="1">
      <c r="A5238" s="162" t="s">
        <v>9197</v>
      </c>
      <c r="B5238" s="162" t="s">
        <v>474</v>
      </c>
      <c r="C5238" s="10" t="s">
        <v>52</v>
      </c>
      <c r="D5238" s="162" t="s">
        <v>9199</v>
      </c>
      <c r="E5238" s="162" t="s">
        <v>4728</v>
      </c>
      <c r="F5238" s="161" t="s">
        <v>2223</v>
      </c>
      <c r="G5238" s="10">
        <v>11.0</v>
      </c>
      <c r="H5238" s="10">
        <v>10.0</v>
      </c>
      <c r="I5238" s="10">
        <v>11.0</v>
      </c>
      <c r="J5238" s="172">
        <v>50.0</v>
      </c>
      <c r="K5238" s="173">
        <v>4.55</v>
      </c>
      <c r="L5238" s="162" t="s">
        <v>63</v>
      </c>
      <c r="M5238" s="163"/>
      <c r="N5238" s="163"/>
      <c r="O5238" s="163"/>
      <c r="P5238" s="163"/>
      <c r="Q5238" s="163"/>
      <c r="R5238" s="163"/>
      <c r="S5238" s="163"/>
      <c r="T5238" s="163"/>
      <c r="U5238" s="163"/>
      <c r="V5238" s="163"/>
      <c r="W5238" s="163"/>
      <c r="X5238" s="163"/>
    </row>
    <row r="5239" ht="11.25" customHeight="1">
      <c r="A5239" s="162" t="s">
        <v>9197</v>
      </c>
      <c r="B5239" s="162" t="s">
        <v>474</v>
      </c>
      <c r="C5239" s="10" t="s">
        <v>1764</v>
      </c>
      <c r="D5239" s="162" t="s">
        <v>4003</v>
      </c>
      <c r="E5239" s="162" t="s">
        <v>4004</v>
      </c>
      <c r="F5239" s="161" t="s">
        <v>2223</v>
      </c>
      <c r="G5239" s="10">
        <v>11.0</v>
      </c>
      <c r="H5239" s="10">
        <v>10.0</v>
      </c>
      <c r="I5239" s="10">
        <v>11.0</v>
      </c>
      <c r="J5239" s="172">
        <v>50.0</v>
      </c>
      <c r="K5239" s="173">
        <v>4.55</v>
      </c>
      <c r="L5239" s="162" t="s">
        <v>63</v>
      </c>
      <c r="M5239" s="163"/>
      <c r="N5239" s="163"/>
      <c r="O5239" s="163"/>
      <c r="P5239" s="163"/>
      <c r="Q5239" s="163"/>
      <c r="R5239" s="163"/>
      <c r="S5239" s="163"/>
      <c r="T5239" s="163"/>
      <c r="U5239" s="163"/>
      <c r="V5239" s="163"/>
      <c r="W5239" s="163"/>
      <c r="X5239" s="163"/>
    </row>
    <row r="5240" ht="11.25" customHeight="1">
      <c r="A5240" s="162" t="s">
        <v>9197</v>
      </c>
      <c r="B5240" s="162" t="s">
        <v>474</v>
      </c>
      <c r="C5240" s="10" t="s">
        <v>1764</v>
      </c>
      <c r="D5240" s="162" t="s">
        <v>9200</v>
      </c>
      <c r="E5240" s="162" t="s">
        <v>7009</v>
      </c>
      <c r="F5240" s="161" t="s">
        <v>2223</v>
      </c>
      <c r="G5240" s="10">
        <v>11.0</v>
      </c>
      <c r="H5240" s="10">
        <v>10.0</v>
      </c>
      <c r="I5240" s="10">
        <v>11.0</v>
      </c>
      <c r="J5240" s="172">
        <v>50.0</v>
      </c>
      <c r="K5240" s="173">
        <v>4.55</v>
      </c>
      <c r="L5240" s="162" t="s">
        <v>63</v>
      </c>
      <c r="M5240" s="163"/>
      <c r="N5240" s="163"/>
      <c r="O5240" s="163"/>
      <c r="P5240" s="163"/>
      <c r="Q5240" s="163"/>
      <c r="R5240" s="163"/>
      <c r="S5240" s="163"/>
      <c r="T5240" s="163"/>
      <c r="U5240" s="163"/>
      <c r="V5240" s="163"/>
      <c r="W5240" s="163"/>
      <c r="X5240" s="163"/>
    </row>
    <row r="5241" ht="11.25" customHeight="1">
      <c r="A5241" s="162" t="s">
        <v>9197</v>
      </c>
      <c r="B5241" s="162" t="s">
        <v>474</v>
      </c>
      <c r="C5241" s="10" t="s">
        <v>52</v>
      </c>
      <c r="D5241" s="162" t="s">
        <v>9201</v>
      </c>
      <c r="E5241" s="162" t="s">
        <v>4016</v>
      </c>
      <c r="F5241" s="161" t="s">
        <v>2223</v>
      </c>
      <c r="G5241" s="10">
        <v>11.0</v>
      </c>
      <c r="H5241" s="10">
        <v>10.0</v>
      </c>
      <c r="I5241" s="10">
        <v>11.0</v>
      </c>
      <c r="J5241" s="172">
        <v>50.0</v>
      </c>
      <c r="K5241" s="173">
        <v>4.55</v>
      </c>
      <c r="L5241" s="162" t="s">
        <v>63</v>
      </c>
      <c r="M5241" s="163"/>
      <c r="N5241" s="163"/>
      <c r="O5241" s="163"/>
      <c r="P5241" s="163"/>
      <c r="Q5241" s="163"/>
      <c r="R5241" s="163"/>
      <c r="S5241" s="163"/>
      <c r="T5241" s="163"/>
      <c r="U5241" s="163"/>
      <c r="V5241" s="163"/>
      <c r="W5241" s="163"/>
      <c r="X5241" s="163"/>
    </row>
    <row r="5242" ht="11.25" customHeight="1">
      <c r="A5242" s="162" t="s">
        <v>9197</v>
      </c>
      <c r="B5242" s="162" t="s">
        <v>474</v>
      </c>
      <c r="C5242" s="10" t="s">
        <v>1764</v>
      </c>
      <c r="D5242" s="162" t="s">
        <v>9202</v>
      </c>
      <c r="E5242" s="162" t="s">
        <v>7004</v>
      </c>
      <c r="F5242" s="161" t="s">
        <v>2223</v>
      </c>
      <c r="G5242" s="10">
        <v>11.0</v>
      </c>
      <c r="H5242" s="10">
        <v>10.0</v>
      </c>
      <c r="I5242" s="10">
        <v>11.0</v>
      </c>
      <c r="J5242" s="172">
        <v>50.0</v>
      </c>
      <c r="K5242" s="173">
        <v>4.55</v>
      </c>
      <c r="L5242" s="162" t="s">
        <v>63</v>
      </c>
      <c r="M5242" s="163"/>
      <c r="N5242" s="163"/>
      <c r="O5242" s="163"/>
      <c r="P5242" s="163"/>
      <c r="Q5242" s="163"/>
      <c r="R5242" s="163"/>
      <c r="S5242" s="163"/>
      <c r="T5242" s="163"/>
      <c r="U5242" s="163"/>
      <c r="V5242" s="163"/>
      <c r="W5242" s="163"/>
      <c r="X5242" s="163"/>
    </row>
    <row r="5243" ht="11.25" customHeight="1">
      <c r="A5243" s="162" t="s">
        <v>9197</v>
      </c>
      <c r="B5243" s="162" t="s">
        <v>474</v>
      </c>
      <c r="C5243" s="10" t="s">
        <v>1764</v>
      </c>
      <c r="D5243" s="162" t="s">
        <v>9203</v>
      </c>
      <c r="E5243" s="162" t="s">
        <v>9204</v>
      </c>
      <c r="F5243" s="161" t="s">
        <v>2223</v>
      </c>
      <c r="G5243" s="10">
        <v>11.0</v>
      </c>
      <c r="H5243" s="10">
        <v>10.0</v>
      </c>
      <c r="I5243" s="10">
        <v>11.0</v>
      </c>
      <c r="J5243" s="172">
        <v>50.0</v>
      </c>
      <c r="K5243" s="173">
        <v>4.55</v>
      </c>
      <c r="L5243" s="162" t="s">
        <v>63</v>
      </c>
      <c r="M5243" s="163"/>
      <c r="N5243" s="163"/>
      <c r="O5243" s="163"/>
      <c r="P5243" s="163"/>
      <c r="Q5243" s="163"/>
      <c r="R5243" s="163"/>
      <c r="S5243" s="163"/>
      <c r="T5243" s="163"/>
      <c r="U5243" s="163"/>
      <c r="V5243" s="163"/>
      <c r="W5243" s="163"/>
      <c r="X5243" s="163"/>
    </row>
    <row r="5244" ht="11.25" customHeight="1">
      <c r="A5244" s="162" t="s">
        <v>9205</v>
      </c>
      <c r="B5244" s="162" t="s">
        <v>3896</v>
      </c>
      <c r="C5244" s="10" t="s">
        <v>52</v>
      </c>
      <c r="D5244" s="162" t="s">
        <v>9206</v>
      </c>
      <c r="E5244" s="162" t="s">
        <v>480</v>
      </c>
      <c r="F5244" s="161" t="s">
        <v>2223</v>
      </c>
      <c r="G5244" s="10">
        <v>16.0</v>
      </c>
      <c r="H5244" s="10">
        <v>15.0</v>
      </c>
      <c r="I5244" s="10">
        <v>16.0</v>
      </c>
      <c r="J5244" s="172">
        <v>50.0</v>
      </c>
      <c r="K5244" s="173">
        <v>3.13</v>
      </c>
      <c r="L5244" s="162" t="s">
        <v>63</v>
      </c>
      <c r="M5244" s="163"/>
      <c r="N5244" s="163"/>
      <c r="O5244" s="163"/>
      <c r="P5244" s="163"/>
      <c r="Q5244" s="163"/>
      <c r="R5244" s="163"/>
      <c r="S5244" s="163"/>
      <c r="T5244" s="163"/>
      <c r="U5244" s="163"/>
      <c r="V5244" s="163"/>
      <c r="W5244" s="163"/>
      <c r="X5244" s="163"/>
    </row>
    <row r="5245" ht="11.25" customHeight="1">
      <c r="A5245" s="162" t="s">
        <v>9205</v>
      </c>
      <c r="B5245" s="162" t="s">
        <v>3896</v>
      </c>
      <c r="C5245" s="10" t="s">
        <v>52</v>
      </c>
      <c r="D5245" s="162" t="s">
        <v>7530</v>
      </c>
      <c r="E5245" s="162" t="s">
        <v>486</v>
      </c>
      <c r="F5245" s="161" t="s">
        <v>2223</v>
      </c>
      <c r="G5245" s="10">
        <v>16.0</v>
      </c>
      <c r="H5245" s="10">
        <v>15.0</v>
      </c>
      <c r="I5245" s="10">
        <v>16.0</v>
      </c>
      <c r="J5245" s="172">
        <v>50.0</v>
      </c>
      <c r="K5245" s="173">
        <v>3.13</v>
      </c>
      <c r="L5245" s="162" t="s">
        <v>63</v>
      </c>
      <c r="M5245" s="163"/>
      <c r="N5245" s="163"/>
      <c r="O5245" s="163"/>
      <c r="P5245" s="163"/>
      <c r="Q5245" s="163"/>
      <c r="R5245" s="163"/>
      <c r="S5245" s="163"/>
      <c r="T5245" s="163"/>
      <c r="U5245" s="163"/>
      <c r="V5245" s="163"/>
      <c r="W5245" s="163"/>
      <c r="X5245" s="163"/>
    </row>
    <row r="5246" ht="11.25" customHeight="1">
      <c r="A5246" s="162" t="s">
        <v>9205</v>
      </c>
      <c r="B5246" s="162" t="s">
        <v>3896</v>
      </c>
      <c r="C5246" s="10" t="s">
        <v>1764</v>
      </c>
      <c r="D5246" s="162" t="s">
        <v>9207</v>
      </c>
      <c r="E5246" s="162" t="s">
        <v>4649</v>
      </c>
      <c r="F5246" s="161" t="s">
        <v>2223</v>
      </c>
      <c r="G5246" s="10">
        <v>16.0</v>
      </c>
      <c r="H5246" s="10">
        <v>15.0</v>
      </c>
      <c r="I5246" s="10">
        <v>16.0</v>
      </c>
      <c r="J5246" s="172">
        <v>50.0</v>
      </c>
      <c r="K5246" s="173">
        <v>3.13</v>
      </c>
      <c r="L5246" s="162" t="s">
        <v>63</v>
      </c>
      <c r="M5246" s="163"/>
      <c r="N5246" s="163"/>
      <c r="O5246" s="163"/>
      <c r="P5246" s="163"/>
      <c r="Q5246" s="163"/>
      <c r="R5246" s="163"/>
      <c r="S5246" s="163"/>
      <c r="T5246" s="163"/>
      <c r="U5246" s="163"/>
      <c r="V5246" s="163"/>
      <c r="W5246" s="163"/>
      <c r="X5246" s="163"/>
    </row>
    <row r="5247" ht="11.25" customHeight="1">
      <c r="A5247" s="162" t="s">
        <v>9205</v>
      </c>
      <c r="B5247" s="162" t="s">
        <v>3896</v>
      </c>
      <c r="C5247" s="10" t="s">
        <v>1764</v>
      </c>
      <c r="D5247" s="162" t="s">
        <v>9208</v>
      </c>
      <c r="E5247" s="162" t="s">
        <v>4647</v>
      </c>
      <c r="F5247" s="161" t="s">
        <v>2223</v>
      </c>
      <c r="G5247" s="10">
        <v>16.0</v>
      </c>
      <c r="H5247" s="10">
        <v>15.0</v>
      </c>
      <c r="I5247" s="10">
        <v>16.0</v>
      </c>
      <c r="J5247" s="172">
        <v>50.0</v>
      </c>
      <c r="K5247" s="173">
        <v>3.13</v>
      </c>
      <c r="L5247" s="162" t="s">
        <v>63</v>
      </c>
      <c r="M5247" s="163"/>
      <c r="N5247" s="163"/>
      <c r="O5247" s="163"/>
      <c r="P5247" s="163"/>
      <c r="Q5247" s="163"/>
      <c r="R5247" s="163"/>
      <c r="S5247" s="163"/>
      <c r="T5247" s="163"/>
      <c r="U5247" s="163"/>
      <c r="V5247" s="163"/>
      <c r="W5247" s="163"/>
      <c r="X5247" s="163"/>
    </row>
    <row r="5248" ht="11.25" customHeight="1">
      <c r="A5248" s="162" t="s">
        <v>9205</v>
      </c>
      <c r="B5248" s="162" t="s">
        <v>3896</v>
      </c>
      <c r="C5248" s="10" t="s">
        <v>52</v>
      </c>
      <c r="D5248" s="162" t="s">
        <v>9209</v>
      </c>
      <c r="E5248" s="162" t="s">
        <v>9210</v>
      </c>
      <c r="F5248" s="161" t="s">
        <v>2223</v>
      </c>
      <c r="G5248" s="10">
        <v>16.0</v>
      </c>
      <c r="H5248" s="10">
        <v>15.0</v>
      </c>
      <c r="I5248" s="10">
        <v>16.0</v>
      </c>
      <c r="J5248" s="172">
        <v>50.0</v>
      </c>
      <c r="K5248" s="173">
        <v>3.13</v>
      </c>
      <c r="L5248" s="162" t="s">
        <v>63</v>
      </c>
      <c r="M5248" s="163"/>
      <c r="N5248" s="163"/>
      <c r="O5248" s="163"/>
      <c r="P5248" s="163"/>
      <c r="Q5248" s="163"/>
      <c r="R5248" s="163"/>
      <c r="S5248" s="163"/>
      <c r="T5248" s="163"/>
      <c r="U5248" s="163"/>
      <c r="V5248" s="163"/>
      <c r="W5248" s="163"/>
      <c r="X5248" s="163"/>
    </row>
    <row r="5249" ht="11.25" customHeight="1">
      <c r="A5249" s="162" t="s">
        <v>9205</v>
      </c>
      <c r="B5249" s="162" t="s">
        <v>3896</v>
      </c>
      <c r="C5249" s="10" t="s">
        <v>1764</v>
      </c>
      <c r="D5249" s="162" t="s">
        <v>9211</v>
      </c>
      <c r="E5249" s="162" t="s">
        <v>9212</v>
      </c>
      <c r="F5249" s="161" t="s">
        <v>2223</v>
      </c>
      <c r="G5249" s="10">
        <v>16.0</v>
      </c>
      <c r="H5249" s="10">
        <v>15.0</v>
      </c>
      <c r="I5249" s="10">
        <v>16.0</v>
      </c>
      <c r="J5249" s="172">
        <v>50.0</v>
      </c>
      <c r="K5249" s="173">
        <v>3.13</v>
      </c>
      <c r="L5249" s="162" t="s">
        <v>63</v>
      </c>
      <c r="M5249" s="163"/>
      <c r="N5249" s="163"/>
      <c r="O5249" s="163"/>
      <c r="P5249" s="163"/>
      <c r="Q5249" s="163"/>
      <c r="R5249" s="163"/>
      <c r="S5249" s="163"/>
      <c r="T5249" s="163"/>
      <c r="U5249" s="163"/>
      <c r="V5249" s="163"/>
      <c r="W5249" s="163"/>
      <c r="X5249" s="163"/>
    </row>
    <row r="5250" ht="11.25" customHeight="1">
      <c r="A5250" s="162" t="s">
        <v>9213</v>
      </c>
      <c r="B5250" s="162" t="s">
        <v>9214</v>
      </c>
      <c r="C5250" s="10" t="s">
        <v>52</v>
      </c>
      <c r="D5250" s="162" t="s">
        <v>9215</v>
      </c>
      <c r="E5250" s="162" t="s">
        <v>677</v>
      </c>
      <c r="F5250" s="161" t="s">
        <v>2223</v>
      </c>
      <c r="G5250" s="10">
        <v>5.0</v>
      </c>
      <c r="H5250" s="10">
        <v>5.0</v>
      </c>
      <c r="I5250" s="10">
        <v>5.0</v>
      </c>
      <c r="J5250" s="172">
        <v>50.0</v>
      </c>
      <c r="K5250" s="173">
        <v>10.0</v>
      </c>
      <c r="L5250" s="162" t="s">
        <v>63</v>
      </c>
      <c r="M5250" s="163"/>
      <c r="N5250" s="163"/>
      <c r="O5250" s="163"/>
      <c r="P5250" s="163"/>
      <c r="Q5250" s="163"/>
      <c r="R5250" s="163"/>
      <c r="S5250" s="163"/>
      <c r="T5250" s="163"/>
      <c r="U5250" s="163"/>
      <c r="V5250" s="163"/>
      <c r="W5250" s="163"/>
      <c r="X5250" s="163"/>
    </row>
    <row r="5251" ht="11.25" customHeight="1">
      <c r="A5251" s="162" t="s">
        <v>9216</v>
      </c>
      <c r="B5251" s="162" t="s">
        <v>9217</v>
      </c>
      <c r="C5251" s="10" t="s">
        <v>52</v>
      </c>
      <c r="D5251" s="162" t="s">
        <v>9218</v>
      </c>
      <c r="E5251" s="162" t="s">
        <v>9219</v>
      </c>
      <c r="F5251" s="161" t="s">
        <v>2223</v>
      </c>
      <c r="G5251" s="10">
        <v>9.0</v>
      </c>
      <c r="H5251" s="10">
        <v>1.0</v>
      </c>
      <c r="I5251" s="10">
        <v>9.0</v>
      </c>
      <c r="J5251" s="172">
        <v>50.0</v>
      </c>
      <c r="K5251" s="173">
        <v>5.56</v>
      </c>
      <c r="L5251" s="162" t="s">
        <v>63</v>
      </c>
      <c r="M5251" s="163"/>
      <c r="N5251" s="163"/>
      <c r="O5251" s="163"/>
      <c r="P5251" s="163"/>
      <c r="Q5251" s="163"/>
      <c r="R5251" s="163"/>
      <c r="S5251" s="163"/>
      <c r="T5251" s="163"/>
      <c r="U5251" s="163"/>
      <c r="V5251" s="163"/>
      <c r="W5251" s="163"/>
      <c r="X5251" s="163"/>
    </row>
    <row r="5252" ht="11.25" customHeight="1">
      <c r="A5252" s="162" t="s">
        <v>9216</v>
      </c>
      <c r="B5252" s="162" t="s">
        <v>9217</v>
      </c>
      <c r="C5252" s="10" t="s">
        <v>52</v>
      </c>
      <c r="D5252" s="162" t="s">
        <v>9220</v>
      </c>
      <c r="E5252" s="162" t="s">
        <v>9221</v>
      </c>
      <c r="F5252" s="161" t="s">
        <v>2223</v>
      </c>
      <c r="G5252" s="10">
        <v>9.0</v>
      </c>
      <c r="H5252" s="10">
        <v>1.0</v>
      </c>
      <c r="I5252" s="10">
        <v>9.0</v>
      </c>
      <c r="J5252" s="172">
        <v>50.0</v>
      </c>
      <c r="K5252" s="173">
        <v>5.56</v>
      </c>
      <c r="L5252" s="162" t="s">
        <v>63</v>
      </c>
      <c r="M5252" s="163"/>
      <c r="N5252" s="163"/>
      <c r="O5252" s="163"/>
      <c r="P5252" s="163"/>
      <c r="Q5252" s="163"/>
      <c r="R5252" s="163"/>
      <c r="S5252" s="163"/>
      <c r="T5252" s="163"/>
      <c r="U5252" s="163"/>
      <c r="V5252" s="163"/>
      <c r="W5252" s="163"/>
      <c r="X5252" s="163"/>
    </row>
    <row r="5253" ht="11.25" customHeight="1">
      <c r="A5253" s="162" t="s">
        <v>9222</v>
      </c>
      <c r="B5253" s="162" t="s">
        <v>9223</v>
      </c>
      <c r="C5253" s="10" t="s">
        <v>1764</v>
      </c>
      <c r="D5253" s="162" t="s">
        <v>9224</v>
      </c>
      <c r="E5253" s="162" t="s">
        <v>7597</v>
      </c>
      <c r="F5253" s="161" t="s">
        <v>2223</v>
      </c>
      <c r="G5253" s="10">
        <v>11.0</v>
      </c>
      <c r="H5253" s="10">
        <v>2.0</v>
      </c>
      <c r="I5253" s="10">
        <v>11.0</v>
      </c>
      <c r="J5253" s="172">
        <v>50.0</v>
      </c>
      <c r="K5253" s="173">
        <v>4.55</v>
      </c>
      <c r="L5253" s="162" t="s">
        <v>63</v>
      </c>
      <c r="M5253" s="163"/>
      <c r="N5253" s="163"/>
      <c r="O5253" s="163"/>
      <c r="P5253" s="163"/>
      <c r="Q5253" s="163"/>
      <c r="R5253" s="163"/>
      <c r="S5253" s="163"/>
      <c r="T5253" s="163"/>
      <c r="U5253" s="163"/>
      <c r="V5253" s="163"/>
      <c r="W5253" s="163"/>
      <c r="X5253" s="163"/>
    </row>
    <row r="5254" ht="11.25" customHeight="1">
      <c r="A5254" s="162" t="s">
        <v>9222</v>
      </c>
      <c r="B5254" s="162" t="s">
        <v>9223</v>
      </c>
      <c r="C5254" s="10" t="s">
        <v>52</v>
      </c>
      <c r="D5254" s="162" t="s">
        <v>9225</v>
      </c>
      <c r="E5254" s="162" t="s">
        <v>9226</v>
      </c>
      <c r="F5254" s="161" t="s">
        <v>2223</v>
      </c>
      <c r="G5254" s="10">
        <v>11.0</v>
      </c>
      <c r="H5254" s="10">
        <v>2.0</v>
      </c>
      <c r="I5254" s="10">
        <v>11.0</v>
      </c>
      <c r="J5254" s="172">
        <v>50.0</v>
      </c>
      <c r="K5254" s="173">
        <v>4.55</v>
      </c>
      <c r="L5254" s="162" t="s">
        <v>63</v>
      </c>
      <c r="M5254" s="163"/>
      <c r="N5254" s="163"/>
      <c r="O5254" s="163"/>
      <c r="P5254" s="163"/>
      <c r="Q5254" s="163"/>
      <c r="R5254" s="163"/>
      <c r="S5254" s="163"/>
      <c r="T5254" s="163"/>
      <c r="U5254" s="163"/>
      <c r="V5254" s="163"/>
      <c r="W5254" s="163"/>
      <c r="X5254" s="163"/>
    </row>
    <row r="5255" ht="11.25" customHeight="1">
      <c r="A5255" s="162" t="s">
        <v>9222</v>
      </c>
      <c r="B5255" s="162" t="s">
        <v>9223</v>
      </c>
      <c r="C5255" s="10" t="s">
        <v>1764</v>
      </c>
      <c r="D5255" s="162" t="s">
        <v>9227</v>
      </c>
      <c r="E5255" s="162" t="s">
        <v>7599</v>
      </c>
      <c r="F5255" s="161" t="s">
        <v>2223</v>
      </c>
      <c r="G5255" s="10">
        <v>11.0</v>
      </c>
      <c r="H5255" s="10">
        <v>2.0</v>
      </c>
      <c r="I5255" s="10">
        <v>11.0</v>
      </c>
      <c r="J5255" s="172">
        <v>50.0</v>
      </c>
      <c r="K5255" s="173">
        <v>4.55</v>
      </c>
      <c r="L5255" s="162" t="s">
        <v>63</v>
      </c>
      <c r="M5255" s="163"/>
      <c r="N5255" s="163"/>
      <c r="O5255" s="163"/>
      <c r="P5255" s="163"/>
      <c r="Q5255" s="163"/>
      <c r="R5255" s="163"/>
      <c r="S5255" s="163"/>
      <c r="T5255" s="163"/>
      <c r="U5255" s="163"/>
      <c r="V5255" s="163"/>
      <c r="W5255" s="163"/>
      <c r="X5255" s="163"/>
    </row>
    <row r="5256" ht="11.25" customHeight="1">
      <c r="A5256" s="162" t="s">
        <v>9222</v>
      </c>
      <c r="B5256" s="162" t="s">
        <v>9223</v>
      </c>
      <c r="C5256" s="10" t="s">
        <v>52</v>
      </c>
      <c r="D5256" s="162" t="s">
        <v>9228</v>
      </c>
      <c r="E5256" s="162" t="s">
        <v>9229</v>
      </c>
      <c r="F5256" s="161" t="s">
        <v>2223</v>
      </c>
      <c r="G5256" s="10">
        <v>11.0</v>
      </c>
      <c r="H5256" s="10">
        <v>2.0</v>
      </c>
      <c r="I5256" s="10">
        <v>11.0</v>
      </c>
      <c r="J5256" s="172">
        <v>50.0</v>
      </c>
      <c r="K5256" s="173">
        <v>4.55</v>
      </c>
      <c r="L5256" s="162" t="s">
        <v>63</v>
      </c>
      <c r="M5256" s="163"/>
      <c r="N5256" s="163"/>
      <c r="O5256" s="163"/>
      <c r="P5256" s="163"/>
      <c r="Q5256" s="163"/>
      <c r="R5256" s="163"/>
      <c r="S5256" s="163"/>
      <c r="T5256" s="163"/>
      <c r="U5256" s="163"/>
      <c r="V5256" s="163"/>
      <c r="W5256" s="163"/>
      <c r="X5256" s="163"/>
    </row>
    <row r="5257" ht="11.25" customHeight="1">
      <c r="A5257" s="162" t="s">
        <v>9230</v>
      </c>
      <c r="B5257" s="162" t="s">
        <v>6924</v>
      </c>
      <c r="C5257" s="10" t="s">
        <v>1764</v>
      </c>
      <c r="D5257" s="162" t="s">
        <v>9215</v>
      </c>
      <c r="E5257" s="162" t="s">
        <v>677</v>
      </c>
      <c r="F5257" s="161" t="s">
        <v>2223</v>
      </c>
      <c r="G5257" s="10">
        <v>12.0</v>
      </c>
      <c r="H5257" s="10">
        <v>10.0</v>
      </c>
      <c r="I5257" s="10">
        <v>12.0</v>
      </c>
      <c r="J5257" s="172">
        <v>50.0</v>
      </c>
      <c r="K5257" s="173">
        <v>4.17</v>
      </c>
      <c r="L5257" s="162" t="s">
        <v>63</v>
      </c>
      <c r="M5257" s="163"/>
      <c r="N5257" s="163"/>
      <c r="O5257" s="163"/>
      <c r="P5257" s="163"/>
      <c r="Q5257" s="163"/>
      <c r="R5257" s="163"/>
      <c r="S5257" s="163"/>
      <c r="T5257" s="163"/>
      <c r="U5257" s="163"/>
      <c r="V5257" s="163"/>
      <c r="W5257" s="163"/>
      <c r="X5257" s="163"/>
    </row>
    <row r="5258" ht="11.25" customHeight="1">
      <c r="A5258" s="162" t="s">
        <v>9230</v>
      </c>
      <c r="B5258" s="162" t="s">
        <v>6924</v>
      </c>
      <c r="C5258" s="10" t="s">
        <v>52</v>
      </c>
      <c r="D5258" s="162" t="s">
        <v>9231</v>
      </c>
      <c r="E5258" s="162" t="s">
        <v>2715</v>
      </c>
      <c r="F5258" s="161" t="s">
        <v>2223</v>
      </c>
      <c r="G5258" s="10">
        <v>12.0</v>
      </c>
      <c r="H5258" s="10">
        <v>10.0</v>
      </c>
      <c r="I5258" s="10">
        <v>12.0</v>
      </c>
      <c r="J5258" s="172">
        <v>50.0</v>
      </c>
      <c r="K5258" s="173">
        <v>4.17</v>
      </c>
      <c r="L5258" s="162" t="s">
        <v>63</v>
      </c>
      <c r="M5258" s="163"/>
      <c r="N5258" s="163"/>
      <c r="O5258" s="163"/>
      <c r="P5258" s="163"/>
      <c r="Q5258" s="163"/>
      <c r="R5258" s="163"/>
      <c r="S5258" s="163"/>
      <c r="T5258" s="163"/>
      <c r="U5258" s="163"/>
      <c r="V5258" s="163"/>
      <c r="W5258" s="163"/>
      <c r="X5258" s="163"/>
    </row>
    <row r="5259" ht="11.25" customHeight="1">
      <c r="A5259" s="162" t="s">
        <v>9230</v>
      </c>
      <c r="B5259" s="162" t="s">
        <v>6924</v>
      </c>
      <c r="C5259" s="10" t="s">
        <v>1764</v>
      </c>
      <c r="D5259" s="162" t="s">
        <v>9232</v>
      </c>
      <c r="E5259" s="162" t="s">
        <v>2717</v>
      </c>
      <c r="F5259" s="161" t="s">
        <v>2223</v>
      </c>
      <c r="G5259" s="10">
        <v>12.0</v>
      </c>
      <c r="H5259" s="10">
        <v>10.0</v>
      </c>
      <c r="I5259" s="10">
        <v>12.0</v>
      </c>
      <c r="J5259" s="172">
        <v>50.0</v>
      </c>
      <c r="K5259" s="173">
        <v>4.17</v>
      </c>
      <c r="L5259" s="162" t="s">
        <v>63</v>
      </c>
      <c r="M5259" s="163"/>
      <c r="N5259" s="163"/>
      <c r="O5259" s="163"/>
      <c r="P5259" s="163"/>
      <c r="Q5259" s="163"/>
      <c r="R5259" s="163"/>
      <c r="S5259" s="163"/>
      <c r="T5259" s="163"/>
      <c r="U5259" s="163"/>
      <c r="V5259" s="163"/>
      <c r="W5259" s="163"/>
      <c r="X5259" s="163"/>
    </row>
    <row r="5260" ht="11.25" customHeight="1">
      <c r="A5260" s="162" t="s">
        <v>9233</v>
      </c>
      <c r="B5260" s="162" t="s">
        <v>7605</v>
      </c>
      <c r="C5260" s="10" t="s">
        <v>1764</v>
      </c>
      <c r="D5260" s="162" t="s">
        <v>9234</v>
      </c>
      <c r="E5260" s="162" t="s">
        <v>9235</v>
      </c>
      <c r="F5260" s="161" t="s">
        <v>2223</v>
      </c>
      <c r="G5260" s="10">
        <v>9.0</v>
      </c>
      <c r="H5260" s="10">
        <v>2.0</v>
      </c>
      <c r="I5260" s="10">
        <v>9.0</v>
      </c>
      <c r="J5260" s="172">
        <v>50.0</v>
      </c>
      <c r="K5260" s="173">
        <v>5.56</v>
      </c>
      <c r="L5260" s="162" t="s">
        <v>63</v>
      </c>
      <c r="M5260" s="163"/>
      <c r="N5260" s="163"/>
      <c r="O5260" s="163"/>
      <c r="P5260" s="163"/>
      <c r="Q5260" s="163"/>
      <c r="R5260" s="163"/>
      <c r="S5260" s="163"/>
      <c r="T5260" s="163"/>
      <c r="U5260" s="163"/>
      <c r="V5260" s="163"/>
      <c r="W5260" s="163"/>
      <c r="X5260" s="163"/>
    </row>
    <row r="5261" ht="11.25" customHeight="1">
      <c r="A5261" s="162" t="s">
        <v>9233</v>
      </c>
      <c r="B5261" s="162" t="s">
        <v>7605</v>
      </c>
      <c r="C5261" s="10" t="s">
        <v>52</v>
      </c>
      <c r="D5261" s="162" t="s">
        <v>9236</v>
      </c>
      <c r="E5261" s="162" t="s">
        <v>9237</v>
      </c>
      <c r="F5261" s="161" t="s">
        <v>2223</v>
      </c>
      <c r="G5261" s="10">
        <v>9.0</v>
      </c>
      <c r="H5261" s="10">
        <v>2.0</v>
      </c>
      <c r="I5261" s="10">
        <v>9.0</v>
      </c>
      <c r="J5261" s="172">
        <v>50.0</v>
      </c>
      <c r="K5261" s="173">
        <v>5.56</v>
      </c>
      <c r="L5261" s="162" t="s">
        <v>63</v>
      </c>
      <c r="M5261" s="163"/>
      <c r="N5261" s="163"/>
      <c r="O5261" s="163"/>
      <c r="P5261" s="163"/>
      <c r="Q5261" s="163"/>
      <c r="R5261" s="163"/>
      <c r="S5261" s="163"/>
      <c r="T5261" s="163"/>
      <c r="U5261" s="163"/>
      <c r="V5261" s="163"/>
      <c r="W5261" s="163"/>
      <c r="X5261" s="163"/>
    </row>
    <row r="5262" ht="11.25" customHeight="1">
      <c r="A5262" s="162" t="s">
        <v>9233</v>
      </c>
      <c r="B5262" s="162" t="s">
        <v>7605</v>
      </c>
      <c r="C5262" s="10" t="s">
        <v>52</v>
      </c>
      <c r="D5262" s="162" t="s">
        <v>9238</v>
      </c>
      <c r="E5262" s="162" t="s">
        <v>9239</v>
      </c>
      <c r="F5262" s="161" t="s">
        <v>2223</v>
      </c>
      <c r="G5262" s="10">
        <v>9.0</v>
      </c>
      <c r="H5262" s="10">
        <v>2.0</v>
      </c>
      <c r="I5262" s="10">
        <v>9.0</v>
      </c>
      <c r="J5262" s="172">
        <v>50.0</v>
      </c>
      <c r="K5262" s="173">
        <v>5.56</v>
      </c>
      <c r="L5262" s="162" t="s">
        <v>63</v>
      </c>
      <c r="M5262" s="163"/>
      <c r="N5262" s="163"/>
      <c r="O5262" s="163"/>
      <c r="P5262" s="163"/>
      <c r="Q5262" s="163"/>
      <c r="R5262" s="163"/>
      <c r="S5262" s="163"/>
      <c r="T5262" s="163"/>
      <c r="U5262" s="163"/>
      <c r="V5262" s="163"/>
      <c r="W5262" s="163"/>
      <c r="X5262" s="163"/>
    </row>
    <row r="5263" ht="11.25" customHeight="1">
      <c r="A5263" s="162" t="s">
        <v>9233</v>
      </c>
      <c r="B5263" s="162" t="s">
        <v>7605</v>
      </c>
      <c r="C5263" s="10" t="s">
        <v>1764</v>
      </c>
      <c r="D5263" s="162" t="s">
        <v>9240</v>
      </c>
      <c r="E5263" s="162" t="s">
        <v>9241</v>
      </c>
      <c r="F5263" s="161" t="s">
        <v>2223</v>
      </c>
      <c r="G5263" s="10">
        <v>9.0</v>
      </c>
      <c r="H5263" s="10">
        <v>2.0</v>
      </c>
      <c r="I5263" s="10">
        <v>9.0</v>
      </c>
      <c r="J5263" s="172">
        <v>50.0</v>
      </c>
      <c r="K5263" s="173">
        <v>5.56</v>
      </c>
      <c r="L5263" s="162" t="s">
        <v>63</v>
      </c>
      <c r="M5263" s="163"/>
      <c r="N5263" s="163"/>
      <c r="O5263" s="163"/>
      <c r="P5263" s="163"/>
      <c r="Q5263" s="163"/>
      <c r="R5263" s="163"/>
      <c r="S5263" s="163"/>
      <c r="T5263" s="163"/>
      <c r="U5263" s="163"/>
      <c r="V5263" s="163"/>
      <c r="W5263" s="163"/>
      <c r="X5263" s="163"/>
    </row>
    <row r="5264" ht="11.25" customHeight="1">
      <c r="A5264" s="162" t="s">
        <v>9242</v>
      </c>
      <c r="B5264" s="162" t="s">
        <v>3926</v>
      </c>
      <c r="C5264" s="10" t="s">
        <v>1764</v>
      </c>
      <c r="D5264" s="162" t="s">
        <v>4019</v>
      </c>
      <c r="E5264" s="162" t="s">
        <v>4020</v>
      </c>
      <c r="F5264" s="161" t="s">
        <v>2223</v>
      </c>
      <c r="G5264" s="10">
        <v>8.0</v>
      </c>
      <c r="H5264" s="10">
        <v>8.0</v>
      </c>
      <c r="I5264" s="10">
        <v>8.0</v>
      </c>
      <c r="J5264" s="172">
        <v>50.0</v>
      </c>
      <c r="K5264" s="173">
        <v>6.25</v>
      </c>
      <c r="L5264" s="162" t="s">
        <v>63</v>
      </c>
      <c r="M5264" s="163"/>
      <c r="N5264" s="163"/>
      <c r="O5264" s="163"/>
      <c r="P5264" s="163"/>
      <c r="Q5264" s="163"/>
      <c r="R5264" s="163"/>
      <c r="S5264" s="163"/>
      <c r="T5264" s="163"/>
      <c r="U5264" s="163"/>
      <c r="V5264" s="163"/>
      <c r="W5264" s="163"/>
      <c r="X5264" s="163"/>
    </row>
    <row r="5265" ht="11.25" customHeight="1">
      <c r="A5265" s="162" t="s">
        <v>9242</v>
      </c>
      <c r="B5265" s="162" t="s">
        <v>3926</v>
      </c>
      <c r="C5265" s="10" t="s">
        <v>52</v>
      </c>
      <c r="D5265" s="162" t="s">
        <v>9243</v>
      </c>
      <c r="E5265" s="162" t="s">
        <v>9244</v>
      </c>
      <c r="F5265" s="161" t="s">
        <v>2223</v>
      </c>
      <c r="G5265" s="10">
        <v>8.0</v>
      </c>
      <c r="H5265" s="10">
        <v>8.0</v>
      </c>
      <c r="I5265" s="10">
        <v>8.0</v>
      </c>
      <c r="J5265" s="172">
        <v>50.0</v>
      </c>
      <c r="K5265" s="173">
        <v>6.25</v>
      </c>
      <c r="L5265" s="162" t="s">
        <v>63</v>
      </c>
      <c r="M5265" s="163"/>
      <c r="N5265" s="163"/>
      <c r="O5265" s="163"/>
      <c r="P5265" s="163"/>
      <c r="Q5265" s="163"/>
      <c r="R5265" s="163"/>
      <c r="S5265" s="163"/>
      <c r="T5265" s="163"/>
      <c r="U5265" s="163"/>
      <c r="V5265" s="163"/>
      <c r="W5265" s="163"/>
      <c r="X5265" s="163"/>
    </row>
    <row r="5266" ht="11.25" customHeight="1">
      <c r="A5266" s="162" t="s">
        <v>9242</v>
      </c>
      <c r="B5266" s="162" t="s">
        <v>3926</v>
      </c>
      <c r="C5266" s="10" t="s">
        <v>1764</v>
      </c>
      <c r="D5266" s="162" t="s">
        <v>4023</v>
      </c>
      <c r="E5266" s="162" t="s">
        <v>4024</v>
      </c>
      <c r="F5266" s="161" t="s">
        <v>2223</v>
      </c>
      <c r="G5266" s="10">
        <v>8.0</v>
      </c>
      <c r="H5266" s="10">
        <v>8.0</v>
      </c>
      <c r="I5266" s="10">
        <v>8.0</v>
      </c>
      <c r="J5266" s="172">
        <v>50.0</v>
      </c>
      <c r="K5266" s="173">
        <v>6.25</v>
      </c>
      <c r="L5266" s="162" t="s">
        <v>63</v>
      </c>
      <c r="M5266" s="163"/>
      <c r="N5266" s="163"/>
      <c r="O5266" s="163"/>
      <c r="P5266" s="163"/>
      <c r="Q5266" s="163"/>
      <c r="R5266" s="163"/>
      <c r="S5266" s="163"/>
      <c r="T5266" s="163"/>
      <c r="U5266" s="163"/>
      <c r="V5266" s="163"/>
      <c r="W5266" s="163"/>
      <c r="X5266" s="163"/>
    </row>
    <row r="5267" ht="11.25" customHeight="1">
      <c r="A5267" s="162" t="s">
        <v>9242</v>
      </c>
      <c r="B5267" s="162" t="s">
        <v>3926</v>
      </c>
      <c r="C5267" s="10" t="s">
        <v>52</v>
      </c>
      <c r="D5267" s="162" t="s">
        <v>4021</v>
      </c>
      <c r="E5267" s="162" t="s">
        <v>4022</v>
      </c>
      <c r="F5267" s="161" t="s">
        <v>2223</v>
      </c>
      <c r="G5267" s="10">
        <v>8.0</v>
      </c>
      <c r="H5267" s="10">
        <v>8.0</v>
      </c>
      <c r="I5267" s="10">
        <v>8.0</v>
      </c>
      <c r="J5267" s="172">
        <v>50.0</v>
      </c>
      <c r="K5267" s="173">
        <v>6.25</v>
      </c>
      <c r="L5267" s="162" t="s">
        <v>63</v>
      </c>
      <c r="M5267" s="163"/>
      <c r="N5267" s="163"/>
      <c r="O5267" s="163"/>
      <c r="P5267" s="163"/>
      <c r="Q5267" s="163"/>
      <c r="R5267" s="163"/>
      <c r="S5267" s="163"/>
      <c r="T5267" s="163"/>
      <c r="U5267" s="163"/>
      <c r="V5267" s="163"/>
      <c r="W5267" s="163"/>
      <c r="X5267" s="163"/>
    </row>
    <row r="5268" ht="11.25" customHeight="1">
      <c r="A5268" s="162" t="s">
        <v>9245</v>
      </c>
      <c r="B5268" s="162" t="s">
        <v>9246</v>
      </c>
      <c r="C5268" s="10" t="s">
        <v>1764</v>
      </c>
      <c r="D5268" s="162" t="s">
        <v>9247</v>
      </c>
      <c r="E5268" s="162" t="s">
        <v>9248</v>
      </c>
      <c r="F5268" s="161" t="s">
        <v>2223</v>
      </c>
      <c r="G5268" s="10">
        <v>9.0</v>
      </c>
      <c r="H5268" s="10">
        <v>1.0</v>
      </c>
      <c r="I5268" s="10">
        <v>11.0</v>
      </c>
      <c r="J5268" s="172">
        <v>50.0</v>
      </c>
      <c r="K5268" s="173">
        <v>5.56</v>
      </c>
      <c r="L5268" s="162" t="s">
        <v>63</v>
      </c>
      <c r="M5268" s="163"/>
      <c r="N5268" s="163"/>
      <c r="O5268" s="163"/>
      <c r="P5268" s="163"/>
      <c r="Q5268" s="163"/>
      <c r="R5268" s="163"/>
      <c r="S5268" s="163"/>
      <c r="T5268" s="163"/>
      <c r="U5268" s="163"/>
      <c r="V5268" s="163"/>
      <c r="W5268" s="163"/>
      <c r="X5268" s="163"/>
    </row>
    <row r="5269" ht="11.25" customHeight="1">
      <c r="A5269" s="162" t="s">
        <v>9245</v>
      </c>
      <c r="B5269" s="162" t="s">
        <v>9246</v>
      </c>
      <c r="C5269" s="10" t="s">
        <v>1764</v>
      </c>
      <c r="D5269" s="162" t="s">
        <v>9072</v>
      </c>
      <c r="E5269" s="162" t="s">
        <v>9073</v>
      </c>
      <c r="F5269" s="161" t="s">
        <v>2223</v>
      </c>
      <c r="G5269" s="10">
        <v>9.0</v>
      </c>
      <c r="H5269" s="10">
        <v>1.0</v>
      </c>
      <c r="I5269" s="10">
        <v>11.0</v>
      </c>
      <c r="J5269" s="172">
        <v>50.0</v>
      </c>
      <c r="K5269" s="173">
        <v>5.56</v>
      </c>
      <c r="L5269" s="162" t="s">
        <v>63</v>
      </c>
      <c r="M5269" s="163"/>
      <c r="N5269" s="163"/>
      <c r="O5269" s="163"/>
      <c r="P5269" s="163"/>
      <c r="Q5269" s="163"/>
      <c r="R5269" s="163"/>
      <c r="S5269" s="163"/>
      <c r="T5269" s="163"/>
      <c r="U5269" s="163"/>
      <c r="V5269" s="163"/>
      <c r="W5269" s="163"/>
      <c r="X5269" s="163"/>
    </row>
    <row r="5270" ht="11.25" customHeight="1">
      <c r="A5270" s="162" t="s">
        <v>9245</v>
      </c>
      <c r="B5270" s="162" t="s">
        <v>9246</v>
      </c>
      <c r="C5270" s="10" t="s">
        <v>1764</v>
      </c>
      <c r="D5270" s="162" t="s">
        <v>9184</v>
      </c>
      <c r="E5270" s="162" t="s">
        <v>9185</v>
      </c>
      <c r="F5270" s="161" t="s">
        <v>2223</v>
      </c>
      <c r="G5270" s="10">
        <v>9.0</v>
      </c>
      <c r="H5270" s="10">
        <v>1.0</v>
      </c>
      <c r="I5270" s="10">
        <v>11.0</v>
      </c>
      <c r="J5270" s="172">
        <v>50.0</v>
      </c>
      <c r="K5270" s="173">
        <v>5.56</v>
      </c>
      <c r="L5270" s="162" t="s">
        <v>63</v>
      </c>
      <c r="M5270" s="163"/>
      <c r="N5270" s="163"/>
      <c r="O5270" s="163"/>
      <c r="P5270" s="163"/>
      <c r="Q5270" s="163"/>
      <c r="R5270" s="163"/>
      <c r="S5270" s="163"/>
      <c r="T5270" s="163"/>
      <c r="U5270" s="163"/>
      <c r="V5270" s="163"/>
      <c r="W5270" s="163"/>
      <c r="X5270" s="163"/>
    </row>
    <row r="5271" ht="11.25" customHeight="1">
      <c r="A5271" s="162" t="s">
        <v>9245</v>
      </c>
      <c r="B5271" s="162" t="s">
        <v>9246</v>
      </c>
      <c r="C5271" s="10" t="s">
        <v>52</v>
      </c>
      <c r="D5271" s="162" t="s">
        <v>9249</v>
      </c>
      <c r="E5271" s="162" t="s">
        <v>9250</v>
      </c>
      <c r="F5271" s="161" t="s">
        <v>2223</v>
      </c>
      <c r="G5271" s="10">
        <v>9.0</v>
      </c>
      <c r="H5271" s="10">
        <v>1.0</v>
      </c>
      <c r="I5271" s="10">
        <v>11.0</v>
      </c>
      <c r="J5271" s="172">
        <v>50.0</v>
      </c>
      <c r="K5271" s="173">
        <v>5.56</v>
      </c>
      <c r="L5271" s="162" t="s">
        <v>63</v>
      </c>
      <c r="M5271" s="163"/>
      <c r="N5271" s="163"/>
      <c r="O5271" s="163"/>
      <c r="P5271" s="163"/>
      <c r="Q5271" s="163"/>
      <c r="R5271" s="163"/>
      <c r="S5271" s="163"/>
      <c r="T5271" s="163"/>
      <c r="U5271" s="163"/>
      <c r="V5271" s="163"/>
      <c r="W5271" s="163"/>
      <c r="X5271" s="163"/>
    </row>
    <row r="5272" ht="11.25" customHeight="1">
      <c r="A5272" s="162" t="s">
        <v>9251</v>
      </c>
      <c r="B5272" s="162" t="s">
        <v>3954</v>
      </c>
      <c r="C5272" s="10" t="s">
        <v>52</v>
      </c>
      <c r="D5272" s="162" t="s">
        <v>9252</v>
      </c>
      <c r="E5272" s="162" t="s">
        <v>4675</v>
      </c>
      <c r="F5272" s="161" t="s">
        <v>2223</v>
      </c>
      <c r="G5272" s="10">
        <v>12.0</v>
      </c>
      <c r="H5272" s="10">
        <v>8.0</v>
      </c>
      <c r="I5272" s="10">
        <v>12.0</v>
      </c>
      <c r="J5272" s="172">
        <v>50.0</v>
      </c>
      <c r="K5272" s="173">
        <v>4.17</v>
      </c>
      <c r="L5272" s="162" t="s">
        <v>63</v>
      </c>
      <c r="M5272" s="163"/>
      <c r="N5272" s="163"/>
      <c r="O5272" s="163"/>
      <c r="P5272" s="163"/>
      <c r="Q5272" s="163"/>
      <c r="R5272" s="163"/>
      <c r="S5272" s="163"/>
      <c r="T5272" s="163"/>
      <c r="U5272" s="163"/>
      <c r="V5272" s="163"/>
      <c r="W5272" s="163"/>
      <c r="X5272" s="163"/>
    </row>
    <row r="5273" ht="11.25" customHeight="1">
      <c r="A5273" s="162" t="s">
        <v>9251</v>
      </c>
      <c r="B5273" s="162" t="s">
        <v>3954</v>
      </c>
      <c r="C5273" s="10" t="s">
        <v>1764</v>
      </c>
      <c r="D5273" s="162" t="s">
        <v>9253</v>
      </c>
      <c r="E5273" s="162" t="s">
        <v>9254</v>
      </c>
      <c r="F5273" s="161" t="s">
        <v>2223</v>
      </c>
      <c r="G5273" s="10">
        <v>12.0</v>
      </c>
      <c r="H5273" s="10">
        <v>8.0</v>
      </c>
      <c r="I5273" s="10">
        <v>12.0</v>
      </c>
      <c r="J5273" s="172">
        <v>50.0</v>
      </c>
      <c r="K5273" s="173">
        <v>4.17</v>
      </c>
      <c r="L5273" s="162" t="s">
        <v>63</v>
      </c>
      <c r="M5273" s="163"/>
      <c r="N5273" s="163"/>
      <c r="O5273" s="163"/>
      <c r="P5273" s="163"/>
      <c r="Q5273" s="163"/>
      <c r="R5273" s="163"/>
      <c r="S5273" s="163"/>
      <c r="T5273" s="163"/>
      <c r="U5273" s="163"/>
      <c r="V5273" s="163"/>
      <c r="W5273" s="163"/>
      <c r="X5273" s="163"/>
    </row>
    <row r="5274" ht="11.25" customHeight="1">
      <c r="A5274" s="162" t="s">
        <v>9255</v>
      </c>
      <c r="B5274" s="162" t="s">
        <v>483</v>
      </c>
      <c r="C5274" s="10" t="s">
        <v>1764</v>
      </c>
      <c r="D5274" s="162" t="s">
        <v>3998</v>
      </c>
      <c r="E5274" s="162" t="s">
        <v>3999</v>
      </c>
      <c r="F5274" s="161" t="s">
        <v>2223</v>
      </c>
      <c r="G5274" s="10">
        <v>15.0</v>
      </c>
      <c r="H5274" s="10">
        <v>14.0</v>
      </c>
      <c r="I5274" s="10">
        <v>15.0</v>
      </c>
      <c r="J5274" s="172">
        <v>50.0</v>
      </c>
      <c r="K5274" s="173">
        <v>3.33</v>
      </c>
      <c r="L5274" s="162" t="s">
        <v>63</v>
      </c>
      <c r="M5274" s="163"/>
      <c r="N5274" s="163"/>
      <c r="O5274" s="163"/>
      <c r="P5274" s="163"/>
      <c r="Q5274" s="163"/>
      <c r="R5274" s="163"/>
      <c r="S5274" s="163"/>
      <c r="T5274" s="163"/>
      <c r="U5274" s="163"/>
      <c r="V5274" s="163"/>
      <c r="W5274" s="163"/>
      <c r="X5274" s="163"/>
    </row>
    <row r="5275" ht="11.25" customHeight="1">
      <c r="A5275" s="162" t="s">
        <v>9255</v>
      </c>
      <c r="B5275" s="162" t="s">
        <v>483</v>
      </c>
      <c r="C5275" s="10" t="s">
        <v>52</v>
      </c>
      <c r="D5275" s="162" t="s">
        <v>9256</v>
      </c>
      <c r="E5275" s="162" t="s">
        <v>3997</v>
      </c>
      <c r="F5275" s="161" t="s">
        <v>2223</v>
      </c>
      <c r="G5275" s="10">
        <v>15.0</v>
      </c>
      <c r="H5275" s="10">
        <v>14.0</v>
      </c>
      <c r="I5275" s="10">
        <v>15.0</v>
      </c>
      <c r="J5275" s="172">
        <v>50.0</v>
      </c>
      <c r="K5275" s="173">
        <v>3.33</v>
      </c>
      <c r="L5275" s="162" t="s">
        <v>63</v>
      </c>
      <c r="M5275" s="163"/>
      <c r="N5275" s="163"/>
      <c r="O5275" s="163"/>
      <c r="P5275" s="163"/>
      <c r="Q5275" s="163"/>
      <c r="R5275" s="163"/>
      <c r="S5275" s="163"/>
      <c r="T5275" s="163"/>
      <c r="U5275" s="163"/>
      <c r="V5275" s="163"/>
      <c r="W5275" s="163"/>
      <c r="X5275" s="163"/>
    </row>
    <row r="5276" ht="11.25" customHeight="1">
      <c r="A5276" s="162" t="s">
        <v>9257</v>
      </c>
      <c r="B5276" s="162" t="s">
        <v>9258</v>
      </c>
      <c r="C5276" s="10" t="s">
        <v>1764</v>
      </c>
      <c r="D5276" s="162" t="s">
        <v>9259</v>
      </c>
      <c r="E5276" s="162" t="s">
        <v>4681</v>
      </c>
      <c r="F5276" s="161" t="s">
        <v>2223</v>
      </c>
      <c r="G5276" s="10">
        <v>12.0</v>
      </c>
      <c r="H5276" s="10">
        <v>6.0</v>
      </c>
      <c r="I5276" s="10">
        <v>12.0</v>
      </c>
      <c r="J5276" s="172">
        <v>50.0</v>
      </c>
      <c r="K5276" s="173">
        <v>4.17</v>
      </c>
      <c r="L5276" s="162" t="s">
        <v>63</v>
      </c>
      <c r="M5276" s="163"/>
      <c r="N5276" s="163"/>
      <c r="O5276" s="163"/>
      <c r="P5276" s="163"/>
      <c r="Q5276" s="163"/>
      <c r="R5276" s="163"/>
      <c r="S5276" s="163"/>
      <c r="T5276" s="163"/>
      <c r="U5276" s="163"/>
      <c r="V5276" s="163"/>
      <c r="W5276" s="163"/>
      <c r="X5276" s="163"/>
    </row>
    <row r="5277" ht="11.25" customHeight="1">
      <c r="A5277" s="162" t="s">
        <v>9257</v>
      </c>
      <c r="B5277" s="162" t="s">
        <v>9258</v>
      </c>
      <c r="C5277" s="10" t="s">
        <v>1764</v>
      </c>
      <c r="D5277" s="162" t="s">
        <v>9260</v>
      </c>
      <c r="E5277" s="162" t="s">
        <v>753</v>
      </c>
      <c r="F5277" s="161" t="s">
        <v>2223</v>
      </c>
      <c r="G5277" s="10">
        <v>12.0</v>
      </c>
      <c r="H5277" s="10">
        <v>6.0</v>
      </c>
      <c r="I5277" s="10">
        <v>12.0</v>
      </c>
      <c r="J5277" s="172">
        <v>50.0</v>
      </c>
      <c r="K5277" s="173">
        <v>4.17</v>
      </c>
      <c r="L5277" s="162" t="s">
        <v>63</v>
      </c>
      <c r="M5277" s="163"/>
      <c r="N5277" s="163"/>
      <c r="O5277" s="163"/>
      <c r="P5277" s="163"/>
      <c r="Q5277" s="163"/>
      <c r="R5277" s="163"/>
      <c r="S5277" s="163"/>
      <c r="T5277" s="163"/>
      <c r="U5277" s="163"/>
      <c r="V5277" s="163"/>
      <c r="W5277" s="163"/>
      <c r="X5277" s="163"/>
    </row>
    <row r="5278" ht="11.25" customHeight="1">
      <c r="A5278" s="162" t="s">
        <v>9257</v>
      </c>
      <c r="B5278" s="162" t="s">
        <v>9258</v>
      </c>
      <c r="C5278" s="10" t="s">
        <v>1764</v>
      </c>
      <c r="D5278" s="162" t="s">
        <v>9215</v>
      </c>
      <c r="E5278" s="162" t="s">
        <v>677</v>
      </c>
      <c r="F5278" s="161" t="s">
        <v>2223</v>
      </c>
      <c r="G5278" s="10">
        <v>12.0</v>
      </c>
      <c r="H5278" s="10">
        <v>6.0</v>
      </c>
      <c r="I5278" s="10">
        <v>12.0</v>
      </c>
      <c r="J5278" s="172">
        <v>50.0</v>
      </c>
      <c r="K5278" s="173">
        <v>4.17</v>
      </c>
      <c r="L5278" s="162" t="s">
        <v>63</v>
      </c>
      <c r="M5278" s="163"/>
      <c r="N5278" s="163"/>
      <c r="O5278" s="163"/>
      <c r="P5278" s="163"/>
      <c r="Q5278" s="163"/>
      <c r="R5278" s="163"/>
      <c r="S5278" s="163"/>
      <c r="T5278" s="163"/>
      <c r="U5278" s="163"/>
      <c r="V5278" s="163"/>
      <c r="W5278" s="163"/>
      <c r="X5278" s="163"/>
    </row>
    <row r="5279" ht="11.25" customHeight="1">
      <c r="A5279" s="162" t="s">
        <v>9261</v>
      </c>
      <c r="B5279" s="162" t="s">
        <v>7033</v>
      </c>
      <c r="C5279" s="10" t="s">
        <v>52</v>
      </c>
      <c r="D5279" s="162" t="s">
        <v>9262</v>
      </c>
      <c r="E5279" s="162" t="s">
        <v>4672</v>
      </c>
      <c r="F5279" s="161" t="s">
        <v>2223</v>
      </c>
      <c r="G5279" s="10">
        <v>4.0</v>
      </c>
      <c r="H5279" s="10">
        <v>4.0</v>
      </c>
      <c r="I5279" s="10">
        <v>4.0</v>
      </c>
      <c r="J5279" s="172">
        <v>50.0</v>
      </c>
      <c r="K5279" s="173">
        <v>12.5</v>
      </c>
      <c r="L5279" s="162" t="s">
        <v>63</v>
      </c>
      <c r="M5279" s="163"/>
      <c r="N5279" s="163"/>
      <c r="O5279" s="163"/>
      <c r="P5279" s="163"/>
      <c r="Q5279" s="163"/>
      <c r="R5279" s="163"/>
      <c r="S5279" s="163"/>
      <c r="T5279" s="163"/>
      <c r="U5279" s="163"/>
      <c r="V5279" s="163"/>
      <c r="W5279" s="163"/>
      <c r="X5279" s="163"/>
    </row>
    <row r="5280" ht="11.25" customHeight="1">
      <c r="A5280" s="162" t="s">
        <v>9261</v>
      </c>
      <c r="B5280" s="162" t="s">
        <v>7033</v>
      </c>
      <c r="C5280" s="10" t="s">
        <v>1764</v>
      </c>
      <c r="D5280" s="162" t="s">
        <v>9263</v>
      </c>
      <c r="E5280" s="162" t="s">
        <v>839</v>
      </c>
      <c r="F5280" s="161" t="s">
        <v>2223</v>
      </c>
      <c r="G5280" s="10">
        <v>4.0</v>
      </c>
      <c r="H5280" s="10">
        <v>4.0</v>
      </c>
      <c r="I5280" s="10">
        <v>4.0</v>
      </c>
      <c r="J5280" s="172">
        <v>50.0</v>
      </c>
      <c r="K5280" s="173">
        <v>12.5</v>
      </c>
      <c r="L5280" s="162" t="s">
        <v>63</v>
      </c>
      <c r="M5280" s="163"/>
      <c r="N5280" s="163"/>
      <c r="O5280" s="163"/>
      <c r="P5280" s="163"/>
      <c r="Q5280" s="163"/>
      <c r="R5280" s="163"/>
      <c r="S5280" s="163"/>
      <c r="T5280" s="163"/>
      <c r="U5280" s="163"/>
      <c r="V5280" s="163"/>
      <c r="W5280" s="163"/>
      <c r="X5280" s="163"/>
    </row>
    <row r="5281" ht="11.25" customHeight="1">
      <c r="A5281" s="162" t="s">
        <v>9261</v>
      </c>
      <c r="B5281" s="162" t="s">
        <v>7033</v>
      </c>
      <c r="C5281" s="10" t="s">
        <v>1764</v>
      </c>
      <c r="D5281" s="162" t="s">
        <v>9260</v>
      </c>
      <c r="E5281" s="162" t="s">
        <v>753</v>
      </c>
      <c r="F5281" s="161" t="s">
        <v>2223</v>
      </c>
      <c r="G5281" s="10">
        <v>4.0</v>
      </c>
      <c r="H5281" s="10">
        <v>4.0</v>
      </c>
      <c r="I5281" s="10">
        <v>4.0</v>
      </c>
      <c r="J5281" s="172">
        <v>50.0</v>
      </c>
      <c r="K5281" s="173">
        <v>12.5</v>
      </c>
      <c r="L5281" s="162" t="s">
        <v>63</v>
      </c>
      <c r="M5281" s="163"/>
      <c r="N5281" s="163"/>
      <c r="O5281" s="163"/>
      <c r="P5281" s="163"/>
      <c r="Q5281" s="163"/>
      <c r="R5281" s="163"/>
      <c r="S5281" s="163"/>
      <c r="T5281" s="163"/>
      <c r="U5281" s="163"/>
      <c r="V5281" s="163"/>
      <c r="W5281" s="163"/>
      <c r="X5281" s="163"/>
    </row>
    <row r="5282" ht="11.25" customHeight="1">
      <c r="A5282" s="162" t="s">
        <v>9264</v>
      </c>
      <c r="B5282" s="162" t="s">
        <v>4386</v>
      </c>
      <c r="C5282" s="10" t="s">
        <v>52</v>
      </c>
      <c r="D5282" s="162" t="s">
        <v>9265</v>
      </c>
      <c r="E5282" s="162" t="s">
        <v>505</v>
      </c>
      <c r="F5282" s="161" t="s">
        <v>2223</v>
      </c>
      <c r="G5282" s="10">
        <v>14.0</v>
      </c>
      <c r="H5282" s="10">
        <v>14.0</v>
      </c>
      <c r="I5282" s="10">
        <v>14.0</v>
      </c>
      <c r="J5282" s="172">
        <v>50.0</v>
      </c>
      <c r="K5282" s="173">
        <v>3.57</v>
      </c>
      <c r="L5282" s="162" t="s">
        <v>63</v>
      </c>
      <c r="M5282" s="163"/>
      <c r="N5282" s="163"/>
      <c r="O5282" s="163"/>
      <c r="P5282" s="163"/>
      <c r="Q5282" s="163"/>
      <c r="R5282" s="163"/>
      <c r="S5282" s="163"/>
      <c r="T5282" s="163"/>
      <c r="U5282" s="163"/>
      <c r="V5282" s="163"/>
      <c r="W5282" s="163"/>
      <c r="X5282" s="163"/>
    </row>
    <row r="5283" ht="11.25" customHeight="1">
      <c r="A5283" s="162" t="s">
        <v>9264</v>
      </c>
      <c r="B5283" s="162" t="s">
        <v>4386</v>
      </c>
      <c r="C5283" s="10" t="s">
        <v>1764</v>
      </c>
      <c r="D5283" s="162" t="s">
        <v>9196</v>
      </c>
      <c r="E5283" s="162" t="s">
        <v>491</v>
      </c>
      <c r="F5283" s="161" t="s">
        <v>2223</v>
      </c>
      <c r="G5283" s="10">
        <v>14.0</v>
      </c>
      <c r="H5283" s="10">
        <v>14.0</v>
      </c>
      <c r="I5283" s="10">
        <v>14.0</v>
      </c>
      <c r="J5283" s="172">
        <v>50.0</v>
      </c>
      <c r="K5283" s="173">
        <v>3.57</v>
      </c>
      <c r="L5283" s="162" t="s">
        <v>63</v>
      </c>
      <c r="M5283" s="163"/>
      <c r="N5283" s="163"/>
      <c r="O5283" s="163"/>
      <c r="P5283" s="163"/>
      <c r="Q5283" s="163"/>
      <c r="R5283" s="163"/>
      <c r="S5283" s="163"/>
      <c r="T5283" s="163"/>
      <c r="U5283" s="163"/>
      <c r="V5283" s="163"/>
      <c r="W5283" s="163"/>
      <c r="X5283" s="163"/>
    </row>
    <row r="5284" ht="11.25" customHeight="1">
      <c r="A5284" s="162" t="s">
        <v>9266</v>
      </c>
      <c r="B5284" s="162" t="s">
        <v>3969</v>
      </c>
      <c r="C5284" s="10" t="s">
        <v>1764</v>
      </c>
      <c r="D5284" s="162" t="s">
        <v>4084</v>
      </c>
      <c r="E5284" s="162" t="s">
        <v>7031</v>
      </c>
      <c r="F5284" s="161" t="s">
        <v>2223</v>
      </c>
      <c r="G5284" s="10">
        <v>10.0</v>
      </c>
      <c r="H5284" s="10">
        <v>5.0</v>
      </c>
      <c r="I5284" s="10">
        <v>10.0</v>
      </c>
      <c r="J5284" s="172">
        <v>50.0</v>
      </c>
      <c r="K5284" s="173">
        <v>5.0</v>
      </c>
      <c r="L5284" s="162" t="s">
        <v>63</v>
      </c>
      <c r="M5284" s="163"/>
      <c r="N5284" s="163"/>
      <c r="O5284" s="163"/>
      <c r="P5284" s="163"/>
      <c r="Q5284" s="163"/>
      <c r="R5284" s="163"/>
      <c r="S5284" s="163"/>
      <c r="T5284" s="163"/>
      <c r="U5284" s="163"/>
      <c r="V5284" s="163"/>
      <c r="W5284" s="163"/>
      <c r="X5284" s="163"/>
    </row>
    <row r="5285" ht="11.25" customHeight="1">
      <c r="A5285" s="162" t="s">
        <v>9267</v>
      </c>
      <c r="B5285" s="162" t="s">
        <v>9268</v>
      </c>
      <c r="C5285" s="10" t="s">
        <v>52</v>
      </c>
      <c r="D5285" s="162" t="s">
        <v>9269</v>
      </c>
      <c r="E5285" s="162" t="s">
        <v>9270</v>
      </c>
      <c r="F5285" s="161" t="s">
        <v>2223</v>
      </c>
      <c r="G5285" s="10">
        <v>8.0</v>
      </c>
      <c r="H5285" s="10">
        <v>8.0</v>
      </c>
      <c r="I5285" s="10">
        <v>8.0</v>
      </c>
      <c r="J5285" s="172">
        <v>50.0</v>
      </c>
      <c r="K5285" s="173">
        <v>6.25</v>
      </c>
      <c r="L5285" s="162" t="s">
        <v>63</v>
      </c>
      <c r="M5285" s="163"/>
      <c r="N5285" s="163"/>
      <c r="O5285" s="163"/>
      <c r="P5285" s="163"/>
      <c r="Q5285" s="163"/>
      <c r="R5285" s="163"/>
      <c r="S5285" s="163"/>
      <c r="T5285" s="163"/>
      <c r="U5285" s="163"/>
      <c r="V5285" s="163"/>
      <c r="W5285" s="163"/>
      <c r="X5285" s="163"/>
    </row>
    <row r="5286" ht="11.25" customHeight="1">
      <c r="A5286" s="162" t="s">
        <v>9271</v>
      </c>
      <c r="B5286" s="162" t="s">
        <v>4392</v>
      </c>
      <c r="C5286" s="10" t="s">
        <v>52</v>
      </c>
      <c r="D5286" s="162" t="s">
        <v>9272</v>
      </c>
      <c r="E5286" s="162" t="s">
        <v>9273</v>
      </c>
      <c r="F5286" s="161" t="s">
        <v>2223</v>
      </c>
      <c r="G5286" s="10">
        <v>8.0</v>
      </c>
      <c r="H5286" s="10">
        <v>8.0</v>
      </c>
      <c r="I5286" s="10">
        <v>8.0</v>
      </c>
      <c r="J5286" s="172">
        <v>50.0</v>
      </c>
      <c r="K5286" s="173">
        <v>6.25</v>
      </c>
      <c r="L5286" s="162" t="s">
        <v>63</v>
      </c>
      <c r="M5286" s="163"/>
      <c r="N5286" s="163"/>
      <c r="O5286" s="163"/>
      <c r="P5286" s="163"/>
      <c r="Q5286" s="163"/>
      <c r="R5286" s="163"/>
      <c r="S5286" s="163"/>
      <c r="T5286" s="163"/>
      <c r="U5286" s="163"/>
      <c r="V5286" s="163"/>
      <c r="W5286" s="163"/>
      <c r="X5286" s="163"/>
    </row>
    <row r="5287" ht="11.25" customHeight="1">
      <c r="A5287" s="162" t="s">
        <v>9274</v>
      </c>
      <c r="B5287" s="162" t="s">
        <v>7601</v>
      </c>
      <c r="C5287" s="10" t="s">
        <v>1764</v>
      </c>
      <c r="D5287" s="162" t="s">
        <v>9275</v>
      </c>
      <c r="E5287" s="162" t="s">
        <v>9276</v>
      </c>
      <c r="F5287" s="161" t="s">
        <v>2223</v>
      </c>
      <c r="G5287" s="10">
        <v>7.0</v>
      </c>
      <c r="H5287" s="10">
        <v>2.0</v>
      </c>
      <c r="I5287" s="10">
        <v>7.0</v>
      </c>
      <c r="J5287" s="172">
        <v>50.0</v>
      </c>
      <c r="K5287" s="173">
        <v>7.14</v>
      </c>
      <c r="L5287" s="162" t="s">
        <v>63</v>
      </c>
      <c r="M5287" s="163"/>
      <c r="N5287" s="163"/>
      <c r="O5287" s="163"/>
      <c r="P5287" s="163"/>
      <c r="Q5287" s="163"/>
      <c r="R5287" s="163"/>
      <c r="S5287" s="163"/>
      <c r="T5287" s="163"/>
      <c r="U5287" s="163"/>
      <c r="V5287" s="163"/>
      <c r="W5287" s="163"/>
      <c r="X5287" s="163"/>
    </row>
    <row r="5288" ht="11.25" customHeight="1">
      <c r="A5288" s="162" t="s">
        <v>9277</v>
      </c>
      <c r="B5288" s="162" t="s">
        <v>2785</v>
      </c>
      <c r="C5288" s="10" t="s">
        <v>1764</v>
      </c>
      <c r="D5288" s="162" t="s">
        <v>9278</v>
      </c>
      <c r="E5288" s="162" t="s">
        <v>9279</v>
      </c>
      <c r="F5288" s="161" t="s">
        <v>2223</v>
      </c>
      <c r="G5288" s="10">
        <v>3.0</v>
      </c>
      <c r="H5288" s="10">
        <v>3.0</v>
      </c>
      <c r="I5288" s="10">
        <v>3.0</v>
      </c>
      <c r="J5288" s="172">
        <v>50.0</v>
      </c>
      <c r="K5288" s="173">
        <v>16.67</v>
      </c>
      <c r="L5288" s="162" t="s">
        <v>63</v>
      </c>
      <c r="M5288" s="163"/>
      <c r="N5288" s="163"/>
      <c r="O5288" s="163"/>
      <c r="P5288" s="163"/>
      <c r="Q5288" s="163"/>
      <c r="R5288" s="163"/>
      <c r="S5288" s="163"/>
      <c r="T5288" s="163"/>
      <c r="U5288" s="163"/>
      <c r="V5288" s="163"/>
      <c r="W5288" s="163"/>
      <c r="X5288" s="163"/>
    </row>
    <row r="5289" ht="11.25" customHeight="1">
      <c r="A5289" s="162" t="s">
        <v>9280</v>
      </c>
      <c r="B5289" s="162" t="s">
        <v>2743</v>
      </c>
      <c r="C5289" s="10" t="s">
        <v>1764</v>
      </c>
      <c r="D5289" s="162" t="s">
        <v>9281</v>
      </c>
      <c r="E5289" s="162" t="s">
        <v>2777</v>
      </c>
      <c r="F5289" s="161" t="s">
        <v>2223</v>
      </c>
      <c r="G5289" s="10">
        <v>8.0</v>
      </c>
      <c r="H5289" s="10">
        <v>8.0</v>
      </c>
      <c r="I5289" s="10">
        <v>8.0</v>
      </c>
      <c r="J5289" s="172">
        <v>50.0</v>
      </c>
      <c r="K5289" s="173">
        <v>6.25</v>
      </c>
      <c r="L5289" s="162" t="s">
        <v>63</v>
      </c>
      <c r="M5289" s="163"/>
      <c r="N5289" s="163"/>
      <c r="O5289" s="163"/>
      <c r="P5289" s="163"/>
      <c r="Q5289" s="163"/>
      <c r="R5289" s="163"/>
      <c r="S5289" s="163"/>
      <c r="T5289" s="163"/>
      <c r="U5289" s="163"/>
      <c r="V5289" s="163"/>
      <c r="W5289" s="163"/>
      <c r="X5289" s="163"/>
    </row>
    <row r="5290" ht="11.25" customHeight="1">
      <c r="A5290" s="162" t="s">
        <v>545</v>
      </c>
      <c r="B5290" s="162" t="s">
        <v>544</v>
      </c>
      <c r="C5290" s="10" t="s">
        <v>52</v>
      </c>
      <c r="D5290" s="162" t="s">
        <v>2791</v>
      </c>
      <c r="E5290" s="162" t="s">
        <v>2792</v>
      </c>
      <c r="F5290" s="161" t="s">
        <v>2790</v>
      </c>
      <c r="G5290" s="10">
        <v>12.0</v>
      </c>
      <c r="H5290" s="10">
        <v>11.0</v>
      </c>
      <c r="I5290" s="10">
        <v>12.0</v>
      </c>
      <c r="J5290" s="172">
        <v>50.0</v>
      </c>
      <c r="K5290" s="173">
        <v>4.17</v>
      </c>
      <c r="L5290" s="162" t="s">
        <v>77</v>
      </c>
      <c r="M5290" s="163"/>
      <c r="N5290" s="163"/>
      <c r="O5290" s="163"/>
      <c r="P5290" s="163"/>
      <c r="Q5290" s="163"/>
      <c r="R5290" s="163"/>
      <c r="S5290" s="163"/>
      <c r="T5290" s="163"/>
      <c r="U5290" s="163"/>
      <c r="V5290" s="163"/>
      <c r="W5290" s="163"/>
      <c r="X5290" s="163"/>
    </row>
    <row r="5291" ht="11.25" customHeight="1">
      <c r="A5291" s="162" t="s">
        <v>3396</v>
      </c>
      <c r="B5291" s="162" t="s">
        <v>3397</v>
      </c>
      <c r="C5291" s="10" t="s">
        <v>52</v>
      </c>
      <c r="D5291" s="162" t="s">
        <v>3400</v>
      </c>
      <c r="E5291" s="162" t="s">
        <v>3401</v>
      </c>
      <c r="F5291" s="161" t="s">
        <v>2790</v>
      </c>
      <c r="G5291" s="10">
        <v>10.0</v>
      </c>
      <c r="H5291" s="10">
        <v>4.0</v>
      </c>
      <c r="I5291" s="10">
        <v>10.0</v>
      </c>
      <c r="J5291" s="172">
        <v>50.0</v>
      </c>
      <c r="K5291" s="173">
        <v>5.0</v>
      </c>
      <c r="L5291" s="162" t="s">
        <v>77</v>
      </c>
      <c r="M5291" s="163"/>
      <c r="N5291" s="163"/>
      <c r="O5291" s="163"/>
      <c r="P5291" s="163"/>
      <c r="Q5291" s="163"/>
      <c r="R5291" s="163"/>
      <c r="S5291" s="163"/>
      <c r="T5291" s="163"/>
      <c r="U5291" s="163"/>
      <c r="V5291" s="163"/>
      <c r="W5291" s="163"/>
      <c r="X5291" s="163"/>
    </row>
    <row r="5292" ht="11.25" customHeight="1">
      <c r="A5292" s="162" t="s">
        <v>3396</v>
      </c>
      <c r="B5292" s="162" t="s">
        <v>3397</v>
      </c>
      <c r="C5292" s="10" t="s">
        <v>52</v>
      </c>
      <c r="D5292" s="162" t="s">
        <v>3402</v>
      </c>
      <c r="E5292" s="162" t="s">
        <v>3403</v>
      </c>
      <c r="F5292" s="161" t="s">
        <v>2790</v>
      </c>
      <c r="G5292" s="10">
        <v>10.0</v>
      </c>
      <c r="H5292" s="10">
        <v>4.0</v>
      </c>
      <c r="I5292" s="10">
        <v>10.0</v>
      </c>
      <c r="J5292" s="172">
        <v>50.0</v>
      </c>
      <c r="K5292" s="173">
        <v>5.0</v>
      </c>
      <c r="L5292" s="162" t="s">
        <v>77</v>
      </c>
      <c r="M5292" s="163"/>
      <c r="N5292" s="163"/>
      <c r="O5292" s="163"/>
      <c r="P5292" s="163"/>
      <c r="Q5292" s="163"/>
      <c r="R5292" s="163"/>
      <c r="S5292" s="163"/>
      <c r="T5292" s="163"/>
      <c r="U5292" s="163"/>
      <c r="V5292" s="163"/>
      <c r="W5292" s="163"/>
      <c r="X5292" s="163"/>
    </row>
    <row r="5293" ht="11.25" customHeight="1">
      <c r="A5293" s="162" t="s">
        <v>3396</v>
      </c>
      <c r="B5293" s="162" t="s">
        <v>3397</v>
      </c>
      <c r="C5293" s="10" t="s">
        <v>52</v>
      </c>
      <c r="D5293" s="162" t="s">
        <v>3398</v>
      </c>
      <c r="E5293" s="162" t="s">
        <v>3399</v>
      </c>
      <c r="F5293" s="161" t="s">
        <v>2790</v>
      </c>
      <c r="G5293" s="10">
        <v>10.0</v>
      </c>
      <c r="H5293" s="10">
        <v>4.0</v>
      </c>
      <c r="I5293" s="10">
        <v>10.0</v>
      </c>
      <c r="J5293" s="172">
        <v>50.0</v>
      </c>
      <c r="K5293" s="173">
        <v>5.0</v>
      </c>
      <c r="L5293" s="162" t="s">
        <v>77</v>
      </c>
      <c r="M5293" s="163"/>
      <c r="N5293" s="163"/>
      <c r="O5293" s="163"/>
      <c r="P5293" s="163"/>
      <c r="Q5293" s="163"/>
      <c r="R5293" s="163"/>
      <c r="S5293" s="163"/>
      <c r="T5293" s="163"/>
      <c r="U5293" s="163"/>
      <c r="V5293" s="163"/>
      <c r="W5293" s="163"/>
      <c r="X5293" s="163"/>
    </row>
    <row r="5294" ht="11.25" customHeight="1">
      <c r="A5294" s="162" t="s">
        <v>545</v>
      </c>
      <c r="B5294" s="162" t="s">
        <v>544</v>
      </c>
      <c r="C5294" s="10" t="s">
        <v>52</v>
      </c>
      <c r="D5294" s="162" t="s">
        <v>2788</v>
      </c>
      <c r="E5294" s="162" t="s">
        <v>2789</v>
      </c>
      <c r="F5294" s="161" t="s">
        <v>2790</v>
      </c>
      <c r="G5294" s="10">
        <v>12.0</v>
      </c>
      <c r="H5294" s="10">
        <v>11.0</v>
      </c>
      <c r="I5294" s="10">
        <v>12.0</v>
      </c>
      <c r="J5294" s="172">
        <v>50.0</v>
      </c>
      <c r="K5294" s="173">
        <v>4.17</v>
      </c>
      <c r="L5294" s="162" t="s">
        <v>77</v>
      </c>
      <c r="M5294" s="163"/>
      <c r="N5294" s="163"/>
      <c r="O5294" s="163"/>
      <c r="P5294" s="163"/>
      <c r="Q5294" s="163"/>
      <c r="R5294" s="163"/>
      <c r="S5294" s="163"/>
      <c r="T5294" s="163"/>
      <c r="U5294" s="163"/>
      <c r="V5294" s="163"/>
      <c r="W5294" s="163"/>
      <c r="X5294" s="163"/>
    </row>
    <row r="5295" ht="11.25" customHeight="1">
      <c r="A5295" s="162" t="s">
        <v>9012</v>
      </c>
      <c r="B5295" s="162" t="s">
        <v>2805</v>
      </c>
      <c r="C5295" s="10" t="s">
        <v>52</v>
      </c>
      <c r="D5295" s="162" t="s">
        <v>2810</v>
      </c>
      <c r="E5295" s="162" t="s">
        <v>2811</v>
      </c>
      <c r="F5295" s="161" t="s">
        <v>2790</v>
      </c>
      <c r="G5295" s="10">
        <v>13.0</v>
      </c>
      <c r="H5295" s="10">
        <v>1.0</v>
      </c>
      <c r="I5295" s="10">
        <v>13.0</v>
      </c>
      <c r="J5295" s="172">
        <v>50.0</v>
      </c>
      <c r="K5295" s="173">
        <v>3.85</v>
      </c>
      <c r="L5295" s="162" t="s">
        <v>77</v>
      </c>
      <c r="M5295" s="163"/>
      <c r="N5295" s="163"/>
      <c r="O5295" s="163"/>
      <c r="P5295" s="163"/>
      <c r="Q5295" s="163"/>
      <c r="R5295" s="163"/>
      <c r="S5295" s="163"/>
      <c r="T5295" s="163"/>
      <c r="U5295" s="163"/>
      <c r="V5295" s="163"/>
      <c r="W5295" s="163"/>
      <c r="X5295" s="163"/>
    </row>
    <row r="5296" ht="11.25" customHeight="1">
      <c r="A5296" s="162" t="s">
        <v>9012</v>
      </c>
      <c r="B5296" s="162" t="s">
        <v>2805</v>
      </c>
      <c r="C5296" s="10" t="s">
        <v>52</v>
      </c>
      <c r="D5296" s="162" t="s">
        <v>2808</v>
      </c>
      <c r="E5296" s="162" t="s">
        <v>2809</v>
      </c>
      <c r="F5296" s="161" t="s">
        <v>2790</v>
      </c>
      <c r="G5296" s="10">
        <v>13.0</v>
      </c>
      <c r="H5296" s="10">
        <v>1.0</v>
      </c>
      <c r="I5296" s="10">
        <v>13.0</v>
      </c>
      <c r="J5296" s="172">
        <v>50.0</v>
      </c>
      <c r="K5296" s="173">
        <v>3.85</v>
      </c>
      <c r="L5296" s="162" t="s">
        <v>77</v>
      </c>
      <c r="M5296" s="163"/>
      <c r="N5296" s="163"/>
      <c r="O5296" s="163"/>
      <c r="P5296" s="163"/>
      <c r="Q5296" s="163"/>
      <c r="R5296" s="163"/>
      <c r="S5296" s="163"/>
      <c r="T5296" s="163"/>
      <c r="U5296" s="163"/>
      <c r="V5296" s="163"/>
      <c r="W5296" s="163"/>
      <c r="X5296" s="163"/>
    </row>
    <row r="5297" ht="11.25" customHeight="1">
      <c r="A5297" s="162" t="s">
        <v>9012</v>
      </c>
      <c r="B5297" s="162" t="s">
        <v>2805</v>
      </c>
      <c r="C5297" s="10" t="s">
        <v>52</v>
      </c>
      <c r="D5297" s="162" t="s">
        <v>2806</v>
      </c>
      <c r="E5297" s="162" t="s">
        <v>2807</v>
      </c>
      <c r="F5297" s="161" t="s">
        <v>2790</v>
      </c>
      <c r="G5297" s="10">
        <v>13.0</v>
      </c>
      <c r="H5297" s="10">
        <v>1.0</v>
      </c>
      <c r="I5297" s="10">
        <v>13.0</v>
      </c>
      <c r="J5297" s="172">
        <v>50.0</v>
      </c>
      <c r="K5297" s="173">
        <v>3.85</v>
      </c>
      <c r="L5297" s="162" t="s">
        <v>77</v>
      </c>
      <c r="M5297" s="163"/>
      <c r="N5297" s="163"/>
      <c r="O5297" s="163"/>
      <c r="P5297" s="163"/>
      <c r="Q5297" s="163"/>
      <c r="R5297" s="163"/>
      <c r="S5297" s="163"/>
      <c r="T5297" s="163"/>
      <c r="U5297" s="163"/>
      <c r="V5297" s="163"/>
      <c r="W5297" s="163"/>
      <c r="X5297" s="163"/>
    </row>
    <row r="5298" ht="11.25" customHeight="1">
      <c r="A5298" s="162" t="s">
        <v>2793</v>
      </c>
      <c r="B5298" s="162" t="s">
        <v>2794</v>
      </c>
      <c r="C5298" s="10" t="s">
        <v>52</v>
      </c>
      <c r="D5298" s="162" t="s">
        <v>2797</v>
      </c>
      <c r="E5298" s="162" t="s">
        <v>2798</v>
      </c>
      <c r="F5298" s="161" t="s">
        <v>2790</v>
      </c>
      <c r="G5298" s="10">
        <v>11.0</v>
      </c>
      <c r="H5298" s="10">
        <v>8.0</v>
      </c>
      <c r="I5298" s="10">
        <v>11.0</v>
      </c>
      <c r="J5298" s="172">
        <v>50.0</v>
      </c>
      <c r="K5298" s="173">
        <v>4.55</v>
      </c>
      <c r="L5298" s="162" t="s">
        <v>77</v>
      </c>
      <c r="M5298" s="163"/>
      <c r="N5298" s="163"/>
      <c r="O5298" s="163"/>
      <c r="P5298" s="163"/>
      <c r="Q5298" s="163"/>
      <c r="R5298" s="163"/>
      <c r="S5298" s="163"/>
      <c r="T5298" s="163"/>
      <c r="U5298" s="163"/>
      <c r="V5298" s="163"/>
      <c r="W5298" s="163"/>
      <c r="X5298" s="163"/>
    </row>
    <row r="5299" ht="11.25" customHeight="1">
      <c r="A5299" s="162" t="s">
        <v>2793</v>
      </c>
      <c r="B5299" s="162" t="s">
        <v>2794</v>
      </c>
      <c r="C5299" s="10" t="s">
        <v>52</v>
      </c>
      <c r="D5299" s="162" t="s">
        <v>2795</v>
      </c>
      <c r="E5299" s="162" t="s">
        <v>2796</v>
      </c>
      <c r="F5299" s="161" t="s">
        <v>2790</v>
      </c>
      <c r="G5299" s="10">
        <v>11.0</v>
      </c>
      <c r="H5299" s="10">
        <v>8.0</v>
      </c>
      <c r="I5299" s="10">
        <v>11.0</v>
      </c>
      <c r="J5299" s="172">
        <v>50.0</v>
      </c>
      <c r="K5299" s="173">
        <v>4.55</v>
      </c>
      <c r="L5299" s="162" t="s">
        <v>77</v>
      </c>
      <c r="M5299" s="163"/>
      <c r="N5299" s="163"/>
      <c r="O5299" s="163"/>
      <c r="P5299" s="163"/>
      <c r="Q5299" s="163"/>
      <c r="R5299" s="163"/>
      <c r="S5299" s="163"/>
      <c r="T5299" s="163"/>
      <c r="U5299" s="163"/>
      <c r="V5299" s="163"/>
      <c r="W5299" s="163"/>
      <c r="X5299" s="163"/>
    </row>
    <row r="5300" ht="11.25" customHeight="1">
      <c r="A5300" s="162" t="s">
        <v>2793</v>
      </c>
      <c r="B5300" s="162" t="s">
        <v>2794</v>
      </c>
      <c r="C5300" s="10" t="s">
        <v>52</v>
      </c>
      <c r="D5300" s="162" t="s">
        <v>2799</v>
      </c>
      <c r="E5300" s="162" t="s">
        <v>2800</v>
      </c>
      <c r="F5300" s="161" t="s">
        <v>2790</v>
      </c>
      <c r="G5300" s="10">
        <v>11.0</v>
      </c>
      <c r="H5300" s="10">
        <v>8.0</v>
      </c>
      <c r="I5300" s="10">
        <v>11.0</v>
      </c>
      <c r="J5300" s="172">
        <v>50.0</v>
      </c>
      <c r="K5300" s="173">
        <v>4.55</v>
      </c>
      <c r="L5300" s="162" t="s">
        <v>77</v>
      </c>
      <c r="M5300" s="163"/>
      <c r="N5300" s="163"/>
      <c r="O5300" s="163"/>
      <c r="P5300" s="163"/>
      <c r="Q5300" s="163"/>
      <c r="R5300" s="163"/>
      <c r="S5300" s="163"/>
      <c r="T5300" s="163"/>
      <c r="U5300" s="163"/>
      <c r="V5300" s="163"/>
      <c r="W5300" s="163"/>
      <c r="X5300" s="163"/>
    </row>
    <row r="5301" ht="11.25" customHeight="1">
      <c r="A5301" s="162" t="s">
        <v>3484</v>
      </c>
      <c r="B5301" s="162" t="s">
        <v>3330</v>
      </c>
      <c r="C5301" s="10" t="s">
        <v>52</v>
      </c>
      <c r="D5301" s="162" t="s">
        <v>3345</v>
      </c>
      <c r="E5301" s="162" t="s">
        <v>3346</v>
      </c>
      <c r="F5301" s="161" t="s">
        <v>2790</v>
      </c>
      <c r="G5301" s="10">
        <v>9.0</v>
      </c>
      <c r="H5301" s="10">
        <v>9.0</v>
      </c>
      <c r="I5301" s="10">
        <v>9.0</v>
      </c>
      <c r="J5301" s="172">
        <v>50.0</v>
      </c>
      <c r="K5301" s="173">
        <v>5.56</v>
      </c>
      <c r="L5301" s="162" t="s">
        <v>77</v>
      </c>
      <c r="M5301" s="163"/>
      <c r="N5301" s="163"/>
      <c r="O5301" s="163"/>
      <c r="P5301" s="163"/>
      <c r="Q5301" s="163"/>
      <c r="R5301" s="163"/>
      <c r="S5301" s="163"/>
      <c r="T5301" s="163"/>
      <c r="U5301" s="163"/>
      <c r="V5301" s="163"/>
      <c r="W5301" s="163"/>
      <c r="X5301" s="163"/>
    </row>
    <row r="5302" ht="11.25" customHeight="1">
      <c r="A5302" s="162" t="s">
        <v>3404</v>
      </c>
      <c r="B5302" s="162" t="s">
        <v>3405</v>
      </c>
      <c r="C5302" s="10" t="s">
        <v>52</v>
      </c>
      <c r="D5302" s="162" t="s">
        <v>3406</v>
      </c>
      <c r="E5302" s="162" t="s">
        <v>3407</v>
      </c>
      <c r="F5302" s="161" t="s">
        <v>2790</v>
      </c>
      <c r="G5302" s="10">
        <v>8.0</v>
      </c>
      <c r="H5302" s="10">
        <v>7.0</v>
      </c>
      <c r="I5302" s="10">
        <v>8.0</v>
      </c>
      <c r="J5302" s="172">
        <v>50.0</v>
      </c>
      <c r="K5302" s="173">
        <v>6.25</v>
      </c>
      <c r="L5302" s="162" t="s">
        <v>77</v>
      </c>
      <c r="M5302" s="163"/>
      <c r="N5302" s="163"/>
      <c r="O5302" s="163"/>
      <c r="P5302" s="163"/>
      <c r="Q5302" s="163"/>
      <c r="R5302" s="163"/>
      <c r="S5302" s="163"/>
      <c r="T5302" s="163"/>
      <c r="U5302" s="163"/>
      <c r="V5302" s="163"/>
      <c r="W5302" s="163"/>
      <c r="X5302" s="163"/>
    </row>
    <row r="5303" ht="11.25" customHeight="1">
      <c r="A5303" s="162" t="s">
        <v>3404</v>
      </c>
      <c r="B5303" s="162" t="s">
        <v>3405</v>
      </c>
      <c r="C5303" s="10" t="s">
        <v>52</v>
      </c>
      <c r="D5303" s="162" t="s">
        <v>3408</v>
      </c>
      <c r="E5303" s="162" t="s">
        <v>3409</v>
      </c>
      <c r="F5303" s="161" t="s">
        <v>2790</v>
      </c>
      <c r="G5303" s="10">
        <v>8.0</v>
      </c>
      <c r="H5303" s="10">
        <v>7.0</v>
      </c>
      <c r="I5303" s="10">
        <v>8.0</v>
      </c>
      <c r="J5303" s="172">
        <v>50.0</v>
      </c>
      <c r="K5303" s="173">
        <v>6.25</v>
      </c>
      <c r="L5303" s="162" t="s">
        <v>77</v>
      </c>
      <c r="M5303" s="163"/>
      <c r="N5303" s="163"/>
      <c r="O5303" s="163"/>
      <c r="P5303" s="163"/>
      <c r="Q5303" s="163"/>
      <c r="R5303" s="163"/>
      <c r="S5303" s="163"/>
      <c r="T5303" s="163"/>
      <c r="U5303" s="163"/>
      <c r="V5303" s="163"/>
      <c r="W5303" s="163"/>
      <c r="X5303" s="163"/>
    </row>
    <row r="5304" ht="11.25" customHeight="1">
      <c r="A5304" s="162" t="s">
        <v>3484</v>
      </c>
      <c r="B5304" s="162" t="s">
        <v>3330</v>
      </c>
      <c r="C5304" s="10" t="s">
        <v>52</v>
      </c>
      <c r="D5304" s="162" t="s">
        <v>3349</v>
      </c>
      <c r="E5304" s="162" t="s">
        <v>3350</v>
      </c>
      <c r="F5304" s="161" t="s">
        <v>2790</v>
      </c>
      <c r="G5304" s="10">
        <v>9.0</v>
      </c>
      <c r="H5304" s="10">
        <v>9.0</v>
      </c>
      <c r="I5304" s="10">
        <v>9.0</v>
      </c>
      <c r="J5304" s="172">
        <v>50.0</v>
      </c>
      <c r="K5304" s="173">
        <v>5.56</v>
      </c>
      <c r="L5304" s="162" t="s">
        <v>77</v>
      </c>
      <c r="M5304" s="163"/>
      <c r="N5304" s="163"/>
      <c r="O5304" s="163"/>
      <c r="P5304" s="163"/>
      <c r="Q5304" s="163"/>
      <c r="R5304" s="163"/>
      <c r="S5304" s="163"/>
      <c r="T5304" s="163"/>
      <c r="U5304" s="163"/>
      <c r="V5304" s="163"/>
      <c r="W5304" s="163"/>
      <c r="X5304" s="163"/>
    </row>
    <row r="5305" ht="11.25" customHeight="1">
      <c r="A5305" s="162" t="s">
        <v>3484</v>
      </c>
      <c r="B5305" s="162" t="s">
        <v>3330</v>
      </c>
      <c r="C5305" s="10" t="s">
        <v>52</v>
      </c>
      <c r="D5305" s="162" t="s">
        <v>3351</v>
      </c>
      <c r="E5305" s="162" t="s">
        <v>3352</v>
      </c>
      <c r="F5305" s="161" t="s">
        <v>2790</v>
      </c>
      <c r="G5305" s="10">
        <v>9.0</v>
      </c>
      <c r="H5305" s="10">
        <v>9.0</v>
      </c>
      <c r="I5305" s="10">
        <v>9.0</v>
      </c>
      <c r="J5305" s="172">
        <v>50.0</v>
      </c>
      <c r="K5305" s="173">
        <v>5.56</v>
      </c>
      <c r="L5305" s="162" t="s">
        <v>77</v>
      </c>
      <c r="M5305" s="163"/>
      <c r="N5305" s="163"/>
      <c r="O5305" s="163"/>
      <c r="P5305" s="163"/>
      <c r="Q5305" s="163"/>
      <c r="R5305" s="163"/>
      <c r="S5305" s="163"/>
      <c r="T5305" s="163"/>
      <c r="U5305" s="163"/>
      <c r="V5305" s="163"/>
      <c r="W5305" s="163"/>
      <c r="X5305" s="163"/>
    </row>
    <row r="5306" ht="11.25" customHeight="1">
      <c r="A5306" s="162" t="s">
        <v>3484</v>
      </c>
      <c r="B5306" s="162" t="s">
        <v>3330</v>
      </c>
      <c r="C5306" s="10" t="s">
        <v>52</v>
      </c>
      <c r="D5306" s="162" t="s">
        <v>3341</v>
      </c>
      <c r="E5306" s="162" t="s">
        <v>3342</v>
      </c>
      <c r="F5306" s="161" t="s">
        <v>2790</v>
      </c>
      <c r="G5306" s="10">
        <v>9.0</v>
      </c>
      <c r="H5306" s="10">
        <v>9.0</v>
      </c>
      <c r="I5306" s="10">
        <v>9.0</v>
      </c>
      <c r="J5306" s="172">
        <v>50.0</v>
      </c>
      <c r="K5306" s="173">
        <v>5.56</v>
      </c>
      <c r="L5306" s="162" t="s">
        <v>77</v>
      </c>
      <c r="M5306" s="163"/>
      <c r="N5306" s="163"/>
      <c r="O5306" s="163"/>
      <c r="P5306" s="163"/>
      <c r="Q5306" s="163"/>
      <c r="R5306" s="163"/>
      <c r="S5306" s="163"/>
      <c r="T5306" s="163"/>
      <c r="U5306" s="163"/>
      <c r="V5306" s="163"/>
      <c r="W5306" s="163"/>
      <c r="X5306" s="163"/>
    </row>
    <row r="5307" ht="11.25" customHeight="1">
      <c r="A5307" s="162" t="s">
        <v>3484</v>
      </c>
      <c r="B5307" s="162" t="s">
        <v>3330</v>
      </c>
      <c r="C5307" s="10" t="s">
        <v>52</v>
      </c>
      <c r="D5307" s="162" t="s">
        <v>3370</v>
      </c>
      <c r="E5307" s="162" t="s">
        <v>3371</v>
      </c>
      <c r="F5307" s="161" t="s">
        <v>2790</v>
      </c>
      <c r="G5307" s="10">
        <v>9.0</v>
      </c>
      <c r="H5307" s="10">
        <v>9.0</v>
      </c>
      <c r="I5307" s="10">
        <v>9.0</v>
      </c>
      <c r="J5307" s="172">
        <v>50.0</v>
      </c>
      <c r="K5307" s="173">
        <v>5.56</v>
      </c>
      <c r="L5307" s="162" t="s">
        <v>77</v>
      </c>
      <c r="M5307" s="163"/>
      <c r="N5307" s="163"/>
      <c r="O5307" s="163"/>
      <c r="P5307" s="163"/>
      <c r="Q5307" s="163"/>
      <c r="R5307" s="163"/>
      <c r="S5307" s="163"/>
      <c r="T5307" s="163"/>
      <c r="U5307" s="163"/>
      <c r="V5307" s="163"/>
      <c r="W5307" s="163"/>
      <c r="X5307" s="163"/>
    </row>
    <row r="5308" ht="11.25" customHeight="1">
      <c r="A5308" s="162" t="s">
        <v>3484</v>
      </c>
      <c r="B5308" s="162" t="s">
        <v>3330</v>
      </c>
      <c r="C5308" s="10" t="s">
        <v>52</v>
      </c>
      <c r="D5308" s="162" t="s">
        <v>3366</v>
      </c>
      <c r="E5308" s="162" t="s">
        <v>3367</v>
      </c>
      <c r="F5308" s="161" t="s">
        <v>2790</v>
      </c>
      <c r="G5308" s="10">
        <v>9.0</v>
      </c>
      <c r="H5308" s="10">
        <v>9.0</v>
      </c>
      <c r="I5308" s="10">
        <v>9.0</v>
      </c>
      <c r="J5308" s="172">
        <v>50.0</v>
      </c>
      <c r="K5308" s="173">
        <v>5.56</v>
      </c>
      <c r="L5308" s="162" t="s">
        <v>77</v>
      </c>
      <c r="M5308" s="163"/>
      <c r="N5308" s="163"/>
      <c r="O5308" s="163"/>
      <c r="P5308" s="163"/>
      <c r="Q5308" s="163"/>
      <c r="R5308" s="163"/>
      <c r="S5308" s="163"/>
      <c r="T5308" s="163"/>
      <c r="U5308" s="163"/>
      <c r="V5308" s="163"/>
      <c r="W5308" s="163"/>
      <c r="X5308" s="163"/>
    </row>
    <row r="5309" ht="11.25" customHeight="1">
      <c r="A5309" s="162" t="s">
        <v>3484</v>
      </c>
      <c r="B5309" s="162" t="s">
        <v>3330</v>
      </c>
      <c r="C5309" s="10" t="s">
        <v>52</v>
      </c>
      <c r="D5309" s="162" t="s">
        <v>3335</v>
      </c>
      <c r="E5309" s="162" t="s">
        <v>3336</v>
      </c>
      <c r="F5309" s="161" t="s">
        <v>2790</v>
      </c>
      <c r="G5309" s="10">
        <v>9.0</v>
      </c>
      <c r="H5309" s="10">
        <v>9.0</v>
      </c>
      <c r="I5309" s="10">
        <v>9.0</v>
      </c>
      <c r="J5309" s="172">
        <v>50.0</v>
      </c>
      <c r="K5309" s="173">
        <v>5.56</v>
      </c>
      <c r="L5309" s="162" t="s">
        <v>77</v>
      </c>
      <c r="M5309" s="163"/>
      <c r="N5309" s="163"/>
      <c r="O5309" s="163"/>
      <c r="P5309" s="163"/>
      <c r="Q5309" s="163"/>
      <c r="R5309" s="163"/>
      <c r="S5309" s="163"/>
      <c r="T5309" s="163"/>
      <c r="U5309" s="163"/>
      <c r="V5309" s="163"/>
      <c r="W5309" s="163"/>
      <c r="X5309" s="163"/>
    </row>
    <row r="5310" ht="11.25" customHeight="1">
      <c r="A5310" s="162" t="s">
        <v>3484</v>
      </c>
      <c r="B5310" s="162" t="s">
        <v>3330</v>
      </c>
      <c r="C5310" s="10" t="s">
        <v>52</v>
      </c>
      <c r="D5310" s="162" t="s">
        <v>3374</v>
      </c>
      <c r="E5310" s="162" t="s">
        <v>3375</v>
      </c>
      <c r="F5310" s="161" t="s">
        <v>2790</v>
      </c>
      <c r="G5310" s="10">
        <v>9.0</v>
      </c>
      <c r="H5310" s="10">
        <v>9.0</v>
      </c>
      <c r="I5310" s="10">
        <v>9.0</v>
      </c>
      <c r="J5310" s="172">
        <v>50.0</v>
      </c>
      <c r="K5310" s="173">
        <v>5.56</v>
      </c>
      <c r="L5310" s="162" t="s">
        <v>77</v>
      </c>
      <c r="M5310" s="163"/>
      <c r="N5310" s="163"/>
      <c r="O5310" s="163"/>
      <c r="P5310" s="163"/>
      <c r="Q5310" s="163"/>
      <c r="R5310" s="163"/>
      <c r="S5310" s="163"/>
      <c r="T5310" s="163"/>
      <c r="U5310" s="163"/>
      <c r="V5310" s="163"/>
      <c r="W5310" s="163"/>
      <c r="X5310" s="163"/>
    </row>
    <row r="5311" ht="11.25" customHeight="1">
      <c r="A5311" s="162" t="s">
        <v>3484</v>
      </c>
      <c r="B5311" s="162" t="s">
        <v>3330</v>
      </c>
      <c r="C5311" s="10" t="s">
        <v>52</v>
      </c>
      <c r="D5311" s="162" t="s">
        <v>3331</v>
      </c>
      <c r="E5311" s="162" t="s">
        <v>3332</v>
      </c>
      <c r="F5311" s="161" t="s">
        <v>2790</v>
      </c>
      <c r="G5311" s="10">
        <v>9.0</v>
      </c>
      <c r="H5311" s="10">
        <v>9.0</v>
      </c>
      <c r="I5311" s="10">
        <v>9.0</v>
      </c>
      <c r="J5311" s="172">
        <v>50.0</v>
      </c>
      <c r="K5311" s="173">
        <v>5.56</v>
      </c>
      <c r="L5311" s="162" t="s">
        <v>77</v>
      </c>
      <c r="M5311" s="163"/>
      <c r="N5311" s="163"/>
      <c r="O5311" s="163"/>
      <c r="P5311" s="163"/>
      <c r="Q5311" s="163"/>
      <c r="R5311" s="163"/>
      <c r="S5311" s="163"/>
      <c r="T5311" s="163"/>
      <c r="U5311" s="163"/>
      <c r="V5311" s="163"/>
      <c r="W5311" s="163"/>
      <c r="X5311" s="163"/>
    </row>
    <row r="5312" ht="11.25" customHeight="1">
      <c r="A5312" s="162" t="s">
        <v>3484</v>
      </c>
      <c r="B5312" s="162" t="s">
        <v>3330</v>
      </c>
      <c r="C5312" s="10" t="s">
        <v>52</v>
      </c>
      <c r="D5312" s="162" t="s">
        <v>3355</v>
      </c>
      <c r="E5312" s="162" t="s">
        <v>3356</v>
      </c>
      <c r="F5312" s="161" t="s">
        <v>2790</v>
      </c>
      <c r="G5312" s="10">
        <v>9.0</v>
      </c>
      <c r="H5312" s="10">
        <v>9.0</v>
      </c>
      <c r="I5312" s="10">
        <v>9.0</v>
      </c>
      <c r="J5312" s="172">
        <v>50.0</v>
      </c>
      <c r="K5312" s="173">
        <v>5.56</v>
      </c>
      <c r="L5312" s="162" t="s">
        <v>77</v>
      </c>
      <c r="M5312" s="163"/>
      <c r="N5312" s="163"/>
      <c r="O5312" s="163"/>
      <c r="P5312" s="163"/>
      <c r="Q5312" s="163"/>
      <c r="R5312" s="163"/>
      <c r="S5312" s="163"/>
      <c r="T5312" s="163"/>
      <c r="U5312" s="163"/>
      <c r="V5312" s="163"/>
      <c r="W5312" s="163"/>
      <c r="X5312" s="163"/>
    </row>
    <row r="5313" ht="11.25" customHeight="1">
      <c r="A5313" s="162" t="s">
        <v>3484</v>
      </c>
      <c r="B5313" s="162" t="s">
        <v>3330</v>
      </c>
      <c r="C5313" s="10" t="s">
        <v>52</v>
      </c>
      <c r="D5313" s="162" t="s">
        <v>3361</v>
      </c>
      <c r="E5313" s="162" t="s">
        <v>3362</v>
      </c>
      <c r="F5313" s="161" t="s">
        <v>2790</v>
      </c>
      <c r="G5313" s="10">
        <v>9.0</v>
      </c>
      <c r="H5313" s="10">
        <v>9.0</v>
      </c>
      <c r="I5313" s="10">
        <v>9.0</v>
      </c>
      <c r="J5313" s="172">
        <v>50.0</v>
      </c>
      <c r="K5313" s="173">
        <v>5.56</v>
      </c>
      <c r="L5313" s="162" t="s">
        <v>77</v>
      </c>
      <c r="M5313" s="163"/>
      <c r="N5313" s="163"/>
      <c r="O5313" s="163"/>
      <c r="P5313" s="163"/>
      <c r="Q5313" s="163"/>
      <c r="R5313" s="163"/>
      <c r="S5313" s="163"/>
      <c r="T5313" s="163"/>
      <c r="U5313" s="163"/>
      <c r="V5313" s="163"/>
      <c r="W5313" s="163"/>
      <c r="X5313" s="163"/>
    </row>
    <row r="5314" ht="11.25" customHeight="1">
      <c r="A5314" s="162" t="s">
        <v>3484</v>
      </c>
      <c r="B5314" s="162" t="s">
        <v>3330</v>
      </c>
      <c r="C5314" s="10" t="s">
        <v>52</v>
      </c>
      <c r="D5314" s="162" t="s">
        <v>3347</v>
      </c>
      <c r="E5314" s="162" t="s">
        <v>3348</v>
      </c>
      <c r="F5314" s="161" t="s">
        <v>2790</v>
      </c>
      <c r="G5314" s="10">
        <v>9.0</v>
      </c>
      <c r="H5314" s="10">
        <v>9.0</v>
      </c>
      <c r="I5314" s="10">
        <v>9.0</v>
      </c>
      <c r="J5314" s="172">
        <v>50.0</v>
      </c>
      <c r="K5314" s="173">
        <v>5.56</v>
      </c>
      <c r="L5314" s="162" t="s">
        <v>77</v>
      </c>
      <c r="M5314" s="163"/>
      <c r="N5314" s="163"/>
      <c r="O5314" s="163"/>
      <c r="P5314" s="163"/>
      <c r="Q5314" s="163"/>
      <c r="R5314" s="163"/>
      <c r="S5314" s="163"/>
      <c r="T5314" s="163"/>
      <c r="U5314" s="163"/>
      <c r="V5314" s="163"/>
      <c r="W5314" s="163"/>
      <c r="X5314" s="163"/>
    </row>
    <row r="5315" ht="11.25" customHeight="1">
      <c r="A5315" s="162" t="s">
        <v>3484</v>
      </c>
      <c r="B5315" s="162" t="s">
        <v>3330</v>
      </c>
      <c r="C5315" s="10" t="s">
        <v>52</v>
      </c>
      <c r="D5315" s="162" t="s">
        <v>3357</v>
      </c>
      <c r="E5315" s="162" t="s">
        <v>3358</v>
      </c>
      <c r="F5315" s="161" t="s">
        <v>2790</v>
      </c>
      <c r="G5315" s="10">
        <v>9.0</v>
      </c>
      <c r="H5315" s="10">
        <v>9.0</v>
      </c>
      <c r="I5315" s="10">
        <v>9.0</v>
      </c>
      <c r="J5315" s="172">
        <v>50.0</v>
      </c>
      <c r="K5315" s="173">
        <v>5.56</v>
      </c>
      <c r="L5315" s="162" t="s">
        <v>77</v>
      </c>
      <c r="M5315" s="163"/>
      <c r="N5315" s="163"/>
      <c r="O5315" s="163"/>
      <c r="P5315" s="163"/>
      <c r="Q5315" s="163"/>
      <c r="R5315" s="163"/>
      <c r="S5315" s="163"/>
      <c r="T5315" s="163"/>
      <c r="U5315" s="163"/>
      <c r="V5315" s="163"/>
      <c r="W5315" s="163"/>
      <c r="X5315" s="163"/>
    </row>
    <row r="5316" ht="11.25" customHeight="1">
      <c r="A5316" s="162" t="s">
        <v>3484</v>
      </c>
      <c r="B5316" s="162" t="s">
        <v>3330</v>
      </c>
      <c r="C5316" s="10" t="s">
        <v>52</v>
      </c>
      <c r="D5316" s="162" t="s">
        <v>3376</v>
      </c>
      <c r="E5316" s="162" t="s">
        <v>3377</v>
      </c>
      <c r="F5316" s="161" t="s">
        <v>2790</v>
      </c>
      <c r="G5316" s="10">
        <v>9.0</v>
      </c>
      <c r="H5316" s="10">
        <v>9.0</v>
      </c>
      <c r="I5316" s="10">
        <v>9.0</v>
      </c>
      <c r="J5316" s="172">
        <v>50.0</v>
      </c>
      <c r="K5316" s="173">
        <v>5.56</v>
      </c>
      <c r="L5316" s="162" t="s">
        <v>77</v>
      </c>
      <c r="M5316" s="163"/>
      <c r="N5316" s="163"/>
      <c r="O5316" s="163"/>
      <c r="P5316" s="163"/>
      <c r="Q5316" s="163"/>
      <c r="R5316" s="163"/>
      <c r="S5316" s="163"/>
      <c r="T5316" s="163"/>
      <c r="U5316" s="163"/>
      <c r="V5316" s="163"/>
      <c r="W5316" s="163"/>
      <c r="X5316" s="163"/>
    </row>
    <row r="5317" ht="11.25" customHeight="1">
      <c r="A5317" s="162" t="s">
        <v>3484</v>
      </c>
      <c r="B5317" s="162" t="s">
        <v>3330</v>
      </c>
      <c r="C5317" s="10" t="s">
        <v>52</v>
      </c>
      <c r="D5317" s="162" t="s">
        <v>3333</v>
      </c>
      <c r="E5317" s="162" t="s">
        <v>3334</v>
      </c>
      <c r="F5317" s="161" t="s">
        <v>2790</v>
      </c>
      <c r="G5317" s="10">
        <v>9.0</v>
      </c>
      <c r="H5317" s="10">
        <v>9.0</v>
      </c>
      <c r="I5317" s="10">
        <v>9.0</v>
      </c>
      <c r="J5317" s="172">
        <v>50.0</v>
      </c>
      <c r="K5317" s="173">
        <v>5.56</v>
      </c>
      <c r="L5317" s="162" t="s">
        <v>77</v>
      </c>
      <c r="M5317" s="163"/>
      <c r="N5317" s="163"/>
      <c r="O5317" s="163"/>
      <c r="P5317" s="163"/>
      <c r="Q5317" s="163"/>
      <c r="R5317" s="163"/>
      <c r="S5317" s="163"/>
      <c r="T5317" s="163"/>
      <c r="U5317" s="163"/>
      <c r="V5317" s="163"/>
      <c r="W5317" s="163"/>
      <c r="X5317" s="163"/>
    </row>
    <row r="5318" ht="11.25" customHeight="1">
      <c r="A5318" s="162" t="s">
        <v>3484</v>
      </c>
      <c r="B5318" s="162" t="s">
        <v>3330</v>
      </c>
      <c r="C5318" s="10" t="s">
        <v>52</v>
      </c>
      <c r="D5318" s="162" t="s">
        <v>3339</v>
      </c>
      <c r="E5318" s="162" t="s">
        <v>3340</v>
      </c>
      <c r="F5318" s="161" t="s">
        <v>2790</v>
      </c>
      <c r="G5318" s="10">
        <v>9.0</v>
      </c>
      <c r="H5318" s="10">
        <v>9.0</v>
      </c>
      <c r="I5318" s="10">
        <v>9.0</v>
      </c>
      <c r="J5318" s="172">
        <v>50.0</v>
      </c>
      <c r="K5318" s="173">
        <v>5.56</v>
      </c>
      <c r="L5318" s="162" t="s">
        <v>77</v>
      </c>
      <c r="M5318" s="163"/>
      <c r="N5318" s="163"/>
      <c r="O5318" s="163"/>
      <c r="P5318" s="163"/>
      <c r="Q5318" s="163"/>
      <c r="R5318" s="163"/>
      <c r="S5318" s="163"/>
      <c r="T5318" s="163"/>
      <c r="U5318" s="163"/>
      <c r="V5318" s="163"/>
      <c r="W5318" s="163"/>
      <c r="X5318" s="163"/>
    </row>
    <row r="5319" ht="11.25" customHeight="1">
      <c r="A5319" s="162" t="s">
        <v>3484</v>
      </c>
      <c r="B5319" s="162" t="s">
        <v>3330</v>
      </c>
      <c r="C5319" s="10" t="s">
        <v>52</v>
      </c>
      <c r="D5319" s="162" t="s">
        <v>3353</v>
      </c>
      <c r="E5319" s="162" t="s">
        <v>3354</v>
      </c>
      <c r="F5319" s="161" t="s">
        <v>655</v>
      </c>
      <c r="G5319" s="10">
        <v>9.0</v>
      </c>
      <c r="H5319" s="10">
        <v>9.0</v>
      </c>
      <c r="I5319" s="10">
        <v>9.0</v>
      </c>
      <c r="J5319" s="172">
        <v>50.0</v>
      </c>
      <c r="K5319" s="173">
        <v>5.56</v>
      </c>
      <c r="L5319" s="162" t="s">
        <v>77</v>
      </c>
      <c r="M5319" s="163"/>
      <c r="N5319" s="163"/>
      <c r="O5319" s="163"/>
      <c r="P5319" s="163"/>
      <c r="Q5319" s="163"/>
      <c r="R5319" s="163"/>
      <c r="S5319" s="163"/>
      <c r="T5319" s="163"/>
      <c r="U5319" s="163"/>
      <c r="V5319" s="163"/>
      <c r="W5319" s="163"/>
      <c r="X5319" s="163"/>
    </row>
    <row r="5320" ht="11.25" customHeight="1">
      <c r="A5320" s="162" t="s">
        <v>3484</v>
      </c>
      <c r="B5320" s="162" t="s">
        <v>3330</v>
      </c>
      <c r="C5320" s="10" t="s">
        <v>52</v>
      </c>
      <c r="D5320" s="162" t="s">
        <v>3363</v>
      </c>
      <c r="E5320" s="162" t="s">
        <v>3364</v>
      </c>
      <c r="F5320" s="161" t="s">
        <v>655</v>
      </c>
      <c r="G5320" s="10">
        <v>9.0</v>
      </c>
      <c r="H5320" s="10">
        <v>9.0</v>
      </c>
      <c r="I5320" s="10">
        <v>9.0</v>
      </c>
      <c r="J5320" s="172">
        <v>50.0</v>
      </c>
      <c r="K5320" s="173">
        <v>5.56</v>
      </c>
      <c r="L5320" s="162" t="s">
        <v>77</v>
      </c>
      <c r="M5320" s="163"/>
      <c r="N5320" s="163"/>
      <c r="O5320" s="163"/>
      <c r="P5320" s="163"/>
      <c r="Q5320" s="163"/>
      <c r="R5320" s="163"/>
      <c r="S5320" s="163"/>
      <c r="T5320" s="163"/>
      <c r="U5320" s="163"/>
      <c r="V5320" s="163"/>
      <c r="W5320" s="163"/>
      <c r="X5320" s="163"/>
    </row>
    <row r="5321" ht="11.25" customHeight="1">
      <c r="A5321" s="162" t="s">
        <v>3484</v>
      </c>
      <c r="B5321" s="162" t="s">
        <v>3330</v>
      </c>
      <c r="C5321" s="10" t="s">
        <v>52</v>
      </c>
      <c r="D5321" s="162" t="s">
        <v>3359</v>
      </c>
      <c r="E5321" s="162" t="s">
        <v>3360</v>
      </c>
      <c r="F5321" s="161" t="s">
        <v>655</v>
      </c>
      <c r="G5321" s="10">
        <v>9.0</v>
      </c>
      <c r="H5321" s="10">
        <v>9.0</v>
      </c>
      <c r="I5321" s="10">
        <v>9.0</v>
      </c>
      <c r="J5321" s="172">
        <v>50.0</v>
      </c>
      <c r="K5321" s="173">
        <v>5.56</v>
      </c>
      <c r="L5321" s="162" t="s">
        <v>77</v>
      </c>
      <c r="M5321" s="163"/>
      <c r="N5321" s="163"/>
      <c r="O5321" s="163"/>
      <c r="P5321" s="163"/>
      <c r="Q5321" s="163"/>
      <c r="R5321" s="163"/>
      <c r="S5321" s="163"/>
      <c r="T5321" s="163"/>
      <c r="U5321" s="163"/>
      <c r="V5321" s="163"/>
      <c r="W5321" s="163"/>
      <c r="X5321" s="163"/>
    </row>
    <row r="5322" ht="11.25" customHeight="1">
      <c r="A5322" s="162" t="s">
        <v>3484</v>
      </c>
      <c r="B5322" s="162" t="s">
        <v>3330</v>
      </c>
      <c r="C5322" s="10" t="s">
        <v>52</v>
      </c>
      <c r="D5322" s="162" t="s">
        <v>3372</v>
      </c>
      <c r="E5322" s="162" t="s">
        <v>3373</v>
      </c>
      <c r="F5322" s="161" t="s">
        <v>655</v>
      </c>
      <c r="G5322" s="10">
        <v>9.0</v>
      </c>
      <c r="H5322" s="10">
        <v>9.0</v>
      </c>
      <c r="I5322" s="10">
        <v>9.0</v>
      </c>
      <c r="J5322" s="172">
        <v>50.0</v>
      </c>
      <c r="K5322" s="173">
        <v>5.56</v>
      </c>
      <c r="L5322" s="162" t="s">
        <v>77</v>
      </c>
      <c r="M5322" s="163"/>
      <c r="N5322" s="163"/>
      <c r="O5322" s="163"/>
      <c r="P5322" s="163"/>
      <c r="Q5322" s="163"/>
      <c r="R5322" s="163"/>
      <c r="S5322" s="163"/>
      <c r="T5322" s="163"/>
      <c r="U5322" s="163"/>
      <c r="V5322" s="163"/>
      <c r="W5322" s="163"/>
      <c r="X5322" s="163"/>
    </row>
    <row r="5323" ht="11.25" customHeight="1">
      <c r="A5323" s="162" t="s">
        <v>3484</v>
      </c>
      <c r="B5323" s="162" t="s">
        <v>3330</v>
      </c>
      <c r="C5323" s="10" t="s">
        <v>52</v>
      </c>
      <c r="D5323" s="162" t="s">
        <v>3368</v>
      </c>
      <c r="E5323" s="162" t="s">
        <v>3369</v>
      </c>
      <c r="F5323" s="161" t="s">
        <v>655</v>
      </c>
      <c r="G5323" s="10">
        <v>9.0</v>
      </c>
      <c r="H5323" s="10">
        <v>9.0</v>
      </c>
      <c r="I5323" s="10">
        <v>9.0</v>
      </c>
      <c r="J5323" s="172">
        <v>50.0</v>
      </c>
      <c r="K5323" s="173">
        <v>5.56</v>
      </c>
      <c r="L5323" s="162" t="s">
        <v>77</v>
      </c>
      <c r="M5323" s="163"/>
      <c r="N5323" s="163"/>
      <c r="O5323" s="163"/>
      <c r="P5323" s="163"/>
      <c r="Q5323" s="163"/>
      <c r="R5323" s="163"/>
      <c r="S5323" s="163"/>
      <c r="T5323" s="163"/>
      <c r="U5323" s="163"/>
      <c r="V5323" s="163"/>
      <c r="W5323" s="163"/>
      <c r="X5323" s="163"/>
    </row>
    <row r="5324" ht="11.25" customHeight="1">
      <c r="A5324" s="162" t="s">
        <v>3484</v>
      </c>
      <c r="B5324" s="162" t="s">
        <v>3330</v>
      </c>
      <c r="C5324" s="10" t="s">
        <v>52</v>
      </c>
      <c r="D5324" s="162" t="s">
        <v>3343</v>
      </c>
      <c r="E5324" s="162" t="s">
        <v>3344</v>
      </c>
      <c r="F5324" s="161" t="s">
        <v>655</v>
      </c>
      <c r="G5324" s="10">
        <v>9.0</v>
      </c>
      <c r="H5324" s="10">
        <v>9.0</v>
      </c>
      <c r="I5324" s="10">
        <v>9.0</v>
      </c>
      <c r="J5324" s="172">
        <v>50.0</v>
      </c>
      <c r="K5324" s="173">
        <v>5.56</v>
      </c>
      <c r="L5324" s="162" t="s">
        <v>77</v>
      </c>
      <c r="M5324" s="163"/>
      <c r="N5324" s="163"/>
      <c r="O5324" s="163"/>
      <c r="P5324" s="163"/>
      <c r="Q5324" s="163"/>
      <c r="R5324" s="163"/>
      <c r="S5324" s="163"/>
      <c r="T5324" s="163"/>
      <c r="U5324" s="163"/>
      <c r="V5324" s="163"/>
      <c r="W5324" s="163"/>
      <c r="X5324" s="163"/>
    </row>
    <row r="5325" ht="11.25" customHeight="1">
      <c r="A5325" s="162" t="s">
        <v>3484</v>
      </c>
      <c r="B5325" s="162" t="s">
        <v>3330</v>
      </c>
      <c r="C5325" s="10" t="s">
        <v>52</v>
      </c>
      <c r="D5325" s="162" t="s">
        <v>3337</v>
      </c>
      <c r="E5325" s="162" t="s">
        <v>3338</v>
      </c>
      <c r="F5325" s="161" t="s">
        <v>655</v>
      </c>
      <c r="G5325" s="10">
        <v>9.0</v>
      </c>
      <c r="H5325" s="10">
        <v>9.0</v>
      </c>
      <c r="I5325" s="10">
        <v>9.0</v>
      </c>
      <c r="J5325" s="172">
        <v>50.0</v>
      </c>
      <c r="K5325" s="173">
        <v>5.56</v>
      </c>
      <c r="L5325" s="162" t="s">
        <v>77</v>
      </c>
      <c r="M5325" s="163"/>
      <c r="N5325" s="163"/>
      <c r="O5325" s="163"/>
      <c r="P5325" s="163"/>
      <c r="Q5325" s="163"/>
      <c r="R5325" s="163"/>
      <c r="S5325" s="163"/>
      <c r="T5325" s="163"/>
      <c r="U5325" s="163"/>
      <c r="V5325" s="163"/>
      <c r="W5325" s="163"/>
      <c r="X5325" s="163"/>
    </row>
    <row r="5326" ht="11.25" customHeight="1">
      <c r="A5326" s="162" t="s">
        <v>3410</v>
      </c>
      <c r="B5326" s="162" t="s">
        <v>3411</v>
      </c>
      <c r="C5326" s="10" t="s">
        <v>52</v>
      </c>
      <c r="D5326" s="162" t="s">
        <v>3419</v>
      </c>
      <c r="E5326" s="162" t="s">
        <v>3420</v>
      </c>
      <c r="F5326" s="161" t="s">
        <v>2790</v>
      </c>
      <c r="G5326" s="10">
        <v>12.0</v>
      </c>
      <c r="H5326" s="10">
        <v>11.0</v>
      </c>
      <c r="I5326" s="10">
        <v>12.0</v>
      </c>
      <c r="J5326" s="172">
        <v>50.0</v>
      </c>
      <c r="K5326" s="173">
        <v>4.17</v>
      </c>
      <c r="L5326" s="162" t="s">
        <v>77</v>
      </c>
      <c r="M5326" s="163"/>
      <c r="N5326" s="163"/>
      <c r="O5326" s="163"/>
      <c r="P5326" s="163"/>
      <c r="Q5326" s="163"/>
      <c r="R5326" s="163"/>
      <c r="S5326" s="163"/>
      <c r="T5326" s="163"/>
      <c r="U5326" s="163"/>
      <c r="V5326" s="163"/>
      <c r="W5326" s="163"/>
      <c r="X5326" s="163"/>
    </row>
    <row r="5327" ht="11.25" customHeight="1">
      <c r="A5327" s="162" t="s">
        <v>3410</v>
      </c>
      <c r="B5327" s="162" t="s">
        <v>3411</v>
      </c>
      <c r="C5327" s="10" t="s">
        <v>52</v>
      </c>
      <c r="D5327" s="162" t="s">
        <v>3416</v>
      </c>
      <c r="E5327" s="162" t="s">
        <v>3417</v>
      </c>
      <c r="F5327" s="161" t="s">
        <v>2790</v>
      </c>
      <c r="G5327" s="10">
        <v>12.0</v>
      </c>
      <c r="H5327" s="10">
        <v>11.0</v>
      </c>
      <c r="I5327" s="10">
        <v>12.0</v>
      </c>
      <c r="J5327" s="172">
        <v>50.0</v>
      </c>
      <c r="K5327" s="173">
        <v>4.17</v>
      </c>
      <c r="L5327" s="162" t="s">
        <v>77</v>
      </c>
      <c r="M5327" s="163"/>
      <c r="N5327" s="163"/>
      <c r="O5327" s="163"/>
      <c r="P5327" s="163"/>
      <c r="Q5327" s="163"/>
      <c r="R5327" s="163"/>
      <c r="S5327" s="163"/>
      <c r="T5327" s="163"/>
      <c r="U5327" s="163"/>
      <c r="V5327" s="163"/>
      <c r="W5327" s="163"/>
      <c r="X5327" s="163"/>
    </row>
    <row r="5328" ht="11.25" customHeight="1">
      <c r="A5328" s="162" t="s">
        <v>3410</v>
      </c>
      <c r="B5328" s="162" t="s">
        <v>3411</v>
      </c>
      <c r="C5328" s="10" t="s">
        <v>52</v>
      </c>
      <c r="D5328" s="162" t="s">
        <v>3414</v>
      </c>
      <c r="E5328" s="162" t="s">
        <v>3415</v>
      </c>
      <c r="F5328" s="161" t="s">
        <v>2790</v>
      </c>
      <c r="G5328" s="10">
        <v>12.0</v>
      </c>
      <c r="H5328" s="10">
        <v>11.0</v>
      </c>
      <c r="I5328" s="10">
        <v>12.0</v>
      </c>
      <c r="J5328" s="172">
        <v>50.0</v>
      </c>
      <c r="K5328" s="173">
        <v>4.17</v>
      </c>
      <c r="L5328" s="162" t="s">
        <v>77</v>
      </c>
      <c r="M5328" s="163"/>
      <c r="N5328" s="163"/>
      <c r="O5328" s="163"/>
      <c r="P5328" s="163"/>
      <c r="Q5328" s="163"/>
      <c r="R5328" s="163"/>
      <c r="S5328" s="163"/>
      <c r="T5328" s="163"/>
      <c r="U5328" s="163"/>
      <c r="V5328" s="163"/>
      <c r="W5328" s="163"/>
      <c r="X5328" s="163"/>
    </row>
    <row r="5329" ht="11.25" customHeight="1">
      <c r="A5329" s="162" t="s">
        <v>3410</v>
      </c>
      <c r="B5329" s="162" t="s">
        <v>3411</v>
      </c>
      <c r="C5329" s="10" t="s">
        <v>52</v>
      </c>
      <c r="D5329" s="162" t="s">
        <v>3412</v>
      </c>
      <c r="E5329" s="162" t="s">
        <v>3413</v>
      </c>
      <c r="F5329" s="161" t="s">
        <v>655</v>
      </c>
      <c r="G5329" s="10">
        <v>12.0</v>
      </c>
      <c r="H5329" s="10">
        <v>11.0</v>
      </c>
      <c r="I5329" s="10">
        <v>12.0</v>
      </c>
      <c r="J5329" s="172">
        <v>50.0</v>
      </c>
      <c r="K5329" s="173">
        <v>4.17</v>
      </c>
      <c r="L5329" s="162" t="s">
        <v>77</v>
      </c>
      <c r="M5329" s="163"/>
      <c r="N5329" s="163"/>
      <c r="O5329" s="163"/>
      <c r="P5329" s="163"/>
      <c r="Q5329" s="163"/>
      <c r="R5329" s="163"/>
      <c r="S5329" s="163"/>
      <c r="T5329" s="163"/>
      <c r="U5329" s="163"/>
      <c r="V5329" s="163"/>
      <c r="W5329" s="163"/>
      <c r="X5329" s="163"/>
    </row>
    <row r="5330" ht="11.25" customHeight="1">
      <c r="A5330" s="162" t="s">
        <v>2502</v>
      </c>
      <c r="B5330" s="162" t="s">
        <v>2503</v>
      </c>
      <c r="C5330" s="10" t="s">
        <v>52</v>
      </c>
      <c r="D5330" s="162" t="s">
        <v>3051</v>
      </c>
      <c r="E5330" s="162" t="s">
        <v>3052</v>
      </c>
      <c r="F5330" s="161" t="s">
        <v>2790</v>
      </c>
      <c r="G5330" s="10">
        <v>14.0</v>
      </c>
      <c r="H5330" s="10">
        <v>14.0</v>
      </c>
      <c r="I5330" s="10">
        <v>14.0</v>
      </c>
      <c r="J5330" s="172">
        <v>50.0</v>
      </c>
      <c r="K5330" s="173">
        <v>3.57</v>
      </c>
      <c r="L5330" s="162" t="s">
        <v>77</v>
      </c>
      <c r="M5330" s="163"/>
      <c r="N5330" s="163"/>
      <c r="O5330" s="163"/>
      <c r="P5330" s="163"/>
      <c r="Q5330" s="163"/>
      <c r="R5330" s="163"/>
      <c r="S5330" s="163"/>
      <c r="T5330" s="163"/>
      <c r="U5330" s="163"/>
      <c r="V5330" s="163"/>
      <c r="W5330" s="163"/>
      <c r="X5330" s="163"/>
    </row>
    <row r="5331" ht="11.25" customHeight="1">
      <c r="A5331" s="162" t="s">
        <v>2502</v>
      </c>
      <c r="B5331" s="162" t="s">
        <v>2503</v>
      </c>
      <c r="C5331" s="10" t="s">
        <v>52</v>
      </c>
      <c r="D5331" s="162" t="s">
        <v>3173</v>
      </c>
      <c r="E5331" s="162" t="s">
        <v>3174</v>
      </c>
      <c r="F5331" s="161" t="s">
        <v>2790</v>
      </c>
      <c r="G5331" s="10">
        <v>14.0</v>
      </c>
      <c r="H5331" s="10">
        <v>14.0</v>
      </c>
      <c r="I5331" s="10">
        <v>14.0</v>
      </c>
      <c r="J5331" s="172">
        <v>50.0</v>
      </c>
      <c r="K5331" s="173">
        <v>3.57</v>
      </c>
      <c r="L5331" s="162" t="s">
        <v>77</v>
      </c>
      <c r="M5331" s="163"/>
      <c r="N5331" s="163"/>
      <c r="O5331" s="163"/>
      <c r="P5331" s="163"/>
      <c r="Q5331" s="163"/>
      <c r="R5331" s="163"/>
      <c r="S5331" s="163"/>
      <c r="T5331" s="163"/>
      <c r="U5331" s="163"/>
      <c r="V5331" s="163"/>
      <c r="W5331" s="163"/>
      <c r="X5331" s="163"/>
    </row>
    <row r="5332" ht="11.25" customHeight="1">
      <c r="A5332" s="162" t="s">
        <v>2502</v>
      </c>
      <c r="B5332" s="162" t="s">
        <v>2503</v>
      </c>
      <c r="C5332" s="10" t="s">
        <v>52</v>
      </c>
      <c r="D5332" s="162" t="s">
        <v>3243</v>
      </c>
      <c r="E5332" s="162" t="s">
        <v>3244</v>
      </c>
      <c r="F5332" s="161" t="s">
        <v>2790</v>
      </c>
      <c r="G5332" s="10">
        <v>14.0</v>
      </c>
      <c r="H5332" s="10">
        <v>14.0</v>
      </c>
      <c r="I5332" s="10">
        <v>14.0</v>
      </c>
      <c r="J5332" s="172">
        <v>50.0</v>
      </c>
      <c r="K5332" s="173">
        <v>3.57</v>
      </c>
      <c r="L5332" s="162" t="s">
        <v>77</v>
      </c>
      <c r="M5332" s="163"/>
      <c r="N5332" s="163"/>
      <c r="O5332" s="163"/>
      <c r="P5332" s="163"/>
      <c r="Q5332" s="163"/>
      <c r="R5332" s="163"/>
      <c r="S5332" s="163"/>
      <c r="T5332" s="163"/>
      <c r="U5332" s="163"/>
      <c r="V5332" s="163"/>
      <c r="W5332" s="163"/>
      <c r="X5332" s="163"/>
    </row>
    <row r="5333" ht="11.25" customHeight="1">
      <c r="A5333" s="162" t="s">
        <v>2502</v>
      </c>
      <c r="B5333" s="162" t="s">
        <v>2503</v>
      </c>
      <c r="C5333" s="10" t="s">
        <v>52</v>
      </c>
      <c r="D5333" s="162" t="s">
        <v>3121</v>
      </c>
      <c r="E5333" s="162" t="s">
        <v>3122</v>
      </c>
      <c r="F5333" s="161" t="s">
        <v>2790</v>
      </c>
      <c r="G5333" s="10">
        <v>14.0</v>
      </c>
      <c r="H5333" s="10">
        <v>14.0</v>
      </c>
      <c r="I5333" s="10">
        <v>14.0</v>
      </c>
      <c r="J5333" s="172">
        <v>50.0</v>
      </c>
      <c r="K5333" s="173">
        <v>3.57</v>
      </c>
      <c r="L5333" s="162" t="s">
        <v>77</v>
      </c>
      <c r="M5333" s="163"/>
      <c r="N5333" s="163"/>
      <c r="O5333" s="163"/>
      <c r="P5333" s="163"/>
      <c r="Q5333" s="163"/>
      <c r="R5333" s="163"/>
      <c r="S5333" s="163"/>
      <c r="T5333" s="163"/>
      <c r="U5333" s="163"/>
      <c r="V5333" s="163"/>
      <c r="W5333" s="163"/>
      <c r="X5333" s="163"/>
    </row>
    <row r="5334" ht="11.25" customHeight="1">
      <c r="A5334" s="162" t="s">
        <v>2502</v>
      </c>
      <c r="B5334" s="162" t="s">
        <v>2503</v>
      </c>
      <c r="C5334" s="10" t="s">
        <v>52</v>
      </c>
      <c r="D5334" s="162" t="s">
        <v>3159</v>
      </c>
      <c r="E5334" s="162" t="s">
        <v>3160</v>
      </c>
      <c r="F5334" s="161" t="s">
        <v>2790</v>
      </c>
      <c r="G5334" s="10">
        <v>14.0</v>
      </c>
      <c r="H5334" s="10">
        <v>14.0</v>
      </c>
      <c r="I5334" s="10">
        <v>14.0</v>
      </c>
      <c r="J5334" s="172">
        <v>50.0</v>
      </c>
      <c r="K5334" s="173">
        <v>3.57</v>
      </c>
      <c r="L5334" s="162" t="s">
        <v>77</v>
      </c>
      <c r="M5334" s="163"/>
      <c r="N5334" s="163"/>
      <c r="O5334" s="163"/>
      <c r="P5334" s="163"/>
      <c r="Q5334" s="163"/>
      <c r="R5334" s="163"/>
      <c r="S5334" s="163"/>
      <c r="T5334" s="163"/>
      <c r="U5334" s="163"/>
      <c r="V5334" s="163"/>
      <c r="W5334" s="163"/>
      <c r="X5334" s="163"/>
    </row>
    <row r="5335" ht="11.25" customHeight="1">
      <c r="A5335" s="162" t="s">
        <v>2502</v>
      </c>
      <c r="B5335" s="162" t="s">
        <v>2503</v>
      </c>
      <c r="C5335" s="10" t="s">
        <v>52</v>
      </c>
      <c r="D5335" s="162" t="s">
        <v>3153</v>
      </c>
      <c r="E5335" s="162" t="s">
        <v>3154</v>
      </c>
      <c r="F5335" s="161" t="s">
        <v>2790</v>
      </c>
      <c r="G5335" s="10">
        <v>14.0</v>
      </c>
      <c r="H5335" s="10">
        <v>14.0</v>
      </c>
      <c r="I5335" s="10">
        <v>14.0</v>
      </c>
      <c r="J5335" s="172">
        <v>50.0</v>
      </c>
      <c r="K5335" s="173">
        <v>3.57</v>
      </c>
      <c r="L5335" s="162" t="s">
        <v>77</v>
      </c>
      <c r="M5335" s="163"/>
      <c r="N5335" s="163"/>
      <c r="O5335" s="163"/>
      <c r="P5335" s="163"/>
      <c r="Q5335" s="163"/>
      <c r="R5335" s="163"/>
      <c r="S5335" s="163"/>
      <c r="T5335" s="163"/>
      <c r="U5335" s="163"/>
      <c r="V5335" s="163"/>
      <c r="W5335" s="163"/>
      <c r="X5335" s="163"/>
    </row>
    <row r="5336" ht="11.25" customHeight="1">
      <c r="A5336" s="162" t="s">
        <v>2502</v>
      </c>
      <c r="B5336" s="162" t="s">
        <v>2503</v>
      </c>
      <c r="C5336" s="10" t="s">
        <v>52</v>
      </c>
      <c r="D5336" s="162" t="s">
        <v>3065</v>
      </c>
      <c r="E5336" s="162" t="s">
        <v>3066</v>
      </c>
      <c r="F5336" s="161" t="s">
        <v>2790</v>
      </c>
      <c r="G5336" s="10">
        <v>14.0</v>
      </c>
      <c r="H5336" s="10">
        <v>14.0</v>
      </c>
      <c r="I5336" s="10">
        <v>14.0</v>
      </c>
      <c r="J5336" s="172">
        <v>50.0</v>
      </c>
      <c r="K5336" s="173">
        <v>3.57</v>
      </c>
      <c r="L5336" s="162" t="s">
        <v>77</v>
      </c>
      <c r="M5336" s="163"/>
      <c r="N5336" s="163"/>
      <c r="O5336" s="163"/>
      <c r="P5336" s="163"/>
      <c r="Q5336" s="163"/>
      <c r="R5336" s="163"/>
      <c r="S5336" s="163"/>
      <c r="T5336" s="163"/>
      <c r="U5336" s="163"/>
      <c r="V5336" s="163"/>
      <c r="W5336" s="163"/>
      <c r="X5336" s="163"/>
    </row>
    <row r="5337" ht="11.25" customHeight="1">
      <c r="A5337" s="162" t="s">
        <v>2502</v>
      </c>
      <c r="B5337" s="162" t="s">
        <v>2503</v>
      </c>
      <c r="C5337" s="10" t="s">
        <v>52</v>
      </c>
      <c r="D5337" s="162" t="s">
        <v>3261</v>
      </c>
      <c r="E5337" s="162" t="s">
        <v>3262</v>
      </c>
      <c r="F5337" s="161" t="s">
        <v>2790</v>
      </c>
      <c r="G5337" s="10">
        <v>14.0</v>
      </c>
      <c r="H5337" s="10">
        <v>14.0</v>
      </c>
      <c r="I5337" s="10">
        <v>14.0</v>
      </c>
      <c r="J5337" s="172">
        <v>50.0</v>
      </c>
      <c r="K5337" s="173">
        <v>3.57</v>
      </c>
      <c r="L5337" s="162" t="s">
        <v>77</v>
      </c>
      <c r="M5337" s="163"/>
      <c r="N5337" s="163"/>
      <c r="O5337" s="163"/>
      <c r="P5337" s="163"/>
      <c r="Q5337" s="163"/>
      <c r="R5337" s="163"/>
      <c r="S5337" s="163"/>
      <c r="T5337" s="163"/>
      <c r="U5337" s="163"/>
      <c r="V5337" s="163"/>
      <c r="W5337" s="163"/>
      <c r="X5337" s="163"/>
    </row>
    <row r="5338" ht="11.25" customHeight="1">
      <c r="A5338" s="162" t="s">
        <v>2502</v>
      </c>
      <c r="B5338" s="162" t="s">
        <v>2503</v>
      </c>
      <c r="C5338" s="10" t="s">
        <v>52</v>
      </c>
      <c r="D5338" s="162" t="s">
        <v>3179</v>
      </c>
      <c r="E5338" s="162" t="s">
        <v>3180</v>
      </c>
      <c r="F5338" s="161" t="s">
        <v>2790</v>
      </c>
      <c r="G5338" s="10">
        <v>14.0</v>
      </c>
      <c r="H5338" s="10">
        <v>14.0</v>
      </c>
      <c r="I5338" s="10">
        <v>14.0</v>
      </c>
      <c r="J5338" s="172">
        <v>50.0</v>
      </c>
      <c r="K5338" s="173">
        <v>3.57</v>
      </c>
      <c r="L5338" s="162" t="s">
        <v>77</v>
      </c>
      <c r="M5338" s="163"/>
      <c r="N5338" s="163"/>
      <c r="O5338" s="163"/>
      <c r="P5338" s="163"/>
      <c r="Q5338" s="163"/>
      <c r="R5338" s="163"/>
      <c r="S5338" s="163"/>
      <c r="T5338" s="163"/>
      <c r="U5338" s="163"/>
      <c r="V5338" s="163"/>
      <c r="W5338" s="163"/>
      <c r="X5338" s="163"/>
    </row>
    <row r="5339" ht="11.25" customHeight="1">
      <c r="A5339" s="162" t="s">
        <v>2502</v>
      </c>
      <c r="B5339" s="162" t="s">
        <v>2503</v>
      </c>
      <c r="C5339" s="10" t="s">
        <v>52</v>
      </c>
      <c r="D5339" s="162" t="s">
        <v>3061</v>
      </c>
      <c r="E5339" s="162" t="s">
        <v>3062</v>
      </c>
      <c r="F5339" s="161" t="s">
        <v>2790</v>
      </c>
      <c r="G5339" s="10">
        <v>14.0</v>
      </c>
      <c r="H5339" s="10">
        <v>14.0</v>
      </c>
      <c r="I5339" s="10">
        <v>14.0</v>
      </c>
      <c r="J5339" s="172">
        <v>50.0</v>
      </c>
      <c r="K5339" s="173">
        <v>3.57</v>
      </c>
      <c r="L5339" s="162" t="s">
        <v>77</v>
      </c>
      <c r="M5339" s="163"/>
      <c r="N5339" s="163"/>
      <c r="O5339" s="163"/>
      <c r="P5339" s="163"/>
      <c r="Q5339" s="163"/>
      <c r="R5339" s="163"/>
      <c r="S5339" s="163"/>
      <c r="T5339" s="163"/>
      <c r="U5339" s="163"/>
      <c r="V5339" s="163"/>
      <c r="W5339" s="163"/>
      <c r="X5339" s="163"/>
    </row>
    <row r="5340" ht="11.25" customHeight="1">
      <c r="A5340" s="162" t="s">
        <v>2502</v>
      </c>
      <c r="B5340" s="162" t="s">
        <v>2503</v>
      </c>
      <c r="C5340" s="10" t="s">
        <v>52</v>
      </c>
      <c r="D5340" s="162" t="s">
        <v>3133</v>
      </c>
      <c r="E5340" s="162" t="s">
        <v>3134</v>
      </c>
      <c r="F5340" s="161" t="s">
        <v>2790</v>
      </c>
      <c r="G5340" s="10">
        <v>14.0</v>
      </c>
      <c r="H5340" s="10">
        <v>14.0</v>
      </c>
      <c r="I5340" s="10">
        <v>14.0</v>
      </c>
      <c r="J5340" s="172">
        <v>50.0</v>
      </c>
      <c r="K5340" s="173">
        <v>3.57</v>
      </c>
      <c r="L5340" s="162" t="s">
        <v>77</v>
      </c>
      <c r="M5340" s="163"/>
      <c r="N5340" s="163"/>
      <c r="O5340" s="163"/>
      <c r="P5340" s="163"/>
      <c r="Q5340" s="163"/>
      <c r="R5340" s="163"/>
      <c r="S5340" s="163"/>
      <c r="T5340" s="163"/>
      <c r="U5340" s="163"/>
      <c r="V5340" s="163"/>
      <c r="W5340" s="163"/>
      <c r="X5340" s="163"/>
    </row>
    <row r="5341" ht="11.25" customHeight="1">
      <c r="A5341" s="162" t="s">
        <v>2502</v>
      </c>
      <c r="B5341" s="162" t="s">
        <v>2503</v>
      </c>
      <c r="C5341" s="10" t="s">
        <v>52</v>
      </c>
      <c r="D5341" s="162" t="s">
        <v>3119</v>
      </c>
      <c r="E5341" s="162" t="s">
        <v>3120</v>
      </c>
      <c r="F5341" s="161" t="s">
        <v>2790</v>
      </c>
      <c r="G5341" s="10">
        <v>14.0</v>
      </c>
      <c r="H5341" s="10">
        <v>14.0</v>
      </c>
      <c r="I5341" s="10">
        <v>14.0</v>
      </c>
      <c r="J5341" s="172">
        <v>50.0</v>
      </c>
      <c r="K5341" s="173">
        <v>3.57</v>
      </c>
      <c r="L5341" s="162" t="s">
        <v>77</v>
      </c>
      <c r="M5341" s="163"/>
      <c r="N5341" s="163"/>
      <c r="O5341" s="163"/>
      <c r="P5341" s="163"/>
      <c r="Q5341" s="163"/>
      <c r="R5341" s="163"/>
      <c r="S5341" s="163"/>
      <c r="T5341" s="163"/>
      <c r="U5341" s="163"/>
      <c r="V5341" s="163"/>
      <c r="W5341" s="163"/>
      <c r="X5341" s="163"/>
    </row>
    <row r="5342" ht="11.25" customHeight="1">
      <c r="A5342" s="162" t="s">
        <v>2502</v>
      </c>
      <c r="B5342" s="162" t="s">
        <v>2503</v>
      </c>
      <c r="C5342" s="10" t="s">
        <v>52</v>
      </c>
      <c r="D5342" s="162" t="s">
        <v>3213</v>
      </c>
      <c r="E5342" s="162" t="s">
        <v>3214</v>
      </c>
      <c r="F5342" s="161" t="s">
        <v>2790</v>
      </c>
      <c r="G5342" s="10">
        <v>14.0</v>
      </c>
      <c r="H5342" s="10">
        <v>14.0</v>
      </c>
      <c r="I5342" s="10">
        <v>14.0</v>
      </c>
      <c r="J5342" s="172">
        <v>50.0</v>
      </c>
      <c r="K5342" s="173">
        <v>3.57</v>
      </c>
      <c r="L5342" s="162" t="s">
        <v>77</v>
      </c>
      <c r="M5342" s="163"/>
      <c r="N5342" s="163"/>
      <c r="O5342" s="163"/>
      <c r="P5342" s="163"/>
      <c r="Q5342" s="163"/>
      <c r="R5342" s="163"/>
      <c r="S5342" s="163"/>
      <c r="T5342" s="163"/>
      <c r="U5342" s="163"/>
      <c r="V5342" s="163"/>
      <c r="W5342" s="163"/>
      <c r="X5342" s="163"/>
    </row>
    <row r="5343" ht="11.25" customHeight="1">
      <c r="A5343" s="162" t="s">
        <v>2502</v>
      </c>
      <c r="B5343" s="162" t="s">
        <v>2503</v>
      </c>
      <c r="C5343" s="10" t="s">
        <v>52</v>
      </c>
      <c r="D5343" s="162" t="s">
        <v>3157</v>
      </c>
      <c r="E5343" s="162" t="s">
        <v>3158</v>
      </c>
      <c r="F5343" s="161" t="s">
        <v>2790</v>
      </c>
      <c r="G5343" s="10">
        <v>14.0</v>
      </c>
      <c r="H5343" s="10">
        <v>14.0</v>
      </c>
      <c r="I5343" s="10">
        <v>14.0</v>
      </c>
      <c r="J5343" s="172">
        <v>50.0</v>
      </c>
      <c r="K5343" s="173">
        <v>3.57</v>
      </c>
      <c r="L5343" s="162" t="s">
        <v>77</v>
      </c>
      <c r="M5343" s="163"/>
      <c r="N5343" s="163"/>
      <c r="O5343" s="163"/>
      <c r="P5343" s="163"/>
      <c r="Q5343" s="163"/>
      <c r="R5343" s="163"/>
      <c r="S5343" s="163"/>
      <c r="T5343" s="163"/>
      <c r="U5343" s="163"/>
      <c r="V5343" s="163"/>
      <c r="W5343" s="163"/>
      <c r="X5343" s="163"/>
    </row>
    <row r="5344" ht="11.25" customHeight="1">
      <c r="A5344" s="162" t="s">
        <v>2502</v>
      </c>
      <c r="B5344" s="162" t="s">
        <v>2503</v>
      </c>
      <c r="C5344" s="10" t="s">
        <v>52</v>
      </c>
      <c r="D5344" s="162" t="s">
        <v>3189</v>
      </c>
      <c r="E5344" s="162" t="s">
        <v>3190</v>
      </c>
      <c r="F5344" s="161" t="s">
        <v>2790</v>
      </c>
      <c r="G5344" s="10">
        <v>14.0</v>
      </c>
      <c r="H5344" s="10">
        <v>14.0</v>
      </c>
      <c r="I5344" s="10">
        <v>14.0</v>
      </c>
      <c r="J5344" s="172">
        <v>50.0</v>
      </c>
      <c r="K5344" s="173">
        <v>3.57</v>
      </c>
      <c r="L5344" s="162" t="s">
        <v>77</v>
      </c>
      <c r="M5344" s="163"/>
      <c r="N5344" s="163"/>
      <c r="O5344" s="163"/>
      <c r="P5344" s="163"/>
      <c r="Q5344" s="163"/>
      <c r="R5344" s="163"/>
      <c r="S5344" s="163"/>
      <c r="T5344" s="163"/>
      <c r="U5344" s="163"/>
      <c r="V5344" s="163"/>
      <c r="W5344" s="163"/>
      <c r="X5344" s="163"/>
    </row>
    <row r="5345" ht="11.25" customHeight="1">
      <c r="A5345" s="162" t="s">
        <v>2502</v>
      </c>
      <c r="B5345" s="162" t="s">
        <v>2503</v>
      </c>
      <c r="C5345" s="10" t="s">
        <v>52</v>
      </c>
      <c r="D5345" s="162" t="s">
        <v>3181</v>
      </c>
      <c r="E5345" s="162" t="s">
        <v>3182</v>
      </c>
      <c r="F5345" s="161" t="s">
        <v>2790</v>
      </c>
      <c r="G5345" s="10">
        <v>14.0</v>
      </c>
      <c r="H5345" s="10">
        <v>14.0</v>
      </c>
      <c r="I5345" s="10">
        <v>14.0</v>
      </c>
      <c r="J5345" s="172">
        <v>50.0</v>
      </c>
      <c r="K5345" s="173">
        <v>3.57</v>
      </c>
      <c r="L5345" s="162" t="s">
        <v>77</v>
      </c>
      <c r="M5345" s="163"/>
      <c r="N5345" s="163"/>
      <c r="O5345" s="163"/>
      <c r="P5345" s="163"/>
      <c r="Q5345" s="163"/>
      <c r="R5345" s="163"/>
      <c r="S5345" s="163"/>
      <c r="T5345" s="163"/>
      <c r="U5345" s="163"/>
      <c r="V5345" s="163"/>
      <c r="W5345" s="163"/>
      <c r="X5345" s="163"/>
    </row>
    <row r="5346" ht="11.25" customHeight="1">
      <c r="A5346" s="162" t="s">
        <v>2502</v>
      </c>
      <c r="B5346" s="162" t="s">
        <v>2503</v>
      </c>
      <c r="C5346" s="10" t="s">
        <v>52</v>
      </c>
      <c r="D5346" s="162" t="s">
        <v>3235</v>
      </c>
      <c r="E5346" s="162" t="s">
        <v>3236</v>
      </c>
      <c r="F5346" s="161" t="s">
        <v>2790</v>
      </c>
      <c r="G5346" s="10">
        <v>14.0</v>
      </c>
      <c r="H5346" s="10">
        <v>14.0</v>
      </c>
      <c r="I5346" s="10">
        <v>14.0</v>
      </c>
      <c r="J5346" s="172">
        <v>50.0</v>
      </c>
      <c r="K5346" s="173">
        <v>3.57</v>
      </c>
      <c r="L5346" s="162" t="s">
        <v>77</v>
      </c>
      <c r="M5346" s="163"/>
      <c r="N5346" s="163"/>
      <c r="O5346" s="163"/>
      <c r="P5346" s="163"/>
      <c r="Q5346" s="163"/>
      <c r="R5346" s="163"/>
      <c r="S5346" s="163"/>
      <c r="T5346" s="163"/>
      <c r="U5346" s="163"/>
      <c r="V5346" s="163"/>
      <c r="W5346" s="163"/>
      <c r="X5346" s="163"/>
    </row>
    <row r="5347" ht="11.25" customHeight="1">
      <c r="A5347" s="162" t="s">
        <v>2502</v>
      </c>
      <c r="B5347" s="162" t="s">
        <v>2503</v>
      </c>
      <c r="C5347" s="10" t="s">
        <v>52</v>
      </c>
      <c r="D5347" s="162" t="s">
        <v>3219</v>
      </c>
      <c r="E5347" s="162" t="s">
        <v>3220</v>
      </c>
      <c r="F5347" s="161" t="s">
        <v>2790</v>
      </c>
      <c r="G5347" s="10">
        <v>14.0</v>
      </c>
      <c r="H5347" s="10">
        <v>14.0</v>
      </c>
      <c r="I5347" s="10">
        <v>14.0</v>
      </c>
      <c r="J5347" s="172">
        <v>50.0</v>
      </c>
      <c r="K5347" s="173">
        <v>3.57</v>
      </c>
      <c r="L5347" s="162" t="s">
        <v>77</v>
      </c>
      <c r="M5347" s="163"/>
      <c r="N5347" s="163"/>
      <c r="O5347" s="163"/>
      <c r="P5347" s="163"/>
      <c r="Q5347" s="163"/>
      <c r="R5347" s="163"/>
      <c r="S5347" s="163"/>
      <c r="T5347" s="163"/>
      <c r="U5347" s="163"/>
      <c r="V5347" s="163"/>
      <c r="W5347" s="163"/>
      <c r="X5347" s="163"/>
    </row>
    <row r="5348" ht="11.25" customHeight="1">
      <c r="A5348" s="162" t="s">
        <v>2502</v>
      </c>
      <c r="B5348" s="162" t="s">
        <v>2503</v>
      </c>
      <c r="C5348" s="10" t="s">
        <v>52</v>
      </c>
      <c r="D5348" s="162" t="s">
        <v>3149</v>
      </c>
      <c r="E5348" s="162" t="s">
        <v>3150</v>
      </c>
      <c r="F5348" s="161" t="s">
        <v>2790</v>
      </c>
      <c r="G5348" s="10">
        <v>14.0</v>
      </c>
      <c r="H5348" s="10">
        <v>14.0</v>
      </c>
      <c r="I5348" s="10">
        <v>14.0</v>
      </c>
      <c r="J5348" s="172">
        <v>50.0</v>
      </c>
      <c r="K5348" s="173">
        <v>3.57</v>
      </c>
      <c r="L5348" s="162" t="s">
        <v>77</v>
      </c>
      <c r="M5348" s="163"/>
      <c r="N5348" s="163"/>
      <c r="O5348" s="163"/>
      <c r="P5348" s="163"/>
      <c r="Q5348" s="163"/>
      <c r="R5348" s="163"/>
      <c r="S5348" s="163"/>
      <c r="T5348" s="163"/>
      <c r="U5348" s="163"/>
      <c r="V5348" s="163"/>
      <c r="W5348" s="163"/>
      <c r="X5348" s="163"/>
    </row>
    <row r="5349" ht="11.25" customHeight="1">
      <c r="A5349" s="162" t="s">
        <v>2502</v>
      </c>
      <c r="B5349" s="162" t="s">
        <v>2503</v>
      </c>
      <c r="C5349" s="10" t="s">
        <v>52</v>
      </c>
      <c r="D5349" s="162" t="s">
        <v>3125</v>
      </c>
      <c r="E5349" s="162" t="s">
        <v>3126</v>
      </c>
      <c r="F5349" s="161" t="s">
        <v>2790</v>
      </c>
      <c r="G5349" s="10">
        <v>14.0</v>
      </c>
      <c r="H5349" s="10">
        <v>14.0</v>
      </c>
      <c r="I5349" s="10">
        <v>14.0</v>
      </c>
      <c r="J5349" s="172">
        <v>50.0</v>
      </c>
      <c r="K5349" s="173">
        <v>3.57</v>
      </c>
      <c r="L5349" s="162" t="s">
        <v>77</v>
      </c>
      <c r="M5349" s="163"/>
      <c r="N5349" s="163"/>
      <c r="O5349" s="163"/>
      <c r="P5349" s="163"/>
      <c r="Q5349" s="163"/>
      <c r="R5349" s="163"/>
      <c r="S5349" s="163"/>
      <c r="T5349" s="163"/>
      <c r="U5349" s="163"/>
      <c r="V5349" s="163"/>
      <c r="W5349" s="163"/>
      <c r="X5349" s="163"/>
    </row>
    <row r="5350" ht="11.25" customHeight="1">
      <c r="A5350" s="162" t="s">
        <v>2502</v>
      </c>
      <c r="B5350" s="162" t="s">
        <v>2503</v>
      </c>
      <c r="C5350" s="10" t="s">
        <v>52</v>
      </c>
      <c r="D5350" s="162" t="s">
        <v>3217</v>
      </c>
      <c r="E5350" s="162" t="s">
        <v>3218</v>
      </c>
      <c r="F5350" s="161" t="s">
        <v>2790</v>
      </c>
      <c r="G5350" s="10">
        <v>14.0</v>
      </c>
      <c r="H5350" s="10">
        <v>14.0</v>
      </c>
      <c r="I5350" s="10">
        <v>14.0</v>
      </c>
      <c r="J5350" s="172">
        <v>50.0</v>
      </c>
      <c r="K5350" s="173">
        <v>3.57</v>
      </c>
      <c r="L5350" s="162" t="s">
        <v>77</v>
      </c>
      <c r="M5350" s="163"/>
      <c r="N5350" s="163"/>
      <c r="O5350" s="163"/>
      <c r="P5350" s="163"/>
      <c r="Q5350" s="163"/>
      <c r="R5350" s="163"/>
      <c r="S5350" s="163"/>
      <c r="T5350" s="163"/>
      <c r="U5350" s="163"/>
      <c r="V5350" s="163"/>
      <c r="W5350" s="163"/>
      <c r="X5350" s="163"/>
    </row>
    <row r="5351" ht="11.25" customHeight="1">
      <c r="A5351" s="162" t="s">
        <v>2502</v>
      </c>
      <c r="B5351" s="162" t="s">
        <v>2503</v>
      </c>
      <c r="C5351" s="10" t="s">
        <v>52</v>
      </c>
      <c r="D5351" s="162" t="s">
        <v>3111</v>
      </c>
      <c r="E5351" s="162" t="s">
        <v>3112</v>
      </c>
      <c r="F5351" s="161" t="s">
        <v>2790</v>
      </c>
      <c r="G5351" s="10">
        <v>14.0</v>
      </c>
      <c r="H5351" s="10">
        <v>14.0</v>
      </c>
      <c r="I5351" s="10">
        <v>14.0</v>
      </c>
      <c r="J5351" s="172">
        <v>50.0</v>
      </c>
      <c r="K5351" s="173">
        <v>3.57</v>
      </c>
      <c r="L5351" s="162" t="s">
        <v>77</v>
      </c>
      <c r="M5351" s="163"/>
      <c r="N5351" s="163"/>
      <c r="O5351" s="163"/>
      <c r="P5351" s="163"/>
      <c r="Q5351" s="163"/>
      <c r="R5351" s="163"/>
      <c r="S5351" s="163"/>
      <c r="T5351" s="163"/>
      <c r="U5351" s="163"/>
      <c r="V5351" s="163"/>
      <c r="W5351" s="163"/>
      <c r="X5351" s="163"/>
    </row>
    <row r="5352" ht="11.25" customHeight="1">
      <c r="A5352" s="162" t="s">
        <v>2502</v>
      </c>
      <c r="B5352" s="162" t="s">
        <v>2503</v>
      </c>
      <c r="C5352" s="10" t="s">
        <v>52</v>
      </c>
      <c r="D5352" s="162" t="s">
        <v>3113</v>
      </c>
      <c r="E5352" s="162" t="s">
        <v>3114</v>
      </c>
      <c r="F5352" s="161" t="s">
        <v>2790</v>
      </c>
      <c r="G5352" s="10">
        <v>14.0</v>
      </c>
      <c r="H5352" s="10">
        <v>14.0</v>
      </c>
      <c r="I5352" s="10">
        <v>14.0</v>
      </c>
      <c r="J5352" s="172">
        <v>50.0</v>
      </c>
      <c r="K5352" s="173">
        <v>3.57</v>
      </c>
      <c r="L5352" s="162" t="s">
        <v>77</v>
      </c>
      <c r="M5352" s="163"/>
      <c r="N5352" s="163"/>
      <c r="O5352" s="163"/>
      <c r="P5352" s="163"/>
      <c r="Q5352" s="163"/>
      <c r="R5352" s="163"/>
      <c r="S5352" s="163"/>
      <c r="T5352" s="163"/>
      <c r="U5352" s="163"/>
      <c r="V5352" s="163"/>
      <c r="W5352" s="163"/>
      <c r="X5352" s="163"/>
    </row>
    <row r="5353" ht="11.25" customHeight="1">
      <c r="A5353" s="162" t="s">
        <v>2502</v>
      </c>
      <c r="B5353" s="162" t="s">
        <v>2503</v>
      </c>
      <c r="C5353" s="10" t="s">
        <v>52</v>
      </c>
      <c r="D5353" s="162" t="s">
        <v>3101</v>
      </c>
      <c r="E5353" s="162" t="s">
        <v>3102</v>
      </c>
      <c r="F5353" s="161" t="s">
        <v>2790</v>
      </c>
      <c r="G5353" s="10">
        <v>14.0</v>
      </c>
      <c r="H5353" s="10">
        <v>14.0</v>
      </c>
      <c r="I5353" s="10">
        <v>14.0</v>
      </c>
      <c r="J5353" s="172">
        <v>50.0</v>
      </c>
      <c r="K5353" s="173">
        <v>3.57</v>
      </c>
      <c r="L5353" s="162" t="s">
        <v>77</v>
      </c>
      <c r="M5353" s="163"/>
      <c r="N5353" s="163"/>
      <c r="O5353" s="163"/>
      <c r="P5353" s="163"/>
      <c r="Q5353" s="163"/>
      <c r="R5353" s="163"/>
      <c r="S5353" s="163"/>
      <c r="T5353" s="163"/>
      <c r="U5353" s="163"/>
      <c r="V5353" s="163"/>
      <c r="W5353" s="163"/>
      <c r="X5353" s="163"/>
    </row>
    <row r="5354" ht="11.25" customHeight="1">
      <c r="A5354" s="162" t="s">
        <v>2502</v>
      </c>
      <c r="B5354" s="162" t="s">
        <v>2503</v>
      </c>
      <c r="C5354" s="10" t="s">
        <v>52</v>
      </c>
      <c r="D5354" s="162" t="s">
        <v>3059</v>
      </c>
      <c r="E5354" s="162" t="s">
        <v>3060</v>
      </c>
      <c r="F5354" s="161" t="s">
        <v>2790</v>
      </c>
      <c r="G5354" s="10">
        <v>14.0</v>
      </c>
      <c r="H5354" s="10">
        <v>14.0</v>
      </c>
      <c r="I5354" s="10">
        <v>14.0</v>
      </c>
      <c r="J5354" s="172">
        <v>50.0</v>
      </c>
      <c r="K5354" s="173">
        <v>3.57</v>
      </c>
      <c r="L5354" s="162" t="s">
        <v>77</v>
      </c>
      <c r="M5354" s="163"/>
      <c r="N5354" s="163"/>
      <c r="O5354" s="163"/>
      <c r="P5354" s="163"/>
      <c r="Q5354" s="163"/>
      <c r="R5354" s="163"/>
      <c r="S5354" s="163"/>
      <c r="T5354" s="163"/>
      <c r="U5354" s="163"/>
      <c r="V5354" s="163"/>
      <c r="W5354" s="163"/>
      <c r="X5354" s="163"/>
    </row>
    <row r="5355" ht="11.25" customHeight="1">
      <c r="A5355" s="162" t="s">
        <v>2502</v>
      </c>
      <c r="B5355" s="162" t="s">
        <v>2503</v>
      </c>
      <c r="C5355" s="10" t="s">
        <v>52</v>
      </c>
      <c r="D5355" s="162" t="s">
        <v>3147</v>
      </c>
      <c r="E5355" s="162" t="s">
        <v>3148</v>
      </c>
      <c r="F5355" s="161" t="s">
        <v>2790</v>
      </c>
      <c r="G5355" s="10">
        <v>14.0</v>
      </c>
      <c r="H5355" s="10">
        <v>14.0</v>
      </c>
      <c r="I5355" s="10">
        <v>14.0</v>
      </c>
      <c r="J5355" s="172">
        <v>50.0</v>
      </c>
      <c r="K5355" s="173">
        <v>3.57</v>
      </c>
      <c r="L5355" s="162" t="s">
        <v>77</v>
      </c>
      <c r="M5355" s="163"/>
      <c r="N5355" s="163"/>
      <c r="O5355" s="163"/>
      <c r="P5355" s="163"/>
      <c r="Q5355" s="163"/>
      <c r="R5355" s="163"/>
      <c r="S5355" s="163"/>
      <c r="T5355" s="163"/>
      <c r="U5355" s="163"/>
      <c r="V5355" s="163"/>
      <c r="W5355" s="163"/>
      <c r="X5355" s="163"/>
    </row>
    <row r="5356" ht="11.25" customHeight="1">
      <c r="A5356" s="162" t="s">
        <v>2502</v>
      </c>
      <c r="B5356" s="162" t="s">
        <v>2503</v>
      </c>
      <c r="C5356" s="10" t="s">
        <v>52</v>
      </c>
      <c r="D5356" s="162" t="s">
        <v>3063</v>
      </c>
      <c r="E5356" s="162" t="s">
        <v>3064</v>
      </c>
      <c r="F5356" s="161" t="s">
        <v>2790</v>
      </c>
      <c r="G5356" s="10">
        <v>14.0</v>
      </c>
      <c r="H5356" s="10">
        <v>14.0</v>
      </c>
      <c r="I5356" s="10">
        <v>14.0</v>
      </c>
      <c r="J5356" s="172">
        <v>50.0</v>
      </c>
      <c r="K5356" s="173">
        <v>3.57</v>
      </c>
      <c r="L5356" s="162" t="s">
        <v>77</v>
      </c>
      <c r="M5356" s="163"/>
      <c r="N5356" s="163"/>
      <c r="O5356" s="163"/>
      <c r="P5356" s="163"/>
      <c r="Q5356" s="163"/>
      <c r="R5356" s="163"/>
      <c r="S5356" s="163"/>
      <c r="T5356" s="163"/>
      <c r="U5356" s="163"/>
      <c r="V5356" s="163"/>
      <c r="W5356" s="163"/>
      <c r="X5356" s="163"/>
    </row>
    <row r="5357" ht="11.25" customHeight="1">
      <c r="A5357" s="162" t="s">
        <v>2502</v>
      </c>
      <c r="B5357" s="162" t="s">
        <v>2503</v>
      </c>
      <c r="C5357" s="10" t="s">
        <v>52</v>
      </c>
      <c r="D5357" s="162" t="s">
        <v>3083</v>
      </c>
      <c r="E5357" s="162" t="s">
        <v>3084</v>
      </c>
      <c r="F5357" s="161" t="s">
        <v>2790</v>
      </c>
      <c r="G5357" s="10">
        <v>14.0</v>
      </c>
      <c r="H5357" s="10">
        <v>14.0</v>
      </c>
      <c r="I5357" s="10">
        <v>14.0</v>
      </c>
      <c r="J5357" s="172">
        <v>50.0</v>
      </c>
      <c r="K5357" s="173">
        <v>3.57</v>
      </c>
      <c r="L5357" s="162" t="s">
        <v>77</v>
      </c>
      <c r="M5357" s="163"/>
      <c r="N5357" s="163"/>
      <c r="O5357" s="163"/>
      <c r="P5357" s="163"/>
      <c r="Q5357" s="163"/>
      <c r="R5357" s="163"/>
      <c r="S5357" s="163"/>
      <c r="T5357" s="163"/>
      <c r="U5357" s="163"/>
      <c r="V5357" s="163"/>
      <c r="W5357" s="163"/>
      <c r="X5357" s="163"/>
    </row>
    <row r="5358" ht="11.25" customHeight="1">
      <c r="A5358" s="162" t="s">
        <v>2502</v>
      </c>
      <c r="B5358" s="162" t="s">
        <v>2503</v>
      </c>
      <c r="C5358" s="10" t="s">
        <v>52</v>
      </c>
      <c r="D5358" s="162" t="s">
        <v>3165</v>
      </c>
      <c r="E5358" s="162" t="s">
        <v>3166</v>
      </c>
      <c r="F5358" s="161" t="s">
        <v>2790</v>
      </c>
      <c r="G5358" s="10">
        <v>14.0</v>
      </c>
      <c r="H5358" s="10">
        <v>14.0</v>
      </c>
      <c r="I5358" s="10">
        <v>14.0</v>
      </c>
      <c r="J5358" s="172">
        <v>50.0</v>
      </c>
      <c r="K5358" s="173">
        <v>3.57</v>
      </c>
      <c r="L5358" s="162" t="s">
        <v>77</v>
      </c>
      <c r="M5358" s="163"/>
      <c r="N5358" s="163"/>
      <c r="O5358" s="163"/>
      <c r="P5358" s="163"/>
      <c r="Q5358" s="163"/>
      <c r="R5358" s="163"/>
      <c r="S5358" s="163"/>
      <c r="T5358" s="163"/>
      <c r="U5358" s="163"/>
      <c r="V5358" s="163"/>
      <c r="W5358" s="163"/>
      <c r="X5358" s="163"/>
    </row>
    <row r="5359" ht="11.25" customHeight="1">
      <c r="A5359" s="162" t="s">
        <v>2502</v>
      </c>
      <c r="B5359" s="162" t="s">
        <v>2503</v>
      </c>
      <c r="C5359" s="10" t="s">
        <v>52</v>
      </c>
      <c r="D5359" s="162" t="s">
        <v>3141</v>
      </c>
      <c r="E5359" s="162" t="s">
        <v>3142</v>
      </c>
      <c r="F5359" s="161" t="s">
        <v>2790</v>
      </c>
      <c r="G5359" s="10">
        <v>14.0</v>
      </c>
      <c r="H5359" s="10">
        <v>14.0</v>
      </c>
      <c r="I5359" s="10">
        <v>14.0</v>
      </c>
      <c r="J5359" s="172">
        <v>50.0</v>
      </c>
      <c r="K5359" s="173">
        <v>3.57</v>
      </c>
      <c r="L5359" s="162" t="s">
        <v>77</v>
      </c>
      <c r="M5359" s="163"/>
      <c r="N5359" s="163"/>
      <c r="O5359" s="163"/>
      <c r="P5359" s="163"/>
      <c r="Q5359" s="163"/>
      <c r="R5359" s="163"/>
      <c r="S5359" s="163"/>
      <c r="T5359" s="163"/>
      <c r="U5359" s="163"/>
      <c r="V5359" s="163"/>
      <c r="W5359" s="163"/>
      <c r="X5359" s="163"/>
    </row>
    <row r="5360" ht="11.25" customHeight="1">
      <c r="A5360" s="162" t="s">
        <v>2502</v>
      </c>
      <c r="B5360" s="162" t="s">
        <v>2503</v>
      </c>
      <c r="C5360" s="10" t="s">
        <v>52</v>
      </c>
      <c r="D5360" s="162" t="s">
        <v>3211</v>
      </c>
      <c r="E5360" s="162" t="s">
        <v>3212</v>
      </c>
      <c r="F5360" s="161" t="s">
        <v>2790</v>
      </c>
      <c r="G5360" s="10">
        <v>14.0</v>
      </c>
      <c r="H5360" s="10">
        <v>14.0</v>
      </c>
      <c r="I5360" s="10">
        <v>14.0</v>
      </c>
      <c r="J5360" s="172">
        <v>50.0</v>
      </c>
      <c r="K5360" s="173">
        <v>3.57</v>
      </c>
      <c r="L5360" s="162" t="s">
        <v>77</v>
      </c>
      <c r="M5360" s="163"/>
      <c r="N5360" s="163"/>
      <c r="O5360" s="163"/>
      <c r="P5360" s="163"/>
      <c r="Q5360" s="163"/>
      <c r="R5360" s="163"/>
      <c r="S5360" s="163"/>
      <c r="T5360" s="163"/>
      <c r="U5360" s="163"/>
      <c r="V5360" s="163"/>
      <c r="W5360" s="163"/>
      <c r="X5360" s="163"/>
    </row>
    <row r="5361" ht="11.25" customHeight="1">
      <c r="A5361" s="162" t="s">
        <v>2502</v>
      </c>
      <c r="B5361" s="162" t="s">
        <v>2503</v>
      </c>
      <c r="C5361" s="10" t="s">
        <v>52</v>
      </c>
      <c r="D5361" s="162" t="s">
        <v>3095</v>
      </c>
      <c r="E5361" s="162" t="s">
        <v>3096</v>
      </c>
      <c r="F5361" s="161" t="s">
        <v>2790</v>
      </c>
      <c r="G5361" s="10">
        <v>14.0</v>
      </c>
      <c r="H5361" s="10">
        <v>14.0</v>
      </c>
      <c r="I5361" s="10">
        <v>14.0</v>
      </c>
      <c r="J5361" s="172">
        <v>50.0</v>
      </c>
      <c r="K5361" s="173">
        <v>3.57</v>
      </c>
      <c r="L5361" s="162" t="s">
        <v>77</v>
      </c>
      <c r="M5361" s="163"/>
      <c r="N5361" s="163"/>
      <c r="O5361" s="163"/>
      <c r="P5361" s="163"/>
      <c r="Q5361" s="163"/>
      <c r="R5361" s="163"/>
      <c r="S5361" s="163"/>
      <c r="T5361" s="163"/>
      <c r="U5361" s="163"/>
      <c r="V5361" s="163"/>
      <c r="W5361" s="163"/>
      <c r="X5361" s="163"/>
    </row>
    <row r="5362" ht="11.25" customHeight="1">
      <c r="A5362" s="162" t="s">
        <v>2502</v>
      </c>
      <c r="B5362" s="162" t="s">
        <v>2503</v>
      </c>
      <c r="C5362" s="10" t="s">
        <v>52</v>
      </c>
      <c r="D5362" s="162" t="s">
        <v>3187</v>
      </c>
      <c r="E5362" s="162" t="s">
        <v>3188</v>
      </c>
      <c r="F5362" s="161" t="s">
        <v>2790</v>
      </c>
      <c r="G5362" s="10">
        <v>14.0</v>
      </c>
      <c r="H5362" s="10">
        <v>14.0</v>
      </c>
      <c r="I5362" s="10">
        <v>14.0</v>
      </c>
      <c r="J5362" s="172">
        <v>50.0</v>
      </c>
      <c r="K5362" s="173">
        <v>3.57</v>
      </c>
      <c r="L5362" s="162" t="s">
        <v>77</v>
      </c>
      <c r="M5362" s="163"/>
      <c r="N5362" s="163"/>
      <c r="O5362" s="163"/>
      <c r="P5362" s="163"/>
      <c r="Q5362" s="163"/>
      <c r="R5362" s="163"/>
      <c r="S5362" s="163"/>
      <c r="T5362" s="163"/>
      <c r="U5362" s="163"/>
      <c r="V5362" s="163"/>
      <c r="W5362" s="163"/>
      <c r="X5362" s="163"/>
    </row>
    <row r="5363" ht="11.25" customHeight="1">
      <c r="A5363" s="162" t="s">
        <v>2502</v>
      </c>
      <c r="B5363" s="162" t="s">
        <v>2503</v>
      </c>
      <c r="C5363" s="10" t="s">
        <v>52</v>
      </c>
      <c r="D5363" s="162" t="s">
        <v>3079</v>
      </c>
      <c r="E5363" s="162" t="s">
        <v>3080</v>
      </c>
      <c r="F5363" s="161" t="s">
        <v>2790</v>
      </c>
      <c r="G5363" s="10">
        <v>14.0</v>
      </c>
      <c r="H5363" s="10">
        <v>14.0</v>
      </c>
      <c r="I5363" s="10">
        <v>14.0</v>
      </c>
      <c r="J5363" s="172">
        <v>50.0</v>
      </c>
      <c r="K5363" s="173">
        <v>3.57</v>
      </c>
      <c r="L5363" s="162" t="s">
        <v>77</v>
      </c>
      <c r="M5363" s="163"/>
      <c r="N5363" s="163"/>
      <c r="O5363" s="163"/>
      <c r="P5363" s="163"/>
      <c r="Q5363" s="163"/>
      <c r="R5363" s="163"/>
      <c r="S5363" s="163"/>
      <c r="T5363" s="163"/>
      <c r="U5363" s="163"/>
      <c r="V5363" s="163"/>
      <c r="W5363" s="163"/>
      <c r="X5363" s="163"/>
    </row>
    <row r="5364" ht="11.25" customHeight="1">
      <c r="A5364" s="162" t="s">
        <v>2502</v>
      </c>
      <c r="B5364" s="162" t="s">
        <v>2503</v>
      </c>
      <c r="C5364" s="10" t="s">
        <v>52</v>
      </c>
      <c r="D5364" s="162" t="s">
        <v>3197</v>
      </c>
      <c r="E5364" s="162" t="s">
        <v>3198</v>
      </c>
      <c r="F5364" s="161" t="s">
        <v>2790</v>
      </c>
      <c r="G5364" s="10">
        <v>14.0</v>
      </c>
      <c r="H5364" s="10">
        <v>14.0</v>
      </c>
      <c r="I5364" s="10">
        <v>14.0</v>
      </c>
      <c r="J5364" s="172">
        <v>50.0</v>
      </c>
      <c r="K5364" s="173">
        <v>3.57</v>
      </c>
      <c r="L5364" s="162" t="s">
        <v>77</v>
      </c>
      <c r="M5364" s="163"/>
      <c r="N5364" s="163"/>
      <c r="O5364" s="163"/>
      <c r="P5364" s="163"/>
      <c r="Q5364" s="163"/>
      <c r="R5364" s="163"/>
      <c r="S5364" s="163"/>
      <c r="T5364" s="163"/>
      <c r="U5364" s="163"/>
      <c r="V5364" s="163"/>
      <c r="W5364" s="163"/>
      <c r="X5364" s="163"/>
    </row>
    <row r="5365" ht="11.25" customHeight="1">
      <c r="A5365" s="162" t="s">
        <v>2502</v>
      </c>
      <c r="B5365" s="162" t="s">
        <v>2503</v>
      </c>
      <c r="C5365" s="10" t="s">
        <v>52</v>
      </c>
      <c r="D5365" s="162" t="s">
        <v>3135</v>
      </c>
      <c r="E5365" s="162" t="s">
        <v>3136</v>
      </c>
      <c r="F5365" s="161" t="s">
        <v>2790</v>
      </c>
      <c r="G5365" s="10">
        <v>14.0</v>
      </c>
      <c r="H5365" s="10">
        <v>14.0</v>
      </c>
      <c r="I5365" s="10">
        <v>14.0</v>
      </c>
      <c r="J5365" s="172">
        <v>50.0</v>
      </c>
      <c r="K5365" s="173">
        <v>3.57</v>
      </c>
      <c r="L5365" s="162" t="s">
        <v>77</v>
      </c>
      <c r="M5365" s="163"/>
      <c r="N5365" s="163"/>
      <c r="O5365" s="163"/>
      <c r="P5365" s="163"/>
      <c r="Q5365" s="163"/>
      <c r="R5365" s="163"/>
      <c r="S5365" s="163"/>
      <c r="T5365" s="163"/>
      <c r="U5365" s="163"/>
      <c r="V5365" s="163"/>
      <c r="W5365" s="163"/>
      <c r="X5365" s="163"/>
    </row>
    <row r="5366" ht="11.25" customHeight="1">
      <c r="A5366" s="162" t="s">
        <v>2502</v>
      </c>
      <c r="B5366" s="162" t="s">
        <v>2503</v>
      </c>
      <c r="C5366" s="10" t="s">
        <v>52</v>
      </c>
      <c r="D5366" s="162" t="s">
        <v>3145</v>
      </c>
      <c r="E5366" s="162" t="s">
        <v>3146</v>
      </c>
      <c r="F5366" s="161" t="s">
        <v>2790</v>
      </c>
      <c r="G5366" s="10">
        <v>14.0</v>
      </c>
      <c r="H5366" s="10">
        <v>14.0</v>
      </c>
      <c r="I5366" s="10">
        <v>14.0</v>
      </c>
      <c r="J5366" s="172">
        <v>50.0</v>
      </c>
      <c r="K5366" s="173">
        <v>3.57</v>
      </c>
      <c r="L5366" s="162" t="s">
        <v>77</v>
      </c>
      <c r="M5366" s="163"/>
      <c r="N5366" s="163"/>
      <c r="O5366" s="163"/>
      <c r="P5366" s="163"/>
      <c r="Q5366" s="163"/>
      <c r="R5366" s="163"/>
      <c r="S5366" s="163"/>
      <c r="T5366" s="163"/>
      <c r="U5366" s="163"/>
      <c r="V5366" s="163"/>
      <c r="W5366" s="163"/>
      <c r="X5366" s="163"/>
    </row>
    <row r="5367" ht="11.25" customHeight="1">
      <c r="A5367" s="162" t="s">
        <v>2502</v>
      </c>
      <c r="B5367" s="162" t="s">
        <v>2503</v>
      </c>
      <c r="C5367" s="10" t="s">
        <v>52</v>
      </c>
      <c r="D5367" s="162" t="s">
        <v>3259</v>
      </c>
      <c r="E5367" s="162" t="s">
        <v>3260</v>
      </c>
      <c r="F5367" s="161" t="s">
        <v>2790</v>
      </c>
      <c r="G5367" s="10">
        <v>14.0</v>
      </c>
      <c r="H5367" s="10">
        <v>14.0</v>
      </c>
      <c r="I5367" s="10">
        <v>14.0</v>
      </c>
      <c r="J5367" s="172">
        <v>50.0</v>
      </c>
      <c r="K5367" s="173">
        <v>3.57</v>
      </c>
      <c r="L5367" s="162" t="s">
        <v>77</v>
      </c>
      <c r="M5367" s="163"/>
      <c r="N5367" s="163"/>
      <c r="O5367" s="163"/>
      <c r="P5367" s="163"/>
      <c r="Q5367" s="163"/>
      <c r="R5367" s="163"/>
      <c r="S5367" s="163"/>
      <c r="T5367" s="163"/>
      <c r="U5367" s="163"/>
      <c r="V5367" s="163"/>
      <c r="W5367" s="163"/>
      <c r="X5367" s="163"/>
    </row>
    <row r="5368" ht="11.25" customHeight="1">
      <c r="A5368" s="162" t="s">
        <v>2502</v>
      </c>
      <c r="B5368" s="162" t="s">
        <v>2503</v>
      </c>
      <c r="C5368" s="10" t="s">
        <v>52</v>
      </c>
      <c r="D5368" s="162" t="s">
        <v>3055</v>
      </c>
      <c r="E5368" s="162" t="s">
        <v>3056</v>
      </c>
      <c r="F5368" s="161" t="s">
        <v>2790</v>
      </c>
      <c r="G5368" s="10">
        <v>14.0</v>
      </c>
      <c r="H5368" s="10">
        <v>14.0</v>
      </c>
      <c r="I5368" s="10">
        <v>14.0</v>
      </c>
      <c r="J5368" s="172">
        <v>50.0</v>
      </c>
      <c r="K5368" s="173">
        <v>3.57</v>
      </c>
      <c r="L5368" s="162" t="s">
        <v>77</v>
      </c>
      <c r="M5368" s="163"/>
      <c r="N5368" s="163"/>
      <c r="O5368" s="163"/>
      <c r="P5368" s="163"/>
      <c r="Q5368" s="163"/>
      <c r="R5368" s="163"/>
      <c r="S5368" s="163"/>
      <c r="T5368" s="163"/>
      <c r="U5368" s="163"/>
      <c r="V5368" s="163"/>
      <c r="W5368" s="163"/>
      <c r="X5368" s="163"/>
    </row>
    <row r="5369" ht="11.25" customHeight="1">
      <c r="A5369" s="162" t="s">
        <v>2502</v>
      </c>
      <c r="B5369" s="162" t="s">
        <v>2503</v>
      </c>
      <c r="C5369" s="10" t="s">
        <v>52</v>
      </c>
      <c r="D5369" s="162" t="s">
        <v>3049</v>
      </c>
      <c r="E5369" s="162" t="s">
        <v>3050</v>
      </c>
      <c r="F5369" s="161" t="s">
        <v>2790</v>
      </c>
      <c r="G5369" s="10">
        <v>14.0</v>
      </c>
      <c r="H5369" s="10">
        <v>14.0</v>
      </c>
      <c r="I5369" s="10">
        <v>14.0</v>
      </c>
      <c r="J5369" s="172">
        <v>50.0</v>
      </c>
      <c r="K5369" s="173">
        <v>3.57</v>
      </c>
      <c r="L5369" s="162" t="s">
        <v>77</v>
      </c>
      <c r="M5369" s="163"/>
      <c r="N5369" s="163"/>
      <c r="O5369" s="163"/>
      <c r="P5369" s="163"/>
      <c r="Q5369" s="163"/>
      <c r="R5369" s="163"/>
      <c r="S5369" s="163"/>
      <c r="T5369" s="163"/>
      <c r="U5369" s="163"/>
      <c r="V5369" s="163"/>
      <c r="W5369" s="163"/>
      <c r="X5369" s="163"/>
    </row>
    <row r="5370" ht="11.25" customHeight="1">
      <c r="A5370" s="162" t="s">
        <v>2502</v>
      </c>
      <c r="B5370" s="162" t="s">
        <v>2503</v>
      </c>
      <c r="C5370" s="10" t="s">
        <v>52</v>
      </c>
      <c r="D5370" s="162" t="s">
        <v>3143</v>
      </c>
      <c r="E5370" s="162" t="s">
        <v>3144</v>
      </c>
      <c r="F5370" s="161" t="s">
        <v>2790</v>
      </c>
      <c r="G5370" s="10">
        <v>14.0</v>
      </c>
      <c r="H5370" s="10">
        <v>14.0</v>
      </c>
      <c r="I5370" s="10">
        <v>14.0</v>
      </c>
      <c r="J5370" s="172">
        <v>50.0</v>
      </c>
      <c r="K5370" s="173">
        <v>3.57</v>
      </c>
      <c r="L5370" s="162" t="s">
        <v>77</v>
      </c>
      <c r="M5370" s="163"/>
      <c r="N5370" s="163"/>
      <c r="O5370" s="163"/>
      <c r="P5370" s="163"/>
      <c r="Q5370" s="163"/>
      <c r="R5370" s="163"/>
      <c r="S5370" s="163"/>
      <c r="T5370" s="163"/>
      <c r="U5370" s="163"/>
      <c r="V5370" s="163"/>
      <c r="W5370" s="163"/>
      <c r="X5370" s="163"/>
    </row>
    <row r="5371" ht="11.25" customHeight="1">
      <c r="A5371" s="162" t="s">
        <v>2502</v>
      </c>
      <c r="B5371" s="162" t="s">
        <v>2503</v>
      </c>
      <c r="C5371" s="10" t="s">
        <v>52</v>
      </c>
      <c r="D5371" s="162" t="s">
        <v>3265</v>
      </c>
      <c r="E5371" s="162" t="s">
        <v>3266</v>
      </c>
      <c r="F5371" s="161" t="s">
        <v>2790</v>
      </c>
      <c r="G5371" s="10">
        <v>14.0</v>
      </c>
      <c r="H5371" s="10">
        <v>14.0</v>
      </c>
      <c r="I5371" s="10">
        <v>14.0</v>
      </c>
      <c r="J5371" s="172">
        <v>50.0</v>
      </c>
      <c r="K5371" s="173">
        <v>3.57</v>
      </c>
      <c r="L5371" s="162" t="s">
        <v>77</v>
      </c>
      <c r="M5371" s="163"/>
      <c r="N5371" s="163"/>
      <c r="O5371" s="163"/>
      <c r="P5371" s="163"/>
      <c r="Q5371" s="163"/>
      <c r="R5371" s="163"/>
      <c r="S5371" s="163"/>
      <c r="T5371" s="163"/>
      <c r="U5371" s="163"/>
      <c r="V5371" s="163"/>
      <c r="W5371" s="163"/>
      <c r="X5371" s="163"/>
    </row>
    <row r="5372" ht="11.25" customHeight="1">
      <c r="A5372" s="162" t="s">
        <v>2502</v>
      </c>
      <c r="B5372" s="162" t="s">
        <v>2503</v>
      </c>
      <c r="C5372" s="10" t="s">
        <v>52</v>
      </c>
      <c r="D5372" s="162" t="s">
        <v>3175</v>
      </c>
      <c r="E5372" s="162" t="s">
        <v>3176</v>
      </c>
      <c r="F5372" s="161" t="s">
        <v>2790</v>
      </c>
      <c r="G5372" s="10">
        <v>14.0</v>
      </c>
      <c r="H5372" s="10">
        <v>14.0</v>
      </c>
      <c r="I5372" s="10">
        <v>14.0</v>
      </c>
      <c r="J5372" s="172">
        <v>50.0</v>
      </c>
      <c r="K5372" s="173">
        <v>3.57</v>
      </c>
      <c r="L5372" s="162" t="s">
        <v>77</v>
      </c>
      <c r="M5372" s="163"/>
      <c r="N5372" s="163"/>
      <c r="O5372" s="163"/>
      <c r="P5372" s="163"/>
      <c r="Q5372" s="163"/>
      <c r="R5372" s="163"/>
      <c r="S5372" s="163"/>
      <c r="T5372" s="163"/>
      <c r="U5372" s="163"/>
      <c r="V5372" s="163"/>
      <c r="W5372" s="163"/>
      <c r="X5372" s="163"/>
    </row>
    <row r="5373" ht="11.25" customHeight="1">
      <c r="A5373" s="162" t="s">
        <v>2502</v>
      </c>
      <c r="B5373" s="162" t="s">
        <v>2503</v>
      </c>
      <c r="C5373" s="10" t="s">
        <v>52</v>
      </c>
      <c r="D5373" s="162" t="s">
        <v>3109</v>
      </c>
      <c r="E5373" s="162" t="s">
        <v>3110</v>
      </c>
      <c r="F5373" s="161" t="s">
        <v>2790</v>
      </c>
      <c r="G5373" s="10">
        <v>14.0</v>
      </c>
      <c r="H5373" s="10">
        <v>14.0</v>
      </c>
      <c r="I5373" s="10">
        <v>14.0</v>
      </c>
      <c r="J5373" s="172">
        <v>50.0</v>
      </c>
      <c r="K5373" s="173">
        <v>3.57</v>
      </c>
      <c r="L5373" s="162" t="s">
        <v>77</v>
      </c>
      <c r="M5373" s="163"/>
      <c r="N5373" s="163"/>
      <c r="O5373" s="163"/>
      <c r="P5373" s="163"/>
      <c r="Q5373" s="163"/>
      <c r="R5373" s="163"/>
      <c r="S5373" s="163"/>
      <c r="T5373" s="163"/>
      <c r="U5373" s="163"/>
      <c r="V5373" s="163"/>
      <c r="W5373" s="163"/>
      <c r="X5373" s="163"/>
    </row>
    <row r="5374" ht="11.25" customHeight="1">
      <c r="A5374" s="162" t="s">
        <v>2502</v>
      </c>
      <c r="B5374" s="162" t="s">
        <v>2503</v>
      </c>
      <c r="C5374" s="10" t="s">
        <v>52</v>
      </c>
      <c r="D5374" s="162" t="s">
        <v>3209</v>
      </c>
      <c r="E5374" s="162" t="s">
        <v>3210</v>
      </c>
      <c r="F5374" s="161" t="s">
        <v>2790</v>
      </c>
      <c r="G5374" s="10">
        <v>14.0</v>
      </c>
      <c r="H5374" s="10">
        <v>14.0</v>
      </c>
      <c r="I5374" s="10">
        <v>14.0</v>
      </c>
      <c r="J5374" s="172">
        <v>50.0</v>
      </c>
      <c r="K5374" s="173">
        <v>3.57</v>
      </c>
      <c r="L5374" s="162" t="s">
        <v>77</v>
      </c>
      <c r="M5374" s="163"/>
      <c r="N5374" s="163"/>
      <c r="O5374" s="163"/>
      <c r="P5374" s="163"/>
      <c r="Q5374" s="163"/>
      <c r="R5374" s="163"/>
      <c r="S5374" s="163"/>
      <c r="T5374" s="163"/>
      <c r="U5374" s="163"/>
      <c r="V5374" s="163"/>
      <c r="W5374" s="163"/>
      <c r="X5374" s="163"/>
    </row>
    <row r="5375" ht="11.25" customHeight="1">
      <c r="A5375" s="162" t="s">
        <v>2502</v>
      </c>
      <c r="B5375" s="162" t="s">
        <v>2503</v>
      </c>
      <c r="C5375" s="10" t="s">
        <v>52</v>
      </c>
      <c r="D5375" s="162" t="s">
        <v>3161</v>
      </c>
      <c r="E5375" s="162" t="s">
        <v>3162</v>
      </c>
      <c r="F5375" s="161" t="s">
        <v>2790</v>
      </c>
      <c r="G5375" s="10">
        <v>14.0</v>
      </c>
      <c r="H5375" s="10">
        <v>14.0</v>
      </c>
      <c r="I5375" s="10">
        <v>14.0</v>
      </c>
      <c r="J5375" s="172">
        <v>50.0</v>
      </c>
      <c r="K5375" s="173">
        <v>3.57</v>
      </c>
      <c r="L5375" s="162" t="s">
        <v>77</v>
      </c>
      <c r="M5375" s="163"/>
      <c r="N5375" s="163"/>
      <c r="O5375" s="163"/>
      <c r="P5375" s="163"/>
      <c r="Q5375" s="163"/>
      <c r="R5375" s="163"/>
      <c r="S5375" s="163"/>
      <c r="T5375" s="163"/>
      <c r="U5375" s="163"/>
      <c r="V5375" s="163"/>
      <c r="W5375" s="163"/>
      <c r="X5375" s="163"/>
    </row>
    <row r="5376" ht="11.25" customHeight="1">
      <c r="A5376" s="162" t="s">
        <v>2502</v>
      </c>
      <c r="B5376" s="162" t="s">
        <v>2503</v>
      </c>
      <c r="C5376" s="10" t="s">
        <v>52</v>
      </c>
      <c r="D5376" s="162" t="s">
        <v>3041</v>
      </c>
      <c r="E5376" s="162" t="s">
        <v>3042</v>
      </c>
      <c r="F5376" s="161" t="s">
        <v>2790</v>
      </c>
      <c r="G5376" s="10">
        <v>14.0</v>
      </c>
      <c r="H5376" s="10">
        <v>14.0</v>
      </c>
      <c r="I5376" s="10">
        <v>14.0</v>
      </c>
      <c r="J5376" s="172">
        <v>50.0</v>
      </c>
      <c r="K5376" s="173">
        <v>3.57</v>
      </c>
      <c r="L5376" s="162" t="s">
        <v>77</v>
      </c>
      <c r="M5376" s="163"/>
      <c r="N5376" s="163"/>
      <c r="O5376" s="163"/>
      <c r="P5376" s="163"/>
      <c r="Q5376" s="163"/>
      <c r="R5376" s="163"/>
      <c r="S5376" s="163"/>
      <c r="T5376" s="163"/>
      <c r="U5376" s="163"/>
      <c r="V5376" s="163"/>
      <c r="W5376" s="163"/>
      <c r="X5376" s="163"/>
    </row>
    <row r="5377" ht="11.25" customHeight="1">
      <c r="A5377" s="162" t="s">
        <v>2502</v>
      </c>
      <c r="B5377" s="162" t="s">
        <v>2503</v>
      </c>
      <c r="C5377" s="10" t="s">
        <v>52</v>
      </c>
      <c r="D5377" s="162" t="s">
        <v>3127</v>
      </c>
      <c r="E5377" s="162" t="s">
        <v>3128</v>
      </c>
      <c r="F5377" s="161" t="s">
        <v>2790</v>
      </c>
      <c r="G5377" s="10">
        <v>14.0</v>
      </c>
      <c r="H5377" s="10">
        <v>14.0</v>
      </c>
      <c r="I5377" s="10">
        <v>14.0</v>
      </c>
      <c r="J5377" s="172">
        <v>50.0</v>
      </c>
      <c r="K5377" s="173">
        <v>3.57</v>
      </c>
      <c r="L5377" s="162" t="s">
        <v>77</v>
      </c>
      <c r="M5377" s="163"/>
      <c r="N5377" s="163"/>
      <c r="O5377" s="163"/>
      <c r="P5377" s="163"/>
      <c r="Q5377" s="163"/>
      <c r="R5377" s="163"/>
      <c r="S5377" s="163"/>
      <c r="T5377" s="163"/>
      <c r="U5377" s="163"/>
      <c r="V5377" s="163"/>
      <c r="W5377" s="163"/>
      <c r="X5377" s="163"/>
    </row>
    <row r="5378" ht="11.25" customHeight="1">
      <c r="A5378" s="162" t="s">
        <v>2502</v>
      </c>
      <c r="B5378" s="162" t="s">
        <v>2503</v>
      </c>
      <c r="C5378" s="10" t="s">
        <v>52</v>
      </c>
      <c r="D5378" s="162" t="s">
        <v>3103</v>
      </c>
      <c r="E5378" s="162" t="s">
        <v>3104</v>
      </c>
      <c r="F5378" s="161" t="s">
        <v>2790</v>
      </c>
      <c r="G5378" s="10">
        <v>14.0</v>
      </c>
      <c r="H5378" s="10">
        <v>14.0</v>
      </c>
      <c r="I5378" s="10">
        <v>14.0</v>
      </c>
      <c r="J5378" s="172">
        <v>50.0</v>
      </c>
      <c r="K5378" s="173">
        <v>3.57</v>
      </c>
      <c r="L5378" s="162" t="s">
        <v>77</v>
      </c>
      <c r="M5378" s="163"/>
      <c r="N5378" s="163"/>
      <c r="O5378" s="163"/>
      <c r="P5378" s="163"/>
      <c r="Q5378" s="163"/>
      <c r="R5378" s="163"/>
      <c r="S5378" s="163"/>
      <c r="T5378" s="163"/>
      <c r="U5378" s="163"/>
      <c r="V5378" s="163"/>
      <c r="W5378" s="163"/>
      <c r="X5378" s="163"/>
    </row>
    <row r="5379" ht="11.25" customHeight="1">
      <c r="A5379" s="162" t="s">
        <v>2502</v>
      </c>
      <c r="B5379" s="162" t="s">
        <v>2503</v>
      </c>
      <c r="C5379" s="10" t="s">
        <v>52</v>
      </c>
      <c r="D5379" s="162" t="s">
        <v>3155</v>
      </c>
      <c r="E5379" s="162" t="s">
        <v>3156</v>
      </c>
      <c r="F5379" s="161" t="s">
        <v>2790</v>
      </c>
      <c r="G5379" s="10">
        <v>14.0</v>
      </c>
      <c r="H5379" s="10">
        <v>14.0</v>
      </c>
      <c r="I5379" s="10">
        <v>14.0</v>
      </c>
      <c r="J5379" s="172">
        <v>50.0</v>
      </c>
      <c r="K5379" s="173">
        <v>3.57</v>
      </c>
      <c r="L5379" s="162" t="s">
        <v>77</v>
      </c>
      <c r="M5379" s="163"/>
      <c r="N5379" s="163"/>
      <c r="O5379" s="163"/>
      <c r="P5379" s="163"/>
      <c r="Q5379" s="163"/>
      <c r="R5379" s="163"/>
      <c r="S5379" s="163"/>
      <c r="T5379" s="163"/>
      <c r="U5379" s="163"/>
      <c r="V5379" s="163"/>
      <c r="W5379" s="163"/>
      <c r="X5379" s="163"/>
    </row>
    <row r="5380" ht="11.25" customHeight="1">
      <c r="A5380" s="162" t="s">
        <v>2502</v>
      </c>
      <c r="B5380" s="162" t="s">
        <v>2503</v>
      </c>
      <c r="C5380" s="10" t="s">
        <v>52</v>
      </c>
      <c r="D5380" s="162" t="s">
        <v>3177</v>
      </c>
      <c r="E5380" s="162" t="s">
        <v>3178</v>
      </c>
      <c r="F5380" s="161" t="s">
        <v>2790</v>
      </c>
      <c r="G5380" s="10">
        <v>14.0</v>
      </c>
      <c r="H5380" s="10">
        <v>14.0</v>
      </c>
      <c r="I5380" s="10">
        <v>14.0</v>
      </c>
      <c r="J5380" s="172">
        <v>50.0</v>
      </c>
      <c r="K5380" s="173">
        <v>3.57</v>
      </c>
      <c r="L5380" s="162" t="s">
        <v>77</v>
      </c>
      <c r="M5380" s="163"/>
      <c r="N5380" s="163"/>
      <c r="O5380" s="163"/>
      <c r="P5380" s="163"/>
      <c r="Q5380" s="163"/>
      <c r="R5380" s="163"/>
      <c r="S5380" s="163"/>
      <c r="T5380" s="163"/>
      <c r="U5380" s="163"/>
      <c r="V5380" s="163"/>
      <c r="W5380" s="163"/>
      <c r="X5380" s="163"/>
    </row>
    <row r="5381" ht="11.25" customHeight="1">
      <c r="A5381" s="162" t="s">
        <v>2502</v>
      </c>
      <c r="B5381" s="162" t="s">
        <v>2503</v>
      </c>
      <c r="C5381" s="10" t="s">
        <v>52</v>
      </c>
      <c r="D5381" s="162" t="s">
        <v>3215</v>
      </c>
      <c r="E5381" s="162" t="s">
        <v>3216</v>
      </c>
      <c r="F5381" s="161" t="s">
        <v>2790</v>
      </c>
      <c r="G5381" s="10">
        <v>14.0</v>
      </c>
      <c r="H5381" s="10">
        <v>14.0</v>
      </c>
      <c r="I5381" s="10">
        <v>14.0</v>
      </c>
      <c r="J5381" s="172">
        <v>50.0</v>
      </c>
      <c r="K5381" s="173">
        <v>3.57</v>
      </c>
      <c r="L5381" s="162" t="s">
        <v>77</v>
      </c>
      <c r="M5381" s="163"/>
      <c r="N5381" s="163"/>
      <c r="O5381" s="163"/>
      <c r="P5381" s="163"/>
      <c r="Q5381" s="163"/>
      <c r="R5381" s="163"/>
      <c r="S5381" s="163"/>
      <c r="T5381" s="163"/>
      <c r="U5381" s="163"/>
      <c r="V5381" s="163"/>
      <c r="W5381" s="163"/>
      <c r="X5381" s="163"/>
    </row>
    <row r="5382" ht="11.25" customHeight="1">
      <c r="A5382" s="162" t="s">
        <v>2502</v>
      </c>
      <c r="B5382" s="162" t="s">
        <v>2503</v>
      </c>
      <c r="C5382" s="10" t="s">
        <v>52</v>
      </c>
      <c r="D5382" s="162" t="s">
        <v>3043</v>
      </c>
      <c r="E5382" s="162" t="s">
        <v>3044</v>
      </c>
      <c r="F5382" s="161" t="s">
        <v>2790</v>
      </c>
      <c r="G5382" s="10">
        <v>14.0</v>
      </c>
      <c r="H5382" s="10">
        <v>14.0</v>
      </c>
      <c r="I5382" s="10">
        <v>14.0</v>
      </c>
      <c r="J5382" s="172">
        <v>50.0</v>
      </c>
      <c r="K5382" s="173">
        <v>3.57</v>
      </c>
      <c r="L5382" s="162" t="s">
        <v>77</v>
      </c>
      <c r="M5382" s="163"/>
      <c r="N5382" s="163"/>
      <c r="O5382" s="163"/>
      <c r="P5382" s="163"/>
      <c r="Q5382" s="163"/>
      <c r="R5382" s="163"/>
      <c r="S5382" s="163"/>
      <c r="T5382" s="163"/>
      <c r="U5382" s="163"/>
      <c r="V5382" s="163"/>
      <c r="W5382" s="163"/>
      <c r="X5382" s="163"/>
    </row>
    <row r="5383" ht="11.25" customHeight="1">
      <c r="A5383" s="162" t="s">
        <v>2502</v>
      </c>
      <c r="B5383" s="162" t="s">
        <v>2503</v>
      </c>
      <c r="C5383" s="10" t="s">
        <v>52</v>
      </c>
      <c r="D5383" s="162" t="s">
        <v>3183</v>
      </c>
      <c r="E5383" s="162" t="s">
        <v>3184</v>
      </c>
      <c r="F5383" s="161" t="s">
        <v>2790</v>
      </c>
      <c r="G5383" s="10">
        <v>14.0</v>
      </c>
      <c r="H5383" s="10">
        <v>14.0</v>
      </c>
      <c r="I5383" s="10">
        <v>14.0</v>
      </c>
      <c r="J5383" s="172">
        <v>50.0</v>
      </c>
      <c r="K5383" s="173">
        <v>3.57</v>
      </c>
      <c r="L5383" s="162" t="s">
        <v>77</v>
      </c>
      <c r="M5383" s="163"/>
      <c r="N5383" s="163"/>
      <c r="O5383" s="163"/>
      <c r="P5383" s="163"/>
      <c r="Q5383" s="163"/>
      <c r="R5383" s="163"/>
      <c r="S5383" s="163"/>
      <c r="T5383" s="163"/>
      <c r="U5383" s="163"/>
      <c r="V5383" s="163"/>
      <c r="W5383" s="163"/>
      <c r="X5383" s="163"/>
    </row>
    <row r="5384" ht="11.25" customHeight="1">
      <c r="A5384" s="162" t="s">
        <v>2502</v>
      </c>
      <c r="B5384" s="162" t="s">
        <v>2503</v>
      </c>
      <c r="C5384" s="10" t="s">
        <v>52</v>
      </c>
      <c r="D5384" s="162" t="s">
        <v>3267</v>
      </c>
      <c r="E5384" s="162" t="s">
        <v>3268</v>
      </c>
      <c r="F5384" s="161" t="s">
        <v>2790</v>
      </c>
      <c r="G5384" s="10">
        <v>14.0</v>
      </c>
      <c r="H5384" s="10">
        <v>14.0</v>
      </c>
      <c r="I5384" s="10">
        <v>14.0</v>
      </c>
      <c r="J5384" s="172">
        <v>50.0</v>
      </c>
      <c r="K5384" s="173">
        <v>3.57</v>
      </c>
      <c r="L5384" s="162" t="s">
        <v>77</v>
      </c>
      <c r="M5384" s="163"/>
      <c r="N5384" s="163"/>
      <c r="O5384" s="163"/>
      <c r="P5384" s="163"/>
      <c r="Q5384" s="163"/>
      <c r="R5384" s="163"/>
      <c r="S5384" s="163"/>
      <c r="T5384" s="163"/>
      <c r="U5384" s="163"/>
      <c r="V5384" s="163"/>
      <c r="W5384" s="163"/>
      <c r="X5384" s="163"/>
    </row>
    <row r="5385" ht="11.25" customHeight="1">
      <c r="A5385" s="162" t="s">
        <v>2502</v>
      </c>
      <c r="B5385" s="162" t="s">
        <v>2503</v>
      </c>
      <c r="C5385" s="10" t="s">
        <v>52</v>
      </c>
      <c r="D5385" s="162" t="s">
        <v>3099</v>
      </c>
      <c r="E5385" s="162" t="s">
        <v>3100</v>
      </c>
      <c r="F5385" s="161" t="s">
        <v>2790</v>
      </c>
      <c r="G5385" s="10">
        <v>14.0</v>
      </c>
      <c r="H5385" s="10">
        <v>14.0</v>
      </c>
      <c r="I5385" s="10">
        <v>14.0</v>
      </c>
      <c r="J5385" s="172">
        <v>50.0</v>
      </c>
      <c r="K5385" s="173">
        <v>3.57</v>
      </c>
      <c r="L5385" s="162" t="s">
        <v>77</v>
      </c>
      <c r="M5385" s="163"/>
      <c r="N5385" s="163"/>
      <c r="O5385" s="163"/>
      <c r="P5385" s="163"/>
      <c r="Q5385" s="163"/>
      <c r="R5385" s="163"/>
      <c r="S5385" s="163"/>
      <c r="T5385" s="163"/>
      <c r="U5385" s="163"/>
      <c r="V5385" s="163"/>
      <c r="W5385" s="163"/>
      <c r="X5385" s="163"/>
    </row>
    <row r="5386" ht="11.25" customHeight="1">
      <c r="A5386" s="162" t="s">
        <v>2502</v>
      </c>
      <c r="B5386" s="162" t="s">
        <v>2503</v>
      </c>
      <c r="C5386" s="10" t="s">
        <v>52</v>
      </c>
      <c r="D5386" s="162" t="s">
        <v>3167</v>
      </c>
      <c r="E5386" s="162" t="s">
        <v>3168</v>
      </c>
      <c r="F5386" s="161" t="s">
        <v>2790</v>
      </c>
      <c r="G5386" s="10">
        <v>14.0</v>
      </c>
      <c r="H5386" s="10">
        <v>14.0</v>
      </c>
      <c r="I5386" s="10">
        <v>14.0</v>
      </c>
      <c r="J5386" s="172">
        <v>50.0</v>
      </c>
      <c r="K5386" s="173">
        <v>3.57</v>
      </c>
      <c r="L5386" s="162" t="s">
        <v>77</v>
      </c>
      <c r="M5386" s="163"/>
      <c r="N5386" s="163"/>
      <c r="O5386" s="163"/>
      <c r="P5386" s="163"/>
      <c r="Q5386" s="163"/>
      <c r="R5386" s="163"/>
      <c r="S5386" s="163"/>
      <c r="T5386" s="163"/>
      <c r="U5386" s="163"/>
      <c r="V5386" s="163"/>
      <c r="W5386" s="163"/>
      <c r="X5386" s="163"/>
    </row>
    <row r="5387" ht="11.25" customHeight="1">
      <c r="A5387" s="162" t="s">
        <v>2502</v>
      </c>
      <c r="B5387" s="162" t="s">
        <v>2503</v>
      </c>
      <c r="C5387" s="10" t="s">
        <v>52</v>
      </c>
      <c r="D5387" s="162" t="s">
        <v>3087</v>
      </c>
      <c r="E5387" s="162" t="s">
        <v>3088</v>
      </c>
      <c r="F5387" s="161" t="s">
        <v>2790</v>
      </c>
      <c r="G5387" s="10">
        <v>14.0</v>
      </c>
      <c r="H5387" s="10">
        <v>14.0</v>
      </c>
      <c r="I5387" s="10">
        <v>14.0</v>
      </c>
      <c r="J5387" s="172">
        <v>50.0</v>
      </c>
      <c r="K5387" s="173">
        <v>3.57</v>
      </c>
      <c r="L5387" s="162" t="s">
        <v>77</v>
      </c>
      <c r="M5387" s="163"/>
      <c r="N5387" s="163"/>
      <c r="O5387" s="163"/>
      <c r="P5387" s="163"/>
      <c r="Q5387" s="163"/>
      <c r="R5387" s="163"/>
      <c r="S5387" s="163"/>
      <c r="T5387" s="163"/>
      <c r="U5387" s="163"/>
      <c r="V5387" s="163"/>
      <c r="W5387" s="163"/>
      <c r="X5387" s="163"/>
    </row>
    <row r="5388" ht="11.25" customHeight="1">
      <c r="A5388" s="162" t="s">
        <v>2502</v>
      </c>
      <c r="B5388" s="162" t="s">
        <v>2503</v>
      </c>
      <c r="C5388" s="10" t="s">
        <v>52</v>
      </c>
      <c r="D5388" s="162" t="s">
        <v>3253</v>
      </c>
      <c r="E5388" s="162" t="s">
        <v>3254</v>
      </c>
      <c r="F5388" s="161" t="s">
        <v>2790</v>
      </c>
      <c r="G5388" s="10">
        <v>14.0</v>
      </c>
      <c r="H5388" s="10">
        <v>14.0</v>
      </c>
      <c r="I5388" s="10">
        <v>14.0</v>
      </c>
      <c r="J5388" s="172">
        <v>50.0</v>
      </c>
      <c r="K5388" s="173">
        <v>3.57</v>
      </c>
      <c r="L5388" s="162" t="s">
        <v>77</v>
      </c>
      <c r="M5388" s="163"/>
      <c r="N5388" s="163"/>
      <c r="O5388" s="163"/>
      <c r="P5388" s="163"/>
      <c r="Q5388" s="163"/>
      <c r="R5388" s="163"/>
      <c r="S5388" s="163"/>
      <c r="T5388" s="163"/>
      <c r="U5388" s="163"/>
      <c r="V5388" s="163"/>
      <c r="W5388" s="163"/>
      <c r="X5388" s="163"/>
    </row>
    <row r="5389" ht="11.25" customHeight="1">
      <c r="A5389" s="162" t="s">
        <v>2502</v>
      </c>
      <c r="B5389" s="162" t="s">
        <v>2503</v>
      </c>
      <c r="C5389" s="10" t="s">
        <v>52</v>
      </c>
      <c r="D5389" s="162" t="s">
        <v>3255</v>
      </c>
      <c r="E5389" s="162" t="s">
        <v>3256</v>
      </c>
      <c r="F5389" s="161" t="s">
        <v>2790</v>
      </c>
      <c r="G5389" s="10">
        <v>14.0</v>
      </c>
      <c r="H5389" s="10">
        <v>14.0</v>
      </c>
      <c r="I5389" s="10">
        <v>14.0</v>
      </c>
      <c r="J5389" s="172">
        <v>50.0</v>
      </c>
      <c r="K5389" s="173">
        <v>3.57</v>
      </c>
      <c r="L5389" s="162" t="s">
        <v>77</v>
      </c>
      <c r="M5389" s="163"/>
      <c r="N5389" s="163"/>
      <c r="O5389" s="163"/>
      <c r="P5389" s="163"/>
      <c r="Q5389" s="163"/>
      <c r="R5389" s="163"/>
      <c r="S5389" s="163"/>
      <c r="T5389" s="163"/>
      <c r="U5389" s="163"/>
      <c r="V5389" s="163"/>
      <c r="W5389" s="163"/>
      <c r="X5389" s="163"/>
    </row>
    <row r="5390" ht="11.25" customHeight="1">
      <c r="A5390" s="162" t="s">
        <v>2502</v>
      </c>
      <c r="B5390" s="162" t="s">
        <v>2503</v>
      </c>
      <c r="C5390" s="10" t="s">
        <v>52</v>
      </c>
      <c r="D5390" s="162" t="s">
        <v>3093</v>
      </c>
      <c r="E5390" s="162" t="s">
        <v>3094</v>
      </c>
      <c r="F5390" s="161" t="s">
        <v>2790</v>
      </c>
      <c r="G5390" s="10">
        <v>14.0</v>
      </c>
      <c r="H5390" s="10">
        <v>14.0</v>
      </c>
      <c r="I5390" s="10">
        <v>14.0</v>
      </c>
      <c r="J5390" s="172">
        <v>50.0</v>
      </c>
      <c r="K5390" s="173">
        <v>3.57</v>
      </c>
      <c r="L5390" s="162" t="s">
        <v>77</v>
      </c>
      <c r="M5390" s="163"/>
      <c r="N5390" s="163"/>
      <c r="O5390" s="163"/>
      <c r="P5390" s="163"/>
      <c r="Q5390" s="163"/>
      <c r="R5390" s="163"/>
      <c r="S5390" s="163"/>
      <c r="T5390" s="163"/>
      <c r="U5390" s="163"/>
      <c r="V5390" s="163"/>
      <c r="W5390" s="163"/>
      <c r="X5390" s="163"/>
    </row>
    <row r="5391" ht="11.25" customHeight="1">
      <c r="A5391" s="162" t="s">
        <v>2502</v>
      </c>
      <c r="B5391" s="162" t="s">
        <v>2503</v>
      </c>
      <c r="C5391" s="10" t="s">
        <v>52</v>
      </c>
      <c r="D5391" s="162" t="s">
        <v>3263</v>
      </c>
      <c r="E5391" s="162" t="s">
        <v>3264</v>
      </c>
      <c r="F5391" s="161" t="s">
        <v>2790</v>
      </c>
      <c r="G5391" s="10">
        <v>14.0</v>
      </c>
      <c r="H5391" s="10">
        <v>14.0</v>
      </c>
      <c r="I5391" s="10">
        <v>14.0</v>
      </c>
      <c r="J5391" s="172">
        <v>50.0</v>
      </c>
      <c r="K5391" s="173">
        <v>3.57</v>
      </c>
      <c r="L5391" s="162" t="s">
        <v>77</v>
      </c>
      <c r="M5391" s="163"/>
      <c r="N5391" s="163"/>
      <c r="O5391" s="163"/>
      <c r="P5391" s="163"/>
      <c r="Q5391" s="163"/>
      <c r="R5391" s="163"/>
      <c r="S5391" s="163"/>
      <c r="T5391" s="163"/>
      <c r="U5391" s="163"/>
      <c r="V5391" s="163"/>
      <c r="W5391" s="163"/>
      <c r="X5391" s="163"/>
    </row>
    <row r="5392" ht="11.25" customHeight="1">
      <c r="A5392" s="162" t="s">
        <v>2502</v>
      </c>
      <c r="B5392" s="162" t="s">
        <v>2503</v>
      </c>
      <c r="C5392" s="10" t="s">
        <v>52</v>
      </c>
      <c r="D5392" s="162" t="s">
        <v>3067</v>
      </c>
      <c r="E5392" s="162" t="s">
        <v>3068</v>
      </c>
      <c r="F5392" s="161" t="s">
        <v>2790</v>
      </c>
      <c r="G5392" s="10">
        <v>14.0</v>
      </c>
      <c r="H5392" s="10">
        <v>14.0</v>
      </c>
      <c r="I5392" s="10">
        <v>14.0</v>
      </c>
      <c r="J5392" s="172">
        <v>50.0</v>
      </c>
      <c r="K5392" s="173">
        <v>3.57</v>
      </c>
      <c r="L5392" s="162" t="s">
        <v>77</v>
      </c>
      <c r="M5392" s="163"/>
      <c r="N5392" s="163"/>
      <c r="O5392" s="163"/>
      <c r="P5392" s="163"/>
      <c r="Q5392" s="163"/>
      <c r="R5392" s="163"/>
      <c r="S5392" s="163"/>
      <c r="T5392" s="163"/>
      <c r="U5392" s="163"/>
      <c r="V5392" s="163"/>
      <c r="W5392" s="163"/>
      <c r="X5392" s="163"/>
    </row>
    <row r="5393" ht="11.25" customHeight="1">
      <c r="A5393" s="162" t="s">
        <v>2502</v>
      </c>
      <c r="B5393" s="162" t="s">
        <v>2503</v>
      </c>
      <c r="C5393" s="10" t="s">
        <v>52</v>
      </c>
      <c r="D5393" s="162" t="s">
        <v>3199</v>
      </c>
      <c r="E5393" s="162" t="s">
        <v>3200</v>
      </c>
      <c r="F5393" s="161" t="s">
        <v>2790</v>
      </c>
      <c r="G5393" s="10">
        <v>14.0</v>
      </c>
      <c r="H5393" s="10">
        <v>14.0</v>
      </c>
      <c r="I5393" s="10">
        <v>14.0</v>
      </c>
      <c r="J5393" s="172">
        <v>50.0</v>
      </c>
      <c r="K5393" s="173">
        <v>3.57</v>
      </c>
      <c r="L5393" s="162" t="s">
        <v>77</v>
      </c>
      <c r="M5393" s="163"/>
      <c r="N5393" s="163"/>
      <c r="O5393" s="163"/>
      <c r="P5393" s="163"/>
      <c r="Q5393" s="163"/>
      <c r="R5393" s="163"/>
      <c r="S5393" s="163"/>
      <c r="T5393" s="163"/>
      <c r="U5393" s="163"/>
      <c r="V5393" s="163"/>
      <c r="W5393" s="163"/>
      <c r="X5393" s="163"/>
    </row>
    <row r="5394" ht="11.25" customHeight="1">
      <c r="A5394" s="162" t="s">
        <v>2502</v>
      </c>
      <c r="B5394" s="162" t="s">
        <v>2503</v>
      </c>
      <c r="C5394" s="10" t="s">
        <v>52</v>
      </c>
      <c r="D5394" s="162" t="s">
        <v>3225</v>
      </c>
      <c r="E5394" s="162" t="s">
        <v>3226</v>
      </c>
      <c r="F5394" s="161" t="s">
        <v>2790</v>
      </c>
      <c r="G5394" s="10">
        <v>14.0</v>
      </c>
      <c r="H5394" s="10">
        <v>14.0</v>
      </c>
      <c r="I5394" s="10">
        <v>14.0</v>
      </c>
      <c r="J5394" s="172">
        <v>50.0</v>
      </c>
      <c r="K5394" s="173">
        <v>3.57</v>
      </c>
      <c r="L5394" s="162" t="s">
        <v>77</v>
      </c>
      <c r="M5394" s="163"/>
      <c r="N5394" s="163"/>
      <c r="O5394" s="163"/>
      <c r="P5394" s="163"/>
      <c r="Q5394" s="163"/>
      <c r="R5394" s="163"/>
      <c r="S5394" s="163"/>
      <c r="T5394" s="163"/>
      <c r="U5394" s="163"/>
      <c r="V5394" s="163"/>
      <c r="W5394" s="163"/>
      <c r="X5394" s="163"/>
    </row>
    <row r="5395" ht="11.25" customHeight="1">
      <c r="A5395" s="162" t="s">
        <v>2502</v>
      </c>
      <c r="B5395" s="162" t="s">
        <v>2503</v>
      </c>
      <c r="C5395" s="10" t="s">
        <v>52</v>
      </c>
      <c r="D5395" s="162" t="s">
        <v>3205</v>
      </c>
      <c r="E5395" s="162" t="s">
        <v>3206</v>
      </c>
      <c r="F5395" s="161" t="s">
        <v>2790</v>
      </c>
      <c r="G5395" s="10">
        <v>14.0</v>
      </c>
      <c r="H5395" s="10">
        <v>14.0</v>
      </c>
      <c r="I5395" s="10">
        <v>14.0</v>
      </c>
      <c r="J5395" s="172">
        <v>50.0</v>
      </c>
      <c r="K5395" s="173">
        <v>3.57</v>
      </c>
      <c r="L5395" s="162" t="s">
        <v>77</v>
      </c>
      <c r="M5395" s="163"/>
      <c r="N5395" s="163"/>
      <c r="O5395" s="163"/>
      <c r="P5395" s="163"/>
      <c r="Q5395" s="163"/>
      <c r="R5395" s="163"/>
      <c r="S5395" s="163"/>
      <c r="T5395" s="163"/>
      <c r="U5395" s="163"/>
      <c r="V5395" s="163"/>
      <c r="W5395" s="163"/>
      <c r="X5395" s="163"/>
    </row>
    <row r="5396" ht="11.25" customHeight="1">
      <c r="A5396" s="162" t="s">
        <v>2502</v>
      </c>
      <c r="B5396" s="162" t="s">
        <v>2503</v>
      </c>
      <c r="C5396" s="10" t="s">
        <v>52</v>
      </c>
      <c r="D5396" s="162" t="s">
        <v>3053</v>
      </c>
      <c r="E5396" s="162" t="s">
        <v>3054</v>
      </c>
      <c r="F5396" s="161" t="s">
        <v>2790</v>
      </c>
      <c r="G5396" s="10">
        <v>14.0</v>
      </c>
      <c r="H5396" s="10">
        <v>14.0</v>
      </c>
      <c r="I5396" s="10">
        <v>14.0</v>
      </c>
      <c r="J5396" s="172">
        <v>50.0</v>
      </c>
      <c r="K5396" s="173">
        <v>3.57</v>
      </c>
      <c r="L5396" s="162" t="s">
        <v>77</v>
      </c>
      <c r="M5396" s="163"/>
      <c r="N5396" s="163"/>
      <c r="O5396" s="163"/>
      <c r="P5396" s="163"/>
      <c r="Q5396" s="163"/>
      <c r="R5396" s="163"/>
      <c r="S5396" s="163"/>
      <c r="T5396" s="163"/>
      <c r="U5396" s="163"/>
      <c r="V5396" s="163"/>
      <c r="W5396" s="163"/>
      <c r="X5396" s="163"/>
    </row>
    <row r="5397" ht="11.25" customHeight="1">
      <c r="A5397" s="162" t="s">
        <v>2502</v>
      </c>
      <c r="B5397" s="162" t="s">
        <v>2503</v>
      </c>
      <c r="C5397" s="10" t="s">
        <v>52</v>
      </c>
      <c r="D5397" s="162" t="s">
        <v>3201</v>
      </c>
      <c r="E5397" s="162" t="s">
        <v>3202</v>
      </c>
      <c r="F5397" s="161" t="s">
        <v>2790</v>
      </c>
      <c r="G5397" s="10">
        <v>14.0</v>
      </c>
      <c r="H5397" s="10">
        <v>14.0</v>
      </c>
      <c r="I5397" s="10">
        <v>14.0</v>
      </c>
      <c r="J5397" s="172">
        <v>50.0</v>
      </c>
      <c r="K5397" s="173">
        <v>3.57</v>
      </c>
      <c r="L5397" s="162" t="s">
        <v>77</v>
      </c>
      <c r="M5397" s="163"/>
      <c r="N5397" s="163"/>
      <c r="O5397" s="163"/>
      <c r="P5397" s="163"/>
      <c r="Q5397" s="163"/>
      <c r="R5397" s="163"/>
      <c r="S5397" s="163"/>
      <c r="T5397" s="163"/>
      <c r="U5397" s="163"/>
      <c r="V5397" s="163"/>
      <c r="W5397" s="163"/>
      <c r="X5397" s="163"/>
    </row>
    <row r="5398" ht="11.25" customHeight="1">
      <c r="A5398" s="162" t="s">
        <v>2502</v>
      </c>
      <c r="B5398" s="162" t="s">
        <v>2503</v>
      </c>
      <c r="C5398" s="10" t="s">
        <v>52</v>
      </c>
      <c r="D5398" s="162" t="s">
        <v>3131</v>
      </c>
      <c r="E5398" s="162" t="s">
        <v>3132</v>
      </c>
      <c r="F5398" s="161" t="s">
        <v>2790</v>
      </c>
      <c r="G5398" s="10">
        <v>14.0</v>
      </c>
      <c r="H5398" s="10">
        <v>14.0</v>
      </c>
      <c r="I5398" s="10">
        <v>14.0</v>
      </c>
      <c r="J5398" s="172">
        <v>50.0</v>
      </c>
      <c r="K5398" s="173">
        <v>3.57</v>
      </c>
      <c r="L5398" s="162" t="s">
        <v>77</v>
      </c>
      <c r="M5398" s="163"/>
      <c r="N5398" s="163"/>
      <c r="O5398" s="163"/>
      <c r="P5398" s="163"/>
      <c r="Q5398" s="163"/>
      <c r="R5398" s="163"/>
      <c r="S5398" s="163"/>
      <c r="T5398" s="163"/>
      <c r="U5398" s="163"/>
      <c r="V5398" s="163"/>
      <c r="W5398" s="163"/>
      <c r="X5398" s="163"/>
    </row>
    <row r="5399" ht="11.25" customHeight="1">
      <c r="A5399" s="162" t="s">
        <v>2502</v>
      </c>
      <c r="B5399" s="162" t="s">
        <v>2503</v>
      </c>
      <c r="C5399" s="10" t="s">
        <v>52</v>
      </c>
      <c r="D5399" s="162" t="s">
        <v>3171</v>
      </c>
      <c r="E5399" s="162" t="s">
        <v>3172</v>
      </c>
      <c r="F5399" s="161" t="s">
        <v>2790</v>
      </c>
      <c r="G5399" s="10">
        <v>14.0</v>
      </c>
      <c r="H5399" s="10">
        <v>14.0</v>
      </c>
      <c r="I5399" s="10">
        <v>14.0</v>
      </c>
      <c r="J5399" s="172">
        <v>50.0</v>
      </c>
      <c r="K5399" s="173">
        <v>3.57</v>
      </c>
      <c r="L5399" s="162" t="s">
        <v>77</v>
      </c>
      <c r="M5399" s="163"/>
      <c r="N5399" s="163"/>
      <c r="O5399" s="163"/>
      <c r="P5399" s="163"/>
      <c r="Q5399" s="163"/>
      <c r="R5399" s="163"/>
      <c r="S5399" s="163"/>
      <c r="T5399" s="163"/>
      <c r="U5399" s="163"/>
      <c r="V5399" s="163"/>
      <c r="W5399" s="163"/>
      <c r="X5399" s="163"/>
    </row>
    <row r="5400" ht="11.25" customHeight="1">
      <c r="A5400" s="162" t="s">
        <v>2502</v>
      </c>
      <c r="B5400" s="162" t="s">
        <v>2503</v>
      </c>
      <c r="C5400" s="10" t="s">
        <v>52</v>
      </c>
      <c r="D5400" s="162" t="s">
        <v>3233</v>
      </c>
      <c r="E5400" s="162" t="s">
        <v>3234</v>
      </c>
      <c r="F5400" s="161" t="s">
        <v>2790</v>
      </c>
      <c r="G5400" s="10">
        <v>14.0</v>
      </c>
      <c r="H5400" s="10">
        <v>14.0</v>
      </c>
      <c r="I5400" s="10">
        <v>14.0</v>
      </c>
      <c r="J5400" s="172">
        <v>50.0</v>
      </c>
      <c r="K5400" s="173">
        <v>3.57</v>
      </c>
      <c r="L5400" s="162" t="s">
        <v>77</v>
      </c>
      <c r="M5400" s="163"/>
      <c r="N5400" s="163"/>
      <c r="O5400" s="163"/>
      <c r="P5400" s="163"/>
      <c r="Q5400" s="163"/>
      <c r="R5400" s="163"/>
      <c r="S5400" s="163"/>
      <c r="T5400" s="163"/>
      <c r="U5400" s="163"/>
      <c r="V5400" s="163"/>
      <c r="W5400" s="163"/>
      <c r="X5400" s="163"/>
    </row>
    <row r="5401" ht="11.25" customHeight="1">
      <c r="A5401" s="162" t="s">
        <v>2502</v>
      </c>
      <c r="B5401" s="162" t="s">
        <v>2503</v>
      </c>
      <c r="C5401" s="10" t="s">
        <v>52</v>
      </c>
      <c r="D5401" s="162" t="s">
        <v>3117</v>
      </c>
      <c r="E5401" s="162" t="s">
        <v>3118</v>
      </c>
      <c r="F5401" s="161" t="s">
        <v>2790</v>
      </c>
      <c r="G5401" s="10">
        <v>14.0</v>
      </c>
      <c r="H5401" s="10">
        <v>14.0</v>
      </c>
      <c r="I5401" s="10">
        <v>14.0</v>
      </c>
      <c r="J5401" s="172">
        <v>50.0</v>
      </c>
      <c r="K5401" s="173">
        <v>3.57</v>
      </c>
      <c r="L5401" s="162" t="s">
        <v>77</v>
      </c>
      <c r="M5401" s="163"/>
      <c r="N5401" s="163"/>
      <c r="O5401" s="163"/>
      <c r="P5401" s="163"/>
      <c r="Q5401" s="163"/>
      <c r="R5401" s="163"/>
      <c r="S5401" s="163"/>
      <c r="T5401" s="163"/>
      <c r="U5401" s="163"/>
      <c r="V5401" s="163"/>
      <c r="W5401" s="163"/>
      <c r="X5401" s="163"/>
    </row>
    <row r="5402" ht="11.25" customHeight="1">
      <c r="A5402" s="162" t="s">
        <v>2502</v>
      </c>
      <c r="B5402" s="162" t="s">
        <v>2503</v>
      </c>
      <c r="C5402" s="10" t="s">
        <v>52</v>
      </c>
      <c r="D5402" s="162" t="s">
        <v>3085</v>
      </c>
      <c r="E5402" s="162" t="s">
        <v>3086</v>
      </c>
      <c r="F5402" s="161" t="s">
        <v>2790</v>
      </c>
      <c r="G5402" s="10">
        <v>14.0</v>
      </c>
      <c r="H5402" s="10">
        <v>14.0</v>
      </c>
      <c r="I5402" s="10">
        <v>14.0</v>
      </c>
      <c r="J5402" s="172">
        <v>50.0</v>
      </c>
      <c r="K5402" s="173">
        <v>3.57</v>
      </c>
      <c r="L5402" s="162" t="s">
        <v>77</v>
      </c>
      <c r="M5402" s="163"/>
      <c r="N5402" s="163"/>
      <c r="O5402" s="163"/>
      <c r="P5402" s="163"/>
      <c r="Q5402" s="163"/>
      <c r="R5402" s="163"/>
      <c r="S5402" s="163"/>
      <c r="T5402" s="163"/>
      <c r="U5402" s="163"/>
      <c r="V5402" s="163"/>
      <c r="W5402" s="163"/>
      <c r="X5402" s="163"/>
    </row>
    <row r="5403" ht="11.25" customHeight="1">
      <c r="A5403" s="162" t="s">
        <v>2502</v>
      </c>
      <c r="B5403" s="162" t="s">
        <v>2503</v>
      </c>
      <c r="C5403" s="10" t="s">
        <v>52</v>
      </c>
      <c r="D5403" s="162" t="s">
        <v>3071</v>
      </c>
      <c r="E5403" s="162" t="s">
        <v>3072</v>
      </c>
      <c r="F5403" s="161" t="s">
        <v>2790</v>
      </c>
      <c r="G5403" s="10">
        <v>14.0</v>
      </c>
      <c r="H5403" s="10">
        <v>14.0</v>
      </c>
      <c r="I5403" s="10">
        <v>14.0</v>
      </c>
      <c r="J5403" s="172">
        <v>50.0</v>
      </c>
      <c r="K5403" s="173">
        <v>3.57</v>
      </c>
      <c r="L5403" s="162" t="s">
        <v>77</v>
      </c>
      <c r="M5403" s="163"/>
      <c r="N5403" s="163"/>
      <c r="O5403" s="163"/>
      <c r="P5403" s="163"/>
      <c r="Q5403" s="163"/>
      <c r="R5403" s="163"/>
      <c r="S5403" s="163"/>
      <c r="T5403" s="163"/>
      <c r="U5403" s="163"/>
      <c r="V5403" s="163"/>
      <c r="W5403" s="163"/>
      <c r="X5403" s="163"/>
    </row>
    <row r="5404" ht="11.25" customHeight="1">
      <c r="A5404" s="162" t="s">
        <v>2502</v>
      </c>
      <c r="B5404" s="162" t="s">
        <v>2503</v>
      </c>
      <c r="C5404" s="10" t="s">
        <v>52</v>
      </c>
      <c r="D5404" s="162" t="s">
        <v>3047</v>
      </c>
      <c r="E5404" s="162" t="s">
        <v>3048</v>
      </c>
      <c r="F5404" s="161" t="s">
        <v>2790</v>
      </c>
      <c r="G5404" s="10">
        <v>14.0</v>
      </c>
      <c r="H5404" s="10">
        <v>14.0</v>
      </c>
      <c r="I5404" s="10">
        <v>14.0</v>
      </c>
      <c r="J5404" s="172">
        <v>50.0</v>
      </c>
      <c r="K5404" s="173">
        <v>3.57</v>
      </c>
      <c r="L5404" s="162" t="s">
        <v>77</v>
      </c>
      <c r="M5404" s="163"/>
      <c r="N5404" s="163"/>
      <c r="O5404" s="163"/>
      <c r="P5404" s="163"/>
      <c r="Q5404" s="163"/>
      <c r="R5404" s="163"/>
      <c r="S5404" s="163"/>
      <c r="T5404" s="163"/>
      <c r="U5404" s="163"/>
      <c r="V5404" s="163"/>
      <c r="W5404" s="163"/>
      <c r="X5404" s="163"/>
    </row>
    <row r="5405" ht="11.25" customHeight="1">
      <c r="A5405" s="162" t="s">
        <v>2502</v>
      </c>
      <c r="B5405" s="162" t="s">
        <v>2503</v>
      </c>
      <c r="C5405" s="10" t="s">
        <v>52</v>
      </c>
      <c r="D5405" s="162" t="s">
        <v>3137</v>
      </c>
      <c r="E5405" s="162" t="s">
        <v>3138</v>
      </c>
      <c r="F5405" s="161" t="s">
        <v>2790</v>
      </c>
      <c r="G5405" s="10">
        <v>14.0</v>
      </c>
      <c r="H5405" s="10">
        <v>14.0</v>
      </c>
      <c r="I5405" s="10">
        <v>14.0</v>
      </c>
      <c r="J5405" s="172">
        <v>50.0</v>
      </c>
      <c r="K5405" s="173">
        <v>3.57</v>
      </c>
      <c r="L5405" s="162" t="s">
        <v>77</v>
      </c>
      <c r="M5405" s="163"/>
      <c r="N5405" s="163"/>
      <c r="O5405" s="163"/>
      <c r="P5405" s="163"/>
      <c r="Q5405" s="163"/>
      <c r="R5405" s="163"/>
      <c r="S5405" s="163"/>
      <c r="T5405" s="163"/>
      <c r="U5405" s="163"/>
      <c r="V5405" s="163"/>
      <c r="W5405" s="163"/>
      <c r="X5405" s="163"/>
    </row>
    <row r="5406" ht="11.25" customHeight="1">
      <c r="A5406" s="162" t="s">
        <v>2502</v>
      </c>
      <c r="B5406" s="162" t="s">
        <v>2503</v>
      </c>
      <c r="C5406" s="10" t="s">
        <v>52</v>
      </c>
      <c r="D5406" s="162" t="s">
        <v>3139</v>
      </c>
      <c r="E5406" s="162" t="s">
        <v>3140</v>
      </c>
      <c r="F5406" s="161" t="s">
        <v>2790</v>
      </c>
      <c r="G5406" s="10">
        <v>14.0</v>
      </c>
      <c r="H5406" s="10">
        <v>14.0</v>
      </c>
      <c r="I5406" s="10">
        <v>14.0</v>
      </c>
      <c r="J5406" s="172">
        <v>50.0</v>
      </c>
      <c r="K5406" s="173">
        <v>3.57</v>
      </c>
      <c r="L5406" s="162" t="s">
        <v>77</v>
      </c>
      <c r="M5406" s="163"/>
      <c r="N5406" s="163"/>
      <c r="O5406" s="163"/>
      <c r="P5406" s="163"/>
      <c r="Q5406" s="163"/>
      <c r="R5406" s="163"/>
      <c r="S5406" s="163"/>
      <c r="T5406" s="163"/>
      <c r="U5406" s="163"/>
      <c r="V5406" s="163"/>
      <c r="W5406" s="163"/>
      <c r="X5406" s="163"/>
    </row>
    <row r="5407" ht="11.25" customHeight="1">
      <c r="A5407" s="162" t="s">
        <v>2502</v>
      </c>
      <c r="B5407" s="162" t="s">
        <v>2503</v>
      </c>
      <c r="C5407" s="10" t="s">
        <v>52</v>
      </c>
      <c r="D5407" s="162" t="s">
        <v>3239</v>
      </c>
      <c r="E5407" s="162" t="s">
        <v>3240</v>
      </c>
      <c r="F5407" s="161" t="s">
        <v>2790</v>
      </c>
      <c r="G5407" s="10">
        <v>14.0</v>
      </c>
      <c r="H5407" s="10">
        <v>14.0</v>
      </c>
      <c r="I5407" s="10">
        <v>14.0</v>
      </c>
      <c r="J5407" s="172">
        <v>50.0</v>
      </c>
      <c r="K5407" s="173">
        <v>3.57</v>
      </c>
      <c r="L5407" s="162" t="s">
        <v>77</v>
      </c>
      <c r="M5407" s="163"/>
      <c r="N5407" s="163"/>
      <c r="O5407" s="163"/>
      <c r="P5407" s="163"/>
      <c r="Q5407" s="163"/>
      <c r="R5407" s="163"/>
      <c r="S5407" s="163"/>
      <c r="T5407" s="163"/>
      <c r="U5407" s="163"/>
      <c r="V5407" s="163"/>
      <c r="W5407" s="163"/>
      <c r="X5407" s="163"/>
    </row>
    <row r="5408" ht="11.25" customHeight="1">
      <c r="A5408" s="162" t="s">
        <v>2502</v>
      </c>
      <c r="B5408" s="162" t="s">
        <v>2503</v>
      </c>
      <c r="C5408" s="10" t="s">
        <v>52</v>
      </c>
      <c r="D5408" s="162" t="s">
        <v>3229</v>
      </c>
      <c r="E5408" s="162" t="s">
        <v>3230</v>
      </c>
      <c r="F5408" s="161" t="s">
        <v>2790</v>
      </c>
      <c r="G5408" s="10">
        <v>14.0</v>
      </c>
      <c r="H5408" s="10">
        <v>14.0</v>
      </c>
      <c r="I5408" s="10">
        <v>14.0</v>
      </c>
      <c r="J5408" s="172">
        <v>50.0</v>
      </c>
      <c r="K5408" s="173">
        <v>3.57</v>
      </c>
      <c r="L5408" s="162" t="s">
        <v>77</v>
      </c>
      <c r="M5408" s="163"/>
      <c r="N5408" s="163"/>
      <c r="O5408" s="163"/>
      <c r="P5408" s="163"/>
      <c r="Q5408" s="163"/>
      <c r="R5408" s="163"/>
      <c r="S5408" s="163"/>
      <c r="T5408" s="163"/>
      <c r="U5408" s="163"/>
      <c r="V5408" s="163"/>
      <c r="W5408" s="163"/>
      <c r="X5408" s="163"/>
    </row>
    <row r="5409" ht="11.25" customHeight="1">
      <c r="A5409" s="162" t="s">
        <v>2502</v>
      </c>
      <c r="B5409" s="162" t="s">
        <v>2503</v>
      </c>
      <c r="C5409" s="10" t="s">
        <v>52</v>
      </c>
      <c r="D5409" s="162" t="s">
        <v>3241</v>
      </c>
      <c r="E5409" s="162" t="s">
        <v>3242</v>
      </c>
      <c r="F5409" s="161" t="s">
        <v>2790</v>
      </c>
      <c r="G5409" s="10">
        <v>14.0</v>
      </c>
      <c r="H5409" s="10">
        <v>14.0</v>
      </c>
      <c r="I5409" s="10">
        <v>14.0</v>
      </c>
      <c r="J5409" s="172">
        <v>50.0</v>
      </c>
      <c r="K5409" s="173">
        <v>3.57</v>
      </c>
      <c r="L5409" s="162" t="s">
        <v>77</v>
      </c>
      <c r="M5409" s="163"/>
      <c r="N5409" s="163"/>
      <c r="O5409" s="163"/>
      <c r="P5409" s="163"/>
      <c r="Q5409" s="163"/>
      <c r="R5409" s="163"/>
      <c r="S5409" s="163"/>
      <c r="T5409" s="163"/>
      <c r="U5409" s="163"/>
      <c r="V5409" s="163"/>
      <c r="W5409" s="163"/>
      <c r="X5409" s="163"/>
    </row>
    <row r="5410" ht="11.25" customHeight="1">
      <c r="A5410" s="162" t="s">
        <v>2502</v>
      </c>
      <c r="B5410" s="162" t="s">
        <v>2503</v>
      </c>
      <c r="C5410" s="10" t="s">
        <v>52</v>
      </c>
      <c r="D5410" s="162" t="s">
        <v>3091</v>
      </c>
      <c r="E5410" s="162" t="s">
        <v>3092</v>
      </c>
      <c r="F5410" s="161" t="s">
        <v>2790</v>
      </c>
      <c r="G5410" s="10">
        <v>14.0</v>
      </c>
      <c r="H5410" s="10">
        <v>14.0</v>
      </c>
      <c r="I5410" s="10">
        <v>14.0</v>
      </c>
      <c r="J5410" s="172">
        <v>50.0</v>
      </c>
      <c r="K5410" s="173">
        <v>3.57</v>
      </c>
      <c r="L5410" s="162" t="s">
        <v>77</v>
      </c>
      <c r="M5410" s="163"/>
      <c r="N5410" s="163"/>
      <c r="O5410" s="163"/>
      <c r="P5410" s="163"/>
      <c r="Q5410" s="163"/>
      <c r="R5410" s="163"/>
      <c r="S5410" s="163"/>
      <c r="T5410" s="163"/>
      <c r="U5410" s="163"/>
      <c r="V5410" s="163"/>
      <c r="W5410" s="163"/>
      <c r="X5410" s="163"/>
    </row>
    <row r="5411" ht="11.25" customHeight="1">
      <c r="A5411" s="162" t="s">
        <v>2502</v>
      </c>
      <c r="B5411" s="162" t="s">
        <v>2503</v>
      </c>
      <c r="C5411" s="10" t="s">
        <v>52</v>
      </c>
      <c r="D5411" s="162" t="s">
        <v>3223</v>
      </c>
      <c r="E5411" s="162" t="s">
        <v>3224</v>
      </c>
      <c r="F5411" s="161" t="s">
        <v>2790</v>
      </c>
      <c r="G5411" s="10">
        <v>14.0</v>
      </c>
      <c r="H5411" s="10">
        <v>14.0</v>
      </c>
      <c r="I5411" s="10">
        <v>14.0</v>
      </c>
      <c r="J5411" s="172">
        <v>50.0</v>
      </c>
      <c r="K5411" s="173">
        <v>3.57</v>
      </c>
      <c r="L5411" s="162" t="s">
        <v>77</v>
      </c>
      <c r="M5411" s="163"/>
      <c r="N5411" s="163"/>
      <c r="O5411" s="163"/>
      <c r="P5411" s="163"/>
      <c r="Q5411" s="163"/>
      <c r="R5411" s="163"/>
      <c r="S5411" s="163"/>
      <c r="T5411" s="163"/>
      <c r="U5411" s="163"/>
      <c r="V5411" s="163"/>
      <c r="W5411" s="163"/>
      <c r="X5411" s="163"/>
    </row>
    <row r="5412" ht="11.25" customHeight="1">
      <c r="A5412" s="162" t="s">
        <v>2502</v>
      </c>
      <c r="B5412" s="162" t="s">
        <v>2503</v>
      </c>
      <c r="C5412" s="10" t="s">
        <v>52</v>
      </c>
      <c r="D5412" s="162" t="s">
        <v>3107</v>
      </c>
      <c r="E5412" s="162" t="s">
        <v>3108</v>
      </c>
      <c r="F5412" s="161" t="s">
        <v>2790</v>
      </c>
      <c r="G5412" s="10">
        <v>14.0</v>
      </c>
      <c r="H5412" s="10">
        <v>14.0</v>
      </c>
      <c r="I5412" s="10">
        <v>14.0</v>
      </c>
      <c r="J5412" s="172">
        <v>50.0</v>
      </c>
      <c r="K5412" s="173">
        <v>3.57</v>
      </c>
      <c r="L5412" s="162" t="s">
        <v>77</v>
      </c>
      <c r="M5412" s="163"/>
      <c r="N5412" s="163"/>
      <c r="O5412" s="163"/>
      <c r="P5412" s="163"/>
      <c r="Q5412" s="163"/>
      <c r="R5412" s="163"/>
      <c r="S5412" s="163"/>
      <c r="T5412" s="163"/>
      <c r="U5412" s="163"/>
      <c r="V5412" s="163"/>
      <c r="W5412" s="163"/>
      <c r="X5412" s="163"/>
    </row>
    <row r="5413" ht="11.25" customHeight="1">
      <c r="A5413" s="162" t="s">
        <v>2502</v>
      </c>
      <c r="B5413" s="162" t="s">
        <v>2503</v>
      </c>
      <c r="C5413" s="10" t="s">
        <v>52</v>
      </c>
      <c r="D5413" s="162" t="s">
        <v>3237</v>
      </c>
      <c r="E5413" s="162" t="s">
        <v>3238</v>
      </c>
      <c r="F5413" s="161" t="s">
        <v>2790</v>
      </c>
      <c r="G5413" s="10">
        <v>14.0</v>
      </c>
      <c r="H5413" s="10">
        <v>14.0</v>
      </c>
      <c r="I5413" s="10">
        <v>14.0</v>
      </c>
      <c r="J5413" s="172">
        <v>50.0</v>
      </c>
      <c r="K5413" s="173">
        <v>3.57</v>
      </c>
      <c r="L5413" s="162" t="s">
        <v>77</v>
      </c>
      <c r="M5413" s="163"/>
      <c r="N5413" s="163"/>
      <c r="O5413" s="163"/>
      <c r="P5413" s="163"/>
      <c r="Q5413" s="163"/>
      <c r="R5413" s="163"/>
      <c r="S5413" s="163"/>
      <c r="T5413" s="163"/>
      <c r="U5413" s="163"/>
      <c r="V5413" s="163"/>
      <c r="W5413" s="163"/>
      <c r="X5413" s="163"/>
    </row>
    <row r="5414" ht="11.25" customHeight="1">
      <c r="A5414" s="162" t="s">
        <v>2502</v>
      </c>
      <c r="B5414" s="162" t="s">
        <v>2503</v>
      </c>
      <c r="C5414" s="10" t="s">
        <v>52</v>
      </c>
      <c r="D5414" s="162" t="s">
        <v>3269</v>
      </c>
      <c r="E5414" s="162" t="s">
        <v>3270</v>
      </c>
      <c r="F5414" s="161" t="s">
        <v>2790</v>
      </c>
      <c r="G5414" s="10">
        <v>14.0</v>
      </c>
      <c r="H5414" s="10">
        <v>14.0</v>
      </c>
      <c r="I5414" s="10">
        <v>14.0</v>
      </c>
      <c r="J5414" s="172">
        <v>50.0</v>
      </c>
      <c r="K5414" s="173">
        <v>3.57</v>
      </c>
      <c r="L5414" s="162" t="s">
        <v>77</v>
      </c>
      <c r="M5414" s="163"/>
      <c r="N5414" s="163"/>
      <c r="O5414" s="163"/>
      <c r="P5414" s="163"/>
      <c r="Q5414" s="163"/>
      <c r="R5414" s="163"/>
      <c r="S5414" s="163"/>
      <c r="T5414" s="163"/>
      <c r="U5414" s="163"/>
      <c r="V5414" s="163"/>
      <c r="W5414" s="163"/>
      <c r="X5414" s="163"/>
    </row>
    <row r="5415" ht="11.25" customHeight="1">
      <c r="A5415" s="162" t="s">
        <v>2502</v>
      </c>
      <c r="B5415" s="162" t="s">
        <v>2503</v>
      </c>
      <c r="C5415" s="10" t="s">
        <v>52</v>
      </c>
      <c r="D5415" s="162" t="s">
        <v>3251</v>
      </c>
      <c r="E5415" s="162" t="s">
        <v>3252</v>
      </c>
      <c r="F5415" s="161" t="s">
        <v>2790</v>
      </c>
      <c r="G5415" s="10">
        <v>14.0</v>
      </c>
      <c r="H5415" s="10">
        <v>14.0</v>
      </c>
      <c r="I5415" s="10">
        <v>14.0</v>
      </c>
      <c r="J5415" s="172">
        <v>50.0</v>
      </c>
      <c r="K5415" s="173">
        <v>3.57</v>
      </c>
      <c r="L5415" s="162" t="s">
        <v>77</v>
      </c>
      <c r="M5415" s="163"/>
      <c r="N5415" s="163"/>
      <c r="O5415" s="163"/>
      <c r="P5415" s="163"/>
      <c r="Q5415" s="163"/>
      <c r="R5415" s="163"/>
      <c r="S5415" s="163"/>
      <c r="T5415" s="163"/>
      <c r="U5415" s="163"/>
      <c r="V5415" s="163"/>
      <c r="W5415" s="163"/>
      <c r="X5415" s="163"/>
    </row>
    <row r="5416" ht="11.25" customHeight="1">
      <c r="A5416" s="162" t="s">
        <v>2502</v>
      </c>
      <c r="B5416" s="162" t="s">
        <v>2503</v>
      </c>
      <c r="C5416" s="10" t="s">
        <v>52</v>
      </c>
      <c r="D5416" s="162" t="s">
        <v>3115</v>
      </c>
      <c r="E5416" s="162" t="s">
        <v>3116</v>
      </c>
      <c r="F5416" s="161" t="s">
        <v>2790</v>
      </c>
      <c r="G5416" s="10">
        <v>14.0</v>
      </c>
      <c r="H5416" s="10">
        <v>14.0</v>
      </c>
      <c r="I5416" s="10">
        <v>14.0</v>
      </c>
      <c r="J5416" s="172">
        <v>50.0</v>
      </c>
      <c r="K5416" s="173">
        <v>3.57</v>
      </c>
      <c r="L5416" s="162" t="s">
        <v>77</v>
      </c>
      <c r="M5416" s="163"/>
      <c r="N5416" s="163"/>
      <c r="O5416" s="163"/>
      <c r="P5416" s="163"/>
      <c r="Q5416" s="163"/>
      <c r="R5416" s="163"/>
      <c r="S5416" s="163"/>
      <c r="T5416" s="163"/>
      <c r="U5416" s="163"/>
      <c r="V5416" s="163"/>
      <c r="W5416" s="163"/>
      <c r="X5416" s="163"/>
    </row>
    <row r="5417" ht="11.25" customHeight="1">
      <c r="A5417" s="162" t="s">
        <v>2502</v>
      </c>
      <c r="B5417" s="162" t="s">
        <v>2503</v>
      </c>
      <c r="C5417" s="10" t="s">
        <v>52</v>
      </c>
      <c r="D5417" s="162" t="s">
        <v>3231</v>
      </c>
      <c r="E5417" s="162" t="s">
        <v>3232</v>
      </c>
      <c r="F5417" s="161" t="s">
        <v>2790</v>
      </c>
      <c r="G5417" s="10">
        <v>14.0</v>
      </c>
      <c r="H5417" s="10">
        <v>14.0</v>
      </c>
      <c r="I5417" s="10">
        <v>14.0</v>
      </c>
      <c r="J5417" s="172">
        <v>50.0</v>
      </c>
      <c r="K5417" s="173">
        <v>3.57</v>
      </c>
      <c r="L5417" s="162" t="s">
        <v>77</v>
      </c>
      <c r="M5417" s="163"/>
      <c r="N5417" s="163"/>
      <c r="O5417" s="163"/>
      <c r="P5417" s="163"/>
      <c r="Q5417" s="163"/>
      <c r="R5417" s="163"/>
      <c r="S5417" s="163"/>
      <c r="T5417" s="163"/>
      <c r="U5417" s="163"/>
      <c r="V5417" s="163"/>
      <c r="W5417" s="163"/>
      <c r="X5417" s="163"/>
    </row>
    <row r="5418" ht="11.25" customHeight="1">
      <c r="A5418" s="162" t="s">
        <v>2502</v>
      </c>
      <c r="B5418" s="162" t="s">
        <v>2503</v>
      </c>
      <c r="C5418" s="10" t="s">
        <v>52</v>
      </c>
      <c r="D5418" s="162" t="s">
        <v>3057</v>
      </c>
      <c r="E5418" s="162" t="s">
        <v>3058</v>
      </c>
      <c r="F5418" s="161" t="s">
        <v>2790</v>
      </c>
      <c r="G5418" s="10">
        <v>14.0</v>
      </c>
      <c r="H5418" s="10">
        <v>14.0</v>
      </c>
      <c r="I5418" s="10">
        <v>14.0</v>
      </c>
      <c r="J5418" s="172">
        <v>50.0</v>
      </c>
      <c r="K5418" s="173">
        <v>3.57</v>
      </c>
      <c r="L5418" s="162" t="s">
        <v>77</v>
      </c>
      <c r="M5418" s="163"/>
      <c r="N5418" s="163"/>
      <c r="O5418" s="163"/>
      <c r="P5418" s="163"/>
      <c r="Q5418" s="163"/>
      <c r="R5418" s="163"/>
      <c r="S5418" s="163"/>
      <c r="T5418" s="163"/>
      <c r="U5418" s="163"/>
      <c r="V5418" s="163"/>
      <c r="W5418" s="163"/>
      <c r="X5418" s="163"/>
    </row>
    <row r="5419" ht="11.25" customHeight="1">
      <c r="A5419" s="162" t="s">
        <v>2502</v>
      </c>
      <c r="B5419" s="162" t="s">
        <v>2503</v>
      </c>
      <c r="C5419" s="10" t="s">
        <v>52</v>
      </c>
      <c r="D5419" s="162" t="s">
        <v>3227</v>
      </c>
      <c r="E5419" s="162" t="s">
        <v>3228</v>
      </c>
      <c r="F5419" s="161" t="s">
        <v>2790</v>
      </c>
      <c r="G5419" s="10">
        <v>14.0</v>
      </c>
      <c r="H5419" s="10">
        <v>14.0</v>
      </c>
      <c r="I5419" s="10">
        <v>14.0</v>
      </c>
      <c r="J5419" s="172">
        <v>50.0</v>
      </c>
      <c r="K5419" s="173">
        <v>3.57</v>
      </c>
      <c r="L5419" s="162" t="s">
        <v>77</v>
      </c>
      <c r="M5419" s="163"/>
      <c r="N5419" s="163"/>
      <c r="O5419" s="163"/>
      <c r="P5419" s="163"/>
      <c r="Q5419" s="163"/>
      <c r="R5419" s="163"/>
      <c r="S5419" s="163"/>
      <c r="T5419" s="163"/>
      <c r="U5419" s="163"/>
      <c r="V5419" s="163"/>
      <c r="W5419" s="163"/>
      <c r="X5419" s="163"/>
    </row>
    <row r="5420" ht="11.25" customHeight="1">
      <c r="A5420" s="162" t="s">
        <v>9013</v>
      </c>
      <c r="B5420" s="162" t="s">
        <v>9014</v>
      </c>
      <c r="C5420" s="10" t="s">
        <v>52</v>
      </c>
      <c r="D5420" s="162" t="s">
        <v>9015</v>
      </c>
      <c r="E5420" s="162" t="s">
        <v>9016</v>
      </c>
      <c r="F5420" s="161" t="s">
        <v>2790</v>
      </c>
      <c r="G5420" s="10">
        <v>7.0</v>
      </c>
      <c r="H5420" s="10">
        <v>6.0</v>
      </c>
      <c r="I5420" s="10">
        <v>7.0</v>
      </c>
      <c r="J5420" s="172">
        <v>50.0</v>
      </c>
      <c r="K5420" s="173">
        <v>7.14</v>
      </c>
      <c r="L5420" s="162" t="s">
        <v>77</v>
      </c>
      <c r="M5420" s="163"/>
      <c r="N5420" s="163"/>
      <c r="O5420" s="163"/>
      <c r="P5420" s="163"/>
      <c r="Q5420" s="163"/>
      <c r="R5420" s="163"/>
      <c r="S5420" s="163"/>
      <c r="T5420" s="163"/>
      <c r="U5420" s="163"/>
      <c r="V5420" s="163"/>
      <c r="W5420" s="163"/>
      <c r="X5420" s="163"/>
    </row>
    <row r="5421" ht="11.25" customHeight="1">
      <c r="A5421" s="162" t="s">
        <v>9013</v>
      </c>
      <c r="B5421" s="162" t="s">
        <v>9014</v>
      </c>
      <c r="C5421" s="10" t="s">
        <v>52</v>
      </c>
      <c r="D5421" s="162" t="s">
        <v>9017</v>
      </c>
      <c r="E5421" s="162" t="s">
        <v>9018</v>
      </c>
      <c r="F5421" s="161" t="s">
        <v>2790</v>
      </c>
      <c r="G5421" s="10">
        <v>7.0</v>
      </c>
      <c r="H5421" s="10">
        <v>6.0</v>
      </c>
      <c r="I5421" s="10">
        <v>7.0</v>
      </c>
      <c r="J5421" s="172">
        <v>50.0</v>
      </c>
      <c r="K5421" s="173">
        <v>7.14</v>
      </c>
      <c r="L5421" s="162" t="s">
        <v>77</v>
      </c>
      <c r="M5421" s="163"/>
      <c r="N5421" s="163"/>
      <c r="O5421" s="163"/>
      <c r="P5421" s="163"/>
      <c r="Q5421" s="163"/>
      <c r="R5421" s="163"/>
      <c r="S5421" s="163"/>
      <c r="T5421" s="163"/>
      <c r="U5421" s="163"/>
      <c r="V5421" s="163"/>
      <c r="W5421" s="163"/>
      <c r="X5421" s="163"/>
    </row>
    <row r="5422" ht="11.25" customHeight="1">
      <c r="A5422" s="162" t="s">
        <v>9013</v>
      </c>
      <c r="B5422" s="162" t="s">
        <v>9014</v>
      </c>
      <c r="C5422" s="10" t="s">
        <v>52</v>
      </c>
      <c r="D5422" s="162" t="s">
        <v>9019</v>
      </c>
      <c r="E5422" s="162" t="s">
        <v>9020</v>
      </c>
      <c r="F5422" s="161" t="s">
        <v>2790</v>
      </c>
      <c r="G5422" s="10">
        <v>7.0</v>
      </c>
      <c r="H5422" s="10">
        <v>6.0</v>
      </c>
      <c r="I5422" s="10">
        <v>7.0</v>
      </c>
      <c r="J5422" s="172">
        <v>50.0</v>
      </c>
      <c r="K5422" s="173">
        <v>7.14</v>
      </c>
      <c r="L5422" s="162" t="s">
        <v>77</v>
      </c>
      <c r="M5422" s="163"/>
      <c r="N5422" s="163"/>
      <c r="O5422" s="163"/>
      <c r="P5422" s="163"/>
      <c r="Q5422" s="163"/>
      <c r="R5422" s="163"/>
      <c r="S5422" s="163"/>
      <c r="T5422" s="163"/>
      <c r="U5422" s="163"/>
      <c r="V5422" s="163"/>
      <c r="W5422" s="163"/>
      <c r="X5422" s="163"/>
    </row>
    <row r="5423" ht="11.25" customHeight="1">
      <c r="A5423" s="162" t="s">
        <v>9013</v>
      </c>
      <c r="B5423" s="162" t="s">
        <v>9014</v>
      </c>
      <c r="C5423" s="10" t="s">
        <v>52</v>
      </c>
      <c r="D5423" s="162" t="s">
        <v>9021</v>
      </c>
      <c r="E5423" s="162" t="s">
        <v>9022</v>
      </c>
      <c r="F5423" s="161" t="s">
        <v>2790</v>
      </c>
      <c r="G5423" s="10">
        <v>7.0</v>
      </c>
      <c r="H5423" s="10">
        <v>6.0</v>
      </c>
      <c r="I5423" s="10">
        <v>7.0</v>
      </c>
      <c r="J5423" s="172">
        <v>50.0</v>
      </c>
      <c r="K5423" s="173">
        <v>7.14</v>
      </c>
      <c r="L5423" s="162" t="s">
        <v>77</v>
      </c>
      <c r="M5423" s="163"/>
      <c r="N5423" s="163"/>
      <c r="O5423" s="163"/>
      <c r="P5423" s="163"/>
      <c r="Q5423" s="163"/>
      <c r="R5423" s="163"/>
      <c r="S5423" s="163"/>
      <c r="T5423" s="163"/>
      <c r="U5423" s="163"/>
      <c r="V5423" s="163"/>
      <c r="W5423" s="163"/>
      <c r="X5423" s="163"/>
    </row>
    <row r="5424" ht="11.25" customHeight="1">
      <c r="A5424" s="162" t="s">
        <v>9023</v>
      </c>
      <c r="B5424" s="162" t="s">
        <v>9024</v>
      </c>
      <c r="C5424" s="10" t="s">
        <v>52</v>
      </c>
      <c r="D5424" s="162" t="s">
        <v>7811</v>
      </c>
      <c r="E5424" s="162" t="s">
        <v>7812</v>
      </c>
      <c r="F5424" s="161" t="s">
        <v>2790</v>
      </c>
      <c r="G5424" s="10">
        <v>6.0</v>
      </c>
      <c r="H5424" s="10">
        <v>5.0</v>
      </c>
      <c r="I5424" s="10">
        <v>6.0</v>
      </c>
      <c r="J5424" s="172">
        <v>50.0</v>
      </c>
      <c r="K5424" s="173">
        <v>8.33</v>
      </c>
      <c r="L5424" s="162" t="s">
        <v>77</v>
      </c>
      <c r="M5424" s="163"/>
      <c r="N5424" s="163"/>
      <c r="O5424" s="163"/>
      <c r="P5424" s="163"/>
      <c r="Q5424" s="163"/>
      <c r="R5424" s="163"/>
      <c r="S5424" s="163"/>
      <c r="T5424" s="163"/>
      <c r="U5424" s="163"/>
      <c r="V5424" s="163"/>
      <c r="W5424" s="163"/>
      <c r="X5424" s="163"/>
    </row>
    <row r="5425" ht="11.25" customHeight="1">
      <c r="A5425" s="162" t="s">
        <v>9023</v>
      </c>
      <c r="B5425" s="162" t="s">
        <v>9024</v>
      </c>
      <c r="C5425" s="10" t="s">
        <v>52</v>
      </c>
      <c r="D5425" s="162" t="s">
        <v>9025</v>
      </c>
      <c r="E5425" s="162" t="s">
        <v>7807</v>
      </c>
      <c r="F5425" s="161" t="s">
        <v>2790</v>
      </c>
      <c r="G5425" s="10">
        <v>6.0</v>
      </c>
      <c r="H5425" s="10">
        <v>5.0</v>
      </c>
      <c r="I5425" s="10">
        <v>6.0</v>
      </c>
      <c r="J5425" s="172">
        <v>50.0</v>
      </c>
      <c r="K5425" s="173">
        <v>8.33</v>
      </c>
      <c r="L5425" s="162" t="s">
        <v>77</v>
      </c>
      <c r="M5425" s="163"/>
      <c r="N5425" s="163"/>
      <c r="O5425" s="163"/>
      <c r="P5425" s="163"/>
      <c r="Q5425" s="163"/>
      <c r="R5425" s="163"/>
      <c r="S5425" s="163"/>
      <c r="T5425" s="163"/>
      <c r="U5425" s="163"/>
      <c r="V5425" s="163"/>
      <c r="W5425" s="163"/>
      <c r="X5425" s="163"/>
    </row>
    <row r="5426" ht="11.25" customHeight="1">
      <c r="A5426" s="162" t="s">
        <v>9023</v>
      </c>
      <c r="B5426" s="162" t="s">
        <v>9024</v>
      </c>
      <c r="C5426" s="10" t="s">
        <v>52</v>
      </c>
      <c r="D5426" s="162" t="s">
        <v>9026</v>
      </c>
      <c r="E5426" s="162" t="s">
        <v>9027</v>
      </c>
      <c r="F5426" s="161" t="s">
        <v>655</v>
      </c>
      <c r="G5426" s="10">
        <v>6.0</v>
      </c>
      <c r="H5426" s="10">
        <v>5.0</v>
      </c>
      <c r="I5426" s="10">
        <v>6.0</v>
      </c>
      <c r="J5426" s="172">
        <v>50.0</v>
      </c>
      <c r="K5426" s="173">
        <v>8.33</v>
      </c>
      <c r="L5426" s="162" t="s">
        <v>77</v>
      </c>
      <c r="M5426" s="163"/>
      <c r="N5426" s="163"/>
      <c r="O5426" s="163"/>
      <c r="P5426" s="163"/>
      <c r="Q5426" s="163"/>
      <c r="R5426" s="163"/>
      <c r="S5426" s="163"/>
      <c r="T5426" s="163"/>
      <c r="U5426" s="163"/>
      <c r="V5426" s="163"/>
      <c r="W5426" s="163"/>
      <c r="X5426" s="163"/>
    </row>
    <row r="5427" ht="11.25" customHeight="1">
      <c r="A5427" s="162" t="s">
        <v>9023</v>
      </c>
      <c r="B5427" s="162" t="s">
        <v>9024</v>
      </c>
      <c r="C5427" s="10" t="s">
        <v>52</v>
      </c>
      <c r="D5427" s="162" t="s">
        <v>9028</v>
      </c>
      <c r="E5427" s="162" t="s">
        <v>9029</v>
      </c>
      <c r="F5427" s="161" t="s">
        <v>655</v>
      </c>
      <c r="G5427" s="10">
        <v>6.0</v>
      </c>
      <c r="H5427" s="10">
        <v>5.0</v>
      </c>
      <c r="I5427" s="10">
        <v>6.0</v>
      </c>
      <c r="J5427" s="172">
        <v>50.0</v>
      </c>
      <c r="K5427" s="173">
        <v>8.33</v>
      </c>
      <c r="L5427" s="162" t="s">
        <v>77</v>
      </c>
      <c r="M5427" s="163"/>
      <c r="N5427" s="163"/>
      <c r="O5427" s="163"/>
      <c r="P5427" s="163"/>
      <c r="Q5427" s="163"/>
      <c r="R5427" s="163"/>
      <c r="S5427" s="163"/>
      <c r="T5427" s="163"/>
      <c r="U5427" s="163"/>
      <c r="V5427" s="163"/>
      <c r="W5427" s="163"/>
      <c r="X5427" s="163"/>
    </row>
    <row r="5428" ht="11.25" customHeight="1">
      <c r="A5428" s="162" t="s">
        <v>9030</v>
      </c>
      <c r="B5428" s="162" t="s">
        <v>2099</v>
      </c>
      <c r="C5428" s="10"/>
      <c r="D5428" s="162" t="s">
        <v>9031</v>
      </c>
      <c r="E5428" s="162" t="s">
        <v>9032</v>
      </c>
      <c r="F5428" s="161" t="s">
        <v>2790</v>
      </c>
      <c r="G5428" s="10">
        <v>9.0</v>
      </c>
      <c r="H5428" s="10">
        <v>5.0</v>
      </c>
      <c r="I5428" s="10">
        <v>9.0</v>
      </c>
      <c r="J5428" s="172">
        <v>50.0</v>
      </c>
      <c r="K5428" s="173">
        <v>5.56</v>
      </c>
      <c r="L5428" s="162" t="s">
        <v>77</v>
      </c>
      <c r="M5428" s="163"/>
      <c r="N5428" s="163"/>
      <c r="O5428" s="163"/>
      <c r="P5428" s="163"/>
      <c r="Q5428" s="163"/>
      <c r="R5428" s="163"/>
      <c r="S5428" s="163"/>
      <c r="T5428" s="163"/>
      <c r="U5428" s="163"/>
      <c r="V5428" s="163"/>
      <c r="W5428" s="163"/>
      <c r="X5428" s="163"/>
    </row>
    <row r="5429" ht="11.25" customHeight="1">
      <c r="A5429" s="162" t="s">
        <v>9030</v>
      </c>
      <c r="B5429" s="162" t="s">
        <v>2099</v>
      </c>
      <c r="C5429" s="10"/>
      <c r="D5429" s="162" t="s">
        <v>9033</v>
      </c>
      <c r="E5429" s="162" t="s">
        <v>9034</v>
      </c>
      <c r="F5429" s="161" t="s">
        <v>2790</v>
      </c>
      <c r="G5429" s="10">
        <v>9.0</v>
      </c>
      <c r="H5429" s="10">
        <v>5.0</v>
      </c>
      <c r="I5429" s="10">
        <v>9.0</v>
      </c>
      <c r="J5429" s="172">
        <v>50.0</v>
      </c>
      <c r="K5429" s="173">
        <v>5.56</v>
      </c>
      <c r="L5429" s="162" t="s">
        <v>77</v>
      </c>
      <c r="M5429" s="163"/>
      <c r="N5429" s="163"/>
      <c r="O5429" s="163"/>
      <c r="P5429" s="163"/>
      <c r="Q5429" s="163"/>
      <c r="R5429" s="163"/>
      <c r="S5429" s="163"/>
      <c r="T5429" s="163"/>
      <c r="U5429" s="163"/>
      <c r="V5429" s="163"/>
      <c r="W5429" s="163"/>
      <c r="X5429" s="163"/>
    </row>
    <row r="5430" ht="11.25" customHeight="1">
      <c r="A5430" s="162" t="s">
        <v>9030</v>
      </c>
      <c r="B5430" s="162" t="s">
        <v>2099</v>
      </c>
      <c r="C5430" s="10"/>
      <c r="D5430" s="162" t="s">
        <v>9035</v>
      </c>
      <c r="E5430" s="162" t="s">
        <v>9036</v>
      </c>
      <c r="F5430" s="161" t="s">
        <v>2790</v>
      </c>
      <c r="G5430" s="10">
        <v>9.0</v>
      </c>
      <c r="H5430" s="10">
        <v>5.0</v>
      </c>
      <c r="I5430" s="10">
        <v>9.0</v>
      </c>
      <c r="J5430" s="172">
        <v>50.0</v>
      </c>
      <c r="K5430" s="173">
        <v>5.56</v>
      </c>
      <c r="L5430" s="162" t="s">
        <v>77</v>
      </c>
      <c r="M5430" s="163"/>
      <c r="N5430" s="163"/>
      <c r="O5430" s="163"/>
      <c r="P5430" s="163"/>
      <c r="Q5430" s="163"/>
      <c r="R5430" s="163"/>
      <c r="S5430" s="163"/>
      <c r="T5430" s="163"/>
      <c r="U5430" s="163"/>
      <c r="V5430" s="163"/>
      <c r="W5430" s="163"/>
      <c r="X5430" s="163"/>
    </row>
    <row r="5431" ht="11.25" customHeight="1">
      <c r="A5431" s="162" t="s">
        <v>9030</v>
      </c>
      <c r="B5431" s="162" t="s">
        <v>2099</v>
      </c>
      <c r="C5431" s="10"/>
      <c r="D5431" s="162" t="s">
        <v>9037</v>
      </c>
      <c r="E5431" s="162" t="s">
        <v>9038</v>
      </c>
      <c r="F5431" s="161" t="s">
        <v>2790</v>
      </c>
      <c r="G5431" s="10">
        <v>9.0</v>
      </c>
      <c r="H5431" s="10">
        <v>5.0</v>
      </c>
      <c r="I5431" s="10">
        <v>9.0</v>
      </c>
      <c r="J5431" s="172">
        <v>50.0</v>
      </c>
      <c r="K5431" s="173">
        <v>5.56</v>
      </c>
      <c r="L5431" s="162" t="s">
        <v>77</v>
      </c>
      <c r="M5431" s="163"/>
      <c r="N5431" s="163"/>
      <c r="O5431" s="163"/>
      <c r="P5431" s="163"/>
      <c r="Q5431" s="163"/>
      <c r="R5431" s="163"/>
      <c r="S5431" s="163"/>
      <c r="T5431" s="163"/>
      <c r="U5431" s="163"/>
      <c r="V5431" s="163"/>
      <c r="W5431" s="163"/>
      <c r="X5431" s="163"/>
    </row>
    <row r="5432" ht="11.25" customHeight="1">
      <c r="A5432" s="162" t="s">
        <v>3271</v>
      </c>
      <c r="B5432" s="162" t="s">
        <v>3272</v>
      </c>
      <c r="C5432" s="10" t="s">
        <v>52</v>
      </c>
      <c r="D5432" s="162" t="s">
        <v>3275</v>
      </c>
      <c r="E5432" s="162" t="s">
        <v>3276</v>
      </c>
      <c r="F5432" s="161" t="s">
        <v>2790</v>
      </c>
      <c r="G5432" s="10">
        <v>10.0</v>
      </c>
      <c r="H5432" s="10">
        <v>9.0</v>
      </c>
      <c r="I5432" s="10">
        <v>10.0</v>
      </c>
      <c r="J5432" s="172">
        <v>50.0</v>
      </c>
      <c r="K5432" s="173">
        <v>5.0</v>
      </c>
      <c r="L5432" s="162" t="s">
        <v>77</v>
      </c>
      <c r="M5432" s="163"/>
      <c r="N5432" s="163"/>
      <c r="O5432" s="163"/>
      <c r="P5432" s="163"/>
      <c r="Q5432" s="163"/>
      <c r="R5432" s="163"/>
      <c r="S5432" s="163"/>
      <c r="T5432" s="163"/>
      <c r="U5432" s="163"/>
      <c r="V5432" s="163"/>
      <c r="W5432" s="163"/>
      <c r="X5432" s="163"/>
    </row>
    <row r="5433" ht="11.25" customHeight="1">
      <c r="A5433" s="162" t="s">
        <v>3271</v>
      </c>
      <c r="B5433" s="162" t="s">
        <v>3272</v>
      </c>
      <c r="C5433" s="10" t="s">
        <v>52</v>
      </c>
      <c r="D5433" s="162" t="s">
        <v>3273</v>
      </c>
      <c r="E5433" s="162" t="s">
        <v>3274</v>
      </c>
      <c r="F5433" s="161" t="s">
        <v>2790</v>
      </c>
      <c r="G5433" s="10">
        <v>10.0</v>
      </c>
      <c r="H5433" s="10">
        <v>9.0</v>
      </c>
      <c r="I5433" s="10">
        <v>10.0</v>
      </c>
      <c r="J5433" s="172">
        <v>50.0</v>
      </c>
      <c r="K5433" s="173">
        <v>5.0</v>
      </c>
      <c r="L5433" s="162" t="s">
        <v>77</v>
      </c>
      <c r="M5433" s="163"/>
      <c r="N5433" s="163"/>
      <c r="O5433" s="163"/>
      <c r="P5433" s="163"/>
      <c r="Q5433" s="163"/>
      <c r="R5433" s="163"/>
      <c r="S5433" s="163"/>
      <c r="T5433" s="163"/>
      <c r="U5433" s="163"/>
      <c r="V5433" s="163"/>
      <c r="W5433" s="163"/>
      <c r="X5433" s="163"/>
    </row>
    <row r="5434" ht="11.25" customHeight="1">
      <c r="A5434" s="162" t="s">
        <v>3271</v>
      </c>
      <c r="B5434" s="162" t="s">
        <v>3272</v>
      </c>
      <c r="C5434" s="10" t="s">
        <v>52</v>
      </c>
      <c r="D5434" s="162" t="s">
        <v>3279</v>
      </c>
      <c r="E5434" s="162" t="s">
        <v>3280</v>
      </c>
      <c r="F5434" s="161" t="s">
        <v>2790</v>
      </c>
      <c r="G5434" s="10">
        <v>10.0</v>
      </c>
      <c r="H5434" s="10">
        <v>9.0</v>
      </c>
      <c r="I5434" s="10">
        <v>10.0</v>
      </c>
      <c r="J5434" s="172">
        <v>50.0</v>
      </c>
      <c r="K5434" s="173">
        <v>5.0</v>
      </c>
      <c r="L5434" s="162" t="s">
        <v>77</v>
      </c>
      <c r="M5434" s="163"/>
      <c r="N5434" s="163"/>
      <c r="O5434" s="163"/>
      <c r="P5434" s="163"/>
      <c r="Q5434" s="163"/>
      <c r="R5434" s="163"/>
      <c r="S5434" s="163"/>
      <c r="T5434" s="163"/>
      <c r="U5434" s="163"/>
      <c r="V5434" s="163"/>
      <c r="W5434" s="163"/>
      <c r="X5434" s="163"/>
    </row>
    <row r="5435" ht="11.25" customHeight="1">
      <c r="A5435" s="162" t="s">
        <v>3271</v>
      </c>
      <c r="B5435" s="162" t="s">
        <v>3272</v>
      </c>
      <c r="C5435" s="10" t="s">
        <v>52</v>
      </c>
      <c r="D5435" s="162" t="s">
        <v>3281</v>
      </c>
      <c r="E5435" s="162" t="s">
        <v>3282</v>
      </c>
      <c r="F5435" s="161" t="s">
        <v>2790</v>
      </c>
      <c r="G5435" s="10">
        <v>10.0</v>
      </c>
      <c r="H5435" s="10">
        <v>9.0</v>
      </c>
      <c r="I5435" s="10">
        <v>10.0</v>
      </c>
      <c r="J5435" s="172">
        <v>50.0</v>
      </c>
      <c r="K5435" s="173">
        <v>5.0</v>
      </c>
      <c r="L5435" s="162" t="s">
        <v>77</v>
      </c>
      <c r="M5435" s="163"/>
      <c r="N5435" s="163"/>
      <c r="O5435" s="163"/>
      <c r="P5435" s="163"/>
      <c r="Q5435" s="163"/>
      <c r="R5435" s="163"/>
      <c r="S5435" s="163"/>
      <c r="T5435" s="163"/>
      <c r="U5435" s="163"/>
      <c r="V5435" s="163"/>
      <c r="W5435" s="163"/>
      <c r="X5435" s="163"/>
    </row>
    <row r="5436" ht="11.25" customHeight="1">
      <c r="A5436" s="162" t="s">
        <v>3271</v>
      </c>
      <c r="B5436" s="162" t="s">
        <v>3272</v>
      </c>
      <c r="C5436" s="10" t="s">
        <v>52</v>
      </c>
      <c r="D5436" s="162" t="s">
        <v>3277</v>
      </c>
      <c r="E5436" s="162" t="s">
        <v>3278</v>
      </c>
      <c r="F5436" s="161" t="s">
        <v>2790</v>
      </c>
      <c r="G5436" s="10">
        <v>10.0</v>
      </c>
      <c r="H5436" s="10">
        <v>9.0</v>
      </c>
      <c r="I5436" s="10">
        <v>10.0</v>
      </c>
      <c r="J5436" s="172">
        <v>50.0</v>
      </c>
      <c r="K5436" s="173">
        <v>5.0</v>
      </c>
      <c r="L5436" s="162" t="s">
        <v>77</v>
      </c>
      <c r="M5436" s="163"/>
      <c r="N5436" s="163"/>
      <c r="O5436" s="163"/>
      <c r="P5436" s="163"/>
      <c r="Q5436" s="163"/>
      <c r="R5436" s="163"/>
      <c r="S5436" s="163"/>
      <c r="T5436" s="163"/>
      <c r="U5436" s="163"/>
      <c r="V5436" s="163"/>
      <c r="W5436" s="163"/>
      <c r="X5436" s="163"/>
    </row>
    <row r="5437" ht="11.25" customHeight="1">
      <c r="A5437" s="162" t="s">
        <v>2502</v>
      </c>
      <c r="B5437" s="162" t="s">
        <v>2503</v>
      </c>
      <c r="C5437" s="10" t="s">
        <v>52</v>
      </c>
      <c r="D5437" s="162" t="s">
        <v>3077</v>
      </c>
      <c r="E5437" s="162" t="s">
        <v>3078</v>
      </c>
      <c r="F5437" s="161" t="s">
        <v>655</v>
      </c>
      <c r="G5437" s="10">
        <v>14.0</v>
      </c>
      <c r="H5437" s="10">
        <v>14.0</v>
      </c>
      <c r="I5437" s="10">
        <v>14.0</v>
      </c>
      <c r="J5437" s="172">
        <v>50.0</v>
      </c>
      <c r="K5437" s="173">
        <v>3.57</v>
      </c>
      <c r="L5437" s="162" t="s">
        <v>77</v>
      </c>
      <c r="M5437" s="163"/>
      <c r="N5437" s="163"/>
      <c r="O5437" s="163"/>
      <c r="P5437" s="163"/>
      <c r="Q5437" s="163"/>
      <c r="R5437" s="163"/>
      <c r="S5437" s="163"/>
      <c r="T5437" s="163"/>
      <c r="U5437" s="163"/>
      <c r="V5437" s="163"/>
      <c r="W5437" s="163"/>
      <c r="X5437" s="163"/>
    </row>
    <row r="5438" ht="11.25" customHeight="1">
      <c r="A5438" s="162" t="s">
        <v>2502</v>
      </c>
      <c r="B5438" s="162" t="s">
        <v>2503</v>
      </c>
      <c r="C5438" s="10" t="s">
        <v>52</v>
      </c>
      <c r="D5438" s="162" t="s">
        <v>3089</v>
      </c>
      <c r="E5438" s="162" t="s">
        <v>3090</v>
      </c>
      <c r="F5438" s="161" t="s">
        <v>655</v>
      </c>
      <c r="G5438" s="10">
        <v>14.0</v>
      </c>
      <c r="H5438" s="10">
        <v>14.0</v>
      </c>
      <c r="I5438" s="10">
        <v>14.0</v>
      </c>
      <c r="J5438" s="172">
        <v>50.0</v>
      </c>
      <c r="K5438" s="173">
        <v>3.57</v>
      </c>
      <c r="L5438" s="162" t="s">
        <v>77</v>
      </c>
      <c r="M5438" s="163"/>
      <c r="N5438" s="163"/>
      <c r="O5438" s="163"/>
      <c r="P5438" s="163"/>
      <c r="Q5438" s="163"/>
      <c r="R5438" s="163"/>
      <c r="S5438" s="163"/>
      <c r="T5438" s="163"/>
      <c r="U5438" s="163"/>
      <c r="V5438" s="163"/>
      <c r="W5438" s="163"/>
      <c r="X5438" s="163"/>
    </row>
    <row r="5439" ht="11.25" customHeight="1">
      <c r="A5439" s="162" t="s">
        <v>2502</v>
      </c>
      <c r="B5439" s="162" t="s">
        <v>2503</v>
      </c>
      <c r="C5439" s="10" t="s">
        <v>52</v>
      </c>
      <c r="D5439" s="162" t="s">
        <v>3191</v>
      </c>
      <c r="E5439" s="162" t="s">
        <v>3192</v>
      </c>
      <c r="F5439" s="161" t="s">
        <v>655</v>
      </c>
      <c r="G5439" s="10">
        <v>14.0</v>
      </c>
      <c r="H5439" s="10">
        <v>14.0</v>
      </c>
      <c r="I5439" s="10">
        <v>14.0</v>
      </c>
      <c r="J5439" s="172">
        <v>50.0</v>
      </c>
      <c r="K5439" s="173">
        <v>3.57</v>
      </c>
      <c r="L5439" s="162" t="s">
        <v>77</v>
      </c>
      <c r="M5439" s="163"/>
      <c r="N5439" s="163"/>
      <c r="O5439" s="163"/>
      <c r="P5439" s="163"/>
      <c r="Q5439" s="163"/>
      <c r="R5439" s="163"/>
      <c r="S5439" s="163"/>
      <c r="T5439" s="163"/>
      <c r="U5439" s="163"/>
      <c r="V5439" s="163"/>
      <c r="W5439" s="163"/>
      <c r="X5439" s="163"/>
    </row>
    <row r="5440" ht="11.25" customHeight="1">
      <c r="A5440" s="162" t="s">
        <v>2502</v>
      </c>
      <c r="B5440" s="162" t="s">
        <v>2503</v>
      </c>
      <c r="C5440" s="10" t="s">
        <v>52</v>
      </c>
      <c r="D5440" s="162" t="s">
        <v>3045</v>
      </c>
      <c r="E5440" s="162" t="s">
        <v>3046</v>
      </c>
      <c r="F5440" s="161" t="s">
        <v>655</v>
      </c>
      <c r="G5440" s="10">
        <v>14.0</v>
      </c>
      <c r="H5440" s="10">
        <v>14.0</v>
      </c>
      <c r="I5440" s="10">
        <v>14.0</v>
      </c>
      <c r="J5440" s="172">
        <v>50.0</v>
      </c>
      <c r="K5440" s="173">
        <v>3.57</v>
      </c>
      <c r="L5440" s="162" t="s">
        <v>77</v>
      </c>
      <c r="M5440" s="163"/>
      <c r="N5440" s="163"/>
      <c r="O5440" s="163"/>
      <c r="P5440" s="163"/>
      <c r="Q5440" s="163"/>
      <c r="R5440" s="163"/>
      <c r="S5440" s="163"/>
      <c r="T5440" s="163"/>
      <c r="U5440" s="163"/>
      <c r="V5440" s="163"/>
      <c r="W5440" s="163"/>
      <c r="X5440" s="163"/>
    </row>
    <row r="5441" ht="11.25" customHeight="1">
      <c r="A5441" s="162" t="s">
        <v>2502</v>
      </c>
      <c r="B5441" s="162" t="s">
        <v>2503</v>
      </c>
      <c r="C5441" s="10" t="s">
        <v>52</v>
      </c>
      <c r="D5441" s="162" t="s">
        <v>3185</v>
      </c>
      <c r="E5441" s="162" t="s">
        <v>3186</v>
      </c>
      <c r="F5441" s="161" t="s">
        <v>655</v>
      </c>
      <c r="G5441" s="10">
        <v>14.0</v>
      </c>
      <c r="H5441" s="10">
        <v>14.0</v>
      </c>
      <c r="I5441" s="10">
        <v>14.0</v>
      </c>
      <c r="J5441" s="172">
        <v>50.0</v>
      </c>
      <c r="K5441" s="173">
        <v>3.57</v>
      </c>
      <c r="L5441" s="162" t="s">
        <v>77</v>
      </c>
      <c r="M5441" s="163"/>
      <c r="N5441" s="163"/>
      <c r="O5441" s="163"/>
      <c r="P5441" s="163"/>
      <c r="Q5441" s="163"/>
      <c r="R5441" s="163"/>
      <c r="S5441" s="163"/>
      <c r="T5441" s="163"/>
      <c r="U5441" s="163"/>
      <c r="V5441" s="163"/>
      <c r="W5441" s="163"/>
      <c r="X5441" s="163"/>
    </row>
    <row r="5442" ht="11.25" customHeight="1">
      <c r="A5442" s="162" t="s">
        <v>2502</v>
      </c>
      <c r="B5442" s="162" t="s">
        <v>2503</v>
      </c>
      <c r="C5442" s="10" t="s">
        <v>52</v>
      </c>
      <c r="D5442" s="162" t="s">
        <v>3245</v>
      </c>
      <c r="E5442" s="162" t="s">
        <v>3246</v>
      </c>
      <c r="F5442" s="161" t="s">
        <v>655</v>
      </c>
      <c r="G5442" s="10">
        <v>14.0</v>
      </c>
      <c r="H5442" s="10">
        <v>14.0</v>
      </c>
      <c r="I5442" s="10">
        <v>14.0</v>
      </c>
      <c r="J5442" s="172">
        <v>50.0</v>
      </c>
      <c r="K5442" s="173">
        <v>3.57</v>
      </c>
      <c r="L5442" s="162" t="s">
        <v>77</v>
      </c>
      <c r="M5442" s="163"/>
      <c r="N5442" s="163"/>
      <c r="O5442" s="163"/>
      <c r="P5442" s="163"/>
      <c r="Q5442" s="163"/>
      <c r="R5442" s="163"/>
      <c r="S5442" s="163"/>
      <c r="T5442" s="163"/>
      <c r="U5442" s="163"/>
      <c r="V5442" s="163"/>
      <c r="W5442" s="163"/>
      <c r="X5442" s="163"/>
    </row>
    <row r="5443" ht="11.25" customHeight="1">
      <c r="A5443" s="162" t="s">
        <v>2502</v>
      </c>
      <c r="B5443" s="162" t="s">
        <v>2503</v>
      </c>
      <c r="C5443" s="10" t="s">
        <v>52</v>
      </c>
      <c r="D5443" s="162" t="s">
        <v>3169</v>
      </c>
      <c r="E5443" s="162" t="s">
        <v>3170</v>
      </c>
      <c r="F5443" s="161" t="s">
        <v>655</v>
      </c>
      <c r="G5443" s="10">
        <v>14.0</v>
      </c>
      <c r="H5443" s="10">
        <v>14.0</v>
      </c>
      <c r="I5443" s="10">
        <v>14.0</v>
      </c>
      <c r="J5443" s="172">
        <v>50.0</v>
      </c>
      <c r="K5443" s="173">
        <v>3.57</v>
      </c>
      <c r="L5443" s="162" t="s">
        <v>77</v>
      </c>
      <c r="M5443" s="163"/>
      <c r="N5443" s="163"/>
      <c r="O5443" s="163"/>
      <c r="P5443" s="163"/>
      <c r="Q5443" s="163"/>
      <c r="R5443" s="163"/>
      <c r="S5443" s="163"/>
      <c r="T5443" s="163"/>
      <c r="U5443" s="163"/>
      <c r="V5443" s="163"/>
      <c r="W5443" s="163"/>
      <c r="X5443" s="163"/>
    </row>
    <row r="5444" ht="11.25" customHeight="1">
      <c r="A5444" s="162" t="s">
        <v>2502</v>
      </c>
      <c r="B5444" s="162" t="s">
        <v>2503</v>
      </c>
      <c r="C5444" s="10" t="s">
        <v>52</v>
      </c>
      <c r="D5444" s="162" t="s">
        <v>3105</v>
      </c>
      <c r="E5444" s="162" t="s">
        <v>3106</v>
      </c>
      <c r="F5444" s="161" t="s">
        <v>655</v>
      </c>
      <c r="G5444" s="10">
        <v>14.0</v>
      </c>
      <c r="H5444" s="10">
        <v>14.0</v>
      </c>
      <c r="I5444" s="10">
        <v>14.0</v>
      </c>
      <c r="J5444" s="172">
        <v>50.0</v>
      </c>
      <c r="K5444" s="173">
        <v>3.57</v>
      </c>
      <c r="L5444" s="162" t="s">
        <v>77</v>
      </c>
      <c r="M5444" s="163"/>
      <c r="N5444" s="163"/>
      <c r="O5444" s="163"/>
      <c r="P5444" s="163"/>
      <c r="Q5444" s="163"/>
      <c r="R5444" s="163"/>
      <c r="S5444" s="163"/>
      <c r="T5444" s="163"/>
      <c r="U5444" s="163"/>
      <c r="V5444" s="163"/>
      <c r="W5444" s="163"/>
      <c r="X5444" s="163"/>
    </row>
    <row r="5445" ht="11.25" customHeight="1">
      <c r="A5445" s="162" t="s">
        <v>2502</v>
      </c>
      <c r="B5445" s="162" t="s">
        <v>2503</v>
      </c>
      <c r="C5445" s="10" t="s">
        <v>52</v>
      </c>
      <c r="D5445" s="162" t="s">
        <v>3129</v>
      </c>
      <c r="E5445" s="162" t="s">
        <v>3130</v>
      </c>
      <c r="F5445" s="161" t="s">
        <v>655</v>
      </c>
      <c r="G5445" s="10">
        <v>14.0</v>
      </c>
      <c r="H5445" s="10">
        <v>14.0</v>
      </c>
      <c r="I5445" s="10">
        <v>14.0</v>
      </c>
      <c r="J5445" s="172">
        <v>50.0</v>
      </c>
      <c r="K5445" s="173">
        <v>3.57</v>
      </c>
      <c r="L5445" s="162" t="s">
        <v>77</v>
      </c>
      <c r="M5445" s="163"/>
      <c r="N5445" s="163"/>
      <c r="O5445" s="163"/>
      <c r="P5445" s="163"/>
      <c r="Q5445" s="163"/>
      <c r="R5445" s="163"/>
      <c r="S5445" s="163"/>
      <c r="T5445" s="163"/>
      <c r="U5445" s="163"/>
      <c r="V5445" s="163"/>
      <c r="W5445" s="163"/>
      <c r="X5445" s="163"/>
    </row>
    <row r="5446" ht="11.25" customHeight="1">
      <c r="A5446" s="162" t="s">
        <v>2502</v>
      </c>
      <c r="B5446" s="162" t="s">
        <v>2503</v>
      </c>
      <c r="C5446" s="10" t="s">
        <v>52</v>
      </c>
      <c r="D5446" s="162" t="s">
        <v>3207</v>
      </c>
      <c r="E5446" s="162" t="s">
        <v>3208</v>
      </c>
      <c r="F5446" s="161" t="s">
        <v>655</v>
      </c>
      <c r="G5446" s="10">
        <v>14.0</v>
      </c>
      <c r="H5446" s="10">
        <v>14.0</v>
      </c>
      <c r="I5446" s="10">
        <v>14.0</v>
      </c>
      <c r="J5446" s="172">
        <v>50.0</v>
      </c>
      <c r="K5446" s="173">
        <v>3.57</v>
      </c>
      <c r="L5446" s="162" t="s">
        <v>77</v>
      </c>
      <c r="M5446" s="163"/>
      <c r="N5446" s="163"/>
      <c r="O5446" s="163"/>
      <c r="P5446" s="163"/>
      <c r="Q5446" s="163"/>
      <c r="R5446" s="163"/>
      <c r="S5446" s="163"/>
      <c r="T5446" s="163"/>
      <c r="U5446" s="163"/>
      <c r="V5446" s="163"/>
      <c r="W5446" s="163"/>
      <c r="X5446" s="163"/>
    </row>
    <row r="5447" ht="11.25" customHeight="1">
      <c r="A5447" s="162" t="s">
        <v>2502</v>
      </c>
      <c r="B5447" s="162" t="s">
        <v>2503</v>
      </c>
      <c r="C5447" s="10" t="s">
        <v>52</v>
      </c>
      <c r="D5447" s="162" t="s">
        <v>3195</v>
      </c>
      <c r="E5447" s="162" t="s">
        <v>3196</v>
      </c>
      <c r="F5447" s="161" t="s">
        <v>655</v>
      </c>
      <c r="G5447" s="10">
        <v>14.0</v>
      </c>
      <c r="H5447" s="10">
        <v>14.0</v>
      </c>
      <c r="I5447" s="10">
        <v>14.0</v>
      </c>
      <c r="J5447" s="172">
        <v>50.0</v>
      </c>
      <c r="K5447" s="173">
        <v>3.57</v>
      </c>
      <c r="L5447" s="162" t="s">
        <v>77</v>
      </c>
      <c r="M5447" s="163"/>
      <c r="N5447" s="163"/>
      <c r="O5447" s="163"/>
      <c r="P5447" s="163"/>
      <c r="Q5447" s="163"/>
      <c r="R5447" s="163"/>
      <c r="S5447" s="163"/>
      <c r="T5447" s="163"/>
      <c r="U5447" s="163"/>
      <c r="V5447" s="163"/>
      <c r="W5447" s="163"/>
      <c r="X5447" s="163"/>
    </row>
    <row r="5448" ht="11.25" customHeight="1">
      <c r="A5448" s="162" t="s">
        <v>2502</v>
      </c>
      <c r="B5448" s="162" t="s">
        <v>2503</v>
      </c>
      <c r="C5448" s="10" t="s">
        <v>52</v>
      </c>
      <c r="D5448" s="162" t="s">
        <v>3097</v>
      </c>
      <c r="E5448" s="162" t="s">
        <v>3098</v>
      </c>
      <c r="F5448" s="161" t="s">
        <v>655</v>
      </c>
      <c r="G5448" s="10">
        <v>14.0</v>
      </c>
      <c r="H5448" s="10">
        <v>14.0</v>
      </c>
      <c r="I5448" s="10">
        <v>14.0</v>
      </c>
      <c r="J5448" s="172">
        <v>50.0</v>
      </c>
      <c r="K5448" s="173">
        <v>3.57</v>
      </c>
      <c r="L5448" s="162" t="s">
        <v>77</v>
      </c>
      <c r="M5448" s="163"/>
      <c r="N5448" s="163"/>
      <c r="O5448" s="163"/>
      <c r="P5448" s="163"/>
      <c r="Q5448" s="163"/>
      <c r="R5448" s="163"/>
      <c r="S5448" s="163"/>
      <c r="T5448" s="163"/>
      <c r="U5448" s="163"/>
      <c r="V5448" s="163"/>
      <c r="W5448" s="163"/>
      <c r="X5448" s="163"/>
    </row>
    <row r="5449" ht="11.25" customHeight="1">
      <c r="A5449" s="162" t="s">
        <v>2502</v>
      </c>
      <c r="B5449" s="162" t="s">
        <v>2503</v>
      </c>
      <c r="C5449" s="10" t="s">
        <v>52</v>
      </c>
      <c r="D5449" s="162" t="s">
        <v>3069</v>
      </c>
      <c r="E5449" s="162" t="s">
        <v>3070</v>
      </c>
      <c r="F5449" s="161" t="s">
        <v>655</v>
      </c>
      <c r="G5449" s="10">
        <v>14.0</v>
      </c>
      <c r="H5449" s="10">
        <v>14.0</v>
      </c>
      <c r="I5449" s="10">
        <v>14.0</v>
      </c>
      <c r="J5449" s="172">
        <v>50.0</v>
      </c>
      <c r="K5449" s="173">
        <v>3.57</v>
      </c>
      <c r="L5449" s="162" t="s">
        <v>77</v>
      </c>
      <c r="M5449" s="163"/>
      <c r="N5449" s="163"/>
      <c r="O5449" s="163"/>
      <c r="P5449" s="163"/>
      <c r="Q5449" s="163"/>
      <c r="R5449" s="163"/>
      <c r="S5449" s="163"/>
      <c r="T5449" s="163"/>
      <c r="U5449" s="163"/>
      <c r="V5449" s="163"/>
      <c r="W5449" s="163"/>
      <c r="X5449" s="163"/>
    </row>
    <row r="5450" ht="11.25" customHeight="1">
      <c r="A5450" s="162" t="s">
        <v>2502</v>
      </c>
      <c r="B5450" s="162" t="s">
        <v>2503</v>
      </c>
      <c r="C5450" s="10" t="s">
        <v>52</v>
      </c>
      <c r="D5450" s="162" t="s">
        <v>3073</v>
      </c>
      <c r="E5450" s="162" t="s">
        <v>3074</v>
      </c>
      <c r="F5450" s="161" t="s">
        <v>655</v>
      </c>
      <c r="G5450" s="10">
        <v>14.0</v>
      </c>
      <c r="H5450" s="10">
        <v>14.0</v>
      </c>
      <c r="I5450" s="10">
        <v>14.0</v>
      </c>
      <c r="J5450" s="172">
        <v>50.0</v>
      </c>
      <c r="K5450" s="173">
        <v>3.57</v>
      </c>
      <c r="L5450" s="162" t="s">
        <v>77</v>
      </c>
      <c r="M5450" s="163"/>
      <c r="N5450" s="163"/>
      <c r="O5450" s="163"/>
      <c r="P5450" s="163"/>
      <c r="Q5450" s="163"/>
      <c r="R5450" s="163"/>
      <c r="S5450" s="163"/>
      <c r="T5450" s="163"/>
      <c r="U5450" s="163"/>
      <c r="V5450" s="163"/>
      <c r="W5450" s="163"/>
      <c r="X5450" s="163"/>
    </row>
    <row r="5451" ht="11.25" customHeight="1">
      <c r="A5451" s="162" t="s">
        <v>2502</v>
      </c>
      <c r="B5451" s="162" t="s">
        <v>2503</v>
      </c>
      <c r="C5451" s="10" t="s">
        <v>52</v>
      </c>
      <c r="D5451" s="162" t="s">
        <v>3257</v>
      </c>
      <c r="E5451" s="162" t="s">
        <v>3258</v>
      </c>
      <c r="F5451" s="161" t="s">
        <v>655</v>
      </c>
      <c r="G5451" s="10">
        <v>14.0</v>
      </c>
      <c r="H5451" s="10">
        <v>14.0</v>
      </c>
      <c r="I5451" s="10">
        <v>14.0</v>
      </c>
      <c r="J5451" s="172">
        <v>50.0</v>
      </c>
      <c r="K5451" s="173">
        <v>3.57</v>
      </c>
      <c r="L5451" s="162" t="s">
        <v>77</v>
      </c>
      <c r="M5451" s="163"/>
      <c r="N5451" s="163"/>
      <c r="O5451" s="163"/>
      <c r="P5451" s="163"/>
      <c r="Q5451" s="163"/>
      <c r="R5451" s="163"/>
      <c r="S5451" s="163"/>
      <c r="T5451" s="163"/>
      <c r="U5451" s="163"/>
      <c r="V5451" s="163"/>
      <c r="W5451" s="163"/>
      <c r="X5451" s="163"/>
    </row>
    <row r="5452" ht="11.25" customHeight="1">
      <c r="A5452" s="162" t="s">
        <v>2502</v>
      </c>
      <c r="B5452" s="162" t="s">
        <v>2503</v>
      </c>
      <c r="C5452" s="10" t="s">
        <v>52</v>
      </c>
      <c r="D5452" s="162" t="s">
        <v>3151</v>
      </c>
      <c r="E5452" s="162" t="s">
        <v>3152</v>
      </c>
      <c r="F5452" s="161" t="s">
        <v>655</v>
      </c>
      <c r="G5452" s="10">
        <v>14.0</v>
      </c>
      <c r="H5452" s="10">
        <v>14.0</v>
      </c>
      <c r="I5452" s="10">
        <v>14.0</v>
      </c>
      <c r="J5452" s="172">
        <v>50.0</v>
      </c>
      <c r="K5452" s="173">
        <v>3.57</v>
      </c>
      <c r="L5452" s="162" t="s">
        <v>77</v>
      </c>
      <c r="M5452" s="163"/>
      <c r="N5452" s="163"/>
      <c r="O5452" s="163"/>
      <c r="P5452" s="163"/>
      <c r="Q5452" s="163"/>
      <c r="R5452" s="163"/>
      <c r="S5452" s="163"/>
      <c r="T5452" s="163"/>
      <c r="U5452" s="163"/>
      <c r="V5452" s="163"/>
      <c r="W5452" s="163"/>
      <c r="X5452" s="163"/>
    </row>
    <row r="5453" ht="11.25" customHeight="1">
      <c r="A5453" s="162" t="s">
        <v>2502</v>
      </c>
      <c r="B5453" s="162" t="s">
        <v>2503</v>
      </c>
      <c r="C5453" s="10" t="s">
        <v>52</v>
      </c>
      <c r="D5453" s="162" t="s">
        <v>3193</v>
      </c>
      <c r="E5453" s="162" t="s">
        <v>3194</v>
      </c>
      <c r="F5453" s="161" t="s">
        <v>655</v>
      </c>
      <c r="G5453" s="10">
        <v>14.0</v>
      </c>
      <c r="H5453" s="10">
        <v>14.0</v>
      </c>
      <c r="I5453" s="10">
        <v>14.0</v>
      </c>
      <c r="J5453" s="172">
        <v>50.0</v>
      </c>
      <c r="K5453" s="173">
        <v>3.57</v>
      </c>
      <c r="L5453" s="162" t="s">
        <v>77</v>
      </c>
      <c r="M5453" s="163"/>
      <c r="N5453" s="163"/>
      <c r="O5453" s="163"/>
      <c r="P5453" s="163"/>
      <c r="Q5453" s="163"/>
      <c r="R5453" s="163"/>
      <c r="S5453" s="163"/>
      <c r="T5453" s="163"/>
      <c r="U5453" s="163"/>
      <c r="V5453" s="163"/>
      <c r="W5453" s="163"/>
      <c r="X5453" s="163"/>
    </row>
    <row r="5454" ht="11.25" customHeight="1">
      <c r="A5454" s="162" t="s">
        <v>2502</v>
      </c>
      <c r="B5454" s="162" t="s">
        <v>2503</v>
      </c>
      <c r="C5454" s="10" t="s">
        <v>52</v>
      </c>
      <c r="D5454" s="162" t="s">
        <v>3075</v>
      </c>
      <c r="E5454" s="162" t="s">
        <v>3076</v>
      </c>
      <c r="F5454" s="161" t="s">
        <v>655</v>
      </c>
      <c r="G5454" s="10">
        <v>14.0</v>
      </c>
      <c r="H5454" s="10">
        <v>14.0</v>
      </c>
      <c r="I5454" s="10">
        <v>14.0</v>
      </c>
      <c r="J5454" s="172">
        <v>50.0</v>
      </c>
      <c r="K5454" s="173">
        <v>3.57</v>
      </c>
      <c r="L5454" s="162" t="s">
        <v>77</v>
      </c>
      <c r="M5454" s="163"/>
      <c r="N5454" s="163"/>
      <c r="O5454" s="163"/>
      <c r="P5454" s="163"/>
      <c r="Q5454" s="163"/>
      <c r="R5454" s="163"/>
      <c r="S5454" s="163"/>
      <c r="T5454" s="163"/>
      <c r="U5454" s="163"/>
      <c r="V5454" s="163"/>
      <c r="W5454" s="163"/>
      <c r="X5454" s="163"/>
    </row>
    <row r="5455" ht="11.25" customHeight="1">
      <c r="A5455" s="162" t="s">
        <v>2502</v>
      </c>
      <c r="B5455" s="162" t="s">
        <v>2503</v>
      </c>
      <c r="C5455" s="10" t="s">
        <v>52</v>
      </c>
      <c r="D5455" s="162" t="s">
        <v>3203</v>
      </c>
      <c r="E5455" s="162" t="s">
        <v>3204</v>
      </c>
      <c r="F5455" s="161" t="s">
        <v>655</v>
      </c>
      <c r="G5455" s="10">
        <v>14.0</v>
      </c>
      <c r="H5455" s="10">
        <v>14.0</v>
      </c>
      <c r="I5455" s="10">
        <v>14.0</v>
      </c>
      <c r="J5455" s="172">
        <v>50.0</v>
      </c>
      <c r="K5455" s="173">
        <v>3.57</v>
      </c>
      <c r="L5455" s="162" t="s">
        <v>77</v>
      </c>
      <c r="M5455" s="163"/>
      <c r="N5455" s="163"/>
      <c r="O5455" s="163"/>
      <c r="P5455" s="163"/>
      <c r="Q5455" s="163"/>
      <c r="R5455" s="163"/>
      <c r="S5455" s="163"/>
      <c r="T5455" s="163"/>
      <c r="U5455" s="163"/>
      <c r="V5455" s="163"/>
      <c r="W5455" s="163"/>
      <c r="X5455" s="163"/>
    </row>
    <row r="5456" ht="11.25" customHeight="1">
      <c r="A5456" s="162" t="s">
        <v>2502</v>
      </c>
      <c r="B5456" s="162" t="s">
        <v>2503</v>
      </c>
      <c r="C5456" s="10" t="s">
        <v>52</v>
      </c>
      <c r="D5456" s="162" t="s">
        <v>3249</v>
      </c>
      <c r="E5456" s="162" t="s">
        <v>3250</v>
      </c>
      <c r="F5456" s="161" t="s">
        <v>655</v>
      </c>
      <c r="G5456" s="10">
        <v>14.0</v>
      </c>
      <c r="H5456" s="10">
        <v>14.0</v>
      </c>
      <c r="I5456" s="10">
        <v>14.0</v>
      </c>
      <c r="J5456" s="172">
        <v>50.0</v>
      </c>
      <c r="K5456" s="173">
        <v>3.57</v>
      </c>
      <c r="L5456" s="162" t="s">
        <v>77</v>
      </c>
      <c r="M5456" s="163"/>
      <c r="N5456" s="163"/>
      <c r="O5456" s="163"/>
      <c r="P5456" s="163"/>
      <c r="Q5456" s="163"/>
      <c r="R5456" s="163"/>
      <c r="S5456" s="163"/>
      <c r="T5456" s="163"/>
      <c r="U5456" s="163"/>
      <c r="V5456" s="163"/>
      <c r="W5456" s="163"/>
      <c r="X5456" s="163"/>
    </row>
    <row r="5457" ht="11.25" customHeight="1">
      <c r="A5457" s="162" t="s">
        <v>2502</v>
      </c>
      <c r="B5457" s="162" t="s">
        <v>2503</v>
      </c>
      <c r="C5457" s="10" t="s">
        <v>52</v>
      </c>
      <c r="D5457" s="162" t="s">
        <v>3221</v>
      </c>
      <c r="E5457" s="162" t="s">
        <v>3222</v>
      </c>
      <c r="F5457" s="161" t="s">
        <v>655</v>
      </c>
      <c r="G5457" s="10">
        <v>14.0</v>
      </c>
      <c r="H5457" s="10">
        <v>14.0</v>
      </c>
      <c r="I5457" s="10">
        <v>14.0</v>
      </c>
      <c r="J5457" s="172">
        <v>50.0</v>
      </c>
      <c r="K5457" s="173">
        <v>3.57</v>
      </c>
      <c r="L5457" s="162" t="s">
        <v>77</v>
      </c>
      <c r="M5457" s="163"/>
      <c r="N5457" s="163"/>
      <c r="O5457" s="163"/>
      <c r="P5457" s="163"/>
      <c r="Q5457" s="163"/>
      <c r="R5457" s="163"/>
      <c r="S5457" s="163"/>
      <c r="T5457" s="163"/>
      <c r="U5457" s="163"/>
      <c r="V5457" s="163"/>
      <c r="W5457" s="163"/>
      <c r="X5457" s="163"/>
    </row>
    <row r="5458" ht="11.25" customHeight="1">
      <c r="A5458" s="162" t="s">
        <v>2502</v>
      </c>
      <c r="B5458" s="162" t="s">
        <v>2503</v>
      </c>
      <c r="C5458" s="10" t="s">
        <v>52</v>
      </c>
      <c r="D5458" s="162" t="s">
        <v>3247</v>
      </c>
      <c r="E5458" s="162" t="s">
        <v>3248</v>
      </c>
      <c r="F5458" s="161" t="s">
        <v>655</v>
      </c>
      <c r="G5458" s="10">
        <v>14.0</v>
      </c>
      <c r="H5458" s="10">
        <v>14.0</v>
      </c>
      <c r="I5458" s="10">
        <v>14.0</v>
      </c>
      <c r="J5458" s="172">
        <v>50.0</v>
      </c>
      <c r="K5458" s="173">
        <v>3.57</v>
      </c>
      <c r="L5458" s="162" t="s">
        <v>77</v>
      </c>
      <c r="M5458" s="163"/>
      <c r="N5458" s="163"/>
      <c r="O5458" s="163"/>
      <c r="P5458" s="163"/>
      <c r="Q5458" s="163"/>
      <c r="R5458" s="163"/>
      <c r="S5458" s="163"/>
      <c r="T5458" s="163"/>
      <c r="U5458" s="163"/>
      <c r="V5458" s="163"/>
      <c r="W5458" s="163"/>
      <c r="X5458" s="163"/>
    </row>
    <row r="5459" ht="11.25" customHeight="1">
      <c r="A5459" s="162" t="s">
        <v>2502</v>
      </c>
      <c r="B5459" s="162" t="s">
        <v>2503</v>
      </c>
      <c r="C5459" s="10" t="s">
        <v>52</v>
      </c>
      <c r="D5459" s="162" t="s">
        <v>3081</v>
      </c>
      <c r="E5459" s="162" t="s">
        <v>3082</v>
      </c>
      <c r="F5459" s="161" t="s">
        <v>655</v>
      </c>
      <c r="G5459" s="10">
        <v>14.0</v>
      </c>
      <c r="H5459" s="10">
        <v>14.0</v>
      </c>
      <c r="I5459" s="10">
        <v>14.0</v>
      </c>
      <c r="J5459" s="172">
        <v>50.0</v>
      </c>
      <c r="K5459" s="173">
        <v>3.57</v>
      </c>
      <c r="L5459" s="162" t="s">
        <v>77</v>
      </c>
      <c r="M5459" s="163"/>
      <c r="N5459" s="163"/>
      <c r="O5459" s="163"/>
      <c r="P5459" s="163"/>
      <c r="Q5459" s="163"/>
      <c r="R5459" s="163"/>
      <c r="S5459" s="163"/>
      <c r="T5459" s="163"/>
      <c r="U5459" s="163"/>
      <c r="V5459" s="163"/>
      <c r="W5459" s="163"/>
      <c r="X5459" s="163"/>
    </row>
    <row r="5460" ht="11.25" customHeight="1">
      <c r="A5460" s="162" t="s">
        <v>2502</v>
      </c>
      <c r="B5460" s="162" t="s">
        <v>2503</v>
      </c>
      <c r="C5460" s="10" t="s">
        <v>52</v>
      </c>
      <c r="D5460" s="162" t="s">
        <v>3123</v>
      </c>
      <c r="E5460" s="162" t="s">
        <v>3124</v>
      </c>
      <c r="F5460" s="161" t="s">
        <v>655</v>
      </c>
      <c r="G5460" s="10">
        <v>14.0</v>
      </c>
      <c r="H5460" s="10">
        <v>14.0</v>
      </c>
      <c r="I5460" s="10">
        <v>14.0</v>
      </c>
      <c r="J5460" s="172">
        <v>50.0</v>
      </c>
      <c r="K5460" s="173">
        <v>3.57</v>
      </c>
      <c r="L5460" s="162" t="s">
        <v>77</v>
      </c>
      <c r="M5460" s="163"/>
      <c r="N5460" s="163"/>
      <c r="O5460" s="163"/>
      <c r="P5460" s="163"/>
      <c r="Q5460" s="163"/>
      <c r="R5460" s="163"/>
      <c r="S5460" s="163"/>
      <c r="T5460" s="163"/>
      <c r="U5460" s="163"/>
      <c r="V5460" s="163"/>
      <c r="W5460" s="163"/>
      <c r="X5460" s="163"/>
    </row>
    <row r="5461" ht="11.25" customHeight="1">
      <c r="A5461" s="162" t="s">
        <v>2502</v>
      </c>
      <c r="B5461" s="162" t="s">
        <v>2503</v>
      </c>
      <c r="C5461" s="10" t="s">
        <v>52</v>
      </c>
      <c r="D5461" s="162" t="s">
        <v>3163</v>
      </c>
      <c r="E5461" s="162" t="s">
        <v>3164</v>
      </c>
      <c r="F5461" s="161" t="s">
        <v>655</v>
      </c>
      <c r="G5461" s="10">
        <v>14.0</v>
      </c>
      <c r="H5461" s="10">
        <v>14.0</v>
      </c>
      <c r="I5461" s="10">
        <v>14.0</v>
      </c>
      <c r="J5461" s="172">
        <v>50.0</v>
      </c>
      <c r="K5461" s="173">
        <v>3.57</v>
      </c>
      <c r="L5461" s="162" t="s">
        <v>77</v>
      </c>
      <c r="M5461" s="163"/>
      <c r="N5461" s="163"/>
      <c r="O5461" s="163"/>
      <c r="P5461" s="163"/>
      <c r="Q5461" s="163"/>
      <c r="R5461" s="163"/>
      <c r="S5461" s="163"/>
      <c r="T5461" s="163"/>
      <c r="U5461" s="163"/>
      <c r="V5461" s="163"/>
      <c r="W5461" s="163"/>
      <c r="X5461" s="163"/>
    </row>
    <row r="5462" ht="11.25" customHeight="1">
      <c r="A5462" s="162" t="s">
        <v>559</v>
      </c>
      <c r="B5462" s="162" t="s">
        <v>558</v>
      </c>
      <c r="C5462" s="10" t="s">
        <v>52</v>
      </c>
      <c r="D5462" s="162" t="s">
        <v>3039</v>
      </c>
      <c r="E5462" s="162" t="s">
        <v>3040</v>
      </c>
      <c r="F5462" s="161" t="s">
        <v>655</v>
      </c>
      <c r="G5462" s="10">
        <v>11.0</v>
      </c>
      <c r="H5462" s="10">
        <v>11.0</v>
      </c>
      <c r="I5462" s="10">
        <v>11.0</v>
      </c>
      <c r="J5462" s="172">
        <v>50.0</v>
      </c>
      <c r="K5462" s="173">
        <v>4.55</v>
      </c>
      <c r="L5462" s="162" t="s">
        <v>77</v>
      </c>
      <c r="M5462" s="163"/>
      <c r="N5462" s="163"/>
      <c r="O5462" s="163"/>
      <c r="P5462" s="163"/>
      <c r="Q5462" s="163"/>
      <c r="R5462" s="163"/>
      <c r="S5462" s="163"/>
      <c r="T5462" s="163"/>
      <c r="U5462" s="163"/>
      <c r="V5462" s="163"/>
      <c r="W5462" s="163"/>
      <c r="X5462" s="163"/>
    </row>
    <row r="5463" ht="11.25" customHeight="1">
      <c r="A5463" s="162" t="s">
        <v>9282</v>
      </c>
      <c r="B5463" s="162" t="s">
        <v>9283</v>
      </c>
      <c r="C5463" s="10" t="s">
        <v>52</v>
      </c>
      <c r="D5463" s="162" t="s">
        <v>9284</v>
      </c>
      <c r="E5463" s="162" t="s">
        <v>9285</v>
      </c>
      <c r="F5463" s="161" t="s">
        <v>2790</v>
      </c>
      <c r="G5463" s="10">
        <v>8.0</v>
      </c>
      <c r="H5463" s="10">
        <v>3.0</v>
      </c>
      <c r="I5463" s="10">
        <v>12.0</v>
      </c>
      <c r="J5463" s="172">
        <v>50.0</v>
      </c>
      <c r="K5463" s="173">
        <v>6.25</v>
      </c>
      <c r="L5463" s="162" t="s">
        <v>77</v>
      </c>
      <c r="M5463" s="163"/>
      <c r="N5463" s="163"/>
      <c r="O5463" s="163"/>
      <c r="P5463" s="163"/>
      <c r="Q5463" s="163"/>
      <c r="R5463" s="163"/>
      <c r="S5463" s="163"/>
      <c r="T5463" s="163"/>
      <c r="U5463" s="163"/>
      <c r="V5463" s="163"/>
      <c r="W5463" s="163"/>
      <c r="X5463" s="163"/>
    </row>
    <row r="5464" ht="11.25" customHeight="1">
      <c r="A5464" s="162" t="s">
        <v>9282</v>
      </c>
      <c r="B5464" s="162" t="s">
        <v>9283</v>
      </c>
      <c r="C5464" s="10" t="s">
        <v>52</v>
      </c>
      <c r="D5464" s="162" t="s">
        <v>9286</v>
      </c>
      <c r="E5464" s="162" t="s">
        <v>9287</v>
      </c>
      <c r="F5464" s="161" t="s">
        <v>2790</v>
      </c>
      <c r="G5464" s="10">
        <v>8.0</v>
      </c>
      <c r="H5464" s="10">
        <v>3.0</v>
      </c>
      <c r="I5464" s="10">
        <v>12.0</v>
      </c>
      <c r="J5464" s="172">
        <v>50.0</v>
      </c>
      <c r="K5464" s="173">
        <v>6.25</v>
      </c>
      <c r="L5464" s="162" t="s">
        <v>77</v>
      </c>
      <c r="M5464" s="163"/>
      <c r="N5464" s="163"/>
      <c r="O5464" s="163"/>
      <c r="P5464" s="163"/>
      <c r="Q5464" s="163"/>
      <c r="R5464" s="163"/>
      <c r="S5464" s="163"/>
      <c r="T5464" s="163"/>
      <c r="U5464" s="163"/>
      <c r="V5464" s="163"/>
      <c r="W5464" s="163"/>
      <c r="X5464" s="163"/>
    </row>
    <row r="5465" ht="11.25" customHeight="1">
      <c r="A5465" s="162" t="s">
        <v>9282</v>
      </c>
      <c r="B5465" s="162" t="s">
        <v>9283</v>
      </c>
      <c r="C5465" s="10" t="s">
        <v>52</v>
      </c>
      <c r="D5465" s="162" t="s">
        <v>9288</v>
      </c>
      <c r="E5465" s="162" t="s">
        <v>9289</v>
      </c>
      <c r="F5465" s="161" t="s">
        <v>2790</v>
      </c>
      <c r="G5465" s="10">
        <v>8.0</v>
      </c>
      <c r="H5465" s="10">
        <v>3.0</v>
      </c>
      <c r="I5465" s="10">
        <v>12.0</v>
      </c>
      <c r="J5465" s="172">
        <v>50.0</v>
      </c>
      <c r="K5465" s="173">
        <v>6.25</v>
      </c>
      <c r="L5465" s="162" t="s">
        <v>77</v>
      </c>
      <c r="M5465" s="163"/>
      <c r="N5465" s="163"/>
      <c r="O5465" s="163"/>
      <c r="P5465" s="163"/>
      <c r="Q5465" s="163"/>
      <c r="R5465" s="163"/>
      <c r="S5465" s="163"/>
      <c r="T5465" s="163"/>
      <c r="U5465" s="163"/>
      <c r="V5465" s="163"/>
      <c r="W5465" s="163"/>
      <c r="X5465" s="163"/>
    </row>
    <row r="5466" ht="11.25" customHeight="1">
      <c r="A5466" s="162" t="s">
        <v>9282</v>
      </c>
      <c r="B5466" s="162" t="s">
        <v>9283</v>
      </c>
      <c r="C5466" s="10" t="s">
        <v>52</v>
      </c>
      <c r="D5466" s="162" t="s">
        <v>9290</v>
      </c>
      <c r="E5466" s="162" t="s">
        <v>9291</v>
      </c>
      <c r="F5466" s="161" t="s">
        <v>2790</v>
      </c>
      <c r="G5466" s="10">
        <v>8.0</v>
      </c>
      <c r="H5466" s="10">
        <v>3.0</v>
      </c>
      <c r="I5466" s="10">
        <v>12.0</v>
      </c>
      <c r="J5466" s="172">
        <v>50.0</v>
      </c>
      <c r="K5466" s="173">
        <v>6.25</v>
      </c>
      <c r="L5466" s="162" t="s">
        <v>77</v>
      </c>
      <c r="M5466" s="163"/>
      <c r="N5466" s="163"/>
      <c r="O5466" s="163"/>
      <c r="P5466" s="163"/>
      <c r="Q5466" s="163"/>
      <c r="R5466" s="163"/>
      <c r="S5466" s="163"/>
      <c r="T5466" s="163"/>
      <c r="U5466" s="163"/>
      <c r="V5466" s="163"/>
      <c r="W5466" s="163"/>
      <c r="X5466" s="163"/>
    </row>
    <row r="5467" ht="11.25" customHeight="1">
      <c r="A5467" s="162" t="s">
        <v>9282</v>
      </c>
      <c r="B5467" s="162" t="s">
        <v>9283</v>
      </c>
      <c r="C5467" s="10" t="s">
        <v>52</v>
      </c>
      <c r="D5467" s="162" t="s">
        <v>9292</v>
      </c>
      <c r="E5467" s="162" t="s">
        <v>9293</v>
      </c>
      <c r="F5467" s="161" t="s">
        <v>2790</v>
      </c>
      <c r="G5467" s="10">
        <v>8.0</v>
      </c>
      <c r="H5467" s="10">
        <v>3.0</v>
      </c>
      <c r="I5467" s="10">
        <v>12.0</v>
      </c>
      <c r="J5467" s="172">
        <v>50.0</v>
      </c>
      <c r="K5467" s="173">
        <v>6.25</v>
      </c>
      <c r="L5467" s="162" t="s">
        <v>77</v>
      </c>
      <c r="M5467" s="163"/>
      <c r="N5467" s="163"/>
      <c r="O5467" s="163"/>
      <c r="P5467" s="163"/>
      <c r="Q5467" s="163"/>
      <c r="R5467" s="163"/>
      <c r="S5467" s="163"/>
      <c r="T5467" s="163"/>
      <c r="U5467" s="163"/>
      <c r="V5467" s="163"/>
      <c r="W5467" s="163"/>
      <c r="X5467" s="163"/>
    </row>
    <row r="5468" ht="11.25" customHeight="1">
      <c r="A5468" s="162" t="s">
        <v>9282</v>
      </c>
      <c r="B5468" s="162" t="s">
        <v>9283</v>
      </c>
      <c r="C5468" s="10" t="s">
        <v>52</v>
      </c>
      <c r="D5468" s="162" t="s">
        <v>9294</v>
      </c>
      <c r="E5468" s="162" t="s">
        <v>9295</v>
      </c>
      <c r="F5468" s="161" t="s">
        <v>2790</v>
      </c>
      <c r="G5468" s="10">
        <v>8.0</v>
      </c>
      <c r="H5468" s="10">
        <v>3.0</v>
      </c>
      <c r="I5468" s="10">
        <v>12.0</v>
      </c>
      <c r="J5468" s="172">
        <v>50.0</v>
      </c>
      <c r="K5468" s="173">
        <v>6.25</v>
      </c>
      <c r="L5468" s="162" t="s">
        <v>77</v>
      </c>
      <c r="M5468" s="163"/>
      <c r="N5468" s="163"/>
      <c r="O5468" s="163"/>
      <c r="P5468" s="163"/>
      <c r="Q5468" s="163"/>
      <c r="R5468" s="163"/>
      <c r="S5468" s="163"/>
      <c r="T5468" s="163"/>
      <c r="U5468" s="163"/>
      <c r="V5468" s="163"/>
      <c r="W5468" s="163"/>
      <c r="X5468" s="163"/>
    </row>
    <row r="5469" ht="11.25" customHeight="1">
      <c r="A5469" s="162" t="s">
        <v>9296</v>
      </c>
      <c r="B5469" s="162" t="s">
        <v>9297</v>
      </c>
      <c r="C5469" s="10" t="s">
        <v>52</v>
      </c>
      <c r="D5469" s="162" t="s">
        <v>9298</v>
      </c>
      <c r="E5469" s="162" t="s">
        <v>9299</v>
      </c>
      <c r="F5469" s="161" t="s">
        <v>2790</v>
      </c>
      <c r="G5469" s="10">
        <v>7.0</v>
      </c>
      <c r="H5469" s="10">
        <v>5.0</v>
      </c>
      <c r="I5469" s="10">
        <v>9.0</v>
      </c>
      <c r="J5469" s="172">
        <v>50.0</v>
      </c>
      <c r="K5469" s="173">
        <v>7.14</v>
      </c>
      <c r="L5469" s="162" t="s">
        <v>77</v>
      </c>
      <c r="M5469" s="163"/>
      <c r="N5469" s="163"/>
      <c r="O5469" s="163"/>
      <c r="P5469" s="163"/>
      <c r="Q5469" s="163"/>
      <c r="R5469" s="163"/>
      <c r="S5469" s="163"/>
      <c r="T5469" s="163"/>
      <c r="U5469" s="163"/>
      <c r="V5469" s="163"/>
      <c r="W5469" s="163"/>
      <c r="X5469" s="163"/>
    </row>
    <row r="5470" ht="11.25" customHeight="1">
      <c r="A5470" s="162" t="s">
        <v>9296</v>
      </c>
      <c r="B5470" s="162" t="s">
        <v>9297</v>
      </c>
      <c r="C5470" s="10" t="s">
        <v>52</v>
      </c>
      <c r="D5470" s="162" t="s">
        <v>9300</v>
      </c>
      <c r="E5470" s="162" t="s">
        <v>9301</v>
      </c>
      <c r="F5470" s="161" t="s">
        <v>2790</v>
      </c>
      <c r="G5470" s="10">
        <v>7.0</v>
      </c>
      <c r="H5470" s="10">
        <v>5.0</v>
      </c>
      <c r="I5470" s="10">
        <v>9.0</v>
      </c>
      <c r="J5470" s="172">
        <v>50.0</v>
      </c>
      <c r="K5470" s="173">
        <v>7.14</v>
      </c>
      <c r="L5470" s="162" t="s">
        <v>77</v>
      </c>
      <c r="M5470" s="163"/>
      <c r="N5470" s="163"/>
      <c r="O5470" s="163"/>
      <c r="P5470" s="163"/>
      <c r="Q5470" s="163"/>
      <c r="R5470" s="163"/>
      <c r="S5470" s="163"/>
      <c r="T5470" s="163"/>
      <c r="U5470" s="163"/>
      <c r="V5470" s="163"/>
      <c r="W5470" s="163"/>
      <c r="X5470" s="163"/>
    </row>
    <row r="5471" ht="11.25" customHeight="1">
      <c r="A5471" s="162" t="s">
        <v>9296</v>
      </c>
      <c r="B5471" s="162" t="s">
        <v>9297</v>
      </c>
      <c r="C5471" s="10" t="s">
        <v>52</v>
      </c>
      <c r="D5471" s="162" t="s">
        <v>9302</v>
      </c>
      <c r="E5471" s="162" t="s">
        <v>9303</v>
      </c>
      <c r="F5471" s="161" t="s">
        <v>2790</v>
      </c>
      <c r="G5471" s="10">
        <v>7.0</v>
      </c>
      <c r="H5471" s="10">
        <v>5.0</v>
      </c>
      <c r="I5471" s="10">
        <v>9.0</v>
      </c>
      <c r="J5471" s="172">
        <v>50.0</v>
      </c>
      <c r="K5471" s="173">
        <v>7.14</v>
      </c>
      <c r="L5471" s="162" t="s">
        <v>77</v>
      </c>
      <c r="M5471" s="163"/>
      <c r="N5471" s="163"/>
      <c r="O5471" s="163"/>
      <c r="P5471" s="163"/>
      <c r="Q5471" s="163"/>
      <c r="R5471" s="163"/>
      <c r="S5471" s="163"/>
      <c r="T5471" s="163"/>
      <c r="U5471" s="163"/>
      <c r="V5471" s="163"/>
      <c r="W5471" s="163"/>
      <c r="X5471" s="163"/>
    </row>
    <row r="5472" ht="11.25" customHeight="1">
      <c r="A5472" s="162" t="s">
        <v>9296</v>
      </c>
      <c r="B5472" s="162" t="s">
        <v>9297</v>
      </c>
      <c r="C5472" s="10" t="s">
        <v>52</v>
      </c>
      <c r="D5472" s="162" t="s">
        <v>9304</v>
      </c>
      <c r="E5472" s="162" t="s">
        <v>9305</v>
      </c>
      <c r="F5472" s="161" t="s">
        <v>2790</v>
      </c>
      <c r="G5472" s="10">
        <v>7.0</v>
      </c>
      <c r="H5472" s="10">
        <v>5.0</v>
      </c>
      <c r="I5472" s="10">
        <v>9.0</v>
      </c>
      <c r="J5472" s="172">
        <v>50.0</v>
      </c>
      <c r="K5472" s="173">
        <v>7.14</v>
      </c>
      <c r="L5472" s="162" t="s">
        <v>77</v>
      </c>
      <c r="M5472" s="163"/>
      <c r="N5472" s="163"/>
      <c r="O5472" s="163"/>
      <c r="P5472" s="163"/>
      <c r="Q5472" s="163"/>
      <c r="R5472" s="163"/>
      <c r="S5472" s="163"/>
      <c r="T5472" s="163"/>
      <c r="U5472" s="163"/>
      <c r="V5472" s="163"/>
      <c r="W5472" s="163"/>
      <c r="X5472" s="163"/>
    </row>
    <row r="5473" ht="11.25" customHeight="1">
      <c r="A5473" s="162" t="s">
        <v>9296</v>
      </c>
      <c r="B5473" s="162" t="s">
        <v>9297</v>
      </c>
      <c r="C5473" s="10" t="s">
        <v>52</v>
      </c>
      <c r="D5473" s="162" t="s">
        <v>9306</v>
      </c>
      <c r="E5473" s="162" t="s">
        <v>9307</v>
      </c>
      <c r="F5473" s="161" t="s">
        <v>2790</v>
      </c>
      <c r="G5473" s="10">
        <v>7.0</v>
      </c>
      <c r="H5473" s="10">
        <v>5.0</v>
      </c>
      <c r="I5473" s="10">
        <v>9.0</v>
      </c>
      <c r="J5473" s="172">
        <v>50.0</v>
      </c>
      <c r="K5473" s="173">
        <v>7.14</v>
      </c>
      <c r="L5473" s="162" t="s">
        <v>77</v>
      </c>
      <c r="M5473" s="163"/>
      <c r="N5473" s="163"/>
      <c r="O5473" s="163"/>
      <c r="P5473" s="163"/>
      <c r="Q5473" s="163"/>
      <c r="R5473" s="163"/>
      <c r="S5473" s="163"/>
      <c r="T5473" s="163"/>
      <c r="U5473" s="163"/>
      <c r="V5473" s="163"/>
      <c r="W5473" s="163"/>
      <c r="X5473" s="163"/>
    </row>
    <row r="5474" ht="11.25" customHeight="1">
      <c r="A5474" s="162" t="s">
        <v>9296</v>
      </c>
      <c r="B5474" s="162" t="s">
        <v>9297</v>
      </c>
      <c r="C5474" s="10" t="s">
        <v>52</v>
      </c>
      <c r="D5474" s="162" t="s">
        <v>9308</v>
      </c>
      <c r="E5474" s="162" t="s">
        <v>9309</v>
      </c>
      <c r="F5474" s="161" t="s">
        <v>2790</v>
      </c>
      <c r="G5474" s="10">
        <v>7.0</v>
      </c>
      <c r="H5474" s="10">
        <v>5.0</v>
      </c>
      <c r="I5474" s="10">
        <v>9.0</v>
      </c>
      <c r="J5474" s="172">
        <v>50.0</v>
      </c>
      <c r="K5474" s="173">
        <v>7.14</v>
      </c>
      <c r="L5474" s="162" t="s">
        <v>77</v>
      </c>
      <c r="M5474" s="163"/>
      <c r="N5474" s="163"/>
      <c r="O5474" s="163"/>
      <c r="P5474" s="163"/>
      <c r="Q5474" s="163"/>
      <c r="R5474" s="163"/>
      <c r="S5474" s="163"/>
      <c r="T5474" s="163"/>
      <c r="U5474" s="163"/>
      <c r="V5474" s="163"/>
      <c r="W5474" s="163"/>
      <c r="X5474" s="163"/>
    </row>
    <row r="5475" ht="11.25" customHeight="1">
      <c r="A5475" s="162" t="s">
        <v>9296</v>
      </c>
      <c r="B5475" s="162" t="s">
        <v>9297</v>
      </c>
      <c r="C5475" s="10" t="s">
        <v>52</v>
      </c>
      <c r="D5475" s="162" t="s">
        <v>9310</v>
      </c>
      <c r="E5475" s="162" t="s">
        <v>9311</v>
      </c>
      <c r="F5475" s="161" t="s">
        <v>2790</v>
      </c>
      <c r="G5475" s="10">
        <v>7.0</v>
      </c>
      <c r="H5475" s="10">
        <v>5.0</v>
      </c>
      <c r="I5475" s="10">
        <v>9.0</v>
      </c>
      <c r="J5475" s="172">
        <v>50.0</v>
      </c>
      <c r="K5475" s="173">
        <v>7.14</v>
      </c>
      <c r="L5475" s="162" t="s">
        <v>77</v>
      </c>
      <c r="M5475" s="163"/>
      <c r="N5475" s="163"/>
      <c r="O5475" s="163"/>
      <c r="P5475" s="163"/>
      <c r="Q5475" s="163"/>
      <c r="R5475" s="163"/>
      <c r="S5475" s="163"/>
      <c r="T5475" s="163"/>
      <c r="U5475" s="163"/>
      <c r="V5475" s="163"/>
      <c r="W5475" s="163"/>
      <c r="X5475" s="163"/>
    </row>
    <row r="5476" ht="11.25" customHeight="1">
      <c r="A5476" s="162" t="s">
        <v>9296</v>
      </c>
      <c r="B5476" s="162" t="s">
        <v>9297</v>
      </c>
      <c r="C5476" s="10" t="s">
        <v>52</v>
      </c>
      <c r="D5476" s="162" t="s">
        <v>9312</v>
      </c>
      <c r="E5476" s="162" t="s">
        <v>9313</v>
      </c>
      <c r="F5476" s="161" t="s">
        <v>2790</v>
      </c>
      <c r="G5476" s="10">
        <v>7.0</v>
      </c>
      <c r="H5476" s="10">
        <v>5.0</v>
      </c>
      <c r="I5476" s="10">
        <v>9.0</v>
      </c>
      <c r="J5476" s="172">
        <v>50.0</v>
      </c>
      <c r="K5476" s="173">
        <v>7.14</v>
      </c>
      <c r="L5476" s="162" t="s">
        <v>77</v>
      </c>
      <c r="M5476" s="163"/>
      <c r="N5476" s="163"/>
      <c r="O5476" s="163"/>
      <c r="P5476" s="163"/>
      <c r="Q5476" s="163"/>
      <c r="R5476" s="163"/>
      <c r="S5476" s="163"/>
      <c r="T5476" s="163"/>
      <c r="U5476" s="163"/>
      <c r="V5476" s="163"/>
      <c r="W5476" s="163"/>
      <c r="X5476" s="163"/>
    </row>
    <row r="5477" ht="11.25" customHeight="1">
      <c r="A5477" s="162" t="s">
        <v>9296</v>
      </c>
      <c r="B5477" s="162" t="s">
        <v>9297</v>
      </c>
      <c r="C5477" s="10" t="s">
        <v>52</v>
      </c>
      <c r="D5477" s="162" t="s">
        <v>9294</v>
      </c>
      <c r="E5477" s="162" t="s">
        <v>9295</v>
      </c>
      <c r="F5477" s="161" t="s">
        <v>2790</v>
      </c>
      <c r="G5477" s="10">
        <v>7.0</v>
      </c>
      <c r="H5477" s="10">
        <v>5.0</v>
      </c>
      <c r="I5477" s="10">
        <v>9.0</v>
      </c>
      <c r="J5477" s="172">
        <v>50.0</v>
      </c>
      <c r="K5477" s="173">
        <v>7.14</v>
      </c>
      <c r="L5477" s="162" t="s">
        <v>77</v>
      </c>
      <c r="M5477" s="163"/>
      <c r="N5477" s="163"/>
      <c r="O5477" s="163"/>
      <c r="P5477" s="163"/>
      <c r="Q5477" s="163"/>
      <c r="R5477" s="163"/>
      <c r="S5477" s="163"/>
      <c r="T5477" s="163"/>
      <c r="U5477" s="163"/>
      <c r="V5477" s="163"/>
      <c r="W5477" s="163"/>
      <c r="X5477" s="163"/>
    </row>
    <row r="5478" ht="11.25" customHeight="1">
      <c r="A5478" s="162" t="s">
        <v>9296</v>
      </c>
      <c r="B5478" s="162" t="s">
        <v>9297</v>
      </c>
      <c r="C5478" s="10" t="s">
        <v>52</v>
      </c>
      <c r="D5478" s="162" t="s">
        <v>9314</v>
      </c>
      <c r="E5478" s="162" t="s">
        <v>9315</v>
      </c>
      <c r="F5478" s="161" t="s">
        <v>2790</v>
      </c>
      <c r="G5478" s="10">
        <v>7.0</v>
      </c>
      <c r="H5478" s="10">
        <v>5.0</v>
      </c>
      <c r="I5478" s="10">
        <v>9.0</v>
      </c>
      <c r="J5478" s="172">
        <v>50.0</v>
      </c>
      <c r="K5478" s="173">
        <v>7.14</v>
      </c>
      <c r="L5478" s="162" t="s">
        <v>77</v>
      </c>
      <c r="M5478" s="163"/>
      <c r="N5478" s="163"/>
      <c r="O5478" s="163"/>
      <c r="P5478" s="163"/>
      <c r="Q5478" s="163"/>
      <c r="R5478" s="163"/>
      <c r="S5478" s="163"/>
      <c r="T5478" s="163"/>
      <c r="U5478" s="163"/>
      <c r="V5478" s="163"/>
      <c r="W5478" s="163"/>
      <c r="X5478" s="163"/>
    </row>
    <row r="5479" ht="11.25" customHeight="1">
      <c r="A5479" s="162" t="s">
        <v>9316</v>
      </c>
      <c r="B5479" s="162" t="s">
        <v>9317</v>
      </c>
      <c r="C5479" s="10" t="s">
        <v>52</v>
      </c>
      <c r="D5479" s="162" t="s">
        <v>9318</v>
      </c>
      <c r="E5479" s="162" t="s">
        <v>9319</v>
      </c>
      <c r="F5479" s="161" t="s">
        <v>2790</v>
      </c>
      <c r="G5479" s="10">
        <v>12.0</v>
      </c>
      <c r="H5479" s="10">
        <v>2.0</v>
      </c>
      <c r="I5479" s="10">
        <v>12.0</v>
      </c>
      <c r="J5479" s="172">
        <v>50.0</v>
      </c>
      <c r="K5479" s="173">
        <v>4.17</v>
      </c>
      <c r="L5479" s="162" t="s">
        <v>77</v>
      </c>
      <c r="M5479" s="163"/>
      <c r="N5479" s="163"/>
      <c r="O5479" s="163"/>
      <c r="P5479" s="163"/>
      <c r="Q5479" s="163"/>
      <c r="R5479" s="163"/>
      <c r="S5479" s="163"/>
      <c r="T5479" s="163"/>
      <c r="U5479" s="163"/>
      <c r="V5479" s="163"/>
      <c r="W5479" s="163"/>
      <c r="X5479" s="163"/>
    </row>
    <row r="5480" ht="11.25" customHeight="1">
      <c r="A5480" s="162" t="s">
        <v>9316</v>
      </c>
      <c r="B5480" s="162" t="s">
        <v>9317</v>
      </c>
      <c r="C5480" s="10" t="s">
        <v>52</v>
      </c>
      <c r="D5480" s="162" t="s">
        <v>9320</v>
      </c>
      <c r="E5480" s="162" t="s">
        <v>9321</v>
      </c>
      <c r="F5480" s="161" t="s">
        <v>2790</v>
      </c>
      <c r="G5480" s="10">
        <v>12.0</v>
      </c>
      <c r="H5480" s="10">
        <v>2.0</v>
      </c>
      <c r="I5480" s="10">
        <v>12.0</v>
      </c>
      <c r="J5480" s="172">
        <v>50.0</v>
      </c>
      <c r="K5480" s="173">
        <v>4.17</v>
      </c>
      <c r="L5480" s="162" t="s">
        <v>77</v>
      </c>
      <c r="M5480" s="163"/>
      <c r="N5480" s="163"/>
      <c r="O5480" s="163"/>
      <c r="P5480" s="163"/>
      <c r="Q5480" s="163"/>
      <c r="R5480" s="163"/>
      <c r="S5480" s="163"/>
      <c r="T5480" s="163"/>
      <c r="U5480" s="163"/>
      <c r="V5480" s="163"/>
      <c r="W5480" s="163"/>
      <c r="X5480" s="163"/>
    </row>
    <row r="5481" ht="11.25" customHeight="1">
      <c r="A5481" s="162" t="s">
        <v>9316</v>
      </c>
      <c r="B5481" s="162" t="s">
        <v>9317</v>
      </c>
      <c r="C5481" s="10" t="s">
        <v>52</v>
      </c>
      <c r="D5481" s="162" t="s">
        <v>9322</v>
      </c>
      <c r="E5481" s="162" t="s">
        <v>9323</v>
      </c>
      <c r="F5481" s="161" t="s">
        <v>2790</v>
      </c>
      <c r="G5481" s="10">
        <v>12.0</v>
      </c>
      <c r="H5481" s="10">
        <v>2.0</v>
      </c>
      <c r="I5481" s="10">
        <v>12.0</v>
      </c>
      <c r="J5481" s="172">
        <v>50.0</v>
      </c>
      <c r="K5481" s="173">
        <v>4.17</v>
      </c>
      <c r="L5481" s="162" t="s">
        <v>77</v>
      </c>
      <c r="M5481" s="163"/>
      <c r="N5481" s="163"/>
      <c r="O5481" s="163"/>
      <c r="P5481" s="163"/>
      <c r="Q5481" s="163"/>
      <c r="R5481" s="163"/>
      <c r="S5481" s="163"/>
      <c r="T5481" s="163"/>
      <c r="U5481" s="163"/>
      <c r="V5481" s="163"/>
      <c r="W5481" s="163"/>
      <c r="X5481" s="163"/>
    </row>
    <row r="5482" ht="11.25" customHeight="1">
      <c r="A5482" s="162" t="s">
        <v>9316</v>
      </c>
      <c r="B5482" s="162" t="s">
        <v>9317</v>
      </c>
      <c r="C5482" s="10" t="s">
        <v>52</v>
      </c>
      <c r="D5482" s="162" t="s">
        <v>9324</v>
      </c>
      <c r="E5482" s="162" t="s">
        <v>9325</v>
      </c>
      <c r="F5482" s="161" t="s">
        <v>2790</v>
      </c>
      <c r="G5482" s="10">
        <v>12.0</v>
      </c>
      <c r="H5482" s="10">
        <v>2.0</v>
      </c>
      <c r="I5482" s="10">
        <v>12.0</v>
      </c>
      <c r="J5482" s="172">
        <v>50.0</v>
      </c>
      <c r="K5482" s="173">
        <v>4.17</v>
      </c>
      <c r="L5482" s="162" t="s">
        <v>77</v>
      </c>
      <c r="M5482" s="163"/>
      <c r="N5482" s="163"/>
      <c r="O5482" s="163"/>
      <c r="P5482" s="163"/>
      <c r="Q5482" s="163"/>
      <c r="R5482" s="163"/>
      <c r="S5482" s="163"/>
      <c r="T5482" s="163"/>
      <c r="U5482" s="163"/>
      <c r="V5482" s="163"/>
      <c r="W5482" s="163"/>
      <c r="X5482" s="163"/>
    </row>
    <row r="5483" ht="11.25" customHeight="1">
      <c r="A5483" s="162" t="s">
        <v>9326</v>
      </c>
      <c r="B5483" s="162" t="s">
        <v>9327</v>
      </c>
      <c r="C5483" s="10" t="s">
        <v>52</v>
      </c>
      <c r="D5483" s="162" t="s">
        <v>9328</v>
      </c>
      <c r="E5483" s="162" t="s">
        <v>9329</v>
      </c>
      <c r="F5483" s="161" t="s">
        <v>2790</v>
      </c>
      <c r="G5483" s="10">
        <v>7.0</v>
      </c>
      <c r="H5483" s="10">
        <v>2.0</v>
      </c>
      <c r="I5483" s="10">
        <v>18.0</v>
      </c>
      <c r="J5483" s="172">
        <v>50.0</v>
      </c>
      <c r="K5483" s="173">
        <v>7.14</v>
      </c>
      <c r="L5483" s="162" t="s">
        <v>77</v>
      </c>
      <c r="M5483" s="163"/>
      <c r="N5483" s="163"/>
      <c r="O5483" s="163"/>
      <c r="P5483" s="163"/>
      <c r="Q5483" s="163"/>
      <c r="R5483" s="163"/>
      <c r="S5483" s="163"/>
      <c r="T5483" s="163"/>
      <c r="U5483" s="163"/>
      <c r="V5483" s="163"/>
      <c r="W5483" s="163"/>
      <c r="X5483" s="163"/>
    </row>
    <row r="5484" ht="11.25" customHeight="1">
      <c r="A5484" s="162" t="s">
        <v>9296</v>
      </c>
      <c r="B5484" s="162" t="s">
        <v>9297</v>
      </c>
      <c r="C5484" s="10" t="s">
        <v>52</v>
      </c>
      <c r="D5484" s="162" t="s">
        <v>9330</v>
      </c>
      <c r="E5484" s="162" t="s">
        <v>9331</v>
      </c>
      <c r="F5484" s="161" t="s">
        <v>655</v>
      </c>
      <c r="G5484" s="10">
        <v>7.0</v>
      </c>
      <c r="H5484" s="10">
        <v>5.0</v>
      </c>
      <c r="I5484" s="10">
        <v>9.0</v>
      </c>
      <c r="J5484" s="172">
        <v>50.0</v>
      </c>
      <c r="K5484" s="173">
        <v>7.14</v>
      </c>
      <c r="L5484" s="162" t="s">
        <v>77</v>
      </c>
      <c r="M5484" s="163"/>
      <c r="N5484" s="163"/>
      <c r="O5484" s="163"/>
      <c r="P5484" s="163"/>
      <c r="Q5484" s="163"/>
      <c r="R5484" s="163"/>
      <c r="S5484" s="163"/>
      <c r="T5484" s="163"/>
      <c r="U5484" s="163"/>
      <c r="V5484" s="163"/>
      <c r="W5484" s="163"/>
      <c r="X5484" s="163"/>
    </row>
    <row r="5485" ht="11.25" customHeight="1">
      <c r="A5485" s="162" t="s">
        <v>9296</v>
      </c>
      <c r="B5485" s="162" t="s">
        <v>9297</v>
      </c>
      <c r="C5485" s="10" t="s">
        <v>52</v>
      </c>
      <c r="D5485" s="162" t="s">
        <v>9332</v>
      </c>
      <c r="E5485" s="162" t="s">
        <v>9333</v>
      </c>
      <c r="F5485" s="161" t="s">
        <v>655</v>
      </c>
      <c r="G5485" s="10">
        <v>7.0</v>
      </c>
      <c r="H5485" s="10">
        <v>5.0</v>
      </c>
      <c r="I5485" s="10">
        <v>9.0</v>
      </c>
      <c r="J5485" s="172">
        <v>50.0</v>
      </c>
      <c r="K5485" s="173">
        <v>7.14</v>
      </c>
      <c r="L5485" s="162" t="s">
        <v>77</v>
      </c>
      <c r="M5485" s="163"/>
      <c r="N5485" s="163"/>
      <c r="O5485" s="163"/>
      <c r="P5485" s="163"/>
      <c r="Q5485" s="163"/>
      <c r="R5485" s="163"/>
      <c r="S5485" s="163"/>
      <c r="T5485" s="163"/>
      <c r="U5485" s="163"/>
      <c r="V5485" s="163"/>
      <c r="W5485" s="163"/>
      <c r="X5485" s="163"/>
    </row>
    <row r="5486" ht="11.25" customHeight="1">
      <c r="A5486" s="162" t="s">
        <v>9296</v>
      </c>
      <c r="B5486" s="162" t="s">
        <v>9297</v>
      </c>
      <c r="C5486" s="10" t="s">
        <v>52</v>
      </c>
      <c r="D5486" s="162" t="s">
        <v>9334</v>
      </c>
      <c r="E5486" s="162" t="s">
        <v>9335</v>
      </c>
      <c r="F5486" s="161" t="s">
        <v>655</v>
      </c>
      <c r="G5486" s="10">
        <v>7.0</v>
      </c>
      <c r="H5486" s="10">
        <v>5.0</v>
      </c>
      <c r="I5486" s="10">
        <v>9.0</v>
      </c>
      <c r="J5486" s="172">
        <v>50.0</v>
      </c>
      <c r="K5486" s="173">
        <v>7.14</v>
      </c>
      <c r="L5486" s="162" t="s">
        <v>77</v>
      </c>
      <c r="M5486" s="163"/>
      <c r="N5486" s="163"/>
      <c r="O5486" s="163"/>
      <c r="P5486" s="163"/>
      <c r="Q5486" s="163"/>
      <c r="R5486" s="163"/>
      <c r="S5486" s="163"/>
      <c r="T5486" s="163"/>
      <c r="U5486" s="163"/>
      <c r="V5486" s="163"/>
      <c r="W5486" s="163"/>
      <c r="X5486" s="163"/>
    </row>
    <row r="5487" ht="11.25" customHeight="1">
      <c r="A5487" s="162" t="s">
        <v>9296</v>
      </c>
      <c r="B5487" s="162" t="s">
        <v>9297</v>
      </c>
      <c r="C5487" s="10" t="s">
        <v>52</v>
      </c>
      <c r="D5487" s="162" t="s">
        <v>9336</v>
      </c>
      <c r="E5487" s="162" t="s">
        <v>9337</v>
      </c>
      <c r="F5487" s="161" t="s">
        <v>655</v>
      </c>
      <c r="G5487" s="10">
        <v>7.0</v>
      </c>
      <c r="H5487" s="10">
        <v>5.0</v>
      </c>
      <c r="I5487" s="10">
        <v>9.0</v>
      </c>
      <c r="J5487" s="172">
        <v>50.0</v>
      </c>
      <c r="K5487" s="173">
        <v>7.14</v>
      </c>
      <c r="L5487" s="162" t="s">
        <v>77</v>
      </c>
      <c r="M5487" s="163"/>
      <c r="N5487" s="163"/>
      <c r="O5487" s="163"/>
      <c r="P5487" s="163"/>
      <c r="Q5487" s="163"/>
      <c r="R5487" s="163"/>
      <c r="S5487" s="163"/>
      <c r="T5487" s="163"/>
      <c r="U5487" s="163"/>
      <c r="V5487" s="163"/>
      <c r="W5487" s="163"/>
      <c r="X5487" s="163"/>
    </row>
    <row r="5488" ht="11.25" customHeight="1">
      <c r="A5488" s="162" t="s">
        <v>9296</v>
      </c>
      <c r="B5488" s="162" t="s">
        <v>9297</v>
      </c>
      <c r="C5488" s="10" t="s">
        <v>52</v>
      </c>
      <c r="D5488" s="162" t="s">
        <v>9338</v>
      </c>
      <c r="E5488" s="162" t="s">
        <v>9339</v>
      </c>
      <c r="F5488" s="161" t="s">
        <v>655</v>
      </c>
      <c r="G5488" s="10">
        <v>7.0</v>
      </c>
      <c r="H5488" s="10">
        <v>5.0</v>
      </c>
      <c r="I5488" s="10">
        <v>9.0</v>
      </c>
      <c r="J5488" s="172">
        <v>50.0</v>
      </c>
      <c r="K5488" s="173">
        <v>7.14</v>
      </c>
      <c r="L5488" s="162" t="s">
        <v>77</v>
      </c>
      <c r="M5488" s="163"/>
      <c r="N5488" s="163"/>
      <c r="O5488" s="163"/>
      <c r="P5488" s="163"/>
      <c r="Q5488" s="163"/>
      <c r="R5488" s="163"/>
      <c r="S5488" s="163"/>
      <c r="T5488" s="163"/>
      <c r="U5488" s="163"/>
      <c r="V5488" s="163"/>
      <c r="W5488" s="163"/>
      <c r="X5488" s="163"/>
    </row>
    <row r="5489" ht="11.25" customHeight="1">
      <c r="A5489" s="162" t="s">
        <v>9296</v>
      </c>
      <c r="B5489" s="162" t="s">
        <v>9297</v>
      </c>
      <c r="C5489" s="10" t="s">
        <v>52</v>
      </c>
      <c r="D5489" s="162" t="s">
        <v>9340</v>
      </c>
      <c r="E5489" s="162" t="s">
        <v>9341</v>
      </c>
      <c r="F5489" s="161" t="s">
        <v>655</v>
      </c>
      <c r="G5489" s="10">
        <v>7.0</v>
      </c>
      <c r="H5489" s="10">
        <v>5.0</v>
      </c>
      <c r="I5489" s="10">
        <v>9.0</v>
      </c>
      <c r="J5489" s="172">
        <v>50.0</v>
      </c>
      <c r="K5489" s="173">
        <v>7.14</v>
      </c>
      <c r="L5489" s="162" t="s">
        <v>77</v>
      </c>
      <c r="M5489" s="163"/>
      <c r="N5489" s="163"/>
      <c r="O5489" s="163"/>
      <c r="P5489" s="163"/>
      <c r="Q5489" s="163"/>
      <c r="R5489" s="163"/>
      <c r="S5489" s="163"/>
      <c r="T5489" s="163"/>
      <c r="U5489" s="163"/>
      <c r="V5489" s="163"/>
      <c r="W5489" s="163"/>
      <c r="X5489" s="163"/>
    </row>
    <row r="5490" ht="11.25" customHeight="1">
      <c r="A5490" s="162" t="s">
        <v>9326</v>
      </c>
      <c r="B5490" s="162" t="s">
        <v>9327</v>
      </c>
      <c r="C5490" s="10"/>
      <c r="D5490" s="162" t="s">
        <v>9342</v>
      </c>
      <c r="E5490" s="162" t="s">
        <v>9343</v>
      </c>
      <c r="F5490" s="161" t="s">
        <v>655</v>
      </c>
      <c r="G5490" s="10">
        <v>7.0</v>
      </c>
      <c r="H5490" s="10">
        <v>2.0</v>
      </c>
      <c r="I5490" s="10">
        <v>18.0</v>
      </c>
      <c r="J5490" s="172">
        <v>50.0</v>
      </c>
      <c r="K5490" s="173">
        <v>7.14</v>
      </c>
      <c r="L5490" s="162" t="s">
        <v>77</v>
      </c>
      <c r="M5490" s="163"/>
      <c r="N5490" s="163"/>
      <c r="O5490" s="163"/>
      <c r="P5490" s="163"/>
      <c r="Q5490" s="163"/>
      <c r="R5490" s="163"/>
      <c r="S5490" s="163"/>
      <c r="T5490" s="163"/>
      <c r="U5490" s="163"/>
      <c r="V5490" s="163"/>
      <c r="W5490" s="163"/>
      <c r="X5490" s="163"/>
    </row>
    <row r="5491" ht="11.25" customHeight="1">
      <c r="A5491" s="162" t="s">
        <v>9326</v>
      </c>
      <c r="B5491" s="162" t="s">
        <v>9327</v>
      </c>
      <c r="C5491" s="10" t="s">
        <v>52</v>
      </c>
      <c r="D5491" s="162" t="s">
        <v>9344</v>
      </c>
      <c r="E5491" s="162" t="s">
        <v>9345</v>
      </c>
      <c r="F5491" s="161" t="s">
        <v>655</v>
      </c>
      <c r="G5491" s="10">
        <v>7.0</v>
      </c>
      <c r="H5491" s="10">
        <v>2.0</v>
      </c>
      <c r="I5491" s="10">
        <v>18.0</v>
      </c>
      <c r="J5491" s="172">
        <v>50.0</v>
      </c>
      <c r="K5491" s="173">
        <v>7.14</v>
      </c>
      <c r="L5491" s="162" t="s">
        <v>77</v>
      </c>
      <c r="M5491" s="163"/>
      <c r="N5491" s="163"/>
      <c r="O5491" s="163"/>
      <c r="P5491" s="163"/>
      <c r="Q5491" s="163"/>
      <c r="R5491" s="163"/>
      <c r="S5491" s="163"/>
      <c r="T5491" s="163"/>
      <c r="U5491" s="163"/>
      <c r="V5491" s="163"/>
      <c r="W5491" s="163"/>
      <c r="X5491" s="163"/>
    </row>
    <row r="5492" ht="11.25" customHeight="1">
      <c r="A5492" s="162" t="s">
        <v>9346</v>
      </c>
      <c r="B5492" s="162" t="s">
        <v>9347</v>
      </c>
      <c r="C5492" s="10" t="s">
        <v>52</v>
      </c>
      <c r="D5492" s="162" t="s">
        <v>9348</v>
      </c>
      <c r="E5492" s="162" t="s">
        <v>9349</v>
      </c>
      <c r="F5492" s="161" t="s">
        <v>655</v>
      </c>
      <c r="G5492" s="10">
        <v>1.0</v>
      </c>
      <c r="H5492" s="10">
        <v>1.0</v>
      </c>
      <c r="I5492" s="10">
        <v>1.0</v>
      </c>
      <c r="J5492" s="172">
        <v>50.0</v>
      </c>
      <c r="K5492" s="173">
        <v>50.0</v>
      </c>
      <c r="L5492" s="162" t="s">
        <v>77</v>
      </c>
      <c r="M5492" s="163"/>
      <c r="N5492" s="163"/>
      <c r="O5492" s="163"/>
      <c r="P5492" s="163"/>
      <c r="Q5492" s="163"/>
      <c r="R5492" s="163"/>
      <c r="S5492" s="163"/>
      <c r="T5492" s="163"/>
      <c r="U5492" s="163"/>
      <c r="V5492" s="163"/>
      <c r="W5492" s="163"/>
      <c r="X5492" s="163"/>
    </row>
    <row r="5493" ht="11.25" customHeight="1">
      <c r="A5493" s="162" t="s">
        <v>9350</v>
      </c>
      <c r="B5493" s="162" t="s">
        <v>9351</v>
      </c>
      <c r="C5493" s="10" t="s">
        <v>52</v>
      </c>
      <c r="D5493" s="162" t="s">
        <v>9352</v>
      </c>
      <c r="E5493" s="162" t="s">
        <v>9353</v>
      </c>
      <c r="F5493" s="161" t="s">
        <v>655</v>
      </c>
      <c r="G5493" s="10">
        <v>5.0</v>
      </c>
      <c r="H5493" s="10">
        <v>5.0</v>
      </c>
      <c r="I5493" s="10">
        <v>6.0</v>
      </c>
      <c r="J5493" s="172">
        <v>50.0</v>
      </c>
      <c r="K5493" s="173">
        <v>10.0</v>
      </c>
      <c r="L5493" s="162" t="s">
        <v>77</v>
      </c>
      <c r="M5493" s="163"/>
      <c r="N5493" s="163"/>
      <c r="O5493" s="163"/>
      <c r="P5493" s="163"/>
      <c r="Q5493" s="163"/>
      <c r="R5493" s="163"/>
      <c r="S5493" s="163"/>
      <c r="T5493" s="163"/>
      <c r="U5493" s="163"/>
      <c r="V5493" s="163"/>
      <c r="W5493" s="163"/>
      <c r="X5493" s="163"/>
    </row>
    <row r="5494" ht="11.25" customHeight="1">
      <c r="A5494" s="162" t="s">
        <v>9350</v>
      </c>
      <c r="B5494" s="162" t="s">
        <v>9351</v>
      </c>
      <c r="C5494" s="10" t="s">
        <v>52</v>
      </c>
      <c r="D5494" s="162" t="s">
        <v>9354</v>
      </c>
      <c r="E5494" s="162" t="s">
        <v>9355</v>
      </c>
      <c r="F5494" s="161" t="s">
        <v>655</v>
      </c>
      <c r="G5494" s="10">
        <v>5.0</v>
      </c>
      <c r="H5494" s="10">
        <v>5.0</v>
      </c>
      <c r="I5494" s="10">
        <v>6.0</v>
      </c>
      <c r="J5494" s="172">
        <v>50.0</v>
      </c>
      <c r="K5494" s="173">
        <v>10.0</v>
      </c>
      <c r="L5494" s="162" t="s">
        <v>77</v>
      </c>
      <c r="M5494" s="163"/>
      <c r="N5494" s="163"/>
      <c r="O5494" s="163"/>
      <c r="P5494" s="163"/>
      <c r="Q5494" s="163"/>
      <c r="R5494" s="163"/>
      <c r="S5494" s="163"/>
      <c r="T5494" s="163"/>
      <c r="U5494" s="163"/>
      <c r="V5494" s="163"/>
      <c r="W5494" s="163"/>
      <c r="X5494" s="163"/>
    </row>
    <row r="5495" ht="11.25" customHeight="1">
      <c r="A5495" s="162" t="s">
        <v>9350</v>
      </c>
      <c r="B5495" s="162" t="s">
        <v>9351</v>
      </c>
      <c r="C5495" s="10" t="s">
        <v>52</v>
      </c>
      <c r="D5495" s="162" t="s">
        <v>9356</v>
      </c>
      <c r="E5495" s="162" t="s">
        <v>9357</v>
      </c>
      <c r="F5495" s="161" t="s">
        <v>655</v>
      </c>
      <c r="G5495" s="10">
        <v>5.0</v>
      </c>
      <c r="H5495" s="10">
        <v>5.0</v>
      </c>
      <c r="I5495" s="10">
        <v>6.0</v>
      </c>
      <c r="J5495" s="172">
        <v>50.0</v>
      </c>
      <c r="K5495" s="173">
        <v>10.0</v>
      </c>
      <c r="L5495" s="162" t="s">
        <v>77</v>
      </c>
      <c r="M5495" s="163"/>
      <c r="N5495" s="163"/>
      <c r="O5495" s="163"/>
      <c r="P5495" s="163"/>
      <c r="Q5495" s="163"/>
      <c r="R5495" s="163"/>
      <c r="S5495" s="163"/>
      <c r="T5495" s="163"/>
      <c r="U5495" s="163"/>
      <c r="V5495" s="163"/>
      <c r="W5495" s="163"/>
      <c r="X5495" s="163"/>
    </row>
    <row r="5496" ht="11.25" customHeight="1">
      <c r="A5496" s="162" t="s">
        <v>9350</v>
      </c>
      <c r="B5496" s="162" t="s">
        <v>9351</v>
      </c>
      <c r="C5496" s="10" t="s">
        <v>52</v>
      </c>
      <c r="D5496" s="162" t="s">
        <v>9358</v>
      </c>
      <c r="E5496" s="162" t="s">
        <v>9359</v>
      </c>
      <c r="F5496" s="161" t="s">
        <v>655</v>
      </c>
      <c r="G5496" s="10">
        <v>5.0</v>
      </c>
      <c r="H5496" s="10">
        <v>5.0</v>
      </c>
      <c r="I5496" s="10">
        <v>6.0</v>
      </c>
      <c r="J5496" s="172">
        <v>50.0</v>
      </c>
      <c r="K5496" s="173">
        <v>10.0</v>
      </c>
      <c r="L5496" s="162" t="s">
        <v>77</v>
      </c>
      <c r="M5496" s="163"/>
      <c r="N5496" s="163"/>
      <c r="O5496" s="163"/>
      <c r="P5496" s="163"/>
      <c r="Q5496" s="163"/>
      <c r="R5496" s="163"/>
      <c r="S5496" s="163"/>
      <c r="T5496" s="163"/>
      <c r="U5496" s="163"/>
      <c r="V5496" s="163"/>
      <c r="W5496" s="163"/>
      <c r="X5496" s="163"/>
    </row>
    <row r="5497" ht="11.25" customHeight="1">
      <c r="A5497" s="162" t="s">
        <v>9350</v>
      </c>
      <c r="B5497" s="162" t="s">
        <v>9351</v>
      </c>
      <c r="C5497" s="10" t="s">
        <v>52</v>
      </c>
      <c r="D5497" s="162" t="s">
        <v>9360</v>
      </c>
      <c r="E5497" s="162" t="s">
        <v>9361</v>
      </c>
      <c r="F5497" s="161" t="s">
        <v>655</v>
      </c>
      <c r="G5497" s="10">
        <v>5.0</v>
      </c>
      <c r="H5497" s="10">
        <v>5.0</v>
      </c>
      <c r="I5497" s="10">
        <v>6.0</v>
      </c>
      <c r="J5497" s="172">
        <v>50.0</v>
      </c>
      <c r="K5497" s="173">
        <v>10.0</v>
      </c>
      <c r="L5497" s="162" t="s">
        <v>77</v>
      </c>
      <c r="M5497" s="163"/>
      <c r="N5497" s="163"/>
      <c r="O5497" s="163"/>
      <c r="P5497" s="163"/>
      <c r="Q5497" s="163"/>
      <c r="R5497" s="163"/>
      <c r="S5497" s="163"/>
      <c r="T5497" s="163"/>
      <c r="U5497" s="163"/>
      <c r="V5497" s="163"/>
      <c r="W5497" s="163"/>
      <c r="X5497" s="163"/>
    </row>
    <row r="5498" ht="11.25" customHeight="1">
      <c r="A5498" s="162" t="s">
        <v>9350</v>
      </c>
      <c r="B5498" s="162" t="s">
        <v>9351</v>
      </c>
      <c r="C5498" s="10" t="s">
        <v>52</v>
      </c>
      <c r="D5498" s="162" t="s">
        <v>9362</v>
      </c>
      <c r="E5498" s="162" t="s">
        <v>9363</v>
      </c>
      <c r="F5498" s="161" t="s">
        <v>655</v>
      </c>
      <c r="G5498" s="10">
        <v>5.0</v>
      </c>
      <c r="H5498" s="10">
        <v>5.0</v>
      </c>
      <c r="I5498" s="10">
        <v>6.0</v>
      </c>
      <c r="J5498" s="172">
        <v>50.0</v>
      </c>
      <c r="K5498" s="173">
        <v>10.0</v>
      </c>
      <c r="L5498" s="162" t="s">
        <v>77</v>
      </c>
      <c r="M5498" s="163"/>
      <c r="N5498" s="163"/>
      <c r="O5498" s="163"/>
      <c r="P5498" s="163"/>
      <c r="Q5498" s="163"/>
      <c r="R5498" s="163"/>
      <c r="S5498" s="163"/>
      <c r="T5498" s="163"/>
      <c r="U5498" s="163"/>
      <c r="V5498" s="163"/>
      <c r="W5498" s="163"/>
      <c r="X5498" s="163"/>
    </row>
    <row r="5499" ht="11.25" customHeight="1">
      <c r="A5499" s="162" t="s">
        <v>9350</v>
      </c>
      <c r="B5499" s="162" t="s">
        <v>9351</v>
      </c>
      <c r="C5499" s="10" t="s">
        <v>52</v>
      </c>
      <c r="D5499" s="162" t="s">
        <v>9364</v>
      </c>
      <c r="E5499" s="162" t="s">
        <v>9365</v>
      </c>
      <c r="F5499" s="161" t="s">
        <v>655</v>
      </c>
      <c r="G5499" s="10">
        <v>5.0</v>
      </c>
      <c r="H5499" s="10">
        <v>5.0</v>
      </c>
      <c r="I5499" s="10">
        <v>6.0</v>
      </c>
      <c r="J5499" s="172">
        <v>50.0</v>
      </c>
      <c r="K5499" s="173">
        <v>10.0</v>
      </c>
      <c r="L5499" s="162" t="s">
        <v>77</v>
      </c>
      <c r="M5499" s="163"/>
      <c r="N5499" s="163"/>
      <c r="O5499" s="163"/>
      <c r="P5499" s="163"/>
      <c r="Q5499" s="163"/>
      <c r="R5499" s="163"/>
      <c r="S5499" s="163"/>
      <c r="T5499" s="163"/>
      <c r="U5499" s="163"/>
      <c r="V5499" s="163"/>
      <c r="W5499" s="163"/>
      <c r="X5499" s="163"/>
    </row>
    <row r="5500" ht="11.25" customHeight="1">
      <c r="A5500" s="162" t="s">
        <v>9366</v>
      </c>
      <c r="B5500" s="162" t="s">
        <v>9367</v>
      </c>
      <c r="C5500" s="10" t="s">
        <v>52</v>
      </c>
      <c r="D5500" s="162" t="s">
        <v>9368</v>
      </c>
      <c r="E5500" s="162" t="s">
        <v>9369</v>
      </c>
      <c r="F5500" s="161" t="s">
        <v>655</v>
      </c>
      <c r="G5500" s="10">
        <v>13.0</v>
      </c>
      <c r="H5500" s="10">
        <v>2.0</v>
      </c>
      <c r="I5500" s="10">
        <v>13.0</v>
      </c>
      <c r="J5500" s="172">
        <v>50.0</v>
      </c>
      <c r="K5500" s="173">
        <v>3.85</v>
      </c>
      <c r="L5500" s="162" t="s">
        <v>77</v>
      </c>
      <c r="M5500" s="163"/>
      <c r="N5500" s="163"/>
      <c r="O5500" s="163"/>
      <c r="P5500" s="163"/>
      <c r="Q5500" s="163"/>
      <c r="R5500" s="163"/>
      <c r="S5500" s="163"/>
      <c r="T5500" s="163"/>
      <c r="U5500" s="163"/>
      <c r="V5500" s="163"/>
      <c r="W5500" s="163"/>
      <c r="X5500" s="163"/>
    </row>
    <row r="5501" ht="11.25" customHeight="1">
      <c r="A5501" s="162" t="s">
        <v>9282</v>
      </c>
      <c r="B5501" s="162" t="s">
        <v>9283</v>
      </c>
      <c r="C5501" s="10" t="s">
        <v>52</v>
      </c>
      <c r="D5501" s="162" t="s">
        <v>9370</v>
      </c>
      <c r="E5501" s="162" t="s">
        <v>9371</v>
      </c>
      <c r="F5501" s="161" t="s">
        <v>655</v>
      </c>
      <c r="G5501" s="10">
        <v>8.0</v>
      </c>
      <c r="H5501" s="10">
        <v>3.0</v>
      </c>
      <c r="I5501" s="10">
        <v>12.0</v>
      </c>
      <c r="J5501" s="172">
        <v>50.0</v>
      </c>
      <c r="K5501" s="173">
        <v>6.25</v>
      </c>
      <c r="L5501" s="162" t="s">
        <v>77</v>
      </c>
      <c r="M5501" s="163"/>
      <c r="N5501" s="163"/>
      <c r="O5501" s="163"/>
      <c r="P5501" s="163"/>
      <c r="Q5501" s="163"/>
      <c r="R5501" s="163"/>
      <c r="S5501" s="163"/>
      <c r="T5501" s="163"/>
      <c r="U5501" s="163"/>
      <c r="V5501" s="163"/>
      <c r="W5501" s="163"/>
      <c r="X5501" s="163"/>
    </row>
    <row r="5502" ht="11.25" customHeight="1">
      <c r="A5502" s="162" t="s">
        <v>9282</v>
      </c>
      <c r="B5502" s="162" t="s">
        <v>9283</v>
      </c>
      <c r="C5502" s="10" t="s">
        <v>52</v>
      </c>
      <c r="D5502" s="162" t="s">
        <v>9372</v>
      </c>
      <c r="E5502" s="162" t="s">
        <v>9373</v>
      </c>
      <c r="F5502" s="161" t="s">
        <v>655</v>
      </c>
      <c r="G5502" s="10">
        <v>8.0</v>
      </c>
      <c r="H5502" s="10">
        <v>3.0</v>
      </c>
      <c r="I5502" s="10">
        <v>12.0</v>
      </c>
      <c r="J5502" s="172">
        <v>50.0</v>
      </c>
      <c r="K5502" s="173">
        <v>6.25</v>
      </c>
      <c r="L5502" s="162" t="s">
        <v>77</v>
      </c>
      <c r="M5502" s="163"/>
      <c r="N5502" s="163"/>
      <c r="O5502" s="163"/>
      <c r="P5502" s="163"/>
      <c r="Q5502" s="163"/>
      <c r="R5502" s="163"/>
      <c r="S5502" s="163"/>
      <c r="T5502" s="163"/>
      <c r="U5502" s="163"/>
      <c r="V5502" s="163"/>
      <c r="W5502" s="163"/>
      <c r="X5502" s="163"/>
    </row>
    <row r="5503" ht="11.25" customHeight="1">
      <c r="A5503" s="162" t="s">
        <v>9282</v>
      </c>
      <c r="B5503" s="162" t="s">
        <v>9283</v>
      </c>
      <c r="C5503" s="10" t="s">
        <v>52</v>
      </c>
      <c r="D5503" s="162" t="s">
        <v>9374</v>
      </c>
      <c r="E5503" s="162" t="s">
        <v>9375</v>
      </c>
      <c r="F5503" s="161" t="s">
        <v>655</v>
      </c>
      <c r="G5503" s="10">
        <v>8.0</v>
      </c>
      <c r="H5503" s="10">
        <v>3.0</v>
      </c>
      <c r="I5503" s="10">
        <v>12.0</v>
      </c>
      <c r="J5503" s="172">
        <v>50.0</v>
      </c>
      <c r="K5503" s="173">
        <v>6.25</v>
      </c>
      <c r="L5503" s="162" t="s">
        <v>77</v>
      </c>
      <c r="M5503" s="163"/>
      <c r="N5503" s="163"/>
      <c r="O5503" s="163"/>
      <c r="P5503" s="163"/>
      <c r="Q5503" s="163"/>
      <c r="R5503" s="163"/>
      <c r="S5503" s="163"/>
      <c r="T5503" s="163"/>
      <c r="U5503" s="163"/>
      <c r="V5503" s="163"/>
      <c r="W5503" s="163"/>
      <c r="X5503" s="163"/>
    </row>
    <row r="5504" ht="11.25" customHeight="1">
      <c r="A5504" s="162" t="s">
        <v>9282</v>
      </c>
      <c r="B5504" s="162" t="s">
        <v>9283</v>
      </c>
      <c r="C5504" s="10" t="s">
        <v>52</v>
      </c>
      <c r="D5504" s="162" t="s">
        <v>9376</v>
      </c>
      <c r="E5504" s="162" t="s">
        <v>9377</v>
      </c>
      <c r="F5504" s="161" t="s">
        <v>655</v>
      </c>
      <c r="G5504" s="10">
        <v>8.0</v>
      </c>
      <c r="H5504" s="10">
        <v>3.0</v>
      </c>
      <c r="I5504" s="10">
        <v>12.0</v>
      </c>
      <c r="J5504" s="172">
        <v>50.0</v>
      </c>
      <c r="K5504" s="173">
        <v>6.25</v>
      </c>
      <c r="L5504" s="162" t="s">
        <v>77</v>
      </c>
      <c r="M5504" s="163"/>
      <c r="N5504" s="163"/>
      <c r="O5504" s="163"/>
      <c r="P5504" s="163"/>
      <c r="Q5504" s="163"/>
      <c r="R5504" s="163"/>
      <c r="S5504" s="163"/>
      <c r="T5504" s="163"/>
      <c r="U5504" s="163"/>
      <c r="V5504" s="163"/>
      <c r="W5504" s="163"/>
      <c r="X5504" s="163"/>
    </row>
    <row r="5505" ht="11.25" customHeight="1">
      <c r="A5505" s="162" t="s">
        <v>9282</v>
      </c>
      <c r="B5505" s="162" t="s">
        <v>9283</v>
      </c>
      <c r="C5505" s="10" t="s">
        <v>52</v>
      </c>
      <c r="D5505" s="162" t="s">
        <v>9378</v>
      </c>
      <c r="E5505" s="162" t="s">
        <v>9379</v>
      </c>
      <c r="F5505" s="161" t="s">
        <v>655</v>
      </c>
      <c r="G5505" s="10">
        <v>8.0</v>
      </c>
      <c r="H5505" s="10">
        <v>3.0</v>
      </c>
      <c r="I5505" s="10">
        <v>12.0</v>
      </c>
      <c r="J5505" s="172">
        <v>50.0</v>
      </c>
      <c r="K5505" s="173">
        <v>6.25</v>
      </c>
      <c r="L5505" s="162" t="s">
        <v>77</v>
      </c>
      <c r="M5505" s="163"/>
      <c r="N5505" s="163"/>
      <c r="O5505" s="163"/>
      <c r="P5505" s="163"/>
      <c r="Q5505" s="163"/>
      <c r="R5505" s="163"/>
      <c r="S5505" s="163"/>
      <c r="T5505" s="163"/>
      <c r="U5505" s="163"/>
      <c r="V5505" s="163"/>
      <c r="W5505" s="163"/>
      <c r="X5505" s="163"/>
    </row>
    <row r="5506" ht="11.25" customHeight="1">
      <c r="A5506" s="162" t="s">
        <v>9013</v>
      </c>
      <c r="B5506" s="162" t="s">
        <v>9014</v>
      </c>
      <c r="C5506" s="10" t="s">
        <v>52</v>
      </c>
      <c r="D5506" s="162" t="s">
        <v>9380</v>
      </c>
      <c r="E5506" s="162" t="s">
        <v>9381</v>
      </c>
      <c r="F5506" s="161" t="s">
        <v>655</v>
      </c>
      <c r="G5506" s="10">
        <v>7.0</v>
      </c>
      <c r="H5506" s="10">
        <v>6.0</v>
      </c>
      <c r="I5506" s="10">
        <v>7.0</v>
      </c>
      <c r="J5506" s="172">
        <v>50.0</v>
      </c>
      <c r="K5506" s="173">
        <v>7.14</v>
      </c>
      <c r="L5506" s="162" t="s">
        <v>77</v>
      </c>
      <c r="M5506" s="163"/>
      <c r="N5506" s="163"/>
      <c r="O5506" s="163"/>
      <c r="P5506" s="163"/>
      <c r="Q5506" s="163"/>
      <c r="R5506" s="163"/>
      <c r="S5506" s="163"/>
      <c r="T5506" s="163"/>
      <c r="U5506" s="163"/>
      <c r="V5506" s="163"/>
      <c r="W5506" s="163"/>
      <c r="X5506" s="163"/>
    </row>
    <row r="5507" ht="11.25" customHeight="1">
      <c r="A5507" s="162" t="s">
        <v>9013</v>
      </c>
      <c r="B5507" s="162" t="s">
        <v>9014</v>
      </c>
      <c r="C5507" s="10" t="s">
        <v>52</v>
      </c>
      <c r="D5507" s="162" t="s">
        <v>9382</v>
      </c>
      <c r="E5507" s="162" t="s">
        <v>9383</v>
      </c>
      <c r="F5507" s="161" t="s">
        <v>655</v>
      </c>
      <c r="G5507" s="10">
        <v>7.0</v>
      </c>
      <c r="H5507" s="10">
        <v>6.0</v>
      </c>
      <c r="I5507" s="10">
        <v>7.0</v>
      </c>
      <c r="J5507" s="172">
        <v>50.0</v>
      </c>
      <c r="K5507" s="173">
        <v>7.14</v>
      </c>
      <c r="L5507" s="162" t="s">
        <v>77</v>
      </c>
      <c r="M5507" s="163"/>
      <c r="N5507" s="163"/>
      <c r="O5507" s="163"/>
      <c r="P5507" s="163"/>
      <c r="Q5507" s="163"/>
      <c r="R5507" s="163"/>
      <c r="S5507" s="163"/>
      <c r="T5507" s="163"/>
      <c r="U5507" s="163"/>
      <c r="V5507" s="163"/>
      <c r="W5507" s="163"/>
      <c r="X5507" s="163"/>
    </row>
    <row r="5508" ht="11.25" customHeight="1">
      <c r="A5508" s="162" t="s">
        <v>9384</v>
      </c>
      <c r="B5508" s="162" t="s">
        <v>9385</v>
      </c>
      <c r="C5508" s="10" t="s">
        <v>52</v>
      </c>
      <c r="D5508" s="162" t="s">
        <v>9386</v>
      </c>
      <c r="E5508" s="162" t="s">
        <v>9387</v>
      </c>
      <c r="F5508" s="161" t="s">
        <v>2790</v>
      </c>
      <c r="G5508" s="10">
        <v>5.0</v>
      </c>
      <c r="H5508" s="10">
        <v>5.0</v>
      </c>
      <c r="I5508" s="10">
        <v>5.0</v>
      </c>
      <c r="J5508" s="172">
        <v>50.0</v>
      </c>
      <c r="K5508" s="173">
        <v>10.0</v>
      </c>
      <c r="L5508" s="162" t="s">
        <v>77</v>
      </c>
      <c r="M5508" s="163"/>
      <c r="N5508" s="163"/>
      <c r="O5508" s="163"/>
      <c r="P5508" s="163"/>
      <c r="Q5508" s="163"/>
      <c r="R5508" s="163"/>
      <c r="S5508" s="163"/>
      <c r="T5508" s="163"/>
      <c r="U5508" s="163"/>
      <c r="V5508" s="163"/>
      <c r="W5508" s="163"/>
      <c r="X5508" s="163"/>
    </row>
    <row r="5509" ht="11.25" customHeight="1">
      <c r="A5509" s="162" t="s">
        <v>9384</v>
      </c>
      <c r="B5509" s="162" t="s">
        <v>9385</v>
      </c>
      <c r="C5509" s="10" t="s">
        <v>52</v>
      </c>
      <c r="D5509" s="162" t="s">
        <v>9388</v>
      </c>
      <c r="E5509" s="162" t="s">
        <v>9389</v>
      </c>
      <c r="F5509" s="161" t="s">
        <v>2790</v>
      </c>
      <c r="G5509" s="10">
        <v>5.0</v>
      </c>
      <c r="H5509" s="10">
        <v>5.0</v>
      </c>
      <c r="I5509" s="10">
        <v>5.0</v>
      </c>
      <c r="J5509" s="172">
        <v>50.0</v>
      </c>
      <c r="K5509" s="173">
        <v>10.0</v>
      </c>
      <c r="L5509" s="162" t="s">
        <v>77</v>
      </c>
      <c r="M5509" s="163"/>
      <c r="N5509" s="163"/>
      <c r="O5509" s="163"/>
      <c r="P5509" s="163"/>
      <c r="Q5509" s="163"/>
      <c r="R5509" s="163"/>
      <c r="S5509" s="163"/>
      <c r="T5509" s="163"/>
      <c r="U5509" s="163"/>
      <c r="V5509" s="163"/>
      <c r="W5509" s="163"/>
      <c r="X5509" s="163"/>
    </row>
    <row r="5510" ht="11.25" customHeight="1">
      <c r="A5510" s="162" t="s">
        <v>9384</v>
      </c>
      <c r="B5510" s="162" t="s">
        <v>9385</v>
      </c>
      <c r="C5510" s="10" t="s">
        <v>52</v>
      </c>
      <c r="D5510" s="162" t="s">
        <v>9390</v>
      </c>
      <c r="E5510" s="162" t="s">
        <v>9391</v>
      </c>
      <c r="F5510" s="161" t="s">
        <v>655</v>
      </c>
      <c r="G5510" s="10">
        <v>5.0</v>
      </c>
      <c r="H5510" s="10">
        <v>5.0</v>
      </c>
      <c r="I5510" s="10">
        <v>5.0</v>
      </c>
      <c r="J5510" s="172">
        <v>50.0</v>
      </c>
      <c r="K5510" s="173">
        <v>10.0</v>
      </c>
      <c r="L5510" s="162" t="s">
        <v>77</v>
      </c>
      <c r="M5510" s="163"/>
      <c r="N5510" s="163"/>
      <c r="O5510" s="163"/>
      <c r="P5510" s="163"/>
      <c r="Q5510" s="163"/>
      <c r="R5510" s="163"/>
      <c r="S5510" s="163"/>
      <c r="T5510" s="163"/>
      <c r="U5510" s="163"/>
      <c r="V5510" s="163"/>
      <c r="W5510" s="163"/>
      <c r="X5510" s="163"/>
    </row>
    <row r="5511" ht="11.25" customHeight="1">
      <c r="A5511" s="162" t="s">
        <v>9350</v>
      </c>
      <c r="B5511" s="162" t="s">
        <v>9351</v>
      </c>
      <c r="C5511" s="10" t="s">
        <v>52</v>
      </c>
      <c r="D5511" s="162" t="s">
        <v>9392</v>
      </c>
      <c r="E5511" s="162" t="s">
        <v>9393</v>
      </c>
      <c r="F5511" s="161" t="s">
        <v>2790</v>
      </c>
      <c r="G5511" s="10">
        <v>5.0</v>
      </c>
      <c r="H5511" s="10">
        <v>5.0</v>
      </c>
      <c r="I5511" s="10">
        <v>6.0</v>
      </c>
      <c r="J5511" s="172">
        <v>50.0</v>
      </c>
      <c r="K5511" s="173">
        <v>10.0</v>
      </c>
      <c r="L5511" s="162" t="s">
        <v>77</v>
      </c>
      <c r="M5511" s="163"/>
      <c r="N5511" s="163"/>
      <c r="O5511" s="163"/>
      <c r="P5511" s="163"/>
      <c r="Q5511" s="163"/>
      <c r="R5511" s="163"/>
      <c r="S5511" s="163"/>
      <c r="T5511" s="163"/>
      <c r="U5511" s="163"/>
      <c r="V5511" s="163"/>
      <c r="W5511" s="163"/>
      <c r="X5511" s="163"/>
    </row>
    <row r="5512" ht="11.25" customHeight="1">
      <c r="A5512" s="162" t="s">
        <v>9350</v>
      </c>
      <c r="B5512" s="162" t="s">
        <v>9351</v>
      </c>
      <c r="C5512" s="10" t="s">
        <v>52</v>
      </c>
      <c r="D5512" s="162" t="s">
        <v>9394</v>
      </c>
      <c r="E5512" s="162" t="s">
        <v>9395</v>
      </c>
      <c r="F5512" s="161" t="s">
        <v>2790</v>
      </c>
      <c r="G5512" s="10">
        <v>5.0</v>
      </c>
      <c r="H5512" s="10">
        <v>5.0</v>
      </c>
      <c r="I5512" s="10">
        <v>6.0</v>
      </c>
      <c r="J5512" s="172">
        <v>50.0</v>
      </c>
      <c r="K5512" s="173">
        <v>10.0</v>
      </c>
      <c r="L5512" s="162" t="s">
        <v>77</v>
      </c>
      <c r="M5512" s="163"/>
      <c r="N5512" s="163"/>
      <c r="O5512" s="163"/>
      <c r="P5512" s="163"/>
      <c r="Q5512" s="163"/>
      <c r="R5512" s="163"/>
      <c r="S5512" s="163"/>
      <c r="T5512" s="163"/>
      <c r="U5512" s="163"/>
      <c r="V5512" s="163"/>
      <c r="W5512" s="163"/>
      <c r="X5512" s="163"/>
    </row>
    <row r="5513" ht="11.25" customHeight="1">
      <c r="A5513" s="162" t="s">
        <v>9350</v>
      </c>
      <c r="B5513" s="162" t="s">
        <v>9351</v>
      </c>
      <c r="C5513" s="10" t="s">
        <v>52</v>
      </c>
      <c r="D5513" s="162" t="s">
        <v>9396</v>
      </c>
      <c r="E5513" s="162" t="s">
        <v>9397</v>
      </c>
      <c r="F5513" s="161" t="s">
        <v>6357</v>
      </c>
      <c r="G5513" s="10">
        <v>5.0</v>
      </c>
      <c r="H5513" s="10">
        <v>5.0</v>
      </c>
      <c r="I5513" s="10">
        <v>6.0</v>
      </c>
      <c r="J5513" s="172">
        <v>50.0</v>
      </c>
      <c r="K5513" s="173">
        <v>10.0</v>
      </c>
      <c r="L5513" s="162" t="s">
        <v>77</v>
      </c>
      <c r="M5513" s="163"/>
      <c r="N5513" s="163"/>
      <c r="O5513" s="163"/>
      <c r="P5513" s="163"/>
      <c r="Q5513" s="163"/>
      <c r="R5513" s="163"/>
      <c r="S5513" s="163"/>
      <c r="T5513" s="163"/>
      <c r="U5513" s="163"/>
      <c r="V5513" s="163"/>
      <c r="W5513" s="163"/>
      <c r="X5513" s="163"/>
    </row>
    <row r="5514" ht="11.25" customHeight="1">
      <c r="A5514" s="144" t="s">
        <v>9398</v>
      </c>
      <c r="B5514" s="136" t="s">
        <v>3960</v>
      </c>
      <c r="C5514" s="139" t="s">
        <v>141</v>
      </c>
      <c r="D5514" s="144" t="s">
        <v>2753</v>
      </c>
      <c r="E5514" s="144" t="s">
        <v>9399</v>
      </c>
      <c r="F5514" s="174" t="s">
        <v>2223</v>
      </c>
      <c r="G5514" s="175">
        <v>10.0</v>
      </c>
      <c r="H5514" s="175">
        <v>9.0</v>
      </c>
      <c r="I5514" s="175">
        <v>12.0</v>
      </c>
      <c r="J5514" s="176">
        <v>50.0</v>
      </c>
      <c r="K5514" s="177">
        <v>5.0</v>
      </c>
      <c r="L5514" s="162" t="s">
        <v>9400</v>
      </c>
      <c r="M5514" s="163"/>
      <c r="N5514" s="163"/>
      <c r="O5514" s="163"/>
      <c r="P5514" s="163"/>
      <c r="Q5514" s="163"/>
      <c r="R5514" s="163"/>
      <c r="S5514" s="163"/>
      <c r="T5514" s="163"/>
      <c r="U5514" s="163"/>
      <c r="V5514" s="163"/>
      <c r="W5514" s="163"/>
      <c r="X5514" s="163"/>
    </row>
    <row r="5515" ht="11.25" customHeight="1">
      <c r="A5515" s="136" t="s">
        <v>9401</v>
      </c>
      <c r="B5515" s="178" t="s">
        <v>3944</v>
      </c>
      <c r="C5515" s="139" t="s">
        <v>141</v>
      </c>
      <c r="D5515" s="144" t="s">
        <v>9402</v>
      </c>
      <c r="E5515" s="139" t="s">
        <v>9403</v>
      </c>
      <c r="F5515" s="179" t="s">
        <v>2223</v>
      </c>
      <c r="G5515" s="180">
        <v>5.0</v>
      </c>
      <c r="H5515" s="180">
        <v>5.0</v>
      </c>
      <c r="I5515" s="180">
        <v>5.0</v>
      </c>
      <c r="J5515" s="181">
        <v>50.0</v>
      </c>
      <c r="K5515" s="177">
        <v>10.0</v>
      </c>
      <c r="L5515" s="162" t="s">
        <v>9400</v>
      </c>
      <c r="M5515" s="163"/>
      <c r="N5515" s="163"/>
      <c r="O5515" s="163"/>
      <c r="P5515" s="163"/>
      <c r="Q5515" s="163"/>
      <c r="R5515" s="163"/>
      <c r="S5515" s="163"/>
      <c r="T5515" s="163"/>
      <c r="U5515" s="163"/>
      <c r="V5515" s="163"/>
      <c r="W5515" s="163"/>
      <c r="X5515" s="163"/>
    </row>
    <row r="5516" ht="11.25" customHeight="1">
      <c r="A5516" s="144" t="s">
        <v>9404</v>
      </c>
      <c r="B5516" s="136" t="s">
        <v>9405</v>
      </c>
      <c r="C5516" s="139" t="s">
        <v>141</v>
      </c>
      <c r="D5516" s="144" t="s">
        <v>2805</v>
      </c>
      <c r="E5516" s="139" t="s">
        <v>533</v>
      </c>
      <c r="F5516" s="179" t="s">
        <v>2223</v>
      </c>
      <c r="G5516" s="139">
        <v>8.0</v>
      </c>
      <c r="H5516" s="139">
        <v>8.0</v>
      </c>
      <c r="I5516" s="139">
        <v>8.0</v>
      </c>
      <c r="J5516" s="181">
        <v>50.0</v>
      </c>
      <c r="K5516" s="177">
        <v>6.25</v>
      </c>
      <c r="L5516" s="162" t="s">
        <v>9400</v>
      </c>
      <c r="M5516" s="163"/>
      <c r="N5516" s="163"/>
      <c r="O5516" s="163"/>
      <c r="P5516" s="163"/>
      <c r="Q5516" s="163"/>
      <c r="R5516" s="163"/>
      <c r="S5516" s="163"/>
      <c r="T5516" s="163"/>
      <c r="U5516" s="163"/>
      <c r="V5516" s="163"/>
      <c r="W5516" s="163"/>
      <c r="X5516" s="163"/>
    </row>
    <row r="5517" ht="11.25" customHeight="1">
      <c r="A5517" s="144" t="s">
        <v>9404</v>
      </c>
      <c r="B5517" s="136" t="s">
        <v>9405</v>
      </c>
      <c r="C5517" s="139" t="s">
        <v>141</v>
      </c>
      <c r="D5517" s="144" t="s">
        <v>9406</v>
      </c>
      <c r="E5517" s="139" t="s">
        <v>9407</v>
      </c>
      <c r="F5517" s="179" t="s">
        <v>2223</v>
      </c>
      <c r="G5517" s="139">
        <v>8.0</v>
      </c>
      <c r="H5517" s="139">
        <v>8.0</v>
      </c>
      <c r="I5517" s="139">
        <v>8.0</v>
      </c>
      <c r="J5517" s="181">
        <v>50.0</v>
      </c>
      <c r="K5517" s="177">
        <v>6.25</v>
      </c>
      <c r="L5517" s="162" t="s">
        <v>9400</v>
      </c>
      <c r="M5517" s="163"/>
      <c r="N5517" s="163"/>
      <c r="O5517" s="163"/>
      <c r="P5517" s="163"/>
      <c r="Q5517" s="163"/>
      <c r="R5517" s="163"/>
      <c r="S5517" s="163"/>
      <c r="T5517" s="163"/>
      <c r="U5517" s="163"/>
      <c r="V5517" s="163"/>
      <c r="W5517" s="163"/>
      <c r="X5517" s="163"/>
    </row>
    <row r="5518" ht="11.25" customHeight="1">
      <c r="A5518" s="144" t="s">
        <v>9404</v>
      </c>
      <c r="B5518" s="136" t="s">
        <v>9405</v>
      </c>
      <c r="C5518" s="139" t="s">
        <v>141</v>
      </c>
      <c r="D5518" s="144" t="s">
        <v>474</v>
      </c>
      <c r="E5518" s="139" t="s">
        <v>480</v>
      </c>
      <c r="F5518" s="179" t="s">
        <v>2223</v>
      </c>
      <c r="G5518" s="139">
        <v>8.0</v>
      </c>
      <c r="H5518" s="139">
        <v>8.0</v>
      </c>
      <c r="I5518" s="139">
        <v>8.0</v>
      </c>
      <c r="J5518" s="181">
        <v>50.0</v>
      </c>
      <c r="K5518" s="177">
        <v>6.25</v>
      </c>
      <c r="L5518" s="162" t="s">
        <v>9400</v>
      </c>
      <c r="M5518" s="163"/>
      <c r="N5518" s="163"/>
      <c r="O5518" s="163"/>
      <c r="P5518" s="163"/>
      <c r="Q5518" s="163"/>
      <c r="R5518" s="163"/>
      <c r="S5518" s="163"/>
      <c r="T5518" s="163"/>
      <c r="U5518" s="163"/>
      <c r="V5518" s="163"/>
      <c r="W5518" s="163"/>
      <c r="X5518" s="163"/>
    </row>
    <row r="5519" ht="11.25" customHeight="1">
      <c r="A5519" s="144" t="s">
        <v>9404</v>
      </c>
      <c r="B5519" s="136" t="s">
        <v>9405</v>
      </c>
      <c r="C5519" s="139" t="s">
        <v>141</v>
      </c>
      <c r="D5519" s="144" t="s">
        <v>9408</v>
      </c>
      <c r="E5519" s="139" t="s">
        <v>9409</v>
      </c>
      <c r="F5519" s="179" t="s">
        <v>2223</v>
      </c>
      <c r="G5519" s="139">
        <v>8.0</v>
      </c>
      <c r="H5519" s="139">
        <v>8.0</v>
      </c>
      <c r="I5519" s="139">
        <v>8.0</v>
      </c>
      <c r="J5519" s="187">
        <v>50.0</v>
      </c>
      <c r="K5519" s="177">
        <v>6.25</v>
      </c>
      <c r="L5519" s="162" t="s">
        <v>9400</v>
      </c>
      <c r="M5519" s="163"/>
      <c r="N5519" s="163"/>
      <c r="O5519" s="163"/>
      <c r="P5519" s="163"/>
      <c r="Q5519" s="163"/>
      <c r="R5519" s="163"/>
      <c r="S5519" s="163"/>
      <c r="T5519" s="163"/>
      <c r="U5519" s="163"/>
      <c r="V5519" s="163"/>
      <c r="W5519" s="163"/>
      <c r="X5519" s="163"/>
    </row>
    <row r="5520" ht="11.25" customHeight="1">
      <c r="A5520" s="144" t="s">
        <v>9404</v>
      </c>
      <c r="B5520" s="136" t="s">
        <v>9405</v>
      </c>
      <c r="C5520" s="139" t="s">
        <v>141</v>
      </c>
      <c r="D5520" s="144" t="s">
        <v>9410</v>
      </c>
      <c r="E5520" s="139" t="s">
        <v>9411</v>
      </c>
      <c r="F5520" s="179" t="s">
        <v>2223</v>
      </c>
      <c r="G5520" s="139">
        <v>8.0</v>
      </c>
      <c r="H5520" s="139">
        <v>8.0</v>
      </c>
      <c r="I5520" s="139">
        <v>8.0</v>
      </c>
      <c r="J5520" s="187">
        <v>50.0</v>
      </c>
      <c r="K5520" s="177">
        <v>6.25</v>
      </c>
      <c r="L5520" s="162" t="s">
        <v>9400</v>
      </c>
      <c r="M5520" s="163"/>
      <c r="N5520" s="163"/>
      <c r="O5520" s="163"/>
      <c r="P5520" s="163"/>
      <c r="Q5520" s="163"/>
      <c r="R5520" s="163"/>
      <c r="S5520" s="163"/>
      <c r="T5520" s="163"/>
      <c r="U5520" s="163"/>
      <c r="V5520" s="163"/>
      <c r="W5520" s="163"/>
      <c r="X5520" s="163"/>
    </row>
    <row r="5521" ht="11.25" customHeight="1">
      <c r="A5521" s="144" t="s">
        <v>9404</v>
      </c>
      <c r="B5521" s="136" t="s">
        <v>9405</v>
      </c>
      <c r="C5521" s="139" t="s">
        <v>141</v>
      </c>
      <c r="D5521" s="144" t="s">
        <v>1638</v>
      </c>
      <c r="E5521" s="139" t="s">
        <v>9412</v>
      </c>
      <c r="F5521" s="179" t="s">
        <v>2223</v>
      </c>
      <c r="G5521" s="139">
        <v>8.0</v>
      </c>
      <c r="H5521" s="139">
        <v>8.0</v>
      </c>
      <c r="I5521" s="139">
        <v>8.0</v>
      </c>
      <c r="J5521" s="187">
        <v>50.0</v>
      </c>
      <c r="K5521" s="177">
        <v>6.25</v>
      </c>
      <c r="L5521" s="162" t="s">
        <v>9400</v>
      </c>
      <c r="M5521" s="163"/>
      <c r="N5521" s="163"/>
      <c r="O5521" s="163"/>
      <c r="P5521" s="163"/>
      <c r="Q5521" s="163"/>
      <c r="R5521" s="163"/>
      <c r="S5521" s="163"/>
      <c r="T5521" s="163"/>
      <c r="U5521" s="163"/>
      <c r="V5521" s="163"/>
      <c r="W5521" s="163"/>
      <c r="X5521" s="163"/>
    </row>
    <row r="5522" ht="11.25" customHeight="1">
      <c r="A5522" s="144" t="s">
        <v>9413</v>
      </c>
      <c r="B5522" s="136" t="s">
        <v>3861</v>
      </c>
      <c r="C5522" s="139" t="s">
        <v>141</v>
      </c>
      <c r="D5522" s="144" t="s">
        <v>2754</v>
      </c>
      <c r="E5522" s="139" t="s">
        <v>9414</v>
      </c>
      <c r="F5522" s="179" t="s">
        <v>2223</v>
      </c>
      <c r="G5522" s="139">
        <v>9.0</v>
      </c>
      <c r="H5522" s="139">
        <v>9.0</v>
      </c>
      <c r="I5522" s="139">
        <v>9.0</v>
      </c>
      <c r="J5522" s="187">
        <v>50.0</v>
      </c>
      <c r="K5522" s="177">
        <v>5.55</v>
      </c>
      <c r="L5522" s="162" t="s">
        <v>9400</v>
      </c>
      <c r="M5522" s="163"/>
      <c r="N5522" s="163"/>
      <c r="O5522" s="163"/>
      <c r="P5522" s="163"/>
      <c r="Q5522" s="163"/>
      <c r="R5522" s="163"/>
      <c r="S5522" s="163"/>
      <c r="T5522" s="163"/>
      <c r="U5522" s="163"/>
      <c r="V5522" s="163"/>
      <c r="W5522" s="163"/>
      <c r="X5522" s="163"/>
    </row>
    <row r="5523" ht="11.25" customHeight="1">
      <c r="A5523" s="144" t="s">
        <v>9413</v>
      </c>
      <c r="B5523" s="136" t="s">
        <v>3861</v>
      </c>
      <c r="C5523" s="139" t="s">
        <v>141</v>
      </c>
      <c r="D5523" s="144" t="s">
        <v>2753</v>
      </c>
      <c r="E5523" s="139" t="s">
        <v>9415</v>
      </c>
      <c r="F5523" s="179" t="s">
        <v>2223</v>
      </c>
      <c r="G5523" s="139">
        <v>9.0</v>
      </c>
      <c r="H5523" s="139">
        <v>9.0</v>
      </c>
      <c r="I5523" s="139">
        <v>9.0</v>
      </c>
      <c r="J5523" s="187">
        <v>50.0</v>
      </c>
      <c r="K5523" s="177">
        <v>5.55</v>
      </c>
      <c r="L5523" s="162" t="s">
        <v>9400</v>
      </c>
      <c r="M5523" s="163"/>
      <c r="N5523" s="163"/>
      <c r="O5523" s="163"/>
      <c r="P5523" s="163"/>
      <c r="Q5523" s="163"/>
      <c r="R5523" s="163"/>
      <c r="S5523" s="163"/>
      <c r="T5523" s="163"/>
      <c r="U5523" s="163"/>
      <c r="V5523" s="163"/>
      <c r="W5523" s="163"/>
      <c r="X5523" s="163"/>
    </row>
    <row r="5524" ht="11.25" customHeight="1">
      <c r="A5524" s="144" t="s">
        <v>9413</v>
      </c>
      <c r="B5524" s="136" t="s">
        <v>3861</v>
      </c>
      <c r="C5524" s="139" t="s">
        <v>141</v>
      </c>
      <c r="D5524" s="144" t="s">
        <v>9416</v>
      </c>
      <c r="E5524" s="139" t="s">
        <v>9417</v>
      </c>
      <c r="F5524" s="179" t="s">
        <v>2223</v>
      </c>
      <c r="G5524" s="139">
        <v>9.0</v>
      </c>
      <c r="H5524" s="139">
        <v>9.0</v>
      </c>
      <c r="I5524" s="139">
        <v>9.0</v>
      </c>
      <c r="J5524" s="187">
        <v>50.0</v>
      </c>
      <c r="K5524" s="177">
        <v>5.55</v>
      </c>
      <c r="L5524" s="162" t="s">
        <v>9400</v>
      </c>
      <c r="M5524" s="163"/>
      <c r="N5524" s="163"/>
      <c r="O5524" s="163"/>
      <c r="P5524" s="163"/>
      <c r="Q5524" s="163"/>
      <c r="R5524" s="163"/>
      <c r="S5524" s="163"/>
      <c r="T5524" s="163"/>
      <c r="U5524" s="163"/>
      <c r="V5524" s="163"/>
      <c r="W5524" s="163"/>
      <c r="X5524" s="163"/>
    </row>
    <row r="5525" ht="11.25" customHeight="1">
      <c r="A5525" s="144" t="s">
        <v>9413</v>
      </c>
      <c r="B5525" s="136" t="s">
        <v>3861</v>
      </c>
      <c r="C5525" s="139" t="s">
        <v>141</v>
      </c>
      <c r="D5525" s="144" t="s">
        <v>2752</v>
      </c>
      <c r="E5525" s="139" t="s">
        <v>7246</v>
      </c>
      <c r="F5525" s="179" t="s">
        <v>2223</v>
      </c>
      <c r="G5525" s="139">
        <v>9.0</v>
      </c>
      <c r="H5525" s="139">
        <v>9.0</v>
      </c>
      <c r="I5525" s="139">
        <v>9.0</v>
      </c>
      <c r="J5525" s="187">
        <v>50.0</v>
      </c>
      <c r="K5525" s="177">
        <v>5.55</v>
      </c>
      <c r="L5525" s="162" t="s">
        <v>9400</v>
      </c>
      <c r="M5525" s="163"/>
      <c r="N5525" s="163"/>
      <c r="O5525" s="163"/>
      <c r="P5525" s="163"/>
      <c r="Q5525" s="163"/>
      <c r="R5525" s="163"/>
      <c r="S5525" s="163"/>
      <c r="T5525" s="163"/>
      <c r="U5525" s="163"/>
      <c r="V5525" s="163"/>
      <c r="W5525" s="163"/>
      <c r="X5525" s="163"/>
    </row>
    <row r="5526" ht="11.25" customHeight="1">
      <c r="A5526" s="144" t="s">
        <v>9413</v>
      </c>
      <c r="B5526" s="136" t="s">
        <v>3861</v>
      </c>
      <c r="C5526" s="139" t="s">
        <v>141</v>
      </c>
      <c r="D5526" s="144" t="s">
        <v>9408</v>
      </c>
      <c r="E5526" s="139" t="s">
        <v>9418</v>
      </c>
      <c r="F5526" s="179" t="s">
        <v>2223</v>
      </c>
      <c r="G5526" s="139">
        <v>9.0</v>
      </c>
      <c r="H5526" s="139">
        <v>9.0</v>
      </c>
      <c r="I5526" s="139">
        <v>9.0</v>
      </c>
      <c r="J5526" s="187">
        <v>50.0</v>
      </c>
      <c r="K5526" s="177">
        <v>5.55</v>
      </c>
      <c r="L5526" s="162" t="s">
        <v>9400</v>
      </c>
      <c r="M5526" s="163"/>
      <c r="N5526" s="163"/>
      <c r="O5526" s="163"/>
      <c r="P5526" s="163"/>
      <c r="Q5526" s="163"/>
      <c r="R5526" s="163"/>
      <c r="S5526" s="163"/>
      <c r="T5526" s="163"/>
      <c r="U5526" s="163"/>
      <c r="V5526" s="163"/>
      <c r="W5526" s="163"/>
      <c r="X5526" s="163"/>
    </row>
    <row r="5527" ht="11.25" customHeight="1">
      <c r="A5527" s="144" t="s">
        <v>9413</v>
      </c>
      <c r="B5527" s="136" t="s">
        <v>3861</v>
      </c>
      <c r="C5527" s="139" t="s">
        <v>141</v>
      </c>
      <c r="D5527" s="144" t="s">
        <v>9419</v>
      </c>
      <c r="E5527" s="139" t="s">
        <v>9420</v>
      </c>
      <c r="F5527" s="179" t="s">
        <v>2223</v>
      </c>
      <c r="G5527" s="139">
        <v>9.0</v>
      </c>
      <c r="H5527" s="139">
        <v>9.0</v>
      </c>
      <c r="I5527" s="139">
        <v>9.0</v>
      </c>
      <c r="J5527" s="187">
        <v>50.0</v>
      </c>
      <c r="K5527" s="177">
        <v>5.55</v>
      </c>
      <c r="L5527" s="162" t="s">
        <v>9400</v>
      </c>
      <c r="M5527" s="163"/>
      <c r="N5527" s="163"/>
      <c r="O5527" s="163"/>
      <c r="P5527" s="163"/>
      <c r="Q5527" s="163"/>
      <c r="R5527" s="163"/>
      <c r="S5527" s="163"/>
      <c r="T5527" s="163"/>
      <c r="U5527" s="163"/>
      <c r="V5527" s="163"/>
      <c r="W5527" s="163"/>
      <c r="X5527" s="163"/>
    </row>
    <row r="5528" ht="11.25" customHeight="1">
      <c r="A5528" s="144" t="s">
        <v>9413</v>
      </c>
      <c r="B5528" s="136" t="s">
        <v>3861</v>
      </c>
      <c r="C5528" s="139" t="s">
        <v>141</v>
      </c>
      <c r="D5528" s="144" t="s">
        <v>9410</v>
      </c>
      <c r="E5528" s="139" t="s">
        <v>9411</v>
      </c>
      <c r="F5528" s="179" t="s">
        <v>2223</v>
      </c>
      <c r="G5528" s="139">
        <v>9.0</v>
      </c>
      <c r="H5528" s="139">
        <v>9.0</v>
      </c>
      <c r="I5528" s="139">
        <v>9.0</v>
      </c>
      <c r="J5528" s="187">
        <v>50.0</v>
      </c>
      <c r="K5528" s="177">
        <v>5.55</v>
      </c>
      <c r="L5528" s="162" t="s">
        <v>9400</v>
      </c>
      <c r="M5528" s="163"/>
      <c r="N5528" s="163"/>
      <c r="O5528" s="163"/>
      <c r="P5528" s="163"/>
      <c r="Q5528" s="163"/>
      <c r="R5528" s="163"/>
      <c r="S5528" s="163"/>
      <c r="T5528" s="163"/>
      <c r="U5528" s="163"/>
      <c r="V5528" s="163"/>
      <c r="W5528" s="163"/>
      <c r="X5528" s="163"/>
    </row>
    <row r="5529" ht="11.25" customHeight="1">
      <c r="A5529" s="144" t="s">
        <v>9413</v>
      </c>
      <c r="B5529" s="136" t="s">
        <v>3861</v>
      </c>
      <c r="C5529" s="139" t="s">
        <v>141</v>
      </c>
      <c r="D5529" s="144" t="s">
        <v>9421</v>
      </c>
      <c r="E5529" s="139" t="s">
        <v>9422</v>
      </c>
      <c r="F5529" s="179" t="s">
        <v>2223</v>
      </c>
      <c r="G5529" s="139">
        <v>9.0</v>
      </c>
      <c r="H5529" s="139">
        <v>9.0</v>
      </c>
      <c r="I5529" s="139">
        <v>9.0</v>
      </c>
      <c r="J5529" s="187">
        <v>50.0</v>
      </c>
      <c r="K5529" s="177">
        <v>5.55</v>
      </c>
      <c r="L5529" s="162" t="s">
        <v>9400</v>
      </c>
      <c r="M5529" s="163"/>
      <c r="N5529" s="163"/>
      <c r="O5529" s="163"/>
      <c r="P5529" s="163"/>
      <c r="Q5529" s="163"/>
      <c r="R5529" s="163"/>
      <c r="S5529" s="163"/>
      <c r="T5529" s="163"/>
      <c r="U5529" s="163"/>
      <c r="V5529" s="163"/>
      <c r="W5529" s="163"/>
      <c r="X5529" s="163"/>
    </row>
    <row r="5530" ht="11.25" customHeight="1">
      <c r="A5530" s="178" t="s">
        <v>9413</v>
      </c>
      <c r="B5530" s="194" t="s">
        <v>3861</v>
      </c>
      <c r="C5530" s="182" t="s">
        <v>141</v>
      </c>
      <c r="D5530" s="178" t="s">
        <v>1638</v>
      </c>
      <c r="E5530" s="182" t="s">
        <v>9412</v>
      </c>
      <c r="F5530" s="184" t="s">
        <v>2223</v>
      </c>
      <c r="G5530" s="182">
        <v>9.0</v>
      </c>
      <c r="H5530" s="182">
        <v>9.0</v>
      </c>
      <c r="I5530" s="182">
        <v>9.0</v>
      </c>
      <c r="J5530" s="185">
        <v>50.0</v>
      </c>
      <c r="K5530" s="222">
        <v>5.55</v>
      </c>
      <c r="L5530" s="162" t="s">
        <v>9400</v>
      </c>
      <c r="M5530" s="163"/>
      <c r="N5530" s="163"/>
      <c r="O5530" s="163"/>
      <c r="P5530" s="163"/>
      <c r="Q5530" s="163"/>
      <c r="R5530" s="163"/>
      <c r="S5530" s="163"/>
      <c r="T5530" s="163"/>
      <c r="U5530" s="163"/>
      <c r="V5530" s="163"/>
      <c r="W5530" s="163"/>
      <c r="X5530" s="163"/>
    </row>
    <row r="5531" ht="11.25" customHeight="1">
      <c r="A5531" s="144" t="s">
        <v>9423</v>
      </c>
      <c r="B5531" s="136" t="s">
        <v>3907</v>
      </c>
      <c r="C5531" s="182" t="s">
        <v>141</v>
      </c>
      <c r="D5531" s="144" t="s">
        <v>9424</v>
      </c>
      <c r="E5531" s="139" t="s">
        <v>5910</v>
      </c>
      <c r="F5531" s="184" t="s">
        <v>2223</v>
      </c>
      <c r="G5531" s="139">
        <v>6.0</v>
      </c>
      <c r="H5531" s="139">
        <v>6.0</v>
      </c>
      <c r="I5531" s="139">
        <v>6.0</v>
      </c>
      <c r="J5531" s="187">
        <v>50.0</v>
      </c>
      <c r="K5531" s="177">
        <v>8.33</v>
      </c>
      <c r="L5531" s="162" t="s">
        <v>9400</v>
      </c>
      <c r="M5531" s="163"/>
      <c r="N5531" s="163"/>
      <c r="O5531" s="163"/>
      <c r="P5531" s="163"/>
      <c r="Q5531" s="163"/>
      <c r="R5531" s="163"/>
      <c r="S5531" s="163"/>
      <c r="T5531" s="163"/>
      <c r="U5531" s="163"/>
      <c r="V5531" s="163"/>
      <c r="W5531" s="163"/>
      <c r="X5531" s="163"/>
    </row>
    <row r="5532" ht="11.25" customHeight="1">
      <c r="A5532" s="144" t="s">
        <v>9423</v>
      </c>
      <c r="B5532" s="136" t="s">
        <v>3907</v>
      </c>
      <c r="C5532" s="182" t="s">
        <v>141</v>
      </c>
      <c r="D5532" s="144" t="s">
        <v>9425</v>
      </c>
      <c r="E5532" s="139" t="s">
        <v>9426</v>
      </c>
      <c r="F5532" s="184" t="s">
        <v>2223</v>
      </c>
      <c r="G5532" s="139">
        <v>6.0</v>
      </c>
      <c r="H5532" s="139">
        <v>6.0</v>
      </c>
      <c r="I5532" s="139">
        <v>6.0</v>
      </c>
      <c r="J5532" s="187">
        <v>50.0</v>
      </c>
      <c r="K5532" s="177">
        <v>8.33</v>
      </c>
      <c r="L5532" s="162" t="s">
        <v>9400</v>
      </c>
      <c r="M5532" s="163"/>
      <c r="N5532" s="163"/>
      <c r="O5532" s="163"/>
      <c r="P5532" s="163"/>
      <c r="Q5532" s="163"/>
      <c r="R5532" s="163"/>
      <c r="S5532" s="163"/>
      <c r="T5532" s="163"/>
      <c r="U5532" s="163"/>
      <c r="V5532" s="163"/>
      <c r="W5532" s="163"/>
      <c r="X5532" s="163"/>
    </row>
    <row r="5533" ht="11.25" customHeight="1">
      <c r="A5533" s="144" t="s">
        <v>9423</v>
      </c>
      <c r="B5533" s="136" t="s">
        <v>3907</v>
      </c>
      <c r="C5533" s="182" t="s">
        <v>141</v>
      </c>
      <c r="D5533" s="144" t="s">
        <v>9427</v>
      </c>
      <c r="E5533" s="139" t="s">
        <v>9428</v>
      </c>
      <c r="F5533" s="184" t="s">
        <v>2223</v>
      </c>
      <c r="G5533" s="139">
        <v>6.0</v>
      </c>
      <c r="H5533" s="139">
        <v>6.0</v>
      </c>
      <c r="I5533" s="139">
        <v>6.0</v>
      </c>
      <c r="J5533" s="187">
        <v>50.0</v>
      </c>
      <c r="K5533" s="177">
        <v>8.33</v>
      </c>
      <c r="L5533" s="162" t="s">
        <v>9400</v>
      </c>
      <c r="M5533" s="163"/>
      <c r="N5533" s="163"/>
      <c r="O5533" s="163"/>
      <c r="P5533" s="163"/>
      <c r="Q5533" s="163"/>
      <c r="R5533" s="163"/>
      <c r="S5533" s="163"/>
      <c r="T5533" s="163"/>
      <c r="U5533" s="163"/>
      <c r="V5533" s="163"/>
      <c r="W5533" s="163"/>
      <c r="X5533" s="163"/>
    </row>
    <row r="5534" ht="11.25" customHeight="1">
      <c r="A5534" s="144" t="s">
        <v>9423</v>
      </c>
      <c r="B5534" s="136" t="s">
        <v>3907</v>
      </c>
      <c r="C5534" s="182" t="s">
        <v>141</v>
      </c>
      <c r="D5534" s="144" t="s">
        <v>474</v>
      </c>
      <c r="E5534" s="139" t="s">
        <v>480</v>
      </c>
      <c r="F5534" s="184" t="s">
        <v>2223</v>
      </c>
      <c r="G5534" s="139">
        <v>6.0</v>
      </c>
      <c r="H5534" s="139">
        <v>6.0</v>
      </c>
      <c r="I5534" s="139">
        <v>6.0</v>
      </c>
      <c r="J5534" s="187">
        <v>50.0</v>
      </c>
      <c r="K5534" s="177">
        <v>8.33</v>
      </c>
      <c r="L5534" s="162" t="s">
        <v>9400</v>
      </c>
      <c r="M5534" s="163"/>
      <c r="N5534" s="163"/>
      <c r="O5534" s="163"/>
      <c r="P5534" s="163"/>
      <c r="Q5534" s="163"/>
      <c r="R5534" s="163"/>
      <c r="S5534" s="163"/>
      <c r="T5534" s="163"/>
      <c r="U5534" s="163"/>
      <c r="V5534" s="163"/>
      <c r="W5534" s="163"/>
      <c r="X5534" s="163"/>
    </row>
    <row r="5535" ht="11.25" customHeight="1">
      <c r="A5535" s="144" t="s">
        <v>3773</v>
      </c>
      <c r="B5535" s="144" t="s">
        <v>474</v>
      </c>
      <c r="C5535" s="139" t="s">
        <v>141</v>
      </c>
      <c r="D5535" s="144" t="s">
        <v>3774</v>
      </c>
      <c r="E5535" s="200" t="s">
        <v>3775</v>
      </c>
      <c r="F5535" s="179" t="s">
        <v>2223</v>
      </c>
      <c r="G5535" s="139">
        <v>14.0</v>
      </c>
      <c r="H5535" s="139">
        <v>13.0</v>
      </c>
      <c r="I5535" s="139">
        <v>15.0</v>
      </c>
      <c r="J5535" s="187">
        <v>50.0</v>
      </c>
      <c r="K5535" s="141">
        <v>3.57</v>
      </c>
      <c r="L5535" s="162" t="s">
        <v>143</v>
      </c>
      <c r="M5535" s="163"/>
      <c r="N5535" s="163"/>
      <c r="O5535" s="163"/>
      <c r="P5535" s="163"/>
      <c r="Q5535" s="163"/>
      <c r="R5535" s="163"/>
      <c r="S5535" s="163"/>
      <c r="T5535" s="163"/>
      <c r="U5535" s="163"/>
      <c r="V5535" s="163"/>
      <c r="W5535" s="163"/>
      <c r="X5535" s="163"/>
    </row>
    <row r="5536" ht="11.25" customHeight="1">
      <c r="A5536" s="144" t="s">
        <v>3773</v>
      </c>
      <c r="B5536" s="144" t="s">
        <v>474</v>
      </c>
      <c r="C5536" s="139" t="s">
        <v>141</v>
      </c>
      <c r="D5536" s="144" t="s">
        <v>3776</v>
      </c>
      <c r="E5536" s="200" t="s">
        <v>3777</v>
      </c>
      <c r="F5536" s="179" t="s">
        <v>2223</v>
      </c>
      <c r="G5536" s="139">
        <v>14.0</v>
      </c>
      <c r="H5536" s="139">
        <v>13.0</v>
      </c>
      <c r="I5536" s="139">
        <v>15.0</v>
      </c>
      <c r="J5536" s="187">
        <v>50.0</v>
      </c>
      <c r="K5536" s="141">
        <v>3.57</v>
      </c>
      <c r="L5536" s="162" t="s">
        <v>143</v>
      </c>
      <c r="M5536" s="163"/>
      <c r="N5536" s="163"/>
      <c r="O5536" s="163"/>
      <c r="P5536" s="163"/>
      <c r="Q5536" s="163"/>
      <c r="R5536" s="163"/>
      <c r="S5536" s="163"/>
      <c r="T5536" s="163"/>
      <c r="U5536" s="163"/>
      <c r="V5536" s="163"/>
      <c r="W5536" s="163"/>
      <c r="X5536" s="163"/>
    </row>
    <row r="5537" ht="11.25" customHeight="1">
      <c r="A5537" s="144" t="s">
        <v>3773</v>
      </c>
      <c r="B5537" s="144" t="s">
        <v>474</v>
      </c>
      <c r="C5537" s="139" t="s">
        <v>141</v>
      </c>
      <c r="D5537" s="144" t="s">
        <v>3778</v>
      </c>
      <c r="E5537" s="200" t="s">
        <v>3779</v>
      </c>
      <c r="F5537" s="179" t="s">
        <v>2223</v>
      </c>
      <c r="G5537" s="139">
        <v>14.0</v>
      </c>
      <c r="H5537" s="139">
        <v>13.0</v>
      </c>
      <c r="I5537" s="139">
        <v>15.0</v>
      </c>
      <c r="J5537" s="187">
        <v>50.0</v>
      </c>
      <c r="K5537" s="141">
        <v>3.57</v>
      </c>
      <c r="L5537" s="162" t="s">
        <v>143</v>
      </c>
      <c r="M5537" s="163"/>
      <c r="N5537" s="163"/>
      <c r="O5537" s="163"/>
      <c r="P5537" s="163"/>
      <c r="Q5537" s="163"/>
      <c r="R5537" s="163"/>
      <c r="S5537" s="163"/>
      <c r="T5537" s="163"/>
      <c r="U5537" s="163"/>
      <c r="V5537" s="163"/>
      <c r="W5537" s="163"/>
      <c r="X5537" s="163"/>
    </row>
    <row r="5538" ht="11.25" customHeight="1">
      <c r="A5538" s="144" t="s">
        <v>3773</v>
      </c>
      <c r="B5538" s="144" t="s">
        <v>474</v>
      </c>
      <c r="C5538" s="139" t="s">
        <v>141</v>
      </c>
      <c r="D5538" s="144" t="s">
        <v>3780</v>
      </c>
      <c r="E5538" s="200" t="s">
        <v>3781</v>
      </c>
      <c r="F5538" s="179" t="s">
        <v>2223</v>
      </c>
      <c r="G5538" s="139">
        <v>14.0</v>
      </c>
      <c r="H5538" s="139">
        <v>13.0</v>
      </c>
      <c r="I5538" s="139">
        <v>15.0</v>
      </c>
      <c r="J5538" s="187">
        <v>50.0</v>
      </c>
      <c r="K5538" s="141">
        <v>3.57</v>
      </c>
      <c r="L5538" s="162" t="s">
        <v>143</v>
      </c>
      <c r="M5538" s="163"/>
      <c r="N5538" s="163"/>
      <c r="O5538" s="163"/>
      <c r="P5538" s="163"/>
      <c r="Q5538" s="163"/>
      <c r="R5538" s="163"/>
      <c r="S5538" s="163"/>
      <c r="T5538" s="163"/>
      <c r="U5538" s="163"/>
      <c r="V5538" s="163"/>
      <c r="W5538" s="163"/>
      <c r="X5538" s="163"/>
    </row>
    <row r="5539" ht="11.25" customHeight="1">
      <c r="A5539" s="144" t="s">
        <v>3773</v>
      </c>
      <c r="B5539" s="144" t="s">
        <v>474</v>
      </c>
      <c r="C5539" s="139" t="s">
        <v>141</v>
      </c>
      <c r="D5539" s="144" t="s">
        <v>3782</v>
      </c>
      <c r="E5539" s="200" t="s">
        <v>3783</v>
      </c>
      <c r="F5539" s="179" t="s">
        <v>2223</v>
      </c>
      <c r="G5539" s="139">
        <v>14.0</v>
      </c>
      <c r="H5539" s="139">
        <v>13.0</v>
      </c>
      <c r="I5539" s="139">
        <v>15.0</v>
      </c>
      <c r="J5539" s="187">
        <v>50.0</v>
      </c>
      <c r="K5539" s="141">
        <v>3.57</v>
      </c>
      <c r="L5539" s="162" t="s">
        <v>143</v>
      </c>
      <c r="M5539" s="163"/>
      <c r="N5539" s="163"/>
      <c r="O5539" s="163"/>
      <c r="P5539" s="163"/>
      <c r="Q5539" s="163"/>
      <c r="R5539" s="163"/>
      <c r="S5539" s="163"/>
      <c r="T5539" s="163"/>
      <c r="U5539" s="163"/>
      <c r="V5539" s="163"/>
      <c r="W5539" s="163"/>
      <c r="X5539" s="163"/>
    </row>
    <row r="5540" ht="11.25" customHeight="1">
      <c r="A5540" s="144" t="s">
        <v>3773</v>
      </c>
      <c r="B5540" s="144" t="s">
        <v>474</v>
      </c>
      <c r="C5540" s="139" t="s">
        <v>141</v>
      </c>
      <c r="D5540" s="144" t="s">
        <v>3784</v>
      </c>
      <c r="E5540" s="200" t="s">
        <v>3785</v>
      </c>
      <c r="F5540" s="179" t="s">
        <v>2223</v>
      </c>
      <c r="G5540" s="139">
        <v>14.0</v>
      </c>
      <c r="H5540" s="139">
        <v>13.0</v>
      </c>
      <c r="I5540" s="139">
        <v>15.0</v>
      </c>
      <c r="J5540" s="187">
        <v>50.0</v>
      </c>
      <c r="K5540" s="141">
        <v>3.57</v>
      </c>
      <c r="L5540" s="162" t="s">
        <v>143</v>
      </c>
      <c r="M5540" s="163"/>
      <c r="N5540" s="163"/>
      <c r="O5540" s="163"/>
      <c r="P5540" s="163"/>
      <c r="Q5540" s="163"/>
      <c r="R5540" s="163"/>
      <c r="S5540" s="163"/>
      <c r="T5540" s="163"/>
      <c r="U5540" s="163"/>
      <c r="V5540" s="163"/>
      <c r="W5540" s="163"/>
      <c r="X5540" s="163"/>
    </row>
    <row r="5541" ht="11.25" customHeight="1">
      <c r="A5541" s="144" t="s">
        <v>3773</v>
      </c>
      <c r="B5541" s="144" t="s">
        <v>474</v>
      </c>
      <c r="C5541" s="139" t="s">
        <v>141</v>
      </c>
      <c r="D5541" s="144" t="s">
        <v>3786</v>
      </c>
      <c r="E5541" s="200" t="s">
        <v>3787</v>
      </c>
      <c r="F5541" s="179" t="s">
        <v>2223</v>
      </c>
      <c r="G5541" s="139">
        <v>14.0</v>
      </c>
      <c r="H5541" s="139">
        <v>13.0</v>
      </c>
      <c r="I5541" s="139">
        <v>15.0</v>
      </c>
      <c r="J5541" s="187">
        <v>50.0</v>
      </c>
      <c r="K5541" s="141">
        <v>3.57</v>
      </c>
      <c r="L5541" s="162" t="s">
        <v>143</v>
      </c>
      <c r="M5541" s="163"/>
      <c r="N5541" s="163"/>
      <c r="O5541" s="163"/>
      <c r="P5541" s="163"/>
      <c r="Q5541" s="163"/>
      <c r="R5541" s="163"/>
      <c r="S5541" s="163"/>
      <c r="T5541" s="163"/>
      <c r="U5541" s="163"/>
      <c r="V5541" s="163"/>
      <c r="W5541" s="163"/>
      <c r="X5541" s="163"/>
    </row>
    <row r="5542" ht="11.25" customHeight="1">
      <c r="A5542" s="144" t="s">
        <v>3961</v>
      </c>
      <c r="B5542" s="144" t="s">
        <v>483</v>
      </c>
      <c r="C5542" s="139" t="s">
        <v>141</v>
      </c>
      <c r="D5542" s="144" t="s">
        <v>3962</v>
      </c>
      <c r="E5542" s="193" t="s">
        <v>3963</v>
      </c>
      <c r="F5542" s="179" t="s">
        <v>2223</v>
      </c>
      <c r="G5542" s="139">
        <v>14.0</v>
      </c>
      <c r="H5542" s="139">
        <v>13.0</v>
      </c>
      <c r="I5542" s="139">
        <v>15.0</v>
      </c>
      <c r="J5542" s="187">
        <v>50.0</v>
      </c>
      <c r="K5542" s="141">
        <v>3.58</v>
      </c>
      <c r="L5542" s="162" t="s">
        <v>143</v>
      </c>
      <c r="M5542" s="163"/>
      <c r="N5542" s="163"/>
      <c r="O5542" s="163"/>
      <c r="P5542" s="163"/>
      <c r="Q5542" s="163"/>
      <c r="R5542" s="163"/>
      <c r="S5542" s="163"/>
      <c r="T5542" s="163"/>
      <c r="U5542" s="163"/>
      <c r="V5542" s="163"/>
      <c r="W5542" s="163"/>
      <c r="X5542" s="163"/>
    </row>
    <row r="5543" ht="11.25" customHeight="1">
      <c r="A5543" s="144" t="s">
        <v>3961</v>
      </c>
      <c r="B5543" s="144" t="s">
        <v>483</v>
      </c>
      <c r="C5543" s="139" t="s">
        <v>141</v>
      </c>
      <c r="D5543" s="144" t="s">
        <v>3964</v>
      </c>
      <c r="E5543" s="193" t="s">
        <v>3965</v>
      </c>
      <c r="F5543" s="179" t="s">
        <v>2223</v>
      </c>
      <c r="G5543" s="139">
        <v>14.0</v>
      </c>
      <c r="H5543" s="139">
        <v>13.0</v>
      </c>
      <c r="I5543" s="139">
        <v>15.0</v>
      </c>
      <c r="J5543" s="187">
        <v>50.0</v>
      </c>
      <c r="K5543" s="141">
        <v>3.57</v>
      </c>
      <c r="L5543" s="162" t="s">
        <v>143</v>
      </c>
      <c r="M5543" s="163"/>
      <c r="N5543" s="163"/>
      <c r="O5543" s="163"/>
      <c r="P5543" s="163"/>
      <c r="Q5543" s="163"/>
      <c r="R5543" s="163"/>
      <c r="S5543" s="163"/>
      <c r="T5543" s="163"/>
      <c r="U5543" s="163"/>
      <c r="V5543" s="163"/>
      <c r="W5543" s="163"/>
      <c r="X5543" s="163"/>
    </row>
    <row r="5544" ht="11.25" customHeight="1">
      <c r="A5544" s="144" t="s">
        <v>3773</v>
      </c>
      <c r="B5544" s="144" t="s">
        <v>474</v>
      </c>
      <c r="C5544" s="139" t="s">
        <v>141</v>
      </c>
      <c r="D5544" s="144" t="s">
        <v>3774</v>
      </c>
      <c r="E5544" s="200" t="s">
        <v>3775</v>
      </c>
      <c r="F5544" s="179" t="s">
        <v>2223</v>
      </c>
      <c r="G5544" s="139">
        <v>14.0</v>
      </c>
      <c r="H5544" s="139">
        <v>13.0</v>
      </c>
      <c r="I5544" s="139">
        <v>15.0</v>
      </c>
      <c r="J5544" s="187">
        <v>50.0</v>
      </c>
      <c r="K5544" s="141">
        <v>3.57</v>
      </c>
      <c r="L5544" s="162" t="s">
        <v>168</v>
      </c>
      <c r="M5544" s="163"/>
      <c r="N5544" s="163"/>
      <c r="O5544" s="163"/>
      <c r="P5544" s="163"/>
      <c r="Q5544" s="163"/>
      <c r="R5544" s="163"/>
      <c r="S5544" s="163"/>
      <c r="T5544" s="163"/>
      <c r="U5544" s="163"/>
      <c r="V5544" s="163"/>
      <c r="W5544" s="163"/>
      <c r="X5544" s="163"/>
    </row>
    <row r="5545" ht="11.25" customHeight="1">
      <c r="A5545" s="144" t="s">
        <v>3773</v>
      </c>
      <c r="B5545" s="144" t="s">
        <v>474</v>
      </c>
      <c r="C5545" s="139" t="s">
        <v>141</v>
      </c>
      <c r="D5545" s="144" t="s">
        <v>3776</v>
      </c>
      <c r="E5545" s="200" t="s">
        <v>3777</v>
      </c>
      <c r="F5545" s="179" t="s">
        <v>2223</v>
      </c>
      <c r="G5545" s="139">
        <v>14.0</v>
      </c>
      <c r="H5545" s="139">
        <v>13.0</v>
      </c>
      <c r="I5545" s="139">
        <v>15.0</v>
      </c>
      <c r="J5545" s="187">
        <v>50.0</v>
      </c>
      <c r="K5545" s="141">
        <v>3.57</v>
      </c>
      <c r="L5545" s="162" t="s">
        <v>168</v>
      </c>
      <c r="M5545" s="163"/>
      <c r="N5545" s="163"/>
      <c r="O5545" s="163"/>
      <c r="P5545" s="163"/>
      <c r="Q5545" s="163"/>
      <c r="R5545" s="163"/>
      <c r="S5545" s="163"/>
      <c r="T5545" s="163"/>
      <c r="U5545" s="163"/>
      <c r="V5545" s="163"/>
      <c r="W5545" s="163"/>
      <c r="X5545" s="163"/>
    </row>
    <row r="5546" ht="11.25" customHeight="1">
      <c r="A5546" s="144" t="s">
        <v>3773</v>
      </c>
      <c r="B5546" s="144" t="s">
        <v>474</v>
      </c>
      <c r="C5546" s="139" t="s">
        <v>141</v>
      </c>
      <c r="D5546" s="144" t="s">
        <v>3778</v>
      </c>
      <c r="E5546" s="200" t="s">
        <v>3779</v>
      </c>
      <c r="F5546" s="179" t="s">
        <v>2223</v>
      </c>
      <c r="G5546" s="139">
        <v>14.0</v>
      </c>
      <c r="H5546" s="139">
        <v>13.0</v>
      </c>
      <c r="I5546" s="139">
        <v>15.0</v>
      </c>
      <c r="J5546" s="187">
        <v>50.0</v>
      </c>
      <c r="K5546" s="141">
        <v>3.57</v>
      </c>
      <c r="L5546" s="162" t="s">
        <v>168</v>
      </c>
      <c r="M5546" s="163"/>
      <c r="N5546" s="163"/>
      <c r="O5546" s="163"/>
      <c r="P5546" s="163"/>
      <c r="Q5546" s="163"/>
      <c r="R5546" s="163"/>
      <c r="S5546" s="163"/>
      <c r="T5546" s="163"/>
      <c r="U5546" s="163"/>
      <c r="V5546" s="163"/>
      <c r="W5546" s="163"/>
      <c r="X5546" s="163"/>
    </row>
    <row r="5547" ht="11.25" customHeight="1">
      <c r="A5547" s="144" t="s">
        <v>3773</v>
      </c>
      <c r="B5547" s="144" t="s">
        <v>474</v>
      </c>
      <c r="C5547" s="139" t="s">
        <v>141</v>
      </c>
      <c r="D5547" s="144" t="s">
        <v>3780</v>
      </c>
      <c r="E5547" s="200" t="s">
        <v>3781</v>
      </c>
      <c r="F5547" s="179" t="s">
        <v>2223</v>
      </c>
      <c r="G5547" s="139">
        <v>14.0</v>
      </c>
      <c r="H5547" s="139">
        <v>13.0</v>
      </c>
      <c r="I5547" s="139">
        <v>15.0</v>
      </c>
      <c r="J5547" s="187">
        <v>50.0</v>
      </c>
      <c r="K5547" s="141">
        <v>3.57</v>
      </c>
      <c r="L5547" s="162" t="s">
        <v>168</v>
      </c>
      <c r="M5547" s="163"/>
      <c r="N5547" s="163"/>
      <c r="O5547" s="163"/>
      <c r="P5547" s="163"/>
      <c r="Q5547" s="163"/>
      <c r="R5547" s="163"/>
      <c r="S5547" s="163"/>
      <c r="T5547" s="163"/>
      <c r="U5547" s="163"/>
      <c r="V5547" s="163"/>
      <c r="W5547" s="163"/>
      <c r="X5547" s="163"/>
    </row>
    <row r="5548" ht="11.25" customHeight="1">
      <c r="A5548" s="144" t="s">
        <v>3773</v>
      </c>
      <c r="B5548" s="144" t="s">
        <v>474</v>
      </c>
      <c r="C5548" s="139" t="s">
        <v>141</v>
      </c>
      <c r="D5548" s="144" t="s">
        <v>3782</v>
      </c>
      <c r="E5548" s="200" t="s">
        <v>3783</v>
      </c>
      <c r="F5548" s="179" t="s">
        <v>2223</v>
      </c>
      <c r="G5548" s="139">
        <v>14.0</v>
      </c>
      <c r="H5548" s="139">
        <v>13.0</v>
      </c>
      <c r="I5548" s="139">
        <v>15.0</v>
      </c>
      <c r="J5548" s="187">
        <v>50.0</v>
      </c>
      <c r="K5548" s="141">
        <v>3.57</v>
      </c>
      <c r="L5548" s="162" t="s">
        <v>168</v>
      </c>
      <c r="M5548" s="163"/>
      <c r="N5548" s="163"/>
      <c r="O5548" s="163"/>
      <c r="P5548" s="163"/>
      <c r="Q5548" s="163"/>
      <c r="R5548" s="163"/>
      <c r="S5548" s="163"/>
      <c r="T5548" s="163"/>
      <c r="U5548" s="163"/>
      <c r="V5548" s="163"/>
      <c r="W5548" s="163"/>
      <c r="X5548" s="163"/>
    </row>
    <row r="5549" ht="11.25" customHeight="1">
      <c r="A5549" s="144" t="s">
        <v>3773</v>
      </c>
      <c r="B5549" s="144" t="s">
        <v>474</v>
      </c>
      <c r="C5549" s="139" t="s">
        <v>141</v>
      </c>
      <c r="D5549" s="144" t="s">
        <v>3784</v>
      </c>
      <c r="E5549" s="200" t="s">
        <v>3785</v>
      </c>
      <c r="F5549" s="179" t="s">
        <v>2223</v>
      </c>
      <c r="G5549" s="139">
        <v>14.0</v>
      </c>
      <c r="H5549" s="139">
        <v>13.0</v>
      </c>
      <c r="I5549" s="139">
        <v>15.0</v>
      </c>
      <c r="J5549" s="187">
        <v>50.0</v>
      </c>
      <c r="K5549" s="141">
        <v>3.57</v>
      </c>
      <c r="L5549" s="162" t="s">
        <v>168</v>
      </c>
      <c r="M5549" s="163"/>
      <c r="N5549" s="163"/>
      <c r="O5549" s="163"/>
      <c r="P5549" s="163"/>
      <c r="Q5549" s="163"/>
      <c r="R5549" s="163"/>
      <c r="S5549" s="163"/>
      <c r="T5549" s="163"/>
      <c r="U5549" s="163"/>
      <c r="V5549" s="163"/>
      <c r="W5549" s="163"/>
      <c r="X5549" s="163"/>
    </row>
    <row r="5550" ht="11.25" customHeight="1">
      <c r="A5550" s="144" t="s">
        <v>3773</v>
      </c>
      <c r="B5550" s="144" t="s">
        <v>474</v>
      </c>
      <c r="C5550" s="139" t="s">
        <v>141</v>
      </c>
      <c r="D5550" s="144" t="s">
        <v>3786</v>
      </c>
      <c r="E5550" s="200" t="s">
        <v>3787</v>
      </c>
      <c r="F5550" s="179" t="s">
        <v>2223</v>
      </c>
      <c r="G5550" s="139">
        <v>14.0</v>
      </c>
      <c r="H5550" s="139">
        <v>13.0</v>
      </c>
      <c r="I5550" s="139">
        <v>15.0</v>
      </c>
      <c r="J5550" s="187">
        <v>50.0</v>
      </c>
      <c r="K5550" s="141">
        <v>3.57</v>
      </c>
      <c r="L5550" s="162" t="s">
        <v>168</v>
      </c>
      <c r="M5550" s="163"/>
      <c r="N5550" s="163"/>
      <c r="O5550" s="163"/>
      <c r="P5550" s="163"/>
      <c r="Q5550" s="163"/>
      <c r="R5550" s="163"/>
      <c r="S5550" s="163"/>
      <c r="T5550" s="163"/>
      <c r="U5550" s="163"/>
      <c r="V5550" s="163"/>
      <c r="W5550" s="163"/>
      <c r="X5550" s="163"/>
    </row>
    <row r="5551" ht="11.25" customHeight="1">
      <c r="A5551" s="144" t="s">
        <v>3961</v>
      </c>
      <c r="B5551" s="144" t="s">
        <v>483</v>
      </c>
      <c r="C5551" s="139" t="s">
        <v>141</v>
      </c>
      <c r="D5551" s="144" t="s">
        <v>3962</v>
      </c>
      <c r="E5551" s="193" t="s">
        <v>3963</v>
      </c>
      <c r="F5551" s="179" t="s">
        <v>2223</v>
      </c>
      <c r="G5551" s="139">
        <v>14.0</v>
      </c>
      <c r="H5551" s="139">
        <v>13.0</v>
      </c>
      <c r="I5551" s="139">
        <v>15.0</v>
      </c>
      <c r="J5551" s="187">
        <v>50.0</v>
      </c>
      <c r="K5551" s="141">
        <v>3.57</v>
      </c>
      <c r="L5551" s="162" t="s">
        <v>168</v>
      </c>
      <c r="M5551" s="163"/>
      <c r="N5551" s="163"/>
      <c r="O5551" s="163"/>
      <c r="P5551" s="163"/>
      <c r="Q5551" s="163"/>
      <c r="R5551" s="163"/>
      <c r="S5551" s="163"/>
      <c r="T5551" s="163"/>
      <c r="U5551" s="163"/>
      <c r="V5551" s="163"/>
      <c r="W5551" s="163"/>
      <c r="X5551" s="163"/>
    </row>
    <row r="5552" ht="11.25" customHeight="1">
      <c r="A5552" s="144" t="s">
        <v>3961</v>
      </c>
      <c r="B5552" s="144" t="s">
        <v>483</v>
      </c>
      <c r="C5552" s="139" t="s">
        <v>141</v>
      </c>
      <c r="D5552" s="144" t="s">
        <v>3964</v>
      </c>
      <c r="E5552" s="193" t="s">
        <v>3965</v>
      </c>
      <c r="F5552" s="179" t="s">
        <v>2223</v>
      </c>
      <c r="G5552" s="139">
        <v>14.0</v>
      </c>
      <c r="H5552" s="139">
        <v>13.0</v>
      </c>
      <c r="I5552" s="139">
        <v>15.0</v>
      </c>
      <c r="J5552" s="187">
        <v>50.0</v>
      </c>
      <c r="K5552" s="141">
        <v>3.57</v>
      </c>
      <c r="L5552" s="162" t="s">
        <v>168</v>
      </c>
      <c r="M5552" s="163"/>
      <c r="N5552" s="163"/>
      <c r="O5552" s="163"/>
      <c r="P5552" s="163"/>
      <c r="Q5552" s="163"/>
      <c r="R5552" s="163"/>
      <c r="S5552" s="163"/>
      <c r="T5552" s="163"/>
      <c r="U5552" s="163"/>
      <c r="V5552" s="163"/>
      <c r="W5552" s="163"/>
      <c r="X5552" s="163"/>
    </row>
    <row r="5553" ht="11.25" customHeight="1">
      <c r="A5553" s="162" t="s">
        <v>545</v>
      </c>
      <c r="B5553" s="162" t="s">
        <v>544</v>
      </c>
      <c r="C5553" s="10" t="s">
        <v>52</v>
      </c>
      <c r="D5553" s="162" t="s">
        <v>2791</v>
      </c>
      <c r="E5553" s="162" t="s">
        <v>2792</v>
      </c>
      <c r="F5553" s="161" t="s">
        <v>2790</v>
      </c>
      <c r="G5553" s="10">
        <v>12.0</v>
      </c>
      <c r="H5553" s="10">
        <v>11.0</v>
      </c>
      <c r="I5553" s="10">
        <v>12.0</v>
      </c>
      <c r="J5553" s="172">
        <v>50.0</v>
      </c>
      <c r="K5553" s="173">
        <v>4.17</v>
      </c>
      <c r="L5553" s="162" t="s">
        <v>51</v>
      </c>
      <c r="M5553" s="163"/>
      <c r="N5553" s="163"/>
      <c r="O5553" s="163"/>
      <c r="P5553" s="163"/>
      <c r="Q5553" s="163"/>
      <c r="R5553" s="163"/>
      <c r="S5553" s="163"/>
      <c r="T5553" s="163"/>
      <c r="U5553" s="163"/>
      <c r="V5553" s="163"/>
      <c r="W5553" s="163"/>
      <c r="X5553" s="163"/>
    </row>
    <row r="5554" ht="11.25" customHeight="1">
      <c r="A5554" s="162" t="s">
        <v>545</v>
      </c>
      <c r="B5554" s="162" t="s">
        <v>544</v>
      </c>
      <c r="C5554" s="10" t="s">
        <v>52</v>
      </c>
      <c r="D5554" s="162" t="s">
        <v>2788</v>
      </c>
      <c r="E5554" s="162" t="s">
        <v>2789</v>
      </c>
      <c r="F5554" s="161" t="s">
        <v>2790</v>
      </c>
      <c r="G5554" s="10">
        <v>12.0</v>
      </c>
      <c r="H5554" s="10">
        <v>11.0</v>
      </c>
      <c r="I5554" s="10">
        <v>12.0</v>
      </c>
      <c r="J5554" s="172">
        <v>50.0</v>
      </c>
      <c r="K5554" s="173">
        <v>4.17</v>
      </c>
      <c r="L5554" s="162" t="s">
        <v>51</v>
      </c>
      <c r="M5554" s="163"/>
      <c r="N5554" s="163"/>
      <c r="O5554" s="163"/>
      <c r="P5554" s="163"/>
      <c r="Q5554" s="163"/>
      <c r="R5554" s="163"/>
      <c r="S5554" s="163"/>
      <c r="T5554" s="163"/>
      <c r="U5554" s="163"/>
      <c r="V5554" s="163"/>
      <c r="W5554" s="163"/>
      <c r="X5554" s="163"/>
    </row>
    <row r="5555" ht="11.25" customHeight="1">
      <c r="A5555" s="162" t="s">
        <v>2804</v>
      </c>
      <c r="B5555" s="162" t="s">
        <v>2805</v>
      </c>
      <c r="C5555" s="10" t="s">
        <v>52</v>
      </c>
      <c r="D5555" s="162" t="s">
        <v>2810</v>
      </c>
      <c r="E5555" s="162" t="s">
        <v>2811</v>
      </c>
      <c r="F5555" s="161" t="s">
        <v>2790</v>
      </c>
      <c r="G5555" s="10">
        <v>13.0</v>
      </c>
      <c r="H5555" s="10">
        <v>1.0</v>
      </c>
      <c r="I5555" s="10">
        <v>13.0</v>
      </c>
      <c r="J5555" s="172">
        <v>50.0</v>
      </c>
      <c r="K5555" s="173">
        <v>3.85</v>
      </c>
      <c r="L5555" s="162" t="s">
        <v>51</v>
      </c>
      <c r="M5555" s="163"/>
      <c r="N5555" s="163"/>
      <c r="O5555" s="163"/>
      <c r="P5555" s="163"/>
      <c r="Q5555" s="163"/>
      <c r="R5555" s="163"/>
      <c r="S5555" s="163"/>
      <c r="T5555" s="163"/>
      <c r="U5555" s="163"/>
      <c r="V5555" s="163"/>
      <c r="W5555" s="163"/>
      <c r="X5555" s="163"/>
    </row>
    <row r="5556" ht="11.25" customHeight="1">
      <c r="A5556" s="162" t="s">
        <v>2804</v>
      </c>
      <c r="B5556" s="162" t="s">
        <v>2805</v>
      </c>
      <c r="C5556" s="10" t="s">
        <v>52</v>
      </c>
      <c r="D5556" s="162" t="s">
        <v>2808</v>
      </c>
      <c r="E5556" s="162" t="s">
        <v>2809</v>
      </c>
      <c r="F5556" s="161" t="s">
        <v>2790</v>
      </c>
      <c r="G5556" s="10">
        <v>13.0</v>
      </c>
      <c r="H5556" s="10">
        <v>1.0</v>
      </c>
      <c r="I5556" s="10">
        <v>13.0</v>
      </c>
      <c r="J5556" s="172">
        <v>50.0</v>
      </c>
      <c r="K5556" s="173">
        <v>3.85</v>
      </c>
      <c r="L5556" s="162" t="s">
        <v>51</v>
      </c>
      <c r="M5556" s="163"/>
      <c r="N5556" s="163"/>
      <c r="O5556" s="163"/>
      <c r="P5556" s="163"/>
      <c r="Q5556" s="163"/>
      <c r="R5556" s="163"/>
      <c r="S5556" s="163"/>
      <c r="T5556" s="163"/>
      <c r="U5556" s="163"/>
      <c r="V5556" s="163"/>
      <c r="W5556" s="163"/>
      <c r="X5556" s="163"/>
    </row>
    <row r="5557" ht="11.25" customHeight="1">
      <c r="A5557" s="162" t="s">
        <v>2804</v>
      </c>
      <c r="B5557" s="162" t="s">
        <v>2805</v>
      </c>
      <c r="C5557" s="10" t="s">
        <v>52</v>
      </c>
      <c r="D5557" s="162" t="s">
        <v>2806</v>
      </c>
      <c r="E5557" s="162" t="s">
        <v>2807</v>
      </c>
      <c r="F5557" s="161" t="s">
        <v>2790</v>
      </c>
      <c r="G5557" s="10">
        <v>13.0</v>
      </c>
      <c r="H5557" s="10">
        <v>1.0</v>
      </c>
      <c r="I5557" s="10">
        <v>13.0</v>
      </c>
      <c r="J5557" s="172">
        <v>50.0</v>
      </c>
      <c r="K5557" s="173">
        <v>3.85</v>
      </c>
      <c r="L5557" s="162" t="s">
        <v>51</v>
      </c>
      <c r="M5557" s="163"/>
      <c r="N5557" s="163"/>
      <c r="O5557" s="163"/>
      <c r="P5557" s="163"/>
      <c r="Q5557" s="163"/>
      <c r="R5557" s="163"/>
      <c r="S5557" s="163"/>
      <c r="T5557" s="163"/>
      <c r="U5557" s="163"/>
      <c r="V5557" s="163"/>
      <c r="W5557" s="163"/>
      <c r="X5557" s="163"/>
    </row>
    <row r="5558" ht="11.25" customHeight="1">
      <c r="A5558" s="162" t="s">
        <v>2804</v>
      </c>
      <c r="B5558" s="162" t="s">
        <v>2805</v>
      </c>
      <c r="C5558" s="10" t="s">
        <v>52</v>
      </c>
      <c r="D5558" s="162" t="s">
        <v>9429</v>
      </c>
      <c r="E5558" s="162" t="s">
        <v>9430</v>
      </c>
      <c r="F5558" s="161" t="s">
        <v>2790</v>
      </c>
      <c r="G5558" s="10">
        <v>13.0</v>
      </c>
      <c r="H5558" s="10">
        <v>1.0</v>
      </c>
      <c r="I5558" s="10">
        <v>13.0</v>
      </c>
      <c r="J5558" s="172">
        <v>50.0</v>
      </c>
      <c r="K5558" s="173">
        <v>3.85</v>
      </c>
      <c r="L5558" s="162" t="s">
        <v>51</v>
      </c>
      <c r="M5558" s="163"/>
      <c r="N5558" s="163"/>
      <c r="O5558" s="163"/>
      <c r="P5558" s="163"/>
      <c r="Q5558" s="163"/>
      <c r="R5558" s="163"/>
      <c r="S5558" s="163"/>
      <c r="T5558" s="163"/>
      <c r="U5558" s="163"/>
      <c r="V5558" s="163"/>
      <c r="W5558" s="163"/>
      <c r="X5558" s="163"/>
    </row>
    <row r="5559" ht="11.25" customHeight="1">
      <c r="A5559" s="162" t="s">
        <v>2804</v>
      </c>
      <c r="B5559" s="162" t="s">
        <v>2805</v>
      </c>
      <c r="C5559" s="10" t="s">
        <v>52</v>
      </c>
      <c r="D5559" s="162" t="s">
        <v>9431</v>
      </c>
      <c r="E5559" s="162" t="s">
        <v>9432</v>
      </c>
      <c r="F5559" s="161" t="s">
        <v>2790</v>
      </c>
      <c r="G5559" s="10">
        <v>13.0</v>
      </c>
      <c r="H5559" s="10">
        <v>1.0</v>
      </c>
      <c r="I5559" s="10">
        <v>13.0</v>
      </c>
      <c r="J5559" s="172">
        <v>50.0</v>
      </c>
      <c r="K5559" s="173">
        <v>3.85</v>
      </c>
      <c r="L5559" s="162" t="s">
        <v>51</v>
      </c>
      <c r="M5559" s="163"/>
      <c r="N5559" s="163"/>
      <c r="O5559" s="163"/>
      <c r="P5559" s="163"/>
      <c r="Q5559" s="163"/>
      <c r="R5559" s="163"/>
      <c r="S5559" s="163"/>
      <c r="T5559" s="163"/>
      <c r="U5559" s="163"/>
      <c r="V5559" s="163"/>
      <c r="W5559" s="163"/>
      <c r="X5559" s="163"/>
    </row>
    <row r="5560" ht="11.25" customHeight="1">
      <c r="A5560" s="162" t="s">
        <v>2804</v>
      </c>
      <c r="B5560" s="162" t="s">
        <v>2805</v>
      </c>
      <c r="C5560" s="10" t="s">
        <v>52</v>
      </c>
      <c r="D5560" s="162" t="s">
        <v>9433</v>
      </c>
      <c r="E5560" s="162" t="s">
        <v>9434</v>
      </c>
      <c r="F5560" s="161" t="s">
        <v>2790</v>
      </c>
      <c r="G5560" s="10">
        <v>13.0</v>
      </c>
      <c r="H5560" s="10">
        <v>1.0</v>
      </c>
      <c r="I5560" s="10">
        <v>13.0</v>
      </c>
      <c r="J5560" s="172">
        <v>50.0</v>
      </c>
      <c r="K5560" s="173">
        <v>3.85</v>
      </c>
      <c r="L5560" s="162" t="s">
        <v>51</v>
      </c>
      <c r="M5560" s="163"/>
      <c r="N5560" s="163"/>
      <c r="O5560" s="163"/>
      <c r="P5560" s="163"/>
      <c r="Q5560" s="163"/>
      <c r="R5560" s="163"/>
      <c r="S5560" s="163"/>
      <c r="T5560" s="163"/>
      <c r="U5560" s="163"/>
      <c r="V5560" s="163"/>
      <c r="W5560" s="163"/>
      <c r="X5560" s="163"/>
    </row>
    <row r="5561" ht="11.25" customHeight="1">
      <c r="A5561" s="162" t="s">
        <v>2801</v>
      </c>
      <c r="B5561" s="162" t="s">
        <v>2805</v>
      </c>
      <c r="C5561" s="10" t="s">
        <v>52</v>
      </c>
      <c r="D5561" s="162" t="s">
        <v>2803</v>
      </c>
      <c r="E5561" s="162" t="s">
        <v>1495</v>
      </c>
      <c r="F5561" s="161" t="s">
        <v>2790</v>
      </c>
      <c r="G5561" s="10">
        <v>11.0</v>
      </c>
      <c r="H5561" s="10">
        <v>10.0</v>
      </c>
      <c r="I5561" s="10">
        <v>11.0</v>
      </c>
      <c r="J5561" s="172">
        <v>50.0</v>
      </c>
      <c r="K5561" s="173">
        <v>4.55</v>
      </c>
      <c r="L5561" s="162" t="s">
        <v>51</v>
      </c>
      <c r="M5561" s="163"/>
      <c r="N5561" s="163"/>
      <c r="O5561" s="163"/>
      <c r="P5561" s="163"/>
      <c r="Q5561" s="163"/>
      <c r="R5561" s="163"/>
      <c r="S5561" s="163"/>
      <c r="T5561" s="163"/>
      <c r="U5561" s="163"/>
      <c r="V5561" s="163"/>
      <c r="W5561" s="163"/>
      <c r="X5561" s="163"/>
    </row>
    <row r="5562" ht="11.25" customHeight="1">
      <c r="A5562" s="162" t="s">
        <v>2801</v>
      </c>
      <c r="B5562" s="162" t="s">
        <v>2805</v>
      </c>
      <c r="C5562" s="10" t="s">
        <v>52</v>
      </c>
      <c r="D5562" s="162" t="s">
        <v>9435</v>
      </c>
      <c r="E5562" s="162" t="s">
        <v>9430</v>
      </c>
      <c r="F5562" s="161" t="s">
        <v>2790</v>
      </c>
      <c r="G5562" s="10">
        <v>11.0</v>
      </c>
      <c r="H5562" s="10">
        <v>10.0</v>
      </c>
      <c r="I5562" s="10">
        <v>11.0</v>
      </c>
      <c r="J5562" s="172">
        <v>50.0</v>
      </c>
      <c r="K5562" s="173">
        <v>4.55</v>
      </c>
      <c r="L5562" s="162" t="s">
        <v>51</v>
      </c>
      <c r="M5562" s="163"/>
      <c r="N5562" s="163"/>
      <c r="O5562" s="163"/>
      <c r="P5562" s="163"/>
      <c r="Q5562" s="163"/>
      <c r="R5562" s="163"/>
      <c r="S5562" s="163"/>
      <c r="T5562" s="163"/>
      <c r="U5562" s="163"/>
      <c r="V5562" s="163"/>
      <c r="W5562" s="163"/>
      <c r="X5562" s="163"/>
    </row>
    <row r="5563" ht="11.25" customHeight="1">
      <c r="A5563" s="162" t="s">
        <v>2801</v>
      </c>
      <c r="B5563" s="162" t="s">
        <v>2805</v>
      </c>
      <c r="C5563" s="10" t="s">
        <v>52</v>
      </c>
      <c r="D5563" s="162" t="s">
        <v>9436</v>
      </c>
      <c r="E5563" s="162" t="s">
        <v>9437</v>
      </c>
      <c r="F5563" s="161" t="s">
        <v>2790</v>
      </c>
      <c r="G5563" s="10">
        <v>11.0</v>
      </c>
      <c r="H5563" s="10">
        <v>10.0</v>
      </c>
      <c r="I5563" s="10">
        <v>11.0</v>
      </c>
      <c r="J5563" s="172">
        <v>50.0</v>
      </c>
      <c r="K5563" s="173">
        <v>4.55</v>
      </c>
      <c r="L5563" s="162" t="s">
        <v>51</v>
      </c>
      <c r="M5563" s="163"/>
      <c r="N5563" s="163"/>
      <c r="O5563" s="163"/>
      <c r="P5563" s="163"/>
      <c r="Q5563" s="163"/>
      <c r="R5563" s="163"/>
      <c r="S5563" s="163"/>
      <c r="T5563" s="163"/>
      <c r="U5563" s="163"/>
      <c r="V5563" s="163"/>
      <c r="W5563" s="163"/>
      <c r="X5563" s="163"/>
    </row>
    <row r="5564" ht="11.25" customHeight="1">
      <c r="A5564" s="162" t="s">
        <v>2801</v>
      </c>
      <c r="B5564" s="162" t="s">
        <v>2805</v>
      </c>
      <c r="C5564" s="10" t="s">
        <v>52</v>
      </c>
      <c r="D5564" s="162" t="s">
        <v>9438</v>
      </c>
      <c r="E5564" s="162" t="s">
        <v>9434</v>
      </c>
      <c r="F5564" s="161" t="s">
        <v>2790</v>
      </c>
      <c r="G5564" s="10">
        <v>11.0</v>
      </c>
      <c r="H5564" s="10">
        <v>10.0</v>
      </c>
      <c r="I5564" s="10">
        <v>11.0</v>
      </c>
      <c r="J5564" s="172">
        <v>50.0</v>
      </c>
      <c r="K5564" s="173">
        <v>4.55</v>
      </c>
      <c r="L5564" s="162" t="s">
        <v>51</v>
      </c>
      <c r="M5564" s="163"/>
      <c r="N5564" s="163"/>
      <c r="O5564" s="163"/>
      <c r="P5564" s="163"/>
      <c r="Q5564" s="163"/>
      <c r="R5564" s="163"/>
      <c r="S5564" s="163"/>
      <c r="T5564" s="163"/>
      <c r="U5564" s="163"/>
      <c r="V5564" s="163"/>
      <c r="W5564" s="163"/>
      <c r="X5564" s="163"/>
    </row>
    <row r="5565" ht="11.25" customHeight="1">
      <c r="A5565" s="162" t="s">
        <v>2801</v>
      </c>
      <c r="B5565" s="162" t="s">
        <v>2805</v>
      </c>
      <c r="C5565" s="10" t="s">
        <v>52</v>
      </c>
      <c r="D5565" s="162" t="s">
        <v>9439</v>
      </c>
      <c r="E5565" s="162" t="s">
        <v>9440</v>
      </c>
      <c r="F5565" s="161" t="s">
        <v>2790</v>
      </c>
      <c r="G5565" s="10">
        <v>11.0</v>
      </c>
      <c r="H5565" s="10">
        <v>10.0</v>
      </c>
      <c r="I5565" s="10">
        <v>11.0</v>
      </c>
      <c r="J5565" s="172">
        <v>50.0</v>
      </c>
      <c r="K5565" s="173">
        <v>4.55</v>
      </c>
      <c r="L5565" s="162" t="s">
        <v>51</v>
      </c>
      <c r="M5565" s="163"/>
      <c r="N5565" s="163"/>
      <c r="O5565" s="163"/>
      <c r="P5565" s="163"/>
      <c r="Q5565" s="163"/>
      <c r="R5565" s="163"/>
      <c r="S5565" s="163"/>
      <c r="T5565" s="163"/>
      <c r="U5565" s="163"/>
      <c r="V5565" s="163"/>
      <c r="W5565" s="163"/>
      <c r="X5565" s="163"/>
    </row>
    <row r="5566" ht="11.25" customHeight="1">
      <c r="A5566" s="162" t="s">
        <v>2793</v>
      </c>
      <c r="B5566" s="162" t="s">
        <v>2794</v>
      </c>
      <c r="C5566" s="10" t="s">
        <v>52</v>
      </c>
      <c r="D5566" s="162" t="s">
        <v>2797</v>
      </c>
      <c r="E5566" s="162" t="s">
        <v>2798</v>
      </c>
      <c r="F5566" s="161" t="s">
        <v>2790</v>
      </c>
      <c r="G5566" s="10">
        <v>11.0</v>
      </c>
      <c r="H5566" s="10">
        <v>8.0</v>
      </c>
      <c r="I5566" s="10">
        <v>11.0</v>
      </c>
      <c r="J5566" s="172">
        <v>50.0</v>
      </c>
      <c r="K5566" s="173">
        <v>4.55</v>
      </c>
      <c r="L5566" s="162" t="s">
        <v>51</v>
      </c>
      <c r="M5566" s="163"/>
      <c r="N5566" s="163"/>
      <c r="O5566" s="163"/>
      <c r="P5566" s="163"/>
      <c r="Q5566" s="163"/>
      <c r="R5566" s="163"/>
      <c r="S5566" s="163"/>
      <c r="T5566" s="163"/>
      <c r="U5566" s="163"/>
      <c r="V5566" s="163"/>
      <c r="W5566" s="163"/>
      <c r="X5566" s="163"/>
    </row>
    <row r="5567" ht="11.25" customHeight="1">
      <c r="A5567" s="162" t="s">
        <v>2793</v>
      </c>
      <c r="B5567" s="162" t="s">
        <v>2794</v>
      </c>
      <c r="C5567" s="10" t="s">
        <v>52</v>
      </c>
      <c r="D5567" s="162" t="s">
        <v>2795</v>
      </c>
      <c r="E5567" s="162" t="s">
        <v>2796</v>
      </c>
      <c r="F5567" s="161" t="s">
        <v>2790</v>
      </c>
      <c r="G5567" s="10">
        <v>11.0</v>
      </c>
      <c r="H5567" s="10">
        <v>8.0</v>
      </c>
      <c r="I5567" s="10">
        <v>11.0</v>
      </c>
      <c r="J5567" s="172">
        <v>50.0</v>
      </c>
      <c r="K5567" s="173">
        <v>4.55</v>
      </c>
      <c r="L5567" s="162" t="s">
        <v>51</v>
      </c>
      <c r="M5567" s="163"/>
      <c r="N5567" s="163"/>
      <c r="O5567" s="163"/>
      <c r="P5567" s="163"/>
      <c r="Q5567" s="163"/>
      <c r="R5567" s="163"/>
      <c r="S5567" s="163"/>
      <c r="T5567" s="163"/>
      <c r="U5567" s="163"/>
      <c r="V5567" s="163"/>
      <c r="W5567" s="163"/>
      <c r="X5567" s="163"/>
    </row>
    <row r="5568" ht="11.25" customHeight="1">
      <c r="A5568" s="162" t="s">
        <v>7944</v>
      </c>
      <c r="B5568" s="162" t="s">
        <v>7945</v>
      </c>
      <c r="C5568" s="10" t="s">
        <v>52</v>
      </c>
      <c r="D5568" s="162" t="s">
        <v>7946</v>
      </c>
      <c r="E5568" s="162" t="s">
        <v>7947</v>
      </c>
      <c r="F5568" s="161" t="s">
        <v>2790</v>
      </c>
      <c r="G5568" s="10">
        <v>7.0</v>
      </c>
      <c r="H5568" s="10">
        <v>6.0</v>
      </c>
      <c r="I5568" s="10">
        <v>7.0</v>
      </c>
      <c r="J5568" s="172">
        <v>50.0</v>
      </c>
      <c r="K5568" s="173">
        <v>7.14</v>
      </c>
      <c r="L5568" s="162" t="s">
        <v>51</v>
      </c>
      <c r="M5568" s="163"/>
      <c r="N5568" s="163"/>
      <c r="O5568" s="163"/>
      <c r="P5568" s="163"/>
      <c r="Q5568" s="163"/>
      <c r="R5568" s="163"/>
      <c r="S5568" s="163"/>
      <c r="T5568" s="163"/>
      <c r="U5568" s="163"/>
      <c r="V5568" s="163"/>
      <c r="W5568" s="163"/>
      <c r="X5568" s="163"/>
    </row>
    <row r="5569" ht="11.25" customHeight="1">
      <c r="A5569" s="162" t="s">
        <v>7944</v>
      </c>
      <c r="B5569" s="162" t="s">
        <v>7945</v>
      </c>
      <c r="C5569" s="10" t="s">
        <v>52</v>
      </c>
      <c r="D5569" s="162" t="s">
        <v>9441</v>
      </c>
      <c r="E5569" s="162" t="s">
        <v>9442</v>
      </c>
      <c r="F5569" s="161" t="s">
        <v>2790</v>
      </c>
      <c r="G5569" s="10">
        <v>7.0</v>
      </c>
      <c r="H5569" s="10">
        <v>6.0</v>
      </c>
      <c r="I5569" s="10">
        <v>7.0</v>
      </c>
      <c r="J5569" s="172">
        <v>50.0</v>
      </c>
      <c r="K5569" s="173">
        <v>7.14</v>
      </c>
      <c r="L5569" s="162" t="s">
        <v>51</v>
      </c>
      <c r="M5569" s="163"/>
      <c r="N5569" s="163"/>
      <c r="O5569" s="163"/>
      <c r="P5569" s="163"/>
      <c r="Q5569" s="163"/>
      <c r="R5569" s="163"/>
      <c r="S5569" s="163"/>
      <c r="T5569" s="163"/>
      <c r="U5569" s="163"/>
      <c r="V5569" s="163"/>
      <c r="W5569" s="163"/>
      <c r="X5569" s="163"/>
    </row>
    <row r="5570" ht="11.25" customHeight="1">
      <c r="A5570" s="162" t="s">
        <v>9443</v>
      </c>
      <c r="B5570" s="162" t="s">
        <v>9444</v>
      </c>
      <c r="C5570" s="10" t="s">
        <v>52</v>
      </c>
      <c r="D5570" s="162" t="s">
        <v>9445</v>
      </c>
      <c r="E5570" s="162" t="s">
        <v>9446</v>
      </c>
      <c r="F5570" s="161" t="s">
        <v>2790</v>
      </c>
      <c r="G5570" s="10">
        <v>1.0</v>
      </c>
      <c r="H5570" s="10">
        <v>1.0</v>
      </c>
      <c r="I5570" s="10">
        <v>6.0</v>
      </c>
      <c r="J5570" s="172">
        <v>50.0</v>
      </c>
      <c r="K5570" s="173">
        <v>50.0</v>
      </c>
      <c r="L5570" s="162" t="s">
        <v>51</v>
      </c>
      <c r="M5570" s="163"/>
      <c r="N5570" s="163"/>
      <c r="O5570" s="163"/>
      <c r="P5570" s="163"/>
      <c r="Q5570" s="163"/>
      <c r="R5570" s="163"/>
      <c r="S5570" s="163"/>
      <c r="T5570" s="163"/>
      <c r="U5570" s="163"/>
      <c r="V5570" s="163"/>
      <c r="W5570" s="163"/>
      <c r="X5570" s="163"/>
    </row>
    <row r="5571" ht="11.25" customHeight="1">
      <c r="A5571" s="162" t="s">
        <v>2793</v>
      </c>
      <c r="B5571" s="162" t="s">
        <v>2794</v>
      </c>
      <c r="C5571" s="10" t="s">
        <v>52</v>
      </c>
      <c r="D5571" s="162" t="s">
        <v>2799</v>
      </c>
      <c r="E5571" s="162" t="s">
        <v>2800</v>
      </c>
      <c r="F5571" s="161" t="s">
        <v>2790</v>
      </c>
      <c r="G5571" s="10">
        <v>11.0</v>
      </c>
      <c r="H5571" s="10">
        <v>8.0</v>
      </c>
      <c r="I5571" s="10">
        <v>11.0</v>
      </c>
      <c r="J5571" s="172">
        <v>50.0</v>
      </c>
      <c r="K5571" s="173">
        <v>4.55</v>
      </c>
      <c r="L5571" s="162" t="s">
        <v>51</v>
      </c>
      <c r="M5571" s="163"/>
      <c r="N5571" s="163"/>
      <c r="O5571" s="163"/>
      <c r="P5571" s="163"/>
      <c r="Q5571" s="163"/>
      <c r="R5571" s="163"/>
      <c r="S5571" s="163"/>
      <c r="T5571" s="163"/>
      <c r="U5571" s="163"/>
      <c r="V5571" s="163"/>
      <c r="W5571" s="163"/>
      <c r="X5571" s="163"/>
    </row>
    <row r="5572" ht="11.25" customHeight="1">
      <c r="A5572" s="162" t="s">
        <v>3033</v>
      </c>
      <c r="B5572" s="162" t="s">
        <v>3034</v>
      </c>
      <c r="C5572" s="10" t="s">
        <v>52</v>
      </c>
      <c r="D5572" s="162" t="s">
        <v>3035</v>
      </c>
      <c r="E5572" s="162" t="s">
        <v>3036</v>
      </c>
      <c r="F5572" s="161" t="s">
        <v>2790</v>
      </c>
      <c r="G5572" s="10">
        <v>10.0</v>
      </c>
      <c r="H5572" s="10">
        <v>5.0</v>
      </c>
      <c r="I5572" s="10">
        <v>10.0</v>
      </c>
      <c r="J5572" s="172">
        <v>50.0</v>
      </c>
      <c r="K5572" s="173">
        <v>5.0</v>
      </c>
      <c r="L5572" s="162" t="s">
        <v>51</v>
      </c>
      <c r="M5572" s="163"/>
      <c r="N5572" s="163"/>
      <c r="O5572" s="163"/>
      <c r="P5572" s="163"/>
      <c r="Q5572" s="163"/>
      <c r="R5572" s="163"/>
      <c r="S5572" s="163"/>
      <c r="T5572" s="163"/>
      <c r="U5572" s="163"/>
      <c r="V5572" s="163"/>
      <c r="W5572" s="163"/>
      <c r="X5572" s="163"/>
    </row>
    <row r="5573" ht="11.25" customHeight="1">
      <c r="A5573" s="162" t="s">
        <v>3033</v>
      </c>
      <c r="B5573" s="162" t="s">
        <v>3034</v>
      </c>
      <c r="C5573" s="10" t="s">
        <v>52</v>
      </c>
      <c r="D5573" s="162" t="s">
        <v>3037</v>
      </c>
      <c r="E5573" s="162" t="s">
        <v>3038</v>
      </c>
      <c r="F5573" s="161" t="s">
        <v>2790</v>
      </c>
      <c r="G5573" s="10">
        <v>10.0</v>
      </c>
      <c r="H5573" s="10">
        <v>5.0</v>
      </c>
      <c r="I5573" s="10">
        <v>10.0</v>
      </c>
      <c r="J5573" s="172">
        <v>50.0</v>
      </c>
      <c r="K5573" s="173">
        <v>5.0</v>
      </c>
      <c r="L5573" s="162" t="s">
        <v>51</v>
      </c>
      <c r="M5573" s="163"/>
      <c r="N5573" s="163"/>
      <c r="O5573" s="163"/>
      <c r="P5573" s="163"/>
      <c r="Q5573" s="163"/>
      <c r="R5573" s="163"/>
      <c r="S5573" s="163"/>
      <c r="T5573" s="163"/>
      <c r="U5573" s="163"/>
      <c r="V5573" s="163"/>
      <c r="W5573" s="163"/>
      <c r="X5573" s="163"/>
    </row>
    <row r="5574" ht="11.25" customHeight="1">
      <c r="A5574" s="162" t="s">
        <v>3484</v>
      </c>
      <c r="B5574" s="162" t="s">
        <v>3330</v>
      </c>
      <c r="C5574" s="10" t="s">
        <v>52</v>
      </c>
      <c r="D5574" s="162" t="s">
        <v>3345</v>
      </c>
      <c r="E5574" s="162" t="s">
        <v>3346</v>
      </c>
      <c r="F5574" s="161" t="s">
        <v>2790</v>
      </c>
      <c r="G5574" s="10">
        <v>9.0</v>
      </c>
      <c r="H5574" s="10">
        <v>9.0</v>
      </c>
      <c r="I5574" s="10">
        <v>9.0</v>
      </c>
      <c r="J5574" s="172">
        <v>50.0</v>
      </c>
      <c r="K5574" s="173">
        <v>5.56</v>
      </c>
      <c r="L5574" s="162" t="s">
        <v>51</v>
      </c>
      <c r="M5574" s="163"/>
      <c r="N5574" s="163"/>
      <c r="O5574" s="163"/>
      <c r="P5574" s="163"/>
      <c r="Q5574" s="163"/>
      <c r="R5574" s="163"/>
      <c r="S5574" s="163"/>
      <c r="T5574" s="163"/>
      <c r="U5574" s="163"/>
      <c r="V5574" s="163"/>
      <c r="W5574" s="163"/>
      <c r="X5574" s="163"/>
    </row>
    <row r="5575" ht="11.25" customHeight="1">
      <c r="A5575" s="162" t="s">
        <v>3404</v>
      </c>
      <c r="B5575" s="162" t="s">
        <v>3405</v>
      </c>
      <c r="C5575" s="10" t="s">
        <v>52</v>
      </c>
      <c r="D5575" s="162" t="s">
        <v>3406</v>
      </c>
      <c r="E5575" s="162" t="s">
        <v>3407</v>
      </c>
      <c r="F5575" s="161" t="s">
        <v>2790</v>
      </c>
      <c r="G5575" s="10">
        <v>8.0</v>
      </c>
      <c r="H5575" s="10">
        <v>7.0</v>
      </c>
      <c r="I5575" s="10">
        <v>8.0</v>
      </c>
      <c r="J5575" s="172">
        <v>50.0</v>
      </c>
      <c r="K5575" s="173">
        <v>6.25</v>
      </c>
      <c r="L5575" s="162" t="s">
        <v>51</v>
      </c>
      <c r="M5575" s="163"/>
      <c r="N5575" s="163"/>
      <c r="O5575" s="163"/>
      <c r="P5575" s="163"/>
      <c r="Q5575" s="163"/>
      <c r="R5575" s="163"/>
      <c r="S5575" s="163"/>
      <c r="T5575" s="163"/>
      <c r="U5575" s="163"/>
      <c r="V5575" s="163"/>
      <c r="W5575" s="163"/>
      <c r="X5575" s="163"/>
    </row>
    <row r="5576" ht="11.25" customHeight="1">
      <c r="A5576" s="162" t="s">
        <v>3404</v>
      </c>
      <c r="B5576" s="162" t="s">
        <v>3405</v>
      </c>
      <c r="C5576" s="10" t="s">
        <v>52</v>
      </c>
      <c r="D5576" s="162" t="s">
        <v>3408</v>
      </c>
      <c r="E5576" s="162" t="s">
        <v>3409</v>
      </c>
      <c r="F5576" s="161" t="s">
        <v>2790</v>
      </c>
      <c r="G5576" s="10">
        <v>8.0</v>
      </c>
      <c r="H5576" s="10">
        <v>7.0</v>
      </c>
      <c r="I5576" s="10">
        <v>8.0</v>
      </c>
      <c r="J5576" s="172">
        <v>50.0</v>
      </c>
      <c r="K5576" s="173">
        <v>6.25</v>
      </c>
      <c r="L5576" s="162" t="s">
        <v>51</v>
      </c>
      <c r="M5576" s="163"/>
      <c r="N5576" s="163"/>
      <c r="O5576" s="163"/>
      <c r="P5576" s="163"/>
      <c r="Q5576" s="163"/>
      <c r="R5576" s="163"/>
      <c r="S5576" s="163"/>
      <c r="T5576" s="163"/>
      <c r="U5576" s="163"/>
      <c r="V5576" s="163"/>
      <c r="W5576" s="163"/>
      <c r="X5576" s="163"/>
    </row>
    <row r="5577" ht="11.25" customHeight="1">
      <c r="A5577" s="162" t="s">
        <v>3404</v>
      </c>
      <c r="B5577" s="162" t="s">
        <v>3405</v>
      </c>
      <c r="C5577" s="10" t="s">
        <v>52</v>
      </c>
      <c r="D5577" s="162" t="s">
        <v>9447</v>
      </c>
      <c r="E5577" s="162" t="s">
        <v>9448</v>
      </c>
      <c r="F5577" s="161" t="s">
        <v>2790</v>
      </c>
      <c r="G5577" s="10">
        <v>8.0</v>
      </c>
      <c r="H5577" s="10">
        <v>7.0</v>
      </c>
      <c r="I5577" s="10">
        <v>8.0</v>
      </c>
      <c r="J5577" s="172">
        <v>50.0</v>
      </c>
      <c r="K5577" s="173">
        <v>6.25</v>
      </c>
      <c r="L5577" s="162" t="s">
        <v>51</v>
      </c>
      <c r="M5577" s="163"/>
      <c r="N5577" s="163"/>
      <c r="O5577" s="163"/>
      <c r="P5577" s="163"/>
      <c r="Q5577" s="163"/>
      <c r="R5577" s="163"/>
      <c r="S5577" s="163"/>
      <c r="T5577" s="163"/>
      <c r="U5577" s="163"/>
      <c r="V5577" s="163"/>
      <c r="W5577" s="163"/>
      <c r="X5577" s="163"/>
    </row>
    <row r="5578" ht="11.25" customHeight="1">
      <c r="A5578" s="162" t="s">
        <v>3484</v>
      </c>
      <c r="B5578" s="162" t="s">
        <v>3330</v>
      </c>
      <c r="C5578" s="10" t="s">
        <v>52</v>
      </c>
      <c r="D5578" s="162" t="s">
        <v>3349</v>
      </c>
      <c r="E5578" s="162" t="s">
        <v>3350</v>
      </c>
      <c r="F5578" s="161" t="s">
        <v>2790</v>
      </c>
      <c r="G5578" s="10">
        <v>9.0</v>
      </c>
      <c r="H5578" s="10">
        <v>9.0</v>
      </c>
      <c r="I5578" s="10">
        <v>9.0</v>
      </c>
      <c r="J5578" s="172">
        <v>50.0</v>
      </c>
      <c r="K5578" s="173">
        <v>5.56</v>
      </c>
      <c r="L5578" s="162" t="s">
        <v>51</v>
      </c>
      <c r="M5578" s="163"/>
      <c r="N5578" s="163"/>
      <c r="O5578" s="163"/>
      <c r="P5578" s="163"/>
      <c r="Q5578" s="163"/>
      <c r="R5578" s="163"/>
      <c r="S5578" s="163"/>
      <c r="T5578" s="163"/>
      <c r="U5578" s="163"/>
      <c r="V5578" s="163"/>
      <c r="W5578" s="163"/>
      <c r="X5578" s="163"/>
    </row>
    <row r="5579" ht="11.25" customHeight="1">
      <c r="A5579" s="162" t="s">
        <v>3484</v>
      </c>
      <c r="B5579" s="162" t="s">
        <v>3330</v>
      </c>
      <c r="C5579" s="10" t="s">
        <v>52</v>
      </c>
      <c r="D5579" s="162" t="s">
        <v>3351</v>
      </c>
      <c r="E5579" s="162" t="s">
        <v>3352</v>
      </c>
      <c r="F5579" s="161" t="s">
        <v>2790</v>
      </c>
      <c r="G5579" s="10">
        <v>9.0</v>
      </c>
      <c r="H5579" s="10">
        <v>9.0</v>
      </c>
      <c r="I5579" s="10">
        <v>9.0</v>
      </c>
      <c r="J5579" s="172">
        <v>50.0</v>
      </c>
      <c r="K5579" s="173">
        <v>5.56</v>
      </c>
      <c r="L5579" s="162" t="s">
        <v>51</v>
      </c>
      <c r="M5579" s="163"/>
      <c r="N5579" s="163"/>
      <c r="O5579" s="163"/>
      <c r="P5579" s="163"/>
      <c r="Q5579" s="163"/>
      <c r="R5579" s="163"/>
      <c r="S5579" s="163"/>
      <c r="T5579" s="163"/>
      <c r="U5579" s="163"/>
      <c r="V5579" s="163"/>
      <c r="W5579" s="163"/>
      <c r="X5579" s="163"/>
    </row>
    <row r="5580" ht="11.25" customHeight="1">
      <c r="A5580" s="162" t="s">
        <v>3484</v>
      </c>
      <c r="B5580" s="162" t="s">
        <v>3330</v>
      </c>
      <c r="C5580" s="10" t="s">
        <v>52</v>
      </c>
      <c r="D5580" s="162" t="s">
        <v>3341</v>
      </c>
      <c r="E5580" s="162" t="s">
        <v>3342</v>
      </c>
      <c r="F5580" s="161" t="s">
        <v>2790</v>
      </c>
      <c r="G5580" s="10">
        <v>9.0</v>
      </c>
      <c r="H5580" s="10">
        <v>9.0</v>
      </c>
      <c r="I5580" s="10">
        <v>9.0</v>
      </c>
      <c r="J5580" s="172">
        <v>50.0</v>
      </c>
      <c r="K5580" s="173">
        <v>5.56</v>
      </c>
      <c r="L5580" s="162" t="s">
        <v>51</v>
      </c>
      <c r="M5580" s="163"/>
      <c r="N5580" s="163"/>
      <c r="O5580" s="163"/>
      <c r="P5580" s="163"/>
      <c r="Q5580" s="163"/>
      <c r="R5580" s="163"/>
      <c r="S5580" s="163"/>
      <c r="T5580" s="163"/>
      <c r="U5580" s="163"/>
      <c r="V5580" s="163"/>
      <c r="W5580" s="163"/>
      <c r="X5580" s="163"/>
    </row>
    <row r="5581" ht="11.25" customHeight="1">
      <c r="A5581" s="162" t="s">
        <v>3484</v>
      </c>
      <c r="B5581" s="162" t="s">
        <v>3330</v>
      </c>
      <c r="C5581" s="10" t="s">
        <v>52</v>
      </c>
      <c r="D5581" s="162" t="s">
        <v>3370</v>
      </c>
      <c r="E5581" s="162" t="s">
        <v>3371</v>
      </c>
      <c r="F5581" s="161" t="s">
        <v>2790</v>
      </c>
      <c r="G5581" s="10">
        <v>9.0</v>
      </c>
      <c r="H5581" s="10">
        <v>9.0</v>
      </c>
      <c r="I5581" s="10">
        <v>9.0</v>
      </c>
      <c r="J5581" s="172">
        <v>50.0</v>
      </c>
      <c r="K5581" s="173">
        <v>5.56</v>
      </c>
      <c r="L5581" s="162" t="s">
        <v>51</v>
      </c>
      <c r="M5581" s="163"/>
      <c r="N5581" s="163"/>
      <c r="O5581" s="163"/>
      <c r="P5581" s="163"/>
      <c r="Q5581" s="163"/>
      <c r="R5581" s="163"/>
      <c r="S5581" s="163"/>
      <c r="T5581" s="163"/>
      <c r="U5581" s="163"/>
      <c r="V5581" s="163"/>
      <c r="W5581" s="163"/>
      <c r="X5581" s="163"/>
    </row>
    <row r="5582" ht="11.25" customHeight="1">
      <c r="A5582" s="162" t="s">
        <v>3484</v>
      </c>
      <c r="B5582" s="162" t="s">
        <v>3330</v>
      </c>
      <c r="C5582" s="10" t="s">
        <v>52</v>
      </c>
      <c r="D5582" s="162" t="s">
        <v>3366</v>
      </c>
      <c r="E5582" s="162" t="s">
        <v>3367</v>
      </c>
      <c r="F5582" s="161" t="s">
        <v>2790</v>
      </c>
      <c r="G5582" s="10">
        <v>9.0</v>
      </c>
      <c r="H5582" s="10">
        <v>9.0</v>
      </c>
      <c r="I5582" s="10">
        <v>9.0</v>
      </c>
      <c r="J5582" s="172">
        <v>50.0</v>
      </c>
      <c r="K5582" s="173">
        <v>5.56</v>
      </c>
      <c r="L5582" s="162" t="s">
        <v>51</v>
      </c>
      <c r="M5582" s="163"/>
      <c r="N5582" s="163"/>
      <c r="O5582" s="163"/>
      <c r="P5582" s="163"/>
      <c r="Q5582" s="163"/>
      <c r="R5582" s="163"/>
      <c r="S5582" s="163"/>
      <c r="T5582" s="163"/>
      <c r="U5582" s="163"/>
      <c r="V5582" s="163"/>
      <c r="W5582" s="163"/>
      <c r="X5582" s="163"/>
    </row>
    <row r="5583" ht="11.25" customHeight="1">
      <c r="A5583" s="162" t="s">
        <v>3484</v>
      </c>
      <c r="B5583" s="162" t="s">
        <v>3330</v>
      </c>
      <c r="C5583" s="10" t="s">
        <v>52</v>
      </c>
      <c r="D5583" s="162" t="s">
        <v>3335</v>
      </c>
      <c r="E5583" s="162" t="s">
        <v>3336</v>
      </c>
      <c r="F5583" s="161" t="s">
        <v>2790</v>
      </c>
      <c r="G5583" s="10">
        <v>9.0</v>
      </c>
      <c r="H5583" s="10">
        <v>9.0</v>
      </c>
      <c r="I5583" s="10">
        <v>9.0</v>
      </c>
      <c r="J5583" s="172">
        <v>50.0</v>
      </c>
      <c r="K5583" s="173">
        <v>5.56</v>
      </c>
      <c r="L5583" s="162" t="s">
        <v>51</v>
      </c>
      <c r="M5583" s="163"/>
      <c r="N5583" s="163"/>
      <c r="O5583" s="163"/>
      <c r="P5583" s="163"/>
      <c r="Q5583" s="163"/>
      <c r="R5583" s="163"/>
      <c r="S5583" s="163"/>
      <c r="T5583" s="163"/>
      <c r="U5583" s="163"/>
      <c r="V5583" s="163"/>
      <c r="W5583" s="163"/>
      <c r="X5583" s="163"/>
    </row>
    <row r="5584" ht="11.25" customHeight="1">
      <c r="A5584" s="162" t="s">
        <v>3484</v>
      </c>
      <c r="B5584" s="162" t="s">
        <v>3330</v>
      </c>
      <c r="C5584" s="10" t="s">
        <v>52</v>
      </c>
      <c r="D5584" s="162" t="s">
        <v>3374</v>
      </c>
      <c r="E5584" s="162" t="s">
        <v>3375</v>
      </c>
      <c r="F5584" s="161" t="s">
        <v>2790</v>
      </c>
      <c r="G5584" s="10">
        <v>9.0</v>
      </c>
      <c r="H5584" s="10">
        <v>9.0</v>
      </c>
      <c r="I5584" s="10">
        <v>9.0</v>
      </c>
      <c r="J5584" s="172">
        <v>50.0</v>
      </c>
      <c r="K5584" s="173">
        <v>5.56</v>
      </c>
      <c r="L5584" s="162" t="s">
        <v>51</v>
      </c>
      <c r="M5584" s="163"/>
      <c r="N5584" s="163"/>
      <c r="O5584" s="163"/>
      <c r="P5584" s="163"/>
      <c r="Q5584" s="163"/>
      <c r="R5584" s="163"/>
      <c r="S5584" s="163"/>
      <c r="T5584" s="163"/>
      <c r="U5584" s="163"/>
      <c r="V5584" s="163"/>
      <c r="W5584" s="163"/>
      <c r="X5584" s="163"/>
    </row>
    <row r="5585" ht="11.25" customHeight="1">
      <c r="A5585" s="162" t="s">
        <v>3484</v>
      </c>
      <c r="B5585" s="162" t="s">
        <v>3330</v>
      </c>
      <c r="C5585" s="10" t="s">
        <v>52</v>
      </c>
      <c r="D5585" s="162" t="s">
        <v>3331</v>
      </c>
      <c r="E5585" s="162" t="s">
        <v>3332</v>
      </c>
      <c r="F5585" s="161" t="s">
        <v>2790</v>
      </c>
      <c r="G5585" s="10">
        <v>9.0</v>
      </c>
      <c r="H5585" s="10">
        <v>9.0</v>
      </c>
      <c r="I5585" s="10">
        <v>9.0</v>
      </c>
      <c r="J5585" s="172">
        <v>50.0</v>
      </c>
      <c r="K5585" s="173">
        <v>5.56</v>
      </c>
      <c r="L5585" s="162" t="s">
        <v>51</v>
      </c>
      <c r="M5585" s="163"/>
      <c r="N5585" s="163"/>
      <c r="O5585" s="163"/>
      <c r="P5585" s="163"/>
      <c r="Q5585" s="163"/>
      <c r="R5585" s="163"/>
      <c r="S5585" s="163"/>
      <c r="T5585" s="163"/>
      <c r="U5585" s="163"/>
      <c r="V5585" s="163"/>
      <c r="W5585" s="163"/>
      <c r="X5585" s="163"/>
    </row>
    <row r="5586" ht="11.25" customHeight="1">
      <c r="A5586" s="162" t="s">
        <v>3484</v>
      </c>
      <c r="B5586" s="162" t="s">
        <v>3330</v>
      </c>
      <c r="C5586" s="10" t="s">
        <v>52</v>
      </c>
      <c r="D5586" s="162" t="s">
        <v>3355</v>
      </c>
      <c r="E5586" s="162" t="s">
        <v>3356</v>
      </c>
      <c r="F5586" s="161" t="s">
        <v>2790</v>
      </c>
      <c r="G5586" s="10">
        <v>9.0</v>
      </c>
      <c r="H5586" s="10">
        <v>9.0</v>
      </c>
      <c r="I5586" s="10">
        <v>9.0</v>
      </c>
      <c r="J5586" s="172">
        <v>50.0</v>
      </c>
      <c r="K5586" s="173">
        <v>5.56</v>
      </c>
      <c r="L5586" s="162" t="s">
        <v>51</v>
      </c>
      <c r="M5586" s="163"/>
      <c r="N5586" s="163"/>
      <c r="O5586" s="163"/>
      <c r="P5586" s="163"/>
      <c r="Q5586" s="163"/>
      <c r="R5586" s="163"/>
      <c r="S5586" s="163"/>
      <c r="T5586" s="163"/>
      <c r="U5586" s="163"/>
      <c r="V5586" s="163"/>
      <c r="W5586" s="163"/>
      <c r="X5586" s="163"/>
    </row>
    <row r="5587" ht="11.25" customHeight="1">
      <c r="A5587" s="162" t="s">
        <v>3484</v>
      </c>
      <c r="B5587" s="162" t="s">
        <v>3330</v>
      </c>
      <c r="C5587" s="10" t="s">
        <v>52</v>
      </c>
      <c r="D5587" s="162" t="s">
        <v>3361</v>
      </c>
      <c r="E5587" s="162" t="s">
        <v>3362</v>
      </c>
      <c r="F5587" s="161" t="s">
        <v>2790</v>
      </c>
      <c r="G5587" s="10">
        <v>9.0</v>
      </c>
      <c r="H5587" s="10">
        <v>9.0</v>
      </c>
      <c r="I5587" s="10">
        <v>9.0</v>
      </c>
      <c r="J5587" s="172">
        <v>50.0</v>
      </c>
      <c r="K5587" s="173">
        <v>5.56</v>
      </c>
      <c r="L5587" s="162" t="s">
        <v>51</v>
      </c>
      <c r="M5587" s="163"/>
      <c r="N5587" s="163"/>
      <c r="O5587" s="163"/>
      <c r="P5587" s="163"/>
      <c r="Q5587" s="163"/>
      <c r="R5587" s="163"/>
      <c r="S5587" s="163"/>
      <c r="T5587" s="163"/>
      <c r="U5587" s="163"/>
      <c r="V5587" s="163"/>
      <c r="W5587" s="163"/>
      <c r="X5587" s="163"/>
    </row>
    <row r="5588" ht="11.25" customHeight="1">
      <c r="A5588" s="162" t="s">
        <v>3484</v>
      </c>
      <c r="B5588" s="162" t="s">
        <v>3330</v>
      </c>
      <c r="C5588" s="10" t="s">
        <v>52</v>
      </c>
      <c r="D5588" s="162" t="s">
        <v>3347</v>
      </c>
      <c r="E5588" s="162" t="s">
        <v>3348</v>
      </c>
      <c r="F5588" s="161" t="s">
        <v>2790</v>
      </c>
      <c r="G5588" s="10">
        <v>9.0</v>
      </c>
      <c r="H5588" s="10">
        <v>9.0</v>
      </c>
      <c r="I5588" s="10">
        <v>9.0</v>
      </c>
      <c r="J5588" s="172">
        <v>50.0</v>
      </c>
      <c r="K5588" s="173">
        <v>5.56</v>
      </c>
      <c r="L5588" s="162" t="s">
        <v>51</v>
      </c>
      <c r="M5588" s="163"/>
      <c r="N5588" s="163"/>
      <c r="O5588" s="163"/>
      <c r="P5588" s="163"/>
      <c r="Q5588" s="163"/>
      <c r="R5588" s="163"/>
      <c r="S5588" s="163"/>
      <c r="T5588" s="163"/>
      <c r="U5588" s="163"/>
      <c r="V5588" s="163"/>
      <c r="W5588" s="163"/>
      <c r="X5588" s="163"/>
    </row>
    <row r="5589" ht="11.25" customHeight="1">
      <c r="A5589" s="162" t="s">
        <v>3484</v>
      </c>
      <c r="B5589" s="162" t="s">
        <v>3330</v>
      </c>
      <c r="C5589" s="10" t="s">
        <v>52</v>
      </c>
      <c r="D5589" s="162" t="s">
        <v>3357</v>
      </c>
      <c r="E5589" s="162" t="s">
        <v>3358</v>
      </c>
      <c r="F5589" s="161" t="s">
        <v>2790</v>
      </c>
      <c r="G5589" s="10">
        <v>9.0</v>
      </c>
      <c r="H5589" s="10">
        <v>9.0</v>
      </c>
      <c r="I5589" s="10">
        <v>9.0</v>
      </c>
      <c r="J5589" s="172">
        <v>50.0</v>
      </c>
      <c r="K5589" s="173">
        <v>5.56</v>
      </c>
      <c r="L5589" s="162" t="s">
        <v>51</v>
      </c>
      <c r="M5589" s="163"/>
      <c r="N5589" s="163"/>
      <c r="O5589" s="163"/>
      <c r="P5589" s="163"/>
      <c r="Q5589" s="163"/>
      <c r="R5589" s="163"/>
      <c r="S5589" s="163"/>
      <c r="T5589" s="163"/>
      <c r="U5589" s="163"/>
      <c r="V5589" s="163"/>
      <c r="W5589" s="163"/>
      <c r="X5589" s="163"/>
    </row>
    <row r="5590" ht="11.25" customHeight="1">
      <c r="A5590" s="162" t="s">
        <v>3484</v>
      </c>
      <c r="B5590" s="162" t="s">
        <v>3330</v>
      </c>
      <c r="C5590" s="10" t="s">
        <v>52</v>
      </c>
      <c r="D5590" s="162" t="s">
        <v>3376</v>
      </c>
      <c r="E5590" s="162" t="s">
        <v>3377</v>
      </c>
      <c r="F5590" s="161" t="s">
        <v>2790</v>
      </c>
      <c r="G5590" s="10">
        <v>9.0</v>
      </c>
      <c r="H5590" s="10">
        <v>9.0</v>
      </c>
      <c r="I5590" s="10">
        <v>9.0</v>
      </c>
      <c r="J5590" s="172">
        <v>50.0</v>
      </c>
      <c r="K5590" s="173">
        <v>5.56</v>
      </c>
      <c r="L5590" s="162" t="s">
        <v>51</v>
      </c>
      <c r="M5590" s="163"/>
      <c r="N5590" s="163"/>
      <c r="O5590" s="163"/>
      <c r="P5590" s="163"/>
      <c r="Q5590" s="163"/>
      <c r="R5590" s="163"/>
      <c r="S5590" s="163"/>
      <c r="T5590" s="163"/>
      <c r="U5590" s="163"/>
      <c r="V5590" s="163"/>
      <c r="W5590" s="163"/>
      <c r="X5590" s="163"/>
    </row>
    <row r="5591" ht="11.25" customHeight="1">
      <c r="A5591" s="162" t="s">
        <v>3484</v>
      </c>
      <c r="B5591" s="162" t="s">
        <v>3330</v>
      </c>
      <c r="C5591" s="10" t="s">
        <v>52</v>
      </c>
      <c r="D5591" s="162" t="s">
        <v>3333</v>
      </c>
      <c r="E5591" s="162" t="s">
        <v>3334</v>
      </c>
      <c r="F5591" s="161" t="s">
        <v>2790</v>
      </c>
      <c r="G5591" s="10">
        <v>9.0</v>
      </c>
      <c r="H5591" s="10">
        <v>9.0</v>
      </c>
      <c r="I5591" s="10">
        <v>9.0</v>
      </c>
      <c r="J5591" s="172">
        <v>50.0</v>
      </c>
      <c r="K5591" s="173">
        <v>5.56</v>
      </c>
      <c r="L5591" s="162" t="s">
        <v>51</v>
      </c>
      <c r="M5591" s="163"/>
      <c r="N5591" s="163"/>
      <c r="O5591" s="163"/>
      <c r="P5591" s="163"/>
      <c r="Q5591" s="163"/>
      <c r="R5591" s="163"/>
      <c r="S5591" s="163"/>
      <c r="T5591" s="163"/>
      <c r="U5591" s="163"/>
      <c r="V5591" s="163"/>
      <c r="W5591" s="163"/>
      <c r="X5591" s="163"/>
    </row>
    <row r="5592" ht="11.25" customHeight="1">
      <c r="A5592" s="162" t="s">
        <v>3484</v>
      </c>
      <c r="B5592" s="162" t="s">
        <v>3330</v>
      </c>
      <c r="C5592" s="10" t="s">
        <v>52</v>
      </c>
      <c r="D5592" s="162" t="s">
        <v>3339</v>
      </c>
      <c r="E5592" s="162" t="s">
        <v>3340</v>
      </c>
      <c r="F5592" s="161" t="s">
        <v>2790</v>
      </c>
      <c r="G5592" s="10">
        <v>9.0</v>
      </c>
      <c r="H5592" s="10">
        <v>9.0</v>
      </c>
      <c r="I5592" s="10">
        <v>9.0</v>
      </c>
      <c r="J5592" s="172">
        <v>50.0</v>
      </c>
      <c r="K5592" s="173">
        <v>5.56</v>
      </c>
      <c r="L5592" s="162" t="s">
        <v>51</v>
      </c>
      <c r="M5592" s="163"/>
      <c r="N5592" s="163"/>
      <c r="O5592" s="163"/>
      <c r="P5592" s="163"/>
      <c r="Q5592" s="163"/>
      <c r="R5592" s="163"/>
      <c r="S5592" s="163"/>
      <c r="T5592" s="163"/>
      <c r="U5592" s="163"/>
      <c r="V5592" s="163"/>
      <c r="W5592" s="163"/>
      <c r="X5592" s="163"/>
    </row>
    <row r="5593" ht="11.25" customHeight="1">
      <c r="A5593" s="162" t="s">
        <v>3484</v>
      </c>
      <c r="B5593" s="162" t="s">
        <v>3330</v>
      </c>
      <c r="C5593" s="10" t="s">
        <v>52</v>
      </c>
      <c r="D5593" s="162" t="s">
        <v>3365</v>
      </c>
      <c r="E5593" s="162" t="s">
        <v>2103</v>
      </c>
      <c r="F5593" s="161" t="s">
        <v>2790</v>
      </c>
      <c r="G5593" s="10">
        <v>9.0</v>
      </c>
      <c r="H5593" s="10">
        <v>9.0</v>
      </c>
      <c r="I5593" s="10">
        <v>9.0</v>
      </c>
      <c r="J5593" s="172">
        <v>50.0</v>
      </c>
      <c r="K5593" s="173">
        <v>5.56</v>
      </c>
      <c r="L5593" s="162" t="s">
        <v>51</v>
      </c>
      <c r="M5593" s="163"/>
      <c r="N5593" s="163"/>
      <c r="O5593" s="163"/>
      <c r="P5593" s="163"/>
      <c r="Q5593" s="163"/>
      <c r="R5593" s="163"/>
      <c r="S5593" s="163"/>
      <c r="T5593" s="163"/>
      <c r="U5593" s="163"/>
      <c r="V5593" s="163"/>
      <c r="W5593" s="163"/>
      <c r="X5593" s="163"/>
    </row>
    <row r="5594" ht="11.25" customHeight="1">
      <c r="A5594" s="162" t="s">
        <v>3410</v>
      </c>
      <c r="B5594" s="162" t="s">
        <v>3411</v>
      </c>
      <c r="C5594" s="10" t="s">
        <v>52</v>
      </c>
      <c r="D5594" s="162" t="s">
        <v>3419</v>
      </c>
      <c r="E5594" s="162" t="s">
        <v>3420</v>
      </c>
      <c r="F5594" s="161" t="s">
        <v>2790</v>
      </c>
      <c r="G5594" s="10">
        <v>12.0</v>
      </c>
      <c r="H5594" s="10">
        <v>11.0</v>
      </c>
      <c r="I5594" s="10">
        <v>12.0</v>
      </c>
      <c r="J5594" s="172">
        <v>50.0</v>
      </c>
      <c r="K5594" s="173">
        <v>4.17</v>
      </c>
      <c r="L5594" s="162" t="s">
        <v>51</v>
      </c>
      <c r="M5594" s="163"/>
      <c r="N5594" s="163"/>
      <c r="O5594" s="163"/>
      <c r="P5594" s="163"/>
      <c r="Q5594" s="163"/>
      <c r="R5594" s="163"/>
      <c r="S5594" s="163"/>
      <c r="T5594" s="163"/>
      <c r="U5594" s="163"/>
      <c r="V5594" s="163"/>
      <c r="W5594" s="163"/>
      <c r="X5594" s="163"/>
    </row>
    <row r="5595" ht="11.25" customHeight="1">
      <c r="A5595" s="162" t="s">
        <v>3410</v>
      </c>
      <c r="B5595" s="162" t="s">
        <v>3411</v>
      </c>
      <c r="C5595" s="10" t="s">
        <v>52</v>
      </c>
      <c r="D5595" s="162" t="s">
        <v>3416</v>
      </c>
      <c r="E5595" s="162" t="s">
        <v>3417</v>
      </c>
      <c r="F5595" s="161" t="s">
        <v>2790</v>
      </c>
      <c r="G5595" s="10">
        <v>12.0</v>
      </c>
      <c r="H5595" s="10">
        <v>11.0</v>
      </c>
      <c r="I5595" s="10">
        <v>12.0</v>
      </c>
      <c r="J5595" s="172">
        <v>50.0</v>
      </c>
      <c r="K5595" s="173">
        <v>4.17</v>
      </c>
      <c r="L5595" s="162" t="s">
        <v>51</v>
      </c>
      <c r="M5595" s="163"/>
      <c r="N5595" s="163"/>
      <c r="O5595" s="163"/>
      <c r="P5595" s="163"/>
      <c r="Q5595" s="163"/>
      <c r="R5595" s="163"/>
      <c r="S5595" s="163"/>
      <c r="T5595" s="163"/>
      <c r="U5595" s="163"/>
      <c r="V5595" s="163"/>
      <c r="W5595" s="163"/>
      <c r="X5595" s="163"/>
    </row>
    <row r="5596" ht="11.25" customHeight="1">
      <c r="A5596" s="162" t="s">
        <v>3410</v>
      </c>
      <c r="B5596" s="162" t="s">
        <v>3411</v>
      </c>
      <c r="C5596" s="10" t="s">
        <v>52</v>
      </c>
      <c r="D5596" s="162" t="s">
        <v>3418</v>
      </c>
      <c r="E5596" s="162" t="s">
        <v>2111</v>
      </c>
      <c r="F5596" s="161" t="s">
        <v>2790</v>
      </c>
      <c r="G5596" s="10">
        <v>12.0</v>
      </c>
      <c r="H5596" s="10">
        <v>11.0</v>
      </c>
      <c r="I5596" s="10">
        <v>12.0</v>
      </c>
      <c r="J5596" s="172">
        <v>50.0</v>
      </c>
      <c r="K5596" s="173">
        <v>4.17</v>
      </c>
      <c r="L5596" s="162" t="s">
        <v>51</v>
      </c>
      <c r="M5596" s="163"/>
      <c r="N5596" s="163"/>
      <c r="O5596" s="163"/>
      <c r="P5596" s="163"/>
      <c r="Q5596" s="163"/>
      <c r="R5596" s="163"/>
      <c r="S5596" s="163"/>
      <c r="T5596" s="163"/>
      <c r="U5596" s="163"/>
      <c r="V5596" s="163"/>
      <c r="W5596" s="163"/>
      <c r="X5596" s="163"/>
    </row>
    <row r="5597" ht="11.25" customHeight="1">
      <c r="A5597" s="162" t="s">
        <v>3410</v>
      </c>
      <c r="B5597" s="162" t="s">
        <v>3411</v>
      </c>
      <c r="C5597" s="10" t="s">
        <v>52</v>
      </c>
      <c r="D5597" s="162" t="s">
        <v>9449</v>
      </c>
      <c r="E5597" s="162" t="s">
        <v>3415</v>
      </c>
      <c r="F5597" s="161" t="s">
        <v>2790</v>
      </c>
      <c r="G5597" s="10">
        <v>12.0</v>
      </c>
      <c r="H5597" s="10">
        <v>11.0</v>
      </c>
      <c r="I5597" s="10">
        <v>12.0</v>
      </c>
      <c r="J5597" s="172">
        <v>50.0</v>
      </c>
      <c r="K5597" s="173">
        <v>4.17</v>
      </c>
      <c r="L5597" s="162" t="s">
        <v>51</v>
      </c>
      <c r="M5597" s="163"/>
      <c r="N5597" s="163"/>
      <c r="O5597" s="163"/>
      <c r="P5597" s="163"/>
      <c r="Q5597" s="163"/>
      <c r="R5597" s="163"/>
      <c r="S5597" s="163"/>
      <c r="T5597" s="163"/>
      <c r="U5597" s="163"/>
      <c r="V5597" s="163"/>
      <c r="W5597" s="163"/>
      <c r="X5597" s="163"/>
    </row>
    <row r="5598" ht="11.25" customHeight="1">
      <c r="A5598" s="162" t="s">
        <v>3410</v>
      </c>
      <c r="B5598" s="162" t="s">
        <v>3411</v>
      </c>
      <c r="C5598" s="10" t="s">
        <v>52</v>
      </c>
      <c r="D5598" s="162" t="s">
        <v>9450</v>
      </c>
      <c r="E5598" s="162" t="s">
        <v>9451</v>
      </c>
      <c r="F5598" s="161" t="s">
        <v>2790</v>
      </c>
      <c r="G5598" s="10">
        <v>12.0</v>
      </c>
      <c r="H5598" s="10">
        <v>11.0</v>
      </c>
      <c r="I5598" s="10">
        <v>12.0</v>
      </c>
      <c r="J5598" s="172">
        <v>50.0</v>
      </c>
      <c r="K5598" s="173">
        <v>4.17</v>
      </c>
      <c r="L5598" s="162" t="s">
        <v>51</v>
      </c>
      <c r="M5598" s="163"/>
      <c r="N5598" s="163"/>
      <c r="O5598" s="163"/>
      <c r="P5598" s="163"/>
      <c r="Q5598" s="163"/>
      <c r="R5598" s="163"/>
      <c r="S5598" s="163"/>
      <c r="T5598" s="163"/>
      <c r="U5598" s="163"/>
      <c r="V5598" s="163"/>
      <c r="W5598" s="163"/>
      <c r="X5598" s="163"/>
    </row>
    <row r="5599" ht="11.25" customHeight="1">
      <c r="A5599" s="162" t="s">
        <v>2502</v>
      </c>
      <c r="B5599" s="162" t="s">
        <v>2503</v>
      </c>
      <c r="C5599" s="10" t="s">
        <v>52</v>
      </c>
      <c r="D5599" s="162" t="s">
        <v>3051</v>
      </c>
      <c r="E5599" s="162" t="s">
        <v>3052</v>
      </c>
      <c r="F5599" s="161" t="s">
        <v>2790</v>
      </c>
      <c r="G5599" s="10">
        <v>14.0</v>
      </c>
      <c r="H5599" s="10">
        <v>14.0</v>
      </c>
      <c r="I5599" s="10">
        <v>14.0</v>
      </c>
      <c r="J5599" s="172">
        <v>50.0</v>
      </c>
      <c r="K5599" s="173">
        <v>3.57</v>
      </c>
      <c r="L5599" s="162" t="s">
        <v>51</v>
      </c>
      <c r="M5599" s="163"/>
      <c r="N5599" s="163"/>
      <c r="O5599" s="163"/>
      <c r="P5599" s="163"/>
      <c r="Q5599" s="163"/>
      <c r="R5599" s="163"/>
      <c r="S5599" s="163"/>
      <c r="T5599" s="163"/>
      <c r="U5599" s="163"/>
      <c r="V5599" s="163"/>
      <c r="W5599" s="163"/>
      <c r="X5599" s="163"/>
    </row>
    <row r="5600" ht="11.25" customHeight="1">
      <c r="A5600" s="162" t="s">
        <v>2502</v>
      </c>
      <c r="B5600" s="162" t="s">
        <v>2503</v>
      </c>
      <c r="C5600" s="10" t="s">
        <v>52</v>
      </c>
      <c r="D5600" s="162" t="s">
        <v>3173</v>
      </c>
      <c r="E5600" s="162" t="s">
        <v>3174</v>
      </c>
      <c r="F5600" s="161" t="s">
        <v>2790</v>
      </c>
      <c r="G5600" s="10">
        <v>14.0</v>
      </c>
      <c r="H5600" s="10">
        <v>14.0</v>
      </c>
      <c r="I5600" s="10">
        <v>14.0</v>
      </c>
      <c r="J5600" s="172">
        <v>50.0</v>
      </c>
      <c r="K5600" s="173">
        <v>3.57</v>
      </c>
      <c r="L5600" s="162" t="s">
        <v>51</v>
      </c>
      <c r="M5600" s="163"/>
      <c r="N5600" s="163"/>
      <c r="O5600" s="163"/>
      <c r="P5600" s="163"/>
      <c r="Q5600" s="163"/>
      <c r="R5600" s="163"/>
      <c r="S5600" s="163"/>
      <c r="T5600" s="163"/>
      <c r="U5600" s="163"/>
      <c r="V5600" s="163"/>
      <c r="W5600" s="163"/>
      <c r="X5600" s="163"/>
    </row>
    <row r="5601" ht="11.25" customHeight="1">
      <c r="A5601" s="162" t="s">
        <v>2502</v>
      </c>
      <c r="B5601" s="162" t="s">
        <v>2503</v>
      </c>
      <c r="C5601" s="10" t="s">
        <v>52</v>
      </c>
      <c r="D5601" s="162" t="s">
        <v>3243</v>
      </c>
      <c r="E5601" s="162" t="s">
        <v>3244</v>
      </c>
      <c r="F5601" s="161" t="s">
        <v>2790</v>
      </c>
      <c r="G5601" s="10">
        <v>14.0</v>
      </c>
      <c r="H5601" s="10">
        <v>14.0</v>
      </c>
      <c r="I5601" s="10">
        <v>14.0</v>
      </c>
      <c r="J5601" s="172">
        <v>50.0</v>
      </c>
      <c r="K5601" s="173">
        <v>3.57</v>
      </c>
      <c r="L5601" s="162" t="s">
        <v>51</v>
      </c>
      <c r="M5601" s="163"/>
      <c r="N5601" s="163"/>
      <c r="O5601" s="163"/>
      <c r="P5601" s="163"/>
      <c r="Q5601" s="163"/>
      <c r="R5601" s="163"/>
      <c r="S5601" s="163"/>
      <c r="T5601" s="163"/>
      <c r="U5601" s="163"/>
      <c r="V5601" s="163"/>
      <c r="W5601" s="163"/>
      <c r="X5601" s="163"/>
    </row>
    <row r="5602" ht="11.25" customHeight="1">
      <c r="A5602" s="162" t="s">
        <v>2502</v>
      </c>
      <c r="B5602" s="162" t="s">
        <v>2503</v>
      </c>
      <c r="C5602" s="10" t="s">
        <v>52</v>
      </c>
      <c r="D5602" s="162" t="s">
        <v>3121</v>
      </c>
      <c r="E5602" s="162" t="s">
        <v>3122</v>
      </c>
      <c r="F5602" s="161" t="s">
        <v>2790</v>
      </c>
      <c r="G5602" s="10">
        <v>14.0</v>
      </c>
      <c r="H5602" s="10">
        <v>14.0</v>
      </c>
      <c r="I5602" s="10">
        <v>14.0</v>
      </c>
      <c r="J5602" s="172">
        <v>50.0</v>
      </c>
      <c r="K5602" s="173">
        <v>3.57</v>
      </c>
      <c r="L5602" s="162" t="s">
        <v>51</v>
      </c>
      <c r="M5602" s="163"/>
      <c r="N5602" s="163"/>
      <c r="O5602" s="163"/>
      <c r="P5602" s="163"/>
      <c r="Q5602" s="163"/>
      <c r="R5602" s="163"/>
      <c r="S5602" s="163"/>
      <c r="T5602" s="163"/>
      <c r="U5602" s="163"/>
      <c r="V5602" s="163"/>
      <c r="W5602" s="163"/>
      <c r="X5602" s="163"/>
    </row>
    <row r="5603" ht="11.25" customHeight="1">
      <c r="A5603" s="162" t="s">
        <v>2502</v>
      </c>
      <c r="B5603" s="162" t="s">
        <v>2503</v>
      </c>
      <c r="C5603" s="10" t="s">
        <v>52</v>
      </c>
      <c r="D5603" s="162" t="s">
        <v>3159</v>
      </c>
      <c r="E5603" s="162" t="s">
        <v>3160</v>
      </c>
      <c r="F5603" s="161" t="s">
        <v>2790</v>
      </c>
      <c r="G5603" s="10">
        <v>14.0</v>
      </c>
      <c r="H5603" s="10">
        <v>14.0</v>
      </c>
      <c r="I5603" s="10">
        <v>14.0</v>
      </c>
      <c r="J5603" s="172">
        <v>50.0</v>
      </c>
      <c r="K5603" s="173">
        <v>3.57</v>
      </c>
      <c r="L5603" s="162" t="s">
        <v>51</v>
      </c>
      <c r="M5603" s="163"/>
      <c r="N5603" s="163"/>
      <c r="O5603" s="163"/>
      <c r="P5603" s="163"/>
      <c r="Q5603" s="163"/>
      <c r="R5603" s="163"/>
      <c r="S5603" s="163"/>
      <c r="T5603" s="163"/>
      <c r="U5603" s="163"/>
      <c r="V5603" s="163"/>
      <c r="W5603" s="163"/>
      <c r="X5603" s="163"/>
    </row>
    <row r="5604" ht="11.25" customHeight="1">
      <c r="A5604" s="162" t="s">
        <v>2502</v>
      </c>
      <c r="B5604" s="162" t="s">
        <v>2503</v>
      </c>
      <c r="C5604" s="10" t="s">
        <v>52</v>
      </c>
      <c r="D5604" s="162" t="s">
        <v>3153</v>
      </c>
      <c r="E5604" s="162" t="s">
        <v>3154</v>
      </c>
      <c r="F5604" s="161" t="s">
        <v>2790</v>
      </c>
      <c r="G5604" s="10">
        <v>14.0</v>
      </c>
      <c r="H5604" s="10">
        <v>14.0</v>
      </c>
      <c r="I5604" s="10">
        <v>14.0</v>
      </c>
      <c r="J5604" s="172">
        <v>50.0</v>
      </c>
      <c r="K5604" s="173">
        <v>3.57</v>
      </c>
      <c r="L5604" s="162" t="s">
        <v>51</v>
      </c>
      <c r="M5604" s="163"/>
      <c r="N5604" s="163"/>
      <c r="O5604" s="163"/>
      <c r="P5604" s="163"/>
      <c r="Q5604" s="163"/>
      <c r="R5604" s="163"/>
      <c r="S5604" s="163"/>
      <c r="T5604" s="163"/>
      <c r="U5604" s="163"/>
      <c r="V5604" s="163"/>
      <c r="W5604" s="163"/>
      <c r="X5604" s="163"/>
    </row>
    <row r="5605" ht="11.25" customHeight="1">
      <c r="A5605" s="162" t="s">
        <v>2502</v>
      </c>
      <c r="B5605" s="162" t="s">
        <v>2503</v>
      </c>
      <c r="C5605" s="10" t="s">
        <v>52</v>
      </c>
      <c r="D5605" s="162" t="s">
        <v>3065</v>
      </c>
      <c r="E5605" s="162" t="s">
        <v>3066</v>
      </c>
      <c r="F5605" s="161" t="s">
        <v>2790</v>
      </c>
      <c r="G5605" s="10">
        <v>14.0</v>
      </c>
      <c r="H5605" s="10">
        <v>14.0</v>
      </c>
      <c r="I5605" s="10">
        <v>14.0</v>
      </c>
      <c r="J5605" s="172">
        <v>50.0</v>
      </c>
      <c r="K5605" s="173">
        <v>3.57</v>
      </c>
      <c r="L5605" s="162" t="s">
        <v>51</v>
      </c>
      <c r="M5605" s="163"/>
      <c r="N5605" s="163"/>
      <c r="O5605" s="163"/>
      <c r="P5605" s="163"/>
      <c r="Q5605" s="163"/>
      <c r="R5605" s="163"/>
      <c r="S5605" s="163"/>
      <c r="T5605" s="163"/>
      <c r="U5605" s="163"/>
      <c r="V5605" s="163"/>
      <c r="W5605" s="163"/>
      <c r="X5605" s="163"/>
    </row>
    <row r="5606" ht="11.25" customHeight="1">
      <c r="A5606" s="162" t="s">
        <v>2502</v>
      </c>
      <c r="B5606" s="162" t="s">
        <v>2503</v>
      </c>
      <c r="C5606" s="10" t="s">
        <v>52</v>
      </c>
      <c r="D5606" s="162" t="s">
        <v>3261</v>
      </c>
      <c r="E5606" s="162" t="s">
        <v>3262</v>
      </c>
      <c r="F5606" s="161" t="s">
        <v>2790</v>
      </c>
      <c r="G5606" s="10">
        <v>14.0</v>
      </c>
      <c r="H5606" s="10">
        <v>14.0</v>
      </c>
      <c r="I5606" s="10">
        <v>14.0</v>
      </c>
      <c r="J5606" s="172">
        <v>50.0</v>
      </c>
      <c r="K5606" s="173">
        <v>3.57</v>
      </c>
      <c r="L5606" s="162" t="s">
        <v>51</v>
      </c>
      <c r="M5606" s="163"/>
      <c r="N5606" s="163"/>
      <c r="O5606" s="163"/>
      <c r="P5606" s="163"/>
      <c r="Q5606" s="163"/>
      <c r="R5606" s="163"/>
      <c r="S5606" s="163"/>
      <c r="T5606" s="163"/>
      <c r="U5606" s="163"/>
      <c r="V5606" s="163"/>
      <c r="W5606" s="163"/>
      <c r="X5606" s="163"/>
    </row>
    <row r="5607" ht="11.25" customHeight="1">
      <c r="A5607" s="162" t="s">
        <v>2502</v>
      </c>
      <c r="B5607" s="162" t="s">
        <v>2503</v>
      </c>
      <c r="C5607" s="10" t="s">
        <v>52</v>
      </c>
      <c r="D5607" s="162" t="s">
        <v>3179</v>
      </c>
      <c r="E5607" s="162" t="s">
        <v>3180</v>
      </c>
      <c r="F5607" s="161" t="s">
        <v>2790</v>
      </c>
      <c r="G5607" s="10">
        <v>14.0</v>
      </c>
      <c r="H5607" s="10">
        <v>14.0</v>
      </c>
      <c r="I5607" s="10">
        <v>14.0</v>
      </c>
      <c r="J5607" s="172">
        <v>50.0</v>
      </c>
      <c r="K5607" s="173">
        <v>3.57</v>
      </c>
      <c r="L5607" s="162" t="s">
        <v>51</v>
      </c>
      <c r="M5607" s="163"/>
      <c r="N5607" s="163"/>
      <c r="O5607" s="163"/>
      <c r="P5607" s="163"/>
      <c r="Q5607" s="163"/>
      <c r="R5607" s="163"/>
      <c r="S5607" s="163"/>
      <c r="T5607" s="163"/>
      <c r="U5607" s="163"/>
      <c r="V5607" s="163"/>
      <c r="W5607" s="163"/>
      <c r="X5607" s="163"/>
    </row>
    <row r="5608" ht="11.25" customHeight="1">
      <c r="A5608" s="162" t="s">
        <v>2502</v>
      </c>
      <c r="B5608" s="162" t="s">
        <v>2503</v>
      </c>
      <c r="C5608" s="10" t="s">
        <v>52</v>
      </c>
      <c r="D5608" s="162" t="s">
        <v>3061</v>
      </c>
      <c r="E5608" s="162" t="s">
        <v>3062</v>
      </c>
      <c r="F5608" s="161" t="s">
        <v>2790</v>
      </c>
      <c r="G5608" s="10">
        <v>14.0</v>
      </c>
      <c r="H5608" s="10">
        <v>14.0</v>
      </c>
      <c r="I5608" s="10">
        <v>14.0</v>
      </c>
      <c r="J5608" s="172">
        <v>50.0</v>
      </c>
      <c r="K5608" s="173">
        <v>3.57</v>
      </c>
      <c r="L5608" s="162" t="s">
        <v>51</v>
      </c>
      <c r="M5608" s="163"/>
      <c r="N5608" s="163"/>
      <c r="O5608" s="163"/>
      <c r="P5608" s="163"/>
      <c r="Q5608" s="163"/>
      <c r="R5608" s="163"/>
      <c r="S5608" s="163"/>
      <c r="T5608" s="163"/>
      <c r="U5608" s="163"/>
      <c r="V5608" s="163"/>
      <c r="W5608" s="163"/>
      <c r="X5608" s="163"/>
    </row>
    <row r="5609" ht="11.25" customHeight="1">
      <c r="A5609" s="162" t="s">
        <v>2502</v>
      </c>
      <c r="B5609" s="162" t="s">
        <v>2503</v>
      </c>
      <c r="C5609" s="10" t="s">
        <v>52</v>
      </c>
      <c r="D5609" s="162" t="s">
        <v>3133</v>
      </c>
      <c r="E5609" s="162" t="s">
        <v>3134</v>
      </c>
      <c r="F5609" s="161" t="s">
        <v>2790</v>
      </c>
      <c r="G5609" s="10">
        <v>14.0</v>
      </c>
      <c r="H5609" s="10">
        <v>14.0</v>
      </c>
      <c r="I5609" s="10">
        <v>14.0</v>
      </c>
      <c r="J5609" s="172">
        <v>50.0</v>
      </c>
      <c r="K5609" s="173">
        <v>3.57</v>
      </c>
      <c r="L5609" s="162" t="s">
        <v>51</v>
      </c>
      <c r="M5609" s="163"/>
      <c r="N5609" s="163"/>
      <c r="O5609" s="163"/>
      <c r="P5609" s="163"/>
      <c r="Q5609" s="163"/>
      <c r="R5609" s="163"/>
      <c r="S5609" s="163"/>
      <c r="T5609" s="163"/>
      <c r="U5609" s="163"/>
      <c r="V5609" s="163"/>
      <c r="W5609" s="163"/>
      <c r="X5609" s="163"/>
    </row>
    <row r="5610" ht="11.25" customHeight="1">
      <c r="A5610" s="162" t="s">
        <v>2502</v>
      </c>
      <c r="B5610" s="162" t="s">
        <v>2503</v>
      </c>
      <c r="C5610" s="10" t="s">
        <v>52</v>
      </c>
      <c r="D5610" s="162" t="s">
        <v>3119</v>
      </c>
      <c r="E5610" s="162" t="s">
        <v>3120</v>
      </c>
      <c r="F5610" s="161" t="s">
        <v>2790</v>
      </c>
      <c r="G5610" s="10">
        <v>14.0</v>
      </c>
      <c r="H5610" s="10">
        <v>14.0</v>
      </c>
      <c r="I5610" s="10">
        <v>14.0</v>
      </c>
      <c r="J5610" s="172">
        <v>50.0</v>
      </c>
      <c r="K5610" s="173">
        <v>3.57</v>
      </c>
      <c r="L5610" s="162" t="s">
        <v>51</v>
      </c>
      <c r="M5610" s="163"/>
      <c r="N5610" s="163"/>
      <c r="O5610" s="163"/>
      <c r="P5610" s="163"/>
      <c r="Q5610" s="163"/>
      <c r="R5610" s="163"/>
      <c r="S5610" s="163"/>
      <c r="T5610" s="163"/>
      <c r="U5610" s="163"/>
      <c r="V5610" s="163"/>
      <c r="W5610" s="163"/>
      <c r="X5610" s="163"/>
    </row>
    <row r="5611" ht="11.25" customHeight="1">
      <c r="A5611" s="162" t="s">
        <v>2502</v>
      </c>
      <c r="B5611" s="162" t="s">
        <v>2503</v>
      </c>
      <c r="C5611" s="10" t="s">
        <v>52</v>
      </c>
      <c r="D5611" s="162" t="s">
        <v>3213</v>
      </c>
      <c r="E5611" s="162" t="s">
        <v>3214</v>
      </c>
      <c r="F5611" s="161" t="s">
        <v>2790</v>
      </c>
      <c r="G5611" s="10">
        <v>14.0</v>
      </c>
      <c r="H5611" s="10">
        <v>14.0</v>
      </c>
      <c r="I5611" s="10">
        <v>14.0</v>
      </c>
      <c r="J5611" s="172">
        <v>50.0</v>
      </c>
      <c r="K5611" s="173">
        <v>3.57</v>
      </c>
      <c r="L5611" s="162" t="s">
        <v>51</v>
      </c>
      <c r="M5611" s="163"/>
      <c r="N5611" s="163"/>
      <c r="O5611" s="163"/>
      <c r="P5611" s="163"/>
      <c r="Q5611" s="163"/>
      <c r="R5611" s="163"/>
      <c r="S5611" s="163"/>
      <c r="T5611" s="163"/>
      <c r="U5611" s="163"/>
      <c r="V5611" s="163"/>
      <c r="W5611" s="163"/>
      <c r="X5611" s="163"/>
    </row>
    <row r="5612" ht="11.25" customHeight="1">
      <c r="A5612" s="162" t="s">
        <v>2502</v>
      </c>
      <c r="B5612" s="162" t="s">
        <v>2503</v>
      </c>
      <c r="C5612" s="10" t="s">
        <v>52</v>
      </c>
      <c r="D5612" s="162" t="s">
        <v>3157</v>
      </c>
      <c r="E5612" s="162" t="s">
        <v>3158</v>
      </c>
      <c r="F5612" s="161" t="s">
        <v>2790</v>
      </c>
      <c r="G5612" s="10">
        <v>14.0</v>
      </c>
      <c r="H5612" s="10">
        <v>14.0</v>
      </c>
      <c r="I5612" s="10">
        <v>14.0</v>
      </c>
      <c r="J5612" s="172">
        <v>50.0</v>
      </c>
      <c r="K5612" s="173">
        <v>3.57</v>
      </c>
      <c r="L5612" s="162" t="s">
        <v>51</v>
      </c>
      <c r="M5612" s="163"/>
      <c r="N5612" s="163"/>
      <c r="O5612" s="163"/>
      <c r="P5612" s="163"/>
      <c r="Q5612" s="163"/>
      <c r="R5612" s="163"/>
      <c r="S5612" s="163"/>
      <c r="T5612" s="163"/>
      <c r="U5612" s="163"/>
      <c r="V5612" s="163"/>
      <c r="W5612" s="163"/>
      <c r="X5612" s="163"/>
    </row>
    <row r="5613" ht="11.25" customHeight="1">
      <c r="A5613" s="162" t="s">
        <v>2502</v>
      </c>
      <c r="B5613" s="162" t="s">
        <v>2503</v>
      </c>
      <c r="C5613" s="10" t="s">
        <v>52</v>
      </c>
      <c r="D5613" s="162" t="s">
        <v>3189</v>
      </c>
      <c r="E5613" s="162" t="s">
        <v>3190</v>
      </c>
      <c r="F5613" s="161" t="s">
        <v>2790</v>
      </c>
      <c r="G5613" s="10">
        <v>14.0</v>
      </c>
      <c r="H5613" s="10">
        <v>14.0</v>
      </c>
      <c r="I5613" s="10">
        <v>14.0</v>
      </c>
      <c r="J5613" s="172">
        <v>50.0</v>
      </c>
      <c r="K5613" s="173">
        <v>3.57</v>
      </c>
      <c r="L5613" s="162" t="s">
        <v>51</v>
      </c>
      <c r="M5613" s="163"/>
      <c r="N5613" s="163"/>
      <c r="O5613" s="163"/>
      <c r="P5613" s="163"/>
      <c r="Q5613" s="163"/>
      <c r="R5613" s="163"/>
      <c r="S5613" s="163"/>
      <c r="T5613" s="163"/>
      <c r="U5613" s="163"/>
      <c r="V5613" s="163"/>
      <c r="W5613" s="163"/>
      <c r="X5613" s="163"/>
    </row>
    <row r="5614" ht="11.25" customHeight="1">
      <c r="A5614" s="162" t="s">
        <v>2502</v>
      </c>
      <c r="B5614" s="162" t="s">
        <v>2503</v>
      </c>
      <c r="C5614" s="10" t="s">
        <v>52</v>
      </c>
      <c r="D5614" s="162" t="s">
        <v>3181</v>
      </c>
      <c r="E5614" s="162" t="s">
        <v>3182</v>
      </c>
      <c r="F5614" s="161" t="s">
        <v>2790</v>
      </c>
      <c r="G5614" s="10">
        <v>14.0</v>
      </c>
      <c r="H5614" s="10">
        <v>14.0</v>
      </c>
      <c r="I5614" s="10">
        <v>14.0</v>
      </c>
      <c r="J5614" s="172">
        <v>50.0</v>
      </c>
      <c r="K5614" s="173">
        <v>3.57</v>
      </c>
      <c r="L5614" s="162" t="s">
        <v>51</v>
      </c>
      <c r="M5614" s="163"/>
      <c r="N5614" s="163"/>
      <c r="O5614" s="163"/>
      <c r="P5614" s="163"/>
      <c r="Q5614" s="163"/>
      <c r="R5614" s="163"/>
      <c r="S5614" s="163"/>
      <c r="T5614" s="163"/>
      <c r="U5614" s="163"/>
      <c r="V5614" s="163"/>
      <c r="W5614" s="163"/>
      <c r="X5614" s="163"/>
    </row>
    <row r="5615" ht="11.25" customHeight="1">
      <c r="A5615" s="162" t="s">
        <v>2502</v>
      </c>
      <c r="B5615" s="162" t="s">
        <v>2503</v>
      </c>
      <c r="C5615" s="10" t="s">
        <v>52</v>
      </c>
      <c r="D5615" s="162" t="s">
        <v>3235</v>
      </c>
      <c r="E5615" s="162" t="s">
        <v>3236</v>
      </c>
      <c r="F5615" s="161" t="s">
        <v>2790</v>
      </c>
      <c r="G5615" s="10">
        <v>14.0</v>
      </c>
      <c r="H5615" s="10">
        <v>14.0</v>
      </c>
      <c r="I5615" s="10">
        <v>14.0</v>
      </c>
      <c r="J5615" s="172">
        <v>50.0</v>
      </c>
      <c r="K5615" s="173">
        <v>3.57</v>
      </c>
      <c r="L5615" s="162" t="s">
        <v>51</v>
      </c>
      <c r="M5615" s="163"/>
      <c r="N5615" s="163"/>
      <c r="O5615" s="163"/>
      <c r="P5615" s="163"/>
      <c r="Q5615" s="163"/>
      <c r="R5615" s="163"/>
      <c r="S5615" s="163"/>
      <c r="T5615" s="163"/>
      <c r="U5615" s="163"/>
      <c r="V5615" s="163"/>
      <c r="W5615" s="163"/>
      <c r="X5615" s="163"/>
    </row>
    <row r="5616" ht="11.25" customHeight="1">
      <c r="A5616" s="162" t="s">
        <v>2502</v>
      </c>
      <c r="B5616" s="162" t="s">
        <v>2503</v>
      </c>
      <c r="C5616" s="10" t="s">
        <v>52</v>
      </c>
      <c r="D5616" s="162" t="s">
        <v>3219</v>
      </c>
      <c r="E5616" s="162" t="s">
        <v>3220</v>
      </c>
      <c r="F5616" s="161" t="s">
        <v>2790</v>
      </c>
      <c r="G5616" s="10">
        <v>14.0</v>
      </c>
      <c r="H5616" s="10">
        <v>14.0</v>
      </c>
      <c r="I5616" s="10">
        <v>14.0</v>
      </c>
      <c r="J5616" s="172">
        <v>50.0</v>
      </c>
      <c r="K5616" s="173">
        <v>3.57</v>
      </c>
      <c r="L5616" s="162" t="s">
        <v>51</v>
      </c>
      <c r="M5616" s="163"/>
      <c r="N5616" s="163"/>
      <c r="O5616" s="163"/>
      <c r="P5616" s="163"/>
      <c r="Q5616" s="163"/>
      <c r="R5616" s="163"/>
      <c r="S5616" s="163"/>
      <c r="T5616" s="163"/>
      <c r="U5616" s="163"/>
      <c r="V5616" s="163"/>
      <c r="W5616" s="163"/>
      <c r="X5616" s="163"/>
    </row>
    <row r="5617" ht="11.25" customHeight="1">
      <c r="A5617" s="162" t="s">
        <v>2502</v>
      </c>
      <c r="B5617" s="162" t="s">
        <v>2503</v>
      </c>
      <c r="C5617" s="10" t="s">
        <v>52</v>
      </c>
      <c r="D5617" s="162" t="s">
        <v>3149</v>
      </c>
      <c r="E5617" s="162" t="s">
        <v>3150</v>
      </c>
      <c r="F5617" s="161" t="s">
        <v>2790</v>
      </c>
      <c r="G5617" s="10">
        <v>14.0</v>
      </c>
      <c r="H5617" s="10">
        <v>14.0</v>
      </c>
      <c r="I5617" s="10">
        <v>14.0</v>
      </c>
      <c r="J5617" s="172">
        <v>50.0</v>
      </c>
      <c r="K5617" s="173">
        <v>3.57</v>
      </c>
      <c r="L5617" s="162" t="s">
        <v>51</v>
      </c>
      <c r="M5617" s="163"/>
      <c r="N5617" s="163"/>
      <c r="O5617" s="163"/>
      <c r="P5617" s="163"/>
      <c r="Q5617" s="163"/>
      <c r="R5617" s="163"/>
      <c r="S5617" s="163"/>
      <c r="T5617" s="163"/>
      <c r="U5617" s="163"/>
      <c r="V5617" s="163"/>
      <c r="W5617" s="163"/>
      <c r="X5617" s="163"/>
    </row>
    <row r="5618" ht="11.25" customHeight="1">
      <c r="A5618" s="162" t="s">
        <v>2502</v>
      </c>
      <c r="B5618" s="162" t="s">
        <v>2503</v>
      </c>
      <c r="C5618" s="10" t="s">
        <v>52</v>
      </c>
      <c r="D5618" s="162" t="s">
        <v>3125</v>
      </c>
      <c r="E5618" s="162" t="s">
        <v>3126</v>
      </c>
      <c r="F5618" s="161" t="s">
        <v>2790</v>
      </c>
      <c r="G5618" s="10">
        <v>14.0</v>
      </c>
      <c r="H5618" s="10">
        <v>14.0</v>
      </c>
      <c r="I5618" s="10">
        <v>14.0</v>
      </c>
      <c r="J5618" s="172">
        <v>50.0</v>
      </c>
      <c r="K5618" s="173">
        <v>3.57</v>
      </c>
      <c r="L5618" s="162" t="s">
        <v>51</v>
      </c>
      <c r="M5618" s="163"/>
      <c r="N5618" s="163"/>
      <c r="O5618" s="163"/>
      <c r="P5618" s="163"/>
      <c r="Q5618" s="163"/>
      <c r="R5618" s="163"/>
      <c r="S5618" s="163"/>
      <c r="T5618" s="163"/>
      <c r="U5618" s="163"/>
      <c r="V5618" s="163"/>
      <c r="W5618" s="163"/>
      <c r="X5618" s="163"/>
    </row>
    <row r="5619" ht="11.25" customHeight="1">
      <c r="A5619" s="162" t="s">
        <v>2502</v>
      </c>
      <c r="B5619" s="162" t="s">
        <v>2503</v>
      </c>
      <c r="C5619" s="10" t="s">
        <v>52</v>
      </c>
      <c r="D5619" s="162" t="s">
        <v>3217</v>
      </c>
      <c r="E5619" s="162" t="s">
        <v>3218</v>
      </c>
      <c r="F5619" s="161" t="s">
        <v>2790</v>
      </c>
      <c r="G5619" s="10">
        <v>14.0</v>
      </c>
      <c r="H5619" s="10">
        <v>14.0</v>
      </c>
      <c r="I5619" s="10">
        <v>14.0</v>
      </c>
      <c r="J5619" s="172">
        <v>50.0</v>
      </c>
      <c r="K5619" s="173">
        <v>3.57</v>
      </c>
      <c r="L5619" s="162" t="s">
        <v>51</v>
      </c>
      <c r="M5619" s="163"/>
      <c r="N5619" s="163"/>
      <c r="O5619" s="163"/>
      <c r="P5619" s="163"/>
      <c r="Q5619" s="163"/>
      <c r="R5619" s="163"/>
      <c r="S5619" s="163"/>
      <c r="T5619" s="163"/>
      <c r="U5619" s="163"/>
      <c r="V5619" s="163"/>
      <c r="W5619" s="163"/>
      <c r="X5619" s="163"/>
    </row>
    <row r="5620" ht="11.25" customHeight="1">
      <c r="A5620" s="162" t="s">
        <v>2502</v>
      </c>
      <c r="B5620" s="162" t="s">
        <v>2503</v>
      </c>
      <c r="C5620" s="10" t="s">
        <v>52</v>
      </c>
      <c r="D5620" s="162" t="s">
        <v>3111</v>
      </c>
      <c r="E5620" s="162" t="s">
        <v>3112</v>
      </c>
      <c r="F5620" s="161" t="s">
        <v>2790</v>
      </c>
      <c r="G5620" s="10">
        <v>14.0</v>
      </c>
      <c r="H5620" s="10">
        <v>14.0</v>
      </c>
      <c r="I5620" s="10">
        <v>14.0</v>
      </c>
      <c r="J5620" s="172">
        <v>50.0</v>
      </c>
      <c r="K5620" s="173">
        <v>3.57</v>
      </c>
      <c r="L5620" s="162" t="s">
        <v>51</v>
      </c>
      <c r="M5620" s="163"/>
      <c r="N5620" s="163"/>
      <c r="O5620" s="163"/>
      <c r="P5620" s="163"/>
      <c r="Q5620" s="163"/>
      <c r="R5620" s="163"/>
      <c r="S5620" s="163"/>
      <c r="T5620" s="163"/>
      <c r="U5620" s="163"/>
      <c r="V5620" s="163"/>
      <c r="W5620" s="163"/>
      <c r="X5620" s="163"/>
    </row>
    <row r="5621" ht="11.25" customHeight="1">
      <c r="A5621" s="162" t="s">
        <v>2502</v>
      </c>
      <c r="B5621" s="162" t="s">
        <v>2503</v>
      </c>
      <c r="C5621" s="10" t="s">
        <v>52</v>
      </c>
      <c r="D5621" s="162" t="s">
        <v>3113</v>
      </c>
      <c r="E5621" s="162" t="s">
        <v>3114</v>
      </c>
      <c r="F5621" s="161" t="s">
        <v>2790</v>
      </c>
      <c r="G5621" s="10">
        <v>14.0</v>
      </c>
      <c r="H5621" s="10">
        <v>14.0</v>
      </c>
      <c r="I5621" s="10">
        <v>14.0</v>
      </c>
      <c r="J5621" s="172">
        <v>50.0</v>
      </c>
      <c r="K5621" s="173">
        <v>3.57</v>
      </c>
      <c r="L5621" s="162" t="s">
        <v>51</v>
      </c>
      <c r="M5621" s="163"/>
      <c r="N5621" s="163"/>
      <c r="O5621" s="163"/>
      <c r="P5621" s="163"/>
      <c r="Q5621" s="163"/>
      <c r="R5621" s="163"/>
      <c r="S5621" s="163"/>
      <c r="T5621" s="163"/>
      <c r="U5621" s="163"/>
      <c r="V5621" s="163"/>
      <c r="W5621" s="163"/>
      <c r="X5621" s="163"/>
    </row>
    <row r="5622" ht="11.25" customHeight="1">
      <c r="A5622" s="162" t="s">
        <v>2502</v>
      </c>
      <c r="B5622" s="162" t="s">
        <v>2503</v>
      </c>
      <c r="C5622" s="10" t="s">
        <v>52</v>
      </c>
      <c r="D5622" s="162" t="s">
        <v>3101</v>
      </c>
      <c r="E5622" s="162" t="s">
        <v>3102</v>
      </c>
      <c r="F5622" s="161" t="s">
        <v>2790</v>
      </c>
      <c r="G5622" s="10">
        <v>14.0</v>
      </c>
      <c r="H5622" s="10">
        <v>14.0</v>
      </c>
      <c r="I5622" s="10">
        <v>14.0</v>
      </c>
      <c r="J5622" s="172">
        <v>50.0</v>
      </c>
      <c r="K5622" s="173">
        <v>3.57</v>
      </c>
      <c r="L5622" s="162" t="s">
        <v>51</v>
      </c>
      <c r="M5622" s="163"/>
      <c r="N5622" s="163"/>
      <c r="O5622" s="163"/>
      <c r="P5622" s="163"/>
      <c r="Q5622" s="163"/>
      <c r="R5622" s="163"/>
      <c r="S5622" s="163"/>
      <c r="T5622" s="163"/>
      <c r="U5622" s="163"/>
      <c r="V5622" s="163"/>
      <c r="W5622" s="163"/>
      <c r="X5622" s="163"/>
    </row>
    <row r="5623" ht="11.25" customHeight="1">
      <c r="A5623" s="162" t="s">
        <v>2502</v>
      </c>
      <c r="B5623" s="162" t="s">
        <v>2503</v>
      </c>
      <c r="C5623" s="10" t="s">
        <v>52</v>
      </c>
      <c r="D5623" s="162" t="s">
        <v>3059</v>
      </c>
      <c r="E5623" s="162" t="s">
        <v>3060</v>
      </c>
      <c r="F5623" s="161" t="s">
        <v>2790</v>
      </c>
      <c r="G5623" s="10">
        <v>14.0</v>
      </c>
      <c r="H5623" s="10">
        <v>14.0</v>
      </c>
      <c r="I5623" s="10">
        <v>14.0</v>
      </c>
      <c r="J5623" s="172">
        <v>50.0</v>
      </c>
      <c r="K5623" s="173">
        <v>3.57</v>
      </c>
      <c r="L5623" s="162" t="s">
        <v>51</v>
      </c>
      <c r="M5623" s="163"/>
      <c r="N5623" s="163"/>
      <c r="O5623" s="163"/>
      <c r="P5623" s="163"/>
      <c r="Q5623" s="163"/>
      <c r="R5623" s="163"/>
      <c r="S5623" s="163"/>
      <c r="T5623" s="163"/>
      <c r="U5623" s="163"/>
      <c r="V5623" s="163"/>
      <c r="W5623" s="163"/>
      <c r="X5623" s="163"/>
    </row>
    <row r="5624" ht="11.25" customHeight="1">
      <c r="A5624" s="162" t="s">
        <v>2502</v>
      </c>
      <c r="B5624" s="162" t="s">
        <v>2503</v>
      </c>
      <c r="C5624" s="10" t="s">
        <v>52</v>
      </c>
      <c r="D5624" s="162" t="s">
        <v>3147</v>
      </c>
      <c r="E5624" s="162" t="s">
        <v>3148</v>
      </c>
      <c r="F5624" s="161" t="s">
        <v>2790</v>
      </c>
      <c r="G5624" s="10">
        <v>14.0</v>
      </c>
      <c r="H5624" s="10">
        <v>14.0</v>
      </c>
      <c r="I5624" s="10">
        <v>14.0</v>
      </c>
      <c r="J5624" s="172">
        <v>50.0</v>
      </c>
      <c r="K5624" s="173">
        <v>3.57</v>
      </c>
      <c r="L5624" s="162" t="s">
        <v>51</v>
      </c>
      <c r="M5624" s="163"/>
      <c r="N5624" s="163"/>
      <c r="O5624" s="163"/>
      <c r="P5624" s="163"/>
      <c r="Q5624" s="163"/>
      <c r="R5624" s="163"/>
      <c r="S5624" s="163"/>
      <c r="T5624" s="163"/>
      <c r="U5624" s="163"/>
      <c r="V5624" s="163"/>
      <c r="W5624" s="163"/>
      <c r="X5624" s="163"/>
    </row>
    <row r="5625" ht="11.25" customHeight="1">
      <c r="A5625" s="162" t="s">
        <v>2502</v>
      </c>
      <c r="B5625" s="162" t="s">
        <v>2503</v>
      </c>
      <c r="C5625" s="10" t="s">
        <v>52</v>
      </c>
      <c r="D5625" s="162" t="s">
        <v>3063</v>
      </c>
      <c r="E5625" s="162" t="s">
        <v>3064</v>
      </c>
      <c r="F5625" s="161" t="s">
        <v>2790</v>
      </c>
      <c r="G5625" s="10">
        <v>14.0</v>
      </c>
      <c r="H5625" s="10">
        <v>14.0</v>
      </c>
      <c r="I5625" s="10">
        <v>14.0</v>
      </c>
      <c r="J5625" s="172">
        <v>50.0</v>
      </c>
      <c r="K5625" s="173">
        <v>3.57</v>
      </c>
      <c r="L5625" s="162" t="s">
        <v>51</v>
      </c>
      <c r="M5625" s="163"/>
      <c r="N5625" s="163"/>
      <c r="O5625" s="163"/>
      <c r="P5625" s="163"/>
      <c r="Q5625" s="163"/>
      <c r="R5625" s="163"/>
      <c r="S5625" s="163"/>
      <c r="T5625" s="163"/>
      <c r="U5625" s="163"/>
      <c r="V5625" s="163"/>
      <c r="W5625" s="163"/>
      <c r="X5625" s="163"/>
    </row>
    <row r="5626" ht="11.25" customHeight="1">
      <c r="A5626" s="162" t="s">
        <v>2502</v>
      </c>
      <c r="B5626" s="162" t="s">
        <v>2503</v>
      </c>
      <c r="C5626" s="10" t="s">
        <v>52</v>
      </c>
      <c r="D5626" s="162" t="s">
        <v>3083</v>
      </c>
      <c r="E5626" s="162" t="s">
        <v>3084</v>
      </c>
      <c r="F5626" s="161" t="s">
        <v>2790</v>
      </c>
      <c r="G5626" s="10">
        <v>14.0</v>
      </c>
      <c r="H5626" s="10">
        <v>14.0</v>
      </c>
      <c r="I5626" s="10">
        <v>14.0</v>
      </c>
      <c r="J5626" s="172">
        <v>50.0</v>
      </c>
      <c r="K5626" s="173">
        <v>3.57</v>
      </c>
      <c r="L5626" s="162" t="s">
        <v>51</v>
      </c>
      <c r="M5626" s="163"/>
      <c r="N5626" s="163"/>
      <c r="O5626" s="163"/>
      <c r="P5626" s="163"/>
      <c r="Q5626" s="163"/>
      <c r="R5626" s="163"/>
      <c r="S5626" s="163"/>
      <c r="T5626" s="163"/>
      <c r="U5626" s="163"/>
      <c r="V5626" s="163"/>
      <c r="W5626" s="163"/>
      <c r="X5626" s="163"/>
    </row>
    <row r="5627" ht="11.25" customHeight="1">
      <c r="A5627" s="162" t="s">
        <v>2502</v>
      </c>
      <c r="B5627" s="162" t="s">
        <v>2503</v>
      </c>
      <c r="C5627" s="10" t="s">
        <v>52</v>
      </c>
      <c r="D5627" s="162" t="s">
        <v>3165</v>
      </c>
      <c r="E5627" s="162" t="s">
        <v>3166</v>
      </c>
      <c r="F5627" s="161" t="s">
        <v>2790</v>
      </c>
      <c r="G5627" s="10">
        <v>14.0</v>
      </c>
      <c r="H5627" s="10">
        <v>14.0</v>
      </c>
      <c r="I5627" s="10">
        <v>14.0</v>
      </c>
      <c r="J5627" s="172">
        <v>50.0</v>
      </c>
      <c r="K5627" s="173">
        <v>3.57</v>
      </c>
      <c r="L5627" s="162" t="s">
        <v>51</v>
      </c>
      <c r="M5627" s="163"/>
      <c r="N5627" s="163"/>
      <c r="O5627" s="163"/>
      <c r="P5627" s="163"/>
      <c r="Q5627" s="163"/>
      <c r="R5627" s="163"/>
      <c r="S5627" s="163"/>
      <c r="T5627" s="163"/>
      <c r="U5627" s="163"/>
      <c r="V5627" s="163"/>
      <c r="W5627" s="163"/>
      <c r="X5627" s="163"/>
    </row>
    <row r="5628" ht="11.25" customHeight="1">
      <c r="A5628" s="162" t="s">
        <v>2502</v>
      </c>
      <c r="B5628" s="162" t="s">
        <v>2503</v>
      </c>
      <c r="C5628" s="10" t="s">
        <v>52</v>
      </c>
      <c r="D5628" s="162" t="s">
        <v>3141</v>
      </c>
      <c r="E5628" s="162" t="s">
        <v>3142</v>
      </c>
      <c r="F5628" s="161" t="s">
        <v>2790</v>
      </c>
      <c r="G5628" s="10">
        <v>14.0</v>
      </c>
      <c r="H5628" s="10">
        <v>14.0</v>
      </c>
      <c r="I5628" s="10">
        <v>14.0</v>
      </c>
      <c r="J5628" s="172">
        <v>50.0</v>
      </c>
      <c r="K5628" s="173">
        <v>3.57</v>
      </c>
      <c r="L5628" s="162" t="s">
        <v>51</v>
      </c>
      <c r="M5628" s="163"/>
      <c r="N5628" s="163"/>
      <c r="O5628" s="163"/>
      <c r="P5628" s="163"/>
      <c r="Q5628" s="163"/>
      <c r="R5628" s="163"/>
      <c r="S5628" s="163"/>
      <c r="T5628" s="163"/>
      <c r="U5628" s="163"/>
      <c r="V5628" s="163"/>
      <c r="W5628" s="163"/>
      <c r="X5628" s="163"/>
    </row>
    <row r="5629" ht="11.25" customHeight="1">
      <c r="A5629" s="162" t="s">
        <v>2502</v>
      </c>
      <c r="B5629" s="162" t="s">
        <v>2503</v>
      </c>
      <c r="C5629" s="10" t="s">
        <v>52</v>
      </c>
      <c r="D5629" s="162" t="s">
        <v>3211</v>
      </c>
      <c r="E5629" s="162" t="s">
        <v>3212</v>
      </c>
      <c r="F5629" s="161" t="s">
        <v>2790</v>
      </c>
      <c r="G5629" s="10">
        <v>14.0</v>
      </c>
      <c r="H5629" s="10">
        <v>14.0</v>
      </c>
      <c r="I5629" s="10">
        <v>14.0</v>
      </c>
      <c r="J5629" s="172">
        <v>50.0</v>
      </c>
      <c r="K5629" s="173">
        <v>3.57</v>
      </c>
      <c r="L5629" s="162" t="s">
        <v>51</v>
      </c>
      <c r="M5629" s="163"/>
      <c r="N5629" s="163"/>
      <c r="O5629" s="163"/>
      <c r="P5629" s="163"/>
      <c r="Q5629" s="163"/>
      <c r="R5629" s="163"/>
      <c r="S5629" s="163"/>
      <c r="T5629" s="163"/>
      <c r="U5629" s="163"/>
      <c r="V5629" s="163"/>
      <c r="W5629" s="163"/>
      <c r="X5629" s="163"/>
    </row>
    <row r="5630" ht="11.25" customHeight="1">
      <c r="A5630" s="162" t="s">
        <v>2502</v>
      </c>
      <c r="B5630" s="162" t="s">
        <v>2503</v>
      </c>
      <c r="C5630" s="10" t="s">
        <v>52</v>
      </c>
      <c r="D5630" s="162" t="s">
        <v>3095</v>
      </c>
      <c r="E5630" s="162" t="s">
        <v>3096</v>
      </c>
      <c r="F5630" s="161" t="s">
        <v>2790</v>
      </c>
      <c r="G5630" s="10">
        <v>14.0</v>
      </c>
      <c r="H5630" s="10">
        <v>14.0</v>
      </c>
      <c r="I5630" s="10">
        <v>14.0</v>
      </c>
      <c r="J5630" s="172">
        <v>50.0</v>
      </c>
      <c r="K5630" s="173">
        <v>3.57</v>
      </c>
      <c r="L5630" s="162" t="s">
        <v>51</v>
      </c>
      <c r="M5630" s="163"/>
      <c r="N5630" s="163"/>
      <c r="O5630" s="163"/>
      <c r="P5630" s="163"/>
      <c r="Q5630" s="163"/>
      <c r="R5630" s="163"/>
      <c r="S5630" s="163"/>
      <c r="T5630" s="163"/>
      <c r="U5630" s="163"/>
      <c r="V5630" s="163"/>
      <c r="W5630" s="163"/>
      <c r="X5630" s="163"/>
    </row>
    <row r="5631" ht="11.25" customHeight="1">
      <c r="A5631" s="162" t="s">
        <v>2502</v>
      </c>
      <c r="B5631" s="162" t="s">
        <v>2503</v>
      </c>
      <c r="C5631" s="10" t="s">
        <v>52</v>
      </c>
      <c r="D5631" s="162" t="s">
        <v>3187</v>
      </c>
      <c r="E5631" s="162" t="s">
        <v>3188</v>
      </c>
      <c r="F5631" s="161" t="s">
        <v>2790</v>
      </c>
      <c r="G5631" s="10">
        <v>14.0</v>
      </c>
      <c r="H5631" s="10">
        <v>14.0</v>
      </c>
      <c r="I5631" s="10">
        <v>14.0</v>
      </c>
      <c r="J5631" s="172">
        <v>50.0</v>
      </c>
      <c r="K5631" s="173">
        <v>3.57</v>
      </c>
      <c r="L5631" s="162" t="s">
        <v>51</v>
      </c>
      <c r="M5631" s="163"/>
      <c r="N5631" s="163"/>
      <c r="O5631" s="163"/>
      <c r="P5631" s="163"/>
      <c r="Q5631" s="163"/>
      <c r="R5631" s="163"/>
      <c r="S5631" s="163"/>
      <c r="T5631" s="163"/>
      <c r="U5631" s="163"/>
      <c r="V5631" s="163"/>
      <c r="W5631" s="163"/>
      <c r="X5631" s="163"/>
    </row>
    <row r="5632" ht="11.25" customHeight="1">
      <c r="A5632" s="162" t="s">
        <v>2502</v>
      </c>
      <c r="B5632" s="162" t="s">
        <v>2503</v>
      </c>
      <c r="C5632" s="10" t="s">
        <v>52</v>
      </c>
      <c r="D5632" s="162" t="s">
        <v>3079</v>
      </c>
      <c r="E5632" s="162" t="s">
        <v>3080</v>
      </c>
      <c r="F5632" s="161" t="s">
        <v>2790</v>
      </c>
      <c r="G5632" s="10">
        <v>14.0</v>
      </c>
      <c r="H5632" s="10">
        <v>14.0</v>
      </c>
      <c r="I5632" s="10">
        <v>14.0</v>
      </c>
      <c r="J5632" s="172">
        <v>50.0</v>
      </c>
      <c r="K5632" s="173">
        <v>3.57</v>
      </c>
      <c r="L5632" s="162" t="s">
        <v>51</v>
      </c>
      <c r="M5632" s="163"/>
      <c r="N5632" s="163"/>
      <c r="O5632" s="163"/>
      <c r="P5632" s="163"/>
      <c r="Q5632" s="163"/>
      <c r="R5632" s="163"/>
      <c r="S5632" s="163"/>
      <c r="T5632" s="163"/>
      <c r="U5632" s="163"/>
      <c r="V5632" s="163"/>
      <c r="W5632" s="163"/>
      <c r="X5632" s="163"/>
    </row>
    <row r="5633" ht="11.25" customHeight="1">
      <c r="A5633" s="162" t="s">
        <v>2502</v>
      </c>
      <c r="B5633" s="162" t="s">
        <v>2503</v>
      </c>
      <c r="C5633" s="10" t="s">
        <v>52</v>
      </c>
      <c r="D5633" s="162" t="s">
        <v>3197</v>
      </c>
      <c r="E5633" s="162" t="s">
        <v>3198</v>
      </c>
      <c r="F5633" s="161" t="s">
        <v>2790</v>
      </c>
      <c r="G5633" s="10">
        <v>14.0</v>
      </c>
      <c r="H5633" s="10">
        <v>14.0</v>
      </c>
      <c r="I5633" s="10">
        <v>14.0</v>
      </c>
      <c r="J5633" s="172">
        <v>50.0</v>
      </c>
      <c r="K5633" s="173">
        <v>3.57</v>
      </c>
      <c r="L5633" s="162" t="s">
        <v>51</v>
      </c>
      <c r="M5633" s="163"/>
      <c r="N5633" s="163"/>
      <c r="O5633" s="163"/>
      <c r="P5633" s="163"/>
      <c r="Q5633" s="163"/>
      <c r="R5633" s="163"/>
      <c r="S5633" s="163"/>
      <c r="T5633" s="163"/>
      <c r="U5633" s="163"/>
      <c r="V5633" s="163"/>
      <c r="W5633" s="163"/>
      <c r="X5633" s="163"/>
    </row>
    <row r="5634" ht="11.25" customHeight="1">
      <c r="A5634" s="162" t="s">
        <v>2502</v>
      </c>
      <c r="B5634" s="162" t="s">
        <v>2503</v>
      </c>
      <c r="C5634" s="10" t="s">
        <v>52</v>
      </c>
      <c r="D5634" s="162" t="s">
        <v>3135</v>
      </c>
      <c r="E5634" s="162" t="s">
        <v>3136</v>
      </c>
      <c r="F5634" s="161" t="s">
        <v>2790</v>
      </c>
      <c r="G5634" s="10">
        <v>14.0</v>
      </c>
      <c r="H5634" s="10">
        <v>14.0</v>
      </c>
      <c r="I5634" s="10">
        <v>14.0</v>
      </c>
      <c r="J5634" s="172">
        <v>50.0</v>
      </c>
      <c r="K5634" s="173">
        <v>3.57</v>
      </c>
      <c r="L5634" s="162" t="s">
        <v>51</v>
      </c>
      <c r="M5634" s="163"/>
      <c r="N5634" s="163"/>
      <c r="O5634" s="163"/>
      <c r="P5634" s="163"/>
      <c r="Q5634" s="163"/>
      <c r="R5634" s="163"/>
      <c r="S5634" s="163"/>
      <c r="T5634" s="163"/>
      <c r="U5634" s="163"/>
      <c r="V5634" s="163"/>
      <c r="W5634" s="163"/>
      <c r="X5634" s="163"/>
    </row>
    <row r="5635" ht="11.25" customHeight="1">
      <c r="A5635" s="162" t="s">
        <v>2502</v>
      </c>
      <c r="B5635" s="162" t="s">
        <v>2503</v>
      </c>
      <c r="C5635" s="10" t="s">
        <v>52</v>
      </c>
      <c r="D5635" s="162" t="s">
        <v>3145</v>
      </c>
      <c r="E5635" s="162" t="s">
        <v>3146</v>
      </c>
      <c r="F5635" s="161" t="s">
        <v>2790</v>
      </c>
      <c r="G5635" s="10">
        <v>14.0</v>
      </c>
      <c r="H5635" s="10">
        <v>14.0</v>
      </c>
      <c r="I5635" s="10">
        <v>14.0</v>
      </c>
      <c r="J5635" s="172">
        <v>50.0</v>
      </c>
      <c r="K5635" s="173">
        <v>3.57</v>
      </c>
      <c r="L5635" s="162" t="s">
        <v>51</v>
      </c>
      <c r="M5635" s="163"/>
      <c r="N5635" s="163"/>
      <c r="O5635" s="163"/>
      <c r="P5635" s="163"/>
      <c r="Q5635" s="163"/>
      <c r="R5635" s="163"/>
      <c r="S5635" s="163"/>
      <c r="T5635" s="163"/>
      <c r="U5635" s="163"/>
      <c r="V5635" s="163"/>
      <c r="W5635" s="163"/>
      <c r="X5635" s="163"/>
    </row>
    <row r="5636" ht="11.25" customHeight="1">
      <c r="A5636" s="162" t="s">
        <v>2502</v>
      </c>
      <c r="B5636" s="162" t="s">
        <v>2503</v>
      </c>
      <c r="C5636" s="10" t="s">
        <v>52</v>
      </c>
      <c r="D5636" s="162" t="s">
        <v>3259</v>
      </c>
      <c r="E5636" s="162" t="s">
        <v>3260</v>
      </c>
      <c r="F5636" s="161" t="s">
        <v>2790</v>
      </c>
      <c r="G5636" s="10">
        <v>14.0</v>
      </c>
      <c r="H5636" s="10">
        <v>14.0</v>
      </c>
      <c r="I5636" s="10">
        <v>14.0</v>
      </c>
      <c r="J5636" s="172">
        <v>50.0</v>
      </c>
      <c r="K5636" s="173">
        <v>3.57</v>
      </c>
      <c r="L5636" s="162" t="s">
        <v>51</v>
      </c>
      <c r="M5636" s="163"/>
      <c r="N5636" s="163"/>
      <c r="O5636" s="163"/>
      <c r="P5636" s="163"/>
      <c r="Q5636" s="163"/>
      <c r="R5636" s="163"/>
      <c r="S5636" s="163"/>
      <c r="T5636" s="163"/>
      <c r="U5636" s="163"/>
      <c r="V5636" s="163"/>
      <c r="W5636" s="163"/>
      <c r="X5636" s="163"/>
    </row>
    <row r="5637" ht="11.25" customHeight="1">
      <c r="A5637" s="162" t="s">
        <v>2502</v>
      </c>
      <c r="B5637" s="162" t="s">
        <v>2503</v>
      </c>
      <c r="C5637" s="10" t="s">
        <v>52</v>
      </c>
      <c r="D5637" s="162" t="s">
        <v>3055</v>
      </c>
      <c r="E5637" s="162" t="s">
        <v>3056</v>
      </c>
      <c r="F5637" s="161" t="s">
        <v>2790</v>
      </c>
      <c r="G5637" s="10">
        <v>14.0</v>
      </c>
      <c r="H5637" s="10">
        <v>14.0</v>
      </c>
      <c r="I5637" s="10">
        <v>14.0</v>
      </c>
      <c r="J5637" s="172">
        <v>50.0</v>
      </c>
      <c r="K5637" s="173">
        <v>3.57</v>
      </c>
      <c r="L5637" s="162" t="s">
        <v>51</v>
      </c>
      <c r="M5637" s="163"/>
      <c r="N5637" s="163"/>
      <c r="O5637" s="163"/>
      <c r="P5637" s="163"/>
      <c r="Q5637" s="163"/>
      <c r="R5637" s="163"/>
      <c r="S5637" s="163"/>
      <c r="T5637" s="163"/>
      <c r="U5637" s="163"/>
      <c r="V5637" s="163"/>
      <c r="W5637" s="163"/>
      <c r="X5637" s="163"/>
    </row>
    <row r="5638" ht="11.25" customHeight="1">
      <c r="A5638" s="162" t="s">
        <v>2502</v>
      </c>
      <c r="B5638" s="162" t="s">
        <v>2503</v>
      </c>
      <c r="C5638" s="10" t="s">
        <v>52</v>
      </c>
      <c r="D5638" s="162" t="s">
        <v>3049</v>
      </c>
      <c r="E5638" s="162" t="s">
        <v>3050</v>
      </c>
      <c r="F5638" s="161" t="s">
        <v>2790</v>
      </c>
      <c r="G5638" s="10">
        <v>14.0</v>
      </c>
      <c r="H5638" s="10">
        <v>14.0</v>
      </c>
      <c r="I5638" s="10">
        <v>14.0</v>
      </c>
      <c r="J5638" s="172">
        <v>50.0</v>
      </c>
      <c r="K5638" s="173">
        <v>3.57</v>
      </c>
      <c r="L5638" s="162" t="s">
        <v>51</v>
      </c>
      <c r="M5638" s="163"/>
      <c r="N5638" s="163"/>
      <c r="O5638" s="163"/>
      <c r="P5638" s="163"/>
      <c r="Q5638" s="163"/>
      <c r="R5638" s="163"/>
      <c r="S5638" s="163"/>
      <c r="T5638" s="163"/>
      <c r="U5638" s="163"/>
      <c r="V5638" s="163"/>
      <c r="W5638" s="163"/>
      <c r="X5638" s="163"/>
    </row>
    <row r="5639" ht="11.25" customHeight="1">
      <c r="A5639" s="162" t="s">
        <v>2502</v>
      </c>
      <c r="B5639" s="162" t="s">
        <v>2503</v>
      </c>
      <c r="C5639" s="10" t="s">
        <v>52</v>
      </c>
      <c r="D5639" s="162" t="s">
        <v>3143</v>
      </c>
      <c r="E5639" s="162" t="s">
        <v>3144</v>
      </c>
      <c r="F5639" s="161" t="s">
        <v>2790</v>
      </c>
      <c r="G5639" s="10">
        <v>14.0</v>
      </c>
      <c r="H5639" s="10">
        <v>14.0</v>
      </c>
      <c r="I5639" s="10">
        <v>14.0</v>
      </c>
      <c r="J5639" s="172">
        <v>50.0</v>
      </c>
      <c r="K5639" s="173">
        <v>3.57</v>
      </c>
      <c r="L5639" s="162" t="s">
        <v>51</v>
      </c>
      <c r="M5639" s="163"/>
      <c r="N5639" s="163"/>
      <c r="O5639" s="163"/>
      <c r="P5639" s="163"/>
      <c r="Q5639" s="163"/>
      <c r="R5639" s="163"/>
      <c r="S5639" s="163"/>
      <c r="T5639" s="163"/>
      <c r="U5639" s="163"/>
      <c r="V5639" s="163"/>
      <c r="W5639" s="163"/>
      <c r="X5639" s="163"/>
    </row>
    <row r="5640" ht="11.25" customHeight="1">
      <c r="A5640" s="162" t="s">
        <v>2502</v>
      </c>
      <c r="B5640" s="162" t="s">
        <v>2503</v>
      </c>
      <c r="C5640" s="10" t="s">
        <v>52</v>
      </c>
      <c r="D5640" s="162" t="s">
        <v>3265</v>
      </c>
      <c r="E5640" s="162" t="s">
        <v>3266</v>
      </c>
      <c r="F5640" s="161" t="s">
        <v>2790</v>
      </c>
      <c r="G5640" s="10">
        <v>14.0</v>
      </c>
      <c r="H5640" s="10">
        <v>14.0</v>
      </c>
      <c r="I5640" s="10">
        <v>14.0</v>
      </c>
      <c r="J5640" s="172">
        <v>50.0</v>
      </c>
      <c r="K5640" s="173">
        <v>3.57</v>
      </c>
      <c r="L5640" s="162" t="s">
        <v>51</v>
      </c>
      <c r="M5640" s="163"/>
      <c r="N5640" s="163"/>
      <c r="O5640" s="163"/>
      <c r="P5640" s="163"/>
      <c r="Q5640" s="163"/>
      <c r="R5640" s="163"/>
      <c r="S5640" s="163"/>
      <c r="T5640" s="163"/>
      <c r="U5640" s="163"/>
      <c r="V5640" s="163"/>
      <c r="W5640" s="163"/>
      <c r="X5640" s="163"/>
    </row>
    <row r="5641" ht="11.25" customHeight="1">
      <c r="A5641" s="162" t="s">
        <v>2502</v>
      </c>
      <c r="B5641" s="162" t="s">
        <v>2503</v>
      </c>
      <c r="C5641" s="10" t="s">
        <v>52</v>
      </c>
      <c r="D5641" s="162" t="s">
        <v>3175</v>
      </c>
      <c r="E5641" s="162" t="s">
        <v>3176</v>
      </c>
      <c r="F5641" s="161" t="s">
        <v>2790</v>
      </c>
      <c r="G5641" s="10">
        <v>14.0</v>
      </c>
      <c r="H5641" s="10">
        <v>14.0</v>
      </c>
      <c r="I5641" s="10">
        <v>14.0</v>
      </c>
      <c r="J5641" s="172">
        <v>50.0</v>
      </c>
      <c r="K5641" s="173">
        <v>3.57</v>
      </c>
      <c r="L5641" s="162" t="s">
        <v>51</v>
      </c>
      <c r="M5641" s="163"/>
      <c r="N5641" s="163"/>
      <c r="O5641" s="163"/>
      <c r="P5641" s="163"/>
      <c r="Q5641" s="163"/>
      <c r="R5641" s="163"/>
      <c r="S5641" s="163"/>
      <c r="T5641" s="163"/>
      <c r="U5641" s="163"/>
      <c r="V5641" s="163"/>
      <c r="W5641" s="163"/>
      <c r="X5641" s="163"/>
    </row>
    <row r="5642" ht="11.25" customHeight="1">
      <c r="A5642" s="162" t="s">
        <v>2502</v>
      </c>
      <c r="B5642" s="162" t="s">
        <v>2503</v>
      </c>
      <c r="C5642" s="10" t="s">
        <v>52</v>
      </c>
      <c r="D5642" s="162" t="s">
        <v>3109</v>
      </c>
      <c r="E5642" s="162" t="s">
        <v>3110</v>
      </c>
      <c r="F5642" s="161" t="s">
        <v>2790</v>
      </c>
      <c r="G5642" s="10">
        <v>14.0</v>
      </c>
      <c r="H5642" s="10">
        <v>14.0</v>
      </c>
      <c r="I5642" s="10">
        <v>14.0</v>
      </c>
      <c r="J5642" s="172">
        <v>50.0</v>
      </c>
      <c r="K5642" s="173">
        <v>3.57</v>
      </c>
      <c r="L5642" s="162" t="s">
        <v>51</v>
      </c>
      <c r="M5642" s="163"/>
      <c r="N5642" s="163"/>
      <c r="O5642" s="163"/>
      <c r="P5642" s="163"/>
      <c r="Q5642" s="163"/>
      <c r="R5642" s="163"/>
      <c r="S5642" s="163"/>
      <c r="T5642" s="163"/>
      <c r="U5642" s="163"/>
      <c r="V5642" s="163"/>
      <c r="W5642" s="163"/>
      <c r="X5642" s="163"/>
    </row>
    <row r="5643" ht="11.25" customHeight="1">
      <c r="A5643" s="162" t="s">
        <v>2502</v>
      </c>
      <c r="B5643" s="162" t="s">
        <v>2503</v>
      </c>
      <c r="C5643" s="10" t="s">
        <v>52</v>
      </c>
      <c r="D5643" s="162" t="s">
        <v>3209</v>
      </c>
      <c r="E5643" s="162" t="s">
        <v>3210</v>
      </c>
      <c r="F5643" s="161" t="s">
        <v>2790</v>
      </c>
      <c r="G5643" s="10">
        <v>14.0</v>
      </c>
      <c r="H5643" s="10">
        <v>14.0</v>
      </c>
      <c r="I5643" s="10">
        <v>14.0</v>
      </c>
      <c r="J5643" s="172">
        <v>50.0</v>
      </c>
      <c r="K5643" s="173">
        <v>3.57</v>
      </c>
      <c r="L5643" s="162" t="s">
        <v>51</v>
      </c>
      <c r="M5643" s="163"/>
      <c r="N5643" s="163"/>
      <c r="O5643" s="163"/>
      <c r="P5643" s="163"/>
      <c r="Q5643" s="163"/>
      <c r="R5643" s="163"/>
      <c r="S5643" s="163"/>
      <c r="T5643" s="163"/>
      <c r="U5643" s="163"/>
      <c r="V5643" s="163"/>
      <c r="W5643" s="163"/>
      <c r="X5643" s="163"/>
    </row>
    <row r="5644" ht="11.25" customHeight="1">
      <c r="A5644" s="162" t="s">
        <v>2502</v>
      </c>
      <c r="B5644" s="162" t="s">
        <v>2503</v>
      </c>
      <c r="C5644" s="10" t="s">
        <v>52</v>
      </c>
      <c r="D5644" s="162" t="s">
        <v>3161</v>
      </c>
      <c r="E5644" s="162" t="s">
        <v>3162</v>
      </c>
      <c r="F5644" s="161" t="s">
        <v>2790</v>
      </c>
      <c r="G5644" s="10">
        <v>14.0</v>
      </c>
      <c r="H5644" s="10">
        <v>14.0</v>
      </c>
      <c r="I5644" s="10">
        <v>14.0</v>
      </c>
      <c r="J5644" s="172">
        <v>50.0</v>
      </c>
      <c r="K5644" s="173">
        <v>3.57</v>
      </c>
      <c r="L5644" s="162" t="s">
        <v>51</v>
      </c>
      <c r="M5644" s="163"/>
      <c r="N5644" s="163"/>
      <c r="O5644" s="163"/>
      <c r="P5644" s="163"/>
      <c r="Q5644" s="163"/>
      <c r="R5644" s="163"/>
      <c r="S5644" s="163"/>
      <c r="T5644" s="163"/>
      <c r="U5644" s="163"/>
      <c r="V5644" s="163"/>
      <c r="W5644" s="163"/>
      <c r="X5644" s="163"/>
    </row>
    <row r="5645" ht="11.25" customHeight="1">
      <c r="A5645" s="162" t="s">
        <v>2502</v>
      </c>
      <c r="B5645" s="162" t="s">
        <v>2503</v>
      </c>
      <c r="C5645" s="10" t="s">
        <v>52</v>
      </c>
      <c r="D5645" s="162" t="s">
        <v>3041</v>
      </c>
      <c r="E5645" s="162" t="s">
        <v>3042</v>
      </c>
      <c r="F5645" s="161" t="s">
        <v>2790</v>
      </c>
      <c r="G5645" s="10">
        <v>14.0</v>
      </c>
      <c r="H5645" s="10">
        <v>14.0</v>
      </c>
      <c r="I5645" s="10">
        <v>14.0</v>
      </c>
      <c r="J5645" s="172">
        <v>50.0</v>
      </c>
      <c r="K5645" s="173">
        <v>3.57</v>
      </c>
      <c r="L5645" s="162" t="s">
        <v>51</v>
      </c>
      <c r="M5645" s="163"/>
      <c r="N5645" s="163"/>
      <c r="O5645" s="163"/>
      <c r="P5645" s="163"/>
      <c r="Q5645" s="163"/>
      <c r="R5645" s="163"/>
      <c r="S5645" s="163"/>
      <c r="T5645" s="163"/>
      <c r="U5645" s="163"/>
      <c r="V5645" s="163"/>
      <c r="W5645" s="163"/>
      <c r="X5645" s="163"/>
    </row>
    <row r="5646" ht="11.25" customHeight="1">
      <c r="A5646" s="162" t="s">
        <v>2502</v>
      </c>
      <c r="B5646" s="162" t="s">
        <v>2503</v>
      </c>
      <c r="C5646" s="10" t="s">
        <v>52</v>
      </c>
      <c r="D5646" s="162" t="s">
        <v>3127</v>
      </c>
      <c r="E5646" s="162" t="s">
        <v>3128</v>
      </c>
      <c r="F5646" s="161" t="s">
        <v>2790</v>
      </c>
      <c r="G5646" s="10">
        <v>14.0</v>
      </c>
      <c r="H5646" s="10">
        <v>14.0</v>
      </c>
      <c r="I5646" s="10">
        <v>14.0</v>
      </c>
      <c r="J5646" s="172">
        <v>50.0</v>
      </c>
      <c r="K5646" s="173">
        <v>3.57</v>
      </c>
      <c r="L5646" s="162" t="s">
        <v>51</v>
      </c>
      <c r="M5646" s="163"/>
      <c r="N5646" s="163"/>
      <c r="O5646" s="163"/>
      <c r="P5646" s="163"/>
      <c r="Q5646" s="163"/>
      <c r="R5646" s="163"/>
      <c r="S5646" s="163"/>
      <c r="T5646" s="163"/>
      <c r="U5646" s="163"/>
      <c r="V5646" s="163"/>
      <c r="W5646" s="163"/>
      <c r="X5646" s="163"/>
    </row>
    <row r="5647" ht="11.25" customHeight="1">
      <c r="A5647" s="162" t="s">
        <v>2502</v>
      </c>
      <c r="B5647" s="162" t="s">
        <v>2503</v>
      </c>
      <c r="C5647" s="10" t="s">
        <v>52</v>
      </c>
      <c r="D5647" s="162" t="s">
        <v>3103</v>
      </c>
      <c r="E5647" s="162" t="s">
        <v>3104</v>
      </c>
      <c r="F5647" s="161" t="s">
        <v>2790</v>
      </c>
      <c r="G5647" s="10">
        <v>14.0</v>
      </c>
      <c r="H5647" s="10">
        <v>14.0</v>
      </c>
      <c r="I5647" s="10">
        <v>14.0</v>
      </c>
      <c r="J5647" s="172">
        <v>50.0</v>
      </c>
      <c r="K5647" s="173">
        <v>3.57</v>
      </c>
      <c r="L5647" s="162" t="s">
        <v>51</v>
      </c>
      <c r="M5647" s="163"/>
      <c r="N5647" s="163"/>
      <c r="O5647" s="163"/>
      <c r="P5647" s="163"/>
      <c r="Q5647" s="163"/>
      <c r="R5647" s="163"/>
      <c r="S5647" s="163"/>
      <c r="T5647" s="163"/>
      <c r="U5647" s="163"/>
      <c r="V5647" s="163"/>
      <c r="W5647" s="163"/>
      <c r="X5647" s="163"/>
    </row>
    <row r="5648" ht="11.25" customHeight="1">
      <c r="A5648" s="162" t="s">
        <v>2502</v>
      </c>
      <c r="B5648" s="162" t="s">
        <v>2503</v>
      </c>
      <c r="C5648" s="10" t="s">
        <v>52</v>
      </c>
      <c r="D5648" s="162" t="s">
        <v>3155</v>
      </c>
      <c r="E5648" s="162" t="s">
        <v>3156</v>
      </c>
      <c r="F5648" s="161" t="s">
        <v>2790</v>
      </c>
      <c r="G5648" s="10">
        <v>14.0</v>
      </c>
      <c r="H5648" s="10">
        <v>14.0</v>
      </c>
      <c r="I5648" s="10">
        <v>14.0</v>
      </c>
      <c r="J5648" s="172">
        <v>50.0</v>
      </c>
      <c r="K5648" s="173">
        <v>3.57</v>
      </c>
      <c r="L5648" s="162" t="s">
        <v>51</v>
      </c>
      <c r="M5648" s="163"/>
      <c r="N5648" s="163"/>
      <c r="O5648" s="163"/>
      <c r="P5648" s="163"/>
      <c r="Q5648" s="163"/>
      <c r="R5648" s="163"/>
      <c r="S5648" s="163"/>
      <c r="T5648" s="163"/>
      <c r="U5648" s="163"/>
      <c r="V5648" s="163"/>
      <c r="W5648" s="163"/>
      <c r="X5648" s="163"/>
    </row>
    <row r="5649" ht="11.25" customHeight="1">
      <c r="A5649" s="162" t="s">
        <v>2502</v>
      </c>
      <c r="B5649" s="162" t="s">
        <v>2503</v>
      </c>
      <c r="C5649" s="10" t="s">
        <v>52</v>
      </c>
      <c r="D5649" s="162" t="s">
        <v>3177</v>
      </c>
      <c r="E5649" s="162" t="s">
        <v>3178</v>
      </c>
      <c r="F5649" s="161" t="s">
        <v>2790</v>
      </c>
      <c r="G5649" s="10">
        <v>14.0</v>
      </c>
      <c r="H5649" s="10">
        <v>14.0</v>
      </c>
      <c r="I5649" s="10">
        <v>14.0</v>
      </c>
      <c r="J5649" s="172">
        <v>50.0</v>
      </c>
      <c r="K5649" s="173">
        <v>3.57</v>
      </c>
      <c r="L5649" s="162" t="s">
        <v>51</v>
      </c>
      <c r="M5649" s="163"/>
      <c r="N5649" s="163"/>
      <c r="O5649" s="163"/>
      <c r="P5649" s="163"/>
      <c r="Q5649" s="163"/>
      <c r="R5649" s="163"/>
      <c r="S5649" s="163"/>
      <c r="T5649" s="163"/>
      <c r="U5649" s="163"/>
      <c r="V5649" s="163"/>
      <c r="W5649" s="163"/>
      <c r="X5649" s="163"/>
    </row>
    <row r="5650" ht="11.25" customHeight="1">
      <c r="A5650" s="162" t="s">
        <v>2502</v>
      </c>
      <c r="B5650" s="162" t="s">
        <v>2503</v>
      </c>
      <c r="C5650" s="10" t="s">
        <v>52</v>
      </c>
      <c r="D5650" s="162" t="s">
        <v>3215</v>
      </c>
      <c r="E5650" s="162" t="s">
        <v>3216</v>
      </c>
      <c r="F5650" s="161" t="s">
        <v>2790</v>
      </c>
      <c r="G5650" s="10">
        <v>14.0</v>
      </c>
      <c r="H5650" s="10">
        <v>14.0</v>
      </c>
      <c r="I5650" s="10">
        <v>14.0</v>
      </c>
      <c r="J5650" s="172">
        <v>50.0</v>
      </c>
      <c r="K5650" s="173">
        <v>3.57</v>
      </c>
      <c r="L5650" s="162" t="s">
        <v>51</v>
      </c>
      <c r="M5650" s="163"/>
      <c r="N5650" s="163"/>
      <c r="O5650" s="163"/>
      <c r="P5650" s="163"/>
      <c r="Q5650" s="163"/>
      <c r="R5650" s="163"/>
      <c r="S5650" s="163"/>
      <c r="T5650" s="163"/>
      <c r="U5650" s="163"/>
      <c r="V5650" s="163"/>
      <c r="W5650" s="163"/>
      <c r="X5650" s="163"/>
    </row>
    <row r="5651" ht="11.25" customHeight="1">
      <c r="A5651" s="162" t="s">
        <v>2502</v>
      </c>
      <c r="B5651" s="162" t="s">
        <v>2503</v>
      </c>
      <c r="C5651" s="10" t="s">
        <v>52</v>
      </c>
      <c r="D5651" s="162" t="s">
        <v>3043</v>
      </c>
      <c r="E5651" s="162" t="s">
        <v>3044</v>
      </c>
      <c r="F5651" s="161" t="s">
        <v>2790</v>
      </c>
      <c r="G5651" s="10">
        <v>14.0</v>
      </c>
      <c r="H5651" s="10">
        <v>14.0</v>
      </c>
      <c r="I5651" s="10">
        <v>14.0</v>
      </c>
      <c r="J5651" s="172">
        <v>50.0</v>
      </c>
      <c r="K5651" s="173">
        <v>3.57</v>
      </c>
      <c r="L5651" s="162" t="s">
        <v>51</v>
      </c>
      <c r="M5651" s="163"/>
      <c r="N5651" s="163"/>
      <c r="O5651" s="163"/>
      <c r="P5651" s="163"/>
      <c r="Q5651" s="163"/>
      <c r="R5651" s="163"/>
      <c r="S5651" s="163"/>
      <c r="T5651" s="163"/>
      <c r="U5651" s="163"/>
      <c r="V5651" s="163"/>
      <c r="W5651" s="163"/>
      <c r="X5651" s="163"/>
    </row>
    <row r="5652" ht="11.25" customHeight="1">
      <c r="A5652" s="162" t="s">
        <v>2502</v>
      </c>
      <c r="B5652" s="162" t="s">
        <v>2503</v>
      </c>
      <c r="C5652" s="10" t="s">
        <v>52</v>
      </c>
      <c r="D5652" s="162" t="s">
        <v>3183</v>
      </c>
      <c r="E5652" s="162" t="s">
        <v>3184</v>
      </c>
      <c r="F5652" s="161" t="s">
        <v>2790</v>
      </c>
      <c r="G5652" s="10">
        <v>14.0</v>
      </c>
      <c r="H5652" s="10">
        <v>14.0</v>
      </c>
      <c r="I5652" s="10">
        <v>14.0</v>
      </c>
      <c r="J5652" s="172">
        <v>50.0</v>
      </c>
      <c r="K5652" s="173">
        <v>3.57</v>
      </c>
      <c r="L5652" s="162" t="s">
        <v>51</v>
      </c>
      <c r="M5652" s="163"/>
      <c r="N5652" s="163"/>
      <c r="O5652" s="163"/>
      <c r="P5652" s="163"/>
      <c r="Q5652" s="163"/>
      <c r="R5652" s="163"/>
      <c r="S5652" s="163"/>
      <c r="T5652" s="163"/>
      <c r="U5652" s="163"/>
      <c r="V5652" s="163"/>
      <c r="W5652" s="163"/>
      <c r="X5652" s="163"/>
    </row>
    <row r="5653" ht="11.25" customHeight="1">
      <c r="A5653" s="162" t="s">
        <v>2502</v>
      </c>
      <c r="B5653" s="162" t="s">
        <v>2503</v>
      </c>
      <c r="C5653" s="10" t="s">
        <v>52</v>
      </c>
      <c r="D5653" s="162" t="s">
        <v>3267</v>
      </c>
      <c r="E5653" s="162" t="s">
        <v>3268</v>
      </c>
      <c r="F5653" s="161" t="s">
        <v>2790</v>
      </c>
      <c r="G5653" s="10">
        <v>14.0</v>
      </c>
      <c r="H5653" s="10">
        <v>14.0</v>
      </c>
      <c r="I5653" s="10">
        <v>14.0</v>
      </c>
      <c r="J5653" s="172">
        <v>50.0</v>
      </c>
      <c r="K5653" s="173">
        <v>3.57</v>
      </c>
      <c r="L5653" s="162" t="s">
        <v>51</v>
      </c>
      <c r="M5653" s="163"/>
      <c r="N5653" s="163"/>
      <c r="O5653" s="163"/>
      <c r="P5653" s="163"/>
      <c r="Q5653" s="163"/>
      <c r="R5653" s="163"/>
      <c r="S5653" s="163"/>
      <c r="T5653" s="163"/>
      <c r="U5653" s="163"/>
      <c r="V5653" s="163"/>
      <c r="W5653" s="163"/>
      <c r="X5653" s="163"/>
    </row>
    <row r="5654" ht="11.25" customHeight="1">
      <c r="A5654" s="162" t="s">
        <v>2502</v>
      </c>
      <c r="B5654" s="162" t="s">
        <v>2503</v>
      </c>
      <c r="C5654" s="10" t="s">
        <v>52</v>
      </c>
      <c r="D5654" s="162" t="s">
        <v>3099</v>
      </c>
      <c r="E5654" s="162" t="s">
        <v>3100</v>
      </c>
      <c r="F5654" s="161" t="s">
        <v>2790</v>
      </c>
      <c r="G5654" s="10">
        <v>14.0</v>
      </c>
      <c r="H5654" s="10">
        <v>14.0</v>
      </c>
      <c r="I5654" s="10">
        <v>14.0</v>
      </c>
      <c r="J5654" s="172">
        <v>50.0</v>
      </c>
      <c r="K5654" s="173">
        <v>3.57</v>
      </c>
      <c r="L5654" s="162" t="s">
        <v>51</v>
      </c>
      <c r="M5654" s="163"/>
      <c r="N5654" s="163"/>
      <c r="O5654" s="163"/>
      <c r="P5654" s="163"/>
      <c r="Q5654" s="163"/>
      <c r="R5654" s="163"/>
      <c r="S5654" s="163"/>
      <c r="T5654" s="163"/>
      <c r="U5654" s="163"/>
      <c r="V5654" s="163"/>
      <c r="W5654" s="163"/>
      <c r="X5654" s="163"/>
    </row>
    <row r="5655" ht="11.25" customHeight="1">
      <c r="A5655" s="162" t="s">
        <v>2502</v>
      </c>
      <c r="B5655" s="162" t="s">
        <v>2503</v>
      </c>
      <c r="C5655" s="10" t="s">
        <v>52</v>
      </c>
      <c r="D5655" s="162" t="s">
        <v>3167</v>
      </c>
      <c r="E5655" s="162" t="s">
        <v>3168</v>
      </c>
      <c r="F5655" s="161" t="s">
        <v>2790</v>
      </c>
      <c r="G5655" s="10">
        <v>14.0</v>
      </c>
      <c r="H5655" s="10">
        <v>14.0</v>
      </c>
      <c r="I5655" s="10">
        <v>14.0</v>
      </c>
      <c r="J5655" s="172">
        <v>50.0</v>
      </c>
      <c r="K5655" s="173">
        <v>3.57</v>
      </c>
      <c r="L5655" s="162" t="s">
        <v>51</v>
      </c>
      <c r="M5655" s="163"/>
      <c r="N5655" s="163"/>
      <c r="O5655" s="163"/>
      <c r="P5655" s="163"/>
      <c r="Q5655" s="163"/>
      <c r="R5655" s="163"/>
      <c r="S5655" s="163"/>
      <c r="T5655" s="163"/>
      <c r="U5655" s="163"/>
      <c r="V5655" s="163"/>
      <c r="W5655" s="163"/>
      <c r="X5655" s="163"/>
    </row>
    <row r="5656" ht="11.25" customHeight="1">
      <c r="A5656" s="162" t="s">
        <v>2502</v>
      </c>
      <c r="B5656" s="162" t="s">
        <v>2503</v>
      </c>
      <c r="C5656" s="10" t="s">
        <v>52</v>
      </c>
      <c r="D5656" s="162" t="s">
        <v>3087</v>
      </c>
      <c r="E5656" s="162" t="s">
        <v>3088</v>
      </c>
      <c r="F5656" s="161" t="s">
        <v>2790</v>
      </c>
      <c r="G5656" s="10">
        <v>14.0</v>
      </c>
      <c r="H5656" s="10">
        <v>14.0</v>
      </c>
      <c r="I5656" s="10">
        <v>14.0</v>
      </c>
      <c r="J5656" s="172">
        <v>50.0</v>
      </c>
      <c r="K5656" s="173">
        <v>3.57</v>
      </c>
      <c r="L5656" s="162" t="s">
        <v>51</v>
      </c>
      <c r="M5656" s="163"/>
      <c r="N5656" s="163"/>
      <c r="O5656" s="163"/>
      <c r="P5656" s="163"/>
      <c r="Q5656" s="163"/>
      <c r="R5656" s="163"/>
      <c r="S5656" s="163"/>
      <c r="T5656" s="163"/>
      <c r="U5656" s="163"/>
      <c r="V5656" s="163"/>
      <c r="W5656" s="163"/>
      <c r="X5656" s="163"/>
    </row>
    <row r="5657" ht="11.25" customHeight="1">
      <c r="A5657" s="162" t="s">
        <v>2502</v>
      </c>
      <c r="B5657" s="162" t="s">
        <v>2503</v>
      </c>
      <c r="C5657" s="10" t="s">
        <v>52</v>
      </c>
      <c r="D5657" s="162" t="s">
        <v>3253</v>
      </c>
      <c r="E5657" s="162" t="s">
        <v>3254</v>
      </c>
      <c r="F5657" s="161" t="s">
        <v>2790</v>
      </c>
      <c r="G5657" s="10">
        <v>14.0</v>
      </c>
      <c r="H5657" s="10">
        <v>14.0</v>
      </c>
      <c r="I5657" s="10">
        <v>14.0</v>
      </c>
      <c r="J5657" s="172">
        <v>50.0</v>
      </c>
      <c r="K5657" s="173">
        <v>3.57</v>
      </c>
      <c r="L5657" s="162" t="s">
        <v>51</v>
      </c>
      <c r="M5657" s="163"/>
      <c r="N5657" s="163"/>
      <c r="O5657" s="163"/>
      <c r="P5657" s="163"/>
      <c r="Q5657" s="163"/>
      <c r="R5657" s="163"/>
      <c r="S5657" s="163"/>
      <c r="T5657" s="163"/>
      <c r="U5657" s="163"/>
      <c r="V5657" s="163"/>
      <c r="W5657" s="163"/>
      <c r="X5657" s="163"/>
    </row>
    <row r="5658" ht="11.25" customHeight="1">
      <c r="A5658" s="162" t="s">
        <v>2502</v>
      </c>
      <c r="B5658" s="162" t="s">
        <v>2503</v>
      </c>
      <c r="C5658" s="10" t="s">
        <v>52</v>
      </c>
      <c r="D5658" s="162" t="s">
        <v>3255</v>
      </c>
      <c r="E5658" s="162" t="s">
        <v>3256</v>
      </c>
      <c r="F5658" s="161" t="s">
        <v>2790</v>
      </c>
      <c r="G5658" s="10">
        <v>14.0</v>
      </c>
      <c r="H5658" s="10">
        <v>14.0</v>
      </c>
      <c r="I5658" s="10">
        <v>14.0</v>
      </c>
      <c r="J5658" s="172">
        <v>50.0</v>
      </c>
      <c r="K5658" s="173">
        <v>3.57</v>
      </c>
      <c r="L5658" s="162" t="s">
        <v>51</v>
      </c>
      <c r="M5658" s="163"/>
      <c r="N5658" s="163"/>
      <c r="O5658" s="163"/>
      <c r="P5658" s="163"/>
      <c r="Q5658" s="163"/>
      <c r="R5658" s="163"/>
      <c r="S5658" s="163"/>
      <c r="T5658" s="163"/>
      <c r="U5658" s="163"/>
      <c r="V5658" s="163"/>
      <c r="W5658" s="163"/>
      <c r="X5658" s="163"/>
    </row>
    <row r="5659" ht="11.25" customHeight="1">
      <c r="A5659" s="162" t="s">
        <v>2502</v>
      </c>
      <c r="B5659" s="162" t="s">
        <v>2503</v>
      </c>
      <c r="C5659" s="10" t="s">
        <v>52</v>
      </c>
      <c r="D5659" s="162" t="s">
        <v>3093</v>
      </c>
      <c r="E5659" s="162" t="s">
        <v>3094</v>
      </c>
      <c r="F5659" s="161" t="s">
        <v>2790</v>
      </c>
      <c r="G5659" s="10">
        <v>14.0</v>
      </c>
      <c r="H5659" s="10">
        <v>14.0</v>
      </c>
      <c r="I5659" s="10">
        <v>14.0</v>
      </c>
      <c r="J5659" s="172">
        <v>50.0</v>
      </c>
      <c r="K5659" s="173">
        <v>3.57</v>
      </c>
      <c r="L5659" s="162" t="s">
        <v>51</v>
      </c>
      <c r="M5659" s="163"/>
      <c r="N5659" s="163"/>
      <c r="O5659" s="163"/>
      <c r="P5659" s="163"/>
      <c r="Q5659" s="163"/>
      <c r="R5659" s="163"/>
      <c r="S5659" s="163"/>
      <c r="T5659" s="163"/>
      <c r="U5659" s="163"/>
      <c r="V5659" s="163"/>
      <c r="W5659" s="163"/>
      <c r="X5659" s="163"/>
    </row>
    <row r="5660" ht="11.25" customHeight="1">
      <c r="A5660" s="162" t="s">
        <v>2502</v>
      </c>
      <c r="B5660" s="162" t="s">
        <v>2503</v>
      </c>
      <c r="C5660" s="10" t="s">
        <v>52</v>
      </c>
      <c r="D5660" s="162" t="s">
        <v>3263</v>
      </c>
      <c r="E5660" s="162" t="s">
        <v>3264</v>
      </c>
      <c r="F5660" s="161" t="s">
        <v>2790</v>
      </c>
      <c r="G5660" s="10">
        <v>14.0</v>
      </c>
      <c r="H5660" s="10">
        <v>14.0</v>
      </c>
      <c r="I5660" s="10">
        <v>14.0</v>
      </c>
      <c r="J5660" s="172">
        <v>50.0</v>
      </c>
      <c r="K5660" s="173">
        <v>3.57</v>
      </c>
      <c r="L5660" s="162" t="s">
        <v>51</v>
      </c>
      <c r="M5660" s="163"/>
      <c r="N5660" s="163"/>
      <c r="O5660" s="163"/>
      <c r="P5660" s="163"/>
      <c r="Q5660" s="163"/>
      <c r="R5660" s="163"/>
      <c r="S5660" s="163"/>
      <c r="T5660" s="163"/>
      <c r="U5660" s="163"/>
      <c r="V5660" s="163"/>
      <c r="W5660" s="163"/>
      <c r="X5660" s="163"/>
    </row>
    <row r="5661" ht="11.25" customHeight="1">
      <c r="A5661" s="162" t="s">
        <v>2502</v>
      </c>
      <c r="B5661" s="162" t="s">
        <v>2503</v>
      </c>
      <c r="C5661" s="10" t="s">
        <v>52</v>
      </c>
      <c r="D5661" s="162" t="s">
        <v>3067</v>
      </c>
      <c r="E5661" s="162" t="s">
        <v>3068</v>
      </c>
      <c r="F5661" s="161" t="s">
        <v>2790</v>
      </c>
      <c r="G5661" s="10">
        <v>14.0</v>
      </c>
      <c r="H5661" s="10">
        <v>14.0</v>
      </c>
      <c r="I5661" s="10">
        <v>14.0</v>
      </c>
      <c r="J5661" s="172">
        <v>50.0</v>
      </c>
      <c r="K5661" s="173">
        <v>3.57</v>
      </c>
      <c r="L5661" s="162" t="s">
        <v>51</v>
      </c>
      <c r="M5661" s="163"/>
      <c r="N5661" s="163"/>
      <c r="O5661" s="163"/>
      <c r="P5661" s="163"/>
      <c r="Q5661" s="163"/>
      <c r="R5661" s="163"/>
      <c r="S5661" s="163"/>
      <c r="T5661" s="163"/>
      <c r="U5661" s="163"/>
      <c r="V5661" s="163"/>
      <c r="W5661" s="163"/>
      <c r="X5661" s="163"/>
    </row>
    <row r="5662" ht="11.25" customHeight="1">
      <c r="A5662" s="162" t="s">
        <v>2502</v>
      </c>
      <c r="B5662" s="162" t="s">
        <v>2503</v>
      </c>
      <c r="C5662" s="10" t="s">
        <v>52</v>
      </c>
      <c r="D5662" s="162" t="s">
        <v>3199</v>
      </c>
      <c r="E5662" s="162" t="s">
        <v>3200</v>
      </c>
      <c r="F5662" s="161" t="s">
        <v>2790</v>
      </c>
      <c r="G5662" s="10">
        <v>14.0</v>
      </c>
      <c r="H5662" s="10">
        <v>14.0</v>
      </c>
      <c r="I5662" s="10">
        <v>14.0</v>
      </c>
      <c r="J5662" s="172">
        <v>50.0</v>
      </c>
      <c r="K5662" s="173">
        <v>3.57</v>
      </c>
      <c r="L5662" s="162" t="s">
        <v>51</v>
      </c>
      <c r="M5662" s="163"/>
      <c r="N5662" s="163"/>
      <c r="O5662" s="163"/>
      <c r="P5662" s="163"/>
      <c r="Q5662" s="163"/>
      <c r="R5662" s="163"/>
      <c r="S5662" s="163"/>
      <c r="T5662" s="163"/>
      <c r="U5662" s="163"/>
      <c r="V5662" s="163"/>
      <c r="W5662" s="163"/>
      <c r="X5662" s="163"/>
    </row>
    <row r="5663" ht="11.25" customHeight="1">
      <c r="A5663" s="162" t="s">
        <v>2502</v>
      </c>
      <c r="B5663" s="162" t="s">
        <v>2503</v>
      </c>
      <c r="C5663" s="10" t="s">
        <v>52</v>
      </c>
      <c r="D5663" s="162" t="s">
        <v>3225</v>
      </c>
      <c r="E5663" s="162" t="s">
        <v>3226</v>
      </c>
      <c r="F5663" s="161" t="s">
        <v>2790</v>
      </c>
      <c r="G5663" s="10">
        <v>14.0</v>
      </c>
      <c r="H5663" s="10">
        <v>14.0</v>
      </c>
      <c r="I5663" s="10">
        <v>14.0</v>
      </c>
      <c r="J5663" s="172">
        <v>50.0</v>
      </c>
      <c r="K5663" s="173">
        <v>3.57</v>
      </c>
      <c r="L5663" s="162" t="s">
        <v>51</v>
      </c>
      <c r="M5663" s="163"/>
      <c r="N5663" s="163"/>
      <c r="O5663" s="163"/>
      <c r="P5663" s="163"/>
      <c r="Q5663" s="163"/>
      <c r="R5663" s="163"/>
      <c r="S5663" s="163"/>
      <c r="T5663" s="163"/>
      <c r="U5663" s="163"/>
      <c r="V5663" s="163"/>
      <c r="W5663" s="163"/>
      <c r="X5663" s="163"/>
    </row>
    <row r="5664" ht="11.25" customHeight="1">
      <c r="A5664" s="162" t="s">
        <v>2502</v>
      </c>
      <c r="B5664" s="162" t="s">
        <v>2503</v>
      </c>
      <c r="C5664" s="10" t="s">
        <v>52</v>
      </c>
      <c r="D5664" s="162" t="s">
        <v>3205</v>
      </c>
      <c r="E5664" s="162" t="s">
        <v>3206</v>
      </c>
      <c r="F5664" s="161" t="s">
        <v>2790</v>
      </c>
      <c r="G5664" s="10">
        <v>14.0</v>
      </c>
      <c r="H5664" s="10">
        <v>14.0</v>
      </c>
      <c r="I5664" s="10">
        <v>14.0</v>
      </c>
      <c r="J5664" s="172">
        <v>50.0</v>
      </c>
      <c r="K5664" s="173">
        <v>3.57</v>
      </c>
      <c r="L5664" s="162" t="s">
        <v>51</v>
      </c>
      <c r="M5664" s="163"/>
      <c r="N5664" s="163"/>
      <c r="O5664" s="163"/>
      <c r="P5664" s="163"/>
      <c r="Q5664" s="163"/>
      <c r="R5664" s="163"/>
      <c r="S5664" s="163"/>
      <c r="T5664" s="163"/>
      <c r="U5664" s="163"/>
      <c r="V5664" s="163"/>
      <c r="W5664" s="163"/>
      <c r="X5664" s="163"/>
    </row>
    <row r="5665" ht="11.25" customHeight="1">
      <c r="A5665" s="162" t="s">
        <v>2502</v>
      </c>
      <c r="B5665" s="162" t="s">
        <v>2503</v>
      </c>
      <c r="C5665" s="10" t="s">
        <v>52</v>
      </c>
      <c r="D5665" s="162" t="s">
        <v>3053</v>
      </c>
      <c r="E5665" s="162" t="s">
        <v>3054</v>
      </c>
      <c r="F5665" s="161" t="s">
        <v>2790</v>
      </c>
      <c r="G5665" s="10">
        <v>14.0</v>
      </c>
      <c r="H5665" s="10">
        <v>14.0</v>
      </c>
      <c r="I5665" s="10">
        <v>14.0</v>
      </c>
      <c r="J5665" s="172">
        <v>50.0</v>
      </c>
      <c r="K5665" s="173">
        <v>3.57</v>
      </c>
      <c r="L5665" s="162" t="s">
        <v>51</v>
      </c>
      <c r="M5665" s="163"/>
      <c r="N5665" s="163"/>
      <c r="O5665" s="163"/>
      <c r="P5665" s="163"/>
      <c r="Q5665" s="163"/>
      <c r="R5665" s="163"/>
      <c r="S5665" s="163"/>
      <c r="T5665" s="163"/>
      <c r="U5665" s="163"/>
      <c r="V5665" s="163"/>
      <c r="W5665" s="163"/>
      <c r="X5665" s="163"/>
    </row>
    <row r="5666" ht="11.25" customHeight="1">
      <c r="A5666" s="162" t="s">
        <v>2502</v>
      </c>
      <c r="B5666" s="162" t="s">
        <v>2503</v>
      </c>
      <c r="C5666" s="10" t="s">
        <v>52</v>
      </c>
      <c r="D5666" s="162" t="s">
        <v>3201</v>
      </c>
      <c r="E5666" s="162" t="s">
        <v>3202</v>
      </c>
      <c r="F5666" s="161" t="s">
        <v>2790</v>
      </c>
      <c r="G5666" s="10">
        <v>14.0</v>
      </c>
      <c r="H5666" s="10">
        <v>14.0</v>
      </c>
      <c r="I5666" s="10">
        <v>14.0</v>
      </c>
      <c r="J5666" s="172">
        <v>50.0</v>
      </c>
      <c r="K5666" s="173">
        <v>3.57</v>
      </c>
      <c r="L5666" s="162" t="s">
        <v>51</v>
      </c>
      <c r="M5666" s="163"/>
      <c r="N5666" s="163"/>
      <c r="O5666" s="163"/>
      <c r="P5666" s="163"/>
      <c r="Q5666" s="163"/>
      <c r="R5666" s="163"/>
      <c r="S5666" s="163"/>
      <c r="T5666" s="163"/>
      <c r="U5666" s="163"/>
      <c r="V5666" s="163"/>
      <c r="W5666" s="163"/>
      <c r="X5666" s="163"/>
    </row>
    <row r="5667" ht="11.25" customHeight="1">
      <c r="A5667" s="162" t="s">
        <v>2502</v>
      </c>
      <c r="B5667" s="162" t="s">
        <v>2503</v>
      </c>
      <c r="C5667" s="10" t="s">
        <v>52</v>
      </c>
      <c r="D5667" s="162" t="s">
        <v>3131</v>
      </c>
      <c r="E5667" s="162" t="s">
        <v>3132</v>
      </c>
      <c r="F5667" s="161" t="s">
        <v>2790</v>
      </c>
      <c r="G5667" s="10">
        <v>14.0</v>
      </c>
      <c r="H5667" s="10">
        <v>14.0</v>
      </c>
      <c r="I5667" s="10">
        <v>14.0</v>
      </c>
      <c r="J5667" s="172">
        <v>50.0</v>
      </c>
      <c r="K5667" s="173">
        <v>3.57</v>
      </c>
      <c r="L5667" s="162" t="s">
        <v>51</v>
      </c>
      <c r="M5667" s="163"/>
      <c r="N5667" s="163"/>
      <c r="O5667" s="163"/>
      <c r="P5667" s="163"/>
      <c r="Q5667" s="163"/>
      <c r="R5667" s="163"/>
      <c r="S5667" s="163"/>
      <c r="T5667" s="163"/>
      <c r="U5667" s="163"/>
      <c r="V5667" s="163"/>
      <c r="W5667" s="163"/>
      <c r="X5667" s="163"/>
    </row>
    <row r="5668" ht="11.25" customHeight="1">
      <c r="A5668" s="162" t="s">
        <v>2502</v>
      </c>
      <c r="B5668" s="162" t="s">
        <v>2503</v>
      </c>
      <c r="C5668" s="10" t="s">
        <v>52</v>
      </c>
      <c r="D5668" s="162" t="s">
        <v>3171</v>
      </c>
      <c r="E5668" s="162" t="s">
        <v>3172</v>
      </c>
      <c r="F5668" s="161" t="s">
        <v>2790</v>
      </c>
      <c r="G5668" s="10">
        <v>14.0</v>
      </c>
      <c r="H5668" s="10">
        <v>14.0</v>
      </c>
      <c r="I5668" s="10">
        <v>14.0</v>
      </c>
      <c r="J5668" s="172">
        <v>50.0</v>
      </c>
      <c r="K5668" s="173">
        <v>3.57</v>
      </c>
      <c r="L5668" s="162" t="s">
        <v>51</v>
      </c>
      <c r="M5668" s="163"/>
      <c r="N5668" s="163"/>
      <c r="O5668" s="163"/>
      <c r="P5668" s="163"/>
      <c r="Q5668" s="163"/>
      <c r="R5668" s="163"/>
      <c r="S5668" s="163"/>
      <c r="T5668" s="163"/>
      <c r="U5668" s="163"/>
      <c r="V5668" s="163"/>
      <c r="W5668" s="163"/>
      <c r="X5668" s="163"/>
    </row>
    <row r="5669" ht="11.25" customHeight="1">
      <c r="A5669" s="162" t="s">
        <v>2502</v>
      </c>
      <c r="B5669" s="162" t="s">
        <v>2503</v>
      </c>
      <c r="C5669" s="10" t="s">
        <v>52</v>
      </c>
      <c r="D5669" s="162" t="s">
        <v>3233</v>
      </c>
      <c r="E5669" s="162" t="s">
        <v>3234</v>
      </c>
      <c r="F5669" s="161" t="s">
        <v>2790</v>
      </c>
      <c r="G5669" s="10">
        <v>14.0</v>
      </c>
      <c r="H5669" s="10">
        <v>14.0</v>
      </c>
      <c r="I5669" s="10">
        <v>14.0</v>
      </c>
      <c r="J5669" s="172">
        <v>50.0</v>
      </c>
      <c r="K5669" s="173">
        <v>3.57</v>
      </c>
      <c r="L5669" s="162" t="s">
        <v>51</v>
      </c>
      <c r="M5669" s="163"/>
      <c r="N5669" s="163"/>
      <c r="O5669" s="163"/>
      <c r="P5669" s="163"/>
      <c r="Q5669" s="163"/>
      <c r="R5669" s="163"/>
      <c r="S5669" s="163"/>
      <c r="T5669" s="163"/>
      <c r="U5669" s="163"/>
      <c r="V5669" s="163"/>
      <c r="W5669" s="163"/>
      <c r="X5669" s="163"/>
    </row>
    <row r="5670" ht="11.25" customHeight="1">
      <c r="A5670" s="162" t="s">
        <v>2502</v>
      </c>
      <c r="B5670" s="162" t="s">
        <v>2503</v>
      </c>
      <c r="C5670" s="10" t="s">
        <v>52</v>
      </c>
      <c r="D5670" s="162" t="s">
        <v>3117</v>
      </c>
      <c r="E5670" s="162" t="s">
        <v>3118</v>
      </c>
      <c r="F5670" s="161" t="s">
        <v>2790</v>
      </c>
      <c r="G5670" s="10">
        <v>14.0</v>
      </c>
      <c r="H5670" s="10">
        <v>14.0</v>
      </c>
      <c r="I5670" s="10">
        <v>14.0</v>
      </c>
      <c r="J5670" s="172">
        <v>50.0</v>
      </c>
      <c r="K5670" s="173">
        <v>3.57</v>
      </c>
      <c r="L5670" s="162" t="s">
        <v>51</v>
      </c>
      <c r="M5670" s="163"/>
      <c r="N5670" s="163"/>
      <c r="O5670" s="163"/>
      <c r="P5670" s="163"/>
      <c r="Q5670" s="163"/>
      <c r="R5670" s="163"/>
      <c r="S5670" s="163"/>
      <c r="T5670" s="163"/>
      <c r="U5670" s="163"/>
      <c r="V5670" s="163"/>
      <c r="W5670" s="163"/>
      <c r="X5670" s="163"/>
    </row>
    <row r="5671" ht="11.25" customHeight="1">
      <c r="A5671" s="162" t="s">
        <v>2502</v>
      </c>
      <c r="B5671" s="162" t="s">
        <v>2503</v>
      </c>
      <c r="C5671" s="10" t="s">
        <v>52</v>
      </c>
      <c r="D5671" s="162" t="s">
        <v>3085</v>
      </c>
      <c r="E5671" s="162" t="s">
        <v>3086</v>
      </c>
      <c r="F5671" s="161" t="s">
        <v>2790</v>
      </c>
      <c r="G5671" s="10">
        <v>14.0</v>
      </c>
      <c r="H5671" s="10">
        <v>14.0</v>
      </c>
      <c r="I5671" s="10">
        <v>14.0</v>
      </c>
      <c r="J5671" s="172">
        <v>50.0</v>
      </c>
      <c r="K5671" s="173">
        <v>3.57</v>
      </c>
      <c r="L5671" s="162" t="s">
        <v>51</v>
      </c>
      <c r="M5671" s="163"/>
      <c r="N5671" s="163"/>
      <c r="O5671" s="163"/>
      <c r="P5671" s="163"/>
      <c r="Q5671" s="163"/>
      <c r="R5671" s="163"/>
      <c r="S5671" s="163"/>
      <c r="T5671" s="163"/>
      <c r="U5671" s="163"/>
      <c r="V5671" s="163"/>
      <c r="W5671" s="163"/>
      <c r="X5671" s="163"/>
    </row>
    <row r="5672" ht="11.25" customHeight="1">
      <c r="A5672" s="162" t="s">
        <v>2502</v>
      </c>
      <c r="B5672" s="162" t="s">
        <v>2503</v>
      </c>
      <c r="C5672" s="10" t="s">
        <v>52</v>
      </c>
      <c r="D5672" s="162" t="s">
        <v>3071</v>
      </c>
      <c r="E5672" s="162" t="s">
        <v>3072</v>
      </c>
      <c r="F5672" s="161" t="s">
        <v>2790</v>
      </c>
      <c r="G5672" s="10">
        <v>14.0</v>
      </c>
      <c r="H5672" s="10">
        <v>14.0</v>
      </c>
      <c r="I5672" s="10">
        <v>14.0</v>
      </c>
      <c r="J5672" s="172">
        <v>50.0</v>
      </c>
      <c r="K5672" s="173">
        <v>3.57</v>
      </c>
      <c r="L5672" s="162" t="s">
        <v>51</v>
      </c>
      <c r="M5672" s="163"/>
      <c r="N5672" s="163"/>
      <c r="O5672" s="163"/>
      <c r="P5672" s="163"/>
      <c r="Q5672" s="163"/>
      <c r="R5672" s="163"/>
      <c r="S5672" s="163"/>
      <c r="T5672" s="163"/>
      <c r="U5672" s="163"/>
      <c r="V5672" s="163"/>
      <c r="W5672" s="163"/>
      <c r="X5672" s="163"/>
    </row>
    <row r="5673" ht="11.25" customHeight="1">
      <c r="A5673" s="162" t="s">
        <v>2502</v>
      </c>
      <c r="B5673" s="162" t="s">
        <v>2503</v>
      </c>
      <c r="C5673" s="10" t="s">
        <v>52</v>
      </c>
      <c r="D5673" s="162" t="s">
        <v>3047</v>
      </c>
      <c r="E5673" s="162" t="s">
        <v>3048</v>
      </c>
      <c r="F5673" s="161" t="s">
        <v>2790</v>
      </c>
      <c r="G5673" s="10">
        <v>14.0</v>
      </c>
      <c r="H5673" s="10">
        <v>14.0</v>
      </c>
      <c r="I5673" s="10">
        <v>14.0</v>
      </c>
      <c r="J5673" s="172">
        <v>50.0</v>
      </c>
      <c r="K5673" s="173">
        <v>3.57</v>
      </c>
      <c r="L5673" s="162" t="s">
        <v>51</v>
      </c>
      <c r="M5673" s="163"/>
      <c r="N5673" s="163"/>
      <c r="O5673" s="163"/>
      <c r="P5673" s="163"/>
      <c r="Q5673" s="163"/>
      <c r="R5673" s="163"/>
      <c r="S5673" s="163"/>
      <c r="T5673" s="163"/>
      <c r="U5673" s="163"/>
      <c r="V5673" s="163"/>
      <c r="W5673" s="163"/>
      <c r="X5673" s="163"/>
    </row>
    <row r="5674" ht="11.25" customHeight="1">
      <c r="A5674" s="162" t="s">
        <v>2502</v>
      </c>
      <c r="B5674" s="162" t="s">
        <v>2503</v>
      </c>
      <c r="C5674" s="10" t="s">
        <v>52</v>
      </c>
      <c r="D5674" s="162" t="s">
        <v>3137</v>
      </c>
      <c r="E5674" s="162" t="s">
        <v>3138</v>
      </c>
      <c r="F5674" s="161" t="s">
        <v>2790</v>
      </c>
      <c r="G5674" s="10">
        <v>14.0</v>
      </c>
      <c r="H5674" s="10">
        <v>14.0</v>
      </c>
      <c r="I5674" s="10">
        <v>14.0</v>
      </c>
      <c r="J5674" s="172">
        <v>50.0</v>
      </c>
      <c r="K5674" s="173">
        <v>3.57</v>
      </c>
      <c r="L5674" s="162" t="s">
        <v>51</v>
      </c>
      <c r="M5674" s="163"/>
      <c r="N5674" s="163"/>
      <c r="O5674" s="163"/>
      <c r="P5674" s="163"/>
      <c r="Q5674" s="163"/>
      <c r="R5674" s="163"/>
      <c r="S5674" s="163"/>
      <c r="T5674" s="163"/>
      <c r="U5674" s="163"/>
      <c r="V5674" s="163"/>
      <c r="W5674" s="163"/>
      <c r="X5674" s="163"/>
    </row>
    <row r="5675" ht="11.25" customHeight="1">
      <c r="A5675" s="162" t="s">
        <v>2502</v>
      </c>
      <c r="B5675" s="162" t="s">
        <v>2503</v>
      </c>
      <c r="C5675" s="10" t="s">
        <v>52</v>
      </c>
      <c r="D5675" s="162" t="s">
        <v>3139</v>
      </c>
      <c r="E5675" s="162" t="s">
        <v>3140</v>
      </c>
      <c r="F5675" s="161" t="s">
        <v>2790</v>
      </c>
      <c r="G5675" s="10">
        <v>14.0</v>
      </c>
      <c r="H5675" s="10">
        <v>14.0</v>
      </c>
      <c r="I5675" s="10">
        <v>14.0</v>
      </c>
      <c r="J5675" s="172">
        <v>50.0</v>
      </c>
      <c r="K5675" s="173">
        <v>3.57</v>
      </c>
      <c r="L5675" s="162" t="s">
        <v>51</v>
      </c>
      <c r="M5675" s="163"/>
      <c r="N5675" s="163"/>
      <c r="O5675" s="163"/>
      <c r="P5675" s="163"/>
      <c r="Q5675" s="163"/>
      <c r="R5675" s="163"/>
      <c r="S5675" s="163"/>
      <c r="T5675" s="163"/>
      <c r="U5675" s="163"/>
      <c r="V5675" s="163"/>
      <c r="W5675" s="163"/>
      <c r="X5675" s="163"/>
    </row>
    <row r="5676" ht="11.25" customHeight="1">
      <c r="A5676" s="162" t="s">
        <v>2502</v>
      </c>
      <c r="B5676" s="162" t="s">
        <v>2503</v>
      </c>
      <c r="C5676" s="10" t="s">
        <v>52</v>
      </c>
      <c r="D5676" s="162" t="s">
        <v>3239</v>
      </c>
      <c r="E5676" s="162" t="s">
        <v>3240</v>
      </c>
      <c r="F5676" s="161" t="s">
        <v>2790</v>
      </c>
      <c r="G5676" s="10">
        <v>14.0</v>
      </c>
      <c r="H5676" s="10">
        <v>14.0</v>
      </c>
      <c r="I5676" s="10">
        <v>14.0</v>
      </c>
      <c r="J5676" s="172">
        <v>50.0</v>
      </c>
      <c r="K5676" s="173">
        <v>3.57</v>
      </c>
      <c r="L5676" s="162" t="s">
        <v>51</v>
      </c>
      <c r="M5676" s="163"/>
      <c r="N5676" s="163"/>
      <c r="O5676" s="163"/>
      <c r="P5676" s="163"/>
      <c r="Q5676" s="163"/>
      <c r="R5676" s="163"/>
      <c r="S5676" s="163"/>
      <c r="T5676" s="163"/>
      <c r="U5676" s="163"/>
      <c r="V5676" s="163"/>
      <c r="W5676" s="163"/>
      <c r="X5676" s="163"/>
    </row>
    <row r="5677" ht="11.25" customHeight="1">
      <c r="A5677" s="162" t="s">
        <v>2502</v>
      </c>
      <c r="B5677" s="162" t="s">
        <v>2503</v>
      </c>
      <c r="C5677" s="10" t="s">
        <v>52</v>
      </c>
      <c r="D5677" s="162" t="s">
        <v>3229</v>
      </c>
      <c r="E5677" s="162" t="s">
        <v>3230</v>
      </c>
      <c r="F5677" s="161" t="s">
        <v>2790</v>
      </c>
      <c r="G5677" s="10">
        <v>14.0</v>
      </c>
      <c r="H5677" s="10">
        <v>14.0</v>
      </c>
      <c r="I5677" s="10">
        <v>14.0</v>
      </c>
      <c r="J5677" s="172">
        <v>50.0</v>
      </c>
      <c r="K5677" s="173">
        <v>3.57</v>
      </c>
      <c r="L5677" s="162" t="s">
        <v>51</v>
      </c>
      <c r="M5677" s="163"/>
      <c r="N5677" s="163"/>
      <c r="O5677" s="163"/>
      <c r="P5677" s="163"/>
      <c r="Q5677" s="163"/>
      <c r="R5677" s="163"/>
      <c r="S5677" s="163"/>
      <c r="T5677" s="163"/>
      <c r="U5677" s="163"/>
      <c r="V5677" s="163"/>
      <c r="W5677" s="163"/>
      <c r="X5677" s="163"/>
    </row>
    <row r="5678" ht="11.25" customHeight="1">
      <c r="A5678" s="162" t="s">
        <v>2502</v>
      </c>
      <c r="B5678" s="162" t="s">
        <v>2503</v>
      </c>
      <c r="C5678" s="10" t="s">
        <v>52</v>
      </c>
      <c r="D5678" s="162" t="s">
        <v>3241</v>
      </c>
      <c r="E5678" s="162" t="s">
        <v>3242</v>
      </c>
      <c r="F5678" s="161" t="s">
        <v>2790</v>
      </c>
      <c r="G5678" s="10">
        <v>14.0</v>
      </c>
      <c r="H5678" s="10">
        <v>14.0</v>
      </c>
      <c r="I5678" s="10">
        <v>14.0</v>
      </c>
      <c r="J5678" s="172">
        <v>50.0</v>
      </c>
      <c r="K5678" s="173">
        <v>3.57</v>
      </c>
      <c r="L5678" s="162" t="s">
        <v>51</v>
      </c>
      <c r="M5678" s="163"/>
      <c r="N5678" s="163"/>
      <c r="O5678" s="163"/>
      <c r="P5678" s="163"/>
      <c r="Q5678" s="163"/>
      <c r="R5678" s="163"/>
      <c r="S5678" s="163"/>
      <c r="T5678" s="163"/>
      <c r="U5678" s="163"/>
      <c r="V5678" s="163"/>
      <c r="W5678" s="163"/>
      <c r="X5678" s="163"/>
    </row>
    <row r="5679" ht="11.25" customHeight="1">
      <c r="A5679" s="162" t="s">
        <v>2502</v>
      </c>
      <c r="B5679" s="162" t="s">
        <v>2503</v>
      </c>
      <c r="C5679" s="10" t="s">
        <v>52</v>
      </c>
      <c r="D5679" s="162" t="s">
        <v>3091</v>
      </c>
      <c r="E5679" s="162" t="s">
        <v>3092</v>
      </c>
      <c r="F5679" s="161" t="s">
        <v>2790</v>
      </c>
      <c r="G5679" s="10">
        <v>14.0</v>
      </c>
      <c r="H5679" s="10">
        <v>14.0</v>
      </c>
      <c r="I5679" s="10">
        <v>14.0</v>
      </c>
      <c r="J5679" s="172">
        <v>50.0</v>
      </c>
      <c r="K5679" s="173">
        <v>3.57</v>
      </c>
      <c r="L5679" s="162" t="s">
        <v>51</v>
      </c>
      <c r="M5679" s="163"/>
      <c r="N5679" s="163"/>
      <c r="O5679" s="163"/>
      <c r="P5679" s="163"/>
      <c r="Q5679" s="163"/>
      <c r="R5679" s="163"/>
      <c r="S5679" s="163"/>
      <c r="T5679" s="163"/>
      <c r="U5679" s="163"/>
      <c r="V5679" s="163"/>
      <c r="W5679" s="163"/>
      <c r="X5679" s="163"/>
    </row>
    <row r="5680" ht="11.25" customHeight="1">
      <c r="A5680" s="162" t="s">
        <v>2502</v>
      </c>
      <c r="B5680" s="162" t="s">
        <v>2503</v>
      </c>
      <c r="C5680" s="10" t="s">
        <v>52</v>
      </c>
      <c r="D5680" s="162" t="s">
        <v>3223</v>
      </c>
      <c r="E5680" s="162" t="s">
        <v>3224</v>
      </c>
      <c r="F5680" s="161" t="s">
        <v>2790</v>
      </c>
      <c r="G5680" s="10">
        <v>14.0</v>
      </c>
      <c r="H5680" s="10">
        <v>14.0</v>
      </c>
      <c r="I5680" s="10">
        <v>14.0</v>
      </c>
      <c r="J5680" s="172">
        <v>50.0</v>
      </c>
      <c r="K5680" s="173">
        <v>3.57</v>
      </c>
      <c r="L5680" s="162" t="s">
        <v>51</v>
      </c>
      <c r="M5680" s="163"/>
      <c r="N5680" s="163"/>
      <c r="O5680" s="163"/>
      <c r="P5680" s="163"/>
      <c r="Q5680" s="163"/>
      <c r="R5680" s="163"/>
      <c r="S5680" s="163"/>
      <c r="T5680" s="163"/>
      <c r="U5680" s="163"/>
      <c r="V5680" s="163"/>
      <c r="W5680" s="163"/>
      <c r="X5680" s="163"/>
    </row>
    <row r="5681" ht="11.25" customHeight="1">
      <c r="A5681" s="162" t="s">
        <v>2502</v>
      </c>
      <c r="B5681" s="162" t="s">
        <v>2503</v>
      </c>
      <c r="C5681" s="10" t="s">
        <v>52</v>
      </c>
      <c r="D5681" s="162" t="s">
        <v>3107</v>
      </c>
      <c r="E5681" s="162" t="s">
        <v>3108</v>
      </c>
      <c r="F5681" s="161" t="s">
        <v>2790</v>
      </c>
      <c r="G5681" s="10">
        <v>14.0</v>
      </c>
      <c r="H5681" s="10">
        <v>14.0</v>
      </c>
      <c r="I5681" s="10">
        <v>14.0</v>
      </c>
      <c r="J5681" s="172">
        <v>50.0</v>
      </c>
      <c r="K5681" s="173">
        <v>3.57</v>
      </c>
      <c r="L5681" s="162" t="s">
        <v>51</v>
      </c>
      <c r="M5681" s="163"/>
      <c r="N5681" s="163"/>
      <c r="O5681" s="163"/>
      <c r="P5681" s="163"/>
      <c r="Q5681" s="163"/>
      <c r="R5681" s="163"/>
      <c r="S5681" s="163"/>
      <c r="T5681" s="163"/>
      <c r="U5681" s="163"/>
      <c r="V5681" s="163"/>
      <c r="W5681" s="163"/>
      <c r="X5681" s="163"/>
    </row>
    <row r="5682" ht="11.25" customHeight="1">
      <c r="A5682" s="162" t="s">
        <v>2502</v>
      </c>
      <c r="B5682" s="162" t="s">
        <v>2503</v>
      </c>
      <c r="C5682" s="10" t="s">
        <v>52</v>
      </c>
      <c r="D5682" s="162" t="s">
        <v>3237</v>
      </c>
      <c r="E5682" s="162" t="s">
        <v>3238</v>
      </c>
      <c r="F5682" s="161" t="s">
        <v>2790</v>
      </c>
      <c r="G5682" s="10">
        <v>14.0</v>
      </c>
      <c r="H5682" s="10">
        <v>14.0</v>
      </c>
      <c r="I5682" s="10">
        <v>14.0</v>
      </c>
      <c r="J5682" s="172">
        <v>50.0</v>
      </c>
      <c r="K5682" s="173">
        <v>3.57</v>
      </c>
      <c r="L5682" s="162" t="s">
        <v>51</v>
      </c>
      <c r="M5682" s="163"/>
      <c r="N5682" s="163"/>
      <c r="O5682" s="163"/>
      <c r="P5682" s="163"/>
      <c r="Q5682" s="163"/>
      <c r="R5682" s="163"/>
      <c r="S5682" s="163"/>
      <c r="T5682" s="163"/>
      <c r="U5682" s="163"/>
      <c r="V5682" s="163"/>
      <c r="W5682" s="163"/>
      <c r="X5682" s="163"/>
    </row>
    <row r="5683" ht="11.25" customHeight="1">
      <c r="A5683" s="162" t="s">
        <v>2502</v>
      </c>
      <c r="B5683" s="162" t="s">
        <v>2503</v>
      </c>
      <c r="C5683" s="10" t="s">
        <v>52</v>
      </c>
      <c r="D5683" s="162" t="s">
        <v>3269</v>
      </c>
      <c r="E5683" s="162" t="s">
        <v>3270</v>
      </c>
      <c r="F5683" s="161" t="s">
        <v>2790</v>
      </c>
      <c r="G5683" s="10">
        <v>14.0</v>
      </c>
      <c r="H5683" s="10">
        <v>14.0</v>
      </c>
      <c r="I5683" s="10">
        <v>14.0</v>
      </c>
      <c r="J5683" s="172">
        <v>50.0</v>
      </c>
      <c r="K5683" s="173">
        <v>3.57</v>
      </c>
      <c r="L5683" s="162" t="s">
        <v>51</v>
      </c>
      <c r="M5683" s="163"/>
      <c r="N5683" s="163"/>
      <c r="O5683" s="163"/>
      <c r="P5683" s="163"/>
      <c r="Q5683" s="163"/>
      <c r="R5683" s="163"/>
      <c r="S5683" s="163"/>
      <c r="T5683" s="163"/>
      <c r="U5683" s="163"/>
      <c r="V5683" s="163"/>
      <c r="W5683" s="163"/>
      <c r="X5683" s="163"/>
    </row>
    <row r="5684" ht="11.25" customHeight="1">
      <c r="A5684" s="162" t="s">
        <v>2502</v>
      </c>
      <c r="B5684" s="162" t="s">
        <v>2503</v>
      </c>
      <c r="C5684" s="10" t="s">
        <v>52</v>
      </c>
      <c r="D5684" s="162" t="s">
        <v>3251</v>
      </c>
      <c r="E5684" s="162" t="s">
        <v>3252</v>
      </c>
      <c r="F5684" s="161" t="s">
        <v>2790</v>
      </c>
      <c r="G5684" s="10">
        <v>14.0</v>
      </c>
      <c r="H5684" s="10">
        <v>14.0</v>
      </c>
      <c r="I5684" s="10">
        <v>14.0</v>
      </c>
      <c r="J5684" s="172">
        <v>50.0</v>
      </c>
      <c r="K5684" s="173">
        <v>3.57</v>
      </c>
      <c r="L5684" s="162" t="s">
        <v>51</v>
      </c>
      <c r="M5684" s="163"/>
      <c r="N5684" s="163"/>
      <c r="O5684" s="163"/>
      <c r="P5684" s="163"/>
      <c r="Q5684" s="163"/>
      <c r="R5684" s="163"/>
      <c r="S5684" s="163"/>
      <c r="T5684" s="163"/>
      <c r="U5684" s="163"/>
      <c r="V5684" s="163"/>
      <c r="W5684" s="163"/>
      <c r="X5684" s="163"/>
    </row>
    <row r="5685" ht="11.25" customHeight="1">
      <c r="A5685" s="162" t="s">
        <v>2502</v>
      </c>
      <c r="B5685" s="162" t="s">
        <v>2503</v>
      </c>
      <c r="C5685" s="10" t="s">
        <v>52</v>
      </c>
      <c r="D5685" s="162" t="s">
        <v>3115</v>
      </c>
      <c r="E5685" s="162" t="s">
        <v>3116</v>
      </c>
      <c r="F5685" s="161" t="s">
        <v>2790</v>
      </c>
      <c r="G5685" s="10">
        <v>14.0</v>
      </c>
      <c r="H5685" s="10">
        <v>14.0</v>
      </c>
      <c r="I5685" s="10">
        <v>14.0</v>
      </c>
      <c r="J5685" s="172">
        <v>50.0</v>
      </c>
      <c r="K5685" s="173">
        <v>3.57</v>
      </c>
      <c r="L5685" s="162" t="s">
        <v>51</v>
      </c>
      <c r="M5685" s="163"/>
      <c r="N5685" s="163"/>
      <c r="O5685" s="163"/>
      <c r="P5685" s="163"/>
      <c r="Q5685" s="163"/>
      <c r="R5685" s="163"/>
      <c r="S5685" s="163"/>
      <c r="T5685" s="163"/>
      <c r="U5685" s="163"/>
      <c r="V5685" s="163"/>
      <c r="W5685" s="163"/>
      <c r="X5685" s="163"/>
    </row>
    <row r="5686" ht="11.25" customHeight="1">
      <c r="A5686" s="162" t="s">
        <v>2502</v>
      </c>
      <c r="B5686" s="162" t="s">
        <v>2503</v>
      </c>
      <c r="C5686" s="10" t="s">
        <v>52</v>
      </c>
      <c r="D5686" s="162" t="s">
        <v>3231</v>
      </c>
      <c r="E5686" s="162" t="s">
        <v>3232</v>
      </c>
      <c r="F5686" s="161" t="s">
        <v>2790</v>
      </c>
      <c r="G5686" s="10">
        <v>14.0</v>
      </c>
      <c r="H5686" s="10">
        <v>14.0</v>
      </c>
      <c r="I5686" s="10">
        <v>14.0</v>
      </c>
      <c r="J5686" s="172">
        <v>50.0</v>
      </c>
      <c r="K5686" s="173">
        <v>3.57</v>
      </c>
      <c r="L5686" s="162" t="s">
        <v>51</v>
      </c>
      <c r="M5686" s="163"/>
      <c r="N5686" s="163"/>
      <c r="O5686" s="163"/>
      <c r="P5686" s="163"/>
      <c r="Q5686" s="163"/>
      <c r="R5686" s="163"/>
      <c r="S5686" s="163"/>
      <c r="T5686" s="163"/>
      <c r="U5686" s="163"/>
      <c r="V5686" s="163"/>
      <c r="W5686" s="163"/>
      <c r="X5686" s="163"/>
    </row>
    <row r="5687" ht="11.25" customHeight="1">
      <c r="A5687" s="162" t="s">
        <v>2502</v>
      </c>
      <c r="B5687" s="162" t="s">
        <v>2503</v>
      </c>
      <c r="C5687" s="10" t="s">
        <v>52</v>
      </c>
      <c r="D5687" s="162" t="s">
        <v>3057</v>
      </c>
      <c r="E5687" s="162" t="s">
        <v>3058</v>
      </c>
      <c r="F5687" s="161" t="s">
        <v>2790</v>
      </c>
      <c r="G5687" s="10">
        <v>14.0</v>
      </c>
      <c r="H5687" s="10">
        <v>14.0</v>
      </c>
      <c r="I5687" s="10">
        <v>14.0</v>
      </c>
      <c r="J5687" s="172">
        <v>50.0</v>
      </c>
      <c r="K5687" s="173">
        <v>3.57</v>
      </c>
      <c r="L5687" s="162" t="s">
        <v>51</v>
      </c>
      <c r="M5687" s="163"/>
      <c r="N5687" s="163"/>
      <c r="O5687" s="163"/>
      <c r="P5687" s="163"/>
      <c r="Q5687" s="163"/>
      <c r="R5687" s="163"/>
      <c r="S5687" s="163"/>
      <c r="T5687" s="163"/>
      <c r="U5687" s="163"/>
      <c r="V5687" s="163"/>
      <c r="W5687" s="163"/>
      <c r="X5687" s="163"/>
    </row>
    <row r="5688" ht="11.25" customHeight="1">
      <c r="A5688" s="162" t="s">
        <v>2502</v>
      </c>
      <c r="B5688" s="162" t="s">
        <v>2503</v>
      </c>
      <c r="C5688" s="10" t="s">
        <v>52</v>
      </c>
      <c r="D5688" s="162" t="s">
        <v>3227</v>
      </c>
      <c r="E5688" s="162" t="s">
        <v>3228</v>
      </c>
      <c r="F5688" s="161" t="s">
        <v>2790</v>
      </c>
      <c r="G5688" s="10">
        <v>14.0</v>
      </c>
      <c r="H5688" s="10">
        <v>14.0</v>
      </c>
      <c r="I5688" s="10">
        <v>14.0</v>
      </c>
      <c r="J5688" s="172">
        <v>50.0</v>
      </c>
      <c r="K5688" s="173">
        <v>3.57</v>
      </c>
      <c r="L5688" s="162" t="s">
        <v>51</v>
      </c>
      <c r="M5688" s="163"/>
      <c r="N5688" s="163"/>
      <c r="O5688" s="163"/>
      <c r="P5688" s="163"/>
      <c r="Q5688" s="163"/>
      <c r="R5688" s="163"/>
      <c r="S5688" s="163"/>
      <c r="T5688" s="163"/>
      <c r="U5688" s="163"/>
      <c r="V5688" s="163"/>
      <c r="W5688" s="163"/>
      <c r="X5688" s="163"/>
    </row>
    <row r="5689" ht="11.25" customHeight="1">
      <c r="A5689" s="162" t="s">
        <v>2502</v>
      </c>
      <c r="B5689" s="162" t="s">
        <v>2503</v>
      </c>
      <c r="C5689" s="10" t="s">
        <v>52</v>
      </c>
      <c r="D5689" s="162" t="s">
        <v>9452</v>
      </c>
      <c r="E5689" s="162" t="s">
        <v>9453</v>
      </c>
      <c r="F5689" s="161" t="s">
        <v>2790</v>
      </c>
      <c r="G5689" s="10">
        <v>14.0</v>
      </c>
      <c r="H5689" s="10">
        <v>14.0</v>
      </c>
      <c r="I5689" s="10">
        <v>14.0</v>
      </c>
      <c r="J5689" s="172">
        <v>50.0</v>
      </c>
      <c r="K5689" s="173">
        <v>3.57</v>
      </c>
      <c r="L5689" s="162" t="s">
        <v>51</v>
      </c>
      <c r="M5689" s="163"/>
      <c r="N5689" s="163"/>
      <c r="O5689" s="163"/>
      <c r="P5689" s="163"/>
      <c r="Q5689" s="163"/>
      <c r="R5689" s="163"/>
      <c r="S5689" s="163"/>
      <c r="T5689" s="163"/>
      <c r="U5689" s="163"/>
      <c r="V5689" s="163"/>
      <c r="W5689" s="163"/>
      <c r="X5689" s="163"/>
    </row>
    <row r="5690" ht="11.25" customHeight="1">
      <c r="A5690" s="162" t="s">
        <v>2502</v>
      </c>
      <c r="B5690" s="162" t="s">
        <v>2503</v>
      </c>
      <c r="C5690" s="10" t="s">
        <v>52</v>
      </c>
      <c r="D5690" s="162" t="s">
        <v>9454</v>
      </c>
      <c r="E5690" s="162" t="s">
        <v>9455</v>
      </c>
      <c r="F5690" s="161" t="s">
        <v>2790</v>
      </c>
      <c r="G5690" s="10">
        <v>14.0</v>
      </c>
      <c r="H5690" s="10">
        <v>14.0</v>
      </c>
      <c r="I5690" s="10">
        <v>14.0</v>
      </c>
      <c r="J5690" s="172">
        <v>50.0</v>
      </c>
      <c r="K5690" s="173">
        <v>3.57</v>
      </c>
      <c r="L5690" s="162" t="s">
        <v>51</v>
      </c>
      <c r="M5690" s="163"/>
      <c r="N5690" s="163"/>
      <c r="O5690" s="163"/>
      <c r="P5690" s="163"/>
      <c r="Q5690" s="163"/>
      <c r="R5690" s="163"/>
      <c r="S5690" s="163"/>
      <c r="T5690" s="163"/>
      <c r="U5690" s="163"/>
      <c r="V5690" s="163"/>
      <c r="W5690" s="163"/>
      <c r="X5690" s="163"/>
    </row>
    <row r="5691" ht="11.25" customHeight="1">
      <c r="A5691" s="162" t="s">
        <v>2502</v>
      </c>
      <c r="B5691" s="162" t="s">
        <v>2503</v>
      </c>
      <c r="C5691" s="10" t="s">
        <v>52</v>
      </c>
      <c r="D5691" s="162" t="s">
        <v>9456</v>
      </c>
      <c r="E5691" s="162" t="s">
        <v>9457</v>
      </c>
      <c r="F5691" s="161" t="s">
        <v>2790</v>
      </c>
      <c r="G5691" s="10">
        <v>14.0</v>
      </c>
      <c r="H5691" s="10">
        <v>14.0</v>
      </c>
      <c r="I5691" s="10">
        <v>14.0</v>
      </c>
      <c r="J5691" s="172">
        <v>50.0</v>
      </c>
      <c r="K5691" s="173">
        <v>3.57</v>
      </c>
      <c r="L5691" s="162" t="s">
        <v>51</v>
      </c>
      <c r="M5691" s="163"/>
      <c r="N5691" s="163"/>
      <c r="O5691" s="163"/>
      <c r="P5691" s="163"/>
      <c r="Q5691" s="163"/>
      <c r="R5691" s="163"/>
      <c r="S5691" s="163"/>
      <c r="T5691" s="163"/>
      <c r="U5691" s="163"/>
      <c r="V5691" s="163"/>
      <c r="W5691" s="163"/>
      <c r="X5691" s="163"/>
    </row>
    <row r="5692" ht="11.25" customHeight="1">
      <c r="A5692" s="162" t="s">
        <v>2502</v>
      </c>
      <c r="B5692" s="162" t="s">
        <v>2503</v>
      </c>
      <c r="C5692" s="10" t="s">
        <v>52</v>
      </c>
      <c r="D5692" s="162" t="s">
        <v>9458</v>
      </c>
      <c r="E5692" s="162" t="s">
        <v>9459</v>
      </c>
      <c r="F5692" s="161" t="s">
        <v>2790</v>
      </c>
      <c r="G5692" s="10">
        <v>14.0</v>
      </c>
      <c r="H5692" s="10">
        <v>14.0</v>
      </c>
      <c r="I5692" s="10">
        <v>14.0</v>
      </c>
      <c r="J5692" s="172">
        <v>50.0</v>
      </c>
      <c r="K5692" s="173">
        <v>3.57</v>
      </c>
      <c r="L5692" s="162" t="s">
        <v>51</v>
      </c>
      <c r="M5692" s="163"/>
      <c r="N5692" s="163"/>
      <c r="O5692" s="163"/>
      <c r="P5692" s="163"/>
      <c r="Q5692" s="163"/>
      <c r="R5692" s="163"/>
      <c r="S5692" s="163"/>
      <c r="T5692" s="163"/>
      <c r="U5692" s="163"/>
      <c r="V5692" s="163"/>
      <c r="W5692" s="163"/>
      <c r="X5692" s="163"/>
    </row>
    <row r="5693" ht="11.25" customHeight="1">
      <c r="A5693" s="162" t="s">
        <v>2502</v>
      </c>
      <c r="B5693" s="162" t="s">
        <v>2503</v>
      </c>
      <c r="C5693" s="10" t="s">
        <v>52</v>
      </c>
      <c r="D5693" s="162" t="s">
        <v>9460</v>
      </c>
      <c r="E5693" s="162" t="s">
        <v>9461</v>
      </c>
      <c r="F5693" s="161" t="s">
        <v>2790</v>
      </c>
      <c r="G5693" s="10">
        <v>14.0</v>
      </c>
      <c r="H5693" s="10">
        <v>14.0</v>
      </c>
      <c r="I5693" s="10">
        <v>14.0</v>
      </c>
      <c r="J5693" s="172">
        <v>50.0</v>
      </c>
      <c r="K5693" s="173">
        <v>3.57</v>
      </c>
      <c r="L5693" s="162" t="s">
        <v>51</v>
      </c>
      <c r="M5693" s="163"/>
      <c r="N5693" s="163"/>
      <c r="O5693" s="163"/>
      <c r="P5693" s="163"/>
      <c r="Q5693" s="163"/>
      <c r="R5693" s="163"/>
      <c r="S5693" s="163"/>
      <c r="T5693" s="163"/>
      <c r="U5693" s="163"/>
      <c r="V5693" s="163"/>
      <c r="W5693" s="163"/>
      <c r="X5693" s="163"/>
    </row>
    <row r="5694" ht="11.25" customHeight="1">
      <c r="A5694" s="162" t="s">
        <v>3024</v>
      </c>
      <c r="B5694" s="162" t="s">
        <v>3025</v>
      </c>
      <c r="C5694" s="10" t="s">
        <v>52</v>
      </c>
      <c r="D5694" s="162" t="s">
        <v>3028</v>
      </c>
      <c r="E5694" s="162" t="s">
        <v>803</v>
      </c>
      <c r="F5694" s="161" t="s">
        <v>2790</v>
      </c>
      <c r="G5694" s="10">
        <v>9.0</v>
      </c>
      <c r="H5694" s="10">
        <v>8.0</v>
      </c>
      <c r="I5694" s="10">
        <v>9.0</v>
      </c>
      <c r="J5694" s="172">
        <v>50.0</v>
      </c>
      <c r="K5694" s="173">
        <v>5.56</v>
      </c>
      <c r="L5694" s="162" t="s">
        <v>51</v>
      </c>
      <c r="M5694" s="163"/>
      <c r="N5694" s="163"/>
      <c r="O5694" s="163"/>
      <c r="P5694" s="163"/>
      <c r="Q5694" s="163"/>
      <c r="R5694" s="163"/>
      <c r="S5694" s="163"/>
      <c r="T5694" s="163"/>
      <c r="U5694" s="163"/>
      <c r="V5694" s="163"/>
      <c r="W5694" s="163"/>
      <c r="X5694" s="163"/>
    </row>
    <row r="5695" ht="11.25" customHeight="1">
      <c r="A5695" s="162" t="s">
        <v>3024</v>
      </c>
      <c r="B5695" s="162" t="s">
        <v>3025</v>
      </c>
      <c r="C5695" s="10" t="s">
        <v>52</v>
      </c>
      <c r="D5695" s="162" t="s">
        <v>3031</v>
      </c>
      <c r="E5695" s="162" t="s">
        <v>3032</v>
      </c>
      <c r="F5695" s="161" t="s">
        <v>2790</v>
      </c>
      <c r="G5695" s="10">
        <v>9.0</v>
      </c>
      <c r="H5695" s="10">
        <v>8.0</v>
      </c>
      <c r="I5695" s="10">
        <v>9.0</v>
      </c>
      <c r="J5695" s="172">
        <v>50.0</v>
      </c>
      <c r="K5695" s="173">
        <v>5.56</v>
      </c>
      <c r="L5695" s="162" t="s">
        <v>51</v>
      </c>
      <c r="M5695" s="163"/>
      <c r="N5695" s="163"/>
      <c r="O5695" s="163"/>
      <c r="P5695" s="163"/>
      <c r="Q5695" s="163"/>
      <c r="R5695" s="163"/>
      <c r="S5695" s="163"/>
      <c r="T5695" s="163"/>
      <c r="U5695" s="163"/>
      <c r="V5695" s="163"/>
      <c r="W5695" s="163"/>
      <c r="X5695" s="163"/>
    </row>
    <row r="5696" ht="11.25" customHeight="1">
      <c r="A5696" s="162" t="s">
        <v>3024</v>
      </c>
      <c r="B5696" s="162" t="s">
        <v>3025</v>
      </c>
      <c r="C5696" s="10" t="s">
        <v>52</v>
      </c>
      <c r="D5696" s="162" t="s">
        <v>9462</v>
      </c>
      <c r="E5696" s="162" t="s">
        <v>9463</v>
      </c>
      <c r="F5696" s="161" t="s">
        <v>2790</v>
      </c>
      <c r="G5696" s="10">
        <v>9.0</v>
      </c>
      <c r="H5696" s="10">
        <v>8.0</v>
      </c>
      <c r="I5696" s="10">
        <v>9.0</v>
      </c>
      <c r="J5696" s="172">
        <v>50.0</v>
      </c>
      <c r="K5696" s="173">
        <v>5.56</v>
      </c>
      <c r="L5696" s="162" t="s">
        <v>51</v>
      </c>
      <c r="M5696" s="163"/>
      <c r="N5696" s="163"/>
      <c r="O5696" s="163"/>
      <c r="P5696" s="163"/>
      <c r="Q5696" s="163"/>
      <c r="R5696" s="163"/>
      <c r="S5696" s="163"/>
      <c r="T5696" s="163"/>
      <c r="U5696" s="163"/>
      <c r="V5696" s="163"/>
      <c r="W5696" s="163"/>
      <c r="X5696" s="163"/>
    </row>
    <row r="5697" ht="11.25" customHeight="1">
      <c r="A5697" s="162" t="s">
        <v>3024</v>
      </c>
      <c r="B5697" s="162" t="s">
        <v>3025</v>
      </c>
      <c r="C5697" s="10" t="s">
        <v>52</v>
      </c>
      <c r="D5697" s="162" t="s">
        <v>3029</v>
      </c>
      <c r="E5697" s="162" t="s">
        <v>3030</v>
      </c>
      <c r="F5697" s="161" t="s">
        <v>2790</v>
      </c>
      <c r="G5697" s="10">
        <v>9.0</v>
      </c>
      <c r="H5697" s="10">
        <v>8.0</v>
      </c>
      <c r="I5697" s="10">
        <v>9.0</v>
      </c>
      <c r="J5697" s="172">
        <v>50.0</v>
      </c>
      <c r="K5697" s="173">
        <v>5.56</v>
      </c>
      <c r="L5697" s="162" t="s">
        <v>51</v>
      </c>
      <c r="M5697" s="163"/>
      <c r="N5697" s="163"/>
      <c r="O5697" s="163"/>
      <c r="P5697" s="163"/>
      <c r="Q5697" s="163"/>
      <c r="R5697" s="163"/>
      <c r="S5697" s="163"/>
      <c r="T5697" s="163"/>
      <c r="U5697" s="163"/>
      <c r="V5697" s="163"/>
      <c r="W5697" s="163"/>
      <c r="X5697" s="163"/>
    </row>
    <row r="5698" ht="11.25" customHeight="1">
      <c r="A5698" s="162" t="s">
        <v>3024</v>
      </c>
      <c r="B5698" s="162" t="s">
        <v>3025</v>
      </c>
      <c r="C5698" s="10" t="s">
        <v>52</v>
      </c>
      <c r="D5698" s="162" t="s">
        <v>3026</v>
      </c>
      <c r="E5698" s="162" t="s">
        <v>3027</v>
      </c>
      <c r="F5698" s="161" t="s">
        <v>2790</v>
      </c>
      <c r="G5698" s="10">
        <v>9.0</v>
      </c>
      <c r="H5698" s="10">
        <v>8.0</v>
      </c>
      <c r="I5698" s="10">
        <v>9.0</v>
      </c>
      <c r="J5698" s="172">
        <v>50.0</v>
      </c>
      <c r="K5698" s="173">
        <v>5.56</v>
      </c>
      <c r="L5698" s="162" t="s">
        <v>51</v>
      </c>
      <c r="M5698" s="163"/>
      <c r="N5698" s="163"/>
      <c r="O5698" s="163"/>
      <c r="P5698" s="163"/>
      <c r="Q5698" s="163"/>
      <c r="R5698" s="163"/>
      <c r="S5698" s="163"/>
      <c r="T5698" s="163"/>
      <c r="U5698" s="163"/>
      <c r="V5698" s="163"/>
      <c r="W5698" s="163"/>
      <c r="X5698" s="163"/>
    </row>
    <row r="5699" ht="11.25" customHeight="1">
      <c r="A5699" s="162" t="s">
        <v>3384</v>
      </c>
      <c r="B5699" s="162" t="s">
        <v>3385</v>
      </c>
      <c r="C5699" s="10" t="s">
        <v>52</v>
      </c>
      <c r="D5699" s="162" t="s">
        <v>3386</v>
      </c>
      <c r="E5699" s="162" t="s">
        <v>3387</v>
      </c>
      <c r="F5699" s="161" t="s">
        <v>2790</v>
      </c>
      <c r="G5699" s="10">
        <v>8.0</v>
      </c>
      <c r="H5699" s="10">
        <v>7.0</v>
      </c>
      <c r="I5699" s="10">
        <v>8.0</v>
      </c>
      <c r="J5699" s="172">
        <v>50.0</v>
      </c>
      <c r="K5699" s="173">
        <v>6.25</v>
      </c>
      <c r="L5699" s="162" t="s">
        <v>51</v>
      </c>
      <c r="M5699" s="163"/>
      <c r="N5699" s="163"/>
      <c r="O5699" s="163"/>
      <c r="P5699" s="163"/>
      <c r="Q5699" s="163"/>
      <c r="R5699" s="163"/>
      <c r="S5699" s="163"/>
      <c r="T5699" s="163"/>
      <c r="U5699" s="163"/>
      <c r="V5699" s="163"/>
      <c r="W5699" s="163"/>
      <c r="X5699" s="163"/>
    </row>
    <row r="5700" ht="11.25" customHeight="1">
      <c r="A5700" s="162" t="s">
        <v>3384</v>
      </c>
      <c r="B5700" s="162" t="s">
        <v>3385</v>
      </c>
      <c r="C5700" s="10" t="s">
        <v>52</v>
      </c>
      <c r="D5700" s="162" t="s">
        <v>9464</v>
      </c>
      <c r="E5700" s="162" t="s">
        <v>3389</v>
      </c>
      <c r="F5700" s="161" t="s">
        <v>2790</v>
      </c>
      <c r="G5700" s="10">
        <v>8.0</v>
      </c>
      <c r="H5700" s="10">
        <v>7.0</v>
      </c>
      <c r="I5700" s="10">
        <v>8.0</v>
      </c>
      <c r="J5700" s="172">
        <v>50.0</v>
      </c>
      <c r="K5700" s="173">
        <v>6.25</v>
      </c>
      <c r="L5700" s="162" t="s">
        <v>51</v>
      </c>
      <c r="M5700" s="163"/>
      <c r="N5700" s="163"/>
      <c r="O5700" s="163"/>
      <c r="P5700" s="163"/>
      <c r="Q5700" s="163"/>
      <c r="R5700" s="163"/>
      <c r="S5700" s="163"/>
      <c r="T5700" s="163"/>
      <c r="U5700" s="163"/>
      <c r="V5700" s="163"/>
      <c r="W5700" s="163"/>
      <c r="X5700" s="163"/>
    </row>
    <row r="5701" ht="11.25" customHeight="1">
      <c r="A5701" s="162" t="s">
        <v>3384</v>
      </c>
      <c r="B5701" s="162" t="s">
        <v>3385</v>
      </c>
      <c r="C5701" s="10" t="s">
        <v>52</v>
      </c>
      <c r="D5701" s="162" t="s">
        <v>9465</v>
      </c>
      <c r="E5701" s="162" t="s">
        <v>9466</v>
      </c>
      <c r="F5701" s="161" t="s">
        <v>2790</v>
      </c>
      <c r="G5701" s="10">
        <v>8.0</v>
      </c>
      <c r="H5701" s="10">
        <v>7.0</v>
      </c>
      <c r="I5701" s="10">
        <v>8.0</v>
      </c>
      <c r="J5701" s="172">
        <v>50.0</v>
      </c>
      <c r="K5701" s="173">
        <v>6.25</v>
      </c>
      <c r="L5701" s="162" t="s">
        <v>51</v>
      </c>
      <c r="M5701" s="163"/>
      <c r="N5701" s="163"/>
      <c r="O5701" s="163"/>
      <c r="P5701" s="163"/>
      <c r="Q5701" s="163"/>
      <c r="R5701" s="163"/>
      <c r="S5701" s="163"/>
      <c r="T5701" s="163"/>
      <c r="U5701" s="163"/>
      <c r="V5701" s="163"/>
      <c r="W5701" s="163"/>
      <c r="X5701" s="163"/>
    </row>
    <row r="5702" ht="11.25" customHeight="1">
      <c r="A5702" s="162" t="s">
        <v>3271</v>
      </c>
      <c r="B5702" s="162" t="s">
        <v>3272</v>
      </c>
      <c r="C5702" s="10" t="s">
        <v>52</v>
      </c>
      <c r="D5702" s="162" t="s">
        <v>3275</v>
      </c>
      <c r="E5702" s="162" t="s">
        <v>3276</v>
      </c>
      <c r="F5702" s="161" t="s">
        <v>2790</v>
      </c>
      <c r="G5702" s="10">
        <v>10.0</v>
      </c>
      <c r="H5702" s="10">
        <v>9.0</v>
      </c>
      <c r="I5702" s="10">
        <v>10.0</v>
      </c>
      <c r="J5702" s="172">
        <v>50.0</v>
      </c>
      <c r="K5702" s="173">
        <v>5.0</v>
      </c>
      <c r="L5702" s="162" t="s">
        <v>51</v>
      </c>
      <c r="M5702" s="163"/>
      <c r="N5702" s="163"/>
      <c r="O5702" s="163"/>
      <c r="P5702" s="163"/>
      <c r="Q5702" s="163"/>
      <c r="R5702" s="163"/>
      <c r="S5702" s="163"/>
      <c r="T5702" s="163"/>
      <c r="U5702" s="163"/>
      <c r="V5702" s="163"/>
      <c r="W5702" s="163"/>
      <c r="X5702" s="163"/>
    </row>
    <row r="5703" ht="11.25" customHeight="1">
      <c r="A5703" s="162" t="s">
        <v>3271</v>
      </c>
      <c r="B5703" s="162" t="s">
        <v>3272</v>
      </c>
      <c r="C5703" s="10" t="s">
        <v>52</v>
      </c>
      <c r="D5703" s="162" t="s">
        <v>3273</v>
      </c>
      <c r="E5703" s="162" t="s">
        <v>3274</v>
      </c>
      <c r="F5703" s="161" t="s">
        <v>2790</v>
      </c>
      <c r="G5703" s="10">
        <v>10.0</v>
      </c>
      <c r="H5703" s="10">
        <v>9.0</v>
      </c>
      <c r="I5703" s="10">
        <v>10.0</v>
      </c>
      <c r="J5703" s="172">
        <v>50.0</v>
      </c>
      <c r="K5703" s="173">
        <v>5.0</v>
      </c>
      <c r="L5703" s="162" t="s">
        <v>51</v>
      </c>
      <c r="M5703" s="163"/>
      <c r="N5703" s="163"/>
      <c r="O5703" s="163"/>
      <c r="P5703" s="163"/>
      <c r="Q5703" s="163"/>
      <c r="R5703" s="163"/>
      <c r="S5703" s="163"/>
      <c r="T5703" s="163"/>
      <c r="U5703" s="163"/>
      <c r="V5703" s="163"/>
      <c r="W5703" s="163"/>
      <c r="X5703" s="163"/>
    </row>
    <row r="5704" ht="11.25" customHeight="1">
      <c r="A5704" s="162" t="s">
        <v>3271</v>
      </c>
      <c r="B5704" s="162" t="s">
        <v>3272</v>
      </c>
      <c r="C5704" s="10" t="s">
        <v>52</v>
      </c>
      <c r="D5704" s="162" t="s">
        <v>3279</v>
      </c>
      <c r="E5704" s="162" t="s">
        <v>3280</v>
      </c>
      <c r="F5704" s="161" t="s">
        <v>2790</v>
      </c>
      <c r="G5704" s="10">
        <v>10.0</v>
      </c>
      <c r="H5704" s="10">
        <v>9.0</v>
      </c>
      <c r="I5704" s="10">
        <v>10.0</v>
      </c>
      <c r="J5704" s="172">
        <v>50.0</v>
      </c>
      <c r="K5704" s="173">
        <v>5.0</v>
      </c>
      <c r="L5704" s="162" t="s">
        <v>51</v>
      </c>
      <c r="M5704" s="163"/>
      <c r="N5704" s="163"/>
      <c r="O5704" s="163"/>
      <c r="P5704" s="163"/>
      <c r="Q5704" s="163"/>
      <c r="R5704" s="163"/>
      <c r="S5704" s="163"/>
      <c r="T5704" s="163"/>
      <c r="U5704" s="163"/>
      <c r="V5704" s="163"/>
      <c r="W5704" s="163"/>
      <c r="X5704" s="163"/>
    </row>
    <row r="5705" ht="11.25" customHeight="1">
      <c r="A5705" s="162" t="s">
        <v>3271</v>
      </c>
      <c r="B5705" s="162" t="s">
        <v>3272</v>
      </c>
      <c r="C5705" s="10" t="s">
        <v>52</v>
      </c>
      <c r="D5705" s="162" t="s">
        <v>3281</v>
      </c>
      <c r="E5705" s="162" t="s">
        <v>3282</v>
      </c>
      <c r="F5705" s="161" t="s">
        <v>2790</v>
      </c>
      <c r="G5705" s="10">
        <v>10.0</v>
      </c>
      <c r="H5705" s="10">
        <v>9.0</v>
      </c>
      <c r="I5705" s="10">
        <v>10.0</v>
      </c>
      <c r="J5705" s="172">
        <v>50.0</v>
      </c>
      <c r="K5705" s="173">
        <v>5.0</v>
      </c>
      <c r="L5705" s="162" t="s">
        <v>51</v>
      </c>
      <c r="M5705" s="163"/>
      <c r="N5705" s="163"/>
      <c r="O5705" s="163"/>
      <c r="P5705" s="163"/>
      <c r="Q5705" s="163"/>
      <c r="R5705" s="163"/>
      <c r="S5705" s="163"/>
      <c r="T5705" s="163"/>
      <c r="U5705" s="163"/>
      <c r="V5705" s="163"/>
      <c r="W5705" s="163"/>
      <c r="X5705" s="163"/>
    </row>
    <row r="5706" ht="11.25" customHeight="1">
      <c r="A5706" s="162" t="s">
        <v>3271</v>
      </c>
      <c r="B5706" s="162" t="s">
        <v>3272</v>
      </c>
      <c r="C5706" s="10" t="s">
        <v>52</v>
      </c>
      <c r="D5706" s="162" t="s">
        <v>3277</v>
      </c>
      <c r="E5706" s="162" t="s">
        <v>3278</v>
      </c>
      <c r="F5706" s="161" t="s">
        <v>2790</v>
      </c>
      <c r="G5706" s="10">
        <v>10.0</v>
      </c>
      <c r="H5706" s="10">
        <v>9.0</v>
      </c>
      <c r="I5706" s="10">
        <v>10.0</v>
      </c>
      <c r="J5706" s="172">
        <v>50.0</v>
      </c>
      <c r="K5706" s="173">
        <v>5.0</v>
      </c>
      <c r="L5706" s="162" t="s">
        <v>51</v>
      </c>
      <c r="M5706" s="163"/>
      <c r="N5706" s="163"/>
      <c r="O5706" s="163"/>
      <c r="P5706" s="163"/>
      <c r="Q5706" s="163"/>
      <c r="R5706" s="163"/>
      <c r="S5706" s="163"/>
      <c r="T5706" s="163"/>
      <c r="U5706" s="163"/>
      <c r="V5706" s="163"/>
      <c r="W5706" s="163"/>
      <c r="X5706" s="163"/>
    </row>
    <row r="5707" ht="11.25" customHeight="1">
      <c r="A5707" s="162" t="s">
        <v>3378</v>
      </c>
      <c r="B5707" s="162" t="s">
        <v>3379</v>
      </c>
      <c r="C5707" s="10" t="s">
        <v>52</v>
      </c>
      <c r="D5707" s="162" t="s">
        <v>3382</v>
      </c>
      <c r="E5707" s="162" t="s">
        <v>3383</v>
      </c>
      <c r="F5707" s="161" t="s">
        <v>2790</v>
      </c>
      <c r="G5707" s="10">
        <v>10.0</v>
      </c>
      <c r="H5707" s="10">
        <v>7.0</v>
      </c>
      <c r="I5707" s="10">
        <v>10.0</v>
      </c>
      <c r="J5707" s="172">
        <v>50.0</v>
      </c>
      <c r="K5707" s="173">
        <v>5.0</v>
      </c>
      <c r="L5707" s="162" t="s">
        <v>51</v>
      </c>
      <c r="M5707" s="163"/>
      <c r="N5707" s="163"/>
      <c r="O5707" s="163"/>
      <c r="P5707" s="163"/>
      <c r="Q5707" s="163"/>
      <c r="R5707" s="163"/>
      <c r="S5707" s="163"/>
      <c r="T5707" s="163"/>
      <c r="U5707" s="163"/>
      <c r="V5707" s="163"/>
      <c r="W5707" s="163"/>
      <c r="X5707" s="163"/>
    </row>
    <row r="5708" ht="11.25" customHeight="1">
      <c r="A5708" s="162" t="s">
        <v>3378</v>
      </c>
      <c r="B5708" s="162" t="s">
        <v>3379</v>
      </c>
      <c r="C5708" s="10" t="s">
        <v>52</v>
      </c>
      <c r="D5708" s="162" t="s">
        <v>3380</v>
      </c>
      <c r="E5708" s="162" t="s">
        <v>3381</v>
      </c>
      <c r="F5708" s="161" t="s">
        <v>2790</v>
      </c>
      <c r="G5708" s="10">
        <v>10.0</v>
      </c>
      <c r="H5708" s="10">
        <v>7.0</v>
      </c>
      <c r="I5708" s="10">
        <v>10.0</v>
      </c>
      <c r="J5708" s="172">
        <v>50.0</v>
      </c>
      <c r="K5708" s="173">
        <v>5.0</v>
      </c>
      <c r="L5708" s="162" t="s">
        <v>51</v>
      </c>
      <c r="M5708" s="163"/>
      <c r="N5708" s="163"/>
      <c r="O5708" s="163"/>
      <c r="P5708" s="163"/>
      <c r="Q5708" s="163"/>
      <c r="R5708" s="163"/>
      <c r="S5708" s="163"/>
      <c r="T5708" s="163"/>
      <c r="U5708" s="163"/>
      <c r="V5708" s="163"/>
      <c r="W5708" s="163"/>
      <c r="X5708" s="163"/>
    </row>
    <row r="5709" ht="11.25" customHeight="1">
      <c r="A5709" s="162" t="s">
        <v>3378</v>
      </c>
      <c r="B5709" s="162" t="s">
        <v>3379</v>
      </c>
      <c r="C5709" s="10" t="s">
        <v>52</v>
      </c>
      <c r="D5709" s="162" t="s">
        <v>9467</v>
      </c>
      <c r="E5709" s="162" t="s">
        <v>9468</v>
      </c>
      <c r="F5709" s="161" t="s">
        <v>655</v>
      </c>
      <c r="G5709" s="10">
        <v>10.0</v>
      </c>
      <c r="H5709" s="10">
        <v>7.0</v>
      </c>
      <c r="I5709" s="10">
        <v>10.0</v>
      </c>
      <c r="J5709" s="172">
        <v>50.0</v>
      </c>
      <c r="K5709" s="173">
        <v>5.0</v>
      </c>
      <c r="L5709" s="162" t="s">
        <v>51</v>
      </c>
      <c r="M5709" s="163"/>
      <c r="N5709" s="163"/>
      <c r="O5709" s="163"/>
      <c r="P5709" s="163"/>
      <c r="Q5709" s="163"/>
      <c r="R5709" s="163"/>
      <c r="S5709" s="163"/>
      <c r="T5709" s="163"/>
      <c r="U5709" s="163"/>
      <c r="V5709" s="163"/>
      <c r="W5709" s="163"/>
      <c r="X5709" s="163"/>
    </row>
    <row r="5710" ht="11.25" customHeight="1">
      <c r="A5710" s="162" t="s">
        <v>6576</v>
      </c>
      <c r="B5710" s="162" t="s">
        <v>6577</v>
      </c>
      <c r="C5710" s="10" t="s">
        <v>52</v>
      </c>
      <c r="D5710" s="162" t="s">
        <v>6578</v>
      </c>
      <c r="E5710" s="162" t="s">
        <v>6579</v>
      </c>
      <c r="F5710" s="161" t="s">
        <v>2790</v>
      </c>
      <c r="G5710" s="10">
        <v>6.0</v>
      </c>
      <c r="H5710" s="10">
        <v>4.0</v>
      </c>
      <c r="I5710" s="10">
        <v>6.0</v>
      </c>
      <c r="J5710" s="172">
        <v>50.0</v>
      </c>
      <c r="K5710" s="173">
        <v>8.33</v>
      </c>
      <c r="L5710" s="162" t="s">
        <v>51</v>
      </c>
      <c r="M5710" s="163"/>
      <c r="N5710" s="163"/>
      <c r="O5710" s="163"/>
      <c r="P5710" s="163"/>
      <c r="Q5710" s="163"/>
      <c r="R5710" s="163"/>
      <c r="S5710" s="163"/>
      <c r="T5710" s="163"/>
      <c r="U5710" s="163"/>
      <c r="V5710" s="163"/>
      <c r="W5710" s="163"/>
      <c r="X5710" s="163"/>
    </row>
    <row r="5711" ht="11.25" customHeight="1">
      <c r="A5711" s="162" t="s">
        <v>6576</v>
      </c>
      <c r="B5711" s="162" t="s">
        <v>6577</v>
      </c>
      <c r="C5711" s="10" t="s">
        <v>52</v>
      </c>
      <c r="D5711" s="162" t="s">
        <v>9469</v>
      </c>
      <c r="E5711" s="162" t="s">
        <v>9470</v>
      </c>
      <c r="F5711" s="161" t="s">
        <v>2790</v>
      </c>
      <c r="G5711" s="10">
        <v>6.0</v>
      </c>
      <c r="H5711" s="10">
        <v>4.0</v>
      </c>
      <c r="I5711" s="10">
        <v>6.0</v>
      </c>
      <c r="J5711" s="172">
        <v>50.0</v>
      </c>
      <c r="K5711" s="173">
        <v>8.33</v>
      </c>
      <c r="L5711" s="162" t="s">
        <v>51</v>
      </c>
      <c r="M5711" s="163"/>
      <c r="N5711" s="163"/>
      <c r="O5711" s="163"/>
      <c r="P5711" s="163"/>
      <c r="Q5711" s="163"/>
      <c r="R5711" s="163"/>
      <c r="S5711" s="163"/>
      <c r="T5711" s="163"/>
      <c r="U5711" s="163"/>
      <c r="V5711" s="163"/>
      <c r="W5711" s="163"/>
      <c r="X5711" s="163"/>
    </row>
    <row r="5712" ht="11.25" customHeight="1">
      <c r="A5712" s="162" t="s">
        <v>6576</v>
      </c>
      <c r="B5712" s="162" t="s">
        <v>6577</v>
      </c>
      <c r="C5712" s="10" t="s">
        <v>52</v>
      </c>
      <c r="D5712" s="162" t="s">
        <v>9471</v>
      </c>
      <c r="E5712" s="162" t="s">
        <v>9472</v>
      </c>
      <c r="F5712" s="161" t="s">
        <v>655</v>
      </c>
      <c r="G5712" s="10">
        <v>6.0</v>
      </c>
      <c r="H5712" s="10">
        <v>4.0</v>
      </c>
      <c r="I5712" s="10">
        <v>6.0</v>
      </c>
      <c r="J5712" s="172">
        <v>50.0</v>
      </c>
      <c r="K5712" s="173">
        <v>8.33</v>
      </c>
      <c r="L5712" s="162" t="s">
        <v>51</v>
      </c>
      <c r="M5712" s="163"/>
      <c r="N5712" s="163"/>
      <c r="O5712" s="163"/>
      <c r="P5712" s="163"/>
      <c r="Q5712" s="163"/>
      <c r="R5712" s="163"/>
      <c r="S5712" s="163"/>
      <c r="T5712" s="163"/>
      <c r="U5712" s="163"/>
      <c r="V5712" s="163"/>
      <c r="W5712" s="163"/>
      <c r="X5712" s="163"/>
    </row>
    <row r="5713" ht="11.25" customHeight="1">
      <c r="A5713" s="162" t="s">
        <v>9473</v>
      </c>
      <c r="B5713" s="162" t="s">
        <v>9474</v>
      </c>
      <c r="C5713" s="10" t="s">
        <v>52</v>
      </c>
      <c r="D5713" s="162" t="s">
        <v>9475</v>
      </c>
      <c r="E5713" s="162" t="s">
        <v>9476</v>
      </c>
      <c r="F5713" s="161" t="s">
        <v>2790</v>
      </c>
      <c r="G5713" s="10">
        <v>10.0</v>
      </c>
      <c r="H5713" s="10">
        <v>2.0</v>
      </c>
      <c r="I5713" s="10">
        <v>11.0</v>
      </c>
      <c r="J5713" s="172">
        <v>50.0</v>
      </c>
      <c r="K5713" s="173">
        <v>5.0</v>
      </c>
      <c r="L5713" s="162" t="s">
        <v>51</v>
      </c>
      <c r="M5713" s="163"/>
      <c r="N5713" s="163"/>
      <c r="O5713" s="163"/>
      <c r="P5713" s="163"/>
      <c r="Q5713" s="163"/>
      <c r="R5713" s="163"/>
      <c r="S5713" s="163"/>
      <c r="T5713" s="163"/>
      <c r="U5713" s="163"/>
      <c r="V5713" s="163"/>
      <c r="W5713" s="163"/>
      <c r="X5713" s="163"/>
    </row>
    <row r="5714" ht="11.25" customHeight="1">
      <c r="A5714" s="162" t="s">
        <v>9473</v>
      </c>
      <c r="B5714" s="162" t="s">
        <v>9474</v>
      </c>
      <c r="C5714" s="10" t="s">
        <v>52</v>
      </c>
      <c r="D5714" s="162" t="s">
        <v>9477</v>
      </c>
      <c r="E5714" s="162" t="s">
        <v>9478</v>
      </c>
      <c r="F5714" s="161" t="s">
        <v>2790</v>
      </c>
      <c r="G5714" s="10">
        <v>10.0</v>
      </c>
      <c r="H5714" s="10">
        <v>2.0</v>
      </c>
      <c r="I5714" s="10">
        <v>11.0</v>
      </c>
      <c r="J5714" s="172">
        <v>50.0</v>
      </c>
      <c r="K5714" s="173">
        <v>5.0</v>
      </c>
      <c r="L5714" s="162" t="s">
        <v>51</v>
      </c>
      <c r="M5714" s="163"/>
      <c r="N5714" s="163"/>
      <c r="O5714" s="163"/>
      <c r="P5714" s="163"/>
      <c r="Q5714" s="163"/>
      <c r="R5714" s="163"/>
      <c r="S5714" s="163"/>
      <c r="T5714" s="163"/>
      <c r="U5714" s="163"/>
      <c r="V5714" s="163"/>
      <c r="W5714" s="163"/>
      <c r="X5714" s="163"/>
    </row>
    <row r="5715" ht="11.25" customHeight="1">
      <c r="A5715" s="162" t="s">
        <v>9479</v>
      </c>
      <c r="B5715" s="162" t="s">
        <v>9480</v>
      </c>
      <c r="C5715" s="10" t="s">
        <v>52</v>
      </c>
      <c r="D5715" s="162" t="s">
        <v>9481</v>
      </c>
      <c r="E5715" s="162" t="s">
        <v>9482</v>
      </c>
      <c r="F5715" s="161" t="s">
        <v>2790</v>
      </c>
      <c r="G5715" s="10">
        <v>10.0</v>
      </c>
      <c r="H5715" s="10">
        <v>2.0</v>
      </c>
      <c r="I5715" s="10">
        <v>10.0</v>
      </c>
      <c r="J5715" s="172">
        <v>50.0</v>
      </c>
      <c r="K5715" s="173">
        <v>5.0</v>
      </c>
      <c r="L5715" s="162" t="s">
        <v>51</v>
      </c>
      <c r="M5715" s="163"/>
      <c r="N5715" s="163"/>
      <c r="O5715" s="163"/>
      <c r="P5715" s="163"/>
      <c r="Q5715" s="163"/>
      <c r="R5715" s="163"/>
      <c r="S5715" s="163"/>
      <c r="T5715" s="163"/>
      <c r="U5715" s="163"/>
      <c r="V5715" s="163"/>
      <c r="W5715" s="163"/>
      <c r="X5715" s="163"/>
    </row>
    <row r="5716" ht="11.25" customHeight="1">
      <c r="A5716" s="162" t="s">
        <v>9483</v>
      </c>
      <c r="B5716" s="162" t="s">
        <v>9484</v>
      </c>
      <c r="C5716" s="10" t="s">
        <v>52</v>
      </c>
      <c r="D5716" s="162" t="s">
        <v>9485</v>
      </c>
      <c r="E5716" s="162" t="s">
        <v>9486</v>
      </c>
      <c r="F5716" s="161" t="s">
        <v>2790</v>
      </c>
      <c r="G5716" s="10">
        <v>3.0</v>
      </c>
      <c r="H5716" s="10">
        <v>3.0</v>
      </c>
      <c r="I5716" s="10">
        <v>3.0</v>
      </c>
      <c r="J5716" s="172">
        <v>50.0</v>
      </c>
      <c r="K5716" s="173">
        <v>16.67</v>
      </c>
      <c r="L5716" s="162" t="s">
        <v>51</v>
      </c>
      <c r="M5716" s="163"/>
      <c r="N5716" s="163"/>
      <c r="O5716" s="163"/>
      <c r="P5716" s="163"/>
      <c r="Q5716" s="163"/>
      <c r="R5716" s="163"/>
      <c r="S5716" s="163"/>
      <c r="T5716" s="163"/>
      <c r="U5716" s="163"/>
      <c r="V5716" s="163"/>
      <c r="W5716" s="163"/>
      <c r="X5716" s="163"/>
    </row>
    <row r="5717" ht="11.25" customHeight="1">
      <c r="A5717" s="162" t="s">
        <v>9013</v>
      </c>
      <c r="B5717" s="162" t="s">
        <v>9014</v>
      </c>
      <c r="C5717" s="10" t="s">
        <v>52</v>
      </c>
      <c r="D5717" s="162" t="s">
        <v>9015</v>
      </c>
      <c r="E5717" s="162" t="s">
        <v>9016</v>
      </c>
      <c r="F5717" s="161" t="s">
        <v>2790</v>
      </c>
      <c r="G5717" s="10">
        <v>7.0</v>
      </c>
      <c r="H5717" s="10">
        <v>6.0</v>
      </c>
      <c r="I5717" s="10">
        <v>7.0</v>
      </c>
      <c r="J5717" s="172">
        <v>50.0</v>
      </c>
      <c r="K5717" s="173">
        <v>7.14</v>
      </c>
      <c r="L5717" s="162" t="s">
        <v>51</v>
      </c>
      <c r="M5717" s="163"/>
      <c r="N5717" s="163"/>
      <c r="O5717" s="163"/>
      <c r="P5717" s="163"/>
      <c r="Q5717" s="163"/>
      <c r="R5717" s="163"/>
      <c r="S5717" s="163"/>
      <c r="T5717" s="163"/>
      <c r="U5717" s="163"/>
      <c r="V5717" s="163"/>
      <c r="W5717" s="163"/>
      <c r="X5717" s="163"/>
    </row>
    <row r="5718" ht="11.25" customHeight="1">
      <c r="A5718" s="162" t="s">
        <v>9013</v>
      </c>
      <c r="B5718" s="162" t="s">
        <v>9014</v>
      </c>
      <c r="C5718" s="10" t="s">
        <v>52</v>
      </c>
      <c r="D5718" s="162" t="s">
        <v>9017</v>
      </c>
      <c r="E5718" s="162" t="s">
        <v>9018</v>
      </c>
      <c r="F5718" s="161" t="s">
        <v>2790</v>
      </c>
      <c r="G5718" s="10">
        <v>7.0</v>
      </c>
      <c r="H5718" s="10">
        <v>6.0</v>
      </c>
      <c r="I5718" s="10">
        <v>7.0</v>
      </c>
      <c r="J5718" s="172">
        <v>50.0</v>
      </c>
      <c r="K5718" s="173">
        <v>7.14</v>
      </c>
      <c r="L5718" s="162" t="s">
        <v>51</v>
      </c>
      <c r="M5718" s="163"/>
      <c r="N5718" s="163"/>
      <c r="O5718" s="163"/>
      <c r="P5718" s="163"/>
      <c r="Q5718" s="163"/>
      <c r="R5718" s="163"/>
      <c r="S5718" s="163"/>
      <c r="T5718" s="163"/>
      <c r="U5718" s="163"/>
      <c r="V5718" s="163"/>
      <c r="W5718" s="163"/>
      <c r="X5718" s="163"/>
    </row>
    <row r="5719" ht="11.25" customHeight="1">
      <c r="A5719" s="162" t="s">
        <v>9013</v>
      </c>
      <c r="B5719" s="162" t="s">
        <v>9014</v>
      </c>
      <c r="C5719" s="10" t="s">
        <v>52</v>
      </c>
      <c r="D5719" s="162" t="s">
        <v>9019</v>
      </c>
      <c r="E5719" s="162" t="s">
        <v>9020</v>
      </c>
      <c r="F5719" s="161" t="s">
        <v>2790</v>
      </c>
      <c r="G5719" s="10">
        <v>7.0</v>
      </c>
      <c r="H5719" s="10">
        <v>6.0</v>
      </c>
      <c r="I5719" s="10">
        <v>7.0</v>
      </c>
      <c r="J5719" s="172">
        <v>50.0</v>
      </c>
      <c r="K5719" s="173">
        <v>7.14</v>
      </c>
      <c r="L5719" s="162" t="s">
        <v>51</v>
      </c>
      <c r="M5719" s="163"/>
      <c r="N5719" s="163"/>
      <c r="O5719" s="163"/>
      <c r="P5719" s="163"/>
      <c r="Q5719" s="163"/>
      <c r="R5719" s="163"/>
      <c r="S5719" s="163"/>
      <c r="T5719" s="163"/>
      <c r="U5719" s="163"/>
      <c r="V5719" s="163"/>
      <c r="W5719" s="163"/>
      <c r="X5719" s="163"/>
    </row>
    <row r="5720" ht="11.25" customHeight="1">
      <c r="A5720" s="162" t="s">
        <v>9013</v>
      </c>
      <c r="B5720" s="162" t="s">
        <v>9014</v>
      </c>
      <c r="C5720" s="10" t="s">
        <v>52</v>
      </c>
      <c r="D5720" s="162" t="s">
        <v>9021</v>
      </c>
      <c r="E5720" s="162" t="s">
        <v>9022</v>
      </c>
      <c r="F5720" s="161" t="s">
        <v>2790</v>
      </c>
      <c r="G5720" s="10">
        <v>7.0</v>
      </c>
      <c r="H5720" s="10">
        <v>6.0</v>
      </c>
      <c r="I5720" s="10">
        <v>7.0</v>
      </c>
      <c r="J5720" s="172">
        <v>50.0</v>
      </c>
      <c r="K5720" s="173">
        <v>7.14</v>
      </c>
      <c r="L5720" s="162" t="s">
        <v>51</v>
      </c>
      <c r="M5720" s="163"/>
      <c r="N5720" s="163"/>
      <c r="O5720" s="163"/>
      <c r="P5720" s="163"/>
      <c r="Q5720" s="163"/>
      <c r="R5720" s="163"/>
      <c r="S5720" s="163"/>
      <c r="T5720" s="163"/>
      <c r="U5720" s="163"/>
      <c r="V5720" s="163"/>
      <c r="W5720" s="163"/>
      <c r="X5720" s="163"/>
    </row>
    <row r="5721" ht="11.25" customHeight="1">
      <c r="A5721" s="162" t="s">
        <v>7940</v>
      </c>
      <c r="B5721" s="162" t="s">
        <v>7941</v>
      </c>
      <c r="C5721" s="10" t="s">
        <v>52</v>
      </c>
      <c r="D5721" s="162" t="s">
        <v>9487</v>
      </c>
      <c r="E5721" s="162" t="s">
        <v>7943</v>
      </c>
      <c r="F5721" s="161" t="s">
        <v>2790</v>
      </c>
      <c r="G5721" s="10">
        <v>7.0</v>
      </c>
      <c r="H5721" s="10">
        <v>4.0</v>
      </c>
      <c r="I5721" s="10">
        <v>7.0</v>
      </c>
      <c r="J5721" s="172">
        <v>50.0</v>
      </c>
      <c r="K5721" s="173">
        <v>7.14</v>
      </c>
      <c r="L5721" s="162" t="s">
        <v>51</v>
      </c>
      <c r="M5721" s="163"/>
      <c r="N5721" s="163"/>
      <c r="O5721" s="163"/>
      <c r="P5721" s="163"/>
      <c r="Q5721" s="163"/>
      <c r="R5721" s="163"/>
      <c r="S5721" s="163"/>
      <c r="T5721" s="163"/>
      <c r="U5721" s="163"/>
      <c r="V5721" s="163"/>
      <c r="W5721" s="163"/>
      <c r="X5721" s="163"/>
    </row>
    <row r="5722" ht="11.25" customHeight="1">
      <c r="A5722" s="162" t="s">
        <v>9023</v>
      </c>
      <c r="B5722" s="162" t="s">
        <v>9024</v>
      </c>
      <c r="C5722" s="10" t="s">
        <v>52</v>
      </c>
      <c r="D5722" s="162" t="s">
        <v>7811</v>
      </c>
      <c r="E5722" s="162" t="s">
        <v>7812</v>
      </c>
      <c r="F5722" s="161" t="s">
        <v>2790</v>
      </c>
      <c r="G5722" s="10">
        <v>6.0</v>
      </c>
      <c r="H5722" s="10">
        <v>5.0</v>
      </c>
      <c r="I5722" s="10">
        <v>6.0</v>
      </c>
      <c r="J5722" s="172">
        <v>50.0</v>
      </c>
      <c r="K5722" s="173">
        <v>8.33</v>
      </c>
      <c r="L5722" s="162" t="s">
        <v>51</v>
      </c>
      <c r="M5722" s="163"/>
      <c r="N5722" s="163"/>
      <c r="O5722" s="163"/>
      <c r="P5722" s="163"/>
      <c r="Q5722" s="163"/>
      <c r="R5722" s="163"/>
      <c r="S5722" s="163"/>
      <c r="T5722" s="163"/>
      <c r="U5722" s="163"/>
      <c r="V5722" s="163"/>
      <c r="W5722" s="163"/>
      <c r="X5722" s="163"/>
    </row>
    <row r="5723" ht="11.25" customHeight="1">
      <c r="A5723" s="162" t="s">
        <v>9023</v>
      </c>
      <c r="B5723" s="162" t="s">
        <v>9024</v>
      </c>
      <c r="C5723" s="10" t="s">
        <v>52</v>
      </c>
      <c r="D5723" s="162" t="s">
        <v>9488</v>
      </c>
      <c r="E5723" s="162" t="s">
        <v>7807</v>
      </c>
      <c r="F5723" s="161" t="s">
        <v>2790</v>
      </c>
      <c r="G5723" s="10">
        <v>6.0</v>
      </c>
      <c r="H5723" s="10">
        <v>5.0</v>
      </c>
      <c r="I5723" s="10">
        <v>6.0</v>
      </c>
      <c r="J5723" s="172">
        <v>50.0</v>
      </c>
      <c r="K5723" s="173">
        <v>8.33</v>
      </c>
      <c r="L5723" s="162" t="s">
        <v>51</v>
      </c>
      <c r="M5723" s="163"/>
      <c r="N5723" s="163"/>
      <c r="O5723" s="163"/>
      <c r="P5723" s="163"/>
      <c r="Q5723" s="163"/>
      <c r="R5723" s="163"/>
      <c r="S5723" s="163"/>
      <c r="T5723" s="163"/>
      <c r="U5723" s="163"/>
      <c r="V5723" s="163"/>
      <c r="W5723" s="163"/>
      <c r="X5723" s="163"/>
    </row>
    <row r="5724" ht="11.25" customHeight="1">
      <c r="A5724" s="162" t="s">
        <v>9023</v>
      </c>
      <c r="B5724" s="162" t="s">
        <v>9024</v>
      </c>
      <c r="C5724" s="10" t="s">
        <v>52</v>
      </c>
      <c r="D5724" s="162" t="s">
        <v>9026</v>
      </c>
      <c r="E5724" s="162" t="s">
        <v>9027</v>
      </c>
      <c r="F5724" s="161" t="s">
        <v>655</v>
      </c>
      <c r="G5724" s="10">
        <v>6.0</v>
      </c>
      <c r="H5724" s="10">
        <v>5.0</v>
      </c>
      <c r="I5724" s="10">
        <v>6.0</v>
      </c>
      <c r="J5724" s="172">
        <v>50.0</v>
      </c>
      <c r="K5724" s="173">
        <v>8.33</v>
      </c>
      <c r="L5724" s="162" t="s">
        <v>51</v>
      </c>
      <c r="M5724" s="163"/>
      <c r="N5724" s="163"/>
      <c r="O5724" s="163"/>
      <c r="P5724" s="163"/>
      <c r="Q5724" s="163"/>
      <c r="R5724" s="163"/>
      <c r="S5724" s="163"/>
      <c r="T5724" s="163"/>
      <c r="U5724" s="163"/>
      <c r="V5724" s="163"/>
      <c r="W5724" s="163"/>
      <c r="X5724" s="163"/>
    </row>
    <row r="5725" ht="11.25" customHeight="1">
      <c r="A5725" s="162" t="s">
        <v>9023</v>
      </c>
      <c r="B5725" s="162" t="s">
        <v>9024</v>
      </c>
      <c r="C5725" s="10" t="s">
        <v>52</v>
      </c>
      <c r="D5725" s="162" t="s">
        <v>9489</v>
      </c>
      <c r="E5725" s="162" t="s">
        <v>9490</v>
      </c>
      <c r="F5725" s="161" t="s">
        <v>2790</v>
      </c>
      <c r="G5725" s="10">
        <v>6.0</v>
      </c>
      <c r="H5725" s="10">
        <v>5.0</v>
      </c>
      <c r="I5725" s="10">
        <v>6.0</v>
      </c>
      <c r="J5725" s="172">
        <v>50.0</v>
      </c>
      <c r="K5725" s="173">
        <v>8.33</v>
      </c>
      <c r="L5725" s="162" t="s">
        <v>51</v>
      </c>
      <c r="M5725" s="163"/>
      <c r="N5725" s="163"/>
      <c r="O5725" s="163"/>
      <c r="P5725" s="163"/>
      <c r="Q5725" s="163"/>
      <c r="R5725" s="163"/>
      <c r="S5725" s="163"/>
      <c r="T5725" s="163"/>
      <c r="U5725" s="163"/>
      <c r="V5725" s="163"/>
      <c r="W5725" s="163"/>
      <c r="X5725" s="163"/>
    </row>
    <row r="5726" ht="11.25" customHeight="1">
      <c r="A5726" s="162" t="s">
        <v>9491</v>
      </c>
      <c r="B5726" s="162" t="s">
        <v>4986</v>
      </c>
      <c r="C5726" s="10" t="s">
        <v>52</v>
      </c>
      <c r="D5726" s="162" t="s">
        <v>9492</v>
      </c>
      <c r="E5726" s="162" t="s">
        <v>9493</v>
      </c>
      <c r="F5726" s="161" t="s">
        <v>2790</v>
      </c>
      <c r="G5726" s="10">
        <v>5.0</v>
      </c>
      <c r="H5726" s="10">
        <v>4.0</v>
      </c>
      <c r="I5726" s="10">
        <v>5.0</v>
      </c>
      <c r="J5726" s="172">
        <v>50.0</v>
      </c>
      <c r="K5726" s="173">
        <v>10.0</v>
      </c>
      <c r="L5726" s="162" t="s">
        <v>51</v>
      </c>
      <c r="M5726" s="163"/>
      <c r="N5726" s="163"/>
      <c r="O5726" s="163"/>
      <c r="P5726" s="163"/>
      <c r="Q5726" s="163"/>
      <c r="R5726" s="163"/>
      <c r="S5726" s="163"/>
      <c r="T5726" s="163"/>
      <c r="U5726" s="163"/>
      <c r="V5726" s="163"/>
      <c r="W5726" s="163"/>
      <c r="X5726" s="163"/>
    </row>
    <row r="5727" ht="11.25" customHeight="1">
      <c r="A5727" s="162" t="s">
        <v>9030</v>
      </c>
      <c r="B5727" s="162" t="s">
        <v>2099</v>
      </c>
      <c r="C5727" s="10" t="s">
        <v>52</v>
      </c>
      <c r="D5727" s="162" t="s">
        <v>9031</v>
      </c>
      <c r="E5727" s="162" t="s">
        <v>9032</v>
      </c>
      <c r="F5727" s="161" t="s">
        <v>2790</v>
      </c>
      <c r="G5727" s="10">
        <v>9.0</v>
      </c>
      <c r="H5727" s="10">
        <v>5.0</v>
      </c>
      <c r="I5727" s="10">
        <v>9.0</v>
      </c>
      <c r="J5727" s="172">
        <v>50.0</v>
      </c>
      <c r="K5727" s="173">
        <v>5.56</v>
      </c>
      <c r="L5727" s="162" t="s">
        <v>51</v>
      </c>
      <c r="M5727" s="163"/>
      <c r="N5727" s="163"/>
      <c r="O5727" s="163"/>
      <c r="P5727" s="163"/>
      <c r="Q5727" s="163"/>
      <c r="R5727" s="163"/>
      <c r="S5727" s="163"/>
      <c r="T5727" s="163"/>
      <c r="U5727" s="163"/>
      <c r="V5727" s="163"/>
      <c r="W5727" s="163"/>
      <c r="X5727" s="163"/>
    </row>
    <row r="5728" ht="11.25" customHeight="1">
      <c r="A5728" s="162" t="s">
        <v>9030</v>
      </c>
      <c r="B5728" s="162" t="s">
        <v>2099</v>
      </c>
      <c r="C5728" s="10" t="s">
        <v>52</v>
      </c>
      <c r="D5728" s="162" t="s">
        <v>9033</v>
      </c>
      <c r="E5728" s="162" t="s">
        <v>9034</v>
      </c>
      <c r="F5728" s="161" t="s">
        <v>2790</v>
      </c>
      <c r="G5728" s="10">
        <v>9.0</v>
      </c>
      <c r="H5728" s="10">
        <v>5.0</v>
      </c>
      <c r="I5728" s="10">
        <v>9.0</v>
      </c>
      <c r="J5728" s="172">
        <v>50.0</v>
      </c>
      <c r="K5728" s="173">
        <v>5.56</v>
      </c>
      <c r="L5728" s="162" t="s">
        <v>51</v>
      </c>
      <c r="M5728" s="163"/>
      <c r="N5728" s="163"/>
      <c r="O5728" s="163"/>
      <c r="P5728" s="163"/>
      <c r="Q5728" s="163"/>
      <c r="R5728" s="163"/>
      <c r="S5728" s="163"/>
      <c r="T5728" s="163"/>
      <c r="U5728" s="163"/>
      <c r="V5728" s="163"/>
      <c r="W5728" s="163"/>
      <c r="X5728" s="163"/>
    </row>
    <row r="5729" ht="11.25" customHeight="1">
      <c r="A5729" s="162" t="s">
        <v>9030</v>
      </c>
      <c r="B5729" s="162" t="s">
        <v>2099</v>
      </c>
      <c r="C5729" s="10" t="s">
        <v>52</v>
      </c>
      <c r="D5729" s="162" t="s">
        <v>9035</v>
      </c>
      <c r="E5729" s="162" t="s">
        <v>9036</v>
      </c>
      <c r="F5729" s="161" t="s">
        <v>2790</v>
      </c>
      <c r="G5729" s="10">
        <v>9.0</v>
      </c>
      <c r="H5729" s="10">
        <v>5.0</v>
      </c>
      <c r="I5729" s="10">
        <v>9.0</v>
      </c>
      <c r="J5729" s="172">
        <v>50.0</v>
      </c>
      <c r="K5729" s="173">
        <v>5.56</v>
      </c>
      <c r="L5729" s="162" t="s">
        <v>51</v>
      </c>
      <c r="M5729" s="163"/>
      <c r="N5729" s="163"/>
      <c r="O5729" s="163"/>
      <c r="P5729" s="163"/>
      <c r="Q5729" s="163"/>
      <c r="R5729" s="163"/>
      <c r="S5729" s="163"/>
      <c r="T5729" s="163"/>
      <c r="U5729" s="163"/>
      <c r="V5729" s="163"/>
      <c r="W5729" s="163"/>
      <c r="X5729" s="163"/>
    </row>
    <row r="5730" ht="11.25" customHeight="1">
      <c r="A5730" s="162" t="s">
        <v>9494</v>
      </c>
      <c r="B5730" s="162" t="s">
        <v>9495</v>
      </c>
      <c r="C5730" s="10" t="s">
        <v>52</v>
      </c>
      <c r="D5730" s="162" t="s">
        <v>9496</v>
      </c>
      <c r="E5730" s="162" t="s">
        <v>9497</v>
      </c>
      <c r="F5730" s="161" t="s">
        <v>2790</v>
      </c>
      <c r="G5730" s="10">
        <v>14.0</v>
      </c>
      <c r="H5730" s="10">
        <v>2.0</v>
      </c>
      <c r="I5730" s="10">
        <v>14.0</v>
      </c>
      <c r="J5730" s="172">
        <v>50.0</v>
      </c>
      <c r="K5730" s="173">
        <v>3.57</v>
      </c>
      <c r="L5730" s="162" t="s">
        <v>51</v>
      </c>
      <c r="M5730" s="163"/>
      <c r="N5730" s="163"/>
      <c r="O5730" s="163"/>
      <c r="P5730" s="163"/>
      <c r="Q5730" s="163"/>
      <c r="R5730" s="163"/>
      <c r="S5730" s="163"/>
      <c r="T5730" s="163"/>
      <c r="U5730" s="163"/>
      <c r="V5730" s="163"/>
      <c r="W5730" s="163"/>
      <c r="X5730" s="163"/>
    </row>
    <row r="5731" ht="11.25" customHeight="1">
      <c r="A5731" s="162" t="s">
        <v>9494</v>
      </c>
      <c r="B5731" s="162" t="s">
        <v>9495</v>
      </c>
      <c r="C5731" s="10" t="s">
        <v>52</v>
      </c>
      <c r="D5731" s="162" t="s">
        <v>9498</v>
      </c>
      <c r="E5731" s="162" t="s">
        <v>9499</v>
      </c>
      <c r="F5731" s="161" t="s">
        <v>2790</v>
      </c>
      <c r="G5731" s="10">
        <v>14.0</v>
      </c>
      <c r="H5731" s="10">
        <v>2.0</v>
      </c>
      <c r="I5731" s="10">
        <v>14.0</v>
      </c>
      <c r="J5731" s="172">
        <v>50.0</v>
      </c>
      <c r="K5731" s="173">
        <v>3.57</v>
      </c>
      <c r="L5731" s="162" t="s">
        <v>51</v>
      </c>
      <c r="M5731" s="163"/>
      <c r="N5731" s="163"/>
      <c r="O5731" s="163"/>
      <c r="P5731" s="163"/>
      <c r="Q5731" s="163"/>
      <c r="R5731" s="163"/>
      <c r="S5731" s="163"/>
      <c r="T5731" s="163"/>
      <c r="U5731" s="163"/>
      <c r="V5731" s="163"/>
      <c r="W5731" s="163"/>
      <c r="X5731" s="163"/>
    </row>
    <row r="5732" ht="11.25" customHeight="1">
      <c r="A5732" s="162" t="s">
        <v>9494</v>
      </c>
      <c r="B5732" s="162" t="s">
        <v>9495</v>
      </c>
      <c r="C5732" s="10" t="s">
        <v>52</v>
      </c>
      <c r="D5732" s="162" t="s">
        <v>9500</v>
      </c>
      <c r="E5732" s="162" t="s">
        <v>9501</v>
      </c>
      <c r="F5732" s="161" t="s">
        <v>2790</v>
      </c>
      <c r="G5732" s="10">
        <v>14.0</v>
      </c>
      <c r="H5732" s="10">
        <v>2.0</v>
      </c>
      <c r="I5732" s="10">
        <v>14.0</v>
      </c>
      <c r="J5732" s="172">
        <v>50.0</v>
      </c>
      <c r="K5732" s="173">
        <v>3.57</v>
      </c>
      <c r="L5732" s="162" t="s">
        <v>51</v>
      </c>
      <c r="M5732" s="163"/>
      <c r="N5732" s="163"/>
      <c r="O5732" s="163"/>
      <c r="P5732" s="163"/>
      <c r="Q5732" s="163"/>
      <c r="R5732" s="163"/>
      <c r="S5732" s="163"/>
      <c r="T5732" s="163"/>
      <c r="U5732" s="163"/>
      <c r="V5732" s="163"/>
      <c r="W5732" s="163"/>
      <c r="X5732" s="163"/>
    </row>
    <row r="5733" ht="11.25" customHeight="1">
      <c r="A5733" s="162" t="s">
        <v>9494</v>
      </c>
      <c r="B5733" s="162" t="s">
        <v>9495</v>
      </c>
      <c r="C5733" s="10" t="s">
        <v>52</v>
      </c>
      <c r="D5733" s="162" t="s">
        <v>9502</v>
      </c>
      <c r="E5733" s="162" t="s">
        <v>9503</v>
      </c>
      <c r="F5733" s="161" t="s">
        <v>2790</v>
      </c>
      <c r="G5733" s="10">
        <v>14.0</v>
      </c>
      <c r="H5733" s="10">
        <v>2.0</v>
      </c>
      <c r="I5733" s="10">
        <v>14.0</v>
      </c>
      <c r="J5733" s="172">
        <v>50.0</v>
      </c>
      <c r="K5733" s="173">
        <v>3.57</v>
      </c>
      <c r="L5733" s="162" t="s">
        <v>51</v>
      </c>
      <c r="M5733" s="163"/>
      <c r="N5733" s="163"/>
      <c r="O5733" s="163"/>
      <c r="P5733" s="163"/>
      <c r="Q5733" s="163"/>
      <c r="R5733" s="163"/>
      <c r="S5733" s="163"/>
      <c r="T5733" s="163"/>
      <c r="U5733" s="163"/>
      <c r="V5733" s="163"/>
      <c r="W5733" s="163"/>
      <c r="X5733" s="163"/>
    </row>
    <row r="5734" ht="11.25" customHeight="1">
      <c r="A5734" s="162" t="s">
        <v>9030</v>
      </c>
      <c r="B5734" s="162" t="s">
        <v>2099</v>
      </c>
      <c r="C5734" s="10" t="s">
        <v>52</v>
      </c>
      <c r="D5734" s="162" t="s">
        <v>9037</v>
      </c>
      <c r="E5734" s="162" t="s">
        <v>9038</v>
      </c>
      <c r="F5734" s="161" t="s">
        <v>2790</v>
      </c>
      <c r="G5734" s="10">
        <v>9.0</v>
      </c>
      <c r="H5734" s="10">
        <v>5.0</v>
      </c>
      <c r="I5734" s="10">
        <v>9.0</v>
      </c>
      <c r="J5734" s="172">
        <v>50.0</v>
      </c>
      <c r="K5734" s="173">
        <v>5.56</v>
      </c>
      <c r="L5734" s="162" t="s">
        <v>51</v>
      </c>
      <c r="M5734" s="163"/>
      <c r="N5734" s="163"/>
      <c r="O5734" s="163"/>
      <c r="P5734" s="163"/>
      <c r="Q5734" s="163"/>
      <c r="R5734" s="163"/>
      <c r="S5734" s="163"/>
      <c r="T5734" s="163"/>
      <c r="U5734" s="163"/>
      <c r="V5734" s="163"/>
      <c r="W5734" s="163"/>
      <c r="X5734" s="163"/>
    </row>
    <row r="5735" ht="11.25" customHeight="1">
      <c r="A5735" s="162" t="s">
        <v>9504</v>
      </c>
      <c r="B5735" s="162" t="s">
        <v>9505</v>
      </c>
      <c r="C5735" s="10" t="s">
        <v>52</v>
      </c>
      <c r="D5735" s="162" t="s">
        <v>9506</v>
      </c>
      <c r="E5735" s="162" t="s">
        <v>9507</v>
      </c>
      <c r="F5735" s="161" t="s">
        <v>2790</v>
      </c>
      <c r="G5735" s="10">
        <v>7.0</v>
      </c>
      <c r="H5735" s="10">
        <v>1.0</v>
      </c>
      <c r="I5735" s="10">
        <v>7.0</v>
      </c>
      <c r="J5735" s="172">
        <v>50.0</v>
      </c>
      <c r="K5735" s="173">
        <v>7.14</v>
      </c>
      <c r="L5735" s="162" t="s">
        <v>51</v>
      </c>
      <c r="M5735" s="163"/>
      <c r="N5735" s="163"/>
      <c r="O5735" s="163"/>
      <c r="P5735" s="163"/>
      <c r="Q5735" s="163"/>
      <c r="R5735" s="163"/>
      <c r="S5735" s="163"/>
      <c r="T5735" s="163"/>
      <c r="U5735" s="163"/>
      <c r="V5735" s="163"/>
      <c r="W5735" s="163"/>
      <c r="X5735" s="163"/>
    </row>
    <row r="5736" ht="11.25" customHeight="1">
      <c r="A5736" s="162" t="s">
        <v>9508</v>
      </c>
      <c r="B5736" s="162" t="s">
        <v>9509</v>
      </c>
      <c r="C5736" s="10" t="s">
        <v>52</v>
      </c>
      <c r="D5736" s="162" t="s">
        <v>9510</v>
      </c>
      <c r="E5736" s="162" t="s">
        <v>9511</v>
      </c>
      <c r="F5736" s="161" t="s">
        <v>2790</v>
      </c>
      <c r="G5736" s="10">
        <v>9.0</v>
      </c>
      <c r="H5736" s="10">
        <v>1.0</v>
      </c>
      <c r="I5736" s="10">
        <v>9.0</v>
      </c>
      <c r="J5736" s="172">
        <v>50.0</v>
      </c>
      <c r="K5736" s="173">
        <v>5.56</v>
      </c>
      <c r="L5736" s="162" t="s">
        <v>51</v>
      </c>
      <c r="M5736" s="163"/>
      <c r="N5736" s="163"/>
      <c r="O5736" s="163"/>
      <c r="P5736" s="163"/>
      <c r="Q5736" s="163"/>
      <c r="R5736" s="163"/>
      <c r="S5736" s="163"/>
      <c r="T5736" s="163"/>
      <c r="U5736" s="163"/>
      <c r="V5736" s="163"/>
      <c r="W5736" s="163"/>
      <c r="X5736" s="163"/>
    </row>
    <row r="5737" ht="11.25" customHeight="1">
      <c r="A5737" s="162" t="s">
        <v>9508</v>
      </c>
      <c r="B5737" s="162" t="s">
        <v>9509</v>
      </c>
      <c r="C5737" s="10" t="s">
        <v>52</v>
      </c>
      <c r="D5737" s="162" t="s">
        <v>9512</v>
      </c>
      <c r="E5737" s="162" t="s">
        <v>9513</v>
      </c>
      <c r="F5737" s="161" t="s">
        <v>2790</v>
      </c>
      <c r="G5737" s="10">
        <v>9.0</v>
      </c>
      <c r="H5737" s="10">
        <v>1.0</v>
      </c>
      <c r="I5737" s="10">
        <v>9.0</v>
      </c>
      <c r="J5737" s="172">
        <v>50.0</v>
      </c>
      <c r="K5737" s="173">
        <v>5.56</v>
      </c>
      <c r="L5737" s="162" t="s">
        <v>51</v>
      </c>
      <c r="M5737" s="163"/>
      <c r="N5737" s="163"/>
      <c r="O5737" s="163"/>
      <c r="P5737" s="163"/>
      <c r="Q5737" s="163"/>
      <c r="R5737" s="163"/>
      <c r="S5737" s="163"/>
      <c r="T5737" s="163"/>
      <c r="U5737" s="163"/>
      <c r="V5737" s="163"/>
      <c r="W5737" s="163"/>
      <c r="X5737" s="163"/>
    </row>
    <row r="5738" ht="11.25" customHeight="1">
      <c r="A5738" s="162" t="s">
        <v>9514</v>
      </c>
      <c r="B5738" s="162" t="s">
        <v>9515</v>
      </c>
      <c r="C5738" s="10" t="s">
        <v>52</v>
      </c>
      <c r="D5738" s="162" t="s">
        <v>9516</v>
      </c>
      <c r="E5738" s="162" t="s">
        <v>9517</v>
      </c>
      <c r="F5738" s="161" t="s">
        <v>2790</v>
      </c>
      <c r="G5738" s="10">
        <v>4.0</v>
      </c>
      <c r="H5738" s="10">
        <v>2.0</v>
      </c>
      <c r="I5738" s="10">
        <v>4.0</v>
      </c>
      <c r="J5738" s="172">
        <v>50.0</v>
      </c>
      <c r="K5738" s="173">
        <v>12.5</v>
      </c>
      <c r="L5738" s="162" t="s">
        <v>51</v>
      </c>
      <c r="M5738" s="163"/>
      <c r="N5738" s="163"/>
      <c r="O5738" s="163"/>
      <c r="P5738" s="163"/>
      <c r="Q5738" s="163"/>
      <c r="R5738" s="163"/>
      <c r="S5738" s="163"/>
      <c r="T5738" s="163"/>
      <c r="U5738" s="163"/>
      <c r="V5738" s="163"/>
      <c r="W5738" s="163"/>
      <c r="X5738" s="163"/>
    </row>
    <row r="5739" ht="11.25" customHeight="1">
      <c r="A5739" s="162" t="s">
        <v>3484</v>
      </c>
      <c r="B5739" s="162" t="s">
        <v>3330</v>
      </c>
      <c r="C5739" s="10" t="s">
        <v>52</v>
      </c>
      <c r="D5739" s="162" t="s">
        <v>3353</v>
      </c>
      <c r="E5739" s="162" t="s">
        <v>3354</v>
      </c>
      <c r="F5739" s="161" t="s">
        <v>655</v>
      </c>
      <c r="G5739" s="10">
        <v>9.0</v>
      </c>
      <c r="H5739" s="10">
        <v>9.0</v>
      </c>
      <c r="I5739" s="10">
        <v>9.0</v>
      </c>
      <c r="J5739" s="172">
        <v>50.0</v>
      </c>
      <c r="K5739" s="173">
        <v>5.56</v>
      </c>
      <c r="L5739" s="162" t="s">
        <v>51</v>
      </c>
      <c r="M5739" s="163"/>
      <c r="N5739" s="163"/>
      <c r="O5739" s="163"/>
      <c r="P5739" s="163"/>
      <c r="Q5739" s="163"/>
      <c r="R5739" s="163"/>
      <c r="S5739" s="163"/>
      <c r="T5739" s="163"/>
      <c r="U5739" s="163"/>
      <c r="V5739" s="163"/>
      <c r="W5739" s="163"/>
      <c r="X5739" s="163"/>
    </row>
    <row r="5740" ht="11.25" customHeight="1">
      <c r="A5740" s="162" t="s">
        <v>3484</v>
      </c>
      <c r="B5740" s="162" t="s">
        <v>3330</v>
      </c>
      <c r="C5740" s="10" t="s">
        <v>52</v>
      </c>
      <c r="D5740" s="162" t="s">
        <v>3363</v>
      </c>
      <c r="E5740" s="162" t="s">
        <v>3364</v>
      </c>
      <c r="F5740" s="161" t="s">
        <v>655</v>
      </c>
      <c r="G5740" s="10">
        <v>9.0</v>
      </c>
      <c r="H5740" s="10">
        <v>9.0</v>
      </c>
      <c r="I5740" s="10">
        <v>9.0</v>
      </c>
      <c r="J5740" s="172">
        <v>50.0</v>
      </c>
      <c r="K5740" s="173">
        <v>5.56</v>
      </c>
      <c r="L5740" s="162" t="s">
        <v>51</v>
      </c>
      <c r="M5740" s="163"/>
      <c r="N5740" s="163"/>
      <c r="O5740" s="163"/>
      <c r="P5740" s="163"/>
      <c r="Q5740" s="163"/>
      <c r="R5740" s="163"/>
      <c r="S5740" s="163"/>
      <c r="T5740" s="163"/>
      <c r="U5740" s="163"/>
      <c r="V5740" s="163"/>
      <c r="W5740" s="163"/>
      <c r="X5740" s="163"/>
    </row>
    <row r="5741" ht="11.25" customHeight="1">
      <c r="A5741" s="162" t="s">
        <v>3484</v>
      </c>
      <c r="B5741" s="162" t="s">
        <v>3330</v>
      </c>
      <c r="C5741" s="10" t="s">
        <v>52</v>
      </c>
      <c r="D5741" s="162" t="s">
        <v>3359</v>
      </c>
      <c r="E5741" s="162" t="s">
        <v>3360</v>
      </c>
      <c r="F5741" s="161" t="s">
        <v>655</v>
      </c>
      <c r="G5741" s="10">
        <v>9.0</v>
      </c>
      <c r="H5741" s="10">
        <v>9.0</v>
      </c>
      <c r="I5741" s="10">
        <v>9.0</v>
      </c>
      <c r="J5741" s="172">
        <v>50.0</v>
      </c>
      <c r="K5741" s="173">
        <v>5.56</v>
      </c>
      <c r="L5741" s="162" t="s">
        <v>51</v>
      </c>
      <c r="M5741" s="163"/>
      <c r="N5741" s="163"/>
      <c r="O5741" s="163"/>
      <c r="P5741" s="163"/>
      <c r="Q5741" s="163"/>
      <c r="R5741" s="163"/>
      <c r="S5741" s="163"/>
      <c r="T5741" s="163"/>
      <c r="U5741" s="163"/>
      <c r="V5741" s="163"/>
      <c r="W5741" s="163"/>
      <c r="X5741" s="163"/>
    </row>
    <row r="5742" ht="11.25" customHeight="1">
      <c r="A5742" s="162" t="s">
        <v>3484</v>
      </c>
      <c r="B5742" s="162" t="s">
        <v>3330</v>
      </c>
      <c r="C5742" s="10" t="s">
        <v>52</v>
      </c>
      <c r="D5742" s="162" t="s">
        <v>3372</v>
      </c>
      <c r="E5742" s="162" t="s">
        <v>3373</v>
      </c>
      <c r="F5742" s="161" t="s">
        <v>655</v>
      </c>
      <c r="G5742" s="10">
        <v>9.0</v>
      </c>
      <c r="H5742" s="10">
        <v>9.0</v>
      </c>
      <c r="I5742" s="10">
        <v>9.0</v>
      </c>
      <c r="J5742" s="172">
        <v>50.0</v>
      </c>
      <c r="K5742" s="173">
        <v>5.56</v>
      </c>
      <c r="L5742" s="162" t="s">
        <v>51</v>
      </c>
      <c r="M5742" s="163"/>
      <c r="N5742" s="163"/>
      <c r="O5742" s="163"/>
      <c r="P5742" s="163"/>
      <c r="Q5742" s="163"/>
      <c r="R5742" s="163"/>
      <c r="S5742" s="163"/>
      <c r="T5742" s="163"/>
      <c r="U5742" s="163"/>
      <c r="V5742" s="163"/>
      <c r="W5742" s="163"/>
      <c r="X5742" s="163"/>
    </row>
    <row r="5743" ht="11.25" customHeight="1">
      <c r="A5743" s="162" t="s">
        <v>3484</v>
      </c>
      <c r="B5743" s="162" t="s">
        <v>3330</v>
      </c>
      <c r="C5743" s="10" t="s">
        <v>52</v>
      </c>
      <c r="D5743" s="162" t="s">
        <v>3337</v>
      </c>
      <c r="E5743" s="162" t="s">
        <v>3338</v>
      </c>
      <c r="F5743" s="161" t="s">
        <v>655</v>
      </c>
      <c r="G5743" s="10">
        <v>9.0</v>
      </c>
      <c r="H5743" s="10">
        <v>9.0</v>
      </c>
      <c r="I5743" s="10">
        <v>9.0</v>
      </c>
      <c r="J5743" s="172">
        <v>50.0</v>
      </c>
      <c r="K5743" s="173">
        <v>5.56</v>
      </c>
      <c r="L5743" s="162" t="s">
        <v>51</v>
      </c>
      <c r="M5743" s="163"/>
      <c r="N5743" s="163"/>
      <c r="O5743" s="163"/>
      <c r="P5743" s="163"/>
      <c r="Q5743" s="163"/>
      <c r="R5743" s="163"/>
      <c r="S5743" s="163"/>
      <c r="T5743" s="163"/>
      <c r="U5743" s="163"/>
      <c r="V5743" s="163"/>
      <c r="W5743" s="163"/>
      <c r="X5743" s="163"/>
    </row>
    <row r="5744" ht="11.25" customHeight="1">
      <c r="A5744" s="162" t="s">
        <v>3410</v>
      </c>
      <c r="B5744" s="162" t="s">
        <v>3411</v>
      </c>
      <c r="C5744" s="10" t="s">
        <v>52</v>
      </c>
      <c r="D5744" s="162" t="s">
        <v>3412</v>
      </c>
      <c r="E5744" s="162" t="s">
        <v>3413</v>
      </c>
      <c r="F5744" s="161" t="s">
        <v>655</v>
      </c>
      <c r="G5744" s="10">
        <v>12.0</v>
      </c>
      <c r="H5744" s="10">
        <v>11.0</v>
      </c>
      <c r="I5744" s="10">
        <v>12.0</v>
      </c>
      <c r="J5744" s="172">
        <v>50.0</v>
      </c>
      <c r="K5744" s="173">
        <v>4.17</v>
      </c>
      <c r="L5744" s="162" t="s">
        <v>51</v>
      </c>
      <c r="M5744" s="163"/>
      <c r="N5744" s="163"/>
      <c r="O5744" s="163"/>
      <c r="P5744" s="163"/>
      <c r="Q5744" s="163"/>
      <c r="R5744" s="163"/>
      <c r="S5744" s="163"/>
      <c r="T5744" s="163"/>
      <c r="U5744" s="163"/>
      <c r="V5744" s="163"/>
      <c r="W5744" s="163"/>
      <c r="X5744" s="163"/>
    </row>
    <row r="5745" ht="11.25" customHeight="1">
      <c r="A5745" s="162" t="s">
        <v>2502</v>
      </c>
      <c r="B5745" s="162" t="s">
        <v>2503</v>
      </c>
      <c r="C5745" s="10" t="s">
        <v>52</v>
      </c>
      <c r="D5745" s="162" t="s">
        <v>3089</v>
      </c>
      <c r="E5745" s="162" t="s">
        <v>3090</v>
      </c>
      <c r="F5745" s="161" t="s">
        <v>655</v>
      </c>
      <c r="G5745" s="10">
        <v>14.0</v>
      </c>
      <c r="H5745" s="10">
        <v>14.0</v>
      </c>
      <c r="I5745" s="10">
        <v>14.0</v>
      </c>
      <c r="J5745" s="172">
        <v>50.0</v>
      </c>
      <c r="K5745" s="173">
        <v>3.57</v>
      </c>
      <c r="L5745" s="162" t="s">
        <v>51</v>
      </c>
      <c r="M5745" s="163"/>
      <c r="N5745" s="163"/>
      <c r="O5745" s="163"/>
      <c r="P5745" s="163"/>
      <c r="Q5745" s="163"/>
      <c r="R5745" s="163"/>
      <c r="S5745" s="163"/>
      <c r="T5745" s="163"/>
      <c r="U5745" s="163"/>
      <c r="V5745" s="163"/>
      <c r="W5745" s="163"/>
      <c r="X5745" s="163"/>
    </row>
    <row r="5746" ht="11.25" customHeight="1">
      <c r="A5746" s="162" t="s">
        <v>2502</v>
      </c>
      <c r="B5746" s="162" t="s">
        <v>2503</v>
      </c>
      <c r="C5746" s="10" t="s">
        <v>52</v>
      </c>
      <c r="D5746" s="162" t="s">
        <v>3191</v>
      </c>
      <c r="E5746" s="162" t="s">
        <v>3192</v>
      </c>
      <c r="F5746" s="161" t="s">
        <v>655</v>
      </c>
      <c r="G5746" s="10">
        <v>14.0</v>
      </c>
      <c r="H5746" s="10">
        <v>14.0</v>
      </c>
      <c r="I5746" s="10">
        <v>14.0</v>
      </c>
      <c r="J5746" s="172">
        <v>50.0</v>
      </c>
      <c r="K5746" s="173">
        <v>3.57</v>
      </c>
      <c r="L5746" s="162" t="s">
        <v>51</v>
      </c>
      <c r="M5746" s="163"/>
      <c r="N5746" s="163"/>
      <c r="O5746" s="163"/>
      <c r="P5746" s="163"/>
      <c r="Q5746" s="163"/>
      <c r="R5746" s="163"/>
      <c r="S5746" s="163"/>
      <c r="T5746" s="163"/>
      <c r="U5746" s="163"/>
      <c r="V5746" s="163"/>
      <c r="W5746" s="163"/>
      <c r="X5746" s="163"/>
    </row>
    <row r="5747" ht="11.25" customHeight="1">
      <c r="A5747" s="162" t="s">
        <v>2502</v>
      </c>
      <c r="B5747" s="162" t="s">
        <v>2503</v>
      </c>
      <c r="C5747" s="10" t="s">
        <v>52</v>
      </c>
      <c r="D5747" s="162" t="s">
        <v>3045</v>
      </c>
      <c r="E5747" s="162" t="s">
        <v>3046</v>
      </c>
      <c r="F5747" s="161" t="s">
        <v>655</v>
      </c>
      <c r="G5747" s="10">
        <v>14.0</v>
      </c>
      <c r="H5747" s="10">
        <v>14.0</v>
      </c>
      <c r="I5747" s="10">
        <v>14.0</v>
      </c>
      <c r="J5747" s="172">
        <v>50.0</v>
      </c>
      <c r="K5747" s="173">
        <v>3.57</v>
      </c>
      <c r="L5747" s="162" t="s">
        <v>51</v>
      </c>
      <c r="M5747" s="163"/>
      <c r="N5747" s="163"/>
      <c r="O5747" s="163"/>
      <c r="P5747" s="163"/>
      <c r="Q5747" s="163"/>
      <c r="R5747" s="163"/>
      <c r="S5747" s="163"/>
      <c r="T5747" s="163"/>
      <c r="U5747" s="163"/>
      <c r="V5747" s="163"/>
      <c r="W5747" s="163"/>
      <c r="X5747" s="163"/>
    </row>
    <row r="5748" ht="11.25" customHeight="1">
      <c r="A5748" s="162" t="s">
        <v>2502</v>
      </c>
      <c r="B5748" s="162" t="s">
        <v>2503</v>
      </c>
      <c r="C5748" s="10" t="s">
        <v>52</v>
      </c>
      <c r="D5748" s="162" t="s">
        <v>3185</v>
      </c>
      <c r="E5748" s="162" t="s">
        <v>3186</v>
      </c>
      <c r="F5748" s="161" t="s">
        <v>655</v>
      </c>
      <c r="G5748" s="10">
        <v>14.0</v>
      </c>
      <c r="H5748" s="10">
        <v>14.0</v>
      </c>
      <c r="I5748" s="10">
        <v>14.0</v>
      </c>
      <c r="J5748" s="172">
        <v>50.0</v>
      </c>
      <c r="K5748" s="173">
        <v>3.57</v>
      </c>
      <c r="L5748" s="162" t="s">
        <v>51</v>
      </c>
      <c r="M5748" s="163"/>
      <c r="N5748" s="163"/>
      <c r="O5748" s="163"/>
      <c r="P5748" s="163"/>
      <c r="Q5748" s="163"/>
      <c r="R5748" s="163"/>
      <c r="S5748" s="163"/>
      <c r="T5748" s="163"/>
      <c r="U5748" s="163"/>
      <c r="V5748" s="163"/>
      <c r="W5748" s="163"/>
      <c r="X5748" s="163"/>
    </row>
    <row r="5749" ht="11.25" customHeight="1">
      <c r="A5749" s="162" t="s">
        <v>2502</v>
      </c>
      <c r="B5749" s="162" t="s">
        <v>2503</v>
      </c>
      <c r="C5749" s="10" t="s">
        <v>52</v>
      </c>
      <c r="D5749" s="162" t="s">
        <v>3169</v>
      </c>
      <c r="E5749" s="162" t="s">
        <v>3170</v>
      </c>
      <c r="F5749" s="161" t="s">
        <v>655</v>
      </c>
      <c r="G5749" s="10">
        <v>14.0</v>
      </c>
      <c r="H5749" s="10">
        <v>14.0</v>
      </c>
      <c r="I5749" s="10">
        <v>14.0</v>
      </c>
      <c r="J5749" s="172">
        <v>50.0</v>
      </c>
      <c r="K5749" s="173">
        <v>3.57</v>
      </c>
      <c r="L5749" s="162" t="s">
        <v>51</v>
      </c>
      <c r="M5749" s="163"/>
      <c r="N5749" s="163"/>
      <c r="O5749" s="163"/>
      <c r="P5749" s="163"/>
      <c r="Q5749" s="163"/>
      <c r="R5749" s="163"/>
      <c r="S5749" s="163"/>
      <c r="T5749" s="163"/>
      <c r="U5749" s="163"/>
      <c r="V5749" s="163"/>
      <c r="W5749" s="163"/>
      <c r="X5749" s="163"/>
    </row>
    <row r="5750" ht="11.25" customHeight="1">
      <c r="A5750" s="162" t="s">
        <v>2502</v>
      </c>
      <c r="B5750" s="162" t="s">
        <v>2503</v>
      </c>
      <c r="C5750" s="10" t="s">
        <v>52</v>
      </c>
      <c r="D5750" s="162" t="s">
        <v>3105</v>
      </c>
      <c r="E5750" s="162" t="s">
        <v>3106</v>
      </c>
      <c r="F5750" s="161" t="s">
        <v>655</v>
      </c>
      <c r="G5750" s="10">
        <v>14.0</v>
      </c>
      <c r="H5750" s="10">
        <v>14.0</v>
      </c>
      <c r="I5750" s="10">
        <v>14.0</v>
      </c>
      <c r="J5750" s="172">
        <v>50.0</v>
      </c>
      <c r="K5750" s="173">
        <v>3.57</v>
      </c>
      <c r="L5750" s="162" t="s">
        <v>51</v>
      </c>
      <c r="M5750" s="163"/>
      <c r="N5750" s="163"/>
      <c r="O5750" s="163"/>
      <c r="P5750" s="163"/>
      <c r="Q5750" s="163"/>
      <c r="R5750" s="163"/>
      <c r="S5750" s="163"/>
      <c r="T5750" s="163"/>
      <c r="U5750" s="163"/>
      <c r="V5750" s="163"/>
      <c r="W5750" s="163"/>
      <c r="X5750" s="163"/>
    </row>
    <row r="5751" ht="11.25" customHeight="1">
      <c r="A5751" s="162" t="s">
        <v>2502</v>
      </c>
      <c r="B5751" s="162" t="s">
        <v>2503</v>
      </c>
      <c r="C5751" s="10" t="s">
        <v>52</v>
      </c>
      <c r="D5751" s="162" t="s">
        <v>3129</v>
      </c>
      <c r="E5751" s="162" t="s">
        <v>3130</v>
      </c>
      <c r="F5751" s="161" t="s">
        <v>655</v>
      </c>
      <c r="G5751" s="10">
        <v>14.0</v>
      </c>
      <c r="H5751" s="10">
        <v>14.0</v>
      </c>
      <c r="I5751" s="10">
        <v>14.0</v>
      </c>
      <c r="J5751" s="172">
        <v>50.0</v>
      </c>
      <c r="K5751" s="173">
        <v>3.57</v>
      </c>
      <c r="L5751" s="162" t="s">
        <v>51</v>
      </c>
      <c r="M5751" s="163"/>
      <c r="N5751" s="163"/>
      <c r="O5751" s="163"/>
      <c r="P5751" s="163"/>
      <c r="Q5751" s="163"/>
      <c r="R5751" s="163"/>
      <c r="S5751" s="163"/>
      <c r="T5751" s="163"/>
      <c r="U5751" s="163"/>
      <c r="V5751" s="163"/>
      <c r="W5751" s="163"/>
      <c r="X5751" s="163"/>
    </row>
    <row r="5752" ht="11.25" customHeight="1">
      <c r="A5752" s="162" t="s">
        <v>2502</v>
      </c>
      <c r="B5752" s="162" t="s">
        <v>2503</v>
      </c>
      <c r="C5752" s="10" t="s">
        <v>52</v>
      </c>
      <c r="D5752" s="162" t="s">
        <v>3207</v>
      </c>
      <c r="E5752" s="162" t="s">
        <v>3208</v>
      </c>
      <c r="F5752" s="161" t="s">
        <v>655</v>
      </c>
      <c r="G5752" s="10">
        <v>14.0</v>
      </c>
      <c r="H5752" s="10">
        <v>14.0</v>
      </c>
      <c r="I5752" s="10">
        <v>14.0</v>
      </c>
      <c r="J5752" s="172">
        <v>50.0</v>
      </c>
      <c r="K5752" s="173">
        <v>3.57</v>
      </c>
      <c r="L5752" s="162" t="s">
        <v>51</v>
      </c>
      <c r="M5752" s="163"/>
      <c r="N5752" s="163"/>
      <c r="O5752" s="163"/>
      <c r="P5752" s="163"/>
      <c r="Q5752" s="163"/>
      <c r="R5752" s="163"/>
      <c r="S5752" s="163"/>
      <c r="T5752" s="163"/>
      <c r="U5752" s="163"/>
      <c r="V5752" s="163"/>
      <c r="W5752" s="163"/>
      <c r="X5752" s="163"/>
    </row>
    <row r="5753" ht="11.25" customHeight="1">
      <c r="A5753" s="162" t="s">
        <v>2502</v>
      </c>
      <c r="B5753" s="162" t="s">
        <v>2503</v>
      </c>
      <c r="C5753" s="10" t="s">
        <v>52</v>
      </c>
      <c r="D5753" s="162" t="s">
        <v>3195</v>
      </c>
      <c r="E5753" s="162" t="s">
        <v>3196</v>
      </c>
      <c r="F5753" s="161" t="s">
        <v>655</v>
      </c>
      <c r="G5753" s="10">
        <v>14.0</v>
      </c>
      <c r="H5753" s="10">
        <v>14.0</v>
      </c>
      <c r="I5753" s="10">
        <v>14.0</v>
      </c>
      <c r="J5753" s="172">
        <v>50.0</v>
      </c>
      <c r="K5753" s="173">
        <v>3.57</v>
      </c>
      <c r="L5753" s="162" t="s">
        <v>51</v>
      </c>
      <c r="M5753" s="163"/>
      <c r="N5753" s="163"/>
      <c r="O5753" s="163"/>
      <c r="P5753" s="163"/>
      <c r="Q5753" s="163"/>
      <c r="R5753" s="163"/>
      <c r="S5753" s="163"/>
      <c r="T5753" s="163"/>
      <c r="U5753" s="163"/>
      <c r="V5753" s="163"/>
      <c r="W5753" s="163"/>
      <c r="X5753" s="163"/>
    </row>
    <row r="5754" ht="11.25" customHeight="1">
      <c r="A5754" s="162" t="s">
        <v>2502</v>
      </c>
      <c r="B5754" s="162" t="s">
        <v>2503</v>
      </c>
      <c r="C5754" s="10" t="s">
        <v>52</v>
      </c>
      <c r="D5754" s="162" t="s">
        <v>3097</v>
      </c>
      <c r="E5754" s="162" t="s">
        <v>3098</v>
      </c>
      <c r="F5754" s="161" t="s">
        <v>655</v>
      </c>
      <c r="G5754" s="10">
        <v>14.0</v>
      </c>
      <c r="H5754" s="10">
        <v>14.0</v>
      </c>
      <c r="I5754" s="10">
        <v>14.0</v>
      </c>
      <c r="J5754" s="172">
        <v>50.0</v>
      </c>
      <c r="K5754" s="173">
        <v>3.57</v>
      </c>
      <c r="L5754" s="162" t="s">
        <v>51</v>
      </c>
      <c r="M5754" s="163"/>
      <c r="N5754" s="163"/>
      <c r="O5754" s="163"/>
      <c r="P5754" s="163"/>
      <c r="Q5754" s="163"/>
      <c r="R5754" s="163"/>
      <c r="S5754" s="163"/>
      <c r="T5754" s="163"/>
      <c r="U5754" s="163"/>
      <c r="V5754" s="163"/>
      <c r="W5754" s="163"/>
      <c r="X5754" s="163"/>
    </row>
    <row r="5755" ht="11.25" customHeight="1">
      <c r="A5755" s="162" t="s">
        <v>2502</v>
      </c>
      <c r="B5755" s="162" t="s">
        <v>2503</v>
      </c>
      <c r="C5755" s="10" t="s">
        <v>52</v>
      </c>
      <c r="D5755" s="162" t="s">
        <v>3069</v>
      </c>
      <c r="E5755" s="162" t="s">
        <v>3070</v>
      </c>
      <c r="F5755" s="161" t="s">
        <v>655</v>
      </c>
      <c r="G5755" s="10">
        <v>14.0</v>
      </c>
      <c r="H5755" s="10">
        <v>14.0</v>
      </c>
      <c r="I5755" s="10">
        <v>14.0</v>
      </c>
      <c r="J5755" s="172">
        <v>50.0</v>
      </c>
      <c r="K5755" s="173">
        <v>3.57</v>
      </c>
      <c r="L5755" s="162" t="s">
        <v>51</v>
      </c>
      <c r="M5755" s="163"/>
      <c r="N5755" s="163"/>
      <c r="O5755" s="163"/>
      <c r="P5755" s="163"/>
      <c r="Q5755" s="163"/>
      <c r="R5755" s="163"/>
      <c r="S5755" s="163"/>
      <c r="T5755" s="163"/>
      <c r="U5755" s="163"/>
      <c r="V5755" s="163"/>
      <c r="W5755" s="163"/>
      <c r="X5755" s="163"/>
    </row>
    <row r="5756" ht="11.25" customHeight="1">
      <c r="A5756" s="162" t="s">
        <v>2502</v>
      </c>
      <c r="B5756" s="162" t="s">
        <v>2503</v>
      </c>
      <c r="C5756" s="10" t="s">
        <v>52</v>
      </c>
      <c r="D5756" s="162" t="s">
        <v>3073</v>
      </c>
      <c r="E5756" s="162" t="s">
        <v>3074</v>
      </c>
      <c r="F5756" s="161" t="s">
        <v>655</v>
      </c>
      <c r="G5756" s="10">
        <v>14.0</v>
      </c>
      <c r="H5756" s="10">
        <v>14.0</v>
      </c>
      <c r="I5756" s="10">
        <v>14.0</v>
      </c>
      <c r="J5756" s="172">
        <v>50.0</v>
      </c>
      <c r="K5756" s="173">
        <v>3.57</v>
      </c>
      <c r="L5756" s="162" t="s">
        <v>51</v>
      </c>
      <c r="M5756" s="163"/>
      <c r="N5756" s="163"/>
      <c r="O5756" s="163"/>
      <c r="P5756" s="163"/>
      <c r="Q5756" s="163"/>
      <c r="R5756" s="163"/>
      <c r="S5756" s="163"/>
      <c r="T5756" s="163"/>
      <c r="U5756" s="163"/>
      <c r="V5756" s="163"/>
      <c r="W5756" s="163"/>
      <c r="X5756" s="163"/>
    </row>
    <row r="5757" ht="11.25" customHeight="1">
      <c r="A5757" s="162" t="s">
        <v>2502</v>
      </c>
      <c r="B5757" s="162" t="s">
        <v>2503</v>
      </c>
      <c r="C5757" s="10" t="s">
        <v>52</v>
      </c>
      <c r="D5757" s="162" t="s">
        <v>3193</v>
      </c>
      <c r="E5757" s="162" t="s">
        <v>3194</v>
      </c>
      <c r="F5757" s="161" t="s">
        <v>655</v>
      </c>
      <c r="G5757" s="10">
        <v>14.0</v>
      </c>
      <c r="H5757" s="10">
        <v>14.0</v>
      </c>
      <c r="I5757" s="10">
        <v>14.0</v>
      </c>
      <c r="J5757" s="172">
        <v>50.0</v>
      </c>
      <c r="K5757" s="173">
        <v>3.57</v>
      </c>
      <c r="L5757" s="162" t="s">
        <v>51</v>
      </c>
      <c r="M5757" s="163"/>
      <c r="N5757" s="163"/>
      <c r="O5757" s="163"/>
      <c r="P5757" s="163"/>
      <c r="Q5757" s="163"/>
      <c r="R5757" s="163"/>
      <c r="S5757" s="163"/>
      <c r="T5757" s="163"/>
      <c r="U5757" s="163"/>
      <c r="V5757" s="163"/>
      <c r="W5757" s="163"/>
      <c r="X5757" s="163"/>
    </row>
    <row r="5758" ht="11.25" customHeight="1">
      <c r="A5758" s="162" t="s">
        <v>2502</v>
      </c>
      <c r="B5758" s="162" t="s">
        <v>2503</v>
      </c>
      <c r="C5758" s="10" t="s">
        <v>52</v>
      </c>
      <c r="D5758" s="162" t="s">
        <v>3075</v>
      </c>
      <c r="E5758" s="162" t="s">
        <v>3076</v>
      </c>
      <c r="F5758" s="161" t="s">
        <v>655</v>
      </c>
      <c r="G5758" s="10">
        <v>14.0</v>
      </c>
      <c r="H5758" s="10">
        <v>14.0</v>
      </c>
      <c r="I5758" s="10">
        <v>14.0</v>
      </c>
      <c r="J5758" s="172">
        <v>50.0</v>
      </c>
      <c r="K5758" s="173">
        <v>3.57</v>
      </c>
      <c r="L5758" s="162" t="s">
        <v>51</v>
      </c>
      <c r="M5758" s="163"/>
      <c r="N5758" s="163"/>
      <c r="O5758" s="163"/>
      <c r="P5758" s="163"/>
      <c r="Q5758" s="163"/>
      <c r="R5758" s="163"/>
      <c r="S5758" s="163"/>
      <c r="T5758" s="163"/>
      <c r="U5758" s="163"/>
      <c r="V5758" s="163"/>
      <c r="W5758" s="163"/>
      <c r="X5758" s="163"/>
    </row>
    <row r="5759" ht="11.25" customHeight="1">
      <c r="A5759" s="162" t="s">
        <v>2502</v>
      </c>
      <c r="B5759" s="162" t="s">
        <v>2503</v>
      </c>
      <c r="C5759" s="10" t="s">
        <v>52</v>
      </c>
      <c r="D5759" s="162" t="s">
        <v>3203</v>
      </c>
      <c r="E5759" s="162" t="s">
        <v>3204</v>
      </c>
      <c r="F5759" s="161" t="s">
        <v>655</v>
      </c>
      <c r="G5759" s="10">
        <v>14.0</v>
      </c>
      <c r="H5759" s="10">
        <v>14.0</v>
      </c>
      <c r="I5759" s="10">
        <v>14.0</v>
      </c>
      <c r="J5759" s="172">
        <v>50.0</v>
      </c>
      <c r="K5759" s="173">
        <v>3.57</v>
      </c>
      <c r="L5759" s="162" t="s">
        <v>51</v>
      </c>
      <c r="M5759" s="163"/>
      <c r="N5759" s="163"/>
      <c r="O5759" s="163"/>
      <c r="P5759" s="163"/>
      <c r="Q5759" s="163"/>
      <c r="R5759" s="163"/>
      <c r="S5759" s="163"/>
      <c r="T5759" s="163"/>
      <c r="U5759" s="163"/>
      <c r="V5759" s="163"/>
      <c r="W5759" s="163"/>
      <c r="X5759" s="163"/>
    </row>
    <row r="5760" ht="11.25" customHeight="1">
      <c r="A5760" s="162" t="s">
        <v>2502</v>
      </c>
      <c r="B5760" s="162" t="s">
        <v>2503</v>
      </c>
      <c r="C5760" s="10" t="s">
        <v>52</v>
      </c>
      <c r="D5760" s="162" t="s">
        <v>3249</v>
      </c>
      <c r="E5760" s="162" t="s">
        <v>3250</v>
      </c>
      <c r="F5760" s="161" t="s">
        <v>655</v>
      </c>
      <c r="G5760" s="10">
        <v>14.0</v>
      </c>
      <c r="H5760" s="10">
        <v>14.0</v>
      </c>
      <c r="I5760" s="10">
        <v>14.0</v>
      </c>
      <c r="J5760" s="172">
        <v>50.0</v>
      </c>
      <c r="K5760" s="173">
        <v>3.57</v>
      </c>
      <c r="L5760" s="162" t="s">
        <v>51</v>
      </c>
      <c r="M5760" s="163"/>
      <c r="N5760" s="163"/>
      <c r="O5760" s="163"/>
      <c r="P5760" s="163"/>
      <c r="Q5760" s="163"/>
      <c r="R5760" s="163"/>
      <c r="S5760" s="163"/>
      <c r="T5760" s="163"/>
      <c r="U5760" s="163"/>
      <c r="V5760" s="163"/>
      <c r="W5760" s="163"/>
      <c r="X5760" s="163"/>
    </row>
    <row r="5761" ht="11.25" customHeight="1">
      <c r="A5761" s="162" t="s">
        <v>2502</v>
      </c>
      <c r="B5761" s="162" t="s">
        <v>2503</v>
      </c>
      <c r="C5761" s="10" t="s">
        <v>52</v>
      </c>
      <c r="D5761" s="162" t="s">
        <v>3247</v>
      </c>
      <c r="E5761" s="162" t="s">
        <v>3248</v>
      </c>
      <c r="F5761" s="161" t="s">
        <v>655</v>
      </c>
      <c r="G5761" s="10">
        <v>14.0</v>
      </c>
      <c r="H5761" s="10">
        <v>14.0</v>
      </c>
      <c r="I5761" s="10">
        <v>14.0</v>
      </c>
      <c r="J5761" s="172">
        <v>50.0</v>
      </c>
      <c r="K5761" s="173">
        <v>3.57</v>
      </c>
      <c r="L5761" s="162" t="s">
        <v>51</v>
      </c>
      <c r="M5761" s="163"/>
      <c r="N5761" s="163"/>
      <c r="O5761" s="163"/>
      <c r="P5761" s="163"/>
      <c r="Q5761" s="163"/>
      <c r="R5761" s="163"/>
      <c r="S5761" s="163"/>
      <c r="T5761" s="163"/>
      <c r="U5761" s="163"/>
      <c r="V5761" s="163"/>
      <c r="W5761" s="163"/>
      <c r="X5761" s="163"/>
    </row>
    <row r="5762" ht="11.25" customHeight="1">
      <c r="A5762" s="162" t="s">
        <v>2502</v>
      </c>
      <c r="B5762" s="162" t="s">
        <v>2503</v>
      </c>
      <c r="C5762" s="10" t="s">
        <v>52</v>
      </c>
      <c r="D5762" s="162" t="s">
        <v>3081</v>
      </c>
      <c r="E5762" s="162" t="s">
        <v>3082</v>
      </c>
      <c r="F5762" s="161" t="s">
        <v>655</v>
      </c>
      <c r="G5762" s="10">
        <v>14.0</v>
      </c>
      <c r="H5762" s="10">
        <v>14.0</v>
      </c>
      <c r="I5762" s="10">
        <v>14.0</v>
      </c>
      <c r="J5762" s="172">
        <v>50.0</v>
      </c>
      <c r="K5762" s="173">
        <v>3.57</v>
      </c>
      <c r="L5762" s="162" t="s">
        <v>51</v>
      </c>
      <c r="M5762" s="163"/>
      <c r="N5762" s="163"/>
      <c r="O5762" s="163"/>
      <c r="P5762" s="163"/>
      <c r="Q5762" s="163"/>
      <c r="R5762" s="163"/>
      <c r="S5762" s="163"/>
      <c r="T5762" s="163"/>
      <c r="U5762" s="163"/>
      <c r="V5762" s="163"/>
      <c r="W5762" s="163"/>
      <c r="X5762" s="163"/>
    </row>
    <row r="5763" ht="11.25" customHeight="1">
      <c r="A5763" s="162" t="s">
        <v>2502</v>
      </c>
      <c r="B5763" s="162" t="s">
        <v>2503</v>
      </c>
      <c r="C5763" s="10" t="s">
        <v>52</v>
      </c>
      <c r="D5763" s="162" t="s">
        <v>3123</v>
      </c>
      <c r="E5763" s="162" t="s">
        <v>3124</v>
      </c>
      <c r="F5763" s="161" t="s">
        <v>655</v>
      </c>
      <c r="G5763" s="10">
        <v>14.0</v>
      </c>
      <c r="H5763" s="10">
        <v>14.0</v>
      </c>
      <c r="I5763" s="10">
        <v>14.0</v>
      </c>
      <c r="J5763" s="172">
        <v>50.0</v>
      </c>
      <c r="K5763" s="173">
        <v>3.57</v>
      </c>
      <c r="L5763" s="162" t="s">
        <v>51</v>
      </c>
      <c r="M5763" s="163"/>
      <c r="N5763" s="163"/>
      <c r="O5763" s="163"/>
      <c r="P5763" s="163"/>
      <c r="Q5763" s="163"/>
      <c r="R5763" s="163"/>
      <c r="S5763" s="163"/>
      <c r="T5763" s="163"/>
      <c r="U5763" s="163"/>
      <c r="V5763" s="163"/>
      <c r="W5763" s="163"/>
      <c r="X5763" s="163"/>
    </row>
    <row r="5764" ht="11.25" customHeight="1">
      <c r="A5764" s="162" t="s">
        <v>2502</v>
      </c>
      <c r="B5764" s="162" t="s">
        <v>2503</v>
      </c>
      <c r="C5764" s="10" t="s">
        <v>52</v>
      </c>
      <c r="D5764" s="162" t="s">
        <v>3163</v>
      </c>
      <c r="E5764" s="162" t="s">
        <v>3164</v>
      </c>
      <c r="F5764" s="161" t="s">
        <v>655</v>
      </c>
      <c r="G5764" s="10">
        <v>14.0</v>
      </c>
      <c r="H5764" s="10">
        <v>14.0</v>
      </c>
      <c r="I5764" s="10">
        <v>14.0</v>
      </c>
      <c r="J5764" s="172">
        <v>50.0</v>
      </c>
      <c r="K5764" s="173">
        <v>3.57</v>
      </c>
      <c r="L5764" s="162" t="s">
        <v>51</v>
      </c>
      <c r="M5764" s="163"/>
      <c r="N5764" s="163"/>
      <c r="O5764" s="163"/>
      <c r="P5764" s="163"/>
      <c r="Q5764" s="163"/>
      <c r="R5764" s="163"/>
      <c r="S5764" s="163"/>
      <c r="T5764" s="163"/>
      <c r="U5764" s="163"/>
      <c r="V5764" s="163"/>
      <c r="W5764" s="163"/>
      <c r="X5764" s="163"/>
    </row>
    <row r="5765" ht="11.25" customHeight="1">
      <c r="A5765" s="162" t="s">
        <v>2502</v>
      </c>
      <c r="B5765" s="162" t="s">
        <v>2503</v>
      </c>
      <c r="C5765" s="10" t="s">
        <v>52</v>
      </c>
      <c r="D5765" s="162" t="s">
        <v>9518</v>
      </c>
      <c r="E5765" s="162" t="s">
        <v>9519</v>
      </c>
      <c r="F5765" s="161" t="s">
        <v>655</v>
      </c>
      <c r="G5765" s="10">
        <v>14.0</v>
      </c>
      <c r="H5765" s="10">
        <v>14.0</v>
      </c>
      <c r="I5765" s="10">
        <v>14.0</v>
      </c>
      <c r="J5765" s="172">
        <v>50.0</v>
      </c>
      <c r="K5765" s="173">
        <v>3.57</v>
      </c>
      <c r="L5765" s="162" t="s">
        <v>51</v>
      </c>
      <c r="M5765" s="163"/>
      <c r="N5765" s="163"/>
      <c r="O5765" s="163"/>
      <c r="P5765" s="163"/>
      <c r="Q5765" s="163"/>
      <c r="R5765" s="163"/>
      <c r="S5765" s="163"/>
      <c r="T5765" s="163"/>
      <c r="U5765" s="163"/>
      <c r="V5765" s="163"/>
      <c r="W5765" s="163"/>
      <c r="X5765" s="163"/>
    </row>
    <row r="5766" ht="11.25" customHeight="1">
      <c r="A5766" s="162" t="s">
        <v>2502</v>
      </c>
      <c r="B5766" s="162" t="s">
        <v>2503</v>
      </c>
      <c r="C5766" s="10" t="s">
        <v>52</v>
      </c>
      <c r="D5766" s="162" t="s">
        <v>9520</v>
      </c>
      <c r="E5766" s="162" t="s">
        <v>9521</v>
      </c>
      <c r="F5766" s="161" t="s">
        <v>655</v>
      </c>
      <c r="G5766" s="10">
        <v>14.0</v>
      </c>
      <c r="H5766" s="10">
        <v>14.0</v>
      </c>
      <c r="I5766" s="10">
        <v>14.0</v>
      </c>
      <c r="J5766" s="172">
        <v>50.0</v>
      </c>
      <c r="K5766" s="173">
        <v>3.57</v>
      </c>
      <c r="L5766" s="162" t="s">
        <v>51</v>
      </c>
      <c r="M5766" s="163"/>
      <c r="N5766" s="163"/>
      <c r="O5766" s="163"/>
      <c r="P5766" s="163"/>
      <c r="Q5766" s="163"/>
      <c r="R5766" s="163"/>
      <c r="S5766" s="163"/>
      <c r="T5766" s="163"/>
      <c r="U5766" s="163"/>
      <c r="V5766" s="163"/>
      <c r="W5766" s="163"/>
      <c r="X5766" s="163"/>
    </row>
    <row r="5767" ht="11.25" customHeight="1">
      <c r="A5767" s="162" t="s">
        <v>2502</v>
      </c>
      <c r="B5767" s="162" t="s">
        <v>2503</v>
      </c>
      <c r="C5767" s="10" t="s">
        <v>52</v>
      </c>
      <c r="D5767" s="162" t="s">
        <v>9522</v>
      </c>
      <c r="E5767" s="162" t="s">
        <v>9523</v>
      </c>
      <c r="F5767" s="161" t="s">
        <v>655</v>
      </c>
      <c r="G5767" s="10">
        <v>14.0</v>
      </c>
      <c r="H5767" s="10">
        <v>14.0</v>
      </c>
      <c r="I5767" s="10">
        <v>14.0</v>
      </c>
      <c r="J5767" s="172">
        <v>50.0</v>
      </c>
      <c r="K5767" s="173">
        <v>3.57</v>
      </c>
      <c r="L5767" s="162" t="s">
        <v>51</v>
      </c>
      <c r="M5767" s="163"/>
      <c r="N5767" s="163"/>
      <c r="O5767" s="163"/>
      <c r="P5767" s="163"/>
      <c r="Q5767" s="163"/>
      <c r="R5767" s="163"/>
      <c r="S5767" s="163"/>
      <c r="T5767" s="163"/>
      <c r="U5767" s="163"/>
      <c r="V5767" s="163"/>
      <c r="W5767" s="163"/>
      <c r="X5767" s="163"/>
    </row>
    <row r="5768" ht="11.25" customHeight="1">
      <c r="A5768" s="162" t="s">
        <v>2502</v>
      </c>
      <c r="B5768" s="162" t="s">
        <v>2503</v>
      </c>
      <c r="C5768" s="10" t="s">
        <v>52</v>
      </c>
      <c r="D5768" s="162" t="s">
        <v>9524</v>
      </c>
      <c r="E5768" s="162" t="s">
        <v>9525</v>
      </c>
      <c r="F5768" s="161" t="s">
        <v>655</v>
      </c>
      <c r="G5768" s="10">
        <v>14.0</v>
      </c>
      <c r="H5768" s="10">
        <v>14.0</v>
      </c>
      <c r="I5768" s="10">
        <v>14.0</v>
      </c>
      <c r="J5768" s="172">
        <v>50.0</v>
      </c>
      <c r="K5768" s="173">
        <v>3.57</v>
      </c>
      <c r="L5768" s="162" t="s">
        <v>51</v>
      </c>
      <c r="M5768" s="163"/>
      <c r="N5768" s="163"/>
      <c r="O5768" s="163"/>
      <c r="P5768" s="163"/>
      <c r="Q5768" s="163"/>
      <c r="R5768" s="163"/>
      <c r="S5768" s="163"/>
      <c r="T5768" s="163"/>
      <c r="U5768" s="163"/>
      <c r="V5768" s="163"/>
      <c r="W5768" s="163"/>
      <c r="X5768" s="163"/>
    </row>
    <row r="5769" ht="11.25" customHeight="1">
      <c r="A5769" s="162" t="s">
        <v>2502</v>
      </c>
      <c r="B5769" s="162" t="s">
        <v>2503</v>
      </c>
      <c r="C5769" s="10" t="s">
        <v>52</v>
      </c>
      <c r="D5769" s="162" t="s">
        <v>9526</v>
      </c>
      <c r="E5769" s="162" t="s">
        <v>9527</v>
      </c>
      <c r="F5769" s="161" t="s">
        <v>655</v>
      </c>
      <c r="G5769" s="10">
        <v>14.0</v>
      </c>
      <c r="H5769" s="10">
        <v>14.0</v>
      </c>
      <c r="I5769" s="10">
        <v>14.0</v>
      </c>
      <c r="J5769" s="172">
        <v>50.0</v>
      </c>
      <c r="K5769" s="173">
        <v>3.57</v>
      </c>
      <c r="L5769" s="162" t="s">
        <v>51</v>
      </c>
      <c r="M5769" s="163"/>
      <c r="N5769" s="163"/>
      <c r="O5769" s="163"/>
      <c r="P5769" s="163"/>
      <c r="Q5769" s="163"/>
      <c r="R5769" s="163"/>
      <c r="S5769" s="163"/>
      <c r="T5769" s="163"/>
      <c r="U5769" s="163"/>
      <c r="V5769" s="163"/>
      <c r="W5769" s="163"/>
      <c r="X5769" s="163"/>
    </row>
    <row r="5770" ht="11.25" customHeight="1">
      <c r="A5770" s="162" t="s">
        <v>2502</v>
      </c>
      <c r="B5770" s="162" t="s">
        <v>2503</v>
      </c>
      <c r="C5770" s="10" t="s">
        <v>52</v>
      </c>
      <c r="D5770" s="162" t="s">
        <v>9528</v>
      </c>
      <c r="E5770" s="162" t="s">
        <v>9529</v>
      </c>
      <c r="F5770" s="161" t="s">
        <v>655</v>
      </c>
      <c r="G5770" s="10">
        <v>14.0</v>
      </c>
      <c r="H5770" s="10">
        <v>14.0</v>
      </c>
      <c r="I5770" s="10">
        <v>14.0</v>
      </c>
      <c r="J5770" s="172">
        <v>50.0</v>
      </c>
      <c r="K5770" s="173">
        <v>3.57</v>
      </c>
      <c r="L5770" s="162" t="s">
        <v>51</v>
      </c>
      <c r="M5770" s="163"/>
      <c r="N5770" s="163"/>
      <c r="O5770" s="163"/>
      <c r="P5770" s="163"/>
      <c r="Q5770" s="163"/>
      <c r="R5770" s="163"/>
      <c r="S5770" s="163"/>
      <c r="T5770" s="163"/>
      <c r="U5770" s="163"/>
      <c r="V5770" s="163"/>
      <c r="W5770" s="163"/>
      <c r="X5770" s="163"/>
    </row>
    <row r="5771" ht="11.25" customHeight="1">
      <c r="A5771" s="162" t="s">
        <v>2502</v>
      </c>
      <c r="B5771" s="162" t="s">
        <v>2503</v>
      </c>
      <c r="C5771" s="10" t="s">
        <v>52</v>
      </c>
      <c r="D5771" s="162" t="s">
        <v>9530</v>
      </c>
      <c r="E5771" s="162" t="s">
        <v>9531</v>
      </c>
      <c r="F5771" s="161" t="s">
        <v>655</v>
      </c>
      <c r="G5771" s="10">
        <v>14.0</v>
      </c>
      <c r="H5771" s="10">
        <v>14.0</v>
      </c>
      <c r="I5771" s="10">
        <v>14.0</v>
      </c>
      <c r="J5771" s="172">
        <v>50.0</v>
      </c>
      <c r="K5771" s="173">
        <v>3.57</v>
      </c>
      <c r="L5771" s="162" t="s">
        <v>51</v>
      </c>
      <c r="M5771" s="163"/>
      <c r="N5771" s="163"/>
      <c r="O5771" s="163"/>
      <c r="P5771" s="163"/>
      <c r="Q5771" s="163"/>
      <c r="R5771" s="163"/>
      <c r="S5771" s="163"/>
      <c r="T5771" s="163"/>
      <c r="U5771" s="163"/>
      <c r="V5771" s="163"/>
      <c r="W5771" s="163"/>
      <c r="X5771" s="163"/>
    </row>
    <row r="5772" ht="11.25" customHeight="1">
      <c r="A5772" s="162" t="s">
        <v>559</v>
      </c>
      <c r="B5772" s="162" t="s">
        <v>558</v>
      </c>
      <c r="C5772" s="10" t="s">
        <v>52</v>
      </c>
      <c r="D5772" s="162" t="s">
        <v>3039</v>
      </c>
      <c r="E5772" s="162" t="s">
        <v>3040</v>
      </c>
      <c r="F5772" s="161" t="s">
        <v>655</v>
      </c>
      <c r="G5772" s="10">
        <v>11.0</v>
      </c>
      <c r="H5772" s="10">
        <v>11.0</v>
      </c>
      <c r="I5772" s="10">
        <v>11.0</v>
      </c>
      <c r="J5772" s="172">
        <v>50.0</v>
      </c>
      <c r="K5772" s="173">
        <v>4.55</v>
      </c>
      <c r="L5772" s="162" t="s">
        <v>51</v>
      </c>
      <c r="M5772" s="163"/>
      <c r="N5772" s="163"/>
      <c r="O5772" s="163"/>
      <c r="P5772" s="163"/>
      <c r="Q5772" s="163"/>
      <c r="R5772" s="163"/>
      <c r="S5772" s="163"/>
      <c r="T5772" s="163"/>
      <c r="U5772" s="163"/>
      <c r="V5772" s="163"/>
      <c r="W5772" s="163"/>
      <c r="X5772" s="163"/>
    </row>
    <row r="5773" ht="11.25" customHeight="1">
      <c r="A5773" s="162" t="s">
        <v>9384</v>
      </c>
      <c r="B5773" s="162" t="s">
        <v>9385</v>
      </c>
      <c r="C5773" s="10" t="s">
        <v>52</v>
      </c>
      <c r="D5773" s="162" t="s">
        <v>9386</v>
      </c>
      <c r="E5773" s="162" t="s">
        <v>9387</v>
      </c>
      <c r="F5773" s="161" t="s">
        <v>2790</v>
      </c>
      <c r="G5773" s="10">
        <v>5.0</v>
      </c>
      <c r="H5773" s="10">
        <v>5.0</v>
      </c>
      <c r="I5773" s="10">
        <v>5.0</v>
      </c>
      <c r="J5773" s="172">
        <v>50.0</v>
      </c>
      <c r="K5773" s="173">
        <v>10.0</v>
      </c>
      <c r="L5773" s="162" t="s">
        <v>51</v>
      </c>
      <c r="M5773" s="163"/>
      <c r="N5773" s="163"/>
      <c r="O5773" s="163"/>
      <c r="P5773" s="163"/>
      <c r="Q5773" s="163"/>
      <c r="R5773" s="163"/>
      <c r="S5773" s="163"/>
      <c r="T5773" s="163"/>
      <c r="U5773" s="163"/>
      <c r="V5773" s="163"/>
      <c r="W5773" s="163"/>
      <c r="X5773" s="163"/>
    </row>
    <row r="5774" ht="11.25" customHeight="1">
      <c r="A5774" s="162" t="s">
        <v>9384</v>
      </c>
      <c r="B5774" s="162" t="s">
        <v>9385</v>
      </c>
      <c r="C5774" s="10" t="s">
        <v>52</v>
      </c>
      <c r="D5774" s="162" t="s">
        <v>9388</v>
      </c>
      <c r="E5774" s="162" t="s">
        <v>9389</v>
      </c>
      <c r="F5774" s="161" t="s">
        <v>2790</v>
      </c>
      <c r="G5774" s="10">
        <v>5.0</v>
      </c>
      <c r="H5774" s="10">
        <v>5.0</v>
      </c>
      <c r="I5774" s="10">
        <v>5.0</v>
      </c>
      <c r="J5774" s="172">
        <v>50.0</v>
      </c>
      <c r="K5774" s="173">
        <v>10.0</v>
      </c>
      <c r="L5774" s="162" t="s">
        <v>51</v>
      </c>
      <c r="M5774" s="163"/>
      <c r="N5774" s="163"/>
      <c r="O5774" s="163"/>
      <c r="P5774" s="163"/>
      <c r="Q5774" s="163"/>
      <c r="R5774" s="163"/>
      <c r="S5774" s="163"/>
      <c r="T5774" s="163"/>
      <c r="U5774" s="163"/>
      <c r="V5774" s="163"/>
      <c r="W5774" s="163"/>
      <c r="X5774" s="163"/>
    </row>
    <row r="5775" ht="11.25" customHeight="1">
      <c r="A5775" s="162" t="s">
        <v>9384</v>
      </c>
      <c r="B5775" s="162" t="s">
        <v>9385</v>
      </c>
      <c r="C5775" s="10" t="s">
        <v>52</v>
      </c>
      <c r="D5775" s="162" t="s">
        <v>9390</v>
      </c>
      <c r="E5775" s="162" t="s">
        <v>9391</v>
      </c>
      <c r="F5775" s="161" t="s">
        <v>655</v>
      </c>
      <c r="G5775" s="10">
        <v>5.0</v>
      </c>
      <c r="H5775" s="10">
        <v>5.0</v>
      </c>
      <c r="I5775" s="10">
        <v>5.0</v>
      </c>
      <c r="J5775" s="172">
        <v>50.0</v>
      </c>
      <c r="K5775" s="173">
        <v>10.0</v>
      </c>
      <c r="L5775" s="162" t="s">
        <v>51</v>
      </c>
      <c r="M5775" s="163"/>
      <c r="N5775" s="163"/>
      <c r="O5775" s="163"/>
      <c r="P5775" s="163"/>
      <c r="Q5775" s="163"/>
      <c r="R5775" s="163"/>
      <c r="S5775" s="163"/>
      <c r="T5775" s="163"/>
      <c r="U5775" s="163"/>
      <c r="V5775" s="163"/>
      <c r="W5775" s="163"/>
      <c r="X5775" s="163"/>
    </row>
    <row r="5776" ht="11.25" customHeight="1">
      <c r="A5776" s="162" t="s">
        <v>9350</v>
      </c>
      <c r="B5776" s="162" t="s">
        <v>9351</v>
      </c>
      <c r="C5776" s="10" t="s">
        <v>52</v>
      </c>
      <c r="D5776" s="162" t="s">
        <v>9396</v>
      </c>
      <c r="E5776" s="162" t="s">
        <v>9397</v>
      </c>
      <c r="F5776" s="161" t="s">
        <v>6357</v>
      </c>
      <c r="G5776" s="10">
        <v>5.0</v>
      </c>
      <c r="H5776" s="10">
        <v>5.0</v>
      </c>
      <c r="I5776" s="10">
        <v>6.0</v>
      </c>
      <c r="J5776" s="172">
        <v>50.0</v>
      </c>
      <c r="K5776" s="173">
        <v>10.0</v>
      </c>
      <c r="L5776" s="162" t="s">
        <v>51</v>
      </c>
      <c r="M5776" s="163"/>
      <c r="N5776" s="163"/>
      <c r="O5776" s="163"/>
      <c r="P5776" s="163"/>
      <c r="Q5776" s="163"/>
      <c r="R5776" s="163"/>
      <c r="S5776" s="163"/>
      <c r="T5776" s="163"/>
      <c r="U5776" s="163"/>
      <c r="V5776" s="163"/>
      <c r="W5776" s="163"/>
      <c r="X5776" s="163"/>
    </row>
    <row r="5777" ht="11.25" customHeight="1">
      <c r="A5777" s="162" t="s">
        <v>9350</v>
      </c>
      <c r="B5777" s="162" t="s">
        <v>9351</v>
      </c>
      <c r="C5777" s="10" t="s">
        <v>52</v>
      </c>
      <c r="D5777" s="162" t="s">
        <v>9352</v>
      </c>
      <c r="E5777" s="162" t="s">
        <v>9353</v>
      </c>
      <c r="F5777" s="161" t="s">
        <v>655</v>
      </c>
      <c r="G5777" s="10">
        <v>5.0</v>
      </c>
      <c r="H5777" s="10">
        <v>5.0</v>
      </c>
      <c r="I5777" s="10">
        <v>6.0</v>
      </c>
      <c r="J5777" s="172">
        <v>50.0</v>
      </c>
      <c r="K5777" s="173">
        <v>10.0</v>
      </c>
      <c r="L5777" s="162" t="s">
        <v>51</v>
      </c>
      <c r="M5777" s="163"/>
      <c r="N5777" s="163"/>
      <c r="O5777" s="163"/>
      <c r="P5777" s="163"/>
      <c r="Q5777" s="163"/>
      <c r="R5777" s="163"/>
      <c r="S5777" s="163"/>
      <c r="T5777" s="163"/>
      <c r="U5777" s="163"/>
      <c r="V5777" s="163"/>
      <c r="W5777" s="163"/>
      <c r="X5777" s="163"/>
    </row>
    <row r="5778" ht="11.25" customHeight="1">
      <c r="A5778" s="162" t="s">
        <v>9350</v>
      </c>
      <c r="B5778" s="162" t="s">
        <v>9351</v>
      </c>
      <c r="C5778" s="10" t="s">
        <v>52</v>
      </c>
      <c r="D5778" s="162" t="s">
        <v>9354</v>
      </c>
      <c r="E5778" s="162" t="s">
        <v>9355</v>
      </c>
      <c r="F5778" s="161" t="s">
        <v>655</v>
      </c>
      <c r="G5778" s="10">
        <v>5.0</v>
      </c>
      <c r="H5778" s="10">
        <v>5.0</v>
      </c>
      <c r="I5778" s="10">
        <v>6.0</v>
      </c>
      <c r="J5778" s="172">
        <v>50.0</v>
      </c>
      <c r="K5778" s="173">
        <v>10.0</v>
      </c>
      <c r="L5778" s="162" t="s">
        <v>51</v>
      </c>
      <c r="M5778" s="163"/>
      <c r="N5778" s="163"/>
      <c r="O5778" s="163"/>
      <c r="P5778" s="163"/>
      <c r="Q5778" s="163"/>
      <c r="R5778" s="163"/>
      <c r="S5778" s="163"/>
      <c r="T5778" s="163"/>
      <c r="U5778" s="163"/>
      <c r="V5778" s="163"/>
      <c r="W5778" s="163"/>
      <c r="X5778" s="163"/>
    </row>
    <row r="5779" ht="11.25" customHeight="1">
      <c r="A5779" s="162" t="s">
        <v>9350</v>
      </c>
      <c r="B5779" s="162" t="s">
        <v>9351</v>
      </c>
      <c r="C5779" s="10" t="s">
        <v>52</v>
      </c>
      <c r="D5779" s="162" t="s">
        <v>9356</v>
      </c>
      <c r="E5779" s="162" t="s">
        <v>9357</v>
      </c>
      <c r="F5779" s="161" t="s">
        <v>655</v>
      </c>
      <c r="G5779" s="10">
        <v>5.0</v>
      </c>
      <c r="H5779" s="10">
        <v>5.0</v>
      </c>
      <c r="I5779" s="10">
        <v>6.0</v>
      </c>
      <c r="J5779" s="172">
        <v>50.0</v>
      </c>
      <c r="K5779" s="173">
        <v>10.0</v>
      </c>
      <c r="L5779" s="162" t="s">
        <v>51</v>
      </c>
      <c r="M5779" s="163"/>
      <c r="N5779" s="163"/>
      <c r="O5779" s="163"/>
      <c r="P5779" s="163"/>
      <c r="Q5779" s="163"/>
      <c r="R5779" s="163"/>
      <c r="S5779" s="163"/>
      <c r="T5779" s="163"/>
      <c r="U5779" s="163"/>
      <c r="V5779" s="163"/>
      <c r="W5779" s="163"/>
      <c r="X5779" s="163"/>
    </row>
    <row r="5780" ht="11.25" customHeight="1">
      <c r="A5780" s="162" t="s">
        <v>9350</v>
      </c>
      <c r="B5780" s="162" t="s">
        <v>9351</v>
      </c>
      <c r="C5780" s="10" t="s">
        <v>52</v>
      </c>
      <c r="D5780" s="162" t="s">
        <v>9358</v>
      </c>
      <c r="E5780" s="162" t="s">
        <v>9359</v>
      </c>
      <c r="F5780" s="161" t="s">
        <v>655</v>
      </c>
      <c r="G5780" s="10">
        <v>5.0</v>
      </c>
      <c r="H5780" s="10">
        <v>5.0</v>
      </c>
      <c r="I5780" s="10">
        <v>6.0</v>
      </c>
      <c r="J5780" s="172">
        <v>50.0</v>
      </c>
      <c r="K5780" s="173">
        <v>10.0</v>
      </c>
      <c r="L5780" s="162" t="s">
        <v>51</v>
      </c>
      <c r="M5780" s="163"/>
      <c r="N5780" s="163"/>
      <c r="O5780" s="163"/>
      <c r="P5780" s="163"/>
      <c r="Q5780" s="163"/>
      <c r="R5780" s="163"/>
      <c r="S5780" s="163"/>
      <c r="T5780" s="163"/>
      <c r="U5780" s="163"/>
      <c r="V5780" s="163"/>
      <c r="W5780" s="163"/>
      <c r="X5780" s="163"/>
    </row>
    <row r="5781" ht="11.25" customHeight="1">
      <c r="A5781" s="162" t="s">
        <v>9350</v>
      </c>
      <c r="B5781" s="162" t="s">
        <v>9351</v>
      </c>
      <c r="C5781" s="10" t="s">
        <v>52</v>
      </c>
      <c r="D5781" s="162" t="s">
        <v>9362</v>
      </c>
      <c r="E5781" s="162" t="s">
        <v>9363</v>
      </c>
      <c r="F5781" s="161" t="s">
        <v>655</v>
      </c>
      <c r="G5781" s="10">
        <v>5.0</v>
      </c>
      <c r="H5781" s="10">
        <v>5.0</v>
      </c>
      <c r="I5781" s="10">
        <v>6.0</v>
      </c>
      <c r="J5781" s="172">
        <v>50.0</v>
      </c>
      <c r="K5781" s="173">
        <v>10.0</v>
      </c>
      <c r="L5781" s="162" t="s">
        <v>51</v>
      </c>
      <c r="M5781" s="163"/>
      <c r="N5781" s="163"/>
      <c r="O5781" s="163"/>
      <c r="P5781" s="163"/>
      <c r="Q5781" s="163"/>
      <c r="R5781" s="163"/>
      <c r="S5781" s="163"/>
      <c r="T5781" s="163"/>
      <c r="U5781" s="163"/>
      <c r="V5781" s="163"/>
      <c r="W5781" s="163"/>
      <c r="X5781" s="163"/>
    </row>
    <row r="5782" ht="11.25" customHeight="1">
      <c r="A5782" s="162" t="s">
        <v>9350</v>
      </c>
      <c r="B5782" s="162" t="s">
        <v>9351</v>
      </c>
      <c r="C5782" s="10" t="s">
        <v>52</v>
      </c>
      <c r="D5782" s="162" t="s">
        <v>9364</v>
      </c>
      <c r="E5782" s="162" t="s">
        <v>9365</v>
      </c>
      <c r="F5782" s="161" t="s">
        <v>655</v>
      </c>
      <c r="G5782" s="10">
        <v>5.0</v>
      </c>
      <c r="H5782" s="10">
        <v>5.0</v>
      </c>
      <c r="I5782" s="10">
        <v>6.0</v>
      </c>
      <c r="J5782" s="172">
        <v>50.0</v>
      </c>
      <c r="K5782" s="173">
        <v>10.0</v>
      </c>
      <c r="L5782" s="162" t="s">
        <v>51</v>
      </c>
      <c r="M5782" s="163"/>
      <c r="N5782" s="163"/>
      <c r="O5782" s="163"/>
      <c r="P5782" s="163"/>
      <c r="Q5782" s="163"/>
      <c r="R5782" s="163"/>
      <c r="S5782" s="163"/>
      <c r="T5782" s="163"/>
      <c r="U5782" s="163"/>
      <c r="V5782" s="163"/>
      <c r="W5782" s="163"/>
      <c r="X5782" s="163"/>
    </row>
    <row r="5783" ht="11.25" customHeight="1">
      <c r="A5783" s="162" t="s">
        <v>9326</v>
      </c>
      <c r="B5783" s="162" t="s">
        <v>9327</v>
      </c>
      <c r="C5783" s="10" t="s">
        <v>52</v>
      </c>
      <c r="D5783" s="162" t="s">
        <v>9342</v>
      </c>
      <c r="E5783" s="162" t="s">
        <v>9343</v>
      </c>
      <c r="F5783" s="161" t="s">
        <v>655</v>
      </c>
      <c r="G5783" s="10">
        <v>7.0</v>
      </c>
      <c r="H5783" s="10">
        <v>2.0</v>
      </c>
      <c r="I5783" s="10">
        <v>18.0</v>
      </c>
      <c r="J5783" s="172">
        <v>50.0</v>
      </c>
      <c r="K5783" s="173">
        <v>7.14</v>
      </c>
      <c r="L5783" s="162" t="s">
        <v>51</v>
      </c>
      <c r="M5783" s="163"/>
      <c r="N5783" s="163"/>
      <c r="O5783" s="163"/>
      <c r="P5783" s="163"/>
      <c r="Q5783" s="163"/>
      <c r="R5783" s="163"/>
      <c r="S5783" s="163"/>
      <c r="T5783" s="163"/>
      <c r="U5783" s="163"/>
      <c r="V5783" s="163"/>
      <c r="W5783" s="163"/>
      <c r="X5783" s="163"/>
    </row>
    <row r="5784" ht="11.25" customHeight="1">
      <c r="A5784" s="162" t="s">
        <v>9296</v>
      </c>
      <c r="B5784" s="162" t="s">
        <v>9297</v>
      </c>
      <c r="C5784" s="10" t="s">
        <v>52</v>
      </c>
      <c r="D5784" s="162" t="s">
        <v>9298</v>
      </c>
      <c r="E5784" s="162" t="s">
        <v>9299</v>
      </c>
      <c r="F5784" s="161" t="s">
        <v>2790</v>
      </c>
      <c r="G5784" s="10">
        <v>7.0</v>
      </c>
      <c r="H5784" s="10">
        <v>5.0</v>
      </c>
      <c r="I5784" s="10">
        <v>9.0</v>
      </c>
      <c r="J5784" s="172">
        <v>50.0</v>
      </c>
      <c r="K5784" s="173">
        <v>7.14</v>
      </c>
      <c r="L5784" s="162" t="s">
        <v>51</v>
      </c>
      <c r="M5784" s="163"/>
      <c r="N5784" s="163"/>
      <c r="O5784" s="163"/>
      <c r="P5784" s="163"/>
      <c r="Q5784" s="163"/>
      <c r="R5784" s="163"/>
      <c r="S5784" s="163"/>
      <c r="T5784" s="163"/>
      <c r="U5784" s="163"/>
      <c r="V5784" s="163"/>
      <c r="W5784" s="163"/>
      <c r="X5784" s="163"/>
    </row>
    <row r="5785" ht="11.25" customHeight="1">
      <c r="A5785" s="162" t="s">
        <v>9296</v>
      </c>
      <c r="B5785" s="162" t="s">
        <v>9297</v>
      </c>
      <c r="C5785" s="10" t="s">
        <v>52</v>
      </c>
      <c r="D5785" s="162" t="s">
        <v>9300</v>
      </c>
      <c r="E5785" s="162" t="s">
        <v>9301</v>
      </c>
      <c r="F5785" s="161" t="s">
        <v>2790</v>
      </c>
      <c r="G5785" s="10">
        <v>7.0</v>
      </c>
      <c r="H5785" s="10">
        <v>5.0</v>
      </c>
      <c r="I5785" s="10">
        <v>9.0</v>
      </c>
      <c r="J5785" s="172">
        <v>50.0</v>
      </c>
      <c r="K5785" s="173">
        <v>7.14</v>
      </c>
      <c r="L5785" s="162" t="s">
        <v>51</v>
      </c>
      <c r="M5785" s="163"/>
      <c r="N5785" s="163"/>
      <c r="O5785" s="163"/>
      <c r="P5785" s="163"/>
      <c r="Q5785" s="163"/>
      <c r="R5785" s="163"/>
      <c r="S5785" s="163"/>
      <c r="T5785" s="163"/>
      <c r="U5785" s="163"/>
      <c r="V5785" s="163"/>
      <c r="W5785" s="163"/>
      <c r="X5785" s="163"/>
    </row>
    <row r="5786" ht="11.25" customHeight="1">
      <c r="A5786" s="162" t="s">
        <v>9296</v>
      </c>
      <c r="B5786" s="162" t="s">
        <v>9297</v>
      </c>
      <c r="C5786" s="10" t="s">
        <v>52</v>
      </c>
      <c r="D5786" s="162" t="s">
        <v>9302</v>
      </c>
      <c r="E5786" s="162" t="s">
        <v>9303</v>
      </c>
      <c r="F5786" s="161" t="s">
        <v>2790</v>
      </c>
      <c r="G5786" s="10">
        <v>7.0</v>
      </c>
      <c r="H5786" s="10">
        <v>5.0</v>
      </c>
      <c r="I5786" s="10">
        <v>9.0</v>
      </c>
      <c r="J5786" s="172">
        <v>50.0</v>
      </c>
      <c r="K5786" s="173">
        <v>7.14</v>
      </c>
      <c r="L5786" s="162" t="s">
        <v>51</v>
      </c>
      <c r="M5786" s="163"/>
      <c r="N5786" s="163"/>
      <c r="O5786" s="163"/>
      <c r="P5786" s="163"/>
      <c r="Q5786" s="163"/>
      <c r="R5786" s="163"/>
      <c r="S5786" s="163"/>
      <c r="T5786" s="163"/>
      <c r="U5786" s="163"/>
      <c r="V5786" s="163"/>
      <c r="W5786" s="163"/>
      <c r="X5786" s="163"/>
    </row>
    <row r="5787" ht="11.25" customHeight="1">
      <c r="A5787" s="162" t="s">
        <v>9296</v>
      </c>
      <c r="B5787" s="162" t="s">
        <v>9297</v>
      </c>
      <c r="C5787" s="10" t="s">
        <v>52</v>
      </c>
      <c r="D5787" s="162" t="s">
        <v>9304</v>
      </c>
      <c r="E5787" s="162" t="s">
        <v>9305</v>
      </c>
      <c r="F5787" s="161" t="s">
        <v>2790</v>
      </c>
      <c r="G5787" s="10">
        <v>7.0</v>
      </c>
      <c r="H5787" s="10">
        <v>5.0</v>
      </c>
      <c r="I5787" s="10">
        <v>9.0</v>
      </c>
      <c r="J5787" s="172">
        <v>50.0</v>
      </c>
      <c r="K5787" s="173">
        <v>7.14</v>
      </c>
      <c r="L5787" s="162" t="s">
        <v>51</v>
      </c>
      <c r="M5787" s="163"/>
      <c r="N5787" s="163"/>
      <c r="O5787" s="163"/>
      <c r="P5787" s="163"/>
      <c r="Q5787" s="163"/>
      <c r="R5787" s="163"/>
      <c r="S5787" s="163"/>
      <c r="T5787" s="163"/>
      <c r="U5787" s="163"/>
      <c r="V5787" s="163"/>
      <c r="W5787" s="163"/>
      <c r="X5787" s="163"/>
    </row>
    <row r="5788" ht="11.25" customHeight="1">
      <c r="A5788" s="162" t="s">
        <v>9296</v>
      </c>
      <c r="B5788" s="162" t="s">
        <v>9297</v>
      </c>
      <c r="C5788" s="10" t="s">
        <v>52</v>
      </c>
      <c r="D5788" s="162" t="s">
        <v>9306</v>
      </c>
      <c r="E5788" s="162" t="s">
        <v>9307</v>
      </c>
      <c r="F5788" s="161" t="s">
        <v>2790</v>
      </c>
      <c r="G5788" s="10">
        <v>7.0</v>
      </c>
      <c r="H5788" s="10">
        <v>5.0</v>
      </c>
      <c r="I5788" s="10">
        <v>9.0</v>
      </c>
      <c r="J5788" s="172">
        <v>50.0</v>
      </c>
      <c r="K5788" s="173">
        <v>7.14</v>
      </c>
      <c r="L5788" s="162" t="s">
        <v>51</v>
      </c>
      <c r="M5788" s="163"/>
      <c r="N5788" s="163"/>
      <c r="O5788" s="163"/>
      <c r="P5788" s="163"/>
      <c r="Q5788" s="163"/>
      <c r="R5788" s="163"/>
      <c r="S5788" s="163"/>
      <c r="T5788" s="163"/>
      <c r="U5788" s="163"/>
      <c r="V5788" s="163"/>
      <c r="W5788" s="163"/>
      <c r="X5788" s="163"/>
    </row>
    <row r="5789" ht="11.25" customHeight="1">
      <c r="A5789" s="162" t="s">
        <v>9296</v>
      </c>
      <c r="B5789" s="162" t="s">
        <v>9297</v>
      </c>
      <c r="C5789" s="10" t="s">
        <v>52</v>
      </c>
      <c r="D5789" s="162" t="s">
        <v>9308</v>
      </c>
      <c r="E5789" s="162" t="s">
        <v>9309</v>
      </c>
      <c r="F5789" s="161" t="s">
        <v>2790</v>
      </c>
      <c r="G5789" s="10">
        <v>7.0</v>
      </c>
      <c r="H5789" s="10">
        <v>5.0</v>
      </c>
      <c r="I5789" s="10">
        <v>9.0</v>
      </c>
      <c r="J5789" s="172">
        <v>50.0</v>
      </c>
      <c r="K5789" s="173">
        <v>7.14</v>
      </c>
      <c r="L5789" s="162" t="s">
        <v>51</v>
      </c>
      <c r="M5789" s="163"/>
      <c r="N5789" s="163"/>
      <c r="O5789" s="163"/>
      <c r="P5789" s="163"/>
      <c r="Q5789" s="163"/>
      <c r="R5789" s="163"/>
      <c r="S5789" s="163"/>
      <c r="T5789" s="163"/>
      <c r="U5789" s="163"/>
      <c r="V5789" s="163"/>
      <c r="W5789" s="163"/>
      <c r="X5789" s="163"/>
    </row>
    <row r="5790" ht="11.25" customHeight="1">
      <c r="A5790" s="162" t="s">
        <v>9296</v>
      </c>
      <c r="B5790" s="162" t="s">
        <v>9297</v>
      </c>
      <c r="C5790" s="10" t="s">
        <v>52</v>
      </c>
      <c r="D5790" s="162" t="s">
        <v>9312</v>
      </c>
      <c r="E5790" s="162" t="s">
        <v>9313</v>
      </c>
      <c r="F5790" s="161" t="s">
        <v>2790</v>
      </c>
      <c r="G5790" s="10">
        <v>7.0</v>
      </c>
      <c r="H5790" s="10">
        <v>5.0</v>
      </c>
      <c r="I5790" s="10">
        <v>9.0</v>
      </c>
      <c r="J5790" s="172">
        <v>50.0</v>
      </c>
      <c r="K5790" s="173">
        <v>7.14</v>
      </c>
      <c r="L5790" s="162" t="s">
        <v>51</v>
      </c>
      <c r="M5790" s="163"/>
      <c r="N5790" s="163"/>
      <c r="O5790" s="163"/>
      <c r="P5790" s="163"/>
      <c r="Q5790" s="163"/>
      <c r="R5790" s="163"/>
      <c r="S5790" s="163"/>
      <c r="T5790" s="163"/>
      <c r="U5790" s="163"/>
      <c r="V5790" s="163"/>
      <c r="W5790" s="163"/>
      <c r="X5790" s="163"/>
    </row>
    <row r="5791" ht="11.25" customHeight="1">
      <c r="A5791" s="162" t="s">
        <v>9296</v>
      </c>
      <c r="B5791" s="162" t="s">
        <v>9297</v>
      </c>
      <c r="C5791" s="10" t="s">
        <v>52</v>
      </c>
      <c r="D5791" s="162" t="s">
        <v>9294</v>
      </c>
      <c r="E5791" s="162" t="s">
        <v>9295</v>
      </c>
      <c r="F5791" s="161" t="s">
        <v>2790</v>
      </c>
      <c r="G5791" s="10">
        <v>7.0</v>
      </c>
      <c r="H5791" s="10">
        <v>5.0</v>
      </c>
      <c r="I5791" s="10">
        <v>9.0</v>
      </c>
      <c r="J5791" s="172">
        <v>50.0</v>
      </c>
      <c r="K5791" s="173">
        <v>7.14</v>
      </c>
      <c r="L5791" s="162" t="s">
        <v>51</v>
      </c>
      <c r="M5791" s="163"/>
      <c r="N5791" s="163"/>
      <c r="O5791" s="163"/>
      <c r="P5791" s="163"/>
      <c r="Q5791" s="163"/>
      <c r="R5791" s="163"/>
      <c r="S5791" s="163"/>
      <c r="T5791" s="163"/>
      <c r="U5791" s="163"/>
      <c r="V5791" s="163"/>
      <c r="W5791" s="163"/>
      <c r="X5791" s="163"/>
    </row>
    <row r="5792" ht="11.25" customHeight="1">
      <c r="A5792" s="162" t="s">
        <v>9296</v>
      </c>
      <c r="B5792" s="162" t="s">
        <v>9297</v>
      </c>
      <c r="C5792" s="10" t="s">
        <v>52</v>
      </c>
      <c r="D5792" s="162" t="s">
        <v>9314</v>
      </c>
      <c r="E5792" s="162" t="s">
        <v>9315</v>
      </c>
      <c r="F5792" s="161" t="s">
        <v>2790</v>
      </c>
      <c r="G5792" s="10">
        <v>7.0</v>
      </c>
      <c r="H5792" s="10">
        <v>5.0</v>
      </c>
      <c r="I5792" s="10">
        <v>9.0</v>
      </c>
      <c r="J5792" s="172">
        <v>50.0</v>
      </c>
      <c r="K5792" s="173">
        <v>7.14</v>
      </c>
      <c r="L5792" s="162" t="s">
        <v>51</v>
      </c>
      <c r="M5792" s="163"/>
      <c r="N5792" s="163"/>
      <c r="O5792" s="163"/>
      <c r="P5792" s="163"/>
      <c r="Q5792" s="163"/>
      <c r="R5792" s="163"/>
      <c r="S5792" s="163"/>
      <c r="T5792" s="163"/>
      <c r="U5792" s="163"/>
      <c r="V5792" s="163"/>
      <c r="W5792" s="163"/>
      <c r="X5792" s="163"/>
    </row>
    <row r="5793" ht="11.25" customHeight="1">
      <c r="A5793" s="162" t="s">
        <v>9316</v>
      </c>
      <c r="B5793" s="162" t="s">
        <v>9317</v>
      </c>
      <c r="C5793" s="10" t="s">
        <v>52</v>
      </c>
      <c r="D5793" s="162" t="s">
        <v>9318</v>
      </c>
      <c r="E5793" s="162" t="s">
        <v>9319</v>
      </c>
      <c r="F5793" s="161" t="s">
        <v>2790</v>
      </c>
      <c r="G5793" s="10">
        <v>12.0</v>
      </c>
      <c r="H5793" s="10">
        <v>2.0</v>
      </c>
      <c r="I5793" s="10">
        <v>12.0</v>
      </c>
      <c r="J5793" s="172">
        <v>50.0</v>
      </c>
      <c r="K5793" s="173">
        <v>4.17</v>
      </c>
      <c r="L5793" s="162" t="s">
        <v>51</v>
      </c>
      <c r="M5793" s="163"/>
      <c r="N5793" s="163"/>
      <c r="O5793" s="163"/>
      <c r="P5793" s="163"/>
      <c r="Q5793" s="163"/>
      <c r="R5793" s="163"/>
      <c r="S5793" s="163"/>
      <c r="T5793" s="163"/>
      <c r="U5793" s="163"/>
      <c r="V5793" s="163"/>
      <c r="W5793" s="163"/>
      <c r="X5793" s="163"/>
    </row>
    <row r="5794" ht="11.25" customHeight="1">
      <c r="A5794" s="162" t="s">
        <v>9316</v>
      </c>
      <c r="B5794" s="162" t="s">
        <v>9317</v>
      </c>
      <c r="C5794" s="10" t="s">
        <v>52</v>
      </c>
      <c r="D5794" s="162" t="s">
        <v>9320</v>
      </c>
      <c r="E5794" s="162" t="s">
        <v>9321</v>
      </c>
      <c r="F5794" s="161" t="s">
        <v>2790</v>
      </c>
      <c r="G5794" s="10">
        <v>12.0</v>
      </c>
      <c r="H5794" s="10">
        <v>2.0</v>
      </c>
      <c r="I5794" s="10">
        <v>12.0</v>
      </c>
      <c r="J5794" s="172">
        <v>50.0</v>
      </c>
      <c r="K5794" s="173">
        <v>4.17</v>
      </c>
      <c r="L5794" s="162" t="s">
        <v>51</v>
      </c>
      <c r="M5794" s="163"/>
      <c r="N5794" s="163"/>
      <c r="O5794" s="163"/>
      <c r="P5794" s="163"/>
      <c r="Q5794" s="163"/>
      <c r="R5794" s="163"/>
      <c r="S5794" s="163"/>
      <c r="T5794" s="163"/>
      <c r="U5794" s="163"/>
      <c r="V5794" s="163"/>
      <c r="W5794" s="163"/>
      <c r="X5794" s="163"/>
    </row>
    <row r="5795" ht="11.25" customHeight="1">
      <c r="A5795" s="162" t="s">
        <v>9316</v>
      </c>
      <c r="B5795" s="162" t="s">
        <v>9317</v>
      </c>
      <c r="C5795" s="10" t="s">
        <v>52</v>
      </c>
      <c r="D5795" s="162" t="s">
        <v>9322</v>
      </c>
      <c r="E5795" s="162" t="s">
        <v>9323</v>
      </c>
      <c r="F5795" s="161" t="s">
        <v>2790</v>
      </c>
      <c r="G5795" s="10">
        <v>12.0</v>
      </c>
      <c r="H5795" s="10">
        <v>2.0</v>
      </c>
      <c r="I5795" s="10">
        <v>12.0</v>
      </c>
      <c r="J5795" s="172">
        <v>50.0</v>
      </c>
      <c r="K5795" s="173">
        <v>4.17</v>
      </c>
      <c r="L5795" s="162" t="s">
        <v>51</v>
      </c>
      <c r="M5795" s="163"/>
      <c r="N5795" s="163"/>
      <c r="O5795" s="163"/>
      <c r="P5795" s="163"/>
      <c r="Q5795" s="163"/>
      <c r="R5795" s="163"/>
      <c r="S5795" s="163"/>
      <c r="T5795" s="163"/>
      <c r="U5795" s="163"/>
      <c r="V5795" s="163"/>
      <c r="W5795" s="163"/>
      <c r="X5795" s="163"/>
    </row>
    <row r="5796" ht="11.25" customHeight="1">
      <c r="A5796" s="162" t="s">
        <v>9316</v>
      </c>
      <c r="B5796" s="162" t="s">
        <v>9317</v>
      </c>
      <c r="C5796" s="10" t="s">
        <v>52</v>
      </c>
      <c r="D5796" s="162" t="s">
        <v>9324</v>
      </c>
      <c r="E5796" s="162" t="s">
        <v>9325</v>
      </c>
      <c r="F5796" s="161" t="s">
        <v>2790</v>
      </c>
      <c r="G5796" s="10">
        <v>12.0</v>
      </c>
      <c r="H5796" s="10">
        <v>2.0</v>
      </c>
      <c r="I5796" s="10">
        <v>12.0</v>
      </c>
      <c r="J5796" s="172">
        <v>50.0</v>
      </c>
      <c r="K5796" s="173">
        <v>4.17</v>
      </c>
      <c r="L5796" s="162" t="s">
        <v>51</v>
      </c>
      <c r="M5796" s="163"/>
      <c r="N5796" s="163"/>
      <c r="O5796" s="163"/>
      <c r="P5796" s="163"/>
      <c r="Q5796" s="163"/>
      <c r="R5796" s="163"/>
      <c r="S5796" s="163"/>
      <c r="T5796" s="163"/>
      <c r="U5796" s="163"/>
      <c r="V5796" s="163"/>
      <c r="W5796" s="163"/>
      <c r="X5796" s="163"/>
    </row>
    <row r="5797" ht="11.25" customHeight="1">
      <c r="A5797" s="162" t="s">
        <v>9316</v>
      </c>
      <c r="B5797" s="162" t="s">
        <v>9317</v>
      </c>
      <c r="C5797" s="10" t="s">
        <v>52</v>
      </c>
      <c r="D5797" s="162" t="s">
        <v>9532</v>
      </c>
      <c r="E5797" s="162" t="s">
        <v>9451</v>
      </c>
      <c r="F5797" s="161" t="s">
        <v>2790</v>
      </c>
      <c r="G5797" s="10">
        <v>12.0</v>
      </c>
      <c r="H5797" s="10">
        <v>2.0</v>
      </c>
      <c r="I5797" s="10">
        <v>12.0</v>
      </c>
      <c r="J5797" s="172">
        <v>50.0</v>
      </c>
      <c r="K5797" s="173">
        <v>4.17</v>
      </c>
      <c r="L5797" s="162" t="s">
        <v>51</v>
      </c>
      <c r="M5797" s="163"/>
      <c r="N5797" s="163"/>
      <c r="O5797" s="163"/>
      <c r="P5797" s="163"/>
      <c r="Q5797" s="163"/>
      <c r="R5797" s="163"/>
      <c r="S5797" s="163"/>
      <c r="T5797" s="163"/>
      <c r="U5797" s="163"/>
      <c r="V5797" s="163"/>
      <c r="W5797" s="163"/>
      <c r="X5797" s="163"/>
    </row>
    <row r="5798" ht="11.25" customHeight="1">
      <c r="A5798" s="162" t="s">
        <v>9326</v>
      </c>
      <c r="B5798" s="162" t="s">
        <v>9327</v>
      </c>
      <c r="C5798" s="10" t="s">
        <v>52</v>
      </c>
      <c r="D5798" s="162" t="s">
        <v>9328</v>
      </c>
      <c r="E5798" s="162" t="s">
        <v>9329</v>
      </c>
      <c r="F5798" s="161" t="s">
        <v>2790</v>
      </c>
      <c r="G5798" s="10">
        <v>7.0</v>
      </c>
      <c r="H5798" s="10">
        <v>2.0</v>
      </c>
      <c r="I5798" s="10">
        <v>18.0</v>
      </c>
      <c r="J5798" s="172">
        <v>50.0</v>
      </c>
      <c r="K5798" s="173">
        <v>7.14</v>
      </c>
      <c r="L5798" s="162" t="s">
        <v>51</v>
      </c>
      <c r="M5798" s="163"/>
      <c r="N5798" s="163"/>
      <c r="O5798" s="163"/>
      <c r="P5798" s="163"/>
      <c r="Q5798" s="163"/>
      <c r="R5798" s="163"/>
      <c r="S5798" s="163"/>
      <c r="T5798" s="163"/>
      <c r="U5798" s="163"/>
      <c r="V5798" s="163"/>
      <c r="W5798" s="163"/>
      <c r="X5798" s="163"/>
    </row>
    <row r="5799" ht="11.25" customHeight="1">
      <c r="A5799" s="162" t="s">
        <v>9296</v>
      </c>
      <c r="B5799" s="162" t="s">
        <v>9297</v>
      </c>
      <c r="C5799" s="10" t="s">
        <v>52</v>
      </c>
      <c r="D5799" s="162" t="s">
        <v>9332</v>
      </c>
      <c r="E5799" s="162" t="s">
        <v>9333</v>
      </c>
      <c r="F5799" s="161" t="s">
        <v>655</v>
      </c>
      <c r="G5799" s="10">
        <v>7.0</v>
      </c>
      <c r="H5799" s="10">
        <v>5.0</v>
      </c>
      <c r="I5799" s="10">
        <v>9.0</v>
      </c>
      <c r="J5799" s="172">
        <v>50.0</v>
      </c>
      <c r="K5799" s="173">
        <v>7.14</v>
      </c>
      <c r="L5799" s="162" t="s">
        <v>51</v>
      </c>
      <c r="M5799" s="163"/>
      <c r="N5799" s="163"/>
      <c r="O5799" s="163"/>
      <c r="P5799" s="163"/>
      <c r="Q5799" s="163"/>
      <c r="R5799" s="163"/>
      <c r="S5799" s="163"/>
      <c r="T5799" s="163"/>
      <c r="U5799" s="163"/>
      <c r="V5799" s="163"/>
      <c r="W5799" s="163"/>
      <c r="X5799" s="163"/>
    </row>
    <row r="5800" ht="11.25" customHeight="1">
      <c r="A5800" s="162" t="s">
        <v>9296</v>
      </c>
      <c r="B5800" s="162" t="s">
        <v>9297</v>
      </c>
      <c r="C5800" s="10" t="s">
        <v>52</v>
      </c>
      <c r="D5800" s="162" t="s">
        <v>9334</v>
      </c>
      <c r="E5800" s="162" t="s">
        <v>9335</v>
      </c>
      <c r="F5800" s="161" t="s">
        <v>655</v>
      </c>
      <c r="G5800" s="10">
        <v>7.0</v>
      </c>
      <c r="H5800" s="10">
        <v>5.0</v>
      </c>
      <c r="I5800" s="10">
        <v>9.0</v>
      </c>
      <c r="J5800" s="172">
        <v>50.0</v>
      </c>
      <c r="K5800" s="173">
        <v>7.14</v>
      </c>
      <c r="L5800" s="162" t="s">
        <v>51</v>
      </c>
      <c r="M5800" s="163"/>
      <c r="N5800" s="163"/>
      <c r="O5800" s="163"/>
      <c r="P5800" s="163"/>
      <c r="Q5800" s="163"/>
      <c r="R5800" s="163"/>
      <c r="S5800" s="163"/>
      <c r="T5800" s="163"/>
      <c r="U5800" s="163"/>
      <c r="V5800" s="163"/>
      <c r="W5800" s="163"/>
      <c r="X5800" s="163"/>
    </row>
    <row r="5801" ht="11.25" customHeight="1">
      <c r="A5801" s="162" t="s">
        <v>9296</v>
      </c>
      <c r="B5801" s="162" t="s">
        <v>9297</v>
      </c>
      <c r="C5801" s="10" t="s">
        <v>52</v>
      </c>
      <c r="D5801" s="162" t="s">
        <v>9336</v>
      </c>
      <c r="E5801" s="162" t="s">
        <v>9337</v>
      </c>
      <c r="F5801" s="161" t="s">
        <v>655</v>
      </c>
      <c r="G5801" s="10">
        <v>7.0</v>
      </c>
      <c r="H5801" s="10">
        <v>5.0</v>
      </c>
      <c r="I5801" s="10">
        <v>9.0</v>
      </c>
      <c r="J5801" s="172">
        <v>50.0</v>
      </c>
      <c r="K5801" s="173">
        <v>7.14</v>
      </c>
      <c r="L5801" s="162" t="s">
        <v>51</v>
      </c>
      <c r="M5801" s="163"/>
      <c r="N5801" s="163"/>
      <c r="O5801" s="163"/>
      <c r="P5801" s="163"/>
      <c r="Q5801" s="163"/>
      <c r="R5801" s="163"/>
      <c r="S5801" s="163"/>
      <c r="T5801" s="163"/>
      <c r="U5801" s="163"/>
      <c r="V5801" s="163"/>
      <c r="W5801" s="163"/>
      <c r="X5801" s="163"/>
    </row>
    <row r="5802" ht="11.25" customHeight="1">
      <c r="A5802" s="162" t="s">
        <v>9296</v>
      </c>
      <c r="B5802" s="162" t="s">
        <v>9297</v>
      </c>
      <c r="C5802" s="10" t="s">
        <v>52</v>
      </c>
      <c r="D5802" s="162" t="s">
        <v>9338</v>
      </c>
      <c r="E5802" s="162" t="s">
        <v>9339</v>
      </c>
      <c r="F5802" s="161" t="s">
        <v>655</v>
      </c>
      <c r="G5802" s="10">
        <v>7.0</v>
      </c>
      <c r="H5802" s="10">
        <v>5.0</v>
      </c>
      <c r="I5802" s="10">
        <v>9.0</v>
      </c>
      <c r="J5802" s="172">
        <v>50.0</v>
      </c>
      <c r="K5802" s="173">
        <v>7.14</v>
      </c>
      <c r="L5802" s="162" t="s">
        <v>51</v>
      </c>
      <c r="M5802" s="163"/>
      <c r="N5802" s="163"/>
      <c r="O5802" s="163"/>
      <c r="P5802" s="163"/>
      <c r="Q5802" s="163"/>
      <c r="R5802" s="163"/>
      <c r="S5802" s="163"/>
      <c r="T5802" s="163"/>
      <c r="U5802" s="163"/>
      <c r="V5802" s="163"/>
      <c r="W5802" s="163"/>
      <c r="X5802" s="163"/>
    </row>
    <row r="5803" ht="11.25" customHeight="1">
      <c r="A5803" s="162" t="s">
        <v>9296</v>
      </c>
      <c r="B5803" s="162" t="s">
        <v>9297</v>
      </c>
      <c r="C5803" s="10" t="s">
        <v>52</v>
      </c>
      <c r="D5803" s="162" t="s">
        <v>9340</v>
      </c>
      <c r="E5803" s="162" t="s">
        <v>9341</v>
      </c>
      <c r="F5803" s="161" t="s">
        <v>655</v>
      </c>
      <c r="G5803" s="10">
        <v>7.0</v>
      </c>
      <c r="H5803" s="10">
        <v>5.0</v>
      </c>
      <c r="I5803" s="10">
        <v>9.0</v>
      </c>
      <c r="J5803" s="172">
        <v>50.0</v>
      </c>
      <c r="K5803" s="173">
        <v>7.14</v>
      </c>
      <c r="L5803" s="162" t="s">
        <v>51</v>
      </c>
      <c r="M5803" s="163"/>
      <c r="N5803" s="163"/>
      <c r="O5803" s="163"/>
      <c r="P5803" s="163"/>
      <c r="Q5803" s="163"/>
      <c r="R5803" s="163"/>
      <c r="S5803" s="163"/>
      <c r="T5803" s="163"/>
      <c r="U5803" s="163"/>
      <c r="V5803" s="163"/>
      <c r="W5803" s="163"/>
      <c r="X5803" s="163"/>
    </row>
    <row r="5804" ht="11.25" customHeight="1">
      <c r="A5804" s="162" t="s">
        <v>9030</v>
      </c>
      <c r="B5804" s="162" t="s">
        <v>2099</v>
      </c>
      <c r="C5804" s="10" t="s">
        <v>52</v>
      </c>
      <c r="D5804" s="162" t="s">
        <v>9533</v>
      </c>
      <c r="E5804" s="162" t="s">
        <v>9534</v>
      </c>
      <c r="F5804" s="161" t="s">
        <v>655</v>
      </c>
      <c r="G5804" s="10">
        <v>9.0</v>
      </c>
      <c r="H5804" s="10">
        <v>5.0</v>
      </c>
      <c r="I5804" s="10">
        <v>9.0</v>
      </c>
      <c r="J5804" s="172">
        <v>50.0</v>
      </c>
      <c r="K5804" s="173">
        <v>5.56</v>
      </c>
      <c r="L5804" s="162" t="s">
        <v>51</v>
      </c>
      <c r="M5804" s="163"/>
      <c r="N5804" s="163"/>
      <c r="O5804" s="163"/>
      <c r="P5804" s="163"/>
      <c r="Q5804" s="163"/>
      <c r="R5804" s="163"/>
      <c r="S5804" s="163"/>
      <c r="T5804" s="163"/>
      <c r="U5804" s="163"/>
      <c r="V5804" s="163"/>
      <c r="W5804" s="163"/>
      <c r="X5804" s="163"/>
    </row>
    <row r="5805" ht="11.25" customHeight="1">
      <c r="A5805" s="162" t="s">
        <v>3384</v>
      </c>
      <c r="B5805" s="162" t="s">
        <v>3385</v>
      </c>
      <c r="C5805" s="10" t="s">
        <v>52</v>
      </c>
      <c r="D5805" s="162" t="s">
        <v>9535</v>
      </c>
      <c r="E5805" s="162" t="s">
        <v>9536</v>
      </c>
      <c r="F5805" s="161" t="s">
        <v>655</v>
      </c>
      <c r="G5805" s="10">
        <v>8.0</v>
      </c>
      <c r="H5805" s="10">
        <v>7.0</v>
      </c>
      <c r="I5805" s="10">
        <v>8.0</v>
      </c>
      <c r="J5805" s="172">
        <v>50.0</v>
      </c>
      <c r="K5805" s="173">
        <v>6.25</v>
      </c>
      <c r="L5805" s="162" t="s">
        <v>51</v>
      </c>
      <c r="M5805" s="163"/>
      <c r="N5805" s="163"/>
      <c r="O5805" s="163"/>
      <c r="P5805" s="163"/>
      <c r="Q5805" s="163"/>
      <c r="R5805" s="163"/>
      <c r="S5805" s="163"/>
      <c r="T5805" s="163"/>
      <c r="U5805" s="163"/>
      <c r="V5805" s="163"/>
      <c r="W5805" s="163"/>
      <c r="X5805" s="163"/>
    </row>
    <row r="5806" ht="11.25" customHeight="1">
      <c r="A5806" s="162" t="s">
        <v>9296</v>
      </c>
      <c r="B5806" s="162" t="s">
        <v>9297</v>
      </c>
      <c r="C5806" s="10" t="s">
        <v>52</v>
      </c>
      <c r="D5806" s="162" t="s">
        <v>9537</v>
      </c>
      <c r="E5806" s="162" t="s">
        <v>9538</v>
      </c>
      <c r="F5806" s="161" t="s">
        <v>655</v>
      </c>
      <c r="G5806" s="10">
        <v>7.0</v>
      </c>
      <c r="H5806" s="10">
        <v>5.0</v>
      </c>
      <c r="I5806" s="10">
        <v>9.0</v>
      </c>
      <c r="J5806" s="172">
        <v>50.0</v>
      </c>
      <c r="K5806" s="173">
        <v>7.14</v>
      </c>
      <c r="L5806" s="162" t="s">
        <v>51</v>
      </c>
      <c r="M5806" s="163"/>
      <c r="N5806" s="163"/>
      <c r="O5806" s="163"/>
      <c r="P5806" s="163"/>
      <c r="Q5806" s="163"/>
      <c r="R5806" s="163"/>
      <c r="S5806" s="163"/>
      <c r="T5806" s="163"/>
      <c r="U5806" s="163"/>
      <c r="V5806" s="163"/>
      <c r="W5806" s="163"/>
      <c r="X5806" s="163"/>
    </row>
    <row r="5807" ht="11.25" customHeight="1">
      <c r="A5807" s="162" t="s">
        <v>9539</v>
      </c>
      <c r="B5807" s="162" t="s">
        <v>9540</v>
      </c>
      <c r="C5807" s="10" t="s">
        <v>52</v>
      </c>
      <c r="D5807" s="162" t="s">
        <v>9541</v>
      </c>
      <c r="E5807" s="162" t="s">
        <v>9542</v>
      </c>
      <c r="F5807" s="161" t="s">
        <v>655</v>
      </c>
      <c r="G5807" s="10">
        <v>10.0</v>
      </c>
      <c r="H5807" s="10">
        <v>10.0</v>
      </c>
      <c r="I5807" s="10">
        <v>10.0</v>
      </c>
      <c r="J5807" s="172">
        <v>50.0</v>
      </c>
      <c r="K5807" s="173">
        <v>5.0</v>
      </c>
      <c r="L5807" s="162" t="s">
        <v>51</v>
      </c>
      <c r="M5807" s="163"/>
      <c r="N5807" s="163"/>
      <c r="O5807" s="163"/>
      <c r="P5807" s="163"/>
      <c r="Q5807" s="163"/>
      <c r="R5807" s="163"/>
      <c r="S5807" s="163"/>
      <c r="T5807" s="163"/>
      <c r="U5807" s="163"/>
      <c r="V5807" s="163"/>
      <c r="W5807" s="163"/>
      <c r="X5807" s="163"/>
    </row>
    <row r="5808" ht="11.25" customHeight="1">
      <c r="A5808" s="162" t="s">
        <v>9494</v>
      </c>
      <c r="B5808" s="162" t="s">
        <v>9495</v>
      </c>
      <c r="C5808" s="10" t="s">
        <v>52</v>
      </c>
      <c r="D5808" s="162" t="s">
        <v>9543</v>
      </c>
      <c r="E5808" s="162" t="s">
        <v>9544</v>
      </c>
      <c r="F5808" s="161" t="s">
        <v>655</v>
      </c>
      <c r="G5808" s="10">
        <v>14.0</v>
      </c>
      <c r="H5808" s="10">
        <v>2.0</v>
      </c>
      <c r="I5808" s="10">
        <v>14.0</v>
      </c>
      <c r="J5808" s="172">
        <v>50.0</v>
      </c>
      <c r="K5808" s="173">
        <v>3.57</v>
      </c>
      <c r="L5808" s="162" t="s">
        <v>51</v>
      </c>
      <c r="M5808" s="163"/>
      <c r="N5808" s="163"/>
      <c r="O5808" s="163"/>
      <c r="P5808" s="163"/>
      <c r="Q5808" s="163"/>
      <c r="R5808" s="163"/>
      <c r="S5808" s="163"/>
      <c r="T5808" s="163"/>
      <c r="U5808" s="163"/>
      <c r="V5808" s="163"/>
      <c r="W5808" s="163"/>
      <c r="X5808" s="163"/>
    </row>
    <row r="5809" ht="11.25" customHeight="1">
      <c r="A5809" s="162" t="s">
        <v>9545</v>
      </c>
      <c r="B5809" s="162" t="s">
        <v>4995</v>
      </c>
      <c r="C5809" s="10" t="s">
        <v>52</v>
      </c>
      <c r="D5809" s="162" t="s">
        <v>9546</v>
      </c>
      <c r="E5809" s="162" t="s">
        <v>9547</v>
      </c>
      <c r="F5809" s="161" t="s">
        <v>655</v>
      </c>
      <c r="G5809" s="10">
        <v>4.0</v>
      </c>
      <c r="H5809" s="10">
        <v>4.0</v>
      </c>
      <c r="I5809" s="10">
        <v>4.0</v>
      </c>
      <c r="J5809" s="172">
        <v>50.0</v>
      </c>
      <c r="K5809" s="173">
        <v>12.5</v>
      </c>
      <c r="L5809" s="162" t="s">
        <v>51</v>
      </c>
      <c r="M5809" s="163"/>
      <c r="N5809" s="163"/>
      <c r="O5809" s="163"/>
      <c r="P5809" s="163"/>
      <c r="Q5809" s="163"/>
      <c r="R5809" s="163"/>
      <c r="S5809" s="163"/>
      <c r="T5809" s="163"/>
      <c r="U5809" s="163"/>
      <c r="V5809" s="163"/>
      <c r="W5809" s="163"/>
      <c r="X5809" s="163"/>
    </row>
    <row r="5810" ht="11.25" customHeight="1">
      <c r="A5810" s="162" t="s">
        <v>2502</v>
      </c>
      <c r="B5810" s="162" t="s">
        <v>2503</v>
      </c>
      <c r="C5810" s="10" t="s">
        <v>52</v>
      </c>
      <c r="D5810" s="162" t="s">
        <v>8017</v>
      </c>
      <c r="E5810" s="162" t="s">
        <v>8018</v>
      </c>
      <c r="F5810" s="161" t="s">
        <v>2774</v>
      </c>
      <c r="G5810" s="10">
        <v>14.0</v>
      </c>
      <c r="H5810" s="10">
        <v>14.0</v>
      </c>
      <c r="I5810" s="10">
        <v>14.0</v>
      </c>
      <c r="J5810" s="172">
        <v>50.0</v>
      </c>
      <c r="K5810" s="173">
        <v>3.57</v>
      </c>
      <c r="L5810" s="162" t="s">
        <v>51</v>
      </c>
      <c r="M5810" s="163"/>
      <c r="N5810" s="163"/>
      <c r="O5810" s="163"/>
      <c r="P5810" s="163"/>
      <c r="Q5810" s="163"/>
      <c r="R5810" s="163"/>
      <c r="S5810" s="163"/>
      <c r="T5810" s="163"/>
      <c r="U5810" s="163"/>
      <c r="V5810" s="163"/>
      <c r="W5810" s="163"/>
      <c r="X5810" s="163"/>
    </row>
    <row r="5811" ht="11.25" customHeight="1">
      <c r="A5811" s="146" t="s">
        <v>218</v>
      </c>
      <c r="B5811" s="124"/>
      <c r="C5811" s="2"/>
      <c r="D5811" s="2"/>
      <c r="E5811" s="2"/>
      <c r="F5811" s="2"/>
      <c r="G5811" s="2"/>
      <c r="H5811" s="2"/>
      <c r="I5811" s="2"/>
      <c r="J5811" s="126"/>
      <c r="K5811" s="223">
        <v>40496.86</v>
      </c>
      <c r="L5811" s="224"/>
      <c r="M5811" s="163"/>
      <c r="N5811" s="163"/>
      <c r="O5811" s="163"/>
      <c r="P5811" s="163"/>
      <c r="Q5811" s="163"/>
      <c r="R5811" s="163"/>
      <c r="S5811" s="163"/>
      <c r="T5811" s="163"/>
      <c r="U5811" s="163"/>
      <c r="V5811" s="163"/>
      <c r="W5811" s="163"/>
      <c r="X5811" s="163"/>
    </row>
    <row r="5812" ht="11.25" customHeight="1">
      <c r="A5812" s="146"/>
      <c r="B5812" s="124"/>
      <c r="C5812" s="2"/>
      <c r="D5812" s="2"/>
      <c r="E5812" s="2"/>
      <c r="F5812" s="2"/>
      <c r="G5812" s="2"/>
      <c r="H5812" s="2"/>
      <c r="I5812" s="2"/>
      <c r="J5812" s="2"/>
      <c r="K5812" s="225">
        <v>40496.86</v>
      </c>
      <c r="L5812" s="163"/>
      <c r="M5812" s="163"/>
      <c r="N5812" s="163"/>
      <c r="O5812" s="163"/>
      <c r="P5812" s="163"/>
      <c r="Q5812" s="163"/>
      <c r="R5812" s="163"/>
      <c r="S5812" s="163"/>
      <c r="T5812" s="163"/>
      <c r="U5812" s="163"/>
      <c r="V5812" s="163"/>
      <c r="W5812" s="163"/>
      <c r="X5812" s="163"/>
    </row>
    <row r="5813" ht="11.25" customHeight="1">
      <c r="A5813" s="148" t="s">
        <v>2134</v>
      </c>
      <c r="B5813" s="149"/>
      <c r="C5813" s="149"/>
      <c r="D5813" s="149"/>
      <c r="E5813" s="149"/>
      <c r="F5813" s="149"/>
      <c r="G5813" s="149"/>
      <c r="H5813" s="149"/>
      <c r="I5813" s="149"/>
      <c r="J5813" s="149"/>
      <c r="K5813" s="149"/>
      <c r="L5813" s="163"/>
      <c r="M5813" s="163"/>
      <c r="N5813" s="163"/>
      <c r="O5813" s="163"/>
      <c r="P5813" s="163"/>
      <c r="Q5813" s="163"/>
      <c r="R5813" s="163"/>
      <c r="S5813" s="163"/>
      <c r="T5813" s="163"/>
      <c r="U5813" s="163"/>
      <c r="V5813" s="163"/>
      <c r="W5813" s="163"/>
      <c r="X5813" s="163"/>
    </row>
    <row r="5814" ht="11.25" customHeight="1">
      <c r="A5814" s="123"/>
      <c r="B5814" s="124"/>
      <c r="C5814" s="2"/>
      <c r="D5814" s="2"/>
      <c r="E5814" s="2"/>
      <c r="F5814" s="2"/>
      <c r="G5814" s="2"/>
      <c r="H5814" s="2"/>
      <c r="I5814" s="2"/>
      <c r="J5814" s="2"/>
      <c r="K5814" s="226"/>
      <c r="L5814" s="163"/>
      <c r="M5814" s="163"/>
      <c r="N5814" s="163"/>
      <c r="O5814" s="163"/>
      <c r="P5814" s="163"/>
      <c r="Q5814" s="163"/>
      <c r="R5814" s="163"/>
      <c r="S5814" s="163"/>
      <c r="T5814" s="163"/>
      <c r="U5814" s="163"/>
      <c r="V5814" s="163"/>
      <c r="W5814" s="163"/>
      <c r="X5814" s="163"/>
    </row>
  </sheetData>
  <autoFilter ref="$A$15:$L$5811"/>
  <mergeCells count="12">
    <mergeCell ref="A10:K10"/>
    <mergeCell ref="A11:K11"/>
    <mergeCell ref="A12:K12"/>
    <mergeCell ref="A13:K13"/>
    <mergeCell ref="A5813:K5813"/>
    <mergeCell ref="A2:K2"/>
    <mergeCell ref="A4:K4"/>
    <mergeCell ref="A5:K5"/>
    <mergeCell ref="A6:K6"/>
    <mergeCell ref="A7:K7"/>
    <mergeCell ref="A8:K8"/>
    <mergeCell ref="A9:K9"/>
  </mergeCells>
  <hyperlinks>
    <hyperlink r:id="rId1" ref="E2025"/>
    <hyperlink r:id="rId2" ref="B2049"/>
    <hyperlink r:id="rId3" ref="B2060"/>
    <hyperlink r:id="rId4" ref="B2062"/>
    <hyperlink r:id="rId5" ref="E2064"/>
    <hyperlink r:id="rId6" ref="B2065"/>
    <hyperlink r:id="rId7" ref="E2065"/>
    <hyperlink r:id="rId8" ref="B2089"/>
    <hyperlink r:id="rId9" ref="E2089"/>
    <hyperlink r:id="rId10" ref="E2090"/>
    <hyperlink r:id="rId11" ref="B2093"/>
    <hyperlink r:id="rId12" ref="E2093"/>
    <hyperlink r:id="rId13" ref="E2094"/>
    <hyperlink r:id="rId14" ref="E2096"/>
    <hyperlink r:id="rId15" ref="B2108"/>
    <hyperlink r:id="rId16" ref="E2108"/>
    <hyperlink r:id="rId17" ref="B2115"/>
    <hyperlink r:id="rId18" ref="B2134"/>
    <hyperlink r:id="rId19" ref="B2147"/>
    <hyperlink r:id="rId20" ref="B2156"/>
    <hyperlink r:id="rId21" ref="B2157"/>
    <hyperlink r:id="rId22" ref="B2158"/>
    <hyperlink r:id="rId23" ref="B2161"/>
    <hyperlink r:id="rId24" ref="B2163"/>
    <hyperlink r:id="rId25" ref="B2169"/>
    <hyperlink r:id="rId26" ref="E2169"/>
    <hyperlink r:id="rId27" ref="B2172"/>
    <hyperlink r:id="rId28" ref="B2173"/>
    <hyperlink r:id="rId29" ref="B2180"/>
    <hyperlink r:id="rId30" ref="B2187"/>
    <hyperlink r:id="rId31" ref="B2190"/>
    <hyperlink r:id="rId32" ref="B2192"/>
    <hyperlink r:id="rId33" ref="B2193"/>
    <hyperlink r:id="rId34" ref="B2197"/>
    <hyperlink r:id="rId35" ref="B2203"/>
    <hyperlink r:id="rId36" ref="B2204"/>
    <hyperlink r:id="rId37" ref="B2207"/>
    <hyperlink r:id="rId38" ref="B2208"/>
    <hyperlink r:id="rId39" ref="B2211"/>
    <hyperlink r:id="rId40" ref="B2215"/>
    <hyperlink r:id="rId41" ref="B2216"/>
    <hyperlink r:id="rId42" ref="B2218"/>
    <hyperlink r:id="rId43" ref="E2218"/>
    <hyperlink r:id="rId44" ref="B2219"/>
    <hyperlink r:id="rId45" ref="B2220"/>
    <hyperlink r:id="rId46" ref="E2221"/>
    <hyperlink r:id="rId47" ref="B2223"/>
    <hyperlink r:id="rId48" ref="B2225"/>
    <hyperlink r:id="rId49" ref="B2226"/>
    <hyperlink r:id="rId50" ref="B2227"/>
    <hyperlink r:id="rId51" ref="B2228"/>
    <hyperlink r:id="rId52" ref="E2228"/>
    <hyperlink r:id="rId53" ref="B2229"/>
    <hyperlink r:id="rId54" ref="B2230"/>
    <hyperlink r:id="rId55" ref="B2232"/>
    <hyperlink r:id="rId56" ref="B2233"/>
    <hyperlink r:id="rId57" ref="E2805"/>
    <hyperlink r:id="rId58" ref="E2806"/>
    <hyperlink r:id="rId59" ref="E2807"/>
    <hyperlink r:id="rId60" ref="E2808"/>
    <hyperlink r:id="rId61" ref="E2809"/>
    <hyperlink r:id="rId62" ref="E2810"/>
    <hyperlink r:id="rId63" ref="E2811"/>
    <hyperlink r:id="rId64" ref="E2815"/>
    <hyperlink r:id="rId65" ref="E2844"/>
    <hyperlink r:id="rId66" ref="E2851"/>
    <hyperlink r:id="rId67" ref="E2852"/>
    <hyperlink r:id="rId68" ref="E2853"/>
    <hyperlink r:id="rId69" ref="E2854"/>
    <hyperlink r:id="rId70" ref="E2855"/>
    <hyperlink r:id="rId71" ref="E2856"/>
    <hyperlink r:id="rId72" ref="E2857"/>
    <hyperlink r:id="rId73" ref="E2858"/>
    <hyperlink r:id="rId74" ref="E2859"/>
    <hyperlink r:id="rId75" ref="E2860"/>
    <hyperlink r:id="rId76" ref="E2861"/>
    <hyperlink r:id="rId77" ref="E2862"/>
    <hyperlink r:id="rId78" ref="E2863"/>
    <hyperlink r:id="rId79" ref="E2864"/>
    <hyperlink r:id="rId80" ref="E2865"/>
    <hyperlink r:id="rId81" ref="E2866"/>
    <hyperlink r:id="rId82" ref="E2867"/>
    <hyperlink r:id="rId83" ref="E2868"/>
    <hyperlink r:id="rId84" ref="E2869"/>
    <hyperlink r:id="rId85" ref="E2870"/>
    <hyperlink r:id="rId86" ref="E2871"/>
    <hyperlink r:id="rId87" ref="E2872"/>
    <hyperlink r:id="rId88" ref="E2873"/>
    <hyperlink r:id="rId89" ref="E2874"/>
    <hyperlink r:id="rId90" ref="E2875"/>
    <hyperlink r:id="rId91" ref="E2878"/>
    <hyperlink r:id="rId92" ref="E2879"/>
    <hyperlink r:id="rId93" ref="E2880"/>
    <hyperlink r:id="rId94" ref="E2881"/>
    <hyperlink r:id="rId95" ref="E2882"/>
    <hyperlink r:id="rId96" ref="E2883"/>
    <hyperlink r:id="rId97" ref="E2884"/>
    <hyperlink r:id="rId98" ref="E2886"/>
    <hyperlink r:id="rId99" ref="E2887"/>
    <hyperlink r:id="rId100" ref="E2888"/>
    <hyperlink r:id="rId101" ref="E2889"/>
    <hyperlink r:id="rId102" ref="E2890"/>
    <hyperlink r:id="rId103" ref="E2891"/>
    <hyperlink r:id="rId104" ref="E2892"/>
    <hyperlink r:id="rId105" ref="E2893"/>
    <hyperlink r:id="rId106" ref="E2894"/>
    <hyperlink r:id="rId107" ref="E2895"/>
    <hyperlink r:id="rId108" ref="E2896"/>
    <hyperlink r:id="rId109" ref="E2897"/>
    <hyperlink r:id="rId110" ref="E2898"/>
    <hyperlink r:id="rId111" ref="E2899"/>
    <hyperlink r:id="rId112" ref="E2900"/>
    <hyperlink r:id="rId113" ref="E2901"/>
    <hyperlink r:id="rId114" ref="E2902"/>
    <hyperlink r:id="rId115" ref="E2903"/>
    <hyperlink r:id="rId116" ref="E2904"/>
    <hyperlink r:id="rId117" ref="E2905"/>
    <hyperlink r:id="rId118" ref="E2906"/>
    <hyperlink r:id="rId119" ref="E2907"/>
    <hyperlink r:id="rId120" ref="E2908"/>
    <hyperlink r:id="rId121" ref="E2909"/>
    <hyperlink r:id="rId122" ref="E2910"/>
    <hyperlink r:id="rId123" ref="E2911"/>
    <hyperlink r:id="rId124" ref="E2912"/>
    <hyperlink r:id="rId125" ref="E2913"/>
    <hyperlink r:id="rId126" ref="E2914"/>
    <hyperlink r:id="rId127" ref="E2915"/>
    <hyperlink r:id="rId128" ref="E2916"/>
    <hyperlink r:id="rId129" ref="E2917"/>
    <hyperlink r:id="rId130" ref="E2918"/>
    <hyperlink r:id="rId131" ref="E2919"/>
    <hyperlink r:id="rId132" ref="E2920"/>
    <hyperlink r:id="rId133" ref="E2921"/>
    <hyperlink r:id="rId134" ref="E2922"/>
    <hyperlink r:id="rId135" ref="E2923"/>
    <hyperlink r:id="rId136" ref="E2924"/>
    <hyperlink r:id="rId137" ref="E2925"/>
    <hyperlink r:id="rId138" ref="E2926"/>
    <hyperlink r:id="rId139" ref="E2927"/>
    <hyperlink r:id="rId140" ref="E2928"/>
    <hyperlink r:id="rId141" ref="E2929"/>
    <hyperlink r:id="rId142" ref="E2930"/>
    <hyperlink r:id="rId143" ref="E2931"/>
    <hyperlink r:id="rId144" ref="E2932"/>
    <hyperlink r:id="rId145" ref="E2933"/>
    <hyperlink r:id="rId146" ref="E2934"/>
    <hyperlink r:id="rId147" ref="E2935"/>
    <hyperlink r:id="rId148" ref="E2936"/>
    <hyperlink r:id="rId149" ref="E2937"/>
    <hyperlink r:id="rId150" ref="E2939"/>
    <hyperlink r:id="rId151" ref="E2940"/>
    <hyperlink r:id="rId152" ref="E2941"/>
    <hyperlink r:id="rId153" ref="E2942"/>
    <hyperlink r:id="rId154" ref="E2944"/>
    <hyperlink r:id="rId155" ref="E2945"/>
    <hyperlink r:id="rId156" ref="E2946"/>
    <hyperlink r:id="rId157" ref="E2947"/>
    <hyperlink r:id="rId158" ref="E2948"/>
    <hyperlink r:id="rId159" ref="E2949"/>
    <hyperlink r:id="rId160" ref="E2950"/>
    <hyperlink r:id="rId161" ref="E2951"/>
    <hyperlink r:id="rId162" ref="E2952"/>
    <hyperlink r:id="rId163" ref="E2953"/>
    <hyperlink r:id="rId164" ref="E2954"/>
    <hyperlink r:id="rId165" ref="E2956"/>
    <hyperlink r:id="rId166" ref="E2958"/>
    <hyperlink r:id="rId167" ref="E2960"/>
    <hyperlink r:id="rId168" ref="E2961"/>
    <hyperlink r:id="rId169" ref="E2962"/>
    <hyperlink r:id="rId170" ref="E2963"/>
    <hyperlink r:id="rId171" ref="E2964"/>
    <hyperlink r:id="rId172" ref="E2965"/>
    <hyperlink r:id="rId173" ref="E2966"/>
    <hyperlink r:id="rId174" ref="E2967"/>
    <hyperlink r:id="rId175" ref="E2968"/>
    <hyperlink r:id="rId176" ref="E2969"/>
    <hyperlink r:id="rId177" ref="E2970"/>
    <hyperlink r:id="rId178" ref="E2971"/>
    <hyperlink r:id="rId179" ref="E2972"/>
    <hyperlink r:id="rId180" ref="E2973"/>
    <hyperlink r:id="rId181" ref="E2974"/>
    <hyperlink r:id="rId182" ref="E2975"/>
    <hyperlink r:id="rId183" ref="E2976"/>
    <hyperlink r:id="rId184" ref="E2977"/>
    <hyperlink r:id="rId185" ref="E2978"/>
    <hyperlink r:id="rId186" ref="E2980"/>
    <hyperlink r:id="rId187" ref="E2982"/>
    <hyperlink r:id="rId188" ref="E2984"/>
    <hyperlink r:id="rId189" ref="E2985"/>
    <hyperlink r:id="rId190" ref="E2986"/>
    <hyperlink r:id="rId191" ref="E2987"/>
    <hyperlink r:id="rId192" ref="E2988"/>
    <hyperlink r:id="rId193" ref="E2989"/>
    <hyperlink r:id="rId194" ref="E2990"/>
    <hyperlink r:id="rId195" ref="E2991"/>
    <hyperlink r:id="rId196" ref="E2992"/>
    <hyperlink r:id="rId197" ref="E2993"/>
    <hyperlink r:id="rId198" ref="E2994"/>
    <hyperlink r:id="rId199" ref="E2995"/>
    <hyperlink r:id="rId200" ref="E2996"/>
    <hyperlink r:id="rId201" ref="E2997"/>
    <hyperlink r:id="rId202" ref="E2998"/>
    <hyperlink r:id="rId203" ref="E2999"/>
    <hyperlink r:id="rId204" ref="E3000"/>
    <hyperlink r:id="rId205" ref="E3001"/>
    <hyperlink r:id="rId206" ref="E3002"/>
    <hyperlink r:id="rId207" ref="E3056"/>
    <hyperlink r:id="rId208" ref="E3057"/>
    <hyperlink r:id="rId209" ref="E3058"/>
    <hyperlink r:id="rId210" ref="E3059"/>
    <hyperlink r:id="rId211" ref="E3060"/>
    <hyperlink r:id="rId212" ref="E3061"/>
    <hyperlink r:id="rId213" ref="E3062"/>
    <hyperlink r:id="rId214" ref="E3063"/>
    <hyperlink r:id="rId215" ref="E3064"/>
    <hyperlink r:id="rId216" ref="E3065"/>
    <hyperlink r:id="rId217" ref="E3066"/>
    <hyperlink r:id="rId218" ref="E3068"/>
    <hyperlink r:id="rId219" ref="E3069"/>
    <hyperlink r:id="rId220" ref="E3070"/>
    <hyperlink r:id="rId221" ref="E3071"/>
    <hyperlink r:id="rId222" ref="E3072"/>
    <hyperlink r:id="rId223" ref="E3073"/>
    <hyperlink r:id="rId224" ref="E3074"/>
    <hyperlink r:id="rId225" ref="E3075"/>
    <hyperlink r:id="rId226" ref="E3076"/>
    <hyperlink r:id="rId227" ref="E3077"/>
    <hyperlink r:id="rId228" ref="E3078"/>
    <hyperlink r:id="rId229" ref="E3079"/>
    <hyperlink r:id="rId230" ref="E3080"/>
    <hyperlink r:id="rId231" ref="E3081"/>
    <hyperlink r:id="rId232" ref="E3082"/>
    <hyperlink r:id="rId233" ref="E3083"/>
    <hyperlink r:id="rId234" ref="E3084"/>
    <hyperlink r:id="rId235" ref="E3085"/>
    <hyperlink r:id="rId236" ref="E3086"/>
    <hyperlink r:id="rId237" ref="E3087"/>
    <hyperlink r:id="rId238" ref="E3089"/>
    <hyperlink r:id="rId239" ref="E3090"/>
    <hyperlink r:id="rId240" ref="E3091"/>
    <hyperlink r:id="rId241" ref="E3092"/>
    <hyperlink r:id="rId242" ref="E3093"/>
    <hyperlink r:id="rId243" ref="E3094"/>
    <hyperlink r:id="rId244" ref="E3095"/>
    <hyperlink r:id="rId245" ref="E3096"/>
    <hyperlink r:id="rId246" ref="E3097"/>
    <hyperlink r:id="rId247" ref="E3098"/>
    <hyperlink r:id="rId248" ref="E3099"/>
    <hyperlink r:id="rId249" ref="E3100"/>
    <hyperlink r:id="rId250" ref="E3101"/>
    <hyperlink r:id="rId251" ref="E3102"/>
    <hyperlink r:id="rId252" ref="E3103"/>
    <hyperlink r:id="rId253" ref="E3104"/>
    <hyperlink r:id="rId254" ref="E3105"/>
    <hyperlink r:id="rId255" ref="E3106"/>
    <hyperlink r:id="rId256" ref="E3107"/>
    <hyperlink r:id="rId257" ref="E3108"/>
    <hyperlink r:id="rId258" ref="E3109"/>
    <hyperlink r:id="rId259" ref="E3110"/>
    <hyperlink r:id="rId260" ref="E3111"/>
    <hyperlink r:id="rId261" ref="E3112"/>
    <hyperlink r:id="rId262" ref="E3113"/>
    <hyperlink r:id="rId263" ref="E3114"/>
    <hyperlink r:id="rId264" ref="E3115"/>
    <hyperlink r:id="rId265" ref="E3116"/>
    <hyperlink r:id="rId266" ref="E3117"/>
    <hyperlink r:id="rId267" ref="E3118"/>
    <hyperlink r:id="rId268" ref="E3119"/>
    <hyperlink r:id="rId269" ref="E3120"/>
    <hyperlink r:id="rId270" ref="E3121"/>
    <hyperlink r:id="rId271" ref="E3122"/>
    <hyperlink r:id="rId272" ref="E3123"/>
    <hyperlink r:id="rId273" ref="E3124"/>
    <hyperlink r:id="rId274" ref="E3125"/>
    <hyperlink r:id="rId275" ref="E3126"/>
    <hyperlink r:id="rId276" ref="E3127"/>
    <hyperlink r:id="rId277" ref="E3128"/>
    <hyperlink r:id="rId278" ref="E3129"/>
    <hyperlink r:id="rId279" ref="E3130"/>
    <hyperlink r:id="rId280" ref="E3131"/>
    <hyperlink r:id="rId281" ref="E3132"/>
    <hyperlink r:id="rId282" ref="E3133"/>
    <hyperlink r:id="rId283" ref="E3134"/>
    <hyperlink r:id="rId284" ref="E3135"/>
    <hyperlink r:id="rId285" ref="E3136"/>
    <hyperlink r:id="rId286" ref="E3137"/>
    <hyperlink r:id="rId287" ref="E3138"/>
    <hyperlink r:id="rId288" ref="E3139"/>
    <hyperlink r:id="rId289" ref="E3140"/>
    <hyperlink r:id="rId290" ref="E3141"/>
    <hyperlink r:id="rId291" ref="E3142"/>
    <hyperlink r:id="rId292" ref="E3143"/>
    <hyperlink r:id="rId293" ref="E3144"/>
    <hyperlink r:id="rId294" ref="E3145"/>
    <hyperlink r:id="rId295" ref="E3146"/>
    <hyperlink r:id="rId296" ref="E3147"/>
    <hyperlink r:id="rId297" ref="E3148"/>
    <hyperlink r:id="rId298" ref="E3149"/>
    <hyperlink r:id="rId299" ref="E3150"/>
    <hyperlink r:id="rId300" ref="E3151"/>
    <hyperlink r:id="rId301" ref="E3152"/>
    <hyperlink r:id="rId302" ref="E3153"/>
    <hyperlink r:id="rId303" ref="E3154"/>
    <hyperlink r:id="rId304" ref="E3155"/>
    <hyperlink r:id="rId305" ref="E3156"/>
    <hyperlink r:id="rId306" ref="E3157"/>
    <hyperlink r:id="rId307" ref="E3158"/>
    <hyperlink r:id="rId308" ref="E3159"/>
    <hyperlink r:id="rId309" ref="E3160"/>
    <hyperlink r:id="rId310" ref="E3161"/>
    <hyperlink r:id="rId311" ref="E3162"/>
    <hyperlink r:id="rId312" ref="E3163"/>
    <hyperlink r:id="rId313" ref="E3164"/>
    <hyperlink r:id="rId314" ref="E3165"/>
    <hyperlink r:id="rId315" ref="E3166"/>
    <hyperlink r:id="rId316" ref="E3167"/>
    <hyperlink r:id="rId317" ref="E3168"/>
    <hyperlink r:id="rId318" ref="E3169"/>
    <hyperlink r:id="rId319" ref="E3170"/>
    <hyperlink r:id="rId320" ref="E3171"/>
    <hyperlink r:id="rId321" ref="E3172"/>
    <hyperlink r:id="rId322" ref="E3173"/>
    <hyperlink r:id="rId323" ref="E3174"/>
    <hyperlink r:id="rId324" ref="E3175"/>
    <hyperlink r:id="rId325" ref="E3176"/>
    <hyperlink r:id="rId326" ref="E3177"/>
    <hyperlink r:id="rId327" ref="E3178"/>
    <hyperlink r:id="rId328" ref="E3179"/>
    <hyperlink r:id="rId329" ref="E3180"/>
    <hyperlink r:id="rId330" ref="E3181"/>
    <hyperlink r:id="rId331" ref="E3182"/>
    <hyperlink r:id="rId332" ref="E3183"/>
    <hyperlink r:id="rId333" ref="E3184"/>
    <hyperlink r:id="rId334" ref="E3185"/>
    <hyperlink r:id="rId335" ref="E3186"/>
    <hyperlink r:id="rId336" ref="E3187"/>
    <hyperlink r:id="rId337" ref="E3188"/>
    <hyperlink r:id="rId338" ref="E3189"/>
    <hyperlink r:id="rId339" ref="E3190"/>
    <hyperlink r:id="rId340" ref="E3191"/>
    <hyperlink r:id="rId341" ref="E3192"/>
    <hyperlink r:id="rId342" ref="E3193"/>
    <hyperlink r:id="rId343" ref="E3194"/>
    <hyperlink r:id="rId344" ref="E3195"/>
    <hyperlink r:id="rId345" ref="E3196"/>
    <hyperlink r:id="rId346" ref="E3197"/>
    <hyperlink r:id="rId347" ref="E3198"/>
    <hyperlink r:id="rId348" ref="E3199"/>
    <hyperlink r:id="rId349" ref="E3200"/>
    <hyperlink r:id="rId350" ref="E3201"/>
    <hyperlink r:id="rId351" ref="E3202"/>
    <hyperlink r:id="rId352" ref="E3203"/>
    <hyperlink r:id="rId353" ref="E3204"/>
    <hyperlink r:id="rId354" ref="E3205"/>
    <hyperlink r:id="rId355" ref="E3206"/>
    <hyperlink r:id="rId356" ref="E3207"/>
    <hyperlink r:id="rId357" ref="E3208"/>
    <hyperlink r:id="rId358" ref="E5535"/>
    <hyperlink r:id="rId359" ref="E5536"/>
    <hyperlink r:id="rId360" ref="E5537"/>
    <hyperlink r:id="rId361" ref="E5538"/>
    <hyperlink r:id="rId362" ref="E5539"/>
    <hyperlink r:id="rId363" ref="E5540"/>
    <hyperlink r:id="rId364" ref="E5541"/>
    <hyperlink r:id="rId365" ref="E5542"/>
    <hyperlink r:id="rId366" ref="E5543"/>
    <hyperlink r:id="rId367" ref="E5544"/>
    <hyperlink r:id="rId368" ref="E5545"/>
    <hyperlink r:id="rId369" ref="E5546"/>
    <hyperlink r:id="rId370" ref="E5547"/>
    <hyperlink r:id="rId371" ref="E5548"/>
    <hyperlink r:id="rId372" ref="E5549"/>
    <hyperlink r:id="rId373" ref="E5550"/>
    <hyperlink r:id="rId374" ref="E5551"/>
    <hyperlink r:id="rId375" ref="E5552"/>
  </hyperlinks>
  <printOptions/>
  <pageMargins bottom="0.75" footer="0.0" header="0.0" left="0.7" right="0.7" top="0.75"/>
  <pageSetup orientation="landscape"/>
  <drawing r:id="rId376"/>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3.0"/>
    <col customWidth="1" min="2" max="2" width="21.71"/>
    <col customWidth="1" min="3" max="3" width="12.14"/>
    <col customWidth="1" min="4" max="4" width="45.86"/>
    <col customWidth="1" min="5" max="5" width="7.57"/>
    <col customWidth="1" min="6" max="6" width="23.57"/>
    <col customWidth="1" min="7" max="12" width="9.14"/>
    <col customWidth="1" min="13" max="13" width="17.57"/>
    <col customWidth="1" min="14" max="25" width="9.14"/>
    <col customWidth="1" min="26" max="26" width="8.71"/>
  </cols>
  <sheetData>
    <row r="1">
      <c r="A1" s="227"/>
      <c r="B1" s="228"/>
      <c r="C1" s="190"/>
      <c r="D1" s="166"/>
      <c r="E1" s="229"/>
      <c r="F1" s="229"/>
      <c r="G1" s="166"/>
      <c r="H1" s="166"/>
      <c r="I1" s="166"/>
      <c r="J1" s="166"/>
      <c r="K1" s="166"/>
      <c r="L1" s="166"/>
    </row>
    <row r="2">
      <c r="A2" s="230" t="s">
        <v>9548</v>
      </c>
      <c r="B2" s="74"/>
      <c r="C2" s="74"/>
      <c r="D2" s="74"/>
      <c r="E2" s="74"/>
      <c r="F2" s="74"/>
      <c r="G2" s="74"/>
      <c r="H2" s="74"/>
      <c r="I2" s="74"/>
      <c r="J2" s="74"/>
      <c r="K2" s="74"/>
      <c r="L2" s="75"/>
      <c r="M2" s="22"/>
      <c r="N2" s="22"/>
      <c r="O2" s="22"/>
      <c r="P2" s="22"/>
      <c r="Q2" s="22"/>
      <c r="R2" s="22"/>
      <c r="S2" s="22"/>
      <c r="T2" s="22"/>
      <c r="U2" s="22"/>
      <c r="V2" s="22"/>
      <c r="W2" s="22"/>
      <c r="X2" s="22"/>
      <c r="Y2" s="22"/>
    </row>
    <row r="3">
      <c r="A3" s="231"/>
      <c r="B3" s="231"/>
      <c r="C3" s="232"/>
      <c r="D3" s="232"/>
      <c r="E3" s="233"/>
      <c r="F3" s="233"/>
      <c r="G3" s="232"/>
      <c r="H3" s="232"/>
      <c r="I3" s="232"/>
      <c r="J3" s="232"/>
      <c r="K3" s="232"/>
      <c r="L3" s="232"/>
      <c r="M3" s="22"/>
      <c r="N3" s="22"/>
      <c r="O3" s="22"/>
      <c r="P3" s="22"/>
      <c r="Q3" s="22"/>
      <c r="R3" s="22"/>
      <c r="S3" s="22"/>
      <c r="T3" s="22"/>
      <c r="U3" s="22"/>
      <c r="V3" s="22"/>
      <c r="W3" s="22"/>
      <c r="X3" s="22"/>
      <c r="Y3" s="22"/>
    </row>
    <row r="4" ht="39.0" customHeight="1">
      <c r="A4" s="127" t="s">
        <v>9549</v>
      </c>
      <c r="B4" s="74"/>
      <c r="C4" s="74"/>
      <c r="D4" s="74"/>
      <c r="E4" s="74"/>
      <c r="F4" s="74"/>
      <c r="G4" s="74"/>
      <c r="H4" s="74"/>
      <c r="I4" s="74"/>
      <c r="J4" s="74"/>
      <c r="K4" s="74"/>
      <c r="L4" s="75"/>
      <c r="M4" s="22"/>
      <c r="N4" s="22"/>
      <c r="O4" s="22"/>
      <c r="P4" s="22"/>
      <c r="Q4" s="22"/>
      <c r="R4" s="22"/>
      <c r="S4" s="22"/>
      <c r="T4" s="22"/>
      <c r="U4" s="22"/>
      <c r="V4" s="22"/>
      <c r="W4" s="22"/>
      <c r="X4" s="22"/>
      <c r="Y4" s="22"/>
    </row>
    <row r="5" ht="24.0" customHeight="1">
      <c r="A5" s="127" t="s">
        <v>9550</v>
      </c>
      <c r="B5" s="74"/>
      <c r="C5" s="74"/>
      <c r="D5" s="74"/>
      <c r="E5" s="74"/>
      <c r="F5" s="74"/>
      <c r="G5" s="74"/>
      <c r="H5" s="74"/>
      <c r="I5" s="74"/>
      <c r="J5" s="74"/>
      <c r="K5" s="74"/>
      <c r="L5" s="75"/>
      <c r="M5" s="22"/>
      <c r="N5" s="22"/>
      <c r="O5" s="22"/>
      <c r="P5" s="22"/>
      <c r="Q5" s="22"/>
      <c r="R5" s="22"/>
      <c r="S5" s="22"/>
      <c r="T5" s="22"/>
      <c r="U5" s="22"/>
      <c r="V5" s="22"/>
      <c r="W5" s="22"/>
      <c r="X5" s="22"/>
      <c r="Y5" s="22"/>
    </row>
    <row r="6">
      <c r="A6" s="127" t="s">
        <v>9550</v>
      </c>
      <c r="B6" s="74"/>
      <c r="C6" s="74"/>
      <c r="D6" s="74"/>
      <c r="E6" s="74"/>
      <c r="F6" s="74"/>
      <c r="G6" s="74"/>
      <c r="H6" s="74"/>
      <c r="I6" s="74"/>
      <c r="J6" s="74"/>
      <c r="K6" s="74"/>
      <c r="L6" s="75"/>
      <c r="M6" s="22"/>
      <c r="N6" s="22"/>
      <c r="O6" s="22"/>
      <c r="P6" s="22"/>
      <c r="Q6" s="22"/>
      <c r="R6" s="22"/>
      <c r="S6" s="22"/>
      <c r="T6" s="22"/>
      <c r="U6" s="22"/>
      <c r="V6" s="22"/>
      <c r="W6" s="22"/>
      <c r="X6" s="22"/>
      <c r="Y6" s="22"/>
    </row>
    <row r="7">
      <c r="A7" s="234" t="s">
        <v>9551</v>
      </c>
      <c r="B7" s="235"/>
      <c r="C7" s="235"/>
      <c r="D7" s="235"/>
      <c r="E7" s="235"/>
      <c r="F7" s="235"/>
      <c r="G7" s="235"/>
      <c r="H7" s="235"/>
      <c r="I7" s="235"/>
      <c r="J7" s="235"/>
      <c r="K7" s="235"/>
      <c r="L7" s="236"/>
      <c r="M7" s="22"/>
      <c r="N7" s="22"/>
      <c r="O7" s="22"/>
      <c r="P7" s="22"/>
      <c r="Q7" s="22"/>
      <c r="R7" s="22"/>
      <c r="S7" s="22"/>
      <c r="T7" s="22"/>
      <c r="U7" s="22"/>
      <c r="V7" s="22"/>
      <c r="W7" s="22"/>
      <c r="X7" s="22"/>
      <c r="Y7" s="22"/>
    </row>
    <row r="8">
      <c r="A8" s="234" t="s">
        <v>9552</v>
      </c>
      <c r="B8" s="235"/>
      <c r="C8" s="235"/>
      <c r="D8" s="235"/>
      <c r="E8" s="235"/>
      <c r="F8" s="235"/>
      <c r="G8" s="235"/>
      <c r="H8" s="235"/>
      <c r="I8" s="235"/>
      <c r="J8" s="235"/>
      <c r="K8" s="235"/>
      <c r="L8" s="236"/>
      <c r="M8" s="22"/>
      <c r="N8" s="22"/>
      <c r="O8" s="22"/>
      <c r="P8" s="22"/>
      <c r="Q8" s="22"/>
      <c r="R8" s="22"/>
      <c r="S8" s="22"/>
      <c r="T8" s="22"/>
      <c r="U8" s="22"/>
      <c r="V8" s="22"/>
      <c r="W8" s="22"/>
      <c r="X8" s="22"/>
      <c r="Y8" s="22"/>
    </row>
    <row r="9" ht="38.25" customHeight="1">
      <c r="A9" s="237" t="s">
        <v>9553</v>
      </c>
      <c r="B9" s="235"/>
      <c r="C9" s="235"/>
      <c r="D9" s="235"/>
      <c r="E9" s="235"/>
      <c r="F9" s="235"/>
      <c r="G9" s="235"/>
      <c r="H9" s="235"/>
      <c r="I9" s="235"/>
      <c r="J9" s="235"/>
      <c r="K9" s="235"/>
      <c r="L9" s="236"/>
      <c r="M9" s="22"/>
      <c r="N9" s="22"/>
      <c r="O9" s="22"/>
      <c r="P9" s="22"/>
      <c r="Q9" s="22"/>
      <c r="R9" s="22"/>
      <c r="S9" s="22"/>
      <c r="T9" s="22"/>
      <c r="U9" s="22"/>
      <c r="V9" s="22"/>
      <c r="W9" s="22"/>
      <c r="X9" s="22"/>
      <c r="Y9" s="22"/>
    </row>
    <row r="10" ht="27.0" customHeight="1">
      <c r="A10" s="237" t="s">
        <v>9554</v>
      </c>
      <c r="B10" s="235"/>
      <c r="C10" s="235"/>
      <c r="D10" s="235"/>
      <c r="E10" s="235"/>
      <c r="F10" s="235"/>
      <c r="G10" s="235"/>
      <c r="H10" s="235"/>
      <c r="I10" s="235"/>
      <c r="J10" s="235"/>
      <c r="K10" s="235"/>
      <c r="L10" s="236"/>
      <c r="M10" s="22"/>
      <c r="N10" s="22"/>
      <c r="O10" s="22"/>
      <c r="P10" s="22"/>
      <c r="Q10" s="22"/>
      <c r="R10" s="22"/>
      <c r="S10" s="22"/>
      <c r="T10" s="22"/>
      <c r="U10" s="22"/>
      <c r="V10" s="22"/>
      <c r="W10" s="22"/>
      <c r="X10" s="22"/>
      <c r="Y10" s="22"/>
    </row>
    <row r="11" ht="34.5" customHeight="1">
      <c r="A11" s="128" t="s">
        <v>9555</v>
      </c>
      <c r="B11" s="74"/>
      <c r="C11" s="74"/>
      <c r="D11" s="74"/>
      <c r="E11" s="74"/>
      <c r="F11" s="74"/>
      <c r="G11" s="74"/>
      <c r="H11" s="74"/>
      <c r="I11" s="74"/>
      <c r="J11" s="74"/>
      <c r="K11" s="74"/>
      <c r="L11" s="75"/>
      <c r="M11" s="22"/>
      <c r="N11" s="22"/>
      <c r="O11" s="22"/>
      <c r="P11" s="22"/>
      <c r="Q11" s="22"/>
      <c r="R11" s="22"/>
      <c r="S11" s="22"/>
      <c r="T11" s="22"/>
      <c r="U11" s="22"/>
      <c r="V11" s="22"/>
      <c r="W11" s="22"/>
      <c r="X11" s="22"/>
      <c r="Y11" s="22"/>
    </row>
    <row r="12">
      <c r="A12" s="238"/>
      <c r="B12" s="239"/>
      <c r="C12" s="240"/>
      <c r="D12" s="241"/>
      <c r="E12" s="242"/>
      <c r="F12" s="243"/>
      <c r="G12" s="244"/>
      <c r="H12" s="244"/>
      <c r="I12" s="244"/>
      <c r="J12" s="244"/>
      <c r="K12" s="244"/>
      <c r="L12" s="244"/>
      <c r="M12" s="22"/>
      <c r="N12" s="22"/>
      <c r="O12" s="22"/>
      <c r="P12" s="22"/>
      <c r="Q12" s="22"/>
      <c r="R12" s="22"/>
      <c r="S12" s="22"/>
      <c r="T12" s="22"/>
      <c r="U12" s="22"/>
      <c r="V12" s="22"/>
      <c r="W12" s="22"/>
      <c r="X12" s="22"/>
      <c r="Y12" s="22"/>
    </row>
    <row r="13" ht="51.0" customHeight="1">
      <c r="A13" s="245" t="s">
        <v>9556</v>
      </c>
      <c r="B13" s="246" t="s">
        <v>9557</v>
      </c>
      <c r="C13" s="247" t="s">
        <v>8</v>
      </c>
      <c r="D13" s="248" t="s">
        <v>9558</v>
      </c>
      <c r="E13" s="249" t="s">
        <v>9559</v>
      </c>
      <c r="F13" s="249" t="s">
        <v>9560</v>
      </c>
      <c r="G13" s="250" t="s">
        <v>9561</v>
      </c>
      <c r="H13" s="247" t="s">
        <v>9562</v>
      </c>
      <c r="I13" s="247" t="s">
        <v>9563</v>
      </c>
      <c r="J13" s="247" t="s">
        <v>9564</v>
      </c>
      <c r="K13" s="246" t="s">
        <v>250</v>
      </c>
      <c r="L13" s="246" t="s">
        <v>254</v>
      </c>
      <c r="M13" s="160" t="s">
        <v>255</v>
      </c>
    </row>
    <row r="14" ht="11.25" customHeight="1">
      <c r="A14" s="162" t="s">
        <v>9565</v>
      </c>
      <c r="B14" s="162" t="s">
        <v>9566</v>
      </c>
      <c r="C14" s="10" t="s">
        <v>177</v>
      </c>
      <c r="D14" s="162" t="s">
        <v>9567</v>
      </c>
      <c r="E14" s="10">
        <v>2024.0</v>
      </c>
      <c r="F14" s="251" t="s">
        <v>9568</v>
      </c>
      <c r="G14" s="224"/>
      <c r="H14" s="224"/>
      <c r="I14" s="224"/>
      <c r="J14" s="162" t="s">
        <v>9569</v>
      </c>
      <c r="K14" s="252">
        <v>100.0</v>
      </c>
      <c r="L14" s="252">
        <v>100.0</v>
      </c>
      <c r="M14" s="162" t="s">
        <v>189</v>
      </c>
      <c r="N14" s="163"/>
      <c r="O14" s="163"/>
      <c r="P14" s="163"/>
      <c r="Q14" s="163"/>
      <c r="R14" s="163"/>
      <c r="S14" s="163"/>
      <c r="T14" s="163"/>
      <c r="U14" s="163"/>
      <c r="V14" s="163"/>
      <c r="W14" s="163"/>
      <c r="X14" s="163"/>
      <c r="Y14" s="163"/>
      <c r="Z14" s="163"/>
    </row>
    <row r="15" ht="11.25" customHeight="1">
      <c r="A15" s="253"/>
      <c r="B15" s="253" t="s">
        <v>9570</v>
      </c>
      <c r="C15" s="111" t="s">
        <v>106</v>
      </c>
      <c r="D15" s="144" t="s">
        <v>9571</v>
      </c>
      <c r="E15" s="111">
        <v>2024.0</v>
      </c>
      <c r="F15" s="254" t="s">
        <v>9572</v>
      </c>
      <c r="G15" s="144"/>
      <c r="H15" s="255" t="s">
        <v>9573</v>
      </c>
      <c r="I15" s="144"/>
      <c r="J15" s="144" t="s">
        <v>9574</v>
      </c>
      <c r="K15" s="256">
        <v>100.0</v>
      </c>
      <c r="L15" s="257">
        <v>100.0</v>
      </c>
      <c r="M15" s="253" t="s">
        <v>9570</v>
      </c>
      <c r="N15" s="163"/>
      <c r="O15" s="163"/>
      <c r="P15" s="163"/>
      <c r="Q15" s="163"/>
      <c r="R15" s="163"/>
      <c r="S15" s="163"/>
      <c r="T15" s="163"/>
      <c r="U15" s="163"/>
      <c r="V15" s="163"/>
      <c r="W15" s="163"/>
      <c r="X15" s="163"/>
      <c r="Y15" s="163"/>
      <c r="Z15" s="163"/>
    </row>
    <row r="16" ht="11.25" customHeight="1">
      <c r="A16" s="253"/>
      <c r="B16" s="253" t="s">
        <v>9570</v>
      </c>
      <c r="C16" s="111" t="s">
        <v>106</v>
      </c>
      <c r="D16" s="144" t="s">
        <v>9575</v>
      </c>
      <c r="E16" s="111">
        <v>2024.0</v>
      </c>
      <c r="F16" s="254" t="s">
        <v>9576</v>
      </c>
      <c r="G16" s="144"/>
      <c r="H16" s="193" t="s">
        <v>9577</v>
      </c>
      <c r="I16" s="144"/>
      <c r="J16" s="144" t="s">
        <v>9574</v>
      </c>
      <c r="K16" s="256">
        <v>100.0</v>
      </c>
      <c r="L16" s="257">
        <v>100.0</v>
      </c>
      <c r="M16" s="253" t="s">
        <v>9570</v>
      </c>
      <c r="N16" s="163"/>
      <c r="O16" s="163"/>
      <c r="P16" s="163"/>
      <c r="Q16" s="163"/>
      <c r="R16" s="163"/>
      <c r="S16" s="163"/>
      <c r="T16" s="163"/>
      <c r="U16" s="163"/>
      <c r="V16" s="163"/>
      <c r="W16" s="163"/>
      <c r="X16" s="163"/>
      <c r="Y16" s="163"/>
      <c r="Z16" s="163"/>
    </row>
    <row r="17" ht="11.25" customHeight="1">
      <c r="A17" s="163"/>
      <c r="B17" s="163"/>
      <c r="C17" s="163"/>
      <c r="D17" s="163"/>
      <c r="E17" s="163"/>
      <c r="F17" s="163"/>
      <c r="G17" s="163"/>
      <c r="H17" s="163"/>
      <c r="I17" s="163"/>
      <c r="J17" s="163"/>
      <c r="K17" s="163"/>
      <c r="L17" s="163"/>
      <c r="M17" s="163"/>
      <c r="N17" s="163"/>
      <c r="O17" s="163"/>
      <c r="P17" s="163"/>
      <c r="Q17" s="163"/>
      <c r="R17" s="163"/>
      <c r="S17" s="163"/>
      <c r="T17" s="163"/>
      <c r="U17" s="163"/>
      <c r="V17" s="163"/>
      <c r="W17" s="163"/>
      <c r="X17" s="163"/>
      <c r="Y17" s="163"/>
      <c r="Z17" s="163"/>
    </row>
    <row r="18" ht="11.25" customHeight="1">
      <c r="A18" s="163"/>
      <c r="B18" s="163"/>
      <c r="C18" s="163"/>
      <c r="D18" s="163"/>
      <c r="E18" s="163"/>
      <c r="F18" s="163"/>
      <c r="G18" s="163"/>
      <c r="H18" s="163"/>
      <c r="I18" s="163"/>
      <c r="J18" s="163"/>
      <c r="K18" s="163"/>
      <c r="L18" s="163"/>
      <c r="M18" s="163"/>
      <c r="N18" s="163"/>
      <c r="O18" s="163"/>
      <c r="P18" s="163"/>
      <c r="Q18" s="163"/>
      <c r="R18" s="163"/>
      <c r="S18" s="163"/>
      <c r="T18" s="163"/>
      <c r="U18" s="163"/>
      <c r="V18" s="163"/>
      <c r="W18" s="163"/>
      <c r="X18" s="163"/>
      <c r="Y18" s="163"/>
      <c r="Z18" s="163"/>
    </row>
    <row r="19" ht="11.25" customHeight="1">
      <c r="A19" s="258" t="s">
        <v>218</v>
      </c>
      <c r="B19" s="228"/>
      <c r="C19" s="190"/>
      <c r="D19" s="190"/>
      <c r="E19" s="259"/>
      <c r="F19" s="229"/>
      <c r="G19" s="166"/>
      <c r="H19" s="166"/>
      <c r="I19" s="166"/>
      <c r="J19" s="166"/>
      <c r="K19" s="244"/>
      <c r="L19" s="260">
        <f>SUM(L11:L18)</f>
        <v>300</v>
      </c>
      <c r="M19" s="163"/>
      <c r="N19" s="163"/>
      <c r="O19" s="163"/>
      <c r="P19" s="163"/>
      <c r="Q19" s="163"/>
      <c r="R19" s="163"/>
      <c r="S19" s="163"/>
      <c r="T19" s="163"/>
      <c r="U19" s="163"/>
      <c r="V19" s="163"/>
      <c r="W19" s="163"/>
      <c r="X19" s="163"/>
      <c r="Y19" s="163"/>
      <c r="Z19" s="163"/>
    </row>
    <row r="20" ht="11.25" customHeight="1">
      <c r="A20" s="227"/>
      <c r="B20" s="228"/>
      <c r="C20" s="190"/>
      <c r="D20" s="166"/>
      <c r="E20" s="229"/>
      <c r="F20" s="229"/>
      <c r="G20" s="166"/>
      <c r="H20" s="166"/>
      <c r="I20" s="166"/>
      <c r="J20" s="166"/>
      <c r="K20" s="166"/>
      <c r="L20" s="166"/>
      <c r="M20" s="163"/>
      <c r="N20" s="163"/>
      <c r="O20" s="163"/>
      <c r="P20" s="163"/>
      <c r="Q20" s="163"/>
      <c r="R20" s="163"/>
      <c r="S20" s="163"/>
      <c r="T20" s="163"/>
      <c r="U20" s="163"/>
      <c r="V20" s="163"/>
      <c r="W20" s="163"/>
      <c r="X20" s="163"/>
      <c r="Y20" s="163"/>
      <c r="Z20" s="163"/>
    </row>
    <row r="21" ht="11.25" customHeight="1">
      <c r="A21" s="148" t="s">
        <v>2134</v>
      </c>
      <c r="B21" s="149"/>
      <c r="C21" s="149"/>
      <c r="D21" s="149"/>
      <c r="E21" s="149"/>
      <c r="F21" s="149"/>
      <c r="G21" s="149"/>
      <c r="H21" s="149"/>
      <c r="I21" s="149"/>
      <c r="J21" s="149"/>
      <c r="K21" s="149"/>
      <c r="L21" s="149"/>
      <c r="M21" s="163"/>
      <c r="N21" s="163"/>
      <c r="O21" s="163"/>
      <c r="P21" s="163"/>
      <c r="Q21" s="163"/>
      <c r="R21" s="163"/>
      <c r="S21" s="163"/>
      <c r="T21" s="163"/>
      <c r="U21" s="163"/>
      <c r="V21" s="163"/>
      <c r="W21" s="163"/>
      <c r="X21" s="163"/>
      <c r="Y21" s="163"/>
      <c r="Z21" s="163"/>
    </row>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c r="A76" s="8" t="s">
        <v>5676</v>
      </c>
      <c r="B76" s="8" t="s">
        <v>5677</v>
      </c>
      <c r="C76" s="8" t="s">
        <v>106</v>
      </c>
      <c r="D76" s="8" t="s">
        <v>5678</v>
      </c>
      <c r="E76" s="8" t="s">
        <v>5679</v>
      </c>
      <c r="F76" s="8" t="s">
        <v>655</v>
      </c>
      <c r="G76" s="8">
        <v>2.0</v>
      </c>
      <c r="H76" s="8">
        <v>2.0</v>
      </c>
      <c r="I76" s="8">
        <v>4.0</v>
      </c>
      <c r="J76" s="8">
        <v>50.0</v>
      </c>
      <c r="K76" s="8">
        <v>25.0</v>
      </c>
      <c r="M76" s="8" t="s">
        <v>111</v>
      </c>
    </row>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c r="A133" s="8" t="s">
        <v>5676</v>
      </c>
      <c r="B133" s="8" t="s">
        <v>5677</v>
      </c>
      <c r="C133" s="8" t="s">
        <v>106</v>
      </c>
      <c r="D133" s="8" t="s">
        <v>5678</v>
      </c>
      <c r="E133" s="8" t="s">
        <v>5679</v>
      </c>
      <c r="F133" s="8" t="s">
        <v>655</v>
      </c>
      <c r="G133" s="8">
        <v>2.0</v>
      </c>
      <c r="H133" s="8">
        <v>2.0</v>
      </c>
      <c r="I133" s="8">
        <v>4.0</v>
      </c>
      <c r="J133" s="8">
        <v>50.0</v>
      </c>
      <c r="K133" s="8">
        <v>25.0</v>
      </c>
      <c r="M133" s="8" t="s">
        <v>113</v>
      </c>
    </row>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21:L21"/>
    <mergeCell ref="A2:L2"/>
    <mergeCell ref="A4:L4"/>
    <mergeCell ref="A5:L5"/>
    <mergeCell ref="A6:L6"/>
    <mergeCell ref="A7:L7"/>
    <mergeCell ref="A8:L8"/>
    <mergeCell ref="A9:L9"/>
  </mergeCells>
  <hyperlinks>
    <hyperlink r:id="rId1" ref="H15"/>
    <hyperlink r:id="rId2" ref="H16"/>
  </hyperlinks>
  <printOptions/>
  <pageMargins bottom="0.75" footer="0.0" header="0.0" left="0.7" right="0.7" top="0.75"/>
  <pageSetup paperSize="9" orientation="portrait"/>
  <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14"/>
    <col customWidth="1" min="2" max="2" width="19.43"/>
    <col customWidth="1" min="3" max="3" width="16.29"/>
    <col customWidth="1" min="4" max="4" width="36.43"/>
    <col customWidth="1" min="5" max="5" width="18.14"/>
    <col customWidth="1" min="6" max="25" width="9.14"/>
    <col customWidth="1" min="26" max="26" width="8.71"/>
  </cols>
  <sheetData>
    <row r="1">
      <c r="A1" s="123"/>
      <c r="B1" s="124"/>
      <c r="C1" s="124"/>
      <c r="D1" s="2"/>
      <c r="E1" s="2"/>
      <c r="F1" s="2"/>
      <c r="G1" s="2"/>
      <c r="H1" s="2"/>
      <c r="I1" s="2"/>
    </row>
    <row r="2" ht="35.25" customHeight="1">
      <c r="A2" s="125" t="s">
        <v>9578</v>
      </c>
      <c r="B2" s="74"/>
      <c r="C2" s="74"/>
      <c r="D2" s="74"/>
      <c r="E2" s="74"/>
      <c r="F2" s="74"/>
      <c r="G2" s="74"/>
      <c r="H2" s="74"/>
      <c r="I2" s="75"/>
      <c r="J2" s="22"/>
      <c r="K2" s="22"/>
      <c r="L2" s="22"/>
      <c r="M2" s="22"/>
      <c r="N2" s="22"/>
      <c r="O2" s="22"/>
      <c r="P2" s="22"/>
      <c r="Q2" s="22"/>
      <c r="R2" s="22"/>
      <c r="S2" s="22"/>
      <c r="T2" s="22"/>
      <c r="U2" s="22"/>
      <c r="V2" s="22"/>
      <c r="W2" s="22"/>
      <c r="X2" s="22"/>
      <c r="Y2" s="22"/>
    </row>
    <row r="3">
      <c r="A3" s="129"/>
      <c r="B3" s="130"/>
      <c r="C3" s="130"/>
      <c r="D3" s="129"/>
      <c r="E3" s="129"/>
      <c r="F3" s="126"/>
      <c r="G3" s="126"/>
      <c r="H3" s="126"/>
      <c r="I3" s="126"/>
      <c r="J3" s="22"/>
      <c r="K3" s="22"/>
      <c r="L3" s="22"/>
      <c r="M3" s="22"/>
      <c r="N3" s="22"/>
      <c r="O3" s="22"/>
      <c r="P3" s="22"/>
      <c r="Q3" s="22"/>
      <c r="R3" s="22"/>
      <c r="S3" s="22"/>
      <c r="T3" s="22"/>
      <c r="U3" s="22"/>
      <c r="V3" s="22"/>
      <c r="W3" s="22"/>
      <c r="X3" s="22"/>
      <c r="Y3" s="22"/>
    </row>
    <row r="4">
      <c r="A4" s="154" t="s">
        <v>9579</v>
      </c>
      <c r="B4" s="74"/>
      <c r="C4" s="74"/>
      <c r="D4" s="74"/>
      <c r="E4" s="74"/>
      <c r="F4" s="74"/>
      <c r="G4" s="74"/>
      <c r="H4" s="74"/>
      <c r="I4" s="75"/>
      <c r="J4" s="22"/>
      <c r="K4" s="22"/>
      <c r="L4" s="22"/>
      <c r="M4" s="22"/>
      <c r="N4" s="22"/>
      <c r="O4" s="22"/>
      <c r="P4" s="22"/>
      <c r="Q4" s="22"/>
      <c r="R4" s="22"/>
      <c r="S4" s="22"/>
      <c r="T4" s="22"/>
      <c r="U4" s="22"/>
      <c r="V4" s="22"/>
      <c r="W4" s="22"/>
      <c r="X4" s="22"/>
      <c r="Y4" s="22"/>
    </row>
    <row r="5" ht="26.25" customHeight="1">
      <c r="A5" s="127" t="s">
        <v>9580</v>
      </c>
      <c r="B5" s="74"/>
      <c r="C5" s="74"/>
      <c r="D5" s="74"/>
      <c r="E5" s="74"/>
      <c r="F5" s="74"/>
      <c r="G5" s="74"/>
      <c r="H5" s="74"/>
      <c r="I5" s="75"/>
      <c r="J5" s="22"/>
      <c r="K5" s="22"/>
      <c r="L5" s="22"/>
      <c r="M5" s="22"/>
      <c r="N5" s="22"/>
      <c r="O5" s="22"/>
      <c r="P5" s="22"/>
      <c r="Q5" s="22"/>
      <c r="R5" s="22"/>
      <c r="S5" s="22"/>
      <c r="T5" s="22"/>
      <c r="U5" s="22"/>
      <c r="V5" s="22"/>
      <c r="W5" s="22"/>
      <c r="X5" s="22"/>
      <c r="Y5" s="22"/>
    </row>
    <row r="6" ht="27.0" customHeight="1">
      <c r="A6" s="127" t="s">
        <v>9581</v>
      </c>
      <c r="B6" s="74"/>
      <c r="C6" s="74"/>
      <c r="D6" s="74"/>
      <c r="E6" s="74"/>
      <c r="F6" s="74"/>
      <c r="G6" s="74"/>
      <c r="H6" s="74"/>
      <c r="I6" s="75"/>
      <c r="J6" s="22"/>
      <c r="K6" s="22"/>
      <c r="L6" s="22"/>
      <c r="M6" s="22"/>
      <c r="N6" s="22"/>
      <c r="O6" s="22"/>
      <c r="P6" s="22"/>
      <c r="Q6" s="22"/>
      <c r="R6" s="22"/>
      <c r="S6" s="22"/>
      <c r="T6" s="22"/>
      <c r="U6" s="22"/>
      <c r="V6" s="22"/>
      <c r="W6" s="22"/>
      <c r="X6" s="22"/>
      <c r="Y6" s="22"/>
    </row>
    <row r="7" ht="26.25" customHeight="1">
      <c r="A7" s="261" t="s">
        <v>9582</v>
      </c>
      <c r="B7" s="74"/>
      <c r="C7" s="74"/>
      <c r="D7" s="74"/>
      <c r="E7" s="74"/>
      <c r="F7" s="74"/>
      <c r="G7" s="74"/>
      <c r="H7" s="74"/>
      <c r="I7" s="75"/>
      <c r="N7" s="262"/>
    </row>
    <row r="8" ht="69.0" customHeight="1">
      <c r="A8" s="261" t="s">
        <v>9583</v>
      </c>
      <c r="B8" s="74"/>
      <c r="C8" s="74"/>
      <c r="D8" s="74"/>
      <c r="E8" s="74"/>
      <c r="F8" s="74"/>
      <c r="G8" s="74"/>
      <c r="H8" s="74"/>
      <c r="I8" s="75"/>
    </row>
    <row r="9" ht="30.75" customHeight="1">
      <c r="A9" s="129"/>
      <c r="B9" s="130"/>
      <c r="C9" s="130"/>
      <c r="D9" s="129"/>
      <c r="E9" s="129"/>
      <c r="F9" s="129"/>
      <c r="G9" s="129"/>
      <c r="H9" s="126"/>
      <c r="I9" s="126"/>
    </row>
    <row r="10" ht="78.0" customHeight="1">
      <c r="A10" s="157" t="s">
        <v>9584</v>
      </c>
      <c r="B10" s="263" t="s">
        <v>9585</v>
      </c>
      <c r="C10" s="158" t="s">
        <v>8</v>
      </c>
      <c r="D10" s="263" t="s">
        <v>9586</v>
      </c>
      <c r="E10" s="132" t="s">
        <v>247</v>
      </c>
      <c r="F10" s="132" t="s">
        <v>248</v>
      </c>
      <c r="G10" s="132" t="s">
        <v>249</v>
      </c>
      <c r="H10" s="157" t="s">
        <v>250</v>
      </c>
      <c r="I10" s="157" t="s">
        <v>254</v>
      </c>
      <c r="J10" s="133" t="s">
        <v>255</v>
      </c>
      <c r="K10" s="22"/>
      <c r="L10" s="22"/>
      <c r="M10" s="22"/>
      <c r="N10" s="22"/>
      <c r="O10" s="22"/>
      <c r="P10" s="22"/>
      <c r="Q10" s="22"/>
      <c r="R10" s="22"/>
      <c r="S10" s="22"/>
      <c r="T10" s="22"/>
      <c r="U10" s="22"/>
      <c r="V10" s="22"/>
      <c r="W10" s="22"/>
      <c r="X10" s="22"/>
      <c r="Y10" s="22"/>
    </row>
    <row r="11">
      <c r="A11" s="144"/>
      <c r="B11" s="144"/>
      <c r="C11" s="139"/>
      <c r="D11" s="144"/>
      <c r="E11" s="139"/>
      <c r="F11" s="139"/>
      <c r="G11" s="139"/>
      <c r="H11" s="264"/>
      <c r="I11" s="265"/>
      <c r="J11" s="24"/>
    </row>
    <row r="12">
      <c r="A12" s="144"/>
      <c r="B12" s="144"/>
      <c r="C12" s="266"/>
      <c r="D12" s="144"/>
      <c r="E12" s="139"/>
      <c r="F12" s="139"/>
      <c r="G12" s="139"/>
      <c r="H12" s="264"/>
      <c r="I12" s="265"/>
      <c r="J12" s="24"/>
    </row>
    <row r="13">
      <c r="A13" s="144"/>
      <c r="B13" s="144"/>
      <c r="C13" s="139"/>
      <c r="D13" s="144"/>
      <c r="E13" s="139"/>
      <c r="F13" s="139"/>
      <c r="G13" s="139"/>
      <c r="H13" s="264"/>
      <c r="I13" s="265"/>
      <c r="J13" s="24"/>
    </row>
    <row r="14">
      <c r="A14" s="144"/>
      <c r="B14" s="144"/>
      <c r="C14" s="139"/>
      <c r="D14" s="144"/>
      <c r="E14" s="139"/>
      <c r="F14" s="139"/>
      <c r="G14" s="139"/>
      <c r="H14" s="264"/>
      <c r="I14" s="265"/>
      <c r="J14" s="24"/>
    </row>
    <row r="15">
      <c r="A15" s="144"/>
      <c r="B15" s="144"/>
      <c r="C15" s="139"/>
      <c r="D15" s="144"/>
      <c r="E15" s="139"/>
      <c r="F15" s="139"/>
      <c r="G15" s="139"/>
      <c r="H15" s="264"/>
      <c r="I15" s="265"/>
      <c r="J15" s="24"/>
    </row>
    <row r="16">
      <c r="A16" s="144"/>
      <c r="B16" s="144"/>
      <c r="C16" s="139"/>
      <c r="D16" s="144"/>
      <c r="E16" s="139"/>
      <c r="F16" s="139"/>
      <c r="G16" s="139"/>
      <c r="H16" s="264"/>
      <c r="I16" s="265"/>
      <c r="J16" s="24"/>
    </row>
    <row r="17">
      <c r="A17" s="146" t="s">
        <v>218</v>
      </c>
      <c r="B17" s="146"/>
      <c r="C17" s="124"/>
      <c r="D17" s="2"/>
      <c r="E17" s="2"/>
      <c r="F17" s="2"/>
      <c r="G17" s="2"/>
      <c r="H17" s="267"/>
      <c r="I17" s="147">
        <f>SUM(I11:I16)</f>
        <v>0</v>
      </c>
    </row>
    <row r="18">
      <c r="A18" s="268"/>
      <c r="B18" s="124"/>
      <c r="C18" s="124"/>
      <c r="D18" s="124"/>
      <c r="E18" s="2"/>
      <c r="F18" s="2"/>
      <c r="G18" s="2"/>
      <c r="H18" s="2"/>
      <c r="I18" s="2"/>
    </row>
    <row r="19">
      <c r="A19" s="148" t="s">
        <v>2134</v>
      </c>
      <c r="B19" s="149"/>
      <c r="C19" s="149"/>
      <c r="D19" s="149"/>
      <c r="E19" s="149"/>
      <c r="F19" s="149"/>
      <c r="G19" s="149"/>
      <c r="H19" s="149"/>
      <c r="I19" s="149"/>
    </row>
    <row r="20" ht="15.75" customHeight="1">
      <c r="A20" s="123"/>
      <c r="B20" s="124"/>
      <c r="C20" s="124"/>
      <c r="D20" s="2"/>
      <c r="E20" s="2"/>
      <c r="F20" s="2"/>
      <c r="G20" s="2"/>
      <c r="H20" s="2"/>
      <c r="I20" s="2"/>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I2"/>
    <mergeCell ref="A4:I4"/>
    <mergeCell ref="A5:I5"/>
    <mergeCell ref="A6:I6"/>
    <mergeCell ref="A7:I7"/>
    <mergeCell ref="A8:I8"/>
    <mergeCell ref="A19:I19"/>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14"/>
    <col customWidth="1" min="2" max="2" width="19.43"/>
    <col customWidth="1" min="3" max="3" width="16.29"/>
    <col customWidth="1" min="4" max="4" width="36.43"/>
    <col customWidth="1" min="5" max="5" width="18.14"/>
    <col customWidth="1" min="6" max="24" width="9.14"/>
    <col customWidth="1" min="25" max="26" width="8.71"/>
  </cols>
  <sheetData>
    <row r="1">
      <c r="A1" s="123"/>
      <c r="B1" s="123"/>
      <c r="C1" s="124"/>
      <c r="D1" s="2"/>
      <c r="E1" s="2"/>
      <c r="F1" s="2"/>
      <c r="G1" s="2"/>
      <c r="H1" s="2"/>
      <c r="I1" s="2"/>
      <c r="J1" s="2"/>
    </row>
    <row r="2" ht="33.0" customHeight="1">
      <c r="A2" s="125" t="s">
        <v>9587</v>
      </c>
      <c r="B2" s="74"/>
      <c r="C2" s="74"/>
      <c r="D2" s="74"/>
      <c r="E2" s="74"/>
      <c r="F2" s="74"/>
      <c r="G2" s="74"/>
      <c r="H2" s="75"/>
      <c r="I2" s="126"/>
      <c r="J2" s="126"/>
      <c r="K2" s="22"/>
      <c r="L2" s="22"/>
      <c r="M2" s="22"/>
      <c r="N2" s="22"/>
      <c r="O2" s="22"/>
      <c r="P2" s="22"/>
      <c r="Q2" s="22"/>
      <c r="R2" s="22"/>
      <c r="S2" s="22"/>
      <c r="T2" s="22"/>
      <c r="U2" s="22"/>
      <c r="V2" s="22"/>
      <c r="W2" s="22"/>
      <c r="X2" s="22"/>
    </row>
    <row r="3">
      <c r="A3" s="153"/>
      <c r="B3" s="153"/>
      <c r="C3" s="153"/>
      <c r="D3" s="153"/>
      <c r="E3" s="153"/>
      <c r="F3" s="153"/>
      <c r="G3" s="153"/>
      <c r="H3" s="153"/>
      <c r="I3" s="126"/>
      <c r="J3" s="126"/>
      <c r="K3" s="22"/>
      <c r="L3" s="22"/>
      <c r="M3" s="22"/>
      <c r="N3" s="22"/>
      <c r="O3" s="22"/>
      <c r="P3" s="22"/>
      <c r="Q3" s="22"/>
      <c r="R3" s="22"/>
      <c r="S3" s="22"/>
      <c r="T3" s="22"/>
      <c r="U3" s="22"/>
      <c r="V3" s="22"/>
      <c r="W3" s="22"/>
      <c r="X3" s="22"/>
    </row>
    <row r="4" ht="19.5" customHeight="1">
      <c r="A4" s="269" t="s">
        <v>9588</v>
      </c>
      <c r="B4" s="74"/>
      <c r="C4" s="74"/>
      <c r="D4" s="74"/>
      <c r="E4" s="74"/>
      <c r="F4" s="74"/>
      <c r="G4" s="74"/>
      <c r="H4" s="75"/>
      <c r="I4" s="126"/>
      <c r="J4" s="126"/>
      <c r="K4" s="270"/>
      <c r="L4" s="270"/>
      <c r="M4" s="270"/>
      <c r="N4" s="270"/>
      <c r="O4" s="270"/>
      <c r="P4" s="270"/>
      <c r="Q4" s="270"/>
      <c r="R4" s="270"/>
      <c r="S4" s="270"/>
      <c r="T4" s="270"/>
      <c r="U4" s="270"/>
      <c r="V4" s="270"/>
      <c r="W4" s="270"/>
      <c r="X4" s="270"/>
    </row>
    <row r="5">
      <c r="A5" s="269" t="s">
        <v>9589</v>
      </c>
      <c r="B5" s="74"/>
      <c r="C5" s="74"/>
      <c r="D5" s="74"/>
      <c r="E5" s="74"/>
      <c r="F5" s="74"/>
      <c r="G5" s="74"/>
      <c r="H5" s="75"/>
      <c r="I5" s="126"/>
      <c r="J5" s="126"/>
      <c r="K5" s="270"/>
      <c r="L5" s="270"/>
      <c r="M5" s="270"/>
      <c r="N5" s="270"/>
      <c r="O5" s="270"/>
      <c r="P5" s="270"/>
      <c r="Q5" s="270"/>
      <c r="R5" s="270"/>
      <c r="S5" s="270"/>
      <c r="T5" s="270"/>
      <c r="U5" s="270"/>
      <c r="V5" s="270"/>
      <c r="W5" s="270"/>
      <c r="X5" s="270"/>
    </row>
    <row r="6" ht="13.5" customHeight="1">
      <c r="A6" s="269" t="s">
        <v>9590</v>
      </c>
      <c r="B6" s="74"/>
      <c r="C6" s="74"/>
      <c r="D6" s="74"/>
      <c r="E6" s="74"/>
      <c r="F6" s="74"/>
      <c r="G6" s="74"/>
      <c r="H6" s="75"/>
      <c r="I6" s="146"/>
      <c r="J6" s="146"/>
      <c r="K6" s="271"/>
      <c r="L6" s="271"/>
      <c r="M6" s="271"/>
      <c r="N6" s="271"/>
      <c r="O6" s="271"/>
      <c r="P6" s="271"/>
      <c r="Q6" s="271"/>
      <c r="R6" s="271"/>
      <c r="S6" s="271"/>
      <c r="T6" s="271"/>
      <c r="U6" s="271"/>
      <c r="V6" s="271"/>
      <c r="W6" s="271"/>
      <c r="X6" s="271"/>
    </row>
    <row r="7">
      <c r="A7" s="269" t="s">
        <v>9591</v>
      </c>
      <c r="B7" s="74"/>
      <c r="C7" s="74"/>
      <c r="D7" s="74"/>
      <c r="E7" s="74"/>
      <c r="F7" s="74"/>
      <c r="G7" s="74"/>
      <c r="H7" s="75"/>
      <c r="I7" s="146"/>
      <c r="J7" s="146"/>
      <c r="K7" s="271"/>
      <c r="L7" s="271"/>
      <c r="M7" s="271"/>
      <c r="N7" s="271"/>
      <c r="O7" s="271"/>
      <c r="P7" s="271"/>
      <c r="Q7" s="271"/>
      <c r="R7" s="271"/>
      <c r="S7" s="271"/>
      <c r="T7" s="271"/>
      <c r="U7" s="271"/>
      <c r="V7" s="271"/>
      <c r="W7" s="271"/>
      <c r="X7" s="271"/>
    </row>
    <row r="8" ht="323.25" customHeight="1">
      <c r="A8" s="269" t="s">
        <v>9592</v>
      </c>
      <c r="B8" s="74"/>
      <c r="C8" s="74"/>
      <c r="D8" s="74"/>
      <c r="E8" s="74"/>
      <c r="F8" s="74"/>
      <c r="G8" s="74"/>
      <c r="H8" s="75"/>
      <c r="I8" s="146"/>
      <c r="J8" s="146"/>
      <c r="K8" s="271"/>
      <c r="L8" s="271"/>
      <c r="M8" s="271"/>
      <c r="N8" s="271"/>
      <c r="O8" s="271"/>
      <c r="P8" s="271"/>
      <c r="Q8" s="271"/>
      <c r="R8" s="271"/>
      <c r="S8" s="271"/>
      <c r="T8" s="271"/>
      <c r="U8" s="271"/>
      <c r="V8" s="271"/>
      <c r="W8" s="271"/>
      <c r="X8" s="271"/>
    </row>
    <row r="9">
      <c r="A9" s="129"/>
      <c r="B9" s="129"/>
      <c r="C9" s="130"/>
      <c r="D9" s="129"/>
      <c r="E9" s="129"/>
      <c r="F9" s="129"/>
      <c r="G9" s="129"/>
      <c r="H9" s="129"/>
      <c r="I9" s="126"/>
      <c r="J9" s="126"/>
      <c r="K9" s="270"/>
      <c r="L9" s="270"/>
      <c r="M9" s="270"/>
      <c r="N9" s="270"/>
      <c r="O9" s="270"/>
      <c r="P9" s="270"/>
      <c r="Q9" s="270"/>
      <c r="R9" s="270"/>
      <c r="S9" s="270"/>
      <c r="T9" s="270"/>
      <c r="U9" s="270"/>
      <c r="V9" s="270"/>
      <c r="W9" s="270"/>
      <c r="X9" s="270"/>
    </row>
    <row r="10" ht="57.0" customHeight="1">
      <c r="A10" s="250" t="s">
        <v>9593</v>
      </c>
      <c r="B10" s="250" t="s">
        <v>8</v>
      </c>
      <c r="C10" s="250" t="s">
        <v>9594</v>
      </c>
      <c r="D10" s="250" t="s">
        <v>9595</v>
      </c>
      <c r="E10" s="250" t="s">
        <v>9596</v>
      </c>
      <c r="F10" s="250" t="s">
        <v>9597</v>
      </c>
      <c r="G10" s="157" t="s">
        <v>250</v>
      </c>
      <c r="H10" s="157" t="s">
        <v>254</v>
      </c>
      <c r="I10" s="133" t="s">
        <v>255</v>
      </c>
      <c r="J10" s="126"/>
      <c r="K10" s="270"/>
      <c r="L10" s="270"/>
      <c r="M10" s="270"/>
      <c r="N10" s="270"/>
      <c r="O10" s="270"/>
      <c r="P10" s="270"/>
      <c r="Q10" s="270"/>
      <c r="R10" s="270"/>
      <c r="S10" s="270"/>
      <c r="T10" s="270"/>
      <c r="U10" s="270"/>
      <c r="V10" s="270"/>
      <c r="W10" s="270"/>
      <c r="X10" s="270"/>
    </row>
    <row r="11">
      <c r="A11" s="144"/>
      <c r="B11" s="144"/>
      <c r="C11" s="139"/>
      <c r="D11" s="144"/>
      <c r="E11" s="139"/>
      <c r="F11" s="139"/>
      <c r="G11" s="264"/>
      <c r="H11" s="141"/>
      <c r="I11" s="2"/>
      <c r="J11" s="2"/>
      <c r="K11" s="272"/>
      <c r="L11" s="272"/>
      <c r="M11" s="272"/>
      <c r="N11" s="272"/>
      <c r="O11" s="272"/>
      <c r="P11" s="272"/>
      <c r="Q11" s="272"/>
      <c r="R11" s="272"/>
      <c r="S11" s="272"/>
      <c r="T11" s="272"/>
      <c r="U11" s="272"/>
      <c r="V11" s="272"/>
      <c r="W11" s="272"/>
      <c r="X11" s="272"/>
    </row>
    <row r="12">
      <c r="A12" s="144"/>
      <c r="B12" s="144"/>
      <c r="C12" s="266"/>
      <c r="D12" s="144"/>
      <c r="E12" s="139"/>
      <c r="F12" s="139"/>
      <c r="G12" s="264"/>
      <c r="H12" s="141"/>
      <c r="I12" s="2"/>
      <c r="J12" s="2"/>
      <c r="K12" s="272"/>
      <c r="L12" s="272"/>
      <c r="M12" s="272"/>
      <c r="N12" s="272"/>
      <c r="O12" s="272"/>
      <c r="P12" s="272"/>
      <c r="Q12" s="272"/>
      <c r="R12" s="272"/>
      <c r="S12" s="272"/>
      <c r="T12" s="272"/>
      <c r="U12" s="272"/>
      <c r="V12" s="272"/>
      <c r="W12" s="272"/>
      <c r="X12" s="272"/>
    </row>
    <row r="13">
      <c r="A13" s="144"/>
      <c r="B13" s="144"/>
      <c r="C13" s="139"/>
      <c r="D13" s="144"/>
      <c r="E13" s="139"/>
      <c r="F13" s="139"/>
      <c r="G13" s="264"/>
      <c r="H13" s="141"/>
      <c r="I13" s="2"/>
      <c r="J13" s="2"/>
      <c r="K13" s="272"/>
      <c r="L13" s="272"/>
      <c r="M13" s="272"/>
      <c r="N13" s="272"/>
      <c r="O13" s="272"/>
      <c r="P13" s="272"/>
      <c r="Q13" s="272"/>
      <c r="R13" s="272"/>
      <c r="S13" s="272"/>
      <c r="T13" s="272"/>
      <c r="U13" s="272"/>
      <c r="V13" s="272"/>
      <c r="W13" s="272"/>
      <c r="X13" s="272"/>
    </row>
    <row r="14">
      <c r="A14" s="144"/>
      <c r="B14" s="144"/>
      <c r="C14" s="139"/>
      <c r="D14" s="144"/>
      <c r="E14" s="139"/>
      <c r="F14" s="139"/>
      <c r="G14" s="264"/>
      <c r="H14" s="141"/>
      <c r="I14" s="2"/>
      <c r="J14" s="2"/>
      <c r="K14" s="272"/>
      <c r="L14" s="272"/>
      <c r="M14" s="272"/>
      <c r="N14" s="272"/>
      <c r="O14" s="272"/>
      <c r="P14" s="272"/>
      <c r="Q14" s="272"/>
      <c r="R14" s="272"/>
      <c r="S14" s="272"/>
      <c r="T14" s="272"/>
      <c r="U14" s="272"/>
      <c r="V14" s="272"/>
      <c r="W14" s="272"/>
      <c r="X14" s="272"/>
    </row>
    <row r="15">
      <c r="A15" s="144"/>
      <c r="B15" s="144"/>
      <c r="C15" s="139"/>
      <c r="D15" s="144"/>
      <c r="E15" s="139"/>
      <c r="F15" s="139"/>
      <c r="G15" s="264"/>
      <c r="H15" s="141"/>
      <c r="I15" s="2"/>
      <c r="J15" s="2"/>
      <c r="K15" s="272"/>
      <c r="L15" s="272"/>
      <c r="M15" s="272"/>
      <c r="N15" s="272"/>
      <c r="O15" s="272"/>
      <c r="P15" s="272"/>
      <c r="Q15" s="272"/>
      <c r="R15" s="272"/>
      <c r="S15" s="272"/>
      <c r="T15" s="272"/>
      <c r="U15" s="272"/>
      <c r="V15" s="272"/>
      <c r="W15" s="272"/>
      <c r="X15" s="272"/>
    </row>
    <row r="16">
      <c r="A16" s="144"/>
      <c r="B16" s="144"/>
      <c r="C16" s="139"/>
      <c r="D16" s="144"/>
      <c r="E16" s="139"/>
      <c r="F16" s="139"/>
      <c r="G16" s="264"/>
      <c r="H16" s="141"/>
      <c r="I16" s="2"/>
      <c r="J16" s="2"/>
      <c r="K16" s="272"/>
      <c r="L16" s="272"/>
      <c r="M16" s="272"/>
      <c r="N16" s="272"/>
      <c r="O16" s="272"/>
      <c r="P16" s="272"/>
      <c r="Q16" s="272"/>
      <c r="R16" s="272"/>
      <c r="S16" s="272"/>
      <c r="T16" s="272"/>
      <c r="U16" s="272"/>
      <c r="V16" s="272"/>
      <c r="W16" s="272"/>
      <c r="X16" s="272"/>
    </row>
    <row r="17">
      <c r="A17" s="146" t="s">
        <v>218</v>
      </c>
      <c r="B17" s="146"/>
      <c r="C17" s="124"/>
      <c r="D17" s="2"/>
      <c r="E17" s="2"/>
      <c r="F17" s="2"/>
      <c r="G17" s="267"/>
      <c r="H17" s="147">
        <f>SUM(H11:H16)</f>
        <v>0</v>
      </c>
      <c r="I17" s="2"/>
      <c r="J17" s="2"/>
    </row>
    <row r="18">
      <c r="A18" s="123"/>
      <c r="B18" s="123"/>
      <c r="C18" s="124"/>
      <c r="D18" s="2"/>
      <c r="E18" s="2"/>
      <c r="F18" s="2"/>
      <c r="G18" s="2"/>
      <c r="H18" s="2"/>
      <c r="I18" s="2"/>
      <c r="J18" s="2"/>
    </row>
    <row r="19" ht="15.75" customHeight="1">
      <c r="A19" s="148" t="s">
        <v>2134</v>
      </c>
      <c r="B19" s="149"/>
      <c r="C19" s="149"/>
      <c r="D19" s="149"/>
      <c r="E19" s="149"/>
      <c r="F19" s="149"/>
      <c r="G19" s="149"/>
      <c r="H19" s="149"/>
      <c r="I19" s="2"/>
      <c r="J19" s="2"/>
    </row>
    <row r="20" ht="15.75" customHeight="1">
      <c r="A20" s="123"/>
      <c r="B20" s="123"/>
      <c r="C20" s="124"/>
      <c r="D20" s="2"/>
      <c r="E20" s="2"/>
      <c r="F20" s="2"/>
      <c r="G20" s="2"/>
      <c r="H20" s="2"/>
      <c r="I20" s="2"/>
      <c r="J20" s="2"/>
    </row>
    <row r="21" ht="15.75" customHeight="1">
      <c r="A21" s="123"/>
      <c r="B21" s="123"/>
      <c r="C21" s="124"/>
      <c r="D21" s="2"/>
      <c r="E21" s="2"/>
      <c r="F21" s="2"/>
      <c r="G21" s="2"/>
      <c r="H21" s="2"/>
      <c r="I21" s="2"/>
      <c r="J21" s="2"/>
    </row>
    <row r="22" ht="15.75" customHeight="1">
      <c r="A22" s="123"/>
      <c r="B22" s="123"/>
      <c r="C22" s="124"/>
      <c r="D22" s="2"/>
      <c r="E22" s="2"/>
      <c r="F22" s="2"/>
      <c r="G22" s="2"/>
      <c r="H22" s="2"/>
      <c r="I22" s="2"/>
      <c r="J22" s="2"/>
    </row>
    <row r="23" ht="15.75" customHeight="1">
      <c r="A23" s="123"/>
      <c r="B23" s="123"/>
      <c r="C23" s="124"/>
      <c r="D23" s="2"/>
      <c r="E23" s="2"/>
      <c r="F23" s="2"/>
      <c r="G23" s="2"/>
      <c r="H23" s="2"/>
      <c r="I23" s="2"/>
      <c r="J23" s="2"/>
    </row>
    <row r="24" ht="15.75" customHeight="1">
      <c r="A24" s="123"/>
      <c r="B24" s="123"/>
      <c r="C24" s="124"/>
      <c r="D24" s="2"/>
      <c r="E24" s="2"/>
      <c r="F24" s="2"/>
      <c r="G24" s="2"/>
      <c r="H24" s="2"/>
      <c r="I24" s="2"/>
      <c r="J24" s="2"/>
    </row>
    <row r="25" ht="15.75" customHeight="1">
      <c r="A25" s="123"/>
      <c r="B25" s="123"/>
      <c r="C25" s="124"/>
      <c r="D25" s="2"/>
      <c r="E25" s="2"/>
      <c r="F25" s="2"/>
      <c r="G25" s="2"/>
      <c r="H25" s="2"/>
      <c r="I25" s="2"/>
      <c r="J25" s="2"/>
    </row>
    <row r="26" ht="15.75" customHeight="1">
      <c r="A26" s="123"/>
      <c r="B26" s="123"/>
      <c r="C26" s="124"/>
      <c r="D26" s="2"/>
      <c r="E26" s="2"/>
      <c r="F26" s="2"/>
      <c r="G26" s="2"/>
      <c r="H26" s="2"/>
      <c r="I26" s="2"/>
      <c r="J26" s="2"/>
    </row>
    <row r="27" ht="15.75" customHeight="1">
      <c r="A27" s="123"/>
      <c r="B27" s="123"/>
      <c r="C27" s="124"/>
      <c r="D27" s="2"/>
      <c r="E27" s="2"/>
      <c r="F27" s="2"/>
      <c r="G27" s="2"/>
      <c r="H27" s="2"/>
      <c r="I27" s="2"/>
      <c r="J27" s="2"/>
    </row>
    <row r="28" ht="15.75" customHeight="1">
      <c r="A28" s="123"/>
      <c r="B28" s="123"/>
      <c r="C28" s="124"/>
      <c r="D28" s="2"/>
      <c r="E28" s="2"/>
      <c r="F28" s="2"/>
      <c r="G28" s="2"/>
      <c r="H28" s="2"/>
      <c r="I28" s="2"/>
      <c r="J28" s="2"/>
    </row>
    <row r="29" ht="15.75" customHeight="1">
      <c r="A29" s="123"/>
      <c r="B29" s="123"/>
      <c r="C29" s="124"/>
      <c r="D29" s="2"/>
      <c r="E29" s="2"/>
      <c r="F29" s="2"/>
      <c r="G29" s="2"/>
      <c r="H29" s="2"/>
      <c r="I29" s="2"/>
      <c r="J29" s="2"/>
    </row>
    <row r="30" ht="15.75" customHeight="1">
      <c r="A30" s="123"/>
      <c r="B30" s="123"/>
      <c r="C30" s="124"/>
      <c r="D30" s="2"/>
      <c r="E30" s="2"/>
      <c r="F30" s="2"/>
      <c r="G30" s="2"/>
      <c r="H30" s="2"/>
      <c r="I30" s="2"/>
      <c r="J30" s="2"/>
    </row>
    <row r="31" ht="15.75" customHeight="1">
      <c r="A31" s="123"/>
      <c r="B31" s="123"/>
      <c r="C31" s="124"/>
      <c r="D31" s="2"/>
      <c r="E31" s="2"/>
      <c r="F31" s="2"/>
      <c r="G31" s="2"/>
      <c r="H31" s="2"/>
      <c r="I31" s="2"/>
      <c r="J31" s="2"/>
    </row>
    <row r="32" ht="15.75" customHeight="1">
      <c r="A32" s="123"/>
      <c r="B32" s="123"/>
      <c r="C32" s="124"/>
      <c r="D32" s="2"/>
      <c r="E32" s="2"/>
      <c r="F32" s="2"/>
      <c r="G32" s="2"/>
      <c r="H32" s="2"/>
      <c r="I32" s="2"/>
      <c r="J32" s="2"/>
    </row>
    <row r="33" ht="15.75" customHeight="1">
      <c r="A33" s="123"/>
      <c r="B33" s="123"/>
      <c r="C33" s="124"/>
      <c r="D33" s="2"/>
      <c r="E33" s="2"/>
      <c r="F33" s="2"/>
      <c r="G33" s="2"/>
      <c r="H33" s="2"/>
      <c r="I33" s="2"/>
      <c r="J33" s="2"/>
    </row>
    <row r="34" ht="15.75" customHeight="1">
      <c r="A34" s="123"/>
      <c r="B34" s="123"/>
      <c r="C34" s="124"/>
      <c r="D34" s="2"/>
      <c r="E34" s="2"/>
      <c r="F34" s="2"/>
      <c r="G34" s="2"/>
      <c r="H34" s="2"/>
      <c r="I34" s="2"/>
      <c r="J34" s="2"/>
    </row>
    <row r="35" ht="15.75" customHeight="1">
      <c r="A35" s="123"/>
      <c r="B35" s="123"/>
      <c r="C35" s="124"/>
      <c r="D35" s="2"/>
      <c r="E35" s="2"/>
      <c r="F35" s="2"/>
      <c r="G35" s="2"/>
      <c r="H35" s="2"/>
      <c r="I35" s="2"/>
      <c r="J35" s="2"/>
    </row>
    <row r="36" ht="15.75" customHeight="1">
      <c r="A36" s="123"/>
      <c r="B36" s="123"/>
      <c r="C36" s="124"/>
      <c r="D36" s="2"/>
      <c r="E36" s="2"/>
      <c r="F36" s="2"/>
      <c r="G36" s="2"/>
      <c r="H36" s="2"/>
      <c r="I36" s="2"/>
      <c r="J36" s="2"/>
    </row>
    <row r="37" ht="15.75" customHeight="1">
      <c r="A37" s="123"/>
      <c r="B37" s="123"/>
      <c r="C37" s="124"/>
      <c r="D37" s="2"/>
      <c r="E37" s="2"/>
      <c r="F37" s="2"/>
      <c r="G37" s="2"/>
      <c r="H37" s="2"/>
      <c r="I37" s="2"/>
      <c r="J37" s="2"/>
    </row>
    <row r="38" ht="15.75" customHeight="1">
      <c r="A38" s="123"/>
      <c r="B38" s="123"/>
      <c r="C38" s="124"/>
      <c r="D38" s="2"/>
      <c r="E38" s="2"/>
      <c r="F38" s="2"/>
      <c r="G38" s="2"/>
      <c r="H38" s="2"/>
      <c r="I38" s="2"/>
      <c r="J38" s="2"/>
    </row>
    <row r="39" ht="15.75" customHeight="1">
      <c r="A39" s="123"/>
      <c r="B39" s="123"/>
      <c r="C39" s="124"/>
      <c r="D39" s="2"/>
      <c r="E39" s="2"/>
      <c r="F39" s="2"/>
      <c r="G39" s="2"/>
      <c r="H39" s="2"/>
      <c r="I39" s="2"/>
      <c r="J39" s="2"/>
    </row>
    <row r="40" ht="15.75" customHeight="1">
      <c r="A40" s="123"/>
      <c r="B40" s="123"/>
      <c r="C40" s="124"/>
      <c r="D40" s="2"/>
      <c r="E40" s="2"/>
      <c r="F40" s="2"/>
      <c r="G40" s="2"/>
      <c r="H40" s="2"/>
      <c r="I40" s="2"/>
      <c r="J40" s="2"/>
    </row>
    <row r="41" ht="15.75" customHeight="1">
      <c r="A41" s="123"/>
      <c r="B41" s="123"/>
      <c r="C41" s="124"/>
      <c r="D41" s="2"/>
      <c r="E41" s="2"/>
      <c r="F41" s="2"/>
      <c r="G41" s="2"/>
      <c r="H41" s="2"/>
      <c r="I41" s="2"/>
      <c r="J41" s="2"/>
    </row>
    <row r="42" ht="15.75" customHeight="1">
      <c r="A42" s="123"/>
      <c r="B42" s="123"/>
      <c r="C42" s="124"/>
      <c r="D42" s="2"/>
      <c r="E42" s="2"/>
      <c r="F42" s="2"/>
      <c r="G42" s="2"/>
      <c r="H42" s="2"/>
      <c r="I42" s="2"/>
      <c r="J42" s="2"/>
    </row>
    <row r="43" ht="15.75" customHeight="1">
      <c r="A43" s="123"/>
      <c r="B43" s="123"/>
      <c r="C43" s="124"/>
      <c r="D43" s="2"/>
      <c r="E43" s="2"/>
      <c r="F43" s="2"/>
      <c r="G43" s="2"/>
      <c r="H43" s="2"/>
      <c r="I43" s="2"/>
      <c r="J43" s="2"/>
    </row>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H2"/>
    <mergeCell ref="A4:H4"/>
    <mergeCell ref="A5:H5"/>
    <mergeCell ref="A6:H6"/>
    <mergeCell ref="A7:H7"/>
    <mergeCell ref="A8:H8"/>
    <mergeCell ref="A19:H19"/>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9.14"/>
    <col customWidth="1" min="2" max="2" width="19.43"/>
    <col customWidth="1" min="3" max="3" width="16.29"/>
    <col customWidth="1" min="4" max="4" width="36.43"/>
    <col customWidth="1" min="5" max="5" width="18.14"/>
    <col customWidth="1" min="6" max="13" width="9.14"/>
    <col customWidth="1" min="14" max="26" width="8.71"/>
  </cols>
  <sheetData>
    <row r="1" ht="7.5" customHeight="1">
      <c r="A1" s="123"/>
      <c r="B1" s="123"/>
      <c r="C1" s="124"/>
      <c r="D1" s="2"/>
      <c r="E1" s="2"/>
      <c r="F1" s="2"/>
      <c r="G1" s="2"/>
      <c r="H1" s="2"/>
      <c r="I1" s="2"/>
    </row>
    <row r="2" ht="28.5" customHeight="1">
      <c r="A2" s="73" t="s">
        <v>9598</v>
      </c>
      <c r="B2" s="74"/>
      <c r="C2" s="74"/>
      <c r="D2" s="74"/>
      <c r="E2" s="74"/>
      <c r="F2" s="74"/>
      <c r="G2" s="74"/>
      <c r="H2" s="74"/>
      <c r="I2" s="74"/>
    </row>
    <row r="3">
      <c r="A3" s="168"/>
      <c r="B3" s="168"/>
      <c r="C3" s="168"/>
      <c r="D3" s="168"/>
      <c r="E3" s="168"/>
      <c r="F3" s="168"/>
      <c r="G3" s="168"/>
      <c r="H3" s="168"/>
      <c r="I3" s="168"/>
    </row>
    <row r="4" ht="16.5" customHeight="1">
      <c r="A4" s="273" t="s">
        <v>9588</v>
      </c>
      <c r="B4" s="74"/>
      <c r="C4" s="74"/>
      <c r="D4" s="74"/>
      <c r="E4" s="74"/>
      <c r="F4" s="74"/>
      <c r="G4" s="74"/>
      <c r="H4" s="74"/>
      <c r="I4" s="74"/>
    </row>
    <row r="5">
      <c r="A5" s="128" t="s">
        <v>9599</v>
      </c>
      <c r="B5" s="74"/>
      <c r="C5" s="74"/>
      <c r="D5" s="74"/>
      <c r="E5" s="74"/>
      <c r="F5" s="74"/>
      <c r="G5" s="74"/>
      <c r="H5" s="74"/>
      <c r="I5" s="74"/>
    </row>
    <row r="6" ht="19.5" customHeight="1">
      <c r="A6" s="128" t="s">
        <v>9600</v>
      </c>
      <c r="B6" s="74"/>
      <c r="C6" s="74"/>
      <c r="D6" s="74"/>
      <c r="E6" s="74"/>
      <c r="F6" s="74"/>
      <c r="G6" s="74"/>
      <c r="H6" s="74"/>
      <c r="I6" s="74"/>
    </row>
    <row r="7">
      <c r="A7" s="274" t="s">
        <v>9601</v>
      </c>
      <c r="B7" s="74"/>
      <c r="C7" s="74"/>
      <c r="D7" s="74"/>
      <c r="E7" s="74"/>
      <c r="F7" s="74"/>
      <c r="G7" s="74"/>
      <c r="H7" s="74"/>
      <c r="I7" s="74"/>
      <c r="K7" s="275"/>
    </row>
    <row r="8">
      <c r="A8" s="274" t="s">
        <v>9602</v>
      </c>
      <c r="B8" s="74"/>
      <c r="C8" s="74"/>
      <c r="D8" s="74"/>
      <c r="E8" s="74"/>
      <c r="F8" s="74"/>
      <c r="G8" s="74"/>
      <c r="H8" s="74"/>
      <c r="I8" s="74"/>
      <c r="K8" s="275"/>
    </row>
    <row r="9">
      <c r="A9" s="274" t="s">
        <v>9603</v>
      </c>
      <c r="B9" s="74"/>
      <c r="C9" s="74"/>
      <c r="D9" s="74"/>
      <c r="E9" s="74"/>
      <c r="F9" s="74"/>
      <c r="G9" s="74"/>
      <c r="H9" s="74"/>
      <c r="I9" s="74"/>
      <c r="K9" s="275"/>
    </row>
    <row r="10">
      <c r="A10" s="274" t="s">
        <v>9604</v>
      </c>
      <c r="B10" s="74"/>
      <c r="C10" s="74"/>
      <c r="D10" s="74"/>
      <c r="E10" s="74"/>
      <c r="F10" s="74"/>
      <c r="G10" s="74"/>
      <c r="H10" s="74"/>
      <c r="I10" s="74"/>
      <c r="K10" s="275"/>
    </row>
    <row r="11">
      <c r="A11" s="273" t="s">
        <v>9605</v>
      </c>
      <c r="B11" s="74"/>
      <c r="C11" s="74"/>
      <c r="D11" s="74"/>
      <c r="E11" s="74"/>
      <c r="F11" s="74"/>
      <c r="G11" s="74"/>
      <c r="H11" s="74"/>
      <c r="I11" s="74"/>
      <c r="K11" s="275"/>
    </row>
    <row r="12" ht="91.5" customHeight="1">
      <c r="A12" s="128" t="s">
        <v>9606</v>
      </c>
      <c r="B12" s="74"/>
      <c r="C12" s="74"/>
      <c r="D12" s="74"/>
      <c r="E12" s="74"/>
      <c r="F12" s="74"/>
      <c r="G12" s="74"/>
      <c r="H12" s="74"/>
      <c r="I12" s="74"/>
      <c r="K12" s="275"/>
    </row>
    <row r="13">
      <c r="A13" s="129"/>
      <c r="B13" s="129"/>
      <c r="C13" s="130"/>
      <c r="D13" s="129"/>
      <c r="E13" s="129"/>
      <c r="F13" s="129"/>
      <c r="G13" s="129"/>
      <c r="H13" s="129"/>
      <c r="I13" s="129"/>
      <c r="M13" s="8"/>
    </row>
    <row r="14" ht="39.0" customHeight="1">
      <c r="A14" s="250" t="s">
        <v>9593</v>
      </c>
      <c r="B14" s="250" t="s">
        <v>8</v>
      </c>
      <c r="C14" s="250" t="s">
        <v>9594</v>
      </c>
      <c r="D14" s="250" t="s">
        <v>9595</v>
      </c>
      <c r="E14" s="250" t="s">
        <v>9596</v>
      </c>
      <c r="F14" s="250" t="s">
        <v>9597</v>
      </c>
      <c r="G14" s="131" t="s">
        <v>9607</v>
      </c>
      <c r="H14" s="131" t="s">
        <v>250</v>
      </c>
      <c r="I14" s="131" t="s">
        <v>9608</v>
      </c>
      <c r="J14" s="133" t="s">
        <v>255</v>
      </c>
      <c r="K14" s="275"/>
    </row>
    <row r="15">
      <c r="A15" s="144"/>
      <c r="B15" s="144"/>
      <c r="C15" s="180"/>
      <c r="D15" s="139"/>
      <c r="E15" s="139"/>
      <c r="F15" s="139"/>
      <c r="G15" s="139"/>
      <c r="H15" s="139"/>
      <c r="I15" s="187"/>
    </row>
    <row r="16">
      <c r="A16" s="144"/>
      <c r="B16" s="144"/>
      <c r="C16" s="180"/>
      <c r="D16" s="139"/>
      <c r="E16" s="139"/>
      <c r="F16" s="139"/>
      <c r="G16" s="139"/>
      <c r="H16" s="139"/>
      <c r="I16" s="187"/>
    </row>
    <row r="17">
      <c r="A17" s="144"/>
      <c r="B17" s="144"/>
      <c r="C17" s="180"/>
      <c r="D17" s="139"/>
      <c r="E17" s="139"/>
      <c r="F17" s="139"/>
      <c r="G17" s="139"/>
      <c r="H17" s="139"/>
      <c r="I17" s="187"/>
    </row>
    <row r="18">
      <c r="A18" s="144"/>
      <c r="B18" s="144"/>
      <c r="C18" s="180"/>
      <c r="D18" s="139"/>
      <c r="E18" s="139"/>
      <c r="F18" s="139"/>
      <c r="G18" s="139"/>
      <c r="H18" s="139"/>
      <c r="I18" s="187"/>
    </row>
    <row r="19">
      <c r="A19" s="144"/>
      <c r="B19" s="144"/>
      <c r="C19" s="180"/>
      <c r="D19" s="139"/>
      <c r="E19" s="139"/>
      <c r="F19" s="139"/>
      <c r="G19" s="139"/>
      <c r="H19" s="139"/>
      <c r="I19" s="187"/>
    </row>
    <row r="20">
      <c r="A20" s="144"/>
      <c r="B20" s="144"/>
      <c r="C20" s="139"/>
      <c r="D20" s="139"/>
      <c r="E20" s="139"/>
      <c r="F20" s="139"/>
      <c r="G20" s="139"/>
      <c r="H20" s="139"/>
      <c r="I20" s="276"/>
    </row>
    <row r="21" ht="15.75" customHeight="1">
      <c r="A21" s="144"/>
      <c r="B21" s="144"/>
      <c r="C21" s="139"/>
      <c r="D21" s="139"/>
      <c r="E21" s="139"/>
      <c r="F21" s="139"/>
      <c r="G21" s="139"/>
      <c r="H21" s="139"/>
      <c r="I21" s="276"/>
    </row>
    <row r="22" ht="15.75" customHeight="1">
      <c r="A22" s="144"/>
      <c r="B22" s="144"/>
      <c r="C22" s="139"/>
      <c r="D22" s="139"/>
      <c r="E22" s="139"/>
      <c r="F22" s="139"/>
      <c r="G22" s="139"/>
      <c r="H22" s="139"/>
      <c r="I22" s="276"/>
    </row>
    <row r="23" ht="15.75" customHeight="1">
      <c r="A23" s="146" t="s">
        <v>218</v>
      </c>
      <c r="B23" s="146"/>
      <c r="C23" s="124"/>
      <c r="D23" s="2"/>
      <c r="E23" s="2"/>
      <c r="F23" s="2"/>
      <c r="G23" s="2"/>
      <c r="H23" s="2"/>
      <c r="I23" s="277">
        <f>SUM(I15:I22)</f>
        <v>0</v>
      </c>
    </row>
    <row r="24" ht="15.75" customHeight="1">
      <c r="A24" s="123"/>
      <c r="B24" s="123"/>
      <c r="C24" s="124"/>
      <c r="D24" s="2"/>
      <c r="E24" s="2"/>
      <c r="F24" s="2"/>
      <c r="G24" s="2"/>
      <c r="H24" s="2"/>
      <c r="I24" s="2"/>
    </row>
    <row r="25" ht="15.75" customHeight="1">
      <c r="A25" s="148" t="s">
        <v>2134</v>
      </c>
      <c r="B25" s="149"/>
      <c r="C25" s="149"/>
      <c r="D25" s="149"/>
      <c r="E25" s="149"/>
      <c r="F25" s="149"/>
      <c r="G25" s="149"/>
      <c r="H25" s="149"/>
      <c r="I25" s="149"/>
    </row>
    <row r="26" ht="15.75" customHeight="1">
      <c r="A26" s="123"/>
      <c r="B26" s="123"/>
      <c r="C26" s="124"/>
      <c r="D26" s="2"/>
      <c r="E26" s="2"/>
      <c r="F26" s="2"/>
      <c r="G26" s="2"/>
      <c r="H26" s="2"/>
      <c r="I26" s="2"/>
    </row>
    <row r="27" ht="15.75" customHeight="1">
      <c r="A27" s="123"/>
      <c r="B27" s="123"/>
      <c r="C27" s="124"/>
      <c r="D27" s="2"/>
      <c r="E27" s="2"/>
      <c r="F27" s="2"/>
      <c r="G27" s="2"/>
      <c r="H27" s="2"/>
      <c r="I27" s="2"/>
    </row>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10:I10"/>
    <mergeCell ref="A11:I11"/>
    <mergeCell ref="A12:I12"/>
    <mergeCell ref="A25:I25"/>
    <mergeCell ref="A2:I2"/>
    <mergeCell ref="A4:I4"/>
    <mergeCell ref="A5:I5"/>
    <mergeCell ref="A6:I6"/>
    <mergeCell ref="A7:I7"/>
    <mergeCell ref="A8:I8"/>
    <mergeCell ref="A9:I9"/>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2025-06-22T12:25:37Z</dcterms:created>
</cp:coreProperties>
</file>